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xml" PartName="/xl/drawings/drawing9.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xml" PartName="/xl/drawings/drawing10.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xml" PartName="/xl/drawings/drawing11.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ms-excel.controlproperties+xml" PartName="/xl/ctrlProps/ctrlProp368.xml"/>
  <Override ContentType="application/vnd.ms-excel.controlproperties+xml" PartName="/xl/ctrlProps/ctrlProp369.xml"/>
  <Override ContentType="application/vnd.ms-excel.controlproperties+xml" PartName="/xl/ctrlProps/ctrlProp370.xml"/>
  <Override ContentType="application/vnd.ms-excel.controlproperties+xml" PartName="/xl/ctrlProps/ctrlProp371.xml"/>
  <Override ContentType="application/vnd.ms-excel.controlproperties+xml" PartName="/xl/ctrlProps/ctrlProp372.xml"/>
  <Override ContentType="application/vnd.ms-excel.controlproperties+xml" PartName="/xl/ctrlProps/ctrlProp373.xml"/>
  <Override ContentType="application/vnd.ms-excel.controlproperties+xml" PartName="/xl/ctrlProps/ctrlProp374.xml"/>
  <Override ContentType="application/vnd.ms-excel.controlproperties+xml" PartName="/xl/ctrlProps/ctrlProp375.xml"/>
  <Override ContentType="application/vnd.ms-excel.controlproperties+xml" PartName="/xl/ctrlProps/ctrlProp376.xml"/>
  <Override ContentType="application/vnd.ms-excel.controlproperties+xml" PartName="/xl/ctrlProps/ctrlProp377.xml"/>
  <Override ContentType="application/vnd.ms-excel.controlproperties+xml" PartName="/xl/ctrlProps/ctrlProp378.xml"/>
  <Override ContentType="application/vnd.ms-excel.controlproperties+xml" PartName="/xl/ctrlProps/ctrlProp379.xml"/>
  <Override ContentType="application/vnd.ms-excel.controlproperties+xml" PartName="/xl/ctrlProps/ctrlProp380.xml"/>
  <Override ContentType="application/vnd.ms-excel.controlproperties+xml" PartName="/xl/ctrlProps/ctrlProp381.xml"/>
  <Override ContentType="application/vnd.ms-excel.controlproperties+xml" PartName="/xl/ctrlProps/ctrlProp382.xml"/>
  <Override ContentType="application/vnd.ms-excel.controlproperties+xml" PartName="/xl/ctrlProps/ctrlProp383.xml"/>
  <Override ContentType="application/vnd.ms-excel.controlproperties+xml" PartName="/xl/ctrlProps/ctrlProp384.xml"/>
  <Override ContentType="application/vnd.ms-excel.controlproperties+xml" PartName="/xl/ctrlProps/ctrlProp385.xml"/>
  <Override ContentType="application/vnd.ms-excel.controlproperties+xml" PartName="/xl/ctrlProps/ctrlProp386.xml"/>
  <Override ContentType="application/vnd.ms-excel.controlproperties+xml" PartName="/xl/ctrlProps/ctrlProp387.xml"/>
  <Override ContentType="application/vnd.ms-excel.controlproperties+xml" PartName="/xl/ctrlProps/ctrlProp388.xml"/>
  <Override ContentType="application/vnd.ms-excel.controlproperties+xml" PartName="/xl/ctrlProps/ctrlProp389.xml"/>
  <Override ContentType="application/vnd.ms-excel.controlproperties+xml" PartName="/xl/ctrlProps/ctrlProp390.xml"/>
  <Override ContentType="application/vnd.ms-excel.controlproperties+xml" PartName="/xl/ctrlProps/ctrlProp391.xml"/>
  <Override ContentType="application/vnd.ms-excel.controlproperties+xml" PartName="/xl/ctrlProps/ctrlProp392.xml"/>
  <Override ContentType="application/vnd.ms-excel.controlproperties+xml" PartName="/xl/ctrlProps/ctrlProp393.xml"/>
  <Override ContentType="application/vnd.ms-excel.controlproperties+xml" PartName="/xl/ctrlProps/ctrlProp394.xml"/>
  <Override ContentType="application/vnd.ms-excel.controlproperties+xml" PartName="/xl/ctrlProps/ctrlProp395.xml"/>
  <Override ContentType="application/vnd.ms-excel.controlproperties+xml" PartName="/xl/ctrlProps/ctrlProp396.xml"/>
  <Override ContentType="application/vnd.ms-excel.controlproperties+xml" PartName="/xl/ctrlProps/ctrlProp397.xml"/>
  <Override ContentType="application/vnd.ms-excel.controlproperties+xml" PartName="/xl/ctrlProps/ctrlProp398.xml"/>
  <Override ContentType="application/vnd.ms-excel.controlproperties+xml" PartName="/xl/ctrlProps/ctrlProp399.xml"/>
  <Override ContentType="application/vnd.ms-excel.controlproperties+xml" PartName="/xl/ctrlProps/ctrlProp400.xml"/>
  <Override ContentType="application/vnd.ms-excel.controlproperties+xml" PartName="/xl/ctrlProps/ctrlProp401.xml"/>
  <Override ContentType="application/vnd.ms-excel.controlproperties+xml" PartName="/xl/ctrlProps/ctrlProp402.xml"/>
  <Override ContentType="application/vnd.ms-excel.controlproperties+xml" PartName="/xl/ctrlProps/ctrlProp403.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openxmlformats-officedocument.drawingml.chart+xml" PartName="/xl/charts/chart160.xml"/>
  <Override ContentType="application/vnd.openxmlformats-officedocument.themeOverride+xml" PartName="/xl/theme/themeOverride83.xml"/>
  <Override ContentType="application/vnd.openxmlformats-officedocument.drawingml.chart+xml" PartName="/xl/charts/chart161.xml"/>
  <Override ContentType="application/vnd.openxmlformats-officedocument.themeOverride+xml" PartName="/xl/theme/themeOverride84.xml"/>
  <Override ContentType="application/vnd.openxmlformats-officedocument.drawingml.chart+xml" PartName="/xl/charts/chart162.xml"/>
  <Override ContentType="application/vnd.openxmlformats-officedocument.themeOverride+xml" PartName="/xl/theme/themeOverride85.xml"/>
  <Override ContentType="application/vnd.openxmlformats-officedocument.drawingml.chart+xml" PartName="/xl/charts/chart163.xml"/>
  <Override ContentType="application/vnd.openxmlformats-officedocument.themeOverride+xml" PartName="/xl/theme/themeOverride86.xml"/>
  <Override ContentType="application/vnd.openxmlformats-officedocument.drawingml.chart+xml" PartName="/xl/charts/chart164.xml"/>
  <Override ContentType="application/vnd.openxmlformats-officedocument.themeOverride+xml" PartName="/xl/theme/themeOverride87.xml"/>
  <Override ContentType="application/vnd.openxmlformats-officedocument.drawingml.chart+xml" PartName="/xl/charts/chart165.xml"/>
  <Override ContentType="application/vnd.openxmlformats-officedocument.themeOverride+xml" PartName="/xl/theme/themeOverride88.xml"/>
  <Override ContentType="application/vnd.openxmlformats-officedocument.drawingml.chart+xml" PartName="/xl/charts/chart166.xml"/>
  <Override ContentType="application/vnd.openxmlformats-officedocument.themeOverride+xml" PartName="/xl/theme/themeOverride89.xml"/>
  <Override ContentType="application/vnd.openxmlformats-officedocument.drawingml.chart+xml" PartName="/xl/charts/chart167.xml"/>
  <Override ContentType="application/vnd.openxmlformats-officedocument.themeOverride+xml" PartName="/xl/theme/themeOverride90.xml"/>
  <Override ContentType="application/vnd.openxmlformats-officedocument.drawingml.chart+xml" PartName="/xl/charts/chart168.xml"/>
  <Override ContentType="application/vnd.openxmlformats-officedocument.themeOverride+xml" PartName="/xl/theme/themeOverride91.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2.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94644C24-0522-441F-A2CE-BB5A955321AB}"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DHS01" sheetId="139" r:id="rId5"/>
    <sheet name="WHS03" sheetId="140" r:id="rId6"/>
    <sheet name="DHS06" sheetId="141" r:id="rId7"/>
    <sheet name="DHS11" sheetId="142" r:id="rId8"/>
    <sheet name="MICS14" sheetId="143" r:id="rId9"/>
    <sheet name="DHS16" sheetId="144" r:id="rId10"/>
    <sheet name="MICS19" sheetId="147" r:id="rId11"/>
    <sheet name="data_summary" sheetId="148" r:id="rId1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<sst xmlns="http://schemas.openxmlformats.org/spreadsheetml/2006/main" count="36707" uniqueCount="919">
  <si>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</si>
  <si>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</si>
  <si>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</si>
  <si>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</si>
  <si>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</si>
  <si>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</si>
  <si>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</si>
  <si>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</si>
  <si>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</si>
  <si>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</si>
  <si>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</si>
  <si>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</si>
  <si>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</si>
  <si>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</si>
  <si>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</si>
  <si>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</si>
  <si>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</si>
  <si>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</si>
  <si>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</si>
  <si>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</si>
  <si>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</si>
  <si>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</si>
  <si>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</si>
  <si>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</si>
  <si>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</si>
  <si>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</si>
  <si>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</si>
  <si>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</si>
  <si>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</si>
  <si>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</si>
  <si>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</si>
  <si>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</si>
  <si>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</si>
  <si>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</si>
  <si>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</si>
  <si>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</si>
  <si>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</si>
  <si>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</si>
  <si>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</si>
  <si>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</si>
  <si>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</si>
  <si>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</si>
  <si>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</si>
  <si>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</si>
  <si>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</si>
  <si>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</si>
  <si>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</si>
  <si>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</si>
  <si>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</si>
  <si>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</si>
  <si>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</si>
  <si>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</si>
  <si>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</si>
  <si>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</si>
  <si>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</si>
  <si>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</si>
  <si>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</si>
  <si>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</si>
  <si>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</si>
  <si>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</si>
  <si>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</si>
  <si>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</si>
  <si>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</si>
  <si>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</si>
  <si>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</si>
  <si>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</si>
  <si>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</si>
  <si>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</si>
  <si>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</si>
  <si>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</si>
  <si>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</si>
  <si>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</si>
  <si>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</si>
  <si>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</si>
  <si>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</si>
  <si>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</si>
  <si>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</si>
  <si>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</si>
  <si>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</si>
  <si>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</si>
  <si>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</si>
  <si>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</si>
  <si>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</si>
  <si>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</si>
  <si>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</si>
  <si>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</si>
  <si>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</si>
  <si>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</si>
  <si>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</si>
  <si>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</si>
  <si>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</si>
  <si>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</si>
  <si>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</si>
  <si>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</si>
  <si>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</si>
  <si>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</si>
  <si>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</si>
  <si>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</si>
  <si>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</si>
  <si>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</si>
  <si>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</si>
  <si>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</si>
  <si>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</si>
  <si>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</si>
  <si>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</si>
  <si>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</si>
  <si>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</si>
  <si>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</si>
  <si>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</si>
  <si>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</si>
  <si>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</si>
  <si>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</si>
  <si>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</si>
  <si>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</si>
  <si>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</si>
  <si>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</si>
  <si>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</si>
  <si>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</si>
  <si>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</si>
  <si>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</si>
  <si>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</si>
  <si>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</si>
  <si>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</si>
  <si>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</si>
  <si>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</si>
  <si>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</si>
  <si>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</si>
  <si>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</si>
  <si>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</si>
  <si>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</si>
  <si>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</si>
  <si>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</si>
  <si>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</si>
  <si>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</si>
  <si>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</si>
  <si>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</si>
  <si>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</si>
  <si>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</si>
  <si>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</si>
  <si>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</si>
  <si>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</si>
  <si>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</si>
  <si>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</si>
  <si>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</si>
  <si>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</si>
  <si>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</si>
  <si>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</si>
  <si>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</si>
  <si>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</si>
  <si>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</si>
  <si>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</si>
  <si>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</si>
  <si>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</si>
  <si>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</si>
  <si>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</si>
  <si>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</si>
  <si>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springs based on:</t>
  </si>
  <si>
    <t>DHS06</t>
  </si>
  <si>
    <t>Time to source based on:</t>
  </si>
  <si>
    <t>Central</t>
  </si>
  <si>
    <t>Eastern</t>
  </si>
  <si>
    <t>Far-western</t>
  </si>
  <si>
    <t>Mid-western</t>
  </si>
  <si>
    <t>Western</t>
  </si>
  <si>
    <t>Improved Water source on premises</t>
  </si>
  <si>
    <t>Source of drinking water</t>
  </si>
  <si>
    <t>Piped into house/yard/plot</t>
  </si>
  <si>
    <t>Public/nieghbor's tap</t>
  </si>
  <si>
    <t>Well in house/yard/plot</t>
  </si>
  <si>
    <t>Public/neighbor's well</t>
  </si>
  <si>
    <t>Tubewell in yard/plot</t>
  </si>
  <si>
    <t>Public/neighbor's tubewell</t>
  </si>
  <si>
    <t>Sprong/kuwa</t>
  </si>
  <si>
    <t>River/stream/pond/lake</t>
  </si>
  <si>
    <t>Stone tap/dhara</t>
  </si>
  <si>
    <t>Shared among Improved Sanitation</t>
  </si>
  <si>
    <t>Flush toilet</t>
  </si>
  <si>
    <t>Traditional pit toilet</t>
  </si>
  <si>
    <t>Ventilated/improved pit latrine</t>
  </si>
  <si>
    <t>No facility/bush/field</t>
  </si>
  <si>
    <t>OTHER</t>
  </si>
  <si>
    <t>Total</t>
  </si>
  <si>
    <t>DHS01</t>
  </si>
  <si>
    <t>Nepal</t>
  </si>
  <si>
    <t>Count</t>
  </si>
  <si>
    <t>W_text_t</t>
  </si>
  <si>
    <t/>
  </si>
  <si>
    <t>W_text_i</t>
  </si>
  <si>
    <t>S_text_s</t>
  </si>
  <si>
    <t>Ratio of Shared improved based on:</t>
  </si>
  <si>
    <t>S_text_i</t>
  </si>
  <si>
    <t>Ratio of Improved latrines based on:</t>
  </si>
  <si>
    <t>Urban/Rural</t>
  </si>
  <si>
    <t>Urban</t>
  </si>
  <si>
    <t>Rural</t>
  </si>
  <si>
    <t>Missing</t>
  </si>
  <si>
    <t>2001</t>
  </si>
  <si>
    <t>Component Matrix</t>
  </si>
  <si>
    <t>Component</t>
  </si>
  <si>
    <t>1</t>
  </si>
  <si>
    <t>Has earth/sand floor</t>
  </si>
  <si>
    <t>Household fuel type: traditional</t>
  </si>
  <si>
    <t>Has television</t>
  </si>
  <si>
    <t>Has electricity</t>
  </si>
  <si>
    <t>Has cement floor</t>
  </si>
  <si>
    <t>Household fuel type: LPG, natural gas</t>
  </si>
  <si>
    <t>Has telephone</t>
  </si>
  <si>
    <t>Household fuel type: kerosene</t>
  </si>
  <si>
    <t>Has vinyl/asphalt strip floor</t>
  </si>
  <si>
    <t>Has radio</t>
  </si>
  <si>
    <t>Household fuel type: biogas</t>
  </si>
  <si>
    <t>Has bicycle</t>
  </si>
  <si>
    <t>Has wood floor</t>
  </si>
  <si>
    <t>Has ceramic tile floor</t>
  </si>
  <si>
    <t>Household fuel type: smokeless chulo</t>
  </si>
  <si>
    <t>Household fuel type: electricity</t>
  </si>
  <si>
    <t>Communalities</t>
  </si>
  <si>
    <t>Extraction</t>
  </si>
  <si>
    <t>Total Variance Explained</t>
  </si>
  <si>
    <t>Extraction Sums of Squared Loadings</t>
  </si>
  <si>
    <t>% of Variance</t>
  </si>
  <si>
    <t>Cumulative %</t>
  </si>
  <si>
    <t>Component Score Coefficient Matrix</t>
  </si>
  <si>
    <t>Component Score Covariance Matrix</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</si>
  <si>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</si>
  <si>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</si>
  <si>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</si>
  <si>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</si>
  <si>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</si>
  <si>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</si>
  <si>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</si>
  <si>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</si>
  <si>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</si>
  <si>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</si>
  <si>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</si>
  <si>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</si>
  <si>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</si>
  <si>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</si>
  <si>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</si>
  <si>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</si>
  <si>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</si>
  <si>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WHS03</t>
  </si>
  <si>
    <t>2003</t>
  </si>
  <si>
    <t>Has Magazine</t>
  </si>
  <si>
    <t>Has hearth floor</t>
  </si>
  <si>
    <t>Uses gaz fuel</t>
  </si>
  <si>
    <t>Has hard floor</t>
  </si>
  <si>
    <t>Has Security system</t>
  </si>
  <si>
    <t>Uses wood fuel</t>
  </si>
  <si>
    <t>Has Cellular phone</t>
  </si>
  <si>
    <t>Uses open fire without chimney</t>
  </si>
  <si>
    <t>Has TV</t>
  </si>
  <si>
    <t>Has cement, brick, stone or wood wall</t>
  </si>
  <si>
    <t>Has Video</t>
  </si>
  <si>
    <t>Has Refrigerator</t>
  </si>
  <si>
    <t>Has Car</t>
  </si>
  <si>
    <t>Has DVD</t>
  </si>
  <si>
    <t>Has Vacuum cleaner</t>
  </si>
  <si>
    <t>Has Second home</t>
  </si>
  <si>
    <t>Uses wood heating</t>
  </si>
  <si>
    <t>Has Camera</t>
  </si>
  <si>
    <t>Has Internet</t>
  </si>
  <si>
    <t>Heats house</t>
  </si>
  <si>
    <t>Uses separate room as kitchen</t>
  </si>
  <si>
    <t>Has mud brick wall</t>
  </si>
  <si>
    <t>Has Stereo</t>
  </si>
  <si>
    <t>Has Computer</t>
  </si>
  <si>
    <t>Uses kerozene fuel</t>
  </si>
  <si>
    <t>Uses electricity heating</t>
  </si>
  <si>
    <t>Has thatch wall</t>
  </si>
  <si>
    <t>Has Bicycle</t>
  </si>
  <si>
    <t>Uses kerozene heating</t>
  </si>
  <si>
    <t>Has Telephone</t>
  </si>
  <si>
    <t>Uses coal heating</t>
  </si>
  <si>
    <t>Has Dish washing machine</t>
  </si>
  <si>
    <t>Has Clothes washing machine</t>
  </si>
  <si>
    <t>Uses open fire with chimney</t>
  </si>
  <si>
    <t>Uses agriculture crop heating</t>
  </si>
  <si>
    <t>Uses separate building as kitchen</t>
  </si>
  <si>
    <t>Uses closed stove with chimney</t>
  </si>
  <si>
    <t>Uses animal dung fuel</t>
  </si>
  <si>
    <t>Kooks outdoor</t>
  </si>
  <si>
    <t>Uses animal dung heating</t>
  </si>
  <si>
    <t>Uses charcoal heating</t>
  </si>
  <si>
    <t>Uses coal fuel</t>
  </si>
  <si>
    <t>Uses agriculture crop fuel</t>
  </si>
  <si>
    <t>Has Employee</t>
  </si>
  <si>
    <t>Uses electricity fuel</t>
  </si>
  <si>
    <t>Uses gaz heating</t>
  </si>
  <si>
    <t>Uses shrubs grass heating</t>
  </si>
  <si>
    <t>Uses shrubs grass fuel</t>
  </si>
  <si>
    <t>Has metal sheet wall</t>
  </si>
  <si>
    <t>Uses charcoal fuel</t>
  </si>
  <si>
    <t>Piped into dwelling</t>
  </si>
  <si>
    <t>Piped to yard/plot</t>
  </si>
  <si>
    <t>Public tap/standpipe</t>
  </si>
  <si>
    <t>Tube well or borehole</t>
  </si>
  <si>
    <t>Protected well</t>
  </si>
  <si>
    <t>Unprotected well</t>
  </si>
  <si>
    <t>Protected spring</t>
  </si>
  <si>
    <t>Unprotected spring</t>
  </si>
  <si>
    <t>River/dam/lake/ponds/stream/canal/irirgation channel</t>
  </si>
  <si>
    <t>Rainwater</t>
  </si>
  <si>
    <t>Tanker truck</t>
  </si>
  <si>
    <t>Bottled water</t>
  </si>
  <si>
    <t>Flush - to piped sewer system</t>
  </si>
  <si>
    <t>Flush - to septic tank</t>
  </si>
  <si>
    <t>Flush - to pit latrine</t>
  </si>
  <si>
    <t>Flush - to somewhere else</t>
  </si>
  <si>
    <t>Flush - don't know where</t>
  </si>
  <si>
    <t>Pit latrine - ventilated improved pit (VIP)</t>
  </si>
  <si>
    <t>Pit latrine - with slab</t>
  </si>
  <si>
    <t>Pit latrine - without slab / open pit</t>
  </si>
  <si>
    <t>Composting toilet</t>
  </si>
  <si>
    <t>2006</t>
  </si>
  <si>
    <t>Dirt or dung floor</t>
  </si>
  <si>
    <t>Cement roof</t>
  </si>
  <si>
    <t>Cement walls</t>
  </si>
  <si>
    <t>LPG, natural gas for cooking</t>
  </si>
  <si>
    <t>Cement floor</t>
  </si>
  <si>
    <t>Dung for cooking</t>
  </si>
  <si>
    <t>Has refrigerator</t>
  </si>
  <si>
    <t>Livestock, herds or farm animals</t>
  </si>
  <si>
    <t>Stone with mud walls</t>
  </si>
  <si>
    <t>Has a mobile telephone</t>
  </si>
  <si>
    <t>Has motorcycle/scooter</t>
  </si>
  <si>
    <t>Vinyl, asphalt strip floor</t>
  </si>
  <si>
    <t>Carpeted floor</t>
  </si>
  <si>
    <t>Cows, bulls own</t>
  </si>
  <si>
    <t>Thatch/straw roof</t>
  </si>
  <si>
    <t>Ceramic tile roof</t>
  </si>
  <si>
    <t>Owns a bank account</t>
  </si>
  <si>
    <t>Goats own</t>
  </si>
  <si>
    <t>Bamboo with mud walls</t>
  </si>
  <si>
    <t>Kerosene for cooking</t>
  </si>
  <si>
    <t>Has car/truck</t>
  </si>
  <si>
    <t>Number of members per sleeping room</t>
  </si>
  <si>
    <t>Brick walls</t>
  </si>
  <si>
    <t>Buffalo own</t>
  </si>
  <si>
    <t>Coal, lignite for cooking</t>
  </si>
  <si>
    <t>Ceramic tile floor</t>
  </si>
  <si>
    <t>Chickens own</t>
  </si>
  <si>
    <t>Mud/sand walls</t>
  </si>
  <si>
    <t>Own land usable for agriculture</t>
  </si>
  <si>
    <t>Cement block walls</t>
  </si>
  <si>
    <t>Cane/palm/trunk walls</t>
  </si>
  <si>
    <t>Hectares for agricultural land</t>
  </si>
  <si>
    <t>Metal roof</t>
  </si>
  <si>
    <t>Stone with lime/cement walls</t>
  </si>
  <si>
    <t>Other type of walls</t>
  </si>
  <si>
    <t>Other type of roof</t>
  </si>
  <si>
    <t>Rudimentary wood plank floor</t>
  </si>
  <si>
    <t>Parquet, polished wood floor</t>
  </si>
  <si>
    <t>Agricultural crops for fuel for cooking</t>
  </si>
  <si>
    <t>Has an animal-drawn cart</t>
  </si>
  <si>
    <t>Other fuel for cooking</t>
  </si>
  <si>
    <t>Wood planks/shingles walls</t>
  </si>
  <si>
    <t>Does not cook</t>
  </si>
  <si>
    <t>Biogas for cooking</t>
  </si>
  <si>
    <t>Electricity for cooking</t>
  </si>
  <si>
    <t>Wood, straw for cooking</t>
  </si>
  <si>
    <t>Sheep own</t>
  </si>
  <si>
    <t>Other type of flooring</t>
  </si>
  <si>
    <t>Ducks own</t>
  </si>
  <si>
    <t>Pigs own</t>
  </si>
  <si>
    <t>Wood planks roof</t>
  </si>
  <si>
    <t>Horses, donkeys, mules own</t>
  </si>
  <si>
    <t>Reused wood walls</t>
  </si>
  <si>
    <t>Rustic mat roof</t>
  </si>
  <si>
    <t>Rudimentary palm/bamboo floor</t>
  </si>
  <si>
    <t>Dwelling has no roof</t>
  </si>
  <si>
    <t>Bamboo roof</t>
  </si>
  <si>
    <t>Dwelling has no walls</t>
  </si>
  <si>
    <t>Plywood walls</t>
  </si>
  <si>
    <t>Calamine/cement fiber roof</t>
  </si>
  <si>
    <t>Yaks own</t>
  </si>
  <si>
    <t>Cardboard walls</t>
  </si>
  <si>
    <t>Charcoal for cooking</t>
  </si>
  <si>
    <t>Wood roof</t>
  </si>
  <si>
    <t>Hill</t>
  </si>
  <si>
    <t>Mountain</t>
  </si>
  <si>
    <t>Terai</t>
  </si>
  <si>
    <t>River/dam/lake/ponds/stream/canal/irrigation channel</t>
  </si>
  <si>
    <t>Flush to piped sewer system</t>
  </si>
  <si>
    <t>Flush to pit latrine</t>
  </si>
  <si>
    <t>Flush to somewhere else</t>
  </si>
  <si>
    <t>Flush, don't know where</t>
  </si>
  <si>
    <t>Ventilated Improved Pit latrine (VIP)</t>
  </si>
  <si>
    <t>Pit latrine with slab</t>
  </si>
  <si>
    <t>Pit latrine without slab/open pit</t>
  </si>
  <si>
    <t>Bucket toilet</t>
  </si>
  <si>
    <t>Place where household members wash their hands</t>
  </si>
  <si>
    <t>Observed</t>
  </si>
  <si>
    <t>Not observed: not in dwelling</t>
  </si>
  <si>
    <t>Not observed: no permission to see</t>
  </si>
  <si>
    <t>Not observed: other reason</t>
  </si>
  <si>
    <t>DHS11</t>
  </si>
  <si>
    <t>2011</t>
  </si>
  <si>
    <t>floor11</t>
  </si>
  <si>
    <t>wall31</t>
  </si>
  <si>
    <t>roof35</t>
  </si>
  <si>
    <t>fuel2</t>
  </si>
  <si>
    <t>floor34</t>
  </si>
  <si>
    <t>fuel8</t>
  </si>
  <si>
    <t>wall22</t>
  </si>
  <si>
    <t>Has telephone (land-line)</t>
  </si>
  <si>
    <t>Has mobile telephone</t>
  </si>
  <si>
    <t>roof34</t>
  </si>
  <si>
    <t>floor35</t>
  </si>
  <si>
    <t>Has bank account</t>
  </si>
  <si>
    <t>roof12</t>
  </si>
  <si>
    <t>wall21</t>
  </si>
  <si>
    <t>anima2</t>
  </si>
  <si>
    <t>Has watch</t>
  </si>
  <si>
    <t>anima4</t>
  </si>
  <si>
    <t>Persons per rooms</t>
  </si>
  <si>
    <t>Household cooks in owm house</t>
  </si>
  <si>
    <t>roof31</t>
  </si>
  <si>
    <t>Household cooks in other house</t>
  </si>
  <si>
    <t>floor32</t>
  </si>
  <si>
    <t>wall13</t>
  </si>
  <si>
    <t>fuel4</t>
  </si>
  <si>
    <t>anima1</t>
  </si>
  <si>
    <t>Household cooks outside house</t>
  </si>
  <si>
    <t>wall12</t>
  </si>
  <si>
    <t>floor33</t>
  </si>
  <si>
    <t>roof96</t>
  </si>
  <si>
    <t>Household owns: agricultural land</t>
  </si>
  <si>
    <t>anima8</t>
  </si>
  <si>
    <t>anima6</t>
  </si>
  <si>
    <t>floor31</t>
  </si>
  <si>
    <t>wall33</t>
  </si>
  <si>
    <t>fuel9</t>
  </si>
  <si>
    <t>wall23</t>
  </si>
  <si>
    <t>Has animal-drawn cart</t>
  </si>
  <si>
    <t>wall32</t>
  </si>
  <si>
    <t>roof23</t>
  </si>
  <si>
    <t>roof33</t>
  </si>
  <si>
    <t>fuel95</t>
  </si>
  <si>
    <t>wall34</t>
  </si>
  <si>
    <t>wall35</t>
  </si>
  <si>
    <t>fuel11</t>
  </si>
  <si>
    <t>roof22</t>
  </si>
  <si>
    <t>fuel5</t>
  </si>
  <si>
    <t>fuel10</t>
  </si>
  <si>
    <t>anima5</t>
  </si>
  <si>
    <t>floor12</t>
  </si>
  <si>
    <t>wall96</t>
  </si>
  <si>
    <t>wall25</t>
  </si>
  <si>
    <t>roof11</t>
  </si>
  <si>
    <t>floor21</t>
  </si>
  <si>
    <t>anima3</t>
  </si>
  <si>
    <t>fuel1</t>
  </si>
  <si>
    <t>fuel3</t>
  </si>
  <si>
    <t>floor96</t>
  </si>
  <si>
    <t>anima9</t>
  </si>
  <si>
    <t>roof21</t>
  </si>
  <si>
    <t>floor22</t>
  </si>
  <si>
    <t>anima7</t>
  </si>
  <si>
    <t>roof32</t>
  </si>
  <si>
    <t>fuel7</t>
  </si>
  <si>
    <t>wall11</t>
  </si>
  <si>
    <t>fuel6</t>
  </si>
  <si>
    <t>Central Hill</t>
  </si>
  <si>
    <t>Central Mountain</t>
  </si>
  <si>
    <t>Central Terai</t>
  </si>
  <si>
    <t>Eastern Hill</t>
  </si>
  <si>
    <t>Eastern Mountain</t>
  </si>
  <si>
    <t>Eastern Terai</t>
  </si>
  <si>
    <t>Far-Western Hill</t>
  </si>
  <si>
    <t>Far-Western Mountain</t>
  </si>
  <si>
    <t>Far-WesternTerai</t>
  </si>
  <si>
    <t>MId-Western Hill</t>
  </si>
  <si>
    <t>MId-Western Mountain</t>
  </si>
  <si>
    <t>MId-WesternTerai</t>
  </si>
  <si>
    <t>Western  Hill</t>
  </si>
  <si>
    <t>Western  Terai</t>
  </si>
  <si>
    <t>Western Mountain</t>
  </si>
  <si>
    <t>Main source of drinking water</t>
  </si>
  <si>
    <t>Piped into compound, yard or plot</t>
  </si>
  <si>
    <t>Piped to neighbour</t>
  </si>
  <si>
    <t>Public tap / standpipe</t>
  </si>
  <si>
    <t>Tube well, Borehole</t>
  </si>
  <si>
    <t>Rainwater collection</t>
  </si>
  <si>
    <t>Tanker-truck</t>
  </si>
  <si>
    <t>Surface water (river, stream, dam, lake, pond, canal, irrigation channel)</t>
  </si>
  <si>
    <t>Flush to pit (latrine)</t>
  </si>
  <si>
    <t>Flush to unknown place / Not sure / DK where</t>
  </si>
  <si>
    <t>Pit latrine without slab / Open pit</t>
  </si>
  <si>
    <t>Bucket</t>
  </si>
  <si>
    <t>No facility, Bush, Field</t>
  </si>
  <si>
    <t>Place where household members most often wash their hands</t>
  </si>
  <si>
    <t>Not in dwelling/plot/yard</t>
  </si>
  <si>
    <t>No permission to see</t>
  </si>
  <si>
    <t>Other reason</t>
  </si>
  <si>
    <t>MICS14</t>
  </si>
  <si>
    <t>2014</t>
  </si>
  <si>
    <t>LPG fuel</t>
  </si>
  <si>
    <t>Wood fuel</t>
  </si>
  <si>
    <t>Electric fan</t>
  </si>
  <si>
    <t>Earth/sand floor</t>
  </si>
  <si>
    <t>Television</t>
  </si>
  <si>
    <t>No goats</t>
  </si>
  <si>
    <t>Refrigetaror</t>
  </si>
  <si>
    <t>No cattle, milk cows or bulls</t>
  </si>
  <si>
    <t>Table</t>
  </si>
  <si>
    <t>1-4 cattle, milk cows or bulls</t>
  </si>
  <si>
    <t>Chair</t>
  </si>
  <si>
    <t>Sofa</t>
  </si>
  <si>
    <t>Wardrobe</t>
  </si>
  <si>
    <t>1-4 goats</t>
  </si>
  <si>
    <t>Motorcycle/scooter</t>
  </si>
  <si>
    <t>No chickens/ducks/pigeon</t>
  </si>
  <si>
    <t>Wall clock</t>
  </si>
  <si>
    <t>Household owns bank account</t>
  </si>
  <si>
    <t>Desktop computer</t>
  </si>
  <si>
    <t>Bicycle</t>
  </si>
  <si>
    <t>Non-mobile telephone</t>
  </si>
  <si>
    <t>laptop computer</t>
  </si>
  <si>
    <t>1 hectare land</t>
  </si>
  <si>
    <t>Electricity</t>
  </si>
  <si>
    <t>No agricultural land</t>
  </si>
  <si>
    <t>1-9 chickens/ducks/pigeon</t>
  </si>
  <si>
    <t>Bed</t>
  </si>
  <si>
    <t>Rents dwelling</t>
  </si>
  <si>
    <t>Carpet floor</t>
  </si>
  <si>
    <t>No buffalo</t>
  </si>
  <si>
    <t>Owns dwelling</t>
  </si>
  <si>
    <t>1-4 buffalos</t>
  </si>
  <si>
    <t>Roofing shingles roof</t>
  </si>
  <si>
    <t>Mobile telephone</t>
  </si>
  <si>
    <t>Thatch/palm leaf roof</t>
  </si>
  <si>
    <t>Dhiki Jato</t>
  </si>
  <si>
    <t>Dung floor</t>
  </si>
  <si>
    <t>Car/truck</t>
  </si>
  <si>
    <t>5-9 goats</t>
  </si>
  <si>
    <t>Microwave overn</t>
  </si>
  <si>
    <t>Persons per sleeping rooms</t>
  </si>
  <si>
    <t>Metal/tin roof</t>
  </si>
  <si>
    <t>Washing machine</t>
  </si>
  <si>
    <t>Watch</t>
  </si>
  <si>
    <t>No pigs</t>
  </si>
  <si>
    <t>1-4 pigs</t>
  </si>
  <si>
    <t>Ceramic tiles roof</t>
  </si>
  <si>
    <t>Cement blocks walls</t>
  </si>
  <si>
    <t>Bamboo with mud wall</t>
  </si>
  <si>
    <t>5-9 cattle, milk cows or bulls</t>
  </si>
  <si>
    <t>Biogas fuel</t>
  </si>
  <si>
    <t>2-19 hectares of agricultural land</t>
  </si>
  <si>
    <t>Sod roof</t>
  </si>
  <si>
    <t>Dirt walls</t>
  </si>
  <si>
    <t>10+ more goats</t>
  </si>
  <si>
    <t>Animal drawn cart</t>
  </si>
  <si>
    <t>Improved stove</t>
  </si>
  <si>
    <t>10-19 chickens/ducks/pigeon</t>
  </si>
  <si>
    <t>Ceramic tiles floor</t>
  </si>
  <si>
    <t>No sheep</t>
  </si>
  <si>
    <t>Linolium floor</t>
  </si>
  <si>
    <t>1-4 sheep</t>
  </si>
  <si>
    <t>Wood planks floor</t>
  </si>
  <si>
    <t>Natural gas fuel</t>
  </si>
  <si>
    <t>20+ chickens/ducks/pigeon</t>
  </si>
  <si>
    <t>Animal dung fuel</t>
  </si>
  <si>
    <t>No horses, donkeys, mules</t>
  </si>
  <si>
    <t>Calamine/cement fibre roof</t>
  </si>
  <si>
    <t>Parquet/polished wood floor</t>
  </si>
  <si>
    <t>Cane/palm/trunks walls</t>
  </si>
  <si>
    <t>Radio</t>
  </si>
  <si>
    <t>1-4 horses, donkeys, mules</t>
  </si>
  <si>
    <t>10+ more sheep</t>
  </si>
  <si>
    <t>5-9 pigs</t>
  </si>
  <si>
    <t>No yak nak or chauri</t>
  </si>
  <si>
    <t>Agrciultural crop residue fuel</t>
  </si>
  <si>
    <t>Electricity fuel</t>
  </si>
  <si>
    <t>5-9 buffalos</t>
  </si>
  <si>
    <t>No food cooked</t>
  </si>
  <si>
    <t>Boat</t>
  </si>
  <si>
    <t>No walls</t>
  </si>
  <si>
    <t>5-9 sheep</t>
  </si>
  <si>
    <t>Kerosene fuel</t>
  </si>
  <si>
    <t>Vinyl/asphalt strip floor</t>
  </si>
  <si>
    <t>Other dwelling arrangement</t>
  </si>
  <si>
    <t>Straw/shrub/grass fuel</t>
  </si>
  <si>
    <t>10+ buffalos</t>
  </si>
  <si>
    <t>10+ pigs</t>
  </si>
  <si>
    <t>1-4 yaks nak or chauri</t>
  </si>
  <si>
    <t>10+ yaks nak or chauri</t>
  </si>
  <si>
    <t>10+ cattle, milk cows or bulls</t>
  </si>
  <si>
    <t>5-9 horses, donkeys, mules</t>
  </si>
  <si>
    <t>5-9 yaks nak or chauri</t>
  </si>
  <si>
    <t>Charcoal fuel</t>
  </si>
  <si>
    <t>20+ hectares of agricultural land</t>
  </si>
  <si>
    <t>10+ horses, donkeys, mules</t>
  </si>
  <si>
    <t>Coal/lignite fuel</t>
  </si>
  <si>
    <t>Province 1</t>
  </si>
  <si>
    <t>Province 2</t>
  </si>
  <si>
    <t>Province 3</t>
  </si>
  <si>
    <t>Province 4</t>
  </si>
  <si>
    <t>Province 5</t>
  </si>
  <si>
    <t>Province 6</t>
  </si>
  <si>
    <t>Province 7</t>
  </si>
  <si>
    <t>Piped to neighbor</t>
  </si>
  <si>
    <t>Cart with small tank</t>
  </si>
  <si>
    <t>Hanging toilet/latrine</t>
  </si>
  <si>
    <t>Observed, fixed place</t>
  </si>
  <si>
    <t>Observed, mobile place</t>
  </si>
  <si>
    <t>DHS16</t>
  </si>
  <si>
    <t>2016</t>
  </si>
  <si>
    <t>Fan</t>
  </si>
  <si>
    <t>Earth, sand floor</t>
  </si>
  <si>
    <t>LPG for cooking</t>
  </si>
  <si>
    <t>Concrete roof</t>
  </si>
  <si>
    <t>Wood for cooking</t>
  </si>
  <si>
    <t>Concrete, cement floor</t>
  </si>
  <si>
    <t>Cupboard</t>
  </si>
  <si>
    <t>Clock</t>
  </si>
  <si>
    <t>Has a computer</t>
  </si>
  <si>
    <t>Invertor</t>
  </si>
  <si>
    <t>Rug or mat floor</t>
  </si>
  <si>
    <t>Tile roof</t>
  </si>
  <si>
    <t>Thatch, palm leaf roof</t>
  </si>
  <si>
    <t>3+ milk cows or bulls</t>
  </si>
  <si>
    <t>Big land</t>
  </si>
  <si>
    <t>Dhiki/Janto</t>
  </si>
  <si>
    <t>2 milk cows or bulls</t>
  </si>
  <si>
    <t>Terrazo, ceramic tile floor</t>
  </si>
  <si>
    <t>Medium land</t>
  </si>
  <si>
    <t>Metal/ corrugated iron roof</t>
  </si>
  <si>
    <t>1-3 chickens</t>
  </si>
  <si>
    <t>1 cattle</t>
  </si>
  <si>
    <t>Vinyl, asphalt strips floor</t>
  </si>
  <si>
    <t>4-9 chickens</t>
  </si>
  <si>
    <t>1-4 sheeps</t>
  </si>
  <si>
    <t>Small land</t>
  </si>
  <si>
    <t>Parquet, wood tile floor</t>
  </si>
  <si>
    <t>1 pig</t>
  </si>
  <si>
    <t>10+ more sheeps</t>
  </si>
  <si>
    <t>Stone walls with lime/cement</t>
  </si>
  <si>
    <t>1 milk cows or bulls</t>
  </si>
  <si>
    <t>Carton walls</t>
  </si>
  <si>
    <t>Palm/bamboo roof</t>
  </si>
  <si>
    <t>2 cattle</t>
  </si>
  <si>
    <t>Straw/shrubs/grass for cooking</t>
  </si>
  <si>
    <t>Calamine, cement fiber roof</t>
  </si>
  <si>
    <t>Household cooks in other place</t>
  </si>
  <si>
    <t>3+ cattle</t>
  </si>
  <si>
    <t>Covered adobe walls</t>
  </si>
  <si>
    <t>5-9 sheeps</t>
  </si>
  <si>
    <t>Natural gas for cooking</t>
  </si>
  <si>
    <t>10+ chickens</t>
  </si>
  <si>
    <t>2-3 horses, donkeys, mules</t>
  </si>
  <si>
    <t>1 horse, donkey, mule</t>
  </si>
  <si>
    <t>Agricultural crop for cooking</t>
  </si>
  <si>
    <t>Cardboard roof</t>
  </si>
  <si>
    <t>2-3 pigs</t>
  </si>
  <si>
    <t>Finished wood roof</t>
  </si>
  <si>
    <t>Palm/bamboo floor</t>
  </si>
  <si>
    <t>4+ pigs</t>
  </si>
  <si>
    <t>4+ horses, donkeys, mules</t>
  </si>
  <si>
    <t>No roof</t>
  </si>
  <si>
    <t>Uncovered adobe walls</t>
  </si>
  <si>
    <t>missing</t>
  </si>
  <si>
    <t>GANDAKI PROVINCE</t>
  </si>
  <si>
    <t>KARNALI PROVINCE</t>
  </si>
  <si>
    <t>PROVINCE NO. 1</t>
  </si>
  <si>
    <t>PROVINCE NO. 2</t>
  </si>
  <si>
    <t>PROVINCE NO. 3</t>
  </si>
  <si>
    <t>PROVINCE NO. 5</t>
  </si>
  <si>
    <t>SUDOORPASCHIM PROVINCE</t>
  </si>
  <si>
    <t>PIPED WATER : PIPED INTO DWELLING</t>
  </si>
  <si>
    <t>PIPED WATER: PIPED TO COMPOUND/YARD / PLOT</t>
  </si>
  <si>
    <t>PIPED WATER: PIPED TO NEIGHBOUR</t>
  </si>
  <si>
    <t>PIPED WATER: PUBLIC TAP / STANDPIPE</t>
  </si>
  <si>
    <t>TUBE WELL / BOREHOLE</t>
  </si>
  <si>
    <t>DUG WELL: PROTECTED WELL</t>
  </si>
  <si>
    <t>DUG WELL: UNPROTECTED WELL</t>
  </si>
  <si>
    <t>SPRING: PROTECTED SPRING</t>
  </si>
  <si>
    <t>SPRING: UNPROTECTED SPRING</t>
  </si>
  <si>
    <t>TANKER-TRUCK</t>
  </si>
  <si>
    <t>CART WITH SMALL TANK /DRUM/CANE</t>
  </si>
  <si>
    <t>SURFACE WATER (RIVER, DAM, LAKE, POND, STREAM, CANAL, IRRIGATION CHANNEL)</t>
  </si>
  <si>
    <t>PACKAGED WATER: BOTTLED WATER</t>
  </si>
  <si>
    <t>PACKAGED WATER: JAR WATER</t>
  </si>
  <si>
    <t>FLUSH / POUR FLUSH: FLUSH TO PIPED SEWER SYSTEM</t>
  </si>
  <si>
    <t>FLUSH / POUR FLUSH: FLUSH TO SEPTIC TANK</t>
  </si>
  <si>
    <t>FLUSH / POUR FLUSH: FLUSH TO PIT LATRINE</t>
  </si>
  <si>
    <t>FLUSH / POUR FLUSH: FLUSH TO OPEN DRAIN</t>
  </si>
  <si>
    <t>FLUSH / POUR FLUSH: FLUSH TO DK WHERE</t>
  </si>
  <si>
    <t>PIT LATRINE: VENTILATED IMPROVED PIT LATRINE</t>
  </si>
  <si>
    <t>PIT LATRINE: PIT LATRINE WITH SLAB</t>
  </si>
  <si>
    <t>PIT LATRINE: PIT LATRINE WITHOUT SLAB / OPEN PIT</t>
  </si>
  <si>
    <t>COMPOSTING TOILET</t>
  </si>
  <si>
    <t>NO FACILITY / BUSH / FIELD</t>
  </si>
  <si>
    <t>NO RESPONSE</t>
  </si>
  <si>
    <t>OBSERVED: FIXED FACILITY OBSERVED (SINK / TAP) IN DWELLING</t>
  </si>
  <si>
    <t>OBSERVED: IN YARD /PLOT</t>
  </si>
  <si>
    <t>OBSERVED: MOBILE OBJECT OBSERVED (BUCKET / JUG / KETTLE / AAMKHORA)</t>
  </si>
  <si>
    <t>NOT OBSERVED: NO HANDWASHING PLACE IN DWELLING / YARD / PLOT</t>
  </si>
  <si>
    <t>NOT OBSERVED: NO PERMISSION TO SEE</t>
  </si>
  <si>
    <t>OTHER REASON</t>
  </si>
  <si>
    <t>Liquefied petroleum gas (lpg)/ cooking gas stove</t>
  </si>
  <si>
    <t>Yes, interconnected grid</t>
  </si>
  <si>
    <t>Wood</t>
  </si>
  <si>
    <t>electric fan</t>
  </si>
  <si>
    <t>No electricity</t>
  </si>
  <si>
    <t>Solar lantern</t>
  </si>
  <si>
    <t>goat0</t>
  </si>
  <si>
    <t>cow0</t>
  </si>
  <si>
    <t>Internet at home</t>
  </si>
  <si>
    <t>Computer/tablet</t>
  </si>
  <si>
    <t>goat1</t>
  </si>
  <si>
    <t>Manufactured space heater</t>
  </si>
  <si>
    <t>cow1</t>
  </si>
  <si>
    <t>Yes, off-grid (generator/isolated system)</t>
  </si>
  <si>
    <t>Three stone stove / open fire</t>
  </si>
  <si>
    <t>No space heating in the household</t>
  </si>
  <si>
    <t>In main house - no separate room</t>
  </si>
  <si>
    <t>Traditional solid fuel stove</t>
  </si>
  <si>
    <t>Wristwatch</t>
  </si>
  <si>
    <t>Traditional cookstove</t>
  </si>
  <si>
    <t>Fixed telephone line</t>
  </si>
  <si>
    <t>washing machine</t>
  </si>
  <si>
    <t>chicken0</t>
  </si>
  <si>
    <t>microwave oven</t>
  </si>
  <si>
    <t>Crop residue / grass /straw / shrubs</t>
  </si>
  <si>
    <t>buffalo0</t>
  </si>
  <si>
    <t>buffalo1</t>
  </si>
  <si>
    <t>In a separate building</t>
  </si>
  <si>
    <t>Battery powered flashlight, torch or lantern</t>
  </si>
  <si>
    <t>In main house - in a separate room</t>
  </si>
  <si>
    <t>Biogas stove</t>
  </si>
  <si>
    <t>chicken1</t>
  </si>
  <si>
    <t>Bus</t>
  </si>
  <si>
    <t>Land area</t>
  </si>
  <si>
    <t>Rechargeable flashlight, torch or lantern</t>
  </si>
  <si>
    <t>Manufactured solid fuel stove</t>
  </si>
  <si>
    <t>Solar air heater</t>
  </si>
  <si>
    <t>cow5</t>
  </si>
  <si>
    <t>Oil lamp</t>
  </si>
  <si>
    <t>pig0</t>
  </si>
  <si>
    <t>Truck/van</t>
  </si>
  <si>
    <t>pig1</t>
  </si>
  <si>
    <t>Kerosene or paraffin lamp</t>
  </si>
  <si>
    <t>Solar cooker</t>
  </si>
  <si>
    <t>goat10</t>
  </si>
  <si>
    <t>Liquefied petroleum gas (lpg)/cooking gas</t>
  </si>
  <si>
    <t>Traditional space heater</t>
  </si>
  <si>
    <t>Outdoors - on veranda or covered porch</t>
  </si>
  <si>
    <t>Rickshaw/Electric Rickshaw</t>
  </si>
  <si>
    <t>One or more live-in servants</t>
  </si>
  <si>
    <t>sheep0</t>
  </si>
  <si>
    <t>Electric stove</t>
  </si>
  <si>
    <t>sheep1</t>
  </si>
  <si>
    <t>chicken10</t>
  </si>
  <si>
    <t>Car</t>
  </si>
  <si>
    <t>Central heating</t>
  </si>
  <si>
    <t>Outdoors - open air</t>
  </si>
  <si>
    <t>No lighting</t>
  </si>
  <si>
    <t>Animal dung / waste</t>
  </si>
  <si>
    <t>Boat with motor</t>
  </si>
  <si>
    <t>Charcoal</t>
  </si>
  <si>
    <t>Candle</t>
  </si>
  <si>
    <t>Manufactured cookstove</t>
  </si>
  <si>
    <t>Crop residue/grass/straw/shrubs</t>
  </si>
  <si>
    <t>Animal dung/waste</t>
  </si>
  <si>
    <t>Gasoline / diesel</t>
  </si>
  <si>
    <t>horse0</t>
  </si>
  <si>
    <t>horse1</t>
  </si>
  <si>
    <t>Coal / lignite</t>
  </si>
  <si>
    <t>goat30</t>
  </si>
  <si>
    <t>Alcohol/ethanol</t>
  </si>
  <si>
    <t>Liquid fuel stove</t>
  </si>
  <si>
    <t>yak0</t>
  </si>
  <si>
    <t>Sawdust</t>
  </si>
  <si>
    <t>Processed biomass (pellets) or woodchips</t>
  </si>
  <si>
    <t>yak10</t>
  </si>
  <si>
    <t>Piped natural gas</t>
  </si>
  <si>
    <t>pig10</t>
  </si>
  <si>
    <t>buffalo5</t>
  </si>
  <si>
    <t>pig5</t>
  </si>
  <si>
    <t>Gasoline lamp</t>
  </si>
  <si>
    <t>yak1</t>
  </si>
  <si>
    <t>buffalo10</t>
  </si>
  <si>
    <t>sheep10</t>
  </si>
  <si>
    <t>chicken30</t>
  </si>
  <si>
    <t>MICS19</t>
  </si>
  <si>
    <t>Area</t>
  </si>
  <si>
    <t>National</t>
  </si>
  <si>
    <t>2019</t>
  </si>
  <si>
    <t>Input</t>
  </si>
  <si>
    <t>iso3</t>
  </si>
  <si>
    <t>NPL</t>
  </si>
  <si>
    <t>year</t>
  </si>
  <si>
    <t>data_source</t>
  </si>
  <si>
    <t>NPL_2001_DHS</t>
  </si>
  <si>
    <t>NPL_2003_WHS</t>
  </si>
  <si>
    <t>NPL_2006_DHS</t>
  </si>
  <si>
    <t>NPL_2011_DHS</t>
  </si>
  <si>
    <t>NPL_2014_MICS</t>
  </si>
  <si>
    <t>NPL_2016_DHS</t>
  </si>
  <si>
    <t>NPL_2019_MICS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</si>
  <si>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</si>
  <si>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</si>
  <si>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</si>
  <si>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</si>
  <si>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</si>
  <si>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</si>
  <si>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</si>
  <si>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</si>
  <si>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</si>
  <si>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</si>
  <si>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</si>
  <si>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</si>
  <si>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</si>
  <si>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</si>
  <si>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</si>
  <si>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</si>
  <si>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</si>
  <si>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</si>
  <si>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</si>
  <si>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</si>
  <si>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</si>
  <si>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</si>
  <si>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h_bas</t>
  </si>
  <si>
    <t>h_lim</t>
  </si>
  <si>
    <t>h_nfac</t>
  </si>
  <si>
    <t>w_available</t>
  </si>
  <si>
    <t>w_quality</t>
  </si>
  <si>
    <t>s_sep_nemp</t>
  </si>
  <si>
    <t>s_sep_ebo</t>
  </si>
  <si>
    <t>s_sep_edl</t>
  </si>
  <si>
    <t>s_sep_ero</t>
  </si>
  <si>
    <t>s_lat_nemp</t>
  </si>
  <si>
    <t>s_lat_ebo</t>
  </si>
  <si>
    <t>s_lat_edl</t>
  </si>
  <si>
    <t>s_lat_ero</t>
  </si>
  <si>
    <t>m_place</t>
  </si>
  <si>
    <t>m_nomat</t>
  </si>
  <si>
    <t>m_reuse</t>
  </si>
  <si>
    <t>m_single</t>
  </si>
  <si>
    <t>wsh_bas</t>
  </si>
  <si>
    <t>ws_bas</t>
  </si>
  <si>
    <t>wh_bas</t>
  </si>
  <si>
    <t>sh_bas</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</si>
  <si>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</si>
  <si>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</si>
  <si>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</si>
  <si>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</si>
  <si>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</si>
  <si>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</si>
  <si>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</si>
  <si>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</si>
  <si>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</si>
  <si>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</si>
  <si>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</si>
  <si>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</si>
  <si>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</si>
  <si>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</si>
  <si>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</si>
  <si>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</si>
  <si>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</si>
  <si>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</si>
  <si>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</si>
  <si>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</si>
  <si>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</si>
  <si>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</si>
  <si>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</si>
  <si>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</si>
  <si>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</si>
  <si>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</si>
  <si>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</si>
  <si>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</si>
  <si>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</si>
  <si>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</si>
  <si>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t>
  </si>
  <si>
    <t>region_2</t>
  </si>
  <si>
    <t>region_3</t>
  </si>
  <si>
    <t>region_4</t>
  </si>
  <si>
    <t>region_5</t>
  </si>
  <si>
    <t>region_6</t>
  </si>
  <si>
    <t>region_7</t>
  </si>
  <si>
    <t>region_8</t>
  </si>
  <si>
    <t>region_9</t>
  </si>
  <si>
    <t>region_10</t>
  </si>
  <si>
    <t>region_11</t>
  </si>
  <si>
    <t>region_12</t>
  </si>
  <si>
    <t>region_13</t>
  </si>
  <si>
    <t>region_14</t>
  </si>
  <si>
    <t>region_15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</si>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</sst>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847407452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8474074526"/>
      <name val="Arial"/>
      <family val="2"/>
    </font>
    <font>
      <sz val="9"/>
      <color theme="0" tint="-0.49998474074526"/>
      <name val="Arial"/>
      <family val="2"/>
    </font>
  </fonts>
  <fills count="26">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49998474074526"/>
        <bgColor indexed="64"/>
      </patternFill>
    </fill>
    <fill>
      <patternFill patternType="solid">
        <fgColor rgb="FF009999"/>
        <bgColor indexed="64"/>
      </patternFill>
    </fill>
    <fill>
      <patternFill patternType="solid">
        <fgColor theme="0" tint="-0.049989318521683"/>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style="thin">
        <color theme="0" tint="-0.14993743705557"/>
      </left>
      <right style="thin">
        <color theme="0" tint="-0.14993743705557"/>
      </right>
      <top style="thin">
        <color theme="0" tint="-0.14993743705557"/>
      </top>
      <bottom style="thin">
        <color indexed="64"/>
      </bottom>
      <diagonal/>
    </border>
    <border>
      <left style="thin">
        <color indexed="64"/>
      </left>
      <right style="thin">
        <color theme="0" tint="-0.14996795556505"/>
      </right>
      <top style="thin">
        <color theme="0" tint="-0.14993743705557"/>
      </top>
      <bottom style="thin">
        <color indexed="64"/>
      </bottom>
      <diagonal/>
    </border>
    <border>
      <left/>
      <right style="thin">
        <color theme="0" tint="-0.14996795556505"/>
      </right>
      <top style="thin">
        <color theme="0" tint="-0.14993743705557"/>
      </top>
      <bottom style="thin">
        <color indexed="64"/>
      </bottom>
      <diagonal/>
    </border>
    <border>
      <left style="thin">
        <color indexed="64"/>
      </left>
      <right/>
      <top style="thin">
        <color rgb="FFAEAEAE"/>
      </top>
      <bottom style="thin">
        <color indexed="64"/>
      </bottom>
      <diagonal/>
    </border>
    <border>
      <left/>
      <right style="thin">
        <color theme="0" tint="-0.14993743705557"/>
      </right>
      <top style="thin">
        <color theme="0" tint="-0.14993743705557"/>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3743705557"/>
      </right>
      <top/>
      <bottom/>
      <diagonal/>
    </border>
    <border>
      <left style="thin">
        <color theme="0" tint="-0.14993743705557"/>
      </left>
      <right style="thin">
        <color theme="0" tint="-0.14993743705557"/>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3743705557"/>
      </left>
      <right/>
      <top/>
      <bottom/>
      <diagonal/>
    </border>
    <border>
      <left style="thin">
        <color theme="0" tint="-0.14993743705557"/>
      </left>
      <right/>
      <top style="thin">
        <color theme="0" tint="-0.14993743705557"/>
      </top>
      <bottom style="thin">
        <color indexed="64"/>
      </bottom>
      <diagonal/>
    </border>
    <border>
      <left/>
      <right/>
      <top/>
      <bottom style="thin">
        <color theme="0" tint="-0.14993743705557"/>
      </bottom>
      <diagonal/>
    </border>
    <border>
      <left/>
      <right/>
      <top style="thin">
        <color theme="0" tint="-0.14993743705557"/>
      </top>
      <bottom style="thin">
        <color theme="0" tint="-0.14993743705557"/>
      </bottom>
      <diagonal/>
    </border>
    <border>
      <left/>
      <right/>
      <top style="thin">
        <color theme="0" tint="-0.14993743705557"/>
      </top>
      <bottom style="thin">
        <color indexed="64"/>
      </bottom>
      <diagonal/>
    </border>
  </borders>
  <cellStyleXfs count="1153">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234">
    <xf numFmtId="0" fontId="0" fillId="0" borderId="0" xfId="0"/>
    <xf numFmtId="165" fontId="22" fillId="18" borderId="127" xfId="19" applyNumberFormat="true" applyFont="true" applyFill="true" applyBorder="true" applyAlignment="true">
      <alignment horizontal="right" vertical="top" wrapText="true"/>
    </xf>
    <xf numFmtId="165" fontId="22" fillId="18" borderId="126" xfId="20" applyNumberFormat="true" applyFont="true" applyFill="true" applyBorder="true" applyAlignment="true">
      <alignment horizontal="right" vertical="top" wrapText="true"/>
    </xf>
    <xf numFmtId="165" fontId="22" fillId="18" borderId="125" xfId="21" applyNumberFormat="true" applyFont="true" applyFill="true" applyBorder="true" applyAlignment="true">
      <alignment horizontal="right" vertical="top" wrapText="true"/>
    </xf>
    <xf numFmtId="0" fontId="22" fillId="3" borderId="49" xfId="23" applyFont="true" applyBorder="true" applyAlignment="true">
      <alignment horizontal="right" vertical="top" wrapText="true"/>
    </xf>
    <xf numFmtId="0" fontId="22" fillId="3" borderId="48" xfId="24" applyFont="true" applyBorder="true" applyAlignment="true">
      <alignment horizontal="right" vertical="top" wrapText="true"/>
    </xf>
    <xf numFmtId="0" fontId="22" fillId="3" borderId="124" xfId="25" applyFont="true" applyBorder="true" applyAlignment="true">
      <alignment horizontal="right" vertical="top" wrapText="true"/>
    </xf>
    <xf numFmtId="165" fontId="22" fillId="18" borderId="127" xfId="30" applyNumberFormat="true" applyFont="true" applyFill="true" applyBorder="true" applyAlignment="true">
      <alignment horizontal="right" vertical="top" wrapText="true"/>
    </xf>
    <xf numFmtId="165" fontId="22" fillId="18" borderId="126" xfId="31" applyNumberFormat="true" applyFont="true" applyFill="true" applyBorder="true" applyAlignment="true">
      <alignment horizontal="right" vertical="top" wrapText="true"/>
    </xf>
    <xf numFmtId="165" fontId="22" fillId="18" borderId="125" xfId="32" applyNumberFormat="true" applyFont="true" applyFill="true" applyBorder="true" applyAlignment="true">
      <alignment horizontal="right" vertical="top" wrapText="true"/>
    </xf>
    <xf numFmtId="0" fontId="22" fillId="3" borderId="49" xfId="34" applyFont="true" applyBorder="true" applyAlignment="true">
      <alignment horizontal="right" vertical="top" wrapText="true"/>
    </xf>
    <xf numFmtId="0" fontId="22" fillId="3" borderId="48" xfId="35" applyFont="true" applyBorder="true" applyAlignment="true">
      <alignment horizontal="right" vertical="top" wrapText="true"/>
    </xf>
    <xf numFmtId="0" fontId="22" fillId="3" borderId="124" xfId="36" applyFont="true" applyBorder="true" applyAlignment="true">
      <alignment horizontal="right" vertical="top" wrapText="true"/>
    </xf>
    <xf numFmtId="165" fontId="22" fillId="18" borderId="127" xfId="41" applyNumberFormat="true" applyFont="true" applyFill="true" applyBorder="true" applyAlignment="true">
      <alignment horizontal="right" vertical="top" wrapText="true"/>
    </xf>
    <xf numFmtId="165" fontId="22" fillId="18" borderId="126" xfId="42" applyNumberFormat="true" applyFont="true" applyFill="true" applyBorder="true" applyAlignment="true">
      <alignment horizontal="right" vertical="top" wrapText="true"/>
    </xf>
    <xf numFmtId="165" fontId="22" fillId="18" borderId="125" xfId="43" applyNumberFormat="true" applyFont="true" applyFill="true" applyBorder="true" applyAlignment="true">
      <alignment horizontal="right" vertical="top" wrapText="true"/>
    </xf>
    <xf numFmtId="0" fontId="22" fillId="3" borderId="49" xfId="45" applyFont="true" applyBorder="true" applyAlignment="true">
      <alignment horizontal="right" vertical="top" wrapText="true"/>
    </xf>
    <xf numFmtId="0" fontId="22" fillId="3" borderId="48" xfId="46" applyFont="true" applyBorder="true" applyAlignment="true">
      <alignment horizontal="right" vertical="top" wrapText="true"/>
    </xf>
    <xf numFmtId="0" fontId="22" fillId="3" borderId="124" xfId="47" applyFont="true" applyBorder="true" applyAlignment="true">
      <alignment horizontal="right" vertical="top" wrapText="true"/>
    </xf>
    <xf numFmtId="166" fontId="22" fillId="18" borderId="53" xfId="52" applyNumberFormat="true" applyFont="true" applyFill="true" applyBorder="true" applyAlignment="true">
      <alignment horizontal="right" vertical="top" wrapText="true"/>
    </xf>
    <xf numFmtId="0" fontId="22" fillId="3" borderId="51" xfId="53" applyFont="true" applyBorder="true" applyAlignment="true">
      <alignment horizontal="right" vertical="top" wrapText="true"/>
    </xf>
    <xf numFmtId="165" fontId="22" fillId="18" borderId="54" xfId="55" applyNumberFormat="true" applyFont="true" applyFill="true" applyBorder="true" applyAlignment="true">
      <alignment horizontal="right" vertical="top" wrapText="true"/>
    </xf>
    <xf numFmtId="166" fontId="22" fillId="18" borderId="53" xfId="57" applyNumberFormat="true" applyFont="true" applyFill="true" applyBorder="true" applyAlignment="true">
      <alignment horizontal="right" vertical="top" wrapText="true"/>
    </xf>
    <xf numFmtId="166" fontId="22" fillId="18" borderId="53" xfId="58" applyNumberFormat="true" applyFont="true" applyFill="true" applyBorder="true" applyAlignment="true">
      <alignment horizontal="right" vertical="top" wrapText="true"/>
    </xf>
    <xf numFmtId="0" fontId="22" fillId="3" borderId="51" xfId="59" applyFont="true" applyBorder="true" applyAlignment="true">
      <alignment horizontal="right" vertical="top" wrapText="true"/>
    </xf>
    <xf numFmtId="0" fontId="22" fillId="3" borderId="51" xfId="61" applyFont="true" applyBorder="true" applyAlignment="true">
      <alignment horizontal="right" vertical="top" wrapText="true"/>
    </xf>
    <xf numFmtId="165" fontId="22" fillId="18" borderId="54" xfId="63" applyNumberFormat="true" applyFont="true" applyFill="true" applyBorder="true" applyAlignment="true">
      <alignment horizontal="right" vertical="top" wrapText="true"/>
    </xf>
    <xf numFmtId="165" fontId="22" fillId="18" borderId="54" xfId="65" applyNumberFormat="true" applyFont="true" applyFill="true" applyBorder="true" applyAlignment="true">
      <alignment horizontal="right" vertical="top" wrapText="true"/>
    </xf>
    <xf numFmtId="165" fontId="22" fillId="18" borderId="53" xfId="67" applyNumberFormat="true" applyFont="true" applyFill="true" applyBorder="true" applyAlignment="true">
      <alignment horizontal="right" vertical="top" wrapText="true"/>
    </xf>
    <xf numFmtId="165" fontId="22" fillId="18" borderId="53" xfId="69" applyNumberFormat="true" applyFont="true" applyFill="true" applyBorder="true" applyAlignment="true">
      <alignment horizontal="right" vertical="top" wrapText="true"/>
    </xf>
    <xf numFmtId="165" fontId="22" fillId="18" borderId="53" xfId="71" applyNumberFormat="true" applyFont="true" applyFill="true" applyBorder="true" applyAlignment="true">
      <alignment horizontal="right" vertical="top" wrapText="true"/>
    </xf>
    <xf numFmtId="165" fontId="22" fillId="18" borderId="52" xfId="73" applyNumberFormat="true" applyFont="true" applyFill="true" applyBorder="true" applyAlignment="true">
      <alignment horizontal="right" vertical="top" wrapText="true"/>
    </xf>
    <xf numFmtId="165" fontId="22" fillId="18" borderId="52" xfId="75" applyNumberFormat="true" applyFont="true" applyFill="true" applyBorder="true" applyAlignment="true">
      <alignment horizontal="right" vertical="top" wrapText="true"/>
    </xf>
    <xf numFmtId="165" fontId="22" fillId="18" borderId="52" xfId="77" applyNumberFormat="true" applyFont="true" applyFill="true" applyBorder="true" applyAlignment="true">
      <alignment horizontal="right" vertical="top" wrapText="true"/>
    </xf>
    <xf numFmtId="0" fontId="22" fillId="3" borderId="51" xfId="79" applyFont="true" applyBorder="true" applyAlignment="true">
      <alignment horizontal="right" vertical="top" wrapText="true"/>
    </xf>
    <xf numFmtId="0" fontId="22" fillId="3" borderId="51" xfId="81" applyFont="true" applyBorder="true" applyAlignment="true">
      <alignment horizontal="right" vertical="top" wrapText="true"/>
    </xf>
    <xf numFmtId="0" fontId="22" fillId="3" borderId="51" xfId="83" applyFont="true" applyBorder="true" applyAlignment="true">
      <alignment horizontal="right" vertical="top" wrapText="true"/>
    </xf>
    <xf numFmtId="0" fontId="22" fillId="3" borderId="10" xfId="85" applyFont="true" applyAlignment="true">
      <alignment horizontal="right" vertical="top" wrapText="true"/>
    </xf>
    <xf numFmtId="0" fontId="22" fillId="3" borderId="10" xfId="87" applyFont="true" applyAlignment="true">
      <alignment horizontal="right" vertical="top" wrapText="true"/>
    </xf>
    <xf numFmtId="0" fontId="22" fillId="3" borderId="10" xfId="89" applyFont="true" applyAlignment="true">
      <alignment horizontal="right" vertical="top" wrapText="true"/>
    </xf>
    <xf numFmtId="167" fontId="39" fillId="18" borderId="54" xfId="4" applyNumberFormat="true" applyFont="true" applyFill="true" applyBorder="true" applyAlignment="true">
      <alignment horizontal="right" vertical="top"/>
    </xf>
    <xf numFmtId="0" fontId="40" fillId="16" borderId="54" xfId="5" applyFont="true" applyFill="true" applyBorder="true" applyAlignment="true">
      <alignment horizontal="left" vertical="top" wrapText="true"/>
    </xf>
    <xf numFmtId="0" fontId="40" fillId="16" borderId="54" xfId="6" applyFont="true" applyFill="true" applyBorder="true" applyAlignment="true">
      <alignment horizontal="left" vertical="top" wrapText="true"/>
    </xf>
    <xf numFmtId="167" fontId="39" fillId="18" borderId="53" xfId="7" applyNumberFormat="true" applyFont="true" applyFill="true" applyBorder="true" applyAlignment="true">
      <alignment horizontal="right" vertical="top"/>
    </xf>
    <xf numFmtId="0" fontId="40" fillId="16" borderId="53" xfId="8" applyFont="true" applyFill="true" applyBorder="true" applyAlignment="true">
      <alignment horizontal="left" vertical="top" wrapText="true"/>
    </xf>
    <xf numFmtId="0" fontId="40" fillId="16" borderId="53" xfId="9" applyFont="true" applyFill="true" applyBorder="true" applyAlignment="true">
      <alignment horizontal="left" vertical="top" wrapText="true"/>
    </xf>
    <xf numFmtId="167" fontId="39" fillId="18" borderId="52" xfId="10" applyNumberFormat="true" applyFont="true" applyFill="true" applyBorder="true" applyAlignment="true">
      <alignment horizontal="right" vertical="top"/>
    </xf>
    <xf numFmtId="0" fontId="40" fillId="16" borderId="52" xfId="11" applyFont="true" applyFill="true" applyBorder="true" applyAlignment="true">
      <alignment horizontal="left" vertical="top" wrapText="true"/>
    </xf>
    <xf numFmtId="0" fontId="40" fillId="16" borderId="52" xfId="12" applyFont="true" applyFill="true" applyBorder="true" applyAlignment="true">
      <alignment horizontal="left" vertical="top" wrapText="true"/>
    </xf>
    <xf numFmtId="0" fontId="40" fillId="3" borderId="51" xfId="13" applyFont="true" applyBorder="true" applyAlignment="true">
      <alignment horizontal="center" wrapText="true"/>
    </xf>
    <xf numFmtId="168" fontId="39" fillId="0" borderId="10" xfId="0" applyNumberFormat="true" applyFont="true" applyFill="true" applyBorder="true" applyAlignment="true">
      <alignment horizontal="center" vertical="center"/>
    </xf>
    <xf numFmtId="169" fontId="44"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4" fillId="17" borderId="150" xfId="0" applyNumberFormat="true" applyFont="true" applyFill="true" applyBorder="true" applyAlignment="true">
      <alignment horizontal="center" vertical="center"/>
    </xf>
    <xf numFmtId="169" fontId="44" fillId="17" borderId="149" xfId="0" applyNumberFormat="true" applyFont="true"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0" fontId="22" fillId="0" borderId="0" xfId="0" applyFont="true" applyAlignment="true">
      <alignment horizontal="right" vertical="top" wrapText="true"/>
    </xf>
    <xf numFmtId="167" fontId="12" fillId="0" borderId="10" xfId="0" applyNumberFormat="true" applyFont="true" applyFill="true" applyBorder="true" applyAlignment="true">
      <alignment horizontal="center" vertical="center"/>
    </xf>
    <xf numFmtId="167" fontId="39"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40" fillId="0" borderId="10" xfId="0" applyFont="true" applyFill="true" applyBorder="true" applyAlignment="true">
      <alignment horizontal="center" vertical="center"/>
    </xf>
    <xf numFmtId="168" fontId="12" fillId="0" borderId="10"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9" fontId="44" fillId="17" borderId="146"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167" fontId="73" fillId="18" borderId="145" xfId="0" applyNumberFormat="true" applyFont="true" applyFill="true" applyBorder="true" applyAlignment="true">
      <alignment horizontal="center" vertical="center"/>
    </xf>
    <xf numFmtId="168" fontId="73" fillId="25" borderId="144"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9" fontId="44" fillId="17" borderId="143" xfId="0" applyNumberFormat="true" applyFont="true" applyFill="true" applyBorder="true" applyAlignment="true">
      <alignment horizontal="center" vertical="center"/>
    </xf>
    <xf numFmtId="169" fontId="44" fillId="17" borderId="142"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167" fontId="73" fillId="25" borderId="103" xfId="0" applyNumberFormat="true" applyFont="true" applyFill="true" applyBorder="true" applyAlignment="true">
      <alignment horizontal="center" vertical="center"/>
    </xf>
    <xf numFmtId="167" fontId="73" fillId="25" borderId="102" xfId="0" applyNumberFormat="true" applyFont="true" applyFill="true" applyBorder="true" applyAlignment="true">
      <alignment horizontal="center" vertical="center"/>
    </xf>
    <xf numFmtId="167" fontId="73" fillId="25" borderId="137" xfId="0" applyNumberFormat="true" applyFont="true" applyFill="true" applyBorder="true" applyAlignment="true">
      <alignment horizontal="center" vertical="center"/>
    </xf>
    <xf numFmtId="167" fontId="73" fillId="25" borderId="136" xfId="0" applyNumberFormat="true" applyFont="true" applyFill="true" applyBorder="true" applyAlignment="true">
      <alignment horizontal="center" vertical="center"/>
    </xf>
    <xf numFmtId="167" fontId="73" fillId="25" borderId="133" xfId="0" applyNumberFormat="true" applyFont="true" applyFill="true" applyBorder="true" applyAlignment="true">
      <alignment horizontal="center" vertical="center"/>
    </xf>
    <xf numFmtId="167" fontId="73" fillId="25" borderId="131" xfId="0" applyNumberFormat="true" applyFont="true" applyFill="true" applyBorder="true" applyAlignment="true">
      <alignment horizontal="center" vertical="center"/>
    </xf>
    <xf numFmtId="167" fontId="73" fillId="25" borderId="132" xfId="0" applyNumberFormat="true" applyFont="true" applyFill="true" applyBorder="true" applyAlignment="true">
      <alignment horizontal="center" vertical="center"/>
    </xf>
    <xf numFmtId="167" fontId="73" fillId="25" borderId="130" xfId="0" applyNumberFormat="true" applyFont="true" applyFill="true" applyBorder="true" applyAlignment="true">
      <alignment horizontal="center" vertical="center"/>
    </xf>
    <xf numFmtId="167" fontId="73" fillId="25" borderId="96" xfId="0" applyNumberFormat="true" applyFont="true" applyFill="true" applyBorder="true" applyAlignment="true">
      <alignment horizontal="center" vertical="center"/>
    </xf>
    <xf numFmtId="167" fontId="73" fillId="25" borderId="98" xfId="0" applyNumberFormat="true" applyFont="true" applyFill="true" applyBorder="true" applyAlignment="true">
      <alignment horizontal="center" vertical="center"/>
    </xf>
    <xf numFmtId="0" fontId="2" fillId="3" borderId="141" xfId="0" applyFont="true" applyFill="true" applyBorder="true" applyAlignment="true">
      <alignment vertical="center"/>
    </xf>
    <xf numFmtId="168" fontId="39" fillId="25" borderId="103" xfId="0" applyNumberFormat="true" applyFont="true" applyFill="true" applyBorder="true" applyAlignment="true">
      <alignment horizontal="center" vertical="center" wrapText="true"/>
    </xf>
    <xf numFmtId="168" fontId="39" fillId="25" borderId="137" xfId="0" applyNumberFormat="true" applyFont="true" applyFill="true" applyBorder="true" applyAlignment="true">
      <alignment horizontal="center" vertical="center" wrapText="true"/>
    </xf>
    <xf numFmtId="168" fontId="39" fillId="25" borderId="133" xfId="0" applyNumberFormat="true" applyFont="true" applyFill="true" applyBorder="true" applyAlignment="true">
      <alignment horizontal="center" vertical="center" wrapText="true"/>
    </xf>
    <xf numFmtId="168" fontId="39" fillId="25" borderId="132" xfId="0" applyNumberFormat="true" applyFont="true" applyFill="true" applyBorder="true" applyAlignment="true">
      <alignment horizontal="center" vertical="center" wrapText="true"/>
    </xf>
    <xf numFmtId="168" fontId="39" fillId="25" borderId="96" xfId="0" applyNumberFormat="true" applyFont="true" applyFill="true" applyBorder="true" applyAlignment="true">
      <alignment horizontal="center" vertical="center" wrapText="true"/>
    </xf>
    <xf numFmtId="167" fontId="44" fillId="25" borderId="103" xfId="0" applyNumberFormat="true" applyFont="true" applyFill="true" applyBorder="true" applyAlignment="true">
      <alignment horizontal="center" vertical="center" wrapText="true"/>
    </xf>
    <xf numFmtId="167" fontId="44" fillId="25" borderId="137" xfId="0" applyNumberFormat="true" applyFont="true" applyFill="true" applyBorder="true" applyAlignment="true">
      <alignment horizontal="center" vertical="center" wrapText="true"/>
    </xf>
    <xf numFmtId="167" fontId="44" fillId="25" borderId="133" xfId="0" applyNumberFormat="true" applyFont="true" applyFill="true" applyBorder="true" applyAlignment="true">
      <alignment horizontal="center" vertical="center" wrapText="true"/>
    </xf>
    <xf numFmtId="167" fontId="44" fillId="25" borderId="132" xfId="0" applyNumberFormat="true" applyFont="true" applyFill="true" applyBorder="true" applyAlignment="true">
      <alignment horizontal="center" vertical="center" wrapText="true"/>
    </xf>
    <xf numFmtId="167" fontId="44" fillId="25" borderId="96" xfId="0" applyNumberFormat="true" applyFont="true" applyFill="true" applyBorder="true" applyAlignment="true">
      <alignment horizontal="center" vertical="center" wrapText="true"/>
    </xf>
    <xf numFmtId="169" fontId="70" fillId="17" borderId="62" xfId="0" applyNumberFormat="true" applyFont="true" applyFill="true" applyBorder="true" applyAlignment="true">
      <alignment horizontal="center" vertical="center"/>
    </xf>
    <xf numFmtId="0" fontId="40" fillId="0" borderId="104" xfId="0" applyFont="true" applyFill="true" applyBorder="true" applyAlignment="true">
      <alignment horizontal="left" vertical="center"/>
    </xf>
    <xf numFmtId="0" fontId="2" fillId="3" borderId="103" xfId="0" applyFont="true" applyFill="true" applyBorder="true" applyAlignment="true">
      <alignment vertical="center"/>
    </xf>
    <xf numFmtId="0" fontId="2" fillId="3" borderId="102" xfId="0" applyFont="true" applyFill="true" applyBorder="true" applyAlignment="true">
      <alignment vertical="center"/>
    </xf>
    <xf numFmtId="0" fontId="40" fillId="0" borderId="101" xfId="0" applyFont="true" applyFill="true" applyBorder="true" applyAlignment="true">
      <alignment horizontal="left" vertical="center" wrapText="true"/>
    </xf>
    <xf numFmtId="0" fontId="2" fillId="3" borderId="98" xfId="0" applyFont="true" applyFill="true" applyBorder="true" applyAlignment="true">
      <alignment vertical="center" wrapText="true"/>
    </xf>
    <xf numFmtId="0" fontId="2" fillId="3" borderId="140" xfId="0" applyFont="true" applyFill="true" applyBorder="true" applyAlignment="true">
      <alignment vertical="center" wrapText="true"/>
    </xf>
    <xf numFmtId="167" fontId="73" fillId="18" borderId="53"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0" fillId="0" borderId="102" xfId="0" applyFont="true" applyFill="true" applyBorder="true" applyAlignment="true">
      <alignment horizontal="left" vertical="center"/>
    </xf>
    <xf numFmtId="0" fontId="2" fillId="3" borderId="104" xfId="0" applyFont="true" applyFill="true" applyBorder="true" applyAlignment="true">
      <alignment vertical="center"/>
    </xf>
    <xf numFmtId="0" fontId="2" fillId="0" borderId="96" xfId="0" applyFont="true" applyFill="true" applyBorder="true" applyAlignment="true">
      <alignment horizontal="center" vertical="center" wrapText="true"/>
    </xf>
    <xf numFmtId="0" fontId="2" fillId="0" borderId="101" xfId="0" applyFont="true" applyFill="true" applyBorder="true" applyAlignment="true">
      <alignment vertical="center" wrapText="true"/>
    </xf>
    <xf numFmtId="0" fontId="2" fillId="0" borderId="98" xfId="0" applyFont="true" applyFill="true" applyBorder="true" applyAlignment="true">
      <alignment vertical="center" wrapText="true"/>
    </xf>
    <xf numFmtId="0" fontId="2" fillId="25" borderId="104" xfId="0" applyFont="true" applyFill="true" applyBorder="true" applyAlignment="true">
      <alignment horizontal="center" vertical="center"/>
    </xf>
    <xf numFmtId="0" fontId="2" fillId="25" borderId="138" xfId="0" applyFont="true" applyFill="true" applyBorder="true" applyAlignment="true">
      <alignment horizontal="center" vertical="center"/>
    </xf>
    <xf numFmtId="0" fontId="2" fillId="25" borderId="101" xfId="0" applyFont="true" applyFill="true" applyBorder="true" applyAlignment="true">
      <alignment horizontal="center" vertical="center"/>
    </xf>
    <xf numFmtId="0" fontId="2" fillId="25" borderId="104" xfId="0" applyFont="true" applyFill="true" applyBorder="true" applyAlignment="true">
      <alignment horizontal="center" vertical="center" wrapText="true"/>
    </xf>
    <xf numFmtId="0" fontId="2" fillId="25" borderId="138" xfId="0"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96" xfId="0" applyNumberFormat="true" applyFont="true" applyFill="true" applyBorder="true" applyAlignment="true">
      <alignment horizontal="center" vertical="center" wrapText="true"/>
    </xf>
    <xf numFmtId="0" fontId="2" fillId="25" borderId="137" xfId="0" applyFont="true" applyFill="true" applyBorder="true" applyAlignment="true">
      <alignment horizontal="center" vertical="center"/>
    </xf>
    <xf numFmtId="0" fontId="2" fillId="25" borderId="96" xfId="0" applyFont="true" applyFill="true" applyBorder="true" applyAlignment="true">
      <alignment horizontal="center" vertical="center"/>
    </xf>
    <xf numFmtId="0" fontId="2" fillId="25" borderId="135"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169" fontId="44" fillId="25" borderId="104"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96"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wrapText="true"/>
    </xf>
    <xf numFmtId="0" fontId="2" fillId="25" borderId="137"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0" fontId="2" fillId="25" borderId="135"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98" xfId="0" applyNumberFormat="true" applyFont="true" applyFill="true" applyBorder="true" applyAlignment="true">
      <alignment horizontal="center" vertical="center"/>
    </xf>
    <xf numFmtId="0" fontId="2" fillId="0" borderId="104" xfId="0" applyFont="true" applyFill="true" applyBorder="true" applyAlignment="true">
      <alignment vertical="center"/>
    </xf>
    <xf numFmtId="0" fontId="2" fillId="0" borderId="102" xfId="0" applyFont="true" applyFill="true" applyBorder="true" applyAlignment="true">
      <alignment vertical="center"/>
    </xf>
    <xf numFmtId="0" fontId="2" fillId="17" borderId="104" xfId="0" applyFont="true" applyFill="true" applyBorder="true" applyAlignment="true">
      <alignment vertical="center"/>
    </xf>
    <xf numFmtId="0" fontId="2" fillId="17" borderId="103" xfId="0" applyFont="true" applyFill="true" applyBorder="true" applyAlignment="true">
      <alignment vertical="center"/>
    </xf>
    <xf numFmtId="0" fontId="2" fillId="15" borderId="103" xfId="0" applyFont="true" applyFill="true" applyBorder="true" applyAlignment="true">
      <alignment vertical="center"/>
    </xf>
    <xf numFmtId="0" fontId="40" fillId="15" borderId="103" xfId="0" applyFont="true" applyFill="true" applyBorder="true" applyAlignment="true">
      <alignment horizontal="left" vertical="center"/>
    </xf>
    <xf numFmtId="0" fontId="44" fillId="0" borderId="104" xfId="0" applyFont="true" applyFill="true" applyBorder="true" applyAlignment="true">
      <alignment horizontal="left" vertical="center"/>
    </xf>
    <xf numFmtId="0" fontId="44" fillId="0" borderId="103" xfId="0" applyFont="true" applyFill="true" applyBorder="true" applyAlignment="true">
      <alignment horizontal="left" vertical="center"/>
    </xf>
    <xf numFmtId="0" fontId="2" fillId="0" borderId="103" xfId="0" applyFont="true" applyFill="true" applyBorder="true" applyAlignment="true">
      <alignment horizontal="center" vertical="center"/>
    </xf>
    <xf numFmtId="0" fontId="2" fillId="0" borderId="103" xfId="0" applyFont="true" applyFill="true" applyBorder="true" applyAlignment="true">
      <alignment vertical="center"/>
    </xf>
    <xf numFmtId="0" fontId="40" fillId="0" borderId="103" xfId="0" applyFont="true" applyFill="true" applyBorder="true" applyAlignment="true">
      <alignment horizontal="left" vertical="center"/>
    </xf>
    <xf numFmtId="0" fontId="2" fillId="3" borderId="101" xfId="0" applyFont="true" applyFill="true" applyBorder="true" applyAlignment="true">
      <alignment vertical="center" wrapText="true"/>
    </xf>
    <xf numFmtId="0" fontId="44" fillId="0" borderId="101" xfId="0" applyFont="true" applyFill="true" applyBorder="true" applyAlignment="true">
      <alignment horizontal="left" vertical="center" wrapText="true"/>
    </xf>
    <xf numFmtId="0" fontId="40" fillId="0" borderId="98" xfId="0" applyFont="true" applyFill="true" applyBorder="true" applyAlignment="true">
      <alignment horizontal="left" vertical="center" wrapText="true"/>
    </xf>
    <xf numFmtId="0" fontId="40" fillId="15" borderId="96" xfId="0" applyFont="true" applyFill="true" applyBorder="true" applyAlignment="true">
      <alignment horizontal="left" vertical="center" wrapText="true"/>
    </xf>
    <xf numFmtId="0" fontId="44" fillId="0" borderId="96" xfId="0" applyFont="true" applyFill="true" applyBorder="true" applyAlignment="true">
      <alignment horizontal="left" vertical="center" wrapText="true"/>
    </xf>
    <xf numFmtId="0" fontId="40" fillId="0" borderId="96" xfId="0" applyFont="true" applyFill="true" applyBorder="true" applyAlignment="true">
      <alignment horizontal="left" vertical="center" wrapText="true"/>
    </xf>
    <xf numFmtId="0" fontId="40" fillId="25" borderId="133" xfId="0" applyFont="true" applyFill="true" applyBorder="true" applyAlignment="true">
      <alignment horizontal="center" vertical="center" wrapText="true"/>
    </xf>
    <xf numFmtId="0" fontId="44" fillId="25" borderId="133"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0" fillId="25" borderId="137" xfId="0" applyFont="true" applyFill="true" applyBorder="true" applyAlignment="true">
      <alignment horizontal="center" vertical="center" wrapText="true"/>
    </xf>
    <xf numFmtId="0" fontId="44" fillId="25" borderId="137"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0" fillId="25" borderId="103" xfId="0" applyFont="true" applyFill="true" applyBorder="true" applyAlignment="true">
      <alignment horizontal="center" vertical="center" wrapText="true"/>
    </xf>
    <xf numFmtId="0" fontId="44" fillId="25" borderId="103"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xf>
    <xf numFmtId="168" fontId="12" fillId="25" borderId="103" xfId="0" applyNumberFormat="true" applyFont="true" applyFill="true" applyBorder="true" applyAlignment="true">
      <alignment horizontal="center" vertical="center"/>
    </xf>
    <xf numFmtId="0" fontId="40"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4" fillId="25" borderId="132"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168" fontId="12" fillId="25" borderId="133"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96" xfId="0" applyNumberFormat="true" applyFont="true" applyFill="true" applyBorder="true" applyAlignment="true">
      <alignment horizontal="center" vertical="center"/>
    </xf>
    <xf numFmtId="0" fontId="2" fillId="17" borderId="101" xfId="0" applyFont="true" applyFill="true" applyBorder="true" applyAlignment="true">
      <alignment vertical="center" wrapText="true"/>
    </xf>
    <xf numFmtId="0" fontId="2" fillId="17" borderId="96" xfId="0" applyFont="true" applyFill="true" applyBorder="true" applyAlignment="true">
      <alignment vertical="center" wrapText="true"/>
    </xf>
    <xf numFmtId="0" fontId="2" fillId="15" borderId="96" xfId="0" applyFont="true" applyFill="true" applyBorder="true" applyAlignment="true">
      <alignment vertical="center" wrapText="true"/>
    </xf>
    <xf numFmtId="0" fontId="2" fillId="3" borderId="96" xfId="0" applyFont="true" applyFill="true" applyBorder="true" applyAlignment="true">
      <alignment vertical="center" wrapText="true"/>
    </xf>
    <xf numFmtId="0" fontId="2" fillId="0" borderId="96" xfId="0" applyFont="true" applyFill="true" applyBorder="true" applyAlignment="true">
      <alignment vertical="center" wrapText="true"/>
    </xf>
    <xf numFmtId="169" fontId="44" fillId="17" borderId="10" xfId="0" applyNumberFormat="true" applyFont="true" applyFill="true" applyBorder="true" applyAlignment="true">
      <alignment horizontal="right" vertical="center"/>
    </xf>
    <xf numFmtId="0" fontId="44" fillId="17" borderId="10" xfId="0" applyFont="true" applyFill="true" applyBorder="true" applyAlignment="true">
      <alignment horizontal="left" vertical="center"/>
    </xf>
    <xf numFmtId="0" fontId="72" fillId="17" borderId="6" xfId="0" applyFont="true" applyFill="true" applyBorder="true" applyAlignment="true">
      <alignment wrapText="true"/>
    </xf>
    <xf numFmtId="0" fontId="72" fillId="17" borderId="5" xfId="0" applyFont="true" applyFill="true" applyBorder="true" applyAlignment="true">
      <alignment wrapText="true"/>
    </xf>
    <xf numFmtId="0" fontId="72" fillId="17" borderId="3" xfId="0" applyFont="true" applyFill="true" applyBorder="true" applyAlignment="true">
      <alignment wrapText="true"/>
    </xf>
    <xf numFmtId="0" fontId="72" fillId="3" borderId="4" xfId="0" applyFont="true" applyFill="true" applyBorder="true"/>
    <xf numFmtId="0" fontId="72" fillId="17" borderId="4" xfId="0" applyFont="true" applyFill="true" applyBorder="true" applyAlignment="true">
      <alignment wrapText="true"/>
    </xf>
    <xf numFmtId="0" fontId="72" fillId="17" borderId="3" xfId="0" applyFont="true" applyFill="true" applyBorder="true" applyAlignment="true">
      <alignment horizontal="left" wrapText="true"/>
    </xf>
    <xf numFmtId="0" fontId="2" fillId="3" borderId="10" xfId="0" applyFont="true" applyFill="true" applyBorder="true" applyAlignment="true">
      <alignment horizontal="left" vertical="center" wrapText="true"/>
    </xf>
    <xf numFmtId="0" fontId="2" fillId="0" borderId="10" xfId="0" applyFont="true" applyFill="true" applyBorder="true"/>
    <xf numFmtId="0" fontId="40" fillId="0" borderId="10" xfId="0" applyFont="true" applyFill="true" applyBorder="true" applyAlignment="true">
      <alignment horizontal="center" vertical="center" wrapText="true"/>
    </xf>
    <xf numFmtId="0" fontId="2" fillId="0" borderId="10" xfId="0" applyFont="true" applyFill="true" applyBorder="true" applyAlignment="true">
      <alignment vertical="center"/>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168" fontId="39" fillId="0" borderId="10" xfId="0" applyNumberFormat="true" applyFont="true" applyFill="true" applyBorder="true" applyAlignment="true">
      <alignment horizontal="right" vertical="center"/>
    </xf>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0" fillId="0" borderId="11" xfId="0" applyFill="true" applyBorder="true" applyAlignment="true">
      <alignment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0" fontId="12" fillId="18" borderId="50" xfId="0"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0" fontId="12" fillId="18" borderId="72" xfId="0"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0" fontId="12" fillId="18" borderId="87" xfId="0"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21"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9"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3"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123"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60" xfId="0" applyNumberFormat="true" applyFont="true" applyFill="true" applyBorder="true" applyAlignment="true">
      <alignment horizontal="center" vertical="center"/>
    </xf>
    <xf numFmtId="167" fontId="12" fillId="18" borderId="88"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167" fontId="39" fillId="15" borderId="10" xfId="0" applyNumberFormat="true" applyFont="true" applyFill="true" applyBorder="true" applyAlignment="true">
      <alignment horizontal="right" vertical="center" wrapText="true"/>
    </xf>
    <xf numFmtId="0" fontId="2" fillId="15" borderId="10" xfId="0" applyFont="true" applyFill="true" applyBorder="true" applyAlignment="true">
      <alignmen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xf>
    <xf numFmtId="0" fontId="40" fillId="15" borderId="10" xfId="0" applyFont="true" applyFill="true" applyBorder="true" applyAlignment="true">
      <alignment horizontal="left" vertical="center" wrapText="true"/>
    </xf>
    <xf numFmtId="0" fontId="40" fillId="15" borderId="10" xfId="0" applyFont="true" applyFill="true" applyBorder="true" applyAlignment="true">
      <alignment horizontal="left" vertical="center"/>
    </xf>
    <xf numFmtId="0" fontId="40" fillId="15" borderId="10" xfId="0" applyFont="true" applyFill="true" applyBorder="true" applyAlignment="true">
      <alignment horizontal="center"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2" fillId="3" borderId="10" xfId="0" applyFont="true" applyFill="true" applyBorder="true" applyAlignment="true">
      <alignment wrapText="true"/>
    </xf>
    <xf numFmtId="0" fontId="2" fillId="15" borderId="10" xfId="0" applyFont="true" applyFill="true" applyBorder="true" applyAlignment="true">
      <alignment wrapText="true"/>
    </xf>
    <xf numFmtId="0" fontId="2" fillId="3" borderId="10" xfId="0" applyFont="true" applyFill="true" applyBorder="true" applyAlignment="true">
      <alignment wrapText="true"/>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53" fillId="17" borderId="3"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3" borderId="91" xfId="0" applyFont="true" applyFill="true" applyBorder="true" applyAlignment="true">
      <alignment horizontal="center" vertical="center" wrapText="true"/>
    </xf>
    <xf numFmtId="0" fontId="40" fillId="16" borderId="96" xfId="0" applyFont="true" applyFill="true" applyBorder="true" applyAlignment="true">
      <alignment horizontal="left" vertical="center" wrapText="true"/>
    </xf>
    <xf numFmtId="0" fontId="40"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16" borderId="54" xfId="0" applyFont="true" applyFill="true" applyBorder="true" applyAlignment="true">
      <alignment horizontal="right" vertical="top" wrapText="true"/>
    </xf>
    <xf numFmtId="0" fontId="40" fillId="16" borderId="53" xfId="0" applyFont="true" applyFill="true" applyBorder="true" applyAlignment="true">
      <alignment horizontal="right" vertical="top" wrapText="true"/>
    </xf>
    <xf numFmtId="0" fontId="40" fillId="16" borderId="54"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16" borderId="128"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16" borderId="128"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16" borderId="128"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vertical="top"/>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wrapText="true"/>
    </xf>
    <xf numFmtId="0" fontId="44" fillId="0" borderId="10" xfId="0" applyFont="true" applyFill="true" applyBorder="true" applyAlignment="true">
      <alignment horizontal="center" wrapText="true"/>
    </xf>
    <xf numFmtId="0" fontId="2" fillId="0" borderId="10" xfId="0" applyFont="true" applyFill="true" applyBorder="true" applyAlignment="true">
      <alignment horizontal="center" vertical="center" wrapText="true"/>
    </xf>
    <xf numFmtId="0" fontId="2" fillId="0" borderId="10" xfId="0" applyFont="true" applyFill="true" applyBorder="true" applyAlignment="true"/>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15" borderId="10" xfId="0" applyFont="true" applyFill="true" applyBorder="true" applyAlignment="true">
      <alignment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50" fillId="3" borderId="10" xfId="0" applyFont="true" applyFill="true" applyBorder="true" applyAlignment="true">
      <alignment wrapText="true"/>
    </xf>
    <xf numFmtId="0" fontId="14" fillId="3" borderId="10" xfId="0" applyFont="true" applyFill="true" applyBorder="true" applyAlignment="true">
      <alignment wrapText="tru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5" fillId="4" borderId="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2" xfId="0" applyFont="true" applyFill="true" applyBorder="true" applyAlignment="true" applyProtection="true">
      <alignment horizontal="center" vertical="center"/>
      <protection locked="false"/>
    </xf>
    <xf numFmtId="164" fontId="17" fillId="3" borderId="10" xfId="0" applyNumberFormat="true" applyFont="true" applyFill="true" applyBorder="true" applyAlignment="true" applyProtection="true">
      <alignment horizontal="center"/>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 fontId="2" fillId="4" borderId="2" xfId="0" applyNumberFormat="true" applyFont="true" applyFill="true" applyBorder="true" applyAlignment="true" applyProtection="true">
      <alignment horizontal="center" vertical="center"/>
      <protection locked="false"/>
    </xf>
    <xf numFmtId="1" fontId="2" fillId="4" borderId="6"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0" fontId="40"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84"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67" fillId="16" borderId="52"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52" xfId="0" applyFont="true" applyFill="true" applyBorder="true" applyAlignment="true">
      <alignment horizontal="left" vertical="center" wrapText="true"/>
    </xf>
    <xf numFmtId="0" fontId="40" fillId="16" borderId="96"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0" fontId="40" fillId="3" borderId="3"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2"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2" fillId="3" borderId="10" xfId="0" applyFont="true" applyFill="true" applyBorder="true"/>
    <xf numFmtId="0" fontId="40" fillId="15" borderId="96" xfId="0" applyFont="true" applyFill="true" applyBorder="true" applyAlignment="true">
      <alignment horizontal="left" vertical="center" wrapText="true"/>
    </xf>
    <xf numFmtId="0" fontId="40" fillId="16" borderId="98" xfId="0" applyFont="true" applyFill="true" applyBorder="true" applyAlignment="true">
      <alignment horizontal="left" vertical="center" wrapText="true"/>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47" fillId="3" borderId="10" xfId="0" applyFont="true" applyFill="true" applyBorder="true" applyAlignment="true">
      <alignment horizontal="center" vertical="center" wrapText="true"/>
    </xf>
    <xf numFmtId="0" fontId="70" fillId="3" borderId="51" xfId="0" applyFont="true" applyFill="true" applyBorder="true" applyAlignment="true">
      <alignment horizontal="left"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39" fillId="3" borderId="10" xfId="0" applyFont="true" applyFill="true" applyBorder="true" applyAlignment="true">
      <alignment horizontal="left" vertical="top" wrapText="true"/>
    </xf>
    <xf numFmtId="0" fontId="4" fillId="15" borderId="10" xfId="0" applyFont="true" applyFill="true" applyBorder="true" applyAlignment="true"/>
    <xf numFmtId="0" fontId="4" fillId="3" borderId="10" xfId="0" applyFont="true" applyFill="true" applyBorder="true" applyAlignment="true"/>
    <xf numFmtId="0" fontId="53" fillId="17" borderId="1" xfId="0" applyFont="true" applyFill="true" applyBorder="true" applyAlignment="true"/>
    <xf numFmtId="0" fontId="25" fillId="3" borderId="2" xfId="0" applyFont="true" applyFill="true" applyBorder="true" applyAlignment="true"/>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2" fillId="15" borderId="10" xfId="0" applyFont="true" applyFill="true" applyBorder="true" applyAlignment="true">
      <alignment vertical="top" wrapText="true"/>
    </xf>
    <xf numFmtId="0" fontId="4" fillId="15" borderId="10" xfId="0" applyFont="true" applyFill="true" applyBorder="true"/>
    <xf numFmtId="0" fontId="4" fillId="3" borderId="10" xfId="0" applyFont="true" applyFill="true" applyBorder="true"/>
    <xf numFmtId="0" fontId="2" fillId="15" borderId="10" xfId="0" applyFont="true" applyFill="true" applyBorder="true" applyAlignment="true">
      <alignment wrapText="true"/>
    </xf>
    <xf numFmtId="0" fontId="40"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0" fontId="71" fillId="3" borderId="10" xfId="0" applyFont="true" applyFill="true" applyBorder="true" applyAlignment="true">
      <alignment horizontal="center" vertical="center" wrapText="true"/>
    </xf>
    <xf numFmtId="0" fontId="40" fillId="16" borderId="97" xfId="0" applyFont="true" applyFill="true" applyBorder="true" applyAlignment="true">
      <alignment horizontal="left" vertical="center"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2" xfId="426" applyFont="true" applyFill="true" applyBorder="true" applyAlignment="true">
      <alignment horizontal="left" vertical="center" wrapText="true"/>
    </xf>
    <xf numFmtId="0" fontId="40" fillId="16" borderId="53" xfId="414" applyFont="true" applyFill="true" applyBorder="true" applyAlignment="true">
      <alignment horizontal="left" vertical="center" wrapText="true"/>
    </xf>
    <xf numFmtId="0" fontId="40" fillId="16" borderId="54" xfId="402" applyFont="true" applyFill="true" applyBorder="true" applyAlignment="true">
      <alignment horizontal="left" vertical="center" wrapText="true"/>
    </xf>
    <xf numFmtId="0" fontId="40" fillId="16" borderId="53" xfId="294" applyFont="true" applyFill="true" applyBorder="true" applyAlignment="true">
      <alignment horizontal="left" vertical="center" wrapText="true"/>
    </xf>
    <xf numFmtId="0" fontId="40" fillId="16" borderId="54" xfId="282" applyFont="true" applyFill="true" applyBorder="true" applyAlignment="true">
      <alignment horizontal="left" vertical="center" wrapText="true"/>
    </xf>
    <xf numFmtId="0" fontId="40" fillId="16" borderId="53" xfId="234" applyFont="true" applyFill="true" applyBorder="true" applyAlignment="true">
      <alignment horizontal="left" vertical="center" wrapText="true"/>
    </xf>
    <xf numFmtId="0" fontId="40" fillId="16" borderId="54" xfId="222" applyFont="true" applyFill="true" applyBorder="true" applyAlignment="true">
      <alignment horizontal="left" vertical="center" wrapText="true"/>
    </xf>
    <xf numFmtId="0" fontId="47" fillId="3" borderId="10" xfId="18" applyFont="true" applyAlignment="true">
      <alignment horizontal="center" vertical="center" wrapText="true"/>
    </xf>
    <xf numFmtId="0" fontId="47" fillId="3" borderId="10" xfId="17" applyFont="true" applyAlignment="true">
      <alignment horizontal="center" vertical="center" wrapText="true"/>
    </xf>
    <xf numFmtId="0" fontId="47" fillId="3" borderId="10" xfId="16" applyFont="true" applyAlignment="true">
      <alignment horizontal="center" vertical="center" wrapText="true"/>
    </xf>
    <xf numFmtId="0" fontId="40" fillId="3" borderId="51" xfId="15" applyFont="true" applyBorder="true" applyAlignment="true">
      <alignment horizontal="left" wrapText="true"/>
    </xf>
    <xf numFmtId="0" fontId="40" fillId="3" borderId="51" xfId="14" applyFont="true" applyBorder="true" applyAlignment="true">
      <alignment horizontal="left" wrapText="true"/>
    </xf>
    <xf numFmtId="0" fontId="40" fillId="16" borderId="53" xfId="9" applyFont="true" applyFill="true" applyBorder="true" applyAlignment="true">
      <alignment horizontal="left" vertical="top" wrapText="true"/>
    </xf>
    <xf numFmtId="0" fontId="39" fillId="3" borderId="10" xfId="3" applyFont="true" applyAlignment="true">
      <alignment horizontal="left" vertical="top" wrapText="true"/>
    </xf>
    <xf numFmtId="0" fontId="39" fillId="3" borderId="10" xfId="2" applyFont="true" applyAlignment="true">
      <alignment horizontal="left" vertical="top" wrapText="true"/>
    </xf>
    <xf numFmtId="0" fontId="39" fillId="3" borderId="10" xfId="1" applyFont="true" applyAlignment="true">
      <alignment horizontal="left" vertical="top" wrapText="true"/>
    </xf>
    <xf numFmtId="0" fontId="40" fillId="16" borderId="52" xfId="432" applyFont="true" applyFill="true" applyBorder="true" applyAlignment="true">
      <alignment horizontal="left" vertical="center" wrapText="true"/>
    </xf>
    <xf numFmtId="0" fontId="40" fillId="16" borderId="53" xfId="420" applyFont="true" applyFill="true" applyBorder="true" applyAlignment="true">
      <alignment horizontal="left" vertical="center" wrapText="true"/>
    </xf>
    <xf numFmtId="0" fontId="40" fillId="16" borderId="54" xfId="408" applyFont="true" applyFill="true" applyBorder="true" applyAlignment="true">
      <alignment horizontal="left" vertical="center" wrapText="true"/>
    </xf>
    <xf numFmtId="0" fontId="40" fillId="16" borderId="53" xfId="300" applyFont="true" applyFill="true" applyBorder="true" applyAlignment="true">
      <alignment horizontal="left" vertical="center" wrapText="true"/>
    </xf>
    <xf numFmtId="0" fontId="40" fillId="16" borderId="54" xfId="288" applyFont="true" applyFill="true" applyBorder="true" applyAlignment="true">
      <alignment horizontal="left" vertical="center" wrapText="true"/>
    </xf>
    <xf numFmtId="0" fontId="40" fillId="16" borderId="53" xfId="240" applyFont="true" applyFill="true" applyBorder="true" applyAlignment="true">
      <alignment horizontal="left" vertical="center" wrapText="true"/>
    </xf>
    <xf numFmtId="0" fontId="40" fillId="16" borderId="54" xfId="228" applyFont="true" applyFill="true" applyBorder="true" applyAlignment="true">
      <alignment horizontal="left" vertical="center" wrapText="true"/>
    </xf>
    <xf numFmtId="0" fontId="62" fillId="0" borderId="10" xfId="0" applyFont="true" applyFill="true" applyBorder="true" applyAlignment="true">
      <alignment vertical="top"/>
    </xf>
    <xf numFmtId="0" fontId="0" fillId="0" borderId="10" xfId="0" applyBorder="true" applyAlignment="true"/>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2" fillId="3" borderId="10" xfId="39" applyFont="true" applyAlignment="true">
      <alignment horizontal="right" vertical="top" wrapText="true"/>
    </xf>
    <xf numFmtId="0" fontId="22" fillId="3" borderId="46" xfId="38" applyFont="true" applyBorder="true" applyAlignment="true">
      <alignment horizontal="right" vertical="top" wrapText="true"/>
    </xf>
    <xf numFmtId="0" fontId="22" fillId="3" borderId="47" xfId="37" applyFont="true" applyBorder="true" applyAlignment="true">
      <alignment horizontal="right" vertical="top" wrapText="true"/>
    </xf>
    <xf numFmtId="0" fontId="22" fillId="3" borderId="10" xfId="28" applyFont="true" applyAlignment="true">
      <alignment horizontal="right" vertical="top" wrapText="true"/>
    </xf>
    <xf numFmtId="0" fontId="22" fillId="3" borderId="46" xfId="27" applyFont="true" applyBorder="true" applyAlignment="true">
      <alignment horizontal="right" vertical="top" wrapText="true"/>
    </xf>
    <xf numFmtId="0" fontId="22" fillId="3" borderId="47" xfId="26" applyFont="true" applyBorder="true" applyAlignment="true">
      <alignment horizontal="right" vertical="top" wrapText="true"/>
    </xf>
    <xf numFmtId="0" fontId="22" fillId="3" borderId="10" xfId="50" applyFont="true" applyAlignment="true">
      <alignment horizontal="right" vertical="top" wrapText="true"/>
    </xf>
    <xf numFmtId="0" fontId="22" fillId="3" borderId="46" xfId="49" applyFont="true" applyBorder="true" applyAlignment="true">
      <alignment horizontal="right" vertical="top" wrapText="true"/>
    </xf>
    <xf numFmtId="0" fontId="22" fillId="3" borderId="47" xfId="48" applyFont="true" applyBorder="true" applyAlignment="true">
      <alignment horizontal="right" vertical="top" wrapText="true"/>
    </xf>
    <xf numFmtId="0" fontId="22" fillId="0" borderId="0" xfId="0" applyFont="true" applyAlignment="true">
      <alignment horizontal="right" vertical="top" wrapText="true"/>
    </xf>
    <xf numFmtId="0" fontId="22" fillId="3" borderId="10" xfId="0" applyFont="true" applyFill="true" applyBorder="true" applyAlignment="true">
      <alignment horizontal="right" vertical="top" wrapText="true"/>
    </xf>
  </cellXfs>
  <cellStyles count="1153">
    <cellStyle name="Normal" xfId="0" builtinId="0"/>
    <cellStyle name="style1617988649881" xfId="671" xr:uid="{9E964D18-E325-44D6-B6F5-B15268714B7B}"/>
    <cellStyle name="style1617988649897" xfId="672" xr:uid="{D7F0B61D-D350-4942-A82F-CE96D923C54D}"/>
    <cellStyle name="style1617988649928" xfId="666" xr:uid="{69C37791-3CDD-4F88-82C6-EE33B6CF83EB}"/>
    <cellStyle name="style1617988649944" xfId="660" xr:uid="{7ECB63C5-E801-4E46-A30D-71E4D0DDA6BF}"/>
    <cellStyle name="style1617988649981" xfId="665" xr:uid="{FF06B96A-E7B2-44C5-B34B-89AC34BAE804}"/>
    <cellStyle name="style1617988650028" xfId="659" xr:uid="{86A22446-6E83-4871-9597-AE644182A34B}"/>
    <cellStyle name="style1617988650044" xfId="654" xr:uid="{79BD31F3-47BE-4E00-B837-E6150C40347E}"/>
    <cellStyle name="style1617988650066" xfId="648" xr:uid="{E23AFD1C-9E09-47AD-8E03-857E40680ABC}"/>
    <cellStyle name="style1617988650113" xfId="640" xr:uid="{12852D0B-EE21-460D-AAB5-013398503DB1}"/>
    <cellStyle name="style1617988650129" xfId="653" xr:uid="{18A1767D-FAE3-4D1F-A565-503DB6C3B29E}"/>
    <cellStyle name="style1617988650166" xfId="647" xr:uid="{2B1482C5-682E-4489-9965-BE73ADCEFC89}"/>
    <cellStyle name="style1617988650182" xfId="639" xr:uid="{6F99BAC2-A22F-47E1-9F49-A1203F494DC0}"/>
    <cellStyle name="style1617988650198" xfId="636" xr:uid="{3253BAE2-3B62-44E3-A556-BE801A89C859}"/>
    <cellStyle name="style1617988650229" xfId="635" xr:uid="{8AA0A1E0-6ED9-4DB9-905F-5C9093F0C90D}"/>
    <cellStyle name="style1617988650260" xfId="633" xr:uid="{D08F9529-0969-4990-A054-DB220ABC4A34}"/>
    <cellStyle name="style1617988650282" xfId="616" xr:uid="{E51B3CFB-7199-440D-AFC6-D7AD5E9C4D6B}"/>
    <cellStyle name="style1617988650329" xfId="614" xr:uid="{DC5EAA17-B516-4A6E-A18E-EB4B895935F1}"/>
    <cellStyle name="style1617988650360" xfId="613" xr:uid="{CF214CF5-A186-4F80-9044-81E5D4E822D8}"/>
    <cellStyle name="style1617988650383" xfId="615" xr:uid="{52CC67BF-B770-41DB-A44C-38A79A112CD4}"/>
    <cellStyle name="style1617988650414" xfId="612" xr:uid="{18AD7A84-10E0-41FD-91F3-6E8DE25B9383}"/>
    <cellStyle name="style1617988650429" xfId="611" xr:uid="{D733BDB2-0556-4956-9CFF-92BCC0AF248C}"/>
    <cellStyle name="style1617988650461" xfId="610" xr:uid="{EDBFEB83-077A-463A-B0E4-266CF5F7A6E6}"/>
    <cellStyle name="style1617988650498" xfId="609" xr:uid="{5263B261-6334-4FDF-9626-39531337FDB0}"/>
    <cellStyle name="style1617988650530" xfId="608" xr:uid="{843637AE-88F8-455E-B3B8-A6ADE9FD8F29}"/>
    <cellStyle name="style1617988650545" xfId="607" xr:uid="{882B9A46-6179-4A10-B735-94D2F7765193}"/>
    <cellStyle name="style1617988650567" xfId="606" xr:uid="{544A665F-D2B2-4AD9-89EA-97C8D327F8C5}"/>
    <cellStyle name="style1617988651713" xfId="669" xr:uid="{E66E52ED-FB88-409E-84D5-DDE60D92E6DE}"/>
    <cellStyle name="style1617988651725" xfId="670" xr:uid="{081C1D56-3C25-46E1-80A0-29EEFFEFA003}"/>
    <cellStyle name="style1617988651750" xfId="664" xr:uid="{1084AA53-8262-4FA3-8126-A44AA569605F}"/>
    <cellStyle name="style1617988651766" xfId="658" xr:uid="{8DDA4AB3-4B7C-4433-8D37-9F46600D2A2C}"/>
    <cellStyle name="style1617988651797" xfId="663" xr:uid="{2FC34A14-83DD-44A4-A55D-C014D0429091}"/>
    <cellStyle name="style1617988651844" xfId="657" xr:uid="{B9836B7B-0EAD-4C60-9E2F-BB4D079A01B9}"/>
    <cellStyle name="style1617988651851" xfId="652" xr:uid="{9BCD1B31-D479-4CE0-9137-D925C1728992}"/>
    <cellStyle name="style1617988651882" xfId="646" xr:uid="{3B680E23-AFAD-4729-BEF8-1DF474964718}"/>
    <cellStyle name="style1617988651913" xfId="632" xr:uid="{C46B382F-6ACB-4FC4-85FE-F6B494D66EED}"/>
    <cellStyle name="style1617988651929" xfId="651" xr:uid="{C924E191-5B3C-454F-BAA5-009827BE7C81}"/>
    <cellStyle name="style1617988651951" xfId="645" xr:uid="{04D6F987-B985-4E2F-95B2-24E3BB9177EF}"/>
    <cellStyle name="style1617988651982" xfId="631" xr:uid="{C888B1F4-D074-4C7D-97C8-3C67C204D2BD}"/>
    <cellStyle name="style1617988651998" xfId="630" xr:uid="{13B8A095-26C0-4717-AF1A-62DBDC9BABD7}"/>
    <cellStyle name="style1617988652013" xfId="629" xr:uid="{FB28110C-E37C-46A7-B12F-67C03F53D3CC}"/>
    <cellStyle name="style1617988652051" xfId="628" xr:uid="{9B5EA1D7-1424-4087-BCAA-37ABDBC39D1D}"/>
    <cellStyle name="style1617988652082" xfId="605" xr:uid="{20556A85-4D05-4759-9F26-E6264C9166EE}"/>
    <cellStyle name="style1617988652129" xfId="603" xr:uid="{F24B6654-72AB-46D5-BB25-4C06B3C56587}"/>
    <cellStyle name="style1617988652145" xfId="602" xr:uid="{0062EF09-C935-4EBE-9DAB-D8EB8FD6F2B1}"/>
    <cellStyle name="style1617988652167" xfId="604" xr:uid="{3A244835-A6D2-4D2F-AD58-0F060F206FD4}"/>
    <cellStyle name="style1617988652183" xfId="601" xr:uid="{A6E453E4-47FB-4516-8F95-1D7566C2C7EE}"/>
    <cellStyle name="style1617988652198" xfId="600" xr:uid="{BB9CE104-A2F5-44E8-8B91-2A100E12ACBB}"/>
    <cellStyle name="style1617988652230" xfId="599" xr:uid="{03787BF4-72B5-40C0-BD20-3241BF9D264C}"/>
    <cellStyle name="style1617988652267" xfId="598" xr:uid="{A8E75F1B-C065-49F7-BE4E-490D3034DA6C}"/>
    <cellStyle name="style1617988652283" xfId="597" xr:uid="{3647AF85-6567-463A-8C15-655E35B189C4}"/>
    <cellStyle name="style1617988652314" xfId="596" xr:uid="{93124C7B-3090-4387-886D-A999D16FA8C5}"/>
    <cellStyle name="style1617988652330" xfId="595" xr:uid="{DB564CC0-3597-40D1-9C99-C14C8F2FC9BB}"/>
    <cellStyle name="style1617988653726" xfId="667" xr:uid="{CA9FE765-A88E-4F36-B845-E3C4E2A4E6E6}"/>
    <cellStyle name="style1617988653742" xfId="668" xr:uid="{EBD64883-2912-4BFC-97B8-1F59759DF23F}"/>
    <cellStyle name="style1617988653776" xfId="662" xr:uid="{8D7EB57A-4DFE-4B06-BF9D-43F16561655B}"/>
    <cellStyle name="style1617988653791" xfId="656" xr:uid="{A512D7C2-E43D-46E1-A913-455633E3B7C7}"/>
    <cellStyle name="style1617988653823" xfId="661" xr:uid="{0CE4C4AA-2CCF-4D57-9821-629706F0C441}"/>
    <cellStyle name="style1617988653854" xfId="655" xr:uid="{9BA32744-1EE8-4984-9BDE-37548CABCBAB}"/>
    <cellStyle name="style1617988653876" xfId="650" xr:uid="{B553371A-22A6-405B-8A60-5C39E6155DFB}"/>
    <cellStyle name="style1617988653907" xfId="644" xr:uid="{B86FED0E-5D2E-448F-A662-C57602C2766B}"/>
    <cellStyle name="style1617988653939" xfId="642" xr:uid="{5FBEFE8E-3176-4227-BBC0-2F94A9C5D6A1}"/>
    <cellStyle name="style1617988653954" xfId="649" xr:uid="{7F35FAB9-FB9D-46CD-A129-61D8A3AAD686}"/>
    <cellStyle name="style1617988653976" xfId="643" xr:uid="{7ED16354-3AFC-41C9-886A-2B9BD4B51308}"/>
    <cellStyle name="style1617988653992" xfId="641" xr:uid="{5D396778-D30F-49FE-8FEA-8B56CEE550CD}"/>
    <cellStyle name="style1617988654023" xfId="638" xr:uid="{063CA635-3B38-487A-8B46-78AFA12A878B}"/>
    <cellStyle name="style1617988654039" xfId="637" xr:uid="{0AB2B6B5-CC1D-47AE-8274-593935B56F1D}"/>
    <cellStyle name="style1617988654070" xfId="634" xr:uid="{08C679A4-3D28-4026-937F-AD0AC4D85AA4}"/>
    <cellStyle name="style1617988654092" xfId="627" xr:uid="{0E9B84FE-8C3B-40BD-87D0-09743290259A}"/>
    <cellStyle name="style1617988654139" xfId="625" xr:uid="{C906ADC8-51AD-4086-B97A-268900A444A9}"/>
    <cellStyle name="style1617988654155" xfId="624" xr:uid="{5134E20D-793F-4718-9A98-F8D7AD495092}"/>
    <cellStyle name="style1617988654177" xfId="626" xr:uid="{F5F9CAD8-ABE2-4055-97AA-B5CDF4B3B920}"/>
    <cellStyle name="style1617988654193" xfId="623" xr:uid="{24C1D795-9C77-4497-BA89-15EFC5A58DBE}"/>
    <cellStyle name="style1617988654224" xfId="622" xr:uid="{909A68FF-486C-482F-9576-171A7FC41C7F}"/>
    <cellStyle name="style1617988654239" xfId="621" xr:uid="{15FD040E-FD7B-4E1F-92FB-86E5DFCCA40A}"/>
    <cellStyle name="style1617988654277" xfId="620" xr:uid="{3A0C639B-900F-4CE1-8CC3-D31680BAE2C5}"/>
    <cellStyle name="style1617988654293" xfId="619" xr:uid="{6C2E9F87-07E5-4A5A-9CC7-27828B43A31B}"/>
    <cellStyle name="style1617988654324" xfId="618" xr:uid="{ACB524C2-48CC-4A0A-9376-D922B10A7D9D}"/>
    <cellStyle name="style1617988654340" xfId="617" xr:uid="{8E5B7402-7608-4BBB-9D25-07701C8841E4}"/>
    <cellStyle name="style1620228068782" xfId="1152" xr:uid="{9A224413-346A-4DF4-931D-DF741D46C116}"/>
    <cellStyle name="style1620228068802" xfId="1151" xr:uid="{3E81211E-8C21-41CA-A771-3C386AA07CD5}"/>
    <cellStyle name="style1620228068823" xfId="1140" xr:uid="{412CCBFA-A036-47DF-BE3C-0563FBB3B273}"/>
    <cellStyle name="style1620228068843" xfId="1139" xr:uid="{1D965147-7F12-45D1-9AC8-9223C15FF515}"/>
    <cellStyle name="style1620228068884" xfId="1149" xr:uid="{24A0FE49-1CAE-4936-B006-85C4DECE542F}"/>
    <cellStyle name="style1620228068904" xfId="1148" xr:uid="{BC54FB6E-1423-4A4E-9A7D-50A1F924E57E}"/>
    <cellStyle name="style1620228068924" xfId="1150" xr:uid="{E7A24315-4018-41E4-9823-011D2AFF85C8}"/>
    <cellStyle name="style1620228068945" xfId="1147" xr:uid="{BD810AC3-02D8-45BF-81DC-8608158C7635}"/>
    <cellStyle name="style1620228068965" xfId="1138" xr:uid="{36F198A9-E500-4A0A-925D-FCFDBDF76D51}"/>
    <cellStyle name="style1620228068985" xfId="1137" xr:uid="{E753D422-B69B-4580-9453-D02E7A3D16DC}"/>
    <cellStyle name="style1620228069006" xfId="1136" xr:uid="{6147A5CA-199F-45ED-9799-7D4A0991E8EA}"/>
    <cellStyle name="style1620228069036" xfId="1135" xr:uid="{F4D4A8F8-D498-4FB2-9F02-10D418A45810}"/>
    <cellStyle name="style1620228069057" xfId="1128" xr:uid="{8D303CDE-B145-4DCC-A014-7D4B7035E076}"/>
    <cellStyle name="style1620228069077" xfId="1116" xr:uid="{1C77E66B-C72E-4820-9F72-B5363B7E46C5}"/>
    <cellStyle name="style1620228069097" xfId="1127" xr:uid="{1E6FCC2D-98DF-43DD-84D5-4621ACDBCC6D}"/>
    <cellStyle name="style1620228069117" xfId="1115" xr:uid="{7F7A6724-8FEF-4BBE-8617-82767EFB520F}"/>
    <cellStyle name="style1620228069138" xfId="1104" xr:uid="{55BD86BA-21B6-4459-A9B4-1407F311B691}"/>
    <cellStyle name="style1620228069158" xfId="1103" xr:uid="{9A53B20F-1CE9-46EC-B7F0-9FCE96B76366}"/>
    <cellStyle name="style1620228069178" xfId="1126" xr:uid="{C53EF6C6-C199-42DF-A48A-4AEB7DB351B7}"/>
    <cellStyle name="style1620228069199" xfId="1125" xr:uid="{259FB6E7-A91A-4879-BEEB-38EC208FA8EA}"/>
    <cellStyle name="style1620228069219" xfId="1124" xr:uid="{30AB74C3-E43A-4226-BDBC-C02E266D91DE}"/>
    <cellStyle name="style1620228069239" xfId="1123" xr:uid="{527C6B4B-D1E3-4B31-BE87-141832C34F4C}"/>
    <cellStyle name="style1620228069268" xfId="1114" xr:uid="{31BBCE2D-2587-4369-AAB0-8F6210B0A57D}"/>
    <cellStyle name="style1620228069290" xfId="1113" xr:uid="{4D1902F1-1E68-4572-AAF1-C08AEDA196B1}"/>
    <cellStyle name="style1620228069310" xfId="1112" xr:uid="{15128D20-F5FC-48E6-9307-EC41A22C0FAB}"/>
    <cellStyle name="style1620228069330" xfId="1111" xr:uid="{E1070A3E-A79A-433F-9CF7-D4B306DC1DC2}"/>
    <cellStyle name="style1620228069350" xfId="1102" xr:uid="{EE391C00-6181-4907-A773-5256F27C1FC5}"/>
    <cellStyle name="style1620228069371" xfId="1101" xr:uid="{925A6197-7394-426E-8DF7-453E9EE74DB9}"/>
    <cellStyle name="style1620228069391" xfId="1100" xr:uid="{12F01AEA-DCC8-466C-989D-46171CFF96EF}"/>
    <cellStyle name="style1620228069412" xfId="1099" xr:uid="{BBD159F3-D9A2-431B-8C89-AD1B4402E6DA}"/>
    <cellStyle name="style1620228070415" xfId="1092" xr:uid="{58E82595-F997-41D4-B5E4-294A2300D6B6}"/>
    <cellStyle name="style1620228070430" xfId="1091" xr:uid="{A00BFF26-6654-40D0-A985-D27D1B68A8C9}"/>
    <cellStyle name="style1620228070446" xfId="1080" xr:uid="{F385DD0E-E95E-4CDF-9786-740D6D29DDBD}"/>
    <cellStyle name="style1620228070477" xfId="1079" xr:uid="{0A1830EF-ED9B-4E0A-8219-0B884B4D85CF}"/>
    <cellStyle name="style1620228070515" xfId="1089" xr:uid="{AF4138D7-28F0-48B1-9523-5F345AF136EA}"/>
    <cellStyle name="style1620228070531" xfId="1088" xr:uid="{DEF2EEE2-DE10-43D7-BA82-E3C6F8154619}"/>
    <cellStyle name="style1620228070546" xfId="1090" xr:uid="{D7163C72-10FD-4B02-9FD0-7C32CF7ADB55}"/>
    <cellStyle name="style1620228070577" xfId="1087" xr:uid="{71D2D2BD-80D3-4385-B6C3-54F85EDBAEC4}"/>
    <cellStyle name="style1620228070593" xfId="1078" xr:uid="{FC198733-99F4-4393-A928-FC6402FECE0B}"/>
    <cellStyle name="style1620228070615" xfId="1077" xr:uid="{3487EE9B-3DB5-4F5C-863D-639920F5DA2D}"/>
    <cellStyle name="style1620228070646" xfId="1076" xr:uid="{057B4827-C88E-466D-BD0A-04CB7B4BBD77}"/>
    <cellStyle name="style1620228070662" xfId="1075" xr:uid="{CD75D756-61B2-4684-BF33-43AFDBC96300}"/>
    <cellStyle name="style1620228070678" xfId="1068" xr:uid="{D9848F38-9A5C-4D2E-92BF-F56BECD1D173}"/>
    <cellStyle name="style1620228070709" xfId="1056" xr:uid="{C2B478B0-A124-47CD-B1FF-00BB9BB5ED72}"/>
    <cellStyle name="style1620228070731" xfId="1067" xr:uid="{2FD8B6B5-46D4-43E1-B7FC-25CA49BCCA4A}"/>
    <cellStyle name="style1620228070747" xfId="1055" xr:uid="{582D9294-512B-4968-B8EB-E58DC1C0AA21}"/>
    <cellStyle name="style1620228070778" xfId="1044" xr:uid="{16394C4D-C9D8-41B7-B83A-8341FD611CD2}"/>
    <cellStyle name="style1620228070794" xfId="1043" xr:uid="{84535E7B-540B-4406-9687-5516BD6B6E2C}"/>
    <cellStyle name="style1620228070816" xfId="1066" xr:uid="{87F757A7-CE12-45F6-AE36-F4861281F3DF}"/>
    <cellStyle name="style1620228070831" xfId="1065" xr:uid="{872B1138-D666-459B-9007-D39B55B2B2FB}"/>
    <cellStyle name="style1620228070847" xfId="1064" xr:uid="{76E15A12-7734-44C9-B114-EF46229873CA}"/>
    <cellStyle name="style1620228070878" xfId="1063" xr:uid="{0A82F32B-20D0-447D-B316-9A39487D9E5B}"/>
    <cellStyle name="style1620228070894" xfId="1054" xr:uid="{DE720A80-676A-4D38-8B9C-4EE8FBF3CB90}"/>
    <cellStyle name="style1620228070916" xfId="1053" xr:uid="{9104677E-CCF7-4930-9C93-2CF2DA250524}"/>
    <cellStyle name="style1620228070932" xfId="1052" xr:uid="{A2B663AF-6564-4A81-A4C6-D32B255AC738}"/>
    <cellStyle name="style1620228070963" xfId="1051" xr:uid="{5A90261B-89B9-4886-A802-BC4C842D3482}"/>
    <cellStyle name="style1620228070994" xfId="1042" xr:uid="{984F3E70-104C-4A5F-9B9D-138FE6A1261A}"/>
    <cellStyle name="style1620228071016" xfId="1041" xr:uid="{1C20BA8C-CE94-41AB-82FA-9CFA86F8D607}"/>
    <cellStyle name="style1620228071032" xfId="1040" xr:uid="{809A6C85-94F1-43CA-858B-47BE0907870B}"/>
    <cellStyle name="style1620228071058" xfId="1039" xr:uid="{5B0E72D7-78DC-4147-9D4E-9C2ABBA31D03}"/>
    <cellStyle name="style1620228072012" xfId="1032" xr:uid="{14FFE70B-F46E-4C2C-9373-4183A415F553}"/>
    <cellStyle name="style1620228072032" xfId="1031" xr:uid="{F48A5B9D-C19A-4116-88BF-051C86AB27A5}"/>
    <cellStyle name="style1620228072052" xfId="1020" xr:uid="{1B093890-1297-4993-B216-CCF9675A897D}"/>
    <cellStyle name="style1620228072073" xfId="1019" xr:uid="{66249FFE-68E4-4663-8133-6160076128E4}"/>
    <cellStyle name="style1620228072113" xfId="1029" xr:uid="{4D761AB6-DB95-45B7-AD2E-1382A05962C0}"/>
    <cellStyle name="style1620228072134" xfId="1028" xr:uid="{093F0EAC-0D71-42D0-BD80-E595EE5962B3}"/>
    <cellStyle name="style1620228072154" xfId="1030" xr:uid="{CDB09639-1774-4E69-AAFA-F2F6FB979148}"/>
    <cellStyle name="style1620228072174" xfId="1027" xr:uid="{30E250DE-14A8-496B-B568-4A5F3164D563}"/>
    <cellStyle name="style1620228072195" xfId="1018" xr:uid="{F0BB54CB-4D44-43B7-9CC5-F3625DF1772D}"/>
    <cellStyle name="style1620228072223" xfId="1017" xr:uid="{2A71F998-906E-48CB-AE06-2C941E7C85F5}"/>
    <cellStyle name="style1620228072243" xfId="1016" xr:uid="{22132724-CD8C-43B2-840D-6C3DC8648108}"/>
    <cellStyle name="style1620228072263" xfId="1015" xr:uid="{7BA0F285-61B4-4A2B-8496-0247516835A6}"/>
    <cellStyle name="style1620228072284" xfId="1008" xr:uid="{2F66AA80-6824-4AFF-8939-DE86E32A28C9}"/>
    <cellStyle name="style1620228072306" xfId="996" xr:uid="{EEF7A122-E503-401D-A2DF-A55F6DD4DCB5}"/>
    <cellStyle name="style1620228072326" xfId="984" xr:uid="{99F33D2E-4CE6-4BEF-A569-B080B6636AFB}"/>
    <cellStyle name="style1620228072347" xfId="1007" xr:uid="{56E0592D-0841-4F25-9B20-EC6B2D08F6DD}"/>
    <cellStyle name="style1620228072367" xfId="995" xr:uid="{ADA18083-74E3-4171-911A-CCF176E1AF15}"/>
    <cellStyle name="style1620228072387" xfId="983" xr:uid="{DD2F6A27-FFAB-442D-BD04-838485D6C2B4}"/>
    <cellStyle name="style1620228072405" xfId="1006" xr:uid="{2B1589B0-B062-4D46-925E-BFEC40B8AA98}"/>
    <cellStyle name="style1620228072437" xfId="1005" xr:uid="{C6FC8758-2E1A-4305-87F2-000666D2E2C6}"/>
    <cellStyle name="style1620228072452" xfId="1004" xr:uid="{C2383672-D185-4A50-B100-288B71E678FA}"/>
    <cellStyle name="style1620228072468" xfId="1003" xr:uid="{7DF676AE-1080-4B91-967A-CC1896DCA650}"/>
    <cellStyle name="style1620228072499" xfId="994" xr:uid="{84D4CF33-6478-4A35-96B2-6858E0F22979}"/>
    <cellStyle name="style1620228072521" xfId="993" xr:uid="{93A4FC8E-50B5-47A5-93B5-A76A1FD96E53}"/>
    <cellStyle name="style1620228072537" xfId="992" xr:uid="{7D7B869A-F9DF-45BB-ADE8-1D4C1E4B6261}"/>
    <cellStyle name="style1620228072553" xfId="991" xr:uid="{CE6E6098-E49A-4F12-9390-17EE546A60B1}"/>
    <cellStyle name="style1620228072584" xfId="982" xr:uid="{897EAD28-6E13-4F94-A305-71B1FA847AA7}"/>
    <cellStyle name="style1620228072606" xfId="981" xr:uid="{E30D9B0C-1569-4A4A-802F-51E4BD61612D}"/>
    <cellStyle name="style1620228072637" xfId="980" xr:uid="{2C967F89-8119-420B-B1CB-6EE3E690BAFA}"/>
    <cellStyle name="style1620228072653" xfId="979" xr:uid="{44EB7E87-5819-4F43-B0A2-10D12421F40E}"/>
    <cellStyle name="style1620228073584" xfId="1146" xr:uid="{2996DA29-853B-4602-971F-205CAC3CB2D5}"/>
    <cellStyle name="style1620228073615" xfId="1145" xr:uid="{2894DCCC-A8A0-4A5B-BC65-0F1320400F4C}"/>
    <cellStyle name="style1620228073635" xfId="1134" xr:uid="{A398B0C6-D5D2-494A-9276-3EF5665DB47B}"/>
    <cellStyle name="style1620228073654" xfId="1133" xr:uid="{189134C0-A410-4C62-860D-F4F2B9297EDE}"/>
    <cellStyle name="style1620228073690" xfId="1143" xr:uid="{FE642E6F-7900-47C5-BFF4-3BF5A3572127}"/>
    <cellStyle name="style1620228073721" xfId="1142" xr:uid="{5CE34213-FC8B-4435-8230-B52FBDD2353E}"/>
    <cellStyle name="style1620228073736" xfId="1144" xr:uid="{94927600-AF26-4221-8679-E87B812C25A8}"/>
    <cellStyle name="style1620228073752" xfId="1141" xr:uid="{E567DD75-B25F-4081-ABD7-28AED0E74C04}"/>
    <cellStyle name="style1620228073774" xfId="1132" xr:uid="{26973713-3CAB-4E9A-B1D8-F7749C3499CC}"/>
    <cellStyle name="style1620228073805" xfId="1131" xr:uid="{0183DB4C-22D0-4ABE-9C3A-47B51C6A0589}"/>
    <cellStyle name="style1620228073821" xfId="1130" xr:uid="{4F2CC7A0-E3A0-456F-833A-AF80ECE55CC5}"/>
    <cellStyle name="style1620228073837" xfId="1129" xr:uid="{7D2454B8-E737-47D7-9D49-0343BBCC530C}"/>
    <cellStyle name="style1620228073852" xfId="1122" xr:uid="{835FAF6D-223A-4489-A211-03C9208FFE1C}"/>
    <cellStyle name="style1620228073874" xfId="1110" xr:uid="{D8838E5D-6360-4010-B74B-4697C1BC8EFC}"/>
    <cellStyle name="style1620228073906" xfId="1121" xr:uid="{75F33A4A-E5E2-4B31-A835-A15B0BE8AB3E}"/>
    <cellStyle name="style1620228073921" xfId="1109" xr:uid="{0C607CA3-C556-4676-A692-126781E69334}"/>
    <cellStyle name="style1620228073937" xfId="1098" xr:uid="{A4337E21-7575-4D21-AB35-DFEA4BE68ADF}"/>
    <cellStyle name="style1620228073968" xfId="1097" xr:uid="{1486B2FD-09A5-4B86-A0CA-4349D5CB9433}"/>
    <cellStyle name="style1620228073995" xfId="1120" xr:uid="{7A4C3F8C-3287-4375-BA6B-0F0689DEE375}"/>
    <cellStyle name="style1620228074018" xfId="1119" xr:uid="{ED2FC2F8-F40C-480D-B6EB-6A531C716C01}"/>
    <cellStyle name="style1620228074038" xfId="1118" xr:uid="{D2D1B603-1D42-482D-AA84-B6DEC0DA8ABF}"/>
    <cellStyle name="style1620228074059" xfId="1117" xr:uid="{1AA284E1-2B78-48F6-BD0A-F540D285BB4D}"/>
    <cellStyle name="style1620228074076" xfId="1108" xr:uid="{88668B3F-BBD1-4CDC-8ED1-8236D4B9C4D0}"/>
    <cellStyle name="style1620228074108" xfId="1107" xr:uid="{E3CCF0F7-4B61-4427-802B-9D77A60273C7}"/>
    <cellStyle name="style1620228074123" xfId="1106" xr:uid="{4643ED35-35AF-409F-BE4A-D711C2606C6E}"/>
    <cellStyle name="style1620228074139" xfId="1105" xr:uid="{5F65DDA6-7656-42BE-9C3A-3CADABBAA5F8}"/>
    <cellStyle name="style1620228074170" xfId="1096" xr:uid="{BDDA81D8-4C32-4B09-8D46-40921B63D8F5}"/>
    <cellStyle name="style1620228074189" xfId="1095" xr:uid="{007BDD5E-B542-415E-BAEB-1E78E4DC9B7F}"/>
    <cellStyle name="style1620228074209" xfId="1094" xr:uid="{4A205CCD-B06B-4F6D-A0C7-ADC64489EF81}"/>
    <cellStyle name="style1620228074230" xfId="1093" xr:uid="{74C949C3-23F9-4199-84E8-1234D2580144}"/>
    <cellStyle name="style1620228075247" xfId="1086" xr:uid="{2163D490-28D2-4E81-AC91-508A1913FD28}"/>
    <cellStyle name="style1620228075268" xfId="1085" xr:uid="{940A1569-2A7B-45E8-875A-E022FEA83C9F}"/>
    <cellStyle name="style1620228075288" xfId="1074" xr:uid="{023F4887-B032-491A-880A-34563A66C7C1}"/>
    <cellStyle name="style1620228075308" xfId="1073" xr:uid="{365138AA-1D33-4097-9EB6-3D3425E645FE}"/>
    <cellStyle name="style1620228075349" xfId="1083" xr:uid="{3CB145B7-1C87-4276-B90F-147F45E4209D}"/>
    <cellStyle name="style1620228075369" xfId="1082" xr:uid="{D6880007-3DDA-456A-84E9-1913DC3C27E0}"/>
    <cellStyle name="style1620228075397" xfId="1084" xr:uid="{CD1FCB76-4C53-47A7-8F42-687BC623CEAF}"/>
    <cellStyle name="style1620228075420" xfId="1081" xr:uid="{B252435F-3074-418A-A804-6720A93BA5C8}"/>
    <cellStyle name="style1620228075440" xfId="1072" xr:uid="{ACBA00AA-DA1B-4FA7-BF74-0FF94EBEB9AB}"/>
    <cellStyle name="style1620228075460" xfId="1071" xr:uid="{59E6C97E-3F26-4A72-9F63-C487BDAF471F}"/>
    <cellStyle name="style1620228075481" xfId="1070" xr:uid="{7A2A3C86-A15B-4624-9AF3-7FCE34A142F3}"/>
    <cellStyle name="style1620228075501" xfId="1069" xr:uid="{0F63FD87-B734-4B19-9113-B5C49BF81A7C}"/>
    <cellStyle name="style1620228075520" xfId="1062" xr:uid="{C911ADC4-6623-42AD-B0B9-7E480B181752}"/>
    <cellStyle name="style1620228075542" xfId="1050" xr:uid="{3376FA09-D7F4-4EC0-88A8-059A8E56F952}"/>
    <cellStyle name="style1620228075562" xfId="1061" xr:uid="{C612DE5E-848A-47B9-83F6-EB0585304C47}"/>
    <cellStyle name="style1620228075582" xfId="1049" xr:uid="{8B194FDC-48E9-43DF-8C81-0CC89FEE52BF}"/>
    <cellStyle name="style1620228075602" xfId="1038" xr:uid="{DED317E3-D44B-4333-B87F-8C93BD9DF5B1}"/>
    <cellStyle name="style1620228075622" xfId="1037" xr:uid="{35095B50-1E9A-4F2F-82F2-B71C5C765493}"/>
    <cellStyle name="style1620228075643" xfId="1060" xr:uid="{EDA95B4C-EE1E-4B69-ADBA-652E9B8E31F7}"/>
    <cellStyle name="style1620228075663" xfId="1059" xr:uid="{875ABF36-DE55-4836-8875-04E4B7EDD120}"/>
    <cellStyle name="style1620228075683" xfId="1058" xr:uid="{7B760077-AA8F-4904-80B4-E3A8557D826D}"/>
    <cellStyle name="style1620228075704" xfId="1057" xr:uid="{89BCE13C-2814-42DE-848A-683789E13411}"/>
    <cellStyle name="style1620228075724" xfId="1048" xr:uid="{2B70FF3E-30C1-4F94-B639-57E59F13C235}"/>
    <cellStyle name="style1620228075752" xfId="1047" xr:uid="{5FD92751-D517-4614-AC8A-C63868F97DA9}"/>
    <cellStyle name="style1620228075773" xfId="1046" xr:uid="{24BCBD3E-3BC5-4486-95AD-C213225522D0}"/>
    <cellStyle name="style1620228075793" xfId="1045" xr:uid="{69407875-A680-4F98-BAA4-2EB845D2E454}"/>
    <cellStyle name="style1620228075844" xfId="1036" xr:uid="{783F7D2E-6547-4B74-BB93-33231204779C}"/>
    <cellStyle name="style1620228075864" xfId="1035" xr:uid="{6721F203-D7A4-473B-ADFE-33ABD9AC04E2}"/>
    <cellStyle name="style1620228075884" xfId="1034" xr:uid="{D6A796A2-7FAB-435B-B5FF-434C7A25C2EB}"/>
    <cellStyle name="style1620228075907" xfId="1033" xr:uid="{22E620F1-ACF7-49AE-BEB5-8639B808863D}"/>
    <cellStyle name="style1620228076893" xfId="1026" xr:uid="{52CD305B-769E-47EC-ABE8-D99ECE3CCE1E}"/>
    <cellStyle name="style1620228076921" xfId="1025" xr:uid="{140B2974-1069-421C-8F5C-FAD10C6697C9}"/>
    <cellStyle name="style1620228076941" xfId="1014" xr:uid="{156B710F-EA6D-49BF-BF42-3BC9F7AD372F}"/>
    <cellStyle name="style1620228076962" xfId="1013" xr:uid="{CAE9E850-2C1C-464B-9BD8-0A19ABA394D1}"/>
    <cellStyle name="style1620228077004" xfId="1023" xr:uid="{FC3C5F89-863F-4F40-83D8-87E21A3BB76A}"/>
    <cellStyle name="style1620228077025" xfId="1022" xr:uid="{738FEB69-3E24-4635-8633-2614370B1DD3}"/>
    <cellStyle name="style1620228077045" xfId="1024" xr:uid="{55311BEE-5A09-4532-80CF-A4CD58506133}"/>
    <cellStyle name="style1620228077065" xfId="1021" xr:uid="{48CF86CB-2122-4F35-9A00-D9264C57FF3D}"/>
    <cellStyle name="style1620228077085" xfId="1012" xr:uid="{927CC5B6-B239-4703-812A-7B0EB0ABB24F}"/>
    <cellStyle name="style1620228077114" xfId="1011" xr:uid="{BF2C6704-F332-45E1-A440-8B698C844F04}"/>
    <cellStyle name="style1620228077124" xfId="1010" xr:uid="{B66A09D7-954B-41AB-9E94-8B14465E8335}"/>
    <cellStyle name="style1620228077155" xfId="1009" xr:uid="{11125480-55DA-4F99-AF79-6D90B099B2F5}"/>
    <cellStyle name="style1620228077171" xfId="1002" xr:uid="{DD0C2855-E52A-4BD3-9F6F-3373728E520E}"/>
    <cellStyle name="style1620228077186" xfId="990" xr:uid="{839D1E94-1184-4BDF-A787-7930D9463443}"/>
    <cellStyle name="style1620228077217" xfId="978" xr:uid="{73211A11-A040-40FC-83C0-E53EA2285FA4}"/>
    <cellStyle name="style1620228077236" xfId="1001" xr:uid="{7A52F4EF-91AE-4764-AEB4-192F395DE2CE}"/>
    <cellStyle name="style1620228077257" xfId="989" xr:uid="{F3D21A94-47A8-4C88-9357-26C1E256982B}"/>
    <cellStyle name="style1620228077277" xfId="977" xr:uid="{54F3DCA1-7955-4271-94EC-BFFACFD32511}"/>
    <cellStyle name="style1620228077297" xfId="1000" xr:uid="{81A313D0-27DB-439E-AFEA-8A8E96D245EF}"/>
    <cellStyle name="style1620228077318" xfId="999" xr:uid="{CD36212E-4F2C-439B-B197-19F3901A8C6E}"/>
    <cellStyle name="style1620228077338" xfId="998" xr:uid="{780FE5B5-A342-40EC-9166-33F6709BC2A9}"/>
    <cellStyle name="style1620228077358" xfId="997" xr:uid="{43426676-96BB-4BD4-A045-EDF3AEC47AB5}"/>
    <cellStyle name="style1620228077379" xfId="988" xr:uid="{E54E0685-AC96-4006-A640-1FBC10ED6B2C}"/>
    <cellStyle name="style1620228077399" xfId="987" xr:uid="{411BB48F-6831-4518-AC32-D554D33C7959}"/>
    <cellStyle name="style1620228077419" xfId="986" xr:uid="{49CBAA84-21A0-4504-B322-C4DE0F127401}"/>
    <cellStyle name="style1620228077448" xfId="985" xr:uid="{CC0D9911-C837-4C8D-B3E1-6E112E374BBA}"/>
    <cellStyle name="style1620228077470" xfId="976" xr:uid="{546C0B28-14D8-45B4-BA9D-8B679820F7D1}"/>
    <cellStyle name="style1620228077491" xfId="975" xr:uid="{F6B766DD-BCC7-4B7A-8CCC-1F897A1FABDB}"/>
    <cellStyle name="style1620228077519" xfId="974" xr:uid="{9CA22DFC-847D-4E61-B44A-DE59D9CC3C70}"/>
    <cellStyle name="style1620228077542" xfId="973" xr:uid="{823EED95-C234-41A4-A6DA-4BBDB302D669}"/>
    <cellStyle name="style1620228078668" xfId="972" xr:uid="{8651A058-6164-4098-990B-D5F1A04AE772}"/>
    <cellStyle name="style1620228078690" xfId="971" xr:uid="{2225A226-FE63-4F4D-83C8-BEF249F7F6AF}"/>
    <cellStyle name="style1620228078711" xfId="960" xr:uid="{86D0AA81-2CCF-4038-BA86-4167A4FBA8B3}"/>
    <cellStyle name="style1620228078731" xfId="959" xr:uid="{D7C7736D-1211-4BD6-BFAB-1F8069A289FD}"/>
    <cellStyle name="style1620228078772" xfId="969" xr:uid="{039AC5E4-4026-4C22-A60E-856D95403C6B}"/>
    <cellStyle name="style1620228078792" xfId="968" xr:uid="{F2B8DA5E-0A6A-40D0-8DD1-9F95A2502A0B}"/>
    <cellStyle name="style1620228078812" xfId="970" xr:uid="{0661F7F1-CB7C-4481-B1D0-7284F37BA98C}"/>
    <cellStyle name="style1620228078833" xfId="967" xr:uid="{BBC0451A-9614-4591-B290-539D4B92C20B}"/>
    <cellStyle name="style1620228078853" xfId="958" xr:uid="{71736EAE-3BE5-4F5D-9BB4-8B44B2E5A320}"/>
    <cellStyle name="style1620228078873" xfId="957" xr:uid="{EA550728-6582-45F2-B4FF-A6507DE19B6E}"/>
    <cellStyle name="style1620228078894" xfId="956" xr:uid="{CABAC5B5-435D-4C60-A464-BDE7E78035CF}"/>
    <cellStyle name="style1620228078914" xfId="955" xr:uid="{98F0A15E-D95B-449A-808D-DFA715CA65E1}"/>
    <cellStyle name="style1620228078934" xfId="948" xr:uid="{C65DA7CF-9D57-4773-88D8-018644657CA6}"/>
    <cellStyle name="style1620228078963" xfId="936" xr:uid="{4BAAD8C6-61BB-400A-8F4F-C30AE28F1E7C}"/>
    <cellStyle name="style1620228078985" xfId="947" xr:uid="{1AF3FEDF-99A3-4F92-967D-E72D89D99261}"/>
    <cellStyle name="style1620228079005" xfId="935" xr:uid="{534403E8-7CEE-4EE7-82DD-57E89C8691D0}"/>
    <cellStyle name="style1620228079026" xfId="924" xr:uid="{BD795618-ECBB-4D84-B0A8-57D201C6485E}"/>
    <cellStyle name="style1620228079046" xfId="923" xr:uid="{BBA9BF01-6E9D-4EDA-B5B3-2D8A53A75DE6}"/>
    <cellStyle name="style1620228079066" xfId="946" xr:uid="{16585DDC-78ED-41DB-9684-E4DF05CA8406}"/>
    <cellStyle name="style1620228079087" xfId="945" xr:uid="{CD27DF3F-040E-4548-8696-F5980B7CBFCE}"/>
    <cellStyle name="style1620228079107" xfId="944" xr:uid="{CA2300DE-2969-49F4-ACA0-DA2F0B24B168}"/>
    <cellStyle name="style1620228079127" xfId="943" xr:uid="{D68E7C48-8395-4087-B752-3B2D5DDBF6C5}"/>
    <cellStyle name="style1620228079147" xfId="934" xr:uid="{EEEBDA26-67B9-40F8-ABE3-38487A3E1CDE}"/>
    <cellStyle name="style1620228079168" xfId="933" xr:uid="{3B54FFC8-24E7-46D6-987F-22A055166A48}"/>
    <cellStyle name="style1620228079188" xfId="932" xr:uid="{5BEA4300-170D-4885-A69E-1D6E369CB1CE}"/>
    <cellStyle name="style1620228079208" xfId="931" xr:uid="{640019FE-B53E-45AE-B497-F081FD31D6C5}"/>
    <cellStyle name="style1620228079239" xfId="922" xr:uid="{115CE4FF-28C9-464E-8A42-F5FF8E8731DB}"/>
    <cellStyle name="style1620228079259" xfId="921" xr:uid="{BD463359-0A5D-4371-B441-5B51B26E420D}"/>
    <cellStyle name="style1620228079279" xfId="920" xr:uid="{D756916E-D9CB-4F3C-85BC-9BC6E1C093D7}"/>
    <cellStyle name="style1620228079300" xfId="919" xr:uid="{FE377060-00FB-49DF-9B0A-1C9BACCD18F1}"/>
    <cellStyle name="style1620228080274" xfId="912" xr:uid="{55E1152D-AC87-43EE-BE90-618E1316AB05}"/>
    <cellStyle name="style1620228080295" xfId="911" xr:uid="{83251404-BC6F-4C75-8CA5-2DB37F31C395}"/>
    <cellStyle name="style1620228080315" xfId="900" xr:uid="{AC0F0534-64B2-4CC9-9472-686295EFC40C}"/>
    <cellStyle name="style1620228080335" xfId="899" xr:uid="{252CA7F1-5072-4C75-9268-EED664EFFD24}"/>
    <cellStyle name="style1620228080376" xfId="909" xr:uid="{C2151B43-B7D3-4C84-9F96-8C950B40876C}"/>
    <cellStyle name="style1620228080397" xfId="908" xr:uid="{D50A9532-DB45-4E0C-8F3A-EAFB8965DD07}"/>
    <cellStyle name="style1620228080417" xfId="910" xr:uid="{03EE377E-976F-4345-80AF-72A777B71F89}"/>
    <cellStyle name="style1620228080437" xfId="907" xr:uid="{93D2E9DF-6B65-4DFD-AE6D-55009A41B16F}"/>
    <cellStyle name="style1620228080457" xfId="898" xr:uid="{7BC15284-F3F8-4446-AE06-B09D752814B8}"/>
    <cellStyle name="style1620228080478" xfId="897" xr:uid="{5AB1848A-AEDB-4DCC-BE15-3C297434617A}"/>
    <cellStyle name="style1620228080498" xfId="896" xr:uid="{5FBE2684-A4A2-4CD8-A657-C49CFF827EE3}"/>
    <cellStyle name="style1620228080518" xfId="895" xr:uid="{7DD6BE99-6B8A-4B64-B741-15B7AD77C132}"/>
    <cellStyle name="style1620228080539" xfId="888" xr:uid="{1F2AEBF8-32B1-4815-958D-466206675683}"/>
    <cellStyle name="style1620228080567" xfId="876" xr:uid="{93874FF5-730E-4392-997A-85E1654220E7}"/>
    <cellStyle name="style1620228080588" xfId="887" xr:uid="{9EF3D291-AC40-440E-9242-266B2F10A2DF}"/>
    <cellStyle name="style1620228080608" xfId="875" xr:uid="{814D6C91-C7B5-4462-A902-18A88D796D6E}"/>
    <cellStyle name="style1620228080630" xfId="864" xr:uid="{5020D529-F542-468D-96ED-E6B79EB3AA3F}"/>
    <cellStyle name="style1620228080651" xfId="863" xr:uid="{9F17C1D8-3218-40DD-9ACE-FDDDFE2F5BB0}"/>
    <cellStyle name="style1620228080671" xfId="886" xr:uid="{99BA27F2-04DC-4E56-B2D1-19B1D91EEA03}"/>
    <cellStyle name="style1620228080691" xfId="885" xr:uid="{98337AD8-4BF5-4276-A6AE-D4F895D04144}"/>
    <cellStyle name="style1620228080712" xfId="884" xr:uid="{1A6B2C00-F9E1-4DD8-9098-1B00BD84566B}"/>
    <cellStyle name="style1620228080740" xfId="883" xr:uid="{BF16890E-B82C-4020-AEA4-DFC46051DE47}"/>
    <cellStyle name="style1620228080760" xfId="874" xr:uid="{04932924-571C-43A9-BA6C-795371DB0AA1}"/>
    <cellStyle name="style1620228080780" xfId="873" xr:uid="{F8B654E5-9FEE-4895-B5BD-28FDB7F6A7E8}"/>
    <cellStyle name="style1620228080803" xfId="872" xr:uid="{849E96A7-BFE9-4620-97EF-D907F28234FC}"/>
    <cellStyle name="style1620228080823" xfId="871" xr:uid="{84CF3B4B-2EB1-4FFA-B2A6-39598901B53A}"/>
    <cellStyle name="style1620228080864" xfId="862" xr:uid="{B88AFD13-BCAB-4569-BD94-83F55D506741}"/>
    <cellStyle name="style1620228080884" xfId="861" xr:uid="{ACAFFA53-B3F1-485F-BC5E-12BC87B5F648}"/>
    <cellStyle name="style1620228080905" xfId="860" xr:uid="{D20453BD-CEB9-42E6-9B10-9C9126FDF557}"/>
    <cellStyle name="style1620228080925" xfId="859" xr:uid="{6895BB33-11C1-48CD-B672-0C5CB890B5DC}"/>
    <cellStyle name="style1620228081729" xfId="966" xr:uid="{81F7449A-75B4-4F58-9FC9-7D313A609AA8}"/>
    <cellStyle name="style1620228081752" xfId="965" xr:uid="{92BF1A9D-EDE9-46AD-A36E-0B82CE5176F1}"/>
    <cellStyle name="style1620228081770" xfId="954" xr:uid="{E72E2EDA-3AE4-44AE-B31B-27A6EC96623A}"/>
    <cellStyle name="style1620228081796" xfId="953" xr:uid="{C1C12060-8E8A-476D-9181-02B0B0FE8C8D}"/>
    <cellStyle name="style1620228081827" xfId="963" xr:uid="{C86DFC38-CB33-4513-8516-B7F5A7F86CF8}"/>
    <cellStyle name="style1620228081858" xfId="962" xr:uid="{2102190D-8EBB-4E16-8764-FBE5838C8A36}"/>
    <cellStyle name="style1620228081880" xfId="964" xr:uid="{5F1FEDCB-65DC-4F23-9663-7C532A3D9B1B}"/>
    <cellStyle name="style1620228081901" xfId="961" xr:uid="{CEAFB090-8811-4F9C-9DD7-3F24E12FA7E4}"/>
    <cellStyle name="style1620228081921" xfId="952" xr:uid="{A504B056-88F7-4E40-81B9-0286C1E51656}"/>
    <cellStyle name="style1620228081942" xfId="951" xr:uid="{48DC59EA-9A52-4D5E-9609-0D792EA62F79}"/>
    <cellStyle name="style1620228081962" xfId="950" xr:uid="{0AFC12B6-CC67-4120-80B1-FA524DF95340}"/>
    <cellStyle name="style1620228081982" xfId="949" xr:uid="{9A1E0419-B6F0-47F7-8860-71CCA4B1B541}"/>
    <cellStyle name="style1620228082004" xfId="942" xr:uid="{9FB4E4C8-015C-4104-BA3C-6489FD4A8C91}"/>
    <cellStyle name="style1620228082025" xfId="930" xr:uid="{F3DF9EE6-180E-4373-A0C7-3DA9E86705D3}"/>
    <cellStyle name="style1620228082045" xfId="941" xr:uid="{505B2D15-75EB-49B7-8BBD-EB9705DCCAAD}"/>
    <cellStyle name="style1620228082065" xfId="929" xr:uid="{C2CFFD2B-FFC6-4554-A792-065D303FCFE6}"/>
    <cellStyle name="style1620228082085" xfId="918" xr:uid="{D3AC7F1C-A71F-41BF-B35A-696255AD07B9}"/>
    <cellStyle name="style1620228082105" xfId="917" xr:uid="{5E7C0B4C-FB14-4A2B-9BFD-B925F66B7866}"/>
    <cellStyle name="style1620228082126" xfId="940" xr:uid="{685CAADE-E5BE-4134-831F-4200A6743A5B}"/>
    <cellStyle name="style1620228082146" xfId="939" xr:uid="{97A77EBB-B229-4738-A5A5-7F64EFABC222}"/>
    <cellStyle name="style1620228082174" xfId="938" xr:uid="{2F0A2D77-E47B-4EE6-A2A6-6356826097C8}"/>
    <cellStyle name="style1620228082189" xfId="937" xr:uid="{6DDE7820-2947-4B2F-944C-8A000B2AAAB2}"/>
    <cellStyle name="style1620228082205" xfId="928" xr:uid="{5898F888-ABDA-4E74-BC8D-D824028AE1D0}"/>
    <cellStyle name="style1620228082236" xfId="927" xr:uid="{58411E93-411B-4607-B8B1-C4C233ADF546}"/>
    <cellStyle name="style1620228082252" xfId="926" xr:uid="{42F85082-902A-4E53-8A11-CCD57CB95568}"/>
    <cellStyle name="style1620228082276" xfId="925" xr:uid="{703A87A9-EDB1-4A5A-BB44-D12C17ACCCF7}"/>
    <cellStyle name="style1620228082297" xfId="916" xr:uid="{8C42F72C-83AC-4C20-A62C-F2B5079C37CE}"/>
    <cellStyle name="style1620228082317" xfId="915" xr:uid="{103F976B-42C9-42BE-ACA2-8548E4AF73BE}"/>
    <cellStyle name="style1620228082337" xfId="914" xr:uid="{46A259FF-C1C2-41EA-92AA-B41FB3FB13F6}"/>
    <cellStyle name="style1620228082358" xfId="913" xr:uid="{9E5DB297-473D-4AF9-9D78-4868997213DE}"/>
    <cellStyle name="style1620228083345" xfId="906" xr:uid="{4CB797D0-D0DE-483C-84CB-A1410875072D}"/>
    <cellStyle name="style1620228083365" xfId="905" xr:uid="{7C7F073D-A89E-4288-8894-39AA2454DB22}"/>
    <cellStyle name="style1620228083385" xfId="894" xr:uid="{922C4B12-1AC6-4708-B968-8A5D4EDC06E0}"/>
    <cellStyle name="style1620228083406" xfId="893" xr:uid="{F7F350AC-CDF3-42FB-94B1-50A2381B3D18}"/>
    <cellStyle name="style1620228083454" xfId="903" xr:uid="{1B223A3F-4F3A-4932-A98F-C6C473856F5D}"/>
    <cellStyle name="style1620228083477" xfId="902" xr:uid="{CCB388CF-B912-40B7-9810-D5D182BF9722}"/>
    <cellStyle name="style1620228083497" xfId="904" xr:uid="{8706A7EC-5C69-48D1-9495-CDE6CF2A15D3}"/>
    <cellStyle name="style1620228083517" xfId="901" xr:uid="{2096200E-4BED-4360-AA7E-97DA93ABF11B}"/>
    <cellStyle name="style1620228083538" xfId="892" xr:uid="{87A331C8-2731-4E66-8F43-A120F6ADC552}"/>
    <cellStyle name="style1620228083556" xfId="891" xr:uid="{83236C10-9516-4024-8B5C-32BA30E9A5FB}"/>
    <cellStyle name="style1620228083576" xfId="890" xr:uid="{01253C3E-E1C9-4E32-8436-48F48D17B498}"/>
    <cellStyle name="style1620228083599" xfId="889" xr:uid="{7F48699F-E21D-4583-A2BC-7C8F80D9C615}"/>
    <cellStyle name="style1620228083617" xfId="882" xr:uid="{9149583C-FCE8-4F69-91BC-0D5A1E6E3596}"/>
    <cellStyle name="style1620228083639" xfId="870" xr:uid="{054B3644-3AFE-452F-B23A-32DAEEAA2B0C}"/>
    <cellStyle name="style1620228083660" xfId="881" xr:uid="{1CB1137D-C623-4A45-9C31-A16E7BC9DD08}"/>
    <cellStyle name="style1620228083680" xfId="869" xr:uid="{031ED76B-BD83-4499-8CBD-5B43FEE70C47}"/>
    <cellStyle name="style1620228083700" xfId="858" xr:uid="{EAF75C77-BAC8-4664-AB38-BB17486C6896}"/>
    <cellStyle name="style1620228083720" xfId="857" xr:uid="{C6B0DA75-BD70-42B7-9CCC-D1B2622C8C82}"/>
    <cellStyle name="style1620228083741" xfId="880" xr:uid="{CAB59464-1FD2-473F-8C8C-21531F6F3DA7}"/>
    <cellStyle name="style1620228083761" xfId="879" xr:uid="{2EE3D138-8E53-40FB-90F9-6AD2841D0B08}"/>
    <cellStyle name="style1620228083782" xfId="878" xr:uid="{03431819-4AD3-4A6C-8CF7-0743C8F89DDF}"/>
    <cellStyle name="style1620228083802" xfId="877" xr:uid="{DBEBA965-CAD7-45CD-91B4-229C9EBB48E8}"/>
    <cellStyle name="style1620228083822" xfId="868" xr:uid="{201779F8-25B8-40D5-B097-7F088DDD29ED}"/>
    <cellStyle name="style1620228083851" xfId="867" xr:uid="{4D0F73E6-F7BA-49A2-A9D4-D2F5C1409BD9}"/>
    <cellStyle name="style1620228083866" xfId="866" xr:uid="{9250B5B4-8D4E-4C20-94D1-02E310BC6E78}"/>
    <cellStyle name="style1620228083897" xfId="865" xr:uid="{81FC2C9D-F503-44C4-9F24-E289F1501AE9}"/>
    <cellStyle name="style1620228083929" xfId="856" xr:uid="{6F671FCC-D5A7-42EC-B0DF-DE28B1E36B42}"/>
    <cellStyle name="style1620228083951" xfId="855" xr:uid="{C228BD68-0D60-4DFF-8496-BAFA8C2375B5}"/>
    <cellStyle name="style1620228083982" xfId="854" xr:uid="{C3FBD4A1-FD28-41E9-9267-E8AAAB70CA09}"/>
    <cellStyle name="style1620228083998" xfId="853" xr:uid="{3206BEF8-2298-4581-9246-3ED6E7A0485D}"/>
    <cellStyle name="style1620228085703" xfId="852" xr:uid="{8661D821-AF13-4CCA-ABD5-C349534DB0F7}"/>
    <cellStyle name="style1620228085731" xfId="851" xr:uid="{719D26BA-BBA6-42DA-8E84-ABC56201DE69}"/>
    <cellStyle name="style1620228085751" xfId="840" xr:uid="{EAB62E67-B5C0-4CCF-A3F7-22F032423523}"/>
    <cellStyle name="style1620228085771" xfId="839" xr:uid="{96E3379D-A13E-48C8-AA49-4A4CD9B9A1BB}"/>
    <cellStyle name="style1620228085814" xfId="849" xr:uid="{83BD01A4-6EDB-4B3F-90DB-4AC54718E6FB}"/>
    <cellStyle name="style1620228085834" xfId="848" xr:uid="{6471B870-F837-4689-8EEE-2FC50A777AD1}"/>
    <cellStyle name="style1620228085855" xfId="850" xr:uid="{CC1DB5CF-2D73-4482-B80D-C6C92980E06B}"/>
    <cellStyle name="style1620228085875" xfId="847" xr:uid="{39E713AC-B680-4AC6-B292-FC167985EE65}"/>
    <cellStyle name="style1620228085895" xfId="838" xr:uid="{3BA8EB77-6D4E-4154-B66B-376D500972A4}"/>
    <cellStyle name="style1620228085916" xfId="837" xr:uid="{81292C57-AAF9-4A07-BDBB-676E1884FAC8}"/>
    <cellStyle name="style1620228085936" xfId="836" xr:uid="{0FE57534-14F2-4499-BD4F-BB85C5E8024D}"/>
    <cellStyle name="style1620228085964" xfId="835" xr:uid="{647DD9BB-B614-42EA-9F9D-083C56C2A8AC}"/>
    <cellStyle name="style1620228085987" xfId="828" xr:uid="{68D1A0F5-6727-4B2C-A5E0-D3E2D256A875}"/>
    <cellStyle name="style1620228086007" xfId="816" xr:uid="{FBF30C4D-301B-4E67-8157-73D9087301CB}"/>
    <cellStyle name="style1620228086028" xfId="827" xr:uid="{A173A966-4139-4FBF-A68D-5A775A613CBF}"/>
    <cellStyle name="style1620228086048" xfId="815" xr:uid="{75683411-05F8-42A5-963C-93FD9DEFA0A0}"/>
    <cellStyle name="style1620228086068" xfId="804" xr:uid="{A0DA17C6-19A8-467F-8B66-9F462DDE1F49}"/>
    <cellStyle name="style1620228086088" xfId="803" xr:uid="{2F884452-D2BB-42D5-B07E-5D744122B8C2}"/>
    <cellStyle name="style1620228086109" xfId="826" xr:uid="{370354BC-851B-4411-B3EE-354903E27773}"/>
    <cellStyle name="style1620228086129" xfId="825" xr:uid="{7A6DD3D5-CB27-4D9F-B092-0D992792061B}"/>
    <cellStyle name="style1620228086149" xfId="824" xr:uid="{5FFE74CF-676C-4649-9F39-20FF33AEE9C8}"/>
    <cellStyle name="style1620228086170" xfId="823" xr:uid="{4C0E3F97-A6E7-4672-8661-4C840191350F}"/>
    <cellStyle name="style1620228086198" xfId="814" xr:uid="{B2E1D3A0-6F6A-4DDF-96FB-DE46C04C7CC1}"/>
    <cellStyle name="style1620228086220" xfId="813" xr:uid="{878529EC-D5D8-43DB-8FD4-98075BBCEFAE}"/>
    <cellStyle name="style1620228086241" xfId="812" xr:uid="{094A794A-34F4-4740-98EF-BB4D09B45758}"/>
    <cellStyle name="style1620228086261" xfId="811" xr:uid="{FBF5230C-97E1-4CC3-B1FA-ACE91DC1B109}"/>
    <cellStyle name="style1620228086292" xfId="802" xr:uid="{09D4F5E8-4EF0-4A5D-9BCE-E534F07030F9}"/>
    <cellStyle name="style1620228086312" xfId="801" xr:uid="{DBD19E2C-162E-4383-B411-493E8DD60469}"/>
    <cellStyle name="style1620228086332" xfId="800" xr:uid="{ACE5C922-E1DD-4AAB-A72F-C951FE8FA779}"/>
    <cellStyle name="style1620228086352" xfId="799" xr:uid="{69B9216A-B92B-4E49-91D0-E68C95DA205F}"/>
    <cellStyle name="style1620228087152" xfId="846" xr:uid="{AD5DCC30-2407-40E6-BBBE-63AE273C6209}"/>
    <cellStyle name="style1620228087187" xfId="845" xr:uid="{795B8F79-2FF6-4026-8D48-7570E6B10A05}"/>
    <cellStyle name="style1620228087207" xfId="834" xr:uid="{A68E9B6F-0152-44D0-8276-33137C02E55B}"/>
    <cellStyle name="style1620228087227" xfId="833" xr:uid="{F330433D-B4ED-4A63-ACFA-FF61DE9975D3}"/>
    <cellStyle name="style1620228087267" xfId="843" xr:uid="{C82C5FBE-C302-427B-BAF8-68CE78C45F9E}"/>
    <cellStyle name="style1620228087288" xfId="842" xr:uid="{21F7829B-B6E5-471F-B9B5-4F68EAB1C19E}"/>
    <cellStyle name="style1620228087308" xfId="844" xr:uid="{662E3F01-9E70-446B-9997-A847066DFF70}"/>
    <cellStyle name="style1620228087326" xfId="841" xr:uid="{BF278B94-F7AF-4756-938C-E389D718D2F2}"/>
    <cellStyle name="style1620228087348" xfId="832" xr:uid="{DE2D097A-B6CA-4597-B794-752712129E4C}"/>
    <cellStyle name="style1620228087369" xfId="831" xr:uid="{B039474D-1571-41D7-9F15-DBB59DF3BE85}"/>
    <cellStyle name="style1620228087389" xfId="830" xr:uid="{1C31E1D8-4405-425B-8174-E533478910DA}"/>
    <cellStyle name="style1620228087410" xfId="829" xr:uid="{C3A10EC3-8EFF-4322-A1CF-0E6C4BC59154}"/>
    <cellStyle name="style1620228087430" xfId="822" xr:uid="{E5D89F5C-A021-435E-87EC-7717591334DB}"/>
    <cellStyle name="style1620228087458" xfId="810" xr:uid="{6D830856-C750-42D5-918E-ECA33BA434B8}"/>
    <cellStyle name="style1620228087479" xfId="821" xr:uid="{7E03BD9E-9F6A-4F22-8996-D3CA2EF2DDB8}"/>
    <cellStyle name="style1620228087499" xfId="809" xr:uid="{572989C1-4B77-4871-B5E8-90F7F5E85C59}"/>
    <cellStyle name="style1620228087519" xfId="798" xr:uid="{5D29C2A4-0694-4554-995D-718107B42315}"/>
    <cellStyle name="style1620228087540" xfId="797" xr:uid="{BB4E9318-2A11-4C74-8637-A43A1919BF30}"/>
    <cellStyle name="style1620228087560" xfId="820" xr:uid="{653A8EA7-9385-47A2-83C9-86C0C6FF9450}"/>
    <cellStyle name="style1620228087582" xfId="819" xr:uid="{C90604CC-F7D3-430A-BA5F-887DFE71023A}"/>
    <cellStyle name="style1620228087601" xfId="818" xr:uid="{86DBC57C-6DCF-44AC-AB1D-26F0AF72B23A}"/>
    <cellStyle name="style1620228087621" xfId="817" xr:uid="{57779C49-2C06-495F-A332-714485F501EF}"/>
    <cellStyle name="style1620228087641" xfId="808" xr:uid="{F400B699-55D2-453F-B2E8-0BD60010CCCA}"/>
    <cellStyle name="style1620228087662" xfId="807" xr:uid="{BE6EA51C-85A4-405A-B58A-2107F2112FDB}"/>
    <cellStyle name="style1620228087682" xfId="806" xr:uid="{6F17F839-649B-4081-BB68-88DE8024A8AD}"/>
    <cellStyle name="style1620228087703" xfId="805" xr:uid="{1A4730C6-8FEE-4D36-BB09-E928E7AFB981}"/>
    <cellStyle name="style1620228087743" xfId="796" xr:uid="{B850616B-026D-4AF3-ACAE-DC3FE0363601}"/>
    <cellStyle name="style1620228087763" xfId="795" xr:uid="{6B4564EB-3DD4-4327-B9A5-9C05F46D5296}"/>
    <cellStyle name="style1620228087784" xfId="794" xr:uid="{E0D14B4B-50BE-4757-ADE5-C5AE397BD6F4}"/>
    <cellStyle name="style1620228087804" xfId="793" xr:uid="{43B20EA2-52AC-4136-9BCF-DDFC1C23D9BC}"/>
    <cellStyle name="style1620228089287" xfId="593" xr:uid="{B257BB25-43A5-46FF-83E9-50BE2F8C6A11}"/>
    <cellStyle name="style1620228089303" xfId="592" xr:uid="{8AE2C480-8980-43D8-A24B-DDF27F5F6DCB}"/>
    <cellStyle name="style1620228089334" xfId="594" xr:uid="{78254613-A1CC-408C-86C0-8C6682A913FA}"/>
    <cellStyle name="style1620228089340" xfId="591" xr:uid="{0A6FE7CA-0204-4302-9B5A-2AA882186C9A}"/>
    <cellStyle name="style1620228089372" xfId="590" xr:uid="{03FC4D01-6C97-4D5E-9BCA-D5704F00AC2B}"/>
    <cellStyle name="style1620228089387" xfId="589" xr:uid="{7043F2C0-41EE-45AE-A1F0-933A44714310}"/>
    <cellStyle name="style1620228089403" xfId="588" xr:uid="{3B8B82A8-ECF3-4104-BD07-E293DEEBF463}"/>
    <cellStyle name="style1620228089434" xfId="587" xr:uid="{2184D788-CA18-4B79-B8D2-87FB0F9B0A37}"/>
    <cellStyle name="style1620228089456" xfId="585" xr:uid="{5D44E891-B592-459F-A2B2-FF5819E58322}"/>
    <cellStyle name="style1620228089472" xfId="584" xr:uid="{70CBDD2A-5B39-4334-A704-5C05FFF751A8}"/>
    <cellStyle name="style1620228089488" xfId="582" xr:uid="{D1719FF6-DC54-4AA0-8C17-0093E5B85E4F}"/>
    <cellStyle name="style1620228089519" xfId="581" xr:uid="{F7DB340B-7E65-4872-B1CD-D7EB09AE9B9F}"/>
    <cellStyle name="style1620228089541" xfId="586" xr:uid="{D7A95DBD-4E95-441E-93AF-D53A14C52F9B}"/>
    <cellStyle name="style1620228089557" xfId="583" xr:uid="{726D75B1-2C78-4A05-B924-0B8BABCFB49E}"/>
    <cellStyle name="style1620228089588" xfId="580" xr:uid="{463471F8-DD0F-4967-A8CB-0790EB56EBEF}"/>
    <cellStyle name="style1620228089619" xfId="578" xr:uid="{221C38D5-E2C1-49CD-8AF2-20B8193591D3}"/>
    <cellStyle name="style1620228089641" xfId="577" xr:uid="{132A5E3D-F30D-4691-B5A0-568CAD757D7B}"/>
    <cellStyle name="style1620228089657" xfId="579" xr:uid="{DBFE807E-F2DD-43BF-9CB1-5A7681BC954B}"/>
    <cellStyle name="style1620228090757" xfId="732" xr:uid="{02C75B1B-85FE-49E6-A6CB-00E36A42B8E9}"/>
    <cellStyle name="style1620228090778" xfId="731" xr:uid="{52456F66-FFD1-46DC-B881-E9FAD97662B6}"/>
    <cellStyle name="style1620228090806" xfId="720" xr:uid="{124A05DC-97AC-4189-BD0A-4348E0C677BE}"/>
    <cellStyle name="style1620228090826" xfId="719" xr:uid="{8F9C0310-E121-49DB-A508-EC2C6F578480}"/>
    <cellStyle name="style1620228090877" xfId="729" xr:uid="{F364C629-DD3F-42E5-BE5B-2BAF4214E807}"/>
    <cellStyle name="style1620228090887" xfId="728" xr:uid="{1A7A0C87-686A-4C8C-AC42-41890BB6AD7E}"/>
    <cellStyle name="style1620228090918" xfId="730" xr:uid="{833F2DB4-9146-4BA0-AB69-31EF829001B7}"/>
    <cellStyle name="style1620228090934" xfId="727" xr:uid="{C7594607-3DA6-4756-A18D-462256750F1E}"/>
    <cellStyle name="style1620228090949" xfId="718" xr:uid="{37B64516-FCE3-4BC1-950A-6BA0FD1BC246}"/>
    <cellStyle name="style1620228090981" xfId="717" xr:uid="{4CC13E62-E7A3-4B68-96AB-49D827318746}"/>
    <cellStyle name="style1620228091003" xfId="716" xr:uid="{F6BE20CD-8D13-459A-AE4C-E72625B1B8B7}"/>
    <cellStyle name="style1620228091018" xfId="715" xr:uid="{35171F0F-3378-49B5-9BAB-D888B3244D03}"/>
    <cellStyle name="style1620228091034" xfId="708" xr:uid="{D9E8A582-A1BA-41EF-A78D-A99F079E5244}"/>
    <cellStyle name="style1620228091069" xfId="696" xr:uid="{7A9C6A04-0F32-44B8-87BA-B27CA6F94A9D}"/>
    <cellStyle name="style1620228091088" xfId="707" xr:uid="{3411CF65-9DB1-47F9-8BE1-AA1F41799971}"/>
    <cellStyle name="style1620228091108" xfId="695" xr:uid="{E7C4D629-CAEA-4330-B7D3-DAD02E1D8851}"/>
    <cellStyle name="style1620228091130" xfId="684" xr:uid="{5A3EF303-F2C8-46AE-BF2B-32F2032C3D3C}"/>
    <cellStyle name="style1620228091149" xfId="683" xr:uid="{191341A6-E054-46DF-B965-B53B1C2F91CE}"/>
    <cellStyle name="style1620228091169" xfId="706" xr:uid="{B4D72EC6-D61A-4479-8C5D-0DFB3C2F650A}"/>
    <cellStyle name="style1620228091189" xfId="705" xr:uid="{2FF68C40-AF20-4E6D-952B-9C9DEA38F5FA}"/>
    <cellStyle name="style1620228091212" xfId="704" xr:uid="{8803B1E3-A454-498E-9255-2F93D33EFF17}"/>
    <cellStyle name="style1620228091232" xfId="703" xr:uid="{B433EA83-6631-439A-8116-BFD08CD9665D}"/>
    <cellStyle name="style1620228091252" xfId="694" xr:uid="{6165F636-ED75-4D74-96BD-73106C390D8F}"/>
    <cellStyle name="style1620228091281" xfId="693" xr:uid="{75B5214E-9CEC-4D98-8AB0-08912DC34339}"/>
    <cellStyle name="style1620228091301" xfId="692" xr:uid="{B7A06544-5FC4-4DC2-8112-DDCEDC38CE17}"/>
    <cellStyle name="style1620228091323" xfId="691" xr:uid="{6FBB3851-BAE9-4663-BC62-F7E5262C007A}"/>
    <cellStyle name="style1620228091352" xfId="682" xr:uid="{83DDC9D2-CC9A-497E-B9EB-A8F3E15A9E98}"/>
    <cellStyle name="style1620228091372" xfId="681" xr:uid="{33575AC5-7508-44E8-AD52-47B2F2020591}"/>
    <cellStyle name="style1620228091392" xfId="680" xr:uid="{C47F49A6-78D9-4737-A190-8C89AEF1E5BB}"/>
    <cellStyle name="style1620228091412" xfId="679" xr:uid="{FD7B05F4-9313-415F-974B-6F600F5B72D8}"/>
    <cellStyle name="style1620228092351" xfId="726" xr:uid="{5ADEC3A9-5F16-4C59-8B98-BD4107F485A2}"/>
    <cellStyle name="style1620228092379" xfId="725" xr:uid="{AEA638DA-AED5-4BA3-80EC-7F3B01B582C3}"/>
    <cellStyle name="style1620228092399" xfId="714" xr:uid="{E3593D3C-A2C3-4AE5-9CDD-5EFEB6DAA9D4}"/>
    <cellStyle name="style1620228092420" xfId="713" xr:uid="{5B310660-73A3-4430-BAA7-14B430C02ADB}"/>
    <cellStyle name="style1620228092460" xfId="723" xr:uid="{DF2D8D7C-0B07-440D-8F26-CD6A92FC78F7}"/>
    <cellStyle name="style1620228092480" xfId="722" xr:uid="{7126E834-BDD1-47EB-A7CA-C1A257AE4C03}"/>
    <cellStyle name="style1620228092501" xfId="724" xr:uid="{F267A10D-0041-4B10-BCEC-FD8BD20692B3}"/>
    <cellStyle name="style1620228092521" xfId="721" xr:uid="{D102744A-2D3B-48B9-A9F7-1726CDB5030B}"/>
    <cellStyle name="style1620228092543" xfId="712" xr:uid="{DCA7DABF-A600-4902-9DA0-D8DC7EB8779E}"/>
    <cellStyle name="style1620228092564" xfId="711" xr:uid="{EBED859C-6E98-4BB1-96C2-4263F32366C9}"/>
    <cellStyle name="style1620228092584" xfId="710" xr:uid="{D2BDC073-438E-4A17-B776-97F73BCC95C6}"/>
    <cellStyle name="style1620228092604" xfId="709" xr:uid="{4E0AB0AB-8E9E-44B9-820C-2B88A4F58EA0}"/>
    <cellStyle name="style1620228092624" xfId="702" xr:uid="{C2C5A573-4BA5-44B6-B086-4678BF113951}"/>
    <cellStyle name="style1620228092653" xfId="690" xr:uid="{2296ECF2-E2AC-44E3-8DEA-E6C909882F23}"/>
    <cellStyle name="style1620228092673" xfId="701" xr:uid="{514CE6CC-DDD1-47CD-9D96-DE3FFC124CF8}"/>
    <cellStyle name="style1620228092694" xfId="689" xr:uid="{2583D8FE-4CCD-498C-91FB-B6964FF5E0C0}"/>
    <cellStyle name="style1620228092714" xfId="678" xr:uid="{10A3319F-C9BD-4BD9-B846-84CE8344E545}"/>
    <cellStyle name="style1620228092734" xfId="677" xr:uid="{BDB6CA5B-9C64-4C02-AB48-A25BCEBA7A57}"/>
    <cellStyle name="style1620228092757" xfId="700" xr:uid="{B1D0E4F7-BF20-45E5-AEDC-4C99CA63DA0D}"/>
    <cellStyle name="style1620228092777" xfId="699" xr:uid="{DAEA7634-898D-4690-A6DB-FA38F54F3D35}"/>
    <cellStyle name="style1620228092798" xfId="698" xr:uid="{8810046C-F07F-4EE5-AEE1-0907D13256C7}"/>
    <cellStyle name="style1620228092818" xfId="697" xr:uid="{3FF5E458-F964-4F78-AC24-56B690AFE4B9}"/>
    <cellStyle name="style1620228092838" xfId="688" xr:uid="{1483C2CD-657D-4BA1-A429-8064C39AF512}"/>
    <cellStyle name="style1620228092859" xfId="687" xr:uid="{E6F92AAA-951B-47E8-90CC-277C872FDFF6}"/>
    <cellStyle name="style1620228092879" xfId="686" xr:uid="{C14D124C-7080-4AEC-9335-E7DD11E8D2F7}"/>
    <cellStyle name="style1620228092899" xfId="685" xr:uid="{9AC0B51D-195A-4EEC-B59C-24CC2BAB5DCA}"/>
    <cellStyle name="style1620228092928" xfId="676" xr:uid="{4C24CAEB-2149-4F28-ADF6-DAD05F73183D}"/>
    <cellStyle name="style1620228092950" xfId="675" xr:uid="{FBB82981-C4B3-47AF-95E5-FE0FABF085DE}"/>
    <cellStyle name="style1620228092970" xfId="674" xr:uid="{86029A8A-C564-4CF5-825A-4D33D7196730}"/>
    <cellStyle name="style1620228092991" xfId="673" xr:uid="{51DC6702-FFFA-460E-A660-83ECD9F2E2FA}"/>
    <cellStyle name="style1620228096865" xfId="792" xr:uid="{25F0B61C-C857-446C-90DE-2BE84B136C9C}"/>
    <cellStyle name="style1620228096885" xfId="791" xr:uid="{6FEFA746-A0B0-4726-8843-7A61EA6A753E}"/>
    <cellStyle name="style1620228096905" xfId="780" xr:uid="{969063FF-D010-44B1-A79B-BFA65B1A3DF0}"/>
    <cellStyle name="style1620228096926" xfId="779" xr:uid="{A01A4E17-1979-46DE-8B8E-843B5F2BCB07}"/>
    <cellStyle name="style1620228096966" xfId="789" xr:uid="{86150578-3871-4E4D-A23A-CC61C63E8B40}"/>
    <cellStyle name="style1620228096987" xfId="788" xr:uid="{6151CEF3-D02B-490D-BF06-279FC89A6671}"/>
    <cellStyle name="style1620228097007" xfId="790" xr:uid="{8CBE9FEC-1874-4470-BE3D-3E1177E4E9F5}"/>
    <cellStyle name="style1620228097025" xfId="787" xr:uid="{6682E791-FE24-4EBD-877F-804BC3BC61F7}"/>
    <cellStyle name="style1620228097048" xfId="778" xr:uid="{E3E00DB7-E668-4334-BE53-CFB365E49267}"/>
    <cellStyle name="style1620228097068" xfId="777" xr:uid="{C44A8CF5-F610-4FDE-A5A5-3B7C7FFD7349}"/>
    <cellStyle name="style1620228097088" xfId="776" xr:uid="{C4ED9155-1071-4EDC-BD12-853DB3885153}"/>
    <cellStyle name="style1620228097108" xfId="775" xr:uid="{F3033F61-7DD3-4B21-9F03-30F2D99A13C9}"/>
    <cellStyle name="style1620228097129" xfId="768" xr:uid="{9DEF7594-92D7-40EE-8385-EC28BEF6A62A}"/>
    <cellStyle name="style1620228097157" xfId="756" xr:uid="{FF0E118A-5E16-4F73-99D0-9F230379AF2F}"/>
    <cellStyle name="style1620228097179" xfId="767" xr:uid="{E59880A6-6140-499A-9559-F4340E470B1B}"/>
    <cellStyle name="style1620228097200" xfId="755" xr:uid="{1327AFFE-2A82-43BC-A24C-381B02B04544}"/>
    <cellStyle name="style1620228097220" xfId="744" xr:uid="{69270ABC-12FE-4A2F-9C95-70B22487CB29}"/>
    <cellStyle name="style1620228097240" xfId="743" xr:uid="{241F77F5-64D9-46E9-9C05-078968ECBA22}"/>
    <cellStyle name="style1620228097261" xfId="766" xr:uid="{F7C1EB24-F4E0-4353-82FD-F3F83B9DEB96}"/>
    <cellStyle name="style1620228097281" xfId="765" xr:uid="{8D7364DF-D3FC-4A38-B8F2-D943208D7F78}"/>
    <cellStyle name="style1620228097301" xfId="764" xr:uid="{8446C09C-F581-4530-A129-1E1A3DD73E7D}"/>
    <cellStyle name="style1620228097322" xfId="763" xr:uid="{3C263463-61C8-4DB6-8FD6-24F459956786}"/>
    <cellStyle name="style1620228097342" xfId="754" xr:uid="{81CE928E-B9C5-496A-8D81-2D1C63A6E678}"/>
    <cellStyle name="style1620228097362" xfId="753" xr:uid="{F05E79F7-8D91-4F1B-9240-22BE522B6143}"/>
    <cellStyle name="style1620228097382" xfId="752" xr:uid="{72A6F9C6-6777-4132-BE66-AE566C7F6FF9}"/>
    <cellStyle name="style1620228097403" xfId="751" xr:uid="{AD80E4ED-6399-4A8A-8EC3-F2B77C4FC340}"/>
    <cellStyle name="style1620228097441" xfId="742" xr:uid="{1667BA29-CCDC-4C4E-B9F4-95D8558907AA}"/>
    <cellStyle name="style1620228097462" xfId="741" xr:uid="{569E07F0-4F1A-47A6-A147-4D81BF64551C}"/>
    <cellStyle name="style1620228097482" xfId="740" xr:uid="{5BF47067-C63B-4F79-A1B3-57EA41E9BAFA}"/>
    <cellStyle name="style1620228097502" xfId="739" xr:uid="{4B8F5C61-816F-4409-87ED-74AF495ED1C9}"/>
    <cellStyle name="style1620228098453" xfId="786" xr:uid="{C003363E-9C3C-45C4-9C5B-766C5EAD3C5E}"/>
    <cellStyle name="style1620228098484" xfId="785" xr:uid="{A9141195-F979-4504-8833-D48EFF120E4B}"/>
    <cellStyle name="style1620228098500" xfId="774" xr:uid="{80E78698-BA40-4F24-B650-483A1A95FCC8}"/>
    <cellStyle name="style1620228098519" xfId="773" xr:uid="{F00DA4CC-C89B-4D18-8ACC-48CF089BD20B}"/>
    <cellStyle name="style1620228098560" xfId="783" xr:uid="{7CB4BDF5-C795-4E70-8ABF-97B8D5AD7862}"/>
    <cellStyle name="style1620228098580" xfId="782" xr:uid="{995B4525-6365-4C67-B052-A8D875C2DE6D}"/>
    <cellStyle name="style1620228098600" xfId="784" xr:uid="{942B0080-D768-454F-B1F1-6965778872E0}"/>
    <cellStyle name="style1620228098628" xfId="781" xr:uid="{FFD1927C-7532-4450-9D17-BDE151D392B9}"/>
    <cellStyle name="style1620228098651" xfId="772" xr:uid="{1BE90668-29F6-4CBE-8B29-1B14EF6512B7}"/>
    <cellStyle name="style1620228098671" xfId="771" xr:uid="{5EB30207-F3C0-4D7F-BFE5-27F32FE1FBCA}"/>
    <cellStyle name="style1620228098691" xfId="770" xr:uid="{764E624B-0220-438D-B012-12F3638D024A}"/>
    <cellStyle name="style1620228098712" xfId="769" xr:uid="{DA8C6368-5974-420B-BDE0-59F1952B8FA5}"/>
    <cellStyle name="style1620228098732" xfId="762" xr:uid="{46047ADA-F5E1-496F-9C8B-2E6F9B3E0B70}"/>
    <cellStyle name="style1620228098752" xfId="750" xr:uid="{7A4D3DFB-947F-4F91-A150-E29B23E9D4C0}"/>
    <cellStyle name="style1620228098773" xfId="761" xr:uid="{6F034A78-28DE-431F-896F-F6289FBA55AF}"/>
    <cellStyle name="style1620228098793" xfId="749" xr:uid="{9D15BDD2-EC1D-4EF6-86ED-D1FD522AEE0C}"/>
    <cellStyle name="style1620228098821" xfId="738" xr:uid="{884960C7-4607-4007-A0B6-29A1898FFE72}"/>
    <cellStyle name="style1620228098837" xfId="737" xr:uid="{88B52BDE-8674-4C1C-8B60-2A743308E84F}"/>
    <cellStyle name="style1620228098852" xfId="760" xr:uid="{36D49FF9-3B36-4FED-AD41-055DBE810A6C}"/>
    <cellStyle name="style1620228098884" xfId="759" xr:uid="{1E608C51-B748-4658-9CA1-E1E739C48785}"/>
    <cellStyle name="style1620228098899" xfId="758" xr:uid="{55BCA313-C1A4-446B-93BC-077CD63BB528}"/>
    <cellStyle name="style1620228098924" xfId="757" xr:uid="{A86669BD-1296-405C-8E0A-85A7F85445B6}"/>
    <cellStyle name="style1620228098944" xfId="748" xr:uid="{830FA4A1-44A3-4AE1-9F66-EFD592572FB5}"/>
    <cellStyle name="style1620228098964" xfId="747" xr:uid="{0741DB03-ACFE-4B02-BE55-37FDC8ADA07A}"/>
    <cellStyle name="style1620228098985" xfId="746" xr:uid="{430745F2-DD4A-4614-8D70-ADEF1EA21FF5}"/>
    <cellStyle name="style1620228099005" xfId="745" xr:uid="{1D84BB70-3FC9-4B0D-8349-EF0BC8DBEC9B}"/>
    <cellStyle name="style1620228099043" xfId="736" xr:uid="{84106430-8F55-4940-9978-0B3184952754}"/>
    <cellStyle name="style1620228099064" xfId="735" xr:uid="{D7479A30-88B4-424C-AF9B-E4F7033247A3}"/>
    <cellStyle name="style1620228099084" xfId="734" xr:uid="{33EEEF35-C9B8-4D45-9EF7-86049C240661}"/>
    <cellStyle name="style1620228099104" xfId="733" xr:uid="{C5CCFA8E-9C44-4487-A6F9-3913E4E15819}"/>
    <cellStyle name="style1620231000584" xfId="95" xr:uid="{3D84BDC3-E69E-4DE8-94E6-B84B1B3C4B8F}"/>
    <cellStyle name="style1620231000606" xfId="96" xr:uid="{B68FD46F-F3AA-4338-801E-81E172D1BF0C}"/>
    <cellStyle name="style1620231000622" xfId="90" xr:uid="{549223D4-AA9F-4033-B36D-BFDE43FA5371}"/>
    <cellStyle name="style1620231000653" xfId="84" xr:uid="{2B8B196F-E10F-4F97-BFA0-FAF449D207F7}"/>
    <cellStyle name="style1620231000669" xfId="89" xr:uid="{5977831D-F4AB-42E4-BCE1-9ED381AD34C7}"/>
    <cellStyle name="style1620231000722" xfId="83" xr:uid="{8DAD5107-C2F3-4953-9A9A-D77903E7B7BE}"/>
    <cellStyle name="style1620231000738" xfId="78" xr:uid="{6CB039BC-1438-4AD0-90DD-BC9AB1935E96}"/>
    <cellStyle name="style1620231000769" xfId="72" xr:uid="{B8C3F017-D8CF-4A8B-B971-F7590E7576AE}"/>
    <cellStyle name="style1620231000807" xfId="64" xr:uid="{46931432-7ADC-4CE7-A989-1B70E19DFC46}"/>
    <cellStyle name="style1620231000823" xfId="77" xr:uid="{F86808B7-82BD-47DC-98BC-18A6BFBA57E4}"/>
    <cellStyle name="style1620231000854" xfId="71" xr:uid="{86D6DD12-90D7-4E06-B22E-813103D6BD24}"/>
    <cellStyle name="style1620231000870" xfId="63" xr:uid="{DD200E00-96A3-4DD5-AD37-7B21916F3572}"/>
    <cellStyle name="style1620231000892" xfId="60" xr:uid="{5B0D2CB3-EF7B-4B96-9636-705AB259D6EF}"/>
    <cellStyle name="style1620231000907" xfId="59" xr:uid="{37ADFA42-F26E-4008-BA56-55B56EF86E37}"/>
    <cellStyle name="style1620231000939" xfId="57" xr:uid="{832D1BA2-E468-479B-9DF7-893515F8FE44}"/>
    <cellStyle name="style1620231000970" xfId="40" xr:uid="{2E1E4237-5D43-45ED-9305-B649A0AC0656}"/>
    <cellStyle name="style1620231001008" xfId="38" xr:uid="{67009F8E-FDEE-44D3-94D4-F8EC6211A6B2}"/>
    <cellStyle name="style1620231001039" xfId="37" xr:uid="{9B57A414-84CE-4612-9D14-367730BAB1B9}"/>
    <cellStyle name="style1620231001054" xfId="39" xr:uid="{8C455F8F-137F-4F9F-9163-29C0BF9FC00A}"/>
    <cellStyle name="style1620231001092" xfId="36" xr:uid="{B4A88290-2E98-4868-BE6A-7EAB4213B5C9}"/>
    <cellStyle name="style1620231001115" xfId="35" xr:uid="{355F4BF9-DAA2-48CC-A343-764EB4397D23}"/>
    <cellStyle name="style1620231001143" xfId="34" xr:uid="{F53C79A6-2452-4C54-94B4-0ED482B91849}"/>
    <cellStyle name="style1620231001186" xfId="33" xr:uid="{9905E706-FA70-43E7-B49D-8B96B4B7BB7F}"/>
    <cellStyle name="style1620231001206" xfId="32" xr:uid="{5E209161-1C0D-453E-B0D1-2D508CB6247C}"/>
    <cellStyle name="style1620231001226" xfId="31" xr:uid="{EA8898CA-D960-4703-904A-6C362D8AB1F4}"/>
    <cellStyle name="style1620231001255" xfId="30" xr:uid="{4405A34F-F7C3-4C46-9CE7-20D22FF459DE}"/>
    <cellStyle name="style1620231002388" xfId="93" xr:uid="{8E1AF562-EA08-486E-B1EC-2E2FF1B955BE}"/>
    <cellStyle name="style1620231002403" xfId="94" xr:uid="{E7CDB179-6968-495F-BA71-3027F6DAADFA}"/>
    <cellStyle name="style1620231002434" xfId="88" xr:uid="{A8A8FA14-A9CE-4311-AABB-43A8A753E74C}"/>
    <cellStyle name="style1620231002457" xfId="82" xr:uid="{110B39FA-44C7-4727-BC76-CA2911ADA979}"/>
    <cellStyle name="style1620231002472" xfId="87" xr:uid="{F16E2B7A-FA63-4813-A41E-C7AC07D7C446}"/>
    <cellStyle name="style1620231002519" xfId="81" xr:uid="{1B414917-4787-4022-BFFC-B8BE11EA6634}"/>
    <cellStyle name="style1620231002541" xfId="76" xr:uid="{34C70D6D-8A98-401F-853E-67CA41320B55}"/>
    <cellStyle name="style1620231002557" xfId="70" xr:uid="{B22FE38B-6430-4143-823C-F9C88A418D35}"/>
    <cellStyle name="style1620231002588" xfId="56" xr:uid="{142F7E93-D15E-4103-8524-16D56D3AD959}"/>
    <cellStyle name="style1620231002619" xfId="75" xr:uid="{F435943F-40A9-4AB5-94E5-66C8F3574C51}"/>
    <cellStyle name="style1620231002642" xfId="69" xr:uid="{E8453AA1-B1C9-4E46-BCB9-F4FB483518AF}"/>
    <cellStyle name="style1620231002657" xfId="55" xr:uid="{8A79434C-E833-4BE3-82DD-B6C8CC29D6B7}"/>
    <cellStyle name="style1620231002688" xfId="54" xr:uid="{9576BABF-DFD0-4AF7-A351-CDC53257F946}"/>
    <cellStyle name="style1620231002704" xfId="53" xr:uid="{7B5ECF47-94D8-40DD-B3C2-8B683A0699EF}"/>
    <cellStyle name="style1620231002742" xfId="52" xr:uid="{B5865F22-9FDC-47CD-8DE6-502FBB8B2F1E}"/>
    <cellStyle name="style1620231002757" xfId="29" xr:uid="{A1C3622D-88B0-4E2F-9DA0-34A137A71971}"/>
    <cellStyle name="style1620231002804" xfId="27" xr:uid="{4E312FC3-573E-4758-BA01-C962B5B11B76}"/>
    <cellStyle name="style1620231002820" xfId="26" xr:uid="{F8093BF6-2F35-463B-9881-9A52D80D8211}"/>
    <cellStyle name="style1620231002842" xfId="28" xr:uid="{53B7145D-65D1-4956-BC31-107886C9F145}"/>
    <cellStyle name="style1620231002873" xfId="25" xr:uid="{3CDCA16E-571D-4B9A-923B-4F0D8633980C}"/>
    <cellStyle name="style1620231002889" xfId="24" xr:uid="{C028B957-820A-42DB-999D-5650C7765340}"/>
    <cellStyle name="style1620231002905" xfId="23" xr:uid="{2F419B99-0AFD-43E1-81BE-2747D79A8099}"/>
    <cellStyle name="style1620231002955" xfId="22" xr:uid="{B3445D78-1B07-410C-B956-D2C1D86E2D17}"/>
    <cellStyle name="style1620231002973" xfId="21" xr:uid="{BBE404D1-2216-401B-B35B-92BAD15B0332}"/>
    <cellStyle name="style1620231002993" xfId="20" xr:uid="{83E4BB6F-EC6B-4D45-911C-80049E4AE6C3}"/>
    <cellStyle name="style1620231003014" xfId="19" xr:uid="{B617B898-620D-4427-980E-19BB9BA631C2}"/>
    <cellStyle name="style1620231003941" xfId="91" xr:uid="{5737F446-2450-4A7C-A735-C3AC955B2675}"/>
    <cellStyle name="style1620231003962" xfId="92" xr:uid="{D5D2212E-288B-4583-9F9B-E70A5389BB0E}"/>
    <cellStyle name="style1620231003982" xfId="86" xr:uid="{C51444BF-23F1-4004-8D6B-7344BAAB3347}"/>
    <cellStyle name="style1620231004002" xfId="80" xr:uid="{54E292B4-8CE9-429C-BC59-77214BF70D3E}"/>
    <cellStyle name="style1620231004023" xfId="85" xr:uid="{3DFBE3AC-5731-4ED6-99A4-1B8C0A6E36F2}"/>
    <cellStyle name="style1620231004143" xfId="79" xr:uid="{3BD3DE1B-1E08-43C7-BC21-8DBAC90A3AFD}"/>
    <cellStyle name="style1620231004159" xfId="74" xr:uid="{B9C79BB8-4D69-4AC6-9D61-EF6FF5E2F2B8}"/>
    <cellStyle name="style1620231004190" xfId="68" xr:uid="{B3CDFEF0-B1E7-47C2-B360-F576D421F4FE}"/>
    <cellStyle name="style1620231004228" xfId="66" xr:uid="{EF577010-BD18-4EEF-A0AF-965E7C2A22D6}"/>
    <cellStyle name="style1620231004244" xfId="73" xr:uid="{48888BE0-A6A9-468A-9B5D-9B5040308382}"/>
    <cellStyle name="style1620231004275" xfId="67" xr:uid="{3BD8A9A5-44A3-4F26-98DF-6C07679FA793}"/>
    <cellStyle name="style1620231004290" xfId="65" xr:uid="{C478B419-5F78-4A49-9E44-0153FBD632D8}"/>
    <cellStyle name="style1620231004313" xfId="62" xr:uid="{A32298D5-CFA9-4A0F-9A59-103076D04B53}"/>
    <cellStyle name="style1620231004344" xfId="61" xr:uid="{DBA176AA-A54B-4A52-9553-B8EAADD5B2D4}"/>
    <cellStyle name="style1620231004359" xfId="58" xr:uid="{43E16C99-4ADA-4CA5-848A-CA6E9396CFE9}"/>
    <cellStyle name="style1620231004391" xfId="51" xr:uid="{EBF64F1C-2DFE-42FD-89FD-D3129A1354BD}"/>
    <cellStyle name="style1620231004428" xfId="49" xr:uid="{E1379D73-F609-4D07-A824-8DEC26DE3E73}"/>
    <cellStyle name="style1620231004460" xfId="48" xr:uid="{A4002592-A3AA-4DB4-8960-1FD272AF671A}"/>
    <cellStyle name="style1620231004475" xfId="50" xr:uid="{84BD9453-E4A9-4A75-9131-400FA3F8966C}"/>
    <cellStyle name="style1620231004506" xfId="47" xr:uid="{3250B0C7-937D-4699-B933-70E57D599870}"/>
    <cellStyle name="style1620231004525" xfId="46" xr:uid="{0FE4E831-6302-46CD-BD16-4DE00E49BD8B}"/>
    <cellStyle name="style1620231004555" xfId="45" xr:uid="{1DE2835F-6B18-4068-863F-60ADA9087978}"/>
    <cellStyle name="style1620231004595" xfId="44" xr:uid="{9B0207F1-5D5E-4AB7-A20E-521806E0D22F}"/>
    <cellStyle name="style1620231004615" xfId="43" xr:uid="{24FB7944-CF89-4734-9B3F-926386F12203}"/>
    <cellStyle name="style1620231004636" xfId="42" xr:uid="{691002D5-2D32-41AF-A1A1-03E550988999}"/>
    <cellStyle name="style1620231004656" xfId="41" xr:uid="{F9A47BBB-4B23-4039-9B2B-291FE3B3CC19}"/>
    <cellStyle name="style1620231319280" xfId="576" xr:uid="{0DCDD715-0716-4D1D-8BAE-2FE80ABB55C7}"/>
    <cellStyle name="style1620231319303" xfId="575" xr:uid="{4757A940-0B4F-4884-B3F7-2BEC66DCDCC0}"/>
    <cellStyle name="style1620231319324" xfId="564" xr:uid="{7687C129-5A0C-4998-9ACF-E1F15C05CC64}"/>
    <cellStyle name="style1620231319348" xfId="563" xr:uid="{953B4304-2B9A-419B-AD23-A339A5296F5C}"/>
    <cellStyle name="style1620231319393" xfId="573" xr:uid="{7D793707-631D-45E6-A732-A55C3215341A}"/>
    <cellStyle name="style1620231319413" xfId="572" xr:uid="{6EBE9421-5481-42F0-B0DB-6FC68F9C71DD}"/>
    <cellStyle name="style1620231319433" xfId="574" xr:uid="{7DC6C790-E6FD-48AA-9462-BC5B8CA0499C}"/>
    <cellStyle name="style1620231319454" xfId="571" xr:uid="{34899862-2C8D-49E0-95CD-12806E5568C9}"/>
    <cellStyle name="style1620231319474" xfId="562" xr:uid="{B09B1805-F7ED-4E8D-8E74-3CC468288A26}"/>
    <cellStyle name="style1620231319494" xfId="561" xr:uid="{712CAD25-CF44-4DA3-AB9F-9A153C95F35D}"/>
    <cellStyle name="style1620231319515" xfId="560" xr:uid="{588ECB34-61C5-40ED-AA16-D08D20041694}"/>
    <cellStyle name="style1620231319543" xfId="559" xr:uid="{88432EB9-DDFD-4851-A3B5-7BC6800F3A9E}"/>
    <cellStyle name="style1620231319564" xfId="552" xr:uid="{9B0C34A8-9318-45BF-9A03-325F70D90C8F}"/>
    <cellStyle name="style1620231319586" xfId="540" xr:uid="{28705EC3-AE2E-4153-B6CF-18F5E37541B8}"/>
    <cellStyle name="style1620231319607" xfId="551" xr:uid="{41B1D020-4A9C-47F4-B273-66FDE3B70543}"/>
    <cellStyle name="style1620231319637" xfId="539" xr:uid="{65C32938-B4FE-4529-BDA7-AE6EF66330CC}"/>
    <cellStyle name="style1620231319657" xfId="528" xr:uid="{9C63755D-D295-4FB0-9D92-7FA90242B630}"/>
    <cellStyle name="style1620231319678" xfId="527" xr:uid="{98CBC70B-6E89-42F8-B3C8-6566966CDB8E}"/>
    <cellStyle name="style1620231319708" xfId="550" xr:uid="{6D7BF3AA-B5DA-4229-8CC5-D1DEADCF168A}"/>
    <cellStyle name="style1620231319729" xfId="549" xr:uid="{E7E56F28-B52B-4767-A055-366F7B689C5B}"/>
    <cellStyle name="style1620231319757" xfId="548" xr:uid="{2B9C92FF-10F2-41BB-8F75-5EE96BC99459}"/>
    <cellStyle name="style1620231319779" xfId="547" xr:uid="{04E7A807-498A-48D1-A526-FA6F29AC6398}"/>
    <cellStyle name="style1620231319810" xfId="538" xr:uid="{D2BACA07-D0BB-414D-B0B8-A5D8280C7A77}"/>
    <cellStyle name="style1620231319830" xfId="537" xr:uid="{9EDC7FC4-3DF6-4B6C-A319-4D07F016C531}"/>
    <cellStyle name="style1620231319850" xfId="536" xr:uid="{0A2D3FA0-881B-47E7-B41A-0F56A2107906}"/>
    <cellStyle name="style1620231319881" xfId="535" xr:uid="{3B6AAAC8-90FB-43B7-B79D-C4A66562E06C}"/>
    <cellStyle name="style1620231319911" xfId="526" xr:uid="{0F4286ED-6B1A-4B4A-BBD1-70649D9D73FA}"/>
    <cellStyle name="style1620231319932" xfId="525" xr:uid="{D4D18847-3CCB-4B24-8674-791AD913057E}"/>
    <cellStyle name="style1620231319962" xfId="524" xr:uid="{79566F26-FEC0-495F-9064-AB07B3B00674}"/>
    <cellStyle name="style1620231319982" xfId="523" xr:uid="{296A6AF1-A111-4FC2-B49F-99C80B3BE65C}"/>
    <cellStyle name="style1620231320907" xfId="516" xr:uid="{CBB74756-FB53-497D-9B9E-E18225C21253}"/>
    <cellStyle name="style1620231320927" xfId="515" xr:uid="{5D69B307-A9F3-4DE6-8DF4-6C674B857077}"/>
    <cellStyle name="style1620231320948" xfId="504" xr:uid="{407CC024-3DAE-40EE-B2AF-6C076406B014}"/>
    <cellStyle name="style1620231320968" xfId="503" xr:uid="{D4100D23-B969-421E-BA93-3D079D7C4018}"/>
    <cellStyle name="style1620231321008" xfId="513" xr:uid="{124BFBC7-E4E9-4B39-AAEF-C6F995458363}"/>
    <cellStyle name="style1620231321030" xfId="512" xr:uid="{582C557C-6552-4E6D-876A-9A9FBBAC0843}"/>
    <cellStyle name="style1620231321049" xfId="514" xr:uid="{9AC6889D-5326-40B7-BEA0-2357DAB2FE18}"/>
    <cellStyle name="style1620231321069" xfId="511" xr:uid="{3D6E721B-92F4-4D52-9C78-85979B27AB94}"/>
    <cellStyle name="style1620231321089" xfId="502" xr:uid="{043D5AC9-EABC-4FD4-90E9-0A1E6E70A617}"/>
    <cellStyle name="style1620231321118" xfId="501" xr:uid="{3F025477-4BB1-4A90-8F59-CE3DED6B9DFE}"/>
    <cellStyle name="style1620231321140" xfId="500" xr:uid="{0D72086C-2FE6-484C-96C5-1C7D30A9269D}"/>
    <cellStyle name="style1620231321161" xfId="499" xr:uid="{B09867BA-2AB7-4AAA-9DD3-79E967E930A1}"/>
    <cellStyle name="style1620231321181" xfId="492" xr:uid="{8C2662E3-C05C-4B7E-94F6-C7A1B6A5FD26}"/>
    <cellStyle name="style1620231321201" xfId="480" xr:uid="{95D96E35-D0FA-4D9A-8D4E-C6F094DE8B36}"/>
    <cellStyle name="style1620231321222" xfId="491" xr:uid="{45FE42AD-198D-4D86-95C4-A5CC333BE901}"/>
    <cellStyle name="style1620231321242" xfId="479" xr:uid="{3890C867-F22D-4AF4-8A59-495E39CE09D6}"/>
    <cellStyle name="style1620231321270" xfId="468" xr:uid="{B85C3429-A3AD-4C5B-9823-C2692620DB3F}"/>
    <cellStyle name="style1620231321293" xfId="467" xr:uid="{ECFABC35-518F-43BB-97AD-464763AB10E4}"/>
    <cellStyle name="style1620231321313" xfId="490" xr:uid="{EABAB4CF-34E1-4BE5-8C5F-7A49E2B87E99}"/>
    <cellStyle name="style1620231321333" xfId="489" xr:uid="{2768A8D7-43A9-457E-8554-06F12304886E}"/>
    <cellStyle name="style1620231321353" xfId="488" xr:uid="{6C505571-E5F3-475F-99DC-DF9CE8E32252}"/>
    <cellStyle name="style1620231321382" xfId="487" xr:uid="{FD284E5B-AE7D-408F-84F7-9EE0BC874A05}"/>
    <cellStyle name="style1620231321402" xfId="478" xr:uid="{36826311-97A9-4583-BEE4-2D2F60DA3173}"/>
    <cellStyle name="style1620231321422" xfId="477" xr:uid="{7C908318-A54C-48C2-B4C2-5ED68206F520}"/>
    <cellStyle name="style1620231321442" xfId="476" xr:uid="{3C65F3A9-6E1E-4AA6-9082-3269F34920F3}"/>
    <cellStyle name="style1620231321463" xfId="475" xr:uid="{1478469B-4B8C-4F05-945C-042797C28932}"/>
    <cellStyle name="style1620231321503" xfId="466" xr:uid="{019061E6-3123-47C4-B4AA-7AE1F26130EE}"/>
    <cellStyle name="style1620231321524" xfId="465" xr:uid="{1136ADFA-0376-4FD4-AE3A-1619253A977F}"/>
    <cellStyle name="style1620231321544" xfId="464" xr:uid="{DFC590AA-62EC-420E-8F64-4A92932619A3}"/>
    <cellStyle name="style1620231321566" xfId="463" xr:uid="{A0A6C7CC-98AA-4A0E-B47D-D8D0F9F96C79}"/>
    <cellStyle name="style1620231322437" xfId="456" xr:uid="{BFF02F15-352D-4CE8-A624-CD220C2043E6}"/>
    <cellStyle name="style1620231322459" xfId="455" xr:uid="{8BF61403-6985-4254-B053-E6EB9D716B49}"/>
    <cellStyle name="style1620231322479" xfId="444" xr:uid="{CD843F84-98C9-4F03-9276-355DB31A08B7}"/>
    <cellStyle name="style1620231322498" xfId="443" xr:uid="{CD1404AF-7F75-4536-9DF8-4269D1B8B10C}"/>
    <cellStyle name="style1620231322540" xfId="453" xr:uid="{CFED4A9A-21BE-4CFA-852B-85C46D1F68F5}"/>
    <cellStyle name="style1620231322560" xfId="452" xr:uid="{E8C94D78-BD3B-47AA-A804-BF2C4A57B3FB}"/>
    <cellStyle name="style1620231322581" xfId="454" xr:uid="{5B8162AE-13CC-45F5-B6F6-9875A489D242}"/>
    <cellStyle name="style1620231322601" xfId="451" xr:uid="{63FA98D4-9918-460C-9BA8-F0289A59D43C}"/>
    <cellStyle name="style1620231322621" xfId="442" xr:uid="{233864B1-96CE-48AA-89DE-A7C13DE36291}"/>
    <cellStyle name="style1620231322641" xfId="441" xr:uid="{21D1AD12-D1CD-453B-B7D6-5BDAD34C4C3D}"/>
    <cellStyle name="style1620231322661" xfId="440" xr:uid="{6B23EB92-2B66-41D3-BF3B-05E76666AB9C}"/>
    <cellStyle name="style1620231322692" xfId="439" xr:uid="{E405955B-CB7A-4642-AC7D-2270598B1093}"/>
    <cellStyle name="style1620231322712" xfId="432" xr:uid="{9CF4D9CE-C9BC-4B61-AB39-2F780E97AC0E}"/>
    <cellStyle name="style1620231322732" xfId="420" xr:uid="{9DE8902E-3C7A-4EBA-9B2D-8AEC85D38265}"/>
    <cellStyle name="style1620231322752" xfId="408" xr:uid="{63BD548D-2D20-4EE6-9A9A-1D29FDD1B3EC}"/>
    <cellStyle name="style1620231322773" xfId="431" xr:uid="{65F2BB10-EE08-4995-B0EE-AB3BBCB52215}"/>
    <cellStyle name="style1620231322793" xfId="419" xr:uid="{2CA55D98-BE2A-4402-B28E-8F72BFE0E095}"/>
    <cellStyle name="style1620231322813" xfId="407" xr:uid="{E5B9C93A-965D-4D4E-A90B-75EDB8A40853}"/>
    <cellStyle name="style1620231322834" xfId="430" xr:uid="{F9E62DBF-DE3B-46F6-AAED-1A56D598D6C7}"/>
    <cellStyle name="style1620231322852" xfId="429" xr:uid="{91F03B39-43F6-4759-AFCE-33778180952F}"/>
    <cellStyle name="style1620231322883" xfId="428" xr:uid="{F5E29330-648A-4E4D-A14E-02C5E5D2BCBD}"/>
    <cellStyle name="style1620231322899" xfId="427" xr:uid="{532E6862-99F1-4528-99D4-4C9DB85AF4FF}"/>
    <cellStyle name="style1620231322914" xfId="418" xr:uid="{FF58E5F2-5B0A-46DE-93AA-C1EE5ADBB240}"/>
    <cellStyle name="style1620231322941" xfId="417" xr:uid="{BF812AD9-2F3C-4314-A704-17932898CE7D}"/>
    <cellStyle name="style1620231322964" xfId="416" xr:uid="{CD2A30C6-A5D1-40C9-99AA-06E49BDFD5A3}"/>
    <cellStyle name="style1620231322984" xfId="415" xr:uid="{D3C61FFD-70CC-4F85-9122-826DB4DC7406}"/>
    <cellStyle name="style1620231323015" xfId="406" xr:uid="{F4A737B1-D9DB-4D3D-8F49-49B9940F5E3D}"/>
    <cellStyle name="style1620231323035" xfId="405" xr:uid="{4A989E14-3623-44B7-A5D7-B2A0843CF0D5}"/>
    <cellStyle name="style1620231323056" xfId="404" xr:uid="{2FF0E5BA-CD59-4B12-A3C6-D47140157B38}"/>
    <cellStyle name="style1620231323076" xfId="403" xr:uid="{C0E45DE3-3533-45DF-BB97-4EF218681394}"/>
    <cellStyle name="style1620231323850" xfId="570" xr:uid="{9918F557-A797-4A01-9335-B65CE38D8923}"/>
    <cellStyle name="style1620231323881" xfId="569" xr:uid="{4815C0C2-C26B-479B-B338-639EE3905D7B}"/>
    <cellStyle name="style1620231323903" xfId="558" xr:uid="{864FD47C-DCCD-4BFF-890F-9A628C4C10AA}"/>
    <cellStyle name="style1620231323919" xfId="557" xr:uid="{060A779B-AD04-417E-8008-6356CCA29423}"/>
    <cellStyle name="style1620231323950" xfId="567" xr:uid="{21B7ADFA-9E24-4E87-A804-AD2A4E9761E8}"/>
    <cellStyle name="style1620231323982" xfId="566" xr:uid="{18C6E15A-4655-4DDC-BDA3-8A09D2C2F74A}"/>
    <cellStyle name="style1620231324000" xfId="568" xr:uid="{6CA8133C-F7FB-4B1D-9D90-4C3F0F41E543}"/>
    <cellStyle name="style1620231324021" xfId="565" xr:uid="{49A680C8-0407-44E4-8AB5-E98BA3317168}"/>
    <cellStyle name="style1620231324041" xfId="556" xr:uid="{CE6D9AE8-9FF8-455E-A164-C585837179C2}"/>
    <cellStyle name="style1620231324070" xfId="555" xr:uid="{16267DDE-F12B-4512-B009-9853B56DC54A}"/>
    <cellStyle name="style1620231324090" xfId="554" xr:uid="{7BB4E51C-5EB3-4F10-BD3C-A32CFC0BA8DB}"/>
    <cellStyle name="style1620231324113" xfId="553" xr:uid="{0CDE5899-CDA1-46C5-A30D-0F1EFBBDC73D}"/>
    <cellStyle name="style1620231324133" xfId="546" xr:uid="{38068EE9-5318-4DD2-BFA8-4242DFDA1702}"/>
    <cellStyle name="style1620231324153" xfId="534" xr:uid="{82706784-D491-4798-A3ED-1986DEE7FFD2}"/>
    <cellStyle name="style1620231324174" xfId="545" xr:uid="{05A9399C-5336-4471-A661-6F923DEC098B}"/>
    <cellStyle name="style1620231324194" xfId="533" xr:uid="{3A709888-34F6-43CD-87F8-A255B34D24D0}"/>
    <cellStyle name="style1620231324214" xfId="522" xr:uid="{75E035BC-DE03-494D-9F05-D2FA21B8A157}"/>
    <cellStyle name="style1620231324235" xfId="521" xr:uid="{007B0FB1-D3DE-45F6-9E03-6E8346CE96D9}"/>
    <cellStyle name="style1620231324255" xfId="544" xr:uid="{073E837D-78C9-4594-BC63-244AD54C2E09}"/>
    <cellStyle name="style1620231324275" xfId="543" xr:uid="{41D3FF6A-692D-4877-8A9F-1E7FA5111C8D}"/>
    <cellStyle name="style1620231324296" xfId="542" xr:uid="{4FC88448-1F0D-4953-A060-014D8919286B}"/>
    <cellStyle name="style1620231324320" xfId="541" xr:uid="{2FF60325-1D5C-475B-881A-00BE842538E6}"/>
    <cellStyle name="style1620231324336" xfId="532" xr:uid="{A3DAA373-3098-47F5-B728-D9B5BB23937E}"/>
    <cellStyle name="style1620231324365" xfId="531" xr:uid="{66884BD6-A5BF-4874-858C-54BE34E0822E}"/>
    <cellStyle name="style1620231324387" xfId="530" xr:uid="{FB31F58F-670A-467F-8CD0-AA3694288106}"/>
    <cellStyle name="style1620231324407" xfId="529" xr:uid="{92205E0F-FD13-4BBE-BD7D-40F158460F64}"/>
    <cellStyle name="style1620231324438" xfId="520" xr:uid="{A3EDC8F4-C938-4022-ADDC-AB0137D1E848}"/>
    <cellStyle name="style1620231324458" xfId="519" xr:uid="{1536F6EE-DAF9-454A-98A7-0A4A36417DDF}"/>
    <cellStyle name="style1620231324478" xfId="518" xr:uid="{6C1589D9-9D9D-4722-AB06-923742C3931B}"/>
    <cellStyle name="style1620231324506" xfId="517" xr:uid="{66ECDB8E-443C-4577-9EFF-3FA875F5D264}"/>
    <cellStyle name="style1620231325343" xfId="510" xr:uid="{59DEB449-7D27-405C-A90A-394A174FB8B1}"/>
    <cellStyle name="style1620231325373" xfId="509" xr:uid="{D59FE759-369C-495F-9972-05730C89A585}"/>
    <cellStyle name="style1620231325393" xfId="498" xr:uid="{C3ED83F9-E898-4052-9FF4-4465CD572E42}"/>
    <cellStyle name="style1620231325415" xfId="497" xr:uid="{B8E2D91E-D3F4-4006-8486-EEC4928700F7}"/>
    <cellStyle name="style1620231325456" xfId="507" xr:uid="{4C1FFDE1-FB26-47A0-B0D2-27C017109CFA}"/>
    <cellStyle name="style1620231325476" xfId="506" xr:uid="{C3F6351E-955F-47C0-9E2D-DA54AB763FF1}"/>
    <cellStyle name="style1620231325496" xfId="508" xr:uid="{1CE3DE83-6462-4A94-A9AB-36C07E4BD791}"/>
    <cellStyle name="style1620231325516" xfId="505" xr:uid="{C9C7830B-82BE-4650-B671-4927E660FDC9}"/>
    <cellStyle name="style1620231325536" xfId="496" xr:uid="{4B397A7F-EDF7-4A75-963E-032CE4EFD578}"/>
    <cellStyle name="style1620231325567" xfId="495" xr:uid="{98F13E7B-4922-494B-82E9-85153013A7F9}"/>
    <cellStyle name="style1620231325589" xfId="494" xr:uid="{F5B0864B-61A4-4BCF-B589-CDD8D5411D1B}"/>
    <cellStyle name="style1620231325607" xfId="493" xr:uid="{C634F23D-26F2-4012-9FEC-27A3B0067F16}"/>
    <cellStyle name="style1620231325627" xfId="486" xr:uid="{C96C315C-D22D-40A2-9F75-C463DB72331C}"/>
    <cellStyle name="style1620231325656" xfId="474" xr:uid="{7B1FC515-E1AE-4EF6-8EF4-1C152479C3F5}"/>
    <cellStyle name="style1620231325678" xfId="485" xr:uid="{F6C1E015-D3FE-415E-8E1F-E81E9371D521}"/>
    <cellStyle name="style1620231325698" xfId="473" xr:uid="{8FC2D6F3-31F8-47AD-B78F-51E444AB87FC}"/>
    <cellStyle name="style1620231325724" xfId="462" xr:uid="{185C73F0-F934-495A-875E-CC958ECBA7DE}"/>
    <cellStyle name="style1620231325746" xfId="461" xr:uid="{1253D658-03FB-43EA-A3C0-38D80CE5B86E}"/>
    <cellStyle name="style1620231325767" xfId="484" xr:uid="{5E29C191-D6D2-4E4B-8FF9-1DE9355429C4}"/>
    <cellStyle name="style1620231325789" xfId="483" xr:uid="{EA74C3FB-FF8E-40CC-B8BC-61F8D3411023}"/>
    <cellStyle name="style1620231325809" xfId="482" xr:uid="{7189C109-D9F9-4103-99EC-6528432C1930}"/>
    <cellStyle name="style1620231325837" xfId="481" xr:uid="{71120266-BB71-45B5-89A9-45A181994844}"/>
    <cellStyle name="style1620231325859" xfId="472" xr:uid="{660CAD8A-5181-497F-B756-15FFE74B2F21}"/>
    <cellStyle name="style1620231325880" xfId="471" xr:uid="{341A7979-CEF0-41B6-939F-82D00F1595BF}"/>
    <cellStyle name="style1620231325900" xfId="470" xr:uid="{2BD07303-AE47-4A6E-81C3-07BEF5467B20}"/>
    <cellStyle name="style1620231325920" xfId="469" xr:uid="{997A9FD8-E870-435A-AEC2-92E84076F5CE}"/>
    <cellStyle name="style1620231325960" xfId="460" xr:uid="{6C3F043D-F708-4704-BC94-BC0354A0BA88}"/>
    <cellStyle name="style1620231325988" xfId="459" xr:uid="{DF0DAFC8-98AF-43EA-A83C-C3A34733DDD9}"/>
    <cellStyle name="style1620231326009" xfId="458" xr:uid="{70505AAF-B216-419D-9222-F06CDDCDEB25}"/>
    <cellStyle name="style1620231326031" xfId="457" xr:uid="{370A6D03-30C2-4520-BA3B-6DA6FCD6DDA7}"/>
    <cellStyle name="style1620231326855" xfId="450" xr:uid="{A6FF1E88-6E4D-4AAF-A4E2-C45A19E03BC7}"/>
    <cellStyle name="style1620231326875" xfId="449" xr:uid="{70BE02C3-0938-4D4B-9C2D-EFC86E7C1C18}"/>
    <cellStyle name="style1620231326896" xfId="438" xr:uid="{96A02431-BA6E-48BE-9C35-8BAC79D6EF94}"/>
    <cellStyle name="style1620231326916" xfId="437" xr:uid="{2E7DD402-398A-49A1-B312-9A778F1DB827}"/>
    <cellStyle name="style1620231326957" xfId="447" xr:uid="{11129442-A52A-4EAF-9C68-794353117A7F}"/>
    <cellStyle name="style1620231326977" xfId="446" xr:uid="{EBA5D2BD-D4B5-4DD4-A50A-CF3697E8D966}"/>
    <cellStyle name="style1620231326997" xfId="448" xr:uid="{87DCF629-608D-48AF-AE2C-333AFECFCBCF}"/>
    <cellStyle name="style1620231327018" xfId="445" xr:uid="{FC60860B-361A-496B-8327-6D2CD679D5BB}"/>
    <cellStyle name="style1620231327036" xfId="436" xr:uid="{C9B903B2-39C1-46E2-A387-CE07BF65EC90}"/>
    <cellStyle name="style1620231327067" xfId="435" xr:uid="{4096397E-0D72-40E9-AA7F-625E89C8C48F}"/>
    <cellStyle name="style1620231327083" xfId="434" xr:uid="{2432BFEA-7F7D-40DE-A6E7-4793E560AC6D}"/>
    <cellStyle name="style1620231327098" xfId="433" xr:uid="{E777E4D9-3BF7-4F31-BD0B-66475801CD7E}"/>
    <cellStyle name="style1620231327130" xfId="426" xr:uid="{05842746-1C49-4AD9-8B72-40792DBE848D}"/>
    <cellStyle name="style1620231327152" xfId="414" xr:uid="{4D1B7577-4EA1-4E63-B28B-1B9D0D20C5E0}"/>
    <cellStyle name="style1620231327167" xfId="402" xr:uid="{EFBD8913-550A-4713-8755-9678AC973578}"/>
    <cellStyle name="style1620231327183" xfId="425" xr:uid="{03EA7550-601F-4D84-95B0-8E0A4A21606A}"/>
    <cellStyle name="style1620231327214" xfId="413" xr:uid="{DAB15F57-7B70-4A61-9BDB-A3C101C7D33E}"/>
    <cellStyle name="style1620231327236" xfId="401" xr:uid="{52DBCC6A-BF73-4D8F-9596-7D246CFFE62C}"/>
    <cellStyle name="style1620231327252" xfId="424" xr:uid="{1371F6A0-6724-44E8-9AE8-0FA7AC76FBF5}"/>
    <cellStyle name="style1620231327268" xfId="423" xr:uid="{B617D09D-2E1F-41F7-8DB8-3C4F388879E2}"/>
    <cellStyle name="style1620231327299" xfId="422" xr:uid="{BAE2D902-C3E5-475A-BAEE-A5A36B7E8FB5}"/>
    <cellStyle name="style1620231327320" xfId="421" xr:uid="{9A641EEB-9C31-48E4-B07D-46D999D96C3A}"/>
    <cellStyle name="style1620231327339" xfId="412" xr:uid="{5860DD4E-5A2A-46D1-B139-0CA845F362F5}"/>
    <cellStyle name="style1620231327367" xfId="411" xr:uid="{137B7245-2E5D-45BD-AAD5-613776AF7E41}"/>
    <cellStyle name="style1620231327387" xfId="410" xr:uid="{B4EAEC88-FEF4-449A-A4B7-04F314728E48}"/>
    <cellStyle name="style1620231327408" xfId="409" xr:uid="{167DA324-3A6A-4083-BAE6-1EDAB9803498}"/>
    <cellStyle name="style1620231327653" xfId="400" xr:uid="{A605E375-5982-46CE-ADF3-78BE347B2C20}"/>
    <cellStyle name="style1620231327668" xfId="399" xr:uid="{78031B98-DF3A-479C-B38D-57329EA7DA6C}"/>
    <cellStyle name="style1620231327700" xfId="398" xr:uid="{E49F527F-82C8-4126-A600-F0E3B9829878}"/>
    <cellStyle name="style1620231327722" xfId="397" xr:uid="{B1BF52DC-5618-461A-BCB7-98FFFCDCC150}"/>
    <cellStyle name="style1620231328678" xfId="396" xr:uid="{3E33EC88-0BBE-4BA0-8343-0C4B84A03D39}"/>
    <cellStyle name="style1620231328769" xfId="395" xr:uid="{BF462998-F61F-4781-84F3-BAD6771B3215}"/>
    <cellStyle name="style1620231328784" xfId="384" xr:uid="{35D82ADA-E14D-4A29-B44D-2A3C1D033590}"/>
    <cellStyle name="style1620231328806" xfId="383" xr:uid="{0BC5880F-F726-4F90-B678-3DF5C6C9A29D}"/>
    <cellStyle name="style1620231328838" xfId="393" xr:uid="{BB258DF4-CE10-4D84-A5E6-43E26B13E1FF}"/>
    <cellStyle name="style1620231328869" xfId="392" xr:uid="{AE01EC96-EFE0-46A5-A0DC-9E04E1609786}"/>
    <cellStyle name="style1620231328885" xfId="394" xr:uid="{8A615D06-802E-4B10-86E8-B303F0C16F00}"/>
    <cellStyle name="style1620231328917" xfId="391" xr:uid="{73DF2B63-C210-48AD-90D6-983CFC61913F}"/>
    <cellStyle name="style1620231328927" xfId="382" xr:uid="{C3C7EC87-6B2F-404D-BCA3-8FE08E7B8ED0}"/>
    <cellStyle name="style1620231328958" xfId="381" xr:uid="{EF80040C-FA15-472A-A7B6-B27D4F41E9E6}"/>
    <cellStyle name="style1620231328974" xfId="380" xr:uid="{8897378E-7C0F-4601-8CA7-C1919274692C}"/>
    <cellStyle name="style1620231329003" xfId="379" xr:uid="{C05A42CF-AD70-49CC-A7A8-87DBB8DFF185}"/>
    <cellStyle name="style1620231329021" xfId="372" xr:uid="{4CD39829-ED10-481A-A60E-DAE98C697A90}"/>
    <cellStyle name="style1620231329043" xfId="360" xr:uid="{5364A4BF-411A-47F4-B15E-287602128A63}"/>
    <cellStyle name="style1620231329058" xfId="371" xr:uid="{2D37E3BB-9B81-4077-A30A-01FE377EDA83}"/>
    <cellStyle name="style1620231329074" xfId="359" xr:uid="{C69EBC09-1120-4245-9B2F-11700D9E6E9E}"/>
    <cellStyle name="style1620231329105" xfId="348" xr:uid="{DE5C5088-F8FE-4DCF-8A58-A41C2E9E1EC9}"/>
    <cellStyle name="style1620231329127" xfId="347" xr:uid="{37CAF82E-0E74-4917-9C38-C6B55A02E23B}"/>
    <cellStyle name="style1620231329143" xfId="370" xr:uid="{702F3AEA-F750-4CD8-95D8-FBF8A0C414F0}"/>
    <cellStyle name="style1620231329158" xfId="369" xr:uid="{DFFCF9C1-C394-45F2-88B4-A165B6F7B187}"/>
    <cellStyle name="style1620231329190" xfId="368" xr:uid="{330FE272-0B5F-4B36-96E3-22E8CCE69E23}"/>
    <cellStyle name="style1620231329205" xfId="367" xr:uid="{EB478B5C-D61E-4339-84FD-AAE3016FD9F4}"/>
    <cellStyle name="style1620231329227" xfId="358" xr:uid="{17C8D152-CF56-4D35-B472-68D81E8B601A}"/>
    <cellStyle name="style1620231329243" xfId="357" xr:uid="{B319E010-674E-45AA-B664-77F6CF8BF70D}"/>
    <cellStyle name="style1620231329274" xfId="356" xr:uid="{594BEF0B-8744-4412-B2AC-225645DBB360}"/>
    <cellStyle name="style1620231329290" xfId="355" xr:uid="{6CAC37B8-7127-4CC9-BD18-07A1D5C23EC9}"/>
    <cellStyle name="style1620231329321" xfId="346" xr:uid="{0AADA39B-CEA2-4441-B07D-3B0176ADCE10}"/>
    <cellStyle name="style1620231329343" xfId="345" xr:uid="{4CFEA07C-8473-4EE3-8F7A-1C5ADD8E2510}"/>
    <cellStyle name="style1620231329359" xfId="344" xr:uid="{6B7ECADC-10D2-4750-8D10-EA6488D5D9F5}"/>
    <cellStyle name="style1620231329375" xfId="343" xr:uid="{BE080366-C799-4A30-B7B5-11D61D4665F8}"/>
    <cellStyle name="style1620231330245" xfId="336" xr:uid="{3CE469A6-AD66-4661-81C7-54127F20F60F}"/>
    <cellStyle name="style1620231330260" xfId="335" xr:uid="{10DE0011-5AC9-455A-B3FD-6EF65167FD8E}"/>
    <cellStyle name="style1620231330276" xfId="324" xr:uid="{61C6EAE8-737A-4071-9546-0793258DFF47}"/>
    <cellStyle name="style1620231330307" xfId="323" xr:uid="{BA5048B6-BB28-44C6-8AEC-131D01A8ADBE}"/>
    <cellStyle name="style1620231330345" xfId="333" xr:uid="{6F60E231-973F-4D19-B306-6C6B453C5BE5}"/>
    <cellStyle name="style1620231330361" xfId="332" xr:uid="{AD8BF01E-32B8-4103-9930-16835EAE78AF}"/>
    <cellStyle name="style1620231330392" xfId="334" xr:uid="{2506217F-F6BD-4F83-8F90-3A60C6C7FB8C}"/>
    <cellStyle name="style1620231330408" xfId="331" xr:uid="{7EB091F0-9815-4459-85F5-E1A0C08B3338}"/>
    <cellStyle name="style1620231330430" xfId="322" xr:uid="{AD3BDE26-6152-4480-9B95-E504542E0278}"/>
    <cellStyle name="style1620231330445" xfId="321" xr:uid="{5411690B-705E-4E31-8D56-91D97229CD9A}"/>
    <cellStyle name="style1620231330461" xfId="320" xr:uid="{C865C3A8-C802-47C8-85CA-B1114BB16B10}"/>
    <cellStyle name="style1620231330492" xfId="319" xr:uid="{F12B31EC-FD35-447A-962C-F1BEAFE519DE}"/>
    <cellStyle name="style1620231330508" xfId="312" xr:uid="{010D038B-94A6-4CFF-9307-7CB1B778A584}"/>
    <cellStyle name="style1620231330532" xfId="300" xr:uid="{68D29D96-8A7E-460A-B556-923F8B3072B3}"/>
    <cellStyle name="style1620231330552" xfId="311" xr:uid="{CC0AC399-6650-4CD4-A7F3-73DBE5DD03E7}"/>
    <cellStyle name="style1620231330573" xfId="299" xr:uid="{08F59C58-4596-4C80-A2A1-6BBA4AAC8A07}"/>
    <cellStyle name="style1620231330601" xfId="288" xr:uid="{25B57DEE-66E8-4B14-A163-225A161A0D81}"/>
    <cellStyle name="style1620231330623" xfId="287" xr:uid="{CA3E9646-C2C6-449E-8CEB-6E9338157258}"/>
    <cellStyle name="style1620231330644" xfId="310" xr:uid="{B656262D-F6E5-4D34-9E36-4BBFC702B968}"/>
    <cellStyle name="style1620231330664" xfId="309" xr:uid="{B3F83ADA-5507-45FB-9CA5-C4B6F29B4732}"/>
    <cellStyle name="style1620231330684" xfId="308" xr:uid="{889C2416-3451-42DC-AAD6-C2C6185CA023}"/>
    <cellStyle name="style1620231330713" xfId="307" xr:uid="{B7B990EF-BF28-4706-BD05-0D99710C3BEE}"/>
    <cellStyle name="style1620231330733" xfId="298" xr:uid="{96CEB808-35BE-427A-A2E4-2375DFFA2F81}"/>
    <cellStyle name="style1620231330753" xfId="297" xr:uid="{0C194EF0-4571-4F11-B8FC-B34224E5FC68}"/>
    <cellStyle name="style1620231330774" xfId="296" xr:uid="{4CCE2917-4C5B-45DC-9AEB-7297DEA128DD}"/>
    <cellStyle name="style1620231330794" xfId="295" xr:uid="{0DF93EED-B033-460D-9017-810E5C47D136}"/>
    <cellStyle name="style1620231330835" xfId="286" xr:uid="{E20E0859-DAF6-4375-86BB-8FCC53ABD11F}"/>
    <cellStyle name="style1620231330855" xfId="285" xr:uid="{79082325-6B35-4466-A90C-DCE884DBCF9D}"/>
    <cellStyle name="style1620231330875" xfId="284" xr:uid="{105751B9-A918-4957-A2E5-293875992D93}"/>
    <cellStyle name="style1620231330896" xfId="283" xr:uid="{298A5C8E-C694-46E8-AD0E-3110A40D0D46}"/>
    <cellStyle name="style1620231331645" xfId="390" xr:uid="{02BF975B-7510-44D3-86CA-A6BB9D354371}"/>
    <cellStyle name="style1620231331665" xfId="389" xr:uid="{BC63A3AA-DC41-44CF-9D5D-A549B80CADCC}"/>
    <cellStyle name="style1620231331685" xfId="378" xr:uid="{C3B05018-4AF8-4143-8F6E-1F9170BD4328}"/>
    <cellStyle name="style1620231331706" xfId="377" xr:uid="{96FD5F16-8EB0-4B1A-8032-FF816E02AA5C}"/>
    <cellStyle name="style1620231331746" xfId="387" xr:uid="{06EBA5A9-D968-4919-B82D-C80C30B2949C}"/>
    <cellStyle name="style1620231331767" xfId="386" xr:uid="{724DFAC6-8A36-4FD2-8812-91B6291410AC}"/>
    <cellStyle name="style1620231331787" xfId="388" xr:uid="{88B0F670-1306-4871-893C-C77B4664B10B}"/>
    <cellStyle name="style1620231331807" xfId="385" xr:uid="{0350C73A-63D5-4315-8AD3-CAE117338F93}"/>
    <cellStyle name="style1620231331828" xfId="376" xr:uid="{3D6A50F3-A7EC-4BDA-8918-9CECA89E0CBE}"/>
    <cellStyle name="style1620231331848" xfId="375" xr:uid="{A483F752-0840-4738-9BF0-B81F70E5F98E}"/>
    <cellStyle name="style1620231331897" xfId="374" xr:uid="{8D050123-F435-4092-92A0-FF103EC364E1}"/>
    <cellStyle name="style1620231331919" xfId="373" xr:uid="{3E48E339-703B-419F-8269-776BA34BD961}"/>
    <cellStyle name="style1620231331939" xfId="366" xr:uid="{3F2D1C59-CFA8-4B54-B366-186B4636AD31}"/>
    <cellStyle name="style1620231331960" xfId="354" xr:uid="{5AC48E2F-6FF3-4C1F-ABCF-F4725B2C76A1}"/>
    <cellStyle name="style1620231331980" xfId="365" xr:uid="{8BB58507-6BDD-4AFC-B596-D55FDA5B17D6}"/>
    <cellStyle name="style1620231332000" xfId="353" xr:uid="{ECA38F6F-BB0E-4DA8-8D7A-99F704F5724A}"/>
    <cellStyle name="style1620231332020" xfId="342" xr:uid="{1900217B-ABA4-48CC-9672-DA74BFA91903}"/>
    <cellStyle name="style1620231332041" xfId="341" xr:uid="{B970E5A7-3B7A-4151-B2B5-A578B62D5752}"/>
    <cellStyle name="style1620231332071" xfId="364" xr:uid="{BDB7FCDB-64A4-4D0C-B3DF-7B3FEED91678}"/>
    <cellStyle name="style1620231332101" xfId="363" xr:uid="{AE1A7B77-6826-4ECB-9341-91D38ECF0C05}"/>
    <cellStyle name="style1620231332121" xfId="362" xr:uid="{7BEB9278-BA69-4005-8BFB-C9FAEADABDAA}"/>
    <cellStyle name="style1620231332150" xfId="361" xr:uid="{E63676DB-9DB2-46B9-B0AD-9B4080F4D301}"/>
    <cellStyle name="style1620231332174" xfId="352" xr:uid="{B5CF75F8-F4F2-41A1-929A-39A9E6511AE8}"/>
    <cellStyle name="style1620231332192" xfId="351" xr:uid="{A30E020B-9E65-4D88-8740-B17B1AF2B79C}"/>
    <cellStyle name="style1620231332212" xfId="350" xr:uid="{BA027424-EB99-46DF-BE3A-2F035C25DCC5}"/>
    <cellStyle name="style1620231332242" xfId="349" xr:uid="{F2207645-F4CA-4404-B1F8-C5FAD4DA1780}"/>
    <cellStyle name="style1620231332262" xfId="340" xr:uid="{D3B16C4B-188C-46AE-A74F-B0E3F9C15F41}"/>
    <cellStyle name="style1620231332283" xfId="339" xr:uid="{EC031F9D-9A76-4F12-8757-E1A9DF9B56BA}"/>
    <cellStyle name="style1620231332311" xfId="338" xr:uid="{1F7CC512-D2C9-4C08-9F7F-9FD524068411}"/>
    <cellStyle name="style1620231332333" xfId="337" xr:uid="{ACE7D72D-6128-41A0-9C07-FEADC33F19AC}"/>
    <cellStyle name="style1620231333200" xfId="330" xr:uid="{DAFA196C-0659-46C0-A8FE-ABB7C1422A1D}"/>
    <cellStyle name="style1620231333216" xfId="329" xr:uid="{1269FF9F-4620-424E-87F6-B40DAD0AD2EE}"/>
    <cellStyle name="style1620231333247" xfId="318" xr:uid="{89154CD5-708F-4C28-ADAC-7B4A003659A3}"/>
    <cellStyle name="style1620231333266" xfId="317" xr:uid="{4DB38A88-4CB6-44AD-BC51-3E1C13A9901F}"/>
    <cellStyle name="style1620231333323" xfId="327" xr:uid="{BA185F0E-1718-4C0E-9B2D-69402E43E556}"/>
    <cellStyle name="style1620231333354" xfId="326" xr:uid="{7D6EC9BE-0202-42FD-995E-7ADFE7D7D0C4}"/>
    <cellStyle name="style1620231333370" xfId="328" xr:uid="{AE22F6D0-E3DF-45BC-AFF5-8A5EC8C0FA38}"/>
    <cellStyle name="style1620231333385" xfId="325" xr:uid="{4209185E-2EFB-4428-B400-706DAA8DC392}"/>
    <cellStyle name="style1620231333405" xfId="316" xr:uid="{A4BFF788-A0FF-4458-A452-5E261F7DF204}"/>
    <cellStyle name="style1620231333436" xfId="315" xr:uid="{B740ABAB-FF5F-4990-80F4-9913D7371BAA}"/>
    <cellStyle name="style1620231333452" xfId="314" xr:uid="{E64C45AB-60E8-4D3A-A398-D0B5E555AE6A}"/>
    <cellStyle name="style1620231333467" xfId="313" xr:uid="{C6B719F9-E674-4E42-88E2-619C3E864E76}"/>
    <cellStyle name="style1620231333499" xfId="306" xr:uid="{86891F38-96F1-497D-8CDA-5C288D6F6925}"/>
    <cellStyle name="style1620231333517" xfId="294" xr:uid="{737ABFFA-F5B5-45E4-8729-6DAF0086C411}"/>
    <cellStyle name="style1620231333538" xfId="305" xr:uid="{699C54C4-C7DA-42E2-9306-6B997F8D155A}"/>
    <cellStyle name="style1620231333558" xfId="293" xr:uid="{62FF7005-68DB-47B6-B05E-8742B5EB0C9D}"/>
    <cellStyle name="style1620231333579" xfId="282" xr:uid="{AED71602-A388-4CD9-8174-389D992B28A3}"/>
    <cellStyle name="style1620231333599" xfId="281" xr:uid="{D968C1B4-6181-43B8-A441-4BDF093B16E3}"/>
    <cellStyle name="style1620231333620" xfId="304" xr:uid="{CFAFF3CE-2BDE-43A6-B1F5-B6EBA4F602E3}"/>
    <cellStyle name="style1620231333640" xfId="303" xr:uid="{4613D24C-2A1C-4400-B2E4-F099FABA784C}"/>
    <cellStyle name="style1620231333660" xfId="302" xr:uid="{4D5DCF57-82A0-4595-90BB-8ACCC2124D21}"/>
    <cellStyle name="style1620231333681" xfId="301" xr:uid="{60638EC0-1C02-40C4-AF15-4B534C2C01F9}"/>
    <cellStyle name="style1620231333709" xfId="292" xr:uid="{2E2797B6-1BFF-49B7-A794-4237F538C267}"/>
    <cellStyle name="style1620231333729" xfId="291" xr:uid="{3F0CC170-837E-4FB6-95A1-C6CAD28B5F9C}"/>
    <cellStyle name="style1620231333750" xfId="290" xr:uid="{DD85755B-0791-4E9F-A42C-67B30F11E351}"/>
    <cellStyle name="style1620231333770" xfId="289" xr:uid="{371DCC4D-BB52-43EE-A7A7-CE87B0FD7368}"/>
    <cellStyle name="style1620231333811" xfId="280" xr:uid="{4CB4BD98-5F94-4695-A22F-F3277F7509D7}"/>
    <cellStyle name="style1620231333827" xfId="279" xr:uid="{89ADFF0E-578D-44D9-AC5E-1B2A59EC9389}"/>
    <cellStyle name="style1620231333858" xfId="278" xr:uid="{764CFE27-04CA-43DF-8BE8-05AEB1FEC738}"/>
    <cellStyle name="style1620231333880" xfId="277" xr:uid="{F02F2E68-4989-4AD5-A45A-76EB28ED0B6A}"/>
    <cellStyle name="style1620231335496" xfId="276" xr:uid="{130AFF3B-08E1-4B9D-8DD9-64D5295777F0}"/>
    <cellStyle name="style1620231335526" xfId="275" xr:uid="{CBA8555D-DBBF-4E6A-B047-C431492DF102}"/>
    <cellStyle name="style1620231335546" xfId="264" xr:uid="{CFA2E5BA-8F94-4C3C-BCC2-5F4841FCC074}"/>
    <cellStyle name="style1620231335566" xfId="263" xr:uid="{2234077F-D1FF-47A3-B1E1-0EA103A7783E}"/>
    <cellStyle name="style1620231335615" xfId="273" xr:uid="{C74DD491-34F1-497D-A05D-16BF00E7BB36}"/>
    <cellStyle name="style1620231335635" xfId="272" xr:uid="{CB7E20E0-C60C-4AF8-BE62-E49942EAF7E8}"/>
    <cellStyle name="style1620231335657" xfId="274" xr:uid="{B6E40565-8674-4390-82F0-1F5330652ECA}"/>
    <cellStyle name="style1620231335677" xfId="271" xr:uid="{595C0639-2009-44AF-B818-4A2325E8159A}"/>
    <cellStyle name="style1620231335697" xfId="262" xr:uid="{0AF33827-FB1F-4035-9047-5506A40F94CC}"/>
    <cellStyle name="style1620231335718" xfId="261" xr:uid="{08B0F6A7-EAED-4BDD-BD42-A04CC05986FD}"/>
    <cellStyle name="style1620231335738" xfId="260" xr:uid="{32C2837A-D427-418C-953A-95BB72AB14EE}"/>
    <cellStyle name="style1620231335758" xfId="259" xr:uid="{C5E74170-5AFF-4051-B4F1-AE6E58F9C12D}"/>
    <cellStyle name="style1620231335779" xfId="252" xr:uid="{AEA8629F-B37C-4E68-8010-8D86FAF9A43D}"/>
    <cellStyle name="style1620231335807" xfId="240" xr:uid="{A8A2C8D4-1B58-491E-A78D-8D8799966FED}"/>
    <cellStyle name="style1620231335828" xfId="251" xr:uid="{CE776198-8FF3-4FAC-912D-4023589FB642}"/>
    <cellStyle name="style1620231335850" xfId="239" xr:uid="{43BA530D-74C2-4156-84E9-ABDA7F5CA860}"/>
    <cellStyle name="style1620231335870" xfId="228" xr:uid="{1B3B9464-6B13-4021-88F0-8DCEB0E0747B}"/>
    <cellStyle name="style1620231335890" xfId="227" xr:uid="{331B9C43-8875-4263-BF32-20235B803C9A}"/>
    <cellStyle name="style1620231335911" xfId="250" xr:uid="{A2EB23DB-93B8-431B-B843-5C8F79B4A691}"/>
    <cellStyle name="style1620231335931" xfId="249" xr:uid="{05E21C0C-FF97-45E7-82FF-2E74CE788888}"/>
    <cellStyle name="style1620231335952" xfId="248" xr:uid="{31C22C68-BF00-4D8B-958F-07B43CEE165C}"/>
    <cellStyle name="style1620231335972" xfId="247" xr:uid="{444127F5-816A-4C00-AD10-D17BC927EAB0}"/>
    <cellStyle name="style1620231335992" xfId="238" xr:uid="{2581E8BF-79A5-4D47-A180-6CD2AF48AA8B}"/>
    <cellStyle name="style1620231336013" xfId="237" xr:uid="{1215F4B9-1371-4635-8705-331287C6A7A4}"/>
    <cellStyle name="style1620231336033" xfId="236" xr:uid="{0DCF8A62-4D59-4349-8A17-07C45DD79200}"/>
    <cellStyle name="style1620231336053" xfId="235" xr:uid="{58C2D379-CF25-4D46-9062-F7B3AE1DAC9D}"/>
    <cellStyle name="style1620231336084" xfId="226" xr:uid="{B2A5FBBB-E1A5-4CD2-9C95-AE8DFFD370BF}"/>
    <cellStyle name="style1620231336104" xfId="225" xr:uid="{D75CB58B-1545-4CDD-A468-F59A32AD3B10}"/>
    <cellStyle name="style1620231336132" xfId="224" xr:uid="{D128F6F0-CA23-4116-955B-1F9BD039DB08}"/>
    <cellStyle name="style1620231336153" xfId="223" xr:uid="{7EFFE42A-0107-412D-9C64-5E660E407881}"/>
    <cellStyle name="style1620231336920" xfId="270" xr:uid="{52A9C8AC-35EC-4F49-9BAF-0F89E4AAAE18}"/>
    <cellStyle name="style1620231336940" xfId="269" xr:uid="{19A34A0C-F5F0-4C85-BB5E-7BB83B9C03D9}"/>
    <cellStyle name="style1620231336961" xfId="258" xr:uid="{A9E51FCA-3E3D-4C7E-B4C3-17421E7857D0}"/>
    <cellStyle name="style1620231336981" xfId="257" xr:uid="{5846EA4F-BBA1-4474-BCA5-06C5668699F0}"/>
    <cellStyle name="style1620231337022" xfId="267" xr:uid="{28B66BB3-567B-4EEF-86FD-76CC7B1A49DA}"/>
    <cellStyle name="style1620231337042" xfId="266" xr:uid="{38D61AFF-ADA8-411D-B9C5-38C50A0C1B60}"/>
    <cellStyle name="style1620231337063" xfId="268" xr:uid="{D0D75F9E-166C-4740-AD03-C712BDAF65FC}"/>
    <cellStyle name="style1620231337091" xfId="265" xr:uid="{352E9C75-EDC7-46A7-9A82-004D42C9AB01}"/>
    <cellStyle name="style1620231337101" xfId="256" xr:uid="{0E7B16A0-3E66-4C3D-B1CF-044F9D355AD5}"/>
    <cellStyle name="style1620231337132" xfId="255" xr:uid="{571F3D8E-F7FF-4E97-B09A-AE5F5205E4C7}"/>
    <cellStyle name="style1620231337148" xfId="254" xr:uid="{B422BA76-8F08-49B7-A68E-3F731D149938}"/>
    <cellStyle name="style1620231337164" xfId="253" xr:uid="{150CFFA4-05A7-418D-A921-82340A5FD37D}"/>
    <cellStyle name="style1620231337195" xfId="246" xr:uid="{12007DDE-98E2-44B8-8630-E522E9C9B4BC}"/>
    <cellStyle name="style1620231337217" xfId="234" xr:uid="{2A5A69D6-D76F-4978-98EE-1E76535D7045}"/>
    <cellStyle name="style1620231337233" xfId="245" xr:uid="{0FF1F93E-285C-485D-A78C-C0BD7D531539}"/>
    <cellStyle name="style1620231337248" xfId="233" xr:uid="{130B0715-9C0D-4C6E-A72B-FD21A44BEBFE}"/>
    <cellStyle name="style1620231337279" xfId="222" xr:uid="{2D5101E9-C869-42E5-A629-CF8089B32205}"/>
    <cellStyle name="style1620231337302" xfId="221" xr:uid="{9338B9C5-51D2-4E43-A07A-9E8BE3C0C4DB}"/>
    <cellStyle name="style1620231337324" xfId="244" xr:uid="{7622BE93-577C-4971-AEFF-26036064CA8D}"/>
    <cellStyle name="style1620231337340" xfId="243" xr:uid="{AC7551D5-442C-4033-BDE0-88A470B38787}"/>
    <cellStyle name="style1620231337356" xfId="242" xr:uid="{B3B97086-4832-4C17-9860-DEFAF9640784}"/>
    <cellStyle name="style1620231337387" xfId="241" xr:uid="{3F8E6702-B665-4B38-B819-4EE6A287C985}"/>
    <cellStyle name="style1620231337404" xfId="232" xr:uid="{D11A409E-724B-444E-9D2F-707EEEF56CFC}"/>
    <cellStyle name="style1620231337424" xfId="231" xr:uid="{AFB59268-19FB-4028-92B4-36E6853C5752}"/>
    <cellStyle name="style1620231337445" xfId="230" xr:uid="{0EA2D317-7F2F-46A9-8E09-C6942615985B}"/>
    <cellStyle name="style1620231337465" xfId="229" xr:uid="{6E4998A1-8FFB-4561-B2D8-EC4A9D75D6B1}"/>
    <cellStyle name="style1620231337495" xfId="220" xr:uid="{D842F523-0C3B-411D-8F90-E6136D7DDDA9}"/>
    <cellStyle name="style1620231337516" xfId="219" xr:uid="{C6CE0964-9907-4839-920B-EACC26888FA3}"/>
    <cellStyle name="style1620231337536" xfId="218" xr:uid="{37736E1D-E3B8-4B2E-AD0A-1C64A14A8F20}"/>
    <cellStyle name="style1620231337564" xfId="217" xr:uid="{1ACB5714-6B9A-4E3E-93A4-218D69F3E6EB}"/>
    <cellStyle name="style1620231338916" xfId="17" xr:uid="{214C0592-2B5B-4FD7-88D8-57D638C646B2}"/>
    <cellStyle name="style1620231338946" xfId="16" xr:uid="{739CD12C-A951-4BB2-9480-239D9AA7D0E1}"/>
    <cellStyle name="style1620231338967" xfId="18" xr:uid="{6A3AC820-1976-4042-90E7-28A202F8073C}"/>
    <cellStyle name="style1620231338987" xfId="15" xr:uid="{C1441325-C194-433A-BF9D-D0E9AF3317A7}"/>
    <cellStyle name="style1620231339017" xfId="14" xr:uid="{9D5810E9-A053-4622-80B3-C73971614DF5}"/>
    <cellStyle name="style1620231339044" xfId="13" xr:uid="{448479E2-DEB6-4E84-A1BE-3EDD23B9F6C3}"/>
    <cellStyle name="style1620231339062" xfId="12" xr:uid="{DECA19F9-DFA5-4404-BFC3-186E3B6D799B}"/>
    <cellStyle name="style1620231339088" xfId="11" xr:uid="{C21C9743-2AEC-40D4-81FD-8C9AFC297B34}"/>
    <cellStyle name="style1620231339109" xfId="9" xr:uid="{069E2DBD-26B2-47D6-9906-820D35B05A04}"/>
    <cellStyle name="style1620231339129" xfId="8" xr:uid="{BE587D6D-2AD3-4995-8971-BD95BB54336A}"/>
    <cellStyle name="style1620231339149" xfId="6" xr:uid="{C838269C-FA11-48E4-9420-8E616001BB94}"/>
    <cellStyle name="style1620231339170" xfId="5" xr:uid="{F906D0F5-5834-42D9-B887-DC0FE6A1600C}"/>
    <cellStyle name="style1620231339190" xfId="10" xr:uid="{F4E6B369-F04C-494F-9F0D-16A31E78BCA4}"/>
    <cellStyle name="style1620231339210" xfId="7" xr:uid="{7A42FAC9-58FF-4BBB-95EF-6865A9241F15}"/>
    <cellStyle name="style1620231339231" xfId="4" xr:uid="{0DD0C9CC-8FDD-4975-8F61-B0B5008DA209}"/>
    <cellStyle name="style1620231339271" xfId="2" xr:uid="{04B2868F-CF71-4682-B103-633E2A1EB819}"/>
    <cellStyle name="style1620231339301" xfId="1" xr:uid="{B1D3BF19-39B1-4CE3-968C-6CA53FF0A275}"/>
    <cellStyle name="style1620231339322" xfId="3" xr:uid="{5BB9FA25-0940-4312-95C6-55BBFAC854C4}"/>
    <cellStyle name="style1620231340404" xfId="156" xr:uid="{199D5AAD-74B8-481E-A02C-ED23925A71D9}"/>
    <cellStyle name="style1620231340436" xfId="155" xr:uid="{67264334-972C-4BA8-BFCF-3D0FFEE4FA8C}"/>
    <cellStyle name="style1620231340464" xfId="144" xr:uid="{A6D78754-52DC-4A60-9EBB-9C4F273CFFFE}"/>
    <cellStyle name="style1620231340486" xfId="143" xr:uid="{BC3D8C46-5FEC-451F-83DE-16EBDE89CBB6}"/>
    <cellStyle name="style1620231340527" xfId="153" xr:uid="{47625192-01B2-4B52-BF1B-65F526CB71B2}"/>
    <cellStyle name="style1620231340548" xfId="152" xr:uid="{A8A075D2-93EC-426A-9DFF-4DE053E6F714}"/>
    <cellStyle name="style1620231340568" xfId="154" xr:uid="{24129A38-415E-4B18-91D2-E8F8E1D9570B}"/>
    <cellStyle name="style1620231340588" xfId="151" xr:uid="{9EF2E94F-9BC2-4754-9636-6CE1E784C8F2}"/>
    <cellStyle name="style1620231340609" xfId="142" xr:uid="{755D7546-C703-4681-A8AD-7DD0EF7FA78E}"/>
    <cellStyle name="style1620231340629" xfId="141" xr:uid="{320FC8E0-B2C5-4240-8EDB-8B5ED6693EEF}"/>
    <cellStyle name="style1620231340649" xfId="140" xr:uid="{8651C80F-654D-40B7-A7C0-B21567625CBA}"/>
    <cellStyle name="style1620231340670" xfId="139" xr:uid="{E3C8A30E-A27C-494C-B11D-6CF27D049E54}"/>
    <cellStyle name="style1620231340690" xfId="132" xr:uid="{963B39D9-0AE6-4249-951D-00C068CEF3A2}"/>
    <cellStyle name="style1620231340710" xfId="120" xr:uid="{980BB760-A2B0-4612-B58F-E48AF27DA4B7}"/>
    <cellStyle name="style1620231340730" xfId="131" xr:uid="{F824B27A-6AB0-490E-B2E9-9795E0E421E4}"/>
    <cellStyle name="style1620231340751" xfId="119" xr:uid="{768054E5-2FC7-4A3B-AB1A-C3631B13BB3F}"/>
    <cellStyle name="style1620231340771" xfId="108" xr:uid="{1072CB65-9BE2-446D-8C95-39A7F3524B81}"/>
    <cellStyle name="style1620231340799" xfId="107" xr:uid="{73B248AF-28B1-48F1-8809-47F0E0295C33}"/>
    <cellStyle name="style1620231340820" xfId="130" xr:uid="{C71292BF-7EDD-4826-A85E-4F4F25F1FFC6}"/>
    <cellStyle name="style1620231340842" xfId="129" xr:uid="{B97F4F1A-FFCB-4796-8746-B6230ABEF41B}"/>
    <cellStyle name="style1620231340862" xfId="128" xr:uid="{0B4500DA-98F9-46A2-BAAD-044945571FD2}"/>
    <cellStyle name="style1620231340883" xfId="127" xr:uid="{508B1582-EE8F-4825-AB6C-90BBFFCC2295}"/>
    <cellStyle name="style1620231340903" xfId="118" xr:uid="{BDFA87EE-1862-47C0-9D70-99D9C2272C51}"/>
    <cellStyle name="style1620231340921" xfId="117" xr:uid="{66EF4835-E018-420C-8F57-84BF32235990}"/>
    <cellStyle name="style1620231340944" xfId="116" xr:uid="{E6712932-3211-403A-85EC-BAF3EDA000FC}"/>
    <cellStyle name="style1620231340964" xfId="115" xr:uid="{60ECA1FA-A272-4C93-9BED-19BB2019E2A1}"/>
    <cellStyle name="style1620231340994" xfId="106" xr:uid="{5AA86726-EA4A-4661-BAB4-C0A776413208}"/>
    <cellStyle name="style1620231341015" xfId="105" xr:uid="{1463B85A-C859-4E76-A4D7-E13354C278BC}"/>
    <cellStyle name="style1620231341035" xfId="104" xr:uid="{0C436D75-8AE8-45BF-AD82-7C330D018154}"/>
    <cellStyle name="style1620231341055" xfId="103" xr:uid="{8FD6CF41-88D1-4934-9249-DC1A8D1ADD58}"/>
    <cellStyle name="style1620231341974" xfId="150" xr:uid="{2833EE2E-56B7-4883-A76D-16802926415A}"/>
    <cellStyle name="style1620231341995" xfId="149" xr:uid="{EE04557C-ED45-4096-824D-E572B84757CE}"/>
    <cellStyle name="style1620231342015" xfId="138" xr:uid="{1C4E8AEE-708C-4FB7-878A-455ED4B7444C}"/>
    <cellStyle name="style1620231342035" xfId="137" xr:uid="{515BCEB6-EA50-4571-9329-01FCB92145A1}"/>
    <cellStyle name="style1620231342076" xfId="147" xr:uid="{7444A5BB-2EBE-4961-B64A-8AA581409ACA}"/>
    <cellStyle name="style1620231342096" xfId="146" xr:uid="{C2205B61-1C7A-4A45-BA7B-F9D41D085F4C}"/>
    <cellStyle name="style1620231342117" xfId="148" xr:uid="{DBB4CB93-1B09-4700-84DB-97329072A4F4}"/>
    <cellStyle name="style1620231342137" xfId="145" xr:uid="{9841E798-27D9-401C-9C78-FEC01FDB92A2}"/>
    <cellStyle name="style1620231342157" xfId="136" xr:uid="{B6CE693A-AFEB-4A3A-B337-64FC1A8EF4BD}"/>
    <cellStyle name="style1620231342178" xfId="135" xr:uid="{352B9797-E9B1-4A41-9F8A-E1CE43927F5F}"/>
    <cellStyle name="style1620231342198" xfId="134" xr:uid="{4A15244B-F732-480A-B714-F4B06080DAE1}"/>
    <cellStyle name="style1620231342218" xfId="133" xr:uid="{BBAA10DA-66F8-4FA2-8D15-DB7D7C92F1DF}"/>
    <cellStyle name="style1620231342239" xfId="126" xr:uid="{BC6BEE2C-7820-4542-96B2-B11C6D69190D}"/>
    <cellStyle name="style1620231342259" xfId="114" xr:uid="{2BBAB0A7-5582-43A4-88E7-D8B7FD92E216}"/>
    <cellStyle name="style1620231342279" xfId="125" xr:uid="{2B5C09A1-976C-446C-B683-67EF11029797}"/>
    <cellStyle name="style1620231342310" xfId="113" xr:uid="{3841FD8A-35C3-4A2D-A51E-46F54BB5261F}"/>
    <cellStyle name="style1620231342330" xfId="102" xr:uid="{91AC5969-0EA0-4AAE-BD07-07509C45DD4A}"/>
    <cellStyle name="style1620231342350" xfId="101" xr:uid="{50CA31DC-5577-4A6D-9F51-EF4161E78C61}"/>
    <cellStyle name="style1620231342371" xfId="124" xr:uid="{005B4615-9CC9-488F-947B-9635A8C6B222}"/>
    <cellStyle name="style1620231342399" xfId="123" xr:uid="{69AB4081-6001-49E4-899B-BAFBCCAEA74C}"/>
    <cellStyle name="style1620231342420" xfId="122" xr:uid="{19EE578C-2DEC-4DC8-87E4-7A12594E79C1}"/>
    <cellStyle name="style1620231342440" xfId="121" xr:uid="{1F111AD5-3464-437F-B224-21DD5D8A9448}"/>
    <cellStyle name="style1620231342460" xfId="112" xr:uid="{5CEF0A9C-DAEE-4A08-99B3-0EAC5C3957E9}"/>
    <cellStyle name="style1620231342481" xfId="111" xr:uid="{DC8A8EBC-5534-443D-B2D2-9E5857F356D4}"/>
    <cellStyle name="style1620231342501" xfId="110" xr:uid="{DBA723B4-C21B-477D-9268-1B0DBA114D23}"/>
    <cellStyle name="style1620231342521" xfId="109" xr:uid="{E2BA689A-656E-47E2-ACE8-D8838BF7B645}"/>
    <cellStyle name="style1620231342544" xfId="100" xr:uid="{DAA6E9A4-003D-4DDB-B4ED-180B7FFE2B06}"/>
    <cellStyle name="style1620231342564" xfId="99" xr:uid="{20569F1A-CC14-447C-BD5C-7679D22BAB8E}"/>
    <cellStyle name="style1620231342584" xfId="98" xr:uid="{08C912FC-E810-4075-97F5-48777A4597D3}"/>
    <cellStyle name="style1620231342605" xfId="97" xr:uid="{233AD99E-ACCB-423E-A2C2-8D7206A907BD}"/>
    <cellStyle name="style1620231346419" xfId="216" xr:uid="{54A9EC83-513F-4731-BFC4-F0AF1CC3F084}"/>
    <cellStyle name="style1620231346451" xfId="215" xr:uid="{91E90E3F-F36D-40EB-96DF-04AE5F8BA2E8}"/>
    <cellStyle name="style1620231346466" xfId="204" xr:uid="{9A4BEFD0-943B-41A9-8410-72AF04886F51}"/>
    <cellStyle name="style1620231346482" xfId="203" xr:uid="{F054E29A-2436-48FA-8D59-A6CA3F7A4FFE}"/>
    <cellStyle name="style1620231346535" xfId="213" xr:uid="{FCC90721-4F30-4D4A-B695-DA3B392A2DDD}"/>
    <cellStyle name="style1620231346551" xfId="212" xr:uid="{545626B7-BA61-4C73-BE7E-58F9AF454069}"/>
    <cellStyle name="style1620231346567" xfId="214" xr:uid="{5F582EDD-E42D-4B51-94AD-39C1D22EC1F6}"/>
    <cellStyle name="style1620231346598" xfId="211" xr:uid="{49544DA4-579B-4A5E-B978-3A30CB36BCF9}"/>
    <cellStyle name="style1620231346620" xfId="202" xr:uid="{2D1CB96D-112F-489B-9C2F-DF9DF640883A}"/>
    <cellStyle name="style1620231346636" xfId="201" xr:uid="{89980FB6-8985-492F-ABED-74694FFE362E}"/>
    <cellStyle name="style1620231346651" xfId="200" xr:uid="{5CBB016F-E67C-4483-B856-66DDF22351AD}"/>
    <cellStyle name="style1620231346683" xfId="199" xr:uid="{EA3C5153-42B0-436F-9FD5-E61583100D63}"/>
    <cellStyle name="style1620231346705" xfId="192" xr:uid="{0F8ECCE0-CEDD-4F8E-BFA6-7866856625B9}"/>
    <cellStyle name="style1620231346720" xfId="180" xr:uid="{C8395545-23AB-46DA-82EC-1D5831B5940A}"/>
    <cellStyle name="style1620231346752" xfId="191" xr:uid="{495608E0-1427-4FCF-B0D5-84356731A844}"/>
    <cellStyle name="style1620231346767" xfId="179" xr:uid="{82B6B282-7356-4C21-916A-8C8AA3F9D60A}"/>
    <cellStyle name="style1620231346783" xfId="168" xr:uid="{85095925-D0B5-4621-B535-3F1A8CE28A9B}"/>
    <cellStyle name="style1620231346805" xfId="167" xr:uid="{77A5A865-2FCA-44E3-908A-C2659320040B}"/>
    <cellStyle name="style1620231346821" xfId="190" xr:uid="{BB2546B4-B4AF-4BF2-A098-002990602F96}"/>
    <cellStyle name="style1620231346852" xfId="189" xr:uid="{9C9BB68E-5B4A-4A56-BF61-6624DD6E0075}"/>
    <cellStyle name="style1620231346867" xfId="188" xr:uid="{1C60EB80-2ADF-45B9-93D4-3F4AF8D1E135}"/>
    <cellStyle name="style1620231346899" xfId="187" xr:uid="{72AED5CA-60A7-44BC-9917-7BDAB09178BD}"/>
    <cellStyle name="style1620231346921" xfId="178" xr:uid="{F4614927-FCAB-484C-968B-03403A90F7D8}"/>
    <cellStyle name="style1620231346943" xfId="177" xr:uid="{67BC8247-7402-44D6-A7E5-9DB0D0ED06DA}"/>
    <cellStyle name="style1620231346960" xfId="176" xr:uid="{184DA39B-E386-4873-BEDB-06CE76903A4F}"/>
    <cellStyle name="style1620231346976" xfId="175" xr:uid="{E151DB19-6ADC-4354-8E15-5CB7CFD1D614}"/>
    <cellStyle name="style1620231347005" xfId="166" xr:uid="{2F2A768A-A158-48FD-87A7-56C9F25B4F79}"/>
    <cellStyle name="style1620231347036" xfId="165" xr:uid="{101556FD-C092-46B6-8E37-A147CFFF12CB}"/>
    <cellStyle name="style1620231347052" xfId="164" xr:uid="{DCDE101F-E6CA-4A50-9290-51DA5604A979}"/>
    <cellStyle name="style1620231347068" xfId="163" xr:uid="{74C92CA2-6901-4277-8252-D71B54C0C62A}"/>
    <cellStyle name="style1620231348043" xfId="210" xr:uid="{8C5A4B5D-A690-43F3-9637-93EFAD076D80}"/>
    <cellStyle name="style1620231348072" xfId="209" xr:uid="{AB7B5573-A662-4204-B448-B52C9E5633E2}"/>
    <cellStyle name="style1620231348102" xfId="198" xr:uid="{0139D4EC-6831-4F37-B7FA-9BE5A689C2E1}"/>
    <cellStyle name="style1620231348112" xfId="197" xr:uid="{D8E68597-A3E5-46F8-AC67-7A39D6FB0CE8}"/>
    <cellStyle name="style1620231348159" xfId="207" xr:uid="{6325A326-D992-4B06-9470-D5AD6E493B48}"/>
    <cellStyle name="style1620231348190" xfId="206" xr:uid="{9FFD9346-96E0-461A-8F58-681F4303F963}"/>
    <cellStyle name="style1620231348206" xfId="208" xr:uid="{DE34063D-23E1-4BB6-B712-C8BE7ABA75F6}"/>
    <cellStyle name="style1620231348228" xfId="205" xr:uid="{77665E98-3490-4AB6-9BE5-CE86CF934C73}"/>
    <cellStyle name="style1620231348244" xfId="196" xr:uid="{ED3528D5-69AA-4AAE-BAF7-C4950F664C38}"/>
    <cellStyle name="style1620231348275" xfId="195" xr:uid="{1C0DB4DE-9419-43C1-947E-5C5BDD500394}"/>
    <cellStyle name="style1620231348290" xfId="194" xr:uid="{FA56FFFB-F0CE-4A7B-9C19-7A24C0266586}"/>
    <cellStyle name="style1620231348313" xfId="193" xr:uid="{A6D07FE3-3BF8-42C0-8D4B-12FBCFF0AB9D}"/>
    <cellStyle name="style1620231348331" xfId="186" xr:uid="{460BF478-A93B-4F00-A64C-5087DD0313A0}"/>
    <cellStyle name="style1620231348362" xfId="174" xr:uid="{9A5AF612-A083-4951-A03E-F2CE47C155BB}"/>
    <cellStyle name="style1620231348378" xfId="185" xr:uid="{1B7A23A6-4C76-481D-90D3-707E3ED0BEB7}"/>
    <cellStyle name="style1620231348393" xfId="173" xr:uid="{C6FD5F4E-C993-4F55-A41E-EDC62620C01B}"/>
    <cellStyle name="style1620231348412" xfId="162" xr:uid="{D2E4CE77-6751-4FB1-AD34-227B434E41BC}"/>
    <cellStyle name="style1620231348444" xfId="161" xr:uid="{8D5EA0FE-B41F-49CE-9825-AD4D9E10CD4C}"/>
    <cellStyle name="style1620231348459" xfId="184" xr:uid="{CB0D136E-C1B4-4E95-BFEE-4397CAC3272E}"/>
    <cellStyle name="style1620231348475" xfId="183" xr:uid="{41E67D81-3956-40D4-B993-F5951A760A0D}"/>
    <cellStyle name="style1620231348506" xfId="182" xr:uid="{7ABA2168-057B-4153-A28D-98E15C919BDD}"/>
    <cellStyle name="style1620231348528" xfId="181" xr:uid="{45A59B5B-B356-4899-ACD3-76B38E8DDAAE}"/>
    <cellStyle name="style1620231348544" xfId="172" xr:uid="{5D6B931F-6496-4CF1-BE98-A1CB1D951E0A}"/>
    <cellStyle name="style1620231348575" xfId="171" xr:uid="{9D40B4B7-2FA2-4C82-BB71-F6120D21F4D4}"/>
    <cellStyle name="style1620231348591" xfId="170" xr:uid="{9E29EF8E-5116-4E8F-8AAC-2DD29A1E0F7A}"/>
    <cellStyle name="style1620231348613" xfId="169" xr:uid="{E92B137A-FAF3-4004-B80E-976C38455749}"/>
    <cellStyle name="style1620231348644" xfId="160" xr:uid="{EC9BBA7F-B3F2-449F-A6D7-498438001409}"/>
    <cellStyle name="style1620231348660" xfId="159" xr:uid="{2247CD66-0FDA-4B7D-8645-EE7FE43D04D0}"/>
    <cellStyle name="style1620231348691" xfId="158" xr:uid="{B2D6792A-F241-410B-886E-58E2441DE687}"/>
    <cellStyle name="style1620231348707" xfId="157" xr:uid="{518F9FBF-0F74-4871-86E4-60798CC65112}"/>
  </cellStyles>
  <dxfs count="9">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tyles.xml" Type="http://schemas.openxmlformats.org/officeDocument/2006/relationships/styles" Id="rId13"/><Relationship Target="worksheets/sheet3.xml" Type="http://schemas.openxmlformats.org/officeDocument/2006/relationships/worksheet" Id="rId3"/><Relationship Target="worksheets/sheet7.xml" Type="http://schemas.openxmlformats.org/officeDocument/2006/relationships/worksheet" Id="rId7"/><Relationship Target="theme/theme1.xml" Type="http://schemas.openxmlformats.org/officeDocument/2006/relationships/theme" Id="rId12"/><Relationship Target="worksheets/sheet2.xml" Type="http://schemas.openxmlformats.org/officeDocument/2006/relationships/worksheet" Id="rId2"/><Relationship Target="vbaProject.bin" Type="http://schemas.microsoft.com/office/2006/relationships/vbaProject"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haredStrings.xml" Type="http://schemas.openxmlformats.org/officeDocument/2006/relationships/sharedStrings" Id="rId14"/><Relationship Target="worksheets/sheet12.xml" Type="http://schemas.openxmlformats.org/officeDocument/2006/relationships/worksheet" Id="rId17"/></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_rels/chart160.xml.rels><?xml version="1.0" encoding="UTF-8"?><Relationships xmlns="http://schemas.openxmlformats.org/package/2006/relationships"><Relationship Target="../theme/themeOverride83.xml" Type="http://schemas.openxmlformats.org/officeDocument/2006/relationships/themeOverride" Id="rId1"/></Relationships>
</file>

<file path=xl/charts/_rels/chart161.xml.rels><?xml version="1.0" encoding="UTF-8"?><Relationships xmlns="http://schemas.openxmlformats.org/package/2006/relationships"><Relationship Target="../theme/themeOverride84.xml" Type="http://schemas.openxmlformats.org/officeDocument/2006/relationships/themeOverride" Id="rId1"/></Relationships>
</file>

<file path=xl/charts/_rels/chart162.xml.rels><?xml version="1.0" encoding="UTF-8"?><Relationships xmlns="http://schemas.openxmlformats.org/package/2006/relationships"><Relationship Target="../theme/themeOverride85.xml" Type="http://schemas.openxmlformats.org/officeDocument/2006/relationships/themeOverride" Id="rId1"/></Relationships>
</file>

<file path=xl/charts/_rels/chart163.xml.rels><?xml version="1.0" encoding="UTF-8"?><Relationships xmlns="http://schemas.openxmlformats.org/package/2006/relationships"><Relationship Target="../theme/themeOverride86.xml" Type="http://schemas.openxmlformats.org/officeDocument/2006/relationships/themeOverride" Id="rId1"/></Relationships>
</file>

<file path=xl/charts/_rels/chart164.xml.rels><?xml version="1.0" encoding="UTF-8"?><Relationships xmlns="http://schemas.openxmlformats.org/package/2006/relationships"><Relationship Target="../theme/themeOverride87.xml" Type="http://schemas.openxmlformats.org/officeDocument/2006/relationships/themeOverride" Id="rId1"/></Relationships>
</file>

<file path=xl/charts/_rels/chart165.xml.rels><?xml version="1.0" encoding="UTF-8"?><Relationships xmlns="http://schemas.openxmlformats.org/package/2006/relationships"><Relationship Target="../theme/themeOverride88.xml" Type="http://schemas.openxmlformats.org/officeDocument/2006/relationships/themeOverride" Id="rId1"/></Relationships>
</file>

<file path=xl/charts/_rels/chart166.xml.rels><?xml version="1.0" encoding="UTF-8"?><Relationships xmlns="http://schemas.openxmlformats.org/package/2006/relationships"><Relationship Target="../theme/themeOverride89.xml" Type="http://schemas.openxmlformats.org/officeDocument/2006/relationships/themeOverride" Id="rId1"/></Relationships>
</file>

<file path=xl/charts/_rels/chart167.xml.rels><?xml version="1.0" encoding="UTF-8"?><Relationships xmlns="http://schemas.openxmlformats.org/package/2006/relationships"><Relationship Target="../theme/themeOverride90.xml" Type="http://schemas.openxmlformats.org/officeDocument/2006/relationships/themeOverride" Id="rId1"/></Relationships>
</file>

<file path=xl/charts/_rels/chart168.xml.rels><?xml version="1.0" encoding="UTF-8"?><Relationships xmlns="http://schemas.openxmlformats.org/package/2006/relationships"><Relationship Target="../theme/themeOverride91.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2001</c:v>
                </c:pt>
                <c:pt idx="1">
                  <c:v>2003</c:v>
                </c:pt>
                <c:pt idx="2">
                  <c:v>2006</c:v>
                </c:pt>
                <c:pt idx="3">
                  <c:v>2011</c:v>
                </c:pt>
                <c:pt idx="4">
                  <c:v>2014</c:v>
                </c:pt>
                <c:pt idx="5">
                  <c:v>2016</c:v>
                </c:pt>
                <c:pt idx="6">
                  <c:v>2019</c:v>
                </c:pt>
              </c:numCache>
            </c:numRef>
          </c:xVal>
          <c:yVal>
            <c:numRef>
              <c:f>Water!$AB$105:$AB$116</c:f>
              <c:numCache>
                <c:formatCode>0.0</c:formatCode>
                <c:ptCount val="12"/>
                <c:pt idx="0">
                  <c:v>1.7219497670483501</c:v>
                </c:pt>
                <c:pt idx="1">
                  <c:v>0.49601130813673516</c:v>
                </c:pt>
                <c:pt idx="2">
                  <c:v>3.4942964330943967E-2</c:v>
                </c:pt>
                <c:pt idx="3">
                  <c:v>0.30605345917418897</c:v>
                </c:pt>
                <c:pt idx="4">
                  <c:v>8.261667017176573E-2</c:v>
                </c:pt>
                <c:pt idx="5">
                  <c:v>0.12412421830490787</c:v>
                </c:pt>
                <c:pt idx="6">
                  <c:v>0.30114252279501419</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2001</c:v>
                </c:pt>
                <c:pt idx="1">
                  <c:v>2003</c:v>
                </c:pt>
                <c:pt idx="2">
                  <c:v>2006</c:v>
                </c:pt>
                <c:pt idx="3">
                  <c:v>2011</c:v>
                </c:pt>
                <c:pt idx="4">
                  <c:v>2014</c:v>
                </c:pt>
                <c:pt idx="5">
                  <c:v>2016</c:v>
                </c:pt>
                <c:pt idx="6">
                  <c:v>2019</c:v>
                </c:pt>
              </c:numCache>
            </c:numRef>
          </c:xVal>
          <c:yVal>
            <c:numRef>
              <c:f>Water!$W$105:$W$116</c:f>
              <c:numCache>
                <c:formatCode>0.0</c:formatCode>
                <c:ptCount val="12"/>
                <c:pt idx="0">
                  <c:v>0.45873557960975581</c:v>
                </c:pt>
                <c:pt idx="1">
                  <c:v>1.0955317332232841</c:v>
                </c:pt>
                <c:pt idx="2">
                  <c:v>0.78139386250568021</c:v>
                </c:pt>
                <c:pt idx="3">
                  <c:v>1.1050852160672513</c:v>
                </c:pt>
                <c:pt idx="4">
                  <c:v>0.3809997187203526</c:v>
                </c:pt>
                <c:pt idx="5">
                  <c:v>0.52034220960605193</c:v>
                </c:pt>
                <c:pt idx="6">
                  <c:v>0.13384085326940198</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2001</c:v>
                </c:pt>
                <c:pt idx="1">
                  <c:v>2003</c:v>
                </c:pt>
                <c:pt idx="2">
                  <c:v>2006</c:v>
                </c:pt>
                <c:pt idx="3">
                  <c:v>2011</c:v>
                </c:pt>
                <c:pt idx="4">
                  <c:v>2014</c:v>
                </c:pt>
                <c:pt idx="5">
                  <c:v>2016</c:v>
                </c:pt>
                <c:pt idx="6">
                  <c:v>2019</c:v>
                </c:pt>
              </c:numCache>
            </c:numRef>
          </c:xVal>
          <c:yVal>
            <c:numRef>
              <c:f>Water!$R$105:$R$116</c:f>
              <c:numCache>
                <c:formatCode>0.0</c:formatCode>
                <c:ptCount val="12"/>
                <c:pt idx="0">
                  <c:v>3.7471795783043311</c:v>
                </c:pt>
                <c:pt idx="1">
                  <c:v>1.7143717820005753</c:v>
                </c:pt>
                <c:pt idx="2">
                  <c:v>0.97099510798941313</c:v>
                </c:pt>
                <c:pt idx="3">
                  <c:v>2.5757641682533645</c:v>
                </c:pt>
                <c:pt idx="4">
                  <c:v>1.0813386051438796</c:v>
                </c:pt>
                <c:pt idx="5">
                  <c:v>1.1168659745734779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2001</c:v>
                </c:pt>
                <c:pt idx="1">
                  <c:v>2003</c:v>
                </c:pt>
                <c:pt idx="2">
                  <c:v>2006</c:v>
                </c:pt>
                <c:pt idx="3">
                  <c:v>2011</c:v>
                </c:pt>
                <c:pt idx="4">
                  <c:v>2014</c:v>
                </c:pt>
                <c:pt idx="5">
                  <c:v>2016</c:v>
                </c:pt>
                <c:pt idx="6">
                  <c:v>2019</c:v>
                </c:pt>
              </c:numCache>
            </c:numRef>
          </c:xVal>
          <c:yVal>
            <c:numRef>
              <c:f>Water!$M$105:$M$116</c:f>
              <c:numCache>
                <c:formatCode>0.0</c:formatCode>
                <c:ptCount val="12"/>
                <c:pt idx="0">
                  <c:v>0</c:v>
                </c:pt>
                <c:pt idx="1">
                  <c:v>2.0377308191529409</c:v>
                </c:pt>
                <c:pt idx="2">
                  <c:v>3.3508793243589858</c:v>
                </c:pt>
                <c:pt idx="3">
                  <c:v>6.8880980281992228</c:v>
                </c:pt>
                <c:pt idx="4">
                  <c:v>1.8538676351468992</c:v>
                </c:pt>
                <c:pt idx="5">
                  <c:v>2.3751809310921042</c:v>
                </c:pt>
                <c:pt idx="6">
                  <c:v>6.4463015704608148E-2</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2001</c:v>
                </c:pt>
                <c:pt idx="1">
                  <c:v>2003</c:v>
                </c:pt>
                <c:pt idx="2">
                  <c:v>2006</c:v>
                </c:pt>
                <c:pt idx="3">
                  <c:v>2011</c:v>
                </c:pt>
                <c:pt idx="4">
                  <c:v>2014</c:v>
                </c:pt>
                <c:pt idx="5">
                  <c:v>2016</c:v>
                </c:pt>
                <c:pt idx="6">
                  <c:v>2019</c:v>
                </c:pt>
              </c:numCache>
            </c:numRef>
          </c:xVal>
          <c:yVal>
            <c:numRef>
              <c:f>Water!$H$105:$H$116</c:f>
              <c:numCache>
                <c:formatCode>0.0</c:formatCode>
                <c:ptCount val="12"/>
                <c:pt idx="0">
                  <c:v>4.0371112609391471</c:v>
                </c:pt>
                <c:pt idx="1">
                  <c:v>4.7445885455548975</c:v>
                </c:pt>
                <c:pt idx="2">
                  <c:v>13.188559328887608</c:v>
                </c:pt>
                <c:pt idx="3">
                  <c:v>12.860181645467161</c:v>
                </c:pt>
                <c:pt idx="4">
                  <c:v>5.7206689115237417</c:v>
                </c:pt>
                <c:pt idx="5">
                  <c:v>5.6308116551602385</c:v>
                </c:pt>
                <c:pt idx="6">
                  <c:v>0.58635912586065697</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2001</c:v>
                </c:pt>
                <c:pt idx="1">
                  <c:v>2003</c:v>
                </c:pt>
                <c:pt idx="2">
                  <c:v>2006</c:v>
                </c:pt>
                <c:pt idx="3">
                  <c:v>2011</c:v>
                </c:pt>
                <c:pt idx="4">
                  <c:v>2014</c:v>
                </c:pt>
                <c:pt idx="5">
                  <c:v>2016</c:v>
                </c:pt>
                <c:pt idx="6">
                  <c:v>2019</c:v>
                </c:pt>
              </c:numCache>
            </c:numRef>
          </c:xVal>
          <c:yVal>
            <c:numRef>
              <c:f>Water!$X$105:$X$116</c:f>
              <c:numCache>
                <c:formatCode>0.0</c:formatCode>
                <c:ptCount val="12"/>
                <c:pt idx="0">
                  <c:v>89.044287388947666</c:v>
                </c:pt>
                <c:pt idx="1">
                  <c:v>96.62835705925707</c:v>
                </c:pt>
                <c:pt idx="2">
                  <c:v>97.290049782187097</c:v>
                </c:pt>
                <c:pt idx="3">
                  <c:v>99.073485187213691</c:v>
                </c:pt>
                <c:pt idx="4">
                  <c:v>99.254674227716151</c:v>
                </c:pt>
                <c:pt idx="5">
                  <c:v>99.735964729996496</c:v>
                </c:pt>
                <c:pt idx="6">
                  <c:v>97.827244110722077</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2001</c:v>
                </c:pt>
                <c:pt idx="1">
                  <c:v>2003</c:v>
                </c:pt>
                <c:pt idx="2">
                  <c:v>2006</c:v>
                </c:pt>
                <c:pt idx="3">
                  <c:v>2011</c:v>
                </c:pt>
                <c:pt idx="4">
                  <c:v>2014</c:v>
                </c:pt>
                <c:pt idx="5">
                  <c:v>2016</c:v>
                </c:pt>
                <c:pt idx="6">
                  <c:v>2019</c:v>
                </c:pt>
              </c:numCache>
            </c:numRef>
          </c:xVal>
          <c:yVal>
            <c:numRef>
              <c:f>Water!$S$105:$S$116</c:f>
              <c:numCache>
                <c:formatCode>0.0</c:formatCode>
                <c:ptCount val="12"/>
                <c:pt idx="0">
                  <c:v>88.592900649769732</c:v>
                </c:pt>
                <c:pt idx="1">
                  <c:v>92.158572387645862</c:v>
                </c:pt>
                <c:pt idx="2">
                  <c:v>89.443864842200597</c:v>
                </c:pt>
                <c:pt idx="3">
                  <c:v>97.207104302917529</c:v>
                </c:pt>
                <c:pt idx="4">
                  <c:v>97.855481324968096</c:v>
                </c:pt>
                <c:pt idx="5">
                  <c:v>98.306813997322763</c:v>
                </c:pt>
                <c:pt idx="6">
                  <c:v>98.086049920310941</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2001</c:v>
                </c:pt>
                <c:pt idx="1">
                  <c:v>2003</c:v>
                </c:pt>
                <c:pt idx="2">
                  <c:v>2006</c:v>
                </c:pt>
                <c:pt idx="3">
                  <c:v>2011</c:v>
                </c:pt>
                <c:pt idx="4">
                  <c:v>2014</c:v>
                </c:pt>
                <c:pt idx="5">
                  <c:v>2016</c:v>
                </c:pt>
                <c:pt idx="6">
                  <c:v>2019</c:v>
                </c:pt>
              </c:numCache>
            </c:numRef>
          </c:xVal>
          <c:yVal>
            <c:numRef>
              <c:f>Water!$N$105:$N$116</c:f>
              <c:numCache>
                <c:formatCode>0.0</c:formatCode>
                <c:ptCount val="12"/>
                <c:pt idx="0">
                  <c:v>64.805708213845449</c:v>
                </c:pt>
                <c:pt idx="1">
                  <c:v>93.634792257962403</c:v>
                </c:pt>
                <c:pt idx="2">
                  <c:v>91.388498357848619</c:v>
                </c:pt>
                <c:pt idx="3">
                  <c:v>96.177161899966435</c:v>
                </c:pt>
                <c:pt idx="4">
                  <c:v>96.485644431844264</c:v>
                </c:pt>
                <c:pt idx="5">
                  <c:v>97.584526551215205</c:v>
                </c:pt>
                <c:pt idx="6">
                  <c:v>98.556851202111943</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2001</c:v>
                </c:pt>
                <c:pt idx="1">
                  <c:v>2003</c:v>
                </c:pt>
                <c:pt idx="2">
                  <c:v>2006</c:v>
                </c:pt>
                <c:pt idx="3">
                  <c:v>2011</c:v>
                </c:pt>
                <c:pt idx="4">
                  <c:v>2014</c:v>
                </c:pt>
                <c:pt idx="5">
                  <c:v>2016</c:v>
                </c:pt>
                <c:pt idx="6">
                  <c:v>2019</c:v>
                </c:pt>
              </c:numCache>
            </c:numRef>
          </c:xVal>
          <c:yVal>
            <c:numRef>
              <c:f>Water!$I$105:$I$116</c:f>
              <c:numCache>
                <c:formatCode>0.0</c:formatCode>
                <c:ptCount val="12"/>
                <c:pt idx="0">
                  <c:v>92.17008600455668</c:v>
                </c:pt>
                <c:pt idx="1">
                  <c:v>91.931772709235744</c:v>
                </c:pt>
                <c:pt idx="2">
                  <c:v>84.612050742944547</c:v>
                </c:pt>
                <c:pt idx="3">
                  <c:v>90.187416083206642</c:v>
                </c:pt>
                <c:pt idx="4">
                  <c:v>92.731990376727737</c:v>
                </c:pt>
                <c:pt idx="5">
                  <c:v>95.006849796090535</c:v>
                </c:pt>
                <c:pt idx="6">
                  <c:v>97.260958125679139</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2001</c:v>
                </c:pt>
                <c:pt idx="1">
                  <c:v>2003</c:v>
                </c:pt>
                <c:pt idx="2">
                  <c:v>2006</c:v>
                </c:pt>
                <c:pt idx="3">
                  <c:v>2011</c:v>
                </c:pt>
                <c:pt idx="4">
                  <c:v>2014</c:v>
                </c:pt>
                <c:pt idx="5">
                  <c:v>2016</c:v>
                </c:pt>
                <c:pt idx="6">
                  <c:v>2019</c:v>
                </c:pt>
              </c:numCache>
            </c:numRef>
          </c:xVal>
          <c:yVal>
            <c:numRef>
              <c:f>Water!$D$105:$D$116</c:f>
              <c:numCache>
                <c:formatCode>0.0</c:formatCode>
                <c:ptCount val="12"/>
                <c:pt idx="0">
                  <c:v>69.45760945921765</c:v>
                </c:pt>
                <c:pt idx="1">
                  <c:v>86.020260653488975</c:v>
                </c:pt>
                <c:pt idx="2">
                  <c:v>64.406079304174895</c:v>
                </c:pt>
                <c:pt idx="3">
                  <c:v>77.983236803596526</c:v>
                </c:pt>
                <c:pt idx="4">
                  <c:v>83.145137441279445</c:v>
                </c:pt>
                <c:pt idx="5">
                  <c:v>89.567501691235492</c:v>
                </c:pt>
                <c:pt idx="6">
                  <c:v>92.469603757367025</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65.853510707323764</c:v>
                </c:pt>
                <c:pt idx="1">
                  <c:v>85.729199876285364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4.0353147510008638</c:v>
                </c:pt>
                <c:pt idx="1">
                  <c:v>5.2532401254926917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21.733727362347096</c:v>
                </c:pt>
                <c:pt idx="1">
                  <c:v>4.0326413280092197</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8.3774471793282714</c:v>
                </c:pt>
                <c:pt idx="1">
                  <c:v>4.9849186702127213</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86.75863634640227</c:v>
                </c:pt>
                <c:pt idx="1">
                  <c:v>93.404117306685222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1.8342487190773875</c:v>
                </c:pt>
                <c:pt idx="1">
                  <c:v>1.9747472959612278</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9.0923402648973166</c:v>
                </c:pt>
                <c:pt idx="1">
                  <c:v>2.2015615659323657</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2.3147746696230218</c:v>
                </c:pt>
                <c:pt idx="1">
                  <c:v>2.419573831421193</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77.958879080958653</c:v>
                </c:pt>
                <c:pt idx="1">
                  <c:v>98.722940692117888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0.76051681430116758</c:v>
                </c:pt>
                <c:pt idx="1">
                  <c:v>0.96307767939612277</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18.393713192615451</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2.886890912124727</c:v>
                </c:pt>
                <c:pt idx="1">
                  <c:v>0.31398162848599631</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87.916250155465235</c:v>
                </c:pt>
                <c:pt idx="1">
                  <c:v>98.687217479200456</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0.85447694315156908</c:v>
                </c:pt>
                <c:pt idx="1">
                  <c:v>0.95916229105136874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10.305311134844942</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0.92396176653824824</c:v>
                </c:pt>
                <c:pt idx="1">
                  <c:v>0.35362022974817775</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92.099302327584667</c:v>
                </c:pt>
                <c:pt idx="1">
                  <c:v>98.901600114115027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1.0228536550468512</c:v>
                </c:pt>
                <c:pt idx="1">
                  <c:v>1.0983998858849731</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5.9033720744142784</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0.97447194295421014</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2001</c:v>
                </c:pt>
                <c:pt idx="1">
                  <c:v>2003</c:v>
                </c:pt>
                <c:pt idx="2">
                  <c:v>2006</c:v>
                </c:pt>
                <c:pt idx="3">
                  <c:v>2011</c:v>
                </c:pt>
                <c:pt idx="4">
                  <c:v>2014</c:v>
                </c:pt>
                <c:pt idx="5">
                  <c:v>2016</c:v>
                </c:pt>
                <c:pt idx="6">
                  <c:v>2019</c:v>
                </c:pt>
              </c:numCache>
            </c:numRef>
          </c:xVal>
          <c:yVal>
            <c:numRef>
              <c:f>Water!$AB$205:$AB$216</c:f>
              <c:numCache>
                <c:formatCode>0.0</c:formatCode>
                <c:ptCount val="12"/>
                <c:pt idx="0">
                  <c:v>0</c:v>
                </c:pt>
                <c:pt idx="1">
                  <c:v>0</c:v>
                </c:pt>
                <c:pt idx="2">
                  <c:v>0</c:v>
                </c:pt>
                <c:pt idx="3">
                  <c:v>0</c:v>
                </c:pt>
                <c:pt idx="4">
                  <c:v>0</c:v>
                </c:pt>
                <c:pt idx="5">
                  <c:v>6.2888310507031572E-2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2001</c:v>
                </c:pt>
                <c:pt idx="1">
                  <c:v>2003</c:v>
                </c:pt>
                <c:pt idx="2">
                  <c:v>2006</c:v>
                </c:pt>
                <c:pt idx="3">
                  <c:v>2011</c:v>
                </c:pt>
                <c:pt idx="4">
                  <c:v>2014</c:v>
                </c:pt>
                <c:pt idx="5">
                  <c:v>2016</c:v>
                </c:pt>
                <c:pt idx="6">
                  <c:v>2019</c:v>
                </c:pt>
              </c:numCache>
            </c:numRef>
          </c:xVal>
          <c:yVal>
            <c:numRef>
              <c:f>Water!$W$205:$W$216</c:f>
              <c:numCache>
                <c:formatCode>0.0</c:formatCode>
                <c:ptCount val="12"/>
                <c:pt idx="0">
                  <c:v>0</c:v>
                </c:pt>
                <c:pt idx="1">
                  <c:v>1.0533253396052957</c:v>
                </c:pt>
                <c:pt idx="2">
                  <c:v>0</c:v>
                </c:pt>
                <c:pt idx="3">
                  <c:v>6.4715271866780874E-2</c:v>
                </c:pt>
                <c:pt idx="4">
                  <c:v>0</c:v>
                </c:pt>
                <c:pt idx="5">
                  <c:v>0.3501097215129873</c:v>
                </c:pt>
                <c:pt idx="6">
                  <c:v>0.58624552345714287</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2001</c:v>
                </c:pt>
                <c:pt idx="1">
                  <c:v>2003</c:v>
                </c:pt>
                <c:pt idx="2">
                  <c:v>2006</c:v>
                </c:pt>
                <c:pt idx="3">
                  <c:v>2011</c:v>
                </c:pt>
                <c:pt idx="4">
                  <c:v>2014</c:v>
                </c:pt>
                <c:pt idx="5">
                  <c:v>2016</c:v>
                </c:pt>
                <c:pt idx="6">
                  <c:v>2019</c:v>
                </c:pt>
              </c:numCache>
            </c:numRef>
          </c:xVal>
          <c:yVal>
            <c:numRef>
              <c:f>Water!$R$205:$R$216</c:f>
              <c:numCache>
                <c:formatCode>0.0</c:formatCode>
                <c:ptCount val="12"/>
                <c:pt idx="0">
                  <c:v>0</c:v>
                </c:pt>
                <c:pt idx="1">
                  <c:v>0</c:v>
                </c:pt>
                <c:pt idx="2">
                  <c:v>0</c:v>
                </c:pt>
                <c:pt idx="3">
                  <c:v>0</c:v>
                </c:pt>
                <c:pt idx="4">
                  <c:v>0</c:v>
                </c:pt>
                <c:pt idx="5">
                  <c:v>0.9625201357657891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2001</c:v>
                </c:pt>
                <c:pt idx="1">
                  <c:v>2003</c:v>
                </c:pt>
                <c:pt idx="2">
                  <c:v>2006</c:v>
                </c:pt>
                <c:pt idx="3">
                  <c:v>2011</c:v>
                </c:pt>
                <c:pt idx="4">
                  <c:v>2014</c:v>
                </c:pt>
                <c:pt idx="5">
                  <c:v>2016</c:v>
                </c:pt>
                <c:pt idx="6">
                  <c:v>2019</c:v>
                </c:pt>
              </c:numCache>
            </c:numRef>
          </c:xVal>
          <c:yVal>
            <c:numRef>
              <c:f>Water!$M$205:$M$216</c:f>
              <c:numCache>
                <c:formatCode>0.0</c:formatCode>
                <c:ptCount val="12"/>
                <c:pt idx="0">
                  <c:v>0.49661289967201944</c:v>
                </c:pt>
                <c:pt idx="1">
                  <c:v>0.35630979854083977</c:v>
                </c:pt>
                <c:pt idx="2">
                  <c:v>0.48244351610031805</c:v>
                </c:pt>
                <c:pt idx="3">
                  <c:v>1.4434428014182572</c:v>
                </c:pt>
                <c:pt idx="4">
                  <c:v>0</c:v>
                </c:pt>
                <c:pt idx="5">
                  <c:v>2.3850267911909131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2001</c:v>
                </c:pt>
                <c:pt idx="1">
                  <c:v>2003</c:v>
                </c:pt>
                <c:pt idx="2">
                  <c:v>2006</c:v>
                </c:pt>
                <c:pt idx="3">
                  <c:v>2011</c:v>
                </c:pt>
                <c:pt idx="4">
                  <c:v>2014</c:v>
                </c:pt>
                <c:pt idx="5">
                  <c:v>2016</c:v>
                </c:pt>
                <c:pt idx="6">
                  <c:v>2019</c:v>
                </c:pt>
              </c:numCache>
            </c:numRef>
          </c:xVal>
          <c:yVal>
            <c:numRef>
              <c:f>Water!$H$205:$H$216</c:f>
              <c:numCache>
                <c:formatCode>0.0</c:formatCode>
                <c:ptCount val="12"/>
                <c:pt idx="0">
                  <c:v>2.7639331157536429</c:v>
                </c:pt>
                <c:pt idx="1">
                  <c:v>0.72406239275494233</c:v>
                </c:pt>
                <c:pt idx="2">
                  <c:v>3.4275546154950058</c:v>
                </c:pt>
                <c:pt idx="3">
                  <c:v>2.6056406437156898</c:v>
                </c:pt>
                <c:pt idx="4">
                  <c:v>1.1983277970158579</c:v>
                </c:pt>
                <c:pt idx="5">
                  <c:v>6.3431631181830568</c:v>
                </c:pt>
                <c:pt idx="6">
                  <c:v>0.17731781619441025</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2001</c:v>
                </c:pt>
                <c:pt idx="1">
                  <c:v>2003</c:v>
                </c:pt>
                <c:pt idx="2">
                  <c:v>2006</c:v>
                </c:pt>
                <c:pt idx="3">
                  <c:v>2011</c:v>
                </c:pt>
                <c:pt idx="4">
                  <c:v>2014</c:v>
                </c:pt>
                <c:pt idx="5">
                  <c:v>2016</c:v>
                </c:pt>
                <c:pt idx="6">
                  <c:v>2019</c:v>
                </c:pt>
              </c:numCache>
            </c:numRef>
          </c:xVal>
          <c:yVal>
            <c:numRef>
              <c:f>Water!$X$205:$X$216</c:f>
              <c:numCache>
                <c:formatCode>0.0</c:formatCode>
                <c:ptCount val="12"/>
                <c:pt idx="0">
                  <c:v>89.377114089086902</c:v>
                </c:pt>
                <c:pt idx="1">
                  <c:v>99.589739812602446</c:v>
                </c:pt>
                <c:pt idx="2">
                  <c:v>100</c:v>
                </c:pt>
                <c:pt idx="3">
                  <c:v>100</c:v>
                </c:pt>
                <c:pt idx="4">
                  <c:v>99.249435527998529</c:v>
                </c:pt>
                <c:pt idx="5">
                  <c:v>99.908036429936971</c:v>
                </c:pt>
                <c:pt idx="6">
                  <c:v>98.200421050224833</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2001</c:v>
                </c:pt>
                <c:pt idx="1">
                  <c:v>2003</c:v>
                </c:pt>
                <c:pt idx="2">
                  <c:v>2006</c:v>
                </c:pt>
                <c:pt idx="3">
                  <c:v>2011</c:v>
                </c:pt>
                <c:pt idx="4">
                  <c:v>2014</c:v>
                </c:pt>
                <c:pt idx="5">
                  <c:v>2016</c:v>
                </c:pt>
                <c:pt idx="6">
                  <c:v>2019</c:v>
                </c:pt>
              </c:numCache>
            </c:numRef>
          </c:xVal>
          <c:yVal>
            <c:numRef>
              <c:f>Water!$S$205:$S$216</c:f>
              <c:numCache>
                <c:formatCode>0.0</c:formatCode>
                <c:ptCount val="12"/>
                <c:pt idx="0">
                  <c:v>92.404043269577343</c:v>
                </c:pt>
                <c:pt idx="1">
                  <c:v>96.737673416880227</c:v>
                </c:pt>
                <c:pt idx="2">
                  <c:v>96.977716357266772</c:v>
                </c:pt>
                <c:pt idx="3">
                  <c:v>98.186797971779555</c:v>
                </c:pt>
                <c:pt idx="4">
                  <c:v>99.920871312742776</c:v>
                </c:pt>
                <c:pt idx="5">
                  <c:v>98.893798071643204</c:v>
                </c:pt>
                <c:pt idx="6">
                  <c:v>97.202894462513086</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2001</c:v>
                </c:pt>
                <c:pt idx="1">
                  <c:v>2003</c:v>
                </c:pt>
                <c:pt idx="2">
                  <c:v>2006</c:v>
                </c:pt>
                <c:pt idx="3">
                  <c:v>2011</c:v>
                </c:pt>
                <c:pt idx="4">
                  <c:v>2014</c:v>
                </c:pt>
                <c:pt idx="5">
                  <c:v>2016</c:v>
                </c:pt>
                <c:pt idx="6">
                  <c:v>2019</c:v>
                </c:pt>
              </c:numCache>
            </c:numRef>
          </c:xVal>
          <c:yVal>
            <c:numRef>
              <c:f>Water!$N$205:$N$216</c:f>
              <c:numCache>
                <c:formatCode>0.0</c:formatCode>
                <c:ptCount val="12"/>
                <c:pt idx="0">
                  <c:v>90.227666737799495</c:v>
                </c:pt>
                <c:pt idx="1">
                  <c:v>95.209131095186265</c:v>
                </c:pt>
                <c:pt idx="2">
                  <c:v>98.907140882668727</c:v>
                </c:pt>
                <c:pt idx="3">
                  <c:v>99.229523678955474</c:v>
                </c:pt>
                <c:pt idx="4">
                  <c:v>99.391737641860658</c:v>
                </c:pt>
                <c:pt idx="5">
                  <c:v>97.392731365949871</c:v>
                </c:pt>
                <c:pt idx="6">
                  <c:v>98.512064260664516</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2001</c:v>
                </c:pt>
                <c:pt idx="1">
                  <c:v>2003</c:v>
                </c:pt>
                <c:pt idx="2">
                  <c:v>2006</c:v>
                </c:pt>
                <c:pt idx="3">
                  <c:v>2011</c:v>
                </c:pt>
                <c:pt idx="4">
                  <c:v>2014</c:v>
                </c:pt>
                <c:pt idx="5">
                  <c:v>2016</c:v>
                </c:pt>
                <c:pt idx="6">
                  <c:v>2019</c:v>
                </c:pt>
              </c:numCache>
            </c:numRef>
          </c:xVal>
          <c:yVal>
            <c:numRef>
              <c:f>Water!$I$205:$I$216</c:f>
              <c:numCache>
                <c:formatCode>0.0</c:formatCode>
                <c:ptCount val="12"/>
                <c:pt idx="0">
                  <c:v>87.429390454218193</c:v>
                </c:pt>
                <c:pt idx="1">
                  <c:v>96.105683228604704</c:v>
                </c:pt>
                <c:pt idx="2">
                  <c:v>96.213129126864246</c:v>
                </c:pt>
                <c:pt idx="3">
                  <c:v>94.724665348015662</c:v>
                </c:pt>
                <c:pt idx="4">
                  <c:v>98.365653765808858</c:v>
                </c:pt>
                <c:pt idx="5">
                  <c:v>94.18830318183872</c:v>
                </c:pt>
                <c:pt idx="6">
                  <c:v>97.551498933246151</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2001</c:v>
                </c:pt>
                <c:pt idx="1">
                  <c:v>2003</c:v>
                </c:pt>
                <c:pt idx="2">
                  <c:v>2006</c:v>
                </c:pt>
                <c:pt idx="3">
                  <c:v>2011</c:v>
                </c:pt>
                <c:pt idx="4">
                  <c:v>2014</c:v>
                </c:pt>
                <c:pt idx="5">
                  <c:v>2016</c:v>
                </c:pt>
                <c:pt idx="6">
                  <c:v>2019</c:v>
                </c:pt>
              </c:numCache>
            </c:numRef>
          </c:xVal>
          <c:yVal>
            <c:numRef>
              <c:f>Water!$D$205:$D$216</c:f>
              <c:numCache>
                <c:formatCode>0.0</c:formatCode>
                <c:ptCount val="12"/>
                <c:pt idx="0">
                  <c:v>85.169140143058357</c:v>
                </c:pt>
                <c:pt idx="1">
                  <c:v>96.333194296611651</c:v>
                </c:pt>
                <c:pt idx="2">
                  <c:v>86.424648605291807</c:v>
                </c:pt>
                <c:pt idx="3">
                  <c:v>89.216175392730804</c:v>
                </c:pt>
                <c:pt idx="4">
                  <c:v>95.479483323937799</c:v>
                </c:pt>
                <c:pt idx="5">
                  <c:v>88.977014740737744</c:v>
                </c:pt>
                <c:pt idx="6">
                  <c:v>93.164504875293744</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86.233420181501728</c:v>
                </c:pt>
                <c:pt idx="1">
                  <c:v>90.188655482036992</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2.4141912572507103</c:v>
                </c:pt>
                <c:pt idx="1">
                  <c:v>2.5249220442567664</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9.010950691145041</c:v>
                </c:pt>
                <c:pt idx="1">
                  <c:v>4.7021462012051529</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2.3414378701025242</c:v>
                </c:pt>
                <c:pt idx="1">
                  <c:v>2.5842762725010786</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90.164275563341519</c:v>
                </c:pt>
                <c:pt idx="1">
                  <c:v>96.25288908414224</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1.674635845534947</c:v>
                </c:pt>
                <c:pt idx="1">
                  <c:v>1.7877206608660332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7.6684029328963561</c:v>
                </c:pt>
                <c:pt idx="1">
                  <c:v>0.97669425409824839</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0.49268565822717392</c:v>
                </c:pt>
                <c:pt idx="1">
                  <c:v>0.98269600089349041</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92.042575450399212</c:v>
                </c:pt>
                <c:pt idx="1">
                  <c:v>97.959584274676175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1.5952825389378105</c:v>
                </c:pt>
                <c:pt idx="1">
                  <c:v>1.6978361758163956</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6.3621420106629785</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0.3425795495074187</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93.624779401711834</c:v>
                </c:pt>
                <c:pt idx="1">
                  <c:v>98.521336886308092</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1.0876143985670605</c:v>
                </c:pt>
                <c:pt idx="1">
                  <c:v>1.1444964169567435</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4.9965605750444411</c:v>
                </c:pt>
                <c:pt idx="1">
                  <c:v>3.8242076714070095E-2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0.29104562467667522</c:v>
                </c:pt>
                <c:pt idx="1">
                  <c:v>0.29592462002109809</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94.087118845639921</c:v>
                </c:pt>
                <c:pt idx="1">
                  <c:v>98.772818162355946</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1.1475755467085806</c:v>
                </c:pt>
                <c:pt idx="1">
                  <c:v>1.2047267701817352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4.7653056076514986</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2.2455067462314925E-2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2001</c:v>
                </c:pt>
                <c:pt idx="1">
                  <c:v>2003</c:v>
                </c:pt>
                <c:pt idx="2">
                  <c:v>2006</c:v>
                </c:pt>
                <c:pt idx="3">
                  <c:v>2011</c:v>
                </c:pt>
                <c:pt idx="4">
                  <c:v>2014</c:v>
                </c:pt>
                <c:pt idx="5">
                  <c:v>2016</c:v>
                </c:pt>
                <c:pt idx="6">
                  <c:v>2019</c:v>
                </c:pt>
              </c:numCache>
            </c:numRef>
          </c:xVal>
          <c:yVal>
            <c:numRef>
              <c:f>Water!$AB$305:$AB$316</c:f>
              <c:numCache>
                <c:formatCode>0.0</c:formatCode>
                <c:ptCount val="12"/>
                <c:pt idx="0">
                  <c:v>1.9719415069736228</c:v>
                </c:pt>
                <c:pt idx="1">
                  <c:v>0.50222841978606547</c:v>
                </c:pt>
                <c:pt idx="2">
                  <c:v>0.39794206545515015</c:v>
                </c:pt>
                <c:pt idx="3">
                  <c:v>0.58208487395466957</c:v>
                </c:pt>
                <c:pt idx="4">
                  <c:v>0.35915594708937854</c:v>
                </c:pt>
                <c:pt idx="5">
                  <c:v>0</c:v>
                </c:pt>
                <c:pt idx="6">
                  <c:v>0.11678807503620969</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2001</c:v>
                </c:pt>
                <c:pt idx="1">
                  <c:v>2003</c:v>
                </c:pt>
                <c:pt idx="2">
                  <c:v>2006</c:v>
                </c:pt>
                <c:pt idx="3">
                  <c:v>2011</c:v>
                </c:pt>
                <c:pt idx="4">
                  <c:v>2014</c:v>
                </c:pt>
                <c:pt idx="5">
                  <c:v>2016</c:v>
                </c:pt>
                <c:pt idx="6">
                  <c:v>2019</c:v>
                </c:pt>
              </c:numCache>
            </c:numRef>
          </c:xVal>
          <c:yVal>
            <c:numRef>
              <c:f>Water!$W$305:$W$316</c:f>
              <c:numCache>
                <c:formatCode>0.0</c:formatCode>
                <c:ptCount val="12"/>
                <c:pt idx="0">
                  <c:v>0.27518357871171517</c:v>
                </c:pt>
                <c:pt idx="1">
                  <c:v>1.9701211677107318</c:v>
                </c:pt>
                <c:pt idx="2">
                  <c:v>0.65722093776979862</c:v>
                </c:pt>
                <c:pt idx="3">
                  <c:v>1.4420822396448272</c:v>
                </c:pt>
                <c:pt idx="4">
                  <c:v>0.8496428591055073</c:v>
                </c:pt>
                <c:pt idx="5">
                  <c:v>0.48745671732090734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2001</c:v>
                </c:pt>
                <c:pt idx="1">
                  <c:v>2003</c:v>
                </c:pt>
                <c:pt idx="2">
                  <c:v>2006</c:v>
                </c:pt>
                <c:pt idx="3">
                  <c:v>2011</c:v>
                </c:pt>
                <c:pt idx="4">
                  <c:v>2014</c:v>
                </c:pt>
                <c:pt idx="5">
                  <c:v>2016</c:v>
                </c:pt>
                <c:pt idx="6">
                  <c:v>2019</c:v>
                </c:pt>
              </c:numCache>
            </c:numRef>
          </c:xVal>
          <c:yVal>
            <c:numRef>
              <c:f>Water!$R$305:$R$316</c:f>
              <c:numCache>
                <c:formatCode>0.0</c:formatCode>
                <c:ptCount val="12"/>
                <c:pt idx="0">
                  <c:v>2.5476982313227654</c:v>
                </c:pt>
                <c:pt idx="1">
                  <c:v>1.4656176312961675</c:v>
                </c:pt>
                <c:pt idx="2">
                  <c:v>1.1603146321772329</c:v>
                </c:pt>
                <c:pt idx="3">
                  <c:v>3.6185329095333461</c:v>
                </c:pt>
                <c:pt idx="4">
                  <c:v>0.85913436480424665</c:v>
                </c:pt>
                <c:pt idx="5">
                  <c:v>1.0216023750924814</c:v>
                </c:pt>
                <c:pt idx="6">
                  <c:v>0.19737079934231266</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2001</c:v>
                </c:pt>
                <c:pt idx="1">
                  <c:v>2003</c:v>
                </c:pt>
                <c:pt idx="2">
                  <c:v>2006</c:v>
                </c:pt>
                <c:pt idx="3">
                  <c:v>2011</c:v>
                </c:pt>
                <c:pt idx="4">
                  <c:v>2014</c:v>
                </c:pt>
                <c:pt idx="5">
                  <c:v>2016</c:v>
                </c:pt>
                <c:pt idx="6">
                  <c:v>2019</c:v>
                </c:pt>
              </c:numCache>
            </c:numRef>
          </c:xVal>
          <c:yVal>
            <c:numRef>
              <c:f>Water!$M$305:$M$316</c:f>
              <c:numCache>
                <c:formatCode>0.0</c:formatCode>
                <c:ptCount val="12"/>
                <c:pt idx="0">
                  <c:v>0</c:v>
                </c:pt>
                <c:pt idx="1">
                  <c:v>2.4082948680464633</c:v>
                </c:pt>
                <c:pt idx="2">
                  <c:v>4.7386070045265702</c:v>
                </c:pt>
                <c:pt idx="3">
                  <c:v>7.8827068527397719</c:v>
                </c:pt>
                <c:pt idx="4">
                  <c:v>2.8744347665102752</c:v>
                </c:pt>
                <c:pt idx="5">
                  <c:v>2.7502026625484213</c:v>
                </c:pt>
                <c:pt idx="6">
                  <c:v>0.32436242134190396</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2001</c:v>
                </c:pt>
                <c:pt idx="1">
                  <c:v>2003</c:v>
                </c:pt>
                <c:pt idx="2">
                  <c:v>2006</c:v>
                </c:pt>
                <c:pt idx="3">
                  <c:v>2011</c:v>
                </c:pt>
                <c:pt idx="4">
                  <c:v>2014</c:v>
                </c:pt>
                <c:pt idx="5">
                  <c:v>2016</c:v>
                </c:pt>
                <c:pt idx="6">
                  <c:v>2019</c:v>
                </c:pt>
              </c:numCache>
            </c:numRef>
          </c:xVal>
          <c:yVal>
            <c:numRef>
              <c:f>Water!$H$305:$H$316</c:f>
              <c:numCache>
                <c:formatCode>0.0</c:formatCode>
                <c:ptCount val="12"/>
                <c:pt idx="0">
                  <c:v>4.0652242028787668</c:v>
                </c:pt>
                <c:pt idx="1">
                  <c:v>5.0986243021521718</c:v>
                </c:pt>
                <c:pt idx="2">
                  <c:v>13.992625673724246</c:v>
                </c:pt>
                <c:pt idx="3">
                  <c:v>13.206390451286392</c:v>
                </c:pt>
                <c:pt idx="4">
                  <c:v>5.8217491820660143</c:v>
                </c:pt>
                <c:pt idx="5">
                  <c:v>5.0108487058916609</c:v>
                </c:pt>
                <c:pt idx="6">
                  <c:v>1.1045393692014083</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2001</c:v>
                </c:pt>
                <c:pt idx="1">
                  <c:v>2003</c:v>
                </c:pt>
                <c:pt idx="2">
                  <c:v>2006</c:v>
                </c:pt>
                <c:pt idx="3">
                  <c:v>2011</c:v>
                </c:pt>
                <c:pt idx="4">
                  <c:v>2014</c:v>
                </c:pt>
                <c:pt idx="5">
                  <c:v>2016</c:v>
                </c:pt>
                <c:pt idx="6">
                  <c:v>2019</c:v>
                </c:pt>
              </c:numCache>
            </c:numRef>
          </c:xVal>
          <c:yVal>
            <c:numRef>
              <c:f>Water!$X$305:$X$316</c:f>
              <c:numCache>
                <c:formatCode>0.0</c:formatCode>
                <c:ptCount val="12"/>
                <c:pt idx="0">
                  <c:v>86.217871665366147</c:v>
                </c:pt>
                <c:pt idx="1">
                  <c:v>94.119264008871909</c:v>
                </c:pt>
                <c:pt idx="2">
                  <c:v>92.173440897947671</c:v>
                </c:pt>
                <c:pt idx="3">
                  <c:v>98.752522191951968</c:v>
                </c:pt>
                <c:pt idx="4">
                  <c:v>98.214193096224861</c:v>
                </c:pt>
                <c:pt idx="5">
                  <c:v>99.337968891687396</c:v>
                </c:pt>
                <c:pt idx="6">
                  <c:v>99.037195320253758</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2001</c:v>
                </c:pt>
                <c:pt idx="1">
                  <c:v>2003</c:v>
                </c:pt>
                <c:pt idx="2">
                  <c:v>2006</c:v>
                </c:pt>
                <c:pt idx="3">
                  <c:v>2011</c:v>
                </c:pt>
                <c:pt idx="4">
                  <c:v>2014</c:v>
                </c:pt>
                <c:pt idx="5">
                  <c:v>2016</c:v>
                </c:pt>
                <c:pt idx="6">
                  <c:v>2019</c:v>
                </c:pt>
              </c:numCache>
            </c:numRef>
          </c:xVal>
          <c:yVal>
            <c:numRef>
              <c:f>Water!$S$305:$S$316</c:f>
              <c:numCache>
                <c:formatCode>0.0</c:formatCode>
                <c:ptCount val="12"/>
                <c:pt idx="0">
                  <c:v>89.922156999995991</c:v>
                </c:pt>
                <c:pt idx="1">
                  <c:v>93.005335758537882</c:v>
                </c:pt>
                <c:pt idx="2">
                  <c:v>90.821969847144118</c:v>
                </c:pt>
                <c:pt idx="3">
                  <c:v>97.458910491544444</c:v>
                </c:pt>
                <c:pt idx="4">
                  <c:v>97.728566305963042</c:v>
                </c:pt>
                <c:pt idx="5">
                  <c:v>99.28404686984959</c:v>
                </c:pt>
                <c:pt idx="6">
                  <c:v>98.574685264809517</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2001</c:v>
                </c:pt>
                <c:pt idx="1">
                  <c:v>2003</c:v>
                </c:pt>
                <c:pt idx="2">
                  <c:v>2006</c:v>
                </c:pt>
                <c:pt idx="3">
                  <c:v>2011</c:v>
                </c:pt>
                <c:pt idx="4">
                  <c:v>2014</c:v>
                </c:pt>
                <c:pt idx="5">
                  <c:v>2016</c:v>
                </c:pt>
                <c:pt idx="6">
                  <c:v>2019</c:v>
                </c:pt>
              </c:numCache>
            </c:numRef>
          </c:xVal>
          <c:yVal>
            <c:numRef>
              <c:f>Water!$N$305:$N$316</c:f>
              <c:numCache>
                <c:formatCode>0.0</c:formatCode>
                <c:ptCount val="12"/>
                <c:pt idx="0">
                  <c:v>74.63713485228098</c:v>
                </c:pt>
                <c:pt idx="1">
                  <c:v>93.304526766650923</c:v>
                </c:pt>
                <c:pt idx="2">
                  <c:v>91.196941863900875</c:v>
                </c:pt>
                <c:pt idx="3">
                  <c:v>95.479921322905653</c:v>
                </c:pt>
                <c:pt idx="4">
                  <c:v>95.725105295592002</c:v>
                </c:pt>
                <c:pt idx="5">
                  <c:v>98.275760893636814</c:v>
                </c:pt>
                <c:pt idx="6">
                  <c:v>98.295918552417646</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2001</c:v>
                </c:pt>
                <c:pt idx="1">
                  <c:v>2003</c:v>
                </c:pt>
                <c:pt idx="2">
                  <c:v>2006</c:v>
                </c:pt>
                <c:pt idx="3">
                  <c:v>2011</c:v>
                </c:pt>
                <c:pt idx="4">
                  <c:v>2014</c:v>
                </c:pt>
                <c:pt idx="5">
                  <c:v>2016</c:v>
                </c:pt>
                <c:pt idx="6">
                  <c:v>2019</c:v>
                </c:pt>
              </c:numCache>
            </c:numRef>
          </c:xVal>
          <c:yVal>
            <c:numRef>
              <c:f>Water!$I$305:$I$316</c:f>
              <c:numCache>
                <c:formatCode>0.0</c:formatCode>
                <c:ptCount val="12"/>
                <c:pt idx="0">
                  <c:v>99.32064844829948</c:v>
                </c:pt>
                <c:pt idx="1">
                  <c:v>90.316088635061405</c:v>
                </c:pt>
                <c:pt idx="2">
                  <c:v>81.088698606661723</c:v>
                </c:pt>
                <c:pt idx="3">
                  <c:v>88.535993434299854</c:v>
                </c:pt>
                <c:pt idx="4">
                  <c:v>90.302863315776861</c:v>
                </c:pt>
                <c:pt idx="5">
                  <c:v>94.669542334579845</c:v>
                </c:pt>
                <c:pt idx="6">
                  <c:v>95.113978250425092</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2001</c:v>
                </c:pt>
                <c:pt idx="1">
                  <c:v>2003</c:v>
                </c:pt>
                <c:pt idx="2">
                  <c:v>2006</c:v>
                </c:pt>
                <c:pt idx="3">
                  <c:v>2011</c:v>
                </c:pt>
                <c:pt idx="4">
                  <c:v>2014</c:v>
                </c:pt>
                <c:pt idx="5">
                  <c:v>2016</c:v>
                </c:pt>
                <c:pt idx="6">
                  <c:v>2019</c:v>
                </c:pt>
              </c:numCache>
            </c:numRef>
          </c:xVal>
          <c:yVal>
            <c:numRef>
              <c:f>Water!$D$305:$D$316</c:f>
              <c:numCache>
                <c:formatCode>0.0</c:formatCode>
                <c:ptCount val="12"/>
                <c:pt idx="0">
                  <c:v>69.151581594133631</c:v>
                </c:pt>
                <c:pt idx="1">
                  <c:v>85.437074120860885</c:v>
                </c:pt>
                <c:pt idx="2">
                  <c:v>62.531835350035593</c:v>
                </c:pt>
                <c:pt idx="3">
                  <c:v>77.236251345529098</c:v>
                </c:pt>
                <c:pt idx="4">
                  <c:v>82.746508712791069</c:v>
                </c:pt>
                <c:pt idx="5">
                  <c:v>89.882881160755204</c:v>
                </c:pt>
                <c:pt idx="6">
                  <c:v>92.295454933219773</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64.624888835372687</c:v>
                </c:pt>
                <c:pt idx="1">
                  <c:v>85.231688854075387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4.2857817325728567</c:v>
                </c:pt>
                <c:pt idx="1">
                  <c:v>5.6523797829295441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22.341166416091596</c:v>
                </c:pt>
                <c:pt idx="1">
                  <c:v>4.0640938397577884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8.7481630159628594</c:v>
                </c:pt>
                <c:pt idx="1">
                  <c:v>5.0518375232372819</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88.260200319787103</c:v>
                </c:pt>
                <c:pt idx="1">
                  <c:v>89.885856852066411</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2.2417281819442367</c:v>
                </c:pt>
                <c:pt idx="1">
                  <c:v>2.283018367660655</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6.6078571157280663</c:v>
                </c:pt>
                <c:pt idx="1">
                  <c:v>4.7274509983239739</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2.890214382540595</c:v>
                </c:pt>
                <c:pt idx="1">
                  <c:v>3.1036737819489559</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81.841856247177617</c:v>
                </c:pt>
                <c:pt idx="1">
                  <c:v>97.858102000302893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1.1801698900856956</c:v>
                </c:pt>
                <c:pt idx="1">
                  <c:v>1.4111261740312129</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14.608333577359019</c:v>
                </c:pt>
                <c:pt idx="1">
                  <c:v>0</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2.3696402853776704</c:v>
                </c:pt>
                <c:pt idx="1">
                  <c:v>0.73077182566587762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89.22116311890521</c:v>
                </c:pt>
                <c:pt idx="1">
                  <c:v>98.743096431208016</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0.76304061437714366</c:v>
                </c:pt>
                <c:pt idx="1">
                  <c:v>0.84447445351007244</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8.8065884040561713</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1.2092078626614722</c:v>
                </c:pt>
                <c:pt idx="1">
                  <c:v>0.41242911528191362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88.356959940510194</c:v>
                </c:pt>
                <c:pt idx="1">
                  <c:v>99.121267042663931</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0.78330488528087783</c:v>
                </c:pt>
                <c:pt idx="1">
                  <c:v>0.87873295733606938</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9.5916779249722168</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1.2680572492367048</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64.624888835372687</c:v>
                </c:pt>
                <c:pt idx="1">
                  <c:v>85.231688854075387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4.2857817325728567</c:v>
                </c:pt>
                <c:pt idx="1">
                  <c:v>5.6523797829295441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22.341166416091596</c:v>
                </c:pt>
                <c:pt idx="1">
                  <c:v>4.0640938397577884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8.7481630159628594</c:v>
                </c:pt>
                <c:pt idx="1">
                  <c:v>5.0518375232372819</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88.260200319787103</c:v>
                </c:pt>
                <c:pt idx="1">
                  <c:v>89.885856852066411</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2.2417281819442367</c:v>
                </c:pt>
                <c:pt idx="1">
                  <c:v>2.283018367660655</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6.6078571157280663</c:v>
                </c:pt>
                <c:pt idx="1">
                  <c:v>4.7274509983239739</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2.890214382540595</c:v>
                </c:pt>
                <c:pt idx="1">
                  <c:v>3.1036737819489559</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81.841856247177617</c:v>
                </c:pt>
                <c:pt idx="1">
                  <c:v>97.858102000302893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1.1801698900856956</c:v>
                </c:pt>
                <c:pt idx="1">
                  <c:v>1.4111261740312129</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14.608333577359019</c:v>
                </c:pt>
                <c:pt idx="1">
                  <c:v>0</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2.3696402853776704</c:v>
                </c:pt>
                <c:pt idx="1">
                  <c:v>0.73077182566587762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89.22116311890521</c:v>
                </c:pt>
                <c:pt idx="1">
                  <c:v>98.743096431208016</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0.76304061437714366</c:v>
                </c:pt>
                <c:pt idx="1">
                  <c:v>0.84447445351007244</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8.8065884040561713</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1.2092078626614722</c:v>
                </c:pt>
                <c:pt idx="1">
                  <c:v>0.41242911528191362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88.356959940510194</c:v>
                </c:pt>
                <c:pt idx="1">
                  <c:v>99.121267042663931</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0.78330488528087783</c:v>
                </c:pt>
                <c:pt idx="1">
                  <c:v>0.87873295733606938</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9.5916779249722168</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1.2680572492367048</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65.853510707323764</c:v>
                </c:pt>
                <c:pt idx="1">
                  <c:v>85.729199876285364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4.0353147510008638</c:v>
                </c:pt>
                <c:pt idx="1">
                  <c:v>5.2532401254926917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21.733727362347096</c:v>
                </c:pt>
                <c:pt idx="1">
                  <c:v>4.0326413280092197</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8.3774471793282714</c:v>
                </c:pt>
                <c:pt idx="1">
                  <c:v>4.9849186702127213</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86.75863634640227</c:v>
                </c:pt>
                <c:pt idx="1">
                  <c:v>93.404117306685222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1.8342487190773875</c:v>
                </c:pt>
                <c:pt idx="1">
                  <c:v>1.9747472959612278</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9.0923402648973166</c:v>
                </c:pt>
                <c:pt idx="1">
                  <c:v>2.2015615659323657</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2.3147746696230218</c:v>
                </c:pt>
                <c:pt idx="1">
                  <c:v>2.419573831421193</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77.958879080958653</c:v>
                </c:pt>
                <c:pt idx="1">
                  <c:v>98.722940692117888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0.76051681430116758</c:v>
                </c:pt>
                <c:pt idx="1">
                  <c:v>0.96307767939612277</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18.393713192615451</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2.886890912124727</c:v>
                </c:pt>
                <c:pt idx="1">
                  <c:v>0.31398162848599631</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87.916250155465235</c:v>
                </c:pt>
                <c:pt idx="1">
                  <c:v>98.687217479200456</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0.85447694315156908</c:v>
                </c:pt>
                <c:pt idx="1">
                  <c:v>0.95916229105136874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10.305311134844942</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0.92396176653824824</c:v>
                </c:pt>
                <c:pt idx="1">
                  <c:v>0.35362022974817775</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92.099302327584667</c:v>
                </c:pt>
                <c:pt idx="1">
                  <c:v>98.901600114115027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1.0228536550468512</c:v>
                </c:pt>
                <c:pt idx="1">
                  <c:v>1.0983998858849731</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5.9033720744142784</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0.97447194295421014</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86.233420181501728</c:v>
                </c:pt>
                <c:pt idx="1">
                  <c:v>90.188655482036992</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2.4141912572507103</c:v>
                </c:pt>
                <c:pt idx="1">
                  <c:v>2.5249220442567664</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9.010950691145041</c:v>
                </c:pt>
                <c:pt idx="1">
                  <c:v>4.7021462012051529</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2.3414378701025242</c:v>
                </c:pt>
                <c:pt idx="1">
                  <c:v>2.5842762725010786</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90.164275563341519</c:v>
                </c:pt>
                <c:pt idx="1">
                  <c:v>96.25288908414224</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1.674635845534947</c:v>
                </c:pt>
                <c:pt idx="1">
                  <c:v>1.7877206608660332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7.6684029328963561</c:v>
                </c:pt>
                <c:pt idx="1">
                  <c:v>0.97669425409824839</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0.49268565822717392</c:v>
                </c:pt>
                <c:pt idx="1">
                  <c:v>0.98269600089349041</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92.042575450399212</c:v>
                </c:pt>
                <c:pt idx="1">
                  <c:v>97.959584274676175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1.5952825389378105</c:v>
                </c:pt>
                <c:pt idx="1">
                  <c:v>1.6978361758163956</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6.3621420106629785</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0.3425795495074187</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93.624779401711834</c:v>
                </c:pt>
                <c:pt idx="1">
                  <c:v>98.521336886308092</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1.0876143985670605</c:v>
                </c:pt>
                <c:pt idx="1">
                  <c:v>1.1444964169567435</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4.9965605750444411</c:v>
                </c:pt>
                <c:pt idx="1">
                  <c:v>3.8242076714070095E-2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0.29104562467667522</c:v>
                </c:pt>
                <c:pt idx="1">
                  <c:v>0.29592462002109809</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94.087118845639921</c:v>
                </c:pt>
                <c:pt idx="1">
                  <c:v>98.772818162355946</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1.1475755467085806</c:v>
                </c:pt>
                <c:pt idx="1">
                  <c:v>1.2047267701817352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4.7653056076514986</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2.2455067462314925E-2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2001</c:v>
                </c:pt>
                <c:pt idx="1">
                  <c:v>2003</c:v>
                </c:pt>
                <c:pt idx="2">
                  <c:v>2006</c:v>
                </c:pt>
                <c:pt idx="3">
                  <c:v>2011</c:v>
                </c:pt>
                <c:pt idx="4">
                  <c:v>2014</c:v>
                </c:pt>
                <c:pt idx="5">
                  <c:v>2016</c:v>
                </c:pt>
                <c:pt idx="6">
                  <c:v>2019</c:v>
                </c:pt>
              </c:numCache>
            </c:numRef>
          </c:xVal>
          <c:yVal>
            <c:numRef>
              <c:f>Sanitation!$AB$105:$AB$116</c:f>
              <c:numCache>
                <c:formatCode>0.0</c:formatCode>
                <c:ptCount val="12"/>
                <c:pt idx="0">
                  <c:v>23.998567156298538</c:v>
                </c:pt>
                <c:pt idx="1">
                  <c:v>2.92139482942058</c:v>
                </c:pt>
                <c:pt idx="2">
                  <c:v>7.6556544834995464</c:v>
                </c:pt>
                <c:pt idx="3">
                  <c:v>2.0135865246163882</c:v>
                </c:pt>
                <c:pt idx="4">
                  <c:v>0.81586876764111294</c:v>
                </c:pt>
                <c:pt idx="5">
                  <c:v>0.74670661898168833</c:v>
                </c:pt>
                <c:pt idx="6">
                  <c:v>3.4635331564661524E-2</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2001</c:v>
                </c:pt>
                <c:pt idx="1">
                  <c:v>2003</c:v>
                </c:pt>
                <c:pt idx="2">
                  <c:v>2006</c:v>
                </c:pt>
                <c:pt idx="3">
                  <c:v>2011</c:v>
                </c:pt>
                <c:pt idx="4">
                  <c:v>2014</c:v>
                </c:pt>
                <c:pt idx="5">
                  <c:v>2016</c:v>
                </c:pt>
                <c:pt idx="6">
                  <c:v>2019</c:v>
                </c:pt>
              </c:numCache>
            </c:numRef>
          </c:xVal>
          <c:yVal>
            <c:numRef>
              <c:f>Sanitation!$W$105:$W$116</c:f>
              <c:numCache>
                <c:formatCode>0.0</c:formatCode>
                <c:ptCount val="12"/>
                <c:pt idx="0">
                  <c:v>72.586277541445511</c:v>
                </c:pt>
                <c:pt idx="1">
                  <c:v>37.762015316163996</c:v>
                </c:pt>
                <c:pt idx="2">
                  <c:v>50.92965144747015</c:v>
                </c:pt>
                <c:pt idx="3">
                  <c:v>24.109255082022958</c:v>
                </c:pt>
                <c:pt idx="4">
                  <c:v>22.355123517596944</c:v>
                </c:pt>
                <c:pt idx="5">
                  <c:v>9.5108967074140462</c:v>
                </c:pt>
                <c:pt idx="6">
                  <c:v>1.0234946874297748</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2001</c:v>
                </c:pt>
                <c:pt idx="1">
                  <c:v>2003</c:v>
                </c:pt>
                <c:pt idx="2">
                  <c:v>2006</c:v>
                </c:pt>
                <c:pt idx="3">
                  <c:v>2011</c:v>
                </c:pt>
                <c:pt idx="4">
                  <c:v>2014</c:v>
                </c:pt>
                <c:pt idx="5">
                  <c:v>2016</c:v>
                </c:pt>
                <c:pt idx="6">
                  <c:v>2019</c:v>
                </c:pt>
              </c:numCache>
            </c:numRef>
          </c:xVal>
          <c:yVal>
            <c:numRef>
              <c:f>Sanitation!$R$105:$R$116</c:f>
              <c:numCache>
                <c:formatCode>0.0</c:formatCode>
                <c:ptCount val="12"/>
                <c:pt idx="0">
                  <c:v>72.271895186818568</c:v>
                </c:pt>
                <c:pt idx="1">
                  <c:v>65.824983859033566</c:v>
                </c:pt>
                <c:pt idx="2">
                  <c:v>66.73223919686987</c:v>
                </c:pt>
                <c:pt idx="3">
                  <c:v>48.97855406748711</c:v>
                </c:pt>
                <c:pt idx="4">
                  <c:v>48.126923356439725</c:v>
                </c:pt>
                <c:pt idx="5">
                  <c:v>27.455007513624036</c:v>
                </c:pt>
                <c:pt idx="6">
                  <c:v>5.164021885667049</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2001</c:v>
                </c:pt>
                <c:pt idx="1">
                  <c:v>2003</c:v>
                </c:pt>
                <c:pt idx="2">
                  <c:v>2006</c:v>
                </c:pt>
                <c:pt idx="3">
                  <c:v>2011</c:v>
                </c:pt>
                <c:pt idx="4">
                  <c:v>2014</c:v>
                </c:pt>
                <c:pt idx="5">
                  <c:v>2016</c:v>
                </c:pt>
                <c:pt idx="6">
                  <c:v>2019</c:v>
                </c:pt>
              </c:numCache>
            </c:numRef>
          </c:xVal>
          <c:yVal>
            <c:numRef>
              <c:f>Sanitation!$M$105:$M$116</c:f>
              <c:numCache>
                <c:formatCode>0.0</c:formatCode>
                <c:ptCount val="12"/>
                <c:pt idx="0">
                  <c:v>96.414727341440724</c:v>
                </c:pt>
                <c:pt idx="1">
                  <c:v>74.224696618870396</c:v>
                </c:pt>
                <c:pt idx="2">
                  <c:v>63.400355677502532</c:v>
                </c:pt>
                <c:pt idx="3">
                  <c:v>52.618963875406777</c:v>
                </c:pt>
                <c:pt idx="4">
                  <c:v>39.085362150350548</c:v>
                </c:pt>
                <c:pt idx="5">
                  <c:v>26.513670664071597</c:v>
                </c:pt>
                <c:pt idx="6">
                  <c:v>9.3532951835730529</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2001</c:v>
                </c:pt>
                <c:pt idx="1">
                  <c:v>2003</c:v>
                </c:pt>
                <c:pt idx="2">
                  <c:v>2006</c:v>
                </c:pt>
                <c:pt idx="3">
                  <c:v>2011</c:v>
                </c:pt>
                <c:pt idx="4">
                  <c:v>2014</c:v>
                </c:pt>
                <c:pt idx="5">
                  <c:v>2016</c:v>
                </c:pt>
                <c:pt idx="6">
                  <c:v>2019</c:v>
                </c:pt>
              </c:numCache>
            </c:numRef>
          </c:xVal>
          <c:yVal>
            <c:numRef>
              <c:f>Sanitation!$H$105:$H$116</c:f>
              <c:numCache>
                <c:formatCode>0.0</c:formatCode>
                <c:ptCount val="12"/>
                <c:pt idx="0">
                  <c:v>87.10809490445925</c:v>
                </c:pt>
                <c:pt idx="1">
                  <c:v>77.700505272729032</c:v>
                </c:pt>
                <c:pt idx="2">
                  <c:v>70.562296836460689</c:v>
                </c:pt>
                <c:pt idx="3">
                  <c:v>63.214622984439913</c:v>
                </c:pt>
                <c:pt idx="4">
                  <c:v>21.212328366692589</c:v>
                </c:pt>
                <c:pt idx="5">
                  <c:v>16.107387062659875</c:v>
                </c:pt>
                <c:pt idx="6">
                  <c:v>9.3504482439203009</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2001</c:v>
                </c:pt>
                <c:pt idx="1">
                  <c:v>2003</c:v>
                </c:pt>
                <c:pt idx="2">
                  <c:v>2006</c:v>
                </c:pt>
                <c:pt idx="3">
                  <c:v>2011</c:v>
                </c:pt>
                <c:pt idx="4">
                  <c:v>2014</c:v>
                </c:pt>
                <c:pt idx="5">
                  <c:v>2016</c:v>
                </c:pt>
                <c:pt idx="6">
                  <c:v>2019</c:v>
                </c:pt>
              </c:numCache>
            </c:numRef>
          </c:xVal>
          <c:yVal>
            <c:numRef>
              <c:f>Sanitation!$X$105:$X$116</c:f>
              <c:numCache>
                <c:formatCode>0.0</c:formatCode>
                <c:ptCount val="12"/>
                <c:pt idx="0">
                  <c:v>69.018008873155026</c:v>
                </c:pt>
                <c:pt idx="1">
                  <c:v>93.021562677740121</c:v>
                </c:pt>
                <c:pt idx="2">
                  <c:v>88.845240179638978</c:v>
                </c:pt>
                <c:pt idx="3">
                  <c:v>97.574242497042334</c:v>
                </c:pt>
                <c:pt idx="4">
                  <c:v>98.419123000724696</c:v>
                </c:pt>
                <c:pt idx="5">
                  <c:v>97.858281589217384</c:v>
                </c:pt>
                <c:pt idx="6">
                  <c:v>99.657009802005845</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2001</c:v>
                </c:pt>
                <c:pt idx="1">
                  <c:v>2003</c:v>
                </c:pt>
                <c:pt idx="2">
                  <c:v>2006</c:v>
                </c:pt>
                <c:pt idx="3">
                  <c:v>2011</c:v>
                </c:pt>
                <c:pt idx="4">
                  <c:v>2014</c:v>
                </c:pt>
                <c:pt idx="5">
                  <c:v>2016</c:v>
                </c:pt>
                <c:pt idx="6">
                  <c:v>2019</c:v>
                </c:pt>
              </c:numCache>
            </c:numRef>
          </c:xVal>
          <c:yVal>
            <c:numRef>
              <c:f>Sanitation!$S$105:$S$116</c:f>
              <c:numCache>
                <c:formatCode>0.0</c:formatCode>
                <c:ptCount val="12"/>
                <c:pt idx="0">
                  <c:v>14.188161345108856</c:v>
                </c:pt>
                <c:pt idx="1">
                  <c:v>51.633975312209643</c:v>
                </c:pt>
                <c:pt idx="2">
                  <c:v>37.761247074972374</c:v>
                </c:pt>
                <c:pt idx="3">
                  <c:v>72.230087677167887</c:v>
                </c:pt>
                <c:pt idx="4">
                  <c:v>75.25888874830153</c:v>
                </c:pt>
                <c:pt idx="5">
                  <c:v>89.401541946151596</c:v>
                </c:pt>
                <c:pt idx="6">
                  <c:v>98.061002722030821</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2001</c:v>
                </c:pt>
                <c:pt idx="1">
                  <c:v>2003</c:v>
                </c:pt>
                <c:pt idx="2">
                  <c:v>2006</c:v>
                </c:pt>
                <c:pt idx="3">
                  <c:v>2011</c:v>
                </c:pt>
                <c:pt idx="4">
                  <c:v>2014</c:v>
                </c:pt>
                <c:pt idx="5">
                  <c:v>2016</c:v>
                </c:pt>
                <c:pt idx="6">
                  <c:v>2019</c:v>
                </c:pt>
              </c:numCache>
            </c:numRef>
          </c:xVal>
          <c:yVal>
            <c:numRef>
              <c:f>Sanitation!$N$105:$N$116</c:f>
              <c:numCache>
                <c:formatCode>0.0</c:formatCode>
                <c:ptCount val="12"/>
                <c:pt idx="0">
                  <c:v>11.470509065940867</c:v>
                </c:pt>
                <c:pt idx="1">
                  <c:v>28.360730807782268</c:v>
                </c:pt>
                <c:pt idx="2">
                  <c:v>18.990265268347539</c:v>
                </c:pt>
                <c:pt idx="3">
                  <c:v>42.516870531251385</c:v>
                </c:pt>
                <c:pt idx="4">
                  <c:v>49.452049448794391</c:v>
                </c:pt>
                <c:pt idx="5">
                  <c:v>71.655536272824421</c:v>
                </c:pt>
                <c:pt idx="6">
                  <c:v>93.658205268412644</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2001</c:v>
                </c:pt>
                <c:pt idx="1">
                  <c:v>2003</c:v>
                </c:pt>
                <c:pt idx="2">
                  <c:v>2006</c:v>
                </c:pt>
                <c:pt idx="3">
                  <c:v>2011</c:v>
                </c:pt>
                <c:pt idx="4">
                  <c:v>2014</c:v>
                </c:pt>
                <c:pt idx="5">
                  <c:v>2016</c:v>
                </c:pt>
                <c:pt idx="6">
                  <c:v>2019</c:v>
                </c:pt>
              </c:numCache>
            </c:numRef>
          </c:xVal>
          <c:yVal>
            <c:numRef>
              <c:f>Sanitation!$I$105:$I$116</c:f>
              <c:numCache>
                <c:formatCode>0.0</c:formatCode>
                <c:ptCount val="12"/>
                <c:pt idx="0">
                  <c:v>1.7909372487289628</c:v>
                </c:pt>
                <c:pt idx="1">
                  <c:v>19.038425107036218</c:v>
                </c:pt>
                <c:pt idx="2">
                  <c:v>22.527369282808433</c:v>
                </c:pt>
                <c:pt idx="3">
                  <c:v>35.618315927023595</c:v>
                </c:pt>
                <c:pt idx="4">
                  <c:v>58.516143172434745</c:v>
                </c:pt>
                <c:pt idx="5">
                  <c:v>71.794624237057818</c:v>
                </c:pt>
                <c:pt idx="6">
                  <c:v>89.353282752058718</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2001</c:v>
                </c:pt>
                <c:pt idx="1">
                  <c:v>2003</c:v>
                </c:pt>
                <c:pt idx="2">
                  <c:v>2006</c:v>
                </c:pt>
                <c:pt idx="3">
                  <c:v>2011</c:v>
                </c:pt>
                <c:pt idx="4">
                  <c:v>2014</c:v>
                </c:pt>
                <c:pt idx="5">
                  <c:v>2016</c:v>
                </c:pt>
                <c:pt idx="6">
                  <c:v>2019</c:v>
                </c:pt>
              </c:numCache>
            </c:numRef>
          </c:xVal>
          <c:yVal>
            <c:numRef>
              <c:f>Sanitation!$D$105:$D$116</c:f>
              <c:numCache>
                <c:formatCode>0.0</c:formatCode>
                <c:ptCount val="12"/>
                <c:pt idx="0">
                  <c:v>4.1384461663950489</c:v>
                </c:pt>
                <c:pt idx="1">
                  <c:v>15.841975524851613</c:v>
                </c:pt>
                <c:pt idx="2">
                  <c:v>15.635808362312927</c:v>
                </c:pt>
                <c:pt idx="3">
                  <c:v>25.304619400702659</c:v>
                </c:pt>
                <c:pt idx="4">
                  <c:v>76.452646427334926</c:v>
                </c:pt>
                <c:pt idx="5">
                  <c:v>81.693340375665443</c:v>
                </c:pt>
                <c:pt idx="6">
                  <c:v>88.33355707065914</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c:v>
                </c:pt>
                <c:pt idx="1">
                  <c:v>82.321754689643328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c:v>
                </c:pt>
                <c:pt idx="1">
                  <c:v>11.792379477888703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4.9183564264967572</c:v>
                </c:pt>
                <c:pt idx="1">
                  <c:v>2.3230283570101165</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95.081643573503243</c:v>
                </c:pt>
                <c:pt idx="1">
                  <c:v>3.5628374754578545</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c:v>
                </c:pt>
                <c:pt idx="1">
                  <c:v>74.233404962420749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c:v>
                </c:pt>
                <c:pt idx="1">
                  <c:v>13.612655094622601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5.8882486411948776</c:v>
                </c:pt>
                <c:pt idx="1">
                  <c:v>2.9482422985565933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94.111751358805122</c:v>
                </c:pt>
                <c:pt idx="1">
                  <c:v>9.2056976444000611</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3.7694140712923208</c:v>
                </c:pt>
                <c:pt idx="1">
                  <c:v>69.834276876210609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0.83613205712356031</c:v>
                </c:pt>
                <c:pt idx="1">
                  <c:v>15.490650928202053</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14.548992757303495</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80.845461114280624</c:v>
                </c:pt>
                <c:pt idx="1">
                  <c:v>14.675072195587326</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16.198614338119032</c:v>
                </c:pt>
                <c:pt idx="1">
                  <c:v>75.330883907423427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5.3046702350794392</c:v>
                </c:pt>
                <c:pt idx="1">
                  <c:v>24.669116092576573</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13.688519480714604</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64.808195946086926</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58.262252274244744</c:v>
                </c:pt>
                <c:pt idx="1">
                  <c:v>73.155895315233906</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21.378974209538409</c:v>
                </c:pt>
                <c:pt idx="1">
                  <c:v>26.844104684766094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5.7253405983035464</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14.633432917913296</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2001</c:v>
                </c:pt>
                <c:pt idx="1">
                  <c:v>2003</c:v>
                </c:pt>
                <c:pt idx="2">
                  <c:v>2006</c:v>
                </c:pt>
                <c:pt idx="3">
                  <c:v>2011</c:v>
                </c:pt>
                <c:pt idx="4">
                  <c:v>2014</c:v>
                </c:pt>
                <c:pt idx="5">
                  <c:v>2016</c:v>
                </c:pt>
                <c:pt idx="6">
                  <c:v>2019</c:v>
                </c:pt>
              </c:numCache>
            </c:numRef>
          </c:xVal>
          <c:yVal>
            <c:numRef>
              <c:f>Sanitation!$AB$205:$AB$216</c:f>
              <c:numCache>
                <c:formatCode>0.0</c:formatCode>
                <c:ptCount val="12"/>
                <c:pt idx="0">
                  <c:v>0</c:v>
                </c:pt>
                <c:pt idx="1">
                  <c:v>0</c:v>
                </c:pt>
                <c:pt idx="2">
                  <c:v>0</c:v>
                </c:pt>
                <c:pt idx="3">
                  <c:v>0</c:v>
                </c:pt>
                <c:pt idx="4">
                  <c:v>0</c:v>
                </c:pt>
                <c:pt idx="5">
                  <c:v>0.13093729659831044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2001</c:v>
                </c:pt>
                <c:pt idx="1">
                  <c:v>2003</c:v>
                </c:pt>
                <c:pt idx="2">
                  <c:v>2006</c:v>
                </c:pt>
                <c:pt idx="3">
                  <c:v>2011</c:v>
                </c:pt>
                <c:pt idx="4">
                  <c:v>2014</c:v>
                </c:pt>
                <c:pt idx="5">
                  <c:v>2016</c:v>
                </c:pt>
                <c:pt idx="6">
                  <c:v>2019</c:v>
                </c:pt>
              </c:numCache>
            </c:numRef>
          </c:xVal>
          <c:yVal>
            <c:numRef>
              <c:f>Sanitation!$W$205:$W$216</c:f>
              <c:numCache>
                <c:formatCode>0.0</c:formatCode>
                <c:ptCount val="12"/>
                <c:pt idx="0">
                  <c:v>0.71708825032420787</c:v>
                </c:pt>
                <c:pt idx="1">
                  <c:v>0</c:v>
                </c:pt>
                <c:pt idx="2">
                  <c:v>0.53778932854540618</c:v>
                </c:pt>
                <c:pt idx="3">
                  <c:v>0.12568403490834865</c:v>
                </c:pt>
                <c:pt idx="4">
                  <c:v>0</c:v>
                </c:pt>
                <c:pt idx="5">
                  <c:v>1.7208119586815203</c:v>
                </c:pt>
                <c:pt idx="6">
                  <c:v>0.12725987276243741</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2001</c:v>
                </c:pt>
                <c:pt idx="1">
                  <c:v>2003</c:v>
                </c:pt>
                <c:pt idx="2">
                  <c:v>2006</c:v>
                </c:pt>
                <c:pt idx="3">
                  <c:v>2011</c:v>
                </c:pt>
                <c:pt idx="4">
                  <c:v>2014</c:v>
                </c:pt>
                <c:pt idx="5">
                  <c:v>2016</c:v>
                </c:pt>
                <c:pt idx="6">
                  <c:v>2019</c:v>
                </c:pt>
              </c:numCache>
            </c:numRef>
          </c:xVal>
          <c:yVal>
            <c:numRef>
              <c:f>Sanitation!$R$205:$R$216</c:f>
              <c:numCache>
                <c:formatCode>0.0</c:formatCode>
                <c:ptCount val="12"/>
                <c:pt idx="0">
                  <c:v>11.102484009986997</c:v>
                </c:pt>
                <c:pt idx="1">
                  <c:v>9.9014354915295033E-2</c:v>
                </c:pt>
                <c:pt idx="2">
                  <c:v>3.3422833208574274</c:v>
                </c:pt>
                <c:pt idx="3">
                  <c:v>0.45510117082686041</c:v>
                </c:pt>
                <c:pt idx="4">
                  <c:v>0</c:v>
                </c:pt>
                <c:pt idx="5">
                  <c:v>13.506939070576276</c:v>
                </c:pt>
                <c:pt idx="6">
                  <c:v>1.7692862378255094</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2001</c:v>
                </c:pt>
                <c:pt idx="1">
                  <c:v>2003</c:v>
                </c:pt>
                <c:pt idx="2">
                  <c:v>2006</c:v>
                </c:pt>
                <c:pt idx="3">
                  <c:v>2011</c:v>
                </c:pt>
                <c:pt idx="4">
                  <c:v>2014</c:v>
                </c:pt>
                <c:pt idx="5">
                  <c:v>2016</c:v>
                </c:pt>
                <c:pt idx="6">
                  <c:v>2019</c:v>
                </c:pt>
              </c:numCache>
            </c:numRef>
          </c:xVal>
          <c:yVal>
            <c:numRef>
              <c:f>Sanitation!$M$205:$M$216</c:f>
              <c:numCache>
                <c:formatCode>0.0</c:formatCode>
                <c:ptCount val="12"/>
                <c:pt idx="0">
                  <c:v>24.265624026237141</c:v>
                </c:pt>
                <c:pt idx="1">
                  <c:v>6.218912342410273</c:v>
                </c:pt>
                <c:pt idx="2">
                  <c:v>22.174701315191221</c:v>
                </c:pt>
                <c:pt idx="3">
                  <c:v>8.8291588871593625</c:v>
                </c:pt>
                <c:pt idx="4">
                  <c:v>3.0687187584782221</c:v>
                </c:pt>
                <c:pt idx="5">
                  <c:v>24.098720207724202</c:v>
                </c:pt>
                <c:pt idx="6">
                  <c:v>8.5315370689241963</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2001</c:v>
                </c:pt>
                <c:pt idx="1">
                  <c:v>2003</c:v>
                </c:pt>
                <c:pt idx="2">
                  <c:v>2006</c:v>
                </c:pt>
                <c:pt idx="3">
                  <c:v>2011</c:v>
                </c:pt>
                <c:pt idx="4">
                  <c:v>2014</c:v>
                </c:pt>
                <c:pt idx="5">
                  <c:v>2016</c:v>
                </c:pt>
                <c:pt idx="6">
                  <c:v>2019</c:v>
                </c:pt>
              </c:numCache>
            </c:numRef>
          </c:xVal>
          <c:yVal>
            <c:numRef>
              <c:f>Sanitation!$H$205:$H$216</c:f>
              <c:numCache>
                <c:formatCode>0.0</c:formatCode>
                <c:ptCount val="12"/>
                <c:pt idx="0">
                  <c:v>59.835201232415102</c:v>
                </c:pt>
                <c:pt idx="1">
                  <c:v>44.73997621728217</c:v>
                </c:pt>
                <c:pt idx="2">
                  <c:v>60.464767953159324</c:v>
                </c:pt>
                <c:pt idx="3">
                  <c:v>41.427925496032678</c:v>
                </c:pt>
                <c:pt idx="4">
                  <c:v>24.824324390528773</c:v>
                </c:pt>
                <c:pt idx="5">
                  <c:v>21.04575757829253</c:v>
                </c:pt>
                <c:pt idx="6">
                  <c:v>10.439644378722507</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2001</c:v>
                </c:pt>
                <c:pt idx="1">
                  <c:v>2003</c:v>
                </c:pt>
                <c:pt idx="2">
                  <c:v>2006</c:v>
                </c:pt>
                <c:pt idx="3">
                  <c:v>2011</c:v>
                </c:pt>
                <c:pt idx="4">
                  <c:v>2014</c:v>
                </c:pt>
                <c:pt idx="5">
                  <c:v>2016</c:v>
                </c:pt>
                <c:pt idx="6">
                  <c:v>2019</c:v>
                </c:pt>
              </c:numCache>
            </c:numRef>
          </c:xVal>
          <c:yVal>
            <c:numRef>
              <c:f>Sanitation!$X$205:$X$216</c:f>
              <c:numCache>
                <c:formatCode>0.0</c:formatCode>
                <c:ptCount val="12"/>
                <c:pt idx="0">
                  <c:v>100</c:v>
                </c:pt>
                <c:pt idx="1">
                  <c:v>99.210216478321428</c:v>
                </c:pt>
                <c:pt idx="2">
                  <c:v>99.759593127024033</c:v>
                </c:pt>
                <c:pt idx="3">
                  <c:v>100</c:v>
                </c:pt>
                <c:pt idx="4">
                  <c:v>100</c:v>
                </c:pt>
                <c:pt idx="5">
                  <c:v>98.62151187587196</c:v>
                </c:pt>
                <c:pt idx="6">
                  <c:v>99.881842516714471</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2001</c:v>
                </c:pt>
                <c:pt idx="1">
                  <c:v>2003</c:v>
                </c:pt>
                <c:pt idx="2">
                  <c:v>2006</c:v>
                </c:pt>
                <c:pt idx="3">
                  <c:v>2011</c:v>
                </c:pt>
                <c:pt idx="4">
                  <c:v>2014</c:v>
                </c:pt>
                <c:pt idx="5">
                  <c:v>2016</c:v>
                </c:pt>
                <c:pt idx="6">
                  <c:v>2019</c:v>
                </c:pt>
              </c:numCache>
            </c:numRef>
          </c:xVal>
          <c:yVal>
            <c:numRef>
              <c:f>Sanitation!$S$205:$S$216</c:f>
              <c:numCache>
                <c:formatCode>0.0</c:formatCode>
                <c:ptCount val="12"/>
                <c:pt idx="0">
                  <c:v>95.034295663091427</c:v>
                </c:pt>
                <c:pt idx="1">
                  <c:v>96.547239918045392</c:v>
                </c:pt>
                <c:pt idx="2">
                  <c:v>95.257117423475378</c:v>
                </c:pt>
                <c:pt idx="3">
                  <c:v>98.889236159481868</c:v>
                </c:pt>
                <c:pt idx="4">
                  <c:v>99.867517080732696</c:v>
                </c:pt>
                <c:pt idx="5">
                  <c:v>96.626657423166307</c:v>
                </c:pt>
                <c:pt idx="6">
                  <c:v>98.940478668319727</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2001</c:v>
                </c:pt>
                <c:pt idx="1">
                  <c:v>2003</c:v>
                </c:pt>
                <c:pt idx="2">
                  <c:v>2006</c:v>
                </c:pt>
                <c:pt idx="3">
                  <c:v>2011</c:v>
                </c:pt>
                <c:pt idx="4">
                  <c:v>2014</c:v>
                </c:pt>
                <c:pt idx="5">
                  <c:v>2016</c:v>
                </c:pt>
                <c:pt idx="6">
                  <c:v>2019</c:v>
                </c:pt>
              </c:numCache>
            </c:numRef>
          </c:xVal>
          <c:yVal>
            <c:numRef>
              <c:f>Sanitation!$N$205:$N$216</c:f>
              <c:numCache>
                <c:formatCode>0.0</c:formatCode>
                <c:ptCount val="12"/>
                <c:pt idx="0">
                  <c:v>86.517414373430086</c:v>
                </c:pt>
                <c:pt idx="1">
                  <c:v>95.177094046208524</c:v>
                </c:pt>
                <c:pt idx="2">
                  <c:v>91.331068296388835</c:v>
                </c:pt>
                <c:pt idx="3">
                  <c:v>99.331419197540669</c:v>
                </c:pt>
                <c:pt idx="4">
                  <c:v>99.944514489677303</c:v>
                </c:pt>
                <c:pt idx="5">
                  <c:v>84.97696007417558</c:v>
                </c:pt>
                <c:pt idx="6">
                  <c:v>97.279108227598726</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2001</c:v>
                </c:pt>
                <c:pt idx="1">
                  <c:v>2003</c:v>
                </c:pt>
                <c:pt idx="2">
                  <c:v>2006</c:v>
                </c:pt>
                <c:pt idx="3">
                  <c:v>2011</c:v>
                </c:pt>
                <c:pt idx="4">
                  <c:v>2014</c:v>
                </c:pt>
                <c:pt idx="5">
                  <c:v>2016</c:v>
                </c:pt>
                <c:pt idx="6">
                  <c:v>2019</c:v>
                </c:pt>
              </c:numCache>
            </c:numRef>
          </c:xVal>
          <c:yVal>
            <c:numRef>
              <c:f>Sanitation!$I$205:$I$216</c:f>
              <c:numCache>
                <c:formatCode>0.0</c:formatCode>
                <c:ptCount val="12"/>
                <c:pt idx="0">
                  <c:v>57.222067155407878</c:v>
                </c:pt>
                <c:pt idx="1">
                  <c:v>90.574023293721822</c:v>
                </c:pt>
                <c:pt idx="2">
                  <c:v>69.136213156818854</c:v>
                </c:pt>
                <c:pt idx="3">
                  <c:v>88.669447916066659</c:v>
                </c:pt>
                <c:pt idx="4">
                  <c:v>96.646242906301651</c:v>
                </c:pt>
                <c:pt idx="5">
                  <c:v>74.87482156725919</c:v>
                </c:pt>
                <c:pt idx="6">
                  <c:v>90.024905605841312</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2001</c:v>
                </c:pt>
                <c:pt idx="1">
                  <c:v>2003</c:v>
                </c:pt>
                <c:pt idx="2">
                  <c:v>2006</c:v>
                </c:pt>
                <c:pt idx="3">
                  <c:v>2011</c:v>
                </c:pt>
                <c:pt idx="4">
                  <c:v>2014</c:v>
                </c:pt>
                <c:pt idx="5">
                  <c:v>2016</c:v>
                </c:pt>
                <c:pt idx="6">
                  <c:v>2019</c:v>
                </c:pt>
              </c:numCache>
            </c:numRef>
          </c:xVal>
          <c:yVal>
            <c:numRef>
              <c:f>Sanitation!$D$205:$D$216</c:f>
              <c:numCache>
                <c:formatCode>0.0</c:formatCode>
                <c:ptCount val="12"/>
                <c:pt idx="0">
                  <c:v>23.19290327437227</c:v>
                </c:pt>
                <c:pt idx="1">
                  <c:v>49.103172621869859</c:v>
                </c:pt>
                <c:pt idx="2">
                  <c:v>29.575323875592368</c:v>
                </c:pt>
                <c:pt idx="3">
                  <c:v>52.231665532882367</c:v>
                </c:pt>
                <c:pt idx="4">
                  <c:v>72.172995953516335</c:v>
                </c:pt>
                <c:pt idx="5">
                  <c:v>76.22079207864536</c:v>
                </c:pt>
                <c:pt idx="6">
                  <c:v>87.359849970283378</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17.354248132179528</c:v>
                </c:pt>
                <c:pt idx="1">
                  <c:v>66.47014467418677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5.7064445464663383</c:v>
                </c:pt>
                <c:pt idx="1">
                  <c:v>21.856792163499168</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13.235395268686261</c:v>
                </c:pt>
                <c:pt idx="1">
                  <c:v>0.29766171599931113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63.703912052667874</c:v>
                </c:pt>
                <c:pt idx="1">
                  <c:v>11.375401446314754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48.02894873677684</c:v>
                </c:pt>
                <c:pt idx="1">
                  <c:v>61.895171544696744</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21.950515802161075</c:v>
                </c:pt>
                <c:pt idx="1">
                  <c:v>28.287750966928876</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12.274424406400271</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17.74611105466181</c:v>
                </c:pt>
                <c:pt idx="1">
                  <c:v>9.8170774883743768</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54.360806774454389</c:v>
                </c:pt>
                <c:pt idx="1">
                  <c:v>57.534567252541343</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36.495184798412581</c:v>
                </c:pt>
                <c:pt idx="1">
                  <c:v>38.625892233168905</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4.2274116134559137</c:v>
                </c:pt>
                <c:pt idx="1">
                  <c:v>0.10610642368446577</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4.916596813677117</c:v>
                </c:pt>
                <c:pt idx="1">
                  <c:v>3.7334340906052859</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58.682099687093697</c:v>
                </c:pt>
                <c:pt idx="1">
                  <c:v>61.163586664811874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36.61198682708509</c:v>
                </c:pt>
                <c:pt idx="1">
                  <c:v>38.160196059955858</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4.3514995320309424</c:v>
                </c:pt>
                <c:pt idx="1">
                  <c:v>0.10816453038771101</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0.35441395379027796</c:v>
                </c:pt>
                <c:pt idx="1">
                  <c:v>0.56805274484455737</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85.521650345945375</c:v>
                </c:pt>
                <c:pt idx="1">
                  <c:v>85.347453068494374</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14.21895286628361</c:v>
                </c:pt>
                <c:pt idx="1">
                  <c:v>14.189990575828604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0.25939678777100994</c:v>
                </c:pt>
                <c:pt idx="1">
                  <c:v>0.4157930354633379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4.6763320213682569E-2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2001</c:v>
                </c:pt>
                <c:pt idx="1">
                  <c:v>2003</c:v>
                </c:pt>
                <c:pt idx="2">
                  <c:v>2006</c:v>
                </c:pt>
                <c:pt idx="3">
                  <c:v>2011</c:v>
                </c:pt>
                <c:pt idx="4">
                  <c:v>2014</c:v>
                </c:pt>
                <c:pt idx="5">
                  <c:v>2016</c:v>
                </c:pt>
                <c:pt idx="6">
                  <c:v>2019</c:v>
                </c:pt>
              </c:numCache>
            </c:numRef>
          </c:xVal>
          <c:yVal>
            <c:numRef>
              <c:f>Sanitation!$AB$305:$AB$316</c:f>
              <c:numCache>
                <c:formatCode>0.0</c:formatCode>
                <c:ptCount val="12"/>
                <c:pt idx="0">
                  <c:v>41.68339422690299</c:v>
                </c:pt>
                <c:pt idx="1">
                  <c:v>16.337381738129658</c:v>
                </c:pt>
                <c:pt idx="2">
                  <c:v>26.042673311990999</c:v>
                </c:pt>
                <c:pt idx="3">
                  <c:v>6.1676342060392022</c:v>
                </c:pt>
                <c:pt idx="4">
                  <c:v>7.2787702111464316</c:v>
                </c:pt>
                <c:pt idx="5">
                  <c:v>12.707221086854858</c:v>
                </c:pt>
                <c:pt idx="6">
                  <c:v>2.3825511242457105</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2001</c:v>
                </c:pt>
                <c:pt idx="1">
                  <c:v>2003</c:v>
                </c:pt>
                <c:pt idx="2">
                  <c:v>2006</c:v>
                </c:pt>
                <c:pt idx="3">
                  <c:v>2011</c:v>
                </c:pt>
                <c:pt idx="4">
                  <c:v>2014</c:v>
                </c:pt>
                <c:pt idx="5">
                  <c:v>2016</c:v>
                </c:pt>
                <c:pt idx="6">
                  <c:v>2019</c:v>
                </c:pt>
              </c:numCache>
            </c:numRef>
          </c:xVal>
          <c:yVal>
            <c:numRef>
              <c:f>Sanitation!$W$305:$W$316</c:f>
              <c:numCache>
                <c:formatCode>0.0</c:formatCode>
                <c:ptCount val="12"/>
                <c:pt idx="0">
                  <c:v>83.177824707066932</c:v>
                </c:pt>
                <c:pt idx="1">
                  <c:v>55.000946933371473</c:v>
                </c:pt>
                <c:pt idx="2">
                  <c:v>63.578483972272018</c:v>
                </c:pt>
                <c:pt idx="3">
                  <c:v>37.468341539170268</c:v>
                </c:pt>
                <c:pt idx="4">
                  <c:v>42.271818209743721</c:v>
                </c:pt>
                <c:pt idx="5">
                  <c:v>31.465453614493683</c:v>
                </c:pt>
                <c:pt idx="6">
                  <c:v>5.9394636209765794</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2001</c:v>
                </c:pt>
                <c:pt idx="1">
                  <c:v>2003</c:v>
                </c:pt>
                <c:pt idx="2">
                  <c:v>2006</c:v>
                </c:pt>
                <c:pt idx="3">
                  <c:v>2011</c:v>
                </c:pt>
                <c:pt idx="4">
                  <c:v>2014</c:v>
                </c:pt>
                <c:pt idx="5">
                  <c:v>2016</c:v>
                </c:pt>
                <c:pt idx="6">
                  <c:v>2019</c:v>
                </c:pt>
              </c:numCache>
            </c:numRef>
          </c:xVal>
          <c:yVal>
            <c:numRef>
              <c:f>Sanitation!$R$305:$R$316</c:f>
              <c:numCache>
                <c:formatCode>0.0</c:formatCode>
                <c:ptCount val="12"/>
                <c:pt idx="0">
                  <c:v>79.908980303461647</c:v>
                </c:pt>
                <c:pt idx="1">
                  <c:v>71.431359389510533</c:v>
                </c:pt>
                <c:pt idx="2">
                  <c:v>67.648484850398617</c:v>
                </c:pt>
                <c:pt idx="3">
                  <c:v>50.079253479443985</c:v>
                </c:pt>
                <c:pt idx="4">
                  <c:v>50.360874291928745</c:v>
                </c:pt>
                <c:pt idx="5">
                  <c:v>34.942478588339718</c:v>
                </c:pt>
                <c:pt idx="6">
                  <c:v>9.112375372063072</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2001</c:v>
                </c:pt>
                <c:pt idx="1">
                  <c:v>2003</c:v>
                </c:pt>
                <c:pt idx="2">
                  <c:v>2006</c:v>
                </c:pt>
                <c:pt idx="3">
                  <c:v>2011</c:v>
                </c:pt>
                <c:pt idx="4">
                  <c:v>2014</c:v>
                </c:pt>
                <c:pt idx="5">
                  <c:v>2016</c:v>
                </c:pt>
                <c:pt idx="6">
                  <c:v>2019</c:v>
                </c:pt>
              </c:numCache>
            </c:numRef>
          </c:xVal>
          <c:yVal>
            <c:numRef>
              <c:f>Sanitation!$M$305:$M$316</c:f>
              <c:numCache>
                <c:formatCode>0.0</c:formatCode>
                <c:ptCount val="12"/>
                <c:pt idx="0">
                  <c:v>100</c:v>
                </c:pt>
                <c:pt idx="1">
                  <c:v>73.196185103443383</c:v>
                </c:pt>
                <c:pt idx="2">
                  <c:v>62.405591652183347</c:v>
                </c:pt>
                <c:pt idx="3">
                  <c:v>54.966936223626398</c:v>
                </c:pt>
                <c:pt idx="4">
                  <c:v>33.316950948760557</c:v>
                </c:pt>
                <c:pt idx="5">
                  <c:v>18.189004460315385</c:v>
                </c:pt>
                <c:pt idx="6">
                  <c:v>6.1621582491117506</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2001</c:v>
                </c:pt>
                <c:pt idx="1">
                  <c:v>2003</c:v>
                </c:pt>
                <c:pt idx="2">
                  <c:v>2006</c:v>
                </c:pt>
                <c:pt idx="3">
                  <c:v>2011</c:v>
                </c:pt>
                <c:pt idx="4">
                  <c:v>2014</c:v>
                </c:pt>
                <c:pt idx="5">
                  <c:v>2016</c:v>
                </c:pt>
                <c:pt idx="6">
                  <c:v>2019</c:v>
                </c:pt>
              </c:numCache>
            </c:numRef>
          </c:xVal>
          <c:yVal>
            <c:numRef>
              <c:f>Sanitation!$H$305:$H$316</c:f>
              <c:numCache>
                <c:formatCode>0.0</c:formatCode>
                <c:ptCount val="12"/>
                <c:pt idx="0">
                  <c:v>87.379728869225104</c:v>
                </c:pt>
                <c:pt idx="1">
                  <c:v>78.738429990026688</c:v>
                </c:pt>
                <c:pt idx="2">
                  <c:v>70.8403784380356</c:v>
                </c:pt>
                <c:pt idx="3">
                  <c:v>63.6348318129752</c:v>
                </c:pt>
                <c:pt idx="4">
                  <c:v>19.838672328639653</c:v>
                </c:pt>
                <c:pt idx="5">
                  <c:v>12.604134047248532</c:v>
                </c:pt>
                <c:pt idx="6">
                  <c:v>9.7008304575852513</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2001</c:v>
                </c:pt>
                <c:pt idx="1">
                  <c:v>2003</c:v>
                </c:pt>
                <c:pt idx="2">
                  <c:v>2006</c:v>
                </c:pt>
                <c:pt idx="3">
                  <c:v>2011</c:v>
                </c:pt>
                <c:pt idx="4">
                  <c:v>2014</c:v>
                </c:pt>
                <c:pt idx="5">
                  <c:v>2016</c:v>
                </c:pt>
                <c:pt idx="6">
                  <c:v>2019</c:v>
                </c:pt>
              </c:numCache>
            </c:numRef>
          </c:xVal>
          <c:yVal>
            <c:numRef>
              <c:f>Sanitation!$X$305:$X$316</c:f>
              <c:numCache>
                <c:formatCode>0.0</c:formatCode>
                <c:ptCount val="12"/>
                <c:pt idx="0">
                  <c:v>43.853294813643828</c:v>
                </c:pt>
                <c:pt idx="1">
                  <c:v>75.337115751677928</c:v>
                </c:pt>
                <c:pt idx="2">
                  <c:v>65.693714806842223</c:v>
                </c:pt>
                <c:pt idx="3">
                  <c:v>92.632790885915298</c:v>
                </c:pt>
                <c:pt idx="4">
                  <c:v>90.69741594644708</c:v>
                </c:pt>
                <c:pt idx="5">
                  <c:v>86.42860942215394</c:v>
                </c:pt>
                <c:pt idx="6">
                  <c:v>97.040275992660753</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2001</c:v>
                </c:pt>
                <c:pt idx="1">
                  <c:v>2003</c:v>
                </c:pt>
                <c:pt idx="2">
                  <c:v>2006</c:v>
                </c:pt>
                <c:pt idx="3">
                  <c:v>2011</c:v>
                </c:pt>
                <c:pt idx="4">
                  <c:v>2014</c:v>
                </c:pt>
                <c:pt idx="5">
                  <c:v>2016</c:v>
                </c:pt>
                <c:pt idx="6">
                  <c:v>2019</c:v>
                </c:pt>
              </c:numCache>
            </c:numRef>
          </c:xVal>
          <c:yVal>
            <c:numRef>
              <c:f>Sanitation!$S$305:$S$316</c:f>
              <c:numCache>
                <c:formatCode>0.0</c:formatCode>
                <c:ptCount val="12"/>
                <c:pt idx="0">
                  <c:v>7.0003721738873477</c:v>
                </c:pt>
                <c:pt idx="1">
                  <c:v>35.960772708706649</c:v>
                </c:pt>
                <c:pt idx="2">
                  <c:v>24.084952063028222</c:v>
                </c:pt>
                <c:pt idx="3">
                  <c:v>57.621529233358679</c:v>
                </c:pt>
                <c:pt idx="4">
                  <c:v>55.217172282679705</c:v>
                </c:pt>
                <c:pt idx="5">
                  <c:v>68.153485692662471</c:v>
                </c:pt>
                <c:pt idx="6">
                  <c:v>93.007178835143648</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2001</c:v>
                </c:pt>
                <c:pt idx="1">
                  <c:v>2003</c:v>
                </c:pt>
                <c:pt idx="2">
                  <c:v>2006</c:v>
                </c:pt>
                <c:pt idx="3">
                  <c:v>2011</c:v>
                </c:pt>
                <c:pt idx="4">
                  <c:v>2014</c:v>
                </c:pt>
                <c:pt idx="5">
                  <c:v>2016</c:v>
                </c:pt>
                <c:pt idx="6">
                  <c:v>2019</c:v>
                </c:pt>
              </c:numCache>
            </c:numRef>
          </c:xVal>
          <c:yVal>
            <c:numRef>
              <c:f>Sanitation!$N$305:$N$316</c:f>
              <c:numCache>
                <c:formatCode>0.0</c:formatCode>
                <c:ptCount val="12"/>
                <c:pt idx="0">
                  <c:v>9.0103667473890035</c:v>
                </c:pt>
                <c:pt idx="1">
                  <c:v>22.907302615462328</c:v>
                </c:pt>
                <c:pt idx="2">
                  <c:v>18.725433525593928</c:v>
                </c:pt>
                <c:pt idx="3">
                  <c:v>40.060990836450863</c:v>
                </c:pt>
                <c:pt idx="4">
                  <c:v>46.962758478873056</c:v>
                </c:pt>
                <c:pt idx="5">
                  <c:v>64.132479056243483</c:v>
                </c:pt>
                <c:pt idx="6">
                  <c:v>89.883377767944566</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2001</c:v>
                </c:pt>
                <c:pt idx="1">
                  <c:v>2003</c:v>
                </c:pt>
                <c:pt idx="2">
                  <c:v>2006</c:v>
                </c:pt>
                <c:pt idx="3">
                  <c:v>2011</c:v>
                </c:pt>
                <c:pt idx="4">
                  <c:v>2014</c:v>
                </c:pt>
                <c:pt idx="5">
                  <c:v>2016</c:v>
                </c:pt>
                <c:pt idx="6">
                  <c:v>2019</c:v>
                </c:pt>
              </c:numCache>
            </c:numRef>
          </c:xVal>
          <c:yVal>
            <c:numRef>
              <c:f>Sanitation!$I$305:$I$316</c:f>
              <c:numCache>
                <c:formatCode>0.0</c:formatCode>
                <c:ptCount val="12"/>
                <c:pt idx="0">
                  <c:v>0</c:v>
                </c:pt>
                <c:pt idx="1">
                  <c:v>19.530062549703874</c:v>
                </c:pt>
                <c:pt idx="2">
                  <c:v>23.881692153201122</c:v>
                </c:pt>
                <c:pt idx="3">
                  <c:v>32.924556121421588</c:v>
                </c:pt>
                <c:pt idx="4">
                  <c:v>64.202983978047314</c:v>
                </c:pt>
                <c:pt idx="5">
                  <c:v>80.037196201780162</c:v>
                </c:pt>
                <c:pt idx="6">
                  <c:v>92.517444572515942</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2001</c:v>
                </c:pt>
                <c:pt idx="1">
                  <c:v>2003</c:v>
                </c:pt>
                <c:pt idx="2">
                  <c:v>2006</c:v>
                </c:pt>
                <c:pt idx="3">
                  <c:v>2011</c:v>
                </c:pt>
                <c:pt idx="4">
                  <c:v>2014</c:v>
                </c:pt>
                <c:pt idx="5">
                  <c:v>2016</c:v>
                </c:pt>
                <c:pt idx="6">
                  <c:v>2019</c:v>
                </c:pt>
              </c:numCache>
            </c:numRef>
          </c:xVal>
          <c:yVal>
            <c:numRef>
              <c:f>Sanitation!$D$305:$D$316</c:f>
              <c:numCache>
                <c:formatCode>0.0</c:formatCode>
                <c:ptCount val="12"/>
                <c:pt idx="0">
                  <c:v>3.8684607523935526</c:v>
                </c:pt>
                <c:pt idx="1">
                  <c:v>15.23698500601523</c:v>
                </c:pt>
                <c:pt idx="2">
                  <c:v>14.973446615491955</c:v>
                </c:pt>
                <c:pt idx="3">
                  <c:v>24.685932592342731</c:v>
                </c:pt>
                <c:pt idx="4">
                  <c:v>78.121814553016236</c:v>
                </c:pt>
                <c:pt idx="5">
                  <c:v>85.436861838094387</c:v>
                </c:pt>
                <c:pt idx="6">
                  <c:v>87.493349633583207</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84.251600398535643</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11.288866895153646</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4.0723461517500255</c:v>
                </c:pt>
                <c:pt idx="1">
                  <c:v>2.4623277134942327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95.927653848249975</c:v>
                </c:pt>
                <c:pt idx="1">
                  <c:v>1.9972049928164779</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0</c:v>
                </c:pt>
                <c:pt idx="1">
                  <c:v>80.611500866886217</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c:v>
                </c:pt>
                <c:pt idx="1">
                  <c:v>13.058327927502887</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3.4959007907109481</c:v>
                </c:pt>
                <c:pt idx="1">
                  <c:v>3.3380342327709513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96.504099209289052</c:v>
                </c:pt>
                <c:pt idx="1">
                  <c:v>2.9921369728399441</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1.8082847150804107</c:v>
                </c:pt>
                <c:pt idx="1">
                  <c:v>66.89220950864194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0.38527565092088223</c:v>
                </c:pt>
                <c:pt idx="1">
                  <c:v>14.252146990487626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12.07285026135014</c:v>
                </c:pt>
                <c:pt idx="1">
                  <c:v>0.73671679490507813</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85.733589372648566</c:v>
                </c:pt>
                <c:pt idx="1">
                  <c:v>18.11892670596535</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7.441037314634559</c:v>
                </c:pt>
                <c:pt idx="1">
                  <c:v>73.147675260136651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1.5152011389211117</c:v>
                </c:pt>
                <c:pt idx="1">
                  <c:v>14.89489115255618</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11.946375527844793</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79.097386018599536</c:v>
                </c:pt>
                <c:pt idx="1">
                  <c:v>11.957433587307165</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44.548948947063508</c:v>
                </c:pt>
                <c:pt idx="1">
                  <c:v>80.77827775998685</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10.6007152726045</c:v>
                </c:pt>
                <c:pt idx="1">
                  <c:v>19.22172224001315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12.310606659322275</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32.539729121009714</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84.251600398535643</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11.288866895153646</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4.0723461517500255</c:v>
                </c:pt>
                <c:pt idx="1">
                  <c:v>2.4623277134942327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95.927653848249975</c:v>
                </c:pt>
                <c:pt idx="1">
                  <c:v>1.9972049928164779</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0</c:v>
                </c:pt>
                <c:pt idx="1">
                  <c:v>80.611500866886217</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c:v>
                </c:pt>
                <c:pt idx="1">
                  <c:v>13.058327927502887</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3.4959007907109481</c:v>
                </c:pt>
                <c:pt idx="1">
                  <c:v>3.3380342327709513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96.504099209289052</c:v>
                </c:pt>
                <c:pt idx="1">
                  <c:v>2.9921369728399441</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1.8082847150804107</c:v>
                </c:pt>
                <c:pt idx="1">
                  <c:v>66.89220950864194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0.38527565092088223</c:v>
                </c:pt>
                <c:pt idx="1">
                  <c:v>14.252146990487626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12.07285026135014</c:v>
                </c:pt>
                <c:pt idx="1">
                  <c:v>0.73671679490507813</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85.733589372648566</c:v>
                </c:pt>
                <c:pt idx="1">
                  <c:v>18.11892670596535</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7.441037314634559</c:v>
                </c:pt>
                <c:pt idx="1">
                  <c:v>73.147675260136651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1.5152011389211117</c:v>
                </c:pt>
                <c:pt idx="1">
                  <c:v>14.89489115255618</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11.946375527844793</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79.097386018599536</c:v>
                </c:pt>
                <c:pt idx="1">
                  <c:v>11.957433587307165</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44.548948947063508</c:v>
                </c:pt>
                <c:pt idx="1">
                  <c:v>80.77827775998685</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10.6007152726045</c:v>
                </c:pt>
                <c:pt idx="1">
                  <c:v>19.22172224001315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12.310606659322275</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32.539729121009714</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c:v>
                </c:pt>
                <c:pt idx="1">
                  <c:v>82.321754689643328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c:v>
                </c:pt>
                <c:pt idx="1">
                  <c:v>11.792379477888703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4.9183564264967572</c:v>
                </c:pt>
                <c:pt idx="1">
                  <c:v>2.3230283570101165</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95.081643573503243</c:v>
                </c:pt>
                <c:pt idx="1">
                  <c:v>3.5628374754578545</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c:v>
                </c:pt>
                <c:pt idx="1">
                  <c:v>74.233404962420749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c:v>
                </c:pt>
                <c:pt idx="1">
                  <c:v>13.612655094622601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5.8882486411948776</c:v>
                </c:pt>
                <c:pt idx="1">
                  <c:v>2.9482422985565933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94.111751358805122</c:v>
                </c:pt>
                <c:pt idx="1">
                  <c:v>9.2056976444000611</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3.7694140712923208</c:v>
                </c:pt>
                <c:pt idx="1">
                  <c:v>69.834276876210609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0.83613205712356031</c:v>
                </c:pt>
                <c:pt idx="1">
                  <c:v>15.490650928202053</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14.548992757303495</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80.845461114280624</c:v>
                </c:pt>
                <c:pt idx="1">
                  <c:v>14.675072195587326</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16.198614338119032</c:v>
                </c:pt>
                <c:pt idx="1">
                  <c:v>75.330883907423427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5.3046702350794392</c:v>
                </c:pt>
                <c:pt idx="1">
                  <c:v>24.669116092576573</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13.688519480714604</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64.808195946086926</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58.262252274244744</c:v>
                </c:pt>
                <c:pt idx="1">
                  <c:v>73.155895315233906</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21.378974209538409</c:v>
                </c:pt>
                <c:pt idx="1">
                  <c:v>26.844104684766094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5.7253405983035464</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14.633432917913296</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17.354248132179528</c:v>
                </c:pt>
                <c:pt idx="1">
                  <c:v>66.47014467418677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5.7064445464663383</c:v>
                </c:pt>
                <c:pt idx="1">
                  <c:v>21.856792163499168</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13.235395268686261</c:v>
                </c:pt>
                <c:pt idx="1">
                  <c:v>0.29766171599931113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63.703912052667874</c:v>
                </c:pt>
                <c:pt idx="1">
                  <c:v>11.375401446314754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48.02894873677684</c:v>
                </c:pt>
                <c:pt idx="1">
                  <c:v>61.895171544696744</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21.950515802161075</c:v>
                </c:pt>
                <c:pt idx="1">
                  <c:v>28.287750966928876</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12.274424406400271</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17.74611105466181</c:v>
                </c:pt>
                <c:pt idx="1">
                  <c:v>9.8170774883743768</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54.360806774454389</c:v>
                </c:pt>
                <c:pt idx="1">
                  <c:v>57.534567252541343</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36.495184798412581</c:v>
                </c:pt>
                <c:pt idx="1">
                  <c:v>38.625892233168905</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4.2274116134559137</c:v>
                </c:pt>
                <c:pt idx="1">
                  <c:v>0.10610642368446577</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4.916596813677117</c:v>
                </c:pt>
                <c:pt idx="1">
                  <c:v>3.7334340906052859</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58.682099687093697</c:v>
                </c:pt>
                <c:pt idx="1">
                  <c:v>61.163586664811874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36.61198682708509</c:v>
                </c:pt>
                <c:pt idx="1">
                  <c:v>38.160196059955858</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4.3514995320309424</c:v>
                </c:pt>
                <c:pt idx="1">
                  <c:v>0.10816453038771101</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0.35441395379027796</c:v>
                </c:pt>
                <c:pt idx="1">
                  <c:v>0.56805274484455737</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85.521650345945375</c:v>
                </c:pt>
                <c:pt idx="1">
                  <c:v>85.347453068494374</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14.21895286628361</c:v>
                </c:pt>
                <c:pt idx="1">
                  <c:v>14.189990575828604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0.25939678777100994</c:v>
                </c:pt>
                <c:pt idx="1">
                  <c:v>0.4157930354633379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4.6763320213682569E-2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40.644510950283276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29.483452756464928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29.872036293251707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57.250870778476745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24.541280012000644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18.207849209522447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68.776474972169339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22.024819459162735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9.1987055686679646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74.333963249292268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18.473362533905192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7.1926742168024802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91.08182635779572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6.3568780019920128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2.5612956402122622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49.103602376847569</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26.987770626468148</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23.908626996684401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70.532917103541521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19.531370065630334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9.9357128308279314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79.708352938526389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14.460639730964253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5.8310073305093653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89.175607915957301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8.7866010787957567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2.0377910052469352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97.688545045093505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1.9775914833254273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0.33386347158106422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58.94983142799974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22.416857589260314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18.633310982739893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76.561326865106551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16.838169574849768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6.6005035600435029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85.855014164935469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11.133282733694251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3.0117031013702809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92.363091678929848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6.1463645041952333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1.4905438168749634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98.728731371430527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1.0714485807837908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0.19982004778569248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'DHS01'!$M$18:$Q$18</c:f>
              <c:numCache>
                <c:formatCode>###0.0</c:formatCode>
                <c:ptCount val="5"/>
                <c:pt idx="0">
                  <c:v>64.335108922074781</c:v>
                </c:pt>
                <c:pt idx="1">
                  <c:v>96.196138391975111</c:v>
                </c:pt>
                <c:pt idx="2">
                  <c:v>73.179151663427632</c:v>
                </c:pt>
                <c:pt idx="3">
                  <c:v>89.29158035205181</c:v>
                </c:pt>
                <c:pt idx="4">
                  <c:v>84.96765666193474</c:v>
                </c:pt>
              </c:numCache>
            </c:numRef>
          </c:val>
          <c:extLst>
            <c:ext xmlns:c16="http://schemas.microsoft.com/office/drawing/2014/chart" uri="{C3380CC4-5D6E-409C-BE32-E72D297353CC}">
              <c16:uniqueId val="{00000000-9EF7-4BD7-A523-70DCE9DC3418}"/>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'DHS01'!$M$19:$Q$19</c:f>
              <c:numCache>
                <c:formatCode>###0.0</c:formatCode>
                <c:ptCount val="5"/>
                <c:pt idx="0">
                  <c:v>4.8164726720588513</c:v>
                </c:pt>
                <c:pt idx="1">
                  <c:v>3.1245100563243011</c:v>
                </c:pt>
                <c:pt idx="2">
                  <c:v>1.4579831888533283</c:v>
                </c:pt>
                <c:pt idx="3">
                  <c:v>0.63057664794417112</c:v>
                </c:pt>
                <c:pt idx="4">
                  <c:v>1.2502150034313615</c:v>
                </c:pt>
              </c:numCache>
            </c:numRef>
          </c:val>
          <c:extLst>
            <c:ext xmlns:c16="http://schemas.microsoft.com/office/drawing/2014/chart" uri="{C3380CC4-5D6E-409C-BE32-E72D297353CC}">
              <c16:uniqueId val="{00000001-9EF7-4BD7-A523-70DCE9DC3418}"/>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'DHS01'!$M$20:$Q$20</c:f>
              <c:numCache>
                <c:formatCode>###0.0</c:formatCode>
                <c:ptCount val="5"/>
                <c:pt idx="0">
                  <c:v>26.783194202987602</c:v>
                </c:pt>
                <c:pt idx="1">
                  <c:v>0.67935155170059147</c:v>
                </c:pt>
                <c:pt idx="2">
                  <c:v>22.815166916396265</c:v>
                </c:pt>
                <c:pt idx="3">
                  <c:v>9.8026594212923044</c:v>
                </c:pt>
                <c:pt idx="4">
                  <c:v>11.810186827660274</c:v>
                </c:pt>
              </c:numCache>
            </c:numRef>
          </c:val>
          <c:extLst>
            <c:ext xmlns:c16="http://schemas.microsoft.com/office/drawing/2014/chart" uri="{C3380CC4-5D6E-409C-BE32-E72D297353CC}">
              <c16:uniqueId val="{00000002-9EF7-4BD7-A523-70DCE9DC3418}"/>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'DHS01'!$M$21:$Q$21</c:f>
              <c:numCache>
                <c:formatCode>###0.0</c:formatCode>
                <c:ptCount val="5"/>
                <c:pt idx="0">
                  <c:v>4.0652242028787668</c:v>
                </c:pt>
                <c:pt idx="1">
                  <c:v>0</c:v>
                </c:pt>
                <c:pt idx="2">
                  <c:v>2.5476982313227654</c:v>
                </c:pt>
                <c:pt idx="3">
                  <c:v>0.27518357871171517</c:v>
                </c:pt>
                <c:pt idx="4">
                  <c:v>1.9719415069736228</c:v>
                </c:pt>
              </c:numCache>
            </c:numRef>
          </c:val>
          <c:extLst>
            <c:ext xmlns:c16="http://schemas.microsoft.com/office/drawing/2014/chart" uri="{C3380CC4-5D6E-409C-BE32-E72D297353CC}">
              <c16:uniqueId val="{00000003-9EF7-4BD7-A523-70DCE9DC3418}"/>
            </c:ext>
          </c:extLst>
        </c:ser>
        <c:dLbls>
          <c:showLegendKey val="0"/>
          <c:showVal val="0"/>
          <c:showCatName val="0"/>
          <c:showSerName val="0"/>
          <c:showPercent val="0"/>
          <c:showBubbleSize val="0"/>
        </c:dLbls>
        <c:gapWidth val="50"/>
        <c:overlap val="100"/>
        <c:axId val="329756032"/>
        <c:axId val="331211904"/>
      </c:barChart>
      <c:catAx>
        <c:axId val="329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11904"/>
        <c:crosses val="autoZero"/>
        <c:auto val="1"/>
        <c:lblAlgn val="ctr"/>
        <c:lblOffset val="100"/>
        <c:tickLblSkip val="1"/>
        <c:tickMarkSkip val="1"/>
        <c:noMultiLvlLbl val="0"/>
      </c:catAx>
      <c:valAx>
        <c:axId val="331211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6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'DHS01'!$R$15:$V$15</c:f>
              <c:strCache>
                <c:ptCount val="5"/>
                <c:pt idx="0">
                  <c:v>Central</c:v>
                </c:pt>
                <c:pt idx="1">
                  <c:v>Eastern</c:v>
                </c:pt>
                <c:pt idx="2">
                  <c:v>Far-western</c:v>
                </c:pt>
                <c:pt idx="3">
                  <c:v>Mid-western</c:v>
                </c:pt>
                <c:pt idx="4">
                  <c:v>Western</c:v>
                </c:pt>
              </c:strCache>
            </c:strRef>
          </c:cat>
          <c:val>
            <c:numRef>
              <c:f>'DHS01'!$R$18:$V$18</c:f>
              <c:numCache>
                <c:formatCode>###0.0</c:formatCode>
                <c:ptCount val="5"/>
                <c:pt idx="0">
                  <c:v>85.06591476976817</c:v>
                </c:pt>
                <c:pt idx="1">
                  <c:v>74.638216960473244</c:v>
                </c:pt>
                <c:pt idx="2">
                  <c:v>69.057200175549994</c:v>
                </c:pt>
                <c:pt idx="3">
                  <c:v>53.482343854002366</c:v>
                </c:pt>
                <c:pt idx="4">
                  <c:v>78.035075201318662</c:v>
                </c:pt>
              </c:numCache>
            </c:numRef>
          </c:val>
          <c:extLst>
            <c:ext xmlns:c16="http://schemas.microsoft.com/office/drawing/2014/chart" uri="{C3380CC4-5D6E-409C-BE32-E72D297353CC}">
              <c16:uniqueId val="{00000000-3CF5-40B7-971E-4B207611FC0D}"/>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'DHS01'!$R$15:$V$15</c:f>
              <c:strCache>
                <c:ptCount val="5"/>
                <c:pt idx="0">
                  <c:v>Central</c:v>
                </c:pt>
                <c:pt idx="1">
                  <c:v>Eastern</c:v>
                </c:pt>
                <c:pt idx="2">
                  <c:v>Far-western</c:v>
                </c:pt>
                <c:pt idx="3">
                  <c:v>Mid-western</c:v>
                </c:pt>
                <c:pt idx="4">
                  <c:v>Western</c:v>
                </c:pt>
              </c:strCache>
            </c:strRef>
          </c:cat>
          <c:val>
            <c:numRef>
              <c:f>'DHS01'!$R$19:$V$19</c:f>
              <c:numCache>
                <c:formatCode>###0.0</c:formatCode>
                <c:ptCount val="5"/>
                <c:pt idx="0">
                  <c:v>2.9218806487923565</c:v>
                </c:pt>
                <c:pt idx="1">
                  <c:v>1.0183276941995605</c:v>
                </c:pt>
                <c:pt idx="2">
                  <c:v>0.12428660113993178</c:v>
                </c:pt>
                <c:pt idx="3">
                  <c:v>2.6990838167223061</c:v>
                </c:pt>
                <c:pt idx="4">
                  <c:v>2.9378806931278287</c:v>
                </c:pt>
              </c:numCache>
            </c:numRef>
          </c:val>
          <c:extLst>
            <c:ext xmlns:c16="http://schemas.microsoft.com/office/drawing/2014/chart" uri="{C3380CC4-5D6E-409C-BE32-E72D297353CC}">
              <c16:uniqueId val="{00000001-3CF5-40B7-971E-4B207611FC0D}"/>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'DHS01'!$R$15:$V$15</c:f>
              <c:strCache>
                <c:ptCount val="5"/>
                <c:pt idx="0">
                  <c:v>Central</c:v>
                </c:pt>
                <c:pt idx="1">
                  <c:v>Eastern</c:v>
                </c:pt>
                <c:pt idx="2">
                  <c:v>Far-western</c:v>
                </c:pt>
                <c:pt idx="3">
                  <c:v>Mid-western</c:v>
                </c:pt>
                <c:pt idx="4">
                  <c:v>Western</c:v>
                </c:pt>
              </c:strCache>
            </c:strRef>
          </c:cat>
          <c:val>
            <c:numRef>
              <c:f>'DHS01'!$R$20:$V$20</c:f>
              <c:numCache>
                <c:formatCode>###0.0</c:formatCode>
                <c:ptCount val="5"/>
                <c:pt idx="0">
                  <c:v>11.331491755739364</c:v>
                </c:pt>
                <c:pt idx="1">
                  <c:v>23.536732740986977</c:v>
                </c:pt>
                <c:pt idx="2">
                  <c:v>25.76868860511</c:v>
                </c:pt>
                <c:pt idx="3">
                  <c:v>42.244224415979296</c:v>
                </c:pt>
                <c:pt idx="4">
                  <c:v>12.169145804645524</c:v>
                </c:pt>
              </c:numCache>
            </c:numRef>
          </c:val>
          <c:extLst>
            <c:ext xmlns:c16="http://schemas.microsoft.com/office/drawing/2014/chart" uri="{C3380CC4-5D6E-409C-BE32-E72D297353CC}">
              <c16:uniqueId val="{00000002-3CF5-40B7-971E-4B207611FC0D}"/>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'DHS01'!$R$15:$V$15</c:f>
              <c:strCache>
                <c:ptCount val="5"/>
                <c:pt idx="0">
                  <c:v>Central</c:v>
                </c:pt>
                <c:pt idx="1">
                  <c:v>Eastern</c:v>
                </c:pt>
                <c:pt idx="2">
                  <c:v>Far-western</c:v>
                </c:pt>
                <c:pt idx="3">
                  <c:v>Mid-western</c:v>
                </c:pt>
                <c:pt idx="4">
                  <c:v>Western</c:v>
                </c:pt>
              </c:strCache>
            </c:strRef>
          </c:cat>
          <c:val>
            <c:numRef>
              <c:f>'DHS01'!$R$21:$V$21</c:f>
              <c:numCache>
                <c:formatCode>###0.0</c:formatCode>
                <c:ptCount val="5"/>
                <c:pt idx="0">
                  <c:v>0.68071282570011704</c:v>
                </c:pt>
                <c:pt idx="1">
                  <c:v>0.80672260434022369</c:v>
                </c:pt>
                <c:pt idx="2">
                  <c:v>5.0498246182000788</c:v>
                </c:pt>
                <c:pt idx="3">
                  <c:v>1.574347913296029</c:v>
                </c:pt>
                <c:pt idx="4">
                  <c:v>6.8578983009079835</c:v>
                </c:pt>
              </c:numCache>
            </c:numRef>
          </c:val>
          <c:extLst>
            <c:ext xmlns:c16="http://schemas.microsoft.com/office/drawing/2014/chart" uri="{C3380CC4-5D6E-409C-BE32-E72D297353CC}">
              <c16:uniqueId val="{00000003-3CF5-40B7-971E-4B207611FC0D}"/>
            </c:ext>
          </c:extLst>
        </c:ser>
        <c:dLbls>
          <c:showLegendKey val="0"/>
          <c:showVal val="0"/>
          <c:showCatName val="0"/>
          <c:showSerName val="0"/>
          <c:showPercent val="0"/>
          <c:showBubbleSize val="0"/>
        </c:dLbls>
        <c:gapWidth val="50"/>
        <c:overlap val="100"/>
        <c:axId val="331322496"/>
        <c:axId val="331324032"/>
      </c:barChart>
      <c:catAx>
        <c:axId val="331322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4032"/>
        <c:crosses val="autoZero"/>
        <c:auto val="1"/>
        <c:lblAlgn val="ctr"/>
        <c:lblOffset val="100"/>
        <c:tickLblSkip val="1"/>
        <c:tickMarkSkip val="1"/>
        <c:noMultiLvlLbl val="0"/>
      </c:catAx>
      <c:valAx>
        <c:axId val="331324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2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'DHS01'!$C$18:$G$18</c:f>
              <c:numCache>
                <c:formatCode>###0.0</c:formatCode>
                <c:ptCount val="5"/>
                <c:pt idx="0">
                  <c:v>64.842404015000099</c:v>
                </c:pt>
                <c:pt idx="1">
                  <c:v>89.679245630783285</c:v>
                </c:pt>
                <c:pt idx="2">
                  <c:v>64.048516295737798</c:v>
                </c:pt>
                <c:pt idx="3">
                  <c:v>87.458519333612784</c:v>
                </c:pt>
                <c:pt idx="4">
                  <c:v>86.461432264002269</c:v>
                </c:pt>
              </c:numCache>
            </c:numRef>
          </c:val>
          <c:extLst>
            <c:ext xmlns:c16="http://schemas.microsoft.com/office/drawing/2014/chart" uri="{C3380CC4-5D6E-409C-BE32-E72D297353CC}">
              <c16:uniqueId val="{00000000-91F4-4F99-B4D3-2275D0D51592}"/>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'DHS01'!$C$19:$G$19</c:f>
              <c:numCache>
                <c:formatCode>###0.0</c:formatCode>
                <c:ptCount val="5"/>
                <c:pt idx="0">
                  <c:v>4.6152054442175823</c:v>
                </c:pt>
                <c:pt idx="1">
                  <c:v>2.4908403737733624</c:v>
                </c:pt>
                <c:pt idx="2">
                  <c:v>0.75719191810765085</c:v>
                </c:pt>
                <c:pt idx="3">
                  <c:v>1.1343813161569343</c:v>
                </c:pt>
                <c:pt idx="4">
                  <c:v>2.5828551249454019</c:v>
                </c:pt>
              </c:numCache>
            </c:numRef>
          </c:val>
          <c:extLst>
            <c:ext xmlns:c16="http://schemas.microsoft.com/office/drawing/2014/chart" uri="{C3380CC4-5D6E-409C-BE32-E72D297353CC}">
              <c16:uniqueId val="{00000001-91F4-4F99-B4D3-2275D0D51592}"/>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'DHS01'!$C$20:$G$20</c:f>
              <c:numCache>
                <c:formatCode>###0.0</c:formatCode>
                <c:ptCount val="5"/>
                <c:pt idx="0">
                  <c:v>26.50527927984318</c:v>
                </c:pt>
                <c:pt idx="1">
                  <c:v>7.8299139954433485</c:v>
                </c:pt>
                <c:pt idx="2">
                  <c:v>31.447112207850225</c:v>
                </c:pt>
                <c:pt idx="3">
                  <c:v>10.948363770620531</c:v>
                </c:pt>
                <c:pt idx="4">
                  <c:v>9.2337628440039907</c:v>
                </c:pt>
              </c:numCache>
            </c:numRef>
          </c:val>
          <c:extLst>
            <c:ext xmlns:c16="http://schemas.microsoft.com/office/drawing/2014/chart" uri="{C3380CC4-5D6E-409C-BE32-E72D297353CC}">
              <c16:uniqueId val="{00000002-91F4-4F99-B4D3-2275D0D51592}"/>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'DHS01'!$C$21:$G$21</c:f>
              <c:numCache>
                <c:formatCode>###0.0</c:formatCode>
                <c:ptCount val="5"/>
                <c:pt idx="0">
                  <c:v>4.0371112609391471</c:v>
                </c:pt>
                <c:pt idx="1">
                  <c:v>0</c:v>
                </c:pt>
                <c:pt idx="2">
                  <c:v>3.7471795783043311</c:v>
                </c:pt>
                <c:pt idx="3">
                  <c:v>0.45873557960975581</c:v>
                </c:pt>
                <c:pt idx="4">
                  <c:v>1.7219497670483501</c:v>
                </c:pt>
              </c:numCache>
            </c:numRef>
          </c:val>
          <c:extLst>
            <c:ext xmlns:c16="http://schemas.microsoft.com/office/drawing/2014/chart" uri="{C3380CC4-5D6E-409C-BE32-E72D297353CC}">
              <c16:uniqueId val="{00000003-91F4-4F99-B4D3-2275D0D51592}"/>
            </c:ext>
          </c:extLst>
        </c:ser>
        <c:dLbls>
          <c:showLegendKey val="0"/>
          <c:showVal val="0"/>
          <c:showCatName val="0"/>
          <c:showSerName val="0"/>
          <c:showPercent val="0"/>
          <c:showBubbleSize val="0"/>
        </c:dLbls>
        <c:gapWidth val="50"/>
        <c:overlap val="100"/>
        <c:axId val="331537408"/>
        <c:axId val="331543296"/>
      </c:barChart>
      <c:catAx>
        <c:axId val="33153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3296"/>
        <c:crosses val="autoZero"/>
        <c:auto val="1"/>
        <c:lblAlgn val="ctr"/>
        <c:lblOffset val="100"/>
        <c:tickLblSkip val="1"/>
        <c:tickMarkSkip val="1"/>
        <c:noMultiLvlLbl val="0"/>
      </c:catAx>
      <c:valAx>
        <c:axId val="331543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37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'DHS01'!$R$121:$V$121</c:f>
              <c:strCache>
                <c:ptCount val="5"/>
                <c:pt idx="0">
                  <c:v>Central</c:v>
                </c:pt>
                <c:pt idx="1">
                  <c:v>Eastern</c:v>
                </c:pt>
                <c:pt idx="2">
                  <c:v>Far-western</c:v>
                </c:pt>
                <c:pt idx="3">
                  <c:v>Mid-western</c:v>
                </c:pt>
                <c:pt idx="4">
                  <c:v>Western</c:v>
                </c:pt>
              </c:strCache>
            </c:strRef>
          </c:cat>
          <c:val>
            <c:numRef>
              <c:f>'DHS01'!$R$124:$V$124</c:f>
              <c:numCache>
                <c:formatCode>###0.0</c:formatCode>
                <c:ptCount val="5"/>
                <c:pt idx="0">
                  <c:v>13.859853485525086</c:v>
                </c:pt>
                <c:pt idx="1">
                  <c:v>11.12402799117166</c:v>
                </c:pt>
                <c:pt idx="2">
                  <c:v>6.3289369695517141</c:v>
                </c:pt>
                <c:pt idx="3">
                  <c:v>6.5611796450980808</c:v>
                </c:pt>
                <c:pt idx="4">
                  <c:v>23.346946416620867</c:v>
                </c:pt>
              </c:numCache>
            </c:numRef>
          </c:val>
          <c:extLst>
            <c:ext xmlns:c16="http://schemas.microsoft.com/office/drawing/2014/chart" uri="{C3380CC4-5D6E-409C-BE32-E72D297353CC}">
              <c16:uniqueId val="{00000000-3977-4822-B5B7-69145E1B9910}"/>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'DHS01'!$R$121:$V$121</c:f>
              <c:strCache>
                <c:ptCount val="5"/>
                <c:pt idx="0">
                  <c:v>Central</c:v>
                </c:pt>
                <c:pt idx="1">
                  <c:v>Eastern</c:v>
                </c:pt>
                <c:pt idx="2">
                  <c:v>Far-western</c:v>
                </c:pt>
                <c:pt idx="3">
                  <c:v>Mid-western</c:v>
                </c:pt>
                <c:pt idx="4">
                  <c:v>Western</c:v>
                </c:pt>
              </c:strCache>
            </c:strRef>
          </c:cat>
          <c:val>
            <c:numRef>
              <c:f>'DHS01'!$R$125:$V$125</c:f>
              <c:numCache>
                <c:formatCode>###0.0</c:formatCode>
                <c:ptCount val="5"/>
                <c:pt idx="0">
                  <c:v>9.3097474505354612</c:v>
                </c:pt>
                <c:pt idx="1">
                  <c:v>5.0389957151599809</c:v>
                </c:pt>
                <c:pt idx="2">
                  <c:v>2.1983401222311643</c:v>
                </c:pt>
                <c:pt idx="3">
                  <c:v>3.5884545296364085</c:v>
                </c:pt>
                <c:pt idx="4">
                  <c:v>8.1594288984359657</c:v>
                </c:pt>
              </c:numCache>
            </c:numRef>
          </c:val>
          <c:extLst>
            <c:ext xmlns:c16="http://schemas.microsoft.com/office/drawing/2014/chart" uri="{C3380CC4-5D6E-409C-BE32-E72D297353CC}">
              <c16:uniqueId val="{00000001-3977-4822-B5B7-69145E1B9910}"/>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'DHS01'!$R$121:$V$121</c:f>
              <c:strCache>
                <c:ptCount val="5"/>
                <c:pt idx="0">
                  <c:v>Central</c:v>
                </c:pt>
                <c:pt idx="1">
                  <c:v>Eastern</c:v>
                </c:pt>
                <c:pt idx="2">
                  <c:v>Far-western</c:v>
                </c:pt>
                <c:pt idx="3">
                  <c:v>Mid-western</c:v>
                </c:pt>
                <c:pt idx="4">
                  <c:v>Western</c:v>
                </c:pt>
              </c:strCache>
            </c:strRef>
          </c:cat>
          <c:val>
            <c:numRef>
              <c:f>'DHS01'!$R$126:$V$126</c:f>
              <c:numCache>
                <c:formatCode>###0.0</c:formatCode>
                <c:ptCount val="5"/>
                <c:pt idx="0">
                  <c:v>4.9068576764561271</c:v>
                </c:pt>
                <c:pt idx="1">
                  <c:v>19.763394934215995</c:v>
                </c:pt>
                <c:pt idx="2">
                  <c:v>6.481284296137801</c:v>
                </c:pt>
                <c:pt idx="3">
                  <c:v>6.3796878517246967</c:v>
                </c:pt>
                <c:pt idx="4">
                  <c:v>10.530271204670555</c:v>
                </c:pt>
              </c:numCache>
            </c:numRef>
          </c:val>
          <c:extLst>
            <c:ext xmlns:c16="http://schemas.microsoft.com/office/drawing/2014/chart" uri="{C3380CC4-5D6E-409C-BE32-E72D297353CC}">
              <c16:uniqueId val="{00000002-3977-4822-B5B7-69145E1B9910}"/>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'DHS01'!$R$121:$V$121</c:f>
              <c:strCache>
                <c:ptCount val="5"/>
                <c:pt idx="0">
                  <c:v>Central</c:v>
                </c:pt>
                <c:pt idx="1">
                  <c:v>Eastern</c:v>
                </c:pt>
                <c:pt idx="2">
                  <c:v>Far-western</c:v>
                </c:pt>
                <c:pt idx="3">
                  <c:v>Mid-western</c:v>
                </c:pt>
                <c:pt idx="4">
                  <c:v>Western</c:v>
                </c:pt>
              </c:strCache>
            </c:strRef>
          </c:cat>
          <c:val>
            <c:numRef>
              <c:f>'DHS01'!$R$127:$V$127</c:f>
              <c:numCache>
                <c:formatCode>###0.0</c:formatCode>
                <c:ptCount val="5"/>
                <c:pt idx="0">
                  <c:v>71.923541387483326</c:v>
                </c:pt>
                <c:pt idx="1">
                  <c:v>64.073581359452362</c:v>
                </c:pt>
                <c:pt idx="2">
                  <c:v>84.991438612079321</c:v>
                </c:pt>
                <c:pt idx="3">
                  <c:v>83.470677973540816</c:v>
                </c:pt>
                <c:pt idx="4">
                  <c:v>57.963353480272616</c:v>
                </c:pt>
              </c:numCache>
            </c:numRef>
          </c:val>
          <c:extLst>
            <c:ext xmlns:c16="http://schemas.microsoft.com/office/drawing/2014/chart" uri="{C3380CC4-5D6E-409C-BE32-E72D297353CC}">
              <c16:uniqueId val="{00000003-3977-4822-B5B7-69145E1B9910}"/>
            </c:ext>
          </c:extLst>
        </c:ser>
        <c:dLbls>
          <c:showLegendKey val="0"/>
          <c:showVal val="0"/>
          <c:showCatName val="0"/>
          <c:showSerName val="0"/>
          <c:showPercent val="0"/>
          <c:showBubbleSize val="0"/>
        </c:dLbls>
        <c:gapWidth val="50"/>
        <c:overlap val="100"/>
        <c:axId val="336607488"/>
        <c:axId val="336625664"/>
      </c:barChart>
      <c:catAx>
        <c:axId val="33660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25664"/>
        <c:crosses val="autoZero"/>
        <c:auto val="1"/>
        <c:lblAlgn val="ctr"/>
        <c:lblOffset val="100"/>
        <c:tickLblSkip val="1"/>
        <c:tickMarkSkip val="1"/>
        <c:noMultiLvlLbl val="0"/>
      </c:catAx>
      <c:valAx>
        <c:axId val="336625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07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'DHS01'!$M$221:$Q$221</c:f>
              <c:strCache>
                <c:ptCount val="5"/>
                <c:pt idx="0">
                  <c:v>Poorest</c:v>
                </c:pt>
                <c:pt idx="1">
                  <c:v>Poor</c:v>
                </c:pt>
                <c:pt idx="2">
                  <c:v>Middle</c:v>
                </c:pt>
                <c:pt idx="3">
                  <c:v>Rich</c:v>
                </c:pt>
                <c:pt idx="4">
                  <c:v>Richest</c:v>
                </c:pt>
              </c:strCache>
            </c:strRef>
          </c:cat>
          <c:val>
            <c:numRef>
              <c:f>'DHS01'!$M$222:$Q$222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F67-41A9-B9D3-343FEBC18A36}"/>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'DHS01'!$M$221:$Q$221</c:f>
              <c:strCache>
                <c:ptCount val="5"/>
                <c:pt idx="0">
                  <c:v>Poorest</c:v>
                </c:pt>
                <c:pt idx="1">
                  <c:v>Poor</c:v>
                </c:pt>
                <c:pt idx="2">
                  <c:v>Middle</c:v>
                </c:pt>
                <c:pt idx="3">
                  <c:v>Rich</c:v>
                </c:pt>
                <c:pt idx="4">
                  <c:v>Richest</c:v>
                </c:pt>
              </c:strCache>
            </c:strRef>
          </c:cat>
          <c:val>
            <c:numRef>
              <c:f>'DHS01'!$M$223:$Q$223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F67-41A9-B9D3-343FEBC18A36}"/>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'DHS01'!$M$221:$Q$221</c:f>
              <c:strCache>
                <c:ptCount val="5"/>
                <c:pt idx="0">
                  <c:v>Poorest</c:v>
                </c:pt>
                <c:pt idx="1">
                  <c:v>Poor</c:v>
                </c:pt>
                <c:pt idx="2">
                  <c:v>Middle</c:v>
                </c:pt>
                <c:pt idx="3">
                  <c:v>Rich</c:v>
                </c:pt>
                <c:pt idx="4">
                  <c:v>Richest</c:v>
                </c:pt>
              </c:strCache>
            </c:strRef>
          </c:cat>
          <c:val>
            <c:numRef>
              <c:f>'DHS01'!$M$224:$Q$224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F67-41A9-B9D3-343FEBC18A36}"/>
            </c:ext>
          </c:extLst>
        </c:ser>
        <c:dLbls>
          <c:showLegendKey val="0"/>
          <c:showVal val="0"/>
          <c:showCatName val="0"/>
          <c:showSerName val="0"/>
          <c:showPercent val="0"/>
          <c:showBubbleSize val="0"/>
        </c:dLbls>
        <c:gapWidth val="50"/>
        <c:overlap val="100"/>
        <c:axId val="337015168"/>
        <c:axId val="337016704"/>
      </c:barChart>
      <c:catAx>
        <c:axId val="337015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16704"/>
        <c:crosses val="autoZero"/>
        <c:auto val="1"/>
        <c:lblAlgn val="ctr"/>
        <c:lblOffset val="100"/>
        <c:tickLblSkip val="1"/>
        <c:tickMarkSkip val="1"/>
        <c:noMultiLvlLbl val="0"/>
      </c:catAx>
      <c:valAx>
        <c:axId val="337016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15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'DHS01'!$R$221:$V$221</c:f>
              <c:strCache>
                <c:ptCount val="5"/>
                <c:pt idx="0">
                  <c:v>Central</c:v>
                </c:pt>
                <c:pt idx="1">
                  <c:v>Eastern</c:v>
                </c:pt>
                <c:pt idx="2">
                  <c:v>Far-western</c:v>
                </c:pt>
                <c:pt idx="3">
                  <c:v>Mid-western</c:v>
                </c:pt>
                <c:pt idx="4">
                  <c:v>Western</c:v>
                </c:pt>
              </c:strCache>
            </c:strRef>
          </c:cat>
          <c:val>
            <c:numRef>
              <c:f>'DHS01'!$R$222:$V$222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744-47F8-846E-149E7687004C}"/>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'DHS01'!$R$221:$V$221</c:f>
              <c:strCache>
                <c:ptCount val="5"/>
                <c:pt idx="0">
                  <c:v>Central</c:v>
                </c:pt>
                <c:pt idx="1">
                  <c:v>Eastern</c:v>
                </c:pt>
                <c:pt idx="2">
                  <c:v>Far-western</c:v>
                </c:pt>
                <c:pt idx="3">
                  <c:v>Mid-western</c:v>
                </c:pt>
                <c:pt idx="4">
                  <c:v>Western</c:v>
                </c:pt>
              </c:strCache>
            </c:strRef>
          </c:cat>
          <c:val>
            <c:numRef>
              <c:f>'DHS01'!$R$223:$V$223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744-47F8-846E-149E7687004C}"/>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'DHS01'!$R$221:$V$221</c:f>
              <c:strCache>
                <c:ptCount val="5"/>
                <c:pt idx="0">
                  <c:v>Central</c:v>
                </c:pt>
                <c:pt idx="1">
                  <c:v>Eastern</c:v>
                </c:pt>
                <c:pt idx="2">
                  <c:v>Far-western</c:v>
                </c:pt>
                <c:pt idx="3">
                  <c:v>Mid-western</c:v>
                </c:pt>
                <c:pt idx="4">
                  <c:v>Western</c:v>
                </c:pt>
              </c:strCache>
            </c:strRef>
          </c:cat>
          <c:val>
            <c:numRef>
              <c:f>'DHS01'!$R$224:$V$224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744-47F8-846E-149E7687004C}"/>
            </c:ext>
          </c:extLst>
        </c:ser>
        <c:dLbls>
          <c:showLegendKey val="0"/>
          <c:showVal val="0"/>
          <c:showCatName val="0"/>
          <c:showSerName val="0"/>
          <c:showPercent val="0"/>
          <c:showBubbleSize val="0"/>
        </c:dLbls>
        <c:gapWidth val="50"/>
        <c:overlap val="100"/>
        <c:axId val="337064704"/>
        <c:axId val="337066240"/>
      </c:barChart>
      <c:catAx>
        <c:axId val="337064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66240"/>
        <c:crosses val="autoZero"/>
        <c:auto val="1"/>
        <c:lblAlgn val="ctr"/>
        <c:lblOffset val="100"/>
        <c:tickLblSkip val="1"/>
        <c:tickMarkSkip val="1"/>
        <c:noMultiLvlLbl val="0"/>
      </c:catAx>
      <c:valAx>
        <c:axId val="337066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64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'DHS01'!$C$221:$G$221</c:f>
              <c:strCache>
                <c:ptCount val="5"/>
                <c:pt idx="0">
                  <c:v>Poorest</c:v>
                </c:pt>
                <c:pt idx="1">
                  <c:v>Poor</c:v>
                </c:pt>
                <c:pt idx="2">
                  <c:v>Middle</c:v>
                </c:pt>
                <c:pt idx="3">
                  <c:v>Rich</c:v>
                </c:pt>
                <c:pt idx="4">
                  <c:v>Richest</c:v>
                </c:pt>
              </c:strCache>
            </c:strRef>
          </c:cat>
          <c:val>
            <c:numRef>
              <c:f>'DHS01'!$C$222:$G$222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DCB-4E5A-B3CE-5DF7C481A6D6}"/>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'DHS01'!$C$221:$G$221</c:f>
              <c:strCache>
                <c:ptCount val="5"/>
                <c:pt idx="0">
                  <c:v>Poorest</c:v>
                </c:pt>
                <c:pt idx="1">
                  <c:v>Poor</c:v>
                </c:pt>
                <c:pt idx="2">
                  <c:v>Middle</c:v>
                </c:pt>
                <c:pt idx="3">
                  <c:v>Rich</c:v>
                </c:pt>
                <c:pt idx="4">
                  <c:v>Richest</c:v>
                </c:pt>
              </c:strCache>
            </c:strRef>
          </c:cat>
          <c:val>
            <c:numRef>
              <c:f>'DHS01'!$C$223:$G$223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DCB-4E5A-B3CE-5DF7C481A6D6}"/>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'DHS01'!$C$221:$G$221</c:f>
              <c:strCache>
                <c:ptCount val="5"/>
                <c:pt idx="0">
                  <c:v>Poorest</c:v>
                </c:pt>
                <c:pt idx="1">
                  <c:v>Poor</c:v>
                </c:pt>
                <c:pt idx="2">
                  <c:v>Middle</c:v>
                </c:pt>
                <c:pt idx="3">
                  <c:v>Rich</c:v>
                </c:pt>
                <c:pt idx="4">
                  <c:v>Richest</c:v>
                </c:pt>
              </c:strCache>
            </c:strRef>
          </c:cat>
          <c:val>
            <c:numRef>
              <c:f>'DHS01'!$C$224:$G$224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DCB-4E5A-B3CE-5DF7C481A6D6}"/>
            </c:ext>
          </c:extLst>
        </c:ser>
        <c:dLbls>
          <c:showLegendKey val="0"/>
          <c:showVal val="0"/>
          <c:showCatName val="0"/>
          <c:showSerName val="0"/>
          <c:showPercent val="0"/>
          <c:showBubbleSize val="0"/>
        </c:dLbls>
        <c:gapWidth val="50"/>
        <c:overlap val="100"/>
        <c:axId val="337167488"/>
        <c:axId val="337169024"/>
      </c:barChart>
      <c:catAx>
        <c:axId val="33716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69024"/>
        <c:crosses val="autoZero"/>
        <c:auto val="1"/>
        <c:lblAlgn val="ctr"/>
        <c:lblOffset val="100"/>
        <c:tickLblSkip val="1"/>
        <c:tickMarkSkip val="1"/>
        <c:noMultiLvlLbl val="0"/>
      </c:catAx>
      <c:valAx>
        <c:axId val="337169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67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'DHS01'!$H$18:$L$18</c:f>
              <c:numCache>
                <c:formatCode>###0.0</c:formatCode>
                <c:ptCount val="5"/>
                <c:pt idx="0">
                  <c:v>83.802258556837629</c:v>
                </c:pt>
                <c:pt idx="1">
                  <c:v>85.187133058919244</c:v>
                </c:pt>
                <c:pt idx="2">
                  <c:v>86.159307419110903</c:v>
                </c:pt>
                <c:pt idx="3">
                  <c:v>88.248008232904525</c:v>
                </c:pt>
                <c:pt idx="4">
                  <c:v>85.680823015447586</c:v>
                </c:pt>
              </c:numCache>
            </c:numRef>
          </c:val>
          <c:extLst>
            <c:ext xmlns:c16="http://schemas.microsoft.com/office/drawing/2014/chart" uri="{C3380CC4-5D6E-409C-BE32-E72D297353CC}">
              <c16:uniqueId val="{00000000-EE09-4B2B-99B2-B86A2CB47D1F}"/>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'DHS01'!$H$19:$L$19</c:f>
              <c:numCache>
                <c:formatCode>###0.0</c:formatCode>
                <c:ptCount val="5"/>
                <c:pt idx="0">
                  <c:v>1.3668815862207153</c:v>
                </c:pt>
                <c:pt idx="1">
                  <c:v>2.2422573952989739</c:v>
                </c:pt>
                <c:pt idx="2">
                  <c:v>4.0683593186885547</c:v>
                </c:pt>
                <c:pt idx="3">
                  <c:v>4.1560350366728152</c:v>
                </c:pt>
                <c:pt idx="4">
                  <c:v>3.6962910736392813</c:v>
                </c:pt>
              </c:numCache>
            </c:numRef>
          </c:val>
          <c:extLst>
            <c:ext xmlns:c16="http://schemas.microsoft.com/office/drawing/2014/chart" uri="{C3380CC4-5D6E-409C-BE32-E72D297353CC}">
              <c16:uniqueId val="{00000001-EE09-4B2B-99B2-B86A2CB47D1F}"/>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'DHS01'!$H$20:$L$20</c:f>
              <c:numCache>
                <c:formatCode>###0.0</c:formatCode>
                <c:ptCount val="5"/>
                <c:pt idx="0">
                  <c:v>12.066926741188013</c:v>
                </c:pt>
                <c:pt idx="1">
                  <c:v>12.073996646109762</c:v>
                </c:pt>
                <c:pt idx="2">
                  <c:v>9.7723332622005472</c:v>
                </c:pt>
                <c:pt idx="3">
                  <c:v>7.5959567304226567</c:v>
                </c:pt>
                <c:pt idx="4">
                  <c:v>10.622885910913126</c:v>
                </c:pt>
              </c:numCache>
            </c:numRef>
          </c:val>
          <c:extLst>
            <c:ext xmlns:c16="http://schemas.microsoft.com/office/drawing/2014/chart" uri="{C3380CC4-5D6E-409C-BE32-E72D297353CC}">
              <c16:uniqueId val="{00000002-EE09-4B2B-99B2-B86A2CB47D1F}"/>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'DHS01'!$H$21:$L$21</c:f>
              <c:numCache>
                <c:formatCode>###0.0</c:formatCode>
                <c:ptCount val="5"/>
                <c:pt idx="0">
                  <c:v>2.7639331157536429</c:v>
                </c:pt>
                <c:pt idx="1">
                  <c:v>0.49661289967201944</c:v>
                </c:pt>
                <c:pt idx="2">
                  <c:v>0</c:v>
                </c:pt>
                <c:pt idx="3">
                  <c:v>0</c:v>
                </c:pt>
                <c:pt idx="4">
                  <c:v>0</c:v>
                </c:pt>
              </c:numCache>
            </c:numRef>
          </c:val>
          <c:extLst>
            <c:ext xmlns:c16="http://schemas.microsoft.com/office/drawing/2014/chart" uri="{C3380CC4-5D6E-409C-BE32-E72D297353CC}">
              <c16:uniqueId val="{00000003-EE09-4B2B-99B2-B86A2CB47D1F}"/>
            </c:ext>
          </c:extLst>
        </c:ser>
        <c:dLbls>
          <c:showLegendKey val="0"/>
          <c:showVal val="0"/>
          <c:showCatName val="0"/>
          <c:showSerName val="0"/>
          <c:showPercent val="0"/>
          <c:showBubbleSize val="0"/>
        </c:dLbls>
        <c:gapWidth val="50"/>
        <c:overlap val="100"/>
        <c:axId val="337287808"/>
        <c:axId val="337338752"/>
      </c:barChart>
      <c:catAx>
        <c:axId val="337287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38752"/>
        <c:crosses val="autoZero"/>
        <c:auto val="1"/>
        <c:lblAlgn val="ctr"/>
        <c:lblOffset val="100"/>
        <c:tickLblSkip val="1"/>
        <c:tickMarkSkip val="1"/>
        <c:noMultiLvlLbl val="0"/>
      </c:catAx>
      <c:valAx>
        <c:axId val="337338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87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'DHS01'!$H$124:$L$124</c:f>
              <c:numCache>
                <c:formatCode>###0.0</c:formatCode>
                <c:ptCount val="5"/>
                <c:pt idx="0">
                  <c:v>14.764407514046473</c:v>
                </c:pt>
                <c:pt idx="1">
                  <c:v>33.720780442476169</c:v>
                </c:pt>
                <c:pt idx="2">
                  <c:v>35.675135138249999</c:v>
                </c:pt>
                <c:pt idx="3">
                  <c:v>36.015830754557641</c:v>
                </c:pt>
                <c:pt idx="4">
                  <c:v>79.009898082828144</c:v>
                </c:pt>
              </c:numCache>
            </c:numRef>
          </c:val>
          <c:extLst>
            <c:ext xmlns:c16="http://schemas.microsoft.com/office/drawing/2014/chart" uri="{C3380CC4-5D6E-409C-BE32-E72D297353CC}">
              <c16:uniqueId val="{00000000-C266-4706-83DD-930521ADED37}"/>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'DHS01'!$H$125:$L$125</c:f>
              <c:numCache>
                <c:formatCode>###0.0</c:formatCode>
                <c:ptCount val="5"/>
                <c:pt idx="0">
                  <c:v>8.4284957603258324</c:v>
                </c:pt>
                <c:pt idx="1">
                  <c:v>23.501286712931751</c:v>
                </c:pt>
                <c:pt idx="2">
                  <c:v>50.842279235180165</c:v>
                </c:pt>
                <c:pt idx="3">
                  <c:v>59.01846490853373</c:v>
                </c:pt>
                <c:pt idx="4">
                  <c:v>20.990101917171831</c:v>
                </c:pt>
              </c:numCache>
            </c:numRef>
          </c:val>
          <c:extLst>
            <c:ext xmlns:c16="http://schemas.microsoft.com/office/drawing/2014/chart" uri="{C3380CC4-5D6E-409C-BE32-E72D297353CC}">
              <c16:uniqueId val="{00000001-C266-4706-83DD-930521ADED37}"/>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'DHS01'!$H$126:$L$126</c:f>
              <c:numCache>
                <c:formatCode>###0.0</c:formatCode>
                <c:ptCount val="5"/>
                <c:pt idx="0">
                  <c:v>16.9718954932126</c:v>
                </c:pt>
                <c:pt idx="1">
                  <c:v>18.512308818354938</c:v>
                </c:pt>
                <c:pt idx="2">
                  <c:v>2.3801016165828344</c:v>
                </c:pt>
                <c:pt idx="3">
                  <c:v>4.2486160865844198</c:v>
                </c:pt>
                <c:pt idx="4">
                  <c:v>0</c:v>
                </c:pt>
              </c:numCache>
            </c:numRef>
          </c:val>
          <c:extLst>
            <c:ext xmlns:c16="http://schemas.microsoft.com/office/drawing/2014/chart" uri="{C3380CC4-5D6E-409C-BE32-E72D297353CC}">
              <c16:uniqueId val="{00000002-C266-4706-83DD-930521ADED37}"/>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'DHS01'!$H$127:$L$127</c:f>
              <c:numCache>
                <c:formatCode>###0.0</c:formatCode>
                <c:ptCount val="5"/>
                <c:pt idx="0">
                  <c:v>59.835201232415102</c:v>
                </c:pt>
                <c:pt idx="1">
                  <c:v>24.265624026237141</c:v>
                </c:pt>
                <c:pt idx="2">
                  <c:v>11.102484009986997</c:v>
                </c:pt>
                <c:pt idx="3">
                  <c:v>0.71708825032420787</c:v>
                </c:pt>
                <c:pt idx="4">
                  <c:v>0</c:v>
                </c:pt>
              </c:numCache>
            </c:numRef>
          </c:val>
          <c:extLst>
            <c:ext xmlns:c16="http://schemas.microsoft.com/office/drawing/2014/chart" uri="{C3380CC4-5D6E-409C-BE32-E72D297353CC}">
              <c16:uniqueId val="{00000003-C266-4706-83DD-930521ADED37}"/>
            </c:ext>
          </c:extLst>
        </c:ser>
        <c:dLbls>
          <c:showLegendKey val="0"/>
          <c:showVal val="0"/>
          <c:showCatName val="0"/>
          <c:showSerName val="0"/>
          <c:showPercent val="0"/>
          <c:showBubbleSize val="0"/>
        </c:dLbls>
        <c:gapWidth val="50"/>
        <c:overlap val="100"/>
        <c:axId val="337383808"/>
        <c:axId val="337385344"/>
      </c:barChart>
      <c:catAx>
        <c:axId val="337383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85344"/>
        <c:crosses val="autoZero"/>
        <c:auto val="1"/>
        <c:lblAlgn val="ctr"/>
        <c:lblOffset val="100"/>
        <c:tickLblSkip val="1"/>
        <c:tickMarkSkip val="1"/>
        <c:noMultiLvlLbl val="0"/>
      </c:catAx>
      <c:valAx>
        <c:axId val="337385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83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'DHS01'!$H$221:$L$221</c:f>
              <c:strCache>
                <c:ptCount val="5"/>
                <c:pt idx="0">
                  <c:v>Poorest</c:v>
                </c:pt>
                <c:pt idx="1">
                  <c:v>Poor</c:v>
                </c:pt>
                <c:pt idx="2">
                  <c:v>Middle</c:v>
                </c:pt>
                <c:pt idx="3">
                  <c:v>Rich</c:v>
                </c:pt>
                <c:pt idx="4">
                  <c:v>Richest</c:v>
                </c:pt>
              </c:strCache>
            </c:strRef>
          </c:cat>
          <c:val>
            <c:numRef>
              <c:f>'DHS01'!$H$222:$L$222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08C-421E-B320-DC7BDC75D26B}"/>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'DHS01'!$H$221:$L$221</c:f>
              <c:strCache>
                <c:ptCount val="5"/>
                <c:pt idx="0">
                  <c:v>Poorest</c:v>
                </c:pt>
                <c:pt idx="1">
                  <c:v>Poor</c:v>
                </c:pt>
                <c:pt idx="2">
                  <c:v>Middle</c:v>
                </c:pt>
                <c:pt idx="3">
                  <c:v>Rich</c:v>
                </c:pt>
                <c:pt idx="4">
                  <c:v>Richest</c:v>
                </c:pt>
              </c:strCache>
            </c:strRef>
          </c:cat>
          <c:val>
            <c:numRef>
              <c:f>'DHS01'!$H$223:$L$223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08C-421E-B320-DC7BDC75D26B}"/>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'DHS01'!$H$221:$L$221</c:f>
              <c:strCache>
                <c:ptCount val="5"/>
                <c:pt idx="0">
                  <c:v>Poorest</c:v>
                </c:pt>
                <c:pt idx="1">
                  <c:v>Poor</c:v>
                </c:pt>
                <c:pt idx="2">
                  <c:v>Middle</c:v>
                </c:pt>
                <c:pt idx="3">
                  <c:v>Rich</c:v>
                </c:pt>
                <c:pt idx="4">
                  <c:v>Richest</c:v>
                </c:pt>
              </c:strCache>
            </c:strRef>
          </c:cat>
          <c:val>
            <c:numRef>
              <c:f>'DHS01'!$H$224:$L$224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08C-421E-B320-DC7BDC75D26B}"/>
            </c:ext>
          </c:extLst>
        </c:ser>
        <c:dLbls>
          <c:showLegendKey val="0"/>
          <c:showVal val="0"/>
          <c:showCatName val="0"/>
          <c:showSerName val="0"/>
          <c:showPercent val="0"/>
          <c:showBubbleSize val="0"/>
        </c:dLbls>
        <c:gapWidth val="50"/>
        <c:overlap val="100"/>
        <c:axId val="337756928"/>
        <c:axId val="337758464"/>
      </c:barChart>
      <c:catAx>
        <c:axId val="337756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58464"/>
        <c:crosses val="autoZero"/>
        <c:auto val="1"/>
        <c:lblAlgn val="ctr"/>
        <c:lblOffset val="100"/>
        <c:tickLblSkip val="1"/>
        <c:tickMarkSkip val="1"/>
        <c:noMultiLvlLbl val="0"/>
      </c:catAx>
      <c:valAx>
        <c:axId val="337758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56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'DHS01'!$C$124:$G$124</c:f>
              <c:numCache>
                <c:formatCode>###0.0</c:formatCode>
                <c:ptCount val="5"/>
                <c:pt idx="0">
                  <c:v>3.6559996987956698</c:v>
                </c:pt>
                <c:pt idx="1">
                  <c:v>1.3805177963400923</c:v>
                </c:pt>
                <c:pt idx="2">
                  <c:v>7.8242178894844479</c:v>
                </c:pt>
                <c:pt idx="3">
                  <c:v>9.6759549552335802</c:v>
                </c:pt>
                <c:pt idx="4">
                  <c:v>41.204605540301635</c:v>
                </c:pt>
              </c:numCache>
            </c:numRef>
          </c:val>
          <c:extLst>
            <c:ext xmlns:c16="http://schemas.microsoft.com/office/drawing/2014/chart" uri="{C3380CC4-5D6E-409C-BE32-E72D297353CC}">
              <c16:uniqueId val="{00000000-300D-4C3B-98DB-1B825EE575BE}"/>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'DHS01'!$C$125:$G$125</c:f>
              <c:numCache>
                <c:formatCode>###0.0</c:formatCode>
                <c:ptCount val="5"/>
                <c:pt idx="0">
                  <c:v>0.48244646759938087</c:v>
                </c:pt>
                <c:pt idx="1">
                  <c:v>0.41041945238887129</c:v>
                </c:pt>
                <c:pt idx="2">
                  <c:v>3.6462911764564234</c:v>
                </c:pt>
                <c:pt idx="3">
                  <c:v>4.5122063898752591</c:v>
                </c:pt>
                <c:pt idx="4">
                  <c:v>27.813403332853799</c:v>
                </c:pt>
              </c:numCache>
            </c:numRef>
          </c:val>
          <c:extLst>
            <c:ext xmlns:c16="http://schemas.microsoft.com/office/drawing/2014/chart" uri="{C3380CC4-5D6E-409C-BE32-E72D297353CC}">
              <c16:uniqueId val="{00000001-300D-4C3B-98DB-1B825EE575BE}"/>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'DHS01'!$C$126:$G$126</c:f>
              <c:numCache>
                <c:formatCode>###0.0</c:formatCode>
                <c:ptCount val="5"/>
                <c:pt idx="0">
                  <c:v>8.7534589291456939</c:v>
                </c:pt>
                <c:pt idx="1">
                  <c:v>1.7943354098303104</c:v>
                </c:pt>
                <c:pt idx="2">
                  <c:v>16.257595747240558</c:v>
                </c:pt>
                <c:pt idx="3">
                  <c:v>13.22556111344565</c:v>
                </c:pt>
                <c:pt idx="4">
                  <c:v>6.9834239705460277</c:v>
                </c:pt>
              </c:numCache>
            </c:numRef>
          </c:val>
          <c:extLst>
            <c:ext xmlns:c16="http://schemas.microsoft.com/office/drawing/2014/chart" uri="{C3380CC4-5D6E-409C-BE32-E72D297353CC}">
              <c16:uniqueId val="{00000002-300D-4C3B-98DB-1B825EE575BE}"/>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'DHS01'!$C$127:$G$127</c:f>
              <c:numCache>
                <c:formatCode>###0.0</c:formatCode>
                <c:ptCount val="5"/>
                <c:pt idx="0">
                  <c:v>87.10809490445925</c:v>
                </c:pt>
                <c:pt idx="1">
                  <c:v>96.414727341440724</c:v>
                </c:pt>
                <c:pt idx="2">
                  <c:v>72.271895186818568</c:v>
                </c:pt>
                <c:pt idx="3">
                  <c:v>72.586277541445511</c:v>
                </c:pt>
                <c:pt idx="4">
                  <c:v>23.998567156298538</c:v>
                </c:pt>
              </c:numCache>
            </c:numRef>
          </c:val>
          <c:extLst>
            <c:ext xmlns:c16="http://schemas.microsoft.com/office/drawing/2014/chart" uri="{C3380CC4-5D6E-409C-BE32-E72D297353CC}">
              <c16:uniqueId val="{00000003-300D-4C3B-98DB-1B825EE575BE}"/>
            </c:ext>
          </c:extLst>
        </c:ser>
        <c:dLbls>
          <c:showLegendKey val="0"/>
          <c:showVal val="0"/>
          <c:showCatName val="0"/>
          <c:showSerName val="0"/>
          <c:showPercent val="0"/>
          <c:showBubbleSize val="0"/>
        </c:dLbls>
        <c:gapWidth val="50"/>
        <c:overlap val="100"/>
        <c:axId val="336785408"/>
        <c:axId val="336786944"/>
      </c:barChart>
      <c:catAx>
        <c:axId val="336785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86944"/>
        <c:crosses val="autoZero"/>
        <c:auto val="1"/>
        <c:lblAlgn val="ctr"/>
        <c:lblOffset val="100"/>
        <c:tickLblSkip val="1"/>
        <c:tickMarkSkip val="1"/>
        <c:noMultiLvlLbl val="0"/>
      </c:catAx>
      <c:valAx>
        <c:axId val="336786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85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'DHS01'!$M$124:$Q$124</c:f>
              <c:numCache>
                <c:formatCode>###0.0</c:formatCode>
                <c:ptCount val="5"/>
                <c:pt idx="0">
                  <c:v>3.5008966269817181</c:v>
                </c:pt>
                <c:pt idx="1">
                  <c:v>0</c:v>
                </c:pt>
                <c:pt idx="2">
                  <c:v>5.9438632752456604</c:v>
                </c:pt>
                <c:pt idx="3">
                  <c:v>4.9128384477212315</c:v>
                </c:pt>
                <c:pt idx="4">
                  <c:v>30.025987032503089</c:v>
                </c:pt>
              </c:numCache>
            </c:numRef>
          </c:val>
          <c:extLst>
            <c:ext xmlns:c16="http://schemas.microsoft.com/office/drawing/2014/chart" uri="{C3380CC4-5D6E-409C-BE32-E72D297353CC}">
              <c16:uniqueId val="{00000000-AC36-42BD-915A-3DBFC43BF235}"/>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'DHS01'!$M$125:$Q$125</c:f>
              <c:numCache>
                <c:formatCode>###0.0</c:formatCode>
                <c:ptCount val="5"/>
                <c:pt idx="0">
                  <c:v>0.36756412541183303</c:v>
                </c:pt>
                <c:pt idx="1">
                  <c:v>0</c:v>
                </c:pt>
                <c:pt idx="2">
                  <c:v>3.0665034721433511</c:v>
                </c:pt>
                <c:pt idx="3">
                  <c:v>2.087533726166122</c:v>
                </c:pt>
                <c:pt idx="4">
                  <c:v>13.827307781140796</c:v>
                </c:pt>
              </c:numCache>
            </c:numRef>
          </c:val>
          <c:extLst>
            <c:ext xmlns:c16="http://schemas.microsoft.com/office/drawing/2014/chart" uri="{C3380CC4-5D6E-409C-BE32-E72D297353CC}">
              <c16:uniqueId val="{00000001-AC36-42BD-915A-3DBFC43BF235}"/>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'DHS01'!$M$126:$Q$126</c:f>
              <c:numCache>
                <c:formatCode>###0.0</c:formatCode>
                <c:ptCount val="5"/>
                <c:pt idx="0">
                  <c:v>8.7518103783813501</c:v>
                </c:pt>
                <c:pt idx="1">
                  <c:v>0</c:v>
                </c:pt>
                <c:pt idx="2">
                  <c:v>11.080652949149339</c:v>
                </c:pt>
                <c:pt idx="3">
                  <c:v>9.8218031190457111</c:v>
                </c:pt>
                <c:pt idx="4">
                  <c:v>14.463310959453125</c:v>
                </c:pt>
              </c:numCache>
            </c:numRef>
          </c:val>
          <c:extLst>
            <c:ext xmlns:c16="http://schemas.microsoft.com/office/drawing/2014/chart" uri="{C3380CC4-5D6E-409C-BE32-E72D297353CC}">
              <c16:uniqueId val="{00000002-AC36-42BD-915A-3DBFC43BF235}"/>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'DHS01'!$M$127:$Q$127</c:f>
              <c:numCache>
                <c:formatCode>###0.0</c:formatCode>
                <c:ptCount val="5"/>
                <c:pt idx="0">
                  <c:v>87.379728869225104</c:v>
                </c:pt>
                <c:pt idx="1">
                  <c:v>100</c:v>
                </c:pt>
                <c:pt idx="2">
                  <c:v>79.908980303461647</c:v>
                </c:pt>
                <c:pt idx="3">
                  <c:v>83.177824707066932</c:v>
                </c:pt>
                <c:pt idx="4">
                  <c:v>41.68339422690299</c:v>
                </c:pt>
              </c:numCache>
            </c:numRef>
          </c:val>
          <c:extLst>
            <c:ext xmlns:c16="http://schemas.microsoft.com/office/drawing/2014/chart" uri="{C3380CC4-5D6E-409C-BE32-E72D297353CC}">
              <c16:uniqueId val="{00000003-AC36-42BD-915A-3DBFC43BF235}"/>
            </c:ext>
          </c:extLst>
        </c:ser>
        <c:dLbls>
          <c:showLegendKey val="0"/>
          <c:showVal val="0"/>
          <c:showCatName val="0"/>
          <c:showSerName val="0"/>
          <c:showPercent val="0"/>
          <c:showBubbleSize val="0"/>
        </c:dLbls>
        <c:gapWidth val="50"/>
        <c:overlap val="100"/>
        <c:axId val="331580160"/>
        <c:axId val="331581696"/>
      </c:barChart>
      <c:catAx>
        <c:axId val="331580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81696"/>
        <c:crosses val="autoZero"/>
        <c:auto val="1"/>
        <c:lblAlgn val="ctr"/>
        <c:lblOffset val="100"/>
        <c:tickLblSkip val="1"/>
        <c:tickMarkSkip val="1"/>
        <c:noMultiLvlLbl val="0"/>
      </c:catAx>
      <c:valAx>
        <c:axId val="331581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80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81.562298821436556</c:v>
                </c:pt>
                <c:pt idx="1">
                  <c:v>87.667758690522646</c:v>
                </c:pt>
                <c:pt idx="2">
                  <c:v>91.172200105197192</c:v>
                </c:pt>
                <c:pt idx="3">
                  <c:v>91.084967556700633</c:v>
                </c:pt>
                <c:pt idx="4">
                  <c:v>92.493338790244451</c:v>
                </c:pt>
              </c:numCache>
            </c:numRef>
          </c:val>
          <c:extLst>
            <c:ext xmlns:c16="http://schemas.microsoft.com/office/drawing/2014/chart" uri="{C3380CC4-5D6E-409C-BE32-E72D297353CC}">
              <c16:uniqueId val="{00000000-1C51-4520-99EA-3F94A05F87A9}"/>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3.8747752994243201</c:v>
                </c:pt>
                <c:pt idx="1">
                  <c:v>2.6483299445387609</c:v>
                </c:pt>
                <c:pt idx="2">
                  <c:v>2.1323266614537282</c:v>
                </c:pt>
                <c:pt idx="3">
                  <c:v>1.920368201837251</c:v>
                </c:pt>
                <c:pt idx="4">
                  <c:v>1.6259252186274673</c:v>
                </c:pt>
              </c:numCache>
            </c:numRef>
          </c:val>
          <c:extLst>
            <c:ext xmlns:c16="http://schemas.microsoft.com/office/drawing/2014/chart" uri="{C3380CC4-5D6E-409C-BE32-E72D297353CC}">
              <c16:uniqueId val="{00000001-1C51-4520-99EA-3F94A05F87A9}"/>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9.4643015769869514</c:v>
                </c:pt>
                <c:pt idx="1">
                  <c:v>7.2756164968921304</c:v>
                </c:pt>
                <c:pt idx="2">
                  <c:v>5.229855602052913</c:v>
                </c:pt>
                <c:pt idx="3">
                  <c:v>5.024543073751385</c:v>
                </c:pt>
                <c:pt idx="4">
                  <c:v>5.3785075713420172</c:v>
                </c:pt>
              </c:numCache>
            </c:numRef>
          </c:val>
          <c:extLst>
            <c:ext xmlns:c16="http://schemas.microsoft.com/office/drawing/2014/chart" uri="{C3380CC4-5D6E-409C-BE32-E72D297353CC}">
              <c16:uniqueId val="{00000002-1C51-4520-99EA-3F94A05F87A9}"/>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5.0986243021521718</c:v>
                </c:pt>
                <c:pt idx="1">
                  <c:v>2.4082948680464633</c:v>
                </c:pt>
                <c:pt idx="2">
                  <c:v>1.4656176312961675</c:v>
                </c:pt>
                <c:pt idx="3">
                  <c:v>1.9701211677107318</c:v>
                </c:pt>
                <c:pt idx="4">
                  <c:v>0.50222841978606547</c:v>
                </c:pt>
              </c:numCache>
            </c:numRef>
          </c:val>
          <c:extLst>
            <c:ext xmlns:c16="http://schemas.microsoft.com/office/drawing/2014/chart" uri="{C3380CC4-5D6E-409C-BE32-E72D297353CC}">
              <c16:uniqueId val="{00000003-1C51-4520-99EA-3F94A05F87A9}"/>
            </c:ext>
          </c:extLst>
        </c:ser>
        <c:dLbls>
          <c:showLegendKey val="0"/>
          <c:showVal val="0"/>
          <c:showCatName val="0"/>
          <c:showSerName val="0"/>
          <c:showPercent val="0"/>
          <c:showBubbleSize val="0"/>
        </c:dLbls>
        <c:gapWidth val="50"/>
        <c:overlap val="100"/>
        <c:axId val="329756032"/>
        <c:axId val="331211904"/>
      </c:barChart>
      <c:catAx>
        <c:axId val="329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11904"/>
        <c:crosses val="autoZero"/>
        <c:auto val="1"/>
        <c:lblAlgn val="ctr"/>
        <c:lblOffset val="100"/>
        <c:tickLblSkip val="1"/>
        <c:tickMarkSkip val="1"/>
        <c:noMultiLvlLbl val="0"/>
      </c:catAx>
      <c:valAx>
        <c:axId val="331211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6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82.267255851459396</c:v>
                </c:pt>
                <c:pt idx="1">
                  <c:v>89.548696309905566</c:v>
                </c:pt>
                <c:pt idx="2">
                  <c:v>91.393866161197835</c:v>
                </c:pt>
                <c:pt idx="3">
                  <c:v>90.345407677398867</c:v>
                </c:pt>
                <c:pt idx="4">
                  <c:v>95.445657283246248</c:v>
                </c:pt>
              </c:numCache>
            </c:numRef>
          </c:val>
          <c:extLst>
            <c:ext xmlns:c16="http://schemas.microsoft.com/office/drawing/2014/chart" uri="{C3380CC4-5D6E-409C-BE32-E72D297353CC}">
              <c16:uniqueId val="{00000000-6B36-41E3-A209-645E6D449ECA}"/>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3.7530048020295879</c:v>
                </c:pt>
                <c:pt idx="1">
                  <c:v>2.3830763993301765</c:v>
                </c:pt>
                <c:pt idx="2">
                  <c:v>2.2409260967645652</c:v>
                </c:pt>
                <c:pt idx="3">
                  <c:v>1.8131647102469781</c:v>
                </c:pt>
                <c:pt idx="4">
                  <c:v>1.1826997760108195</c:v>
                </c:pt>
              </c:numCache>
            </c:numRef>
          </c:val>
          <c:extLst>
            <c:ext xmlns:c16="http://schemas.microsoft.com/office/drawing/2014/chart" uri="{C3380CC4-5D6E-409C-BE32-E72D297353CC}">
              <c16:uniqueId val="{00000001-6B36-41E3-A209-645E6D449ECA}"/>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9.2351508009561183</c:v>
                </c:pt>
                <c:pt idx="1">
                  <c:v>6.0304964716113165</c:v>
                </c:pt>
                <c:pt idx="2">
                  <c:v>4.6508359600370248</c:v>
                </c:pt>
                <c:pt idx="3">
                  <c:v>6.7458958791308703</c:v>
                </c:pt>
                <c:pt idx="4">
                  <c:v>2.875631632606197</c:v>
                </c:pt>
              </c:numCache>
            </c:numRef>
          </c:val>
          <c:extLst>
            <c:ext xmlns:c16="http://schemas.microsoft.com/office/drawing/2014/chart" uri="{C3380CC4-5D6E-409C-BE32-E72D297353CC}">
              <c16:uniqueId val="{00000002-6B36-41E3-A209-645E6D449ECA}"/>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4.7445885455548975</c:v>
                </c:pt>
                <c:pt idx="1">
                  <c:v>2.0377308191529409</c:v>
                </c:pt>
                <c:pt idx="2">
                  <c:v>1.7143717820005753</c:v>
                </c:pt>
                <c:pt idx="3">
                  <c:v>1.0955317332232841</c:v>
                </c:pt>
                <c:pt idx="4">
                  <c:v>0.49601130813673516</c:v>
                </c:pt>
              </c:numCache>
            </c:numRef>
          </c:val>
          <c:extLst>
            <c:ext xmlns:c16="http://schemas.microsoft.com/office/drawing/2014/chart" uri="{C3380CC4-5D6E-409C-BE32-E72D297353CC}">
              <c16:uniqueId val="{00000003-6B36-41E3-A209-645E6D449ECA}"/>
            </c:ext>
          </c:extLst>
        </c:ser>
        <c:dLbls>
          <c:showLegendKey val="0"/>
          <c:showVal val="0"/>
          <c:showCatName val="0"/>
          <c:showSerName val="0"/>
          <c:showPercent val="0"/>
          <c:showBubbleSize val="0"/>
        </c:dLbls>
        <c:gapWidth val="50"/>
        <c:overlap val="100"/>
        <c:axId val="331537408"/>
        <c:axId val="331543296"/>
      </c:barChart>
      <c:catAx>
        <c:axId val="33153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3296"/>
        <c:crosses val="autoZero"/>
        <c:auto val="1"/>
        <c:lblAlgn val="ctr"/>
        <c:lblOffset val="100"/>
        <c:tickLblSkip val="1"/>
        <c:tickMarkSkip val="1"/>
        <c:noMultiLvlLbl val="0"/>
      </c:catAx>
      <c:valAx>
        <c:axId val="331543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37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5D4-491D-86F5-FFA0DBB3B406}"/>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5D4-491D-86F5-FFA0DBB3B406}"/>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5D4-491D-86F5-FFA0DBB3B406}"/>
            </c:ext>
          </c:extLst>
        </c:ser>
        <c:dLbls>
          <c:showLegendKey val="0"/>
          <c:showVal val="0"/>
          <c:showCatName val="0"/>
          <c:showSerName val="0"/>
          <c:showPercent val="0"/>
          <c:showBubbleSize val="0"/>
        </c:dLbls>
        <c:gapWidth val="50"/>
        <c:overlap val="100"/>
        <c:axId val="337015168"/>
        <c:axId val="337016704"/>
      </c:barChart>
      <c:catAx>
        <c:axId val="337015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16704"/>
        <c:crosses val="autoZero"/>
        <c:auto val="1"/>
        <c:lblAlgn val="ctr"/>
        <c:lblOffset val="100"/>
        <c:tickLblSkip val="1"/>
        <c:tickMarkSkip val="1"/>
        <c:noMultiLvlLbl val="0"/>
      </c:catAx>
      <c:valAx>
        <c:axId val="337016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15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273-420C-BB59-F872D1183C27}"/>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273-420C-BB59-F872D1183C27}"/>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273-420C-BB59-F872D1183C27}"/>
            </c:ext>
          </c:extLst>
        </c:ser>
        <c:dLbls>
          <c:showLegendKey val="0"/>
          <c:showVal val="0"/>
          <c:showCatName val="0"/>
          <c:showSerName val="0"/>
          <c:showPercent val="0"/>
          <c:showBubbleSize val="0"/>
        </c:dLbls>
        <c:gapWidth val="50"/>
        <c:overlap val="100"/>
        <c:axId val="337167488"/>
        <c:axId val="337169024"/>
      </c:barChart>
      <c:catAx>
        <c:axId val="33716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69024"/>
        <c:crosses val="autoZero"/>
        <c:auto val="1"/>
        <c:lblAlgn val="ctr"/>
        <c:lblOffset val="100"/>
        <c:tickLblSkip val="1"/>
        <c:tickMarkSkip val="1"/>
        <c:noMultiLvlLbl val="0"/>
      </c:catAx>
      <c:valAx>
        <c:axId val="337169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67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94.474928217614931</c:v>
                </c:pt>
                <c:pt idx="1">
                  <c:v>94.220053399875709</c:v>
                </c:pt>
                <c:pt idx="2">
                  <c:v>93.808340595059477</c:v>
                </c:pt>
                <c:pt idx="3">
                  <c:v>96.737673416880227</c:v>
                </c:pt>
                <c:pt idx="4">
                  <c:v>97.943771578410121</c:v>
                </c:pt>
              </c:numCache>
            </c:numRef>
          </c:val>
          <c:extLst>
            <c:ext xmlns:c16="http://schemas.microsoft.com/office/drawing/2014/chart" uri="{C3380CC4-5D6E-409C-BE32-E72D297353CC}">
              <c16:uniqueId val="{00000000-EB22-47AA-A4F1-B7B4429C5393}"/>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1.8582660789967356</c:v>
                </c:pt>
                <c:pt idx="1">
                  <c:v>1.885629828728999</c:v>
                </c:pt>
                <c:pt idx="2">
                  <c:v>1.4007905001267906</c:v>
                </c:pt>
                <c:pt idx="3">
                  <c:v>0</c:v>
                </c:pt>
                <c:pt idx="4">
                  <c:v>1.6459682341923214</c:v>
                </c:pt>
              </c:numCache>
            </c:numRef>
          </c:val>
          <c:extLst>
            <c:ext xmlns:c16="http://schemas.microsoft.com/office/drawing/2014/chart" uri="{C3380CC4-5D6E-409C-BE32-E72D297353CC}">
              <c16:uniqueId val="{00000001-EB22-47AA-A4F1-B7B4429C5393}"/>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2.9427433106333911</c:v>
                </c:pt>
                <c:pt idx="1">
                  <c:v>3.5380069728544519</c:v>
                </c:pt>
                <c:pt idx="2">
                  <c:v>4.790868904813733</c:v>
                </c:pt>
                <c:pt idx="3">
                  <c:v>2.2090012435144768</c:v>
                </c:pt>
                <c:pt idx="4">
                  <c:v>0.4102601873975571</c:v>
                </c:pt>
              </c:numCache>
            </c:numRef>
          </c:val>
          <c:extLst>
            <c:ext xmlns:c16="http://schemas.microsoft.com/office/drawing/2014/chart" uri="{C3380CC4-5D6E-409C-BE32-E72D297353CC}">
              <c16:uniqueId val="{00000002-EB22-47AA-A4F1-B7B4429C5393}"/>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0.72406239275494233</c:v>
                </c:pt>
                <c:pt idx="1">
                  <c:v>0.35630979854083977</c:v>
                </c:pt>
                <c:pt idx="2">
                  <c:v>0</c:v>
                </c:pt>
                <c:pt idx="3">
                  <c:v>1.0533253396052957</c:v>
                </c:pt>
                <c:pt idx="4">
                  <c:v>0</c:v>
                </c:pt>
              </c:numCache>
            </c:numRef>
          </c:val>
          <c:extLst>
            <c:ext xmlns:c16="http://schemas.microsoft.com/office/drawing/2014/chart" uri="{C3380CC4-5D6E-409C-BE32-E72D297353CC}">
              <c16:uniqueId val="{00000003-EB22-47AA-A4F1-B7B4429C5393}"/>
            </c:ext>
          </c:extLst>
        </c:ser>
        <c:dLbls>
          <c:showLegendKey val="0"/>
          <c:showVal val="0"/>
          <c:showCatName val="0"/>
          <c:showSerName val="0"/>
          <c:showPercent val="0"/>
          <c:showBubbleSize val="0"/>
        </c:dLbls>
        <c:gapWidth val="50"/>
        <c:overlap val="100"/>
        <c:axId val="337287808"/>
        <c:axId val="337338752"/>
      </c:barChart>
      <c:catAx>
        <c:axId val="337287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38752"/>
        <c:crosses val="autoZero"/>
        <c:auto val="1"/>
        <c:lblAlgn val="ctr"/>
        <c:lblOffset val="100"/>
        <c:tickLblSkip val="1"/>
        <c:tickMarkSkip val="1"/>
        <c:noMultiLvlLbl val="0"/>
      </c:catAx>
      <c:valAx>
        <c:axId val="337338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87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36.082353933787971</c:v>
                </c:pt>
                <c:pt idx="1">
                  <c:v>59.857801634530233</c:v>
                </c:pt>
                <c:pt idx="2">
                  <c:v>65.40284166441154</c:v>
                </c:pt>
                <c:pt idx="3">
                  <c:v>74.482839313225512</c:v>
                </c:pt>
                <c:pt idx="4">
                  <c:v>89.863678790349454</c:v>
                </c:pt>
              </c:numCache>
            </c:numRef>
          </c:val>
          <c:extLst>
            <c:ext xmlns:c16="http://schemas.microsoft.com/office/drawing/2014/chart" uri="{C3380CC4-5D6E-409C-BE32-E72D297353CC}">
              <c16:uniqueId val="{00000000-9546-4DFE-BC14-B75C68DB72C4}"/>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13.020818688081889</c:v>
                </c:pt>
                <c:pt idx="1">
                  <c:v>30.716221659191593</c:v>
                </c:pt>
                <c:pt idx="2">
                  <c:v>29.774252381796984</c:v>
                </c:pt>
                <c:pt idx="3">
                  <c:v>22.064400604819884</c:v>
                </c:pt>
                <c:pt idx="4">
                  <c:v>9.3465376879719706</c:v>
                </c:pt>
              </c:numCache>
            </c:numRef>
          </c:val>
          <c:extLst>
            <c:ext xmlns:c16="http://schemas.microsoft.com/office/drawing/2014/chart" uri="{C3380CC4-5D6E-409C-BE32-E72D297353CC}">
              <c16:uniqueId val="{00000001-9546-4DFE-BC14-B75C68DB72C4}"/>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6.156851160847971</c:v>
                </c:pt>
                <c:pt idx="1">
                  <c:v>3.2070643638679011</c:v>
                </c:pt>
                <c:pt idx="2">
                  <c:v>4.7238915988761816</c:v>
                </c:pt>
                <c:pt idx="3">
                  <c:v>3.4527600819546045</c:v>
                </c:pt>
                <c:pt idx="4">
                  <c:v>0.7897835216785758</c:v>
                </c:pt>
              </c:numCache>
            </c:numRef>
          </c:val>
          <c:extLst>
            <c:ext xmlns:c16="http://schemas.microsoft.com/office/drawing/2014/chart" uri="{C3380CC4-5D6E-409C-BE32-E72D297353CC}">
              <c16:uniqueId val="{00000002-9546-4DFE-BC14-B75C68DB72C4}"/>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44.73997621728217</c:v>
                </c:pt>
                <c:pt idx="1">
                  <c:v>6.218912342410273</c:v>
                </c:pt>
                <c:pt idx="2">
                  <c:v>9.9014354915295033E-2</c:v>
                </c:pt>
                <c:pt idx="3">
                  <c:v>0</c:v>
                </c:pt>
                <c:pt idx="4">
                  <c:v>0</c:v>
                </c:pt>
              </c:numCache>
            </c:numRef>
          </c:val>
          <c:extLst>
            <c:ext xmlns:c16="http://schemas.microsoft.com/office/drawing/2014/chart" uri="{C3380CC4-5D6E-409C-BE32-E72D297353CC}">
              <c16:uniqueId val="{00000003-9546-4DFE-BC14-B75C68DB72C4}"/>
            </c:ext>
          </c:extLst>
        </c:ser>
        <c:dLbls>
          <c:showLegendKey val="0"/>
          <c:showVal val="0"/>
          <c:showCatName val="0"/>
          <c:showSerName val="0"/>
          <c:showPercent val="0"/>
          <c:showBubbleSize val="0"/>
        </c:dLbls>
        <c:gapWidth val="50"/>
        <c:overlap val="100"/>
        <c:axId val="337383808"/>
        <c:axId val="337385344"/>
      </c:barChart>
      <c:catAx>
        <c:axId val="337383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85344"/>
        <c:crosses val="autoZero"/>
        <c:auto val="1"/>
        <c:lblAlgn val="ctr"/>
        <c:lblOffset val="100"/>
        <c:tickLblSkip val="1"/>
        <c:tickMarkSkip val="1"/>
        <c:noMultiLvlLbl val="0"/>
      </c:catAx>
      <c:valAx>
        <c:axId val="337385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83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053-48E4-BD4A-4591D326D05A}"/>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053-48E4-BD4A-4591D326D05A}"/>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053-48E4-BD4A-4591D326D05A}"/>
            </c:ext>
          </c:extLst>
        </c:ser>
        <c:dLbls>
          <c:showLegendKey val="0"/>
          <c:showVal val="0"/>
          <c:showCatName val="0"/>
          <c:showSerName val="0"/>
          <c:showPercent val="0"/>
          <c:showBubbleSize val="0"/>
        </c:dLbls>
        <c:gapWidth val="50"/>
        <c:overlap val="100"/>
        <c:axId val="337756928"/>
        <c:axId val="337758464"/>
      </c:barChart>
      <c:catAx>
        <c:axId val="337756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58464"/>
        <c:crosses val="autoZero"/>
        <c:auto val="1"/>
        <c:lblAlgn val="ctr"/>
        <c:lblOffset val="100"/>
        <c:tickLblSkip val="1"/>
        <c:tickMarkSkip val="1"/>
        <c:noMultiLvlLbl val="0"/>
      </c:catAx>
      <c:valAx>
        <c:axId val="337758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56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13.631636889124218</c:v>
                </c:pt>
                <c:pt idx="1">
                  <c:v>17.413669784761375</c:v>
                </c:pt>
                <c:pt idx="2">
                  <c:v>25.951231977173215</c:v>
                </c:pt>
                <c:pt idx="3">
                  <c:v>44.724020068324407</c:v>
                </c:pt>
                <c:pt idx="4">
                  <c:v>77.578959178208393</c:v>
                </c:pt>
              </c:numCache>
            </c:numRef>
          </c:val>
          <c:extLst>
            <c:ext xmlns:c16="http://schemas.microsoft.com/office/drawing/2014/chart" uri="{C3380CC4-5D6E-409C-BE32-E72D297353CC}">
              <c16:uniqueId val="{00000000-9410-48FD-99E4-101943123F5C}"/>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2.2103386357273935</c:v>
                </c:pt>
                <c:pt idx="1">
                  <c:v>1.624755322274843</c:v>
                </c:pt>
                <c:pt idx="2">
                  <c:v>2.4094988306090515</c:v>
                </c:pt>
                <c:pt idx="3">
                  <c:v>6.909955243885233</c:v>
                </c:pt>
                <c:pt idx="4">
                  <c:v>15.442603499531721</c:v>
                </c:pt>
              </c:numCache>
            </c:numRef>
          </c:val>
          <c:extLst>
            <c:ext xmlns:c16="http://schemas.microsoft.com/office/drawing/2014/chart" uri="{C3380CC4-5D6E-409C-BE32-E72D297353CC}">
              <c16:uniqueId val="{00000001-9410-48FD-99E4-101943123F5C}"/>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6.4575192024193484</c:v>
                </c:pt>
                <c:pt idx="1">
                  <c:v>6.7368782740933995</c:v>
                </c:pt>
                <c:pt idx="2">
                  <c:v>5.8142853331841593</c:v>
                </c:pt>
                <c:pt idx="3">
                  <c:v>10.604009371626361</c:v>
                </c:pt>
                <c:pt idx="4">
                  <c:v>4.0570424928393063</c:v>
                </c:pt>
              </c:numCache>
            </c:numRef>
          </c:val>
          <c:extLst>
            <c:ext xmlns:c16="http://schemas.microsoft.com/office/drawing/2014/chart" uri="{C3380CC4-5D6E-409C-BE32-E72D297353CC}">
              <c16:uniqueId val="{00000002-9410-48FD-99E4-101943123F5C}"/>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77.700505272729032</c:v>
                </c:pt>
                <c:pt idx="1">
                  <c:v>74.224696618870396</c:v>
                </c:pt>
                <c:pt idx="2">
                  <c:v>65.824983859033566</c:v>
                </c:pt>
                <c:pt idx="3">
                  <c:v>37.762015316163996</c:v>
                </c:pt>
                <c:pt idx="4">
                  <c:v>2.92139482942058</c:v>
                </c:pt>
              </c:numCache>
            </c:numRef>
          </c:val>
          <c:extLst>
            <c:ext xmlns:c16="http://schemas.microsoft.com/office/drawing/2014/chart" uri="{C3380CC4-5D6E-409C-BE32-E72D297353CC}">
              <c16:uniqueId val="{00000003-9410-48FD-99E4-101943123F5C}"/>
            </c:ext>
          </c:extLst>
        </c:ser>
        <c:dLbls>
          <c:showLegendKey val="0"/>
          <c:showVal val="0"/>
          <c:showCatName val="0"/>
          <c:showSerName val="0"/>
          <c:showPercent val="0"/>
          <c:showBubbleSize val="0"/>
        </c:dLbls>
        <c:gapWidth val="50"/>
        <c:overlap val="100"/>
        <c:axId val="336785408"/>
        <c:axId val="336786944"/>
      </c:barChart>
      <c:catAx>
        <c:axId val="336785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86944"/>
        <c:crosses val="autoZero"/>
        <c:auto val="1"/>
        <c:lblAlgn val="ctr"/>
        <c:lblOffset val="100"/>
        <c:tickLblSkip val="1"/>
        <c:tickMarkSkip val="1"/>
        <c:noMultiLvlLbl val="0"/>
      </c:catAx>
      <c:valAx>
        <c:axId val="336786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85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12.797471580298657</c:v>
                </c:pt>
                <c:pt idx="1">
                  <c:v>18.09092922840658</c:v>
                </c:pt>
                <c:pt idx="2">
                  <c:v>21.302629778349601</c:v>
                </c:pt>
                <c:pt idx="3">
                  <c:v>32.509640288505459</c:v>
                </c:pt>
                <c:pt idx="4">
                  <c:v>68.813096146806728</c:v>
                </c:pt>
              </c:numCache>
            </c:numRef>
          </c:val>
          <c:extLst>
            <c:ext xmlns:c16="http://schemas.microsoft.com/office/drawing/2014/chart" uri="{C3380CC4-5D6E-409C-BE32-E72D297353CC}">
              <c16:uniqueId val="{00000000-6683-4E6E-BA68-75F2531374A3}"/>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2.4395134257165747</c:v>
                </c:pt>
                <c:pt idx="1">
                  <c:v>1.4391333212972952</c:v>
                </c:pt>
                <c:pt idx="2">
                  <c:v>1.6046728371127228</c:v>
                </c:pt>
                <c:pt idx="3">
                  <c:v>3.4511324202011928</c:v>
                </c:pt>
                <c:pt idx="4">
                  <c:v>6.5240196048711985</c:v>
                </c:pt>
              </c:numCache>
            </c:numRef>
          </c:val>
          <c:extLst>
            <c:ext xmlns:c16="http://schemas.microsoft.com/office/drawing/2014/chart" uri="{C3380CC4-5D6E-409C-BE32-E72D297353CC}">
              <c16:uniqueId val="{00000001-6683-4E6E-BA68-75F2531374A3}"/>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6.0245850039580802</c:v>
                </c:pt>
                <c:pt idx="1">
                  <c:v>7.2737523468527456</c:v>
                </c:pt>
                <c:pt idx="2">
                  <c:v>5.6613379950271536</c:v>
                </c:pt>
                <c:pt idx="3">
                  <c:v>9.0382803579218702</c:v>
                </c:pt>
                <c:pt idx="4">
                  <c:v>8.3255025101924147</c:v>
                </c:pt>
              </c:numCache>
            </c:numRef>
          </c:val>
          <c:extLst>
            <c:ext xmlns:c16="http://schemas.microsoft.com/office/drawing/2014/chart" uri="{C3380CC4-5D6E-409C-BE32-E72D297353CC}">
              <c16:uniqueId val="{00000002-6683-4E6E-BA68-75F2531374A3}"/>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78.738429990026688</c:v>
                </c:pt>
                <c:pt idx="1">
                  <c:v>73.196185103443383</c:v>
                </c:pt>
                <c:pt idx="2">
                  <c:v>71.431359389510533</c:v>
                </c:pt>
                <c:pt idx="3">
                  <c:v>55.000946933371473</c:v>
                </c:pt>
                <c:pt idx="4">
                  <c:v>16.337381738129658</c:v>
                </c:pt>
              </c:numCache>
            </c:numRef>
          </c:val>
          <c:extLst>
            <c:ext xmlns:c16="http://schemas.microsoft.com/office/drawing/2014/chart" uri="{C3380CC4-5D6E-409C-BE32-E72D297353CC}">
              <c16:uniqueId val="{00000003-6683-4E6E-BA68-75F2531374A3}"/>
            </c:ext>
          </c:extLst>
        </c:ser>
        <c:dLbls>
          <c:showLegendKey val="0"/>
          <c:showVal val="0"/>
          <c:showCatName val="0"/>
          <c:showSerName val="0"/>
          <c:showPercent val="0"/>
          <c:showBubbleSize val="0"/>
        </c:dLbls>
        <c:gapWidth val="50"/>
        <c:overlap val="100"/>
        <c:axId val="331580160"/>
        <c:axId val="331581696"/>
      </c:barChart>
      <c:catAx>
        <c:axId val="331580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81696"/>
        <c:crosses val="autoZero"/>
        <c:auto val="1"/>
        <c:lblAlgn val="ctr"/>
        <c:lblOffset val="100"/>
        <c:tickLblSkip val="1"/>
        <c:tickMarkSkip val="1"/>
        <c:noMultiLvlLbl val="0"/>
      </c:catAx>
      <c:valAx>
        <c:axId val="331581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80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'DHS06'!$M$18:$Q$18</c:f>
              <c:numCache>
                <c:formatCode>###0.0</c:formatCode>
                <c:ptCount val="5"/>
                <c:pt idx="0">
                  <c:v>58.176434227544412</c:v>
                </c:pt>
                <c:pt idx="1">
                  <c:v>78.537744115233323</c:v>
                </c:pt>
                <c:pt idx="2">
                  <c:v>89.415474657589172</c:v>
                </c:pt>
                <c:pt idx="3">
                  <c:v>90.185083286405785</c:v>
                </c:pt>
                <c:pt idx="4">
                  <c:v>90.836866281773254</c:v>
                </c:pt>
              </c:numCache>
            </c:numRef>
          </c:val>
          <c:extLst>
            <c:ext xmlns:c16="http://schemas.microsoft.com/office/drawing/2014/chart" uri="{C3380CC4-5D6E-409C-BE32-E72D297353CC}">
              <c16:uniqueId val="{00000000-D715-4D69-9D4F-608985E7FBB8}"/>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'DHS06'!$M$19:$Q$19</c:f>
              <c:numCache>
                <c:formatCode>###0.0</c:formatCode>
                <c:ptCount val="5"/>
                <c:pt idx="0">
                  <c:v>4.3554011224911804</c:v>
                </c:pt>
                <c:pt idx="1">
                  <c:v>2.5509544914283411</c:v>
                </c:pt>
                <c:pt idx="2">
                  <c:v>1.7814672063116888</c:v>
                </c:pt>
                <c:pt idx="3">
                  <c:v>0.63688656073832028</c:v>
                </c:pt>
                <c:pt idx="4">
                  <c:v>1.3365746161743723</c:v>
                </c:pt>
              </c:numCache>
            </c:numRef>
          </c:val>
          <c:extLst>
            <c:ext xmlns:c16="http://schemas.microsoft.com/office/drawing/2014/chart" uri="{C3380CC4-5D6E-409C-BE32-E72D297353CC}">
              <c16:uniqueId val="{00000001-D715-4D69-9D4F-608985E7FBB8}"/>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'DHS06'!$M$20:$Q$20</c:f>
              <c:numCache>
                <c:formatCode>###0.0</c:formatCode>
                <c:ptCount val="5"/>
                <c:pt idx="0">
                  <c:v>23.475538976240159</c:v>
                </c:pt>
                <c:pt idx="1">
                  <c:v>14.172694388811763</c:v>
                </c:pt>
                <c:pt idx="2">
                  <c:v>7.6427435039219063</c:v>
                </c:pt>
                <c:pt idx="3">
                  <c:v>8.5208092150860963</c:v>
                </c:pt>
                <c:pt idx="4">
                  <c:v>7.4286170365972231</c:v>
                </c:pt>
              </c:numCache>
            </c:numRef>
          </c:val>
          <c:extLst>
            <c:ext xmlns:c16="http://schemas.microsoft.com/office/drawing/2014/chart" uri="{C3380CC4-5D6E-409C-BE32-E72D297353CC}">
              <c16:uniqueId val="{00000002-D715-4D69-9D4F-608985E7FBB8}"/>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'DHS06'!$M$21:$Q$21</c:f>
              <c:numCache>
                <c:formatCode>###0.0</c:formatCode>
                <c:ptCount val="5"/>
                <c:pt idx="0">
                  <c:v>13.992625673724246</c:v>
                </c:pt>
                <c:pt idx="1">
                  <c:v>4.7386070045265702</c:v>
                </c:pt>
                <c:pt idx="2">
                  <c:v>1.1603146321772329</c:v>
                </c:pt>
                <c:pt idx="3">
                  <c:v>0.65722093776979862</c:v>
                </c:pt>
                <c:pt idx="4">
                  <c:v>0.39794206545515015</c:v>
                </c:pt>
              </c:numCache>
            </c:numRef>
          </c:val>
          <c:extLst>
            <c:ext xmlns:c16="http://schemas.microsoft.com/office/drawing/2014/chart" uri="{C3380CC4-5D6E-409C-BE32-E72D297353CC}">
              <c16:uniqueId val="{00000003-D715-4D69-9D4F-608985E7FBB8}"/>
            </c:ext>
          </c:extLst>
        </c:ser>
        <c:dLbls>
          <c:showLegendKey val="0"/>
          <c:showVal val="0"/>
          <c:showCatName val="0"/>
          <c:showSerName val="0"/>
          <c:showPercent val="0"/>
          <c:showBubbleSize val="0"/>
        </c:dLbls>
        <c:gapWidth val="50"/>
        <c:overlap val="100"/>
        <c:axId val="233263872"/>
        <c:axId val="233265408"/>
      </c:barChart>
      <c:catAx>
        <c:axId val="233263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5408"/>
        <c:crosses val="autoZero"/>
        <c:auto val="1"/>
        <c:lblAlgn val="ctr"/>
        <c:lblOffset val="100"/>
        <c:tickLblSkip val="1"/>
        <c:tickMarkSkip val="1"/>
        <c:noMultiLvlLbl val="0"/>
      </c:catAx>
      <c:valAx>
        <c:axId val="233265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3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'DHS06'!$R$15:$V$15</c:f>
              <c:strCache>
                <c:ptCount val="5"/>
                <c:pt idx="0">
                  <c:v>Central</c:v>
                </c:pt>
                <c:pt idx="1">
                  <c:v>Eastern</c:v>
                </c:pt>
                <c:pt idx="2">
                  <c:v>Far-western</c:v>
                </c:pt>
                <c:pt idx="3">
                  <c:v>Mid-western</c:v>
                </c:pt>
                <c:pt idx="4">
                  <c:v>Western</c:v>
                </c:pt>
              </c:strCache>
            </c:strRef>
          </c:cat>
          <c:val>
            <c:numRef>
              <c:f>'DHS06'!$R$18:$V$18</c:f>
              <c:numCache>
                <c:formatCode>###0.0</c:formatCode>
                <c:ptCount val="5"/>
                <c:pt idx="0">
                  <c:v>87.479514980614852</c:v>
                </c:pt>
                <c:pt idx="1">
                  <c:v>83.11396659815162</c:v>
                </c:pt>
                <c:pt idx="2">
                  <c:v>78.030824632873177</c:v>
                </c:pt>
                <c:pt idx="3">
                  <c:v>73.380059717647868</c:v>
                </c:pt>
                <c:pt idx="4">
                  <c:v>84.884212783805054</c:v>
                </c:pt>
              </c:numCache>
            </c:numRef>
          </c:val>
          <c:extLst>
            <c:ext xmlns:c16="http://schemas.microsoft.com/office/drawing/2014/chart" uri="{C3380CC4-5D6E-409C-BE32-E72D297353CC}">
              <c16:uniqueId val="{00000000-A8F1-4ABA-96FB-1669D3892E13}"/>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'DHS06'!$R$15:$V$15</c:f>
              <c:strCache>
                <c:ptCount val="5"/>
                <c:pt idx="0">
                  <c:v>Central</c:v>
                </c:pt>
                <c:pt idx="1">
                  <c:v>Eastern</c:v>
                </c:pt>
                <c:pt idx="2">
                  <c:v>Far-western</c:v>
                </c:pt>
                <c:pt idx="3">
                  <c:v>Mid-western</c:v>
                </c:pt>
                <c:pt idx="4">
                  <c:v>Western</c:v>
                </c:pt>
              </c:strCache>
            </c:strRef>
          </c:cat>
          <c:val>
            <c:numRef>
              <c:f>'DHS06'!$R$19:$V$19</c:f>
              <c:numCache>
                <c:formatCode>###0.0</c:formatCode>
                <c:ptCount val="5"/>
                <c:pt idx="0">
                  <c:v>3.004784027532021</c:v>
                </c:pt>
                <c:pt idx="1">
                  <c:v>1.1339667185042357</c:v>
                </c:pt>
                <c:pt idx="2">
                  <c:v>0.14043699937315959</c:v>
                </c:pt>
                <c:pt idx="3">
                  <c:v>3.703258260234195</c:v>
                </c:pt>
                <c:pt idx="4">
                  <c:v>3.1957384451227018</c:v>
                </c:pt>
              </c:numCache>
            </c:numRef>
          </c:val>
          <c:extLst>
            <c:ext xmlns:c16="http://schemas.microsoft.com/office/drawing/2014/chart" uri="{C3380CC4-5D6E-409C-BE32-E72D297353CC}">
              <c16:uniqueId val="{00000001-A8F1-4ABA-96FB-1669D3892E13}"/>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'DHS06'!$R$15:$V$15</c:f>
              <c:strCache>
                <c:ptCount val="5"/>
                <c:pt idx="0">
                  <c:v>Central</c:v>
                </c:pt>
                <c:pt idx="1">
                  <c:v>Eastern</c:v>
                </c:pt>
                <c:pt idx="2">
                  <c:v>Far-western</c:v>
                </c:pt>
                <c:pt idx="3">
                  <c:v>Mid-western</c:v>
                </c:pt>
                <c:pt idx="4">
                  <c:v>Western</c:v>
                </c:pt>
              </c:strCache>
            </c:strRef>
          </c:cat>
          <c:val>
            <c:numRef>
              <c:f>'DHS06'!$R$20:$V$20</c:f>
              <c:numCache>
                <c:formatCode>###0.0</c:formatCode>
                <c:ptCount val="5"/>
                <c:pt idx="0">
                  <c:v>7.3522023353640922</c:v>
                </c:pt>
                <c:pt idx="1">
                  <c:v>11.317286543942535</c:v>
                </c:pt>
                <c:pt idx="2">
                  <c:v>11.860809756820665</c:v>
                </c:pt>
                <c:pt idx="3">
                  <c:v>20.688271498842958</c:v>
                </c:pt>
                <c:pt idx="4">
                  <c:v>10.097274666182576</c:v>
                </c:pt>
              </c:numCache>
            </c:numRef>
          </c:val>
          <c:extLst>
            <c:ext xmlns:c16="http://schemas.microsoft.com/office/drawing/2014/chart" uri="{C3380CC4-5D6E-409C-BE32-E72D297353CC}">
              <c16:uniqueId val="{00000002-A8F1-4ABA-96FB-1669D3892E13}"/>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'DHS06'!$R$15:$V$15</c:f>
              <c:strCache>
                <c:ptCount val="5"/>
                <c:pt idx="0">
                  <c:v>Central</c:v>
                </c:pt>
                <c:pt idx="1">
                  <c:v>Eastern</c:v>
                </c:pt>
                <c:pt idx="2">
                  <c:v>Far-western</c:v>
                </c:pt>
                <c:pt idx="3">
                  <c:v>Mid-western</c:v>
                </c:pt>
                <c:pt idx="4">
                  <c:v>Western</c:v>
                </c:pt>
              </c:strCache>
            </c:strRef>
          </c:cat>
          <c:val>
            <c:numRef>
              <c:f>'DHS06'!$R$21:$V$21</c:f>
              <c:numCache>
                <c:formatCode>###0.0</c:formatCode>
                <c:ptCount val="5"/>
                <c:pt idx="0">
                  <c:v>2.1634986564890344</c:v>
                </c:pt>
                <c:pt idx="1">
                  <c:v>4.4347801394016084</c:v>
                </c:pt>
                <c:pt idx="2">
                  <c:v>9.9679286109329972</c:v>
                </c:pt>
                <c:pt idx="3">
                  <c:v>2.2284105232749809</c:v>
                </c:pt>
                <c:pt idx="4">
                  <c:v>1.8227741048896673</c:v>
                </c:pt>
              </c:numCache>
            </c:numRef>
          </c:val>
          <c:extLst>
            <c:ext xmlns:c16="http://schemas.microsoft.com/office/drawing/2014/chart" uri="{C3380CC4-5D6E-409C-BE32-E72D297353CC}">
              <c16:uniqueId val="{00000003-A8F1-4ABA-96FB-1669D3892E13}"/>
            </c:ext>
          </c:extLst>
        </c:ser>
        <c:dLbls>
          <c:showLegendKey val="0"/>
          <c:showVal val="0"/>
          <c:showCatName val="0"/>
          <c:showSerName val="0"/>
          <c:showPercent val="0"/>
          <c:showBubbleSize val="0"/>
        </c:dLbls>
        <c:gapWidth val="50"/>
        <c:overlap val="100"/>
        <c:axId val="235047168"/>
        <c:axId val="235061248"/>
      </c:barChart>
      <c:catAx>
        <c:axId val="235047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61248"/>
        <c:crosses val="autoZero"/>
        <c:auto val="1"/>
        <c:lblAlgn val="ctr"/>
        <c:lblOffset val="100"/>
        <c:tickLblSkip val="1"/>
        <c:tickMarkSkip val="1"/>
        <c:noMultiLvlLbl val="0"/>
      </c:catAx>
      <c:valAx>
        <c:axId val="235061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47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'DHS06'!$C$18:$G$18</c:f>
              <c:numCache>
                <c:formatCode>###0.0</c:formatCode>
                <c:ptCount val="5"/>
                <c:pt idx="0">
                  <c:v>60.126529660015805</c:v>
                </c:pt>
                <c:pt idx="1">
                  <c:v>82.325461663621439</c:v>
                </c:pt>
                <c:pt idx="2">
                  <c:v>90.320712289741536</c:v>
                </c:pt>
                <c:pt idx="3">
                  <c:v>88.298587417286271</c:v>
                </c:pt>
                <c:pt idx="4">
                  <c:v>94.468014690946589</c:v>
                </c:pt>
              </c:numCache>
            </c:numRef>
          </c:val>
          <c:extLst>
            <c:ext xmlns:c16="http://schemas.microsoft.com/office/drawing/2014/chart" uri="{C3380CC4-5D6E-409C-BE32-E72D297353CC}">
              <c16:uniqueId val="{00000000-201D-4DA2-B12E-8821DC97CE90}"/>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'DHS06'!$C$19:$G$19</c:f>
              <c:numCache>
                <c:formatCode>###0.0</c:formatCode>
                <c:ptCount val="5"/>
                <c:pt idx="0">
                  <c:v>4.2795496441591103</c:v>
                </c:pt>
                <c:pt idx="1">
                  <c:v>2.2865890793230621</c:v>
                </c:pt>
                <c:pt idx="2">
                  <c:v>1.0677860681070888</c:v>
                </c:pt>
                <c:pt idx="3">
                  <c:v>1.1452774249143198</c:v>
                </c:pt>
                <c:pt idx="4">
                  <c:v>2.8220350912405108</c:v>
                </c:pt>
              </c:numCache>
            </c:numRef>
          </c:val>
          <c:extLst>
            <c:ext xmlns:c16="http://schemas.microsoft.com/office/drawing/2014/chart" uri="{C3380CC4-5D6E-409C-BE32-E72D297353CC}">
              <c16:uniqueId val="{00000001-201D-4DA2-B12E-8821DC97CE90}"/>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'DHS06'!$C$20:$G$20</c:f>
              <c:numCache>
                <c:formatCode>###0.0</c:formatCode>
                <c:ptCount val="5"/>
                <c:pt idx="0">
                  <c:v>22.405361366937477</c:v>
                </c:pt>
                <c:pt idx="1">
                  <c:v>12.037069932696514</c:v>
                </c:pt>
                <c:pt idx="2">
                  <c:v>7.6405065341619611</c:v>
                </c:pt>
                <c:pt idx="3">
                  <c:v>9.7747412952937296</c:v>
                </c:pt>
                <c:pt idx="4">
                  <c:v>2.6750072534819562</c:v>
                </c:pt>
              </c:numCache>
            </c:numRef>
          </c:val>
          <c:extLst>
            <c:ext xmlns:c16="http://schemas.microsoft.com/office/drawing/2014/chart" uri="{C3380CC4-5D6E-409C-BE32-E72D297353CC}">
              <c16:uniqueId val="{00000002-201D-4DA2-B12E-8821DC97CE90}"/>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'DHS06'!$C$21:$G$21</c:f>
              <c:numCache>
                <c:formatCode>###0.0</c:formatCode>
                <c:ptCount val="5"/>
                <c:pt idx="0">
                  <c:v>13.188559328887608</c:v>
                </c:pt>
                <c:pt idx="1">
                  <c:v>3.3508793243589858</c:v>
                </c:pt>
                <c:pt idx="2">
                  <c:v>0.97099510798941313</c:v>
                </c:pt>
                <c:pt idx="3">
                  <c:v>0.78139386250568021</c:v>
                </c:pt>
                <c:pt idx="4">
                  <c:v>3.4942964330943967E-2</c:v>
                </c:pt>
              </c:numCache>
            </c:numRef>
          </c:val>
          <c:extLst>
            <c:ext xmlns:c16="http://schemas.microsoft.com/office/drawing/2014/chart" uri="{C3380CC4-5D6E-409C-BE32-E72D297353CC}">
              <c16:uniqueId val="{00000003-201D-4DA2-B12E-8821DC97CE90}"/>
            </c:ext>
          </c:extLst>
        </c:ser>
        <c:dLbls>
          <c:showLegendKey val="0"/>
          <c:showVal val="0"/>
          <c:showCatName val="0"/>
          <c:showSerName val="0"/>
          <c:showPercent val="0"/>
          <c:showBubbleSize val="0"/>
        </c:dLbls>
        <c:gapWidth val="50"/>
        <c:overlap val="100"/>
        <c:axId val="235163648"/>
        <c:axId val="235165184"/>
      </c:barChart>
      <c:catAx>
        <c:axId val="235163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65184"/>
        <c:crosses val="autoZero"/>
        <c:auto val="1"/>
        <c:lblAlgn val="ctr"/>
        <c:lblOffset val="100"/>
        <c:tickLblSkip val="1"/>
        <c:tickMarkSkip val="1"/>
        <c:noMultiLvlLbl val="0"/>
      </c:catAx>
      <c:valAx>
        <c:axId val="235165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63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'DHS06'!$R$121:$V$121</c:f>
              <c:strCache>
                <c:ptCount val="5"/>
                <c:pt idx="0">
                  <c:v>Central</c:v>
                </c:pt>
                <c:pt idx="1">
                  <c:v>Eastern</c:v>
                </c:pt>
                <c:pt idx="2">
                  <c:v>Far-western</c:v>
                </c:pt>
                <c:pt idx="3">
                  <c:v>Mid-western</c:v>
                </c:pt>
                <c:pt idx="4">
                  <c:v>Western</c:v>
                </c:pt>
              </c:strCache>
            </c:strRef>
          </c:cat>
          <c:val>
            <c:numRef>
              <c:f>'DHS06'!$R$124:$V$124</c:f>
              <c:numCache>
                <c:formatCode>###0.0</c:formatCode>
                <c:ptCount val="5"/>
                <c:pt idx="0">
                  <c:v>24.903165188156208</c:v>
                </c:pt>
                <c:pt idx="1">
                  <c:v>18.125756800692631</c:v>
                </c:pt>
                <c:pt idx="2">
                  <c:v>18.63858425511253</c:v>
                </c:pt>
                <c:pt idx="3">
                  <c:v>20.418697241328058</c:v>
                </c:pt>
                <c:pt idx="4">
                  <c:v>38.198078455417509</c:v>
                </c:pt>
              </c:numCache>
            </c:numRef>
          </c:val>
          <c:extLst>
            <c:ext xmlns:c16="http://schemas.microsoft.com/office/drawing/2014/chart" uri="{C3380CC4-5D6E-409C-BE32-E72D297353CC}">
              <c16:uniqueId val="{00000000-0BA0-47A2-B06A-33A15B48149C}"/>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'DHS06'!$R$121:$V$121</c:f>
              <c:strCache>
                <c:ptCount val="5"/>
                <c:pt idx="0">
                  <c:v>Central</c:v>
                </c:pt>
                <c:pt idx="1">
                  <c:v>Eastern</c:v>
                </c:pt>
                <c:pt idx="2">
                  <c:v>Far-western</c:v>
                </c:pt>
                <c:pt idx="3">
                  <c:v>Mid-western</c:v>
                </c:pt>
                <c:pt idx="4">
                  <c:v>Western</c:v>
                </c:pt>
              </c:strCache>
            </c:strRef>
          </c:cat>
          <c:val>
            <c:numRef>
              <c:f>'DHS06'!$R$125:$V$125</c:f>
              <c:numCache>
                <c:formatCode>###0.0</c:formatCode>
                <c:ptCount val="5"/>
                <c:pt idx="0">
                  <c:v>16.72760674294511</c:v>
                </c:pt>
                <c:pt idx="1">
                  <c:v>8.2106599268905605</c:v>
                </c:pt>
                <c:pt idx="2">
                  <c:v>6.474064726307768</c:v>
                </c:pt>
                <c:pt idx="3">
                  <c:v>11.167437956017558</c:v>
                </c:pt>
                <c:pt idx="4">
                  <c:v>13.349690347169961</c:v>
                </c:pt>
              </c:numCache>
            </c:numRef>
          </c:val>
          <c:extLst>
            <c:ext xmlns:c16="http://schemas.microsoft.com/office/drawing/2014/chart" uri="{C3380CC4-5D6E-409C-BE32-E72D297353CC}">
              <c16:uniqueId val="{00000001-0BA0-47A2-B06A-33A15B48149C}"/>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'DHS06'!$R$121:$V$121</c:f>
              <c:strCache>
                <c:ptCount val="5"/>
                <c:pt idx="0">
                  <c:v>Central</c:v>
                </c:pt>
                <c:pt idx="1">
                  <c:v>Eastern</c:v>
                </c:pt>
                <c:pt idx="2">
                  <c:v>Far-western</c:v>
                </c:pt>
                <c:pt idx="3">
                  <c:v>Mid-western</c:v>
                </c:pt>
                <c:pt idx="4">
                  <c:v>Western</c:v>
                </c:pt>
              </c:strCache>
            </c:strRef>
          </c:cat>
          <c:val>
            <c:numRef>
              <c:f>'DHS06'!$R$126:$V$126</c:f>
              <c:numCache>
                <c:formatCode>###0.0</c:formatCode>
                <c:ptCount val="5"/>
                <c:pt idx="0">
                  <c:v>7.3306346207214403</c:v>
                </c:pt>
                <c:pt idx="1">
                  <c:v>23.910814030800708</c:v>
                </c:pt>
                <c:pt idx="2">
                  <c:v>11.292328269379283</c:v>
                </c:pt>
                <c:pt idx="3">
                  <c:v>5.9127726811838599</c:v>
                </c:pt>
                <c:pt idx="4">
                  <c:v>7.4967258972793829</c:v>
                </c:pt>
              </c:numCache>
            </c:numRef>
          </c:val>
          <c:extLst>
            <c:ext xmlns:c16="http://schemas.microsoft.com/office/drawing/2014/chart" uri="{C3380CC4-5D6E-409C-BE32-E72D297353CC}">
              <c16:uniqueId val="{00000002-0BA0-47A2-B06A-33A15B48149C}"/>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'DHS06'!$R$121:$V$121</c:f>
              <c:strCache>
                <c:ptCount val="5"/>
                <c:pt idx="0">
                  <c:v>Central</c:v>
                </c:pt>
                <c:pt idx="1">
                  <c:v>Eastern</c:v>
                </c:pt>
                <c:pt idx="2">
                  <c:v>Far-western</c:v>
                </c:pt>
                <c:pt idx="3">
                  <c:v>Mid-western</c:v>
                </c:pt>
                <c:pt idx="4">
                  <c:v>Western</c:v>
                </c:pt>
              </c:strCache>
            </c:strRef>
          </c:cat>
          <c:val>
            <c:numRef>
              <c:f>'DHS06'!$R$127:$V$127</c:f>
              <c:numCache>
                <c:formatCode>###0.0</c:formatCode>
                <c:ptCount val="5"/>
                <c:pt idx="0">
                  <c:v>51.038593448177238</c:v>
                </c:pt>
                <c:pt idx="1">
                  <c:v>49.752769241616107</c:v>
                </c:pt>
                <c:pt idx="2">
                  <c:v>63.59502274920041</c:v>
                </c:pt>
                <c:pt idx="3">
                  <c:v>62.501092121470528</c:v>
                </c:pt>
                <c:pt idx="4">
                  <c:v>40.955505300133147</c:v>
                </c:pt>
              </c:numCache>
            </c:numRef>
          </c:val>
          <c:extLst>
            <c:ext xmlns:c16="http://schemas.microsoft.com/office/drawing/2014/chart" uri="{C3380CC4-5D6E-409C-BE32-E72D297353CC}">
              <c16:uniqueId val="{00000003-0BA0-47A2-B06A-33A15B48149C}"/>
            </c:ext>
          </c:extLst>
        </c:ser>
        <c:dLbls>
          <c:showLegendKey val="0"/>
          <c:showVal val="0"/>
          <c:showCatName val="0"/>
          <c:showSerName val="0"/>
          <c:showPercent val="0"/>
          <c:showBubbleSize val="0"/>
        </c:dLbls>
        <c:gapWidth val="50"/>
        <c:overlap val="100"/>
        <c:axId val="235432960"/>
        <c:axId val="235455232"/>
      </c:barChart>
      <c:catAx>
        <c:axId val="235432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55232"/>
        <c:crosses val="autoZero"/>
        <c:auto val="1"/>
        <c:lblAlgn val="ctr"/>
        <c:lblOffset val="100"/>
        <c:tickLblSkip val="1"/>
        <c:tickMarkSkip val="1"/>
        <c:noMultiLvlLbl val="0"/>
      </c:catAx>
      <c:valAx>
        <c:axId val="235455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32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1E11-4A0F-891F-928D681CEE22}"/>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1E11-4A0F-891F-928D681CEE22}"/>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1E11-4A0F-891F-928D681CEE22}"/>
            </c:ext>
          </c:extLst>
        </c:ser>
        <c:dLbls>
          <c:showLegendKey val="0"/>
          <c:showVal val="0"/>
          <c:showCatName val="0"/>
          <c:showSerName val="0"/>
          <c:showPercent val="0"/>
          <c:showBubbleSize val="0"/>
        </c:dLbls>
        <c:gapWidth val="50"/>
        <c:overlap val="100"/>
        <c:axId val="327296128"/>
        <c:axId val="327297664"/>
      </c:barChart>
      <c:catAx>
        <c:axId val="32729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7664"/>
        <c:crosses val="autoZero"/>
        <c:auto val="1"/>
        <c:lblAlgn val="ctr"/>
        <c:lblOffset val="100"/>
        <c:tickLblSkip val="1"/>
        <c:tickMarkSkip val="1"/>
        <c:noMultiLvlLbl val="0"/>
      </c:catAx>
      <c:valAx>
        <c:axId val="32729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'DHS06'!$R$221:$V$221</c:f>
              <c:strCache>
                <c:ptCount val="5"/>
                <c:pt idx="0">
                  <c:v>Central</c:v>
                </c:pt>
                <c:pt idx="1">
                  <c:v>Eastern</c:v>
                </c:pt>
                <c:pt idx="2">
                  <c:v>Far-western</c:v>
                </c:pt>
                <c:pt idx="3">
                  <c:v>Mid-western</c:v>
                </c:pt>
                <c:pt idx="4">
                  <c:v>Western</c:v>
                </c:pt>
              </c:strCache>
            </c:strRef>
          </c:cat>
          <c:val>
            <c:numRef>
              <c:f>'DHS06'!$R$222:$V$222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5F5-498E-95CD-927F8005A688}"/>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'DHS06'!$R$221:$V$221</c:f>
              <c:strCache>
                <c:ptCount val="5"/>
                <c:pt idx="0">
                  <c:v>Central</c:v>
                </c:pt>
                <c:pt idx="1">
                  <c:v>Eastern</c:v>
                </c:pt>
                <c:pt idx="2">
                  <c:v>Far-western</c:v>
                </c:pt>
                <c:pt idx="3">
                  <c:v>Mid-western</c:v>
                </c:pt>
                <c:pt idx="4">
                  <c:v>Western</c:v>
                </c:pt>
              </c:strCache>
            </c:strRef>
          </c:cat>
          <c:val>
            <c:numRef>
              <c:f>'DHS06'!$R$223:$V$223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5F5-498E-95CD-927F8005A688}"/>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'DHS06'!$R$221:$V$221</c:f>
              <c:strCache>
                <c:ptCount val="5"/>
                <c:pt idx="0">
                  <c:v>Central</c:v>
                </c:pt>
                <c:pt idx="1">
                  <c:v>Eastern</c:v>
                </c:pt>
                <c:pt idx="2">
                  <c:v>Far-western</c:v>
                </c:pt>
                <c:pt idx="3">
                  <c:v>Mid-western</c:v>
                </c:pt>
                <c:pt idx="4">
                  <c:v>Western</c:v>
                </c:pt>
              </c:strCache>
            </c:strRef>
          </c:cat>
          <c:val>
            <c:numRef>
              <c:f>'DHS06'!$R$224:$V$224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05F5-498E-95CD-927F8005A688}"/>
            </c:ext>
          </c:extLst>
        </c:ser>
        <c:dLbls>
          <c:showLegendKey val="0"/>
          <c:showVal val="0"/>
          <c:showCatName val="0"/>
          <c:showSerName val="0"/>
          <c:showPercent val="0"/>
          <c:showBubbleSize val="0"/>
        </c:dLbls>
        <c:gapWidth val="50"/>
        <c:overlap val="100"/>
        <c:axId val="327386624"/>
        <c:axId val="327388160"/>
      </c:barChart>
      <c:catAx>
        <c:axId val="327386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88160"/>
        <c:crosses val="autoZero"/>
        <c:auto val="1"/>
        <c:lblAlgn val="ctr"/>
        <c:lblOffset val="100"/>
        <c:tickLblSkip val="1"/>
        <c:tickMarkSkip val="1"/>
        <c:noMultiLvlLbl val="0"/>
      </c:catAx>
      <c:valAx>
        <c:axId val="327388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86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CE2-40B5-A129-1F5358C5BD15}"/>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CE2-40B5-A129-1F5358C5BD15}"/>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3CE2-40B5-A129-1F5358C5BD15}"/>
            </c:ext>
          </c:extLst>
        </c:ser>
        <c:dLbls>
          <c:showLegendKey val="0"/>
          <c:showVal val="0"/>
          <c:showCatName val="0"/>
          <c:showSerName val="0"/>
          <c:showPercent val="0"/>
          <c:showBubbleSize val="0"/>
        </c:dLbls>
        <c:gapWidth val="50"/>
        <c:overlap val="100"/>
        <c:axId val="329107328"/>
        <c:axId val="329108864"/>
      </c:barChart>
      <c:catAx>
        <c:axId val="329107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08864"/>
        <c:crosses val="autoZero"/>
        <c:auto val="1"/>
        <c:lblAlgn val="ctr"/>
        <c:lblOffset val="100"/>
        <c:tickLblSkip val="1"/>
        <c:tickMarkSkip val="1"/>
        <c:noMultiLvlLbl val="0"/>
      </c:catAx>
      <c:valAx>
        <c:axId val="329108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07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'DHS06'!$H$18:$L$18</c:f>
              <c:numCache>
                <c:formatCode>###0.0</c:formatCode>
                <c:ptCount val="5"/>
                <c:pt idx="0">
                  <c:v>85.037617333451507</c:v>
                </c:pt>
                <c:pt idx="1">
                  <c:v>93.745599624613718</c:v>
                </c:pt>
                <c:pt idx="2">
                  <c:v>94.447424668747445</c:v>
                </c:pt>
                <c:pt idx="3">
                  <c:v>92.615972296116837</c:v>
                </c:pt>
                <c:pt idx="4">
                  <c:v>95.864387532187465</c:v>
                </c:pt>
              </c:numCache>
            </c:numRef>
          </c:val>
          <c:extLst>
            <c:ext xmlns:c16="http://schemas.microsoft.com/office/drawing/2014/chart" uri="{C3380CC4-5D6E-409C-BE32-E72D297353CC}">
              <c16:uniqueId val="{00000000-728A-4D33-AF98-7C41AEA657E0}"/>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'DHS06'!$H$19:$L$19</c:f>
              <c:numCache>
                <c:formatCode>###0.0</c:formatCode>
                <c:ptCount val="5"/>
                <c:pt idx="0">
                  <c:v>1.3870312718402789</c:v>
                </c:pt>
                <c:pt idx="1">
                  <c:v>2.4675295022505552</c:v>
                </c:pt>
                <c:pt idx="2">
                  <c:v>4.4597162139212454</c:v>
                </c:pt>
                <c:pt idx="3">
                  <c:v>4.3617440611499187</c:v>
                </c:pt>
                <c:pt idx="4">
                  <c:v>4.1356124678125008</c:v>
                </c:pt>
              </c:numCache>
            </c:numRef>
          </c:val>
          <c:extLst>
            <c:ext xmlns:c16="http://schemas.microsoft.com/office/drawing/2014/chart" uri="{C3380CC4-5D6E-409C-BE32-E72D297353CC}">
              <c16:uniqueId val="{00000001-728A-4D33-AF98-7C41AEA657E0}"/>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'DHS06'!$H$20:$L$20</c:f>
              <c:numCache>
                <c:formatCode>###0.0</c:formatCode>
                <c:ptCount val="5"/>
                <c:pt idx="0">
                  <c:v>10.147796779213209</c:v>
                </c:pt>
                <c:pt idx="1">
                  <c:v>3.3044273570354092</c:v>
                </c:pt>
                <c:pt idx="2">
                  <c:v>1.0928591173313098</c:v>
                </c:pt>
                <c:pt idx="3">
                  <c:v>3.0222836427332442</c:v>
                </c:pt>
                <c:pt idx="4">
                  <c:v>3.4638958368304884E-14</c:v>
                </c:pt>
              </c:numCache>
            </c:numRef>
          </c:val>
          <c:extLst>
            <c:ext xmlns:c16="http://schemas.microsoft.com/office/drawing/2014/chart" uri="{C3380CC4-5D6E-409C-BE32-E72D297353CC}">
              <c16:uniqueId val="{00000002-728A-4D33-AF98-7C41AEA657E0}"/>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'DHS06'!$H$21:$L$21</c:f>
              <c:numCache>
                <c:formatCode>###0.0</c:formatCode>
                <c:ptCount val="5"/>
                <c:pt idx="0">
                  <c:v>3.4275546154950058</c:v>
                </c:pt>
                <c:pt idx="1">
                  <c:v>0.48244351610031805</c:v>
                </c:pt>
                <c:pt idx="2">
                  <c:v>0</c:v>
                </c:pt>
                <c:pt idx="3">
                  <c:v>0</c:v>
                </c:pt>
                <c:pt idx="4">
                  <c:v>0</c:v>
                </c:pt>
              </c:numCache>
            </c:numRef>
          </c:val>
          <c:extLst>
            <c:ext xmlns:c16="http://schemas.microsoft.com/office/drawing/2014/chart" uri="{C3380CC4-5D6E-409C-BE32-E72D297353CC}">
              <c16:uniqueId val="{00000003-728A-4D33-AF98-7C41AEA657E0}"/>
            </c:ext>
          </c:extLst>
        </c:ser>
        <c:dLbls>
          <c:showLegendKey val="0"/>
          <c:showVal val="0"/>
          <c:showCatName val="0"/>
          <c:showSerName val="0"/>
          <c:showPercent val="0"/>
          <c:showBubbleSize val="0"/>
        </c:dLbls>
        <c:gapWidth val="50"/>
        <c:overlap val="100"/>
        <c:axId val="329289088"/>
        <c:axId val="329458816"/>
      </c:barChart>
      <c:catAx>
        <c:axId val="329289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58816"/>
        <c:crosses val="autoZero"/>
        <c:auto val="1"/>
        <c:lblAlgn val="ctr"/>
        <c:lblOffset val="100"/>
        <c:tickLblSkip val="1"/>
        <c:tickMarkSkip val="1"/>
        <c:noMultiLvlLbl val="0"/>
      </c:catAx>
      <c:valAx>
        <c:axId val="329458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9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'DHS06'!$H$124:$L$124</c:f>
              <c:numCache>
                <c:formatCode>###0.0</c:formatCode>
                <c:ptCount val="5"/>
                <c:pt idx="0">
                  <c:v>18.827402886712228</c:v>
                </c:pt>
                <c:pt idx="1">
                  <c:v>40.741748426419683</c:v>
                </c:pt>
                <c:pt idx="2">
                  <c:v>37.660027491471538</c:v>
                </c:pt>
                <c:pt idx="3">
                  <c:v>36.10027512018825</c:v>
                </c:pt>
                <c:pt idx="4">
                  <c:v>78.819952857505712</c:v>
                </c:pt>
              </c:numCache>
            </c:numRef>
          </c:val>
          <c:extLst>
            <c:ext xmlns:c16="http://schemas.microsoft.com/office/drawing/2014/chart" uri="{C3380CC4-5D6E-409C-BE32-E72D297353CC}">
              <c16:uniqueId val="{00000000-7EF8-4880-B237-72902AB170E4}"/>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'DHS06'!$H$125:$L$125</c:f>
              <c:numCache>
                <c:formatCode>###0.0</c:formatCode>
                <c:ptCount val="5"/>
                <c:pt idx="0">
                  <c:v>10.747920988880182</c:v>
                </c:pt>
                <c:pt idx="1">
                  <c:v>28.394464730399214</c:v>
                </c:pt>
                <c:pt idx="2">
                  <c:v>53.671040804917382</c:v>
                </c:pt>
                <c:pt idx="3">
                  <c:v>59.156842303287078</c:v>
                </c:pt>
                <c:pt idx="4">
                  <c:v>20.939640269518289</c:v>
                </c:pt>
              </c:numCache>
            </c:numRef>
          </c:val>
          <c:extLst>
            <c:ext xmlns:c16="http://schemas.microsoft.com/office/drawing/2014/chart" uri="{C3380CC4-5D6E-409C-BE32-E72D297353CC}">
              <c16:uniqueId val="{00000001-7EF8-4880-B237-72902AB170E4}"/>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'DHS06'!$H$126:$L$126</c:f>
              <c:numCache>
                <c:formatCode>###0.0</c:formatCode>
                <c:ptCount val="5"/>
                <c:pt idx="0">
                  <c:v>9.9599081712482587</c:v>
                </c:pt>
                <c:pt idx="1">
                  <c:v>8.6890855279898815</c:v>
                </c:pt>
                <c:pt idx="2">
                  <c:v>5.3266483827536515</c:v>
                </c:pt>
                <c:pt idx="3">
                  <c:v>4.2050932479792653</c:v>
                </c:pt>
                <c:pt idx="4">
                  <c:v>0.24040687297599916</c:v>
                </c:pt>
              </c:numCache>
            </c:numRef>
          </c:val>
          <c:extLst>
            <c:ext xmlns:c16="http://schemas.microsoft.com/office/drawing/2014/chart" uri="{C3380CC4-5D6E-409C-BE32-E72D297353CC}">
              <c16:uniqueId val="{00000002-7EF8-4880-B237-72902AB170E4}"/>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'DHS06'!$H$127:$L$127</c:f>
              <c:numCache>
                <c:formatCode>###0.0</c:formatCode>
                <c:ptCount val="5"/>
                <c:pt idx="0">
                  <c:v>60.464767953159324</c:v>
                </c:pt>
                <c:pt idx="1">
                  <c:v>22.174701315191221</c:v>
                </c:pt>
                <c:pt idx="2">
                  <c:v>3.3422833208574274</c:v>
                </c:pt>
                <c:pt idx="3">
                  <c:v>0.53778932854540618</c:v>
                </c:pt>
                <c:pt idx="4">
                  <c:v>0</c:v>
                </c:pt>
              </c:numCache>
            </c:numRef>
          </c:val>
          <c:extLst>
            <c:ext xmlns:c16="http://schemas.microsoft.com/office/drawing/2014/chart" uri="{C3380CC4-5D6E-409C-BE32-E72D297353CC}">
              <c16:uniqueId val="{00000003-7EF8-4880-B237-72902AB170E4}"/>
            </c:ext>
          </c:extLst>
        </c:ser>
        <c:dLbls>
          <c:showLegendKey val="0"/>
          <c:showVal val="0"/>
          <c:showCatName val="0"/>
          <c:showSerName val="0"/>
          <c:showPercent val="0"/>
          <c:showBubbleSize val="0"/>
        </c:dLbls>
        <c:gapWidth val="50"/>
        <c:overlap val="100"/>
        <c:axId val="329540736"/>
        <c:axId val="329542272"/>
      </c:barChart>
      <c:catAx>
        <c:axId val="329540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2272"/>
        <c:crosses val="autoZero"/>
        <c:auto val="1"/>
        <c:lblAlgn val="ctr"/>
        <c:lblOffset val="100"/>
        <c:tickLblSkip val="1"/>
        <c:tickMarkSkip val="1"/>
        <c:noMultiLvlLbl val="0"/>
      </c:catAx>
      <c:valAx>
        <c:axId val="329542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0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6F55-43E7-BBC8-378844932CDD}"/>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6F55-43E7-BBC8-378844932CDD}"/>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6F55-43E7-BBC8-378844932CDD}"/>
            </c:ext>
          </c:extLst>
        </c:ser>
        <c:dLbls>
          <c:showLegendKey val="0"/>
          <c:showVal val="0"/>
          <c:showCatName val="0"/>
          <c:showSerName val="0"/>
          <c:showPercent val="0"/>
          <c:showBubbleSize val="0"/>
        </c:dLbls>
        <c:gapWidth val="50"/>
        <c:overlap val="100"/>
        <c:axId val="329594368"/>
        <c:axId val="329595904"/>
      </c:barChart>
      <c:catAx>
        <c:axId val="329594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95904"/>
        <c:crosses val="autoZero"/>
        <c:auto val="1"/>
        <c:lblAlgn val="ctr"/>
        <c:lblOffset val="100"/>
        <c:tickLblSkip val="1"/>
        <c:tickMarkSkip val="1"/>
        <c:noMultiLvlLbl val="0"/>
      </c:catAx>
      <c:valAx>
        <c:axId val="329595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94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'DHS06'!$C$124:$G$124</c:f>
              <c:numCache>
                <c:formatCode>###0.0</c:formatCode>
                <c:ptCount val="5"/>
                <c:pt idx="0">
                  <c:v>13.813037155642935</c:v>
                </c:pt>
                <c:pt idx="1">
                  <c:v>17.36489328239368</c:v>
                </c:pt>
                <c:pt idx="2">
                  <c:v>12.953563994805354</c:v>
                </c:pt>
                <c:pt idx="3">
                  <c:v>25.752182884277396</c:v>
                </c:pt>
                <c:pt idx="4">
                  <c:v>53.04170803396336</c:v>
                </c:pt>
              </c:numCache>
            </c:numRef>
          </c:val>
          <c:extLst>
            <c:ext xmlns:c16="http://schemas.microsoft.com/office/drawing/2014/chart" uri="{C3380CC4-5D6E-409C-BE32-E72D297353CC}">
              <c16:uniqueId val="{00000000-8426-47FE-A3AB-E173C7F664F0}"/>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'DHS06'!$C$125:$G$125</c:f>
              <c:numCache>
                <c:formatCode>###0.0</c:formatCode>
                <c:ptCount val="5"/>
                <c:pt idx="0">
                  <c:v>1.8227712066699981</c:v>
                </c:pt>
                <c:pt idx="1">
                  <c:v>5.1624760004147641</c:v>
                </c:pt>
                <c:pt idx="2">
                  <c:v>6.0367012735421932</c:v>
                </c:pt>
                <c:pt idx="3">
                  <c:v>12.00906419069493</c:v>
                </c:pt>
                <c:pt idx="4">
                  <c:v>35.803532145676144</c:v>
                </c:pt>
              </c:numCache>
            </c:numRef>
          </c:val>
          <c:extLst>
            <c:ext xmlns:c16="http://schemas.microsoft.com/office/drawing/2014/chart" uri="{C3380CC4-5D6E-409C-BE32-E72D297353CC}">
              <c16:uniqueId val="{00000001-8426-47FE-A3AB-E173C7F664F0}"/>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'DHS06'!$C$126:$G$126</c:f>
              <c:numCache>
                <c:formatCode>###0.0</c:formatCode>
                <c:ptCount val="5"/>
                <c:pt idx="0">
                  <c:v>13.801894801226382</c:v>
                </c:pt>
                <c:pt idx="1">
                  <c:v>14.072275039689018</c:v>
                </c:pt>
                <c:pt idx="2">
                  <c:v>14.277495534782588</c:v>
                </c:pt>
                <c:pt idx="3">
                  <c:v>11.309101477557519</c:v>
                </c:pt>
                <c:pt idx="4">
                  <c:v>3.4991053368609499</c:v>
                </c:pt>
              </c:numCache>
            </c:numRef>
          </c:val>
          <c:extLst>
            <c:ext xmlns:c16="http://schemas.microsoft.com/office/drawing/2014/chart" uri="{C3380CC4-5D6E-409C-BE32-E72D297353CC}">
              <c16:uniqueId val="{00000002-8426-47FE-A3AB-E173C7F664F0}"/>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'DHS06'!$C$127:$G$127</c:f>
              <c:numCache>
                <c:formatCode>###0.0</c:formatCode>
                <c:ptCount val="5"/>
                <c:pt idx="0">
                  <c:v>70.562296836460689</c:v>
                </c:pt>
                <c:pt idx="1">
                  <c:v>63.400355677502532</c:v>
                </c:pt>
                <c:pt idx="2">
                  <c:v>66.73223919686987</c:v>
                </c:pt>
                <c:pt idx="3">
                  <c:v>50.92965144747015</c:v>
                </c:pt>
                <c:pt idx="4">
                  <c:v>7.6556544834995464</c:v>
                </c:pt>
              </c:numCache>
            </c:numRef>
          </c:val>
          <c:extLst>
            <c:ext xmlns:c16="http://schemas.microsoft.com/office/drawing/2014/chart" uri="{C3380CC4-5D6E-409C-BE32-E72D297353CC}">
              <c16:uniqueId val="{00000003-8426-47FE-A3AB-E173C7F664F0}"/>
            </c:ext>
          </c:extLst>
        </c:ser>
        <c:dLbls>
          <c:showLegendKey val="0"/>
          <c:showVal val="0"/>
          <c:showCatName val="0"/>
          <c:showSerName val="0"/>
          <c:showPercent val="0"/>
          <c:showBubbleSize val="0"/>
        </c:dLbls>
        <c:gapWidth val="50"/>
        <c:overlap val="100"/>
        <c:axId val="235746048"/>
        <c:axId val="235747584"/>
      </c:barChart>
      <c:catAx>
        <c:axId val="23574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47584"/>
        <c:crosses val="autoZero"/>
        <c:auto val="1"/>
        <c:lblAlgn val="ctr"/>
        <c:lblOffset val="100"/>
        <c:tickLblSkip val="1"/>
        <c:tickMarkSkip val="1"/>
        <c:noMultiLvlLbl val="0"/>
      </c:catAx>
      <c:valAx>
        <c:axId val="235747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4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'DHS06'!$M$124:$Q$124</c:f>
              <c:numCache>
                <c:formatCode>###0.0</c:formatCode>
                <c:ptCount val="5"/>
                <c:pt idx="0">
                  <c:v>13.550735578235404</c:v>
                </c:pt>
                <c:pt idx="1">
                  <c:v>18.946519969732911</c:v>
                </c:pt>
                <c:pt idx="2">
                  <c:v>12.352595600848788</c:v>
                </c:pt>
                <c:pt idx="3">
                  <c:v>16.902741106843326</c:v>
                </c:pt>
                <c:pt idx="4">
                  <c:v>44.979941354224138</c:v>
                </c:pt>
              </c:numCache>
            </c:numRef>
          </c:val>
          <c:extLst>
            <c:ext xmlns:c16="http://schemas.microsoft.com/office/drawing/2014/chart" uri="{C3380CC4-5D6E-409C-BE32-E72D297353CC}">
              <c16:uniqueId val="{00000000-2BD8-46CE-947A-9246E8CD2EC5}"/>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'DHS06'!$M$125:$Q$125</c:f>
              <c:numCache>
                <c:formatCode>###0.0</c:formatCode>
                <c:ptCount val="5"/>
                <c:pt idx="0">
                  <c:v>1.4227110372565466</c:v>
                </c:pt>
                <c:pt idx="1">
                  <c:v>4.9351721834682234</c:v>
                </c:pt>
                <c:pt idx="2">
                  <c:v>6.3728379247451548</c:v>
                </c:pt>
                <c:pt idx="3">
                  <c:v>7.1822109561849166</c:v>
                </c:pt>
                <c:pt idx="4">
                  <c:v>20.713773452618174</c:v>
                </c:pt>
              </c:numCache>
            </c:numRef>
          </c:val>
          <c:extLst>
            <c:ext xmlns:c16="http://schemas.microsoft.com/office/drawing/2014/chart" uri="{C3380CC4-5D6E-409C-BE32-E72D297353CC}">
              <c16:uniqueId val="{00000001-2BD8-46CE-947A-9246E8CD2EC5}"/>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'DHS06'!$M$126:$Q$126</c:f>
              <c:numCache>
                <c:formatCode>###0.0</c:formatCode>
                <c:ptCount val="5"/>
                <c:pt idx="0">
                  <c:v>14.186174946472448</c:v>
                </c:pt>
                <c:pt idx="1">
                  <c:v>13.71271619461551</c:v>
                </c:pt>
                <c:pt idx="2">
                  <c:v>13.62608162400744</c:v>
                </c:pt>
                <c:pt idx="3">
                  <c:v>12.336563964699742</c:v>
                </c:pt>
                <c:pt idx="4">
                  <c:v>8.2636118811666925</c:v>
                </c:pt>
              </c:numCache>
            </c:numRef>
          </c:val>
          <c:extLst>
            <c:ext xmlns:c16="http://schemas.microsoft.com/office/drawing/2014/chart" uri="{C3380CC4-5D6E-409C-BE32-E72D297353CC}">
              <c16:uniqueId val="{00000002-2BD8-46CE-947A-9246E8CD2EC5}"/>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'DHS06'!$M$127:$Q$127</c:f>
              <c:numCache>
                <c:formatCode>###0.0</c:formatCode>
                <c:ptCount val="5"/>
                <c:pt idx="0">
                  <c:v>70.8403784380356</c:v>
                </c:pt>
                <c:pt idx="1">
                  <c:v>62.405591652183347</c:v>
                </c:pt>
                <c:pt idx="2">
                  <c:v>67.648484850398617</c:v>
                </c:pt>
                <c:pt idx="3">
                  <c:v>63.578483972272018</c:v>
                </c:pt>
                <c:pt idx="4">
                  <c:v>26.042673311990999</c:v>
                </c:pt>
              </c:numCache>
            </c:numRef>
          </c:val>
          <c:extLst>
            <c:ext xmlns:c16="http://schemas.microsoft.com/office/drawing/2014/chart" uri="{C3380CC4-5D6E-409C-BE32-E72D297353CC}">
              <c16:uniqueId val="{00000003-2BD8-46CE-947A-9246E8CD2EC5}"/>
            </c:ext>
          </c:extLst>
        </c:ser>
        <c:dLbls>
          <c:showLegendKey val="0"/>
          <c:showVal val="0"/>
          <c:showCatName val="0"/>
          <c:showSerName val="0"/>
          <c:showPercent val="0"/>
          <c:showBubbleSize val="0"/>
        </c:dLbls>
        <c:gapWidth val="50"/>
        <c:overlap val="100"/>
        <c:axId val="235357696"/>
        <c:axId val="235359232"/>
      </c:barChart>
      <c:catAx>
        <c:axId val="235357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59232"/>
        <c:crosses val="autoZero"/>
        <c:auto val="1"/>
        <c:lblAlgn val="ctr"/>
        <c:lblOffset val="100"/>
        <c:tickLblSkip val="1"/>
        <c:tickMarkSkip val="1"/>
        <c:noMultiLvlLbl val="0"/>
      </c:catAx>
      <c:valAx>
        <c:axId val="235359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57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'DHS11'!$M$18:$Q$18</c:f>
              <c:numCache>
                <c:formatCode>###0.0</c:formatCode>
                <c:ptCount val="5"/>
                <c:pt idx="0">
                  <c:v>71.520768745959941</c:v>
                </c:pt>
                <c:pt idx="1">
                  <c:v>87.385025519653951</c:v>
                </c:pt>
                <c:pt idx="2">
                  <c:v>95.193481558936952</c:v>
                </c:pt>
                <c:pt idx="3">
                  <c:v>97.069074849578271</c:v>
                </c:pt>
                <c:pt idx="4">
                  <c:v>98.357512103184163</c:v>
                </c:pt>
              </c:numCache>
            </c:numRef>
          </c:val>
          <c:extLst>
            <c:ext xmlns:c16="http://schemas.microsoft.com/office/drawing/2014/chart" uri="{C3380CC4-5D6E-409C-BE32-E72D297353CC}">
              <c16:uniqueId val="{00000000-2A62-42A5-804B-9AF5050BE25B}"/>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'DHS11'!$M$19:$Q$19</c:f>
              <c:numCache>
                <c:formatCode>###0.0</c:formatCode>
                <c:ptCount val="5"/>
                <c:pt idx="0">
                  <c:v>5.7154825995691532</c:v>
                </c:pt>
                <c:pt idx="1">
                  <c:v>1.1509679146458982</c:v>
                </c:pt>
                <c:pt idx="2">
                  <c:v>0.28643976396871695</c:v>
                </c:pt>
                <c:pt idx="3">
                  <c:v>0.38983564196617776</c:v>
                </c:pt>
                <c:pt idx="4">
                  <c:v>0.39501008876780785</c:v>
                </c:pt>
              </c:numCache>
            </c:numRef>
          </c:val>
          <c:extLst>
            <c:ext xmlns:c16="http://schemas.microsoft.com/office/drawing/2014/chart" uri="{C3380CC4-5D6E-409C-BE32-E72D297353CC}">
              <c16:uniqueId val="{00000001-2A62-42A5-804B-9AF5050BE25B}"/>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'DHS11'!$M$20:$Q$20</c:f>
              <c:numCache>
                <c:formatCode>###0.0</c:formatCode>
                <c:ptCount val="5"/>
                <c:pt idx="0">
                  <c:v>9.5573582031845135</c:v>
                </c:pt>
                <c:pt idx="1">
                  <c:v>3.5812997129603792</c:v>
                </c:pt>
                <c:pt idx="2">
                  <c:v>0.90154576756098459</c:v>
                </c:pt>
                <c:pt idx="3">
                  <c:v>1.0990072688107237</c:v>
                </c:pt>
                <c:pt idx="4">
                  <c:v>0.66539293409335931</c:v>
                </c:pt>
              </c:numCache>
            </c:numRef>
          </c:val>
          <c:extLst>
            <c:ext xmlns:c16="http://schemas.microsoft.com/office/drawing/2014/chart" uri="{C3380CC4-5D6E-409C-BE32-E72D297353CC}">
              <c16:uniqueId val="{00000002-2A62-42A5-804B-9AF5050BE25B}"/>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'DHS11'!$M$21:$Q$21</c:f>
              <c:numCache>
                <c:formatCode>###0.0</c:formatCode>
                <c:ptCount val="5"/>
                <c:pt idx="0">
                  <c:v>13.206390451286392</c:v>
                </c:pt>
                <c:pt idx="1">
                  <c:v>7.8827068527397719</c:v>
                </c:pt>
                <c:pt idx="2">
                  <c:v>3.6185329095333461</c:v>
                </c:pt>
                <c:pt idx="3">
                  <c:v>1.4420822396448272</c:v>
                </c:pt>
                <c:pt idx="4">
                  <c:v>0.58208487395466957</c:v>
                </c:pt>
              </c:numCache>
            </c:numRef>
          </c:val>
          <c:extLst>
            <c:ext xmlns:c16="http://schemas.microsoft.com/office/drawing/2014/chart" uri="{C3380CC4-5D6E-409C-BE32-E72D297353CC}">
              <c16:uniqueId val="{00000003-2A62-42A5-804B-9AF5050BE25B}"/>
            </c:ext>
          </c:extLst>
        </c:ser>
        <c:dLbls>
          <c:showLegendKey val="0"/>
          <c:showVal val="0"/>
          <c:showCatName val="0"/>
          <c:showSerName val="0"/>
          <c:showPercent val="0"/>
          <c:showBubbleSize val="0"/>
        </c:dLbls>
        <c:gapWidth val="50"/>
        <c:overlap val="100"/>
        <c:axId val="233203584"/>
        <c:axId val="233205120"/>
      </c:barChart>
      <c:catAx>
        <c:axId val="233203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05120"/>
        <c:crosses val="autoZero"/>
        <c:auto val="1"/>
        <c:lblAlgn val="ctr"/>
        <c:lblOffset val="100"/>
        <c:tickLblSkip val="1"/>
        <c:tickMarkSkip val="1"/>
        <c:noMultiLvlLbl val="0"/>
      </c:catAx>
      <c:valAx>
        <c:axId val="233205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03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'DHS11'!$R$15:$T$15</c:f>
              <c:strCache>
                <c:ptCount val="3"/>
                <c:pt idx="0">
                  <c:v>Hill</c:v>
                </c:pt>
                <c:pt idx="1">
                  <c:v>Mountain</c:v>
                </c:pt>
                <c:pt idx="2">
                  <c:v>Terai</c:v>
                </c:pt>
              </c:strCache>
            </c:strRef>
          </c:cat>
          <c:val>
            <c:numRef>
              <c:f>'DHS11'!$R$18:$T$18</c:f>
              <c:numCache>
                <c:formatCode>###0.0</c:formatCode>
                <c:ptCount val="3"/>
                <c:pt idx="0">
                  <c:v>81.834609460103962</c:v>
                </c:pt>
                <c:pt idx="1">
                  <c:v>85.217284737172264</c:v>
                </c:pt>
                <c:pt idx="2">
                  <c:v>97.901719391907278</c:v>
                </c:pt>
              </c:numCache>
            </c:numRef>
          </c:val>
          <c:extLst>
            <c:ext xmlns:c16="http://schemas.microsoft.com/office/drawing/2014/chart" uri="{C3380CC4-5D6E-409C-BE32-E72D297353CC}">
              <c16:uniqueId val="{00000000-1CFC-44BE-A01D-24317DA0717C}"/>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'DHS11'!$R$15:$T$15</c:f>
              <c:strCache>
                <c:ptCount val="3"/>
                <c:pt idx="0">
                  <c:v>Hill</c:v>
                </c:pt>
                <c:pt idx="1">
                  <c:v>Mountain</c:v>
                </c:pt>
                <c:pt idx="2">
                  <c:v>Terai</c:v>
                </c:pt>
              </c:strCache>
            </c:strRef>
          </c:cat>
          <c:val>
            <c:numRef>
              <c:f>'DHS11'!$R$19:$T$19</c:f>
              <c:numCache>
                <c:formatCode>###0.0</c:formatCode>
                <c:ptCount val="3"/>
                <c:pt idx="0">
                  <c:v>3.056064253696829</c:v>
                </c:pt>
                <c:pt idx="1">
                  <c:v>3.6432832890761859</c:v>
                </c:pt>
                <c:pt idx="2">
                  <c:v>0.19619583044470398</c:v>
                </c:pt>
              </c:numCache>
            </c:numRef>
          </c:val>
          <c:extLst>
            <c:ext xmlns:c16="http://schemas.microsoft.com/office/drawing/2014/chart" uri="{C3380CC4-5D6E-409C-BE32-E72D297353CC}">
              <c16:uniqueId val="{00000001-1CFC-44BE-A01D-24317DA0717C}"/>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'DHS11'!$R$15:$T$15</c:f>
              <c:strCache>
                <c:ptCount val="3"/>
                <c:pt idx="0">
                  <c:v>Hill</c:v>
                </c:pt>
                <c:pt idx="1">
                  <c:v>Mountain</c:v>
                </c:pt>
                <c:pt idx="2">
                  <c:v>Terai</c:v>
                </c:pt>
              </c:strCache>
            </c:strRef>
          </c:cat>
          <c:val>
            <c:numRef>
              <c:f>'DHS11'!$R$20:$T$20</c:f>
              <c:numCache>
                <c:formatCode>###0.0</c:formatCode>
                <c:ptCount val="3"/>
                <c:pt idx="0">
                  <c:v>5.2845566223060292</c:v>
                </c:pt>
                <c:pt idx="1">
                  <c:v>3.1281380288296301</c:v>
                </c:pt>
                <c:pt idx="2">
                  <c:v>1.4685357716495293</c:v>
                </c:pt>
              </c:numCache>
            </c:numRef>
          </c:val>
          <c:extLst>
            <c:ext xmlns:c16="http://schemas.microsoft.com/office/drawing/2014/chart" uri="{C3380CC4-5D6E-409C-BE32-E72D297353CC}">
              <c16:uniqueId val="{00000002-1CFC-44BE-A01D-24317DA0717C}"/>
            </c:ext>
          </c:extLst>
        </c:ser>
        <c:ser>
          <c:idx val="3"/>
          <c:order val="3"/>
          <c:tx>
            <c:strRef>
              <c:f>'DHS11'!$B$21</c:f>
              <c:strCache>
                <c:ptCount val="1"/>
                <c:pt idx="0">
                  <c:v>Surface water</c:v>
                </c:pt>
              </c:strCache>
            </c:strRef>
          </c:tx>
          <c:spPr>
            <a:solidFill>
              <a:srgbClr val="FFB300"/>
            </a:solidFill>
          </c:spPr>
          <c:invertIfNegative val="0"/>
          <c:cat>
            <c:strRef>
              <c:f>'DHS11'!$R$15:$T$15</c:f>
              <c:strCache>
                <c:ptCount val="3"/>
                <c:pt idx="0">
                  <c:v>Hill</c:v>
                </c:pt>
                <c:pt idx="1">
                  <c:v>Mountain</c:v>
                </c:pt>
                <c:pt idx="2">
                  <c:v>Terai</c:v>
                </c:pt>
              </c:strCache>
            </c:strRef>
          </c:cat>
          <c:val>
            <c:numRef>
              <c:f>'DHS11'!$R$21:$T$21</c:f>
              <c:numCache>
                <c:formatCode>###0.0</c:formatCode>
                <c:ptCount val="3"/>
                <c:pt idx="0">
                  <c:v>9.8247696638931803</c:v>
                </c:pt>
                <c:pt idx="1">
                  <c:v>8.0112939449219205</c:v>
                </c:pt>
                <c:pt idx="2">
                  <c:v>0.43354900599848867</c:v>
                </c:pt>
              </c:numCache>
            </c:numRef>
          </c:val>
          <c:extLst>
            <c:ext xmlns:c16="http://schemas.microsoft.com/office/drawing/2014/chart" uri="{C3380CC4-5D6E-409C-BE32-E72D297353CC}">
              <c16:uniqueId val="{00000001-EC37-43EB-9DFB-9F86435352E6}"/>
            </c:ext>
          </c:extLst>
        </c:ser>
        <c:dLbls>
          <c:showLegendKey val="0"/>
          <c:showVal val="0"/>
          <c:showCatName val="0"/>
          <c:showSerName val="0"/>
          <c:showPercent val="0"/>
          <c:showBubbleSize val="0"/>
        </c:dLbls>
        <c:gapWidth val="50"/>
        <c:overlap val="100"/>
        <c:axId val="233315712"/>
        <c:axId val="233317504"/>
      </c:barChart>
      <c:catAx>
        <c:axId val="23331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7504"/>
        <c:crosses val="autoZero"/>
        <c:auto val="1"/>
        <c:lblAlgn val="ctr"/>
        <c:lblOffset val="100"/>
        <c:tickLblSkip val="1"/>
        <c:tickMarkSkip val="1"/>
        <c:noMultiLvlLbl val="0"/>
      </c:catAx>
      <c:valAx>
        <c:axId val="233317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5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259351977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'DHS11'!$C$18:$G$18</c:f>
              <c:numCache>
                <c:formatCode>###0.0</c:formatCode>
                <c:ptCount val="5"/>
                <c:pt idx="0">
                  <c:v>72.758359937755557</c:v>
                </c:pt>
                <c:pt idx="1">
                  <c:v>89.195354506291366</c:v>
                </c:pt>
                <c:pt idx="2">
                  <c:v>95.792453252366556</c:v>
                </c:pt>
                <c:pt idx="3">
                  <c:v>96.623861677100024</c:v>
                </c:pt>
                <c:pt idx="4">
                  <c:v>98.379970790903187</c:v>
                </c:pt>
              </c:numCache>
            </c:numRef>
          </c:val>
          <c:extLst>
            <c:ext xmlns:c16="http://schemas.microsoft.com/office/drawing/2014/chart" uri="{C3380CC4-5D6E-409C-BE32-E72D297353CC}">
              <c16:uniqueId val="{00000000-6080-4CA0-BE32-7378F75669A8}"/>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'DHS11'!$C$19:$G$19</c:f>
              <c:numCache>
                <c:formatCode>###0.0</c:formatCode>
                <c:ptCount val="5"/>
                <c:pt idx="0">
                  <c:v>5.2248768658409679</c:v>
                </c:pt>
                <c:pt idx="1">
                  <c:v>0.99206157691527308</c:v>
                </c:pt>
                <c:pt idx="2">
                  <c:v>0.38470864759986578</c:v>
                </c:pt>
                <c:pt idx="3">
                  <c:v>0.58324262581750519</c:v>
                </c:pt>
                <c:pt idx="4">
                  <c:v>0.69351439631049572</c:v>
                </c:pt>
              </c:numCache>
            </c:numRef>
          </c:val>
          <c:extLst>
            <c:ext xmlns:c16="http://schemas.microsoft.com/office/drawing/2014/chart" uri="{C3380CC4-5D6E-409C-BE32-E72D297353CC}">
              <c16:uniqueId val="{00000001-6080-4CA0-BE32-7378F75669A8}"/>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'DHS11'!$C$20:$G$20</c:f>
              <c:numCache>
                <c:formatCode>###0.0</c:formatCode>
                <c:ptCount val="5"/>
                <c:pt idx="0">
                  <c:v>9.1565815509363127</c:v>
                </c:pt>
                <c:pt idx="1">
                  <c:v>2.9244858885941385</c:v>
                </c:pt>
                <c:pt idx="2">
                  <c:v>1.2470739317802133</c:v>
                </c:pt>
                <c:pt idx="3">
                  <c:v>1.6878104810152197</c:v>
                </c:pt>
                <c:pt idx="4">
                  <c:v>0.62046135361212862</c:v>
                </c:pt>
              </c:numCache>
            </c:numRef>
          </c:val>
          <c:extLst>
            <c:ext xmlns:c16="http://schemas.microsoft.com/office/drawing/2014/chart" uri="{C3380CC4-5D6E-409C-BE32-E72D297353CC}">
              <c16:uniqueId val="{00000002-6080-4CA0-BE32-7378F75669A8}"/>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'DHS11'!$C$21:$G$21</c:f>
              <c:numCache>
                <c:formatCode>###0.0</c:formatCode>
                <c:ptCount val="5"/>
                <c:pt idx="0">
                  <c:v>12.860181645467161</c:v>
                </c:pt>
                <c:pt idx="1">
                  <c:v>6.8880980281992228</c:v>
                </c:pt>
                <c:pt idx="2">
                  <c:v>2.5757641682533645</c:v>
                </c:pt>
                <c:pt idx="3">
                  <c:v>1.1050852160672513</c:v>
                </c:pt>
                <c:pt idx="4">
                  <c:v>0.30605345917418897</c:v>
                </c:pt>
              </c:numCache>
            </c:numRef>
          </c:val>
          <c:extLst>
            <c:ext xmlns:c16="http://schemas.microsoft.com/office/drawing/2014/chart" uri="{C3380CC4-5D6E-409C-BE32-E72D297353CC}">
              <c16:uniqueId val="{00000003-6080-4CA0-BE32-7378F75669A8}"/>
            </c:ext>
          </c:extLst>
        </c:ser>
        <c:dLbls>
          <c:showLegendKey val="0"/>
          <c:showVal val="0"/>
          <c:showCatName val="0"/>
          <c:showSerName val="0"/>
          <c:showPercent val="0"/>
          <c:showBubbleSize val="0"/>
        </c:dLbls>
        <c:gapWidth val="50"/>
        <c:overlap val="100"/>
        <c:axId val="233374848"/>
        <c:axId val="233376384"/>
      </c:barChart>
      <c:catAx>
        <c:axId val="233374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76384"/>
        <c:crosses val="autoZero"/>
        <c:auto val="1"/>
        <c:lblAlgn val="ctr"/>
        <c:lblOffset val="100"/>
        <c:tickLblSkip val="1"/>
        <c:tickMarkSkip val="1"/>
        <c:noMultiLvlLbl val="0"/>
      </c:catAx>
      <c:valAx>
        <c:axId val="233376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74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'DHS11'!$R$121:$T$121</c:f>
              <c:strCache>
                <c:ptCount val="3"/>
                <c:pt idx="0">
                  <c:v>Hill</c:v>
                </c:pt>
                <c:pt idx="1">
                  <c:v>Mountain</c:v>
                </c:pt>
                <c:pt idx="2">
                  <c:v>Terai</c:v>
                </c:pt>
              </c:strCache>
            </c:strRef>
          </c:cat>
          <c:val>
            <c:numRef>
              <c:f>'DHS11'!$R$124:$T$124</c:f>
              <c:numCache>
                <c:formatCode>###0.0</c:formatCode>
                <c:ptCount val="3"/>
                <c:pt idx="0">
                  <c:v>42.773196458125184</c:v>
                </c:pt>
                <c:pt idx="1">
                  <c:v>33.745305773046582</c:v>
                </c:pt>
                <c:pt idx="2">
                  <c:v>38.087093270860265</c:v>
                </c:pt>
              </c:numCache>
            </c:numRef>
          </c:val>
          <c:extLst>
            <c:ext xmlns:c16="http://schemas.microsoft.com/office/drawing/2014/chart" uri="{C3380CC4-5D6E-409C-BE32-E72D297353CC}">
              <c16:uniqueId val="{00000000-89B3-4CF0-A447-0069B825DD32}"/>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'DHS11'!$R$121:$T$121</c:f>
              <c:strCache>
                <c:ptCount val="3"/>
                <c:pt idx="0">
                  <c:v>Hill</c:v>
                </c:pt>
                <c:pt idx="1">
                  <c:v>Mountain</c:v>
                </c:pt>
                <c:pt idx="2">
                  <c:v>Terai</c:v>
                </c:pt>
              </c:strCache>
            </c:strRef>
          </c:cat>
          <c:val>
            <c:numRef>
              <c:f>'DHS11'!$R$125:$T$125</c:f>
              <c:numCache>
                <c:formatCode>###0.0</c:formatCode>
                <c:ptCount val="3"/>
                <c:pt idx="0">
                  <c:v>16.796298832300756</c:v>
                </c:pt>
                <c:pt idx="1">
                  <c:v>10.520102748699417</c:v>
                </c:pt>
                <c:pt idx="2">
                  <c:v>14.146959046238912</c:v>
                </c:pt>
              </c:numCache>
            </c:numRef>
          </c:val>
          <c:extLst>
            <c:ext xmlns:c16="http://schemas.microsoft.com/office/drawing/2014/chart" uri="{C3380CC4-5D6E-409C-BE32-E72D297353CC}">
              <c16:uniqueId val="{00000001-89B3-4CF0-A447-0069B825DD32}"/>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'DHS11'!$R$121:$T$121</c:f>
              <c:strCache>
                <c:ptCount val="3"/>
                <c:pt idx="0">
                  <c:v>Hill</c:v>
                </c:pt>
                <c:pt idx="1">
                  <c:v>Mountain</c:v>
                </c:pt>
                <c:pt idx="2">
                  <c:v>Terai</c:v>
                </c:pt>
              </c:strCache>
            </c:strRef>
          </c:cat>
          <c:val>
            <c:numRef>
              <c:f>'DHS11'!$R$126:$T$126</c:f>
              <c:numCache>
                <c:formatCode>###0.0</c:formatCode>
                <c:ptCount val="3"/>
                <c:pt idx="0">
                  <c:v>10.023808066017256</c:v>
                </c:pt>
                <c:pt idx="1">
                  <c:v>17.003004170242306</c:v>
                </c:pt>
                <c:pt idx="2">
                  <c:v>3.6867661612627529</c:v>
                </c:pt>
              </c:numCache>
            </c:numRef>
          </c:val>
          <c:extLst>
            <c:ext xmlns:c16="http://schemas.microsoft.com/office/drawing/2014/chart" uri="{C3380CC4-5D6E-409C-BE32-E72D297353CC}">
              <c16:uniqueId val="{00000002-89B3-4CF0-A447-0069B825DD32}"/>
            </c:ext>
          </c:extLst>
        </c:ser>
        <c:ser>
          <c:idx val="3"/>
          <c:order val="3"/>
          <c:tx>
            <c:strRef>
              <c:f>'DHS11'!$B$127</c:f>
              <c:strCache>
                <c:ptCount val="1"/>
                <c:pt idx="0">
                  <c:v>Open defecation</c:v>
                </c:pt>
              </c:strCache>
            </c:strRef>
          </c:tx>
          <c:spPr>
            <a:solidFill>
              <a:srgbClr val="FFB300"/>
            </a:solidFill>
          </c:spPr>
          <c:invertIfNegative val="0"/>
          <c:cat>
            <c:strRef>
              <c:f>'DHS11'!$R$121:$T$121</c:f>
              <c:strCache>
                <c:ptCount val="3"/>
                <c:pt idx="0">
                  <c:v>Hill</c:v>
                </c:pt>
                <c:pt idx="1">
                  <c:v>Mountain</c:v>
                </c:pt>
                <c:pt idx="2">
                  <c:v>Terai</c:v>
                </c:pt>
              </c:strCache>
            </c:strRef>
          </c:cat>
          <c:val>
            <c:numRef>
              <c:f>'DHS11'!$R$127:$T$127</c:f>
              <c:numCache>
                <c:formatCode>###0.0</c:formatCode>
                <c:ptCount val="3"/>
                <c:pt idx="0">
                  <c:v>30.406696643556803</c:v>
                </c:pt>
                <c:pt idx="1">
                  <c:v>38.731587308011697</c:v>
                </c:pt>
                <c:pt idx="2">
                  <c:v>44.07918152163807</c:v>
                </c:pt>
              </c:numCache>
            </c:numRef>
          </c:val>
          <c:extLst>
            <c:ext xmlns:c16="http://schemas.microsoft.com/office/drawing/2014/chart" uri="{C3380CC4-5D6E-409C-BE32-E72D297353CC}">
              <c16:uniqueId val="{00000001-5C26-47A1-9D3F-59FF8E545B27}"/>
            </c:ext>
          </c:extLst>
        </c:ser>
        <c:dLbls>
          <c:showLegendKey val="0"/>
          <c:showVal val="0"/>
          <c:showCatName val="0"/>
          <c:showSerName val="0"/>
          <c:showPercent val="0"/>
          <c:showBubbleSize val="0"/>
        </c:dLbls>
        <c:gapWidth val="50"/>
        <c:overlap val="100"/>
        <c:axId val="233480576"/>
        <c:axId val="233482112"/>
      </c:barChart>
      <c:catAx>
        <c:axId val="233480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2112"/>
        <c:crosses val="autoZero"/>
        <c:auto val="1"/>
        <c:lblAlgn val="ctr"/>
        <c:lblOffset val="100"/>
        <c:tickLblSkip val="1"/>
        <c:tickMarkSkip val="1"/>
        <c:noMultiLvlLbl val="0"/>
      </c:catAx>
      <c:valAx>
        <c:axId val="233482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0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629676125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'DHS11'!$M$222:$Q$222</c:f>
              <c:numCache>
                <c:formatCode>###0.0</c:formatCode>
                <c:ptCount val="5"/>
                <c:pt idx="0">
                  <c:v>11.282852560069275</c:v>
                </c:pt>
                <c:pt idx="1">
                  <c:v>23.35036458574131</c:v>
                </c:pt>
                <c:pt idx="2">
                  <c:v>38.342605826201229</c:v>
                </c:pt>
                <c:pt idx="3">
                  <c:v>55.995288540516022</c:v>
                </c:pt>
                <c:pt idx="4">
                  <c:v>83.767230939390231</c:v>
                </c:pt>
              </c:numCache>
            </c:numRef>
          </c:val>
          <c:extLst>
            <c:ext xmlns:c16="http://schemas.microsoft.com/office/drawing/2014/chart" uri="{C3380CC4-5D6E-409C-BE32-E72D297353CC}">
              <c16:uniqueId val="{00000000-A190-4EE6-8BEF-5B9978B19B7E}"/>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'DHS11'!$M$223:$Q$223</c:f>
              <c:numCache>
                <c:formatCode>###0.0</c:formatCode>
                <c:ptCount val="5"/>
                <c:pt idx="0">
                  <c:v>88.641674708551363</c:v>
                </c:pt>
                <c:pt idx="1">
                  <c:v>76.595590681936613</c:v>
                </c:pt>
                <c:pt idx="2">
                  <c:v>61.442252178847475</c:v>
                </c:pt>
                <c:pt idx="3">
                  <c:v>43.956851076586148</c:v>
                </c:pt>
                <c:pt idx="4">
                  <c:v>16.142476131044695</c:v>
                </c:pt>
              </c:numCache>
            </c:numRef>
          </c:val>
          <c:extLst>
            <c:ext xmlns:c16="http://schemas.microsoft.com/office/drawing/2014/chart" uri="{C3380CC4-5D6E-409C-BE32-E72D297353CC}">
              <c16:uniqueId val="{00000001-A190-4EE6-8BEF-5B9978B19B7E}"/>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'DHS11'!$M$224:$Q$224</c:f>
              <c:numCache>
                <c:formatCode>###0.0</c:formatCode>
                <c:ptCount val="5"/>
                <c:pt idx="0">
                  <c:v>7.5472731379846739E-2</c:v>
                </c:pt>
                <c:pt idx="1">
                  <c:v>5.4044732322065824E-2</c:v>
                </c:pt>
                <c:pt idx="2">
                  <c:v>0.21514199495114497</c:v>
                </c:pt>
                <c:pt idx="3">
                  <c:v>4.7860382897702627E-2</c:v>
                </c:pt>
                <c:pt idx="4">
                  <c:v>9.0292929565159732E-2</c:v>
                </c:pt>
              </c:numCache>
            </c:numRef>
          </c:val>
          <c:extLst>
            <c:ext xmlns:c16="http://schemas.microsoft.com/office/drawing/2014/chart" uri="{C3380CC4-5D6E-409C-BE32-E72D297353CC}">
              <c16:uniqueId val="{00000002-A190-4EE6-8BEF-5B9978B19B7E}"/>
            </c:ext>
          </c:extLst>
        </c:ser>
        <c:dLbls>
          <c:showLegendKey val="0"/>
          <c:showVal val="0"/>
          <c:showCatName val="0"/>
          <c:showSerName val="0"/>
          <c:showPercent val="0"/>
          <c:showBubbleSize val="0"/>
        </c:dLbls>
        <c:gapWidth val="50"/>
        <c:overlap val="100"/>
        <c:axId val="233597184"/>
        <c:axId val="233631744"/>
      </c:barChart>
      <c:catAx>
        <c:axId val="233597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1744"/>
        <c:crosses val="autoZero"/>
        <c:auto val="1"/>
        <c:lblAlgn val="ctr"/>
        <c:lblOffset val="100"/>
        <c:tickLblSkip val="1"/>
        <c:tickMarkSkip val="1"/>
        <c:noMultiLvlLbl val="0"/>
      </c:catAx>
      <c:valAx>
        <c:axId val="233631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97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'DHS11'!$R$221:$T$221</c:f>
              <c:strCache>
                <c:ptCount val="3"/>
                <c:pt idx="0">
                  <c:v>Hill</c:v>
                </c:pt>
                <c:pt idx="1">
                  <c:v>Mountain</c:v>
                </c:pt>
                <c:pt idx="2">
                  <c:v>Terai</c:v>
                </c:pt>
              </c:strCache>
            </c:strRef>
          </c:cat>
          <c:val>
            <c:numRef>
              <c:f>'DHS11'!$R$222:$T$222</c:f>
              <c:numCache>
                <c:formatCode>###0.0</c:formatCode>
                <c:ptCount val="3"/>
                <c:pt idx="0">
                  <c:v>43.339354075309991</c:v>
                </c:pt>
                <c:pt idx="1">
                  <c:v>25.809729004371469</c:v>
                </c:pt>
                <c:pt idx="2">
                  <c:v>52.336045183393878</c:v>
                </c:pt>
              </c:numCache>
            </c:numRef>
          </c:val>
          <c:extLst>
            <c:ext xmlns:c16="http://schemas.microsoft.com/office/drawing/2014/chart" uri="{C3380CC4-5D6E-409C-BE32-E72D297353CC}">
              <c16:uniqueId val="{00000000-AC04-44B3-95A0-0F6A5CF80B67}"/>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'DHS11'!$R$221:$T$221</c:f>
              <c:strCache>
                <c:ptCount val="3"/>
                <c:pt idx="0">
                  <c:v>Hill</c:v>
                </c:pt>
                <c:pt idx="1">
                  <c:v>Mountain</c:v>
                </c:pt>
                <c:pt idx="2">
                  <c:v>Terai</c:v>
                </c:pt>
              </c:strCache>
            </c:strRef>
          </c:cat>
          <c:val>
            <c:numRef>
              <c:f>'DHS11'!$R$223:$T$223</c:f>
              <c:numCache>
                <c:formatCode>###0.0</c:formatCode>
                <c:ptCount val="3"/>
                <c:pt idx="0">
                  <c:v>56.470703433964573</c:v>
                </c:pt>
                <c:pt idx="1">
                  <c:v>74.145674896763794</c:v>
                </c:pt>
                <c:pt idx="2">
                  <c:v>47.526747703108185</c:v>
                </c:pt>
              </c:numCache>
            </c:numRef>
          </c:val>
          <c:extLst>
            <c:ext xmlns:c16="http://schemas.microsoft.com/office/drawing/2014/chart" uri="{C3380CC4-5D6E-409C-BE32-E72D297353CC}">
              <c16:uniqueId val="{00000001-AC04-44B3-95A0-0F6A5CF80B67}"/>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'DHS11'!$R$221:$T$221</c:f>
              <c:strCache>
                <c:ptCount val="3"/>
                <c:pt idx="0">
                  <c:v>Hill</c:v>
                </c:pt>
                <c:pt idx="1">
                  <c:v>Mountain</c:v>
                </c:pt>
                <c:pt idx="2">
                  <c:v>Terai</c:v>
                </c:pt>
              </c:strCache>
            </c:strRef>
          </c:cat>
          <c:val>
            <c:numRef>
              <c:f>'DHS11'!$R$224:$T$224</c:f>
              <c:numCache>
                <c:formatCode>###0.0</c:formatCode>
                <c:ptCount val="3"/>
                <c:pt idx="0">
                  <c:v>0.18994249072393701</c:v>
                </c:pt>
                <c:pt idx="1">
                  <c:v>4.4596098863270893E-2</c:v>
                </c:pt>
                <c:pt idx="2">
                  <c:v>0.13720711350098289</c:v>
                </c:pt>
              </c:numCache>
            </c:numRef>
          </c:val>
          <c:extLst>
            <c:ext xmlns:c16="http://schemas.microsoft.com/office/drawing/2014/chart" uri="{C3380CC4-5D6E-409C-BE32-E72D297353CC}">
              <c16:uniqueId val="{00000002-AC04-44B3-95A0-0F6A5CF80B67}"/>
            </c:ext>
          </c:extLst>
        </c:ser>
        <c:dLbls>
          <c:showLegendKey val="0"/>
          <c:showVal val="0"/>
          <c:showCatName val="0"/>
          <c:showSerName val="0"/>
          <c:showPercent val="0"/>
          <c:showBubbleSize val="0"/>
        </c:dLbls>
        <c:gapWidth val="50"/>
        <c:overlap val="100"/>
        <c:axId val="233749120"/>
        <c:axId val="233755008"/>
      </c:barChart>
      <c:catAx>
        <c:axId val="233749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55008"/>
        <c:crosses val="autoZero"/>
        <c:auto val="1"/>
        <c:lblAlgn val="ctr"/>
        <c:lblOffset val="100"/>
        <c:tickLblSkip val="1"/>
        <c:tickMarkSkip val="1"/>
        <c:noMultiLvlLbl val="0"/>
      </c:catAx>
      <c:valAx>
        <c:axId val="233755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9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'DHS11'!$C$222:$G$222</c:f>
              <c:numCache>
                <c:formatCode>###0.0</c:formatCode>
                <c:ptCount val="5"/>
                <c:pt idx="0">
                  <c:v>12.318151715914972</c:v>
                </c:pt>
                <c:pt idx="1">
                  <c:v>26.872595839987916</c:v>
                </c:pt>
                <c:pt idx="2">
                  <c:v>40.990218791000579</c:v>
                </c:pt>
                <c:pt idx="3">
                  <c:v>65.027316314728765</c:v>
                </c:pt>
                <c:pt idx="4">
                  <c:v>89.307645360350108</c:v>
                </c:pt>
              </c:numCache>
            </c:numRef>
          </c:val>
          <c:extLst>
            <c:ext xmlns:c16="http://schemas.microsoft.com/office/drawing/2014/chart" uri="{C3380CC4-5D6E-409C-BE32-E72D297353CC}">
              <c16:uniqueId val="{00000000-7769-4EE1-AAF2-B716157CB75F}"/>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'DHS11'!$C$223:$G$223</c:f>
              <c:numCache>
                <c:formatCode>###0.0</c:formatCode>
                <c:ptCount val="5"/>
                <c:pt idx="0">
                  <c:v>87.59265191141877</c:v>
                </c:pt>
                <c:pt idx="1">
                  <c:v>73.06472102269484</c:v>
                </c:pt>
                <c:pt idx="2">
                  <c:v>58.823170295853942</c:v>
                </c:pt>
                <c:pt idx="3">
                  <c:v>34.890916975438543</c:v>
                </c:pt>
                <c:pt idx="4">
                  <c:v>10.351468763891184</c:v>
                </c:pt>
              </c:numCache>
            </c:numRef>
          </c:val>
          <c:extLst>
            <c:ext xmlns:c16="http://schemas.microsoft.com/office/drawing/2014/chart" uri="{C3380CC4-5D6E-409C-BE32-E72D297353CC}">
              <c16:uniqueId val="{00000001-7769-4EE1-AAF2-B716157CB75F}"/>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'DHS11'!$C$224:$G$224</c:f>
              <c:numCache>
                <c:formatCode>###0.0</c:formatCode>
                <c:ptCount val="5"/>
                <c:pt idx="0">
                  <c:v>8.9196372666974361E-2</c:v>
                </c:pt>
                <c:pt idx="1">
                  <c:v>6.2683137317537371E-2</c:v>
                </c:pt>
                <c:pt idx="2">
                  <c:v>0.18661091314554548</c:v>
                </c:pt>
                <c:pt idx="3">
                  <c:v>8.1766709832760701E-2</c:v>
                </c:pt>
                <c:pt idx="4">
                  <c:v>0.3408858757587151</c:v>
                </c:pt>
              </c:numCache>
            </c:numRef>
          </c:val>
          <c:extLst>
            <c:ext xmlns:c16="http://schemas.microsoft.com/office/drawing/2014/chart" uri="{C3380CC4-5D6E-409C-BE32-E72D297353CC}">
              <c16:uniqueId val="{00000002-7769-4EE1-AAF2-B716157CB75F}"/>
            </c:ext>
          </c:extLst>
        </c:ser>
        <c:dLbls>
          <c:showLegendKey val="0"/>
          <c:showVal val="0"/>
          <c:showCatName val="0"/>
          <c:showSerName val="0"/>
          <c:showPercent val="0"/>
          <c:showBubbleSize val="0"/>
        </c:dLbls>
        <c:gapWidth val="50"/>
        <c:overlap val="100"/>
        <c:axId val="233798656"/>
        <c:axId val="233833216"/>
      </c:barChart>
      <c:catAx>
        <c:axId val="233798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33216"/>
        <c:crosses val="autoZero"/>
        <c:auto val="1"/>
        <c:lblAlgn val="ctr"/>
        <c:lblOffset val="100"/>
        <c:tickLblSkip val="1"/>
        <c:tickMarkSkip val="1"/>
        <c:noMultiLvlLbl val="0"/>
      </c:catAx>
      <c:valAx>
        <c:axId val="233833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98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'DHS11'!$H$18:$L$18</c:f>
              <c:numCache>
                <c:formatCode>###0.0</c:formatCode>
                <c:ptCount val="5"/>
                <c:pt idx="0">
                  <c:v>87.610284235661652</c:v>
                </c:pt>
                <c:pt idx="1">
                  <c:v>91.788200722227174</c:v>
                </c:pt>
                <c:pt idx="2">
                  <c:v>97.641851300092185</c:v>
                </c:pt>
                <c:pt idx="3">
                  <c:v>97.40130358800532</c:v>
                </c:pt>
                <c:pt idx="4">
                  <c:v>99.6</c:v>
                </c:pt>
              </c:numCache>
            </c:numRef>
          </c:val>
          <c:extLst>
            <c:ext xmlns:c16="http://schemas.microsoft.com/office/drawing/2014/chart" uri="{C3380CC4-5D6E-409C-BE32-E72D297353CC}">
              <c16:uniqueId val="{00000000-497E-4A79-BF18-5950B38D377F}"/>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'DHS11'!$H$19:$L$19</c:f>
              <c:numCache>
                <c:formatCode>###0.0</c:formatCode>
                <c:ptCount val="5"/>
                <c:pt idx="0">
                  <c:v>1.6058911570691548</c:v>
                </c:pt>
                <c:pt idx="1">
                  <c:v>2.9364646257884859</c:v>
                </c:pt>
                <c:pt idx="2">
                  <c:v>1.5876723788632876</c:v>
                </c:pt>
                <c:pt idx="3">
                  <c:v>0.78549438377423653</c:v>
                </c:pt>
                <c:pt idx="4">
                  <c:v>0.4</c:v>
                </c:pt>
              </c:numCache>
            </c:numRef>
          </c:val>
          <c:extLst>
            <c:ext xmlns:c16="http://schemas.microsoft.com/office/drawing/2014/chart" uri="{C3380CC4-5D6E-409C-BE32-E72D297353CC}">
              <c16:uniqueId val="{00000001-497E-4A79-BF18-5950B38D377F}"/>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'DHS11'!$H$20:$L$20</c:f>
              <c:numCache>
                <c:formatCode>###0.0</c:formatCode>
                <c:ptCount val="5"/>
                <c:pt idx="0">
                  <c:v>8.1781839635535025</c:v>
                </c:pt>
                <c:pt idx="1">
                  <c:v>3.8318918505660831</c:v>
                </c:pt>
                <c:pt idx="2">
                  <c:v>0.77047632104452757</c:v>
                </c:pt>
                <c:pt idx="3">
                  <c:v>1.748486756353663</c:v>
                </c:pt>
                <c:pt idx="4">
                  <c:v>5.6621374255882984E-15</c:v>
                </c:pt>
              </c:numCache>
            </c:numRef>
          </c:val>
          <c:extLst>
            <c:ext xmlns:c16="http://schemas.microsoft.com/office/drawing/2014/chart" uri="{C3380CC4-5D6E-409C-BE32-E72D297353CC}">
              <c16:uniqueId val="{00000002-497E-4A79-BF18-5950B38D377F}"/>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'DHS11'!$H$21:$L$21</c:f>
              <c:numCache>
                <c:formatCode>###0.0</c:formatCode>
                <c:ptCount val="5"/>
                <c:pt idx="0">
                  <c:v>2.6056406437156898</c:v>
                </c:pt>
                <c:pt idx="1">
                  <c:v>1.4434428014182572</c:v>
                </c:pt>
                <c:pt idx="2">
                  <c:v>0</c:v>
                </c:pt>
                <c:pt idx="3">
                  <c:v>6.4715271866780874E-2</c:v>
                </c:pt>
                <c:pt idx="4">
                  <c:v>0</c:v>
                </c:pt>
              </c:numCache>
            </c:numRef>
          </c:val>
          <c:extLst>
            <c:ext xmlns:c16="http://schemas.microsoft.com/office/drawing/2014/chart" uri="{C3380CC4-5D6E-409C-BE32-E72D297353CC}">
              <c16:uniqueId val="{00000003-497E-4A79-BF18-5950B38D377F}"/>
            </c:ext>
          </c:extLst>
        </c:ser>
        <c:dLbls>
          <c:showLegendKey val="0"/>
          <c:showVal val="0"/>
          <c:showCatName val="0"/>
          <c:showSerName val="0"/>
          <c:showPercent val="0"/>
          <c:showBubbleSize val="0"/>
        </c:dLbls>
        <c:gapWidth val="50"/>
        <c:overlap val="100"/>
        <c:axId val="233898752"/>
        <c:axId val="233900288"/>
      </c:barChart>
      <c:catAx>
        <c:axId val="233898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00288"/>
        <c:crosses val="autoZero"/>
        <c:auto val="1"/>
        <c:lblAlgn val="ctr"/>
        <c:lblOffset val="100"/>
        <c:tickLblSkip val="1"/>
        <c:tickMarkSkip val="1"/>
        <c:noMultiLvlLbl val="0"/>
      </c:catAx>
      <c:valAx>
        <c:axId val="233900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98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'DHS11'!$H$124:$L$124</c:f>
              <c:numCache>
                <c:formatCode>###0.0</c:formatCode>
                <c:ptCount val="5"/>
                <c:pt idx="0">
                  <c:v>32.659834079641442</c:v>
                </c:pt>
                <c:pt idx="1">
                  <c:v>55.371953605218458</c:v>
                </c:pt>
                <c:pt idx="2">
                  <c:v>46.319612058471606</c:v>
                </c:pt>
                <c:pt idx="3">
                  <c:v>65.237622077600733</c:v>
                </c:pt>
                <c:pt idx="4">
                  <c:v>90.611477615703265</c:v>
                </c:pt>
              </c:numCache>
            </c:numRef>
          </c:val>
          <c:extLst>
            <c:ext xmlns:c16="http://schemas.microsoft.com/office/drawing/2014/chart" uri="{C3380CC4-5D6E-409C-BE32-E72D297353CC}">
              <c16:uniqueId val="{00000000-7672-4053-BA8E-31106C2B8F87}"/>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'DHS11'!$H$125:$L$125</c:f>
              <c:numCache>
                <c:formatCode>###0.0</c:formatCode>
                <c:ptCount val="5"/>
                <c:pt idx="0">
                  <c:v>19.571831453240964</c:v>
                </c:pt>
                <c:pt idx="1">
                  <c:v>33.297494310848123</c:v>
                </c:pt>
                <c:pt idx="2">
                  <c:v>53.011807139068964</c:v>
                </c:pt>
                <c:pt idx="3">
                  <c:v>33.651614081881497</c:v>
                </c:pt>
                <c:pt idx="4">
                  <c:v>9.3885223842967651</c:v>
                </c:pt>
              </c:numCache>
            </c:numRef>
          </c:val>
          <c:extLst>
            <c:ext xmlns:c16="http://schemas.microsoft.com/office/drawing/2014/chart" uri="{C3380CC4-5D6E-409C-BE32-E72D297353CC}">
              <c16:uniqueId val="{00000001-7672-4053-BA8E-31106C2B8F87}"/>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'DHS11'!$H$126:$L$126</c:f>
              <c:numCache>
                <c:formatCode>###0.0</c:formatCode>
                <c:ptCount val="5"/>
                <c:pt idx="0">
                  <c:v>6.3404089710849192</c:v>
                </c:pt>
                <c:pt idx="1">
                  <c:v>2.5013931967740568</c:v>
                </c:pt>
                <c:pt idx="2">
                  <c:v>0.21347963163257044</c:v>
                </c:pt>
                <c:pt idx="3">
                  <c:v>0.98507980560942088</c:v>
                </c:pt>
                <c:pt idx="4">
                  <c:v>-3.0198066269804258E-14</c:v>
                </c:pt>
              </c:numCache>
            </c:numRef>
          </c:val>
          <c:extLst>
            <c:ext xmlns:c16="http://schemas.microsoft.com/office/drawing/2014/chart" uri="{C3380CC4-5D6E-409C-BE32-E72D297353CC}">
              <c16:uniqueId val="{00000002-7672-4053-BA8E-31106C2B8F87}"/>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'DHS11'!$H$127:$L$127</c:f>
              <c:numCache>
                <c:formatCode>###0.0</c:formatCode>
                <c:ptCount val="5"/>
                <c:pt idx="0">
                  <c:v>41.427925496032678</c:v>
                </c:pt>
                <c:pt idx="1">
                  <c:v>8.8291588871593625</c:v>
                </c:pt>
                <c:pt idx="2">
                  <c:v>0.45510117082686041</c:v>
                </c:pt>
                <c:pt idx="3">
                  <c:v>0.12568403490834865</c:v>
                </c:pt>
                <c:pt idx="4">
                  <c:v>0</c:v>
                </c:pt>
              </c:numCache>
            </c:numRef>
          </c:val>
          <c:extLst>
            <c:ext xmlns:c16="http://schemas.microsoft.com/office/drawing/2014/chart" uri="{C3380CC4-5D6E-409C-BE32-E72D297353CC}">
              <c16:uniqueId val="{00000003-7672-4053-BA8E-31106C2B8F87}"/>
            </c:ext>
          </c:extLst>
        </c:ser>
        <c:dLbls>
          <c:showLegendKey val="0"/>
          <c:showVal val="0"/>
          <c:showCatName val="0"/>
          <c:showSerName val="0"/>
          <c:showPercent val="0"/>
          <c:showBubbleSize val="0"/>
        </c:dLbls>
        <c:gapWidth val="50"/>
        <c:overlap val="100"/>
        <c:axId val="234100992"/>
        <c:axId val="234115072"/>
      </c:barChart>
      <c:catAx>
        <c:axId val="234100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15072"/>
        <c:crosses val="autoZero"/>
        <c:auto val="1"/>
        <c:lblAlgn val="ctr"/>
        <c:lblOffset val="100"/>
        <c:tickLblSkip val="1"/>
        <c:tickMarkSkip val="1"/>
        <c:noMultiLvlLbl val="0"/>
      </c:catAx>
      <c:valAx>
        <c:axId val="234115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00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'DHS11'!$H$222:$L$222</c:f>
              <c:numCache>
                <c:formatCode>###0.0</c:formatCode>
                <c:ptCount val="5"/>
                <c:pt idx="0">
                  <c:v>36.053296096214481</c:v>
                </c:pt>
                <c:pt idx="1">
                  <c:v>69.857387480154159</c:v>
                </c:pt>
                <c:pt idx="2">
                  <c:v>81.409172237666453</c:v>
                </c:pt>
                <c:pt idx="3">
                  <c:v>93.207170491504371</c:v>
                </c:pt>
                <c:pt idx="4">
                  <c:v>96.524539259584003</c:v>
                </c:pt>
              </c:numCache>
            </c:numRef>
          </c:val>
          <c:extLst>
            <c:ext xmlns:c16="http://schemas.microsoft.com/office/drawing/2014/chart" uri="{C3380CC4-5D6E-409C-BE32-E72D297353CC}">
              <c16:uniqueId val="{00000000-9183-47E8-9BCF-3B8EDE0033F8}"/>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'DHS11'!$H$223:$L$223</c:f>
              <c:numCache>
                <c:formatCode>###0.0</c:formatCode>
                <c:ptCount val="5"/>
                <c:pt idx="0">
                  <c:v>63.363844311595408</c:v>
                </c:pt>
                <c:pt idx="1">
                  <c:v>30.12272562989579</c:v>
                </c:pt>
                <c:pt idx="2">
                  <c:v>18.315747303556172</c:v>
                </c:pt>
                <c:pt idx="3">
                  <c:v>6.1563631274508905</c:v>
                </c:pt>
                <c:pt idx="4">
                  <c:v>2.4038715199582104</c:v>
                </c:pt>
              </c:numCache>
            </c:numRef>
          </c:val>
          <c:extLst>
            <c:ext xmlns:c16="http://schemas.microsoft.com/office/drawing/2014/chart" uri="{C3380CC4-5D6E-409C-BE32-E72D297353CC}">
              <c16:uniqueId val="{00000001-9183-47E8-9BCF-3B8EDE0033F8}"/>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'DHS11'!$H$224:$L$224</c:f>
              <c:numCache>
                <c:formatCode>###0.0</c:formatCode>
                <c:ptCount val="5"/>
                <c:pt idx="0">
                  <c:v>0.58285959218998895</c:v>
                </c:pt>
                <c:pt idx="1">
                  <c:v>1.9886889950014659E-2</c:v>
                </c:pt>
                <c:pt idx="2">
                  <c:v>0.27508045877731047</c:v>
                </c:pt>
                <c:pt idx="3">
                  <c:v>0.63646638104475295</c:v>
                </c:pt>
                <c:pt idx="4">
                  <c:v>1.0715892204577637</c:v>
                </c:pt>
              </c:numCache>
            </c:numRef>
          </c:val>
          <c:extLst>
            <c:ext xmlns:c16="http://schemas.microsoft.com/office/drawing/2014/chart" uri="{C3380CC4-5D6E-409C-BE32-E72D297353CC}">
              <c16:uniqueId val="{00000002-9183-47E8-9BCF-3B8EDE0033F8}"/>
            </c:ext>
          </c:extLst>
        </c:ser>
        <c:dLbls>
          <c:showLegendKey val="0"/>
          <c:showVal val="0"/>
          <c:showCatName val="0"/>
          <c:showSerName val="0"/>
          <c:showPercent val="0"/>
          <c:showBubbleSize val="0"/>
        </c:dLbls>
        <c:gapWidth val="50"/>
        <c:overlap val="100"/>
        <c:axId val="234293888"/>
        <c:axId val="234307968"/>
      </c:barChart>
      <c:catAx>
        <c:axId val="23429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07968"/>
        <c:crosses val="autoZero"/>
        <c:auto val="1"/>
        <c:lblAlgn val="ctr"/>
        <c:lblOffset val="100"/>
        <c:tickLblSkip val="1"/>
        <c:tickMarkSkip val="1"/>
        <c:noMultiLvlLbl val="0"/>
      </c:catAx>
      <c:valAx>
        <c:axId val="234307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293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'DHS11'!$C$124:$G$124</c:f>
              <c:numCache>
                <c:formatCode>###0.0</c:formatCode>
                <c:ptCount val="5"/>
                <c:pt idx="0">
                  <c:v>20.596909906547591</c:v>
                </c:pt>
                <c:pt idx="1">
                  <c:v>27.589763148359204</c:v>
                </c:pt>
                <c:pt idx="2">
                  <c:v>31.941614003123515</c:v>
                </c:pt>
                <c:pt idx="3">
                  <c:v>52.019644076983667</c:v>
                </c:pt>
                <c:pt idx="4">
                  <c:v>66.257993905424243</c:v>
                </c:pt>
              </c:numCache>
            </c:numRef>
          </c:val>
          <c:extLst>
            <c:ext xmlns:c16="http://schemas.microsoft.com/office/drawing/2014/chart" uri="{C3380CC4-5D6E-409C-BE32-E72D297353CC}">
              <c16:uniqueId val="{00000000-FE95-487A-AD83-6821F05D216B}"/>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'DHS11'!$C$125:$G$125</c:f>
              <c:numCache>
                <c:formatCode>###0.0</c:formatCode>
                <c:ptCount val="5"/>
                <c:pt idx="0">
                  <c:v>4.7077094941549786</c:v>
                </c:pt>
                <c:pt idx="1">
                  <c:v>8.0285527786643822</c:v>
                </c:pt>
                <c:pt idx="2">
                  <c:v>10.575256528127843</c:v>
                </c:pt>
                <c:pt idx="3">
                  <c:v>20.21044360018389</c:v>
                </c:pt>
                <c:pt idx="4">
                  <c:v>31.316248591618574</c:v>
                </c:pt>
              </c:numCache>
            </c:numRef>
          </c:val>
          <c:extLst>
            <c:ext xmlns:c16="http://schemas.microsoft.com/office/drawing/2014/chart" uri="{C3380CC4-5D6E-409C-BE32-E72D297353CC}">
              <c16:uniqueId val="{00000001-FE95-487A-AD83-6821F05D216B}"/>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'DHS11'!$C$126:$G$126</c:f>
              <c:numCache>
                <c:formatCode>###0.0</c:formatCode>
                <c:ptCount val="5"/>
                <c:pt idx="0">
                  <c:v>11.480757614857509</c:v>
                </c:pt>
                <c:pt idx="1">
                  <c:v>11.762720197569649</c:v>
                </c:pt>
                <c:pt idx="2">
                  <c:v>8.5045754012615262</c:v>
                </c:pt>
                <c:pt idx="3">
                  <c:v>3.6606572408094848</c:v>
                </c:pt>
                <c:pt idx="4">
                  <c:v>0.4121709783407943</c:v>
                </c:pt>
              </c:numCache>
            </c:numRef>
          </c:val>
          <c:extLst>
            <c:ext xmlns:c16="http://schemas.microsoft.com/office/drawing/2014/chart" uri="{C3380CC4-5D6E-409C-BE32-E72D297353CC}">
              <c16:uniqueId val="{00000002-FE95-487A-AD83-6821F05D216B}"/>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'DHS11'!$C$127:$G$127</c:f>
              <c:numCache>
                <c:formatCode>###0.0</c:formatCode>
                <c:ptCount val="5"/>
                <c:pt idx="0">
                  <c:v>63.214622984439913</c:v>
                </c:pt>
                <c:pt idx="1">
                  <c:v>52.618963875406777</c:v>
                </c:pt>
                <c:pt idx="2">
                  <c:v>48.97855406748711</c:v>
                </c:pt>
                <c:pt idx="3">
                  <c:v>24.109255082022958</c:v>
                </c:pt>
                <c:pt idx="4">
                  <c:v>2.0135865246163882</c:v>
                </c:pt>
              </c:numCache>
            </c:numRef>
          </c:val>
          <c:extLst>
            <c:ext xmlns:c16="http://schemas.microsoft.com/office/drawing/2014/chart" uri="{C3380CC4-5D6E-409C-BE32-E72D297353CC}">
              <c16:uniqueId val="{00000003-FE95-487A-AD83-6821F05D216B}"/>
            </c:ext>
          </c:extLst>
        </c:ser>
        <c:dLbls>
          <c:showLegendKey val="0"/>
          <c:showVal val="0"/>
          <c:showCatName val="0"/>
          <c:showSerName val="0"/>
          <c:showPercent val="0"/>
          <c:showBubbleSize val="0"/>
        </c:dLbls>
        <c:gapWidth val="50"/>
        <c:overlap val="100"/>
        <c:axId val="233543552"/>
        <c:axId val="233545088"/>
      </c:barChart>
      <c:catAx>
        <c:axId val="233543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45088"/>
        <c:crosses val="autoZero"/>
        <c:auto val="1"/>
        <c:lblAlgn val="ctr"/>
        <c:lblOffset val="100"/>
        <c:tickLblSkip val="1"/>
        <c:tickMarkSkip val="1"/>
        <c:noMultiLvlLbl val="0"/>
      </c:catAx>
      <c:valAx>
        <c:axId val="233545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43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'DHS11'!$M$124:$Q$124</c:f>
              <c:numCache>
                <c:formatCode>###0.0</c:formatCode>
                <c:ptCount val="5"/>
                <c:pt idx="0">
                  <c:v>20.412249604360298</c:v>
                </c:pt>
                <c:pt idx="1">
                  <c:v>25.881880810161967</c:v>
                </c:pt>
                <c:pt idx="2">
                  <c:v>30.523591732595829</c:v>
                </c:pt>
                <c:pt idx="3">
                  <c:v>45.164815862561596</c:v>
                </c:pt>
                <c:pt idx="4">
                  <c:v>62.407180787469926</c:v>
                </c:pt>
              </c:numCache>
            </c:numRef>
          </c:val>
          <c:extLst>
            <c:ext xmlns:c16="http://schemas.microsoft.com/office/drawing/2014/chart" uri="{C3380CC4-5D6E-409C-BE32-E72D297353CC}">
              <c16:uniqueId val="{00000000-413F-41B7-A208-3B4E5894A947}"/>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'DHS11'!$M$125:$Q$125</c:f>
              <c:numCache>
                <c:formatCode>###0.0</c:formatCode>
                <c:ptCount val="5"/>
                <c:pt idx="0">
                  <c:v>4.2736829879824016</c:v>
                </c:pt>
                <c:pt idx="1">
                  <c:v>7.0426753112596039</c:v>
                </c:pt>
                <c:pt idx="2">
                  <c:v>9.5373991038549981</c:v>
                </c:pt>
                <c:pt idx="3">
                  <c:v>12.456713370796942</c:v>
                </c:pt>
                <c:pt idx="4">
                  <c:v>30.225610098445046</c:v>
                </c:pt>
              </c:numCache>
            </c:numRef>
          </c:val>
          <c:extLst>
            <c:ext xmlns:c16="http://schemas.microsoft.com/office/drawing/2014/chart" uri="{C3380CC4-5D6E-409C-BE32-E72D297353CC}">
              <c16:uniqueId val="{00000001-413F-41B7-A208-3B4E5894A947}"/>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'DHS11'!$M$126:$Q$126</c:f>
              <c:numCache>
                <c:formatCode>###0.0</c:formatCode>
                <c:ptCount val="5"/>
                <c:pt idx="0">
                  <c:v>11.679235594682105</c:v>
                </c:pt>
                <c:pt idx="1">
                  <c:v>12.108507654952042</c:v>
                </c:pt>
                <c:pt idx="2">
                  <c:v>9.8597556841051883</c:v>
                </c:pt>
                <c:pt idx="3">
                  <c:v>4.9101292274711952</c:v>
                </c:pt>
                <c:pt idx="4">
                  <c:v>1.1995749080458262</c:v>
                </c:pt>
              </c:numCache>
            </c:numRef>
          </c:val>
          <c:extLst>
            <c:ext xmlns:c16="http://schemas.microsoft.com/office/drawing/2014/chart" uri="{C3380CC4-5D6E-409C-BE32-E72D297353CC}">
              <c16:uniqueId val="{00000002-413F-41B7-A208-3B4E5894A947}"/>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'DHS11'!$M$127:$Q$127</c:f>
              <c:numCache>
                <c:formatCode>###0.0</c:formatCode>
                <c:ptCount val="5"/>
                <c:pt idx="0">
                  <c:v>63.6348318129752</c:v>
                </c:pt>
                <c:pt idx="1">
                  <c:v>54.966936223626398</c:v>
                </c:pt>
                <c:pt idx="2">
                  <c:v>50.079253479443985</c:v>
                </c:pt>
                <c:pt idx="3">
                  <c:v>37.468341539170268</c:v>
                </c:pt>
                <c:pt idx="4">
                  <c:v>6.1676342060392022</c:v>
                </c:pt>
              </c:numCache>
            </c:numRef>
          </c:val>
          <c:extLst>
            <c:ext xmlns:c16="http://schemas.microsoft.com/office/drawing/2014/chart" uri="{C3380CC4-5D6E-409C-BE32-E72D297353CC}">
              <c16:uniqueId val="{00000003-413F-41B7-A208-3B4E5894A947}"/>
            </c:ext>
          </c:extLst>
        </c:ser>
        <c:dLbls>
          <c:showLegendKey val="0"/>
          <c:showVal val="0"/>
          <c:showCatName val="0"/>
          <c:showSerName val="0"/>
          <c:showPercent val="0"/>
          <c:showBubbleSize val="0"/>
        </c:dLbls>
        <c:gapWidth val="50"/>
        <c:overlap val="100"/>
        <c:axId val="233409152"/>
        <c:axId val="233435520"/>
      </c:barChart>
      <c:catAx>
        <c:axId val="233409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35520"/>
        <c:crosses val="autoZero"/>
        <c:auto val="1"/>
        <c:lblAlgn val="ctr"/>
        <c:lblOffset val="100"/>
        <c:tickLblSkip val="1"/>
        <c:tickMarkSkip val="1"/>
        <c:noMultiLvlLbl val="0"/>
      </c:catAx>
      <c:valAx>
        <c:axId val="233435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09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74.306364824086373</c:v>
                </c:pt>
                <c:pt idx="1">
                  <c:v>87.503474552987797</c:v>
                </c:pt>
                <c:pt idx="2">
                  <c:v>94.48067892674932</c:v>
                </c:pt>
                <c:pt idx="3">
                  <c:v>97.044466341821305</c:v>
                </c:pt>
                <c:pt idx="4">
                  <c:v>97.428479551455055</c:v>
                </c:pt>
              </c:numCache>
            </c:numRef>
          </c:val>
          <c:extLst>
            <c:ext xmlns:c16="http://schemas.microsoft.com/office/drawing/2014/chart" uri="{C3380CC4-5D6E-409C-BE32-E72D297353CC}">
              <c16:uniqueId val="{00000000-0BAD-4381-8C57-CBD6D6D9039B}"/>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8.4401438887046876</c:v>
                </c:pt>
                <c:pt idx="1">
                  <c:v>2.7993887627890826</c:v>
                </c:pt>
                <c:pt idx="2">
                  <c:v>1.244426368842696</c:v>
                </c:pt>
                <c:pt idx="3">
                  <c:v>0.68409996414174135</c:v>
                </c:pt>
                <c:pt idx="4">
                  <c:v>0.78571354476979893</c:v>
                </c:pt>
              </c:numCache>
            </c:numRef>
          </c:val>
          <c:extLst>
            <c:ext xmlns:c16="http://schemas.microsoft.com/office/drawing/2014/chart" uri="{C3380CC4-5D6E-409C-BE32-E72D297353CC}">
              <c16:uniqueId val="{00000001-0BAD-4381-8C57-CBD6D6D9039B}"/>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11.431742105142924</c:v>
                </c:pt>
                <c:pt idx="1">
                  <c:v>6.8227019177128465</c:v>
                </c:pt>
                <c:pt idx="2">
                  <c:v>3.4157603396037377</c:v>
                </c:pt>
                <c:pt idx="3">
                  <c:v>1.4217908349314459</c:v>
                </c:pt>
                <c:pt idx="4">
                  <c:v>1.4266509566857672</c:v>
                </c:pt>
              </c:numCache>
            </c:numRef>
          </c:val>
          <c:extLst>
            <c:ext xmlns:c16="http://schemas.microsoft.com/office/drawing/2014/chart" uri="{C3380CC4-5D6E-409C-BE32-E72D297353CC}">
              <c16:uniqueId val="{00000002-0BAD-4381-8C57-CBD6D6D9039B}"/>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5.8217491820660143</c:v>
                </c:pt>
                <c:pt idx="1">
                  <c:v>2.8744347665102752</c:v>
                </c:pt>
                <c:pt idx="2">
                  <c:v>0.85913436480424665</c:v>
                </c:pt>
                <c:pt idx="3">
                  <c:v>0.8496428591055073</c:v>
                </c:pt>
                <c:pt idx="4">
                  <c:v>0.35915594708937854</c:v>
                </c:pt>
              </c:numCache>
            </c:numRef>
          </c:val>
          <c:extLst>
            <c:ext xmlns:c16="http://schemas.microsoft.com/office/drawing/2014/chart" uri="{C3380CC4-5D6E-409C-BE32-E72D297353CC}">
              <c16:uniqueId val="{00000003-0BAD-4381-8C57-CBD6D6D9039B}"/>
            </c:ext>
          </c:extLst>
        </c:ser>
        <c:dLbls>
          <c:showLegendKey val="0"/>
          <c:showVal val="0"/>
          <c:showCatName val="0"/>
          <c:showSerName val="0"/>
          <c:showPercent val="0"/>
          <c:showBubbleSize val="0"/>
        </c:dLbls>
        <c:gapWidth val="50"/>
        <c:overlap val="100"/>
        <c:axId val="219531904"/>
        <c:axId val="220889472"/>
      </c:barChart>
      <c:catAx>
        <c:axId val="219531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89472"/>
        <c:crosses val="autoZero"/>
        <c:auto val="1"/>
        <c:lblAlgn val="ctr"/>
        <c:lblOffset val="100"/>
        <c:tickLblSkip val="1"/>
        <c:tickMarkSkip val="1"/>
        <c:noMultiLvlLbl val="0"/>
      </c:catAx>
      <c:valAx>
        <c:axId val="220889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31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MICS14!$R$15:$AF$15</c:f>
              <c:strCache>
                <c:ptCount val="15"/>
                <c:pt idx="0">
                  <c:v>Central Hill</c:v>
                </c:pt>
                <c:pt idx="1">
                  <c:v>Central Mountain</c:v>
                </c:pt>
                <c:pt idx="2">
                  <c:v>Central Terai</c:v>
                </c:pt>
                <c:pt idx="3">
                  <c:v>Eastern Hill</c:v>
                </c:pt>
                <c:pt idx="4">
                  <c:v>Eastern Mountain</c:v>
                </c:pt>
                <c:pt idx="5">
                  <c:v>Eastern Terai</c:v>
                </c:pt>
                <c:pt idx="6">
                  <c:v>Far-Western Hill</c:v>
                </c:pt>
                <c:pt idx="7">
                  <c:v>Far-Western Mountain</c:v>
                </c:pt>
                <c:pt idx="8">
                  <c:v>Far-WesternTerai</c:v>
                </c:pt>
                <c:pt idx="9">
                  <c:v>MId-Western Hill</c:v>
                </c:pt>
                <c:pt idx="10">
                  <c:v>MId-Western Mountain</c:v>
                </c:pt>
                <c:pt idx="11">
                  <c:v>MId-WesternTerai</c:v>
                </c:pt>
                <c:pt idx="12">
                  <c:v>Western  Hill</c:v>
                </c:pt>
                <c:pt idx="13">
                  <c:v>Western  Terai</c:v>
                </c:pt>
                <c:pt idx="14">
                  <c:v>Western Mountain</c:v>
                </c:pt>
              </c:strCache>
            </c:strRef>
          </c:cat>
          <c:val>
            <c:numRef>
              <c:f>MICS14!$R$18:$AF$18</c:f>
              <c:numCache>
                <c:formatCode>###0.0</c:formatCode>
                <c:ptCount val="15"/>
                <c:pt idx="0">
                  <c:v>87.357298055047337</c:v>
                </c:pt>
                <c:pt idx="1">
                  <c:v>91.881822622742106</c:v>
                </c:pt>
                <c:pt idx="2">
                  <c:v>99.112742719664965</c:v>
                </c:pt>
                <c:pt idx="3">
                  <c:v>84.404319827982079</c:v>
                </c:pt>
                <c:pt idx="4">
                  <c:v>88.404330581855689</c:v>
                </c:pt>
                <c:pt idx="5">
                  <c:v>99.146476861367148</c:v>
                </c:pt>
                <c:pt idx="6">
                  <c:v>71.595578884140039</c:v>
                </c:pt>
                <c:pt idx="7">
                  <c:v>83.726641787622739</c:v>
                </c:pt>
                <c:pt idx="8">
                  <c:v>98.515465375147784</c:v>
                </c:pt>
                <c:pt idx="9">
                  <c:v>68.283194725631617</c:v>
                </c:pt>
                <c:pt idx="10">
                  <c:v>63.183706439522567</c:v>
                </c:pt>
                <c:pt idx="11">
                  <c:v>90.040676958126568</c:v>
                </c:pt>
                <c:pt idx="12">
                  <c:v>94.029008677099696</c:v>
                </c:pt>
                <c:pt idx="13">
                  <c:v>98.199129326495836</c:v>
                </c:pt>
                <c:pt idx="14">
                  <c:v>92.902547572272681</c:v>
                </c:pt>
              </c:numCache>
            </c:numRef>
          </c:val>
          <c:extLst>
            <c:ext xmlns:c16="http://schemas.microsoft.com/office/drawing/2014/chart" uri="{C3380CC4-5D6E-409C-BE32-E72D297353CC}">
              <c16:uniqueId val="{00000000-F72C-423C-A1E6-F1455AF157E4}"/>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MICS14!$R$15:$AF$15</c:f>
              <c:strCache>
                <c:ptCount val="15"/>
                <c:pt idx="0">
                  <c:v>Central Hill</c:v>
                </c:pt>
                <c:pt idx="1">
                  <c:v>Central Mountain</c:v>
                </c:pt>
                <c:pt idx="2">
                  <c:v>Central Terai</c:v>
                </c:pt>
                <c:pt idx="3">
                  <c:v>Eastern Hill</c:v>
                </c:pt>
                <c:pt idx="4">
                  <c:v>Eastern Mountain</c:v>
                </c:pt>
                <c:pt idx="5">
                  <c:v>Eastern Terai</c:v>
                </c:pt>
                <c:pt idx="6">
                  <c:v>Far-Western Hill</c:v>
                </c:pt>
                <c:pt idx="7">
                  <c:v>Far-Western Mountain</c:v>
                </c:pt>
                <c:pt idx="8">
                  <c:v>Far-WesternTerai</c:v>
                </c:pt>
                <c:pt idx="9">
                  <c:v>MId-Western Hill</c:v>
                </c:pt>
                <c:pt idx="10">
                  <c:v>MId-Western Mountain</c:v>
                </c:pt>
                <c:pt idx="11">
                  <c:v>MId-WesternTerai</c:v>
                </c:pt>
                <c:pt idx="12">
                  <c:v>Western  Hill</c:v>
                </c:pt>
                <c:pt idx="13">
                  <c:v>Western  Terai</c:v>
                </c:pt>
                <c:pt idx="14">
                  <c:v>Western Mountain</c:v>
                </c:pt>
              </c:strCache>
            </c:strRef>
          </c:cat>
          <c:val>
            <c:numRef>
              <c:f>MICS14!$R$19:$AF$19</c:f>
              <c:numCache>
                <c:formatCode>###0.0</c:formatCode>
                <c:ptCount val="15"/>
                <c:pt idx="0">
                  <c:v>2.1481302800421478</c:v>
                </c:pt>
                <c:pt idx="1">
                  <c:v>1.8751392371988187</c:v>
                </c:pt>
                <c:pt idx="2">
                  <c:v>0.29823292693981435</c:v>
                </c:pt>
                <c:pt idx="3">
                  <c:v>3.0612965740718892</c:v>
                </c:pt>
                <c:pt idx="4">
                  <c:v>4.2626826066722856</c:v>
                </c:pt>
                <c:pt idx="5">
                  <c:v>0.2983344338857587</c:v>
                </c:pt>
                <c:pt idx="6">
                  <c:v>18.461753045595859</c:v>
                </c:pt>
                <c:pt idx="7">
                  <c:v>9.5101530760996873</c:v>
                </c:pt>
                <c:pt idx="8">
                  <c:v>0.29643570323514878</c:v>
                </c:pt>
                <c:pt idx="9">
                  <c:v>8.1817489760835187</c:v>
                </c:pt>
                <c:pt idx="10">
                  <c:v>10.115256947394563</c:v>
                </c:pt>
                <c:pt idx="11">
                  <c:v>0.27093483538052121</c:v>
                </c:pt>
                <c:pt idx="12">
                  <c:v>3.1083969810611474</c:v>
                </c:pt>
                <c:pt idx="13">
                  <c:v>0.29548383949798146</c:v>
                </c:pt>
                <c:pt idx="14">
                  <c:v>4.1743046453581245</c:v>
                </c:pt>
              </c:numCache>
            </c:numRef>
          </c:val>
          <c:extLst>
            <c:ext xmlns:c16="http://schemas.microsoft.com/office/drawing/2014/chart" uri="{C3380CC4-5D6E-409C-BE32-E72D297353CC}">
              <c16:uniqueId val="{00000001-F72C-423C-A1E6-F1455AF157E4}"/>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MICS14!$R$15:$AF$15</c:f>
              <c:strCache>
                <c:ptCount val="15"/>
                <c:pt idx="0">
                  <c:v>Central Hill</c:v>
                </c:pt>
                <c:pt idx="1">
                  <c:v>Central Mountain</c:v>
                </c:pt>
                <c:pt idx="2">
                  <c:v>Central Terai</c:v>
                </c:pt>
                <c:pt idx="3">
                  <c:v>Eastern Hill</c:v>
                </c:pt>
                <c:pt idx="4">
                  <c:v>Eastern Mountain</c:v>
                </c:pt>
                <c:pt idx="5">
                  <c:v>Eastern Terai</c:v>
                </c:pt>
                <c:pt idx="6">
                  <c:v>Far-Western Hill</c:v>
                </c:pt>
                <c:pt idx="7">
                  <c:v>Far-Western Mountain</c:v>
                </c:pt>
                <c:pt idx="8">
                  <c:v>Far-WesternTerai</c:v>
                </c:pt>
                <c:pt idx="9">
                  <c:v>MId-Western Hill</c:v>
                </c:pt>
                <c:pt idx="10">
                  <c:v>MId-Western Mountain</c:v>
                </c:pt>
                <c:pt idx="11">
                  <c:v>MId-WesternTerai</c:v>
                </c:pt>
                <c:pt idx="12">
                  <c:v>Western  Hill</c:v>
                </c:pt>
                <c:pt idx="13">
                  <c:v>Western  Terai</c:v>
                </c:pt>
                <c:pt idx="14">
                  <c:v>Western Mountain</c:v>
                </c:pt>
              </c:strCache>
            </c:strRef>
          </c:cat>
          <c:val>
            <c:numRef>
              <c:f>MICS14!$R$20:$AF$20</c:f>
              <c:numCache>
                <c:formatCode>###0.0</c:formatCode>
                <c:ptCount val="15"/>
                <c:pt idx="0">
                  <c:v>5.3263805703943099</c:v>
                </c:pt>
                <c:pt idx="1">
                  <c:v>3.4575136973693472</c:v>
                </c:pt>
                <c:pt idx="2">
                  <c:v>0.58902435339522086</c:v>
                </c:pt>
                <c:pt idx="3">
                  <c:v>11.360137329865662</c:v>
                </c:pt>
                <c:pt idx="4">
                  <c:v>7.0038423428571308</c:v>
                </c:pt>
                <c:pt idx="5">
                  <c:v>0.55518870474709314</c:v>
                </c:pt>
                <c:pt idx="6">
                  <c:v>5.4287387259851583</c:v>
                </c:pt>
                <c:pt idx="7">
                  <c:v>2.5666507056075707</c:v>
                </c:pt>
                <c:pt idx="8">
                  <c:v>0.43421681213947017</c:v>
                </c:pt>
                <c:pt idx="9">
                  <c:v>17.870614379115509</c:v>
                </c:pt>
                <c:pt idx="10">
                  <c:v>14.639985401509286</c:v>
                </c:pt>
                <c:pt idx="11">
                  <c:v>8.9754275594653841</c:v>
                </c:pt>
                <c:pt idx="12">
                  <c:v>2.1317461424747153</c:v>
                </c:pt>
                <c:pt idx="13">
                  <c:v>1.5053868340061827</c:v>
                </c:pt>
                <c:pt idx="14">
                  <c:v>0.23263314569257432</c:v>
                </c:pt>
              </c:numCache>
            </c:numRef>
          </c:val>
          <c:extLst>
            <c:ext xmlns:c16="http://schemas.microsoft.com/office/drawing/2014/chart" uri="{C3380CC4-5D6E-409C-BE32-E72D297353CC}">
              <c16:uniqueId val="{00000002-F72C-423C-A1E6-F1455AF157E4}"/>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MICS14!$R$15:$AF$15</c:f>
              <c:strCache>
                <c:ptCount val="15"/>
                <c:pt idx="0">
                  <c:v>Central Hill</c:v>
                </c:pt>
                <c:pt idx="1">
                  <c:v>Central Mountain</c:v>
                </c:pt>
                <c:pt idx="2">
                  <c:v>Central Terai</c:v>
                </c:pt>
                <c:pt idx="3">
                  <c:v>Eastern Hill</c:v>
                </c:pt>
                <c:pt idx="4">
                  <c:v>Eastern Mountain</c:v>
                </c:pt>
                <c:pt idx="5">
                  <c:v>Eastern Terai</c:v>
                </c:pt>
                <c:pt idx="6">
                  <c:v>Far-Western Hill</c:v>
                </c:pt>
                <c:pt idx="7">
                  <c:v>Far-Western Mountain</c:v>
                </c:pt>
                <c:pt idx="8">
                  <c:v>Far-WesternTerai</c:v>
                </c:pt>
                <c:pt idx="9">
                  <c:v>MId-Western Hill</c:v>
                </c:pt>
                <c:pt idx="10">
                  <c:v>MId-Western Mountain</c:v>
                </c:pt>
                <c:pt idx="11">
                  <c:v>MId-WesternTerai</c:v>
                </c:pt>
                <c:pt idx="12">
                  <c:v>Western  Hill</c:v>
                </c:pt>
                <c:pt idx="13">
                  <c:v>Western  Terai</c:v>
                </c:pt>
                <c:pt idx="14">
                  <c:v>Western Mountain</c:v>
                </c:pt>
              </c:strCache>
            </c:strRef>
          </c:cat>
          <c:val>
            <c:numRef>
              <c:f>MICS14!$R$21:$AF$21</c:f>
              <c:numCache>
                <c:formatCode>###0.0</c:formatCode>
                <c:ptCount val="15"/>
                <c:pt idx="0">
                  <c:v>5.1681910945162048</c:v>
                </c:pt>
                <c:pt idx="1">
                  <c:v>2.7855244426897277</c:v>
                </c:pt>
                <c:pt idx="2">
                  <c:v>0</c:v>
                </c:pt>
                <c:pt idx="3">
                  <c:v>1.1742462680803711</c:v>
                </c:pt>
                <c:pt idx="4">
                  <c:v>0.32914446861489449</c:v>
                </c:pt>
                <c:pt idx="5">
                  <c:v>0</c:v>
                </c:pt>
                <c:pt idx="6">
                  <c:v>4.5139293442789432</c:v>
                </c:pt>
                <c:pt idx="7">
                  <c:v>4.1965544306700027</c:v>
                </c:pt>
                <c:pt idx="8">
                  <c:v>0.75388210947759726</c:v>
                </c:pt>
                <c:pt idx="9">
                  <c:v>5.6644419191693558</c:v>
                </c:pt>
                <c:pt idx="10">
                  <c:v>12.061051211573584</c:v>
                </c:pt>
                <c:pt idx="11">
                  <c:v>0.71296064702752782</c:v>
                </c:pt>
                <c:pt idx="12">
                  <c:v>0.73084819936444112</c:v>
                </c:pt>
                <c:pt idx="13">
                  <c:v>0</c:v>
                </c:pt>
                <c:pt idx="14">
                  <c:v>2.6905146366766202</c:v>
                </c:pt>
              </c:numCache>
            </c:numRef>
          </c:val>
          <c:extLst>
            <c:ext xmlns:c16="http://schemas.microsoft.com/office/drawing/2014/chart" uri="{C3380CC4-5D6E-409C-BE32-E72D297353CC}">
              <c16:uniqueId val="{00000003-F72C-423C-A1E6-F1455AF157E4}"/>
            </c:ext>
          </c:extLst>
        </c:ser>
        <c:dLbls>
          <c:showLegendKey val="0"/>
          <c:showVal val="0"/>
          <c:showCatName val="0"/>
          <c:showSerName val="0"/>
          <c:showPercent val="0"/>
          <c:showBubbleSize val="0"/>
        </c:dLbls>
        <c:gapWidth val="50"/>
        <c:overlap val="100"/>
        <c:axId val="221008256"/>
        <c:axId val="221009792"/>
      </c:barChart>
      <c:catAx>
        <c:axId val="221008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09792"/>
        <c:crosses val="autoZero"/>
        <c:auto val="1"/>
        <c:lblAlgn val="ctr"/>
        <c:lblOffset val="100"/>
        <c:tickLblSkip val="1"/>
        <c:tickMarkSkip val="1"/>
        <c:noMultiLvlLbl val="0"/>
      </c:catAx>
      <c:valAx>
        <c:axId val="221009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08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75.329494521799177</c:v>
                </c:pt>
                <c:pt idx="1">
                  <c:v>90.320958626932821</c:v>
                </c:pt>
                <c:pt idx="2">
                  <c:v>95.713759276389524</c:v>
                </c:pt>
                <c:pt idx="3">
                  <c:v>96.974781993043379</c:v>
                </c:pt>
                <c:pt idx="4">
                  <c:v>98.460636833894426</c:v>
                </c:pt>
              </c:numCache>
            </c:numRef>
          </c:val>
          <c:extLst>
            <c:ext xmlns:c16="http://schemas.microsoft.com/office/drawing/2014/chart" uri="{C3380CC4-5D6E-409C-BE32-E72D297353CC}">
              <c16:uniqueId val="{00000000-4B28-4A5B-AE20-6AB72E055D2D}"/>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7.8156429194802683</c:v>
                </c:pt>
                <c:pt idx="1">
                  <c:v>2.4110317497949212</c:v>
                </c:pt>
                <c:pt idx="2">
                  <c:v>0.77188515545475411</c:v>
                </c:pt>
                <c:pt idx="3">
                  <c:v>0.88069933192471284</c:v>
                </c:pt>
                <c:pt idx="4">
                  <c:v>0.79403739382172933</c:v>
                </c:pt>
              </c:numCache>
            </c:numRef>
          </c:val>
          <c:extLst>
            <c:ext xmlns:c16="http://schemas.microsoft.com/office/drawing/2014/chart" uri="{C3380CC4-5D6E-409C-BE32-E72D297353CC}">
              <c16:uniqueId val="{00000001-4B28-4A5B-AE20-6AB72E055D2D}"/>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11.134193647196813</c:v>
                </c:pt>
                <c:pt idx="1">
                  <c:v>5.4141419881253583</c:v>
                </c:pt>
                <c:pt idx="2">
                  <c:v>2.4330169630118421</c:v>
                </c:pt>
                <c:pt idx="3">
                  <c:v>1.7635189563115552</c:v>
                </c:pt>
                <c:pt idx="4">
                  <c:v>0.66270910211207845</c:v>
                </c:pt>
              </c:numCache>
            </c:numRef>
          </c:val>
          <c:extLst>
            <c:ext xmlns:c16="http://schemas.microsoft.com/office/drawing/2014/chart" uri="{C3380CC4-5D6E-409C-BE32-E72D297353CC}">
              <c16:uniqueId val="{00000002-4B28-4A5B-AE20-6AB72E055D2D}"/>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5.7206689115237417</c:v>
                </c:pt>
                <c:pt idx="1">
                  <c:v>1.8538676351468992</c:v>
                </c:pt>
                <c:pt idx="2">
                  <c:v>1.0813386051438796</c:v>
                </c:pt>
                <c:pt idx="3">
                  <c:v>0.3809997187203526</c:v>
                </c:pt>
                <c:pt idx="4">
                  <c:v>8.261667017176573E-2</c:v>
                </c:pt>
              </c:numCache>
            </c:numRef>
          </c:val>
          <c:extLst>
            <c:ext xmlns:c16="http://schemas.microsoft.com/office/drawing/2014/chart" uri="{C3380CC4-5D6E-409C-BE32-E72D297353CC}">
              <c16:uniqueId val="{00000003-4B28-4A5B-AE20-6AB72E055D2D}"/>
            </c:ext>
          </c:extLst>
        </c:ser>
        <c:dLbls>
          <c:showLegendKey val="0"/>
          <c:showVal val="0"/>
          <c:showCatName val="0"/>
          <c:showSerName val="0"/>
          <c:showPercent val="0"/>
          <c:showBubbleSize val="0"/>
        </c:dLbls>
        <c:gapWidth val="50"/>
        <c:overlap val="100"/>
        <c:axId val="221030656"/>
        <c:axId val="221040640"/>
      </c:barChart>
      <c:catAx>
        <c:axId val="22103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0640"/>
        <c:crosses val="autoZero"/>
        <c:auto val="1"/>
        <c:lblAlgn val="ctr"/>
        <c:lblOffset val="100"/>
        <c:tickLblSkip val="1"/>
        <c:tickMarkSkip val="1"/>
        <c:noMultiLvlLbl val="0"/>
      </c:catAx>
      <c:valAx>
        <c:axId val="22104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MICS14!$R$121:$AF$121</c:f>
              <c:strCache>
                <c:ptCount val="15"/>
                <c:pt idx="0">
                  <c:v>Central Hill</c:v>
                </c:pt>
                <c:pt idx="1">
                  <c:v>Central Mountain</c:v>
                </c:pt>
                <c:pt idx="2">
                  <c:v>Central Terai</c:v>
                </c:pt>
                <c:pt idx="3">
                  <c:v>Eastern Hill</c:v>
                </c:pt>
                <c:pt idx="4">
                  <c:v>Eastern Mountain</c:v>
                </c:pt>
                <c:pt idx="5">
                  <c:v>Eastern Terai</c:v>
                </c:pt>
                <c:pt idx="6">
                  <c:v>Far-Western Hill</c:v>
                </c:pt>
                <c:pt idx="7">
                  <c:v>Far-Western Mountain</c:v>
                </c:pt>
                <c:pt idx="8">
                  <c:v>Far-WesternTerai</c:v>
                </c:pt>
                <c:pt idx="9">
                  <c:v>MId-Western Hill</c:v>
                </c:pt>
                <c:pt idx="10">
                  <c:v>MId-Western Mountain</c:v>
                </c:pt>
                <c:pt idx="11">
                  <c:v>MId-WesternTerai</c:v>
                </c:pt>
                <c:pt idx="12">
                  <c:v>Western  Hill</c:v>
                </c:pt>
                <c:pt idx="13">
                  <c:v>Western  Terai</c:v>
                </c:pt>
                <c:pt idx="14">
                  <c:v>Western Mountain</c:v>
                </c:pt>
              </c:strCache>
            </c:strRef>
          </c:cat>
          <c:val>
            <c:numRef>
              <c:f>MICS14!$R$124:$AF$124</c:f>
              <c:numCache>
                <c:formatCode>###0.0</c:formatCode>
                <c:ptCount val="15"/>
                <c:pt idx="0">
                  <c:v>64.376190774354612</c:v>
                </c:pt>
                <c:pt idx="1">
                  <c:v>81.022957027639393</c:v>
                </c:pt>
                <c:pt idx="2">
                  <c:v>36.652683862461366</c:v>
                </c:pt>
                <c:pt idx="3">
                  <c:v>81.907777284500298</c:v>
                </c:pt>
                <c:pt idx="4">
                  <c:v>66.929378893512322</c:v>
                </c:pt>
                <c:pt idx="5">
                  <c:v>41.715847414050778</c:v>
                </c:pt>
                <c:pt idx="6">
                  <c:v>79.905200242475615</c:v>
                </c:pt>
                <c:pt idx="7">
                  <c:v>85.06166051355018</c:v>
                </c:pt>
                <c:pt idx="8">
                  <c:v>55.293338847374983</c:v>
                </c:pt>
                <c:pt idx="9">
                  <c:v>79.502852823728958</c:v>
                </c:pt>
                <c:pt idx="10">
                  <c:v>78.185596442234598</c:v>
                </c:pt>
                <c:pt idx="11">
                  <c:v>65.63191025297013</c:v>
                </c:pt>
                <c:pt idx="12">
                  <c:v>75.156053657993453</c:v>
                </c:pt>
                <c:pt idx="13">
                  <c:v>61.719739810210569</c:v>
                </c:pt>
                <c:pt idx="14">
                  <c:v>58.321709844194892</c:v>
                </c:pt>
              </c:numCache>
            </c:numRef>
          </c:val>
          <c:extLst>
            <c:ext xmlns:c16="http://schemas.microsoft.com/office/drawing/2014/chart" uri="{C3380CC4-5D6E-409C-BE32-E72D297353CC}">
              <c16:uniqueId val="{00000000-A4AE-4A54-AA8B-C3D7041F631F}"/>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MICS14!$R$121:$AF$121</c:f>
              <c:strCache>
                <c:ptCount val="15"/>
                <c:pt idx="0">
                  <c:v>Central Hill</c:v>
                </c:pt>
                <c:pt idx="1">
                  <c:v>Central Mountain</c:v>
                </c:pt>
                <c:pt idx="2">
                  <c:v>Central Terai</c:v>
                </c:pt>
                <c:pt idx="3">
                  <c:v>Eastern Hill</c:v>
                </c:pt>
                <c:pt idx="4">
                  <c:v>Eastern Mountain</c:v>
                </c:pt>
                <c:pt idx="5">
                  <c:v>Eastern Terai</c:v>
                </c:pt>
                <c:pt idx="6">
                  <c:v>Far-Western Hill</c:v>
                </c:pt>
                <c:pt idx="7">
                  <c:v>Far-Western Mountain</c:v>
                </c:pt>
                <c:pt idx="8">
                  <c:v>Far-WesternTerai</c:v>
                </c:pt>
                <c:pt idx="9">
                  <c:v>MId-Western Hill</c:v>
                </c:pt>
                <c:pt idx="10">
                  <c:v>MId-Western Mountain</c:v>
                </c:pt>
                <c:pt idx="11">
                  <c:v>MId-WesternTerai</c:v>
                </c:pt>
                <c:pt idx="12">
                  <c:v>Western  Hill</c:v>
                </c:pt>
                <c:pt idx="13">
                  <c:v>Western  Terai</c:v>
                </c:pt>
                <c:pt idx="14">
                  <c:v>Western Mountain</c:v>
                </c:pt>
              </c:strCache>
            </c:strRef>
          </c:cat>
          <c:val>
            <c:numRef>
              <c:f>MICS14!$R$125:$AF$125</c:f>
              <c:numCache>
                <c:formatCode>###0.0</c:formatCode>
                <c:ptCount val="15"/>
                <c:pt idx="0">
                  <c:v>25.605130163556613</c:v>
                </c:pt>
                <c:pt idx="1">
                  <c:v>5.0682271310029412</c:v>
                </c:pt>
                <c:pt idx="2">
                  <c:v>4.9518876803744964</c:v>
                </c:pt>
                <c:pt idx="3">
                  <c:v>8.7762072512048164</c:v>
                </c:pt>
                <c:pt idx="4">
                  <c:v>6.7661964089640687</c:v>
                </c:pt>
                <c:pt idx="5">
                  <c:v>9.2265780779162654</c:v>
                </c:pt>
                <c:pt idx="6">
                  <c:v>1.9643385264822557</c:v>
                </c:pt>
                <c:pt idx="7">
                  <c:v>2.4062723987797447</c:v>
                </c:pt>
                <c:pt idx="8">
                  <c:v>15.292128253124991</c:v>
                </c:pt>
                <c:pt idx="9">
                  <c:v>6.6008757698548495</c:v>
                </c:pt>
                <c:pt idx="10">
                  <c:v>5.1752466017371059</c:v>
                </c:pt>
                <c:pt idx="11">
                  <c:v>8.9705284697906436</c:v>
                </c:pt>
                <c:pt idx="12">
                  <c:v>18.828642856887114</c:v>
                </c:pt>
                <c:pt idx="13">
                  <c:v>8.3647968224785991</c:v>
                </c:pt>
                <c:pt idx="14">
                  <c:v>15.188866624376237</c:v>
                </c:pt>
              </c:numCache>
            </c:numRef>
          </c:val>
          <c:extLst>
            <c:ext xmlns:c16="http://schemas.microsoft.com/office/drawing/2014/chart" uri="{C3380CC4-5D6E-409C-BE32-E72D297353CC}">
              <c16:uniqueId val="{00000001-A4AE-4A54-AA8B-C3D7041F631F}"/>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MICS14!$R$121:$AF$121</c:f>
              <c:strCache>
                <c:ptCount val="15"/>
                <c:pt idx="0">
                  <c:v>Central Hill</c:v>
                </c:pt>
                <c:pt idx="1">
                  <c:v>Central Mountain</c:v>
                </c:pt>
                <c:pt idx="2">
                  <c:v>Central Terai</c:v>
                </c:pt>
                <c:pt idx="3">
                  <c:v>Eastern Hill</c:v>
                </c:pt>
                <c:pt idx="4">
                  <c:v>Eastern Mountain</c:v>
                </c:pt>
                <c:pt idx="5">
                  <c:v>Eastern Terai</c:v>
                </c:pt>
                <c:pt idx="6">
                  <c:v>Far-Western Hill</c:v>
                </c:pt>
                <c:pt idx="7">
                  <c:v>Far-Western Mountain</c:v>
                </c:pt>
                <c:pt idx="8">
                  <c:v>Far-WesternTerai</c:v>
                </c:pt>
                <c:pt idx="9">
                  <c:v>MId-Western Hill</c:v>
                </c:pt>
                <c:pt idx="10">
                  <c:v>MId-Western Mountain</c:v>
                </c:pt>
                <c:pt idx="11">
                  <c:v>MId-WesternTerai</c:v>
                </c:pt>
                <c:pt idx="12">
                  <c:v>Western  Hill</c:v>
                </c:pt>
                <c:pt idx="13">
                  <c:v>Western  Terai</c:v>
                </c:pt>
                <c:pt idx="14">
                  <c:v>Western Mountain</c:v>
                </c:pt>
              </c:strCache>
            </c:strRef>
          </c:cat>
          <c:val>
            <c:numRef>
              <c:f>MICS14!$R$126:$AF$126</c:f>
              <c:numCache>
                <c:formatCode>###0.0</c:formatCode>
                <c:ptCount val="15"/>
                <c:pt idx="0">
                  <c:v>0.74423742640299295</c:v>
                </c:pt>
                <c:pt idx="1">
                  <c:v>0.99712912107782969</c:v>
                </c:pt>
                <c:pt idx="2">
                  <c:v>0.2503897049017354</c:v>
                </c:pt>
                <c:pt idx="3">
                  <c:v>0.76784219379446306</c:v>
                </c:pt>
                <c:pt idx="4">
                  <c:v>3.496510934692914</c:v>
                </c:pt>
                <c:pt idx="5">
                  <c:v>5.9151107929501663</c:v>
                </c:pt>
                <c:pt idx="6">
                  <c:v>1.0732373445404946</c:v>
                </c:pt>
                <c:pt idx="7">
                  <c:v>0.72377346747364157</c:v>
                </c:pt>
                <c:pt idx="8">
                  <c:v>2.797313534534041</c:v>
                </c:pt>
                <c:pt idx="9">
                  <c:v>2.1383630125818485</c:v>
                </c:pt>
                <c:pt idx="10">
                  <c:v>1.0397795306729023</c:v>
                </c:pt>
                <c:pt idx="11">
                  <c:v>6.6350179067500825</c:v>
                </c:pt>
                <c:pt idx="12">
                  <c:v>1.8152539503246761</c:v>
                </c:pt>
                <c:pt idx="13">
                  <c:v>0.15835156939161976</c:v>
                </c:pt>
                <c:pt idx="14">
                  <c:v>0.97676591616656694</c:v>
                </c:pt>
              </c:numCache>
            </c:numRef>
          </c:val>
          <c:extLst>
            <c:ext xmlns:c16="http://schemas.microsoft.com/office/drawing/2014/chart" uri="{C3380CC4-5D6E-409C-BE32-E72D297353CC}">
              <c16:uniqueId val="{00000002-A4AE-4A54-AA8B-C3D7041F631F}"/>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MICS14!$R$121:$AF$121</c:f>
              <c:strCache>
                <c:ptCount val="15"/>
                <c:pt idx="0">
                  <c:v>Central Hill</c:v>
                </c:pt>
                <c:pt idx="1">
                  <c:v>Central Mountain</c:v>
                </c:pt>
                <c:pt idx="2">
                  <c:v>Central Terai</c:v>
                </c:pt>
                <c:pt idx="3">
                  <c:v>Eastern Hill</c:v>
                </c:pt>
                <c:pt idx="4">
                  <c:v>Eastern Mountain</c:v>
                </c:pt>
                <c:pt idx="5">
                  <c:v>Eastern Terai</c:v>
                </c:pt>
                <c:pt idx="6">
                  <c:v>Far-Western Hill</c:v>
                </c:pt>
                <c:pt idx="7">
                  <c:v>Far-Western Mountain</c:v>
                </c:pt>
                <c:pt idx="8">
                  <c:v>Far-WesternTerai</c:v>
                </c:pt>
                <c:pt idx="9">
                  <c:v>MId-Western Hill</c:v>
                </c:pt>
                <c:pt idx="10">
                  <c:v>MId-Western Mountain</c:v>
                </c:pt>
                <c:pt idx="11">
                  <c:v>MId-WesternTerai</c:v>
                </c:pt>
                <c:pt idx="12">
                  <c:v>Western  Hill</c:v>
                </c:pt>
                <c:pt idx="13">
                  <c:v>Western  Terai</c:v>
                </c:pt>
                <c:pt idx="14">
                  <c:v>Western Mountain</c:v>
                </c:pt>
              </c:strCache>
            </c:strRef>
          </c:cat>
          <c:val>
            <c:numRef>
              <c:f>MICS14!$R$127:$AF$127</c:f>
              <c:numCache>
                <c:formatCode>###0.0</c:formatCode>
                <c:ptCount val="15"/>
                <c:pt idx="0">
                  <c:v>9.2744416356857826</c:v>
                </c:pt>
                <c:pt idx="1">
                  <c:v>12.911686720279835</c:v>
                </c:pt>
                <c:pt idx="2">
                  <c:v>58.145038752262401</c:v>
                </c:pt>
                <c:pt idx="3">
                  <c:v>8.5481732705004223</c:v>
                </c:pt>
                <c:pt idx="4">
                  <c:v>22.807913762830694</c:v>
                </c:pt>
                <c:pt idx="5">
                  <c:v>43.142463715082791</c:v>
                </c:pt>
                <c:pt idx="6">
                  <c:v>17.057223886501635</c:v>
                </c:pt>
                <c:pt idx="7">
                  <c:v>11.808293620196434</c:v>
                </c:pt>
                <c:pt idx="8">
                  <c:v>26.617219364965983</c:v>
                </c:pt>
                <c:pt idx="9">
                  <c:v>11.757908393834345</c:v>
                </c:pt>
                <c:pt idx="10">
                  <c:v>15.599377425355392</c:v>
                </c:pt>
                <c:pt idx="11">
                  <c:v>18.762543370489144</c:v>
                </c:pt>
                <c:pt idx="12">
                  <c:v>4.200049534794756</c:v>
                </c:pt>
                <c:pt idx="13">
                  <c:v>29.757111797919212</c:v>
                </c:pt>
                <c:pt idx="14">
                  <c:v>25.512657615262302</c:v>
                </c:pt>
              </c:numCache>
            </c:numRef>
          </c:val>
          <c:extLst>
            <c:ext xmlns:c16="http://schemas.microsoft.com/office/drawing/2014/chart" uri="{C3380CC4-5D6E-409C-BE32-E72D297353CC}">
              <c16:uniqueId val="{00000003-A4AE-4A54-AA8B-C3D7041F631F}"/>
            </c:ext>
          </c:extLst>
        </c:ser>
        <c:dLbls>
          <c:showLegendKey val="0"/>
          <c:showVal val="0"/>
          <c:showCatName val="0"/>
          <c:showSerName val="0"/>
          <c:showPercent val="0"/>
          <c:showBubbleSize val="0"/>
        </c:dLbls>
        <c:gapWidth val="50"/>
        <c:overlap val="100"/>
        <c:axId val="230204928"/>
        <c:axId val="230206464"/>
      </c:barChart>
      <c:catAx>
        <c:axId val="230204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06464"/>
        <c:crosses val="autoZero"/>
        <c:auto val="1"/>
        <c:lblAlgn val="ctr"/>
        <c:lblOffset val="100"/>
        <c:tickLblSkip val="1"/>
        <c:tickMarkSkip val="1"/>
        <c:noMultiLvlLbl val="0"/>
      </c:catAx>
      <c:valAx>
        <c:axId val="230206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04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46.728170900837831</c:v>
                </c:pt>
                <c:pt idx="1">
                  <c:v>62.4495885912538</c:v>
                </c:pt>
                <c:pt idx="2">
                  <c:v>70.450147553261615</c:v>
                </c:pt>
                <c:pt idx="3">
                  <c:v>75.978079749746911</c:v>
                </c:pt>
                <c:pt idx="4">
                  <c:v>89.189393194412844</c:v>
                </c:pt>
              </c:numCache>
            </c:numRef>
          </c:val>
          <c:extLst>
            <c:ext xmlns:c16="http://schemas.microsoft.com/office/drawing/2014/chart" uri="{C3380CC4-5D6E-409C-BE32-E72D297353CC}">
              <c16:uniqueId val="{00000000-3AE1-457B-9E4D-FC9FDD0E1D4C}"/>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49.815969514551874</c:v>
                </c:pt>
                <c:pt idx="1">
                  <c:v>33.433740367815219</c:v>
                </c:pt>
                <c:pt idx="2">
                  <c:v>26.604533905324484</c:v>
                </c:pt>
                <c:pt idx="3">
                  <c:v>22.416335467749509</c:v>
                </c:pt>
                <c:pt idx="4">
                  <c:v>9.5298507954405327</c:v>
                </c:pt>
              </c:numCache>
            </c:numRef>
          </c:val>
          <c:extLst>
            <c:ext xmlns:c16="http://schemas.microsoft.com/office/drawing/2014/chart" uri="{C3380CC4-5D6E-409C-BE32-E72D297353CC}">
              <c16:uniqueId val="{00000001-3AE1-457B-9E4D-FC9FDD0E1D4C}"/>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3.4558595846105837</c:v>
                </c:pt>
                <c:pt idx="1">
                  <c:v>4.1166710409312737</c:v>
                </c:pt>
                <c:pt idx="2">
                  <c:v>2.945318541413819</c:v>
                </c:pt>
                <c:pt idx="3">
                  <c:v>1.6055847825038001</c:v>
                </c:pt>
                <c:pt idx="4">
                  <c:v>1.2807560101463988</c:v>
                </c:pt>
              </c:numCache>
            </c:numRef>
          </c:val>
          <c:extLst>
            <c:ext xmlns:c16="http://schemas.microsoft.com/office/drawing/2014/chart" uri="{C3380CC4-5D6E-409C-BE32-E72D297353CC}">
              <c16:uniqueId val="{00000002-3AE1-457B-9E4D-FC9FDD0E1D4C}"/>
            </c:ext>
          </c:extLst>
        </c:ser>
        <c:dLbls>
          <c:showLegendKey val="0"/>
          <c:showVal val="0"/>
          <c:showCatName val="0"/>
          <c:showSerName val="0"/>
          <c:showPercent val="0"/>
          <c:showBubbleSize val="0"/>
        </c:dLbls>
        <c:gapWidth val="50"/>
        <c:overlap val="100"/>
        <c:axId val="231148928"/>
        <c:axId val="231150720"/>
      </c:barChart>
      <c:catAx>
        <c:axId val="231148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50720"/>
        <c:crosses val="autoZero"/>
        <c:auto val="1"/>
        <c:lblAlgn val="ctr"/>
        <c:lblOffset val="100"/>
        <c:tickLblSkip val="1"/>
        <c:tickMarkSkip val="1"/>
        <c:noMultiLvlLbl val="0"/>
      </c:catAx>
      <c:valAx>
        <c:axId val="231150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48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MICS14!$R$221:$AF$221</c:f>
              <c:strCache>
                <c:ptCount val="15"/>
                <c:pt idx="0">
                  <c:v>Central Hill</c:v>
                </c:pt>
                <c:pt idx="1">
                  <c:v>Central Mountain</c:v>
                </c:pt>
                <c:pt idx="2">
                  <c:v>Central Terai</c:v>
                </c:pt>
                <c:pt idx="3">
                  <c:v>Eastern Hill</c:v>
                </c:pt>
                <c:pt idx="4">
                  <c:v>Eastern Mountain</c:v>
                </c:pt>
                <c:pt idx="5">
                  <c:v>Eastern Terai</c:v>
                </c:pt>
                <c:pt idx="6">
                  <c:v>Far-Western Hill</c:v>
                </c:pt>
                <c:pt idx="7">
                  <c:v>Far-Western Mountain</c:v>
                </c:pt>
                <c:pt idx="8">
                  <c:v>Far-WesternTerai</c:v>
                </c:pt>
                <c:pt idx="9">
                  <c:v>MId-Western Hill</c:v>
                </c:pt>
                <c:pt idx="10">
                  <c:v>MId-Western Mountain</c:v>
                </c:pt>
                <c:pt idx="11">
                  <c:v>MId-WesternTerai</c:v>
                </c:pt>
                <c:pt idx="12">
                  <c:v>Western  Hill</c:v>
                </c:pt>
                <c:pt idx="13">
                  <c:v>Western  Terai</c:v>
                </c:pt>
                <c:pt idx="14">
                  <c:v>Western Mountain</c:v>
                </c:pt>
              </c:strCache>
            </c:strRef>
          </c:cat>
          <c:val>
            <c:numRef>
              <c:f>MICS14!$R$222:$AF$222</c:f>
              <c:numCache>
                <c:formatCode>###0.0</c:formatCode>
                <c:ptCount val="15"/>
                <c:pt idx="0">
                  <c:v>79.331697429917625</c:v>
                </c:pt>
                <c:pt idx="1">
                  <c:v>77.201164993032918</c:v>
                </c:pt>
                <c:pt idx="2">
                  <c:v>70.999737969962936</c:v>
                </c:pt>
                <c:pt idx="3">
                  <c:v>79.625379171443569</c:v>
                </c:pt>
                <c:pt idx="4">
                  <c:v>62.700117774999022</c:v>
                </c:pt>
                <c:pt idx="5">
                  <c:v>81.702442105710631</c:v>
                </c:pt>
                <c:pt idx="6">
                  <c:v>49.870640380915759</c:v>
                </c:pt>
                <c:pt idx="7">
                  <c:v>40.508964596943805</c:v>
                </c:pt>
                <c:pt idx="8">
                  <c:v>79.668086175595548</c:v>
                </c:pt>
                <c:pt idx="9">
                  <c:v>47.465972854767131</c:v>
                </c:pt>
                <c:pt idx="10">
                  <c:v>39.673950521986519</c:v>
                </c:pt>
                <c:pt idx="11">
                  <c:v>71.328978888265695</c:v>
                </c:pt>
                <c:pt idx="12">
                  <c:v>75.599473829319891</c:v>
                </c:pt>
                <c:pt idx="13">
                  <c:v>66.455817051686907</c:v>
                </c:pt>
                <c:pt idx="14">
                  <c:v>83.19509279360301</c:v>
                </c:pt>
              </c:numCache>
            </c:numRef>
          </c:val>
          <c:extLst>
            <c:ext xmlns:c16="http://schemas.microsoft.com/office/drawing/2014/chart" uri="{C3380CC4-5D6E-409C-BE32-E72D297353CC}">
              <c16:uniqueId val="{00000000-B584-486C-8D66-D40B4B1A9882}"/>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MICS14!$R$221:$AF$221</c:f>
              <c:strCache>
                <c:ptCount val="15"/>
                <c:pt idx="0">
                  <c:v>Central Hill</c:v>
                </c:pt>
                <c:pt idx="1">
                  <c:v>Central Mountain</c:v>
                </c:pt>
                <c:pt idx="2">
                  <c:v>Central Terai</c:v>
                </c:pt>
                <c:pt idx="3">
                  <c:v>Eastern Hill</c:v>
                </c:pt>
                <c:pt idx="4">
                  <c:v>Eastern Mountain</c:v>
                </c:pt>
                <c:pt idx="5">
                  <c:v>Eastern Terai</c:v>
                </c:pt>
                <c:pt idx="6">
                  <c:v>Far-Western Hill</c:v>
                </c:pt>
                <c:pt idx="7">
                  <c:v>Far-Western Mountain</c:v>
                </c:pt>
                <c:pt idx="8">
                  <c:v>Far-WesternTerai</c:v>
                </c:pt>
                <c:pt idx="9">
                  <c:v>MId-Western Hill</c:v>
                </c:pt>
                <c:pt idx="10">
                  <c:v>MId-Western Mountain</c:v>
                </c:pt>
                <c:pt idx="11">
                  <c:v>MId-WesternTerai</c:v>
                </c:pt>
                <c:pt idx="12">
                  <c:v>Western  Hill</c:v>
                </c:pt>
                <c:pt idx="13">
                  <c:v>Western  Terai</c:v>
                </c:pt>
                <c:pt idx="14">
                  <c:v>Western Mountain</c:v>
                </c:pt>
              </c:strCache>
            </c:strRef>
          </c:cat>
          <c:val>
            <c:numRef>
              <c:f>MICS14!$R$223:$AF$223</c:f>
              <c:numCache>
                <c:formatCode>###0.0</c:formatCode>
                <c:ptCount val="15"/>
                <c:pt idx="0">
                  <c:v>17.696694763627168</c:v>
                </c:pt>
                <c:pt idx="1">
                  <c:v>20.389144787757964</c:v>
                </c:pt>
                <c:pt idx="2">
                  <c:v>26.363765134839756</c:v>
                </c:pt>
                <c:pt idx="3">
                  <c:v>20.214644287150392</c:v>
                </c:pt>
                <c:pt idx="4">
                  <c:v>37.160842233297828</c:v>
                </c:pt>
                <c:pt idx="5">
                  <c:v>17.446473575735361</c:v>
                </c:pt>
                <c:pt idx="6">
                  <c:v>49.800369012717979</c:v>
                </c:pt>
                <c:pt idx="7">
                  <c:v>58.483254287641273</c:v>
                </c:pt>
                <c:pt idx="8">
                  <c:v>19.551437033230215</c:v>
                </c:pt>
                <c:pt idx="9">
                  <c:v>49.027945941848344</c:v>
                </c:pt>
                <c:pt idx="10">
                  <c:v>51.502920400318452</c:v>
                </c:pt>
                <c:pt idx="11">
                  <c:v>26.031339080534654</c:v>
                </c:pt>
                <c:pt idx="12">
                  <c:v>20.854722552042073</c:v>
                </c:pt>
                <c:pt idx="13">
                  <c:v>28.226351918487303</c:v>
                </c:pt>
                <c:pt idx="14">
                  <c:v>13.484949427557947</c:v>
                </c:pt>
              </c:numCache>
            </c:numRef>
          </c:val>
          <c:extLst>
            <c:ext xmlns:c16="http://schemas.microsoft.com/office/drawing/2014/chart" uri="{C3380CC4-5D6E-409C-BE32-E72D297353CC}">
              <c16:uniqueId val="{00000001-B584-486C-8D66-D40B4B1A9882}"/>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MICS14!$R$221:$AF$221</c:f>
              <c:strCache>
                <c:ptCount val="15"/>
                <c:pt idx="0">
                  <c:v>Central Hill</c:v>
                </c:pt>
                <c:pt idx="1">
                  <c:v>Central Mountain</c:v>
                </c:pt>
                <c:pt idx="2">
                  <c:v>Central Terai</c:v>
                </c:pt>
                <c:pt idx="3">
                  <c:v>Eastern Hill</c:v>
                </c:pt>
                <c:pt idx="4">
                  <c:v>Eastern Mountain</c:v>
                </c:pt>
                <c:pt idx="5">
                  <c:v>Eastern Terai</c:v>
                </c:pt>
                <c:pt idx="6">
                  <c:v>Far-Western Hill</c:v>
                </c:pt>
                <c:pt idx="7">
                  <c:v>Far-Western Mountain</c:v>
                </c:pt>
                <c:pt idx="8">
                  <c:v>Far-WesternTerai</c:v>
                </c:pt>
                <c:pt idx="9">
                  <c:v>MId-Western Hill</c:v>
                </c:pt>
                <c:pt idx="10">
                  <c:v>MId-Western Mountain</c:v>
                </c:pt>
                <c:pt idx="11">
                  <c:v>MId-WesternTerai</c:v>
                </c:pt>
                <c:pt idx="12">
                  <c:v>Western  Hill</c:v>
                </c:pt>
                <c:pt idx="13">
                  <c:v>Western  Terai</c:v>
                </c:pt>
                <c:pt idx="14">
                  <c:v>Western Mountain</c:v>
                </c:pt>
              </c:strCache>
            </c:strRef>
          </c:cat>
          <c:val>
            <c:numRef>
              <c:f>MICS14!$R$224:$AF$224</c:f>
              <c:numCache>
                <c:formatCode>###0.0</c:formatCode>
                <c:ptCount val="15"/>
                <c:pt idx="0">
                  <c:v>2.9716078064552152</c:v>
                </c:pt>
                <c:pt idx="1">
                  <c:v>2.4096902192090264</c:v>
                </c:pt>
                <c:pt idx="2">
                  <c:v>2.6364968951969638</c:v>
                </c:pt>
                <c:pt idx="3">
                  <c:v>0.15997654140602002</c:v>
                </c:pt>
                <c:pt idx="4">
                  <c:v>0.13903999170319647</c:v>
                </c:pt>
                <c:pt idx="5">
                  <c:v>0.85108431855393951</c:v>
                </c:pt>
                <c:pt idx="6">
                  <c:v>0.32899060636616273</c:v>
                </c:pt>
                <c:pt idx="7">
                  <c:v>1.007781115414933</c:v>
                </c:pt>
                <c:pt idx="8">
                  <c:v>0.78047679117414637</c:v>
                </c:pt>
                <c:pt idx="9">
                  <c:v>3.5060812033842872</c:v>
                </c:pt>
                <c:pt idx="10">
                  <c:v>8.8231290776949827</c:v>
                </c:pt>
                <c:pt idx="11">
                  <c:v>2.639682031199702</c:v>
                </c:pt>
                <c:pt idx="12">
                  <c:v>3.5458036186381263</c:v>
                </c:pt>
                <c:pt idx="13">
                  <c:v>5.3178310298257498</c:v>
                </c:pt>
                <c:pt idx="14">
                  <c:v>3.3199577788390835</c:v>
                </c:pt>
              </c:numCache>
            </c:numRef>
          </c:val>
          <c:extLst>
            <c:ext xmlns:c16="http://schemas.microsoft.com/office/drawing/2014/chart" uri="{C3380CC4-5D6E-409C-BE32-E72D297353CC}">
              <c16:uniqueId val="{00000002-B584-486C-8D66-D40B4B1A9882}"/>
            </c:ext>
          </c:extLst>
        </c:ser>
        <c:dLbls>
          <c:showLegendKey val="0"/>
          <c:showVal val="0"/>
          <c:showCatName val="0"/>
          <c:showSerName val="0"/>
          <c:showPercent val="0"/>
          <c:showBubbleSize val="0"/>
        </c:dLbls>
        <c:gapWidth val="50"/>
        <c:overlap val="100"/>
        <c:axId val="231424000"/>
        <c:axId val="231425536"/>
      </c:barChart>
      <c:catAx>
        <c:axId val="231424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5536"/>
        <c:crosses val="autoZero"/>
        <c:auto val="1"/>
        <c:lblAlgn val="ctr"/>
        <c:lblOffset val="100"/>
        <c:tickLblSkip val="1"/>
        <c:tickMarkSkip val="1"/>
        <c:noMultiLvlLbl val="0"/>
      </c:catAx>
      <c:valAx>
        <c:axId val="231425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4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49.194997555851415</c:v>
                </c:pt>
                <c:pt idx="1">
                  <c:v>64.075528005940697</c:v>
                </c:pt>
                <c:pt idx="2">
                  <c:v>72.929607532496107</c:v>
                </c:pt>
                <c:pt idx="3">
                  <c:v>80.456451569663315</c:v>
                </c:pt>
                <c:pt idx="4">
                  <c:v>92.101234625403222</c:v>
                </c:pt>
              </c:numCache>
            </c:numRef>
          </c:val>
          <c:extLst>
            <c:ext xmlns:c16="http://schemas.microsoft.com/office/drawing/2014/chart" uri="{C3380CC4-5D6E-409C-BE32-E72D297353CC}">
              <c16:uniqueId val="{00000000-5CBA-4E8A-9F62-93445A4D61A8}"/>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47.360466594531445</c:v>
                </c:pt>
                <c:pt idx="1">
                  <c:v>31.90578731055005</c:v>
                </c:pt>
                <c:pt idx="2">
                  <c:v>24.970592853316216</c:v>
                </c:pt>
                <c:pt idx="3">
                  <c:v>17.928140931560556</c:v>
                </c:pt>
                <c:pt idx="4">
                  <c:v>6.4445487896147196</c:v>
                </c:pt>
              </c:numCache>
            </c:numRef>
          </c:val>
          <c:extLst>
            <c:ext xmlns:c16="http://schemas.microsoft.com/office/drawing/2014/chart" uri="{C3380CC4-5D6E-409C-BE32-E72D297353CC}">
              <c16:uniqueId val="{00000001-5CBA-4E8A-9F62-93445A4D61A8}"/>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3.4445358496177754</c:v>
                </c:pt>
                <c:pt idx="1">
                  <c:v>4.0186846835094876</c:v>
                </c:pt>
                <c:pt idx="2">
                  <c:v>2.099799614187734</c:v>
                </c:pt>
                <c:pt idx="3">
                  <c:v>1.6154074987763267</c:v>
                </c:pt>
                <c:pt idx="4">
                  <c:v>1.4542165849819277</c:v>
                </c:pt>
              </c:numCache>
            </c:numRef>
          </c:val>
          <c:extLst>
            <c:ext xmlns:c16="http://schemas.microsoft.com/office/drawing/2014/chart" uri="{C3380CC4-5D6E-409C-BE32-E72D297353CC}">
              <c16:uniqueId val="{00000002-5CBA-4E8A-9F62-93445A4D61A8}"/>
            </c:ext>
          </c:extLst>
        </c:ser>
        <c:dLbls>
          <c:showLegendKey val="0"/>
          <c:showVal val="0"/>
          <c:showCatName val="0"/>
          <c:showSerName val="0"/>
          <c:showPercent val="0"/>
          <c:showBubbleSize val="0"/>
        </c:dLbls>
        <c:gapWidth val="50"/>
        <c:overlap val="100"/>
        <c:axId val="231461248"/>
        <c:axId val="231462784"/>
      </c:barChart>
      <c:catAx>
        <c:axId val="231461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2784"/>
        <c:crosses val="autoZero"/>
        <c:auto val="1"/>
        <c:lblAlgn val="ctr"/>
        <c:lblOffset val="100"/>
        <c:tickLblSkip val="1"/>
        <c:tickMarkSkip val="1"/>
        <c:noMultiLvlLbl val="0"/>
      </c:catAx>
      <c:valAx>
        <c:axId val="231462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12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92.042221924276035</c:v>
                </c:pt>
                <c:pt idx="1">
                  <c:v>96.693437651790106</c:v>
                </c:pt>
                <c:pt idx="2">
                  <c:v>98.099645052516479</c:v>
                </c:pt>
                <c:pt idx="3">
                  <c:v>99.221425213553573</c:v>
                </c:pt>
                <c:pt idx="4">
                  <c:v>99.249435527998514</c:v>
                </c:pt>
              </c:numCache>
            </c:numRef>
          </c:val>
          <c:extLst>
            <c:ext xmlns:c16="http://schemas.microsoft.com/office/drawing/2014/chart" uri="{C3380CC4-5D6E-409C-BE32-E72D297353CC}">
              <c16:uniqueId val="{00000000-B50D-4DD9-B9D4-3C862931FB25}"/>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3.4372613996617609</c:v>
                </c:pt>
                <c:pt idx="1">
                  <c:v>1.6722161140187506</c:v>
                </c:pt>
                <c:pt idx="2">
                  <c:v>1.2920925893441888</c:v>
                </c:pt>
                <c:pt idx="3">
                  <c:v>0.69944609918919942</c:v>
                </c:pt>
                <c:pt idx="4">
                  <c:v>0</c:v>
                </c:pt>
              </c:numCache>
            </c:numRef>
          </c:val>
          <c:extLst>
            <c:ext xmlns:c16="http://schemas.microsoft.com/office/drawing/2014/chart" uri="{C3380CC4-5D6E-409C-BE32-E72D297353CC}">
              <c16:uniqueId val="{00000001-B50D-4DD9-B9D4-3C862931FB25}"/>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3.3221888790463465</c:v>
                </c:pt>
                <c:pt idx="1">
                  <c:v>1.6343462341911437</c:v>
                </c:pt>
                <c:pt idx="2">
                  <c:v>0.60826235813933227</c:v>
                </c:pt>
                <c:pt idx="3">
                  <c:v>7.9128687257227548E-2</c:v>
                </c:pt>
                <c:pt idx="4">
                  <c:v>0.75056447200148568</c:v>
                </c:pt>
              </c:numCache>
            </c:numRef>
          </c:val>
          <c:extLst>
            <c:ext xmlns:c16="http://schemas.microsoft.com/office/drawing/2014/chart" uri="{C3380CC4-5D6E-409C-BE32-E72D297353CC}">
              <c16:uniqueId val="{00000002-B50D-4DD9-B9D4-3C862931FB25}"/>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1.1983277970158579</c:v>
                </c:pt>
                <c:pt idx="1">
                  <c:v>0</c:v>
                </c:pt>
                <c:pt idx="2">
                  <c:v>0</c:v>
                </c:pt>
                <c:pt idx="3">
                  <c:v>0</c:v>
                </c:pt>
                <c:pt idx="4">
                  <c:v>0</c:v>
                </c:pt>
              </c:numCache>
            </c:numRef>
          </c:val>
          <c:extLst>
            <c:ext xmlns:c16="http://schemas.microsoft.com/office/drawing/2014/chart" uri="{C3380CC4-5D6E-409C-BE32-E72D297353CC}">
              <c16:uniqueId val="{00000003-B50D-4DD9-B9D4-3C862931FB25}"/>
            </c:ext>
          </c:extLst>
        </c:ser>
        <c:dLbls>
          <c:showLegendKey val="0"/>
          <c:showVal val="0"/>
          <c:showCatName val="0"/>
          <c:showSerName val="0"/>
          <c:showPercent val="0"/>
          <c:showBubbleSize val="0"/>
        </c:dLbls>
        <c:gapWidth val="50"/>
        <c:overlap val="100"/>
        <c:axId val="231495552"/>
        <c:axId val="231497088"/>
      </c:barChart>
      <c:catAx>
        <c:axId val="231495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97088"/>
        <c:crosses val="autoZero"/>
        <c:auto val="1"/>
        <c:lblAlgn val="ctr"/>
        <c:lblOffset val="100"/>
        <c:tickLblSkip val="1"/>
        <c:tickMarkSkip val="1"/>
        <c:noMultiLvlLbl val="0"/>
      </c:catAx>
      <c:valAx>
        <c:axId val="231497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95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59.319983167363873</c:v>
                </c:pt>
                <c:pt idx="1">
                  <c:v>54.157774549710346</c:v>
                </c:pt>
                <c:pt idx="2">
                  <c:v>48.907258124215275</c:v>
                </c:pt>
                <c:pt idx="3">
                  <c:v>65.547389402016279</c:v>
                </c:pt>
                <c:pt idx="4">
                  <c:v>85.865627452147748</c:v>
                </c:pt>
              </c:numCache>
            </c:numRef>
          </c:val>
          <c:extLst>
            <c:ext xmlns:c16="http://schemas.microsoft.com/office/drawing/2014/chart" uri="{C3380CC4-5D6E-409C-BE32-E72D297353CC}">
              <c16:uniqueId val="{00000000-DAE2-4C8B-87D4-E6BD44D299D5}"/>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12.853012786152455</c:v>
                </c:pt>
                <c:pt idx="1">
                  <c:v>42.488468356591255</c:v>
                </c:pt>
                <c:pt idx="2">
                  <c:v>51.037256365462056</c:v>
                </c:pt>
                <c:pt idx="3">
                  <c:v>34.320127678716382</c:v>
                </c:pt>
                <c:pt idx="4">
                  <c:v>14.134372547852303</c:v>
                </c:pt>
              </c:numCache>
            </c:numRef>
          </c:val>
          <c:extLst>
            <c:ext xmlns:c16="http://schemas.microsoft.com/office/drawing/2014/chart" uri="{C3380CC4-5D6E-409C-BE32-E72D297353CC}">
              <c16:uniqueId val="{00000001-DAE2-4C8B-87D4-E6BD44D299D5}"/>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3.0026796559548998</c:v>
                </c:pt>
                <c:pt idx="1">
                  <c:v>0.28503833522017619</c:v>
                </c:pt>
                <c:pt idx="2">
                  <c:v>5.5485510322668574E-2</c:v>
                </c:pt>
                <c:pt idx="3">
                  <c:v>0.13248291926733913</c:v>
                </c:pt>
                <c:pt idx="4">
                  <c:v>-5.1514348342607263E-14</c:v>
                </c:pt>
              </c:numCache>
            </c:numRef>
          </c:val>
          <c:extLst>
            <c:ext xmlns:c16="http://schemas.microsoft.com/office/drawing/2014/chart" uri="{C3380CC4-5D6E-409C-BE32-E72D297353CC}">
              <c16:uniqueId val="{00000002-DAE2-4C8B-87D4-E6BD44D299D5}"/>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24.824324390528773</c:v>
                </c:pt>
                <c:pt idx="1">
                  <c:v>3.0687187584782221</c:v>
                </c:pt>
                <c:pt idx="2">
                  <c:v>0</c:v>
                </c:pt>
                <c:pt idx="3">
                  <c:v>0</c:v>
                </c:pt>
                <c:pt idx="4">
                  <c:v>0</c:v>
                </c:pt>
              </c:numCache>
            </c:numRef>
          </c:val>
          <c:extLst>
            <c:ext xmlns:c16="http://schemas.microsoft.com/office/drawing/2014/chart" uri="{C3380CC4-5D6E-409C-BE32-E72D297353CC}">
              <c16:uniqueId val="{00000003-DAE2-4C8B-87D4-E6BD44D299D5}"/>
            </c:ext>
          </c:extLst>
        </c:ser>
        <c:dLbls>
          <c:showLegendKey val="0"/>
          <c:showVal val="0"/>
          <c:showCatName val="0"/>
          <c:showSerName val="0"/>
          <c:showPercent val="0"/>
          <c:showBubbleSize val="0"/>
        </c:dLbls>
        <c:gapWidth val="50"/>
        <c:overlap val="100"/>
        <c:axId val="231542144"/>
        <c:axId val="231552128"/>
      </c:barChart>
      <c:catAx>
        <c:axId val="23154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2128"/>
        <c:crosses val="autoZero"/>
        <c:auto val="1"/>
        <c:lblAlgn val="ctr"/>
        <c:lblOffset val="100"/>
        <c:tickLblSkip val="1"/>
        <c:tickMarkSkip val="1"/>
        <c:noMultiLvlLbl val="0"/>
      </c:catAx>
      <c:valAx>
        <c:axId val="231552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4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70.81579305002505</c:v>
                </c:pt>
                <c:pt idx="1">
                  <c:v>82.463560342044516</c:v>
                </c:pt>
                <c:pt idx="2">
                  <c:v>86.776506328642711</c:v>
                </c:pt>
                <c:pt idx="3">
                  <c:v>90.179534218042662</c:v>
                </c:pt>
                <c:pt idx="4">
                  <c:v>95.93376017300055</c:v>
                </c:pt>
              </c:numCache>
            </c:numRef>
          </c:val>
          <c:extLst>
            <c:ext xmlns:c16="http://schemas.microsoft.com/office/drawing/2014/chart" uri="{C3380CC4-5D6E-409C-BE32-E72D297353CC}">
              <c16:uniqueId val="{00000000-D33E-47C9-8932-8AD531F6AF21}"/>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27.449201247650802</c:v>
                </c:pt>
                <c:pt idx="1">
                  <c:v>16.439518567318007</c:v>
                </c:pt>
                <c:pt idx="2">
                  <c:v>11.035186086873878</c:v>
                </c:pt>
                <c:pt idx="3">
                  <c:v>7.9224507270874742</c:v>
                </c:pt>
                <c:pt idx="4">
                  <c:v>2.0798370755412696</c:v>
                </c:pt>
              </c:numCache>
            </c:numRef>
          </c:val>
          <c:extLst>
            <c:ext xmlns:c16="http://schemas.microsoft.com/office/drawing/2014/chart" uri="{C3380CC4-5D6E-409C-BE32-E72D297353CC}">
              <c16:uniqueId val="{00000001-D33E-47C9-8932-8AD531F6AF21}"/>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1.7350057023240519</c:v>
                </c:pt>
                <c:pt idx="1">
                  <c:v>1.0969210906374876</c:v>
                </c:pt>
                <c:pt idx="2">
                  <c:v>2.1883075844834261</c:v>
                </c:pt>
                <c:pt idx="3">
                  <c:v>1.8980150548698864</c:v>
                </c:pt>
                <c:pt idx="4">
                  <c:v>1.9864027514582154</c:v>
                </c:pt>
              </c:numCache>
            </c:numRef>
          </c:val>
          <c:extLst>
            <c:ext xmlns:c16="http://schemas.microsoft.com/office/drawing/2014/chart" uri="{C3380CC4-5D6E-409C-BE32-E72D297353CC}">
              <c16:uniqueId val="{00000002-D33E-47C9-8932-8AD531F6AF21}"/>
            </c:ext>
          </c:extLst>
        </c:ser>
        <c:dLbls>
          <c:showLegendKey val="0"/>
          <c:showVal val="0"/>
          <c:showCatName val="0"/>
          <c:showSerName val="0"/>
          <c:showPercent val="0"/>
          <c:showBubbleSize val="0"/>
        </c:dLbls>
        <c:gapWidth val="50"/>
        <c:overlap val="100"/>
        <c:axId val="231587840"/>
        <c:axId val="231589376"/>
      </c:barChart>
      <c:catAx>
        <c:axId val="231587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9376"/>
        <c:crosses val="autoZero"/>
        <c:auto val="1"/>
        <c:lblAlgn val="ctr"/>
        <c:lblOffset val="100"/>
        <c:tickLblSkip val="1"/>
        <c:tickMarkSkip val="1"/>
        <c:noMultiLvlLbl val="0"/>
      </c:catAx>
      <c:valAx>
        <c:axId val="231589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7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72.711840314528729</c:v>
                </c:pt>
                <c:pt idx="1">
                  <c:v>52.983270607534315</c:v>
                </c:pt>
                <c:pt idx="2">
                  <c:v>42.863581420545032</c:v>
                </c:pt>
                <c:pt idx="3">
                  <c:v>61.251015380606411</c:v>
                </c:pt>
                <c:pt idx="4">
                  <c:v>70.645532568807226</c:v>
                </c:pt>
              </c:numCache>
            </c:numRef>
          </c:val>
          <c:extLst>
            <c:ext xmlns:c16="http://schemas.microsoft.com/office/drawing/2014/chart" uri="{C3380CC4-5D6E-409C-BE32-E72D297353CC}">
              <c16:uniqueId val="{00000000-6AC0-4117-B6C0-40926A6B9763}"/>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3.7408061128062364</c:v>
                </c:pt>
                <c:pt idx="1">
                  <c:v>5.5328725649004777</c:v>
                </c:pt>
                <c:pt idx="2">
                  <c:v>6.5884680282493369</c:v>
                </c:pt>
                <c:pt idx="3">
                  <c:v>14.00787336769505</c:v>
                </c:pt>
                <c:pt idx="4">
                  <c:v>27.773590431917622</c:v>
                </c:pt>
              </c:numCache>
            </c:numRef>
          </c:val>
          <c:extLst>
            <c:ext xmlns:c16="http://schemas.microsoft.com/office/drawing/2014/chart" uri="{C3380CC4-5D6E-409C-BE32-E72D297353CC}">
              <c16:uniqueId val="{00000001-6AC0-4117-B6C0-40926A6B9763}"/>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2.3350252059724461</c:v>
                </c:pt>
                <c:pt idx="1">
                  <c:v>2.3984946772146571</c:v>
                </c:pt>
                <c:pt idx="2">
                  <c:v>2.4210271947659052</c:v>
                </c:pt>
                <c:pt idx="3">
                  <c:v>2.3859877341015974</c:v>
                </c:pt>
                <c:pt idx="4">
                  <c:v>0.76500823163403853</c:v>
                </c:pt>
              </c:numCache>
            </c:numRef>
          </c:val>
          <c:extLst>
            <c:ext xmlns:c16="http://schemas.microsoft.com/office/drawing/2014/chart" uri="{C3380CC4-5D6E-409C-BE32-E72D297353CC}">
              <c16:uniqueId val="{00000002-6AC0-4117-B6C0-40926A6B9763}"/>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21.212328366692589</c:v>
                </c:pt>
                <c:pt idx="1">
                  <c:v>39.085362150350548</c:v>
                </c:pt>
                <c:pt idx="2">
                  <c:v>48.126923356439725</c:v>
                </c:pt>
                <c:pt idx="3">
                  <c:v>22.355123517596944</c:v>
                </c:pt>
                <c:pt idx="4">
                  <c:v>0.81586876764111294</c:v>
                </c:pt>
              </c:numCache>
            </c:numRef>
          </c:val>
          <c:extLst>
            <c:ext xmlns:c16="http://schemas.microsoft.com/office/drawing/2014/chart" uri="{C3380CC4-5D6E-409C-BE32-E72D297353CC}">
              <c16:uniqueId val="{00000003-6AC0-4117-B6C0-40926A6B9763}"/>
            </c:ext>
          </c:extLst>
        </c:ser>
        <c:dLbls>
          <c:showLegendKey val="0"/>
          <c:showVal val="0"/>
          <c:showCatName val="0"/>
          <c:showSerName val="0"/>
          <c:showPercent val="0"/>
          <c:showBubbleSize val="0"/>
        </c:dLbls>
        <c:gapWidth val="50"/>
        <c:overlap val="100"/>
        <c:axId val="230243328"/>
        <c:axId val="230269696"/>
      </c:barChart>
      <c:catAx>
        <c:axId val="230243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69696"/>
        <c:crosses val="autoZero"/>
        <c:auto val="1"/>
        <c:lblAlgn val="ctr"/>
        <c:lblOffset val="100"/>
        <c:tickLblSkip val="1"/>
        <c:tickMarkSkip val="1"/>
        <c:noMultiLvlLbl val="0"/>
      </c:catAx>
      <c:valAx>
        <c:axId val="230269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3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74.424075608551163</c:v>
                </c:pt>
                <c:pt idx="1">
                  <c:v>59.04022117511235</c:v>
                </c:pt>
                <c:pt idx="2">
                  <c:v>40.958231434007878</c:v>
                </c:pt>
                <c:pt idx="3">
                  <c:v>47.859971222332163</c:v>
                </c:pt>
                <c:pt idx="4">
                  <c:v>75.396500006928733</c:v>
                </c:pt>
              </c:numCache>
            </c:numRef>
          </c:val>
          <c:extLst>
            <c:ext xmlns:c16="http://schemas.microsoft.com/office/drawing/2014/chart" uri="{C3380CC4-5D6E-409C-BE32-E72D297353CC}">
              <c16:uniqueId val="{00000000-E23B-47AF-866F-CF9828DED57D}"/>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3.6977389444650446</c:v>
                </c:pt>
                <c:pt idx="1">
                  <c:v>5.1627628029349815</c:v>
                </c:pt>
                <c:pt idx="2">
                  <c:v>6.0045270448652168</c:v>
                </c:pt>
                <c:pt idx="3">
                  <c:v>7.3572010603474816</c:v>
                </c:pt>
                <c:pt idx="4">
                  <c:v>15.300915939518358</c:v>
                </c:pt>
              </c:numCache>
            </c:numRef>
          </c:val>
          <c:extLst>
            <c:ext xmlns:c16="http://schemas.microsoft.com/office/drawing/2014/chart" uri="{C3380CC4-5D6E-409C-BE32-E72D297353CC}">
              <c16:uniqueId val="{00000001-E23B-47AF-866F-CF9828DED57D}"/>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2.0395131183441393</c:v>
                </c:pt>
                <c:pt idx="1">
                  <c:v>2.4800650731921152</c:v>
                </c:pt>
                <c:pt idx="2">
                  <c:v>2.6763672291981564</c:v>
                </c:pt>
                <c:pt idx="3">
                  <c:v>2.5110095075766381</c:v>
                </c:pt>
                <c:pt idx="4">
                  <c:v>2.0238138424064775</c:v>
                </c:pt>
              </c:numCache>
            </c:numRef>
          </c:val>
          <c:extLst>
            <c:ext xmlns:c16="http://schemas.microsoft.com/office/drawing/2014/chart" uri="{C3380CC4-5D6E-409C-BE32-E72D297353CC}">
              <c16:uniqueId val="{00000002-E23B-47AF-866F-CF9828DED57D}"/>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19.838672328639653</c:v>
                </c:pt>
                <c:pt idx="1">
                  <c:v>33.316950948760557</c:v>
                </c:pt>
                <c:pt idx="2">
                  <c:v>50.360874291928745</c:v>
                </c:pt>
                <c:pt idx="3">
                  <c:v>42.271818209743721</c:v>
                </c:pt>
                <c:pt idx="4">
                  <c:v>7.2787702111464316</c:v>
                </c:pt>
              </c:numCache>
            </c:numRef>
          </c:val>
          <c:extLst>
            <c:ext xmlns:c16="http://schemas.microsoft.com/office/drawing/2014/chart" uri="{C3380CC4-5D6E-409C-BE32-E72D297353CC}">
              <c16:uniqueId val="{00000003-E23B-47AF-866F-CF9828DED57D}"/>
            </c:ext>
          </c:extLst>
        </c:ser>
        <c:dLbls>
          <c:showLegendKey val="0"/>
          <c:showVal val="0"/>
          <c:showCatName val="0"/>
          <c:showSerName val="0"/>
          <c:showPercent val="0"/>
          <c:showBubbleSize val="0"/>
        </c:dLbls>
        <c:gapWidth val="50"/>
        <c:overlap val="100"/>
        <c:axId val="230019072"/>
        <c:axId val="230020608"/>
      </c:barChart>
      <c:catAx>
        <c:axId val="230019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0608"/>
        <c:crosses val="autoZero"/>
        <c:auto val="1"/>
        <c:lblAlgn val="ctr"/>
        <c:lblOffset val="100"/>
        <c:tickLblSkip val="1"/>
        <c:tickMarkSkip val="1"/>
        <c:noMultiLvlLbl val="0"/>
      </c:catAx>
      <c:valAx>
        <c:axId val="230020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19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'DHS16'!$M$18:$Q$18</c:f>
              <c:numCache>
                <c:formatCode>###0.0</c:formatCode>
                <c:ptCount val="5"/>
                <c:pt idx="0">
                  <c:v>86.972860303234327</c:v>
                </c:pt>
                <c:pt idx="1">
                  <c:v>93.547636351734567</c:v>
                </c:pt>
                <c:pt idx="2">
                  <c:v>97.342077730288779</c:v>
                </c:pt>
                <c:pt idx="3">
                  <c:v>98.922183457846359</c:v>
                </c:pt>
                <c:pt idx="4">
                  <c:v>99.162335829695266</c:v>
                </c:pt>
              </c:numCache>
            </c:numRef>
          </c:val>
          <c:extLst>
            <c:ext xmlns:c16="http://schemas.microsoft.com/office/drawing/2014/chart" uri="{C3380CC4-5D6E-409C-BE32-E72D297353CC}">
              <c16:uniqueId val="{00000000-C37A-43CB-8512-8B5E130BC794}"/>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'DHS16'!$M$19:$Q$19</c:f>
              <c:numCache>
                <c:formatCode>###0.0</c:formatCode>
                <c:ptCount val="5"/>
                <c:pt idx="0">
                  <c:v>2.9100208575209758</c:v>
                </c:pt>
                <c:pt idx="1">
                  <c:v>1.1219059828452858</c:v>
                </c:pt>
                <c:pt idx="2">
                  <c:v>0.9336831633480458</c:v>
                </c:pt>
                <c:pt idx="3">
                  <c:v>0.36186341200324179</c:v>
                </c:pt>
                <c:pt idx="4">
                  <c:v>0.1756330619921401</c:v>
                </c:pt>
              </c:numCache>
            </c:numRef>
          </c:val>
          <c:extLst>
            <c:ext xmlns:c16="http://schemas.microsoft.com/office/drawing/2014/chart" uri="{C3380CC4-5D6E-409C-BE32-E72D297353CC}">
              <c16:uniqueId val="{00000001-C37A-43CB-8512-8B5E130BC794}"/>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'DHS16'!$M$20:$Q$20</c:f>
              <c:numCache>
                <c:formatCode>###0.0</c:formatCode>
                <c:ptCount val="5"/>
                <c:pt idx="0">
                  <c:v>5.106270133353175</c:v>
                </c:pt>
                <c:pt idx="1">
                  <c:v>2.5802550028717595</c:v>
                </c:pt>
                <c:pt idx="2">
                  <c:v>0.7026367312706826</c:v>
                </c:pt>
                <c:pt idx="3">
                  <c:v>0.22849641282947949</c:v>
                </c:pt>
                <c:pt idx="4">
                  <c:v>0.66203110831259737</c:v>
                </c:pt>
              </c:numCache>
            </c:numRef>
          </c:val>
          <c:extLst>
            <c:ext xmlns:c16="http://schemas.microsoft.com/office/drawing/2014/chart" uri="{C3380CC4-5D6E-409C-BE32-E72D297353CC}">
              <c16:uniqueId val="{00000002-C37A-43CB-8512-8B5E130BC794}"/>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'DHS16'!$M$21:$Q$21</c:f>
              <c:numCache>
                <c:formatCode>###0.0</c:formatCode>
                <c:ptCount val="5"/>
                <c:pt idx="0">
                  <c:v>5.0108487058916609</c:v>
                </c:pt>
                <c:pt idx="1">
                  <c:v>2.7502026625484213</c:v>
                </c:pt>
                <c:pt idx="2">
                  <c:v>1.0216023750924814</c:v>
                </c:pt>
                <c:pt idx="3">
                  <c:v>0.48745671732090734</c:v>
                </c:pt>
                <c:pt idx="4">
                  <c:v>0</c:v>
                </c:pt>
              </c:numCache>
            </c:numRef>
          </c:val>
          <c:extLst>
            <c:ext xmlns:c16="http://schemas.microsoft.com/office/drawing/2014/chart" uri="{C3380CC4-5D6E-409C-BE32-E72D297353CC}">
              <c16:uniqueId val="{00000003-C37A-43CB-8512-8B5E130BC794}"/>
            </c:ext>
          </c:extLst>
        </c:ser>
        <c:dLbls>
          <c:showLegendKey val="0"/>
          <c:showVal val="0"/>
          <c:showCatName val="0"/>
          <c:showSerName val="0"/>
          <c:showPercent val="0"/>
          <c:showBubbleSize val="0"/>
        </c:dLbls>
        <c:gapWidth val="50"/>
        <c:overlap val="100"/>
        <c:axId val="329756032"/>
        <c:axId val="331211904"/>
      </c:barChart>
      <c:catAx>
        <c:axId val="329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11904"/>
        <c:crosses val="autoZero"/>
        <c:auto val="1"/>
        <c:lblAlgn val="ctr"/>
        <c:lblOffset val="100"/>
        <c:tickLblSkip val="1"/>
        <c:tickMarkSkip val="1"/>
        <c:noMultiLvlLbl val="0"/>
      </c:catAx>
      <c:valAx>
        <c:axId val="331211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6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'DHS16'!$R$15:$X$15</c:f>
              <c:strCache>
                <c:ptCount val="7"/>
                <c:pt idx="0">
                  <c:v>Province 1</c:v>
                </c:pt>
                <c:pt idx="1">
                  <c:v>Province 2</c:v>
                </c:pt>
                <c:pt idx="2">
                  <c:v>Province 3</c:v>
                </c:pt>
                <c:pt idx="3">
                  <c:v>Province 4</c:v>
                </c:pt>
                <c:pt idx="4">
                  <c:v>Province 5</c:v>
                </c:pt>
                <c:pt idx="5">
                  <c:v>Province 6</c:v>
                </c:pt>
                <c:pt idx="6">
                  <c:v>Province 7</c:v>
                </c:pt>
              </c:strCache>
            </c:strRef>
          </c:cat>
          <c:val>
            <c:numRef>
              <c:f>'DHS16'!$R$18:$X$18</c:f>
              <c:numCache>
                <c:formatCode>###0.0</c:formatCode>
                <c:ptCount val="7"/>
                <c:pt idx="0">
                  <c:v>96.126450828829192</c:v>
                </c:pt>
                <c:pt idx="1">
                  <c:v>97.281342971620376</c:v>
                </c:pt>
                <c:pt idx="2">
                  <c:v>95.60994254675002</c:v>
                </c:pt>
                <c:pt idx="3">
                  <c:v>94.073650316521451</c:v>
                </c:pt>
                <c:pt idx="4">
                  <c:v>95.200538125625016</c:v>
                </c:pt>
                <c:pt idx="5">
                  <c:v>83.08568291977268</c:v>
                </c:pt>
                <c:pt idx="6">
                  <c:v>94.397105474015802</c:v>
                </c:pt>
              </c:numCache>
            </c:numRef>
          </c:val>
          <c:extLst>
            <c:ext xmlns:c16="http://schemas.microsoft.com/office/drawing/2014/chart" uri="{C3380CC4-5D6E-409C-BE32-E72D297353CC}">
              <c16:uniqueId val="{00000000-2E5B-42F5-9DB1-4E565BDFBADE}"/>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'DHS16'!$R$15:$X$15</c:f>
              <c:strCache>
                <c:ptCount val="7"/>
                <c:pt idx="0">
                  <c:v>Province 1</c:v>
                </c:pt>
                <c:pt idx="1">
                  <c:v>Province 2</c:v>
                </c:pt>
                <c:pt idx="2">
                  <c:v>Province 3</c:v>
                </c:pt>
                <c:pt idx="3">
                  <c:v>Province 4</c:v>
                </c:pt>
                <c:pt idx="4">
                  <c:v>Province 5</c:v>
                </c:pt>
                <c:pt idx="5">
                  <c:v>Province 6</c:v>
                </c:pt>
                <c:pt idx="6">
                  <c:v>Province 7</c:v>
                </c:pt>
              </c:strCache>
            </c:strRef>
          </c:cat>
          <c:val>
            <c:numRef>
              <c:f>'DHS16'!$R$19:$X$19</c:f>
              <c:numCache>
                <c:formatCode>###0.0</c:formatCode>
                <c:ptCount val="7"/>
                <c:pt idx="0">
                  <c:v>1.0165970340338466</c:v>
                </c:pt>
                <c:pt idx="1">
                  <c:v>0.12978237961554659</c:v>
                </c:pt>
                <c:pt idx="2">
                  <c:v>1.1537554808151795</c:v>
                </c:pt>
                <c:pt idx="3">
                  <c:v>0.56156140503613217</c:v>
                </c:pt>
                <c:pt idx="4">
                  <c:v>1.6023937116882609</c:v>
                </c:pt>
                <c:pt idx="5">
                  <c:v>3.1758612123950889</c:v>
                </c:pt>
                <c:pt idx="6">
                  <c:v>1.0444150745477596</c:v>
                </c:pt>
              </c:numCache>
            </c:numRef>
          </c:val>
          <c:extLst>
            <c:ext xmlns:c16="http://schemas.microsoft.com/office/drawing/2014/chart" uri="{C3380CC4-5D6E-409C-BE32-E72D297353CC}">
              <c16:uniqueId val="{00000001-2E5B-42F5-9DB1-4E565BDFBADE}"/>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'DHS16'!$R$15:$X$15</c:f>
              <c:strCache>
                <c:ptCount val="7"/>
                <c:pt idx="0">
                  <c:v>Province 1</c:v>
                </c:pt>
                <c:pt idx="1">
                  <c:v>Province 2</c:v>
                </c:pt>
                <c:pt idx="2">
                  <c:v>Province 3</c:v>
                </c:pt>
                <c:pt idx="3">
                  <c:v>Province 4</c:v>
                </c:pt>
                <c:pt idx="4">
                  <c:v>Province 5</c:v>
                </c:pt>
                <c:pt idx="5">
                  <c:v>Province 6</c:v>
                </c:pt>
                <c:pt idx="6">
                  <c:v>Province 7</c:v>
                </c:pt>
              </c:strCache>
            </c:strRef>
          </c:cat>
          <c:val>
            <c:numRef>
              <c:f>'DHS16'!$R$20:$X$20</c:f>
              <c:numCache>
                <c:formatCode>###0.0</c:formatCode>
                <c:ptCount val="7"/>
                <c:pt idx="0">
                  <c:v>0.57677412616315626</c:v>
                </c:pt>
                <c:pt idx="1">
                  <c:v>2.5249470816475501</c:v>
                </c:pt>
                <c:pt idx="2">
                  <c:v>1.3045550987879828</c:v>
                </c:pt>
                <c:pt idx="3">
                  <c:v>1.3508299815065821</c:v>
                </c:pt>
                <c:pt idx="4">
                  <c:v>2.0424793934210697</c:v>
                </c:pt>
                <c:pt idx="5">
                  <c:v>6.3005469833225689</c:v>
                </c:pt>
                <c:pt idx="6">
                  <c:v>2.8296579779632398</c:v>
                </c:pt>
              </c:numCache>
            </c:numRef>
          </c:val>
          <c:extLst>
            <c:ext xmlns:c16="http://schemas.microsoft.com/office/drawing/2014/chart" uri="{C3380CC4-5D6E-409C-BE32-E72D297353CC}">
              <c16:uniqueId val="{00000002-2E5B-42F5-9DB1-4E565BDFBADE}"/>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'DHS16'!$R$15:$X$15</c:f>
              <c:strCache>
                <c:ptCount val="7"/>
                <c:pt idx="0">
                  <c:v>Province 1</c:v>
                </c:pt>
                <c:pt idx="1">
                  <c:v>Province 2</c:v>
                </c:pt>
                <c:pt idx="2">
                  <c:v>Province 3</c:v>
                </c:pt>
                <c:pt idx="3">
                  <c:v>Province 4</c:v>
                </c:pt>
                <c:pt idx="4">
                  <c:v>Province 5</c:v>
                </c:pt>
                <c:pt idx="5">
                  <c:v>Province 6</c:v>
                </c:pt>
                <c:pt idx="6">
                  <c:v>Province 7</c:v>
                </c:pt>
              </c:strCache>
            </c:strRef>
          </c:cat>
          <c:val>
            <c:numRef>
              <c:f>'DHS16'!$R$21:$X$21</c:f>
              <c:numCache>
                <c:formatCode>###0.0</c:formatCode>
                <c:ptCount val="7"/>
                <c:pt idx="0">
                  <c:v>2.280178010973835</c:v>
                </c:pt>
                <c:pt idx="1">
                  <c:v>6.3927567116622327E-2</c:v>
                </c:pt>
                <c:pt idx="2">
                  <c:v>1.9317468736468908</c:v>
                </c:pt>
                <c:pt idx="3">
                  <c:v>4.013958296935912</c:v>
                </c:pt>
                <c:pt idx="4">
                  <c:v>1.1545887692658474</c:v>
                </c:pt>
                <c:pt idx="5">
                  <c:v>7.4379088845099011</c:v>
                </c:pt>
                <c:pt idx="6">
                  <c:v>1.7288214734733041</c:v>
                </c:pt>
              </c:numCache>
            </c:numRef>
          </c:val>
          <c:extLst>
            <c:ext xmlns:c16="http://schemas.microsoft.com/office/drawing/2014/chart" uri="{C3380CC4-5D6E-409C-BE32-E72D297353CC}">
              <c16:uniqueId val="{00000003-2E5B-42F5-9DB1-4E565BDFBADE}"/>
            </c:ext>
          </c:extLst>
        </c:ser>
        <c:dLbls>
          <c:showLegendKey val="0"/>
          <c:showVal val="0"/>
          <c:showCatName val="0"/>
          <c:showSerName val="0"/>
          <c:showPercent val="0"/>
          <c:showBubbleSize val="0"/>
        </c:dLbls>
        <c:gapWidth val="50"/>
        <c:overlap val="100"/>
        <c:axId val="331322496"/>
        <c:axId val="331324032"/>
      </c:barChart>
      <c:catAx>
        <c:axId val="331322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4032"/>
        <c:crosses val="autoZero"/>
        <c:auto val="1"/>
        <c:lblAlgn val="ctr"/>
        <c:lblOffset val="100"/>
        <c:tickLblSkip val="1"/>
        <c:tickMarkSkip val="1"/>
        <c:noMultiLvlLbl val="0"/>
      </c:catAx>
      <c:valAx>
        <c:axId val="331324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2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'DHS16'!$C$18:$G$18</c:f>
              <c:numCache>
                <c:formatCode>###0.0</c:formatCode>
                <c:ptCount val="5"/>
                <c:pt idx="0">
                  <c:v>86.696101407727781</c:v>
                </c:pt>
                <c:pt idx="1">
                  <c:v>93.509473954431272</c:v>
                </c:pt>
                <c:pt idx="2">
                  <c:v>97.370773957852833</c:v>
                </c:pt>
                <c:pt idx="3">
                  <c:v>98.093424628205511</c:v>
                </c:pt>
                <c:pt idx="4">
                  <c:v>99.336236932340569</c:v>
                </c:pt>
              </c:numCache>
            </c:numRef>
          </c:val>
          <c:extLst>
            <c:ext xmlns:c16="http://schemas.microsoft.com/office/drawing/2014/chart" uri="{C3380CC4-5D6E-409C-BE32-E72D297353CC}">
              <c16:uniqueId val="{00000000-52AD-4F53-87FA-502BFECCF49C}"/>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'DHS16'!$C$19:$G$19</c:f>
              <c:numCache>
                <c:formatCode>###0.0</c:formatCode>
                <c:ptCount val="5"/>
                <c:pt idx="0">
                  <c:v>2.8714002835077244</c:v>
                </c:pt>
                <c:pt idx="1">
                  <c:v>1.4973758416592386</c:v>
                </c:pt>
                <c:pt idx="2">
                  <c:v>0.21375259336236796</c:v>
                </c:pt>
                <c:pt idx="3">
                  <c:v>0.2133893691172444</c:v>
                </c:pt>
                <c:pt idx="4">
                  <c:v>0.39972779765591848</c:v>
                </c:pt>
              </c:numCache>
            </c:numRef>
          </c:val>
          <c:extLst>
            <c:ext xmlns:c16="http://schemas.microsoft.com/office/drawing/2014/chart" uri="{C3380CC4-5D6E-409C-BE32-E72D297353CC}">
              <c16:uniqueId val="{00000001-52AD-4F53-87FA-502BFECCF49C}"/>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'DHS16'!$C$20:$G$20</c:f>
              <c:numCache>
                <c:formatCode>###0.0</c:formatCode>
                <c:ptCount val="5"/>
                <c:pt idx="0">
                  <c:v>4.8016866536043628</c:v>
                </c:pt>
                <c:pt idx="1">
                  <c:v>2.6179692728174411</c:v>
                </c:pt>
                <c:pt idx="2">
                  <c:v>1.2986074742113067</c:v>
                </c:pt>
                <c:pt idx="3">
                  <c:v>1.1728437930712332</c:v>
                </c:pt>
                <c:pt idx="4">
                  <c:v>0.1399110516985777</c:v>
                </c:pt>
              </c:numCache>
            </c:numRef>
          </c:val>
          <c:extLst>
            <c:ext xmlns:c16="http://schemas.microsoft.com/office/drawing/2014/chart" uri="{C3380CC4-5D6E-409C-BE32-E72D297353CC}">
              <c16:uniqueId val="{00000002-52AD-4F53-87FA-502BFECCF49C}"/>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'DHS16'!$C$21:$G$21</c:f>
              <c:numCache>
                <c:formatCode>###0.0</c:formatCode>
                <c:ptCount val="5"/>
                <c:pt idx="0">
                  <c:v>5.6308116551602385</c:v>
                </c:pt>
                <c:pt idx="1">
                  <c:v>2.3751809310921042</c:v>
                </c:pt>
                <c:pt idx="2">
                  <c:v>1.1168659745734779</c:v>
                </c:pt>
                <c:pt idx="3">
                  <c:v>0.52034220960605193</c:v>
                </c:pt>
                <c:pt idx="4">
                  <c:v>0.12412421830490787</c:v>
                </c:pt>
              </c:numCache>
            </c:numRef>
          </c:val>
          <c:extLst>
            <c:ext xmlns:c16="http://schemas.microsoft.com/office/drawing/2014/chart" uri="{C3380CC4-5D6E-409C-BE32-E72D297353CC}">
              <c16:uniqueId val="{00000003-52AD-4F53-87FA-502BFECCF49C}"/>
            </c:ext>
          </c:extLst>
        </c:ser>
        <c:dLbls>
          <c:showLegendKey val="0"/>
          <c:showVal val="0"/>
          <c:showCatName val="0"/>
          <c:showSerName val="0"/>
          <c:showPercent val="0"/>
          <c:showBubbleSize val="0"/>
        </c:dLbls>
        <c:gapWidth val="50"/>
        <c:overlap val="100"/>
        <c:axId val="331537408"/>
        <c:axId val="331543296"/>
      </c:barChart>
      <c:catAx>
        <c:axId val="33153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3296"/>
        <c:crosses val="autoZero"/>
        <c:auto val="1"/>
        <c:lblAlgn val="ctr"/>
        <c:lblOffset val="100"/>
        <c:tickLblSkip val="1"/>
        <c:tickMarkSkip val="1"/>
        <c:noMultiLvlLbl val="0"/>
      </c:catAx>
      <c:valAx>
        <c:axId val="331543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37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'DHS16'!$R$121:$X$121</c:f>
              <c:strCache>
                <c:ptCount val="7"/>
                <c:pt idx="0">
                  <c:v>Province 1</c:v>
                </c:pt>
                <c:pt idx="1">
                  <c:v>Province 2</c:v>
                </c:pt>
                <c:pt idx="2">
                  <c:v>Province 3</c:v>
                </c:pt>
                <c:pt idx="3">
                  <c:v>Province 4</c:v>
                </c:pt>
                <c:pt idx="4">
                  <c:v>Province 5</c:v>
                </c:pt>
                <c:pt idx="5">
                  <c:v>Province 6</c:v>
                </c:pt>
                <c:pt idx="6">
                  <c:v>Province 7</c:v>
                </c:pt>
              </c:strCache>
            </c:strRef>
          </c:cat>
          <c:val>
            <c:numRef>
              <c:f>'DHS16'!$R$124:$X$124</c:f>
              <c:numCache>
                <c:formatCode>###0.0</c:formatCode>
                <c:ptCount val="7"/>
                <c:pt idx="0">
                  <c:v>70.151461144100594</c:v>
                </c:pt>
                <c:pt idx="1">
                  <c:v>42.361556297464062</c:v>
                </c:pt>
                <c:pt idx="2">
                  <c:v>64.096613547308863</c:v>
                </c:pt>
                <c:pt idx="3">
                  <c:v>73.700721857624188</c:v>
                </c:pt>
                <c:pt idx="4">
                  <c:v>73.481586811889173</c:v>
                </c:pt>
                <c:pt idx="5">
                  <c:v>77.690170244240932</c:v>
                </c:pt>
                <c:pt idx="6">
                  <c:v>74.613192616199498</c:v>
                </c:pt>
              </c:numCache>
            </c:numRef>
          </c:val>
          <c:extLst>
            <c:ext xmlns:c16="http://schemas.microsoft.com/office/drawing/2014/chart" uri="{C3380CC4-5D6E-409C-BE32-E72D297353CC}">
              <c16:uniqueId val="{00000000-6EF5-4340-9283-2E5FCB504ED7}"/>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'DHS16'!$R$121:$X$121</c:f>
              <c:strCache>
                <c:ptCount val="7"/>
                <c:pt idx="0">
                  <c:v>Province 1</c:v>
                </c:pt>
                <c:pt idx="1">
                  <c:v>Province 2</c:v>
                </c:pt>
                <c:pt idx="2">
                  <c:v>Province 3</c:v>
                </c:pt>
                <c:pt idx="3">
                  <c:v>Province 4</c:v>
                </c:pt>
                <c:pt idx="4">
                  <c:v>Province 5</c:v>
                </c:pt>
                <c:pt idx="5">
                  <c:v>Province 6</c:v>
                </c:pt>
                <c:pt idx="6">
                  <c:v>Province 7</c:v>
                </c:pt>
              </c:strCache>
            </c:strRef>
          </c:cat>
          <c:val>
            <c:numRef>
              <c:f>'DHS16'!$R$125:$X$125</c:f>
              <c:numCache>
                <c:formatCode>###0.0</c:formatCode>
                <c:ptCount val="7"/>
                <c:pt idx="0">
                  <c:v>17.812845157055822</c:v>
                </c:pt>
                <c:pt idx="1">
                  <c:v>9.0303664542056357</c:v>
                </c:pt>
                <c:pt idx="2">
                  <c:v>28.278850981228377</c:v>
                </c:pt>
                <c:pt idx="3">
                  <c:v>22.085782987054799</c:v>
                </c:pt>
                <c:pt idx="4">
                  <c:v>13.890248901758067</c:v>
                </c:pt>
                <c:pt idx="5">
                  <c:v>17.723653878297991</c:v>
                </c:pt>
                <c:pt idx="6">
                  <c:v>19.228094022047255</c:v>
                </c:pt>
              </c:numCache>
            </c:numRef>
          </c:val>
          <c:extLst>
            <c:ext xmlns:c16="http://schemas.microsoft.com/office/drawing/2014/chart" uri="{C3380CC4-5D6E-409C-BE32-E72D297353CC}">
              <c16:uniqueId val="{00000001-6EF5-4340-9283-2E5FCB504ED7}"/>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'DHS16'!$R$121:$X$121</c:f>
              <c:strCache>
                <c:ptCount val="7"/>
                <c:pt idx="0">
                  <c:v>Province 1</c:v>
                </c:pt>
                <c:pt idx="1">
                  <c:v>Province 2</c:v>
                </c:pt>
                <c:pt idx="2">
                  <c:v>Province 3</c:v>
                </c:pt>
                <c:pt idx="3">
                  <c:v>Province 4</c:v>
                </c:pt>
                <c:pt idx="4">
                  <c:v>Province 5</c:v>
                </c:pt>
                <c:pt idx="5">
                  <c:v>Province 6</c:v>
                </c:pt>
                <c:pt idx="6">
                  <c:v>Province 7</c:v>
                </c:pt>
              </c:strCache>
            </c:strRef>
          </c:cat>
          <c:val>
            <c:numRef>
              <c:f>'DHS16'!$R$126:$X$126</c:f>
              <c:numCache>
                <c:formatCode>###0.0</c:formatCode>
                <c:ptCount val="7"/>
                <c:pt idx="0">
                  <c:v>2.7682108832413723</c:v>
                </c:pt>
                <c:pt idx="1">
                  <c:v>0.23544794183599704</c:v>
                </c:pt>
                <c:pt idx="2">
                  <c:v>2.3640508795244766</c:v>
                </c:pt>
                <c:pt idx="3">
                  <c:v>1.1791951415948263</c:v>
                </c:pt>
                <c:pt idx="4">
                  <c:v>1.0215920641347707</c:v>
                </c:pt>
                <c:pt idx="5">
                  <c:v>0.72980285937508971</c:v>
                </c:pt>
                <c:pt idx="6">
                  <c:v>1.4363119373271056</c:v>
                </c:pt>
              </c:numCache>
            </c:numRef>
          </c:val>
          <c:extLst>
            <c:ext xmlns:c16="http://schemas.microsoft.com/office/drawing/2014/chart" uri="{C3380CC4-5D6E-409C-BE32-E72D297353CC}">
              <c16:uniqueId val="{00000002-6EF5-4340-9283-2E5FCB504ED7}"/>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'DHS16'!$R$121:$X$121</c:f>
              <c:strCache>
                <c:ptCount val="7"/>
                <c:pt idx="0">
                  <c:v>Province 1</c:v>
                </c:pt>
                <c:pt idx="1">
                  <c:v>Province 2</c:v>
                </c:pt>
                <c:pt idx="2">
                  <c:v>Province 3</c:v>
                </c:pt>
                <c:pt idx="3">
                  <c:v>Province 4</c:v>
                </c:pt>
                <c:pt idx="4">
                  <c:v>Province 5</c:v>
                </c:pt>
                <c:pt idx="5">
                  <c:v>Province 6</c:v>
                </c:pt>
                <c:pt idx="6">
                  <c:v>Province 7</c:v>
                </c:pt>
              </c:strCache>
            </c:strRef>
          </c:cat>
          <c:val>
            <c:numRef>
              <c:f>'DHS16'!$R$127:$X$127</c:f>
              <c:numCache>
                <c:formatCode>###0.0</c:formatCode>
                <c:ptCount val="7"/>
                <c:pt idx="0">
                  <c:v>9.2674828156021096</c:v>
                </c:pt>
                <c:pt idx="1">
                  <c:v>48.372629306494218</c:v>
                </c:pt>
                <c:pt idx="2">
                  <c:v>5.2604845919383489</c:v>
                </c:pt>
                <c:pt idx="3">
                  <c:v>3.0343000137263774</c:v>
                </c:pt>
                <c:pt idx="4">
                  <c:v>11.606572222218068</c:v>
                </c:pt>
                <c:pt idx="5">
                  <c:v>3.8563730180862827</c:v>
                </c:pt>
                <c:pt idx="6">
                  <c:v>4.7224014244263159</c:v>
                </c:pt>
              </c:numCache>
            </c:numRef>
          </c:val>
          <c:extLst>
            <c:ext xmlns:c16="http://schemas.microsoft.com/office/drawing/2014/chart" uri="{C3380CC4-5D6E-409C-BE32-E72D297353CC}">
              <c16:uniqueId val="{00000003-6EF5-4340-9283-2E5FCB504ED7}"/>
            </c:ext>
          </c:extLst>
        </c:ser>
        <c:dLbls>
          <c:showLegendKey val="0"/>
          <c:showVal val="0"/>
          <c:showCatName val="0"/>
          <c:showSerName val="0"/>
          <c:showPercent val="0"/>
          <c:showBubbleSize val="0"/>
        </c:dLbls>
        <c:gapWidth val="50"/>
        <c:overlap val="100"/>
        <c:axId val="336607488"/>
        <c:axId val="336625664"/>
      </c:barChart>
      <c:catAx>
        <c:axId val="33660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25664"/>
        <c:crosses val="autoZero"/>
        <c:auto val="1"/>
        <c:lblAlgn val="ctr"/>
        <c:lblOffset val="100"/>
        <c:tickLblSkip val="1"/>
        <c:tickMarkSkip val="1"/>
        <c:noMultiLvlLbl val="0"/>
      </c:catAx>
      <c:valAx>
        <c:axId val="336625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07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'DHS16'!$M$222:$Q$222</c:f>
              <c:numCache>
                <c:formatCode>###0.0</c:formatCode>
                <c:ptCount val="5"/>
                <c:pt idx="0">
                  <c:v>12.327804828250152</c:v>
                </c:pt>
                <c:pt idx="1">
                  <c:v>23.575227075432402</c:v>
                </c:pt>
                <c:pt idx="2">
                  <c:v>31.053658134537482</c:v>
                </c:pt>
                <c:pt idx="3">
                  <c:v>28.447200636812269</c:v>
                </c:pt>
                <c:pt idx="4">
                  <c:v>54.116007291664268</c:v>
                </c:pt>
              </c:numCache>
            </c:numRef>
          </c:val>
          <c:extLst>
            <c:ext xmlns:c16="http://schemas.microsoft.com/office/drawing/2014/chart" uri="{C3380CC4-5D6E-409C-BE32-E72D297353CC}">
              <c16:uniqueId val="{00000000-8E63-4AF4-AA17-959A8CA00015}"/>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'DHS16'!$M$223:$Q$223</c:f>
              <c:numCache>
                <c:formatCode>###0.0</c:formatCode>
                <c:ptCount val="5"/>
                <c:pt idx="0">
                  <c:v>87.102408515850826</c:v>
                </c:pt>
                <c:pt idx="1">
                  <c:v>76.349614529520522</c:v>
                </c:pt>
                <c:pt idx="2">
                  <c:v>68.858277674316611</c:v>
                </c:pt>
                <c:pt idx="3">
                  <c:v>71.552799363187773</c:v>
                </c:pt>
                <c:pt idx="4">
                  <c:v>45.686422657534919</c:v>
                </c:pt>
              </c:numCache>
            </c:numRef>
          </c:val>
          <c:extLst>
            <c:ext xmlns:c16="http://schemas.microsoft.com/office/drawing/2014/chart" uri="{C3380CC4-5D6E-409C-BE32-E72D297353CC}">
              <c16:uniqueId val="{00000001-8E63-4AF4-AA17-959A8CA00015}"/>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'DHS16'!$M$224:$Q$224</c:f>
              <c:numCache>
                <c:formatCode>###0.0</c:formatCode>
                <c:ptCount val="5"/>
                <c:pt idx="0">
                  <c:v>0.56978665589926347</c:v>
                </c:pt>
                <c:pt idx="1">
                  <c:v>7.5158395047173226E-2</c:v>
                </c:pt>
                <c:pt idx="2">
                  <c:v>8.8064191145920928E-2</c:v>
                </c:pt>
                <c:pt idx="3">
                  <c:v>0</c:v>
                </c:pt>
                <c:pt idx="4">
                  <c:v>0.19757005080093662</c:v>
                </c:pt>
              </c:numCache>
            </c:numRef>
          </c:val>
          <c:extLst>
            <c:ext xmlns:c16="http://schemas.microsoft.com/office/drawing/2014/chart" uri="{C3380CC4-5D6E-409C-BE32-E72D297353CC}">
              <c16:uniqueId val="{00000002-8E63-4AF4-AA17-959A8CA00015}"/>
            </c:ext>
          </c:extLst>
        </c:ser>
        <c:dLbls>
          <c:showLegendKey val="0"/>
          <c:showVal val="0"/>
          <c:showCatName val="0"/>
          <c:showSerName val="0"/>
          <c:showPercent val="0"/>
          <c:showBubbleSize val="0"/>
        </c:dLbls>
        <c:gapWidth val="50"/>
        <c:overlap val="100"/>
        <c:axId val="337015168"/>
        <c:axId val="337016704"/>
      </c:barChart>
      <c:catAx>
        <c:axId val="337015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16704"/>
        <c:crosses val="autoZero"/>
        <c:auto val="1"/>
        <c:lblAlgn val="ctr"/>
        <c:lblOffset val="100"/>
        <c:tickLblSkip val="1"/>
        <c:tickMarkSkip val="1"/>
        <c:noMultiLvlLbl val="0"/>
      </c:catAx>
      <c:valAx>
        <c:axId val="337016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15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'DHS16'!$R$221:$X$221</c:f>
              <c:strCache>
                <c:ptCount val="7"/>
                <c:pt idx="0">
                  <c:v>Province 1</c:v>
                </c:pt>
                <c:pt idx="1">
                  <c:v>Province 2</c:v>
                </c:pt>
                <c:pt idx="2">
                  <c:v>Province 3</c:v>
                </c:pt>
                <c:pt idx="3">
                  <c:v>Province 4</c:v>
                </c:pt>
                <c:pt idx="4">
                  <c:v>Province 5</c:v>
                </c:pt>
                <c:pt idx="5">
                  <c:v>Province 6</c:v>
                </c:pt>
                <c:pt idx="6">
                  <c:v>Province 7</c:v>
                </c:pt>
              </c:strCache>
            </c:strRef>
          </c:cat>
          <c:val>
            <c:numRef>
              <c:f>'DHS16'!$R$222:$X$222</c:f>
              <c:numCache>
                <c:formatCode>###0.0</c:formatCode>
                <c:ptCount val="7"/>
                <c:pt idx="0">
                  <c:v>46.290173204474769</c:v>
                </c:pt>
                <c:pt idx="1">
                  <c:v>33.725163487568921</c:v>
                </c:pt>
                <c:pt idx="2">
                  <c:v>63.836905745996219</c:v>
                </c:pt>
                <c:pt idx="3">
                  <c:v>54.528935799498711</c:v>
                </c:pt>
                <c:pt idx="4">
                  <c:v>41.058072226024677</c:v>
                </c:pt>
                <c:pt idx="5">
                  <c:v>23.68330101430335</c:v>
                </c:pt>
                <c:pt idx="6">
                  <c:v>47.087158838291721</c:v>
                </c:pt>
              </c:numCache>
            </c:numRef>
          </c:val>
          <c:extLst>
            <c:ext xmlns:c16="http://schemas.microsoft.com/office/drawing/2014/chart" uri="{C3380CC4-5D6E-409C-BE32-E72D297353CC}">
              <c16:uniqueId val="{00000000-E301-499B-8305-6761F4009B05}"/>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'DHS16'!$R$221:$X$221</c:f>
              <c:strCache>
                <c:ptCount val="7"/>
                <c:pt idx="0">
                  <c:v>Province 1</c:v>
                </c:pt>
                <c:pt idx="1">
                  <c:v>Province 2</c:v>
                </c:pt>
                <c:pt idx="2">
                  <c:v>Province 3</c:v>
                </c:pt>
                <c:pt idx="3">
                  <c:v>Province 4</c:v>
                </c:pt>
                <c:pt idx="4">
                  <c:v>Province 5</c:v>
                </c:pt>
                <c:pt idx="5">
                  <c:v>Province 6</c:v>
                </c:pt>
                <c:pt idx="6">
                  <c:v>Province 7</c:v>
                </c:pt>
              </c:strCache>
            </c:strRef>
          </c:cat>
          <c:val>
            <c:numRef>
              <c:f>'DHS16'!$R$223:$X$223</c:f>
              <c:numCache>
                <c:formatCode>###0.0</c:formatCode>
                <c:ptCount val="7"/>
                <c:pt idx="0">
                  <c:v>53.333479951990128</c:v>
                </c:pt>
                <c:pt idx="1">
                  <c:v>66.274836512431079</c:v>
                </c:pt>
                <c:pt idx="2">
                  <c:v>36.020556717342586</c:v>
                </c:pt>
                <c:pt idx="3">
                  <c:v>45.405935361563444</c:v>
                </c:pt>
                <c:pt idx="4">
                  <c:v>58.612655823983815</c:v>
                </c:pt>
                <c:pt idx="5">
                  <c:v>75.939668918970199</c:v>
                </c:pt>
                <c:pt idx="6">
                  <c:v>52.388645564140347</c:v>
                </c:pt>
              </c:numCache>
            </c:numRef>
          </c:val>
          <c:extLst>
            <c:ext xmlns:c16="http://schemas.microsoft.com/office/drawing/2014/chart" uri="{C3380CC4-5D6E-409C-BE32-E72D297353CC}">
              <c16:uniqueId val="{00000001-E301-499B-8305-6761F4009B05}"/>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'DHS16'!$R$221:$X$221</c:f>
              <c:strCache>
                <c:ptCount val="7"/>
                <c:pt idx="0">
                  <c:v>Province 1</c:v>
                </c:pt>
                <c:pt idx="1">
                  <c:v>Province 2</c:v>
                </c:pt>
                <c:pt idx="2">
                  <c:v>Province 3</c:v>
                </c:pt>
                <c:pt idx="3">
                  <c:v>Province 4</c:v>
                </c:pt>
                <c:pt idx="4">
                  <c:v>Province 5</c:v>
                </c:pt>
                <c:pt idx="5">
                  <c:v>Province 6</c:v>
                </c:pt>
                <c:pt idx="6">
                  <c:v>Province 7</c:v>
                </c:pt>
              </c:strCache>
            </c:strRef>
          </c:cat>
          <c:val>
            <c:numRef>
              <c:f>'DHS16'!$R$224:$X$224</c:f>
              <c:numCache>
                <c:formatCode>###0.0</c:formatCode>
                <c:ptCount val="7"/>
                <c:pt idx="0">
                  <c:v>0.37634684353501169</c:v>
                </c:pt>
                <c:pt idx="1">
                  <c:v>0</c:v>
                </c:pt>
                <c:pt idx="2">
                  <c:v>0.14253753666105645</c:v>
                </c:pt>
                <c:pt idx="3">
                  <c:v>6.5128838938013092E-2</c:v>
                </c:pt>
                <c:pt idx="4">
                  <c:v>0.32927194999149784</c:v>
                </c:pt>
                <c:pt idx="5">
                  <c:v>0.37703006672682876</c:v>
                </c:pt>
                <c:pt idx="6">
                  <c:v>0.52419559756793876</c:v>
                </c:pt>
              </c:numCache>
            </c:numRef>
          </c:val>
          <c:extLst>
            <c:ext xmlns:c16="http://schemas.microsoft.com/office/drawing/2014/chart" uri="{C3380CC4-5D6E-409C-BE32-E72D297353CC}">
              <c16:uniqueId val="{00000002-E301-499B-8305-6761F4009B05}"/>
            </c:ext>
          </c:extLst>
        </c:ser>
        <c:dLbls>
          <c:showLegendKey val="0"/>
          <c:showVal val="0"/>
          <c:showCatName val="0"/>
          <c:showSerName val="0"/>
          <c:showPercent val="0"/>
          <c:showBubbleSize val="0"/>
        </c:dLbls>
        <c:gapWidth val="50"/>
        <c:overlap val="100"/>
        <c:axId val="337064704"/>
        <c:axId val="337066240"/>
      </c:barChart>
      <c:catAx>
        <c:axId val="337064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66240"/>
        <c:crosses val="autoZero"/>
        <c:auto val="1"/>
        <c:lblAlgn val="ctr"/>
        <c:lblOffset val="100"/>
        <c:tickLblSkip val="1"/>
        <c:tickMarkSkip val="1"/>
        <c:noMultiLvlLbl val="0"/>
      </c:catAx>
      <c:valAx>
        <c:axId val="337066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64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'DHS16'!$C$222:$G$222</c:f>
              <c:numCache>
                <c:formatCode>###0.0</c:formatCode>
                <c:ptCount val="5"/>
                <c:pt idx="0">
                  <c:v>17.202092543357985</c:v>
                </c:pt>
                <c:pt idx="1">
                  <c:v>32.760981884401467</c:v>
                </c:pt>
                <c:pt idx="2">
                  <c:v>36.538875362759036</c:v>
                </c:pt>
                <c:pt idx="3">
                  <c:v>57.477952252892109</c:v>
                </c:pt>
                <c:pt idx="4">
                  <c:v>84.364307735048925</c:v>
                </c:pt>
              </c:numCache>
            </c:numRef>
          </c:val>
          <c:extLst>
            <c:ext xmlns:c16="http://schemas.microsoft.com/office/drawing/2014/chart" uri="{C3380CC4-5D6E-409C-BE32-E72D297353CC}">
              <c16:uniqueId val="{00000000-811E-476D-A92F-041073F9BE9C}"/>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'DHS16'!$C$223:$G$223</c:f>
              <c:numCache>
                <c:formatCode>###0.0</c:formatCode>
                <c:ptCount val="5"/>
                <c:pt idx="0">
                  <c:v>82.41497386470229</c:v>
                </c:pt>
                <c:pt idx="1">
                  <c:v>67.036061848612121</c:v>
                </c:pt>
                <c:pt idx="2">
                  <c:v>63.410394976475196</c:v>
                </c:pt>
                <c:pt idx="3">
                  <c:v>42.314817995722755</c:v>
                </c:pt>
                <c:pt idx="4">
                  <c:v>15.35862920844718</c:v>
                </c:pt>
              </c:numCache>
            </c:numRef>
          </c:val>
          <c:extLst>
            <c:ext xmlns:c16="http://schemas.microsoft.com/office/drawing/2014/chart" uri="{C3380CC4-5D6E-409C-BE32-E72D297353CC}">
              <c16:uniqueId val="{00000001-811E-476D-A92F-041073F9BE9C}"/>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'DHS16'!$C$224:$G$224</c:f>
              <c:numCache>
                <c:formatCode>###0.0</c:formatCode>
                <c:ptCount val="5"/>
                <c:pt idx="0">
                  <c:v>0.382933591939705</c:v>
                </c:pt>
                <c:pt idx="1">
                  <c:v>0.20295626698631969</c:v>
                </c:pt>
                <c:pt idx="2">
                  <c:v>5.0729660765742118E-2</c:v>
                </c:pt>
                <c:pt idx="3">
                  <c:v>0.20722975138540364</c:v>
                </c:pt>
                <c:pt idx="4">
                  <c:v>0.277063056503772</c:v>
                </c:pt>
              </c:numCache>
            </c:numRef>
          </c:val>
          <c:extLst>
            <c:ext xmlns:c16="http://schemas.microsoft.com/office/drawing/2014/chart" uri="{C3380CC4-5D6E-409C-BE32-E72D297353CC}">
              <c16:uniqueId val="{00000002-811E-476D-A92F-041073F9BE9C}"/>
            </c:ext>
          </c:extLst>
        </c:ser>
        <c:dLbls>
          <c:showLegendKey val="0"/>
          <c:showVal val="0"/>
          <c:showCatName val="0"/>
          <c:showSerName val="0"/>
          <c:showPercent val="0"/>
          <c:showBubbleSize val="0"/>
        </c:dLbls>
        <c:gapWidth val="50"/>
        <c:overlap val="100"/>
        <c:axId val="337167488"/>
        <c:axId val="337169024"/>
      </c:barChart>
      <c:catAx>
        <c:axId val="33716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69024"/>
        <c:crosses val="autoZero"/>
        <c:auto val="1"/>
        <c:lblAlgn val="ctr"/>
        <c:lblOffset val="100"/>
        <c:tickLblSkip val="1"/>
        <c:tickMarkSkip val="1"/>
        <c:noMultiLvlLbl val="0"/>
      </c:catAx>
      <c:valAx>
        <c:axId val="337169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67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'DHS16'!$H$18:$L$18</c:f>
              <c:numCache>
                <c:formatCode>###0.0</c:formatCode>
                <c:ptCount val="5"/>
                <c:pt idx="0">
                  <c:v>85.624379110973521</c:v>
                </c:pt>
                <c:pt idx="1">
                  <c:v>93.492499589527867</c:v>
                </c:pt>
                <c:pt idx="2">
                  <c:v>97.317885938357662</c:v>
                </c:pt>
                <c:pt idx="3">
                  <c:v>98.370891878708051</c:v>
                </c:pt>
                <c:pt idx="4">
                  <c:v>99.56326847876727</c:v>
                </c:pt>
              </c:numCache>
            </c:numRef>
          </c:val>
          <c:extLst>
            <c:ext xmlns:c16="http://schemas.microsoft.com/office/drawing/2014/chart" uri="{C3380CC4-5D6E-409C-BE32-E72D297353CC}">
              <c16:uniqueId val="{00000000-538A-46B6-85FB-A5749F304327}"/>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'DHS16'!$H$19:$L$19</c:f>
              <c:numCache>
                <c:formatCode>###0.0</c:formatCode>
                <c:ptCount val="5"/>
                <c:pt idx="0">
                  <c:v>3.3526356297642201</c:v>
                </c:pt>
                <c:pt idx="1">
                  <c:v>0.69580359231086164</c:v>
                </c:pt>
                <c:pt idx="2">
                  <c:v>7.4845427592206665E-2</c:v>
                </c:pt>
                <c:pt idx="3">
                  <c:v>0.52290619293515683</c:v>
                </c:pt>
                <c:pt idx="4">
                  <c:v>0.34476795116972192</c:v>
                </c:pt>
              </c:numCache>
            </c:numRef>
          </c:val>
          <c:extLst>
            <c:ext xmlns:c16="http://schemas.microsoft.com/office/drawing/2014/chart" uri="{C3380CC4-5D6E-409C-BE32-E72D297353CC}">
              <c16:uniqueId val="{00000001-538A-46B6-85FB-A5749F304327}"/>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'DHS16'!$H$20:$L$20</c:f>
              <c:numCache>
                <c:formatCode>###0.0</c:formatCode>
                <c:ptCount val="5"/>
                <c:pt idx="0">
                  <c:v>4.6798221410790148</c:v>
                </c:pt>
                <c:pt idx="1">
                  <c:v>3.4266700269703736</c:v>
                </c:pt>
                <c:pt idx="2">
                  <c:v>1.6447484982843732</c:v>
                </c:pt>
                <c:pt idx="3">
                  <c:v>0.75609220684380807</c:v>
                </c:pt>
                <c:pt idx="4">
                  <c:v>2.9075259555997615E-2</c:v>
                </c:pt>
              </c:numCache>
            </c:numRef>
          </c:val>
          <c:extLst>
            <c:ext xmlns:c16="http://schemas.microsoft.com/office/drawing/2014/chart" uri="{C3380CC4-5D6E-409C-BE32-E72D297353CC}">
              <c16:uniqueId val="{00000002-538A-46B6-85FB-A5749F304327}"/>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'DHS16'!$H$21:$L$21</c:f>
              <c:numCache>
                <c:formatCode>###0.0</c:formatCode>
                <c:ptCount val="5"/>
                <c:pt idx="0">
                  <c:v>6.3431631181830568</c:v>
                </c:pt>
                <c:pt idx="1">
                  <c:v>2.3850267911909131</c:v>
                </c:pt>
                <c:pt idx="2">
                  <c:v>0.9625201357657891</c:v>
                </c:pt>
                <c:pt idx="3">
                  <c:v>0.3501097215129873</c:v>
                </c:pt>
                <c:pt idx="4">
                  <c:v>6.2888310507031572E-2</c:v>
                </c:pt>
              </c:numCache>
            </c:numRef>
          </c:val>
          <c:extLst>
            <c:ext xmlns:c16="http://schemas.microsoft.com/office/drawing/2014/chart" uri="{C3380CC4-5D6E-409C-BE32-E72D297353CC}">
              <c16:uniqueId val="{00000003-538A-46B6-85FB-A5749F304327}"/>
            </c:ext>
          </c:extLst>
        </c:ser>
        <c:dLbls>
          <c:showLegendKey val="0"/>
          <c:showVal val="0"/>
          <c:showCatName val="0"/>
          <c:showSerName val="0"/>
          <c:showPercent val="0"/>
          <c:showBubbleSize val="0"/>
        </c:dLbls>
        <c:gapWidth val="50"/>
        <c:overlap val="100"/>
        <c:axId val="337287808"/>
        <c:axId val="337338752"/>
      </c:barChart>
      <c:catAx>
        <c:axId val="337287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38752"/>
        <c:crosses val="autoZero"/>
        <c:auto val="1"/>
        <c:lblAlgn val="ctr"/>
        <c:lblOffset val="100"/>
        <c:tickLblSkip val="1"/>
        <c:tickMarkSkip val="1"/>
        <c:noMultiLvlLbl val="0"/>
      </c:catAx>
      <c:valAx>
        <c:axId val="337338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87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'DHS16'!$H$124:$L$124</c:f>
              <c:numCache>
                <c:formatCode>###0.0</c:formatCode>
                <c:ptCount val="5"/>
                <c:pt idx="0">
                  <c:v>61.237030286207272</c:v>
                </c:pt>
                <c:pt idx="1">
                  <c:v>59.965283669669411</c:v>
                </c:pt>
                <c:pt idx="2">
                  <c:v>60.838031838836102</c:v>
                </c:pt>
                <c:pt idx="3">
                  <c:v>58.057132388876866</c:v>
                </c:pt>
                <c:pt idx="4">
                  <c:v>84.295575509339841</c:v>
                </c:pt>
              </c:numCache>
            </c:numRef>
          </c:val>
          <c:extLst>
            <c:ext xmlns:c16="http://schemas.microsoft.com/office/drawing/2014/chart" uri="{C3380CC4-5D6E-409C-BE32-E72D297353CC}">
              <c16:uniqueId val="{00000000-C538-4086-9857-3F88DCC57BBE}"/>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'DHS16'!$H$125:$L$125</c:f>
              <c:numCache>
                <c:formatCode>###0.0</c:formatCode>
                <c:ptCount val="5"/>
                <c:pt idx="0">
                  <c:v>14.983761792438024</c:v>
                </c:pt>
                <c:pt idx="1">
                  <c:v>14.909537897589908</c:v>
                </c:pt>
                <c:pt idx="2">
                  <c:v>24.138928235339364</c:v>
                </c:pt>
                <c:pt idx="3">
                  <c:v>38.56952503428947</c:v>
                </c:pt>
                <c:pt idx="4">
                  <c:v>14.325936366532204</c:v>
                </c:pt>
              </c:numCache>
            </c:numRef>
          </c:val>
          <c:extLst>
            <c:ext xmlns:c16="http://schemas.microsoft.com/office/drawing/2014/chart" uri="{C3380CC4-5D6E-409C-BE32-E72D297353CC}">
              <c16:uniqueId val="{00000001-C538-4086-9857-3F88DCC57BBE}"/>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'DHS16'!$H$126:$L$126</c:f>
              <c:numCache>
                <c:formatCode>###0.0</c:formatCode>
                <c:ptCount val="5"/>
                <c:pt idx="0">
                  <c:v>2.7334503430617993</c:v>
                </c:pt>
                <c:pt idx="1">
                  <c:v>1.0264582250163332</c:v>
                </c:pt>
                <c:pt idx="2">
                  <c:v>1.5161008552482282</c:v>
                </c:pt>
                <c:pt idx="3">
                  <c:v>1.652530618152239</c:v>
                </c:pt>
                <c:pt idx="4">
                  <c:v>1.2475508275297627</c:v>
                </c:pt>
              </c:numCache>
            </c:numRef>
          </c:val>
          <c:extLst>
            <c:ext xmlns:c16="http://schemas.microsoft.com/office/drawing/2014/chart" uri="{C3380CC4-5D6E-409C-BE32-E72D297353CC}">
              <c16:uniqueId val="{00000002-C538-4086-9857-3F88DCC57BBE}"/>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'DHS16'!$H$127:$L$127</c:f>
              <c:numCache>
                <c:formatCode>###0.0</c:formatCode>
                <c:ptCount val="5"/>
                <c:pt idx="0">
                  <c:v>21.04575757829253</c:v>
                </c:pt>
                <c:pt idx="1">
                  <c:v>24.098720207724202</c:v>
                </c:pt>
                <c:pt idx="2">
                  <c:v>13.506939070576276</c:v>
                </c:pt>
                <c:pt idx="3">
                  <c:v>1.7208119586815203</c:v>
                </c:pt>
                <c:pt idx="4">
                  <c:v>0.13093729659831044</c:v>
                </c:pt>
              </c:numCache>
            </c:numRef>
          </c:val>
          <c:extLst>
            <c:ext xmlns:c16="http://schemas.microsoft.com/office/drawing/2014/chart" uri="{C3380CC4-5D6E-409C-BE32-E72D297353CC}">
              <c16:uniqueId val="{00000003-C538-4086-9857-3F88DCC57BBE}"/>
            </c:ext>
          </c:extLst>
        </c:ser>
        <c:dLbls>
          <c:showLegendKey val="0"/>
          <c:showVal val="0"/>
          <c:showCatName val="0"/>
          <c:showSerName val="0"/>
          <c:showPercent val="0"/>
          <c:showBubbleSize val="0"/>
        </c:dLbls>
        <c:gapWidth val="50"/>
        <c:overlap val="100"/>
        <c:axId val="337383808"/>
        <c:axId val="337385344"/>
      </c:barChart>
      <c:catAx>
        <c:axId val="337383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85344"/>
        <c:crosses val="autoZero"/>
        <c:auto val="1"/>
        <c:lblAlgn val="ctr"/>
        <c:lblOffset val="100"/>
        <c:tickLblSkip val="1"/>
        <c:tickMarkSkip val="1"/>
        <c:noMultiLvlLbl val="0"/>
      </c:catAx>
      <c:valAx>
        <c:axId val="337385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83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'DHS16'!$H$222:$L$222</c:f>
              <c:numCache>
                <c:formatCode>###0.0</c:formatCode>
                <c:ptCount val="5"/>
                <c:pt idx="0">
                  <c:v>24.972863924325182</c:v>
                </c:pt>
                <c:pt idx="1">
                  <c:v>39.948737631649209</c:v>
                </c:pt>
                <c:pt idx="2">
                  <c:v>52.181524592960528</c:v>
                </c:pt>
                <c:pt idx="3">
                  <c:v>72.151874338132956</c:v>
                </c:pt>
                <c:pt idx="4">
                  <c:v>91.946144517410204</c:v>
                </c:pt>
              </c:numCache>
            </c:numRef>
          </c:val>
          <c:extLst>
            <c:ext xmlns:c16="http://schemas.microsoft.com/office/drawing/2014/chart" uri="{C3380CC4-5D6E-409C-BE32-E72D297353CC}">
              <c16:uniqueId val="{00000000-304C-4759-9153-D8B6E3929FBB}"/>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'DHS16'!$H$223:$L$223</c:f>
              <c:numCache>
                <c:formatCode>###0.0</c:formatCode>
                <c:ptCount val="5"/>
                <c:pt idx="0">
                  <c:v>74.656228653798394</c:v>
                </c:pt>
                <c:pt idx="1">
                  <c:v>59.862001602842128</c:v>
                </c:pt>
                <c:pt idx="2">
                  <c:v>47.592883223316122</c:v>
                </c:pt>
                <c:pt idx="3">
                  <c:v>27.584107247485317</c:v>
                </c:pt>
                <c:pt idx="4">
                  <c:v>7.855058313573597</c:v>
                </c:pt>
              </c:numCache>
            </c:numRef>
          </c:val>
          <c:extLst>
            <c:ext xmlns:c16="http://schemas.microsoft.com/office/drawing/2014/chart" uri="{C3380CC4-5D6E-409C-BE32-E72D297353CC}">
              <c16:uniqueId val="{00000001-304C-4759-9153-D8B6E3929FBB}"/>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'DHS16'!$H$224:$L$224</c:f>
              <c:numCache>
                <c:formatCode>###0.0</c:formatCode>
                <c:ptCount val="5"/>
                <c:pt idx="0">
                  <c:v>0.370907421876011</c:v>
                </c:pt>
                <c:pt idx="1">
                  <c:v>0.18926076550852297</c:v>
                </c:pt>
                <c:pt idx="2">
                  <c:v>0.2255921837233455</c:v>
                </c:pt>
                <c:pt idx="3">
                  <c:v>0.26401841438185419</c:v>
                </c:pt>
                <c:pt idx="4">
                  <c:v>0.1987971690161911</c:v>
                </c:pt>
              </c:numCache>
            </c:numRef>
          </c:val>
          <c:extLst>
            <c:ext xmlns:c16="http://schemas.microsoft.com/office/drawing/2014/chart" uri="{C3380CC4-5D6E-409C-BE32-E72D297353CC}">
              <c16:uniqueId val="{00000002-304C-4759-9153-D8B6E3929FBB}"/>
            </c:ext>
          </c:extLst>
        </c:ser>
        <c:dLbls>
          <c:showLegendKey val="0"/>
          <c:showVal val="0"/>
          <c:showCatName val="0"/>
          <c:showSerName val="0"/>
          <c:showPercent val="0"/>
          <c:showBubbleSize val="0"/>
        </c:dLbls>
        <c:gapWidth val="50"/>
        <c:overlap val="100"/>
        <c:axId val="337756928"/>
        <c:axId val="337758464"/>
      </c:barChart>
      <c:catAx>
        <c:axId val="337756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58464"/>
        <c:crosses val="autoZero"/>
        <c:auto val="1"/>
        <c:lblAlgn val="ctr"/>
        <c:lblOffset val="100"/>
        <c:tickLblSkip val="1"/>
        <c:tickMarkSkip val="1"/>
        <c:noMultiLvlLbl val="0"/>
      </c:catAx>
      <c:valAx>
        <c:axId val="337758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56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'DHS16'!$C$124:$G$124</c:f>
              <c:numCache>
                <c:formatCode>###0.0</c:formatCode>
                <c:ptCount val="5"/>
                <c:pt idx="0">
                  <c:v>68.181781274091819</c:v>
                </c:pt>
                <c:pt idx="1">
                  <c:v>57.720254994719596</c:v>
                </c:pt>
                <c:pt idx="2">
                  <c:v>58.727292318875321</c:v>
                </c:pt>
                <c:pt idx="3">
                  <c:v>61.814328656532183</c:v>
                </c:pt>
                <c:pt idx="4">
                  <c:v>76.76029941689751</c:v>
                </c:pt>
              </c:numCache>
            </c:numRef>
          </c:val>
          <c:extLst>
            <c:ext xmlns:c16="http://schemas.microsoft.com/office/drawing/2014/chart" uri="{C3380CC4-5D6E-409C-BE32-E72D297353CC}">
              <c16:uniqueId val="{00000000-4189-447E-901B-E1818030E103}"/>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'DHS16'!$C$125:$G$125</c:f>
              <c:numCache>
                <c:formatCode>###0.0</c:formatCode>
                <c:ptCount val="5"/>
                <c:pt idx="0">
                  <c:v>13.511559101573567</c:v>
                </c:pt>
                <c:pt idx="1">
                  <c:v>14.074369242338269</c:v>
                </c:pt>
                <c:pt idx="2">
                  <c:v>12.928243953949178</c:v>
                </c:pt>
                <c:pt idx="3">
                  <c:v>27.587213289619616</c:v>
                </c:pt>
                <c:pt idx="4">
                  <c:v>21.097982172319803</c:v>
                </c:pt>
              </c:numCache>
            </c:numRef>
          </c:val>
          <c:extLst>
            <c:ext xmlns:c16="http://schemas.microsoft.com/office/drawing/2014/chart" uri="{C3380CC4-5D6E-409C-BE32-E72D297353CC}">
              <c16:uniqueId val="{00000001-4189-447E-901B-E1818030E103}"/>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'DHS16'!$C$126:$G$126</c:f>
              <c:numCache>
                <c:formatCode>###0.0</c:formatCode>
                <c:ptCount val="5"/>
                <c:pt idx="0">
                  <c:v>2.1992725616746323</c:v>
                </c:pt>
                <c:pt idx="1">
                  <c:v>1.6917050988705167</c:v>
                </c:pt>
                <c:pt idx="2">
                  <c:v>0.88945621355157511</c:v>
                </c:pt>
                <c:pt idx="3">
                  <c:v>1.087561346434353</c:v>
                </c:pt>
                <c:pt idx="4">
                  <c:v>1.3950117918008935</c:v>
                </c:pt>
              </c:numCache>
            </c:numRef>
          </c:val>
          <c:extLst>
            <c:ext xmlns:c16="http://schemas.microsoft.com/office/drawing/2014/chart" uri="{C3380CC4-5D6E-409C-BE32-E72D297353CC}">
              <c16:uniqueId val="{00000002-4189-447E-901B-E1818030E103}"/>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'DHS16'!$C$127:$G$127</c:f>
              <c:numCache>
                <c:formatCode>###0.0</c:formatCode>
                <c:ptCount val="5"/>
                <c:pt idx="0">
                  <c:v>16.107387062659875</c:v>
                </c:pt>
                <c:pt idx="1">
                  <c:v>26.513670664071597</c:v>
                </c:pt>
                <c:pt idx="2">
                  <c:v>27.455007513624036</c:v>
                </c:pt>
                <c:pt idx="3">
                  <c:v>9.5108967074140462</c:v>
                </c:pt>
                <c:pt idx="4">
                  <c:v>0.74670661898168833</c:v>
                </c:pt>
              </c:numCache>
            </c:numRef>
          </c:val>
          <c:extLst>
            <c:ext xmlns:c16="http://schemas.microsoft.com/office/drawing/2014/chart" uri="{C3380CC4-5D6E-409C-BE32-E72D297353CC}">
              <c16:uniqueId val="{00000003-4189-447E-901B-E1818030E103}"/>
            </c:ext>
          </c:extLst>
        </c:ser>
        <c:dLbls>
          <c:showLegendKey val="0"/>
          <c:showVal val="0"/>
          <c:showCatName val="0"/>
          <c:showSerName val="0"/>
          <c:showPercent val="0"/>
          <c:showBubbleSize val="0"/>
        </c:dLbls>
        <c:gapWidth val="50"/>
        <c:overlap val="100"/>
        <c:axId val="336785408"/>
        <c:axId val="336786944"/>
      </c:barChart>
      <c:catAx>
        <c:axId val="336785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86944"/>
        <c:crosses val="autoZero"/>
        <c:auto val="1"/>
        <c:lblAlgn val="ctr"/>
        <c:lblOffset val="100"/>
        <c:tickLblSkip val="1"/>
        <c:tickMarkSkip val="1"/>
        <c:noMultiLvlLbl val="0"/>
      </c:catAx>
      <c:valAx>
        <c:axId val="336786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85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'DHS16'!$M$124:$Q$124</c:f>
              <c:numCache>
                <c:formatCode>###0.0</c:formatCode>
                <c:ptCount val="5"/>
                <c:pt idx="0">
                  <c:v>73.429509886097378</c:v>
                </c:pt>
                <c:pt idx="1">
                  <c:v>65.81274332197296</c:v>
                </c:pt>
                <c:pt idx="2">
                  <c:v>53.644028252817847</c:v>
                </c:pt>
                <c:pt idx="3">
                  <c:v>55.941597441415794</c:v>
                </c:pt>
                <c:pt idx="4">
                  <c:v>72.603961406509754</c:v>
                </c:pt>
              </c:numCache>
            </c:numRef>
          </c:val>
          <c:extLst>
            <c:ext xmlns:c16="http://schemas.microsoft.com/office/drawing/2014/chart" uri="{C3380CC4-5D6E-409C-BE32-E72D297353CC}">
              <c16:uniqueId val="{00000000-4316-4E77-9711-C87DD82C47FD}"/>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'DHS16'!$M$125:$Q$125</c:f>
              <c:numCache>
                <c:formatCode>###0.0</c:formatCode>
                <c:ptCount val="5"/>
                <c:pt idx="0">
                  <c:v>12.007351951997105</c:v>
                </c:pt>
                <c:pt idx="1">
                  <c:v>14.22445287980719</c:v>
                </c:pt>
                <c:pt idx="2">
                  <c:v>10.488450803425733</c:v>
                </c:pt>
                <c:pt idx="3">
                  <c:v>12.211888251246741</c:v>
                </c:pt>
                <c:pt idx="4">
                  <c:v>13.824648015644211</c:v>
                </c:pt>
              </c:numCache>
            </c:numRef>
          </c:val>
          <c:extLst>
            <c:ext xmlns:c16="http://schemas.microsoft.com/office/drawing/2014/chart" uri="{C3380CC4-5D6E-409C-BE32-E72D297353CC}">
              <c16:uniqueId val="{00000001-4316-4E77-9711-C87DD82C47FD}"/>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'DHS16'!$M$126:$Q$126</c:f>
              <c:numCache>
                <c:formatCode>###0.0</c:formatCode>
                <c:ptCount val="5"/>
                <c:pt idx="0">
                  <c:v>1.9590041146572363</c:v>
                </c:pt>
                <c:pt idx="1">
                  <c:v>1.7737993379045569</c:v>
                </c:pt>
                <c:pt idx="2">
                  <c:v>0.92504235541680591</c:v>
                </c:pt>
                <c:pt idx="3">
                  <c:v>0.38106069284386096</c:v>
                </c:pt>
                <c:pt idx="4">
                  <c:v>0.86416949099124096</c:v>
                </c:pt>
              </c:numCache>
            </c:numRef>
          </c:val>
          <c:extLst>
            <c:ext xmlns:c16="http://schemas.microsoft.com/office/drawing/2014/chart" uri="{C3380CC4-5D6E-409C-BE32-E72D297353CC}">
              <c16:uniqueId val="{00000002-4316-4E77-9711-C87DD82C47FD}"/>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'DHS16'!$M$127:$Q$127</c:f>
              <c:numCache>
                <c:formatCode>###0.0</c:formatCode>
                <c:ptCount val="5"/>
                <c:pt idx="0">
                  <c:v>12.604134047248532</c:v>
                </c:pt>
                <c:pt idx="1">
                  <c:v>18.189004460315385</c:v>
                </c:pt>
                <c:pt idx="2">
                  <c:v>34.942478588339718</c:v>
                </c:pt>
                <c:pt idx="3">
                  <c:v>31.465453614493683</c:v>
                </c:pt>
                <c:pt idx="4">
                  <c:v>12.707221086854858</c:v>
                </c:pt>
              </c:numCache>
            </c:numRef>
          </c:val>
          <c:extLst>
            <c:ext xmlns:c16="http://schemas.microsoft.com/office/drawing/2014/chart" uri="{C3380CC4-5D6E-409C-BE32-E72D297353CC}">
              <c16:uniqueId val="{00000003-4316-4E77-9711-C87DD82C47FD}"/>
            </c:ext>
          </c:extLst>
        </c:ser>
        <c:dLbls>
          <c:showLegendKey val="0"/>
          <c:showVal val="0"/>
          <c:showCatName val="0"/>
          <c:showSerName val="0"/>
          <c:showPercent val="0"/>
          <c:showBubbleSize val="0"/>
        </c:dLbls>
        <c:gapWidth val="50"/>
        <c:overlap val="100"/>
        <c:axId val="331580160"/>
        <c:axId val="331581696"/>
      </c:barChart>
      <c:catAx>
        <c:axId val="331580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81696"/>
        <c:crosses val="autoZero"/>
        <c:auto val="1"/>
        <c:lblAlgn val="ctr"/>
        <c:lblOffset val="100"/>
        <c:tickLblSkip val="1"/>
        <c:tickMarkSkip val="1"/>
        <c:noMultiLvlLbl val="0"/>
      </c:catAx>
      <c:valAx>
        <c:axId val="331581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80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87.700917776271751</c:v>
                </c:pt>
                <c:pt idx="1">
                  <c:v>92.071546845467608</c:v>
                </c:pt>
                <c:pt idx="2">
                  <c:v>96.585322925529482</c:v>
                </c:pt>
                <c:pt idx="3">
                  <c:v>97.729588002578808</c:v>
                </c:pt>
                <c:pt idx="4">
                  <c:v>98.326094860842161</c:v>
                </c:pt>
              </c:numCache>
            </c:numRef>
          </c:val>
          <c:extLst>
            <c:ext xmlns:c16="http://schemas.microsoft.com/office/drawing/2014/chart" uri="{C3380CC4-5D6E-409C-BE32-E72D297353CC}">
              <c16:uniqueId val="{00000000-76A4-4BE8-8AD4-1CACE2FDB8F1}"/>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4.5945371569479923</c:v>
                </c:pt>
                <c:pt idx="1">
                  <c:v>3.0424314049574677</c:v>
                </c:pt>
                <c:pt idx="2">
                  <c:v>1.7105956268881877</c:v>
                </c:pt>
                <c:pt idx="3">
                  <c:v>0.84509726223069748</c:v>
                </c:pt>
                <c:pt idx="4">
                  <c:v>0.71110045941160238</c:v>
                </c:pt>
              </c:numCache>
            </c:numRef>
          </c:val>
          <c:extLst>
            <c:ext xmlns:c16="http://schemas.microsoft.com/office/drawing/2014/chart" uri="{C3380CC4-5D6E-409C-BE32-E72D297353CC}">
              <c16:uniqueId val="{00000001-76A4-4BE8-8AD4-1CACE2FDB8F1}"/>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6.6000056975788022</c:v>
                </c:pt>
                <c:pt idx="1">
                  <c:v>4.5616593282329703</c:v>
                </c:pt>
                <c:pt idx="2">
                  <c:v>1.5067106482400421</c:v>
                </c:pt>
                <c:pt idx="3">
                  <c:v>1.4253147351904603</c:v>
                </c:pt>
                <c:pt idx="4">
                  <c:v>0.8460166047100468</c:v>
                </c:pt>
              </c:numCache>
            </c:numRef>
          </c:val>
          <c:extLst>
            <c:ext xmlns:c16="http://schemas.microsoft.com/office/drawing/2014/chart" uri="{C3380CC4-5D6E-409C-BE32-E72D297353CC}">
              <c16:uniqueId val="{00000002-76A4-4BE8-8AD4-1CACE2FDB8F1}"/>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1.1045393692014083</c:v>
                </c:pt>
                <c:pt idx="1">
                  <c:v>0.32436242134190396</c:v>
                </c:pt>
                <c:pt idx="2">
                  <c:v>0.19737079934231266</c:v>
                </c:pt>
                <c:pt idx="3">
                  <c:v>0</c:v>
                </c:pt>
                <c:pt idx="4">
                  <c:v>0.11678807503620969</c:v>
                </c:pt>
              </c:numCache>
            </c:numRef>
          </c:val>
          <c:extLst>
            <c:ext xmlns:c16="http://schemas.microsoft.com/office/drawing/2014/chart" uri="{C3380CC4-5D6E-409C-BE32-E72D297353CC}">
              <c16:uniqueId val="{00000003-76A4-4BE8-8AD4-1CACE2FDB8F1}"/>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GANDAKI PROVINCE</c:v>
                </c:pt>
                <c:pt idx="1">
                  <c:v>KARNALI PROVINCE</c:v>
                </c:pt>
                <c:pt idx="2">
                  <c:v>PROVINCE NO. 1</c:v>
                </c:pt>
                <c:pt idx="3">
                  <c:v>PROVINCE NO. 2</c:v>
                </c:pt>
                <c:pt idx="4">
                  <c:v>PROVINCE NO. 3</c:v>
                </c:pt>
                <c:pt idx="5">
                  <c:v>PROVINCE NO. 5</c:v>
                </c:pt>
                <c:pt idx="6">
                  <c:v>SUDOORPASCHIM PROVINCE</c:v>
                </c:pt>
              </c:strCache>
            </c:strRef>
          </c:cat>
          <c:val>
            <c:numRef>
              <c:f>MICS19!$R$18:$X$18</c:f>
              <c:numCache>
                <c:formatCode>###0.0</c:formatCode>
                <c:ptCount val="7"/>
                <c:pt idx="0">
                  <c:v>94.798534459419443</c:v>
                </c:pt>
                <c:pt idx="1">
                  <c:v>88.574169579664357</c:v>
                </c:pt>
                <c:pt idx="2">
                  <c:v>95.741426628744648</c:v>
                </c:pt>
                <c:pt idx="3">
                  <c:v>97.252486657657371</c:v>
                </c:pt>
                <c:pt idx="4">
                  <c:v>94.215849488338847</c:v>
                </c:pt>
                <c:pt idx="5">
                  <c:v>97.134163806389921</c:v>
                </c:pt>
                <c:pt idx="6">
                  <c:v>93.372334520153913</c:v>
                </c:pt>
              </c:numCache>
            </c:numRef>
          </c:val>
          <c:extLst>
            <c:ext xmlns:c16="http://schemas.microsoft.com/office/drawing/2014/chart" uri="{C3380CC4-5D6E-409C-BE32-E72D297353CC}">
              <c16:uniqueId val="{00000000-1F8E-42AD-9E63-B610C94003F8}"/>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GANDAKI PROVINCE</c:v>
                </c:pt>
                <c:pt idx="1">
                  <c:v>KARNALI PROVINCE</c:v>
                </c:pt>
                <c:pt idx="2">
                  <c:v>PROVINCE NO. 1</c:v>
                </c:pt>
                <c:pt idx="3">
                  <c:v>PROVINCE NO. 2</c:v>
                </c:pt>
                <c:pt idx="4">
                  <c:v>PROVINCE NO. 3</c:v>
                </c:pt>
                <c:pt idx="5">
                  <c:v>PROVINCE NO. 5</c:v>
                </c:pt>
                <c:pt idx="6">
                  <c:v>SUDOORPASCHIM PROVINCE</c:v>
                </c:pt>
              </c:strCache>
            </c:strRef>
          </c:cat>
          <c:val>
            <c:numRef>
              <c:f>MICS19!$R$19:$X$19</c:f>
              <c:numCache>
                <c:formatCode>###0.0</c:formatCode>
                <c:ptCount val="7"/>
                <c:pt idx="0">
                  <c:v>1.6624901801133434</c:v>
                </c:pt>
                <c:pt idx="1">
                  <c:v>5.5834882868312459</c:v>
                </c:pt>
                <c:pt idx="2">
                  <c:v>1.34796668050295</c:v>
                </c:pt>
                <c:pt idx="3">
                  <c:v>0.40948997937235609</c:v>
                </c:pt>
                <c:pt idx="4">
                  <c:v>2.0548380734691767</c:v>
                </c:pt>
                <c:pt idx="5">
                  <c:v>1.0126653744124627</c:v>
                </c:pt>
                <c:pt idx="6">
                  <c:v>1.9931561369282269</c:v>
                </c:pt>
              </c:numCache>
            </c:numRef>
          </c:val>
          <c:extLst>
            <c:ext xmlns:c16="http://schemas.microsoft.com/office/drawing/2014/chart" uri="{C3380CC4-5D6E-409C-BE32-E72D297353CC}">
              <c16:uniqueId val="{00000001-1F8E-42AD-9E63-B610C94003F8}"/>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GANDAKI PROVINCE</c:v>
                </c:pt>
                <c:pt idx="1">
                  <c:v>KARNALI PROVINCE</c:v>
                </c:pt>
                <c:pt idx="2">
                  <c:v>PROVINCE NO. 1</c:v>
                </c:pt>
                <c:pt idx="3">
                  <c:v>PROVINCE NO. 2</c:v>
                </c:pt>
                <c:pt idx="4">
                  <c:v>PROVINCE NO. 3</c:v>
                </c:pt>
                <c:pt idx="5">
                  <c:v>PROVINCE NO. 5</c:v>
                </c:pt>
                <c:pt idx="6">
                  <c:v>SUDOORPASCHIM PROVINCE</c:v>
                </c:pt>
              </c:strCache>
            </c:strRef>
          </c:cat>
          <c:val>
            <c:numRef>
              <c:f>MICS19!$R$20:$X$20</c:f>
              <c:numCache>
                <c:formatCode>###0.0</c:formatCode>
                <c:ptCount val="7"/>
                <c:pt idx="0">
                  <c:v>3.3437713563100844</c:v>
                </c:pt>
                <c:pt idx="1">
                  <c:v>5.1467708035859001</c:v>
                </c:pt>
                <c:pt idx="2">
                  <c:v>2.8241884320273183</c:v>
                </c:pt>
                <c:pt idx="3">
                  <c:v>2.2371655226144185</c:v>
                </c:pt>
                <c:pt idx="4">
                  <c:v>3.3316294950845391</c:v>
                </c:pt>
                <c:pt idx="5">
                  <c:v>1.8531708191976293</c:v>
                </c:pt>
                <c:pt idx="6">
                  <c:v>4.2222992208505064</c:v>
                </c:pt>
              </c:numCache>
            </c:numRef>
          </c:val>
          <c:extLst>
            <c:ext xmlns:c16="http://schemas.microsoft.com/office/drawing/2014/chart" uri="{C3380CC4-5D6E-409C-BE32-E72D297353CC}">
              <c16:uniqueId val="{00000002-1F8E-42AD-9E63-B610C94003F8}"/>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GANDAKI PROVINCE</c:v>
                </c:pt>
                <c:pt idx="1">
                  <c:v>KARNALI PROVINCE</c:v>
                </c:pt>
                <c:pt idx="2">
                  <c:v>PROVINCE NO. 1</c:v>
                </c:pt>
                <c:pt idx="3">
                  <c:v>PROVINCE NO. 2</c:v>
                </c:pt>
                <c:pt idx="4">
                  <c:v>PROVINCE NO. 3</c:v>
                </c:pt>
                <c:pt idx="5">
                  <c:v>PROVINCE NO. 5</c:v>
                </c:pt>
                <c:pt idx="6">
                  <c:v>SUDOORPASCHIM PROVINCE</c:v>
                </c:pt>
              </c:strCache>
            </c:strRef>
          </c:cat>
          <c:val>
            <c:numRef>
              <c:f>MICS19!$R$21:$X$21</c:f>
              <c:numCache>
                <c:formatCode>###0.0</c:formatCode>
                <c:ptCount val="7"/>
                <c:pt idx="0">
                  <c:v>0.19520400415715486</c:v>
                </c:pt>
                <c:pt idx="1">
                  <c:v>0.69557132991848181</c:v>
                </c:pt>
                <c:pt idx="2">
                  <c:v>8.6418258724942992E-2</c:v>
                </c:pt>
                <c:pt idx="3">
                  <c:v>0.1008578403557757</c:v>
                </c:pt>
                <c:pt idx="4">
                  <c:v>0.397682943107386</c:v>
                </c:pt>
                <c:pt idx="5">
                  <c:v>0</c:v>
                </c:pt>
                <c:pt idx="6">
                  <c:v>0.41221012206733515</c:v>
                </c:pt>
              </c:numCache>
            </c:numRef>
          </c:val>
          <c:extLst>
            <c:ext xmlns:c16="http://schemas.microsoft.com/office/drawing/2014/chart" uri="{C3380CC4-5D6E-409C-BE32-E72D297353CC}">
              <c16:uniqueId val="{00000003-1F8E-42AD-9E63-B610C94003F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88.465655915332533</c:v>
                </c:pt>
                <c:pt idx="1">
                  <c:v>95.45986690673989</c:v>
                </c:pt>
                <c:pt idx="2">
                  <c:v>97.752497264651254</c:v>
                </c:pt>
                <c:pt idx="3">
                  <c:v>97.291112261872811</c:v>
                </c:pt>
                <c:pt idx="4">
                  <c:v>97.260129378843146</c:v>
                </c:pt>
              </c:numCache>
            </c:numRef>
          </c:val>
          <c:extLst>
            <c:ext xmlns:c16="http://schemas.microsoft.com/office/drawing/2014/chart" uri="{C3380CC4-5D6E-409C-BE32-E72D297353CC}">
              <c16:uniqueId val="{00000000-09D5-4B36-BA46-B4D7C628EFEC}"/>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4.0039478420344112</c:v>
                </c:pt>
                <c:pt idx="1">
                  <c:v>1.8010912189392165</c:v>
                </c:pt>
                <c:pt idx="2">
                  <c:v>0.80418078606977317</c:v>
                </c:pt>
                <c:pt idx="3">
                  <c:v>0.79493765843805919</c:v>
                </c:pt>
                <c:pt idx="4">
                  <c:v>0.55264677209973767</c:v>
                </c:pt>
              </c:numCache>
            </c:numRef>
          </c:val>
          <c:extLst>
            <c:ext xmlns:c16="http://schemas.microsoft.com/office/drawing/2014/chart" uri="{C3380CC4-5D6E-409C-BE32-E72D297353CC}">
              <c16:uniqueId val="{00000001-09D5-4B36-BA46-B4D7C628EFEC}"/>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6.9440371167722654</c:v>
                </c:pt>
                <c:pt idx="1">
                  <c:v>2.6745788586162367</c:v>
                </c:pt>
                <c:pt idx="2">
                  <c:v>1.4433219492790339</c:v>
                </c:pt>
                <c:pt idx="3">
                  <c:v>1.7801092264196534</c:v>
                </c:pt>
                <c:pt idx="4">
                  <c:v>1.8860813262620779</c:v>
                </c:pt>
              </c:numCache>
            </c:numRef>
          </c:val>
          <c:extLst>
            <c:ext xmlns:c16="http://schemas.microsoft.com/office/drawing/2014/chart" uri="{C3380CC4-5D6E-409C-BE32-E72D297353CC}">
              <c16:uniqueId val="{00000002-09D5-4B36-BA46-B4D7C628EFEC}"/>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0.58635912586065697</c:v>
                </c:pt>
                <c:pt idx="1">
                  <c:v>6.4463015704608148E-2</c:v>
                </c:pt>
                <c:pt idx="2">
                  <c:v>0</c:v>
                </c:pt>
                <c:pt idx="3">
                  <c:v>0.13384085326940198</c:v>
                </c:pt>
                <c:pt idx="4">
                  <c:v>0.30114252279501419</c:v>
                </c:pt>
              </c:numCache>
            </c:numRef>
          </c:val>
          <c:extLst>
            <c:ext xmlns:c16="http://schemas.microsoft.com/office/drawing/2014/chart" uri="{C3380CC4-5D6E-409C-BE32-E72D297353CC}">
              <c16:uniqueId val="{00000003-09D5-4B36-BA46-B4D7C628EFE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GANDAKI PROVINCE</c:v>
                </c:pt>
                <c:pt idx="1">
                  <c:v>KARNALI PROVINCE</c:v>
                </c:pt>
                <c:pt idx="2">
                  <c:v>PROVINCE NO. 1</c:v>
                </c:pt>
                <c:pt idx="3">
                  <c:v>PROVINCE NO. 2</c:v>
                </c:pt>
                <c:pt idx="4">
                  <c:v>PROVINCE NO. 3</c:v>
                </c:pt>
                <c:pt idx="5">
                  <c:v>PROVINCE NO. 5</c:v>
                </c:pt>
                <c:pt idx="6">
                  <c:v>SUDOORPASCHIM PROVINCE</c:v>
                </c:pt>
              </c:strCache>
            </c:strRef>
          </c:cat>
          <c:val>
            <c:numRef>
              <c:f>MICS19!$R$124:$X$124</c:f>
              <c:numCache>
                <c:formatCode>###0.0</c:formatCode>
                <c:ptCount val="7"/>
                <c:pt idx="0">
                  <c:v>82.306902630069658</c:v>
                </c:pt>
                <c:pt idx="1">
                  <c:v>85.363283158518186</c:v>
                </c:pt>
                <c:pt idx="2">
                  <c:v>84.561120159568077</c:v>
                </c:pt>
                <c:pt idx="3">
                  <c:v>72.843153357033557</c:v>
                </c:pt>
                <c:pt idx="4">
                  <c:v>70.362322813100775</c:v>
                </c:pt>
                <c:pt idx="5">
                  <c:v>83.109164975041864</c:v>
                </c:pt>
                <c:pt idx="6">
                  <c:v>84.387441789725628</c:v>
                </c:pt>
              </c:numCache>
            </c:numRef>
          </c:val>
          <c:extLst>
            <c:ext xmlns:c16="http://schemas.microsoft.com/office/drawing/2014/chart" uri="{C3380CC4-5D6E-409C-BE32-E72D297353CC}">
              <c16:uniqueId val="{00000000-1EBA-453A-A456-54039813149D}"/>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GANDAKI PROVINCE</c:v>
                </c:pt>
                <c:pt idx="1">
                  <c:v>KARNALI PROVINCE</c:v>
                </c:pt>
                <c:pt idx="2">
                  <c:v>PROVINCE NO. 1</c:v>
                </c:pt>
                <c:pt idx="3">
                  <c:v>PROVINCE NO. 2</c:v>
                </c:pt>
                <c:pt idx="4">
                  <c:v>PROVINCE NO. 3</c:v>
                </c:pt>
                <c:pt idx="5">
                  <c:v>PROVINCE NO. 5</c:v>
                </c:pt>
                <c:pt idx="6">
                  <c:v>SUDOORPASCHIM PROVINCE</c:v>
                </c:pt>
              </c:strCache>
            </c:strRef>
          </c:cat>
          <c:val>
            <c:numRef>
              <c:f>MICS19!$R$125:$X$125</c:f>
              <c:numCache>
                <c:formatCode>###0.0</c:formatCode>
                <c:ptCount val="7"/>
                <c:pt idx="0">
                  <c:v>16.364069678936193</c:v>
                </c:pt>
                <c:pt idx="1">
                  <c:v>8.6289041048419062</c:v>
                </c:pt>
                <c:pt idx="2">
                  <c:v>10.621141637354054</c:v>
                </c:pt>
                <c:pt idx="3">
                  <c:v>10.744769215525336</c:v>
                </c:pt>
                <c:pt idx="4">
                  <c:v>27.430035981719282</c:v>
                </c:pt>
                <c:pt idx="5">
                  <c:v>11.808034837675285</c:v>
                </c:pt>
                <c:pt idx="6">
                  <c:v>11.35674188873347</c:v>
                </c:pt>
              </c:numCache>
            </c:numRef>
          </c:val>
          <c:extLst>
            <c:ext xmlns:c16="http://schemas.microsoft.com/office/drawing/2014/chart" uri="{C3380CC4-5D6E-409C-BE32-E72D297353CC}">
              <c16:uniqueId val="{00000001-1EBA-453A-A456-54039813149D}"/>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GANDAKI PROVINCE</c:v>
                </c:pt>
                <c:pt idx="1">
                  <c:v>KARNALI PROVINCE</c:v>
                </c:pt>
                <c:pt idx="2">
                  <c:v>PROVINCE NO. 1</c:v>
                </c:pt>
                <c:pt idx="3">
                  <c:v>PROVINCE NO. 2</c:v>
                </c:pt>
                <c:pt idx="4">
                  <c:v>PROVINCE NO. 3</c:v>
                </c:pt>
                <c:pt idx="5">
                  <c:v>PROVINCE NO. 5</c:v>
                </c:pt>
                <c:pt idx="6">
                  <c:v>SUDOORPASCHIM PROVINCE</c:v>
                </c:pt>
              </c:strCache>
            </c:strRef>
          </c:cat>
          <c:val>
            <c:numRef>
              <c:f>MICS19!$R$126:$X$126</c:f>
              <c:numCache>
                <c:formatCode>###0.0</c:formatCode>
                <c:ptCount val="7"/>
                <c:pt idx="0">
                  <c:v>0.55305679734318725</c:v>
                </c:pt>
                <c:pt idx="1">
                  <c:v>1.0701101345828294</c:v>
                </c:pt>
                <c:pt idx="2">
                  <c:v>2.2167785609755164</c:v>
                </c:pt>
                <c:pt idx="3">
                  <c:v>0.63475430262307897</c:v>
                </c:pt>
                <c:pt idx="4">
                  <c:v>1.1111141276878638</c:v>
                </c:pt>
                <c:pt idx="5">
                  <c:v>1.1162536176715987</c:v>
                </c:pt>
                <c:pt idx="6">
                  <c:v>1.617801844474327</c:v>
                </c:pt>
              </c:numCache>
            </c:numRef>
          </c:val>
          <c:extLst>
            <c:ext xmlns:c16="http://schemas.microsoft.com/office/drawing/2014/chart" uri="{C3380CC4-5D6E-409C-BE32-E72D297353CC}">
              <c16:uniqueId val="{00000002-1EBA-453A-A456-54039813149D}"/>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GANDAKI PROVINCE</c:v>
                </c:pt>
                <c:pt idx="1">
                  <c:v>KARNALI PROVINCE</c:v>
                </c:pt>
                <c:pt idx="2">
                  <c:v>PROVINCE NO. 1</c:v>
                </c:pt>
                <c:pt idx="3">
                  <c:v>PROVINCE NO. 2</c:v>
                </c:pt>
                <c:pt idx="4">
                  <c:v>PROVINCE NO. 3</c:v>
                </c:pt>
                <c:pt idx="5">
                  <c:v>PROVINCE NO. 5</c:v>
                </c:pt>
                <c:pt idx="6">
                  <c:v>SUDOORPASCHIM PROVINCE</c:v>
                </c:pt>
              </c:strCache>
            </c:strRef>
          </c:cat>
          <c:val>
            <c:numRef>
              <c:f>MICS19!$R$127:$X$127</c:f>
              <c:numCache>
                <c:formatCode>###0.0</c:formatCode>
                <c:ptCount val="7"/>
                <c:pt idx="0">
                  <c:v>0.77597089365102001</c:v>
                </c:pt>
                <c:pt idx="1">
                  <c:v>4.9377026020570085</c:v>
                </c:pt>
                <c:pt idx="2">
                  <c:v>2.6009596421020365</c:v>
                </c:pt>
                <c:pt idx="3">
                  <c:v>15.777323124818105</c:v>
                </c:pt>
                <c:pt idx="4">
                  <c:v>1.0965270774919131</c:v>
                </c:pt>
                <c:pt idx="5">
                  <c:v>3.9665465696114399</c:v>
                </c:pt>
                <c:pt idx="6">
                  <c:v>2.6380144770663843</c:v>
                </c:pt>
              </c:numCache>
            </c:numRef>
          </c:val>
          <c:extLst>
            <c:ext xmlns:c16="http://schemas.microsoft.com/office/drawing/2014/chart" uri="{C3380CC4-5D6E-409C-BE32-E72D297353CC}">
              <c16:uniqueId val="{00000003-1EBA-453A-A456-54039813149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40.644510950283276</c:v>
                </c:pt>
                <c:pt idx="1">
                  <c:v>57.250870778476745</c:v>
                </c:pt>
                <c:pt idx="2">
                  <c:v>68.776474972169339</c:v>
                </c:pt>
                <c:pt idx="3">
                  <c:v>74.333963249292268</c:v>
                </c:pt>
                <c:pt idx="4">
                  <c:v>91.08182635779572</c:v>
                </c:pt>
              </c:numCache>
            </c:numRef>
          </c:val>
          <c:extLst>
            <c:ext xmlns:c16="http://schemas.microsoft.com/office/drawing/2014/chart" uri="{C3380CC4-5D6E-409C-BE32-E72D297353CC}">
              <c16:uniqueId val="{00000000-3503-4FB7-9087-89742C903F6F}"/>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29.483452756464928</c:v>
                </c:pt>
                <c:pt idx="1">
                  <c:v>24.541280012000644</c:v>
                </c:pt>
                <c:pt idx="2">
                  <c:v>22.024819459162735</c:v>
                </c:pt>
                <c:pt idx="3">
                  <c:v>18.473362533905192</c:v>
                </c:pt>
                <c:pt idx="4">
                  <c:v>6.3568780019920128</c:v>
                </c:pt>
              </c:numCache>
            </c:numRef>
          </c:val>
          <c:extLst>
            <c:ext xmlns:c16="http://schemas.microsoft.com/office/drawing/2014/chart" uri="{C3380CC4-5D6E-409C-BE32-E72D297353CC}">
              <c16:uniqueId val="{00000001-3503-4FB7-9087-89742C903F6F}"/>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29.872036293251707</c:v>
                </c:pt>
                <c:pt idx="1">
                  <c:v>18.207849209522447</c:v>
                </c:pt>
                <c:pt idx="2">
                  <c:v>9.1987055686679646</c:v>
                </c:pt>
                <c:pt idx="3">
                  <c:v>7.1926742168024802</c:v>
                </c:pt>
                <c:pt idx="4">
                  <c:v>2.5612956402122622</c:v>
                </c:pt>
              </c:numCache>
            </c:numRef>
          </c:val>
          <c:extLst>
            <c:ext xmlns:c16="http://schemas.microsoft.com/office/drawing/2014/chart" uri="{C3380CC4-5D6E-409C-BE32-E72D297353CC}">
              <c16:uniqueId val="{00000002-3503-4FB7-9087-89742C903F6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MICS19!$R$221:$X$221</c:f>
              <c:strCache>
                <c:ptCount val="7"/>
                <c:pt idx="0">
                  <c:v>GANDAKI PROVINCE</c:v>
                </c:pt>
                <c:pt idx="1">
                  <c:v>KARNALI PROVINCE</c:v>
                </c:pt>
                <c:pt idx="2">
                  <c:v>PROVINCE NO. 1</c:v>
                </c:pt>
                <c:pt idx="3">
                  <c:v>PROVINCE NO. 2</c:v>
                </c:pt>
                <c:pt idx="4">
                  <c:v>PROVINCE NO. 3</c:v>
                </c:pt>
                <c:pt idx="5">
                  <c:v>PROVINCE NO. 5</c:v>
                </c:pt>
                <c:pt idx="6">
                  <c:v>SUDOORPASCHIM PROVINCE</c:v>
                </c:pt>
              </c:strCache>
            </c:strRef>
          </c:cat>
          <c:val>
            <c:numRef>
              <c:f>MICS19!$R$222:$X$222</c:f>
              <c:numCache>
                <c:formatCode>###0.0</c:formatCode>
                <c:ptCount val="7"/>
                <c:pt idx="0">
                  <c:v>82.250563426244511</c:v>
                </c:pt>
                <c:pt idx="1">
                  <c:v>50.228102899634052</c:v>
                </c:pt>
                <c:pt idx="2">
                  <c:v>83.189260012709468</c:v>
                </c:pt>
                <c:pt idx="3">
                  <c:v>75.439544426512256</c:v>
                </c:pt>
                <c:pt idx="4">
                  <c:v>85.091778008082315</c:v>
                </c:pt>
                <c:pt idx="5">
                  <c:v>81.394084795071919</c:v>
                </c:pt>
                <c:pt idx="6">
                  <c:v>52.603995178135285</c:v>
                </c:pt>
              </c:numCache>
            </c:numRef>
          </c:val>
          <c:extLst>
            <c:ext xmlns:c16="http://schemas.microsoft.com/office/drawing/2014/chart" uri="{C3380CC4-5D6E-409C-BE32-E72D297353CC}">
              <c16:uniqueId val="{00000000-A87E-40F5-BBD1-823EF71DD870}"/>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MICS19!$R$221:$X$221</c:f>
              <c:strCache>
                <c:ptCount val="7"/>
                <c:pt idx="0">
                  <c:v>GANDAKI PROVINCE</c:v>
                </c:pt>
                <c:pt idx="1">
                  <c:v>KARNALI PROVINCE</c:v>
                </c:pt>
                <c:pt idx="2">
                  <c:v>PROVINCE NO. 1</c:v>
                </c:pt>
                <c:pt idx="3">
                  <c:v>PROVINCE NO. 2</c:v>
                </c:pt>
                <c:pt idx="4">
                  <c:v>PROVINCE NO. 3</c:v>
                </c:pt>
                <c:pt idx="5">
                  <c:v>PROVINCE NO. 5</c:v>
                </c:pt>
                <c:pt idx="6">
                  <c:v>SUDOORPASCHIM PROVINCE</c:v>
                </c:pt>
              </c:strCache>
            </c:strRef>
          </c:cat>
          <c:val>
            <c:numRef>
              <c:f>MICS19!$R$223:$X$223</c:f>
              <c:numCache>
                <c:formatCode>###0.0</c:formatCode>
                <c:ptCount val="7"/>
                <c:pt idx="0">
                  <c:v>13.921459629142472</c:v>
                </c:pt>
                <c:pt idx="1">
                  <c:v>23.066153021666821</c:v>
                </c:pt>
                <c:pt idx="2">
                  <c:v>11.948684291850594</c:v>
                </c:pt>
                <c:pt idx="3">
                  <c:v>18.009430671862145</c:v>
                </c:pt>
                <c:pt idx="4">
                  <c:v>9.8637384231541265</c:v>
                </c:pt>
                <c:pt idx="5">
                  <c:v>12.299016241453826</c:v>
                </c:pt>
                <c:pt idx="6">
                  <c:v>22.090140331643763</c:v>
                </c:pt>
              </c:numCache>
            </c:numRef>
          </c:val>
          <c:extLst>
            <c:ext xmlns:c16="http://schemas.microsoft.com/office/drawing/2014/chart" uri="{C3380CC4-5D6E-409C-BE32-E72D297353CC}">
              <c16:uniqueId val="{00000001-A87E-40F5-BBD1-823EF71DD870}"/>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MICS19!$R$221:$X$221</c:f>
              <c:strCache>
                <c:ptCount val="7"/>
                <c:pt idx="0">
                  <c:v>GANDAKI PROVINCE</c:v>
                </c:pt>
                <c:pt idx="1">
                  <c:v>KARNALI PROVINCE</c:v>
                </c:pt>
                <c:pt idx="2">
                  <c:v>PROVINCE NO. 1</c:v>
                </c:pt>
                <c:pt idx="3">
                  <c:v>PROVINCE NO. 2</c:v>
                </c:pt>
                <c:pt idx="4">
                  <c:v>PROVINCE NO. 3</c:v>
                </c:pt>
                <c:pt idx="5">
                  <c:v>PROVINCE NO. 5</c:v>
                </c:pt>
                <c:pt idx="6">
                  <c:v>SUDOORPASCHIM PROVINCE</c:v>
                </c:pt>
              </c:strCache>
            </c:strRef>
          </c:cat>
          <c:val>
            <c:numRef>
              <c:f>MICS19!$R$224:$X$224</c:f>
              <c:numCache>
                <c:formatCode>###0.0</c:formatCode>
                <c:ptCount val="7"/>
                <c:pt idx="0">
                  <c:v>3.8279769446130083</c:v>
                </c:pt>
                <c:pt idx="1">
                  <c:v>26.705744078699084</c:v>
                </c:pt>
                <c:pt idx="2">
                  <c:v>4.8620556954396452</c:v>
                </c:pt>
                <c:pt idx="3">
                  <c:v>6.5510249016256461</c:v>
                </c:pt>
                <c:pt idx="4">
                  <c:v>5.0444835687635017</c:v>
                </c:pt>
                <c:pt idx="5">
                  <c:v>6.3068989634744517</c:v>
                </c:pt>
                <c:pt idx="6">
                  <c:v>25.305864490220635</c:v>
                </c:pt>
              </c:numCache>
            </c:numRef>
          </c:val>
          <c:extLst>
            <c:ext xmlns:c16="http://schemas.microsoft.com/office/drawing/2014/chart" uri="{C3380CC4-5D6E-409C-BE32-E72D297353CC}">
              <c16:uniqueId val="{00000002-A87E-40F5-BBD1-823EF71DD87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49.103602376847569</c:v>
                </c:pt>
                <c:pt idx="1">
                  <c:v>70.532917103541521</c:v>
                </c:pt>
                <c:pt idx="2">
                  <c:v>79.708352938526389</c:v>
                </c:pt>
                <c:pt idx="3">
                  <c:v>89.175607915957301</c:v>
                </c:pt>
                <c:pt idx="4">
                  <c:v>97.688545045093505</c:v>
                </c:pt>
              </c:numCache>
            </c:numRef>
          </c:val>
          <c:extLst>
            <c:ext xmlns:c16="http://schemas.microsoft.com/office/drawing/2014/chart" uri="{C3380CC4-5D6E-409C-BE32-E72D297353CC}">
              <c16:uniqueId val="{00000000-F245-4000-897A-539348320E80}"/>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26.987770626468148</c:v>
                </c:pt>
                <c:pt idx="1">
                  <c:v>19.531370065630334</c:v>
                </c:pt>
                <c:pt idx="2">
                  <c:v>14.460639730964253</c:v>
                </c:pt>
                <c:pt idx="3">
                  <c:v>8.7866010787957567</c:v>
                </c:pt>
                <c:pt idx="4">
                  <c:v>1.9775914833254273</c:v>
                </c:pt>
              </c:numCache>
            </c:numRef>
          </c:val>
          <c:extLst>
            <c:ext xmlns:c16="http://schemas.microsoft.com/office/drawing/2014/chart" uri="{C3380CC4-5D6E-409C-BE32-E72D297353CC}">
              <c16:uniqueId val="{00000001-F245-4000-897A-539348320E80}"/>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23.908626996684401</c:v>
                </c:pt>
                <c:pt idx="1">
                  <c:v>9.9357128308279314</c:v>
                </c:pt>
                <c:pt idx="2">
                  <c:v>5.8310073305093653</c:v>
                </c:pt>
                <c:pt idx="3">
                  <c:v>2.0377910052469352</c:v>
                </c:pt>
                <c:pt idx="4">
                  <c:v>0.33386347158106422</c:v>
                </c:pt>
              </c:numCache>
            </c:numRef>
          </c:val>
          <c:extLst>
            <c:ext xmlns:c16="http://schemas.microsoft.com/office/drawing/2014/chart" uri="{C3380CC4-5D6E-409C-BE32-E72D297353CC}">
              <c16:uniqueId val="{00000002-F245-4000-897A-539348320E8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89.774934580032735</c:v>
                </c:pt>
                <c:pt idx="1">
                  <c:v>96.69765906868561</c:v>
                </c:pt>
                <c:pt idx="2">
                  <c:v>97.265707694982893</c:v>
                </c:pt>
                <c:pt idx="3">
                  <c:v>96.849493222463991</c:v>
                </c:pt>
                <c:pt idx="4">
                  <c:v>97.498678811892177</c:v>
                </c:pt>
              </c:numCache>
            </c:numRef>
          </c:val>
          <c:extLst>
            <c:ext xmlns:c16="http://schemas.microsoft.com/office/drawing/2014/chart" uri="{C3380CC4-5D6E-409C-BE32-E72D297353CC}">
              <c16:uniqueId val="{00000000-3FB0-4252-825A-94A062A97F07}"/>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3.3895702952609907</c:v>
                </c:pt>
                <c:pt idx="1">
                  <c:v>0.85383986456056327</c:v>
                </c:pt>
                <c:pt idx="2">
                  <c:v>1.2460914470529894</c:v>
                </c:pt>
                <c:pt idx="3">
                  <c:v>0.35340124004910828</c:v>
                </c:pt>
                <c:pt idx="4">
                  <c:v>0.68387837108302074</c:v>
                </c:pt>
              </c:numCache>
            </c:numRef>
          </c:val>
          <c:extLst>
            <c:ext xmlns:c16="http://schemas.microsoft.com/office/drawing/2014/chart" uri="{C3380CC4-5D6E-409C-BE32-E72D297353CC}">
              <c16:uniqueId val="{00000001-3FB0-4252-825A-94A062A97F07}"/>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6.6581773085118536</c:v>
                </c:pt>
                <c:pt idx="1">
                  <c:v>2.4485010667538112</c:v>
                </c:pt>
                <c:pt idx="2">
                  <c:v>1.488200857964161</c:v>
                </c:pt>
                <c:pt idx="3">
                  <c:v>2.2108600140297749</c:v>
                </c:pt>
                <c:pt idx="4">
                  <c:v>1.8174428170248387</c:v>
                </c:pt>
              </c:numCache>
            </c:numRef>
          </c:val>
          <c:extLst>
            <c:ext xmlns:c16="http://schemas.microsoft.com/office/drawing/2014/chart" uri="{C3380CC4-5D6E-409C-BE32-E72D297353CC}">
              <c16:uniqueId val="{00000002-3FB0-4252-825A-94A062A97F07}"/>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0.17731781619441025</c:v>
                </c:pt>
                <c:pt idx="1">
                  <c:v>0</c:v>
                </c:pt>
                <c:pt idx="2">
                  <c:v>0</c:v>
                </c:pt>
                <c:pt idx="3">
                  <c:v>0.58624552345714287</c:v>
                </c:pt>
                <c:pt idx="4">
                  <c:v>0</c:v>
                </c:pt>
              </c:numCache>
            </c:numRef>
          </c:val>
          <c:extLst>
            <c:ext xmlns:c16="http://schemas.microsoft.com/office/drawing/2014/chart" uri="{C3380CC4-5D6E-409C-BE32-E72D297353CC}">
              <c16:uniqueId val="{00000003-3FB0-4252-825A-94A062A97F0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78.033579776495003</c:v>
                </c:pt>
                <c:pt idx="1">
                  <c:v>79.40966506396019</c:v>
                </c:pt>
                <c:pt idx="2">
                  <c:v>79.652163282285159</c:v>
                </c:pt>
                <c:pt idx="3">
                  <c:v>62.081743302659241</c:v>
                </c:pt>
                <c:pt idx="4">
                  <c:v>82.8265422851387</c:v>
                </c:pt>
              </c:numCache>
            </c:numRef>
          </c:val>
          <c:extLst>
            <c:ext xmlns:c16="http://schemas.microsoft.com/office/drawing/2014/chart" uri="{C3380CC4-5D6E-409C-BE32-E72D297353CC}">
              <c16:uniqueId val="{00000000-1097-49AC-904B-C0D1A3A48330}"/>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9.3262701937882255</c:v>
                </c:pt>
                <c:pt idx="1">
                  <c:v>10.615240541880972</c:v>
                </c:pt>
                <c:pt idx="2">
                  <c:v>17.626944945313465</c:v>
                </c:pt>
                <c:pt idx="3">
                  <c:v>36.857952647645909</c:v>
                </c:pt>
                <c:pt idx="4">
                  <c:v>17.055300231575902</c:v>
                </c:pt>
              </c:numCache>
            </c:numRef>
          </c:val>
          <c:extLst>
            <c:ext xmlns:c16="http://schemas.microsoft.com/office/drawing/2014/chart" uri="{C3380CC4-5D6E-409C-BE32-E72D297353CC}">
              <c16:uniqueId val="{00000001-1097-49AC-904B-C0D1A3A48330}"/>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2.2005056509941547</c:v>
                </c:pt>
                <c:pt idx="1">
                  <c:v>1.443557325234494</c:v>
                </c:pt>
                <c:pt idx="2">
                  <c:v>0.95160553457581487</c:v>
                </c:pt>
                <c:pt idx="3">
                  <c:v>0.93304417693244912</c:v>
                </c:pt>
                <c:pt idx="4">
                  <c:v>0.11815748328554394</c:v>
                </c:pt>
              </c:numCache>
            </c:numRef>
          </c:val>
          <c:extLst>
            <c:ext xmlns:c16="http://schemas.microsoft.com/office/drawing/2014/chart" uri="{C3380CC4-5D6E-409C-BE32-E72D297353CC}">
              <c16:uniqueId val="{00000002-1097-49AC-904B-C0D1A3A48330}"/>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10.439644378722507</c:v>
                </c:pt>
                <c:pt idx="1">
                  <c:v>8.5315370689241963</c:v>
                </c:pt>
                <c:pt idx="2">
                  <c:v>1.7692862378255094</c:v>
                </c:pt>
                <c:pt idx="3">
                  <c:v>0.12725987276243741</c:v>
                </c:pt>
                <c:pt idx="4">
                  <c:v>0</c:v>
                </c:pt>
              </c:numCache>
            </c:numRef>
          </c:val>
          <c:extLst>
            <c:ext xmlns:c16="http://schemas.microsoft.com/office/drawing/2014/chart" uri="{C3380CC4-5D6E-409C-BE32-E72D297353CC}">
              <c16:uniqueId val="{00000003-1097-49AC-904B-C0D1A3A48330}"/>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58.94983142799974</c:v>
                </c:pt>
                <c:pt idx="1">
                  <c:v>76.561326865106551</c:v>
                </c:pt>
                <c:pt idx="2">
                  <c:v>85.855014164935469</c:v>
                </c:pt>
                <c:pt idx="3">
                  <c:v>92.363091678929848</c:v>
                </c:pt>
                <c:pt idx="4">
                  <c:v>98.728731371430527</c:v>
                </c:pt>
              </c:numCache>
            </c:numRef>
          </c:val>
          <c:extLst>
            <c:ext xmlns:c16="http://schemas.microsoft.com/office/drawing/2014/chart" uri="{C3380CC4-5D6E-409C-BE32-E72D297353CC}">
              <c16:uniqueId val="{00000000-8EF0-48C5-BB30-4EA74C73D19B}"/>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22.416857589260314</c:v>
                </c:pt>
                <c:pt idx="1">
                  <c:v>16.838169574849768</c:v>
                </c:pt>
                <c:pt idx="2">
                  <c:v>11.133282733694251</c:v>
                </c:pt>
                <c:pt idx="3">
                  <c:v>6.1463645041952333</c:v>
                </c:pt>
                <c:pt idx="4">
                  <c:v>1.0714485807837908</c:v>
                </c:pt>
              </c:numCache>
            </c:numRef>
          </c:val>
          <c:extLst>
            <c:ext xmlns:c16="http://schemas.microsoft.com/office/drawing/2014/chart" uri="{C3380CC4-5D6E-409C-BE32-E72D297353CC}">
              <c16:uniqueId val="{00000001-8EF0-48C5-BB30-4EA74C73D19B}"/>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18.633310982739893</c:v>
                </c:pt>
                <c:pt idx="1">
                  <c:v>6.6005035600435029</c:v>
                </c:pt>
                <c:pt idx="2">
                  <c:v>3.0117031013702809</c:v>
                </c:pt>
                <c:pt idx="3">
                  <c:v>1.4905438168749634</c:v>
                </c:pt>
                <c:pt idx="4">
                  <c:v>0.19982004778569248</c:v>
                </c:pt>
              </c:numCache>
            </c:numRef>
          </c:val>
          <c:extLst>
            <c:ext xmlns:c16="http://schemas.microsoft.com/office/drawing/2014/chart" uri="{C3380CC4-5D6E-409C-BE32-E72D297353CC}">
              <c16:uniqueId val="{00000002-8EF0-48C5-BB30-4EA74C73D19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79.913028784768059</c:v>
                </c:pt>
                <c:pt idx="1">
                  <c:v>80.4839041683407</c:v>
                </c:pt>
                <c:pt idx="2">
                  <c:v>82.032506757129369</c:v>
                </c:pt>
                <c:pt idx="3">
                  <c:v>73.172792387047608</c:v>
                </c:pt>
                <c:pt idx="4">
                  <c:v>77.442929854430361</c:v>
                </c:pt>
              </c:numCache>
            </c:numRef>
          </c:val>
          <c:extLst>
            <c:ext xmlns:c16="http://schemas.microsoft.com/office/drawing/2014/chart" uri="{C3380CC4-5D6E-409C-BE32-E72D297353CC}">
              <c16:uniqueId val="{00000000-D771-4C54-B0FF-292C116B2C82}"/>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8.4205282858911605</c:v>
                </c:pt>
                <c:pt idx="1">
                  <c:v>8.8693785837179924</c:v>
                </c:pt>
                <c:pt idx="2">
                  <c:v>11.61921381972617</c:v>
                </c:pt>
                <c:pt idx="3">
                  <c:v>24.885535699768173</c:v>
                </c:pt>
                <c:pt idx="4">
                  <c:v>22.21407994757546</c:v>
                </c:pt>
              </c:numCache>
            </c:numRef>
          </c:val>
          <c:extLst>
            <c:ext xmlns:c16="http://schemas.microsoft.com/office/drawing/2014/chart" uri="{C3380CC4-5D6E-409C-BE32-E72D297353CC}">
              <c16:uniqueId val="{00000001-D771-4C54-B0FF-292C116B2C82}"/>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2.3159946854204438</c:v>
                </c:pt>
                <c:pt idx="1">
                  <c:v>1.2934220643680858</c:v>
                </c:pt>
                <c:pt idx="2">
                  <c:v>1.1842575374774202</c:v>
                </c:pt>
                <c:pt idx="3">
                  <c:v>0.91817722575424487</c:v>
                </c:pt>
                <c:pt idx="4">
                  <c:v>0.30835486642949733</c:v>
                </c:pt>
              </c:numCache>
            </c:numRef>
          </c:val>
          <c:extLst>
            <c:ext xmlns:c16="http://schemas.microsoft.com/office/drawing/2014/chart" uri="{C3380CC4-5D6E-409C-BE32-E72D297353CC}">
              <c16:uniqueId val="{00000002-D771-4C54-B0FF-292C116B2C82}"/>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9.3504482439203009</c:v>
                </c:pt>
                <c:pt idx="1">
                  <c:v>9.3532951835730529</c:v>
                </c:pt>
                <c:pt idx="2">
                  <c:v>5.164021885667049</c:v>
                </c:pt>
                <c:pt idx="3">
                  <c:v>1.0234946874297748</c:v>
                </c:pt>
                <c:pt idx="4">
                  <c:v>3.4635331564661524E-2</c:v>
                </c:pt>
              </c:numCache>
            </c:numRef>
          </c:val>
          <c:extLst>
            <c:ext xmlns:c16="http://schemas.microsoft.com/office/drawing/2014/chart" uri="{C3380CC4-5D6E-409C-BE32-E72D297353CC}">
              <c16:uniqueId val="{00000003-D771-4C54-B0FF-292C116B2C82}"/>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79.371202138947012</c:v>
                </c:pt>
                <c:pt idx="1">
                  <c:v>84.739527236363799</c:v>
                </c:pt>
                <c:pt idx="2">
                  <c:v>79.638248143907532</c:v>
                </c:pt>
                <c:pt idx="3">
                  <c:v>84.408392183057657</c:v>
                </c:pt>
                <c:pt idx="4">
                  <c:v>87.671914723945193</c:v>
                </c:pt>
              </c:numCache>
            </c:numRef>
          </c:val>
          <c:extLst>
            <c:ext xmlns:c16="http://schemas.microsoft.com/office/drawing/2014/chart" uri="{C3380CC4-5D6E-409C-BE32-E72D297353CC}">
              <c16:uniqueId val="{00000000-9F37-4284-A833-EE53A2BFF04F}"/>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8.122147494636172</c:v>
                </c:pt>
                <c:pt idx="1">
                  <c:v>7.7779173361521456</c:v>
                </c:pt>
                <c:pt idx="2">
                  <c:v>10.245129624037062</c:v>
                </c:pt>
                <c:pt idx="3">
                  <c:v>8.5823210704159187</c:v>
                </c:pt>
                <c:pt idx="4">
                  <c:v>9.3580555332751203</c:v>
                </c:pt>
              </c:numCache>
            </c:numRef>
          </c:val>
          <c:extLst>
            <c:ext xmlns:c16="http://schemas.microsoft.com/office/drawing/2014/chart" uri="{C3380CC4-5D6E-409C-BE32-E72D297353CC}">
              <c16:uniqueId val="{00000001-9F37-4284-A833-EE53A2BFF04F}"/>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2.8058199088315066</c:v>
                </c:pt>
                <c:pt idx="1">
                  <c:v>1.3203971783722936</c:v>
                </c:pt>
                <c:pt idx="2">
                  <c:v>1.0042468599923857</c:v>
                </c:pt>
                <c:pt idx="3">
                  <c:v>1.0698231255497792</c:v>
                </c:pt>
                <c:pt idx="4">
                  <c:v>0.58747861853396954</c:v>
                </c:pt>
              </c:numCache>
            </c:numRef>
          </c:val>
          <c:extLst>
            <c:ext xmlns:c16="http://schemas.microsoft.com/office/drawing/2014/chart" uri="{C3380CC4-5D6E-409C-BE32-E72D297353CC}">
              <c16:uniqueId val="{00000002-9F37-4284-A833-EE53A2BFF04F}"/>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9.7008304575852513</c:v>
                </c:pt>
                <c:pt idx="1">
                  <c:v>6.1621582491117506</c:v>
                </c:pt>
                <c:pt idx="2">
                  <c:v>9.112375372063072</c:v>
                </c:pt>
                <c:pt idx="3">
                  <c:v>5.9394636209765794</c:v>
                </c:pt>
                <c:pt idx="4">
                  <c:v>2.3825511242457105</c:v>
                </c:pt>
              </c:numCache>
            </c:numRef>
          </c:val>
          <c:extLst>
            <c:ext xmlns:c16="http://schemas.microsoft.com/office/drawing/2014/chart" uri="{C3380CC4-5D6E-409C-BE32-E72D297353CC}">
              <c16:uniqueId val="{00000003-9F37-4284-A833-EE53A2BFF04F}"/>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7"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04.xml" Type="http://schemas.openxmlformats.org/officeDocument/2006/relationships/chart" Id="rId5"/><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drawing9.xml.rels><?xml version="1.0" encoding="UTF-8"?><Relationships xmlns="http://schemas.openxmlformats.org/package/2006/relationships"><Relationship Target="../charts/chart140.xml" Type="http://schemas.openxmlformats.org/officeDocument/2006/relationships/chart" Id="rId8"/><Relationship Target="../charts/chart135.xml" Type="http://schemas.openxmlformats.org/officeDocument/2006/relationships/chart" Id="rId3"/><Relationship Target="../charts/chart139.xml" Type="http://schemas.openxmlformats.org/officeDocument/2006/relationships/chart" Id="rId7"/><Relationship Target="../charts/chart144.xml" Type="http://schemas.openxmlformats.org/officeDocument/2006/relationships/chart" Id="rId12"/><Relationship Target="../charts/chart134.xml" Type="http://schemas.openxmlformats.org/officeDocument/2006/relationships/chart" Id="rId2"/><Relationship Target="../charts/chart133.xml" Type="http://schemas.openxmlformats.org/officeDocument/2006/relationships/chart" Id="rId1"/><Relationship Target="../charts/chart138.xml" Type="http://schemas.openxmlformats.org/officeDocument/2006/relationships/chart" Id="rId6"/><Relationship Target="../charts/chart143.xml" Type="http://schemas.openxmlformats.org/officeDocument/2006/relationships/chart" Id="rId11"/><Relationship Target="../charts/chart137.xml" Type="http://schemas.openxmlformats.org/officeDocument/2006/relationships/chart" Id="rId5"/><Relationship Target="../charts/chart142.xml" Type="http://schemas.openxmlformats.org/officeDocument/2006/relationships/chart" Id="rId10"/><Relationship Target="../charts/chart136.xml" Type="http://schemas.openxmlformats.org/officeDocument/2006/relationships/chart" Id="rId4"/><Relationship Target="../charts/chart141.xml" Type="http://schemas.openxmlformats.org/officeDocument/2006/relationships/chart" Id="rId9"/></Relationships>
</file>

<file path=xl/drawings/_rels/drawing10.xml.rels><?xml version="1.0" encoding="UTF-8"?><Relationships xmlns="http://schemas.openxmlformats.org/package/2006/relationships"><Relationship Target="../charts/chart152.xml" Type="http://schemas.openxmlformats.org/officeDocument/2006/relationships/chart" Id="rId8"/><Relationship Target="../charts/chart147.xml" Type="http://schemas.openxmlformats.org/officeDocument/2006/relationships/chart" Id="rId3"/><Relationship Target="../charts/chart151.xml" Type="http://schemas.openxmlformats.org/officeDocument/2006/relationships/chart" Id="rId7"/><Relationship Target="../charts/chart156.xml" Type="http://schemas.openxmlformats.org/officeDocument/2006/relationships/chart" Id="rId12"/><Relationship Target="../charts/chart146.xml" Type="http://schemas.openxmlformats.org/officeDocument/2006/relationships/chart" Id="rId2"/><Relationship Target="../charts/chart145.xml" Type="http://schemas.openxmlformats.org/officeDocument/2006/relationships/chart" Id="rId1"/><Relationship Target="../charts/chart150.xml" Type="http://schemas.openxmlformats.org/officeDocument/2006/relationships/chart" Id="rId6"/><Relationship Target="../charts/chart155.xml" Type="http://schemas.openxmlformats.org/officeDocument/2006/relationships/chart" Id="rId11"/><Relationship Target="../charts/chart149.xml" Type="http://schemas.openxmlformats.org/officeDocument/2006/relationships/chart" Id="rId5"/><Relationship Target="../charts/chart154.xml" Type="http://schemas.openxmlformats.org/officeDocument/2006/relationships/chart" Id="rId10"/><Relationship Target="../charts/chart148.xml" Type="http://schemas.openxmlformats.org/officeDocument/2006/relationships/chart" Id="rId4"/><Relationship Target="../charts/chart153.xml" Type="http://schemas.openxmlformats.org/officeDocument/2006/relationships/chart" Id="rId9"/></Relationships>
</file>

<file path=xl/drawings/_rels/drawing11.xml.rels><?xml version="1.0" encoding="UTF-8"?><Relationships xmlns="http://schemas.openxmlformats.org/package/2006/relationships"><Relationship Target="../charts/chart164.xml" Type="http://schemas.openxmlformats.org/officeDocument/2006/relationships/chart" Id="rId8"/><Relationship Target="../charts/chart159.xml" Type="http://schemas.openxmlformats.org/officeDocument/2006/relationships/chart" Id="rId3"/><Relationship Target="../charts/chart163.xml" Type="http://schemas.openxmlformats.org/officeDocument/2006/relationships/chart" Id="rId7"/><Relationship Target="../charts/chart168.xml" Type="http://schemas.openxmlformats.org/officeDocument/2006/relationships/chart" Id="rId12"/><Relationship Target="../charts/chart158.xml" Type="http://schemas.openxmlformats.org/officeDocument/2006/relationships/chart" Id="rId2"/><Relationship Target="../charts/chart157.xml" Type="http://schemas.openxmlformats.org/officeDocument/2006/relationships/chart" Id="rId1"/><Relationship Target="../charts/chart162.xml" Type="http://schemas.openxmlformats.org/officeDocument/2006/relationships/chart" Id="rId6"/><Relationship Target="../charts/chart167.xml" Type="http://schemas.openxmlformats.org/officeDocument/2006/relationships/chart" Id="rId11"/><Relationship Target="../charts/chart161.xml" Type="http://schemas.openxmlformats.org/officeDocument/2006/relationships/chart" Id="rId5"/><Relationship Target="../charts/chart166.xml" Type="http://schemas.openxmlformats.org/officeDocument/2006/relationships/chart" Id="rId10"/><Relationship Target="../charts/chart160.xml" Type="http://schemas.openxmlformats.org/officeDocument/2006/relationships/chart" Id="rId4"/><Relationship Target="../charts/chart165.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200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200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200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200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400</xdr:row>
          <xdr:rowOff>28575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5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500-00000B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500-00000C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500-000014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500-000015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500-000016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6" name="Graphique W2">
          <a:extLst>
            <a:ext xmlns:a16="http://schemas.microsoft.com/office/drawing/2014/main" uri="{FF2B5EF4-FFF2-40B4-BE49-F238E27FC236}">
              <a16:creationId xmlns:a16="http://schemas.microsoft.com/office/drawing/2014/main" id="{00000000-0008-0000-0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7" name="Graphique S2">
          <a:extLst>
            <a:ext xmlns:a16="http://schemas.microsoft.com/office/drawing/2014/main" uri="{FF2B5EF4-FFF2-40B4-BE49-F238E27FC236}">
              <a16:creationId xmlns:a16="http://schemas.microsoft.com/office/drawing/2014/main" id="{00000000-0008-0000-05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8" name="Graphique H2">
          <a:extLst>
            <a:ext xmlns:a16="http://schemas.microsoft.com/office/drawing/2014/main" uri="{FF2B5EF4-FFF2-40B4-BE49-F238E27FC236}">
              <a16:creationId xmlns:a16="http://schemas.microsoft.com/office/drawing/2014/main" id="{00000000-0008-0000-0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3" name="B_Com1" hidden="1">
              <a:extLst>
                <a:ext uri="{63B3BB69-23CF-44E3-9099-C40C66FF867C}">
                  <a14:compatExt spid="_x0000_s253963"/>
                </a:ext>
                <a:ext uri="{FF2B5EF4-FFF2-40B4-BE49-F238E27FC236}">
                  <a16:creationId xmlns:a16="http://schemas.microsoft.com/office/drawing/2014/main" id="{00000000-0008-0000-0500-00000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64" name="B_San1" hidden="1">
              <a:extLst>
                <a:ext uri="{63B3BB69-23CF-44E3-9099-C40C66FF867C}">
                  <a14:compatExt spid="_x0000_s253964"/>
                </a:ext>
                <a:ext uri="{FF2B5EF4-FFF2-40B4-BE49-F238E27FC236}">
                  <a16:creationId xmlns:a16="http://schemas.microsoft.com/office/drawing/2014/main" id="{00000000-0008-0000-0500-00000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65" name="B_Hyg1" hidden="1">
              <a:extLst>
                <a:ext uri="{63B3BB69-23CF-44E3-9099-C40C66FF867C}">
                  <a14:compatExt spid="_x0000_s253965"/>
                </a:ext>
                <a:ext uri="{FF2B5EF4-FFF2-40B4-BE49-F238E27FC236}">
                  <a16:creationId xmlns:a16="http://schemas.microsoft.com/office/drawing/2014/main" id="{00000000-0008-0000-0500-00000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68" name="B_Com2" hidden="1">
              <a:extLst>
                <a:ext uri="{63B3BB69-23CF-44E3-9099-C40C66FF867C}">
                  <a14:compatExt spid="_x0000_s253968"/>
                </a:ext>
                <a:ext uri="{FF2B5EF4-FFF2-40B4-BE49-F238E27FC236}">
                  <a16:creationId xmlns:a16="http://schemas.microsoft.com/office/drawing/2014/main" id="{00000000-0008-0000-0500-00001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69" name="B_Hyg2"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0" name="B_Wat2"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3" name="B_Wat3"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74" name="B_San3"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75" name="B_Com3"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123825</xdr:rowOff>
        </xdr:to>
        <xdr:sp macro="" textlink="">
          <xdr:nvSpPr>
            <xdr:cNvPr id="253978" name="B_Matrix"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79" name="Button 27"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3" name="Button 31"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87" name="Button 35" descr="   Go to MHH  "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0" name="Button 38" descr="   Go to MHH  "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3" name="Button 41"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3994" name="Button 42" descr="   Go to MHH  "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3996" name="Button 44"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3997" name="Button 45" descr="   Go to MHH  "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0" name="Button 48"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3" name="Button 51"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04" name="Button 52" descr="   Go to MHH  "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0</xdr:colOff>
          <xdr:row>336</xdr:row>
          <xdr:rowOff>38100</xdr:rowOff>
        </xdr:from>
        <xdr:ext cx="1685925" cy="209550"/>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600-000002000000}"/>
            </a:ext>
          </a:extLst>
        </xdr:cNvPr>
        <xdr:cNvSpPr/>
      </xdr:nvSpPr>
      <xdr:spPr>
        <a:xfrm>
          <a:off x="9496425" y="221408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600-000013000000}"/>
            </a:ext>
          </a:extLst>
        </xdr:cNvPr>
        <xdr:cNvSpPr/>
      </xdr:nvSpPr>
      <xdr:spPr>
        <a:xfrm>
          <a:off x="876300" y="221408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600-000014000000}"/>
            </a:ext>
          </a:extLst>
        </xdr:cNvPr>
        <xdr:cNvSpPr/>
      </xdr:nvSpPr>
      <xdr:spPr>
        <a:xfrm>
          <a:off x="2205038" y="221408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600-000015000000}"/>
            </a:ext>
          </a:extLst>
        </xdr:cNvPr>
        <xdr:cNvSpPr/>
      </xdr:nvSpPr>
      <xdr:spPr>
        <a:xfrm>
          <a:off x="942975" y="429720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600-000016000000}"/>
            </a:ext>
          </a:extLst>
        </xdr:cNvPr>
        <xdr:cNvSpPr/>
      </xdr:nvSpPr>
      <xdr:spPr>
        <a:xfrm>
          <a:off x="2205038" y="429720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600-00001F000000}"/>
            </a:ext>
          </a:extLst>
        </xdr:cNvPr>
        <xdr:cNvSpPr/>
      </xdr:nvSpPr>
      <xdr:spPr>
        <a:xfrm>
          <a:off x="2357438" y="806100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600-000023000000}"/>
            </a:ext>
          </a:extLst>
        </xdr:cNvPr>
        <xdr:cNvSpPr/>
      </xdr:nvSpPr>
      <xdr:spPr>
        <a:xfrm>
          <a:off x="9429750" y="429720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600-000024000000}"/>
            </a:ext>
          </a:extLst>
        </xdr:cNvPr>
        <xdr:cNvSpPr/>
      </xdr:nvSpPr>
      <xdr:spPr>
        <a:xfrm>
          <a:off x="4533900" y="221408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600-000025000000}"/>
            </a:ext>
          </a:extLst>
        </xdr:cNvPr>
        <xdr:cNvSpPr/>
      </xdr:nvSpPr>
      <xdr:spPr>
        <a:xfrm>
          <a:off x="4533900" y="429720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600-000026000000}"/>
            </a:ext>
          </a:extLst>
        </xdr:cNvPr>
        <xdr:cNvSpPr/>
      </xdr:nvSpPr>
      <xdr:spPr>
        <a:xfrm>
          <a:off x="16073438" y="221408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600-000027000000}"/>
            </a:ext>
          </a:extLst>
        </xdr:cNvPr>
        <xdr:cNvSpPr/>
      </xdr:nvSpPr>
      <xdr:spPr>
        <a:xfrm>
          <a:off x="16054388" y="429720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8972"/>
            </a:ext>
            <a:ext xmlns:a16="http://schemas.microsoft.com/office/drawing/2014/main" uri="{FF2B5EF4-FFF2-40B4-BE49-F238E27FC236}">
              <a16:creationId xmlns:a16="http://schemas.microsoft.com/office/drawing/2014/main" id="{00000000-0008-0000-0600-00003A000000}"/>
            </a:ext>
          </a:extLst>
        </xdr:cNvPr>
        <xdr:cNvSpPr/>
      </xdr:nvSpPr>
      <xdr:spPr>
        <a:xfrm>
          <a:off x="2357438" y="806100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9217"/>
            </a:ext>
            <a:ext xmlns:a16="http://schemas.microsoft.com/office/drawing/2014/main" uri="{FF2B5EF4-FFF2-40B4-BE49-F238E27FC236}">
              <a16:creationId xmlns:a16="http://schemas.microsoft.com/office/drawing/2014/main" id="{00000000-0008-0000-07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9218"/>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20</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848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9219"/>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9220"/>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9221"/>
            </a:ext>
            <a:ext xmlns:a16="http://schemas.microsoft.com/office/drawing/2014/main" uri="{FF2B5EF4-FFF2-40B4-BE49-F238E27FC236}">
              <a16:creationId xmlns:a16="http://schemas.microsoft.com/office/drawing/2014/main" id="{00000000-0008-0000-07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9222"/>
            </a:ext>
            <a:ext xmlns:a16="http://schemas.microsoft.com/office/drawing/2014/main" uri="{FF2B5EF4-FFF2-40B4-BE49-F238E27FC236}">
              <a16:creationId xmlns:a16="http://schemas.microsoft.com/office/drawing/2014/main" id="{00000000-0008-0000-07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9223"/>
            </a:ext>
            <a:ext xmlns:a16="http://schemas.microsoft.com/office/drawing/2014/main" uri="{FF2B5EF4-FFF2-40B4-BE49-F238E27FC236}">
              <a16:creationId xmlns:a16="http://schemas.microsoft.com/office/drawing/2014/main" id="{00000000-0008-0000-0700-000015000000}"/>
            </a:ext>
          </a:extLst>
        </xdr:cNvPr>
        <xdr:cNvSpPr/>
      </xdr:nvSpPr>
      <xdr:spPr>
        <a:xfrm>
          <a:off x="942975" y="430196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9224"/>
            </a:ext>
            <a:ext xmlns:a16="http://schemas.microsoft.com/office/drawing/2014/main" uri="{FF2B5EF4-FFF2-40B4-BE49-F238E27FC236}">
              <a16:creationId xmlns:a16="http://schemas.microsoft.com/office/drawing/2014/main" id="{00000000-0008-0000-0700-000016000000}"/>
            </a:ext>
          </a:extLst>
        </xdr:cNvPr>
        <xdr:cNvSpPr/>
      </xdr:nvSpPr>
      <xdr:spPr>
        <a:xfrm>
          <a:off x="2205038" y="430196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848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848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848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9225"/>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9226"/>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9227"/>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9228"/>
            </a:ext>
            <a:ext xmlns:a16="http://schemas.microsoft.com/office/drawing/2014/main" uri="{FF2B5EF4-FFF2-40B4-BE49-F238E27FC236}">
              <a16:creationId xmlns:a16="http://schemas.microsoft.com/office/drawing/2014/main" id="{00000000-0008-0000-0700-00001F000000}"/>
            </a:ext>
          </a:extLst>
        </xdr:cNvPr>
        <xdr:cNvSpPr/>
      </xdr:nvSpPr>
      <xdr:spPr>
        <a:xfrm>
          <a:off x="2357438" y="809196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9229"/>
            </a:ext>
            <a:ext xmlns:a16="http://schemas.microsoft.com/office/drawing/2014/main" uri="{FF2B5EF4-FFF2-40B4-BE49-F238E27FC236}">
              <a16:creationId xmlns:a16="http://schemas.microsoft.com/office/drawing/2014/main" id="{00000000-0008-0000-0700-000023000000}"/>
            </a:ext>
          </a:extLst>
        </xdr:cNvPr>
        <xdr:cNvSpPr/>
      </xdr:nvSpPr>
      <xdr:spPr>
        <a:xfrm>
          <a:off x="9429750" y="430196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9230"/>
            </a:ext>
            <a:ext xmlns:a16="http://schemas.microsoft.com/office/drawing/2014/main" uri="{FF2B5EF4-FFF2-40B4-BE49-F238E27FC236}">
              <a16:creationId xmlns:a16="http://schemas.microsoft.com/office/drawing/2014/main" id="{00000000-0008-0000-07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9231"/>
            </a:ext>
            <a:ext xmlns:a16="http://schemas.microsoft.com/office/drawing/2014/main" uri="{FF2B5EF4-FFF2-40B4-BE49-F238E27FC236}">
              <a16:creationId xmlns:a16="http://schemas.microsoft.com/office/drawing/2014/main" id="{00000000-0008-0000-0700-000025000000}"/>
            </a:ext>
          </a:extLst>
        </xdr:cNvPr>
        <xdr:cNvSpPr/>
      </xdr:nvSpPr>
      <xdr:spPr>
        <a:xfrm>
          <a:off x="4533900" y="430196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9232"/>
            </a:ext>
            <a:ext xmlns:a16="http://schemas.microsoft.com/office/drawing/2014/main" uri="{FF2B5EF4-FFF2-40B4-BE49-F238E27FC236}">
              <a16:creationId xmlns:a16="http://schemas.microsoft.com/office/drawing/2014/main" id="{00000000-0008-0000-07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9233"/>
            </a:ext>
            <a:ext xmlns:a16="http://schemas.microsoft.com/office/drawing/2014/main" uri="{FF2B5EF4-FFF2-40B4-BE49-F238E27FC236}">
              <a16:creationId xmlns:a16="http://schemas.microsoft.com/office/drawing/2014/main" id="{00000000-0008-0000-0700-000027000000}"/>
            </a:ext>
          </a:extLst>
        </xdr:cNvPr>
        <xdr:cNvSpPr/>
      </xdr:nvSpPr>
      <xdr:spPr>
        <a:xfrm>
          <a:off x="16054388" y="430196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9234"/>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9235"/>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700-00003A000000}"/>
            </a:ext>
          </a:extLst>
        </xdr:cNvPr>
        <xdr:cNvSpPr/>
      </xdr:nvSpPr>
      <xdr:spPr>
        <a:xfrm>
          <a:off x="2357438" y="809196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399</xdr:row>
          <xdr:rowOff>219075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2289"/>
            </a:ext>
            <a:ext xmlns:a16="http://schemas.microsoft.com/office/drawing/2014/main" uri="{FF2B5EF4-FFF2-40B4-BE49-F238E27FC236}">
              <a16:creationId xmlns:a16="http://schemas.microsoft.com/office/drawing/2014/main" id="{00000000-0008-0000-0800-000002000000}"/>
            </a:ext>
          </a:extLst>
        </xdr:cNvPr>
        <xdr:cNvSpPr/>
      </xdr:nvSpPr>
      <xdr:spPr>
        <a:xfrm>
          <a:off x="9496425" y="225075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2290"/>
            </a:ext>
            <a:ext xmlns:a16="http://schemas.microsoft.com/office/drawing/2014/main" uri="{FF2B5EF4-FFF2-40B4-BE49-F238E27FC236}">
              <a16:creationId xmlns:a16="http://schemas.microsoft.com/office/drawing/2014/main" id="{00000000-0008-0000-08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32</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32</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32</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2291"/>
            </a:ext>
            <a:ext xmlns:a16="http://schemas.microsoft.com/office/drawing/2014/main" uri="{FF2B5EF4-FFF2-40B4-BE49-F238E27FC236}">
              <a16:creationId xmlns:a16="http://schemas.microsoft.com/office/drawing/2014/main" id="{00000000-0008-0000-08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2292"/>
            </a:ext>
            <a:ext xmlns:a16="http://schemas.microsoft.com/office/drawing/2014/main" uri="{FF2B5EF4-FFF2-40B4-BE49-F238E27FC236}">
              <a16:creationId xmlns:a16="http://schemas.microsoft.com/office/drawing/2014/main" id="{00000000-0008-0000-08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2293"/>
            </a:ext>
            <a:ext xmlns:a16="http://schemas.microsoft.com/office/drawing/2014/main" uri="{FF2B5EF4-FFF2-40B4-BE49-F238E27FC236}">
              <a16:creationId xmlns:a16="http://schemas.microsoft.com/office/drawing/2014/main" id="{00000000-0008-0000-0800-000013000000}"/>
            </a:ext>
          </a:extLst>
        </xdr:cNvPr>
        <xdr:cNvSpPr/>
      </xdr:nvSpPr>
      <xdr:spPr>
        <a:xfrm>
          <a:off x="876300" y="225075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2294"/>
            </a:ext>
            <a:ext xmlns:a16="http://schemas.microsoft.com/office/drawing/2014/main" uri="{FF2B5EF4-FFF2-40B4-BE49-F238E27FC236}">
              <a16:creationId xmlns:a16="http://schemas.microsoft.com/office/drawing/2014/main" id="{00000000-0008-0000-0800-000014000000}"/>
            </a:ext>
          </a:extLst>
        </xdr:cNvPr>
        <xdr:cNvSpPr/>
      </xdr:nvSpPr>
      <xdr:spPr>
        <a:xfrm>
          <a:off x="2205038" y="225075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2295"/>
            </a:ext>
            <a:ext xmlns:a16="http://schemas.microsoft.com/office/drawing/2014/main" uri="{FF2B5EF4-FFF2-40B4-BE49-F238E27FC236}">
              <a16:creationId xmlns:a16="http://schemas.microsoft.com/office/drawing/2014/main" id="{00000000-0008-0000-0800-000015000000}"/>
            </a:ext>
          </a:extLst>
        </xdr:cNvPr>
        <xdr:cNvSpPr/>
      </xdr:nvSpPr>
      <xdr:spPr>
        <a:xfrm>
          <a:off x="942975" y="438245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2296"/>
            </a:ext>
            <a:ext xmlns:a16="http://schemas.microsoft.com/office/drawing/2014/main" uri="{FF2B5EF4-FFF2-40B4-BE49-F238E27FC236}">
              <a16:creationId xmlns:a16="http://schemas.microsoft.com/office/drawing/2014/main" id="{00000000-0008-0000-0800-000016000000}"/>
            </a:ext>
          </a:extLst>
        </xdr:cNvPr>
        <xdr:cNvSpPr/>
      </xdr:nvSpPr>
      <xdr:spPr>
        <a:xfrm>
          <a:off x="2205038" y="438245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2297"/>
            </a:ext>
            <a:ext xmlns:a16="http://schemas.microsoft.com/office/drawing/2014/main" uri="{FF2B5EF4-FFF2-40B4-BE49-F238E27FC236}">
              <a16:creationId xmlns:a16="http://schemas.microsoft.com/office/drawing/2014/main" id="{00000000-0008-0000-08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2298"/>
            </a:ext>
            <a:ext xmlns:a16="http://schemas.microsoft.com/office/drawing/2014/main" uri="{FF2B5EF4-FFF2-40B4-BE49-F238E27FC236}">
              <a16:creationId xmlns:a16="http://schemas.microsoft.com/office/drawing/2014/main" id="{00000000-0008-0000-08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2299"/>
            </a:ext>
            <a:ext xmlns:a16="http://schemas.microsoft.com/office/drawing/2014/main" uri="{FF2B5EF4-FFF2-40B4-BE49-F238E27FC236}">
              <a16:creationId xmlns:a16="http://schemas.microsoft.com/office/drawing/2014/main" id="{00000000-0008-0000-08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2300"/>
            </a:ext>
            <a:ext xmlns:a16="http://schemas.microsoft.com/office/drawing/2014/main" uri="{FF2B5EF4-FFF2-40B4-BE49-F238E27FC236}">
              <a16:creationId xmlns:a16="http://schemas.microsoft.com/office/drawing/2014/main" id="{00000000-0008-0000-0800-00001F000000}"/>
            </a:ext>
          </a:extLst>
        </xdr:cNvPr>
        <xdr:cNvSpPr/>
      </xdr:nvSpPr>
      <xdr:spPr>
        <a:xfrm>
          <a:off x="2357438" y="819054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2301"/>
            </a:ext>
            <a:ext xmlns:a16="http://schemas.microsoft.com/office/drawing/2014/main" uri="{FF2B5EF4-FFF2-40B4-BE49-F238E27FC236}">
              <a16:creationId xmlns:a16="http://schemas.microsoft.com/office/drawing/2014/main" id="{00000000-0008-0000-0800-000023000000}"/>
            </a:ext>
          </a:extLst>
        </xdr:cNvPr>
        <xdr:cNvSpPr/>
      </xdr:nvSpPr>
      <xdr:spPr>
        <a:xfrm>
          <a:off x="9429750" y="438245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2302"/>
            </a:ext>
            <a:ext xmlns:a16="http://schemas.microsoft.com/office/drawing/2014/main" uri="{FF2B5EF4-FFF2-40B4-BE49-F238E27FC236}">
              <a16:creationId xmlns:a16="http://schemas.microsoft.com/office/drawing/2014/main" id="{00000000-0008-0000-0800-000024000000}"/>
            </a:ext>
          </a:extLst>
        </xdr:cNvPr>
        <xdr:cNvSpPr/>
      </xdr:nvSpPr>
      <xdr:spPr>
        <a:xfrm>
          <a:off x="4533900" y="225075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2303"/>
            </a:ext>
            <a:ext xmlns:a16="http://schemas.microsoft.com/office/drawing/2014/main" uri="{FF2B5EF4-FFF2-40B4-BE49-F238E27FC236}">
              <a16:creationId xmlns:a16="http://schemas.microsoft.com/office/drawing/2014/main" id="{00000000-0008-0000-0800-000025000000}"/>
            </a:ext>
          </a:extLst>
        </xdr:cNvPr>
        <xdr:cNvSpPr/>
      </xdr:nvSpPr>
      <xdr:spPr>
        <a:xfrm>
          <a:off x="4533900" y="438245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2304"/>
            </a:ext>
            <a:ext xmlns:a16="http://schemas.microsoft.com/office/drawing/2014/main" uri="{FF2B5EF4-FFF2-40B4-BE49-F238E27FC236}">
              <a16:creationId xmlns:a16="http://schemas.microsoft.com/office/drawing/2014/main" id="{00000000-0008-0000-0800-000026000000}"/>
            </a:ext>
          </a:extLst>
        </xdr:cNvPr>
        <xdr:cNvSpPr/>
      </xdr:nvSpPr>
      <xdr:spPr>
        <a:xfrm>
          <a:off x="16073438" y="22507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2305"/>
            </a:ext>
            <a:ext xmlns:a16="http://schemas.microsoft.com/office/drawing/2014/main" uri="{FF2B5EF4-FFF2-40B4-BE49-F238E27FC236}">
              <a16:creationId xmlns:a16="http://schemas.microsoft.com/office/drawing/2014/main" id="{00000000-0008-0000-0800-000027000000}"/>
            </a:ext>
          </a:extLst>
        </xdr:cNvPr>
        <xdr:cNvSpPr/>
      </xdr:nvSpPr>
      <xdr:spPr>
        <a:xfrm>
          <a:off x="16054388" y="438245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2306"/>
            </a:ext>
            <a:ext xmlns:a16="http://schemas.microsoft.com/office/drawing/2014/main" uri="{FF2B5EF4-FFF2-40B4-BE49-F238E27FC236}">
              <a16:creationId xmlns:a16="http://schemas.microsoft.com/office/drawing/2014/main" id="{00000000-0008-0000-08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2307"/>
            </a:ext>
            <a:ext xmlns:a16="http://schemas.microsoft.com/office/drawing/2014/main" uri="{FF2B5EF4-FFF2-40B4-BE49-F238E27FC236}">
              <a16:creationId xmlns:a16="http://schemas.microsoft.com/office/drawing/2014/main" id="{00000000-0008-0000-08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6924"/>
            </a:ext>
            <a:ext xmlns:a16="http://schemas.microsoft.com/office/drawing/2014/main" uri="{FF2B5EF4-FFF2-40B4-BE49-F238E27FC236}">
              <a16:creationId xmlns:a16="http://schemas.microsoft.com/office/drawing/2014/main" id="{00000000-0008-0000-0800-00003A000000}"/>
            </a:ext>
          </a:extLst>
        </xdr:cNvPr>
        <xdr:cNvSpPr/>
      </xdr:nvSpPr>
      <xdr:spPr>
        <a:xfrm>
          <a:off x="2357438" y="819054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114300</xdr:rowOff>
        </xdr:from>
        <xdr:to>
          <xdr:col>1</xdr:col>
          <xdr:colOff>1704975</xdr:colOff>
          <xdr:row>400</xdr:row>
          <xdr:rowOff>0</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8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8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8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8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8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8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8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8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8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8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8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8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8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8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8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8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8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8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8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8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14663" y="23112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900-00000F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9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14663" y="23112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14663" y="23112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900-00001A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900-00001B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8065" name="B_Com1" hidden="1">
              <a:extLst>
                <a:ext uri="{63B3BB69-23CF-44E3-9099-C40C66FF867C}">
                  <a14:compatExt spid="_x0000_s258065"/>
                </a:ext>
                <a:ext uri="{FF2B5EF4-FFF2-40B4-BE49-F238E27FC236}">
                  <a16:creationId xmlns:a16="http://schemas.microsoft.com/office/drawing/2014/main" id="{00000000-0008-0000-09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8066" name="B_San1" hidden="1">
              <a:extLst>
                <a:ext uri="{63B3BB69-23CF-44E3-9099-C40C66FF867C}">
                  <a14:compatExt spid="_x0000_s258066"/>
                </a:ext>
                <a:ext uri="{FF2B5EF4-FFF2-40B4-BE49-F238E27FC236}">
                  <a16:creationId xmlns:a16="http://schemas.microsoft.com/office/drawing/2014/main" id="{00000000-0008-0000-09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8067" name="B_Hyg1" hidden="1">
              <a:extLst>
                <a:ext uri="{63B3BB69-23CF-44E3-9099-C40C66FF867C}">
                  <a14:compatExt spid="_x0000_s258067"/>
                </a:ext>
                <a:ext uri="{FF2B5EF4-FFF2-40B4-BE49-F238E27FC236}">
                  <a16:creationId xmlns:a16="http://schemas.microsoft.com/office/drawing/2014/main" id="{00000000-0008-0000-09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8068" name="B_Sub1" hidden="1">
              <a:extLst>
                <a:ext uri="{63B3BB69-23CF-44E3-9099-C40C66FF867C}">
                  <a14:compatExt spid="_x0000_s258068"/>
                </a:ext>
                <a:ext uri="{FF2B5EF4-FFF2-40B4-BE49-F238E27FC236}">
                  <a16:creationId xmlns:a16="http://schemas.microsoft.com/office/drawing/2014/main" id="{00000000-0008-0000-09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8069" name="B_WQ1" hidden="1">
              <a:extLst>
                <a:ext uri="{63B3BB69-23CF-44E3-9099-C40C66FF867C}">
                  <a14:compatExt spid="_x0000_s258069"/>
                </a:ext>
                <a:ext uri="{FF2B5EF4-FFF2-40B4-BE49-F238E27FC236}">
                  <a16:creationId xmlns:a16="http://schemas.microsoft.com/office/drawing/2014/main" id="{00000000-0008-0000-09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8070" name="B_Com2" hidden="1">
              <a:extLst>
                <a:ext uri="{63B3BB69-23CF-44E3-9099-C40C66FF867C}">
                  <a14:compatExt spid="_x0000_s258070"/>
                </a:ext>
                <a:ext uri="{FF2B5EF4-FFF2-40B4-BE49-F238E27FC236}">
                  <a16:creationId xmlns:a16="http://schemas.microsoft.com/office/drawing/2014/main" id="{00000000-0008-0000-09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8071" name="B_Hyg2" hidden="1">
              <a:extLst>
                <a:ext uri="{63B3BB69-23CF-44E3-9099-C40C66FF867C}">
                  <a14:compatExt spid="_x0000_s258071"/>
                </a:ext>
                <a:ext uri="{FF2B5EF4-FFF2-40B4-BE49-F238E27FC236}">
                  <a16:creationId xmlns:a16="http://schemas.microsoft.com/office/drawing/2014/main" id="{00000000-0008-0000-09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8072" name="B_Wat2" hidden="1">
              <a:extLst>
                <a:ext uri="{63B3BB69-23CF-44E3-9099-C40C66FF867C}">
                  <a14:compatExt spid="_x0000_s258072"/>
                </a:ext>
                <a:ext uri="{FF2B5EF4-FFF2-40B4-BE49-F238E27FC236}">
                  <a16:creationId xmlns:a16="http://schemas.microsoft.com/office/drawing/2014/main" id="{00000000-0008-0000-09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8073" name="B_Sub2" hidden="1">
              <a:extLst>
                <a:ext uri="{63B3BB69-23CF-44E3-9099-C40C66FF867C}">
                  <a14:compatExt spid="_x0000_s258073"/>
                </a:ext>
                <a:ext uri="{FF2B5EF4-FFF2-40B4-BE49-F238E27FC236}">
                  <a16:creationId xmlns:a16="http://schemas.microsoft.com/office/drawing/2014/main" id="{00000000-0008-0000-09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8074" name="B_WQ2" hidden="1">
              <a:extLst>
                <a:ext uri="{63B3BB69-23CF-44E3-9099-C40C66FF867C}">
                  <a14:compatExt spid="_x0000_s258074"/>
                </a:ext>
                <a:ext uri="{FF2B5EF4-FFF2-40B4-BE49-F238E27FC236}">
                  <a16:creationId xmlns:a16="http://schemas.microsoft.com/office/drawing/2014/main" id="{00000000-0008-0000-09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8075" name="B_Wat3" hidden="1">
              <a:extLst>
                <a:ext uri="{63B3BB69-23CF-44E3-9099-C40C66FF867C}">
                  <a14:compatExt spid="_x0000_s258075"/>
                </a:ext>
                <a:ext uri="{FF2B5EF4-FFF2-40B4-BE49-F238E27FC236}">
                  <a16:creationId xmlns:a16="http://schemas.microsoft.com/office/drawing/2014/main" id="{00000000-0008-0000-09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8076" name="B_San3" hidden="1">
              <a:extLst>
                <a:ext uri="{63B3BB69-23CF-44E3-9099-C40C66FF867C}">
                  <a14:compatExt spid="_x0000_s258076"/>
                </a:ext>
                <a:ext uri="{FF2B5EF4-FFF2-40B4-BE49-F238E27FC236}">
                  <a16:creationId xmlns:a16="http://schemas.microsoft.com/office/drawing/2014/main" id="{00000000-0008-0000-09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8077" name="B_Com3" hidden="1">
              <a:extLst>
                <a:ext uri="{63B3BB69-23CF-44E3-9099-C40C66FF867C}">
                  <a14:compatExt spid="_x0000_s258077"/>
                </a:ext>
                <a:ext uri="{FF2B5EF4-FFF2-40B4-BE49-F238E27FC236}">
                  <a16:creationId xmlns:a16="http://schemas.microsoft.com/office/drawing/2014/main" id="{00000000-0008-0000-09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8078" name="B_Sub3" hidden="1">
              <a:extLst>
                <a:ext uri="{63B3BB69-23CF-44E3-9099-C40C66FF867C}">
                  <a14:compatExt spid="_x0000_s258078"/>
                </a:ext>
                <a:ext uri="{FF2B5EF4-FFF2-40B4-BE49-F238E27FC236}">
                  <a16:creationId xmlns:a16="http://schemas.microsoft.com/office/drawing/2014/main" id="{00000000-0008-0000-09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8079" name="B_WQ3" hidden="1">
              <a:extLst>
                <a:ext uri="{63B3BB69-23CF-44E3-9099-C40C66FF867C}">
                  <a14:compatExt spid="_x0000_s258079"/>
                </a:ext>
                <a:ext uri="{FF2B5EF4-FFF2-40B4-BE49-F238E27FC236}">
                  <a16:creationId xmlns:a16="http://schemas.microsoft.com/office/drawing/2014/main" id="{00000000-0008-0000-09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190500</xdr:rowOff>
        </xdr:to>
        <xdr:sp macro="" textlink="">
          <xdr:nvSpPr>
            <xdr:cNvPr id="258080" name="B_Matrix" hidden="1">
              <a:extLst>
                <a:ext uri="{63B3BB69-23CF-44E3-9099-C40C66FF867C}">
                  <a14:compatExt spid="_x0000_s258080"/>
                </a:ext>
                <a:ext uri="{FF2B5EF4-FFF2-40B4-BE49-F238E27FC236}">
                  <a16:creationId xmlns:a16="http://schemas.microsoft.com/office/drawing/2014/main" id="{00000000-0008-0000-0900-00002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900-00002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900-00002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900-000023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9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900-00002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900-00002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9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8" name="Button 40" hidden="1">
              <a:extLst>
                <a:ext uri="{63B3BB69-23CF-44E3-9099-C40C66FF867C}">
                  <a14:compatExt spid="_x0000_s258088"/>
                </a:ext>
                <a:ext uri="{FF2B5EF4-FFF2-40B4-BE49-F238E27FC236}">
                  <a16:creationId xmlns:a16="http://schemas.microsoft.com/office/drawing/2014/main" id="{00000000-0008-0000-09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9" name="Button 41" descr="   Go to MHH  " hidden="1">
              <a:extLst>
                <a:ext uri="{63B3BB69-23CF-44E3-9099-C40C66FF867C}">
                  <a14:compatExt spid="_x0000_s258089"/>
                </a:ext>
                <a:ext uri="{FF2B5EF4-FFF2-40B4-BE49-F238E27FC236}">
                  <a16:creationId xmlns:a16="http://schemas.microsoft.com/office/drawing/2014/main" id="{00000000-0008-0000-09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9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1" name="Button 43" hidden="1">
              <a:extLst>
                <a:ext uri="{63B3BB69-23CF-44E3-9099-C40C66FF867C}">
                  <a14:compatExt spid="_x0000_s258091"/>
                </a:ext>
                <a:ext uri="{FF2B5EF4-FFF2-40B4-BE49-F238E27FC236}">
                  <a16:creationId xmlns:a16="http://schemas.microsoft.com/office/drawing/2014/main" id="{00000000-0008-0000-09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2" name="Button 44" descr="   Go to MHH  " hidden="1">
              <a:extLst>
                <a:ext uri="{63B3BB69-23CF-44E3-9099-C40C66FF867C}">
                  <a14:compatExt spid="_x0000_s258092"/>
                </a:ext>
                <a:ext uri="{FF2B5EF4-FFF2-40B4-BE49-F238E27FC236}">
                  <a16:creationId xmlns:a16="http://schemas.microsoft.com/office/drawing/2014/main" id="{00000000-0008-0000-09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9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9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9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096" name="Button 48" descr="   Go to MHH  " hidden="1">
              <a:extLst>
                <a:ext uri="{63B3BB69-23CF-44E3-9099-C40C66FF867C}">
                  <a14:compatExt spid="_x0000_s258096"/>
                </a:ext>
                <a:ext uri="{FF2B5EF4-FFF2-40B4-BE49-F238E27FC236}">
                  <a16:creationId xmlns:a16="http://schemas.microsoft.com/office/drawing/2014/main" id="{00000000-0008-0000-09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9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098" name="Button 50" hidden="1">
              <a:extLst>
                <a:ext uri="{63B3BB69-23CF-44E3-9099-C40C66FF867C}">
                  <a14:compatExt spid="_x0000_s258098"/>
                </a:ext>
                <a:ext uri="{FF2B5EF4-FFF2-40B4-BE49-F238E27FC236}">
                  <a16:creationId xmlns:a16="http://schemas.microsoft.com/office/drawing/2014/main" id="{00000000-0008-0000-09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099" name="Button 51" descr="   Go to MHH  " hidden="1">
              <a:extLst>
                <a:ext uri="{63B3BB69-23CF-44E3-9099-C40C66FF867C}">
                  <a14:compatExt spid="_x0000_s258099"/>
                </a:ext>
                <a:ext uri="{FF2B5EF4-FFF2-40B4-BE49-F238E27FC236}">
                  <a16:creationId xmlns:a16="http://schemas.microsoft.com/office/drawing/2014/main" id="{00000000-0008-0000-09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9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9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9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03" name="Button 55" hidden="1">
              <a:extLst>
                <a:ext uri="{63B3BB69-23CF-44E3-9099-C40C66FF867C}">
                  <a14:compatExt spid="_x0000_s258103"/>
                </a:ext>
                <a:ext uri="{FF2B5EF4-FFF2-40B4-BE49-F238E27FC236}">
                  <a16:creationId xmlns:a16="http://schemas.microsoft.com/office/drawing/2014/main" id="{00000000-0008-0000-09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9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9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9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9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9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9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9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900-00003F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900-00004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13" name="Button 65" hidden="1">
              <a:extLst>
                <a:ext uri="{63B3BB69-23CF-44E3-9099-C40C66FF867C}">
                  <a14:compatExt spid="_x0000_s258113"/>
                </a:ext>
                <a:ext uri="{FF2B5EF4-FFF2-40B4-BE49-F238E27FC236}">
                  <a16:creationId xmlns:a16="http://schemas.microsoft.com/office/drawing/2014/main" id="{00000000-0008-0000-0900-00004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9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9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9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9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9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9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9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9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9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9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9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9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9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9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9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9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9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9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9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9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9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9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1.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2145" name="B_Com2" hidden="1">
              <a:extLst>
                <a:ext uri="{63B3BB69-23CF-44E3-9099-C40C66FF867C}">
                  <a14:compatExt spid="_x0000_s262145"/>
                </a:ext>
                <a:ext uri="{FF2B5EF4-FFF2-40B4-BE49-F238E27FC236}">
                  <a16:creationId xmlns:a16="http://schemas.microsoft.com/office/drawing/2014/main" id="{00000000-0008-0000-0A00-000001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2146" name="B_Com1" hidden="1">
              <a:extLst>
                <a:ext uri="{63B3BB69-23CF-44E3-9099-C40C66FF867C}">
                  <a14:compatExt spid="_x0000_s262146"/>
                </a:ext>
                <a:ext uri="{FF2B5EF4-FFF2-40B4-BE49-F238E27FC236}">
                  <a16:creationId xmlns:a16="http://schemas.microsoft.com/office/drawing/2014/main" id="{00000000-0008-0000-0A00-000002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24</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24</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24</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A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A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A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A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2147" name="B_San1" hidden="1">
              <a:extLst>
                <a:ext uri="{63B3BB69-23CF-44E3-9099-C40C66FF867C}">
                  <a14:compatExt spid="_x0000_s262147"/>
                </a:ext>
                <a:ext uri="{FF2B5EF4-FFF2-40B4-BE49-F238E27FC236}">
                  <a16:creationId xmlns:a16="http://schemas.microsoft.com/office/drawing/2014/main" id="{00000000-0008-0000-0A00-000003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2148" name="B_Hyg1" hidden="1">
              <a:extLst>
                <a:ext uri="{63B3BB69-23CF-44E3-9099-C40C66FF867C}">
                  <a14:compatExt spid="_x0000_s262148"/>
                </a:ext>
                <a:ext uri="{FF2B5EF4-FFF2-40B4-BE49-F238E27FC236}">
                  <a16:creationId xmlns:a16="http://schemas.microsoft.com/office/drawing/2014/main" id="{00000000-0008-0000-0A00-000004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2149" name="B_Hyg2" hidden="1">
              <a:extLst>
                <a:ext uri="{63B3BB69-23CF-44E3-9099-C40C66FF867C}">
                  <a14:compatExt spid="_x0000_s262149"/>
                </a:ext>
                <a:ext uri="{FF2B5EF4-FFF2-40B4-BE49-F238E27FC236}">
                  <a16:creationId xmlns:a16="http://schemas.microsoft.com/office/drawing/2014/main" id="{00000000-0008-0000-0A00-000005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2150" name="B_Wat2" hidden="1">
              <a:extLst>
                <a:ext uri="{63B3BB69-23CF-44E3-9099-C40C66FF867C}">
                  <a14:compatExt spid="_x0000_s262150"/>
                </a:ext>
                <a:ext uri="{FF2B5EF4-FFF2-40B4-BE49-F238E27FC236}">
                  <a16:creationId xmlns:a16="http://schemas.microsoft.com/office/drawing/2014/main" id="{00000000-0008-0000-0A00-000006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2151" name="B_Wat3" hidden="1">
              <a:extLst>
                <a:ext uri="{63B3BB69-23CF-44E3-9099-C40C66FF867C}">
                  <a14:compatExt spid="_x0000_s262151"/>
                </a:ext>
                <a:ext uri="{FF2B5EF4-FFF2-40B4-BE49-F238E27FC236}">
                  <a16:creationId xmlns:a16="http://schemas.microsoft.com/office/drawing/2014/main" id="{00000000-0008-0000-0A00-000007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2152" name="B_San3" hidden="1">
              <a:extLst>
                <a:ext uri="{63B3BB69-23CF-44E3-9099-C40C66FF867C}">
                  <a14:compatExt spid="_x0000_s262152"/>
                </a:ext>
                <a:ext uri="{FF2B5EF4-FFF2-40B4-BE49-F238E27FC236}">
                  <a16:creationId xmlns:a16="http://schemas.microsoft.com/office/drawing/2014/main" id="{00000000-0008-0000-0A00-000008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A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A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A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A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A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2153" name="B_Sub1" hidden="1">
              <a:extLst>
                <a:ext uri="{63B3BB69-23CF-44E3-9099-C40C66FF867C}">
                  <a14:compatExt spid="_x0000_s262153"/>
                </a:ext>
                <a:ext uri="{FF2B5EF4-FFF2-40B4-BE49-F238E27FC236}">
                  <a16:creationId xmlns:a16="http://schemas.microsoft.com/office/drawing/2014/main" id="{00000000-0008-0000-0A00-000009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2154" name="B_WQ1" hidden="1">
              <a:extLst>
                <a:ext uri="{63B3BB69-23CF-44E3-9099-C40C66FF867C}">
                  <a14:compatExt spid="_x0000_s262154"/>
                </a:ext>
                <a:ext uri="{FF2B5EF4-FFF2-40B4-BE49-F238E27FC236}">
                  <a16:creationId xmlns:a16="http://schemas.microsoft.com/office/drawing/2014/main" id="{00000000-0008-0000-0A00-00000A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2155" name="B_Matrix" hidden="1">
              <a:extLst>
                <a:ext uri="{63B3BB69-23CF-44E3-9099-C40C66FF867C}">
                  <a14:compatExt spid="_x0000_s262155"/>
                </a:ext>
                <a:ext uri="{FF2B5EF4-FFF2-40B4-BE49-F238E27FC236}">
                  <a16:creationId xmlns:a16="http://schemas.microsoft.com/office/drawing/2014/main" id="{00000000-0008-0000-0A00-00000B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2156" name="B_Com3" hidden="1">
              <a:extLst>
                <a:ext uri="{63B3BB69-23CF-44E3-9099-C40C66FF867C}">
                  <a14:compatExt spid="_x0000_s262156"/>
                </a:ext>
                <a:ext uri="{FF2B5EF4-FFF2-40B4-BE49-F238E27FC236}">
                  <a16:creationId xmlns:a16="http://schemas.microsoft.com/office/drawing/2014/main" id="{00000000-0008-0000-0A00-00000C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2157" name="B_Sub2" hidden="1">
              <a:extLst>
                <a:ext uri="{63B3BB69-23CF-44E3-9099-C40C66FF867C}">
                  <a14:compatExt spid="_x0000_s262157"/>
                </a:ext>
                <a:ext uri="{FF2B5EF4-FFF2-40B4-BE49-F238E27FC236}">
                  <a16:creationId xmlns:a16="http://schemas.microsoft.com/office/drawing/2014/main" id="{00000000-0008-0000-0A00-00000D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2158" name="B_Sub3" hidden="1">
              <a:extLst>
                <a:ext uri="{63B3BB69-23CF-44E3-9099-C40C66FF867C}">
                  <a14:compatExt spid="_x0000_s262158"/>
                </a:ext>
                <a:ext uri="{FF2B5EF4-FFF2-40B4-BE49-F238E27FC236}">
                  <a16:creationId xmlns:a16="http://schemas.microsoft.com/office/drawing/2014/main" id="{00000000-0008-0000-0A00-00000E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2159" name="B_WQ2" hidden="1">
              <a:extLst>
                <a:ext uri="{63B3BB69-23CF-44E3-9099-C40C66FF867C}">
                  <a14:compatExt spid="_x0000_s262159"/>
                </a:ext>
                <a:ext uri="{FF2B5EF4-FFF2-40B4-BE49-F238E27FC236}">
                  <a16:creationId xmlns:a16="http://schemas.microsoft.com/office/drawing/2014/main" id="{00000000-0008-0000-0A00-00000F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2160" name="B_WQ3" hidden="1">
              <a:extLst>
                <a:ext uri="{63B3BB69-23CF-44E3-9099-C40C66FF867C}">
                  <a14:compatExt spid="_x0000_s262160"/>
                </a:ext>
                <a:ext uri="{FF2B5EF4-FFF2-40B4-BE49-F238E27FC236}">
                  <a16:creationId xmlns:a16="http://schemas.microsoft.com/office/drawing/2014/main" id="{00000000-0008-0000-0A00-000010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A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A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A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A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2161" name="Button 17" descr="   Go to MHH  " hidden="1">
              <a:extLst>
                <a:ext uri="{63B3BB69-23CF-44E3-9099-C40C66FF867C}">
                  <a14:compatExt spid="_x0000_s262161"/>
                </a:ext>
                <a:ext uri="{FF2B5EF4-FFF2-40B4-BE49-F238E27FC236}">
                  <a16:creationId xmlns:a16="http://schemas.microsoft.com/office/drawing/2014/main" id="{00000000-0008-0000-0A00-000011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2162" name="Button 18" hidden="1">
              <a:extLst>
                <a:ext uri="{63B3BB69-23CF-44E3-9099-C40C66FF867C}">
                  <a14:compatExt spid="_x0000_s262162"/>
                </a:ext>
                <a:ext uri="{FF2B5EF4-FFF2-40B4-BE49-F238E27FC236}">
                  <a16:creationId xmlns:a16="http://schemas.microsoft.com/office/drawing/2014/main" id="{00000000-0008-0000-0A00-000012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2163" name="Button 19" hidden="1">
              <a:extLst>
                <a:ext uri="{63B3BB69-23CF-44E3-9099-C40C66FF867C}">
                  <a14:compatExt spid="_x0000_s262163"/>
                </a:ext>
                <a:ext uri="{FF2B5EF4-FFF2-40B4-BE49-F238E27FC236}">
                  <a16:creationId xmlns:a16="http://schemas.microsoft.com/office/drawing/2014/main" id="{00000000-0008-0000-0A00-000013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2164" name="Button 20" hidden="1">
              <a:extLst>
                <a:ext uri="{63B3BB69-23CF-44E3-9099-C40C66FF867C}">
                  <a14:compatExt spid="_x0000_s262164"/>
                </a:ext>
                <a:ext uri="{FF2B5EF4-FFF2-40B4-BE49-F238E27FC236}">
                  <a16:creationId xmlns:a16="http://schemas.microsoft.com/office/drawing/2014/main" id="{00000000-0008-0000-0A00-000014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2165" name="Button 21" hidden="1">
              <a:extLst>
                <a:ext uri="{63B3BB69-23CF-44E3-9099-C40C66FF867C}">
                  <a14:compatExt spid="_x0000_s262165"/>
                </a:ext>
                <a:ext uri="{FF2B5EF4-FFF2-40B4-BE49-F238E27FC236}">
                  <a16:creationId xmlns:a16="http://schemas.microsoft.com/office/drawing/2014/main" id="{00000000-0008-0000-0A00-000015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2166" name="Button 22" descr="   Go to MHH  " hidden="1">
              <a:extLst>
                <a:ext uri="{63B3BB69-23CF-44E3-9099-C40C66FF867C}">
                  <a14:compatExt spid="_x0000_s262166"/>
                </a:ext>
                <a:ext uri="{FF2B5EF4-FFF2-40B4-BE49-F238E27FC236}">
                  <a16:creationId xmlns:a16="http://schemas.microsoft.com/office/drawing/2014/main" id="{00000000-0008-0000-0A00-000016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2167" name="Button 23" descr="   Go to MHH  " hidden="1">
              <a:extLst>
                <a:ext uri="{63B3BB69-23CF-44E3-9099-C40C66FF867C}">
                  <a14:compatExt spid="_x0000_s262167"/>
                </a:ext>
                <a:ext uri="{FF2B5EF4-FFF2-40B4-BE49-F238E27FC236}">
                  <a16:creationId xmlns:a16="http://schemas.microsoft.com/office/drawing/2014/main" id="{00000000-0008-0000-0A00-000017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2168" name="Button 24" hidden="1">
              <a:extLst>
                <a:ext uri="{63B3BB69-23CF-44E3-9099-C40C66FF867C}">
                  <a14:compatExt spid="_x0000_s262168"/>
                </a:ext>
                <a:ext uri="{FF2B5EF4-FFF2-40B4-BE49-F238E27FC236}">
                  <a16:creationId xmlns:a16="http://schemas.microsoft.com/office/drawing/2014/main" id="{00000000-0008-0000-0A00-000018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A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A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A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A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A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A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A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A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A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A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A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A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A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A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2169" name="Button 25" hidden="1">
              <a:extLst>
                <a:ext uri="{63B3BB69-23CF-44E3-9099-C40C66FF867C}">
                  <a14:compatExt spid="_x0000_s262169"/>
                </a:ext>
                <a:ext uri="{FF2B5EF4-FFF2-40B4-BE49-F238E27FC236}">
                  <a16:creationId xmlns:a16="http://schemas.microsoft.com/office/drawing/2014/main" id="{00000000-0008-0000-0A00-000019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2170" name="Button 26" hidden="1">
              <a:extLst>
                <a:ext uri="{63B3BB69-23CF-44E3-9099-C40C66FF867C}">
                  <a14:compatExt spid="_x0000_s262170"/>
                </a:ext>
                <a:ext uri="{FF2B5EF4-FFF2-40B4-BE49-F238E27FC236}">
                  <a16:creationId xmlns:a16="http://schemas.microsoft.com/office/drawing/2014/main" id="{00000000-0008-0000-0A00-00001A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2171" name="Button 27" hidden="1">
              <a:extLst>
                <a:ext uri="{63B3BB69-23CF-44E3-9099-C40C66FF867C}">
                  <a14:compatExt spid="_x0000_s262171"/>
                </a:ext>
                <a:ext uri="{FF2B5EF4-FFF2-40B4-BE49-F238E27FC236}">
                  <a16:creationId xmlns:a16="http://schemas.microsoft.com/office/drawing/2014/main" id="{00000000-0008-0000-0A00-00001B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2172" name="Button 28" hidden="1">
              <a:extLst>
                <a:ext uri="{63B3BB69-23CF-44E3-9099-C40C66FF867C}">
                  <a14:compatExt spid="_x0000_s262172"/>
                </a:ext>
                <a:ext uri="{FF2B5EF4-FFF2-40B4-BE49-F238E27FC236}">
                  <a16:creationId xmlns:a16="http://schemas.microsoft.com/office/drawing/2014/main" id="{00000000-0008-0000-0A00-00001C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2173" name="Button 29" hidden="1">
              <a:extLst>
                <a:ext uri="{63B3BB69-23CF-44E3-9099-C40C66FF867C}">
                  <a14:compatExt spid="_x0000_s262173"/>
                </a:ext>
                <a:ext uri="{FF2B5EF4-FFF2-40B4-BE49-F238E27FC236}">
                  <a16:creationId xmlns:a16="http://schemas.microsoft.com/office/drawing/2014/main" id="{00000000-0008-0000-0A00-00001D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A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2174" name="Button 30" hidden="1">
              <a:extLst>
                <a:ext uri="{63B3BB69-23CF-44E3-9099-C40C66FF867C}">
                  <a14:compatExt spid="_x0000_s262174"/>
                </a:ext>
                <a:ext uri="{FF2B5EF4-FFF2-40B4-BE49-F238E27FC236}">
                  <a16:creationId xmlns:a16="http://schemas.microsoft.com/office/drawing/2014/main" id="{00000000-0008-0000-0A00-00001E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2175" name="Button 31" hidden="1">
              <a:extLst>
                <a:ext uri="{63B3BB69-23CF-44E3-9099-C40C66FF867C}">
                  <a14:compatExt spid="_x0000_s262175"/>
                </a:ext>
                <a:ext uri="{FF2B5EF4-FFF2-40B4-BE49-F238E27FC236}">
                  <a16:creationId xmlns:a16="http://schemas.microsoft.com/office/drawing/2014/main" id="{00000000-0008-0000-0A00-00001F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2176" name="Button 32" hidden="1">
              <a:extLst>
                <a:ext uri="{63B3BB69-23CF-44E3-9099-C40C66FF867C}">
                  <a14:compatExt spid="_x0000_s262176"/>
                </a:ext>
                <a:ext uri="{FF2B5EF4-FFF2-40B4-BE49-F238E27FC236}">
                  <a16:creationId xmlns:a16="http://schemas.microsoft.com/office/drawing/2014/main" id="{00000000-0008-0000-0A00-000020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2177" name="Button 33" hidden="1">
              <a:extLst>
                <a:ext uri="{63B3BB69-23CF-44E3-9099-C40C66FF867C}">
                  <a14:compatExt spid="_x0000_s262177"/>
                </a:ext>
                <a:ext uri="{FF2B5EF4-FFF2-40B4-BE49-F238E27FC236}">
                  <a16:creationId xmlns:a16="http://schemas.microsoft.com/office/drawing/2014/main" id="{00000000-0008-0000-0A00-000021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2178" name="Button 34" hidden="1">
              <a:extLst>
                <a:ext uri="{63B3BB69-23CF-44E3-9099-C40C66FF867C}">
                  <a14:compatExt spid="_x0000_s262178"/>
                </a:ext>
                <a:ext uri="{FF2B5EF4-FFF2-40B4-BE49-F238E27FC236}">
                  <a16:creationId xmlns:a16="http://schemas.microsoft.com/office/drawing/2014/main" id="{00000000-0008-0000-0A00-000022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2179" name="Button 35" hidden="1">
              <a:extLst>
                <a:ext uri="{63B3BB69-23CF-44E3-9099-C40C66FF867C}">
                  <a14:compatExt spid="_x0000_s262179"/>
                </a:ext>
                <a:ext uri="{FF2B5EF4-FFF2-40B4-BE49-F238E27FC236}">
                  <a16:creationId xmlns:a16="http://schemas.microsoft.com/office/drawing/2014/main" id="{00000000-0008-0000-0A00-000023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2180" name="Button 36" hidden="1">
              <a:extLst>
                <a:ext uri="{63B3BB69-23CF-44E3-9099-C40C66FF867C}">
                  <a14:compatExt spid="_x0000_s262180"/>
                </a:ext>
                <a:ext uri="{FF2B5EF4-FFF2-40B4-BE49-F238E27FC236}">
                  <a16:creationId xmlns:a16="http://schemas.microsoft.com/office/drawing/2014/main" id="{00000000-0008-0000-0A00-000024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2181" name="Button 37" hidden="1">
              <a:extLst>
                <a:ext uri="{63B3BB69-23CF-44E3-9099-C40C66FF867C}">
                  <a14:compatExt spid="_x0000_s262181"/>
                </a:ext>
                <a:ext uri="{FF2B5EF4-FFF2-40B4-BE49-F238E27FC236}">
                  <a16:creationId xmlns:a16="http://schemas.microsoft.com/office/drawing/2014/main" id="{00000000-0008-0000-0A00-000025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2182" name="Button 38" hidden="1">
              <a:extLst>
                <a:ext uri="{63B3BB69-23CF-44E3-9099-C40C66FF867C}">
                  <a14:compatExt spid="_x0000_s262182"/>
                </a:ext>
                <a:ext uri="{FF2B5EF4-FFF2-40B4-BE49-F238E27FC236}">
                  <a16:creationId xmlns:a16="http://schemas.microsoft.com/office/drawing/2014/main" id="{00000000-0008-0000-0A00-000026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2183" name="Button 39" hidden="1">
              <a:extLst>
                <a:ext uri="{63B3BB69-23CF-44E3-9099-C40C66FF867C}">
                  <a14:compatExt spid="_x0000_s262183"/>
                </a:ext>
                <a:ext uri="{FF2B5EF4-FFF2-40B4-BE49-F238E27FC236}">
                  <a16:creationId xmlns:a16="http://schemas.microsoft.com/office/drawing/2014/main" id="{00000000-0008-0000-0A00-000027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2184" name="Button 40" descr="   Go to MHH  " hidden="1">
              <a:extLst>
                <a:ext uri="{63B3BB69-23CF-44E3-9099-C40C66FF867C}">
                  <a14:compatExt spid="_x0000_s262184"/>
                </a:ext>
                <a:ext uri="{FF2B5EF4-FFF2-40B4-BE49-F238E27FC236}">
                  <a16:creationId xmlns:a16="http://schemas.microsoft.com/office/drawing/2014/main" id="{00000000-0008-0000-0A00-000028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2185" name="Button 41" hidden="1">
              <a:extLst>
                <a:ext uri="{63B3BB69-23CF-44E3-9099-C40C66FF867C}">
                  <a14:compatExt spid="_x0000_s262185"/>
                </a:ext>
                <a:ext uri="{FF2B5EF4-FFF2-40B4-BE49-F238E27FC236}">
                  <a16:creationId xmlns:a16="http://schemas.microsoft.com/office/drawing/2014/main" id="{00000000-0008-0000-0A00-000029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2186" name="Button 42" hidden="1">
              <a:extLst>
                <a:ext uri="{63B3BB69-23CF-44E3-9099-C40C66FF867C}">
                  <a14:compatExt spid="_x0000_s262186"/>
                </a:ext>
                <a:ext uri="{FF2B5EF4-FFF2-40B4-BE49-F238E27FC236}">
                  <a16:creationId xmlns:a16="http://schemas.microsoft.com/office/drawing/2014/main" id="{00000000-0008-0000-0A00-00002A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2187" name="Button 43" descr="   Go to MHH  " hidden="1">
              <a:extLst>
                <a:ext uri="{63B3BB69-23CF-44E3-9099-C40C66FF867C}">
                  <a14:compatExt spid="_x0000_s262187"/>
                </a:ext>
                <a:ext uri="{FF2B5EF4-FFF2-40B4-BE49-F238E27FC236}">
                  <a16:creationId xmlns:a16="http://schemas.microsoft.com/office/drawing/2014/main" id="{00000000-0008-0000-0A00-00002B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2188" name="Button 44" hidden="1">
              <a:extLst>
                <a:ext uri="{63B3BB69-23CF-44E3-9099-C40C66FF867C}">
                  <a14:compatExt spid="_x0000_s262188"/>
                </a:ext>
                <a:ext uri="{FF2B5EF4-FFF2-40B4-BE49-F238E27FC236}">
                  <a16:creationId xmlns:a16="http://schemas.microsoft.com/office/drawing/2014/main" id="{00000000-0008-0000-0A00-00002C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2189" name="Button 45" hidden="1">
              <a:extLst>
                <a:ext uri="{63B3BB69-23CF-44E3-9099-C40C66FF867C}">
                  <a14:compatExt spid="_x0000_s262189"/>
                </a:ext>
                <a:ext uri="{FF2B5EF4-FFF2-40B4-BE49-F238E27FC236}">
                  <a16:creationId xmlns:a16="http://schemas.microsoft.com/office/drawing/2014/main" id="{00000000-0008-0000-0A00-00002D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2190" name="Button 46" hidden="1">
              <a:extLst>
                <a:ext uri="{63B3BB69-23CF-44E3-9099-C40C66FF867C}">
                  <a14:compatExt spid="_x0000_s262190"/>
                </a:ext>
                <a:ext uri="{FF2B5EF4-FFF2-40B4-BE49-F238E27FC236}">
                  <a16:creationId xmlns:a16="http://schemas.microsoft.com/office/drawing/2014/main" id="{00000000-0008-0000-0A00-00002E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2191" name="Button 47" hidden="1">
              <a:extLst>
                <a:ext uri="{63B3BB69-23CF-44E3-9099-C40C66FF867C}">
                  <a14:compatExt spid="_x0000_s262191"/>
                </a:ext>
                <a:ext uri="{FF2B5EF4-FFF2-40B4-BE49-F238E27FC236}">
                  <a16:creationId xmlns:a16="http://schemas.microsoft.com/office/drawing/2014/main" id="{00000000-0008-0000-0A00-00002F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2192" name="Button 48" hidden="1">
              <a:extLst>
                <a:ext uri="{63B3BB69-23CF-44E3-9099-C40C66FF867C}">
                  <a14:compatExt spid="_x0000_s262192"/>
                </a:ext>
                <a:ext uri="{FF2B5EF4-FFF2-40B4-BE49-F238E27FC236}">
                  <a16:creationId xmlns:a16="http://schemas.microsoft.com/office/drawing/2014/main" id="{00000000-0008-0000-0A00-000030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2193" name="Button 49" hidden="1">
              <a:extLst>
                <a:ext uri="{63B3BB69-23CF-44E3-9099-C40C66FF867C}">
                  <a14:compatExt spid="_x0000_s262193"/>
                </a:ext>
                <a:ext uri="{FF2B5EF4-FFF2-40B4-BE49-F238E27FC236}">
                  <a16:creationId xmlns:a16="http://schemas.microsoft.com/office/drawing/2014/main" id="{00000000-0008-0000-0A00-000031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2194" name="Button 50" descr="   Go to MHH  " hidden="1">
              <a:extLst>
                <a:ext uri="{63B3BB69-23CF-44E3-9099-C40C66FF867C}">
                  <a14:compatExt spid="_x0000_s262194"/>
                </a:ext>
                <a:ext uri="{FF2B5EF4-FFF2-40B4-BE49-F238E27FC236}">
                  <a16:creationId xmlns:a16="http://schemas.microsoft.com/office/drawing/2014/main" id="{00000000-0008-0000-0A00-000032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2195" name="Button 51" hidden="1">
              <a:extLst>
                <a:ext uri="{63B3BB69-23CF-44E3-9099-C40C66FF867C}">
                  <a14:compatExt spid="_x0000_s262195"/>
                </a:ext>
                <a:ext uri="{FF2B5EF4-FFF2-40B4-BE49-F238E27FC236}">
                  <a16:creationId xmlns:a16="http://schemas.microsoft.com/office/drawing/2014/main" id="{00000000-0008-0000-0A00-000033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2196" name="Button 52" hidden="1">
              <a:extLst>
                <a:ext uri="{63B3BB69-23CF-44E3-9099-C40C66FF867C}">
                  <a14:compatExt spid="_x0000_s262196"/>
                </a:ext>
                <a:ext uri="{FF2B5EF4-FFF2-40B4-BE49-F238E27FC236}">
                  <a16:creationId xmlns:a16="http://schemas.microsoft.com/office/drawing/2014/main" id="{00000000-0008-0000-0A00-000034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2197" name="Button 53" hidden="1">
              <a:extLst>
                <a:ext uri="{63B3BB69-23CF-44E3-9099-C40C66FF867C}">
                  <a14:compatExt spid="_x0000_s262197"/>
                </a:ext>
                <a:ext uri="{FF2B5EF4-FFF2-40B4-BE49-F238E27FC236}">
                  <a16:creationId xmlns:a16="http://schemas.microsoft.com/office/drawing/2014/main" id="{00000000-0008-0000-0A00-000035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2198" name="Button 54" hidden="1">
              <a:extLst>
                <a:ext uri="{63B3BB69-23CF-44E3-9099-C40C66FF867C}">
                  <a14:compatExt spid="_x0000_s262198"/>
                </a:ext>
                <a:ext uri="{FF2B5EF4-FFF2-40B4-BE49-F238E27FC236}">
                  <a16:creationId xmlns:a16="http://schemas.microsoft.com/office/drawing/2014/main" id="{00000000-0008-0000-0A00-000036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2199" name="Button 55" descr="   Go to MHH  " hidden="1">
              <a:extLst>
                <a:ext uri="{63B3BB69-23CF-44E3-9099-C40C66FF867C}">
                  <a14:compatExt spid="_x0000_s262199"/>
                </a:ext>
                <a:ext uri="{FF2B5EF4-FFF2-40B4-BE49-F238E27FC236}">
                  <a16:creationId xmlns:a16="http://schemas.microsoft.com/office/drawing/2014/main" id="{00000000-0008-0000-0A00-000037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2200" name="Button 56" hidden="1">
              <a:extLst>
                <a:ext uri="{63B3BB69-23CF-44E3-9099-C40C66FF867C}">
                  <a14:compatExt spid="_x0000_s262200"/>
                </a:ext>
                <a:ext uri="{FF2B5EF4-FFF2-40B4-BE49-F238E27FC236}">
                  <a16:creationId xmlns:a16="http://schemas.microsoft.com/office/drawing/2014/main" id="{00000000-0008-0000-0A00-000038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2201" name="Button 57" hidden="1">
              <a:extLst>
                <a:ext uri="{63B3BB69-23CF-44E3-9099-C40C66FF867C}">
                  <a14:compatExt spid="_x0000_s262201"/>
                </a:ext>
                <a:ext uri="{FF2B5EF4-FFF2-40B4-BE49-F238E27FC236}">
                  <a16:creationId xmlns:a16="http://schemas.microsoft.com/office/drawing/2014/main" id="{00000000-0008-0000-0A00-000039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2202" name="Button 58" descr="   Go to MHH  " hidden="1">
              <a:extLst>
                <a:ext uri="{63B3BB69-23CF-44E3-9099-C40C66FF867C}">
                  <a14:compatExt spid="_x0000_s262202"/>
                </a:ext>
                <a:ext uri="{FF2B5EF4-FFF2-40B4-BE49-F238E27FC236}">
                  <a16:creationId xmlns:a16="http://schemas.microsoft.com/office/drawing/2014/main" id="{00000000-0008-0000-0A00-00003A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2203" name="Button 59" hidden="1">
              <a:extLst>
                <a:ext uri="{63B3BB69-23CF-44E3-9099-C40C66FF867C}">
                  <a14:compatExt spid="_x0000_s262203"/>
                </a:ext>
                <a:ext uri="{FF2B5EF4-FFF2-40B4-BE49-F238E27FC236}">
                  <a16:creationId xmlns:a16="http://schemas.microsoft.com/office/drawing/2014/main" id="{00000000-0008-0000-0A00-00003B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2204" name="Button 60" hidden="1">
              <a:extLst>
                <a:ext uri="{63B3BB69-23CF-44E3-9099-C40C66FF867C}">
                  <a14:compatExt spid="_x0000_s262204"/>
                </a:ext>
                <a:ext uri="{FF2B5EF4-FFF2-40B4-BE49-F238E27FC236}">
                  <a16:creationId xmlns:a16="http://schemas.microsoft.com/office/drawing/2014/main" id="{00000000-0008-0000-0A00-00003C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2205" name="Button 61" hidden="1">
              <a:extLst>
                <a:ext uri="{63B3BB69-23CF-44E3-9099-C40C66FF867C}">
                  <a14:compatExt spid="_x0000_s262205"/>
                </a:ext>
                <a:ext uri="{FF2B5EF4-FFF2-40B4-BE49-F238E27FC236}">
                  <a16:creationId xmlns:a16="http://schemas.microsoft.com/office/drawing/2014/main" id="{00000000-0008-0000-0A00-00003D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2206" name="Button 62" hidden="1">
              <a:extLst>
                <a:ext uri="{63B3BB69-23CF-44E3-9099-C40C66FF867C}">
                  <a14:compatExt spid="_x0000_s262206"/>
                </a:ext>
                <a:ext uri="{FF2B5EF4-FFF2-40B4-BE49-F238E27FC236}">
                  <a16:creationId xmlns:a16="http://schemas.microsoft.com/office/drawing/2014/main" id="{00000000-0008-0000-0A00-00003E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2207" name="Button 63" hidden="1">
              <a:extLst>
                <a:ext uri="{63B3BB69-23CF-44E3-9099-C40C66FF867C}">
                  <a14:compatExt spid="_x0000_s262207"/>
                </a:ext>
                <a:ext uri="{FF2B5EF4-FFF2-40B4-BE49-F238E27FC236}">
                  <a16:creationId xmlns:a16="http://schemas.microsoft.com/office/drawing/2014/main" id="{00000000-0008-0000-0A00-00003F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2208" name="Button 64" hidden="1">
              <a:extLst>
                <a:ext uri="{63B3BB69-23CF-44E3-9099-C40C66FF867C}">
                  <a14:compatExt spid="_x0000_s262208"/>
                </a:ext>
                <a:ext uri="{FF2B5EF4-FFF2-40B4-BE49-F238E27FC236}">
                  <a16:creationId xmlns:a16="http://schemas.microsoft.com/office/drawing/2014/main" id="{00000000-0008-0000-0A00-000040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2209" name="Button 65" descr="   Go to MHH  " hidden="1">
              <a:extLst>
                <a:ext uri="{63B3BB69-23CF-44E3-9099-C40C66FF867C}">
                  <a14:compatExt spid="_x0000_s262209"/>
                </a:ext>
                <a:ext uri="{FF2B5EF4-FFF2-40B4-BE49-F238E27FC236}">
                  <a16:creationId xmlns:a16="http://schemas.microsoft.com/office/drawing/2014/main" id="{00000000-0008-0000-0A00-000041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2210" name="Button 66" hidden="1">
              <a:extLst>
                <a:ext uri="{63B3BB69-23CF-44E3-9099-C40C66FF867C}">
                  <a14:compatExt spid="_x0000_s262210"/>
                </a:ext>
                <a:ext uri="{FF2B5EF4-FFF2-40B4-BE49-F238E27FC236}">
                  <a16:creationId xmlns:a16="http://schemas.microsoft.com/office/drawing/2014/main" id="{00000000-0008-0000-0A00-000042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2211" name="Button 67" hidden="1">
              <a:extLst>
                <a:ext uri="{63B3BB69-23CF-44E3-9099-C40C66FF867C}">
                  <a14:compatExt spid="_x0000_s262211"/>
                </a:ext>
                <a:ext uri="{FF2B5EF4-FFF2-40B4-BE49-F238E27FC236}">
                  <a16:creationId xmlns:a16="http://schemas.microsoft.com/office/drawing/2014/main" id="{00000000-0008-0000-0A00-000043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2212" name="Button 68" hidden="1">
              <a:extLst>
                <a:ext uri="{63B3BB69-23CF-44E3-9099-C40C66FF867C}">
                  <a14:compatExt spid="_x0000_s262212"/>
                </a:ext>
                <a:ext uri="{FF2B5EF4-FFF2-40B4-BE49-F238E27FC236}">
                  <a16:creationId xmlns:a16="http://schemas.microsoft.com/office/drawing/2014/main" id="{00000000-0008-0000-0A00-000044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2213" name="Button 69" hidden="1">
              <a:extLst>
                <a:ext uri="{63B3BB69-23CF-44E3-9099-C40C66FF867C}">
                  <a14:compatExt spid="_x0000_s262213"/>
                </a:ext>
                <a:ext uri="{FF2B5EF4-FFF2-40B4-BE49-F238E27FC236}">
                  <a16:creationId xmlns:a16="http://schemas.microsoft.com/office/drawing/2014/main" id="{00000000-0008-0000-0A00-000045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2214" name="Button 70" hidden="1">
              <a:extLst>
                <a:ext uri="{63B3BB69-23CF-44E3-9099-C40C66FF867C}">
                  <a14:compatExt spid="_x0000_s262214"/>
                </a:ext>
                <a:ext uri="{FF2B5EF4-FFF2-40B4-BE49-F238E27FC236}">
                  <a16:creationId xmlns:a16="http://schemas.microsoft.com/office/drawing/2014/main" id="{00000000-0008-0000-0A00-000046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2215" name="Button 71" hidden="1">
              <a:extLst>
                <a:ext uri="{63B3BB69-23CF-44E3-9099-C40C66FF867C}">
                  <a14:compatExt spid="_x0000_s262215"/>
                </a:ext>
                <a:ext uri="{FF2B5EF4-FFF2-40B4-BE49-F238E27FC236}">
                  <a16:creationId xmlns:a16="http://schemas.microsoft.com/office/drawing/2014/main" id="{00000000-0008-0000-0A00-000047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2216" name="Button 72" hidden="1">
              <a:extLst>
                <a:ext uri="{63B3BB69-23CF-44E3-9099-C40C66FF867C}">
                  <a14:compatExt spid="_x0000_s262216"/>
                </a:ext>
                <a:ext uri="{FF2B5EF4-FFF2-40B4-BE49-F238E27FC236}">
                  <a16:creationId xmlns:a16="http://schemas.microsoft.com/office/drawing/2014/main" id="{00000000-0008-0000-0A00-00004800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2217" name="Button 73" hidden="1">
              <a:extLst>
                <a:ext uri="{63B3BB69-23CF-44E3-9099-C40C66FF867C}">
                  <a14:compatExt spid="_x0000_s262217"/>
                </a:ext>
                <a:ext uri="{FF2B5EF4-FFF2-40B4-BE49-F238E27FC236}">
                  <a16:creationId xmlns:a16="http://schemas.microsoft.com/office/drawing/2014/main" id="{00000000-0008-0000-0A00-000049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2218" name="Button 74" hidden="1">
              <a:extLst>
                <a:ext uri="{63B3BB69-23CF-44E3-9099-C40C66FF867C}">
                  <a14:compatExt spid="_x0000_s262218"/>
                </a:ext>
                <a:ext uri="{FF2B5EF4-FFF2-40B4-BE49-F238E27FC236}">
                  <a16:creationId xmlns:a16="http://schemas.microsoft.com/office/drawing/2014/main" id="{00000000-0008-0000-0A00-00004A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A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A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4.xml" Type="http://schemas.openxmlformats.org/officeDocument/2006/relationships/ctrlProp" Id="rId8"/><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s>
</file>

<file path=xl/worksheets/_rels/sheet7.xml.rels><?xml version="1.0" encoding="UTF-8"?><Relationships xmlns="http://schemas.openxmlformats.org/package/2006/relationships"><Relationship Target="../ctrlProps/ctrlProp135.xml" Type="http://schemas.openxmlformats.org/officeDocument/2006/relationships/ctrlProp" Id="rId13"/><Relationship Target="../ctrlProps/ctrlProp140.xml" Type="http://schemas.openxmlformats.org/officeDocument/2006/relationships/ctrlProp" Id="rId18"/><Relationship Target="../ctrlProps/ctrlProp148.xml" Type="http://schemas.openxmlformats.org/officeDocument/2006/relationships/ctrlProp" Id="rId26"/><Relationship Target="../ctrlProps/ctrlProp161.xml" Type="http://schemas.openxmlformats.org/officeDocument/2006/relationships/ctrlProp" Id="rId39"/><Relationship Target="../drawings/vmlDrawing6.vml" Type="http://schemas.openxmlformats.org/officeDocument/2006/relationships/vmlDrawing" Id="rId3"/><Relationship Target="../ctrlProps/ctrlProp143.xml" Type="http://schemas.openxmlformats.org/officeDocument/2006/relationships/ctrlProp" Id="rId21"/><Relationship Target="../ctrlProps/ctrlProp156.xml" Type="http://schemas.openxmlformats.org/officeDocument/2006/relationships/ctrlProp" Id="rId34"/><Relationship Target="../ctrlProps/ctrlProp164.xml" Type="http://schemas.openxmlformats.org/officeDocument/2006/relationships/ctrlProp" Id="rId42"/><Relationship Target="../ctrlProps/ctrlProp169.xml" Type="http://schemas.openxmlformats.org/officeDocument/2006/relationships/ctrlProp" Id="rId47"/><Relationship Target="../ctrlProps/ctrlProp172.xml" Type="http://schemas.openxmlformats.org/officeDocument/2006/relationships/ctrlProp" Id="rId50"/><Relationship Target="../ctrlProps/ctrlProp129.xml" Type="http://schemas.openxmlformats.org/officeDocument/2006/relationships/ctrlProp" Id="rId7"/><Relationship Target="../ctrlProps/ctrlProp134.xml" Type="http://schemas.openxmlformats.org/officeDocument/2006/relationships/ctrlProp" Id="rId12"/><Relationship Target="../ctrlProps/ctrlProp139.xml" Type="http://schemas.openxmlformats.org/officeDocument/2006/relationships/ctrlProp" Id="rId17"/><Relationship Target="../ctrlProps/ctrlProp147.xml" Type="http://schemas.openxmlformats.org/officeDocument/2006/relationships/ctrlProp" Id="rId25"/><Relationship Target="../ctrlProps/ctrlProp155.xml" Type="http://schemas.openxmlformats.org/officeDocument/2006/relationships/ctrlProp" Id="rId33"/><Relationship Target="../ctrlProps/ctrlProp160.xml" Type="http://schemas.openxmlformats.org/officeDocument/2006/relationships/ctrlProp" Id="rId38"/><Relationship Target="../ctrlProps/ctrlProp168.xml" Type="http://schemas.openxmlformats.org/officeDocument/2006/relationships/ctrlProp" Id="rId46"/><Relationship Target="../drawings/drawing7.xml" Type="http://schemas.openxmlformats.org/officeDocument/2006/relationships/drawing" Id="rId2"/><Relationship Target="../ctrlProps/ctrlProp138.xml" Type="http://schemas.openxmlformats.org/officeDocument/2006/relationships/ctrlProp" Id="rId16"/><Relationship Target="../ctrlProps/ctrlProp142.xml" Type="http://schemas.openxmlformats.org/officeDocument/2006/relationships/ctrlProp" Id="rId20"/><Relationship Target="../ctrlProps/ctrlProp151.xml" Type="http://schemas.openxmlformats.org/officeDocument/2006/relationships/ctrlProp" Id="rId29"/><Relationship Target="../ctrlProps/ctrlProp163.xml" Type="http://schemas.openxmlformats.org/officeDocument/2006/relationships/ctrlProp" Id="rId41"/><Relationship Target="../ctrlProps/ctrlProp176.xml" Type="http://schemas.openxmlformats.org/officeDocument/2006/relationships/ctrlProp" Id="rId54"/><Relationship Target="../printerSettings/printerSettings6.bin" Type="http://schemas.openxmlformats.org/officeDocument/2006/relationships/printerSettings" Id="rId1"/><Relationship Target="../ctrlProps/ctrlProp128.xml" Type="http://schemas.openxmlformats.org/officeDocument/2006/relationships/ctrlProp" Id="rId6"/><Relationship Target="../ctrlProps/ctrlProp133.xml" Type="http://schemas.openxmlformats.org/officeDocument/2006/relationships/ctrlProp" Id="rId11"/><Relationship Target="../ctrlProps/ctrlProp146.xml" Type="http://schemas.openxmlformats.org/officeDocument/2006/relationships/ctrlProp" Id="rId24"/><Relationship Target="../ctrlProps/ctrlProp154.xml" Type="http://schemas.openxmlformats.org/officeDocument/2006/relationships/ctrlProp" Id="rId32"/><Relationship Target="../ctrlProps/ctrlProp159.xml" Type="http://schemas.openxmlformats.org/officeDocument/2006/relationships/ctrlProp" Id="rId37"/><Relationship Target="../ctrlProps/ctrlProp162.xml" Type="http://schemas.openxmlformats.org/officeDocument/2006/relationships/ctrlProp" Id="rId40"/><Relationship Target="../ctrlProps/ctrlProp167.xml" Type="http://schemas.openxmlformats.org/officeDocument/2006/relationships/ctrlProp" Id="rId45"/><Relationship Target="../ctrlProps/ctrlProp175.xml" Type="http://schemas.openxmlformats.org/officeDocument/2006/relationships/ctrlProp" Id="rId53"/><Relationship Target="../ctrlProps/ctrlProp127.xml" Type="http://schemas.openxmlformats.org/officeDocument/2006/relationships/ctrlProp" Id="rId5"/><Relationship Target="../ctrlProps/ctrlProp137.xml" Type="http://schemas.openxmlformats.org/officeDocument/2006/relationships/ctrlProp" Id="rId15"/><Relationship Target="../ctrlProps/ctrlProp145.xml" Type="http://schemas.openxmlformats.org/officeDocument/2006/relationships/ctrlProp" Id="rId23"/><Relationship Target="../ctrlProps/ctrlProp150.xml" Type="http://schemas.openxmlformats.org/officeDocument/2006/relationships/ctrlProp" Id="rId28"/><Relationship Target="../ctrlProps/ctrlProp158.xml" Type="http://schemas.openxmlformats.org/officeDocument/2006/relationships/ctrlProp" Id="rId36"/><Relationship Target="../ctrlProps/ctrlProp171.xml" Type="http://schemas.openxmlformats.org/officeDocument/2006/relationships/ctrlProp" Id="rId49"/><Relationship Target="../ctrlProps/ctrlProp132.xml" Type="http://schemas.openxmlformats.org/officeDocument/2006/relationships/ctrlProp" Id="rId10"/><Relationship Target="../ctrlProps/ctrlProp141.xml" Type="http://schemas.openxmlformats.org/officeDocument/2006/relationships/ctrlProp" Id="rId19"/><Relationship Target="../ctrlProps/ctrlProp153.xml" Type="http://schemas.openxmlformats.org/officeDocument/2006/relationships/ctrlProp" Id="rId31"/><Relationship Target="../ctrlProps/ctrlProp166.xml" Type="http://schemas.openxmlformats.org/officeDocument/2006/relationships/ctrlProp" Id="rId44"/><Relationship Target="../ctrlProps/ctrlProp174.xml" Type="http://schemas.openxmlformats.org/officeDocument/2006/relationships/ctrlProp" Id="rId52"/><Relationship Target="../ctrlProps/ctrlProp126.xml" Type="http://schemas.openxmlformats.org/officeDocument/2006/relationships/ctrlProp" Id="rId4"/><Relationship Target="../ctrlProps/ctrlProp131.xml" Type="http://schemas.openxmlformats.org/officeDocument/2006/relationships/ctrlProp" Id="rId9"/><Relationship Target="../ctrlProps/ctrlProp136.xml" Type="http://schemas.openxmlformats.org/officeDocument/2006/relationships/ctrlProp" Id="rId14"/><Relationship Target="../ctrlProps/ctrlProp144.xml" Type="http://schemas.openxmlformats.org/officeDocument/2006/relationships/ctrlProp" Id="rId22"/><Relationship Target="../ctrlProps/ctrlProp149.xml" Type="http://schemas.openxmlformats.org/officeDocument/2006/relationships/ctrlProp" Id="rId27"/><Relationship Target="../ctrlProps/ctrlProp152.xml" Type="http://schemas.openxmlformats.org/officeDocument/2006/relationships/ctrlProp" Id="rId30"/><Relationship Target="../ctrlProps/ctrlProp157.xml" Type="http://schemas.openxmlformats.org/officeDocument/2006/relationships/ctrlProp" Id="rId35"/><Relationship Target="../ctrlProps/ctrlProp165.xml" Type="http://schemas.openxmlformats.org/officeDocument/2006/relationships/ctrlProp" Id="rId43"/><Relationship Target="../ctrlProps/ctrlProp170.xml" Type="http://schemas.openxmlformats.org/officeDocument/2006/relationships/ctrlProp" Id="rId48"/><Relationship Target="../ctrlProps/ctrlProp130.xml" Type="http://schemas.openxmlformats.org/officeDocument/2006/relationships/ctrlProp" Id="rId8"/><Relationship Target="../ctrlProps/ctrlProp173.xml" Type="http://schemas.openxmlformats.org/officeDocument/2006/relationships/ctrlProp" Id="rId51"/></Relationships>
</file>

<file path=xl/worksheets/_rels/sheet8.xml.rels><?xml version="1.0" encoding="UTF-8"?><Relationships xmlns="http://schemas.openxmlformats.org/package/2006/relationships"><Relationship Target="../ctrlProps/ctrlProp186.xml" Type="http://schemas.openxmlformats.org/officeDocument/2006/relationships/ctrlProp" Id="rId13"/><Relationship Target="../ctrlProps/ctrlProp191.xml" Type="http://schemas.openxmlformats.org/officeDocument/2006/relationships/ctrlProp" Id="rId18"/><Relationship Target="../ctrlProps/ctrlProp199.xml" Type="http://schemas.openxmlformats.org/officeDocument/2006/relationships/ctrlProp" Id="rId26"/><Relationship Target="../ctrlProps/ctrlProp212.xml" Type="http://schemas.openxmlformats.org/officeDocument/2006/relationships/ctrlProp" Id="rId39"/><Relationship Target="../drawings/vmlDrawing7.vml" Type="http://schemas.openxmlformats.org/officeDocument/2006/relationships/vmlDrawing" Id="rId3"/><Relationship Target="../ctrlProps/ctrlProp194.xml" Type="http://schemas.openxmlformats.org/officeDocument/2006/relationships/ctrlProp" Id="rId21"/><Relationship Target="../ctrlProps/ctrlProp207.xml" Type="http://schemas.openxmlformats.org/officeDocument/2006/relationships/ctrlProp" Id="rId34"/><Relationship Target="../ctrlProps/ctrlProp215.xml" Type="http://schemas.openxmlformats.org/officeDocument/2006/relationships/ctrlProp" Id="rId42"/><Relationship Target="../ctrlProps/ctrlProp220.xml" Type="http://schemas.openxmlformats.org/officeDocument/2006/relationships/ctrlProp" Id="rId47"/><Relationship Target="../ctrlProps/ctrlProp223.xml" Type="http://schemas.openxmlformats.org/officeDocument/2006/relationships/ctrlProp" Id="rId50"/><Relationship Target="../ctrlProps/ctrlProp180.xml" Type="http://schemas.openxmlformats.org/officeDocument/2006/relationships/ctrlProp" Id="rId7"/><Relationship Target="../ctrlProps/ctrlProp185.xml" Type="http://schemas.openxmlformats.org/officeDocument/2006/relationships/ctrlProp" Id="rId12"/><Relationship Target="../ctrlProps/ctrlProp190.xml" Type="http://schemas.openxmlformats.org/officeDocument/2006/relationships/ctrlProp" Id="rId17"/><Relationship Target="../ctrlProps/ctrlProp198.xml" Type="http://schemas.openxmlformats.org/officeDocument/2006/relationships/ctrlProp" Id="rId25"/><Relationship Target="../ctrlProps/ctrlProp206.xml" Type="http://schemas.openxmlformats.org/officeDocument/2006/relationships/ctrlProp" Id="rId33"/><Relationship Target="../ctrlProps/ctrlProp211.xml" Type="http://schemas.openxmlformats.org/officeDocument/2006/relationships/ctrlProp" Id="rId38"/><Relationship Target="../ctrlProps/ctrlProp219.xml" Type="http://schemas.openxmlformats.org/officeDocument/2006/relationships/ctrlProp" Id="rId46"/><Relationship Target="../drawings/drawing8.xml" Type="http://schemas.openxmlformats.org/officeDocument/2006/relationships/drawing" Id="rId2"/><Relationship Target="../ctrlProps/ctrlProp189.xml" Type="http://schemas.openxmlformats.org/officeDocument/2006/relationships/ctrlProp" Id="rId16"/><Relationship Target="../ctrlProps/ctrlProp193.xml" Type="http://schemas.openxmlformats.org/officeDocument/2006/relationships/ctrlProp" Id="rId20"/><Relationship Target="../ctrlProps/ctrlProp202.xml" Type="http://schemas.openxmlformats.org/officeDocument/2006/relationships/ctrlProp" Id="rId29"/><Relationship Target="../ctrlProps/ctrlProp214.xml" Type="http://schemas.openxmlformats.org/officeDocument/2006/relationships/ctrlProp" Id="rId41"/><Relationship Target="../ctrlProps/ctrlProp227.xml" Type="http://schemas.openxmlformats.org/officeDocument/2006/relationships/ctrlProp" Id="rId54"/><Relationship Target="../printerSettings/printerSettings7.bin" Type="http://schemas.openxmlformats.org/officeDocument/2006/relationships/printerSettings" Id="rId1"/><Relationship Target="../ctrlProps/ctrlProp179.xml" Type="http://schemas.openxmlformats.org/officeDocument/2006/relationships/ctrlProp" Id="rId6"/><Relationship Target="../ctrlProps/ctrlProp184.xml" Type="http://schemas.openxmlformats.org/officeDocument/2006/relationships/ctrlProp" Id="rId11"/><Relationship Target="../ctrlProps/ctrlProp197.xml" Type="http://schemas.openxmlformats.org/officeDocument/2006/relationships/ctrlProp" Id="rId24"/><Relationship Target="../ctrlProps/ctrlProp205.xml" Type="http://schemas.openxmlformats.org/officeDocument/2006/relationships/ctrlProp" Id="rId32"/><Relationship Target="../ctrlProps/ctrlProp210.xml" Type="http://schemas.openxmlformats.org/officeDocument/2006/relationships/ctrlProp" Id="rId37"/><Relationship Target="../ctrlProps/ctrlProp213.xml" Type="http://schemas.openxmlformats.org/officeDocument/2006/relationships/ctrlProp" Id="rId40"/><Relationship Target="../ctrlProps/ctrlProp218.xml" Type="http://schemas.openxmlformats.org/officeDocument/2006/relationships/ctrlProp" Id="rId45"/><Relationship Target="../ctrlProps/ctrlProp226.xml" Type="http://schemas.openxmlformats.org/officeDocument/2006/relationships/ctrlProp" Id="rId53"/><Relationship Target="../ctrlProps/ctrlProp178.xml" Type="http://schemas.openxmlformats.org/officeDocument/2006/relationships/ctrlProp" Id="rId5"/><Relationship Target="../ctrlProps/ctrlProp188.xml" Type="http://schemas.openxmlformats.org/officeDocument/2006/relationships/ctrlProp" Id="rId15"/><Relationship Target="../ctrlProps/ctrlProp196.xml" Type="http://schemas.openxmlformats.org/officeDocument/2006/relationships/ctrlProp" Id="rId23"/><Relationship Target="../ctrlProps/ctrlProp201.xml" Type="http://schemas.openxmlformats.org/officeDocument/2006/relationships/ctrlProp" Id="rId28"/><Relationship Target="../ctrlProps/ctrlProp209.xml" Type="http://schemas.openxmlformats.org/officeDocument/2006/relationships/ctrlProp" Id="rId36"/><Relationship Target="../ctrlProps/ctrlProp222.xml" Type="http://schemas.openxmlformats.org/officeDocument/2006/relationships/ctrlProp" Id="rId49"/><Relationship Target="../ctrlProps/ctrlProp183.xml" Type="http://schemas.openxmlformats.org/officeDocument/2006/relationships/ctrlProp" Id="rId10"/><Relationship Target="../ctrlProps/ctrlProp192.xml" Type="http://schemas.openxmlformats.org/officeDocument/2006/relationships/ctrlProp" Id="rId19"/><Relationship Target="../ctrlProps/ctrlProp204.xml" Type="http://schemas.openxmlformats.org/officeDocument/2006/relationships/ctrlProp" Id="rId31"/><Relationship Target="../ctrlProps/ctrlProp217.xml" Type="http://schemas.openxmlformats.org/officeDocument/2006/relationships/ctrlProp" Id="rId44"/><Relationship Target="../ctrlProps/ctrlProp225.xml" Type="http://schemas.openxmlformats.org/officeDocument/2006/relationships/ctrlProp" Id="rId52"/><Relationship Target="../ctrlProps/ctrlProp177.xml" Type="http://schemas.openxmlformats.org/officeDocument/2006/relationships/ctrlProp" Id="rId4"/><Relationship Target="../ctrlProps/ctrlProp182.xml" Type="http://schemas.openxmlformats.org/officeDocument/2006/relationships/ctrlProp" Id="rId9"/><Relationship Target="../ctrlProps/ctrlProp187.xml" Type="http://schemas.openxmlformats.org/officeDocument/2006/relationships/ctrlProp" Id="rId14"/><Relationship Target="../ctrlProps/ctrlProp195.xml" Type="http://schemas.openxmlformats.org/officeDocument/2006/relationships/ctrlProp" Id="rId22"/><Relationship Target="../ctrlProps/ctrlProp200.xml" Type="http://schemas.openxmlformats.org/officeDocument/2006/relationships/ctrlProp" Id="rId27"/><Relationship Target="../ctrlProps/ctrlProp203.xml" Type="http://schemas.openxmlformats.org/officeDocument/2006/relationships/ctrlProp" Id="rId30"/><Relationship Target="../ctrlProps/ctrlProp208.xml" Type="http://schemas.openxmlformats.org/officeDocument/2006/relationships/ctrlProp" Id="rId35"/><Relationship Target="../ctrlProps/ctrlProp216.xml" Type="http://schemas.openxmlformats.org/officeDocument/2006/relationships/ctrlProp" Id="rId43"/><Relationship Target="../ctrlProps/ctrlProp221.xml" Type="http://schemas.openxmlformats.org/officeDocument/2006/relationships/ctrlProp" Id="rId48"/><Relationship Target="../ctrlProps/ctrlProp181.xml" Type="http://schemas.openxmlformats.org/officeDocument/2006/relationships/ctrlProp" Id="rId8"/><Relationship Target="../ctrlProps/ctrlProp224.xml" Type="http://schemas.openxmlformats.org/officeDocument/2006/relationships/ctrlProp" Id="rId51"/></Relationships>
</file>

<file path=xl/worksheets/_rels/sheet9.xml.rels><?xml version="1.0" encoding="UTF-8"?><Relationships xmlns="http://schemas.openxmlformats.org/package/2006/relationships"><Relationship Target="../ctrlProps/ctrlProp237.xml" Type="http://schemas.openxmlformats.org/officeDocument/2006/relationships/ctrlProp" Id="rId13"/><Relationship Target="../ctrlProps/ctrlProp242.xml" Type="http://schemas.openxmlformats.org/officeDocument/2006/relationships/ctrlProp" Id="rId18"/><Relationship Target="../ctrlProps/ctrlProp250.xml" Type="http://schemas.openxmlformats.org/officeDocument/2006/relationships/ctrlProp" Id="rId26"/><Relationship Target="../ctrlProps/ctrlProp263.xml" Type="http://schemas.openxmlformats.org/officeDocument/2006/relationships/ctrlProp" Id="rId39"/><Relationship Target="../drawings/vmlDrawing8.vml" Type="http://schemas.openxmlformats.org/officeDocument/2006/relationships/vmlDrawing" Id="rId3"/><Relationship Target="../ctrlProps/ctrlProp245.xml" Type="http://schemas.openxmlformats.org/officeDocument/2006/relationships/ctrlProp" Id="rId21"/><Relationship Target="../ctrlProps/ctrlProp258.xml" Type="http://schemas.openxmlformats.org/officeDocument/2006/relationships/ctrlProp" Id="rId34"/><Relationship Target="../ctrlProps/ctrlProp266.xml" Type="http://schemas.openxmlformats.org/officeDocument/2006/relationships/ctrlProp" Id="rId42"/><Relationship Target="../ctrlProps/ctrlProp271.xml" Type="http://schemas.openxmlformats.org/officeDocument/2006/relationships/ctrlProp" Id="rId47"/><Relationship Target="../ctrlProps/ctrlProp274.xml" Type="http://schemas.openxmlformats.org/officeDocument/2006/relationships/ctrlProp" Id="rId50"/><Relationship Target="../ctrlProps/ctrlProp231.xml" Type="http://schemas.openxmlformats.org/officeDocument/2006/relationships/ctrlProp" Id="rId7"/><Relationship Target="../ctrlProps/ctrlProp236.xml" Type="http://schemas.openxmlformats.org/officeDocument/2006/relationships/ctrlProp" Id="rId12"/><Relationship Target="../ctrlProps/ctrlProp241.xml" Type="http://schemas.openxmlformats.org/officeDocument/2006/relationships/ctrlProp" Id="rId17"/><Relationship Target="../ctrlProps/ctrlProp249.xml" Type="http://schemas.openxmlformats.org/officeDocument/2006/relationships/ctrlProp" Id="rId25"/><Relationship Target="../ctrlProps/ctrlProp257.xml" Type="http://schemas.openxmlformats.org/officeDocument/2006/relationships/ctrlProp" Id="rId33"/><Relationship Target="../ctrlProps/ctrlProp262.xml" Type="http://schemas.openxmlformats.org/officeDocument/2006/relationships/ctrlProp" Id="rId38"/><Relationship Target="../ctrlProps/ctrlProp270.xml" Type="http://schemas.openxmlformats.org/officeDocument/2006/relationships/ctrlProp" Id="rId46"/><Relationship Target="../drawings/drawing9.xml" Type="http://schemas.openxmlformats.org/officeDocument/2006/relationships/drawing" Id="rId2"/><Relationship Target="../ctrlProps/ctrlProp240.xml" Type="http://schemas.openxmlformats.org/officeDocument/2006/relationships/ctrlProp" Id="rId16"/><Relationship Target="../ctrlProps/ctrlProp244.xml" Type="http://schemas.openxmlformats.org/officeDocument/2006/relationships/ctrlProp" Id="rId20"/><Relationship Target="../ctrlProps/ctrlProp253.xml" Type="http://schemas.openxmlformats.org/officeDocument/2006/relationships/ctrlProp" Id="rId29"/><Relationship Target="../ctrlProps/ctrlProp265.xml" Type="http://schemas.openxmlformats.org/officeDocument/2006/relationships/ctrlProp" Id="rId41"/><Relationship Target="../ctrlProps/ctrlProp278.xml" Type="http://schemas.openxmlformats.org/officeDocument/2006/relationships/ctrlProp" Id="rId54"/><Relationship Target="../printerSettings/printerSettings8.bin" Type="http://schemas.openxmlformats.org/officeDocument/2006/relationships/printerSettings" Id="rId1"/><Relationship Target="../ctrlProps/ctrlProp230.xml" Type="http://schemas.openxmlformats.org/officeDocument/2006/relationships/ctrlProp" Id="rId6"/><Relationship Target="../ctrlProps/ctrlProp235.xml" Type="http://schemas.openxmlformats.org/officeDocument/2006/relationships/ctrlProp" Id="rId11"/><Relationship Target="../ctrlProps/ctrlProp248.xml" Type="http://schemas.openxmlformats.org/officeDocument/2006/relationships/ctrlProp" Id="rId24"/><Relationship Target="../ctrlProps/ctrlProp256.xml" Type="http://schemas.openxmlformats.org/officeDocument/2006/relationships/ctrlProp" Id="rId32"/><Relationship Target="../ctrlProps/ctrlProp261.xml" Type="http://schemas.openxmlformats.org/officeDocument/2006/relationships/ctrlProp" Id="rId37"/><Relationship Target="../ctrlProps/ctrlProp264.xml" Type="http://schemas.openxmlformats.org/officeDocument/2006/relationships/ctrlProp" Id="rId40"/><Relationship Target="../ctrlProps/ctrlProp269.xml" Type="http://schemas.openxmlformats.org/officeDocument/2006/relationships/ctrlProp" Id="rId45"/><Relationship Target="../ctrlProps/ctrlProp277.xml" Type="http://schemas.openxmlformats.org/officeDocument/2006/relationships/ctrlProp" Id="rId53"/><Relationship Target="../ctrlProps/ctrlProp229.xml" Type="http://schemas.openxmlformats.org/officeDocument/2006/relationships/ctrlProp" Id="rId5"/><Relationship Target="../ctrlProps/ctrlProp239.xml" Type="http://schemas.openxmlformats.org/officeDocument/2006/relationships/ctrlProp" Id="rId15"/><Relationship Target="../ctrlProps/ctrlProp247.xml" Type="http://schemas.openxmlformats.org/officeDocument/2006/relationships/ctrlProp" Id="rId23"/><Relationship Target="../ctrlProps/ctrlProp252.xml" Type="http://schemas.openxmlformats.org/officeDocument/2006/relationships/ctrlProp" Id="rId28"/><Relationship Target="../ctrlProps/ctrlProp260.xml" Type="http://schemas.openxmlformats.org/officeDocument/2006/relationships/ctrlProp" Id="rId36"/><Relationship Target="../ctrlProps/ctrlProp273.xml" Type="http://schemas.openxmlformats.org/officeDocument/2006/relationships/ctrlProp" Id="rId49"/><Relationship Target="../ctrlProps/ctrlProp234.xml" Type="http://schemas.openxmlformats.org/officeDocument/2006/relationships/ctrlProp" Id="rId10"/><Relationship Target="../ctrlProps/ctrlProp243.xml" Type="http://schemas.openxmlformats.org/officeDocument/2006/relationships/ctrlProp" Id="rId19"/><Relationship Target="../ctrlProps/ctrlProp255.xml" Type="http://schemas.openxmlformats.org/officeDocument/2006/relationships/ctrlProp" Id="rId31"/><Relationship Target="../ctrlProps/ctrlProp268.xml" Type="http://schemas.openxmlformats.org/officeDocument/2006/relationships/ctrlProp" Id="rId44"/><Relationship Target="../ctrlProps/ctrlProp276.xml" Type="http://schemas.openxmlformats.org/officeDocument/2006/relationships/ctrlProp" Id="rId52"/><Relationship Target="../ctrlProps/ctrlProp228.xml" Type="http://schemas.openxmlformats.org/officeDocument/2006/relationships/ctrlProp" Id="rId4"/><Relationship Target="../ctrlProps/ctrlProp233.xml" Type="http://schemas.openxmlformats.org/officeDocument/2006/relationships/ctrlProp" Id="rId9"/><Relationship Target="../ctrlProps/ctrlProp238.xml" Type="http://schemas.openxmlformats.org/officeDocument/2006/relationships/ctrlProp" Id="rId14"/><Relationship Target="../ctrlProps/ctrlProp246.xml" Type="http://schemas.openxmlformats.org/officeDocument/2006/relationships/ctrlProp" Id="rId22"/><Relationship Target="../ctrlProps/ctrlProp251.xml" Type="http://schemas.openxmlformats.org/officeDocument/2006/relationships/ctrlProp" Id="rId27"/><Relationship Target="../ctrlProps/ctrlProp254.xml" Type="http://schemas.openxmlformats.org/officeDocument/2006/relationships/ctrlProp" Id="rId30"/><Relationship Target="../ctrlProps/ctrlProp259.xml" Type="http://schemas.openxmlformats.org/officeDocument/2006/relationships/ctrlProp" Id="rId35"/><Relationship Target="../ctrlProps/ctrlProp267.xml" Type="http://schemas.openxmlformats.org/officeDocument/2006/relationships/ctrlProp" Id="rId43"/><Relationship Target="../ctrlProps/ctrlProp272.xml" Type="http://schemas.openxmlformats.org/officeDocument/2006/relationships/ctrlProp" Id="rId48"/><Relationship Target="../ctrlProps/ctrlProp232.xml" Type="http://schemas.openxmlformats.org/officeDocument/2006/relationships/ctrlProp" Id="rId8"/><Relationship Target="../ctrlProps/ctrlProp275.xml" Type="http://schemas.openxmlformats.org/officeDocument/2006/relationships/ctrlProp" Id="rId51"/></Relationships>
</file>

<file path=xl/worksheets/_rels/sheet10.xml.rels><?xml version="1.0" encoding="UTF-8"?><Relationships xmlns="http://schemas.openxmlformats.org/package/2006/relationships"><Relationship Target="../ctrlProps/ctrlProp288.xml" Type="http://schemas.openxmlformats.org/officeDocument/2006/relationships/ctrlProp" Id="rId13"/><Relationship Target="../ctrlProps/ctrlProp293.xml" Type="http://schemas.openxmlformats.org/officeDocument/2006/relationships/ctrlProp" Id="rId18"/><Relationship Target="../ctrlProps/ctrlProp301.xml" Type="http://schemas.openxmlformats.org/officeDocument/2006/relationships/ctrlProp" Id="rId26"/><Relationship Target="../ctrlProps/ctrlProp314.xml" Type="http://schemas.openxmlformats.org/officeDocument/2006/relationships/ctrlProp" Id="rId39"/><Relationship Target="../drawings/vmlDrawing9.vml" Type="http://schemas.openxmlformats.org/officeDocument/2006/relationships/vmlDrawing" Id="rId3"/><Relationship Target="../ctrlProps/ctrlProp296.xml" Type="http://schemas.openxmlformats.org/officeDocument/2006/relationships/ctrlProp" Id="rId21"/><Relationship Target="../ctrlProps/ctrlProp309.xml" Type="http://schemas.openxmlformats.org/officeDocument/2006/relationships/ctrlProp" Id="rId34"/><Relationship Target="../ctrlProps/ctrlProp317.xml" Type="http://schemas.openxmlformats.org/officeDocument/2006/relationships/ctrlProp" Id="rId42"/><Relationship Target="../ctrlProps/ctrlProp322.xml" Type="http://schemas.openxmlformats.org/officeDocument/2006/relationships/ctrlProp" Id="rId47"/><Relationship Target="../ctrlProps/ctrlProp325.xml" Type="http://schemas.openxmlformats.org/officeDocument/2006/relationships/ctrlProp" Id="rId50"/><Relationship Target="../ctrlProps/ctrlProp282.xml" Type="http://schemas.openxmlformats.org/officeDocument/2006/relationships/ctrlProp" Id="rId7"/><Relationship Target="../ctrlProps/ctrlProp287.xml" Type="http://schemas.openxmlformats.org/officeDocument/2006/relationships/ctrlProp" Id="rId12"/><Relationship Target="../ctrlProps/ctrlProp292.xml" Type="http://schemas.openxmlformats.org/officeDocument/2006/relationships/ctrlProp" Id="rId17"/><Relationship Target="../ctrlProps/ctrlProp300.xml" Type="http://schemas.openxmlformats.org/officeDocument/2006/relationships/ctrlProp" Id="rId25"/><Relationship Target="../ctrlProps/ctrlProp308.xml" Type="http://schemas.openxmlformats.org/officeDocument/2006/relationships/ctrlProp" Id="rId33"/><Relationship Target="../ctrlProps/ctrlProp313.xml" Type="http://schemas.openxmlformats.org/officeDocument/2006/relationships/ctrlProp" Id="rId38"/><Relationship Target="../ctrlProps/ctrlProp321.xml" Type="http://schemas.openxmlformats.org/officeDocument/2006/relationships/ctrlProp" Id="rId46"/><Relationship Target="../drawings/drawing10.xml" Type="http://schemas.openxmlformats.org/officeDocument/2006/relationships/drawing" Id="rId2"/><Relationship Target="../ctrlProps/ctrlProp291.xml" Type="http://schemas.openxmlformats.org/officeDocument/2006/relationships/ctrlProp" Id="rId16"/><Relationship Target="../ctrlProps/ctrlProp295.xml" Type="http://schemas.openxmlformats.org/officeDocument/2006/relationships/ctrlProp" Id="rId20"/><Relationship Target="../ctrlProps/ctrlProp304.xml" Type="http://schemas.openxmlformats.org/officeDocument/2006/relationships/ctrlProp" Id="rId29"/><Relationship Target="../ctrlProps/ctrlProp316.xml" Type="http://schemas.openxmlformats.org/officeDocument/2006/relationships/ctrlProp" Id="rId41"/><Relationship Target="../ctrlProps/ctrlProp329.xml" Type="http://schemas.openxmlformats.org/officeDocument/2006/relationships/ctrlProp" Id="rId54"/><Relationship Target="../printerSettings/printerSettings9.bin" Type="http://schemas.openxmlformats.org/officeDocument/2006/relationships/printerSettings" Id="rId1"/><Relationship Target="../ctrlProps/ctrlProp281.xml" Type="http://schemas.openxmlformats.org/officeDocument/2006/relationships/ctrlProp" Id="rId6"/><Relationship Target="../ctrlProps/ctrlProp286.xml" Type="http://schemas.openxmlformats.org/officeDocument/2006/relationships/ctrlProp" Id="rId11"/><Relationship Target="../ctrlProps/ctrlProp299.xml" Type="http://schemas.openxmlformats.org/officeDocument/2006/relationships/ctrlProp" Id="rId24"/><Relationship Target="../ctrlProps/ctrlProp307.xml" Type="http://schemas.openxmlformats.org/officeDocument/2006/relationships/ctrlProp" Id="rId32"/><Relationship Target="../ctrlProps/ctrlProp312.xml" Type="http://schemas.openxmlformats.org/officeDocument/2006/relationships/ctrlProp" Id="rId37"/><Relationship Target="../ctrlProps/ctrlProp315.xml" Type="http://schemas.openxmlformats.org/officeDocument/2006/relationships/ctrlProp" Id="rId40"/><Relationship Target="../ctrlProps/ctrlProp320.xml" Type="http://schemas.openxmlformats.org/officeDocument/2006/relationships/ctrlProp" Id="rId45"/><Relationship Target="../ctrlProps/ctrlProp328.xml" Type="http://schemas.openxmlformats.org/officeDocument/2006/relationships/ctrlProp" Id="rId53"/><Relationship Target="../ctrlProps/ctrlProp280.xml" Type="http://schemas.openxmlformats.org/officeDocument/2006/relationships/ctrlProp" Id="rId5"/><Relationship Target="../ctrlProps/ctrlProp290.xml" Type="http://schemas.openxmlformats.org/officeDocument/2006/relationships/ctrlProp" Id="rId15"/><Relationship Target="../ctrlProps/ctrlProp298.xml" Type="http://schemas.openxmlformats.org/officeDocument/2006/relationships/ctrlProp" Id="rId23"/><Relationship Target="../ctrlProps/ctrlProp303.xml" Type="http://schemas.openxmlformats.org/officeDocument/2006/relationships/ctrlProp" Id="rId28"/><Relationship Target="../ctrlProps/ctrlProp311.xml" Type="http://schemas.openxmlformats.org/officeDocument/2006/relationships/ctrlProp" Id="rId36"/><Relationship Target="../ctrlProps/ctrlProp324.xml" Type="http://schemas.openxmlformats.org/officeDocument/2006/relationships/ctrlProp" Id="rId49"/><Relationship Target="../ctrlProps/ctrlProp285.xml" Type="http://schemas.openxmlformats.org/officeDocument/2006/relationships/ctrlProp" Id="rId10"/><Relationship Target="../ctrlProps/ctrlProp294.xml" Type="http://schemas.openxmlformats.org/officeDocument/2006/relationships/ctrlProp" Id="rId19"/><Relationship Target="../ctrlProps/ctrlProp306.xml" Type="http://schemas.openxmlformats.org/officeDocument/2006/relationships/ctrlProp" Id="rId31"/><Relationship Target="../ctrlProps/ctrlProp319.xml" Type="http://schemas.openxmlformats.org/officeDocument/2006/relationships/ctrlProp" Id="rId44"/><Relationship Target="../ctrlProps/ctrlProp327.xml" Type="http://schemas.openxmlformats.org/officeDocument/2006/relationships/ctrlProp" Id="rId52"/><Relationship Target="../ctrlProps/ctrlProp279.xml" Type="http://schemas.openxmlformats.org/officeDocument/2006/relationships/ctrlProp" Id="rId4"/><Relationship Target="../ctrlProps/ctrlProp284.xml" Type="http://schemas.openxmlformats.org/officeDocument/2006/relationships/ctrlProp" Id="rId9"/><Relationship Target="../ctrlProps/ctrlProp289.xml" Type="http://schemas.openxmlformats.org/officeDocument/2006/relationships/ctrlProp" Id="rId14"/><Relationship Target="../ctrlProps/ctrlProp297.xml" Type="http://schemas.openxmlformats.org/officeDocument/2006/relationships/ctrlProp" Id="rId22"/><Relationship Target="../ctrlProps/ctrlProp302.xml" Type="http://schemas.openxmlformats.org/officeDocument/2006/relationships/ctrlProp" Id="rId27"/><Relationship Target="../ctrlProps/ctrlProp305.xml" Type="http://schemas.openxmlformats.org/officeDocument/2006/relationships/ctrlProp" Id="rId30"/><Relationship Target="../ctrlProps/ctrlProp310.xml" Type="http://schemas.openxmlformats.org/officeDocument/2006/relationships/ctrlProp" Id="rId35"/><Relationship Target="../ctrlProps/ctrlProp318.xml" Type="http://schemas.openxmlformats.org/officeDocument/2006/relationships/ctrlProp" Id="rId43"/><Relationship Target="../ctrlProps/ctrlProp323.xml" Type="http://schemas.openxmlformats.org/officeDocument/2006/relationships/ctrlProp" Id="rId48"/><Relationship Target="../ctrlProps/ctrlProp283.xml" Type="http://schemas.openxmlformats.org/officeDocument/2006/relationships/ctrlProp" Id="rId8"/><Relationship Target="../ctrlProps/ctrlProp326.xml" Type="http://schemas.openxmlformats.org/officeDocument/2006/relationships/ctrlProp" Id="rId51"/></Relationships>
</file>

<file path=xl/worksheets/_rels/sheet11.xml.rels><?xml version="1.0" encoding="UTF-8"?><Relationships xmlns="http://schemas.openxmlformats.org/package/2006/relationships"><Relationship Target="../ctrlProps/ctrlProp339.xml" Type="http://schemas.openxmlformats.org/officeDocument/2006/relationships/ctrlProp" Id="rId13"/><Relationship Target="../ctrlProps/ctrlProp344.xml" Type="http://schemas.openxmlformats.org/officeDocument/2006/relationships/ctrlProp" Id="rId18"/><Relationship Target="../ctrlProps/ctrlProp352.xml" Type="http://schemas.openxmlformats.org/officeDocument/2006/relationships/ctrlProp" Id="rId26"/><Relationship Target="../ctrlProps/ctrlProp365.xml" Type="http://schemas.openxmlformats.org/officeDocument/2006/relationships/ctrlProp" Id="rId39"/><Relationship Target="../ctrlProps/ctrlProp347.xml" Type="http://schemas.openxmlformats.org/officeDocument/2006/relationships/ctrlProp" Id="rId21"/><Relationship Target="../ctrlProps/ctrlProp360.xml" Type="http://schemas.openxmlformats.org/officeDocument/2006/relationships/ctrlProp" Id="rId34"/><Relationship Target="../ctrlProps/ctrlProp368.xml" Type="http://schemas.openxmlformats.org/officeDocument/2006/relationships/ctrlProp" Id="rId42"/><Relationship Target="../ctrlProps/ctrlProp373.xml" Type="http://schemas.openxmlformats.org/officeDocument/2006/relationships/ctrlProp" Id="rId47"/><Relationship Target="../ctrlProps/ctrlProp376.xml" Type="http://schemas.openxmlformats.org/officeDocument/2006/relationships/ctrlProp" Id="rId50"/><Relationship Target="../ctrlProps/ctrlProp381.xml" Type="http://schemas.openxmlformats.org/officeDocument/2006/relationships/ctrlProp" Id="rId55"/><Relationship Target="../ctrlProps/ctrlProp389.xml" Type="http://schemas.openxmlformats.org/officeDocument/2006/relationships/ctrlProp" Id="rId63"/><Relationship Target="../ctrlProps/ctrlProp394.xml" Type="http://schemas.openxmlformats.org/officeDocument/2006/relationships/ctrlProp" Id="rId68"/><Relationship Target="../ctrlProps/ctrlProp402.xml" Type="http://schemas.openxmlformats.org/officeDocument/2006/relationships/ctrlProp" Id="rId76"/><Relationship Target="../ctrlProps/ctrlProp333.xml" Type="http://schemas.openxmlformats.org/officeDocument/2006/relationships/ctrlProp" Id="rId7"/><Relationship Target="../ctrlProps/ctrlProp397.xml" Type="http://schemas.openxmlformats.org/officeDocument/2006/relationships/ctrlProp" Id="rId71"/><Relationship Target="../drawings/drawing11.xml" Type="http://schemas.openxmlformats.org/officeDocument/2006/relationships/drawing" Id="rId2"/><Relationship Target="../ctrlProps/ctrlProp342.xml" Type="http://schemas.openxmlformats.org/officeDocument/2006/relationships/ctrlProp" Id="rId16"/><Relationship Target="../ctrlProps/ctrlProp355.xml" Type="http://schemas.openxmlformats.org/officeDocument/2006/relationships/ctrlProp" Id="rId29"/><Relationship Target="../ctrlProps/ctrlProp337.xml" Type="http://schemas.openxmlformats.org/officeDocument/2006/relationships/ctrlProp" Id="rId11"/><Relationship Target="../ctrlProps/ctrlProp350.xml" Type="http://schemas.openxmlformats.org/officeDocument/2006/relationships/ctrlProp" Id="rId24"/><Relationship Target="../ctrlProps/ctrlProp358.xml" Type="http://schemas.openxmlformats.org/officeDocument/2006/relationships/ctrlProp" Id="rId32"/><Relationship Target="../ctrlProps/ctrlProp363.xml" Type="http://schemas.openxmlformats.org/officeDocument/2006/relationships/ctrlProp" Id="rId37"/><Relationship Target="../ctrlProps/ctrlProp366.xml" Type="http://schemas.openxmlformats.org/officeDocument/2006/relationships/ctrlProp" Id="rId40"/><Relationship Target="../ctrlProps/ctrlProp371.xml" Type="http://schemas.openxmlformats.org/officeDocument/2006/relationships/ctrlProp" Id="rId45"/><Relationship Target="../ctrlProps/ctrlProp379.xml" Type="http://schemas.openxmlformats.org/officeDocument/2006/relationships/ctrlProp" Id="rId53"/><Relationship Target="../ctrlProps/ctrlProp384.xml" Type="http://schemas.openxmlformats.org/officeDocument/2006/relationships/ctrlProp" Id="rId58"/><Relationship Target="../ctrlProps/ctrlProp392.xml" Type="http://schemas.openxmlformats.org/officeDocument/2006/relationships/ctrlProp" Id="rId66"/><Relationship Target="../ctrlProps/ctrlProp400.xml" Type="http://schemas.openxmlformats.org/officeDocument/2006/relationships/ctrlProp" Id="rId74"/><Relationship Target="../ctrlProps/ctrlProp331.xml" Type="http://schemas.openxmlformats.org/officeDocument/2006/relationships/ctrlProp" Id="rId5"/><Relationship Target="../ctrlProps/ctrlProp341.xml" Type="http://schemas.openxmlformats.org/officeDocument/2006/relationships/ctrlProp" Id="rId15"/><Relationship Target="../ctrlProps/ctrlProp349.xml" Type="http://schemas.openxmlformats.org/officeDocument/2006/relationships/ctrlProp" Id="rId23"/><Relationship Target="../ctrlProps/ctrlProp354.xml" Type="http://schemas.openxmlformats.org/officeDocument/2006/relationships/ctrlProp" Id="rId28"/><Relationship Target="../ctrlProps/ctrlProp362.xml" Type="http://schemas.openxmlformats.org/officeDocument/2006/relationships/ctrlProp" Id="rId36"/><Relationship Target="../ctrlProps/ctrlProp375.xml" Type="http://schemas.openxmlformats.org/officeDocument/2006/relationships/ctrlProp" Id="rId49"/><Relationship Target="../ctrlProps/ctrlProp383.xml" Type="http://schemas.openxmlformats.org/officeDocument/2006/relationships/ctrlProp" Id="rId57"/><Relationship Target="../ctrlProps/ctrlProp387.xml" Type="http://schemas.openxmlformats.org/officeDocument/2006/relationships/ctrlProp" Id="rId61"/><Relationship Target="../ctrlProps/ctrlProp336.xml" Type="http://schemas.openxmlformats.org/officeDocument/2006/relationships/ctrlProp" Id="rId10"/><Relationship Target="../ctrlProps/ctrlProp345.xml" Type="http://schemas.openxmlformats.org/officeDocument/2006/relationships/ctrlProp" Id="rId19"/><Relationship Target="../ctrlProps/ctrlProp357.xml" Type="http://schemas.openxmlformats.org/officeDocument/2006/relationships/ctrlProp" Id="rId31"/><Relationship Target="../ctrlProps/ctrlProp370.xml" Type="http://schemas.openxmlformats.org/officeDocument/2006/relationships/ctrlProp" Id="rId44"/><Relationship Target="../ctrlProps/ctrlProp378.xml" Type="http://schemas.openxmlformats.org/officeDocument/2006/relationships/ctrlProp" Id="rId52"/><Relationship Target="../ctrlProps/ctrlProp386.xml" Type="http://schemas.openxmlformats.org/officeDocument/2006/relationships/ctrlProp" Id="rId60"/><Relationship Target="../ctrlProps/ctrlProp391.xml" Type="http://schemas.openxmlformats.org/officeDocument/2006/relationships/ctrlProp" Id="rId65"/><Relationship Target="../ctrlProps/ctrlProp399.xml" Type="http://schemas.openxmlformats.org/officeDocument/2006/relationships/ctrlProp" Id="rId73"/><Relationship Target="../ctrlProps/ctrlProp330.xml" Type="http://schemas.openxmlformats.org/officeDocument/2006/relationships/ctrlProp" Id="rId4"/><Relationship Target="../ctrlProps/ctrlProp335.xml" Type="http://schemas.openxmlformats.org/officeDocument/2006/relationships/ctrlProp" Id="rId9"/><Relationship Target="../ctrlProps/ctrlProp340.xml" Type="http://schemas.openxmlformats.org/officeDocument/2006/relationships/ctrlProp" Id="rId14"/><Relationship Target="../ctrlProps/ctrlProp348.xml" Type="http://schemas.openxmlformats.org/officeDocument/2006/relationships/ctrlProp" Id="rId22"/><Relationship Target="../ctrlProps/ctrlProp353.xml" Type="http://schemas.openxmlformats.org/officeDocument/2006/relationships/ctrlProp" Id="rId27"/><Relationship Target="../ctrlProps/ctrlProp356.xml" Type="http://schemas.openxmlformats.org/officeDocument/2006/relationships/ctrlProp" Id="rId30"/><Relationship Target="../ctrlProps/ctrlProp361.xml" Type="http://schemas.openxmlformats.org/officeDocument/2006/relationships/ctrlProp" Id="rId35"/><Relationship Target="../ctrlProps/ctrlProp369.xml" Type="http://schemas.openxmlformats.org/officeDocument/2006/relationships/ctrlProp" Id="rId43"/><Relationship Target="../ctrlProps/ctrlProp374.xml" Type="http://schemas.openxmlformats.org/officeDocument/2006/relationships/ctrlProp" Id="rId48"/><Relationship Target="../ctrlProps/ctrlProp382.xml" Type="http://schemas.openxmlformats.org/officeDocument/2006/relationships/ctrlProp" Id="rId56"/><Relationship Target="../ctrlProps/ctrlProp390.xml" Type="http://schemas.openxmlformats.org/officeDocument/2006/relationships/ctrlProp" Id="rId64"/><Relationship Target="../ctrlProps/ctrlProp395.xml" Type="http://schemas.openxmlformats.org/officeDocument/2006/relationships/ctrlProp" Id="rId69"/><Relationship Target="../ctrlProps/ctrlProp403.xml" Type="http://schemas.openxmlformats.org/officeDocument/2006/relationships/ctrlProp" Id="rId77"/><Relationship Target="../ctrlProps/ctrlProp334.xml" Type="http://schemas.openxmlformats.org/officeDocument/2006/relationships/ctrlProp" Id="rId8"/><Relationship Target="../ctrlProps/ctrlProp377.xml" Type="http://schemas.openxmlformats.org/officeDocument/2006/relationships/ctrlProp" Id="rId51"/><Relationship Target="../ctrlProps/ctrlProp398.xml" Type="http://schemas.openxmlformats.org/officeDocument/2006/relationships/ctrlProp" Id="rId72"/><Relationship Target="../drawings/vmlDrawing10.vml" Type="http://schemas.openxmlformats.org/officeDocument/2006/relationships/vmlDrawing" Id="rId3"/><Relationship Target="../ctrlProps/ctrlProp338.xml" Type="http://schemas.openxmlformats.org/officeDocument/2006/relationships/ctrlProp" Id="rId12"/><Relationship Target="../ctrlProps/ctrlProp343.xml" Type="http://schemas.openxmlformats.org/officeDocument/2006/relationships/ctrlProp" Id="rId17"/><Relationship Target="../ctrlProps/ctrlProp351.xml" Type="http://schemas.openxmlformats.org/officeDocument/2006/relationships/ctrlProp" Id="rId25"/><Relationship Target="../ctrlProps/ctrlProp359.xml" Type="http://schemas.openxmlformats.org/officeDocument/2006/relationships/ctrlProp" Id="rId33"/><Relationship Target="../ctrlProps/ctrlProp364.xml" Type="http://schemas.openxmlformats.org/officeDocument/2006/relationships/ctrlProp" Id="rId38"/><Relationship Target="../ctrlProps/ctrlProp372.xml" Type="http://schemas.openxmlformats.org/officeDocument/2006/relationships/ctrlProp" Id="rId46"/><Relationship Target="../ctrlProps/ctrlProp385.xml" Type="http://schemas.openxmlformats.org/officeDocument/2006/relationships/ctrlProp" Id="rId59"/><Relationship Target="../ctrlProps/ctrlProp393.xml" Type="http://schemas.openxmlformats.org/officeDocument/2006/relationships/ctrlProp" Id="rId67"/><Relationship Target="../ctrlProps/ctrlProp346.xml" Type="http://schemas.openxmlformats.org/officeDocument/2006/relationships/ctrlProp" Id="rId20"/><Relationship Target="../ctrlProps/ctrlProp367.xml" Type="http://schemas.openxmlformats.org/officeDocument/2006/relationships/ctrlProp" Id="rId41"/><Relationship Target="../ctrlProps/ctrlProp380.xml" Type="http://schemas.openxmlformats.org/officeDocument/2006/relationships/ctrlProp" Id="rId54"/><Relationship Target="../ctrlProps/ctrlProp388.xml" Type="http://schemas.openxmlformats.org/officeDocument/2006/relationships/ctrlProp" Id="rId62"/><Relationship Target="../ctrlProps/ctrlProp396.xml" Type="http://schemas.openxmlformats.org/officeDocument/2006/relationships/ctrlProp" Id="rId70"/><Relationship Target="../ctrlProps/ctrlProp401.xml" Type="http://schemas.openxmlformats.org/officeDocument/2006/relationships/ctrlProp" Id="rId75"/><Relationship Target="../printerSettings/printerSettings10.bin" Type="http://schemas.openxmlformats.org/officeDocument/2006/relationships/printerSettings" Id="rId1"/><Relationship Target="../ctrlProps/ctrlProp332.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60" customWidth="true"/>
    <col min="2" max="2" width="2.7109375" style="260" customWidth="true"/>
    <col min="3" max="3" width="66.28515625" style="260" customWidth="true"/>
    <col min="4" max="4" width="8.85546875" style="260" customWidth="true"/>
    <col min="5" max="16384" width="8.85546875" style="260"/>
  </cols>
  <sheetData>
    <row r="1" ht="44.1" customHeight="true" x14ac:dyDescent="0.25">
      <c r="A1" s="257"/>
      <c r="B1" s="258"/>
      <c r="C1" s="258"/>
      <c r="D1" s="258"/>
      <c r="E1" s="259"/>
      <c r="F1" s="259"/>
      <c r="G1" s="259"/>
      <c r="H1" s="259"/>
      <c r="I1" s="259"/>
      <c r="J1" s="259"/>
      <c r="K1" s="259"/>
      <c r="L1" s="259"/>
      <c r="M1" s="259"/>
      <c r="N1" s="259"/>
      <c r="O1" s="259"/>
      <c r="P1" s="259"/>
      <c r="Q1" s="259"/>
      <c r="R1" s="259"/>
    </row>
    <row r="2" s="363" customFormat="true" ht="22.5" customHeight="true" x14ac:dyDescent="0.35">
      <c r="A2" s="1057"/>
      <c r="B2" s="1058"/>
    </row>
    <row r="3" s="363" customFormat="true" ht="22.5" customHeight="true" x14ac:dyDescent="0.35">
      <c r="A3" s="376"/>
      <c r="B3" s="377"/>
    </row>
    <row r="4" s="363" customFormat="true" ht="22.5" customHeight="true" x14ac:dyDescent="0.35">
      <c r="A4" s="372"/>
      <c r="B4" s="373"/>
      <c r="C4" s="581" t="s">
        <v>27</v>
      </c>
    </row>
    <row r="5" s="363" customFormat="true" ht="22.5" customHeight="true" x14ac:dyDescent="0.35">
      <c r="A5" s="1057"/>
      <c r="B5" s="1058"/>
      <c r="C5" s="581"/>
    </row>
    <row r="6" s="363" customFormat="true" ht="29.25" customHeight="true" x14ac:dyDescent="0.2">
      <c r="A6" s="1059"/>
      <c r="B6" s="1061"/>
      <c r="C6" s="581" t="s">
        <v>28</v>
      </c>
    </row>
    <row r="7" s="363" customFormat="true" ht="25.9" customHeight="true" x14ac:dyDescent="0.4">
      <c r="A7" s="1053"/>
      <c r="B7" s="1054"/>
      <c r="C7" s="583" t="str">
        <f ca="true">+Water!B5</f>
        <v>Nepal</v>
      </c>
    </row>
    <row r="8" s="363" customFormat="true" ht="15" customHeight="true" x14ac:dyDescent="0.2">
      <c r="A8" s="1055"/>
      <c r="B8" s="1056"/>
      <c r="C8" s="581"/>
    </row>
    <row r="9" s="363" customFormat="true" ht="15" customHeight="true" x14ac:dyDescent="0.2">
      <c r="A9" s="377"/>
      <c r="B9" s="380"/>
      <c r="C9" s="582" t="s">
        <v>155</v>
      </c>
    </row>
    <row r="10" ht="8.25" customHeight="true" x14ac:dyDescent="0.2">
      <c r="A10" s="258"/>
      <c r="B10" s="258"/>
      <c r="C10" s="261"/>
      <c r="D10" s="259"/>
      <c r="E10" s="259"/>
      <c r="F10" s="259"/>
      <c r="G10" s="259"/>
      <c r="H10" s="259"/>
      <c r="I10" s="259"/>
      <c r="J10" s="259"/>
      <c r="K10" s="259"/>
      <c r="L10" s="259"/>
      <c r="M10" s="259"/>
      <c r="N10" s="259"/>
      <c r="O10" s="259"/>
      <c r="P10" s="259"/>
      <c r="Q10" s="259"/>
      <c r="R10" s="259"/>
    </row>
    <row r="11" ht="15.95" customHeight="true" x14ac:dyDescent="0.2">
      <c r="A11" s="258"/>
      <c r="C11" s="262" t="s">
        <v>29</v>
      </c>
      <c r="D11" s="259"/>
      <c r="E11" s="258"/>
      <c r="F11" s="259"/>
      <c r="G11" s="259"/>
      <c r="H11" s="259"/>
      <c r="I11" s="259"/>
      <c r="J11" s="259"/>
      <c r="K11" s="259"/>
      <c r="L11" s="259"/>
      <c r="M11" s="259"/>
      <c r="N11" s="259"/>
      <c r="O11" s="259"/>
      <c r="P11" s="259"/>
      <c r="Q11" s="259"/>
      <c r="R11" s="259"/>
    </row>
    <row r="12" ht="9" customHeight="true" x14ac:dyDescent="0.2">
      <c r="A12" s="258"/>
      <c r="B12" s="259"/>
      <c r="C12" s="263"/>
      <c r="D12" s="259"/>
      <c r="E12" s="258"/>
      <c r="F12" s="259"/>
      <c r="G12" s="259"/>
      <c r="H12" s="259"/>
      <c r="I12" s="259"/>
      <c r="J12" s="259"/>
      <c r="K12" s="259"/>
      <c r="L12" s="259"/>
      <c r="M12" s="259"/>
      <c r="N12" s="259"/>
      <c r="O12" s="259"/>
      <c r="P12" s="259"/>
      <c r="Q12" s="259"/>
      <c r="R12" s="259"/>
    </row>
    <row r="13" ht="33" customHeight="true" x14ac:dyDescent="0.25">
      <c r="A13" s="258"/>
      <c r="B13" s="259"/>
      <c r="C13" s="264" t="s">
        <v>30</v>
      </c>
      <c r="D13" s="259"/>
      <c r="E13" s="258"/>
      <c r="F13" s="259"/>
      <c r="G13" s="259"/>
      <c r="H13" s="259"/>
      <c r="I13" s="259"/>
      <c r="J13" s="259"/>
      <c r="K13" s="259"/>
      <c r="L13" s="259"/>
      <c r="M13" s="259"/>
      <c r="N13" s="259"/>
      <c r="O13" s="259"/>
      <c r="P13" s="259"/>
      <c r="Q13" s="259"/>
      <c r="R13" s="259"/>
    </row>
    <row r="14" ht="33" customHeight="true" x14ac:dyDescent="0.2">
      <c r="A14" s="258"/>
      <c r="B14" s="259"/>
      <c r="C14" s="265" t="s">
        <v>31</v>
      </c>
      <c r="D14" s="259"/>
      <c r="E14" s="258"/>
      <c r="F14" s="259"/>
      <c r="G14" s="259"/>
      <c r="H14" s="259"/>
      <c r="I14" s="259"/>
      <c r="J14" s="259"/>
      <c r="K14" s="259"/>
      <c r="L14" s="259"/>
      <c r="M14" s="259"/>
      <c r="N14" s="259"/>
      <c r="O14" s="259"/>
      <c r="P14" s="259"/>
      <c r="Q14" s="259"/>
      <c r="R14" s="259"/>
    </row>
    <row r="15" ht="21.95" customHeight="true" x14ac:dyDescent="0.2">
      <c r="A15" s="258"/>
      <c r="B15" s="266"/>
      <c r="C15" s="267" t="s">
        <v>13</v>
      </c>
      <c r="D15" s="259"/>
      <c r="E15" s="258"/>
      <c r="F15" s="259"/>
      <c r="G15" s="259"/>
      <c r="H15" s="259"/>
      <c r="I15" s="259"/>
      <c r="J15" s="259"/>
      <c r="K15" s="259"/>
      <c r="L15" s="259"/>
      <c r="M15" s="259"/>
      <c r="N15" s="259"/>
      <c r="O15" s="259"/>
      <c r="P15" s="259"/>
      <c r="Q15" s="259"/>
      <c r="R15" s="259"/>
    </row>
    <row r="16" ht="15" x14ac:dyDescent="0.2">
      <c r="A16" s="258"/>
      <c r="B16" s="266"/>
      <c r="C16" s="267" t="s">
        <v>18</v>
      </c>
      <c r="D16" s="259"/>
      <c r="E16" s="258"/>
      <c r="F16" s="259"/>
      <c r="G16" s="259"/>
      <c r="H16" s="259"/>
      <c r="I16" s="259"/>
      <c r="J16" s="259"/>
      <c r="K16" s="259"/>
      <c r="L16" s="259"/>
      <c r="M16" s="259"/>
      <c r="N16" s="259"/>
      <c r="O16" s="259"/>
      <c r="P16" s="259"/>
      <c r="Q16" s="259"/>
      <c r="R16" s="259"/>
    </row>
    <row r="17" ht="15" x14ac:dyDescent="0.2">
      <c r="A17" s="258"/>
      <c r="B17" s="266"/>
      <c r="C17" s="267" t="s">
        <v>32</v>
      </c>
      <c r="D17" s="259"/>
      <c r="E17" s="258"/>
      <c r="F17" s="259"/>
      <c r="G17" s="259"/>
      <c r="H17" s="259"/>
      <c r="I17" s="259"/>
      <c r="J17" s="259"/>
      <c r="K17" s="259"/>
      <c r="L17" s="259"/>
      <c r="M17" s="259"/>
      <c r="N17" s="259"/>
      <c r="O17" s="259"/>
      <c r="P17" s="259"/>
      <c r="Q17" s="259"/>
      <c r="R17" s="259"/>
    </row>
    <row r="18" ht="21" customHeight="true" x14ac:dyDescent="0.2">
      <c r="A18" s="258"/>
      <c r="B18" s="258"/>
      <c r="C18" s="268"/>
      <c r="D18" s="259"/>
      <c r="E18" s="266"/>
      <c r="F18" s="259"/>
      <c r="G18" s="259"/>
      <c r="H18" s="259"/>
      <c r="I18" s="259"/>
      <c r="J18" s="259"/>
      <c r="K18" s="259"/>
      <c r="L18" s="259"/>
      <c r="M18" s="259"/>
      <c r="N18" s="259"/>
      <c r="O18" s="259"/>
      <c r="P18" s="259"/>
      <c r="Q18" s="259"/>
      <c r="R18" s="259"/>
    </row>
    <row r="19" ht="15.75" x14ac:dyDescent="0.25">
      <c r="A19" s="258"/>
      <c r="B19" s="258"/>
      <c r="C19" s="269" t="s">
        <v>33</v>
      </c>
      <c r="D19" s="259"/>
      <c r="E19" s="270"/>
      <c r="F19" s="259"/>
      <c r="G19" s="259"/>
      <c r="H19" s="259"/>
      <c r="I19" s="259"/>
      <c r="J19" s="259"/>
      <c r="K19" s="259"/>
      <c r="L19" s="259"/>
      <c r="M19" s="259"/>
      <c r="N19" s="259"/>
      <c r="O19" s="259"/>
      <c r="P19" s="259"/>
      <c r="Q19" s="259"/>
      <c r="R19" s="259"/>
    </row>
    <row r="20" ht="15.75" x14ac:dyDescent="0.25">
      <c r="A20" s="258"/>
      <c r="B20" s="258"/>
      <c r="C20" s="271" t="s">
        <v>34</v>
      </c>
      <c r="D20" s="259"/>
      <c r="E20" s="270"/>
      <c r="F20" s="259"/>
      <c r="G20" s="259"/>
      <c r="H20" s="259"/>
      <c r="I20" s="259"/>
      <c r="J20" s="259"/>
      <c r="K20" s="259"/>
      <c r="L20" s="259"/>
      <c r="M20" s="259"/>
      <c r="N20" s="259"/>
      <c r="O20" s="259"/>
      <c r="P20" s="259"/>
      <c r="Q20" s="259"/>
      <c r="R20" s="259"/>
    </row>
    <row r="21" ht="15" x14ac:dyDescent="0.2">
      <c r="A21" s="272"/>
      <c r="B21" s="272"/>
      <c r="C21" s="273" t="str">
        <f ca="true">IF(INDIRECT(CONCATENATE("Water","!B105"))=0,"",INDIRECT(CONCATENATE("Water","!B105")))</f>
        <v>DHS01</v>
      </c>
      <c r="D21" s="259"/>
      <c r="E21" s="274"/>
      <c r="F21" s="259"/>
      <c r="G21" s="259"/>
      <c r="H21" s="259"/>
      <c r="I21" s="259"/>
      <c r="J21" s="259"/>
      <c r="K21" s="259"/>
      <c r="L21" s="259"/>
      <c r="M21" s="259"/>
      <c r="N21" s="259"/>
      <c r="O21" s="259"/>
      <c r="P21" s="259"/>
      <c r="Q21" s="259"/>
      <c r="R21" s="259"/>
    </row>
    <row r="22" ht="15" x14ac:dyDescent="0.2">
      <c r="A22" s="272"/>
      <c r="B22" s="272"/>
      <c r="C22" s="273" t="str">
        <f ca="true">IF(INDIRECT(CONCATENATE("Water","!B106"))=0,"",INDIRECT(CONCATENATE("Water","!B106")))</f>
        <v>WHS03</v>
      </c>
      <c r="D22" s="259"/>
      <c r="E22" s="275"/>
      <c r="F22" s="259"/>
      <c r="G22" s="259"/>
      <c r="H22" s="259"/>
      <c r="I22" s="259"/>
      <c r="J22" s="259"/>
      <c r="K22" s="259"/>
      <c r="L22" s="259"/>
      <c r="M22" s="259"/>
      <c r="N22" s="259"/>
      <c r="O22" s="259"/>
      <c r="P22" s="259"/>
      <c r="Q22" s="259"/>
      <c r="R22" s="259"/>
    </row>
    <row r="23" ht="15" x14ac:dyDescent="0.2">
      <c r="A23" s="272"/>
      <c r="B23" s="272"/>
      <c r="C23" s="273" t="str">
        <f ca="true">IF(INDIRECT(CONCATENATE("Water","!B107"))=0,"",INDIRECT(CONCATENATE("Water","!B107")))</f>
        <v>DHS06</v>
      </c>
      <c r="D23" s="259"/>
      <c r="E23" s="276"/>
      <c r="F23" s="259"/>
      <c r="G23" s="259"/>
      <c r="H23" s="259"/>
      <c r="I23" s="259"/>
      <c r="J23" s="259"/>
      <c r="K23" s="259"/>
      <c r="L23" s="259"/>
      <c r="M23" s="259"/>
      <c r="N23" s="259"/>
      <c r="O23" s="259"/>
      <c r="P23" s="259"/>
      <c r="Q23" s="259"/>
      <c r="R23" s="259"/>
    </row>
    <row r="24" x14ac:dyDescent="0.2">
      <c r="A24" s="272"/>
      <c r="B24" s="272"/>
      <c r="C24" s="273" t="str">
        <f ca="true">IF(INDIRECT(CONCATENATE("Water","!B108"))=0,"",INDIRECT(CONCATENATE("Water","!B108")))</f>
        <v>DHS11</v>
      </c>
      <c r="D24" s="259"/>
      <c r="E24" s="259"/>
      <c r="F24" s="259"/>
      <c r="G24" s="259"/>
      <c r="H24" s="259"/>
      <c r="I24" s="259"/>
      <c r="J24" s="259"/>
      <c r="K24" s="259"/>
      <c r="L24" s="259"/>
      <c r="M24" s="259"/>
      <c r="N24" s="259"/>
      <c r="O24" s="259"/>
      <c r="P24" s="259"/>
      <c r="Q24" s="259"/>
      <c r="R24" s="259"/>
    </row>
    <row r="25" x14ac:dyDescent="0.2">
      <c r="A25" s="272"/>
      <c r="B25" s="272"/>
      <c r="C25" s="273" t="str">
        <f ca="true">IF(INDIRECT(CONCATENATE("Water","!B109"))=0,"",INDIRECT(CONCATENATE("Water","!B109")))</f>
        <v>MICS14</v>
      </c>
      <c r="D25" s="259"/>
      <c r="E25" s="259"/>
      <c r="F25" s="259"/>
      <c r="G25" s="259"/>
      <c r="H25" s="259"/>
      <c r="I25" s="259"/>
      <c r="J25" s="259"/>
      <c r="K25" s="259"/>
      <c r="L25" s="259"/>
      <c r="M25" s="259"/>
      <c r="N25" s="259"/>
      <c r="O25" s="259"/>
      <c r="P25" s="259"/>
      <c r="Q25" s="259"/>
      <c r="R25" s="259"/>
    </row>
    <row r="26" x14ac:dyDescent="0.2">
      <c r="A26" s="272"/>
      <c r="B26" s="272"/>
      <c r="C26" s="273" t="str">
        <f ca="true">IF(INDIRECT(CONCATENATE("Water","!B110"))=0,"",INDIRECT(CONCATENATE("Water","!B110")))</f>
        <v>DHS16</v>
      </c>
      <c r="D26" s="259"/>
      <c r="E26" s="259"/>
      <c r="F26" s="259"/>
      <c r="G26" s="259"/>
      <c r="H26" s="259"/>
      <c r="I26" s="259"/>
      <c r="J26" s="259"/>
      <c r="K26" s="259"/>
      <c r="L26" s="259"/>
      <c r="M26" s="259"/>
      <c r="N26" s="259"/>
      <c r="O26" s="259"/>
      <c r="P26" s="259"/>
      <c r="Q26" s="259"/>
      <c r="R26" s="259"/>
    </row>
    <row r="27" x14ac:dyDescent="0.2">
      <c r="A27" s="272"/>
      <c r="B27" s="272"/>
      <c r="C27" s="273" t="str">
        <f ca="true">IF(INDIRECT(CONCATENATE("Water","!B111"))=0,"",INDIRECT(CONCATENATE("Water","!B111")))</f>
        <v>MICS19</v>
      </c>
      <c r="D27" s="259"/>
      <c r="E27" s="259"/>
      <c r="F27" s="259"/>
      <c r="G27" s="259"/>
      <c r="H27" s="259"/>
      <c r="I27" s="259"/>
      <c r="J27" s="259"/>
      <c r="K27" s="259"/>
      <c r="L27" s="259"/>
      <c r="M27" s="259"/>
      <c r="N27" s="259"/>
      <c r="O27" s="259"/>
      <c r="P27" s="259"/>
      <c r="Q27" s="259"/>
      <c r="R27" s="259"/>
    </row>
    <row r="28" x14ac:dyDescent="0.2">
      <c r="A28" s="272"/>
      <c r="B28" s="272"/>
      <c r="C28" s="273" t="str">
        <f ca="true">IF(INDIRECT(CONCATENATE("Water","!B112"))=0,"",INDIRECT(CONCATENATE("Water","!B112")))</f>
        <v/>
      </c>
      <c r="D28" s="259"/>
      <c r="E28" s="259"/>
      <c r="F28" s="259"/>
      <c r="G28" s="259"/>
      <c r="H28" s="259"/>
      <c r="I28" s="259"/>
      <c r="J28" s="259"/>
      <c r="K28" s="259"/>
      <c r="L28" s="259"/>
      <c r="M28" s="259"/>
      <c r="N28" s="259"/>
      <c r="O28" s="259"/>
      <c r="P28" s="259"/>
      <c r="Q28" s="259"/>
      <c r="R28" s="259"/>
    </row>
    <row r="29" x14ac:dyDescent="0.2">
      <c r="A29" s="272"/>
      <c r="B29" s="272"/>
      <c r="C29" s="273" t="str">
        <f ca="true">IF(INDIRECT(CONCATENATE("Water","!B113"))=0,"",INDIRECT(CONCATENATE("Water","!B113")))</f>
        <v/>
      </c>
      <c r="D29" s="259"/>
      <c r="E29" s="259"/>
      <c r="F29" s="259"/>
      <c r="G29" s="259"/>
      <c r="H29" s="259"/>
      <c r="I29" s="259"/>
      <c r="J29" s="259"/>
      <c r="K29" s="259"/>
      <c r="L29" s="259"/>
      <c r="M29" s="259"/>
      <c r="N29" s="259"/>
      <c r="O29" s="259"/>
      <c r="P29" s="259"/>
      <c r="Q29" s="259"/>
      <c r="R29" s="259"/>
    </row>
    <row r="30" x14ac:dyDescent="0.2">
      <c r="A30" s="272"/>
      <c r="B30" s="272"/>
      <c r="C30" s="273" t="str">
        <f ca="true">IF(INDIRECT(CONCATENATE("Water","!B114"))=0,"",INDIRECT(CONCATENATE("Water","!B114")))</f>
        <v/>
      </c>
      <c r="D30" s="259"/>
      <c r="E30" s="259"/>
      <c r="F30" s="259"/>
      <c r="G30" s="259"/>
      <c r="H30" s="259"/>
      <c r="I30" s="259"/>
      <c r="J30" s="259"/>
      <c r="K30" s="259"/>
      <c r="L30" s="259"/>
      <c r="M30" s="259"/>
      <c r="N30" s="259"/>
      <c r="O30" s="259"/>
      <c r="P30" s="259"/>
      <c r="Q30" s="259"/>
      <c r="R30" s="259"/>
    </row>
    <row r="31" x14ac:dyDescent="0.2">
      <c r="A31" s="272"/>
      <c r="B31" s="272"/>
      <c r="C31" s="273" t="str">
        <f ca="true">IF(INDIRECT(CONCATENATE("Water","!B115"))=0,"",INDIRECT(CONCATENATE("Water","!B115")))</f>
        <v/>
      </c>
      <c r="D31" s="259"/>
      <c r="E31" s="259"/>
      <c r="F31" s="259"/>
      <c r="G31" s="259"/>
      <c r="H31" s="259"/>
      <c r="I31" s="259"/>
      <c r="J31" s="259"/>
      <c r="K31" s="259"/>
      <c r="L31" s="259"/>
      <c r="M31" s="259"/>
      <c r="N31" s="259"/>
      <c r="O31" s="259"/>
      <c r="P31" s="259"/>
      <c r="Q31" s="259"/>
      <c r="R31" s="259"/>
    </row>
    <row r="32" x14ac:dyDescent="0.2">
      <c r="A32" s="272"/>
      <c r="B32" s="272"/>
      <c r="C32" s="273" t="str">
        <f ca="true">IF(INDIRECT(CONCATENATE("Water","!B116"))=0,"",INDIRECT(CONCATENATE("Water","!B116")))</f>
        <v/>
      </c>
      <c r="D32" s="259"/>
      <c r="E32" s="259"/>
      <c r="F32" s="259"/>
      <c r="G32" s="259"/>
      <c r="H32" s="259"/>
      <c r="I32" s="259"/>
      <c r="J32" s="259"/>
      <c r="K32" s="259"/>
      <c r="L32" s="259"/>
      <c r="M32" s="259"/>
      <c r="N32" s="259"/>
      <c r="O32" s="259"/>
      <c r="P32" s="259"/>
      <c r="Q32" s="259"/>
      <c r="R32" s="259"/>
    </row>
    <row r="33" ht="3" customHeight="true" x14ac:dyDescent="0.2">
      <c r="A33" s="258"/>
      <c r="B33" s="258"/>
      <c r="C33" s="273"/>
      <c r="D33" s="259"/>
      <c r="E33" s="259"/>
      <c r="F33" s="259"/>
      <c r="G33" s="259"/>
      <c r="H33" s="259"/>
      <c r="I33" s="259"/>
      <c r="J33" s="259"/>
      <c r="K33" s="259"/>
      <c r="L33" s="259"/>
      <c r="M33" s="259"/>
      <c r="N33" s="259"/>
      <c r="O33" s="259"/>
      <c r="P33" s="259"/>
      <c r="Q33" s="259"/>
      <c r="R33" s="259"/>
    </row>
    <row r="34" ht="15.95" customHeight="true" x14ac:dyDescent="0.2">
      <c r="A34" s="277"/>
      <c r="B34" s="277"/>
      <c r="C34" s="278"/>
      <c r="D34" s="258"/>
      <c r="E34" s="259"/>
      <c r="F34" s="259"/>
      <c r="G34" s="259"/>
      <c r="H34" s="259"/>
      <c r="I34" s="259"/>
      <c r="J34" s="259"/>
      <c r="K34" s="259"/>
      <c r="L34" s="259"/>
      <c r="M34" s="259"/>
      <c r="N34" s="259"/>
      <c r="O34" s="259"/>
      <c r="P34" s="259"/>
      <c r="Q34" s="259"/>
      <c r="R34" s="259"/>
    </row>
    <row r="35" ht="23.25" x14ac:dyDescent="0.2">
      <c r="A35" s="277"/>
      <c r="B35" s="277"/>
      <c r="C35" s="277"/>
      <c r="D35" s="258"/>
      <c r="E35" s="259"/>
      <c r="F35" s="259"/>
      <c r="G35" s="259"/>
      <c r="H35" s="259"/>
      <c r="I35" s="259"/>
      <c r="J35" s="259"/>
      <c r="K35" s="259"/>
      <c r="L35" s="259"/>
      <c r="M35" s="259"/>
      <c r="N35" s="259"/>
      <c r="O35" s="259"/>
      <c r="P35" s="259"/>
      <c r="Q35" s="259"/>
      <c r="R35" s="259"/>
    </row>
    <row r="36" ht="15" x14ac:dyDescent="0.2">
      <c r="A36" s="279"/>
      <c r="B36" s="280"/>
      <c r="C36" s="281"/>
      <c r="D36" s="258"/>
      <c r="E36" s="259"/>
      <c r="F36" s="259"/>
      <c r="G36" s="259"/>
      <c r="H36" s="259"/>
      <c r="I36" s="259"/>
      <c r="J36" s="259"/>
      <c r="K36" s="259"/>
      <c r="L36" s="259"/>
      <c r="M36" s="259"/>
      <c r="N36" s="259"/>
      <c r="O36" s="259"/>
      <c r="P36" s="259"/>
      <c r="Q36" s="259"/>
      <c r="R36" s="259"/>
    </row>
    <row r="37" ht="15" x14ac:dyDescent="0.2">
      <c r="A37" s="279"/>
      <c r="B37" s="280"/>
      <c r="C37" s="282"/>
      <c r="D37" s="258"/>
      <c r="E37" s="259"/>
      <c r="F37" s="259"/>
      <c r="G37" s="259"/>
      <c r="H37" s="259"/>
      <c r="I37" s="259"/>
      <c r="J37" s="259"/>
      <c r="K37" s="259"/>
      <c r="L37" s="259"/>
      <c r="M37" s="259"/>
      <c r="N37" s="259"/>
      <c r="O37" s="259"/>
      <c r="P37" s="259"/>
      <c r="Q37" s="259"/>
      <c r="R37" s="259"/>
    </row>
    <row r="38" ht="15" x14ac:dyDescent="0.2">
      <c r="A38" s="279"/>
      <c r="B38" s="280"/>
      <c r="C38" s="283"/>
      <c r="D38" s="258"/>
      <c r="E38" s="259"/>
      <c r="F38" s="259"/>
      <c r="G38" s="259"/>
      <c r="H38" s="259"/>
      <c r="I38" s="259"/>
      <c r="J38" s="259"/>
      <c r="K38" s="259"/>
      <c r="L38" s="259"/>
      <c r="M38" s="259"/>
      <c r="N38" s="259"/>
      <c r="O38" s="259"/>
      <c r="P38" s="259"/>
      <c r="Q38" s="259"/>
      <c r="R38" s="259"/>
    </row>
    <row r="39" ht="15" x14ac:dyDescent="0.2">
      <c r="A39" s="279"/>
      <c r="B39" s="280"/>
      <c r="C39" s="283"/>
      <c r="D39" s="258"/>
      <c r="E39" s="259"/>
      <c r="F39" s="259"/>
      <c r="G39" s="259"/>
      <c r="H39" s="259"/>
      <c r="I39" s="259"/>
      <c r="J39" s="259"/>
      <c r="K39" s="259"/>
      <c r="L39" s="259"/>
      <c r="M39" s="259"/>
      <c r="N39" s="259"/>
      <c r="O39" s="259"/>
      <c r="P39" s="259"/>
      <c r="Q39" s="259"/>
      <c r="R39" s="259"/>
    </row>
    <row r="40" ht="15" x14ac:dyDescent="0.2">
      <c r="A40" s="279"/>
      <c r="B40" s="280"/>
      <c r="C40" s="283"/>
      <c r="D40" s="258"/>
      <c r="E40" s="259"/>
      <c r="F40" s="259"/>
      <c r="G40" s="259"/>
      <c r="H40" s="259"/>
      <c r="I40" s="259"/>
      <c r="J40" s="259"/>
      <c r="K40" s="259"/>
      <c r="L40" s="259"/>
      <c r="M40" s="259"/>
      <c r="N40" s="259"/>
      <c r="O40" s="259"/>
      <c r="P40" s="259"/>
      <c r="Q40" s="259"/>
      <c r="R40" s="259"/>
    </row>
    <row r="41" ht="15" x14ac:dyDescent="0.2">
      <c r="A41" s="279"/>
      <c r="B41" s="280"/>
      <c r="C41" s="283"/>
      <c r="D41" s="258"/>
      <c r="E41" s="259"/>
      <c r="F41" s="259"/>
      <c r="G41" s="259"/>
      <c r="H41" s="259"/>
      <c r="I41" s="259"/>
      <c r="J41" s="259"/>
      <c r="K41" s="259"/>
      <c r="L41" s="259"/>
      <c r="M41" s="259"/>
      <c r="N41" s="259"/>
      <c r="O41" s="259"/>
      <c r="P41" s="259"/>
      <c r="Q41" s="259"/>
      <c r="R41" s="259"/>
    </row>
    <row r="42" ht="15" x14ac:dyDescent="0.2">
      <c r="A42" s="279"/>
      <c r="B42" s="280"/>
      <c r="C42" s="283"/>
      <c r="D42" s="258"/>
      <c r="E42" s="259"/>
      <c r="F42" s="259"/>
      <c r="G42" s="259"/>
      <c r="H42" s="259"/>
      <c r="I42" s="259"/>
      <c r="J42" s="259"/>
      <c r="K42" s="259"/>
      <c r="L42" s="259"/>
      <c r="M42" s="259"/>
      <c r="N42" s="259"/>
      <c r="O42" s="259"/>
      <c r="P42" s="259"/>
      <c r="Q42" s="259"/>
      <c r="R42" s="259"/>
    </row>
    <row r="43" ht="15" x14ac:dyDescent="0.2">
      <c r="A43" s="279"/>
      <c r="B43" s="280"/>
      <c r="D43" s="258"/>
      <c r="E43" s="259"/>
      <c r="F43" s="259"/>
      <c r="G43" s="259"/>
      <c r="H43" s="259"/>
      <c r="I43" s="259"/>
      <c r="J43" s="259"/>
      <c r="K43" s="259"/>
      <c r="L43" s="259"/>
      <c r="M43" s="259"/>
      <c r="N43" s="259"/>
      <c r="O43" s="259"/>
      <c r="P43" s="259"/>
      <c r="Q43" s="259"/>
      <c r="R43" s="259"/>
    </row>
    <row r="44" ht="15" x14ac:dyDescent="0.2">
      <c r="A44" s="258"/>
      <c r="B44" s="258"/>
      <c r="C44" s="258"/>
      <c r="D44" s="258"/>
      <c r="E44" s="259"/>
      <c r="F44" s="259"/>
      <c r="G44" s="259"/>
      <c r="H44" s="259"/>
      <c r="I44" s="259"/>
      <c r="J44" s="259"/>
      <c r="K44" s="259"/>
      <c r="L44" s="259"/>
      <c r="M44" s="259"/>
      <c r="N44" s="259"/>
      <c r="O44" s="259"/>
      <c r="P44" s="259"/>
      <c r="Q44" s="259"/>
      <c r="R44" s="259"/>
    </row>
    <row r="45" ht="15" x14ac:dyDescent="0.2">
      <c r="A45" s="258"/>
      <c r="B45" s="258"/>
      <c r="C45" s="258"/>
      <c r="D45" s="258"/>
      <c r="E45" s="259"/>
      <c r="F45" s="259"/>
      <c r="G45" s="259"/>
      <c r="H45" s="259"/>
      <c r="I45" s="259"/>
      <c r="J45" s="259"/>
      <c r="K45" s="259"/>
      <c r="L45" s="259"/>
      <c r="M45" s="259"/>
      <c r="N45" s="259"/>
      <c r="O45" s="259"/>
      <c r="P45" s="259"/>
      <c r="Q45" s="259"/>
      <c r="R45" s="259"/>
    </row>
    <row r="46" ht="15" x14ac:dyDescent="0.2">
      <c r="A46" s="258"/>
      <c r="B46" s="258"/>
      <c r="C46" s="258"/>
      <c r="D46" s="258"/>
    </row>
    <row r="47" ht="15" x14ac:dyDescent="0.2">
      <c r="A47" s="258"/>
      <c r="B47" s="258"/>
      <c r="C47" s="258"/>
      <c r="D47" s="258"/>
    </row>
    <row r="48" ht="15" x14ac:dyDescent="0.2">
      <c r="A48" s="258"/>
      <c r="B48" s="258"/>
      <c r="C48" s="258"/>
      <c r="D48" s="258"/>
    </row>
    <row r="49" ht="15" x14ac:dyDescent="0.2">
      <c r="A49" s="258"/>
      <c r="B49" s="258"/>
      <c r="C49" s="258"/>
      <c r="D49" s="258"/>
    </row>
    <row r="55" x14ac:dyDescent="0.2">
      <c r="L55" s="284" t="str">
        <f>+IF(ISNUMBER(M48), "", "Insufficient data to estimate safely managed sanitation services at national level")</f>
        <v>Insufficient data to estimate safely managed sanitation services at national level</v>
      </c>
    </row>
    <row r="107" s="374" customFormat="true" x14ac:dyDescent="0.2"/>
    <row r="108" s="375" customFormat="true" ht="22.5" customHeight="true" x14ac:dyDescent="0.35">
      <c r="A108" s="1057"/>
      <c r="B108" s="1058"/>
      <c r="C108" s="381"/>
      <c r="D108" s="381"/>
      <c r="E108" s="381"/>
      <c r="F108" s="381"/>
      <c r="G108" s="381"/>
      <c r="H108" s="381"/>
      <c r="I108" s="381"/>
      <c r="J108" s="381"/>
      <c r="K108" s="381"/>
      <c r="L108" s="381"/>
      <c r="M108" s="381"/>
      <c r="N108" s="381"/>
      <c r="O108" s="381"/>
      <c r="P108" s="381"/>
      <c r="Q108" s="381"/>
      <c r="R108" s="381"/>
      <c r="S108" s="381"/>
      <c r="T108" s="381"/>
      <c r="U108" s="381"/>
    </row>
    <row r="109" s="375" customFormat="true" ht="22.5" customHeight="true" x14ac:dyDescent="0.35">
      <c r="A109" s="376"/>
      <c r="B109" s="377"/>
      <c r="C109" s="381"/>
      <c r="D109" s="381"/>
      <c r="E109" s="381"/>
      <c r="F109" s="381"/>
      <c r="G109" s="381"/>
      <c r="H109" s="381"/>
      <c r="I109" s="381"/>
      <c r="J109" s="381"/>
      <c r="K109" s="381"/>
      <c r="L109" s="381"/>
      <c r="M109" s="381"/>
      <c r="N109" s="381"/>
      <c r="O109" s="381"/>
      <c r="P109" s="381"/>
      <c r="Q109" s="381"/>
      <c r="R109" s="381"/>
      <c r="S109" s="381"/>
      <c r="T109" s="381"/>
      <c r="U109" s="381"/>
    </row>
    <row r="110" s="375" customFormat="true" ht="23.85" customHeight="true" x14ac:dyDescent="0.35">
      <c r="A110" s="372"/>
      <c r="B110" s="378"/>
      <c r="C110" s="381"/>
      <c r="D110" s="381"/>
      <c r="E110" s="381"/>
      <c r="F110" s="381"/>
      <c r="G110" s="381"/>
      <c r="H110" s="381"/>
      <c r="I110" s="381"/>
      <c r="J110" s="381"/>
      <c r="K110" s="381"/>
      <c r="L110" s="381"/>
      <c r="M110" s="381"/>
      <c r="N110" s="381"/>
      <c r="O110" s="381"/>
      <c r="P110" s="381"/>
      <c r="Q110" s="381"/>
      <c r="R110" s="381"/>
      <c r="S110" s="381"/>
      <c r="T110" s="381"/>
      <c r="U110" s="381"/>
    </row>
    <row r="111" s="375" customFormat="true" ht="23.85" customHeight="true" x14ac:dyDescent="0.35">
      <c r="A111" s="371"/>
      <c r="B111" s="377"/>
      <c r="C111" s="381"/>
      <c r="D111" s="381"/>
      <c r="E111" s="381"/>
      <c r="F111" s="381"/>
      <c r="G111" s="381"/>
      <c r="H111" s="381"/>
      <c r="I111" s="381"/>
      <c r="J111" s="381"/>
      <c r="K111" s="381"/>
      <c r="L111" s="381"/>
      <c r="M111" s="381"/>
      <c r="N111" s="381"/>
      <c r="O111" s="381"/>
      <c r="P111" s="381"/>
      <c r="Q111" s="381"/>
      <c r="R111" s="381"/>
      <c r="S111" s="381"/>
      <c r="T111" s="381"/>
      <c r="U111" s="381"/>
    </row>
    <row r="112" s="375" customFormat="true" ht="15" customHeight="true" x14ac:dyDescent="0.2">
      <c r="A112" s="379"/>
      <c r="B112" s="377"/>
      <c r="C112" s="381"/>
      <c r="D112" s="381"/>
      <c r="E112" s="381"/>
      <c r="F112" s="381"/>
      <c r="G112" s="381"/>
      <c r="H112" s="381"/>
      <c r="I112" s="381"/>
      <c r="J112" s="381"/>
      <c r="K112" s="381"/>
      <c r="L112" s="381"/>
      <c r="M112" s="381"/>
      <c r="N112" s="381"/>
      <c r="O112" s="381"/>
      <c r="P112" s="381"/>
      <c r="Q112" s="381"/>
      <c r="R112" s="381"/>
      <c r="S112" s="381"/>
      <c r="T112" s="381"/>
      <c r="U112" s="381"/>
    </row>
    <row r="113" s="375" customFormat="true" ht="15" customHeight="true" x14ac:dyDescent="0.2">
      <c r="A113" s="1053"/>
      <c r="B113" s="1054"/>
      <c r="C113" s="381"/>
      <c r="D113" s="381"/>
      <c r="E113" s="381"/>
      <c r="F113" s="381"/>
      <c r="G113" s="381"/>
      <c r="H113" s="381"/>
      <c r="I113" s="381"/>
      <c r="J113" s="381"/>
      <c r="K113" s="381"/>
      <c r="L113" s="381"/>
      <c r="M113" s="381"/>
      <c r="N113" s="381"/>
      <c r="O113" s="381"/>
      <c r="P113" s="381"/>
      <c r="Q113" s="381"/>
      <c r="R113" s="381"/>
      <c r="S113" s="381"/>
      <c r="T113" s="381"/>
      <c r="U113" s="381"/>
    </row>
    <row r="114" s="375" customFormat="true" ht="15" customHeight="true" x14ac:dyDescent="0.2">
      <c r="A114" s="1055"/>
      <c r="B114" s="1056"/>
      <c r="C114" s="381"/>
      <c r="D114" s="381"/>
      <c r="E114" s="381"/>
      <c r="F114" s="381"/>
      <c r="G114" s="381"/>
      <c r="H114" s="381"/>
      <c r="I114" s="381"/>
      <c r="J114" s="381"/>
      <c r="K114" s="381"/>
      <c r="L114" s="381"/>
      <c r="M114" s="381"/>
      <c r="N114" s="381"/>
      <c r="O114" s="381"/>
      <c r="P114" s="381"/>
      <c r="Q114" s="381"/>
      <c r="R114" s="381"/>
      <c r="S114" s="381"/>
      <c r="T114" s="381"/>
      <c r="U114" s="381"/>
    </row>
    <row r="115" s="375" customFormat="true" ht="15" customHeight="true" x14ac:dyDescent="0.2">
      <c r="A115" s="377"/>
      <c r="B115" s="380"/>
      <c r="C115" s="381"/>
      <c r="D115" s="381"/>
      <c r="E115" s="381"/>
      <c r="F115" s="381"/>
      <c r="G115" s="381"/>
      <c r="H115" s="381"/>
      <c r="I115" s="381"/>
      <c r="J115" s="381"/>
      <c r="K115" s="381"/>
      <c r="L115" s="381"/>
      <c r="M115" s="381"/>
      <c r="N115" s="381"/>
      <c r="O115" s="381"/>
      <c r="P115" s="381"/>
      <c r="Q115" s="381"/>
      <c r="R115" s="381"/>
      <c r="S115" s="381"/>
      <c r="T115" s="381"/>
      <c r="U115" s="381"/>
    </row>
    <row r="116" s="374" customFormat="true" x14ac:dyDescent="0.2"/>
    <row r="117" s="374" customFormat="true" x14ac:dyDescent="0.2"/>
    <row r="207" s="374" customFormat="true" x14ac:dyDescent="0.2"/>
    <row r="208" s="375" customFormat="true" ht="22.5" customHeight="true" x14ac:dyDescent="0.35">
      <c r="A208" s="1057"/>
      <c r="B208" s="1058"/>
    </row>
    <row r="209" s="375" customFormat="true" ht="22.5" customHeight="true" x14ac:dyDescent="0.35">
      <c r="A209" s="376"/>
      <c r="B209" s="377"/>
    </row>
    <row r="210" s="375" customFormat="true" ht="22.5" customHeight="true" x14ac:dyDescent="0.35">
      <c r="A210" s="372"/>
      <c r="B210" s="378"/>
    </row>
    <row r="211" s="375" customFormat="true" ht="22.5" customHeight="true" x14ac:dyDescent="0.35">
      <c r="A211" s="371"/>
      <c r="B211" s="377"/>
    </row>
    <row r="212" s="375" customFormat="true" ht="15" customHeight="true" x14ac:dyDescent="0.2">
      <c r="A212" s="379"/>
      <c r="B212" s="377"/>
    </row>
    <row r="213" s="375" customFormat="true" ht="15" customHeight="true" x14ac:dyDescent="0.2">
      <c r="A213" s="1053"/>
      <c r="B213" s="1054"/>
    </row>
    <row r="214" s="375" customFormat="true" ht="15" customHeight="true" x14ac:dyDescent="0.2">
      <c r="A214" s="1059"/>
      <c r="B214" s="1060"/>
    </row>
    <row r="215" s="375" customFormat="true" ht="15" customHeight="true" x14ac:dyDescent="0.2">
      <c r="A215" s="377"/>
      <c r="B215" s="380"/>
    </row>
    <row r="216" s="374" customFormat="true" x14ac:dyDescent="0.2"/>
    <row r="217" s="374"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B31" sqref="B31:E32"/>
    </sheetView>
  </sheetViews>
  <sheetFormatPr defaultColWidth="9.140625" defaultRowHeight="12.75" x14ac:dyDescent="0.2"/>
  <cols>
    <col min="1" max="5" width="9" style="288" customWidth="true"/>
    <col min="6" max="7" width="9" style="291" customWidth="true"/>
    <col min="8" max="38" width="9" style="288" customWidth="true"/>
    <col min="39" max="261" width="9.140625" style="288"/>
    <col min="262" max="262" width="5" style="288" customWidth="true"/>
    <col min="263" max="263" width="13.85546875" style="288" customWidth="true"/>
    <col min="264" max="265" width="6.28515625" style="288" customWidth="true"/>
    <col min="266" max="267" width="7" style="288" customWidth="true"/>
    <col min="268" max="274" width="6.28515625" style="288" customWidth="true"/>
    <col min="275" max="517" width="9.140625" style="288"/>
    <col min="518" max="518" width="5" style="288" customWidth="true"/>
    <col min="519" max="519" width="13.85546875" style="288" customWidth="true"/>
    <col min="520" max="521" width="6.28515625" style="288" customWidth="true"/>
    <col min="522" max="523" width="7" style="288" customWidth="true"/>
    <col min="524" max="530" width="6.28515625" style="288" customWidth="true"/>
    <col min="531" max="773" width="9.140625" style="288"/>
    <col min="774" max="774" width="5" style="288" customWidth="true"/>
    <col min="775" max="775" width="13.85546875" style="288" customWidth="true"/>
    <col min="776" max="777" width="6.28515625" style="288" customWidth="true"/>
    <col min="778" max="779" width="7" style="288" customWidth="true"/>
    <col min="780" max="786" width="6.28515625" style="288" customWidth="true"/>
    <col min="787" max="1029" width="9.140625" style="288"/>
    <col min="1030" max="1030" width="5" style="288" customWidth="true"/>
    <col min="1031" max="1031" width="13.85546875" style="288" customWidth="true"/>
    <col min="1032" max="1033" width="6.28515625" style="288" customWidth="true"/>
    <col min="1034" max="1035" width="7" style="288" customWidth="true"/>
    <col min="1036" max="1042" width="6.28515625" style="288" customWidth="true"/>
    <col min="1043" max="1285" width="9.140625" style="288"/>
    <col min="1286" max="1286" width="5" style="288" customWidth="true"/>
    <col min="1287" max="1287" width="13.85546875" style="288" customWidth="true"/>
    <col min="1288" max="1289" width="6.28515625" style="288" customWidth="true"/>
    <col min="1290" max="1291" width="7" style="288" customWidth="true"/>
    <col min="1292" max="1298" width="6.28515625" style="288" customWidth="true"/>
    <col min="1299" max="1541" width="9.140625" style="288"/>
    <col min="1542" max="1542" width="5" style="288" customWidth="true"/>
    <col min="1543" max="1543" width="13.85546875" style="288" customWidth="true"/>
    <col min="1544" max="1545" width="6.28515625" style="288" customWidth="true"/>
    <col min="1546" max="1547" width="7" style="288" customWidth="true"/>
    <col min="1548" max="1554" width="6.28515625" style="288" customWidth="true"/>
    <col min="1555" max="1797" width="9.140625" style="288"/>
    <col min="1798" max="1798" width="5" style="288" customWidth="true"/>
    <col min="1799" max="1799" width="13.85546875" style="288" customWidth="true"/>
    <col min="1800" max="1801" width="6.28515625" style="288" customWidth="true"/>
    <col min="1802" max="1803" width="7" style="288" customWidth="true"/>
    <col min="1804" max="1810" width="6.28515625" style="288" customWidth="true"/>
    <col min="1811" max="2053" width="9.140625" style="288"/>
    <col min="2054" max="2054" width="5" style="288" customWidth="true"/>
    <col min="2055" max="2055" width="13.85546875" style="288" customWidth="true"/>
    <col min="2056" max="2057" width="6.28515625" style="288" customWidth="true"/>
    <col min="2058" max="2059" width="7" style="288" customWidth="true"/>
    <col min="2060" max="2066" width="6.28515625" style="288" customWidth="true"/>
    <col min="2067" max="2309" width="9.140625" style="288"/>
    <col min="2310" max="2310" width="5" style="288" customWidth="true"/>
    <col min="2311" max="2311" width="13.85546875" style="288" customWidth="true"/>
    <col min="2312" max="2313" width="6.28515625" style="288" customWidth="true"/>
    <col min="2314" max="2315" width="7" style="288" customWidth="true"/>
    <col min="2316" max="2322" width="6.28515625" style="288" customWidth="true"/>
    <col min="2323" max="2565" width="9.140625" style="288"/>
    <col min="2566" max="2566" width="5" style="288" customWidth="true"/>
    <col min="2567" max="2567" width="13.85546875" style="288" customWidth="true"/>
    <col min="2568" max="2569" width="6.28515625" style="288" customWidth="true"/>
    <col min="2570" max="2571" width="7" style="288" customWidth="true"/>
    <col min="2572" max="2578" width="6.28515625" style="288" customWidth="true"/>
    <col min="2579" max="2821" width="9.140625" style="288"/>
    <col min="2822" max="2822" width="5" style="288" customWidth="true"/>
    <col min="2823" max="2823" width="13.85546875" style="288" customWidth="true"/>
    <col min="2824" max="2825" width="6.28515625" style="288" customWidth="true"/>
    <col min="2826" max="2827" width="7" style="288" customWidth="true"/>
    <col min="2828" max="2834" width="6.28515625" style="288" customWidth="true"/>
    <col min="2835" max="3077" width="9.140625" style="288"/>
    <col min="3078" max="3078" width="5" style="288" customWidth="true"/>
    <col min="3079" max="3079" width="13.85546875" style="288" customWidth="true"/>
    <col min="3080" max="3081" width="6.28515625" style="288" customWidth="true"/>
    <col min="3082" max="3083" width="7" style="288" customWidth="true"/>
    <col min="3084" max="3090" width="6.28515625" style="288" customWidth="true"/>
    <col min="3091" max="3333" width="9.140625" style="288"/>
    <col min="3334" max="3334" width="5" style="288" customWidth="true"/>
    <col min="3335" max="3335" width="13.85546875" style="288" customWidth="true"/>
    <col min="3336" max="3337" width="6.28515625" style="288" customWidth="true"/>
    <col min="3338" max="3339" width="7" style="288" customWidth="true"/>
    <col min="3340" max="3346" width="6.28515625" style="288" customWidth="true"/>
    <col min="3347" max="3589" width="9.140625" style="288"/>
    <col min="3590" max="3590" width="5" style="288" customWidth="true"/>
    <col min="3591" max="3591" width="13.85546875" style="288" customWidth="true"/>
    <col min="3592" max="3593" width="6.28515625" style="288" customWidth="true"/>
    <col min="3594" max="3595" width="7" style="288" customWidth="true"/>
    <col min="3596" max="3602" width="6.28515625" style="288" customWidth="true"/>
    <col min="3603" max="3845" width="9.140625" style="288"/>
    <col min="3846" max="3846" width="5" style="288" customWidth="true"/>
    <col min="3847" max="3847" width="13.85546875" style="288" customWidth="true"/>
    <col min="3848" max="3849" width="6.28515625" style="288" customWidth="true"/>
    <col min="3850" max="3851" width="7" style="288" customWidth="true"/>
    <col min="3852" max="3858" width="6.28515625" style="288" customWidth="true"/>
    <col min="3859" max="4101" width="9.140625" style="288"/>
    <col min="4102" max="4102" width="5" style="288" customWidth="true"/>
    <col min="4103" max="4103" width="13.85546875" style="288" customWidth="true"/>
    <col min="4104" max="4105" width="6.28515625" style="288" customWidth="true"/>
    <col min="4106" max="4107" width="7" style="288" customWidth="true"/>
    <col min="4108" max="4114" width="6.28515625" style="288" customWidth="true"/>
    <col min="4115" max="4357" width="9.140625" style="288"/>
    <col min="4358" max="4358" width="5" style="288" customWidth="true"/>
    <col min="4359" max="4359" width="13.85546875" style="288" customWidth="true"/>
    <col min="4360" max="4361" width="6.28515625" style="288" customWidth="true"/>
    <col min="4362" max="4363" width="7" style="288" customWidth="true"/>
    <col min="4364" max="4370" width="6.28515625" style="288" customWidth="true"/>
    <col min="4371" max="4613" width="9.140625" style="288"/>
    <col min="4614" max="4614" width="5" style="288" customWidth="true"/>
    <col min="4615" max="4615" width="13.85546875" style="288" customWidth="true"/>
    <col min="4616" max="4617" width="6.28515625" style="288" customWidth="true"/>
    <col min="4618" max="4619" width="7" style="288" customWidth="true"/>
    <col min="4620" max="4626" width="6.28515625" style="288" customWidth="true"/>
    <col min="4627" max="4869" width="9.140625" style="288"/>
    <col min="4870" max="4870" width="5" style="288" customWidth="true"/>
    <col min="4871" max="4871" width="13.85546875" style="288" customWidth="true"/>
    <col min="4872" max="4873" width="6.28515625" style="288" customWidth="true"/>
    <col min="4874" max="4875" width="7" style="288" customWidth="true"/>
    <col min="4876" max="4882" width="6.28515625" style="288" customWidth="true"/>
    <col min="4883" max="5125" width="9.140625" style="288"/>
    <col min="5126" max="5126" width="5" style="288" customWidth="true"/>
    <col min="5127" max="5127" width="13.85546875" style="288" customWidth="true"/>
    <col min="5128" max="5129" width="6.28515625" style="288" customWidth="true"/>
    <col min="5130" max="5131" width="7" style="288" customWidth="true"/>
    <col min="5132" max="5138" width="6.28515625" style="288" customWidth="true"/>
    <col min="5139" max="5381" width="9.140625" style="288"/>
    <col min="5382" max="5382" width="5" style="288" customWidth="true"/>
    <col min="5383" max="5383" width="13.85546875" style="288" customWidth="true"/>
    <col min="5384" max="5385" width="6.28515625" style="288" customWidth="true"/>
    <col min="5386" max="5387" width="7" style="288" customWidth="true"/>
    <col min="5388" max="5394" width="6.28515625" style="288" customWidth="true"/>
    <col min="5395" max="5637" width="9.140625" style="288"/>
    <col min="5638" max="5638" width="5" style="288" customWidth="true"/>
    <col min="5639" max="5639" width="13.85546875" style="288" customWidth="true"/>
    <col min="5640" max="5641" width="6.28515625" style="288" customWidth="true"/>
    <col min="5642" max="5643" width="7" style="288" customWidth="true"/>
    <col min="5644" max="5650" width="6.28515625" style="288" customWidth="true"/>
    <col min="5651" max="5893" width="9.140625" style="288"/>
    <col min="5894" max="5894" width="5" style="288" customWidth="true"/>
    <col min="5895" max="5895" width="13.85546875" style="288" customWidth="true"/>
    <col min="5896" max="5897" width="6.28515625" style="288" customWidth="true"/>
    <col min="5898" max="5899" width="7" style="288" customWidth="true"/>
    <col min="5900" max="5906" width="6.28515625" style="288" customWidth="true"/>
    <col min="5907" max="6149" width="9.140625" style="288"/>
    <col min="6150" max="6150" width="5" style="288" customWidth="true"/>
    <col min="6151" max="6151" width="13.85546875" style="288" customWidth="true"/>
    <col min="6152" max="6153" width="6.28515625" style="288" customWidth="true"/>
    <col min="6154" max="6155" width="7" style="288" customWidth="true"/>
    <col min="6156" max="6162" width="6.28515625" style="288" customWidth="true"/>
    <col min="6163" max="6405" width="9.140625" style="288"/>
    <col min="6406" max="6406" width="5" style="288" customWidth="true"/>
    <col min="6407" max="6407" width="13.85546875" style="288" customWidth="true"/>
    <col min="6408" max="6409" width="6.28515625" style="288" customWidth="true"/>
    <col min="6410" max="6411" width="7" style="288" customWidth="true"/>
    <col min="6412" max="6418" width="6.28515625" style="288" customWidth="true"/>
    <col min="6419" max="6661" width="9.140625" style="288"/>
    <col min="6662" max="6662" width="5" style="288" customWidth="true"/>
    <col min="6663" max="6663" width="13.85546875" style="288" customWidth="true"/>
    <col min="6664" max="6665" width="6.28515625" style="288" customWidth="true"/>
    <col min="6666" max="6667" width="7" style="288" customWidth="true"/>
    <col min="6668" max="6674" width="6.28515625" style="288" customWidth="true"/>
    <col min="6675" max="6917" width="9.140625" style="288"/>
    <col min="6918" max="6918" width="5" style="288" customWidth="true"/>
    <col min="6919" max="6919" width="13.85546875" style="288" customWidth="true"/>
    <col min="6920" max="6921" width="6.28515625" style="288" customWidth="true"/>
    <col min="6922" max="6923" width="7" style="288" customWidth="true"/>
    <col min="6924" max="6930" width="6.28515625" style="288" customWidth="true"/>
    <col min="6931" max="7173" width="9.140625" style="288"/>
    <col min="7174" max="7174" width="5" style="288" customWidth="true"/>
    <col min="7175" max="7175" width="13.85546875" style="288" customWidth="true"/>
    <col min="7176" max="7177" width="6.28515625" style="288" customWidth="true"/>
    <col min="7178" max="7179" width="7" style="288" customWidth="true"/>
    <col min="7180" max="7186" width="6.28515625" style="288" customWidth="true"/>
    <col min="7187" max="7429" width="9.140625" style="288"/>
    <col min="7430" max="7430" width="5" style="288" customWidth="true"/>
    <col min="7431" max="7431" width="13.85546875" style="288" customWidth="true"/>
    <col min="7432" max="7433" width="6.28515625" style="288" customWidth="true"/>
    <col min="7434" max="7435" width="7" style="288" customWidth="true"/>
    <col min="7436" max="7442" width="6.28515625" style="288" customWidth="true"/>
    <col min="7443" max="7685" width="9.140625" style="288"/>
    <col min="7686" max="7686" width="5" style="288" customWidth="true"/>
    <col min="7687" max="7687" width="13.85546875" style="288" customWidth="true"/>
    <col min="7688" max="7689" width="6.28515625" style="288" customWidth="true"/>
    <col min="7690" max="7691" width="7" style="288" customWidth="true"/>
    <col min="7692" max="7698" width="6.28515625" style="288" customWidth="true"/>
    <col min="7699" max="7941" width="9.140625" style="288"/>
    <col min="7942" max="7942" width="5" style="288" customWidth="true"/>
    <col min="7943" max="7943" width="13.85546875" style="288" customWidth="true"/>
    <col min="7944" max="7945" width="6.28515625" style="288" customWidth="true"/>
    <col min="7946" max="7947" width="7" style="288" customWidth="true"/>
    <col min="7948" max="7954" width="6.28515625" style="288" customWidth="true"/>
    <col min="7955" max="8197" width="9.140625" style="288"/>
    <col min="8198" max="8198" width="5" style="288" customWidth="true"/>
    <col min="8199" max="8199" width="13.85546875" style="288" customWidth="true"/>
    <col min="8200" max="8201" width="6.28515625" style="288" customWidth="true"/>
    <col min="8202" max="8203" width="7" style="288" customWidth="true"/>
    <col min="8204" max="8210" width="6.28515625" style="288" customWidth="true"/>
    <col min="8211" max="8453" width="9.140625" style="288"/>
    <col min="8454" max="8454" width="5" style="288" customWidth="true"/>
    <col min="8455" max="8455" width="13.85546875" style="288" customWidth="true"/>
    <col min="8456" max="8457" width="6.28515625" style="288" customWidth="true"/>
    <col min="8458" max="8459" width="7" style="288" customWidth="true"/>
    <col min="8460" max="8466" width="6.28515625" style="288" customWidth="true"/>
    <col min="8467" max="8709" width="9.140625" style="288"/>
    <col min="8710" max="8710" width="5" style="288" customWidth="true"/>
    <col min="8711" max="8711" width="13.85546875" style="288" customWidth="true"/>
    <col min="8712" max="8713" width="6.28515625" style="288" customWidth="true"/>
    <col min="8714" max="8715" width="7" style="288" customWidth="true"/>
    <col min="8716" max="8722" width="6.28515625" style="288" customWidth="true"/>
    <col min="8723" max="8965" width="9.140625" style="288"/>
    <col min="8966" max="8966" width="5" style="288" customWidth="true"/>
    <col min="8967" max="8967" width="13.85546875" style="288" customWidth="true"/>
    <col min="8968" max="8969" width="6.28515625" style="288" customWidth="true"/>
    <col min="8970" max="8971" width="7" style="288" customWidth="true"/>
    <col min="8972" max="8978" width="6.28515625" style="288" customWidth="true"/>
    <col min="8979" max="9221" width="9.140625" style="288"/>
    <col min="9222" max="9222" width="5" style="288" customWidth="true"/>
    <col min="9223" max="9223" width="13.85546875" style="288" customWidth="true"/>
    <col min="9224" max="9225" width="6.28515625" style="288" customWidth="true"/>
    <col min="9226" max="9227" width="7" style="288" customWidth="true"/>
    <col min="9228" max="9234" width="6.28515625" style="288" customWidth="true"/>
    <col min="9235" max="9477" width="9.140625" style="288"/>
    <col min="9478" max="9478" width="5" style="288" customWidth="true"/>
    <col min="9479" max="9479" width="13.85546875" style="288" customWidth="true"/>
    <col min="9480" max="9481" width="6.28515625" style="288" customWidth="true"/>
    <col min="9482" max="9483" width="7" style="288" customWidth="true"/>
    <col min="9484" max="9490" width="6.28515625" style="288" customWidth="true"/>
    <col min="9491" max="9733" width="9.140625" style="288"/>
    <col min="9734" max="9734" width="5" style="288" customWidth="true"/>
    <col min="9735" max="9735" width="13.85546875" style="288" customWidth="true"/>
    <col min="9736" max="9737" width="6.28515625" style="288" customWidth="true"/>
    <col min="9738" max="9739" width="7" style="288" customWidth="true"/>
    <col min="9740" max="9746" width="6.28515625" style="288" customWidth="true"/>
    <col min="9747" max="9989" width="9.140625" style="288"/>
    <col min="9990" max="9990" width="5" style="288" customWidth="true"/>
    <col min="9991" max="9991" width="13.85546875" style="288" customWidth="true"/>
    <col min="9992" max="9993" width="6.28515625" style="288" customWidth="true"/>
    <col min="9994" max="9995" width="7" style="288" customWidth="true"/>
    <col min="9996" max="10002" width="6.28515625" style="288" customWidth="true"/>
    <col min="10003" max="10245" width="9.140625" style="288"/>
    <col min="10246" max="10246" width="5" style="288" customWidth="true"/>
    <col min="10247" max="10247" width="13.85546875" style="288" customWidth="true"/>
    <col min="10248" max="10249" width="6.28515625" style="288" customWidth="true"/>
    <col min="10250" max="10251" width="7" style="288" customWidth="true"/>
    <col min="10252" max="10258" width="6.28515625" style="288" customWidth="true"/>
    <col min="10259" max="10501" width="9.140625" style="288"/>
    <col min="10502" max="10502" width="5" style="288" customWidth="true"/>
    <col min="10503" max="10503" width="13.85546875" style="288" customWidth="true"/>
    <col min="10504" max="10505" width="6.28515625" style="288" customWidth="true"/>
    <col min="10506" max="10507" width="7" style="288" customWidth="true"/>
    <col min="10508" max="10514" width="6.28515625" style="288" customWidth="true"/>
    <col min="10515" max="10757" width="9.140625" style="288"/>
    <col min="10758" max="10758" width="5" style="288" customWidth="true"/>
    <col min="10759" max="10759" width="13.85546875" style="288" customWidth="true"/>
    <col min="10760" max="10761" width="6.28515625" style="288" customWidth="true"/>
    <col min="10762" max="10763" width="7" style="288" customWidth="true"/>
    <col min="10764" max="10770" width="6.28515625" style="288" customWidth="true"/>
    <col min="10771" max="11013" width="9.140625" style="288"/>
    <col min="11014" max="11014" width="5" style="288" customWidth="true"/>
    <col min="11015" max="11015" width="13.85546875" style="288" customWidth="true"/>
    <col min="11016" max="11017" width="6.28515625" style="288" customWidth="true"/>
    <col min="11018" max="11019" width="7" style="288" customWidth="true"/>
    <col min="11020" max="11026" width="6.28515625" style="288" customWidth="true"/>
    <col min="11027" max="11269" width="9.140625" style="288"/>
    <col min="11270" max="11270" width="5" style="288" customWidth="true"/>
    <col min="11271" max="11271" width="13.85546875" style="288" customWidth="true"/>
    <col min="11272" max="11273" width="6.28515625" style="288" customWidth="true"/>
    <col min="11274" max="11275" width="7" style="288" customWidth="true"/>
    <col min="11276" max="11282" width="6.28515625" style="288" customWidth="true"/>
    <col min="11283" max="11525" width="9.140625" style="288"/>
    <col min="11526" max="11526" width="5" style="288" customWidth="true"/>
    <col min="11527" max="11527" width="13.85546875" style="288" customWidth="true"/>
    <col min="11528" max="11529" width="6.28515625" style="288" customWidth="true"/>
    <col min="11530" max="11531" width="7" style="288" customWidth="true"/>
    <col min="11532" max="11538" width="6.28515625" style="288" customWidth="true"/>
    <col min="11539" max="11781" width="9.140625" style="288"/>
    <col min="11782" max="11782" width="5" style="288" customWidth="true"/>
    <col min="11783" max="11783" width="13.85546875" style="288" customWidth="true"/>
    <col min="11784" max="11785" width="6.28515625" style="288" customWidth="true"/>
    <col min="11786" max="11787" width="7" style="288" customWidth="true"/>
    <col min="11788" max="11794" width="6.28515625" style="288" customWidth="true"/>
    <col min="11795" max="12037" width="9.140625" style="288"/>
    <col min="12038" max="12038" width="5" style="288" customWidth="true"/>
    <col min="12039" max="12039" width="13.85546875" style="288" customWidth="true"/>
    <col min="12040" max="12041" width="6.28515625" style="288" customWidth="true"/>
    <col min="12042" max="12043" width="7" style="288" customWidth="true"/>
    <col min="12044" max="12050" width="6.28515625" style="288" customWidth="true"/>
    <col min="12051" max="12293" width="9.140625" style="288"/>
    <col min="12294" max="12294" width="5" style="288" customWidth="true"/>
    <col min="12295" max="12295" width="13.85546875" style="288" customWidth="true"/>
    <col min="12296" max="12297" width="6.28515625" style="288" customWidth="true"/>
    <col min="12298" max="12299" width="7" style="288" customWidth="true"/>
    <col min="12300" max="12306" width="6.28515625" style="288" customWidth="true"/>
    <col min="12307" max="12549" width="9.140625" style="288"/>
    <col min="12550" max="12550" width="5" style="288" customWidth="true"/>
    <col min="12551" max="12551" width="13.85546875" style="288" customWidth="true"/>
    <col min="12552" max="12553" width="6.28515625" style="288" customWidth="true"/>
    <col min="12554" max="12555" width="7" style="288" customWidth="true"/>
    <col min="12556" max="12562" width="6.28515625" style="288" customWidth="true"/>
    <col min="12563" max="12805" width="9.140625" style="288"/>
    <col min="12806" max="12806" width="5" style="288" customWidth="true"/>
    <col min="12807" max="12807" width="13.85546875" style="288" customWidth="true"/>
    <col min="12808" max="12809" width="6.28515625" style="288" customWidth="true"/>
    <col min="12810" max="12811" width="7" style="288" customWidth="true"/>
    <col min="12812" max="12818" width="6.28515625" style="288" customWidth="true"/>
    <col min="12819" max="13061" width="9.140625" style="288"/>
    <col min="13062" max="13062" width="5" style="288" customWidth="true"/>
    <col min="13063" max="13063" width="13.85546875" style="288" customWidth="true"/>
    <col min="13064" max="13065" width="6.28515625" style="288" customWidth="true"/>
    <col min="13066" max="13067" width="7" style="288" customWidth="true"/>
    <col min="13068" max="13074" width="6.28515625" style="288" customWidth="true"/>
    <col min="13075" max="13317" width="9.140625" style="288"/>
    <col min="13318" max="13318" width="5" style="288" customWidth="true"/>
    <col min="13319" max="13319" width="13.85546875" style="288" customWidth="true"/>
    <col min="13320" max="13321" width="6.28515625" style="288" customWidth="true"/>
    <col min="13322" max="13323" width="7" style="288" customWidth="true"/>
    <col min="13324" max="13330" width="6.28515625" style="288" customWidth="true"/>
    <col min="13331" max="13573" width="9.140625" style="288"/>
    <col min="13574" max="13574" width="5" style="288" customWidth="true"/>
    <col min="13575" max="13575" width="13.85546875" style="288" customWidth="true"/>
    <col min="13576" max="13577" width="6.28515625" style="288" customWidth="true"/>
    <col min="13578" max="13579" width="7" style="288" customWidth="true"/>
    <col min="13580" max="13586" width="6.28515625" style="288" customWidth="true"/>
    <col min="13587" max="13829" width="9.140625" style="288"/>
    <col min="13830" max="13830" width="5" style="288" customWidth="true"/>
    <col min="13831" max="13831" width="13.85546875" style="288" customWidth="true"/>
    <col min="13832" max="13833" width="6.28515625" style="288" customWidth="true"/>
    <col min="13834" max="13835" width="7" style="288" customWidth="true"/>
    <col min="13836" max="13842" width="6.28515625" style="288" customWidth="true"/>
    <col min="13843" max="14085" width="9.140625" style="288"/>
    <col min="14086" max="14086" width="5" style="288" customWidth="true"/>
    <col min="14087" max="14087" width="13.85546875" style="288" customWidth="true"/>
    <col min="14088" max="14089" width="6.28515625" style="288" customWidth="true"/>
    <col min="14090" max="14091" width="7" style="288" customWidth="true"/>
    <col min="14092" max="14098" width="6.28515625" style="288" customWidth="true"/>
    <col min="14099" max="14341" width="9.140625" style="288"/>
    <col min="14342" max="14342" width="5" style="288" customWidth="true"/>
    <col min="14343" max="14343" width="13.85546875" style="288" customWidth="true"/>
    <col min="14344" max="14345" width="6.28515625" style="288" customWidth="true"/>
    <col min="14346" max="14347" width="7" style="288" customWidth="true"/>
    <col min="14348" max="14354" width="6.28515625" style="288" customWidth="true"/>
    <col min="14355" max="14597" width="9.140625" style="288"/>
    <col min="14598" max="14598" width="5" style="288" customWidth="true"/>
    <col min="14599" max="14599" width="13.85546875" style="288" customWidth="true"/>
    <col min="14600" max="14601" width="6.28515625" style="288" customWidth="true"/>
    <col min="14602" max="14603" width="7" style="288" customWidth="true"/>
    <col min="14604" max="14610" width="6.28515625" style="288" customWidth="true"/>
    <col min="14611" max="14853" width="9.140625" style="288"/>
    <col min="14854" max="14854" width="5" style="288" customWidth="true"/>
    <col min="14855" max="14855" width="13.85546875" style="288" customWidth="true"/>
    <col min="14856" max="14857" width="6.28515625" style="288" customWidth="true"/>
    <col min="14858" max="14859" width="7" style="288" customWidth="true"/>
    <col min="14860" max="14866" width="6.28515625" style="288" customWidth="true"/>
    <col min="14867" max="15109" width="9.140625" style="288"/>
    <col min="15110" max="15110" width="5" style="288" customWidth="true"/>
    <col min="15111" max="15111" width="13.85546875" style="288" customWidth="true"/>
    <col min="15112" max="15113" width="6.28515625" style="288" customWidth="true"/>
    <col min="15114" max="15115" width="7" style="288" customWidth="true"/>
    <col min="15116" max="15122" width="6.28515625" style="288" customWidth="true"/>
    <col min="15123" max="15365" width="9.140625" style="288"/>
    <col min="15366" max="15366" width="5" style="288" customWidth="true"/>
    <col min="15367" max="15367" width="13.85546875" style="288" customWidth="true"/>
    <col min="15368" max="15369" width="6.28515625" style="288" customWidth="true"/>
    <col min="15370" max="15371" width="7" style="288" customWidth="true"/>
    <col min="15372" max="15378" width="6.28515625" style="288" customWidth="true"/>
    <col min="15379" max="15621" width="9.140625" style="288"/>
    <col min="15622" max="15622" width="5" style="288" customWidth="true"/>
    <col min="15623" max="15623" width="13.85546875" style="288" customWidth="true"/>
    <col min="15624" max="15625" width="6.28515625" style="288" customWidth="true"/>
    <col min="15626" max="15627" width="7" style="288" customWidth="true"/>
    <col min="15628" max="15634" width="6.28515625" style="288" customWidth="true"/>
    <col min="15635" max="15877" width="9.140625" style="288"/>
    <col min="15878" max="15878" width="5" style="288" customWidth="true"/>
    <col min="15879" max="15879" width="13.85546875" style="288" customWidth="true"/>
    <col min="15880" max="15881" width="6.28515625" style="288" customWidth="true"/>
    <col min="15882" max="15883" width="7" style="288" customWidth="true"/>
    <col min="15884" max="15890" width="6.28515625" style="288" customWidth="true"/>
    <col min="15891" max="16133" width="9.140625" style="288"/>
    <col min="16134" max="16134" width="5" style="288" customWidth="true"/>
    <col min="16135" max="16135" width="13.85546875" style="288" customWidth="true"/>
    <col min="16136" max="16137" width="6.28515625" style="288" customWidth="true"/>
    <col min="16138" max="16139" width="7" style="288" customWidth="true"/>
    <col min="16140" max="16146" width="6.28515625" style="288" customWidth="true"/>
    <col min="16147" max="16384" width="9.140625" style="288"/>
  </cols>
  <sheetData>
    <row r="1" x14ac:dyDescent="0.2">
      <c r="A1" s="256" t="s">
        <v>63</v>
      </c>
    </row>
    <row r="4" ht="29.1" customHeight="true" x14ac:dyDescent="0.4">
      <c r="A4" s="287"/>
      <c r="B4" s="1097" t="s">
        <v>124</v>
      </c>
      <c r="C4" s="1097"/>
      <c r="D4" s="1097"/>
      <c r="E4" s="1097"/>
      <c r="F4" s="1097"/>
      <c r="G4" s="1097"/>
      <c r="H4" s="1097"/>
      <c r="I4" s="1097"/>
      <c r="J4" s="1097"/>
      <c r="K4" s="1097"/>
      <c r="L4" s="1097"/>
      <c r="M4" s="1097"/>
      <c r="N4" s="1097"/>
      <c r="O4" s="1097"/>
      <c r="P4" s="1097"/>
      <c r="Q4" s="1097"/>
      <c r="R4" s="1097"/>
      <c r="S4" s="1097"/>
      <c r="T4" s="1097"/>
      <c r="U4" s="1097"/>
      <c r="V4" s="1097"/>
      <c r="W4" s="1097"/>
      <c r="X4" s="1097"/>
      <c r="Y4" s="1097"/>
    </row>
    <row r="5" ht="29.1" customHeight="true" x14ac:dyDescent="0.4">
      <c r="A5" s="287"/>
      <c r="B5" s="1065" t="str">
        <f ca="true">IF(ISERROR(INDIRECT(CONCATENATE($B105,"!A2"))),"",INDIRECT(CONCATENATE($B105,"!A2")))</f>
        <v>Nepal</v>
      </c>
      <c r="C5" s="1065"/>
      <c r="D5" s="1065"/>
      <c r="E5" s="1065"/>
      <c r="F5" s="1065"/>
      <c r="G5" s="1065"/>
      <c r="H5" s="1065"/>
      <c r="I5" s="1065"/>
      <c r="J5" s="1065"/>
      <c r="K5" s="1065"/>
      <c r="L5" s="1065"/>
      <c r="M5" s="1065"/>
      <c r="N5" s="1065"/>
      <c r="O5" s="1065"/>
      <c r="P5" s="1065"/>
      <c r="Q5" s="1065"/>
      <c r="R5" s="1065"/>
      <c r="S5" s="1065"/>
      <c r="T5" s="1065"/>
      <c r="U5" s="1065"/>
      <c r="V5" s="1065"/>
      <c r="W5" s="1065"/>
      <c r="X5" s="1065"/>
      <c r="Y5" s="1065"/>
    </row>
    <row r="6" x14ac:dyDescent="0.2">
      <c r="F6" s="288"/>
      <c r="G6" s="288"/>
      <c r="J6" s="289"/>
      <c r="K6" s="289"/>
      <c r="L6" s="289"/>
      <c r="M6" s="289"/>
      <c r="N6" s="289"/>
      <c r="O6" s="289"/>
      <c r="P6" s="289"/>
    </row>
    <row r="7" s="290" customFormat="true" ht="18" x14ac:dyDescent="0.25">
      <c r="B7" s="1062" t="str">
        <f>B118</f>
        <v>National use of drinking water sources, 2000–2020</v>
      </c>
      <c r="C7" s="1062"/>
      <c r="D7" s="1062"/>
      <c r="E7" s="1062"/>
      <c r="F7" s="1062"/>
      <c r="G7" s="1062"/>
      <c r="H7" s="1062"/>
      <c r="I7" s="1062"/>
      <c r="J7" s="1062" t="str">
        <f>B218</f>
        <v>Urban use of drinking water sources,  2000–2020</v>
      </c>
      <c r="K7" s="1062"/>
      <c r="L7" s="1062"/>
      <c r="M7" s="1062"/>
      <c r="N7" s="1062"/>
      <c r="O7" s="1062"/>
      <c r="P7" s="1062"/>
      <c r="Q7" s="1062"/>
      <c r="R7" s="1062" t="str">
        <f>B318</f>
        <v>Rural use of drinking water sources, 2000–2020</v>
      </c>
      <c r="S7" s="1062"/>
      <c r="T7" s="1062"/>
      <c r="U7" s="1062"/>
      <c r="V7" s="1062"/>
      <c r="W7" s="1062"/>
      <c r="X7" s="1062"/>
      <c r="Y7" s="1062"/>
    </row>
    <row r="8" s="290" customFormat="true" x14ac:dyDescent="0.2"/>
    <row r="17" x14ac:dyDescent="0.2">
      <c r="Q17" s="289"/>
      <c r="R17" s="289"/>
      <c r="S17" s="289"/>
      <c r="T17" s="289"/>
      <c r="U17" s="289"/>
      <c r="V17" s="289"/>
    </row>
    <row r="18" x14ac:dyDescent="0.2">
      <c r="Q18" s="289"/>
      <c r="R18" s="289"/>
      <c r="S18" s="289"/>
      <c r="T18" s="289"/>
      <c r="U18" s="289"/>
      <c r="V18" s="289"/>
    </row>
    <row r="19" x14ac:dyDescent="0.2">
      <c r="Q19" s="289"/>
      <c r="R19" s="289"/>
      <c r="S19" s="289"/>
      <c r="T19" s="289"/>
      <c r="U19" s="289"/>
      <c r="V19" s="289"/>
    </row>
    <row r="20" x14ac:dyDescent="0.2">
      <c r="Q20" s="289"/>
      <c r="R20" s="289"/>
      <c r="S20" s="289"/>
      <c r="T20" s="289"/>
      <c r="U20" s="289"/>
      <c r="V20" s="289"/>
    </row>
    <row r="21" x14ac:dyDescent="0.2">
      <c r="Q21" s="289"/>
      <c r="R21" s="289"/>
      <c r="S21" s="289"/>
      <c r="T21" s="289"/>
      <c r="U21" s="289"/>
      <c r="V21" s="289"/>
    </row>
    <row r="22" x14ac:dyDescent="0.2">
      <c r="Q22" s="289"/>
      <c r="R22" s="289"/>
      <c r="S22" s="289"/>
      <c r="T22" s="289"/>
      <c r="U22" s="289"/>
      <c r="V22" s="289"/>
    </row>
    <row r="23" x14ac:dyDescent="0.2">
      <c r="Q23" s="289"/>
      <c r="R23" s="289"/>
      <c r="S23" s="289"/>
      <c r="T23" s="289"/>
      <c r="U23" s="289"/>
      <c r="V23" s="289"/>
    </row>
    <row r="31" s="292" customFormat="true" x14ac:dyDescent="0.2">
      <c r="B31" s="1075" t="str">
        <f ca="true">IF(ISERROR(INDIRECT(CONCATENATE($B105,"!A2"))),"",INDIRECT(CONCATENATE($B105,"!A2")))</f>
        <v>Nepal</v>
      </c>
      <c r="C31" s="1076"/>
      <c r="D31" s="1076"/>
      <c r="E31" s="1077"/>
      <c r="F31" s="1067" t="s">
        <v>0</v>
      </c>
      <c r="G31" s="1067"/>
      <c r="H31" s="1067"/>
      <c r="I31" s="1068"/>
      <c r="J31" s="1066" t="s">
        <v>1</v>
      </c>
      <c r="K31" s="1067"/>
      <c r="L31" s="1067"/>
      <c r="M31" s="1068"/>
      <c r="N31" s="1066" t="s">
        <v>2</v>
      </c>
      <c r="O31" s="1067"/>
      <c r="P31" s="1067"/>
      <c r="Q31" s="1068"/>
      <c r="R31" s="1066" t="s">
        <v>3</v>
      </c>
      <c r="S31" s="1067"/>
      <c r="T31" s="1067"/>
      <c r="U31" s="1068"/>
      <c r="V31" s="1066" t="s">
        <v>4</v>
      </c>
      <c r="W31" s="1067"/>
      <c r="X31" s="1067"/>
      <c r="Y31" s="1068"/>
    </row>
    <row r="32" s="296" customFormat="true" ht="22.5" customHeight="true" x14ac:dyDescent="0.2">
      <c r="B32" s="1078"/>
      <c r="C32" s="1079"/>
      <c r="D32" s="1079"/>
      <c r="E32" s="1080"/>
      <c r="F32" s="293" t="s">
        <v>15</v>
      </c>
      <c r="G32" s="294" t="s">
        <v>16</v>
      </c>
      <c r="H32" s="294" t="s">
        <v>22</v>
      </c>
      <c r="I32" s="295" t="s">
        <v>24</v>
      </c>
      <c r="J32" s="293" t="s">
        <v>15</v>
      </c>
      <c r="K32" s="294" t="s">
        <v>16</v>
      </c>
      <c r="L32" s="294" t="s">
        <v>22</v>
      </c>
      <c r="M32" s="295" t="s">
        <v>23</v>
      </c>
      <c r="N32" s="293" t="s">
        <v>15</v>
      </c>
      <c r="O32" s="294" t="s">
        <v>16</v>
      </c>
      <c r="P32" s="294" t="s">
        <v>22</v>
      </c>
      <c r="Q32" s="295" t="s">
        <v>23</v>
      </c>
      <c r="R32" s="293" t="s">
        <v>15</v>
      </c>
      <c r="S32" s="294" t="s">
        <v>16</v>
      </c>
      <c r="T32" s="294" t="s">
        <v>22</v>
      </c>
      <c r="U32" s="295" t="s">
        <v>23</v>
      </c>
      <c r="V32" s="293" t="s">
        <v>15</v>
      </c>
      <c r="W32" s="294" t="s">
        <v>16</v>
      </c>
      <c r="X32" s="294" t="s">
        <v>22</v>
      </c>
      <c r="Y32" s="295" t="s">
        <v>23</v>
      </c>
    </row>
    <row r="33" x14ac:dyDescent="0.2">
      <c r="B33" s="1069" t="s">
        <v>5</v>
      </c>
      <c r="C33" s="1070"/>
      <c r="D33" s="1073" t="s">
        <v>25</v>
      </c>
      <c r="E33" s="285">
        <f>C99</f>
        <v>2000</v>
      </c>
      <c r="F33" s="297">
        <f ca="true">E99</f>
        <v>65.853510707323764</v>
      </c>
      <c r="G33" s="298">
        <f t="shared" ref="G33:I34" ca="true" si="0">F99</f>
        <v>4.0353147510008638</v>
      </c>
      <c r="H33" s="299">
        <f t="shared" ca="true" si="0"/>
        <v>21.733727362347096</v>
      </c>
      <c r="I33" s="300">
        <f t="shared" ca="true" si="0"/>
        <v>8.3774471793282714</v>
      </c>
      <c r="J33" s="297">
        <f ca="true">J99</f>
        <v>86.75863634640227</v>
      </c>
      <c r="K33" s="298">
        <f t="shared" ref="K33:M34" ca="true" si="1">K99</f>
        <v>1.8342487190773875</v>
      </c>
      <c r="L33" s="299">
        <f t="shared" ca="true" si="1"/>
        <v>9.0923402648973166</v>
      </c>
      <c r="M33" s="300">
        <f t="shared" ca="true" si="1"/>
        <v>2.3147746696230218</v>
      </c>
      <c r="N33" s="297">
        <f ca="true">O99</f>
        <v>77.958879080958653</v>
      </c>
      <c r="O33" s="298">
        <f t="shared" ref="O33:Q34" ca="true" si="2">P99</f>
        <v>0.76051681430116758</v>
      </c>
      <c r="P33" s="299">
        <f t="shared" ca="true" si="2"/>
        <v>18.393713192615451</v>
      </c>
      <c r="Q33" s="300">
        <f t="shared" ca="true" si="2"/>
        <v>2.886890912124727</v>
      </c>
      <c r="R33" s="297">
        <f ca="true">T99</f>
        <v>87.916250155465235</v>
      </c>
      <c r="S33" s="298">
        <f t="shared" ref="S33:U34" ca="true" si="3">U99</f>
        <v>0.85447694315156908</v>
      </c>
      <c r="T33" s="299">
        <f t="shared" ca="true" si="3"/>
        <v>10.305311134844942</v>
      </c>
      <c r="U33" s="300">
        <f t="shared" ca="true" si="3"/>
        <v>0.92396176653824824</v>
      </c>
      <c r="V33" s="297">
        <f ca="true">Y99</f>
        <v>92.099302327584667</v>
      </c>
      <c r="W33" s="298">
        <f t="shared" ref="W33:Y34" ca="true" si="4">Z99</f>
        <v>1.0228536550468512</v>
      </c>
      <c r="X33" s="299">
        <f t="shared" ca="true" si="4"/>
        <v>5.9033720744142784</v>
      </c>
      <c r="Y33" s="300">
        <f t="shared" ca="true" si="4"/>
        <v>0.97447194295421014</v>
      </c>
    </row>
    <row r="34" x14ac:dyDescent="0.2">
      <c r="B34" s="1071"/>
      <c r="C34" s="1072"/>
      <c r="D34" s="1074"/>
      <c r="E34" s="286">
        <f>C100</f>
        <v>2020</v>
      </c>
      <c r="F34" s="302">
        <f ca="true">E100</f>
        <v>85.729199876285364</v>
      </c>
      <c r="G34" s="303">
        <f t="shared" ca="true" si="0"/>
        <v>5.2532401254926917</v>
      </c>
      <c r="H34" s="304">
        <f t="shared" ca="true" si="0"/>
        <v>4.0326413280092197</v>
      </c>
      <c r="I34" s="305">
        <f t="shared" ca="true" si="0"/>
        <v>4.9849186702127213</v>
      </c>
      <c r="J34" s="302">
        <f ca="true">J100</f>
        <v>93.404117306685222</v>
      </c>
      <c r="K34" s="303">
        <f t="shared" ca="true" si="1"/>
        <v>1.9747472959612278</v>
      </c>
      <c r="L34" s="304">
        <f t="shared" ca="true" si="1"/>
        <v>2.2015615659323657</v>
      </c>
      <c r="M34" s="305">
        <f t="shared" ca="true" si="1"/>
        <v>2.419573831421193</v>
      </c>
      <c r="N34" s="302">
        <f ca="true">O100</f>
        <v>98.722940692117888</v>
      </c>
      <c r="O34" s="303">
        <f t="shared" ca="true" si="2"/>
        <v>0.96307767939612277</v>
      </c>
      <c r="P34" s="304">
        <f t="shared" ca="true" si="2"/>
        <v>0</v>
      </c>
      <c r="Q34" s="305">
        <f t="shared" ca="true" si="2"/>
        <v>0.31398162848599631</v>
      </c>
      <c r="R34" s="302">
        <f ca="true">T100</f>
        <v>98.687217479200456</v>
      </c>
      <c r="S34" s="303">
        <f t="shared" ca="true" si="3"/>
        <v>0.95916229105136874</v>
      </c>
      <c r="T34" s="304">
        <f t="shared" ca="true" si="3"/>
        <v>0</v>
      </c>
      <c r="U34" s="305">
        <f t="shared" ca="true" si="3"/>
        <v>0.35362022974817775</v>
      </c>
      <c r="V34" s="302">
        <f ca="true">Y100</f>
        <v>98.901600114115027</v>
      </c>
      <c r="W34" s="303">
        <f t="shared" ca="true" si="4"/>
        <v>1.0983998858849731</v>
      </c>
      <c r="X34" s="304">
        <f t="shared" ca="true" si="4"/>
        <v>0</v>
      </c>
      <c r="Y34" s="305">
        <f t="shared" ca="true" si="4"/>
        <v>0</v>
      </c>
    </row>
    <row r="35" x14ac:dyDescent="0.2">
      <c r="F35" s="288"/>
      <c r="H35" s="291"/>
    </row>
    <row r="36" x14ac:dyDescent="0.2">
      <c r="B36" s="1069" t="s">
        <v>6</v>
      </c>
      <c r="C36" s="1070"/>
      <c r="D36" s="1073" t="s">
        <v>25</v>
      </c>
      <c r="E36" s="285">
        <f>C199</f>
        <v>2000</v>
      </c>
      <c r="F36" s="297">
        <f ca="true">E199</f>
        <v>86.233420181501728</v>
      </c>
      <c r="G36" s="298">
        <f t="shared" ref="G36:I37" ca="true" si="5">F199</f>
        <v>2.4141912572507103</v>
      </c>
      <c r="H36" s="299">
        <f t="shared" ca="true" si="5"/>
        <v>9.010950691145041</v>
      </c>
      <c r="I36" s="300">
        <f t="shared" ca="true" si="5"/>
        <v>2.3414378701025242</v>
      </c>
      <c r="J36" s="297">
        <f ca="true">J199</f>
        <v>90.164275563341519</v>
      </c>
      <c r="K36" s="298">
        <f t="shared" ref="K36:M37" ca="true" si="6">K199</f>
        <v>1.674635845534947</v>
      </c>
      <c r="L36" s="299">
        <f t="shared" ca="true" si="6"/>
        <v>7.6684029328963561</v>
      </c>
      <c r="M36" s="300">
        <f t="shared" ca="true" si="6"/>
        <v>0.49268565822717392</v>
      </c>
      <c r="N36" s="297">
        <f ca="true">O199</f>
        <v>92.042575450399212</v>
      </c>
      <c r="O36" s="298">
        <f t="shared" ref="O36:Q37" ca="true" si="7">P199</f>
        <v>1.5952825389378105</v>
      </c>
      <c r="P36" s="299">
        <f t="shared" ca="true" si="7"/>
        <v>6.3621420106629785</v>
      </c>
      <c r="Q36" s="300">
        <f t="shared" ca="true" si="7"/>
        <v>0</v>
      </c>
      <c r="R36" s="297">
        <f ca="true">T199</f>
        <v>93.624779401711834</v>
      </c>
      <c r="S36" s="298">
        <f t="shared" ref="S36:U37" ca="true" si="8">U199</f>
        <v>1.0876143985670605</v>
      </c>
      <c r="T36" s="299">
        <f t="shared" ca="true" si="8"/>
        <v>4.9965605750444411</v>
      </c>
      <c r="U36" s="300">
        <f t="shared" ca="true" si="8"/>
        <v>0.29104562467667522</v>
      </c>
      <c r="V36" s="297">
        <f ca="true">Y199</f>
        <v>94.087118845639921</v>
      </c>
      <c r="W36" s="298">
        <f t="shared" ref="W36:Y37" ca="true" si="9">Z199</f>
        <v>1.1475755467085806</v>
      </c>
      <c r="X36" s="299">
        <f t="shared" ca="true" si="9"/>
        <v>4.7653056076514986</v>
      </c>
      <c r="Y36" s="300">
        <f t="shared" ca="true" si="9"/>
        <v>0</v>
      </c>
    </row>
    <row r="37" x14ac:dyDescent="0.2">
      <c r="B37" s="1071"/>
      <c r="C37" s="1072"/>
      <c r="D37" s="1074"/>
      <c r="E37" s="286">
        <f>C200</f>
        <v>2020</v>
      </c>
      <c r="F37" s="302">
        <f ca="true">E200</f>
        <v>90.188655482036992</v>
      </c>
      <c r="G37" s="303">
        <f t="shared" ca="true" si="5"/>
        <v>2.5249220442567664</v>
      </c>
      <c r="H37" s="304">
        <f t="shared" ca="true" si="5"/>
        <v>4.7021462012051529</v>
      </c>
      <c r="I37" s="305">
        <f t="shared" ca="true" si="5"/>
        <v>2.5842762725010786</v>
      </c>
      <c r="J37" s="302">
        <f ca="true">J200</f>
        <v>96.25288908414224</v>
      </c>
      <c r="K37" s="303">
        <f t="shared" ca="true" si="6"/>
        <v>1.7877206608660332</v>
      </c>
      <c r="L37" s="304">
        <f t="shared" ca="true" si="6"/>
        <v>0.97669425409824839</v>
      </c>
      <c r="M37" s="305">
        <f t="shared" ca="true" si="6"/>
        <v>0.98269600089349041</v>
      </c>
      <c r="N37" s="302">
        <f ca="true">O200</f>
        <v>97.959584274676175</v>
      </c>
      <c r="O37" s="303">
        <f t="shared" ca="true" si="7"/>
        <v>1.6978361758163956</v>
      </c>
      <c r="P37" s="304">
        <f t="shared" ca="true" si="7"/>
        <v>0</v>
      </c>
      <c r="Q37" s="305">
        <f t="shared" ca="true" si="7"/>
        <v>0.3425795495074187</v>
      </c>
      <c r="R37" s="302">
        <f ca="true">T200</f>
        <v>98.521336886308092</v>
      </c>
      <c r="S37" s="303">
        <f t="shared" ca="true" si="8"/>
        <v>1.1444964169567435</v>
      </c>
      <c r="T37" s="304">
        <f t="shared" ca="true" si="8"/>
        <v>3.8242076714070095E-2</v>
      </c>
      <c r="U37" s="305">
        <f t="shared" ca="true" si="8"/>
        <v>0.29592462002109809</v>
      </c>
      <c r="V37" s="302">
        <f ca="true">Y200</f>
        <v>98.772818162355946</v>
      </c>
      <c r="W37" s="303">
        <f t="shared" ca="true" si="9"/>
        <v>1.2047267701817352</v>
      </c>
      <c r="X37" s="304">
        <f t="shared" ca="true" si="9"/>
        <v>0</v>
      </c>
      <c r="Y37" s="305">
        <f t="shared" ca="true" si="9"/>
        <v>2.2455067462314925E-2</v>
      </c>
    </row>
    <row r="38" x14ac:dyDescent="0.2">
      <c r="F38" s="288"/>
      <c r="G38" s="288"/>
      <c r="H38" s="291"/>
      <c r="I38" s="291"/>
    </row>
    <row r="39" x14ac:dyDescent="0.2">
      <c r="B39" s="1069" t="s">
        <v>7</v>
      </c>
      <c r="C39" s="1070"/>
      <c r="D39" s="1073" t="s">
        <v>25</v>
      </c>
      <c r="E39" s="285">
        <f>C299</f>
        <v>2000</v>
      </c>
      <c r="F39" s="297">
        <f ca="true">E299</f>
        <v>64.624888835372687</v>
      </c>
      <c r="G39" s="298">
        <f t="shared" ref="G39:I40" ca="true" si="10">F299</f>
        <v>4.2857817325728567</v>
      </c>
      <c r="H39" s="299">
        <f t="shared" ca="true" si="10"/>
        <v>22.341166416091596</v>
      </c>
      <c r="I39" s="300">
        <f t="shared" ca="true" si="10"/>
        <v>8.7481630159628594</v>
      </c>
      <c r="J39" s="297">
        <f ca="true">J299</f>
        <v>88.260200319787103</v>
      </c>
      <c r="K39" s="298">
        <f t="shared" ref="K39:M40" ca="true" si="11">K299</f>
        <v>2.2417281819442367</v>
      </c>
      <c r="L39" s="299">
        <f t="shared" ca="true" si="11"/>
        <v>6.6078571157280663</v>
      </c>
      <c r="M39" s="300">
        <f t="shared" ca="true" si="11"/>
        <v>2.890214382540595</v>
      </c>
      <c r="N39" s="297">
        <f ca="true">O299</f>
        <v>81.841856247177617</v>
      </c>
      <c r="O39" s="298">
        <f t="shared" ref="O39:Q40" ca="true" si="12">P299</f>
        <v>1.1801698900856956</v>
      </c>
      <c r="P39" s="299">
        <f t="shared" ca="true" si="12"/>
        <v>14.608333577359019</v>
      </c>
      <c r="Q39" s="300">
        <f t="shared" ca="true" si="12"/>
        <v>2.3696402853776704</v>
      </c>
      <c r="R39" s="297">
        <f ca="true">T299</f>
        <v>89.22116311890521</v>
      </c>
      <c r="S39" s="298">
        <f t="shared" ref="S39:U40" ca="true" si="13">U299</f>
        <v>0.76304061437714366</v>
      </c>
      <c r="T39" s="299">
        <f t="shared" ca="true" si="13"/>
        <v>8.8065884040561713</v>
      </c>
      <c r="U39" s="300">
        <f t="shared" ca="true" si="13"/>
        <v>1.2092078626614722</v>
      </c>
      <c r="V39" s="297">
        <f ca="true">Y299</f>
        <v>88.356959940510194</v>
      </c>
      <c r="W39" s="298">
        <f t="shared" ref="W39:Y40" ca="true" si="14">Z299</f>
        <v>0.78330488528087783</v>
      </c>
      <c r="X39" s="299">
        <f t="shared" ca="true" si="14"/>
        <v>9.5916779249722168</v>
      </c>
      <c r="Y39" s="300">
        <f t="shared" ca="true" si="14"/>
        <v>1.2680572492367048</v>
      </c>
    </row>
    <row r="40" x14ac:dyDescent="0.2">
      <c r="B40" s="1071"/>
      <c r="C40" s="1072"/>
      <c r="D40" s="1074"/>
      <c r="E40" s="286">
        <f>C300</f>
        <v>2020</v>
      </c>
      <c r="F40" s="302">
        <f ca="true">E300</f>
        <v>85.231688854075387</v>
      </c>
      <c r="G40" s="303">
        <f t="shared" ca="true" si="10"/>
        <v>5.6523797829295441</v>
      </c>
      <c r="H40" s="304">
        <f t="shared" ca="true" si="10"/>
        <v>4.0640938397577884</v>
      </c>
      <c r="I40" s="305">
        <f t="shared" ca="true" si="10"/>
        <v>5.0518375232372819</v>
      </c>
      <c r="J40" s="302">
        <f ca="true">J300</f>
        <v>89.885856852066411</v>
      </c>
      <c r="K40" s="303">
        <f t="shared" ca="true" si="11"/>
        <v>2.283018367660655</v>
      </c>
      <c r="L40" s="304">
        <f t="shared" ca="true" si="11"/>
        <v>4.7274509983239739</v>
      </c>
      <c r="M40" s="305">
        <f t="shared" ca="true" si="11"/>
        <v>3.1036737819489559</v>
      </c>
      <c r="N40" s="302">
        <f ca="true">O300</f>
        <v>97.858102000302893</v>
      </c>
      <c r="O40" s="303">
        <f t="shared" ca="true" si="12"/>
        <v>1.4111261740312129</v>
      </c>
      <c r="P40" s="304">
        <f t="shared" ca="true" si="12"/>
        <v>0</v>
      </c>
      <c r="Q40" s="305">
        <f t="shared" ca="true" si="12"/>
        <v>0.73077182566587762</v>
      </c>
      <c r="R40" s="302">
        <f ca="true">T300</f>
        <v>98.743096431208016</v>
      </c>
      <c r="S40" s="303">
        <f t="shared" ca="true" si="13"/>
        <v>0.84447445351007244</v>
      </c>
      <c r="T40" s="304">
        <f t="shared" ca="true" si="13"/>
        <v>0</v>
      </c>
      <c r="U40" s="305">
        <f t="shared" ca="true" si="13"/>
        <v>0.41242911528191362</v>
      </c>
      <c r="V40" s="302">
        <f ca="true">Y300</f>
        <v>99.121267042663931</v>
      </c>
      <c r="W40" s="303">
        <f t="shared" ca="true" si="14"/>
        <v>0.87873295733606938</v>
      </c>
      <c r="X40" s="304">
        <f t="shared" ca="true" si="14"/>
        <v>0</v>
      </c>
      <c r="Y40" s="305">
        <f t="shared" ca="true" si="14"/>
        <v>0</v>
      </c>
    </row>
    <row r="97" s="292" customFormat="true" ht="16.5" customHeight="true" x14ac:dyDescent="0.2">
      <c r="A97" s="1083" t="s">
        <v>5</v>
      </c>
      <c r="B97" s="1083"/>
      <c r="C97" s="1083"/>
      <c r="D97" s="1081" t="s">
        <v>0</v>
      </c>
      <c r="E97" s="1070"/>
      <c r="F97" s="1070"/>
      <c r="G97" s="1070"/>
      <c r="H97" s="1082"/>
      <c r="I97" s="1081" t="s">
        <v>1</v>
      </c>
      <c r="J97" s="1070"/>
      <c r="K97" s="1070"/>
      <c r="L97" s="1070"/>
      <c r="M97" s="1082"/>
      <c r="N97" s="1081" t="s">
        <v>2</v>
      </c>
      <c r="O97" s="1070"/>
      <c r="P97" s="1070"/>
      <c r="Q97" s="1070"/>
      <c r="R97" s="1082"/>
      <c r="S97" s="1081" t="s">
        <v>3</v>
      </c>
      <c r="T97" s="1070"/>
      <c r="U97" s="1070"/>
      <c r="V97" s="1070"/>
      <c r="W97" s="1082"/>
      <c r="X97" s="1081" t="s">
        <v>4</v>
      </c>
      <c r="Y97" s="1070"/>
      <c r="Z97" s="1070"/>
      <c r="AA97" s="1070"/>
      <c r="AB97" s="1082"/>
    </row>
    <row r="98" s="296" customFormat="true" ht="22.5" customHeight="true" x14ac:dyDescent="0.2">
      <c r="A98" s="1084"/>
      <c r="B98" s="1084"/>
      <c r="C98" s="1084"/>
      <c r="D98" s="306" t="s">
        <v>14</v>
      </c>
      <c r="E98" s="307" t="s">
        <v>15</v>
      </c>
      <c r="F98" s="294" t="s">
        <v>16</v>
      </c>
      <c r="G98" s="294" t="s">
        <v>22</v>
      </c>
      <c r="H98" s="295" t="s">
        <v>17</v>
      </c>
      <c r="I98" s="306" t="s">
        <v>14</v>
      </c>
      <c r="J98" s="307" t="s">
        <v>15</v>
      </c>
      <c r="K98" s="294" t="s">
        <v>16</v>
      </c>
      <c r="L98" s="294" t="s">
        <v>22</v>
      </c>
      <c r="M98" s="295" t="s">
        <v>17</v>
      </c>
      <c r="N98" s="306" t="s">
        <v>14</v>
      </c>
      <c r="O98" s="307" t="s">
        <v>15</v>
      </c>
      <c r="P98" s="294" t="s">
        <v>16</v>
      </c>
      <c r="Q98" s="294" t="s">
        <v>22</v>
      </c>
      <c r="R98" s="295" t="s">
        <v>17</v>
      </c>
      <c r="S98" s="306" t="s">
        <v>14</v>
      </c>
      <c r="T98" s="307" t="s">
        <v>15</v>
      </c>
      <c r="U98" s="294" t="s">
        <v>16</v>
      </c>
      <c r="V98" s="294" t="s">
        <v>22</v>
      </c>
      <c r="W98" s="295" t="s">
        <v>17</v>
      </c>
      <c r="X98" s="306" t="s">
        <v>14</v>
      </c>
      <c r="Y98" s="307" t="s">
        <v>15</v>
      </c>
      <c r="Z98" s="294" t="s">
        <v>16</v>
      </c>
      <c r="AA98" s="294" t="s">
        <v>22</v>
      </c>
      <c r="AB98" s="295" t="s">
        <v>17</v>
      </c>
    </row>
    <row r="99" s="316" customFormat="true" ht="15" customHeight="true" x14ac:dyDescent="0.2">
      <c r="A99" s="1088" t="s">
        <v>10</v>
      </c>
      <c r="B99" s="1089"/>
      <c r="C99" s="413">
        <v>2000</v>
      </c>
      <c r="D99" s="308">
        <f ca="true">IF((D101+H101)&gt;100,D101*100/(D101+H101),D101)</f>
        <v>69.888825458324618</v>
      </c>
      <c r="E99" s="309">
        <f ca="true">D99*AVERAGEIF(E105:E116,"&gt;0")/100</f>
        <v>65.853510707323764</v>
      </c>
      <c r="F99" s="310">
        <f ca="true">D99*(100-AVERAGEIF(E105:E116,"&gt;0"))/100</f>
        <v>4.0353147510008638</v>
      </c>
      <c r="G99" s="311">
        <f ca="true">100-(E99+F99+H99)</f>
        <v>21.733727362347096</v>
      </c>
      <c r="H99" s="312">
        <f ca="true">IF((D101+H101)&gt;100,H101*100/(D101+H101),H101)</f>
        <v>8.3774471793282714</v>
      </c>
      <c r="I99" s="308">
        <f ca="true">IF((I101+M101)&gt;100,I101*100/(I101+M101),I101)</f>
        <v>88.592885065479663</v>
      </c>
      <c r="J99" s="309">
        <f ca="true">I99*AVERAGEIF(J105:J116,"&gt;0")/100</f>
        <v>86.75863634640227</v>
      </c>
      <c r="K99" s="313">
        <f ca="true">I99*(100-AVERAGEIF(J105:J116,"&gt;0"))/100</f>
        <v>1.8342487190773875</v>
      </c>
      <c r="L99" s="314">
        <f ca="true">100-(J99+K99+M99)</f>
        <v>9.0923402648973166</v>
      </c>
      <c r="M99" s="315">
        <f ca="true">IF((I101+M101)&gt;100,M101*100/(I101+M101),M101)</f>
        <v>2.3147746696230218</v>
      </c>
      <c r="N99" s="308">
        <f ca="true">IF((N101+R101)&gt;100,N101*100/(N101+R101),N101)</f>
        <v>78.719395895259822</v>
      </c>
      <c r="O99" s="309">
        <f ca="true">N99*AVERAGEIF(O105:O116,"&gt;0")/100</f>
        <v>77.958879080958653</v>
      </c>
      <c r="P99" s="313">
        <f ca="true">N99*(100-AVERAGEIF(O105:O116,"&gt;0"))/100</f>
        <v>0.76051681430116758</v>
      </c>
      <c r="Q99" s="314">
        <f ca="true">100-(O99+P99+R99)</f>
        <v>18.393713192615451</v>
      </c>
      <c r="R99" s="315">
        <f ca="true">IF((N101+R101)&gt;100,R101*100/(N101+R101),R101)</f>
        <v>2.886890912124727</v>
      </c>
      <c r="S99" s="308">
        <f ca="true">IF((S101+W101)&gt;100,S101*100/(S101+W101),S101)</f>
        <v>88.770727098616817</v>
      </c>
      <c r="T99" s="309">
        <f ca="true">S99*AVERAGEIF(T105:T116,"&gt;0")/100</f>
        <v>87.916250155465235</v>
      </c>
      <c r="U99" s="313">
        <f ca="true">S99*(100-AVERAGEIF(T105:T116,"&gt;0"))/100</f>
        <v>0.85447694315156908</v>
      </c>
      <c r="V99" s="314">
        <f ca="true">100-(T99+U99+W99)</f>
        <v>10.305311134844942</v>
      </c>
      <c r="W99" s="315">
        <f ca="true">IF((S101+W101)&gt;100,W101*100/(S101+W101),W101)</f>
        <v>0.92396176653824824</v>
      </c>
      <c r="X99" s="308">
        <f ca="true">IF((X101+AB101)&gt;100,X101*100/(X101+AB101),X101)</f>
        <v>93.122155982631512</v>
      </c>
      <c r="Y99" s="309">
        <f ca="true">X99*AVERAGEIF(Y105:Y116,"&gt;0")/100</f>
        <v>92.099302327584667</v>
      </c>
      <c r="Z99" s="313">
        <f ca="true">X99*(100-AVERAGEIF(Y105:Y116,"&gt;0"))/100</f>
        <v>1.0228536550468512</v>
      </c>
      <c r="AA99" s="314">
        <f ca="true">100-(Y99+Z99+AB99)</f>
        <v>5.9033720744142784</v>
      </c>
      <c r="AB99" s="315">
        <f ca="true">IF((X101+AB101)&gt;100,AB101*100/(X101+AB101),AB101)</f>
        <v>0.97447194295421014</v>
      </c>
    </row>
    <row r="100" s="316" customFormat="true" ht="15" customHeight="true" x14ac:dyDescent="0.2">
      <c r="A100" s="1090"/>
      <c r="B100" s="1091"/>
      <c r="C100" s="414">
        <v>2020</v>
      </c>
      <c r="D100" s="317">
        <f ca="true">IF((D102+H102)&gt;100,D102*100/(D102+H102),D102)</f>
        <v>90.982440001778059</v>
      </c>
      <c r="E100" s="318">
        <f ca="true">D100*AVERAGEIF(E105:E116,"&gt;0")/100</f>
        <v>85.729199876285364</v>
      </c>
      <c r="F100" s="319">
        <f ca="true">D100*(100-AVERAGEIF(E105:E116,"&gt;0"))/100</f>
        <v>5.2532401254926917</v>
      </c>
      <c r="G100" s="320">
        <f ca="true">100-(E100+F100+H100)</f>
        <v>4.0326413280092197</v>
      </c>
      <c r="H100" s="321">
        <f ca="true">IF((D102+H102)&gt;100,H102*100/(D102+H102),H102)</f>
        <v>4.9849186702127213</v>
      </c>
      <c r="I100" s="317">
        <f ca="true">IF((I102+M102)&gt;100,I102*100/(I102+M102),I102)</f>
        <v>95.378864602646445</v>
      </c>
      <c r="J100" s="318">
        <f ca="true">I100*AVERAGEIF(J105:J116,"&gt;0")/100</f>
        <v>93.404117306685222</v>
      </c>
      <c r="K100" s="319">
        <f ca="true">I100*(100-AVERAGEIF(J105:J116,"&gt;0"))/100</f>
        <v>1.9747472959612278</v>
      </c>
      <c r="L100" s="320">
        <f ca="true">100-(J100+K100+M100)</f>
        <v>2.2015615659323657</v>
      </c>
      <c r="M100" s="321">
        <f ca="true">IF((I102+M102)&gt;100,M102*100/(I102+M102),M102)</f>
        <v>2.419573831421193</v>
      </c>
      <c r="N100" s="317">
        <f ca="true">IF((N102+R102)&gt;100,N102*100/(N102+R102),N102)</f>
        <v>99.68601837151401</v>
      </c>
      <c r="O100" s="318">
        <f ca="true">N100*AVERAGEIF(O105:O116,"&gt;0")/100</f>
        <v>98.722940692117888</v>
      </c>
      <c r="P100" s="319">
        <f ca="true">N100*(100-AVERAGEIF(O105:O116,"&gt;0"))/100</f>
        <v>0.96307767939612277</v>
      </c>
      <c r="Q100" s="320">
        <f ca="true">100-(O100+P100+R100)</f>
        <v>0</v>
      </c>
      <c r="R100" s="321">
        <f ca="true">IF((N102+R102)&gt;100,R102*100/(N102+R102),R102)</f>
        <v>0.31398162848599631</v>
      </c>
      <c r="S100" s="317">
        <f ca="true">IF((S102+W102)&gt;100,S102*100/(S102+W102),S102)</f>
        <v>99.646379770251826</v>
      </c>
      <c r="T100" s="318">
        <f ca="true">S100*AVERAGEIF(T105:T116,"&gt;0")/100</f>
        <v>98.687217479200456</v>
      </c>
      <c r="U100" s="319">
        <f ca="true">S100*(100-AVERAGEIF(T105:T116,"&gt;0"))/100</f>
        <v>0.95916229105136874</v>
      </c>
      <c r="V100" s="320">
        <f ca="true">100-(T100+U100+W100)</f>
        <v>0</v>
      </c>
      <c r="W100" s="321">
        <f ca="true">IF((S102+W102)&gt;100,W102*100/(S102+W102),W102)</f>
        <v>0.35362022974817775</v>
      </c>
      <c r="X100" s="317">
        <f ca="true">IF((X102+AB102)&gt;100,X102*100/(X102+AB102),X102)</f>
        <v>100</v>
      </c>
      <c r="Y100" s="318">
        <f ca="true">X100*AVERAGEIF(Y105:Y116,"&gt;0")/100</f>
        <v>98.901600114115027</v>
      </c>
      <c r="Z100" s="319">
        <f ca="true">X100*(100-AVERAGEIF(Y105:Y116,"&gt;0"))/100</f>
        <v>1.0983998858849731</v>
      </c>
      <c r="AA100" s="320">
        <f ca="true">100-(Y100+Z100+AB100)</f>
        <v>0</v>
      </c>
      <c r="AB100" s="321">
        <f ca="true">IF((X102+AB102)&gt;100,AB102*100/(X102+AB102),AB102)</f>
        <v>0</v>
      </c>
    </row>
    <row r="101" hidden="true" x14ac:dyDescent="0.2">
      <c r="A101" s="1092" t="s">
        <v>12</v>
      </c>
      <c r="B101" s="1093"/>
      <c r="C101" s="322">
        <f>MinRegYear(C99,C105:C116)</f>
        <v>2000</v>
      </c>
      <c r="D101" s="323">
        <f ca="true">IF(MAX(C105:C116)-MIN(C105:C116)&lt;5,AVERAGEIF(C105:C116,"&gt;0",D105:D116),
IF(FORECAST($C101,D$105:D$116,$C$105:$C$116)&lt;0,0,
IF(FORECAST($C101,D$105:D$116,$C$105:$C$116)&gt;100,100,
FORECAST($C101,D$105:D$116,$C$105:$C$116))))</f>
        <v>69.888825458324618</v>
      </c>
      <c r="E101" s="324"/>
      <c r="F101" s="325"/>
      <c r="G101" s="325"/>
      <c r="H101" s="326">
        <f ca="true">IF(MAX(C105:C116)-MIN(C105:C116)&lt;5,AVERAGEIF(C105:C116,"&gt;0",H105:H116),
IF(FORECAST($C101,H$105:H$116,$C$105:$C$116)&lt;0,0,
IF(FORECAST($C101,H$105:H$116,$C$105:$C$116)&gt;100,100,
FORECAST($C101,H$105:H$116,$C$105:$C$116))))</f>
        <v>8.3774471793282714</v>
      </c>
      <c r="I101" s="323">
        <f ca="true">IF(MAX(C105:C116)-MIN(C105:C116)&lt;5,AVERAGEIF(C105:C116,"&gt;0",I105:I116),
IF(FORECAST($C101,I$105:I$116,$C$105:$C$116)&lt;0,0,
IF(FORECAST($C101,I$105:I$116,$C$105:$C$116)&gt;100,100,
FORECAST($C101,I$105:I$116,$C$105:$C$116))))</f>
        <v>88.592885065479663</v>
      </c>
      <c r="J101" s="324"/>
      <c r="K101" s="325"/>
      <c r="L101" s="325"/>
      <c r="M101" s="326">
        <f ca="true">IF(MAX(C105:C116)-MIN(C105:C116)&lt;5,AVERAGEIF(C105:C116,"&gt;0",M105:M116),
IF(FORECAST($C101,M$105:M$116,$C$105:$C$116)&lt;0,0,
IF(FORECAST($C101,M$105:M$116,$C$105:$C$116)&gt;100,100,
FORECAST($C101,M$105:M$116,$C$105:$C$116))))</f>
        <v>2.3147746696230218</v>
      </c>
      <c r="N101" s="323">
        <f ca="true">IF(MAX(C105:C116)-MIN(C105:C116)&lt;5,AVERAGEIF(C105:C116,"&gt;0",N105:N116),
IF(FORECAST($C101,N$105:N$116,$C$105:$C$116)&lt;0,0,
IF(FORECAST($C101,N$105:N$116,$C$105:$C$116)&gt;100,100,
FORECAST($C101,N$105:N$116,$C$105:$C$116))))</f>
        <v>78.719395895259822</v>
      </c>
      <c r="O101" s="324"/>
      <c r="P101" s="325"/>
      <c r="Q101" s="325"/>
      <c r="R101" s="326">
        <f ca="true">IF(MAX(C105:C116)-MIN(C105:C116)&lt;5,AVERAGEIF(C105:C116,"&gt;0",R105:R116),
IF(FORECAST($C101,R$105:R$116,$C$105:$C$116)&lt;0,0,
IF(FORECAST($C101,R$105:R$116,$C$105:$C$116)&gt;100,100,
FORECAST($C101,R$105:R$116,$C$105:$C$116))))</f>
        <v>2.886890912124727</v>
      </c>
      <c r="S101" s="323">
        <f ca="true">IF(MAX(C105:C116)-MIN(C105:C116)&lt;5,AVERAGEIF(C105:C116,"&gt;0",S105:S116),
IF(FORECAST($C101,S$105:S$116,$C$105:$C$116)&lt;0,0,
IF(FORECAST($C101,S$105:S$116,$C$105:$C$116)&gt;100,100,
FORECAST($C101,S$105:S$116,$C$105:$C$116))))</f>
        <v>88.770727098616817</v>
      </c>
      <c r="T101" s="324"/>
      <c r="U101" s="325"/>
      <c r="V101" s="325"/>
      <c r="W101" s="326">
        <f ca="true">IF(MAX(C105:C116)-MIN(C105:C116)&lt;5,AVERAGEIF(C105:C116,"&gt;0",W105:W116),
IF(FORECAST($C101,W$105:W$116,$C$105:$C$116)&lt;0,0,
IF(FORECAST($C101,W$105:W$116,$C$105:$C$116)&gt;100,100,
FORECAST($C101,W$105:W$116,$C$105:$C$116))))</f>
        <v>0.92396176653824824</v>
      </c>
      <c r="X101" s="323">
        <f ca="true">IF(MAX(C105:C116)-MIN(C105:C116)&lt;5,AVERAGEIF(C105:C116,"&gt;0",X105:X116),
IF(FORECAST($C101,X$105:X$116,$C$105:$C$116)&lt;0,0,
IF(FORECAST($C101,X$105:X$116,$C$105:$C$116)&gt;100,100,
FORECAST($C101,X$105:X$116,$C$105:$C$116))))</f>
        <v>93.122155982631512</v>
      </c>
      <c r="Y101" s="324"/>
      <c r="Z101" s="325"/>
      <c r="AA101" s="325"/>
      <c r="AB101" s="326">
        <f ca="true">IF(MAX(C105:C116)-MIN(C105:C116)&lt;5,AVERAGEIF(C105:C116,"&gt;0",AB105:AB116),
IF(FORECAST($C101,AB$105:AB$116,$C$105:$C$116)&lt;0,0,
IF(FORECAST($C101,AB$105:AB$116,$C$105:$C$116)&gt;100,100,
FORECAST($C101,AB$105:AB$116,$C$105:$C$116))))</f>
        <v>0.97447194295421014</v>
      </c>
    </row>
    <row r="102" hidden="true" x14ac:dyDescent="0.2">
      <c r="A102" s="1094"/>
      <c r="B102" s="1095"/>
      <c r="C102" s="301">
        <f>MaxRegYear(C100,C105:C116)</f>
        <v>2020</v>
      </c>
      <c r="D102" s="327">
        <f ca="true">IF(MAX(C105:C116)-MIN(C105:C116)&lt;5,AVERAGEIF(C105:C116,"&gt;0",D105:D116),
IF(FORECAST($C102,D$105:D$116,$C$105:$C$116)&lt;0,0,
IF(FORECAST($C102,D$105:D$116,$C$105:$C$116)&gt;100,100,
FORECAST($C102,D$105:D$116,$C$105:$C$116))))</f>
        <v>90.982440001778059</v>
      </c>
      <c r="E102" s="328"/>
      <c r="F102" s="329"/>
      <c r="G102" s="329"/>
      <c r="H102" s="330">
        <f ca="true">IF(MAX(C105:C116)-MIN(C105:C116)&lt;5,AVERAGEIF(C105:C116,"&gt;0",H105:H116),
IF(FORECAST($C102,H$105:H$116,$C$105:$C$116)&lt;0,0,
IF(FORECAST($C102,H$105:H$116,$C$105:$C$116)&gt;100,100,
FORECAST($C102,H$105:H$116,$C$105:$C$116))))</f>
        <v>4.9849186702127213</v>
      </c>
      <c r="I102" s="327">
        <f ca="true">IF(MAX(C105:C116)-MIN(C105:C116)&lt;5,AVERAGEIF(C105:C116,"&gt;0",I105:I116),
IF(FORECAST($C102,I$105:I$116,$C$105:$C$116)&lt;0,0,
IF(FORECAST($C102,I$105:I$116,$C$105:$C$116)&gt;100,100,
FORECAST($C102,I$105:I$116,$C$105:$C$116))))</f>
        <v>95.378864602646445</v>
      </c>
      <c r="J102" s="328"/>
      <c r="K102" s="329"/>
      <c r="L102" s="329"/>
      <c r="M102" s="330">
        <f ca="true">IF(MAX(C105:C116)-MIN(C105:C116)&lt;5,AVERAGEIF(C105:C116,"&gt;0",M105:M116),
IF(FORECAST($C102,M$105:M$116,$C$105:$C$116)&lt;0,0,
IF(FORECAST($C102,M$105:M$116,$C$105:$C$116)&gt;100,100,
FORECAST($C102,M$105:M$116,$C$105:$C$116))))</f>
        <v>2.419573831421193</v>
      </c>
      <c r="N102" s="327">
        <f ca="true">IF(MAX(C105:C116)-MIN(C105:C116)&lt;5,AVERAGEIF(C105:C116,"&gt;0",N105:N116),
IF(FORECAST($C102,N$105:N$116,$C$105:$C$116)&lt;0,0,
IF(FORECAST($C102,N$105:N$116,$C$105:$C$116)&gt;100,100,
FORECAST($C102,N$105:N$116,$C$105:$C$116))))</f>
        <v>100</v>
      </c>
      <c r="O102" s="328"/>
      <c r="P102" s="329"/>
      <c r="Q102" s="329"/>
      <c r="R102" s="330">
        <f ca="true">IF(MAX(C105:C116)-MIN(C105:C116)&lt;5,AVERAGEIF(C105:C116,"&gt;0",R105:R116),
IF(FORECAST($C102,R$105:R$116,$C$105:$C$116)&lt;0,0,
IF(FORECAST($C102,R$105:R$116,$C$105:$C$116)&gt;100,100,
FORECAST($C102,R$105:R$116,$C$105:$C$116))))</f>
        <v>0.31497057823679597</v>
      </c>
      <c r="S102" s="327">
        <f ca="true">IF(MAX(C105:C116)-MIN(C105:C116)&lt;5,AVERAGEIF(C105:C116,"&gt;0",S105:S116),
IF(FORECAST($C102,S$105:S$116,$C$105:$C$116)&lt;0,0,
IF(FORECAST($C102,S$105:S$116,$C$105:$C$116)&gt;100,100,
FORECAST($C102,S$105:S$116,$C$105:$C$116))))</f>
        <v>100</v>
      </c>
      <c r="T102" s="328"/>
      <c r="U102" s="329"/>
      <c r="V102" s="329"/>
      <c r="W102" s="330">
        <f ca="true">IF(MAX(C105:C116)-MIN(C105:C116)&lt;5,AVERAGEIF(C105:C116,"&gt;0",W105:W116),
IF(FORECAST($C102,W$105:W$116,$C$105:$C$116)&lt;0,0,
IF(FORECAST($C102,W$105:W$116,$C$105:$C$116)&gt;100,100,
FORECAST($C102,W$105:W$116,$C$105:$C$116))))</f>
        <v>0.35487514003368403</v>
      </c>
      <c r="X102" s="327">
        <f ca="true">IF(MAX(C105:C116)-MIN(C105:C116)&lt;5,AVERAGEIF(C105:C116,"&gt;0",X105:X116),
IF(FORECAST($C102,X$105:X$116,$C$105:$C$116)&lt;0,0,
IF(FORECAST($C102,X$105:X$116,$C$105:$C$116)&gt;100,100,
FORECAST($C102,X$105:X$116,$C$105:$C$116))))</f>
        <v>100</v>
      </c>
      <c r="Y102" s="328"/>
      <c r="Z102" s="329"/>
      <c r="AA102" s="329"/>
      <c r="AB102" s="330">
        <f ca="true">IF(MAX(C105:C116)-MIN(C105:C116)&lt;5,AVERAGEIF(C105:C116,"&gt;0",AB105:AB116),
IF(FORECAST($C102,AB$105:AB$116,$C$105:$C$116)&lt;0,0,
IF(FORECAST($C102,AB$105:AB$116,$C$105:$C$116)&gt;100,100,
FORECAST($C102,AB$105:AB$116,$C$105:$C$116))))</f>
        <v>0</v>
      </c>
    </row>
    <row r="103" ht="9" customHeight="true" x14ac:dyDescent="0.2">
      <c r="D103" s="331"/>
      <c r="I103" s="331"/>
      <c r="K103" s="291"/>
      <c r="L103" s="291"/>
      <c r="N103" s="331"/>
      <c r="P103" s="291"/>
      <c r="Q103" s="291"/>
      <c r="S103" s="331"/>
      <c r="U103" s="291"/>
      <c r="V103" s="291"/>
      <c r="X103" s="331"/>
      <c r="Z103" s="291"/>
      <c r="AA103" s="291"/>
      <c r="AB103" s="332"/>
    </row>
    <row r="104" s="360" customFormat="true" ht="22.5" customHeight="true" x14ac:dyDescent="0.2">
      <c r="B104" s="333" t="s">
        <v>8</v>
      </c>
      <c r="C104" s="334" t="s">
        <v>9</v>
      </c>
      <c r="D104" s="335" t="s">
        <v>14</v>
      </c>
      <c r="E104" s="334" t="s">
        <v>15</v>
      </c>
      <c r="F104" s="423"/>
      <c r="G104" s="423"/>
      <c r="H104" s="337" t="s">
        <v>17</v>
      </c>
      <c r="I104" s="334" t="s">
        <v>14</v>
      </c>
      <c r="J104" s="334" t="s">
        <v>15</v>
      </c>
      <c r="K104" s="423"/>
      <c r="L104" s="423"/>
      <c r="M104" s="337" t="s">
        <v>17</v>
      </c>
      <c r="N104" s="335" t="s">
        <v>14</v>
      </c>
      <c r="O104" s="295" t="s">
        <v>15</v>
      </c>
      <c r="P104" s="423"/>
      <c r="Q104" s="423"/>
      <c r="R104" s="337" t="s">
        <v>17</v>
      </c>
      <c r="S104" s="335" t="s">
        <v>14</v>
      </c>
      <c r="T104" s="295" t="s">
        <v>15</v>
      </c>
      <c r="U104" s="423"/>
      <c r="V104" s="423"/>
      <c r="W104" s="337" t="s">
        <v>17</v>
      </c>
      <c r="X104" s="335" t="s">
        <v>14</v>
      </c>
      <c r="Y104" s="295" t="s">
        <v>15</v>
      </c>
      <c r="Z104" s="423"/>
      <c r="AA104" s="423"/>
      <c r="AB104" s="337" t="s">
        <v>17</v>
      </c>
      <c r="AD104" s="424"/>
    </row>
    <row r="105" x14ac:dyDescent="0.2">
      <c r="A105" s="339"/>
      <c r="B105" s="688" t="s">
        <v>182</v>
      </c>
      <c r="C105" s="689">
        <v>2001</v>
      </c>
      <c r="D105" s="253">
        <f t="shared" ref="D105:D116" ca="true" si="15">IF(ISERROR(INDIRECT(CONCATENATE($B105,"!C16"))),"",INDIRECT(CONCATENATE($B105,"!C16")))</f>
        <v>69.45760945921765</v>
      </c>
      <c r="E105" s="340" t="str">
        <f t="shared" ref="E105:E116" ca="true" si="16">IF(ISERROR(INDIRECT(CONCATENATE($B105,"!C23"))),"",INDIRECT(CONCATENATE($B105,"!C23")))</f>
        <v>N/A</v>
      </c>
      <c r="F105" s="341"/>
      <c r="G105" s="341"/>
      <c r="H105" s="342">
        <f t="shared" ref="H105:H116" ca="true" si="17">IF(ISERROR(INDIRECT(CONCATENATE($B105,"!C21"))),"",INDIRECT(CONCATENATE($B105,"!C21")))</f>
        <v>4.0371112609391471</v>
      </c>
      <c r="I105" s="253">
        <f t="shared" ref="I105:I116" ca="true" si="18">IF(ISERROR(INDIRECT(CONCATENATE($B105,"!D16"))),"",INDIRECT(CONCATENATE($B105,"!D16")))</f>
        <v>92.17008600455668</v>
      </c>
      <c r="J105" s="340" t="str">
        <f t="shared" ref="J105:J116" ca="true" si="19">IF(ISERROR(INDIRECT(CONCATENATE($B105,"!D23"))),"",INDIRECT(CONCATENATE($B105,"!D23")))</f>
        <v>N/A</v>
      </c>
      <c r="K105" s="341"/>
      <c r="L105" s="341"/>
      <c r="M105" s="342">
        <f t="shared" ref="M105:M116" ca="true" si="20">IF(ISERROR(INDIRECT(CONCATENATE($B105,"!D21"))),"",INDIRECT(CONCATENATE($B105,"!D21")))</f>
        <v>0</v>
      </c>
      <c r="N105" s="253">
        <f t="shared" ref="N105:N116" ca="true" si="21">IF(ISERROR(INDIRECT(CONCATENATE($B105,"!E16"))),"",INDIRECT(CONCATENATE($B105,"!E16")))</f>
        <v>64.805708213845449</v>
      </c>
      <c r="O105" s="340" t="str">
        <f t="shared" ref="O105:O116" ca="true" si="22">IF(ISERROR(INDIRECT(CONCATENATE($B105,"!E23"))),"",INDIRECT(CONCATENATE($B105,"!E23")))</f>
        <v>N/A</v>
      </c>
      <c r="P105" s="341"/>
      <c r="Q105" s="341"/>
      <c r="R105" s="342">
        <f t="shared" ref="R105:R116" ca="true" si="23">IF(ISERROR(INDIRECT(CONCATENATE($B105,"!E21"))),"",INDIRECT(CONCATENATE($B105,"!E21")))</f>
        <v>3.7471795783043311</v>
      </c>
      <c r="S105" s="253">
        <f t="shared" ref="S105:S116" ca="true" si="24">IF(ISERROR(INDIRECT(CONCATENATE($B105,"!F16"))),"",INDIRECT(CONCATENATE($B105,"!F16")))</f>
        <v>88.592900649769732</v>
      </c>
      <c r="T105" s="340" t="str">
        <f t="shared" ref="T105:T116" ca="true" si="25">IF(ISERROR(INDIRECT(CONCATENATE($B105,"!F23"))),"",INDIRECT(CONCATENATE($B105,"!F23")))</f>
        <v>N/A</v>
      </c>
      <c r="U105" s="341"/>
      <c r="V105" s="341"/>
      <c r="W105" s="342">
        <f t="shared" ref="W105:W116" ca="true" si="26">IF(ISERROR(INDIRECT(CONCATENATE($B105,"!F21"))),"",INDIRECT(CONCATENATE($B105,"!F21")))</f>
        <v>0.45873557960975581</v>
      </c>
      <c r="X105" s="253">
        <f t="shared" ref="X105:X116" ca="true" si="27">IF(ISERROR(INDIRECT(CONCATENATE($B105,"!G16"))),"",INDIRECT(CONCATENATE($B105,"!G16")))</f>
        <v>89.044287388947666</v>
      </c>
      <c r="Y105" s="340" t="str">
        <f t="shared" ref="Y105:Y116" ca="true" si="28">IF(ISERROR(INDIRECT(CONCATENATE($B105,"!G23"))),"",INDIRECT(CONCATENATE($B105,"!G23")))</f>
        <v>N/A</v>
      </c>
      <c r="Z105" s="341"/>
      <c r="AA105" s="341"/>
      <c r="AB105" s="342">
        <f t="shared" ref="AB105:AB116" ca="true" si="29">IF(ISERROR(INDIRECT(CONCATENATE($B105,"!G221"))),"",INDIRECT(CONCATENATE($B105,"!G21")))</f>
        <v>1.7219497670483501</v>
      </c>
    </row>
    <row r="106" x14ac:dyDescent="0.2">
      <c r="A106" s="339"/>
      <c r="B106" s="690" t="s">
        <v>241</v>
      </c>
      <c r="C106" s="691">
        <v>2003</v>
      </c>
      <c r="D106" s="254">
        <f t="shared" ca="true" si="15"/>
        <v>86.020260653488975</v>
      </c>
      <c r="E106" s="343">
        <f t="shared" ca="true" si="16"/>
        <v>95.637068786448324</v>
      </c>
      <c r="F106" s="341"/>
      <c r="G106" s="341"/>
      <c r="H106" s="344">
        <f t="shared" ca="true" si="17"/>
        <v>4.7445885455548975</v>
      </c>
      <c r="I106" s="254">
        <f t="shared" ca="true" si="18"/>
        <v>91.931772709235744</v>
      </c>
      <c r="J106" s="343">
        <f t="shared" ca="true" si="19"/>
        <v>97.407777170938033</v>
      </c>
      <c r="K106" s="341"/>
      <c r="L106" s="341"/>
      <c r="M106" s="344">
        <f t="shared" ca="true" si="20"/>
        <v>2.0377308191529409</v>
      </c>
      <c r="N106" s="254">
        <f t="shared" ca="true" si="21"/>
        <v>93.634792257962403</v>
      </c>
      <c r="O106" s="343">
        <f t="shared" ca="true" si="22"/>
        <v>97.606737791876711</v>
      </c>
      <c r="P106" s="341"/>
      <c r="Q106" s="341"/>
      <c r="R106" s="344">
        <f t="shared" ca="true" si="23"/>
        <v>1.7143717820005753</v>
      </c>
      <c r="S106" s="254">
        <f t="shared" ca="true" si="24"/>
        <v>92.158572387645862</v>
      </c>
      <c r="T106" s="343">
        <f t="shared" ca="true" si="25"/>
        <v>98.03255989836704</v>
      </c>
      <c r="U106" s="341"/>
      <c r="V106" s="341"/>
      <c r="W106" s="344">
        <f t="shared" ca="true" si="26"/>
        <v>1.0955317332232841</v>
      </c>
      <c r="X106" s="254">
        <f t="shared" ca="true" si="27"/>
        <v>96.62835705925707</v>
      </c>
      <c r="Y106" s="343">
        <f t="shared" ca="true" si="28"/>
        <v>98.776032407044312</v>
      </c>
      <c r="Z106" s="341"/>
      <c r="AA106" s="341"/>
      <c r="AB106" s="344">
        <f t="shared" ca="true" si="29"/>
        <v>0.49601130813673516</v>
      </c>
    </row>
    <row r="107" x14ac:dyDescent="0.2">
      <c r="A107" s="339"/>
      <c r="B107" s="690" t="s">
        <v>157</v>
      </c>
      <c r="C107" s="691">
        <v>2006</v>
      </c>
      <c r="D107" s="254">
        <f t="shared" ca="true" si="15"/>
        <v>64.406079304174895</v>
      </c>
      <c r="E107" s="343">
        <f t="shared" ca="true" si="16"/>
        <v>93.355363825287711</v>
      </c>
      <c r="F107" s="341"/>
      <c r="G107" s="341"/>
      <c r="H107" s="344">
        <f t="shared" ca="true" si="17"/>
        <v>13.188559328887608</v>
      </c>
      <c r="I107" s="254">
        <f t="shared" ca="true" si="18"/>
        <v>84.612050742944547</v>
      </c>
      <c r="J107" s="343">
        <f t="shared" ca="true" si="19"/>
        <v>97.29756097477194</v>
      </c>
      <c r="K107" s="341"/>
      <c r="L107" s="341"/>
      <c r="M107" s="344">
        <f t="shared" ca="true" si="20"/>
        <v>3.3508793243589858</v>
      </c>
      <c r="N107" s="254">
        <f t="shared" ca="true" si="21"/>
        <v>91.388498357848619</v>
      </c>
      <c r="O107" s="343">
        <f t="shared" ca="true" si="22"/>
        <v>98.831596877841264</v>
      </c>
      <c r="P107" s="341"/>
      <c r="Q107" s="341"/>
      <c r="R107" s="344">
        <f t="shared" ca="true" si="23"/>
        <v>0.97099510798941313</v>
      </c>
      <c r="S107" s="254">
        <f t="shared" ca="true" si="24"/>
        <v>89.443864842200597</v>
      </c>
      <c r="T107" s="343">
        <f t="shared" ca="true" si="25"/>
        <v>98.719557314596301</v>
      </c>
      <c r="U107" s="341"/>
      <c r="V107" s="341"/>
      <c r="W107" s="344">
        <f t="shared" ca="true" si="26"/>
        <v>0.78139386250568021</v>
      </c>
      <c r="X107" s="254">
        <f t="shared" ca="true" si="27"/>
        <v>97.290049782187097</v>
      </c>
      <c r="Y107" s="343">
        <f t="shared" ca="true" si="28"/>
        <v>97.099358981151227</v>
      </c>
      <c r="Z107" s="341"/>
      <c r="AA107" s="341"/>
      <c r="AB107" s="344">
        <f t="shared" ca="true" si="29"/>
        <v>3.4942964330943967E-2</v>
      </c>
      <c r="AD107" s="345"/>
    </row>
    <row r="108" x14ac:dyDescent="0.2">
      <c r="A108" s="339"/>
      <c r="B108" s="690" t="s">
        <v>396</v>
      </c>
      <c r="C108" s="691">
        <v>2011</v>
      </c>
      <c r="D108" s="254">
        <f t="shared" ca="true" si="15"/>
        <v>77.983236803596526</v>
      </c>
      <c r="E108" s="343">
        <f t="shared" ca="true" si="16"/>
        <v>93.3</v>
      </c>
      <c r="F108" s="341"/>
      <c r="G108" s="341"/>
      <c r="H108" s="344">
        <f t="shared" ca="true" si="17"/>
        <v>12.860181645467161</v>
      </c>
      <c r="I108" s="254">
        <f t="shared" ca="true" si="18"/>
        <v>90.187416083206642</v>
      </c>
      <c r="J108" s="343">
        <f t="shared" ca="true" si="19"/>
        <v>98.9</v>
      </c>
      <c r="K108" s="341"/>
      <c r="L108" s="341"/>
      <c r="M108" s="344">
        <f t="shared" ca="true" si="20"/>
        <v>6.8880980281992228</v>
      </c>
      <c r="N108" s="254">
        <f t="shared" ca="true" si="21"/>
        <v>96.177161899966435</v>
      </c>
      <c r="O108" s="343">
        <f t="shared" ca="true" si="22"/>
        <v>99.6</v>
      </c>
      <c r="P108" s="341"/>
      <c r="Q108" s="341"/>
      <c r="R108" s="344">
        <f t="shared" ca="true" si="23"/>
        <v>2.5757641682533645</v>
      </c>
      <c r="S108" s="254">
        <f t="shared" ca="true" si="24"/>
        <v>97.207104302917529</v>
      </c>
      <c r="T108" s="343">
        <f t="shared" ca="true" si="25"/>
        <v>99.4</v>
      </c>
      <c r="U108" s="341"/>
      <c r="V108" s="341"/>
      <c r="W108" s="344">
        <f t="shared" ca="true" si="26"/>
        <v>1.1050852160672513</v>
      </c>
      <c r="X108" s="254">
        <f t="shared" ca="true" si="27"/>
        <v>99.073485187213691</v>
      </c>
      <c r="Y108" s="343">
        <f t="shared" ca="true" si="28"/>
        <v>99.3</v>
      </c>
      <c r="Z108" s="341"/>
      <c r="AA108" s="341"/>
      <c r="AB108" s="344">
        <f t="shared" ca="true" si="29"/>
        <v>0.30605345917418897</v>
      </c>
    </row>
    <row r="109" x14ac:dyDescent="0.2">
      <c r="A109" s="339"/>
      <c r="B109" s="690" t="s">
        <v>495</v>
      </c>
      <c r="C109" s="691">
        <v>2014</v>
      </c>
      <c r="D109" s="254">
        <f t="shared" ca="true" si="15"/>
        <v>83.145137441279445</v>
      </c>
      <c r="E109" s="343">
        <f t="shared" ca="true" si="16"/>
        <v>90.6</v>
      </c>
      <c r="F109" s="341"/>
      <c r="G109" s="341"/>
      <c r="H109" s="344">
        <f t="shared" ca="true" si="17"/>
        <v>5.7206689115237417</v>
      </c>
      <c r="I109" s="254">
        <f t="shared" ca="true" si="18"/>
        <v>92.731990376727737</v>
      </c>
      <c r="J109" s="343">
        <f t="shared" ca="true" si="19"/>
        <v>97.4</v>
      </c>
      <c r="K109" s="341"/>
      <c r="L109" s="341"/>
      <c r="M109" s="344">
        <f t="shared" ca="true" si="20"/>
        <v>1.8538676351468992</v>
      </c>
      <c r="N109" s="254">
        <f t="shared" ca="true" si="21"/>
        <v>96.485644431844264</v>
      </c>
      <c r="O109" s="343">
        <f t="shared" ca="true" si="22"/>
        <v>99.2</v>
      </c>
      <c r="P109" s="341"/>
      <c r="Q109" s="341"/>
      <c r="R109" s="344">
        <f t="shared" ca="true" si="23"/>
        <v>1.0813386051438796</v>
      </c>
      <c r="S109" s="254">
        <f t="shared" ca="true" si="24"/>
        <v>97.855481324968096</v>
      </c>
      <c r="T109" s="343">
        <f t="shared" ca="true" si="25"/>
        <v>99.1</v>
      </c>
      <c r="U109" s="341"/>
      <c r="V109" s="341"/>
      <c r="W109" s="344">
        <f t="shared" ca="true" si="26"/>
        <v>0.3809997187203526</v>
      </c>
      <c r="X109" s="254">
        <f t="shared" ca="true" si="27"/>
        <v>99.254674227716151</v>
      </c>
      <c r="Y109" s="343">
        <f t="shared" ca="true" si="28"/>
        <v>99.2</v>
      </c>
      <c r="Z109" s="341"/>
      <c r="AA109" s="341"/>
      <c r="AB109" s="344">
        <f t="shared" ca="true" si="29"/>
        <v>8.261667017176573E-2</v>
      </c>
    </row>
    <row r="110" x14ac:dyDescent="0.2">
      <c r="A110" s="339"/>
      <c r="B110" s="690" t="s">
        <v>606</v>
      </c>
      <c r="C110" s="691">
        <v>2016</v>
      </c>
      <c r="D110" s="254">
        <f t="shared" ca="true" si="15"/>
        <v>89.567501691235492</v>
      </c>
      <c r="E110" s="343">
        <f t="shared" ca="true" si="16"/>
        <v>96.794149407665458</v>
      </c>
      <c r="F110" s="341"/>
      <c r="G110" s="341"/>
      <c r="H110" s="344">
        <f t="shared" ca="true" si="17"/>
        <v>5.6308116551602385</v>
      </c>
      <c r="I110" s="254">
        <f t="shared" ca="true" si="18"/>
        <v>95.006849796090535</v>
      </c>
      <c r="J110" s="343">
        <f t="shared" ca="true" si="19"/>
        <v>98.423928543180807</v>
      </c>
      <c r="K110" s="341"/>
      <c r="L110" s="341"/>
      <c r="M110" s="344">
        <f t="shared" ca="true" si="20"/>
        <v>2.3751809310921042</v>
      </c>
      <c r="N110" s="254">
        <f t="shared" ca="true" si="21"/>
        <v>97.584526551215205</v>
      </c>
      <c r="O110" s="343">
        <f t="shared" ca="true" si="22"/>
        <v>99.78095646828784</v>
      </c>
      <c r="P110" s="341"/>
      <c r="Q110" s="341"/>
      <c r="R110" s="344">
        <f t="shared" ca="true" si="23"/>
        <v>1.1168659745734779</v>
      </c>
      <c r="S110" s="254">
        <f t="shared" ca="true" si="24"/>
        <v>98.306813997322763</v>
      </c>
      <c r="T110" s="343">
        <f t="shared" ca="true" si="25"/>
        <v>99.782935322140474</v>
      </c>
      <c r="U110" s="341"/>
      <c r="V110" s="341"/>
      <c r="W110" s="344">
        <f t="shared" ca="true" si="26"/>
        <v>0.52034220960605193</v>
      </c>
      <c r="X110" s="254">
        <f t="shared" ca="true" si="27"/>
        <v>99.735964729996496</v>
      </c>
      <c r="Y110" s="343">
        <f t="shared" ca="true" si="28"/>
        <v>99.599213985909628</v>
      </c>
      <c r="Z110" s="341"/>
      <c r="AA110" s="341"/>
      <c r="AB110" s="344">
        <f t="shared" ca="true" si="29"/>
        <v>0.12412421830490787</v>
      </c>
    </row>
    <row r="111" x14ac:dyDescent="0.2">
      <c r="A111" s="339"/>
      <c r="B111" s="690" t="s">
        <v>785</v>
      </c>
      <c r="C111" s="691">
        <v>2019</v>
      </c>
      <c r="D111" s="254">
        <f ca="true">IF(ISERROR(INDIRECT(CONCATENATE($B111,"!C16"))),"",INDIRECT(CONCATENATE($B111,"!C16")))</f>
        <v>92.469603757367025</v>
      </c>
      <c r="E111" s="343">
        <f ca="true">IF(ISERROR(INDIRECT(CONCATENATE($B111,"!C23"))),"",INDIRECT(CONCATENATE($B111,"!C23")))</f>
        <v>95.669984860602924</v>
      </c>
      <c r="F111" s="341"/>
      <c r="G111" s="341"/>
      <c r="H111" s="344">
        <f ca="true">IF(ISERROR(INDIRECT(CONCATENATE($B111,"!C21"))),"",INDIRECT(CONCATENATE($B111,"!C21")))</f>
        <v>0.58635912586065697</v>
      </c>
      <c r="I111" s="254">
        <f ca="true">IF(ISERROR(INDIRECT(CONCATENATE($B111,"!D16"))),"",INDIRECT(CONCATENATE($B111,"!D16")))</f>
        <v>97.260958125679139</v>
      </c>
      <c r="J111" s="343">
        <f ca="true">IF(ISERROR(INDIRECT(CONCATENATE($B111,"!D23"))),"",INDIRECT(CONCATENATE($B111,"!D23")))</f>
        <v>98.148186843263545</v>
      </c>
      <c r="K111" s="341"/>
      <c r="L111" s="341"/>
      <c r="M111" s="344">
        <f ca="true">IF(ISERROR(INDIRECT(CONCATENATE($B111,"!D21"))),"",INDIRECT(CONCATENATE($B111,"!D21")))</f>
        <v>6.4463015704608148E-2</v>
      </c>
      <c r="N111" s="254">
        <f ca="true">IF(ISERROR(INDIRECT(CONCATENATE($B111,"!E16"))),"",INDIRECT(CONCATENATE($B111,"!E16")))</f>
        <v>98.556851202111943</v>
      </c>
      <c r="O111" s="343">
        <f ca="true">IF(ISERROR(INDIRECT(CONCATENATE($B111,"!E23"))),"",INDIRECT(CONCATENATE($B111,"!E23")))</f>
        <v>99.184042317603385</v>
      </c>
      <c r="P111" s="341"/>
      <c r="Q111" s="341"/>
      <c r="R111" s="344">
        <f ca="true">IF(ISERROR(INDIRECT(CONCATENATE($B111,"!E21"))),"",INDIRECT(CONCATENATE($B111,"!E21")))</f>
        <v>0</v>
      </c>
      <c r="S111" s="254">
        <f ca="true">IF(ISERROR(INDIRECT(CONCATENATE($B111,"!F16"))),"",INDIRECT(CONCATENATE($B111,"!F16")))</f>
        <v>98.086049920310941</v>
      </c>
      <c r="T111" s="343">
        <f ca="true">IF(ISERROR(INDIRECT(CONCATENATE($B111,"!F23"))),"",INDIRECT(CONCATENATE($B111,"!F23")))</f>
        <v>99.189550747446802</v>
      </c>
      <c r="U111" s="341"/>
      <c r="V111" s="341"/>
      <c r="W111" s="344">
        <f ca="true">IF(ISERROR(INDIRECT(CONCATENATE($B111,"!F21"))),"",INDIRECT(CONCATENATE($B111,"!F21")))</f>
        <v>0.13384085326940198</v>
      </c>
      <c r="X111" s="254">
        <f ca="true">IF(ISERROR(INDIRECT(CONCATENATE($B111,"!G16"))),"",INDIRECT(CONCATENATE($B111,"!G16")))</f>
        <v>97.827244110722077</v>
      </c>
      <c r="Y111" s="343">
        <f ca="true">IF(ISERROR(INDIRECT(CONCATENATE($B111,"!G23"))),"",INDIRECT(CONCATENATE($B111,"!G23")))</f>
        <v>99.434995310585066</v>
      </c>
      <c r="Z111" s="341"/>
      <c r="AA111" s="341"/>
      <c r="AB111" s="344">
        <f ca="true">IF(ISERROR(INDIRECT(CONCATENATE($B111,"!G221"))),"",INDIRECT(CONCATENATE($B111,"!G21")))</f>
        <v>0.30114252279501419</v>
      </c>
    </row>
    <row r="112" x14ac:dyDescent="0.2">
      <c r="A112" s="339"/>
      <c r="B112" s="690"/>
      <c r="C112" s="691"/>
      <c r="D112" s="254" t="str">
        <f ca="true">IF(ISERROR(INDIRECT(CONCATENATE($B112,"!C16"))),"",INDIRECT(CONCATENATE($B112,"!C16")))</f>
        <v/>
      </c>
      <c r="E112" s="343" t="str">
        <f ca="true">IF(ISERROR(INDIRECT(CONCATENATE($B112,"!C23"))),"",INDIRECT(CONCATENATE($B112,"!C23")))</f>
        <v/>
      </c>
      <c r="F112" s="341"/>
      <c r="G112" s="341"/>
      <c r="H112" s="344" t="str">
        <f ca="true">IF(ISERROR(INDIRECT(CONCATENATE($B112,"!C21"))),"",INDIRECT(CONCATENATE($B112,"!C21")))</f>
        <v/>
      </c>
      <c r="I112" s="254" t="str">
        <f ca="true">IF(ISERROR(INDIRECT(CONCATENATE($B112,"!D16"))),"",INDIRECT(CONCATENATE($B112,"!D16")))</f>
        <v/>
      </c>
      <c r="J112" s="343" t="str">
        <f ca="true">IF(ISERROR(INDIRECT(CONCATENATE($B112,"!D23"))),"",INDIRECT(CONCATENATE($B112,"!D23")))</f>
        <v/>
      </c>
      <c r="K112" s="341"/>
      <c r="L112" s="341"/>
      <c r="M112" s="344" t="str">
        <f ca="true">IF(ISERROR(INDIRECT(CONCATENATE($B112,"!D21"))),"",INDIRECT(CONCATENATE($B112,"!D21")))</f>
        <v/>
      </c>
      <c r="N112" s="254" t="str">
        <f ca="true">IF(ISERROR(INDIRECT(CONCATENATE($B112,"!E16"))),"",INDIRECT(CONCATENATE($B112,"!E16")))</f>
        <v/>
      </c>
      <c r="O112" s="343" t="str">
        <f ca="true">IF(ISERROR(INDIRECT(CONCATENATE($B112,"!E23"))),"",INDIRECT(CONCATENATE($B112,"!E23")))</f>
        <v/>
      </c>
      <c r="P112" s="341"/>
      <c r="Q112" s="341"/>
      <c r="R112" s="344" t="str">
        <f ca="true">IF(ISERROR(INDIRECT(CONCATENATE($B112,"!E21"))),"",INDIRECT(CONCATENATE($B112,"!E21")))</f>
        <v/>
      </c>
      <c r="S112" s="254" t="str">
        <f ca="true">IF(ISERROR(INDIRECT(CONCATENATE($B112,"!F16"))),"",INDIRECT(CONCATENATE($B112,"!F16")))</f>
        <v/>
      </c>
      <c r="T112" s="343" t="str">
        <f ca="true">IF(ISERROR(INDIRECT(CONCATENATE($B112,"!F23"))),"",INDIRECT(CONCATENATE($B112,"!F23")))</f>
        <v/>
      </c>
      <c r="U112" s="341"/>
      <c r="V112" s="341"/>
      <c r="W112" s="344" t="str">
        <f ca="true">IF(ISERROR(INDIRECT(CONCATENATE($B112,"!F21"))),"",INDIRECT(CONCATENATE($B112,"!F21")))</f>
        <v/>
      </c>
      <c r="X112" s="254" t="str">
        <f ca="true">IF(ISERROR(INDIRECT(CONCATENATE($B112,"!G16"))),"",INDIRECT(CONCATENATE($B112,"!G16")))</f>
        <v/>
      </c>
      <c r="Y112" s="343" t="str">
        <f ca="true">IF(ISERROR(INDIRECT(CONCATENATE($B112,"!G23"))),"",INDIRECT(CONCATENATE($B112,"!G23")))</f>
        <v/>
      </c>
      <c r="Z112" s="341"/>
      <c r="AA112" s="341"/>
      <c r="AB112" s="344" t="str">
        <f ca="true">IF(ISERROR(INDIRECT(CONCATENATE($B112,"!G221"))),"",INDIRECT(CONCATENATE($B112,"!G21")))</f>
        <v/>
      </c>
    </row>
    <row r="113" x14ac:dyDescent="0.2">
      <c r="A113" s="339"/>
      <c r="B113" s="690"/>
      <c r="C113" s="691"/>
      <c r="D113" s="254" t="str">
        <f t="shared" ca="true" si="15"/>
        <v/>
      </c>
      <c r="E113" s="343" t="str">
        <f t="shared" ca="true" si="16"/>
        <v/>
      </c>
      <c r="F113" s="341"/>
      <c r="G113" s="341"/>
      <c r="H113" s="344" t="str">
        <f t="shared" ca="true" si="17"/>
        <v/>
      </c>
      <c r="I113" s="254" t="str">
        <f t="shared" ca="true" si="18"/>
        <v/>
      </c>
      <c r="J113" s="343" t="str">
        <f t="shared" ca="true" si="19"/>
        <v/>
      </c>
      <c r="K113" s="341"/>
      <c r="L113" s="341"/>
      <c r="M113" s="344" t="str">
        <f t="shared" ca="true" si="20"/>
        <v/>
      </c>
      <c r="N113" s="254" t="str">
        <f t="shared" ca="true" si="21"/>
        <v/>
      </c>
      <c r="O113" s="343" t="str">
        <f t="shared" ca="true" si="22"/>
        <v/>
      </c>
      <c r="P113" s="341"/>
      <c r="Q113" s="341"/>
      <c r="R113" s="344" t="str">
        <f t="shared" ca="true" si="23"/>
        <v/>
      </c>
      <c r="S113" s="254" t="str">
        <f t="shared" ca="true" si="24"/>
        <v/>
      </c>
      <c r="T113" s="343" t="str">
        <f t="shared" ca="true" si="25"/>
        <v/>
      </c>
      <c r="U113" s="341"/>
      <c r="V113" s="341"/>
      <c r="W113" s="344" t="str">
        <f t="shared" ca="true" si="26"/>
        <v/>
      </c>
      <c r="X113" s="254" t="str">
        <f t="shared" ca="true" si="27"/>
        <v/>
      </c>
      <c r="Y113" s="343" t="str">
        <f t="shared" ca="true" si="28"/>
        <v/>
      </c>
      <c r="Z113" s="341"/>
      <c r="AA113" s="341"/>
      <c r="AB113" s="344" t="str">
        <f t="shared" ca="true" si="29"/>
        <v/>
      </c>
    </row>
    <row r="114" x14ac:dyDescent="0.2">
      <c r="A114" s="339"/>
      <c r="B114" s="690"/>
      <c r="C114" s="691"/>
      <c r="D114" s="254" t="str">
        <f t="shared" ca="true" si="15"/>
        <v/>
      </c>
      <c r="E114" s="343" t="str">
        <f t="shared" ca="true" si="16"/>
        <v/>
      </c>
      <c r="F114" s="341"/>
      <c r="G114" s="341"/>
      <c r="H114" s="344" t="str">
        <f t="shared" ca="true" si="17"/>
        <v/>
      </c>
      <c r="I114" s="254" t="str">
        <f t="shared" ca="true" si="18"/>
        <v/>
      </c>
      <c r="J114" s="343" t="str">
        <f t="shared" ca="true" si="19"/>
        <v/>
      </c>
      <c r="K114" s="341"/>
      <c r="L114" s="341"/>
      <c r="M114" s="344" t="str">
        <f t="shared" ca="true" si="20"/>
        <v/>
      </c>
      <c r="N114" s="254" t="str">
        <f t="shared" ca="true" si="21"/>
        <v/>
      </c>
      <c r="O114" s="343" t="str">
        <f t="shared" ca="true" si="22"/>
        <v/>
      </c>
      <c r="P114" s="341"/>
      <c r="Q114" s="341"/>
      <c r="R114" s="344" t="str">
        <f t="shared" ca="true" si="23"/>
        <v/>
      </c>
      <c r="S114" s="254" t="str">
        <f t="shared" ca="true" si="24"/>
        <v/>
      </c>
      <c r="T114" s="343" t="str">
        <f t="shared" ca="true" si="25"/>
        <v/>
      </c>
      <c r="U114" s="341"/>
      <c r="V114" s="341"/>
      <c r="W114" s="344" t="str">
        <f t="shared" ca="true" si="26"/>
        <v/>
      </c>
      <c r="X114" s="254" t="str">
        <f t="shared" ca="true" si="27"/>
        <v/>
      </c>
      <c r="Y114" s="343" t="str">
        <f t="shared" ca="true" si="28"/>
        <v/>
      </c>
      <c r="Z114" s="341"/>
      <c r="AA114" s="341"/>
      <c r="AB114" s="344" t="str">
        <f t="shared" ca="true" si="29"/>
        <v/>
      </c>
    </row>
    <row r="115" x14ac:dyDescent="0.2">
      <c r="A115" s="339"/>
      <c r="B115" s="690"/>
      <c r="C115" s="691"/>
      <c r="D115" s="254" t="str">
        <f t="shared" ca="true" si="15"/>
        <v/>
      </c>
      <c r="E115" s="343" t="str">
        <f t="shared" ca="true" si="16"/>
        <v/>
      </c>
      <c r="F115" s="341"/>
      <c r="G115" s="341"/>
      <c r="H115" s="344" t="str">
        <f t="shared" ca="true" si="17"/>
        <v/>
      </c>
      <c r="I115" s="254" t="str">
        <f t="shared" ca="true" si="18"/>
        <v/>
      </c>
      <c r="J115" s="343" t="str">
        <f t="shared" ca="true" si="19"/>
        <v/>
      </c>
      <c r="K115" s="341"/>
      <c r="L115" s="341"/>
      <c r="M115" s="344" t="str">
        <f t="shared" ca="true" si="20"/>
        <v/>
      </c>
      <c r="N115" s="254" t="str">
        <f t="shared" ca="true" si="21"/>
        <v/>
      </c>
      <c r="O115" s="343" t="str">
        <f t="shared" ca="true" si="22"/>
        <v/>
      </c>
      <c r="P115" s="341"/>
      <c r="Q115" s="341"/>
      <c r="R115" s="344" t="str">
        <f t="shared" ca="true" si="23"/>
        <v/>
      </c>
      <c r="S115" s="254" t="str">
        <f t="shared" ca="true" si="24"/>
        <v/>
      </c>
      <c r="T115" s="343" t="str">
        <f t="shared" ca="true" si="25"/>
        <v/>
      </c>
      <c r="U115" s="341"/>
      <c r="V115" s="341"/>
      <c r="W115" s="344" t="str">
        <f t="shared" ca="true" si="26"/>
        <v/>
      </c>
      <c r="X115" s="254" t="str">
        <f t="shared" ca="true" si="27"/>
        <v/>
      </c>
      <c r="Y115" s="343" t="str">
        <f t="shared" ca="true" si="28"/>
        <v/>
      </c>
      <c r="Z115" s="341"/>
      <c r="AA115" s="341"/>
      <c r="AB115" s="344" t="str">
        <f t="shared" ca="true" si="29"/>
        <v/>
      </c>
    </row>
    <row r="116" x14ac:dyDescent="0.2">
      <c r="A116" s="339"/>
      <c r="B116" s="692"/>
      <c r="C116" s="693"/>
      <c r="D116" s="255" t="str">
        <f t="shared" ca="true" si="15"/>
        <v/>
      </c>
      <c r="E116" s="346" t="str">
        <f t="shared" ca="true" si="16"/>
        <v/>
      </c>
      <c r="F116" s="347"/>
      <c r="G116" s="348"/>
      <c r="H116" s="349" t="str">
        <f t="shared" ca="true" si="17"/>
        <v/>
      </c>
      <c r="I116" s="255" t="str">
        <f t="shared" ca="true" si="18"/>
        <v/>
      </c>
      <c r="J116" s="346" t="str">
        <f t="shared" ca="true" si="19"/>
        <v/>
      </c>
      <c r="K116" s="347"/>
      <c r="L116" s="348"/>
      <c r="M116" s="349" t="str">
        <f t="shared" ca="true" si="20"/>
        <v/>
      </c>
      <c r="N116" s="255" t="str">
        <f t="shared" ca="true" si="21"/>
        <v/>
      </c>
      <c r="O116" s="346" t="str">
        <f t="shared" ca="true" si="22"/>
        <v/>
      </c>
      <c r="P116" s="347"/>
      <c r="Q116" s="348"/>
      <c r="R116" s="349" t="str">
        <f t="shared" ca="true" si="23"/>
        <v/>
      </c>
      <c r="S116" s="255" t="str">
        <f t="shared" ca="true" si="24"/>
        <v/>
      </c>
      <c r="T116" s="346" t="str">
        <f t="shared" ca="true" si="25"/>
        <v/>
      </c>
      <c r="U116" s="347"/>
      <c r="V116" s="348"/>
      <c r="W116" s="349" t="str">
        <f t="shared" ca="true" si="26"/>
        <v/>
      </c>
      <c r="X116" s="255" t="str">
        <f t="shared" ca="true" si="27"/>
        <v/>
      </c>
      <c r="Y116" s="346" t="str">
        <f t="shared" ca="true" si="28"/>
        <v/>
      </c>
      <c r="Z116" s="347"/>
      <c r="AA116" s="348"/>
      <c r="AB116" s="349" t="str">
        <f t="shared" ca="true" si="29"/>
        <v/>
      </c>
    </row>
    <row r="117" ht="11.25" customHeight="true" x14ac:dyDescent="0.2"/>
    <row r="118" ht="22.5" customHeight="true" x14ac:dyDescent="0.25">
      <c r="B118" s="1062" t="str">
        <f>CONCATENATE("National use of drinking water sources, ",C99,"–",C100)</f>
        <v>National use of drinking water sources, 2000–2020</v>
      </c>
      <c r="C118" s="1063"/>
      <c r="D118" s="1063"/>
      <c r="E118" s="1063"/>
      <c r="F118" s="1063"/>
      <c r="G118" s="1063"/>
      <c r="H118" s="1063"/>
      <c r="I118" s="1063"/>
      <c r="J118" s="1063"/>
      <c r="K118" s="1063"/>
      <c r="L118" s="1063"/>
      <c r="N118" s="350"/>
      <c r="O118" s="350"/>
      <c r="P118" s="350"/>
      <c r="Q118" s="350"/>
      <c r="R118" s="350"/>
      <c r="S118" s="1085" t="s">
        <v>11</v>
      </c>
      <c r="T118" s="1086"/>
      <c r="U118" s="1086"/>
      <c r="V118" s="1086"/>
      <c r="W118" s="1087"/>
      <c r="X118" s="350"/>
      <c r="Y118" s="350"/>
      <c r="Z118" s="350"/>
      <c r="AA118" s="350"/>
      <c r="AB118" s="351"/>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52"/>
      <c r="D153" s="352"/>
      <c r="E153" s="353" t="str">
        <f t="shared" ref="E153:E158" ca="true" si="30">IF(ISERROR(INDIRECT(CONCATENATE($B153,"!M18"))),"",INDIRECT(CONCATENATE($B153,"!M18")))</f>
        <v/>
      </c>
      <c r="F153" s="353" t="str">
        <f t="shared" ref="F153:F158" ca="true" si="31">IF(ISERROR(INDIRECT(CONCATENATE($B153,"!M19"))),"",INDIRECT(CONCATENATE($B153,"!M19")))</f>
        <v/>
      </c>
      <c r="G153" s="353" t="str">
        <f t="shared" ref="G153:G158" ca="true" si="32">IF(ISERROR(INDIRECT(CONCATENATE($B153,"!M20"))),"",INDIRECT(CONCATENATE($B153,"!M20")))</f>
        <v/>
      </c>
      <c r="H153" s="353" t="str">
        <f t="shared" ref="H153:H158" ca="true" si="33">IF(ISERROR(INDIRECT(CONCATENATE($B153,"!M21"))),"",INDIRECT(CONCATENATE($B153,"!M21")))</f>
        <v/>
      </c>
      <c r="I153" s="353"/>
      <c r="J153" s="353" t="str">
        <f t="shared" ref="J153:J158" ca="true" si="34">IF(ISERROR(INDIRECT(CONCATENATE($B153,"!N18"))),"",INDIRECT(CONCATENATE($B153,"!N18")))</f>
        <v/>
      </c>
      <c r="K153" s="353" t="str">
        <f t="shared" ref="K153:K158" ca="true" si="35">IF(ISERROR(INDIRECT(CONCATENATE($B153,"!N19"))),"",INDIRECT(CONCATENATE($B153,"!N19")))</f>
        <v/>
      </c>
      <c r="L153" s="353" t="str">
        <f t="shared" ref="L153:L158" ca="true" si="36">IF(ISERROR(INDIRECT(CONCATENATE($B153,"!N20"))),"",INDIRECT(CONCATENATE($B153,"!N20")))</f>
        <v/>
      </c>
      <c r="M153" s="353" t="str">
        <f t="shared" ref="M153:M158" ca="true" si="37">IF(ISERROR(INDIRECT(CONCATENATE($B153,"!N21"))),"",INDIRECT(CONCATENATE($B153,"!N21")))</f>
        <v/>
      </c>
      <c r="N153" s="353"/>
      <c r="O153" s="353" t="str">
        <f t="shared" ref="O153:O158" ca="true" si="38">IF(ISERROR(INDIRECT(CONCATENATE($B153,"!O18"))),"",INDIRECT(CONCATENATE($B153,"!O18")))</f>
        <v/>
      </c>
      <c r="P153" s="353" t="str">
        <f t="shared" ref="P153:P158" ca="true" si="39">IF(ISERROR(INDIRECT(CONCATENATE($B153,"!O19"))),"",INDIRECT(CONCATENATE($B153,"!O19")))</f>
        <v/>
      </c>
      <c r="Q153" s="353" t="str">
        <f t="shared" ref="Q153:Q158" ca="true" si="40">IF(ISERROR(INDIRECT(CONCATENATE($B153,"!O20"))),"",INDIRECT(CONCATENATE($B153,"!O20")))</f>
        <v/>
      </c>
      <c r="R153" s="353" t="str">
        <f t="shared" ref="R153:R158" ca="true" si="41">IF(ISERROR(INDIRECT(CONCATENATE($B153,"!O21"))),"",INDIRECT(CONCATENATE($B153,"!O21")))</f>
        <v/>
      </c>
      <c r="S153" s="353"/>
      <c r="T153" s="353" t="str">
        <f t="shared" ref="T153:T158" ca="true" si="42">IF(ISERROR(INDIRECT(CONCATENATE($B153,"!P18"))),"",INDIRECT(CONCATENATE($B153,"!P18")))</f>
        <v/>
      </c>
      <c r="U153" s="353" t="str">
        <f t="shared" ref="U153:U158" ca="true" si="43">IF(ISERROR(INDIRECT(CONCATENATE($B153,"!P19"))),"",INDIRECT(CONCATENATE($B153,"!P19")))</f>
        <v/>
      </c>
      <c r="V153" s="353" t="str">
        <f t="shared" ref="V153:V158" ca="true" si="44">IF(ISERROR(INDIRECT(CONCATENATE($B153,"!P20"))),"",INDIRECT(CONCATENATE($B153,"!P20")))</f>
        <v/>
      </c>
      <c r="W153" s="353" t="str">
        <f t="shared" ref="W153:W158" ca="true" si="45">IF(ISERROR(INDIRECT(CONCATENATE($B153,"!P21"))),"",INDIRECT(CONCATENATE($B153,"!P21")))</f>
        <v/>
      </c>
      <c r="X153" s="353"/>
      <c r="Y153" s="353" t="str">
        <f t="shared" ref="Y153:Y158" ca="true" si="46">IF(ISERROR(INDIRECT(CONCATENATE($B153,"!Q18"))),"",INDIRECT(CONCATENATE($B153,"!Q18")))</f>
        <v/>
      </c>
      <c r="Z153" s="353" t="str">
        <f t="shared" ref="Z153:Z158" ca="true" si="47">IF(ISERROR(INDIRECT(CONCATENATE($B153,"!Q19"))),"",INDIRECT(CONCATENATE($B153,"!Q19")))</f>
        <v/>
      </c>
      <c r="AA153" s="353" t="str">
        <f t="shared" ref="AA153:AA158" ca="true" si="48">IF(ISERROR(INDIRECT(CONCATENATE($B153,"!Q20"))),"",INDIRECT(CONCATENATE($B153,"!Q20")))</f>
        <v/>
      </c>
      <c r="AB153" s="353" t="str">
        <f t="shared" ref="AB153:AB158" ca="true" si="49">IF(ISERROR(INDIRECT(CONCATENATE($B153,"!Q21"))),"",INDIRECT(CONCATENATE($B153,"!Q1")))</f>
        <v/>
      </c>
    </row>
    <row r="154" x14ac:dyDescent="0.2">
      <c r="C154" s="352"/>
      <c r="D154" s="352"/>
      <c r="E154" s="353" t="str">
        <f t="shared" ca="true" si="30"/>
        <v/>
      </c>
      <c r="F154" s="353" t="str">
        <f t="shared" ca="true" si="31"/>
        <v/>
      </c>
      <c r="G154" s="353" t="str">
        <f t="shared" ca="true" si="32"/>
        <v/>
      </c>
      <c r="H154" s="353" t="str">
        <f t="shared" ca="true" si="33"/>
        <v/>
      </c>
      <c r="I154" s="353"/>
      <c r="J154" s="353" t="str">
        <f t="shared" ca="true" si="34"/>
        <v/>
      </c>
      <c r="K154" s="353" t="str">
        <f t="shared" ca="true" si="35"/>
        <v/>
      </c>
      <c r="L154" s="353" t="str">
        <f t="shared" ca="true" si="36"/>
        <v/>
      </c>
      <c r="M154" s="353" t="str">
        <f t="shared" ca="true" si="37"/>
        <v/>
      </c>
      <c r="N154" s="353"/>
      <c r="O154" s="353" t="str">
        <f t="shared" ca="true" si="38"/>
        <v/>
      </c>
      <c r="P154" s="353" t="str">
        <f t="shared" ca="true" si="39"/>
        <v/>
      </c>
      <c r="Q154" s="353" t="str">
        <f t="shared" ca="true" si="40"/>
        <v/>
      </c>
      <c r="R154" s="353" t="str">
        <f t="shared" ca="true" si="41"/>
        <v/>
      </c>
      <c r="S154" s="353"/>
      <c r="T154" s="353" t="str">
        <f t="shared" ca="true" si="42"/>
        <v/>
      </c>
      <c r="U154" s="353" t="str">
        <f t="shared" ca="true" si="43"/>
        <v/>
      </c>
      <c r="V154" s="353" t="str">
        <f t="shared" ca="true" si="44"/>
        <v/>
      </c>
      <c r="W154" s="353" t="str">
        <f t="shared" ca="true" si="45"/>
        <v/>
      </c>
      <c r="X154" s="353"/>
      <c r="Y154" s="353" t="str">
        <f t="shared" ca="true" si="46"/>
        <v/>
      </c>
      <c r="Z154" s="353" t="str">
        <f t="shared" ca="true" si="47"/>
        <v/>
      </c>
      <c r="AA154" s="353" t="str">
        <f t="shared" ca="true" si="48"/>
        <v/>
      </c>
      <c r="AB154" s="353" t="str">
        <f t="shared" ca="true" si="49"/>
        <v/>
      </c>
    </row>
    <row r="155" x14ac:dyDescent="0.2">
      <c r="C155" s="352"/>
      <c r="D155" s="352"/>
      <c r="E155" s="353" t="str">
        <f t="shared" ca="true" si="30"/>
        <v/>
      </c>
      <c r="F155" s="353" t="str">
        <f t="shared" ca="true" si="31"/>
        <v/>
      </c>
      <c r="G155" s="353" t="str">
        <f t="shared" ca="true" si="32"/>
        <v/>
      </c>
      <c r="H155" s="353" t="str">
        <f t="shared" ca="true" si="33"/>
        <v/>
      </c>
      <c r="I155" s="353"/>
      <c r="J155" s="353" t="str">
        <f t="shared" ca="true" si="34"/>
        <v/>
      </c>
      <c r="K155" s="353" t="str">
        <f t="shared" ca="true" si="35"/>
        <v/>
      </c>
      <c r="L155" s="353" t="str">
        <f t="shared" ca="true" si="36"/>
        <v/>
      </c>
      <c r="M155" s="353" t="str">
        <f t="shared" ca="true" si="37"/>
        <v/>
      </c>
      <c r="N155" s="353"/>
      <c r="O155" s="353" t="str">
        <f t="shared" ca="true" si="38"/>
        <v/>
      </c>
      <c r="P155" s="353" t="str">
        <f t="shared" ca="true" si="39"/>
        <v/>
      </c>
      <c r="Q155" s="353" t="str">
        <f t="shared" ca="true" si="40"/>
        <v/>
      </c>
      <c r="R155" s="353" t="str">
        <f t="shared" ca="true" si="41"/>
        <v/>
      </c>
      <c r="S155" s="353"/>
      <c r="T155" s="353" t="str">
        <f t="shared" ca="true" si="42"/>
        <v/>
      </c>
      <c r="U155" s="353" t="str">
        <f t="shared" ca="true" si="43"/>
        <v/>
      </c>
      <c r="V155" s="353" t="str">
        <f t="shared" ca="true" si="44"/>
        <v/>
      </c>
      <c r="W155" s="353" t="str">
        <f t="shared" ca="true" si="45"/>
        <v/>
      </c>
      <c r="X155" s="353"/>
      <c r="Y155" s="353" t="str">
        <f t="shared" ca="true" si="46"/>
        <v/>
      </c>
      <c r="Z155" s="353" t="str">
        <f t="shared" ca="true" si="47"/>
        <v/>
      </c>
      <c r="AA155" s="353" t="str">
        <f t="shared" ca="true" si="48"/>
        <v/>
      </c>
      <c r="AB155" s="353" t="str">
        <f t="shared" ca="true" si="49"/>
        <v/>
      </c>
    </row>
    <row r="156" x14ac:dyDescent="0.2">
      <c r="C156" s="352"/>
      <c r="D156" s="352"/>
      <c r="E156" s="353" t="str">
        <f t="shared" ca="true" si="30"/>
        <v/>
      </c>
      <c r="F156" s="353" t="str">
        <f t="shared" ca="true" si="31"/>
        <v/>
      </c>
      <c r="G156" s="353" t="str">
        <f t="shared" ca="true" si="32"/>
        <v/>
      </c>
      <c r="H156" s="353" t="str">
        <f t="shared" ca="true" si="33"/>
        <v/>
      </c>
      <c r="I156" s="353"/>
      <c r="J156" s="353" t="str">
        <f t="shared" ca="true" si="34"/>
        <v/>
      </c>
      <c r="K156" s="353" t="str">
        <f t="shared" ca="true" si="35"/>
        <v/>
      </c>
      <c r="L156" s="353" t="str">
        <f t="shared" ca="true" si="36"/>
        <v/>
      </c>
      <c r="M156" s="353" t="str">
        <f t="shared" ca="true" si="37"/>
        <v/>
      </c>
      <c r="N156" s="353"/>
      <c r="O156" s="353" t="str">
        <f t="shared" ca="true" si="38"/>
        <v/>
      </c>
      <c r="P156" s="353" t="str">
        <f t="shared" ca="true" si="39"/>
        <v/>
      </c>
      <c r="Q156" s="353" t="str">
        <f t="shared" ca="true" si="40"/>
        <v/>
      </c>
      <c r="R156" s="353" t="str">
        <f t="shared" ca="true" si="41"/>
        <v/>
      </c>
      <c r="S156" s="353"/>
      <c r="T156" s="353" t="str">
        <f t="shared" ca="true" si="42"/>
        <v/>
      </c>
      <c r="U156" s="353" t="str">
        <f t="shared" ca="true" si="43"/>
        <v/>
      </c>
      <c r="V156" s="353" t="str">
        <f t="shared" ca="true" si="44"/>
        <v/>
      </c>
      <c r="W156" s="353" t="str">
        <f t="shared" ca="true" si="45"/>
        <v/>
      </c>
      <c r="X156" s="353"/>
      <c r="Y156" s="353" t="str">
        <f t="shared" ca="true" si="46"/>
        <v/>
      </c>
      <c r="Z156" s="353" t="str">
        <f t="shared" ca="true" si="47"/>
        <v/>
      </c>
      <c r="AA156" s="353" t="str">
        <f t="shared" ca="true" si="48"/>
        <v/>
      </c>
      <c r="AB156" s="353" t="str">
        <f t="shared" ca="true" si="49"/>
        <v/>
      </c>
    </row>
    <row r="157" x14ac:dyDescent="0.2">
      <c r="B157" s="353"/>
      <c r="C157" s="352"/>
      <c r="D157" s="352"/>
      <c r="E157" s="353" t="str">
        <f t="shared" ca="true" si="30"/>
        <v/>
      </c>
      <c r="F157" s="353" t="str">
        <f t="shared" ca="true" si="31"/>
        <v/>
      </c>
      <c r="G157" s="353" t="str">
        <f t="shared" ca="true" si="32"/>
        <v/>
      </c>
      <c r="H157" s="353" t="str">
        <f t="shared" ca="true" si="33"/>
        <v/>
      </c>
      <c r="I157" s="353"/>
      <c r="J157" s="353" t="str">
        <f t="shared" ca="true" si="34"/>
        <v/>
      </c>
      <c r="K157" s="353" t="str">
        <f t="shared" ca="true" si="35"/>
        <v/>
      </c>
      <c r="L157" s="353" t="str">
        <f t="shared" ca="true" si="36"/>
        <v/>
      </c>
      <c r="M157" s="353" t="str">
        <f t="shared" ca="true" si="37"/>
        <v/>
      </c>
      <c r="N157" s="353"/>
      <c r="O157" s="353" t="str">
        <f t="shared" ca="true" si="38"/>
        <v/>
      </c>
      <c r="P157" s="353" t="str">
        <f t="shared" ca="true" si="39"/>
        <v/>
      </c>
      <c r="Q157" s="353" t="str">
        <f t="shared" ca="true" si="40"/>
        <v/>
      </c>
      <c r="R157" s="353" t="str">
        <f t="shared" ca="true" si="41"/>
        <v/>
      </c>
      <c r="S157" s="353"/>
      <c r="T157" s="353" t="str">
        <f t="shared" ca="true" si="42"/>
        <v/>
      </c>
      <c r="U157" s="353" t="str">
        <f t="shared" ca="true" si="43"/>
        <v/>
      </c>
      <c r="V157" s="353" t="str">
        <f t="shared" ca="true" si="44"/>
        <v/>
      </c>
      <c r="W157" s="353" t="str">
        <f t="shared" ca="true" si="45"/>
        <v/>
      </c>
      <c r="X157" s="353"/>
      <c r="Y157" s="353" t="str">
        <f t="shared" ca="true" si="46"/>
        <v/>
      </c>
      <c r="Z157" s="353" t="str">
        <f t="shared" ca="true" si="47"/>
        <v/>
      </c>
      <c r="AA157" s="353" t="str">
        <f t="shared" ca="true" si="48"/>
        <v/>
      </c>
      <c r="AB157" s="353" t="str">
        <f t="shared" ca="true" si="49"/>
        <v/>
      </c>
    </row>
    <row r="158" x14ac:dyDescent="0.2">
      <c r="B158" s="353"/>
      <c r="C158" s="352"/>
      <c r="D158" s="352"/>
      <c r="E158" s="353" t="str">
        <f t="shared" ca="true" si="30"/>
        <v/>
      </c>
      <c r="F158" s="353" t="str">
        <f t="shared" ca="true" si="31"/>
        <v/>
      </c>
      <c r="G158" s="353" t="str">
        <f t="shared" ca="true" si="32"/>
        <v/>
      </c>
      <c r="H158" s="353" t="str">
        <f t="shared" ca="true" si="33"/>
        <v/>
      </c>
      <c r="I158" s="353"/>
      <c r="J158" s="353" t="str">
        <f t="shared" ca="true" si="34"/>
        <v/>
      </c>
      <c r="K158" s="353" t="str">
        <f t="shared" ca="true" si="35"/>
        <v/>
      </c>
      <c r="L158" s="353" t="str">
        <f t="shared" ca="true" si="36"/>
        <v/>
      </c>
      <c r="M158" s="353" t="str">
        <f t="shared" ca="true" si="37"/>
        <v/>
      </c>
      <c r="N158" s="353"/>
      <c r="O158" s="353" t="str">
        <f t="shared" ca="true" si="38"/>
        <v/>
      </c>
      <c r="P158" s="353" t="str">
        <f t="shared" ca="true" si="39"/>
        <v/>
      </c>
      <c r="Q158" s="353" t="str">
        <f t="shared" ca="true" si="40"/>
        <v/>
      </c>
      <c r="R158" s="353" t="str">
        <f t="shared" ca="true" si="41"/>
        <v/>
      </c>
      <c r="S158" s="353"/>
      <c r="T158" s="353" t="str">
        <f t="shared" ca="true" si="42"/>
        <v/>
      </c>
      <c r="U158" s="353" t="str">
        <f t="shared" ca="true" si="43"/>
        <v/>
      </c>
      <c r="V158" s="353" t="str">
        <f t="shared" ca="true" si="44"/>
        <v/>
      </c>
      <c r="W158" s="353" t="str">
        <f t="shared" ca="true" si="45"/>
        <v/>
      </c>
      <c r="X158" s="353"/>
      <c r="Y158" s="353" t="str">
        <f t="shared" ca="true" si="46"/>
        <v/>
      </c>
      <c r="Z158" s="353" t="str">
        <f t="shared" ca="true" si="47"/>
        <v/>
      </c>
      <c r="AA158" s="353" t="str">
        <f t="shared" ca="true" si="48"/>
        <v/>
      </c>
      <c r="AB158" s="353" t="str">
        <f t="shared" ca="true" si="49"/>
        <v/>
      </c>
    </row>
    <row r="197" s="292" customFormat="true" ht="16.5" customHeight="true" x14ac:dyDescent="0.2">
      <c r="A197" s="1083" t="s">
        <v>6</v>
      </c>
      <c r="B197" s="1083"/>
      <c r="C197" s="1083"/>
      <c r="D197" s="1081" t="s">
        <v>0</v>
      </c>
      <c r="E197" s="1070"/>
      <c r="F197" s="1070"/>
      <c r="G197" s="1070"/>
      <c r="H197" s="1082"/>
      <c r="I197" s="1081" t="s">
        <v>1</v>
      </c>
      <c r="J197" s="1070"/>
      <c r="K197" s="1070"/>
      <c r="L197" s="1070"/>
      <c r="M197" s="1082"/>
      <c r="N197" s="1081" t="s">
        <v>2</v>
      </c>
      <c r="O197" s="1070"/>
      <c r="P197" s="1070"/>
      <c r="Q197" s="1070"/>
      <c r="R197" s="1082"/>
      <c r="S197" s="1081" t="s">
        <v>3</v>
      </c>
      <c r="T197" s="1070"/>
      <c r="U197" s="1070"/>
      <c r="V197" s="1070"/>
      <c r="W197" s="1082"/>
      <c r="X197" s="1081" t="s">
        <v>4</v>
      </c>
      <c r="Y197" s="1070"/>
      <c r="Z197" s="1070"/>
      <c r="AA197" s="1070"/>
      <c r="AB197" s="1082"/>
    </row>
    <row r="198" s="296" customFormat="true" ht="22.5" customHeight="true" x14ac:dyDescent="0.2">
      <c r="A198" s="1096"/>
      <c r="B198" s="1096"/>
      <c r="C198" s="1096"/>
      <c r="D198" s="306" t="s">
        <v>14</v>
      </c>
      <c r="E198" s="307" t="s">
        <v>15</v>
      </c>
      <c r="F198" s="294" t="s">
        <v>16</v>
      </c>
      <c r="G198" s="294" t="s">
        <v>22</v>
      </c>
      <c r="H198" s="295" t="s">
        <v>17</v>
      </c>
      <c r="I198" s="306" t="s">
        <v>14</v>
      </c>
      <c r="J198" s="307" t="s">
        <v>15</v>
      </c>
      <c r="K198" s="294" t="s">
        <v>16</v>
      </c>
      <c r="L198" s="294" t="s">
        <v>22</v>
      </c>
      <c r="M198" s="295" t="s">
        <v>17</v>
      </c>
      <c r="N198" s="306" t="s">
        <v>14</v>
      </c>
      <c r="O198" s="307" t="s">
        <v>15</v>
      </c>
      <c r="P198" s="294" t="s">
        <v>16</v>
      </c>
      <c r="Q198" s="294" t="s">
        <v>22</v>
      </c>
      <c r="R198" s="295" t="s">
        <v>17</v>
      </c>
      <c r="S198" s="306" t="s">
        <v>14</v>
      </c>
      <c r="T198" s="307" t="s">
        <v>15</v>
      </c>
      <c r="U198" s="294" t="s">
        <v>16</v>
      </c>
      <c r="V198" s="294" t="s">
        <v>22</v>
      </c>
      <c r="W198" s="295" t="s">
        <v>17</v>
      </c>
      <c r="X198" s="306" t="s">
        <v>14</v>
      </c>
      <c r="Y198" s="307" t="s">
        <v>15</v>
      </c>
      <c r="Z198" s="294" t="s">
        <v>16</v>
      </c>
      <c r="AA198" s="294" t="s">
        <v>22</v>
      </c>
      <c r="AB198" s="295" t="s">
        <v>17</v>
      </c>
    </row>
    <row r="199" s="316" customFormat="true" ht="15" customHeight="true" x14ac:dyDescent="0.2">
      <c r="A199" s="1088" t="s">
        <v>10</v>
      </c>
      <c r="B199" s="1089"/>
      <c r="C199" s="413">
        <v>2000</v>
      </c>
      <c r="D199" s="308">
        <f ca="true">IF((D201+H201)&gt;100,D201*100/(D201+H201),D201)</f>
        <v>88.647611438752449</v>
      </c>
      <c r="E199" s="309">
        <f ca="true">D199*AVERAGEIF(E205:E216,"&gt;0")/100</f>
        <v>86.233420181501728</v>
      </c>
      <c r="F199" s="310">
        <f ca="true">D199*(100-AVERAGEIF(E205:E216,"&gt;0"))/100</f>
        <v>2.4141912572507103</v>
      </c>
      <c r="G199" s="311">
        <f ca="true">100-(E199+F199+H199)</f>
        <v>9.010950691145041</v>
      </c>
      <c r="H199" s="312">
        <f ca="true">IF((D201+H201)&gt;100,H201*100/(D201+H201),H201)</f>
        <v>2.3414378701025242</v>
      </c>
      <c r="I199" s="308">
        <f ca="true">IF((I201+M201)&gt;100,I201*100/(I201+M201),I201)</f>
        <v>91.83891140887647</v>
      </c>
      <c r="J199" s="309">
        <f ca="true">I199*AVERAGEIF(J205:J216,"&gt;0")/100</f>
        <v>90.164275563341519</v>
      </c>
      <c r="K199" s="313">
        <f ca="true">I199*(100-AVERAGEIF(J205:J216,"&gt;0"))/100</f>
        <v>1.674635845534947</v>
      </c>
      <c r="L199" s="314">
        <f ca="true">100-(J199+K199+M199)</f>
        <v>7.6684029328963561</v>
      </c>
      <c r="M199" s="315">
        <f ca="true">IF((I201+M201)&gt;100,M201*100/(I201+M201),M201)</f>
        <v>0.49268565822717392</v>
      </c>
      <c r="N199" s="308">
        <f ca="true">IF((N201+R201)&gt;100,N201*100/(N201+R201),N201)</f>
        <v>93.637857989337022</v>
      </c>
      <c r="O199" s="309">
        <f ca="true">N199*AVERAGEIF(O205:O216,"&gt;0")/100</f>
        <v>92.042575450399212</v>
      </c>
      <c r="P199" s="313">
        <f ca="true">N199*(100-AVERAGEIF(O205:O216,"&gt;0"))/100</f>
        <v>1.5952825389378105</v>
      </c>
      <c r="Q199" s="314">
        <f ca="true">100-(O199+P199+R199)</f>
        <v>6.3621420106629785</v>
      </c>
      <c r="R199" s="315">
        <f ca="true">IF((N201+R201)&gt;100,R201*100/(N201+R201),R201)</f>
        <v>0</v>
      </c>
      <c r="S199" s="308">
        <f ca="true">IF((S201+W201)&gt;100,S201*100/(S201+W201),S201)</f>
        <v>94.712393800278903</v>
      </c>
      <c r="T199" s="309">
        <f ca="true">S199*AVERAGEIF(T205:T216,"&gt;0")/100</f>
        <v>93.624779401711834</v>
      </c>
      <c r="U199" s="313">
        <f ca="true">S199*(100-AVERAGEIF(T205:T216,"&gt;0"))/100</f>
        <v>1.0876143985670605</v>
      </c>
      <c r="V199" s="314">
        <f ca="true">100-(T199+U199+W199)</f>
        <v>4.9965605750444411</v>
      </c>
      <c r="W199" s="315">
        <f ca="true">IF((S201+W201)&gt;100,W201*100/(S201+W201),W201)</f>
        <v>0.29104562467667522</v>
      </c>
      <c r="X199" s="308">
        <f ca="true">IF((X201+AB201)&gt;100,X201*100/(X201+AB201),X201)</f>
        <v>95.234694392348501</v>
      </c>
      <c r="Y199" s="309">
        <f ca="true">X199*AVERAGEIF(Y205:Y216,"&gt;0")/100</f>
        <v>94.087118845639921</v>
      </c>
      <c r="Z199" s="313">
        <f ca="true">X199*(100-AVERAGEIF(Y205:Y216,"&gt;0"))/100</f>
        <v>1.1475755467085806</v>
      </c>
      <c r="AA199" s="314">
        <f ca="true">100-(Y199+Z199+AB199)</f>
        <v>4.7653056076514986</v>
      </c>
      <c r="AB199" s="315">
        <f ca="true">IF((X201+AB201)&gt;100,AB201*100/(X201+AB201),AB201)</f>
        <v>0</v>
      </c>
    </row>
    <row r="200" s="316" customFormat="true" ht="15" customHeight="true" x14ac:dyDescent="0.2">
      <c r="A200" s="1090"/>
      <c r="B200" s="1091"/>
      <c r="C200" s="414">
        <v>2020</v>
      </c>
      <c r="D200" s="317">
        <f ca="true">IF((D202+H202)&gt;100,D202*100/(D202+H202),D202)</f>
        <v>92.713577526293761</v>
      </c>
      <c r="E200" s="318">
        <f ca="true">D200*AVERAGEIF(E205:E216,"&gt;0")/100</f>
        <v>90.188655482036992</v>
      </c>
      <c r="F200" s="319">
        <f ca="true">D200*(100-AVERAGEIF(E205:E216,"&gt;0"))/100</f>
        <v>2.5249220442567664</v>
      </c>
      <c r="G200" s="320">
        <f ca="true">100-(E200+F200+H200)</f>
        <v>4.7021462012051529</v>
      </c>
      <c r="H200" s="321">
        <f ca="true">IF((D202+H202)&gt;100,H202*100/(D202+H202),H202)</f>
        <v>2.5842762725010786</v>
      </c>
      <c r="I200" s="317">
        <f ca="true">IF((I202+M202)&gt;100,I202*100/(I202+M202),I202)</f>
        <v>98.040609745008283</v>
      </c>
      <c r="J200" s="318">
        <f ca="true">I200*AVERAGEIF(J205:J216,"&gt;0")/100</f>
        <v>96.25288908414224</v>
      </c>
      <c r="K200" s="319">
        <f ca="true">I200*(100-AVERAGEIF(J205:J216,"&gt;0"))/100</f>
        <v>1.7877206608660332</v>
      </c>
      <c r="L200" s="320">
        <f ca="true">100-(J200+K200+M200)</f>
        <v>0.97669425409824839</v>
      </c>
      <c r="M200" s="321">
        <f ca="true">IF((I202+M202)&gt;100,M202*100/(I202+M202),M202)</f>
        <v>0.98269600089349041</v>
      </c>
      <c r="N200" s="317">
        <f ca="true">IF((N202+R202)&gt;100,N202*100/(N202+R202),N202)</f>
        <v>99.65742045049258</v>
      </c>
      <c r="O200" s="318">
        <f ca="true">N200*AVERAGEIF(O205:O216,"&gt;0")/100</f>
        <v>97.959584274676175</v>
      </c>
      <c r="P200" s="319">
        <f ca="true">N200*(100-AVERAGEIF(O205:O216,"&gt;0"))/100</f>
        <v>1.6978361758163956</v>
      </c>
      <c r="Q200" s="320">
        <f ca="true">100-(O200+P200+R200)</f>
        <v>0</v>
      </c>
      <c r="R200" s="321">
        <f ca="true">IF((N202+R202)&gt;100,R202*100/(N202+R202),R202)</f>
        <v>0.3425795495074187</v>
      </c>
      <c r="S200" s="317">
        <f ca="true">IF((S202+W202)&gt;100,S202*100/(S202+W202),S202)</f>
        <v>99.665833303264833</v>
      </c>
      <c r="T200" s="318">
        <f ca="true">S200*AVERAGEIF(T205:T216,"&gt;0")/100</f>
        <v>98.521336886308092</v>
      </c>
      <c r="U200" s="319">
        <f ca="true">S200*(100-AVERAGEIF(T205:T216,"&gt;0"))/100</f>
        <v>1.1444964169567435</v>
      </c>
      <c r="V200" s="320">
        <f ca="true">100-(T200+U200+W200)</f>
        <v>3.8242076714070095E-2</v>
      </c>
      <c r="W200" s="321">
        <f ca="true">IF((S202+W202)&gt;100,W202*100/(S202+W202),W202)</f>
        <v>0.29592462002109809</v>
      </c>
      <c r="X200" s="317">
        <f ca="true">IF((X202+AB202)&gt;100,X202*100/(X202+AB202),X202)</f>
        <v>99.977544932537683</v>
      </c>
      <c r="Y200" s="318">
        <f ca="true">X200*AVERAGEIF(Y205:Y216,"&gt;0")/100</f>
        <v>98.772818162355946</v>
      </c>
      <c r="Z200" s="319">
        <f ca="true">X200*(100-AVERAGEIF(Y205:Y216,"&gt;0"))/100</f>
        <v>1.2047267701817352</v>
      </c>
      <c r="AA200" s="320">
        <f ca="true">100-(Y200+Z200+AB200)</f>
        <v>0</v>
      </c>
      <c r="AB200" s="321">
        <f ca="true">IF((X202+AB202)&gt;100,AB202*100/(X202+AB202),AB202)</f>
        <v>2.2455067462314925E-2</v>
      </c>
    </row>
    <row r="201" hidden="true" x14ac:dyDescent="0.2">
      <c r="A201" s="1092" t="s">
        <v>12</v>
      </c>
      <c r="B201" s="1093"/>
      <c r="C201" s="322">
        <f>MinRegYear(C199,C205:C216)</f>
        <v>2000</v>
      </c>
      <c r="D201" s="323">
        <f ca="true">IF(MAX(C205:C216)-MIN(C205:C216)&lt;5,AVERAGEIF(C205:C216,"&gt;0",D205:D216),
IF(FORECAST($C201,D$205:D$216,$C$205:$C$216)&lt;0,0,
IF(FORECAST($C201,D$205:D$216,$C$205:$C$216)&gt;100,100,
FORECAST($C201,D$205:D$216,$C$205:$C$216))))</f>
        <v>88.647611438752449</v>
      </c>
      <c r="E201" s="324"/>
      <c r="F201" s="325"/>
      <c r="G201" s="325"/>
      <c r="H201" s="326">
        <f ca="true">IF(MAX(C205:C216)-MIN(C205:C216)&lt;5,AVERAGEIF(C205:C216,"&gt;0",H205:H216),
IF(FORECAST($C201,H$205:H$216,$C$205:$C$216)&lt;0,0,
IF(FORECAST($C201,H$205:H$216,$C$205:$C$216)&gt;100,100,
FORECAST($C201,H$205:H$216,$C$205:$C$216))))</f>
        <v>2.3414378701025242</v>
      </c>
      <c r="I201" s="323">
        <f ca="true">IF(MAX(C205:C216)-MIN(C205:C216)&lt;5,AVERAGEIF(C205:C216,"&gt;0",I205:I216),
IF(FORECAST($C201,I$205:I$216,$C$205:$C$216)&lt;0,0,
IF(FORECAST($C201,I$205:I$216,$C$205:$C$216)&gt;100,100,
FORECAST($C201,I$205:I$216,$C$205:$C$216))))</f>
        <v>91.83891140887647</v>
      </c>
      <c r="J201" s="324"/>
      <c r="K201" s="325"/>
      <c r="L201" s="325"/>
      <c r="M201" s="326">
        <f ca="true">IF(MAX(C205:C216)-MIN(C205:C216)&lt;5,AVERAGEIF(C205:C216,"&gt;0",M205:M216),
IF(FORECAST($C201,M$205:M$216,$C$205:$C$216)&lt;0,0,
IF(FORECAST($C201,M$205:M$216,$C$205:$C$216)&gt;100,100,
FORECAST($C201,M$205:M$216,$C$205:$C$216))))</f>
        <v>0.49268565822717392</v>
      </c>
      <c r="N201" s="323">
        <f ca="true">IF(MAX(C205:C216)-MIN(C205:C216)&lt;5,AVERAGEIF(C205:C216,"&gt;0",N205:N216),
IF(FORECAST($C201,N$205:N$216,$C$205:$C$216)&lt;0,0,
IF(FORECAST($C201,N$205:N$216,$C$205:$C$216)&gt;100,100,
FORECAST($C201,N$205:N$216,$C$205:$C$216))))</f>
        <v>93.637857989337022</v>
      </c>
      <c r="O201" s="324"/>
      <c r="P201" s="325"/>
      <c r="Q201" s="325"/>
      <c r="R201" s="326">
        <f ca="true">IF(MAX(C205:C216)-MIN(C205:C216)&lt;5,AVERAGEIF(C205:C216,"&gt;0",R205:R216),
IF(FORECAST($C201,R$205:R$216,$C$205:$C$216)&lt;0,0,
IF(FORECAST($C201,R$205:R$216,$C$205:$C$216)&gt;100,100,
FORECAST($C201,R$205:R$216,$C$205:$C$216))))</f>
        <v>0</v>
      </c>
      <c r="S201" s="323">
        <f ca="true">IF(MAX(C205:C216)-MIN(C205:C216)&lt;5,AVERAGEIF(C205:C216,"&gt;0",S205:S216),
IF(FORECAST($C201,S$205:S$216,$C$205:$C$216)&lt;0,0,
IF(FORECAST($C201,S$205:S$216,$C$205:$C$216)&gt;100,100,
FORECAST($C201,S$205:S$216,$C$205:$C$216))))</f>
        <v>94.712393800278903</v>
      </c>
      <c r="T201" s="324"/>
      <c r="U201" s="325"/>
      <c r="V201" s="325"/>
      <c r="W201" s="326">
        <f ca="true">IF(MAX(C205:C216)-MIN(C205:C216)&lt;5,AVERAGEIF(C205:C216,"&gt;0",W205:W216),
IF(FORECAST($C201,W$205:W$216,$C$205:$C$216)&lt;0,0,
IF(FORECAST($C201,W$205:W$216,$C$205:$C$216)&gt;100,100,
FORECAST($C201,W$205:W$216,$C$205:$C$216))))</f>
        <v>0.29104562467667522</v>
      </c>
      <c r="X201" s="323">
        <f ca="true">IF(MAX(C205:C216)-MIN(C205:C216)&lt;5,AVERAGEIF(C205:C216,"&gt;0",X205:X216),
IF(FORECAST($C201,X$205:X$216,$C$205:$C$216)&lt;0,0,
IF(FORECAST($C201,X$205:X$216,$C$205:$C$216)&gt;100,100,
FORECAST($C201,X$205:X$216,$C$205:$C$216))))</f>
        <v>95.234694392348501</v>
      </c>
      <c r="Y201" s="324"/>
      <c r="Z201" s="325"/>
      <c r="AA201" s="325"/>
      <c r="AB201" s="326">
        <f ca="true">IF(MAX(C205:C216)-MIN(C205:C216)&lt;5,AVERAGEIF(C205:C216,"&gt;0",AB205:AB216),
IF(FORECAST($C201,AB$205:AB$216,$C$205:$C$216)&lt;0,0,
IF(FORECAST($C201,AB$205:AB$216,$C$205:$C$216)&gt;100,100,
FORECAST($C201,AB$205:AB$216,$C$205:$C$216))))</f>
        <v>0</v>
      </c>
    </row>
    <row r="202" hidden="true" x14ac:dyDescent="0.2">
      <c r="A202" s="1094"/>
      <c r="B202" s="1095"/>
      <c r="C202" s="301">
        <f>MaxRegYear(C200,C205:C216)</f>
        <v>2020</v>
      </c>
      <c r="D202" s="327">
        <f ca="true">IF(MAX(C205:C216)-MIN(C205:C216)&lt;5,AVERAGEIF(C205:C216,"&gt;0",D205:D216),
IF(FORECAST($C202,D$205:D$216,$C$205:$C$216)&lt;0,0,
IF(FORECAST($C202,D$205:D$216,$C$205:$C$216)&gt;100,100,
FORECAST($C202,D$205:D$216,$C$205:$C$216))))</f>
        <v>92.713577526293761</v>
      </c>
      <c r="E202" s="328"/>
      <c r="F202" s="329"/>
      <c r="G202" s="329"/>
      <c r="H202" s="330">
        <f ca="true">IF(MAX(C205:C216)-MIN(C205:C216)&lt;5,AVERAGEIF(C205:C216,"&gt;0",H205:H216),
IF(FORECAST($C202,H$205:H$216,$C$205:$C$216)&lt;0,0,
IF(FORECAST($C202,H$205:H$216,$C$205:$C$216)&gt;100,100,
FORECAST($C202,H$205:H$216,$C$205:$C$216))))</f>
        <v>2.5842762725010786</v>
      </c>
      <c r="I202" s="327">
        <f ca="true">IF(MAX(C205:C216)-MIN(C205:C216)&lt;5,AVERAGEIF(C205:C216,"&gt;0",I205:I216),
IF(FORECAST($C202,I$205:I$216,$C$205:$C$216)&lt;0,0,
IF(FORECAST($C202,I$205:I$216,$C$205:$C$216)&gt;100,100,
FORECAST($C202,I$205:I$216,$C$205:$C$216))))</f>
        <v>98.040609745008283</v>
      </c>
      <c r="J202" s="328"/>
      <c r="K202" s="329"/>
      <c r="L202" s="329"/>
      <c r="M202" s="330">
        <f ca="true">IF(MAX(C205:C216)-MIN(C205:C216)&lt;5,AVERAGEIF(C205:C216,"&gt;0",M205:M216),
IF(FORECAST($C202,M$205:M$216,$C$205:$C$216)&lt;0,0,
IF(FORECAST($C202,M$205:M$216,$C$205:$C$216)&gt;100,100,
FORECAST($C202,M$205:M$216,$C$205:$C$216))))</f>
        <v>0.98269600089349041</v>
      </c>
      <c r="N202" s="327">
        <f ca="true">IF(MAX(C205:C216)-MIN(C205:C216)&lt;5,AVERAGEIF(C205:C216,"&gt;0",N205:N216),
IF(FORECAST($C202,N$205:N$216,$C$205:$C$216)&lt;0,0,
IF(FORECAST($C202,N$205:N$216,$C$205:$C$216)&gt;100,100,
FORECAST($C202,N$205:N$216,$C$205:$C$216))))</f>
        <v>100</v>
      </c>
      <c r="O202" s="328"/>
      <c r="P202" s="329"/>
      <c r="Q202" s="329"/>
      <c r="R202" s="330">
        <f ca="true">IF(MAX(C205:C216)-MIN(C205:C216)&lt;5,AVERAGEIF(C205:C216,"&gt;0",R205:R216),
IF(FORECAST($C202,R$205:R$216,$C$205:$C$216)&lt;0,0,
IF(FORECAST($C202,R$205:R$216,$C$205:$C$216)&gt;100,100,
FORECAST($C202,R$205:R$216,$C$205:$C$216))))</f>
        <v>0.34375719134492755</v>
      </c>
      <c r="S202" s="327">
        <f ca="true">IF(MAX(C205:C216)-MIN(C205:C216)&lt;5,AVERAGEIF(C205:C216,"&gt;0",S205:S216),
IF(FORECAST($C202,S$205:S$216,$C$205:$C$216)&lt;0,0,
IF(FORECAST($C202,S$205:S$216,$C$205:$C$216)&gt;100,100,
FORECAST($C202,S$205:S$216,$C$205:$C$216))))</f>
        <v>99.665833303264833</v>
      </c>
      <c r="T202" s="328"/>
      <c r="U202" s="329"/>
      <c r="V202" s="329"/>
      <c r="W202" s="330">
        <f ca="true">IF(MAX(C205:C216)-MIN(C205:C216)&lt;5,AVERAGEIF(C205:C216,"&gt;0",W205:W216),
IF(FORECAST($C202,W$205:W$216,$C$205:$C$216)&lt;0,0,
IF(FORECAST($C202,W$205:W$216,$C$205:$C$216)&gt;100,100,
FORECAST($C202,W$205:W$216,$C$205:$C$216))))</f>
        <v>0.29592462002109809</v>
      </c>
      <c r="X202" s="327">
        <f ca="true">IF(MAX(C205:C216)-MIN(C205:C216)&lt;5,AVERAGEIF(C205:C216,"&gt;0",X205:X216),
IF(FORECAST($C202,X$205:X$216,$C$205:$C$216)&lt;0,0,
IF(FORECAST($C202,X$205:X$216,$C$205:$C$216)&gt;100,100,
FORECAST($C202,X$205:X$216,$C$205:$C$216))))</f>
        <v>100</v>
      </c>
      <c r="Y202" s="328"/>
      <c r="Z202" s="329"/>
      <c r="AA202" s="329"/>
      <c r="AB202" s="330">
        <f ca="true">IF(MAX(C205:C216)-MIN(C205:C216)&lt;5,AVERAGEIF(C205:C216,"&gt;0",AB205:AB216),
IF(FORECAST($C202,AB$205:AB$216,$C$205:$C$216)&lt;0,0,
IF(FORECAST($C202,AB$205:AB$216,$C$205:$C$216)&gt;100,100,
FORECAST($C202,AB$205:AB$216,$C$205:$C$216))))</f>
        <v>2.246011089536859E-2</v>
      </c>
    </row>
    <row r="203" ht="9" customHeight="true" x14ac:dyDescent="0.2">
      <c r="D203" s="331"/>
      <c r="I203" s="331"/>
      <c r="K203" s="291"/>
      <c r="L203" s="291"/>
      <c r="N203" s="331"/>
      <c r="P203" s="291"/>
      <c r="Q203" s="291"/>
      <c r="S203" s="331"/>
      <c r="U203" s="291"/>
      <c r="V203" s="291"/>
      <c r="X203" s="331"/>
      <c r="Z203" s="291"/>
      <c r="AA203" s="291"/>
      <c r="AB203" s="332"/>
    </row>
    <row r="204" s="360" customFormat="true" ht="22.5" customHeight="true" x14ac:dyDescent="0.2">
      <c r="B204" s="333" t="s">
        <v>8</v>
      </c>
      <c r="C204" s="334" t="s">
        <v>9</v>
      </c>
      <c r="D204" s="335" t="s">
        <v>14</v>
      </c>
      <c r="E204" s="295" t="s">
        <v>15</v>
      </c>
      <c r="F204" s="423"/>
      <c r="G204" s="423"/>
      <c r="H204" s="337" t="s">
        <v>17</v>
      </c>
      <c r="I204" s="335" t="s">
        <v>14</v>
      </c>
      <c r="J204" s="295" t="s">
        <v>15</v>
      </c>
      <c r="K204" s="423"/>
      <c r="L204" s="423"/>
      <c r="M204" s="337" t="s">
        <v>17</v>
      </c>
      <c r="N204" s="335" t="s">
        <v>14</v>
      </c>
      <c r="O204" s="295" t="s">
        <v>15</v>
      </c>
      <c r="P204" s="423"/>
      <c r="Q204" s="423"/>
      <c r="R204" s="337" t="s">
        <v>17</v>
      </c>
      <c r="S204" s="335" t="s">
        <v>14</v>
      </c>
      <c r="T204" s="295" t="s">
        <v>15</v>
      </c>
      <c r="U204" s="423"/>
      <c r="V204" s="423"/>
      <c r="W204" s="337" t="s">
        <v>17</v>
      </c>
      <c r="X204" s="335" t="s">
        <v>14</v>
      </c>
      <c r="Y204" s="295" t="s">
        <v>15</v>
      </c>
      <c r="Z204" s="423"/>
      <c r="AA204" s="423"/>
      <c r="AB204" s="337" t="s">
        <v>17</v>
      </c>
      <c r="AD204" s="424"/>
    </row>
    <row r="205" x14ac:dyDescent="0.2">
      <c r="A205" s="339"/>
      <c r="B205" s="688" t="s">
        <v>182</v>
      </c>
      <c r="C205" s="689">
        <v>2001</v>
      </c>
      <c r="D205" s="253">
        <f t="shared" ref="D205:D216" ca="true" si="50">IF(ISERROR(INDIRECT(CONCATENATE($B205,"!H16"))),"",INDIRECT(CONCATENATE($B205,"!H16")))</f>
        <v>85.169140143058357</v>
      </c>
      <c r="E205" s="343" t="str">
        <f t="shared" ref="E205:E216" ca="true" si="51">IF(ISERROR(INDIRECT(CONCATENATE($B205,"!H23"))),"",INDIRECT(CONCATENATE($B205,"!H23")))</f>
        <v>N/A</v>
      </c>
      <c r="F205" s="341"/>
      <c r="G205" s="341"/>
      <c r="H205" s="342">
        <f t="shared" ref="H205:H216" ca="true" si="52">IF(ISERROR(INDIRECT(CONCATENATE($B205,"!H21"))),"",INDIRECT(CONCATENATE($B205,"!H21")))</f>
        <v>2.7639331157536429</v>
      </c>
      <c r="I205" s="253">
        <f t="shared" ref="I205:I216" ca="true" si="53">IF(ISERROR(INDIRECT(CONCATENATE($B205,"!I16"))),"",INDIRECT(CONCATENATE($B205,"!I16")))</f>
        <v>87.429390454218193</v>
      </c>
      <c r="J205" s="343" t="str">
        <f t="shared" ref="J205:J216" ca="true" si="54">IF(ISERROR(INDIRECT(CONCATENATE($B205,"!I23"))),"",INDIRECT(CONCATENATE($B205,"!I23")))</f>
        <v>N/A</v>
      </c>
      <c r="K205" s="341"/>
      <c r="L205" s="341"/>
      <c r="M205" s="342">
        <f t="shared" ref="M205:M216" ca="true" si="55">IF(ISERROR(INDIRECT(CONCATENATE($B205,"!I21"))),"",INDIRECT(CONCATENATE($B205,"!I21")))</f>
        <v>0.49661289967201944</v>
      </c>
      <c r="N205" s="253">
        <f t="shared" ref="N205:N216" ca="true" si="56">IF(ISERROR(INDIRECT(CONCATENATE($B205,"!J16"))),"",INDIRECT(CONCATENATE($B205,"!J16")))</f>
        <v>90.227666737799495</v>
      </c>
      <c r="O205" s="343" t="str">
        <f t="shared" ref="O205:O216" ca="true" si="57">IF(ISERROR(INDIRECT(CONCATENATE($B205,"!J23"))),"",INDIRECT(CONCATENATE($B205,"!J23")))</f>
        <v>N/A</v>
      </c>
      <c r="P205" s="341"/>
      <c r="Q205" s="341"/>
      <c r="R205" s="342">
        <f t="shared" ref="R205:R216" ca="true" si="58">IF(ISERROR(INDIRECT(CONCATENATE($B205,"!J21"))),"",INDIRECT(CONCATENATE($B205,"!J21")))</f>
        <v>0</v>
      </c>
      <c r="S205" s="253">
        <f t="shared" ref="S205:S216" ca="true" si="59">IF(ISERROR(INDIRECT(CONCATENATE($B205,"!K16"))),"",INDIRECT(CONCATENATE($B205,"!K16")))</f>
        <v>92.404043269577343</v>
      </c>
      <c r="T205" s="343" t="str">
        <f t="shared" ref="T205:T216" ca="true" si="60">IF(ISERROR(INDIRECT(CONCATENATE($B205,"!K23"))),"",INDIRECT(CONCATENATE($B205,"!K23")))</f>
        <v>N/A</v>
      </c>
      <c r="U205" s="341"/>
      <c r="V205" s="341"/>
      <c r="W205" s="342">
        <f t="shared" ref="W205:W216" ca="true" si="61">IF(ISERROR(INDIRECT(CONCATENATE($B205,"!K21"))),"",INDIRECT(CONCATENATE($B205,"!K21")))</f>
        <v>0</v>
      </c>
      <c r="X205" s="253">
        <f t="shared" ref="X205:X216" ca="true" si="62">IF(ISERROR(INDIRECT(CONCATENATE($B205,"!L16"))),"",INDIRECT(CONCATENATE($B205,"!L16")))</f>
        <v>89.377114089086902</v>
      </c>
      <c r="Y205" s="343" t="str">
        <f t="shared" ref="Y205:Y216" ca="true" si="63">IF(ISERROR(INDIRECT(CONCATENATE($B205,"!L23"))),"",INDIRECT(CONCATENATE($B205,"!L23")))</f>
        <v>N/A</v>
      </c>
      <c r="Z205" s="341"/>
      <c r="AA205" s="341"/>
      <c r="AB205" s="342">
        <f t="shared" ref="AB205:AB216" ca="true" si="64">IF(ISERROR(INDIRECT(CONCATENATE($B205,"!L221"))),"",INDIRECT(CONCATENATE($B205,"!L21")))</f>
        <v>0</v>
      </c>
    </row>
    <row r="206" x14ac:dyDescent="0.2">
      <c r="A206" s="339"/>
      <c r="B206" s="690" t="s">
        <v>241</v>
      </c>
      <c r="C206" s="691">
        <v>2003</v>
      </c>
      <c r="D206" s="254">
        <f t="shared" ca="true" si="50"/>
        <v>96.333194296611651</v>
      </c>
      <c r="E206" s="343">
        <f t="shared" ca="true" si="51"/>
        <v>98.071001286145361</v>
      </c>
      <c r="F206" s="341"/>
      <c r="G206" s="341"/>
      <c r="H206" s="344">
        <f t="shared" ca="true" si="52"/>
        <v>0.72406239275494233</v>
      </c>
      <c r="I206" s="254">
        <f t="shared" ca="true" si="53"/>
        <v>96.105683228604704</v>
      </c>
      <c r="J206" s="343">
        <f t="shared" ca="true" si="54"/>
        <v>98.03796220433324</v>
      </c>
      <c r="K206" s="341"/>
      <c r="L206" s="341"/>
      <c r="M206" s="344">
        <f t="shared" ca="true" si="55"/>
        <v>0.35630979854083977</v>
      </c>
      <c r="N206" s="254">
        <f t="shared" ca="true" si="56"/>
        <v>95.209131095186265</v>
      </c>
      <c r="O206" s="343">
        <f t="shared" ca="true" si="57"/>
        <v>98.528722524810846</v>
      </c>
      <c r="P206" s="341"/>
      <c r="Q206" s="341"/>
      <c r="R206" s="344">
        <f t="shared" ca="true" si="58"/>
        <v>0</v>
      </c>
      <c r="S206" s="254">
        <f t="shared" ca="true" si="59"/>
        <v>96.737673416880227</v>
      </c>
      <c r="T206" s="343">
        <f t="shared" ca="true" si="60"/>
        <v>100</v>
      </c>
      <c r="U206" s="341"/>
      <c r="V206" s="341"/>
      <c r="W206" s="344">
        <f t="shared" ca="true" si="61"/>
        <v>1.0533253396052957</v>
      </c>
      <c r="X206" s="254">
        <f t="shared" ca="true" si="62"/>
        <v>99.589739812602446</v>
      </c>
      <c r="Y206" s="343">
        <f t="shared" ca="true" si="63"/>
        <v>98.347251195464978</v>
      </c>
      <c r="Z206" s="341"/>
      <c r="AA206" s="341"/>
      <c r="AB206" s="344">
        <f t="shared" ca="true" si="64"/>
        <v>0</v>
      </c>
    </row>
    <row r="207" x14ac:dyDescent="0.2">
      <c r="A207" s="339"/>
      <c r="B207" s="690" t="s">
        <v>157</v>
      </c>
      <c r="C207" s="691">
        <v>2006</v>
      </c>
      <c r="D207" s="254">
        <f t="shared" ca="true" si="50"/>
        <v>86.424648605291807</v>
      </c>
      <c r="E207" s="343">
        <f t="shared" ca="true" si="51"/>
        <v>98.395097585904011</v>
      </c>
      <c r="F207" s="341"/>
      <c r="G207" s="341"/>
      <c r="H207" s="344">
        <f t="shared" ca="true" si="52"/>
        <v>3.4275546154950058</v>
      </c>
      <c r="I207" s="254">
        <f t="shared" ca="true" si="53"/>
        <v>96.213129126864246</v>
      </c>
      <c r="J207" s="343">
        <f t="shared" ca="true" si="54"/>
        <v>97.435350534128347</v>
      </c>
      <c r="K207" s="341"/>
      <c r="L207" s="341"/>
      <c r="M207" s="344">
        <f t="shared" ca="true" si="55"/>
        <v>0.48244351610031805</v>
      </c>
      <c r="N207" s="254">
        <f t="shared" ca="true" si="56"/>
        <v>98.907140882668727</v>
      </c>
      <c r="O207" s="343">
        <f t="shared" ca="true" si="57"/>
        <v>95.491006843265495</v>
      </c>
      <c r="P207" s="341"/>
      <c r="Q207" s="341"/>
      <c r="R207" s="344">
        <f t="shared" ca="true" si="58"/>
        <v>0</v>
      </c>
      <c r="S207" s="254">
        <f t="shared" ca="true" si="59"/>
        <v>96.977716357266772</v>
      </c>
      <c r="T207" s="343">
        <f t="shared" ca="true" si="60"/>
        <v>95.502323394498973</v>
      </c>
      <c r="U207" s="341"/>
      <c r="V207" s="341"/>
      <c r="W207" s="344">
        <f t="shared" ca="true" si="61"/>
        <v>0</v>
      </c>
      <c r="X207" s="254">
        <f t="shared" ca="true" si="62"/>
        <v>100</v>
      </c>
      <c r="Y207" s="343">
        <f t="shared" ca="true" si="63"/>
        <v>95.864387532187465</v>
      </c>
      <c r="Z207" s="341"/>
      <c r="AA207" s="341"/>
      <c r="AB207" s="344">
        <f t="shared" ca="true" si="64"/>
        <v>0</v>
      </c>
      <c r="AD207" s="345"/>
    </row>
    <row r="208" x14ac:dyDescent="0.2">
      <c r="A208" s="339"/>
      <c r="B208" s="690" t="s">
        <v>396</v>
      </c>
      <c r="C208" s="691">
        <v>2011</v>
      </c>
      <c r="D208" s="254">
        <f t="shared" ca="true" si="50"/>
        <v>89.216175392730804</v>
      </c>
      <c r="E208" s="343">
        <f t="shared" ca="true" si="51"/>
        <v>98.2</v>
      </c>
      <c r="F208" s="341"/>
      <c r="G208" s="341"/>
      <c r="H208" s="344">
        <f t="shared" ca="true" si="52"/>
        <v>2.6056406437156898</v>
      </c>
      <c r="I208" s="254">
        <f t="shared" ca="true" si="53"/>
        <v>94.724665348015662</v>
      </c>
      <c r="J208" s="343">
        <f t="shared" ca="true" si="54"/>
        <v>96.9</v>
      </c>
      <c r="K208" s="341"/>
      <c r="L208" s="341"/>
      <c r="M208" s="344">
        <f t="shared" ca="true" si="55"/>
        <v>1.4434428014182572</v>
      </c>
      <c r="N208" s="254">
        <f t="shared" ca="true" si="56"/>
        <v>99.229523678955474</v>
      </c>
      <c r="O208" s="343">
        <f t="shared" ca="true" si="57"/>
        <v>98.4</v>
      </c>
      <c r="P208" s="341"/>
      <c r="Q208" s="341"/>
      <c r="R208" s="344">
        <f t="shared" ca="true" si="58"/>
        <v>0</v>
      </c>
      <c r="S208" s="254">
        <f t="shared" ca="true" si="59"/>
        <v>98.186797971779555</v>
      </c>
      <c r="T208" s="343">
        <f t="shared" ca="true" si="60"/>
        <v>99.2</v>
      </c>
      <c r="U208" s="341"/>
      <c r="V208" s="341"/>
      <c r="W208" s="344">
        <f t="shared" ca="true" si="61"/>
        <v>6.4715271866780874E-2</v>
      </c>
      <c r="X208" s="254">
        <f t="shared" ca="true" si="62"/>
        <v>100</v>
      </c>
      <c r="Y208" s="343">
        <f t="shared" ca="true" si="63"/>
        <v>99.6</v>
      </c>
      <c r="Z208" s="341"/>
      <c r="AA208" s="341"/>
      <c r="AB208" s="344">
        <f t="shared" ca="true" si="64"/>
        <v>0</v>
      </c>
    </row>
    <row r="209" x14ac:dyDescent="0.2">
      <c r="A209" s="339"/>
      <c r="B209" s="690" t="s">
        <v>495</v>
      </c>
      <c r="C209" s="691">
        <v>2014</v>
      </c>
      <c r="D209" s="254">
        <f t="shared" ca="true" si="50"/>
        <v>95.479483323937799</v>
      </c>
      <c r="E209" s="343">
        <f t="shared" ca="true" si="51"/>
        <v>96.4</v>
      </c>
      <c r="F209" s="341"/>
      <c r="G209" s="341"/>
      <c r="H209" s="344">
        <f t="shared" ca="true" si="52"/>
        <v>1.1983277970158579</v>
      </c>
      <c r="I209" s="254">
        <f t="shared" ca="true" si="53"/>
        <v>98.365653765808858</v>
      </c>
      <c r="J209" s="343">
        <f t="shared" ca="true" si="54"/>
        <v>98.3</v>
      </c>
      <c r="K209" s="341"/>
      <c r="L209" s="341"/>
      <c r="M209" s="344">
        <f t="shared" ca="true" si="55"/>
        <v>0</v>
      </c>
      <c r="N209" s="254">
        <f t="shared" ca="true" si="56"/>
        <v>99.391737641860658</v>
      </c>
      <c r="O209" s="343">
        <f t="shared" ca="true" si="57"/>
        <v>98.7</v>
      </c>
      <c r="P209" s="341"/>
      <c r="Q209" s="341"/>
      <c r="R209" s="344">
        <f t="shared" ca="true" si="58"/>
        <v>0</v>
      </c>
      <c r="S209" s="254">
        <f t="shared" ca="true" si="59"/>
        <v>99.920871312742776</v>
      </c>
      <c r="T209" s="343">
        <f t="shared" ca="true" si="60"/>
        <v>99.3</v>
      </c>
      <c r="U209" s="341"/>
      <c r="V209" s="341"/>
      <c r="W209" s="344">
        <f t="shared" ca="true" si="61"/>
        <v>0</v>
      </c>
      <c r="X209" s="254">
        <f t="shared" ca="true" si="62"/>
        <v>99.249435527998529</v>
      </c>
      <c r="Y209" s="343">
        <f t="shared" ca="true" si="63"/>
        <v>100</v>
      </c>
      <c r="Z209" s="341"/>
      <c r="AA209" s="341"/>
      <c r="AB209" s="344">
        <f t="shared" ca="true" si="64"/>
        <v>0</v>
      </c>
    </row>
    <row r="210" x14ac:dyDescent="0.2">
      <c r="A210" s="339"/>
      <c r="B210" s="690" t="s">
        <v>606</v>
      </c>
      <c r="C210" s="691">
        <v>2016</v>
      </c>
      <c r="D210" s="254">
        <f t="shared" ca="true" si="50"/>
        <v>88.977014740737744</v>
      </c>
      <c r="E210" s="343">
        <f t="shared" ca="true" si="51"/>
        <v>96.232020551000545</v>
      </c>
      <c r="F210" s="341"/>
      <c r="G210" s="341"/>
      <c r="H210" s="344">
        <f t="shared" ca="true" si="52"/>
        <v>6.3431631181830568</v>
      </c>
      <c r="I210" s="254">
        <f t="shared" ca="true" si="53"/>
        <v>94.18830318183872</v>
      </c>
      <c r="J210" s="343">
        <f t="shared" ca="true" si="54"/>
        <v>99.261263268574282</v>
      </c>
      <c r="K210" s="341"/>
      <c r="L210" s="341"/>
      <c r="M210" s="344">
        <f t="shared" ca="true" si="55"/>
        <v>2.3850267911909131</v>
      </c>
      <c r="N210" s="254">
        <f t="shared" ca="true" si="56"/>
        <v>97.392731365949871</v>
      </c>
      <c r="O210" s="343">
        <f t="shared" ca="true" si="57"/>
        <v>99.923150910193726</v>
      </c>
      <c r="P210" s="341"/>
      <c r="Q210" s="341"/>
      <c r="R210" s="344">
        <f t="shared" ca="true" si="58"/>
        <v>0.9625201357657891</v>
      </c>
      <c r="S210" s="254">
        <f t="shared" ca="true" si="59"/>
        <v>98.893798071643204</v>
      </c>
      <c r="T210" s="343">
        <f t="shared" ca="true" si="60"/>
        <v>99.471244705804168</v>
      </c>
      <c r="U210" s="341"/>
      <c r="V210" s="341"/>
      <c r="W210" s="344">
        <f t="shared" ca="true" si="61"/>
        <v>0.3501097215129873</v>
      </c>
      <c r="X210" s="254">
        <f t="shared" ca="true" si="62"/>
        <v>99.908036429936971</v>
      </c>
      <c r="Y210" s="343">
        <f t="shared" ca="true" si="63"/>
        <v>99.654914696065035</v>
      </c>
      <c r="Z210" s="341"/>
      <c r="AA210" s="341"/>
      <c r="AB210" s="344">
        <f t="shared" ca="true" si="64"/>
        <v>6.2888310507031572E-2</v>
      </c>
    </row>
    <row r="211" x14ac:dyDescent="0.2">
      <c r="A211" s="339"/>
      <c r="B211" s="690" t="s">
        <v>785</v>
      </c>
      <c r="C211" s="691">
        <v>2019</v>
      </c>
      <c r="D211" s="254">
        <f t="shared" ca="true" si="50"/>
        <v>93.164504875293744</v>
      </c>
      <c r="E211" s="343">
        <f t="shared" ca="true" si="51"/>
        <v>96.361736371810096</v>
      </c>
      <c r="F211" s="341"/>
      <c r="G211" s="341"/>
      <c r="H211" s="344">
        <f t="shared" ca="true" si="52"/>
        <v>0.17731781619441025</v>
      </c>
      <c r="I211" s="254">
        <f t="shared" ca="true" si="53"/>
        <v>97.551498933246151</v>
      </c>
      <c r="J211" s="343">
        <f t="shared" ca="true" si="54"/>
        <v>99.12472911857067</v>
      </c>
      <c r="K211" s="341"/>
      <c r="L211" s="341"/>
      <c r="M211" s="344">
        <f t="shared" ca="true" si="55"/>
        <v>0</v>
      </c>
      <c r="N211" s="254">
        <f t="shared" ca="true" si="56"/>
        <v>98.512064260664516</v>
      </c>
      <c r="O211" s="343">
        <f t="shared" ca="true" si="57"/>
        <v>98.735084063121889</v>
      </c>
      <c r="P211" s="341"/>
      <c r="Q211" s="341"/>
      <c r="R211" s="344">
        <f t="shared" ca="true" si="58"/>
        <v>0</v>
      </c>
      <c r="S211" s="254">
        <f t="shared" ca="true" si="59"/>
        <v>97.202894462513086</v>
      </c>
      <c r="T211" s="343">
        <f t="shared" ca="true" si="60"/>
        <v>99.636429303876966</v>
      </c>
      <c r="U211" s="341"/>
      <c r="V211" s="341"/>
      <c r="W211" s="344">
        <f t="shared" ca="true" si="61"/>
        <v>0.58624552345714287</v>
      </c>
      <c r="X211" s="254">
        <f t="shared" ca="true" si="62"/>
        <v>98.200421050224833</v>
      </c>
      <c r="Y211" s="343">
        <f t="shared" ca="true" si="63"/>
        <v>99.303462457380789</v>
      </c>
      <c r="Z211" s="341"/>
      <c r="AA211" s="341"/>
      <c r="AB211" s="344">
        <f t="shared" ca="true" si="64"/>
        <v>0</v>
      </c>
    </row>
    <row r="212" x14ac:dyDescent="0.2">
      <c r="A212" s="339"/>
      <c r="B212" s="690"/>
      <c r="C212" s="691"/>
      <c r="D212" s="254" t="str">
        <f t="shared" ca="true" si="50"/>
        <v/>
      </c>
      <c r="E212" s="343" t="str">
        <f t="shared" ca="true" si="51"/>
        <v/>
      </c>
      <c r="F212" s="341"/>
      <c r="G212" s="341"/>
      <c r="H212" s="344" t="str">
        <f t="shared" ca="true" si="52"/>
        <v/>
      </c>
      <c r="I212" s="254" t="str">
        <f t="shared" ca="true" si="53"/>
        <v/>
      </c>
      <c r="J212" s="343" t="str">
        <f t="shared" ca="true" si="54"/>
        <v/>
      </c>
      <c r="K212" s="341"/>
      <c r="L212" s="341"/>
      <c r="M212" s="344" t="str">
        <f t="shared" ca="true" si="55"/>
        <v/>
      </c>
      <c r="N212" s="254" t="str">
        <f t="shared" ca="true" si="56"/>
        <v/>
      </c>
      <c r="O212" s="343" t="str">
        <f t="shared" ca="true" si="57"/>
        <v/>
      </c>
      <c r="P212" s="341"/>
      <c r="Q212" s="341"/>
      <c r="R212" s="344" t="str">
        <f t="shared" ca="true" si="58"/>
        <v/>
      </c>
      <c r="S212" s="254" t="str">
        <f t="shared" ca="true" si="59"/>
        <v/>
      </c>
      <c r="T212" s="343" t="str">
        <f t="shared" ca="true" si="60"/>
        <v/>
      </c>
      <c r="U212" s="341"/>
      <c r="V212" s="341"/>
      <c r="W212" s="344" t="str">
        <f t="shared" ca="true" si="61"/>
        <v/>
      </c>
      <c r="X212" s="254" t="str">
        <f t="shared" ca="true" si="62"/>
        <v/>
      </c>
      <c r="Y212" s="343" t="str">
        <f t="shared" ca="true" si="63"/>
        <v/>
      </c>
      <c r="Z212" s="341"/>
      <c r="AA212" s="341"/>
      <c r="AB212" s="344" t="str">
        <f t="shared" ca="true" si="64"/>
        <v/>
      </c>
    </row>
    <row r="213" x14ac:dyDescent="0.2">
      <c r="A213" s="339"/>
      <c r="B213" s="690"/>
      <c r="C213" s="691"/>
      <c r="D213" s="254" t="str">
        <f t="shared" ca="true" si="50"/>
        <v/>
      </c>
      <c r="E213" s="343" t="str">
        <f t="shared" ca="true" si="51"/>
        <v/>
      </c>
      <c r="F213" s="341"/>
      <c r="G213" s="341"/>
      <c r="H213" s="344" t="str">
        <f t="shared" ca="true" si="52"/>
        <v/>
      </c>
      <c r="I213" s="254" t="str">
        <f t="shared" ca="true" si="53"/>
        <v/>
      </c>
      <c r="J213" s="343" t="str">
        <f t="shared" ca="true" si="54"/>
        <v/>
      </c>
      <c r="K213" s="341"/>
      <c r="L213" s="341"/>
      <c r="M213" s="344" t="str">
        <f t="shared" ca="true" si="55"/>
        <v/>
      </c>
      <c r="N213" s="254" t="str">
        <f t="shared" ca="true" si="56"/>
        <v/>
      </c>
      <c r="O213" s="343" t="str">
        <f t="shared" ca="true" si="57"/>
        <v/>
      </c>
      <c r="P213" s="341"/>
      <c r="Q213" s="341"/>
      <c r="R213" s="344" t="str">
        <f t="shared" ca="true" si="58"/>
        <v/>
      </c>
      <c r="S213" s="254" t="str">
        <f t="shared" ca="true" si="59"/>
        <v/>
      </c>
      <c r="T213" s="343" t="str">
        <f t="shared" ca="true" si="60"/>
        <v/>
      </c>
      <c r="U213" s="341"/>
      <c r="V213" s="341"/>
      <c r="W213" s="344" t="str">
        <f t="shared" ca="true" si="61"/>
        <v/>
      </c>
      <c r="X213" s="254" t="str">
        <f t="shared" ca="true" si="62"/>
        <v/>
      </c>
      <c r="Y213" s="343" t="str">
        <f t="shared" ca="true" si="63"/>
        <v/>
      </c>
      <c r="Z213" s="341"/>
      <c r="AA213" s="341"/>
      <c r="AB213" s="344" t="str">
        <f t="shared" ca="true" si="64"/>
        <v/>
      </c>
    </row>
    <row r="214" x14ac:dyDescent="0.2">
      <c r="A214" s="339"/>
      <c r="B214" s="690"/>
      <c r="C214" s="691"/>
      <c r="D214" s="254" t="str">
        <f t="shared" ca="true" si="50"/>
        <v/>
      </c>
      <c r="E214" s="343" t="str">
        <f t="shared" ca="true" si="51"/>
        <v/>
      </c>
      <c r="F214" s="341"/>
      <c r="G214" s="341"/>
      <c r="H214" s="344" t="str">
        <f t="shared" ca="true" si="52"/>
        <v/>
      </c>
      <c r="I214" s="254" t="str">
        <f t="shared" ca="true" si="53"/>
        <v/>
      </c>
      <c r="J214" s="343" t="str">
        <f t="shared" ca="true" si="54"/>
        <v/>
      </c>
      <c r="K214" s="341"/>
      <c r="L214" s="341"/>
      <c r="M214" s="344" t="str">
        <f t="shared" ca="true" si="55"/>
        <v/>
      </c>
      <c r="N214" s="254" t="str">
        <f t="shared" ca="true" si="56"/>
        <v/>
      </c>
      <c r="O214" s="343" t="str">
        <f t="shared" ca="true" si="57"/>
        <v/>
      </c>
      <c r="P214" s="341"/>
      <c r="Q214" s="341"/>
      <c r="R214" s="344" t="str">
        <f t="shared" ca="true" si="58"/>
        <v/>
      </c>
      <c r="S214" s="254" t="str">
        <f t="shared" ca="true" si="59"/>
        <v/>
      </c>
      <c r="T214" s="343" t="str">
        <f t="shared" ca="true" si="60"/>
        <v/>
      </c>
      <c r="U214" s="341"/>
      <c r="V214" s="341"/>
      <c r="W214" s="344" t="str">
        <f t="shared" ca="true" si="61"/>
        <v/>
      </c>
      <c r="X214" s="254" t="str">
        <f t="shared" ca="true" si="62"/>
        <v/>
      </c>
      <c r="Y214" s="343" t="str">
        <f t="shared" ca="true" si="63"/>
        <v/>
      </c>
      <c r="Z214" s="341"/>
      <c r="AA214" s="341"/>
      <c r="AB214" s="344" t="str">
        <f t="shared" ca="true" si="64"/>
        <v/>
      </c>
    </row>
    <row r="215" x14ac:dyDescent="0.2">
      <c r="A215" s="339"/>
      <c r="B215" s="690"/>
      <c r="C215" s="691"/>
      <c r="D215" s="254" t="str">
        <f t="shared" ca="true" si="50"/>
        <v/>
      </c>
      <c r="E215" s="343" t="str">
        <f t="shared" ca="true" si="51"/>
        <v/>
      </c>
      <c r="F215" s="341"/>
      <c r="G215" s="341"/>
      <c r="H215" s="344" t="str">
        <f t="shared" ca="true" si="52"/>
        <v/>
      </c>
      <c r="I215" s="254" t="str">
        <f t="shared" ca="true" si="53"/>
        <v/>
      </c>
      <c r="J215" s="343" t="str">
        <f t="shared" ca="true" si="54"/>
        <v/>
      </c>
      <c r="K215" s="341"/>
      <c r="L215" s="341"/>
      <c r="M215" s="344" t="str">
        <f t="shared" ca="true" si="55"/>
        <v/>
      </c>
      <c r="N215" s="254" t="str">
        <f t="shared" ca="true" si="56"/>
        <v/>
      </c>
      <c r="O215" s="343" t="str">
        <f t="shared" ca="true" si="57"/>
        <v/>
      </c>
      <c r="P215" s="341"/>
      <c r="Q215" s="341"/>
      <c r="R215" s="344" t="str">
        <f t="shared" ca="true" si="58"/>
        <v/>
      </c>
      <c r="S215" s="254" t="str">
        <f t="shared" ca="true" si="59"/>
        <v/>
      </c>
      <c r="T215" s="343" t="str">
        <f t="shared" ca="true" si="60"/>
        <v/>
      </c>
      <c r="U215" s="341"/>
      <c r="V215" s="341"/>
      <c r="W215" s="344" t="str">
        <f t="shared" ca="true" si="61"/>
        <v/>
      </c>
      <c r="X215" s="254" t="str">
        <f t="shared" ca="true" si="62"/>
        <v/>
      </c>
      <c r="Y215" s="343" t="str">
        <f t="shared" ca="true" si="63"/>
        <v/>
      </c>
      <c r="Z215" s="341"/>
      <c r="AA215" s="341"/>
      <c r="AB215" s="344" t="str">
        <f t="shared" ca="true" si="64"/>
        <v/>
      </c>
    </row>
    <row r="216" x14ac:dyDescent="0.2">
      <c r="A216" s="339"/>
      <c r="B216" s="692"/>
      <c r="C216" s="693"/>
      <c r="D216" s="255" t="str">
        <f t="shared" ca="true" si="50"/>
        <v/>
      </c>
      <c r="E216" s="346" t="str">
        <f t="shared" ca="true" si="51"/>
        <v/>
      </c>
      <c r="F216" s="347"/>
      <c r="G216" s="348"/>
      <c r="H216" s="349" t="str">
        <f t="shared" ca="true" si="52"/>
        <v/>
      </c>
      <c r="I216" s="255" t="str">
        <f t="shared" ca="true" si="53"/>
        <v/>
      </c>
      <c r="J216" s="346" t="str">
        <f t="shared" ca="true" si="54"/>
        <v/>
      </c>
      <c r="K216" s="347"/>
      <c r="L216" s="348"/>
      <c r="M216" s="349" t="str">
        <f t="shared" ca="true" si="55"/>
        <v/>
      </c>
      <c r="N216" s="255" t="str">
        <f t="shared" ca="true" si="56"/>
        <v/>
      </c>
      <c r="O216" s="346" t="str">
        <f t="shared" ca="true" si="57"/>
        <v/>
      </c>
      <c r="P216" s="347"/>
      <c r="Q216" s="348"/>
      <c r="R216" s="349" t="str">
        <f t="shared" ca="true" si="58"/>
        <v/>
      </c>
      <c r="S216" s="255" t="str">
        <f t="shared" ca="true" si="59"/>
        <v/>
      </c>
      <c r="T216" s="346" t="str">
        <f t="shared" ca="true" si="60"/>
        <v/>
      </c>
      <c r="U216" s="347"/>
      <c r="V216" s="348"/>
      <c r="W216" s="349" t="str">
        <f t="shared" ca="true" si="61"/>
        <v/>
      </c>
      <c r="X216" s="255" t="str">
        <f t="shared" ca="true" si="62"/>
        <v/>
      </c>
      <c r="Y216" s="346" t="str">
        <f t="shared" ca="true" si="63"/>
        <v/>
      </c>
      <c r="Z216" s="347"/>
      <c r="AA216" s="348"/>
      <c r="AB216" s="349" t="str">
        <f t="shared" ca="true" si="64"/>
        <v/>
      </c>
    </row>
    <row r="217" ht="11.25" customHeight="true" x14ac:dyDescent="0.2"/>
    <row r="218" ht="22.5" customHeight="true" x14ac:dyDescent="0.25">
      <c r="B218" s="1062" t="str">
        <f>CONCATENATE("Urban use of drinking water sources,  ",C199,"–",C200)</f>
        <v>Urban use of drinking water sources,  2000–2020</v>
      </c>
      <c r="C218" s="1063"/>
      <c r="D218" s="1063"/>
      <c r="E218" s="1063"/>
      <c r="F218" s="1063"/>
      <c r="G218" s="1063"/>
      <c r="H218" s="1063"/>
      <c r="I218" s="1063"/>
      <c r="J218" s="1063"/>
      <c r="K218" s="1063"/>
      <c r="L218" s="1063"/>
      <c r="N218" s="350"/>
      <c r="O218" s="350"/>
      <c r="P218" s="350"/>
      <c r="Q218" s="350"/>
      <c r="R218" s="350"/>
      <c r="S218" s="1085" t="s">
        <v>11</v>
      </c>
      <c r="T218" s="1086"/>
      <c r="U218" s="1086"/>
      <c r="V218" s="1086"/>
      <c r="W218" s="1087"/>
      <c r="X218" s="350"/>
      <c r="Y218" s="350"/>
      <c r="Z218" s="350"/>
      <c r="AA218" s="350"/>
      <c r="AB218" s="351"/>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52"/>
      <c r="D253" s="352"/>
      <c r="E253" s="353" t="str">
        <f ca="true">IF(ISERROR(INDIRECT(CONCATENATE($B253,"!M18"))),"",INDIRECT(CONCATENATE($B253,"!M18")))</f>
        <v/>
      </c>
      <c r="F253" s="353" t="str">
        <f ca="true">IF(ISERROR(INDIRECT(CONCATENATE($B253,"!M19"))),"",INDIRECT(CONCATENATE($B253,"!M19")))</f>
        <v/>
      </c>
      <c r="G253" s="353" t="str">
        <f ca="true">IF(ISERROR(INDIRECT(CONCATENATE($B253,"!M20"))),"",INDIRECT(CONCATENATE($B253,"!M20")))</f>
        <v/>
      </c>
      <c r="H253" s="353" t="str">
        <f ca="true">IF(ISERROR(INDIRECT(CONCATENATE($B253,"!M21"))),"",INDIRECT(CONCATENATE($B253,"!M21")))</f>
        <v/>
      </c>
      <c r="I253" s="353"/>
      <c r="J253" s="353" t="str">
        <f ca="true">IF(ISERROR(INDIRECT(CONCATENATE($B253,"!N18"))),"",INDIRECT(CONCATENATE($B253,"!N18")))</f>
        <v/>
      </c>
      <c r="K253" s="353" t="str">
        <f ca="true">IF(ISERROR(INDIRECT(CONCATENATE($B253,"!N19"))),"",INDIRECT(CONCATENATE($B253,"!N19")))</f>
        <v/>
      </c>
      <c r="L253" s="353" t="str">
        <f ca="true">IF(ISERROR(INDIRECT(CONCATENATE($B253,"!N20"))),"",INDIRECT(CONCATENATE($B253,"!N20")))</f>
        <v/>
      </c>
      <c r="M253" s="353" t="str">
        <f ca="true">IF(ISERROR(INDIRECT(CONCATENATE($B253,"!N21"))),"",INDIRECT(CONCATENATE($B253,"!N21")))</f>
        <v/>
      </c>
      <c r="N253" s="353"/>
      <c r="O253" s="353" t="str">
        <f ca="true">IF(ISERROR(INDIRECT(CONCATENATE($B253,"!O18"))),"",INDIRECT(CONCATENATE($B253,"!O18")))</f>
        <v/>
      </c>
      <c r="P253" s="353" t="str">
        <f ca="true">IF(ISERROR(INDIRECT(CONCATENATE($B253,"!O19"))),"",INDIRECT(CONCATENATE($B253,"!O19")))</f>
        <v/>
      </c>
      <c r="Q253" s="353" t="str">
        <f ca="true">IF(ISERROR(INDIRECT(CONCATENATE($B253,"!O20"))),"",INDIRECT(CONCATENATE($B253,"!O20")))</f>
        <v/>
      </c>
      <c r="R253" s="353" t="str">
        <f ca="true">IF(ISERROR(INDIRECT(CONCATENATE($B253,"!O21"))),"",INDIRECT(CONCATENATE($B253,"!O21")))</f>
        <v/>
      </c>
      <c r="S253" s="353"/>
      <c r="T253" s="353" t="str">
        <f ca="true">IF(ISERROR(INDIRECT(CONCATENATE($B253,"!P18"))),"",INDIRECT(CONCATENATE($B253,"!P18")))</f>
        <v/>
      </c>
      <c r="U253" s="353" t="str">
        <f ca="true">IF(ISERROR(INDIRECT(CONCATENATE($B253,"!P19"))),"",INDIRECT(CONCATENATE($B253,"!P19")))</f>
        <v/>
      </c>
      <c r="V253" s="353" t="str">
        <f ca="true">IF(ISERROR(INDIRECT(CONCATENATE($B253,"!P20"))),"",INDIRECT(CONCATENATE($B253,"!P20")))</f>
        <v/>
      </c>
      <c r="W253" s="353" t="str">
        <f ca="true">IF(ISERROR(INDIRECT(CONCATENATE($B253,"!P21"))),"",INDIRECT(CONCATENATE($B253,"!P21")))</f>
        <v/>
      </c>
      <c r="X253" s="353"/>
      <c r="Y253" s="353" t="str">
        <f ca="true">IF(ISERROR(INDIRECT(CONCATENATE($B253,"!Q18"))),"",INDIRECT(CONCATENATE($B253,"!Q18")))</f>
        <v/>
      </c>
      <c r="Z253" s="353" t="str">
        <f ca="true">IF(ISERROR(INDIRECT(CONCATENATE($B253,"!Q19"))),"",INDIRECT(CONCATENATE($B253,"!Q19")))</f>
        <v/>
      </c>
      <c r="AA253" s="353" t="str">
        <f ca="true">IF(ISERROR(INDIRECT(CONCATENATE($B253,"!Q20"))),"",INDIRECT(CONCATENATE($B253,"!Q20")))</f>
        <v/>
      </c>
      <c r="AB253" s="353" t="str">
        <f ca="true">IF(ISERROR(INDIRECT(CONCATENATE($B253,"!Q21"))),"",INDIRECT(CONCATENATE($B253,"!Q1")))</f>
        <v/>
      </c>
    </row>
    <row r="254" x14ac:dyDescent="0.2">
      <c r="C254" s="352"/>
      <c r="D254" s="352"/>
      <c r="E254" s="353" t="str">
        <f ca="true">IF(ISERROR(INDIRECT(CONCATENATE($B254,"!M18"))),"",INDIRECT(CONCATENATE($B254,"!M18")))</f>
        <v/>
      </c>
      <c r="F254" s="353" t="str">
        <f ca="true">IF(ISERROR(INDIRECT(CONCATENATE($B254,"!M19"))),"",INDIRECT(CONCATENATE($B254,"!M19")))</f>
        <v/>
      </c>
      <c r="G254" s="353" t="str">
        <f ca="true">IF(ISERROR(INDIRECT(CONCATENATE($B254,"!M20"))),"",INDIRECT(CONCATENATE($B254,"!M20")))</f>
        <v/>
      </c>
      <c r="H254" s="353" t="str">
        <f ca="true">IF(ISERROR(INDIRECT(CONCATENATE($B254,"!M21"))),"",INDIRECT(CONCATENATE($B254,"!M21")))</f>
        <v/>
      </c>
      <c r="I254" s="353"/>
      <c r="J254" s="353" t="str">
        <f ca="true">IF(ISERROR(INDIRECT(CONCATENATE($B254,"!N18"))),"",INDIRECT(CONCATENATE($B254,"!N18")))</f>
        <v/>
      </c>
      <c r="K254" s="353" t="str">
        <f ca="true">IF(ISERROR(INDIRECT(CONCATENATE($B254,"!N19"))),"",INDIRECT(CONCATENATE($B254,"!N19")))</f>
        <v/>
      </c>
      <c r="L254" s="353" t="str">
        <f ca="true">IF(ISERROR(INDIRECT(CONCATENATE($B254,"!N20"))),"",INDIRECT(CONCATENATE($B254,"!N20")))</f>
        <v/>
      </c>
      <c r="M254" s="353" t="str">
        <f ca="true">IF(ISERROR(INDIRECT(CONCATENATE($B254,"!N21"))),"",INDIRECT(CONCATENATE($B254,"!N21")))</f>
        <v/>
      </c>
      <c r="N254" s="353"/>
      <c r="O254" s="353" t="str">
        <f ca="true">IF(ISERROR(INDIRECT(CONCATENATE($B254,"!O18"))),"",INDIRECT(CONCATENATE($B254,"!O18")))</f>
        <v/>
      </c>
      <c r="P254" s="353" t="str">
        <f ca="true">IF(ISERROR(INDIRECT(CONCATENATE($B254,"!O19"))),"",INDIRECT(CONCATENATE($B254,"!O19")))</f>
        <v/>
      </c>
      <c r="Q254" s="353" t="str">
        <f ca="true">IF(ISERROR(INDIRECT(CONCATENATE($B254,"!O20"))),"",INDIRECT(CONCATENATE($B254,"!O20")))</f>
        <v/>
      </c>
      <c r="R254" s="353" t="str">
        <f ca="true">IF(ISERROR(INDIRECT(CONCATENATE($B254,"!O21"))),"",INDIRECT(CONCATENATE($B254,"!O21")))</f>
        <v/>
      </c>
      <c r="S254" s="353"/>
      <c r="T254" s="353" t="str">
        <f ca="true">IF(ISERROR(INDIRECT(CONCATENATE($B254,"!P18"))),"",INDIRECT(CONCATENATE($B254,"!P18")))</f>
        <v/>
      </c>
      <c r="U254" s="353" t="str">
        <f ca="true">IF(ISERROR(INDIRECT(CONCATENATE($B254,"!P19"))),"",INDIRECT(CONCATENATE($B254,"!P19")))</f>
        <v/>
      </c>
      <c r="V254" s="353" t="str">
        <f ca="true">IF(ISERROR(INDIRECT(CONCATENATE($B254,"!P20"))),"",INDIRECT(CONCATENATE($B254,"!P20")))</f>
        <v/>
      </c>
      <c r="W254" s="353" t="str">
        <f ca="true">IF(ISERROR(INDIRECT(CONCATENATE($B254,"!P21"))),"",INDIRECT(CONCATENATE($B254,"!P21")))</f>
        <v/>
      </c>
      <c r="X254" s="353"/>
      <c r="Y254" s="353" t="str">
        <f ca="true">IF(ISERROR(INDIRECT(CONCATENATE($B254,"!Q18"))),"",INDIRECT(CONCATENATE($B254,"!Q18")))</f>
        <v/>
      </c>
      <c r="Z254" s="353" t="str">
        <f ca="true">IF(ISERROR(INDIRECT(CONCATENATE($B254,"!Q19"))),"",INDIRECT(CONCATENATE($B254,"!Q19")))</f>
        <v/>
      </c>
      <c r="AA254" s="353" t="str">
        <f ca="true">IF(ISERROR(INDIRECT(CONCATENATE($B254,"!Q20"))),"",INDIRECT(CONCATENATE($B254,"!Q20")))</f>
        <v/>
      </c>
      <c r="AB254" s="353" t="str">
        <f ca="true">IF(ISERROR(INDIRECT(CONCATENATE($B254,"!Q21"))),"",INDIRECT(CONCATENATE($B254,"!Q1")))</f>
        <v/>
      </c>
    </row>
    <row r="255" x14ac:dyDescent="0.2">
      <c r="C255" s="352"/>
      <c r="D255" s="352"/>
      <c r="E255" s="353" t="str">
        <f ca="true">IF(ISERROR(INDIRECT(CONCATENATE($B255,"!M18"))),"",INDIRECT(CONCATENATE($B255,"!M18")))</f>
        <v/>
      </c>
      <c r="F255" s="353" t="str">
        <f ca="true">IF(ISERROR(INDIRECT(CONCATENATE($B255,"!M19"))),"",INDIRECT(CONCATENATE($B255,"!M19")))</f>
        <v/>
      </c>
      <c r="G255" s="353" t="str">
        <f ca="true">IF(ISERROR(INDIRECT(CONCATENATE($B255,"!M20"))),"",INDIRECT(CONCATENATE($B255,"!M20")))</f>
        <v/>
      </c>
      <c r="H255" s="353" t="str">
        <f ca="true">IF(ISERROR(INDIRECT(CONCATENATE($B255,"!M21"))),"",INDIRECT(CONCATENATE($B255,"!M21")))</f>
        <v/>
      </c>
      <c r="I255" s="353"/>
      <c r="J255" s="353" t="str">
        <f ca="true">IF(ISERROR(INDIRECT(CONCATENATE($B255,"!N18"))),"",INDIRECT(CONCATENATE($B255,"!N18")))</f>
        <v/>
      </c>
      <c r="K255" s="353" t="str">
        <f ca="true">IF(ISERROR(INDIRECT(CONCATENATE($B255,"!N19"))),"",INDIRECT(CONCATENATE($B255,"!N19")))</f>
        <v/>
      </c>
      <c r="L255" s="353" t="str">
        <f ca="true">IF(ISERROR(INDIRECT(CONCATENATE($B255,"!N20"))),"",INDIRECT(CONCATENATE($B255,"!N20")))</f>
        <v/>
      </c>
      <c r="M255" s="353" t="str">
        <f ca="true">IF(ISERROR(INDIRECT(CONCATENATE($B255,"!N21"))),"",INDIRECT(CONCATENATE($B255,"!N21")))</f>
        <v/>
      </c>
      <c r="N255" s="353"/>
      <c r="O255" s="353" t="str">
        <f ca="true">IF(ISERROR(INDIRECT(CONCATENATE($B255,"!O18"))),"",INDIRECT(CONCATENATE($B255,"!O18")))</f>
        <v/>
      </c>
      <c r="P255" s="353" t="str">
        <f ca="true">IF(ISERROR(INDIRECT(CONCATENATE($B255,"!O19"))),"",INDIRECT(CONCATENATE($B255,"!O19")))</f>
        <v/>
      </c>
      <c r="Q255" s="353" t="str">
        <f ca="true">IF(ISERROR(INDIRECT(CONCATENATE($B255,"!O20"))),"",INDIRECT(CONCATENATE($B255,"!O20")))</f>
        <v/>
      </c>
      <c r="R255" s="353" t="str">
        <f ca="true">IF(ISERROR(INDIRECT(CONCATENATE($B255,"!O21"))),"",INDIRECT(CONCATENATE($B255,"!O21")))</f>
        <v/>
      </c>
      <c r="S255" s="353"/>
      <c r="T255" s="353" t="str">
        <f ca="true">IF(ISERROR(INDIRECT(CONCATENATE($B255,"!P18"))),"",INDIRECT(CONCATENATE($B255,"!P18")))</f>
        <v/>
      </c>
      <c r="U255" s="353" t="str">
        <f ca="true">IF(ISERROR(INDIRECT(CONCATENATE($B255,"!P19"))),"",INDIRECT(CONCATENATE($B255,"!P19")))</f>
        <v/>
      </c>
      <c r="V255" s="353" t="str">
        <f ca="true">IF(ISERROR(INDIRECT(CONCATENATE($B255,"!P20"))),"",INDIRECT(CONCATENATE($B255,"!P20")))</f>
        <v/>
      </c>
      <c r="W255" s="353" t="str">
        <f ca="true">IF(ISERROR(INDIRECT(CONCATENATE($B255,"!P21"))),"",INDIRECT(CONCATENATE($B255,"!P21")))</f>
        <v/>
      </c>
      <c r="X255" s="353"/>
      <c r="Y255" s="353" t="str">
        <f ca="true">IF(ISERROR(INDIRECT(CONCATENATE($B255,"!Q18"))),"",INDIRECT(CONCATENATE($B255,"!Q18")))</f>
        <v/>
      </c>
      <c r="Z255" s="353" t="str">
        <f ca="true">IF(ISERROR(INDIRECT(CONCATENATE($B255,"!Q19"))),"",INDIRECT(CONCATENATE($B255,"!Q19")))</f>
        <v/>
      </c>
      <c r="AA255" s="353" t="str">
        <f ca="true">IF(ISERROR(INDIRECT(CONCATENATE($B255,"!Q20"))),"",INDIRECT(CONCATENATE($B255,"!Q20")))</f>
        <v/>
      </c>
      <c r="AB255" s="353" t="str">
        <f ca="true">IF(ISERROR(INDIRECT(CONCATENATE($B255,"!Q21"))),"",INDIRECT(CONCATENATE($B255,"!Q1")))</f>
        <v/>
      </c>
    </row>
    <row r="256" x14ac:dyDescent="0.2">
      <c r="B256" s="353"/>
      <c r="C256" s="352"/>
      <c r="D256" s="352"/>
      <c r="E256" s="353" t="str">
        <f ca="true">IF(ISERROR(INDIRECT(CONCATENATE($B256,"!M18"))),"",INDIRECT(CONCATENATE($B256,"!M18")))</f>
        <v/>
      </c>
      <c r="F256" s="353" t="str">
        <f ca="true">IF(ISERROR(INDIRECT(CONCATENATE($B256,"!M19"))),"",INDIRECT(CONCATENATE($B256,"!M19")))</f>
        <v/>
      </c>
      <c r="G256" s="353" t="str">
        <f ca="true">IF(ISERROR(INDIRECT(CONCATENATE($B256,"!M20"))),"",INDIRECT(CONCATENATE($B256,"!M20")))</f>
        <v/>
      </c>
      <c r="H256" s="353" t="str">
        <f ca="true">IF(ISERROR(INDIRECT(CONCATENATE($B256,"!M21"))),"",INDIRECT(CONCATENATE($B256,"!M21")))</f>
        <v/>
      </c>
      <c r="I256" s="353"/>
      <c r="J256" s="353" t="str">
        <f ca="true">IF(ISERROR(INDIRECT(CONCATENATE($B256,"!N18"))),"",INDIRECT(CONCATENATE($B256,"!N18")))</f>
        <v/>
      </c>
      <c r="K256" s="353" t="str">
        <f ca="true">IF(ISERROR(INDIRECT(CONCATENATE($B256,"!N19"))),"",INDIRECT(CONCATENATE($B256,"!N19")))</f>
        <v/>
      </c>
      <c r="L256" s="353" t="str">
        <f ca="true">IF(ISERROR(INDIRECT(CONCATENATE($B256,"!N20"))),"",INDIRECT(CONCATENATE($B256,"!N20")))</f>
        <v/>
      </c>
      <c r="M256" s="353" t="str">
        <f ca="true">IF(ISERROR(INDIRECT(CONCATENATE($B256,"!N21"))),"",INDIRECT(CONCATENATE($B256,"!N21")))</f>
        <v/>
      </c>
      <c r="N256" s="353"/>
      <c r="O256" s="353" t="str">
        <f ca="true">IF(ISERROR(INDIRECT(CONCATENATE($B256,"!O18"))),"",INDIRECT(CONCATENATE($B256,"!O18")))</f>
        <v/>
      </c>
      <c r="P256" s="353" t="str">
        <f ca="true">IF(ISERROR(INDIRECT(CONCATENATE($B256,"!O19"))),"",INDIRECT(CONCATENATE($B256,"!O19")))</f>
        <v/>
      </c>
      <c r="Q256" s="353" t="str">
        <f ca="true">IF(ISERROR(INDIRECT(CONCATENATE($B256,"!O20"))),"",INDIRECT(CONCATENATE($B256,"!O20")))</f>
        <v/>
      </c>
      <c r="R256" s="353" t="str">
        <f ca="true">IF(ISERROR(INDIRECT(CONCATENATE($B256,"!O21"))),"",INDIRECT(CONCATENATE($B256,"!O21")))</f>
        <v/>
      </c>
      <c r="S256" s="353"/>
      <c r="T256" s="353" t="str">
        <f ca="true">IF(ISERROR(INDIRECT(CONCATENATE($B256,"!P18"))),"",INDIRECT(CONCATENATE($B256,"!P18")))</f>
        <v/>
      </c>
      <c r="U256" s="353" t="str">
        <f ca="true">IF(ISERROR(INDIRECT(CONCATENATE($B256,"!P19"))),"",INDIRECT(CONCATENATE($B256,"!P19")))</f>
        <v/>
      </c>
      <c r="V256" s="353" t="str">
        <f ca="true">IF(ISERROR(INDIRECT(CONCATENATE($B256,"!P20"))),"",INDIRECT(CONCATENATE($B256,"!P20")))</f>
        <v/>
      </c>
      <c r="W256" s="353" t="str">
        <f ca="true">IF(ISERROR(INDIRECT(CONCATENATE($B256,"!P21"))),"",INDIRECT(CONCATENATE($B256,"!P21")))</f>
        <v/>
      </c>
      <c r="X256" s="353"/>
      <c r="Y256" s="353" t="str">
        <f ca="true">IF(ISERROR(INDIRECT(CONCATENATE($B256,"!Q18"))),"",INDIRECT(CONCATENATE($B256,"!Q18")))</f>
        <v/>
      </c>
      <c r="Z256" s="353" t="str">
        <f ca="true">IF(ISERROR(INDIRECT(CONCATENATE($B256,"!Q19"))),"",INDIRECT(CONCATENATE($B256,"!Q19")))</f>
        <v/>
      </c>
      <c r="AA256" s="353" t="str">
        <f ca="true">IF(ISERROR(INDIRECT(CONCATENATE($B256,"!Q20"))),"",INDIRECT(CONCATENATE($B256,"!Q20")))</f>
        <v/>
      </c>
      <c r="AB256" s="353" t="str">
        <f ca="true">IF(ISERROR(INDIRECT(CONCATENATE($B256,"!Q21"))),"",INDIRECT(CONCATENATE($B256,"!Q1")))</f>
        <v/>
      </c>
    </row>
    <row r="257" x14ac:dyDescent="0.2">
      <c r="B257" s="353"/>
      <c r="C257" s="352"/>
      <c r="D257" s="352"/>
      <c r="E257" s="353" t="str">
        <f ca="true">IF(ISERROR(INDIRECT(CONCATENATE($B257,"!M18"))),"",INDIRECT(CONCATENATE($B257,"!M18")))</f>
        <v/>
      </c>
      <c r="F257" s="353" t="str">
        <f ca="true">IF(ISERROR(INDIRECT(CONCATENATE($B257,"!M19"))),"",INDIRECT(CONCATENATE($B257,"!M19")))</f>
        <v/>
      </c>
      <c r="G257" s="353" t="str">
        <f ca="true">IF(ISERROR(INDIRECT(CONCATENATE($B257,"!M20"))),"",INDIRECT(CONCATENATE($B257,"!M20")))</f>
        <v/>
      </c>
      <c r="H257" s="353" t="str">
        <f ca="true">IF(ISERROR(INDIRECT(CONCATENATE($B257,"!M21"))),"",INDIRECT(CONCATENATE($B257,"!M21")))</f>
        <v/>
      </c>
      <c r="I257" s="353"/>
      <c r="J257" s="353" t="str">
        <f ca="true">IF(ISERROR(INDIRECT(CONCATENATE($B257,"!N18"))),"",INDIRECT(CONCATENATE($B257,"!N18")))</f>
        <v/>
      </c>
      <c r="K257" s="353" t="str">
        <f ca="true">IF(ISERROR(INDIRECT(CONCATENATE($B257,"!N19"))),"",INDIRECT(CONCATENATE($B257,"!N19")))</f>
        <v/>
      </c>
      <c r="L257" s="353" t="str">
        <f ca="true">IF(ISERROR(INDIRECT(CONCATENATE($B257,"!N20"))),"",INDIRECT(CONCATENATE($B257,"!N20")))</f>
        <v/>
      </c>
      <c r="M257" s="353" t="str">
        <f ca="true">IF(ISERROR(INDIRECT(CONCATENATE($B257,"!N21"))),"",INDIRECT(CONCATENATE($B257,"!N21")))</f>
        <v/>
      </c>
      <c r="N257" s="353"/>
      <c r="O257" s="353" t="str">
        <f ca="true">IF(ISERROR(INDIRECT(CONCATENATE($B257,"!O18"))),"",INDIRECT(CONCATENATE($B257,"!O18")))</f>
        <v/>
      </c>
      <c r="P257" s="353" t="str">
        <f ca="true">IF(ISERROR(INDIRECT(CONCATENATE($B257,"!O19"))),"",INDIRECT(CONCATENATE($B257,"!O19")))</f>
        <v/>
      </c>
      <c r="Q257" s="353" t="str">
        <f ca="true">IF(ISERROR(INDIRECT(CONCATENATE($B257,"!O20"))),"",INDIRECT(CONCATENATE($B257,"!O20")))</f>
        <v/>
      </c>
      <c r="R257" s="353" t="str">
        <f ca="true">IF(ISERROR(INDIRECT(CONCATENATE($B257,"!O21"))),"",INDIRECT(CONCATENATE($B257,"!O21")))</f>
        <v/>
      </c>
      <c r="S257" s="353"/>
      <c r="T257" s="353" t="str">
        <f ca="true">IF(ISERROR(INDIRECT(CONCATENATE($B257,"!P18"))),"",INDIRECT(CONCATENATE($B257,"!P18")))</f>
        <v/>
      </c>
      <c r="U257" s="353" t="str">
        <f ca="true">IF(ISERROR(INDIRECT(CONCATENATE($B257,"!P19"))),"",INDIRECT(CONCATENATE($B257,"!P19")))</f>
        <v/>
      </c>
      <c r="V257" s="353" t="str">
        <f ca="true">IF(ISERROR(INDIRECT(CONCATENATE($B257,"!P20"))),"",INDIRECT(CONCATENATE($B257,"!P20")))</f>
        <v/>
      </c>
      <c r="W257" s="353" t="str">
        <f ca="true">IF(ISERROR(INDIRECT(CONCATENATE($B257,"!P21"))),"",INDIRECT(CONCATENATE($B257,"!P21")))</f>
        <v/>
      </c>
      <c r="X257" s="353"/>
      <c r="Y257" s="353" t="str">
        <f ca="true">IF(ISERROR(INDIRECT(CONCATENATE($B257,"!Q18"))),"",INDIRECT(CONCATENATE($B257,"!Q18")))</f>
        <v/>
      </c>
      <c r="Z257" s="353" t="str">
        <f ca="true">IF(ISERROR(INDIRECT(CONCATENATE($B257,"!Q19"))),"",INDIRECT(CONCATENATE($B257,"!Q19")))</f>
        <v/>
      </c>
      <c r="AA257" s="353" t="str">
        <f ca="true">IF(ISERROR(INDIRECT(CONCATENATE($B257,"!Q20"))),"",INDIRECT(CONCATENATE($B257,"!Q20")))</f>
        <v/>
      </c>
      <c r="AB257" s="353" t="str">
        <f ca="true">IF(ISERROR(INDIRECT(CONCATENATE($B257,"!Q21"))),"",INDIRECT(CONCATENATE($B257,"!Q1")))</f>
        <v/>
      </c>
    </row>
    <row r="297" s="292" customFormat="true" ht="16.5" customHeight="true" x14ac:dyDescent="0.2">
      <c r="A297" s="1083" t="s">
        <v>7</v>
      </c>
      <c r="B297" s="1083"/>
      <c r="C297" s="1083"/>
      <c r="D297" s="1081" t="s">
        <v>0</v>
      </c>
      <c r="E297" s="1070"/>
      <c r="F297" s="1070"/>
      <c r="G297" s="1070"/>
      <c r="H297" s="1082"/>
      <c r="I297" s="1081" t="s">
        <v>1</v>
      </c>
      <c r="J297" s="1070"/>
      <c r="K297" s="1070"/>
      <c r="L297" s="1070"/>
      <c r="M297" s="1082"/>
      <c r="N297" s="1081" t="s">
        <v>2</v>
      </c>
      <c r="O297" s="1070"/>
      <c r="P297" s="1070"/>
      <c r="Q297" s="1070"/>
      <c r="R297" s="1082"/>
      <c r="S297" s="1081" t="s">
        <v>3</v>
      </c>
      <c r="T297" s="1070"/>
      <c r="U297" s="1070"/>
      <c r="V297" s="1070"/>
      <c r="W297" s="1082"/>
      <c r="X297" s="1081" t="s">
        <v>4</v>
      </c>
      <c r="Y297" s="1070"/>
      <c r="Z297" s="1070"/>
      <c r="AA297" s="1070"/>
      <c r="AB297" s="1082"/>
    </row>
    <row r="298" s="296" customFormat="true" ht="22.5" customHeight="true" x14ac:dyDescent="0.2">
      <c r="A298" s="1084"/>
      <c r="B298" s="1084"/>
      <c r="C298" s="1084"/>
      <c r="D298" s="306" t="s">
        <v>14</v>
      </c>
      <c r="E298" s="307" t="s">
        <v>15</v>
      </c>
      <c r="F298" s="294" t="s">
        <v>16</v>
      </c>
      <c r="G298" s="294" t="s">
        <v>22</v>
      </c>
      <c r="H298" s="295" t="s">
        <v>17</v>
      </c>
      <c r="I298" s="306" t="s">
        <v>14</v>
      </c>
      <c r="J298" s="307" t="s">
        <v>15</v>
      </c>
      <c r="K298" s="294" t="s">
        <v>16</v>
      </c>
      <c r="L298" s="294" t="s">
        <v>22</v>
      </c>
      <c r="M298" s="295" t="s">
        <v>17</v>
      </c>
      <c r="N298" s="306" t="s">
        <v>14</v>
      </c>
      <c r="O298" s="307" t="s">
        <v>15</v>
      </c>
      <c r="P298" s="294" t="s">
        <v>16</v>
      </c>
      <c r="Q298" s="294" t="s">
        <v>22</v>
      </c>
      <c r="R298" s="295" t="s">
        <v>17</v>
      </c>
      <c r="S298" s="306" t="s">
        <v>14</v>
      </c>
      <c r="T298" s="307" t="s">
        <v>15</v>
      </c>
      <c r="U298" s="294" t="s">
        <v>16</v>
      </c>
      <c r="V298" s="294" t="s">
        <v>22</v>
      </c>
      <c r="W298" s="295" t="s">
        <v>17</v>
      </c>
      <c r="X298" s="306" t="s">
        <v>14</v>
      </c>
      <c r="Y298" s="307" t="s">
        <v>15</v>
      </c>
      <c r="Z298" s="294" t="s">
        <v>16</v>
      </c>
      <c r="AA298" s="294" t="s">
        <v>22</v>
      </c>
      <c r="AB298" s="295" t="s">
        <v>17</v>
      </c>
    </row>
    <row r="299" s="316" customFormat="true" ht="15" customHeight="true" x14ac:dyDescent="0.2">
      <c r="A299" s="1088" t="s">
        <v>10</v>
      </c>
      <c r="B299" s="1089"/>
      <c r="C299" s="413">
        <v>2000</v>
      </c>
      <c r="D299" s="308">
        <f ca="true">IF((D301+H301)&gt;100,D301*100/(D301+H301),D301)</f>
        <v>68.910670567945544</v>
      </c>
      <c r="E299" s="309">
        <f ca="true">D299*AVERAGEIF(E305:E316,"&gt;0")/100</f>
        <v>64.624888835372687</v>
      </c>
      <c r="F299" s="310">
        <f ca="true">D299*(100-AVERAGEIF(E305:E316,"&gt;0"))/100</f>
        <v>4.2857817325728567</v>
      </c>
      <c r="G299" s="311">
        <f ca="true">100-(E299+F299+H299)</f>
        <v>22.341166416091596</v>
      </c>
      <c r="H299" s="312">
        <f ca="true">IF((D301+H301)&gt;100,H301*100/(D301+H301),H301)</f>
        <v>8.7481630159628594</v>
      </c>
      <c r="I299" s="308">
        <f ca="true">IF((I301+M301)&gt;100,I301*100/(I301+M301),I301)</f>
        <v>90.501928501731342</v>
      </c>
      <c r="J299" s="309">
        <f ca="true">I299*AVERAGEIF(J305:J316,"&gt;0")/100</f>
        <v>88.260200319787103</v>
      </c>
      <c r="K299" s="313">
        <f ca="true">I299*(100-AVERAGEIF(J305:J316,"&gt;0"))/100</f>
        <v>2.2417281819442367</v>
      </c>
      <c r="L299" s="314">
        <f ca="true">100-(J299+K299+M299)</f>
        <v>6.6078571157280663</v>
      </c>
      <c r="M299" s="315">
        <f ca="true">IF((I301+M301)&gt;100,M301*100/(I301+M301),M301)</f>
        <v>2.890214382540595</v>
      </c>
      <c r="N299" s="308">
        <f ca="true">IF((N301+R301)&gt;100,N301*100/(N301+R301),N301)</f>
        <v>83.02202613726331</v>
      </c>
      <c r="O299" s="309">
        <f ca="true">N299*AVERAGEIF(O305:O316,"&gt;0")/100</f>
        <v>81.841856247177617</v>
      </c>
      <c r="P299" s="313">
        <f ca="true">N299*(100-AVERAGEIF(O305:O316,"&gt;0"))/100</f>
        <v>1.1801698900856956</v>
      </c>
      <c r="Q299" s="314">
        <f ca="true">100-(O299+P299+R299)</f>
        <v>14.608333577359019</v>
      </c>
      <c r="R299" s="315">
        <f ca="true">IF((N301+R301)&gt;100,R301*100/(N301+R301),R301)</f>
        <v>2.3696402853776704</v>
      </c>
      <c r="S299" s="308">
        <f ca="true">IF((S301+W301)&gt;100,S301*100/(S301+W301),S301)</f>
        <v>89.984203733282357</v>
      </c>
      <c r="T299" s="309">
        <f ca="true">S299*AVERAGEIF(T305:T316,"&gt;0")/100</f>
        <v>89.22116311890521</v>
      </c>
      <c r="U299" s="313">
        <f ca="true">S299*(100-AVERAGEIF(T305:T316,"&gt;0"))/100</f>
        <v>0.76304061437714366</v>
      </c>
      <c r="V299" s="314">
        <f ca="true">100-(T299+U299+W299)</f>
        <v>8.8065884040561713</v>
      </c>
      <c r="W299" s="315">
        <f ca="true">IF((S301+W301)&gt;100,W301*100/(S301+W301),W301)</f>
        <v>1.2092078626614722</v>
      </c>
      <c r="X299" s="308">
        <f ca="true">IF((X301+AB301)&gt;100,X301*100/(X301+AB301),X301)</f>
        <v>89.140264825791064</v>
      </c>
      <c r="Y299" s="309">
        <f ca="true">X299*AVERAGEIF(Y305:Y316,"&gt;0")/100</f>
        <v>88.356959940510194</v>
      </c>
      <c r="Z299" s="313">
        <f ca="true">X299*(100-AVERAGEIF(Y305:Y316,"&gt;0"))/100</f>
        <v>0.78330488528087783</v>
      </c>
      <c r="AA299" s="314">
        <f ca="true">100-(Y299+Z299+AB299)</f>
        <v>9.5916779249722168</v>
      </c>
      <c r="AB299" s="315">
        <f ca="true">IF((X301+AB301)&gt;100,AB301*100/(X301+AB301),AB301)</f>
        <v>1.2680572492367048</v>
      </c>
    </row>
    <row r="300" s="316" customFormat="true" ht="15" customHeight="true" x14ac:dyDescent="0.2">
      <c r="A300" s="1090"/>
      <c r="B300" s="1091"/>
      <c r="C300" s="414">
        <v>2020</v>
      </c>
      <c r="D300" s="317">
        <f ca="true">IF((D302+H302)&gt;100,D302*100/(D302+H302),D302)</f>
        <v>90.88406863700493</v>
      </c>
      <c r="E300" s="318">
        <f ca="true">D300*AVERAGEIF(E305:E316,"&gt;0")/100</f>
        <v>85.231688854075387</v>
      </c>
      <c r="F300" s="319">
        <f ca="true">D300*(100-AVERAGEIF(E305:E316,"&gt;0"))/100</f>
        <v>5.6523797829295441</v>
      </c>
      <c r="G300" s="320">
        <f ca="true">100-(E300+F300+H300)</f>
        <v>4.0640938397577884</v>
      </c>
      <c r="H300" s="321">
        <f ca="true">IF((D302+H302)&gt;100,H302*100/(D302+H302),H302)</f>
        <v>5.0518375232372819</v>
      </c>
      <c r="I300" s="317">
        <f ca="true">IF((I302+M302)&gt;100,I302*100/(I302+M302),I302)</f>
        <v>92.16887521972707</v>
      </c>
      <c r="J300" s="318">
        <f ca="true">I300*AVERAGEIF(J305:J316,"&gt;0")/100</f>
        <v>89.885856852066411</v>
      </c>
      <c r="K300" s="319">
        <f ca="true">I300*(100-AVERAGEIF(J305:J316,"&gt;0"))/100</f>
        <v>2.283018367660655</v>
      </c>
      <c r="L300" s="320">
        <f ca="true">100-(J300+K300+M300)</f>
        <v>4.7274509983239739</v>
      </c>
      <c r="M300" s="321">
        <f ca="true">IF((I302+M302)&gt;100,M302*100/(I302+M302),M302)</f>
        <v>3.1036737819489559</v>
      </c>
      <c r="N300" s="317">
        <f ca="true">IF((N302+R302)&gt;100,N302*100/(N302+R302),N302)</f>
        <v>99.269228174334117</v>
      </c>
      <c r="O300" s="318">
        <f ca="true">N300*AVERAGEIF(O305:O316,"&gt;0")/100</f>
        <v>97.858102000302893</v>
      </c>
      <c r="P300" s="319">
        <f ca="true">N300*(100-AVERAGEIF(O305:O316,"&gt;0"))/100</f>
        <v>1.4111261740312129</v>
      </c>
      <c r="Q300" s="320">
        <f ca="true">100-(O300+P300+R300)</f>
        <v>0</v>
      </c>
      <c r="R300" s="321">
        <f ca="true">IF((N302+R302)&gt;100,R302*100/(N302+R302),R302)</f>
        <v>0.73077182566587762</v>
      </c>
      <c r="S300" s="317">
        <f ca="true">IF((S302+W302)&gt;100,S302*100/(S302+W302),S302)</f>
        <v>99.58757088471809</v>
      </c>
      <c r="T300" s="318">
        <f ca="true">S300*AVERAGEIF(T305:T316,"&gt;0")/100</f>
        <v>98.743096431208016</v>
      </c>
      <c r="U300" s="319">
        <f ca="true">S300*(100-AVERAGEIF(T305:T316,"&gt;0"))/100</f>
        <v>0.84447445351007244</v>
      </c>
      <c r="V300" s="320">
        <f ca="true">100-(T300+U300+W300)</f>
        <v>0</v>
      </c>
      <c r="W300" s="321">
        <f ca="true">IF((S302+W302)&gt;100,W302*100/(S302+W302),W302)</f>
        <v>0.41242911528191362</v>
      </c>
      <c r="X300" s="317">
        <f ca="true">IF((X302+AB302)&gt;100,X302*100/(X302+AB302),X302)</f>
        <v>100</v>
      </c>
      <c r="Y300" s="318">
        <f ca="true">X300*AVERAGEIF(Y305:Y316,"&gt;0")/100</f>
        <v>99.121267042663931</v>
      </c>
      <c r="Z300" s="319">
        <f ca="true">X300*(100-AVERAGEIF(Y305:Y316,"&gt;0"))/100</f>
        <v>0.87873295733606938</v>
      </c>
      <c r="AA300" s="320">
        <f ca="true">100-(Y300+Z300+AB300)</f>
        <v>0</v>
      </c>
      <c r="AB300" s="321">
        <f ca="true">IF((X302+AB302)&gt;100,AB302*100/(X302+AB302),AB302)</f>
        <v>0</v>
      </c>
    </row>
    <row r="301" hidden="true" x14ac:dyDescent="0.2">
      <c r="A301" s="1092" t="s">
        <v>12</v>
      </c>
      <c r="B301" s="1093"/>
      <c r="C301" s="322">
        <f>MinRegYear(C299,C305:C316)</f>
        <v>2000</v>
      </c>
      <c r="D301" s="323">
        <f ca="true">IF(MAX(C305:C316)-MIN(C305:C316)&lt;5,AVERAGEIF(C305:C316,"&gt;0",D305:D316),
IF(FORECAST($C301,D$305:D$316,$C$305:$C$316)&lt;0,0,
IF(FORECAST($C301,D$305:D$316,$C$305:$C$316)&gt;100,100,
FORECAST($C301,D$305:D$316,$C$305:$C$316))))</f>
        <v>68.910670567945544</v>
      </c>
      <c r="E301" s="324"/>
      <c r="F301" s="325"/>
      <c r="G301" s="325"/>
      <c r="H301" s="326">
        <f ca="true">IF(MAX(C305:C316)-MIN(C305:C316)&lt;5,AVERAGEIF(C305:C316,"&gt;0",H305:H316),
IF(FORECAST($C301,H$305:H$316,$C$305:$C$316)&lt;0,0,
IF(FORECAST($C301,H$305:H$316,$C$305:$C$316)&gt;100,100,
FORECAST($C301,H$305:H$316,$C$305:$C$316))))</f>
        <v>8.7481630159628594</v>
      </c>
      <c r="I301" s="323">
        <f ca="true">IF(MAX(C305:C316)-MIN(C305:C316)&lt;5,AVERAGEIF(C305:C316,"&gt;0",I305:I316),
IF(FORECAST($C301,I$305:I$316,$C$305:$C$316)&lt;0,0,
IF(FORECAST($C301,I$305:I$316,$C$305:$C$316)&gt;100,100,
FORECAST($C301,I$305:I$316,$C$305:$C$316))))</f>
        <v>90.501928501731342</v>
      </c>
      <c r="J301" s="324"/>
      <c r="K301" s="325"/>
      <c r="L301" s="325"/>
      <c r="M301" s="326">
        <f ca="true">IF(MAX(C305:C316)-MIN(C305:C316)&lt;5,AVERAGEIF(C305:C316,"&gt;0",M305:M316),
IF(FORECAST($C301,M$305:M$316,$C$305:$C$316)&lt;0,0,
IF(FORECAST($C301,M$305:M$316,$C$305:$C$316)&gt;100,100,
FORECAST($C301,M$305:M$316,$C$305:$C$316))))</f>
        <v>2.890214382540595</v>
      </c>
      <c r="N301" s="323">
        <f ca="true">IF(MAX(C305:C316)-MIN(C305:C316)&lt;5,AVERAGEIF(C305:C316,"&gt;0",N305:N316),
IF(FORECAST($C301,N$305:N$316,$C$305:$C$316)&lt;0,0,
IF(FORECAST($C301,N$305:N$316,$C$305:$C$316)&gt;100,100,
FORECAST($C301,N$305:N$316,$C$305:$C$316))))</f>
        <v>83.02202613726331</v>
      </c>
      <c r="O301" s="324"/>
      <c r="P301" s="325"/>
      <c r="Q301" s="325"/>
      <c r="R301" s="326">
        <f ca="true">IF(MAX(C305:C316)-MIN(C305:C316)&lt;5,AVERAGEIF(C305:C316,"&gt;0",R305:R316),
IF(FORECAST($C301,R$305:R$316,$C$305:$C$316)&lt;0,0,
IF(FORECAST($C301,R$305:R$316,$C$305:$C$316)&gt;100,100,
FORECAST($C301,R$305:R$316,$C$305:$C$316))))</f>
        <v>2.3696402853776704</v>
      </c>
      <c r="S301" s="323">
        <f ca="true">IF(MAX(C305:C316)-MIN(C305:C316)&lt;5,AVERAGEIF(C305:C316,"&gt;0",S305:S316),
IF(FORECAST($C301,S$305:S$316,$C$305:$C$316)&lt;0,0,
IF(FORECAST($C301,S$305:S$316,$C$305:$C$316)&gt;100,100,
FORECAST($C301,S$305:S$316,$C$305:$C$316))))</f>
        <v>89.984203733282357</v>
      </c>
      <c r="T301" s="324"/>
      <c r="U301" s="325"/>
      <c r="V301" s="325"/>
      <c r="W301" s="326">
        <f ca="true">IF(MAX(C305:C316)-MIN(C305:C316)&lt;5,AVERAGEIF(C305:C316,"&gt;0",W305:W316),
IF(FORECAST($C301,W$305:W$316,$C$305:$C$316)&lt;0,0,
IF(FORECAST($C301,W$305:W$316,$C$305:$C$316)&gt;100,100,
FORECAST($C301,W$305:W$316,$C$305:$C$316))))</f>
        <v>1.2092078626614722</v>
      </c>
      <c r="X301" s="323">
        <f ca="true">IF(MAX(C305:C316)-MIN(C305:C316)&lt;5,AVERAGEIF(C305:C316,"&gt;0",X305:X316),
IF(FORECAST($C301,X$305:X$316,$C$305:$C$316)&lt;0,0,
IF(FORECAST($C301,X$305:X$316,$C$305:$C$316)&gt;100,100,
FORECAST($C301,X$305:X$316,$C$305:$C$316))))</f>
        <v>89.140264825791064</v>
      </c>
      <c r="Y301" s="324"/>
      <c r="Z301" s="325"/>
      <c r="AA301" s="325"/>
      <c r="AB301" s="326">
        <f ca="true">IF(MAX(C305:C316)-MIN(C305:C316)&lt;5,AVERAGEIF(C305:C316,"&gt;0",AB305:AB316),
IF(FORECAST($C301,AB$305:AB$316,$C$305:$C$316)&lt;0,0,
IF(FORECAST($C301,AB$305:AB$316,$C$305:$C$316)&gt;100,100,
FORECAST($C301,AB$305:AB$316,$C$305:$C$316))))</f>
        <v>1.2680572492367048</v>
      </c>
    </row>
    <row r="302" hidden="true" x14ac:dyDescent="0.2">
      <c r="A302" s="1094"/>
      <c r="B302" s="1095"/>
      <c r="C302" s="301">
        <f>MaxRegYear(C300,C305:C316)</f>
        <v>2020</v>
      </c>
      <c r="D302" s="327">
        <f ca="true">IF(MAX(C305:C316)-MIN(C305:C316)&lt;5,AVERAGEIF(C305:C316,"&gt;0",D305:D316),
IF(FORECAST($C302,D$305:D$316,$C$305:$C$316)&lt;0,0,
IF(FORECAST($C302,D$305:D$316,$C$305:$C$316)&gt;100,100,
FORECAST($C302,D$305:D$316,$C$305:$C$316))))</f>
        <v>90.88406863700493</v>
      </c>
      <c r="E302" s="328"/>
      <c r="F302" s="329"/>
      <c r="G302" s="329"/>
      <c r="H302" s="330">
        <f ca="true">IF(MAX(C305:C316)-MIN(C305:C316)&lt;5,AVERAGEIF(C305:C316,"&gt;0",H305:H316),
IF(FORECAST($C302,H$305:H$316,$C$305:$C$316)&lt;0,0,
IF(FORECAST($C302,H$305:H$316,$C$305:$C$316)&gt;100,100,
FORECAST($C302,H$305:H$316,$C$305:$C$316))))</f>
        <v>5.0518375232372819</v>
      </c>
      <c r="I302" s="327">
        <f ca="true">IF(MAX(C305:C316)-MIN(C305:C316)&lt;5,AVERAGEIF(C305:C316,"&gt;0",I305:I316),
IF(FORECAST($C302,I$305:I$316,$C$305:$C$316)&lt;0,0,
IF(FORECAST($C302,I$305:I$316,$C$305:$C$316)&gt;100,100,
FORECAST($C302,I$305:I$316,$C$305:$C$316))))</f>
        <v>92.16887521972707</v>
      </c>
      <c r="J302" s="328"/>
      <c r="K302" s="329"/>
      <c r="L302" s="329"/>
      <c r="M302" s="330">
        <f ca="true">IF(MAX(C305:C316)-MIN(C305:C316)&lt;5,AVERAGEIF(C305:C316,"&gt;0",M305:M316),
IF(FORECAST($C302,M$305:M$316,$C$305:$C$316)&lt;0,0,
IF(FORECAST($C302,M$305:M$316,$C$305:$C$316)&gt;100,100,
FORECAST($C302,M$305:M$316,$C$305:$C$316))))</f>
        <v>3.1036737819489559</v>
      </c>
      <c r="N302" s="327">
        <f ca="true">IF(MAX(C305:C316)-MIN(C305:C316)&lt;5,AVERAGEIF(C305:C316,"&gt;0",N305:N316),
IF(FORECAST($C302,N$305:N$316,$C$305:$C$316)&lt;0,0,
IF(FORECAST($C302,N$305:N$316,$C$305:$C$316)&gt;100,100,
FORECAST($C302,N$305:N$316,$C$305:$C$316))))</f>
        <v>100</v>
      </c>
      <c r="O302" s="328"/>
      <c r="P302" s="329"/>
      <c r="Q302" s="329"/>
      <c r="R302" s="330">
        <f ca="true">IF(MAX(C305:C316)-MIN(C305:C316)&lt;5,AVERAGEIF(C305:C316,"&gt;0",R305:R316),
IF(FORECAST($C302,R$305:R$316,$C$305:$C$316)&lt;0,0,
IF(FORECAST($C302,R$305:R$316,$C$305:$C$316)&gt;100,100,
FORECAST($C302,R$305:R$316,$C$305:$C$316))))</f>
        <v>0.73615141278474994</v>
      </c>
      <c r="S302" s="327">
        <f ca="true">IF(MAX(C305:C316)-MIN(C305:C316)&lt;5,AVERAGEIF(C305:C316,"&gt;0",S305:S316),
IF(FORECAST($C302,S$305:S$316,$C$305:$C$316)&lt;0,0,
IF(FORECAST($C302,S$305:S$316,$C$305:$C$316)&gt;100,100,
FORECAST($C302,S$305:S$316,$C$305:$C$316))))</f>
        <v>100</v>
      </c>
      <c r="T302" s="328"/>
      <c r="U302" s="329"/>
      <c r="V302" s="329"/>
      <c r="W302" s="330">
        <f ca="true">IF(MAX(C305:C316)-MIN(C305:C316)&lt;5,AVERAGEIF(C305:C316,"&gt;0",W305:W316),
IF(FORECAST($C302,W$305:W$316,$C$305:$C$316)&lt;0,0,
IF(FORECAST($C302,W$305:W$316,$C$305:$C$316)&gt;100,100,
FORECAST($C302,W$305:W$316,$C$305:$C$316))))</f>
        <v>0.4141371374138032</v>
      </c>
      <c r="X302" s="327">
        <f ca="true">IF(MAX(C305:C316)-MIN(C305:C316)&lt;5,AVERAGEIF(C305:C316,"&gt;0",X305:X316),
IF(FORECAST($C302,X$305:X$316,$C$305:$C$316)&lt;0,0,
IF(FORECAST($C302,X$305:X$316,$C$305:$C$316)&gt;100,100,
FORECAST($C302,X$305:X$316,$C$305:$C$316))))</f>
        <v>100</v>
      </c>
      <c r="Y302" s="328"/>
      <c r="Z302" s="329"/>
      <c r="AA302" s="329"/>
      <c r="AB302" s="330">
        <f ca="true">IF(MAX(C305:C316)-MIN(C305:C316)&lt;5,AVERAGEIF(C305:C316,"&gt;0",AB305:AB316),
IF(FORECAST($C302,AB$305:AB$316,$C$305:$C$316)&lt;0,0,
IF(FORECAST($C302,AB$305:AB$316,$C$305:$C$316)&gt;100,100,
FORECAST($C302,AB$305:AB$316,$C$305:$C$316))))</f>
        <v>0</v>
      </c>
    </row>
    <row r="303" ht="9" customHeight="true" x14ac:dyDescent="0.2">
      <c r="D303" s="331"/>
      <c r="I303" s="331"/>
      <c r="K303" s="291"/>
      <c r="L303" s="291"/>
      <c r="N303" s="331"/>
      <c r="P303" s="291"/>
      <c r="Q303" s="291"/>
      <c r="S303" s="331"/>
      <c r="U303" s="291"/>
      <c r="V303" s="291"/>
      <c r="X303" s="331"/>
      <c r="Z303" s="291"/>
      <c r="AA303" s="291"/>
      <c r="AB303" s="332"/>
    </row>
    <row r="304" s="360" customFormat="true" ht="22.5" customHeight="true" x14ac:dyDescent="0.2">
      <c r="B304" s="354" t="s">
        <v>8</v>
      </c>
      <c r="C304" s="334" t="s">
        <v>9</v>
      </c>
      <c r="D304" s="335" t="s">
        <v>14</v>
      </c>
      <c r="E304" s="295" t="s">
        <v>15</v>
      </c>
      <c r="F304" s="423"/>
      <c r="G304" s="423"/>
      <c r="H304" s="337" t="s">
        <v>17</v>
      </c>
      <c r="I304" s="335" t="s">
        <v>14</v>
      </c>
      <c r="J304" s="295" t="s">
        <v>15</v>
      </c>
      <c r="K304" s="423"/>
      <c r="L304" s="423"/>
      <c r="M304" s="337" t="s">
        <v>17</v>
      </c>
      <c r="N304" s="335" t="s">
        <v>14</v>
      </c>
      <c r="O304" s="295" t="s">
        <v>15</v>
      </c>
      <c r="P304" s="423"/>
      <c r="Q304" s="423"/>
      <c r="R304" s="337" t="s">
        <v>17</v>
      </c>
      <c r="S304" s="335" t="s">
        <v>14</v>
      </c>
      <c r="T304" s="295" t="s">
        <v>15</v>
      </c>
      <c r="U304" s="423"/>
      <c r="V304" s="423"/>
      <c r="W304" s="337" t="s">
        <v>17</v>
      </c>
      <c r="X304" s="335" t="s">
        <v>14</v>
      </c>
      <c r="Y304" s="295" t="s">
        <v>15</v>
      </c>
      <c r="Z304" s="423"/>
      <c r="AA304" s="423"/>
      <c r="AB304" s="337" t="s">
        <v>17</v>
      </c>
      <c r="AD304" s="424"/>
    </row>
    <row r="305" x14ac:dyDescent="0.2">
      <c r="A305" s="339"/>
      <c r="B305" s="688" t="s">
        <v>182</v>
      </c>
      <c r="C305" s="689">
        <v>2001</v>
      </c>
      <c r="D305" s="253">
        <f t="shared" ref="D305:D316" ca="true" si="65">IF(ISERROR(INDIRECT(CONCATENATE($B305,"!M16"))),"",INDIRECT(CONCATENATE($B305,"!M16")))</f>
        <v>69.151581594133631</v>
      </c>
      <c r="E305" s="343" t="str">
        <f t="shared" ref="E305:E316" ca="true" si="66">IF(ISERROR(INDIRECT(CONCATENATE($B305,"!M23"))),"",INDIRECT(CONCATENATE($B305,"!M23")))</f>
        <v>N/A</v>
      </c>
      <c r="F305" s="341"/>
      <c r="G305" s="341"/>
      <c r="H305" s="342">
        <f t="shared" ref="H305:H316" ca="true" si="67">IF(ISERROR(INDIRECT(CONCATENATE($B305,"!M21"))),"",INDIRECT(CONCATENATE($B305,"!M21")))</f>
        <v>4.0652242028787668</v>
      </c>
      <c r="I305" s="253">
        <f t="shared" ref="I305:I316" ca="true" si="68">IF(ISERROR(INDIRECT(CONCATENATE($B305,"!N16"))),"",INDIRECT(CONCATENATE($B305,"!N16")))</f>
        <v>99.32064844829948</v>
      </c>
      <c r="J305" s="340" t="str">
        <f t="shared" ref="J305:J316" ca="true" si="69">IF(ISERROR(INDIRECT(CONCATENATE($B305,"!N23"))),"",INDIRECT(CONCATENATE($B305,"!N23")))</f>
        <v>N/A</v>
      </c>
      <c r="K305" s="341"/>
      <c r="L305" s="341"/>
      <c r="M305" s="342">
        <f t="shared" ref="M305:M316" ca="true" si="70">IF(ISERROR(INDIRECT(CONCATENATE($B305,"!N21"))),"",INDIRECT(CONCATENATE($B305,"!N21")))</f>
        <v>0</v>
      </c>
      <c r="N305" s="253">
        <f t="shared" ref="N305:N316" ca="true" si="71">IF(ISERROR(INDIRECT(CONCATENATE($B305,"!O16"))),"",INDIRECT(CONCATENATE($B305,"!O16")))</f>
        <v>74.63713485228098</v>
      </c>
      <c r="O305" s="340" t="str">
        <f t="shared" ref="O305:O316" ca="true" si="72">IF(ISERROR(INDIRECT(CONCATENATE($B305,"!O23"))),"",INDIRECT(CONCATENATE($B305,"!O23")))</f>
        <v>N/A</v>
      </c>
      <c r="P305" s="341"/>
      <c r="Q305" s="341"/>
      <c r="R305" s="342">
        <f t="shared" ref="R305:R316" ca="true" si="73">IF(ISERROR(INDIRECT(CONCATENATE($B305,"!O21"))),"",INDIRECT(CONCATENATE($B305,"!O21")))</f>
        <v>2.5476982313227654</v>
      </c>
      <c r="S305" s="253">
        <f t="shared" ref="S305:S316" ca="true" si="74">IF(ISERROR(INDIRECT(CONCATENATE($B305,"!P16"))),"",INDIRECT(CONCATENATE($B305,"!P16")))</f>
        <v>89.922156999995991</v>
      </c>
      <c r="T305" s="340" t="str">
        <f t="shared" ref="T305:T316" ca="true" si="75">IF(ISERROR(INDIRECT(CONCATENATE($B305,"!P23"))),"",INDIRECT(CONCATENATE($B305,"!P23")))</f>
        <v>N/A</v>
      </c>
      <c r="U305" s="341"/>
      <c r="V305" s="341"/>
      <c r="W305" s="342">
        <f t="shared" ref="W305:W316" ca="true" si="76">IF(ISERROR(INDIRECT(CONCATENATE($B305,"!P21"))),"",INDIRECT(CONCATENATE($B305,"!P21")))</f>
        <v>0.27518357871171517</v>
      </c>
      <c r="X305" s="253">
        <f t="shared" ref="X305:X316" ca="true" si="77">IF(ISERROR(INDIRECT(CONCATENATE($B305,"!Q16"))),"",INDIRECT(CONCATENATE($B305,"!Q16")))</f>
        <v>86.217871665366147</v>
      </c>
      <c r="Y305" s="340" t="str">
        <f t="shared" ref="Y305:Y316" ca="true" si="78">IF(ISERROR(INDIRECT(CONCATENATE($B305,"!Q23"))),"",INDIRECT(CONCATENATE($B305,"!Q23")))</f>
        <v>N/A</v>
      </c>
      <c r="Z305" s="341"/>
      <c r="AA305" s="341"/>
      <c r="AB305" s="342">
        <f t="shared" ref="AB305:AB316" ca="true" si="79">IF(ISERROR(INDIRECT(CONCATENATE($B305,"!Q221"))),"",INDIRECT(CONCATENATE($B305,"!Q21")))</f>
        <v>1.9719415069736228</v>
      </c>
    </row>
    <row r="306" x14ac:dyDescent="0.2">
      <c r="A306" s="339"/>
      <c r="B306" s="690" t="s">
        <v>241</v>
      </c>
      <c r="C306" s="691">
        <v>2003</v>
      </c>
      <c r="D306" s="254">
        <f t="shared" ca="true" si="65"/>
        <v>85.437074120860885</v>
      </c>
      <c r="E306" s="343">
        <f t="shared" ca="true" si="66"/>
        <v>95.464761241773104</v>
      </c>
      <c r="F306" s="341"/>
      <c r="G306" s="341"/>
      <c r="H306" s="344">
        <f t="shared" ca="true" si="67"/>
        <v>5.0986243021521718</v>
      </c>
      <c r="I306" s="254">
        <f t="shared" ca="true" si="68"/>
        <v>90.316088635061405</v>
      </c>
      <c r="J306" s="343">
        <f t="shared" ca="true" si="69"/>
        <v>97.067709657755643</v>
      </c>
      <c r="K306" s="341"/>
      <c r="L306" s="341"/>
      <c r="M306" s="344">
        <f t="shared" ca="true" si="70"/>
        <v>2.4082948680464633</v>
      </c>
      <c r="N306" s="254">
        <f t="shared" ca="true" si="71"/>
        <v>93.304526766650923</v>
      </c>
      <c r="O306" s="343">
        <f t="shared" ca="true" si="72"/>
        <v>97.714658939553331</v>
      </c>
      <c r="P306" s="341"/>
      <c r="Q306" s="341"/>
      <c r="R306" s="344">
        <f t="shared" ca="true" si="73"/>
        <v>1.4656176312961675</v>
      </c>
      <c r="S306" s="254">
        <f t="shared" ca="true" si="74"/>
        <v>93.005335758537882</v>
      </c>
      <c r="T306" s="343">
        <f t="shared" ca="true" si="75"/>
        <v>97.93520641995967</v>
      </c>
      <c r="U306" s="341"/>
      <c r="V306" s="341"/>
      <c r="W306" s="344">
        <f t="shared" ca="true" si="76"/>
        <v>1.9701211677107318</v>
      </c>
      <c r="X306" s="254">
        <f t="shared" ca="true" si="77"/>
        <v>94.119264008871909</v>
      </c>
      <c r="Y306" s="343">
        <f t="shared" ca="true" si="78"/>
        <v>98.272484134093745</v>
      </c>
      <c r="Z306" s="341"/>
      <c r="AA306" s="341"/>
      <c r="AB306" s="344">
        <f t="shared" ca="true" si="79"/>
        <v>0.50222841978606547</v>
      </c>
    </row>
    <row r="307" x14ac:dyDescent="0.2">
      <c r="A307" s="339"/>
      <c r="B307" s="690" t="s">
        <v>157</v>
      </c>
      <c r="C307" s="691">
        <v>2006</v>
      </c>
      <c r="D307" s="254">
        <f t="shared" ca="true" si="65"/>
        <v>62.531835350035593</v>
      </c>
      <c r="E307" s="343">
        <f t="shared" ca="true" si="66"/>
        <v>93.034905983310949</v>
      </c>
      <c r="F307" s="341"/>
      <c r="G307" s="341"/>
      <c r="H307" s="344">
        <f t="shared" ca="true" si="67"/>
        <v>13.992625673724246</v>
      </c>
      <c r="I307" s="254">
        <f t="shared" ca="true" si="68"/>
        <v>81.088698606661723</v>
      </c>
      <c r="J307" s="343">
        <f t="shared" ca="true" si="69"/>
        <v>96.854118347857138</v>
      </c>
      <c r="K307" s="341"/>
      <c r="L307" s="341"/>
      <c r="M307" s="344">
        <f t="shared" ca="true" si="70"/>
        <v>4.7386070045265702</v>
      </c>
      <c r="N307" s="254">
        <f t="shared" ca="true" si="71"/>
        <v>91.196941863900875</v>
      </c>
      <c r="O307" s="343">
        <f t="shared" ca="true" si="72"/>
        <v>98.046571332435349</v>
      </c>
      <c r="P307" s="341"/>
      <c r="Q307" s="341"/>
      <c r="R307" s="344">
        <f t="shared" ca="true" si="73"/>
        <v>1.1603146321772329</v>
      </c>
      <c r="S307" s="254">
        <f t="shared" ca="true" si="74"/>
        <v>90.821969847144118</v>
      </c>
      <c r="T307" s="343">
        <f t="shared" ca="true" si="75"/>
        <v>99.298752755737155</v>
      </c>
      <c r="U307" s="341"/>
      <c r="V307" s="341"/>
      <c r="W307" s="344">
        <f t="shared" ca="true" si="76"/>
        <v>0.65722093776979862</v>
      </c>
      <c r="X307" s="254">
        <f t="shared" ca="true" si="77"/>
        <v>92.173440897947671</v>
      </c>
      <c r="Y307" s="343">
        <f t="shared" ca="true" si="78"/>
        <v>98.549935205680086</v>
      </c>
      <c r="Z307" s="341"/>
      <c r="AA307" s="341"/>
      <c r="AB307" s="344">
        <f t="shared" ca="true" si="79"/>
        <v>0.39794206545515015</v>
      </c>
      <c r="AD307" s="345"/>
    </row>
    <row r="308" x14ac:dyDescent="0.2">
      <c r="A308" s="339"/>
      <c r="B308" s="690" t="s">
        <v>396</v>
      </c>
      <c r="C308" s="691">
        <v>2011</v>
      </c>
      <c r="D308" s="254">
        <f t="shared" ca="true" si="65"/>
        <v>77.236251345529098</v>
      </c>
      <c r="E308" s="343">
        <f t="shared" ca="true" si="66"/>
        <v>92.6</v>
      </c>
      <c r="F308" s="341"/>
      <c r="G308" s="341"/>
      <c r="H308" s="344">
        <f t="shared" ca="true" si="67"/>
        <v>13.206390451286392</v>
      </c>
      <c r="I308" s="254">
        <f t="shared" ca="true" si="68"/>
        <v>88.535993434299854</v>
      </c>
      <c r="J308" s="343">
        <f t="shared" ca="true" si="69"/>
        <v>98.7</v>
      </c>
      <c r="K308" s="341"/>
      <c r="L308" s="341"/>
      <c r="M308" s="344">
        <f t="shared" ca="true" si="70"/>
        <v>7.8827068527397719</v>
      </c>
      <c r="N308" s="254">
        <f t="shared" ca="true" si="71"/>
        <v>95.479921322905653</v>
      </c>
      <c r="O308" s="343">
        <f t="shared" ca="true" si="72"/>
        <v>99.7</v>
      </c>
      <c r="P308" s="341"/>
      <c r="Q308" s="341"/>
      <c r="R308" s="344">
        <f t="shared" ca="true" si="73"/>
        <v>3.6185329095333461</v>
      </c>
      <c r="S308" s="254">
        <f t="shared" ca="true" si="74"/>
        <v>97.458910491544444</v>
      </c>
      <c r="T308" s="343">
        <f t="shared" ca="true" si="75"/>
        <v>99.6</v>
      </c>
      <c r="U308" s="341"/>
      <c r="V308" s="341"/>
      <c r="W308" s="344">
        <f t="shared" ca="true" si="76"/>
        <v>1.4420822396448272</v>
      </c>
      <c r="X308" s="254">
        <f t="shared" ca="true" si="77"/>
        <v>98.752522191951968</v>
      </c>
      <c r="Y308" s="343">
        <f t="shared" ca="true" si="78"/>
        <v>99.6</v>
      </c>
      <c r="Z308" s="341"/>
      <c r="AA308" s="341"/>
      <c r="AB308" s="344">
        <f t="shared" ca="true" si="79"/>
        <v>0.58208487395466957</v>
      </c>
    </row>
    <row r="309" x14ac:dyDescent="0.2">
      <c r="A309" s="339"/>
      <c r="B309" s="690" t="s">
        <v>495</v>
      </c>
      <c r="C309" s="691">
        <v>2014</v>
      </c>
      <c r="D309" s="254">
        <f t="shared" ca="true" si="65"/>
        <v>82.746508712791069</v>
      </c>
      <c r="E309" s="343">
        <f t="shared" ca="true" si="66"/>
        <v>89.8</v>
      </c>
      <c r="F309" s="341"/>
      <c r="G309" s="341"/>
      <c r="H309" s="344">
        <f t="shared" ca="true" si="67"/>
        <v>5.8217491820660143</v>
      </c>
      <c r="I309" s="254">
        <f t="shared" ca="true" si="68"/>
        <v>90.302863315776861</v>
      </c>
      <c r="J309" s="343">
        <f t="shared" ca="true" si="69"/>
        <v>96.9</v>
      </c>
      <c r="K309" s="341"/>
      <c r="L309" s="341"/>
      <c r="M309" s="344">
        <f t="shared" ca="true" si="70"/>
        <v>2.8744347665102752</v>
      </c>
      <c r="N309" s="254">
        <f t="shared" ca="true" si="71"/>
        <v>95.725105295592002</v>
      </c>
      <c r="O309" s="343">
        <f t="shared" ca="true" si="72"/>
        <v>98.7</v>
      </c>
      <c r="P309" s="341"/>
      <c r="Q309" s="341"/>
      <c r="R309" s="344">
        <f t="shared" ca="true" si="73"/>
        <v>0.85913436480424665</v>
      </c>
      <c r="S309" s="254">
        <f t="shared" ca="true" si="74"/>
        <v>97.728566305963042</v>
      </c>
      <c r="T309" s="343">
        <f t="shared" ca="true" si="75"/>
        <v>99.3</v>
      </c>
      <c r="U309" s="341"/>
      <c r="V309" s="341"/>
      <c r="W309" s="344">
        <f t="shared" ca="true" si="76"/>
        <v>0.8496428591055073</v>
      </c>
      <c r="X309" s="254">
        <f t="shared" ca="true" si="77"/>
        <v>98.214193096224861</v>
      </c>
      <c r="Y309" s="343">
        <f t="shared" ca="true" si="78"/>
        <v>99.2</v>
      </c>
      <c r="Z309" s="341"/>
      <c r="AA309" s="341"/>
      <c r="AB309" s="344">
        <f t="shared" ca="true" si="79"/>
        <v>0.35915594708937854</v>
      </c>
    </row>
    <row r="310" x14ac:dyDescent="0.2">
      <c r="A310" s="339"/>
      <c r="B310" s="690" t="s">
        <v>606</v>
      </c>
      <c r="C310" s="691">
        <v>2016</v>
      </c>
      <c r="D310" s="254">
        <f t="shared" ca="true" si="65"/>
        <v>89.882881160755204</v>
      </c>
      <c r="E310" s="343">
        <f t="shared" ca="true" si="66"/>
        <v>96.762430376128776</v>
      </c>
      <c r="F310" s="341"/>
      <c r="G310" s="341"/>
      <c r="H310" s="344">
        <f t="shared" ca="true" si="67"/>
        <v>5.0108487058916609</v>
      </c>
      <c r="I310" s="254">
        <f t="shared" ca="true" si="68"/>
        <v>94.669542334579845</v>
      </c>
      <c r="J310" s="343">
        <f t="shared" ca="true" si="69"/>
        <v>98.814924045074321</v>
      </c>
      <c r="K310" s="341"/>
      <c r="L310" s="341"/>
      <c r="M310" s="344">
        <f t="shared" ca="true" si="70"/>
        <v>2.7502026625484213</v>
      </c>
      <c r="N310" s="254">
        <f t="shared" ca="true" si="71"/>
        <v>98.275760893636814</v>
      </c>
      <c r="O310" s="343">
        <f t="shared" ca="true" si="72"/>
        <v>99.049935452182808</v>
      </c>
      <c r="P310" s="341"/>
      <c r="Q310" s="341"/>
      <c r="R310" s="344">
        <f t="shared" ca="true" si="73"/>
        <v>1.0216023750924814</v>
      </c>
      <c r="S310" s="254">
        <f t="shared" ca="true" si="74"/>
        <v>99.28404686984959</v>
      </c>
      <c r="T310" s="343">
        <f t="shared" ca="true" si="75"/>
        <v>99.635527133097639</v>
      </c>
      <c r="U310" s="341"/>
      <c r="V310" s="341"/>
      <c r="W310" s="344">
        <f t="shared" ca="true" si="76"/>
        <v>0.48745671732090734</v>
      </c>
      <c r="X310" s="254">
        <f t="shared" ca="true" si="77"/>
        <v>99.337968891687396</v>
      </c>
      <c r="Y310" s="343">
        <f t="shared" ca="true" si="78"/>
        <v>99.82319644346299</v>
      </c>
      <c r="Z310" s="341"/>
      <c r="AA310" s="341"/>
      <c r="AB310" s="344">
        <f t="shared" ca="true" si="79"/>
        <v>0</v>
      </c>
    </row>
    <row r="311" x14ac:dyDescent="0.2">
      <c r="A311" s="339"/>
      <c r="B311" s="690" t="s">
        <v>785</v>
      </c>
      <c r="C311" s="691">
        <v>2019</v>
      </c>
      <c r="D311" s="254">
        <f t="shared" ca="true" si="65"/>
        <v>92.295454933219773</v>
      </c>
      <c r="E311" s="343">
        <f t="shared" ca="true" si="66"/>
        <v>95.021924795459981</v>
      </c>
      <c r="F311" s="341"/>
      <c r="G311" s="341"/>
      <c r="H311" s="344">
        <f t="shared" ca="true" si="67"/>
        <v>1.1045393692014083</v>
      </c>
      <c r="I311" s="254">
        <f t="shared" ca="true" si="68"/>
        <v>95.113978250425092</v>
      </c>
      <c r="J311" s="343">
        <f t="shared" ca="true" si="69"/>
        <v>96.801278360003948</v>
      </c>
      <c r="K311" s="341"/>
      <c r="L311" s="341"/>
      <c r="M311" s="344">
        <f t="shared" ca="true" si="70"/>
        <v>0.32436242134190396</v>
      </c>
      <c r="N311" s="254">
        <f t="shared" ca="true" si="71"/>
        <v>98.295918552417646</v>
      </c>
      <c r="O311" s="343">
        <f t="shared" ca="true" si="72"/>
        <v>98.259749080043477</v>
      </c>
      <c r="P311" s="341"/>
      <c r="Q311" s="341"/>
      <c r="R311" s="344">
        <f t="shared" ca="true" si="73"/>
        <v>0.19737079934231266</v>
      </c>
      <c r="S311" s="254">
        <f t="shared" ca="true" si="74"/>
        <v>98.574685264809517</v>
      </c>
      <c r="T311" s="343">
        <f t="shared" ca="true" si="75"/>
        <v>99.142683276177394</v>
      </c>
      <c r="U311" s="341"/>
      <c r="V311" s="341"/>
      <c r="W311" s="344">
        <f t="shared" ca="true" si="76"/>
        <v>0</v>
      </c>
      <c r="X311" s="254">
        <f t="shared" ca="true" si="77"/>
        <v>99.037195320253758</v>
      </c>
      <c r="Y311" s="343">
        <f t="shared" ca="true" si="78"/>
        <v>99.28198647274678</v>
      </c>
      <c r="Z311" s="341"/>
      <c r="AA311" s="341"/>
      <c r="AB311" s="344">
        <f t="shared" ca="true" si="79"/>
        <v>0.11678807503620969</v>
      </c>
    </row>
    <row r="312" x14ac:dyDescent="0.2">
      <c r="A312" s="339"/>
      <c r="B312" s="690"/>
      <c r="C312" s="691"/>
      <c r="D312" s="254" t="str">
        <f t="shared" ca="true" si="65"/>
        <v/>
      </c>
      <c r="E312" s="343" t="str">
        <f t="shared" ca="true" si="66"/>
        <v/>
      </c>
      <c r="F312" s="341"/>
      <c r="G312" s="341"/>
      <c r="H312" s="344" t="str">
        <f t="shared" ca="true" si="67"/>
        <v/>
      </c>
      <c r="I312" s="254" t="str">
        <f t="shared" ca="true" si="68"/>
        <v/>
      </c>
      <c r="J312" s="343" t="str">
        <f t="shared" ca="true" si="69"/>
        <v/>
      </c>
      <c r="K312" s="341"/>
      <c r="L312" s="341"/>
      <c r="M312" s="344" t="str">
        <f t="shared" ca="true" si="70"/>
        <v/>
      </c>
      <c r="N312" s="254" t="str">
        <f t="shared" ca="true" si="71"/>
        <v/>
      </c>
      <c r="O312" s="343" t="str">
        <f t="shared" ca="true" si="72"/>
        <v/>
      </c>
      <c r="P312" s="341"/>
      <c r="Q312" s="341"/>
      <c r="R312" s="344" t="str">
        <f t="shared" ca="true" si="73"/>
        <v/>
      </c>
      <c r="S312" s="254" t="str">
        <f t="shared" ca="true" si="74"/>
        <v/>
      </c>
      <c r="T312" s="343" t="str">
        <f t="shared" ca="true" si="75"/>
        <v/>
      </c>
      <c r="U312" s="341"/>
      <c r="V312" s="341"/>
      <c r="W312" s="344" t="str">
        <f t="shared" ca="true" si="76"/>
        <v/>
      </c>
      <c r="X312" s="254" t="str">
        <f t="shared" ca="true" si="77"/>
        <v/>
      </c>
      <c r="Y312" s="343" t="str">
        <f t="shared" ca="true" si="78"/>
        <v/>
      </c>
      <c r="Z312" s="341"/>
      <c r="AA312" s="341"/>
      <c r="AB312" s="344" t="str">
        <f t="shared" ca="true" si="79"/>
        <v/>
      </c>
    </row>
    <row r="313" x14ac:dyDescent="0.2">
      <c r="A313" s="339"/>
      <c r="B313" s="690"/>
      <c r="C313" s="691"/>
      <c r="D313" s="254" t="str">
        <f t="shared" ca="true" si="65"/>
        <v/>
      </c>
      <c r="E313" s="343" t="str">
        <f t="shared" ca="true" si="66"/>
        <v/>
      </c>
      <c r="F313" s="341"/>
      <c r="G313" s="341"/>
      <c r="H313" s="344" t="str">
        <f t="shared" ca="true" si="67"/>
        <v/>
      </c>
      <c r="I313" s="254" t="str">
        <f t="shared" ca="true" si="68"/>
        <v/>
      </c>
      <c r="J313" s="343" t="str">
        <f t="shared" ca="true" si="69"/>
        <v/>
      </c>
      <c r="K313" s="341"/>
      <c r="L313" s="341"/>
      <c r="M313" s="344" t="str">
        <f t="shared" ca="true" si="70"/>
        <v/>
      </c>
      <c r="N313" s="254" t="str">
        <f t="shared" ca="true" si="71"/>
        <v/>
      </c>
      <c r="O313" s="343" t="str">
        <f t="shared" ca="true" si="72"/>
        <v/>
      </c>
      <c r="P313" s="341"/>
      <c r="Q313" s="341"/>
      <c r="R313" s="344" t="str">
        <f t="shared" ca="true" si="73"/>
        <v/>
      </c>
      <c r="S313" s="254" t="str">
        <f t="shared" ca="true" si="74"/>
        <v/>
      </c>
      <c r="T313" s="343" t="str">
        <f t="shared" ca="true" si="75"/>
        <v/>
      </c>
      <c r="U313" s="341"/>
      <c r="V313" s="341"/>
      <c r="W313" s="344" t="str">
        <f t="shared" ca="true" si="76"/>
        <v/>
      </c>
      <c r="X313" s="254" t="str">
        <f t="shared" ca="true" si="77"/>
        <v/>
      </c>
      <c r="Y313" s="343" t="str">
        <f t="shared" ca="true" si="78"/>
        <v/>
      </c>
      <c r="Z313" s="341"/>
      <c r="AA313" s="341"/>
      <c r="AB313" s="344" t="str">
        <f t="shared" ca="true" si="79"/>
        <v/>
      </c>
    </row>
    <row r="314" x14ac:dyDescent="0.2">
      <c r="A314" s="339"/>
      <c r="B314" s="690"/>
      <c r="C314" s="691"/>
      <c r="D314" s="254" t="str">
        <f t="shared" ca="true" si="65"/>
        <v/>
      </c>
      <c r="E314" s="343" t="str">
        <f t="shared" ca="true" si="66"/>
        <v/>
      </c>
      <c r="F314" s="341"/>
      <c r="G314" s="341"/>
      <c r="H314" s="344" t="str">
        <f t="shared" ca="true" si="67"/>
        <v/>
      </c>
      <c r="I314" s="254" t="str">
        <f t="shared" ca="true" si="68"/>
        <v/>
      </c>
      <c r="J314" s="343" t="str">
        <f t="shared" ca="true" si="69"/>
        <v/>
      </c>
      <c r="K314" s="341"/>
      <c r="L314" s="341"/>
      <c r="M314" s="344" t="str">
        <f t="shared" ca="true" si="70"/>
        <v/>
      </c>
      <c r="N314" s="254" t="str">
        <f t="shared" ca="true" si="71"/>
        <v/>
      </c>
      <c r="O314" s="343" t="str">
        <f t="shared" ca="true" si="72"/>
        <v/>
      </c>
      <c r="P314" s="341"/>
      <c r="Q314" s="341"/>
      <c r="R314" s="344" t="str">
        <f t="shared" ca="true" si="73"/>
        <v/>
      </c>
      <c r="S314" s="254" t="str">
        <f t="shared" ca="true" si="74"/>
        <v/>
      </c>
      <c r="T314" s="343" t="str">
        <f t="shared" ca="true" si="75"/>
        <v/>
      </c>
      <c r="U314" s="341"/>
      <c r="V314" s="341"/>
      <c r="W314" s="344" t="str">
        <f t="shared" ca="true" si="76"/>
        <v/>
      </c>
      <c r="X314" s="254" t="str">
        <f t="shared" ca="true" si="77"/>
        <v/>
      </c>
      <c r="Y314" s="343" t="str">
        <f t="shared" ca="true" si="78"/>
        <v/>
      </c>
      <c r="Z314" s="341"/>
      <c r="AA314" s="341"/>
      <c r="AB314" s="344" t="str">
        <f t="shared" ca="true" si="79"/>
        <v/>
      </c>
    </row>
    <row r="315" x14ac:dyDescent="0.2">
      <c r="A315" s="339"/>
      <c r="B315" s="690"/>
      <c r="C315" s="691"/>
      <c r="D315" s="254" t="str">
        <f t="shared" ca="true" si="65"/>
        <v/>
      </c>
      <c r="E315" s="343" t="str">
        <f t="shared" ca="true" si="66"/>
        <v/>
      </c>
      <c r="F315" s="341"/>
      <c r="G315" s="341"/>
      <c r="H315" s="344" t="str">
        <f t="shared" ca="true" si="67"/>
        <v/>
      </c>
      <c r="I315" s="254" t="str">
        <f t="shared" ca="true" si="68"/>
        <v/>
      </c>
      <c r="J315" s="343" t="str">
        <f t="shared" ca="true" si="69"/>
        <v/>
      </c>
      <c r="K315" s="341"/>
      <c r="L315" s="341"/>
      <c r="M315" s="344" t="str">
        <f t="shared" ca="true" si="70"/>
        <v/>
      </c>
      <c r="N315" s="254" t="str">
        <f t="shared" ca="true" si="71"/>
        <v/>
      </c>
      <c r="O315" s="343" t="str">
        <f t="shared" ca="true" si="72"/>
        <v/>
      </c>
      <c r="P315" s="341"/>
      <c r="Q315" s="341"/>
      <c r="R315" s="344" t="str">
        <f t="shared" ca="true" si="73"/>
        <v/>
      </c>
      <c r="S315" s="254" t="str">
        <f t="shared" ca="true" si="74"/>
        <v/>
      </c>
      <c r="T315" s="343" t="str">
        <f t="shared" ca="true" si="75"/>
        <v/>
      </c>
      <c r="U315" s="341"/>
      <c r="V315" s="341"/>
      <c r="W315" s="344" t="str">
        <f t="shared" ca="true" si="76"/>
        <v/>
      </c>
      <c r="X315" s="254" t="str">
        <f t="shared" ca="true" si="77"/>
        <v/>
      </c>
      <c r="Y315" s="343" t="str">
        <f t="shared" ca="true" si="78"/>
        <v/>
      </c>
      <c r="Z315" s="341"/>
      <c r="AA315" s="341"/>
      <c r="AB315" s="344" t="str">
        <f t="shared" ca="true" si="79"/>
        <v/>
      </c>
    </row>
    <row r="316" x14ac:dyDescent="0.2">
      <c r="A316" s="339"/>
      <c r="B316" s="692"/>
      <c r="C316" s="693"/>
      <c r="D316" s="255" t="str">
        <f t="shared" ca="true" si="65"/>
        <v/>
      </c>
      <c r="E316" s="346" t="str">
        <f t="shared" ca="true" si="66"/>
        <v/>
      </c>
      <c r="F316" s="347"/>
      <c r="G316" s="348"/>
      <c r="H316" s="349" t="str">
        <f t="shared" ca="true" si="67"/>
        <v/>
      </c>
      <c r="I316" s="255" t="str">
        <f t="shared" ca="true" si="68"/>
        <v/>
      </c>
      <c r="J316" s="346" t="str">
        <f t="shared" ca="true" si="69"/>
        <v/>
      </c>
      <c r="K316" s="347"/>
      <c r="L316" s="348"/>
      <c r="M316" s="349" t="str">
        <f t="shared" ca="true" si="70"/>
        <v/>
      </c>
      <c r="N316" s="255" t="str">
        <f t="shared" ca="true" si="71"/>
        <v/>
      </c>
      <c r="O316" s="346" t="str">
        <f t="shared" ca="true" si="72"/>
        <v/>
      </c>
      <c r="P316" s="347"/>
      <c r="Q316" s="348"/>
      <c r="R316" s="349" t="str">
        <f t="shared" ca="true" si="73"/>
        <v/>
      </c>
      <c r="S316" s="255" t="str">
        <f t="shared" ca="true" si="74"/>
        <v/>
      </c>
      <c r="T316" s="346" t="str">
        <f t="shared" ca="true" si="75"/>
        <v/>
      </c>
      <c r="U316" s="347"/>
      <c r="V316" s="348"/>
      <c r="W316" s="349" t="str">
        <f t="shared" ca="true" si="76"/>
        <v/>
      </c>
      <c r="X316" s="255" t="str">
        <f t="shared" ca="true" si="77"/>
        <v/>
      </c>
      <c r="Y316" s="346" t="str">
        <f t="shared" ca="true" si="78"/>
        <v/>
      </c>
      <c r="Z316" s="347"/>
      <c r="AA316" s="348"/>
      <c r="AB316" s="349" t="str">
        <f t="shared" ca="true" si="79"/>
        <v/>
      </c>
    </row>
    <row r="317" ht="11.25" customHeight="true" x14ac:dyDescent="0.2"/>
    <row r="318" ht="22.5" customHeight="true" x14ac:dyDescent="0.25">
      <c r="B318" s="1062" t="str">
        <f>CONCATENATE("Rural use of drinking water sources, ",C299,"–",C300)</f>
        <v>Rural use of drinking water sources, 2000–2020</v>
      </c>
      <c r="C318" s="1063"/>
      <c r="D318" s="1063"/>
      <c r="E318" s="1063"/>
      <c r="F318" s="1063"/>
      <c r="G318" s="1063"/>
      <c r="H318" s="1063"/>
      <c r="I318" s="1063"/>
      <c r="J318" s="1063"/>
      <c r="K318" s="1063"/>
      <c r="L318" s="1064"/>
      <c r="N318" s="350"/>
      <c r="O318" s="350"/>
      <c r="P318" s="350"/>
      <c r="Q318" s="350"/>
      <c r="R318" s="350"/>
      <c r="S318" s="1085" t="s">
        <v>11</v>
      </c>
      <c r="T318" s="1086"/>
      <c r="U318" s="1086"/>
      <c r="V318" s="1086"/>
      <c r="W318" s="1087"/>
      <c r="X318" s="350"/>
      <c r="Y318" s="350"/>
      <c r="Z318" s="350"/>
      <c r="AA318" s="350"/>
      <c r="AB318" s="351"/>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88" customWidth="true"/>
    <col min="6" max="7" width="9" style="291" customWidth="true"/>
    <col min="8" max="38" width="9" style="288" customWidth="true"/>
    <col min="39" max="261" width="9.140625" style="288"/>
    <col min="262" max="262" width="5" style="288" customWidth="true"/>
    <col min="263" max="263" width="13.85546875" style="288" customWidth="true"/>
    <col min="264" max="265" width="6.28515625" style="288" customWidth="true"/>
    <col min="266" max="267" width="7" style="288" customWidth="true"/>
    <col min="268" max="274" width="6.28515625" style="288" customWidth="true"/>
    <col min="275" max="517" width="9.140625" style="288"/>
    <col min="518" max="518" width="5" style="288" customWidth="true"/>
    <col min="519" max="519" width="13.85546875" style="288" customWidth="true"/>
    <col min="520" max="521" width="6.28515625" style="288" customWidth="true"/>
    <col min="522" max="523" width="7" style="288" customWidth="true"/>
    <col min="524" max="530" width="6.28515625" style="288" customWidth="true"/>
    <col min="531" max="773" width="9.140625" style="288"/>
    <col min="774" max="774" width="5" style="288" customWidth="true"/>
    <col min="775" max="775" width="13.85546875" style="288" customWidth="true"/>
    <col min="776" max="777" width="6.28515625" style="288" customWidth="true"/>
    <col min="778" max="779" width="7" style="288" customWidth="true"/>
    <col min="780" max="786" width="6.28515625" style="288" customWidth="true"/>
    <col min="787" max="1029" width="9.140625" style="288"/>
    <col min="1030" max="1030" width="5" style="288" customWidth="true"/>
    <col min="1031" max="1031" width="13.85546875" style="288" customWidth="true"/>
    <col min="1032" max="1033" width="6.28515625" style="288" customWidth="true"/>
    <col min="1034" max="1035" width="7" style="288" customWidth="true"/>
    <col min="1036" max="1042" width="6.28515625" style="288" customWidth="true"/>
    <col min="1043" max="1285" width="9.140625" style="288"/>
    <col min="1286" max="1286" width="5" style="288" customWidth="true"/>
    <col min="1287" max="1287" width="13.85546875" style="288" customWidth="true"/>
    <col min="1288" max="1289" width="6.28515625" style="288" customWidth="true"/>
    <col min="1290" max="1291" width="7" style="288" customWidth="true"/>
    <col min="1292" max="1298" width="6.28515625" style="288" customWidth="true"/>
    <col min="1299" max="1541" width="9.140625" style="288"/>
    <col min="1542" max="1542" width="5" style="288" customWidth="true"/>
    <col min="1543" max="1543" width="13.85546875" style="288" customWidth="true"/>
    <col min="1544" max="1545" width="6.28515625" style="288" customWidth="true"/>
    <col min="1546" max="1547" width="7" style="288" customWidth="true"/>
    <col min="1548" max="1554" width="6.28515625" style="288" customWidth="true"/>
    <col min="1555" max="1797" width="9.140625" style="288"/>
    <col min="1798" max="1798" width="5" style="288" customWidth="true"/>
    <col min="1799" max="1799" width="13.85546875" style="288" customWidth="true"/>
    <col min="1800" max="1801" width="6.28515625" style="288" customWidth="true"/>
    <col min="1802" max="1803" width="7" style="288" customWidth="true"/>
    <col min="1804" max="1810" width="6.28515625" style="288" customWidth="true"/>
    <col min="1811" max="2053" width="9.140625" style="288"/>
    <col min="2054" max="2054" width="5" style="288" customWidth="true"/>
    <col min="2055" max="2055" width="13.85546875" style="288" customWidth="true"/>
    <col min="2056" max="2057" width="6.28515625" style="288" customWidth="true"/>
    <col min="2058" max="2059" width="7" style="288" customWidth="true"/>
    <col min="2060" max="2066" width="6.28515625" style="288" customWidth="true"/>
    <col min="2067" max="2309" width="9.140625" style="288"/>
    <col min="2310" max="2310" width="5" style="288" customWidth="true"/>
    <col min="2311" max="2311" width="13.85546875" style="288" customWidth="true"/>
    <col min="2312" max="2313" width="6.28515625" style="288" customWidth="true"/>
    <col min="2314" max="2315" width="7" style="288" customWidth="true"/>
    <col min="2316" max="2322" width="6.28515625" style="288" customWidth="true"/>
    <col min="2323" max="2565" width="9.140625" style="288"/>
    <col min="2566" max="2566" width="5" style="288" customWidth="true"/>
    <col min="2567" max="2567" width="13.85546875" style="288" customWidth="true"/>
    <col min="2568" max="2569" width="6.28515625" style="288" customWidth="true"/>
    <col min="2570" max="2571" width="7" style="288" customWidth="true"/>
    <col min="2572" max="2578" width="6.28515625" style="288" customWidth="true"/>
    <col min="2579" max="2821" width="9.140625" style="288"/>
    <col min="2822" max="2822" width="5" style="288" customWidth="true"/>
    <col min="2823" max="2823" width="13.85546875" style="288" customWidth="true"/>
    <col min="2824" max="2825" width="6.28515625" style="288" customWidth="true"/>
    <col min="2826" max="2827" width="7" style="288" customWidth="true"/>
    <col min="2828" max="2834" width="6.28515625" style="288" customWidth="true"/>
    <col min="2835" max="3077" width="9.140625" style="288"/>
    <col min="3078" max="3078" width="5" style="288" customWidth="true"/>
    <col min="3079" max="3079" width="13.85546875" style="288" customWidth="true"/>
    <col min="3080" max="3081" width="6.28515625" style="288" customWidth="true"/>
    <col min="3082" max="3083" width="7" style="288" customWidth="true"/>
    <col min="3084" max="3090" width="6.28515625" style="288" customWidth="true"/>
    <col min="3091" max="3333" width="9.140625" style="288"/>
    <col min="3334" max="3334" width="5" style="288" customWidth="true"/>
    <col min="3335" max="3335" width="13.85546875" style="288" customWidth="true"/>
    <col min="3336" max="3337" width="6.28515625" style="288" customWidth="true"/>
    <col min="3338" max="3339" width="7" style="288" customWidth="true"/>
    <col min="3340" max="3346" width="6.28515625" style="288" customWidth="true"/>
    <col min="3347" max="3589" width="9.140625" style="288"/>
    <col min="3590" max="3590" width="5" style="288" customWidth="true"/>
    <col min="3591" max="3591" width="13.85546875" style="288" customWidth="true"/>
    <col min="3592" max="3593" width="6.28515625" style="288" customWidth="true"/>
    <col min="3594" max="3595" width="7" style="288" customWidth="true"/>
    <col min="3596" max="3602" width="6.28515625" style="288" customWidth="true"/>
    <col min="3603" max="3845" width="9.140625" style="288"/>
    <col min="3846" max="3846" width="5" style="288" customWidth="true"/>
    <col min="3847" max="3847" width="13.85546875" style="288" customWidth="true"/>
    <col min="3848" max="3849" width="6.28515625" style="288" customWidth="true"/>
    <col min="3850" max="3851" width="7" style="288" customWidth="true"/>
    <col min="3852" max="3858" width="6.28515625" style="288" customWidth="true"/>
    <col min="3859" max="4101" width="9.140625" style="288"/>
    <col min="4102" max="4102" width="5" style="288" customWidth="true"/>
    <col min="4103" max="4103" width="13.85546875" style="288" customWidth="true"/>
    <col min="4104" max="4105" width="6.28515625" style="288" customWidth="true"/>
    <col min="4106" max="4107" width="7" style="288" customWidth="true"/>
    <col min="4108" max="4114" width="6.28515625" style="288" customWidth="true"/>
    <col min="4115" max="4357" width="9.140625" style="288"/>
    <col min="4358" max="4358" width="5" style="288" customWidth="true"/>
    <col min="4359" max="4359" width="13.85546875" style="288" customWidth="true"/>
    <col min="4360" max="4361" width="6.28515625" style="288" customWidth="true"/>
    <col min="4362" max="4363" width="7" style="288" customWidth="true"/>
    <col min="4364" max="4370" width="6.28515625" style="288" customWidth="true"/>
    <col min="4371" max="4613" width="9.140625" style="288"/>
    <col min="4614" max="4614" width="5" style="288" customWidth="true"/>
    <col min="4615" max="4615" width="13.85546875" style="288" customWidth="true"/>
    <col min="4616" max="4617" width="6.28515625" style="288" customWidth="true"/>
    <col min="4618" max="4619" width="7" style="288" customWidth="true"/>
    <col min="4620" max="4626" width="6.28515625" style="288" customWidth="true"/>
    <col min="4627" max="4869" width="9.140625" style="288"/>
    <col min="4870" max="4870" width="5" style="288" customWidth="true"/>
    <col min="4871" max="4871" width="13.85546875" style="288" customWidth="true"/>
    <col min="4872" max="4873" width="6.28515625" style="288" customWidth="true"/>
    <col min="4874" max="4875" width="7" style="288" customWidth="true"/>
    <col min="4876" max="4882" width="6.28515625" style="288" customWidth="true"/>
    <col min="4883" max="5125" width="9.140625" style="288"/>
    <col min="5126" max="5126" width="5" style="288" customWidth="true"/>
    <col min="5127" max="5127" width="13.85546875" style="288" customWidth="true"/>
    <col min="5128" max="5129" width="6.28515625" style="288" customWidth="true"/>
    <col min="5130" max="5131" width="7" style="288" customWidth="true"/>
    <col min="5132" max="5138" width="6.28515625" style="288" customWidth="true"/>
    <col min="5139" max="5381" width="9.140625" style="288"/>
    <col min="5382" max="5382" width="5" style="288" customWidth="true"/>
    <col min="5383" max="5383" width="13.85546875" style="288" customWidth="true"/>
    <col min="5384" max="5385" width="6.28515625" style="288" customWidth="true"/>
    <col min="5386" max="5387" width="7" style="288" customWidth="true"/>
    <col min="5388" max="5394" width="6.28515625" style="288" customWidth="true"/>
    <col min="5395" max="5637" width="9.140625" style="288"/>
    <col min="5638" max="5638" width="5" style="288" customWidth="true"/>
    <col min="5639" max="5639" width="13.85546875" style="288" customWidth="true"/>
    <col min="5640" max="5641" width="6.28515625" style="288" customWidth="true"/>
    <col min="5642" max="5643" width="7" style="288" customWidth="true"/>
    <col min="5644" max="5650" width="6.28515625" style="288" customWidth="true"/>
    <col min="5651" max="5893" width="9.140625" style="288"/>
    <col min="5894" max="5894" width="5" style="288" customWidth="true"/>
    <col min="5895" max="5895" width="13.85546875" style="288" customWidth="true"/>
    <col min="5896" max="5897" width="6.28515625" style="288" customWidth="true"/>
    <col min="5898" max="5899" width="7" style="288" customWidth="true"/>
    <col min="5900" max="5906" width="6.28515625" style="288" customWidth="true"/>
    <col min="5907" max="6149" width="9.140625" style="288"/>
    <col min="6150" max="6150" width="5" style="288" customWidth="true"/>
    <col min="6151" max="6151" width="13.85546875" style="288" customWidth="true"/>
    <col min="6152" max="6153" width="6.28515625" style="288" customWidth="true"/>
    <col min="6154" max="6155" width="7" style="288" customWidth="true"/>
    <col min="6156" max="6162" width="6.28515625" style="288" customWidth="true"/>
    <col min="6163" max="6405" width="9.140625" style="288"/>
    <col min="6406" max="6406" width="5" style="288" customWidth="true"/>
    <col min="6407" max="6407" width="13.85546875" style="288" customWidth="true"/>
    <col min="6408" max="6409" width="6.28515625" style="288" customWidth="true"/>
    <col min="6410" max="6411" width="7" style="288" customWidth="true"/>
    <col min="6412" max="6418" width="6.28515625" style="288" customWidth="true"/>
    <col min="6419" max="6661" width="9.140625" style="288"/>
    <col min="6662" max="6662" width="5" style="288" customWidth="true"/>
    <col min="6663" max="6663" width="13.85546875" style="288" customWidth="true"/>
    <col min="6664" max="6665" width="6.28515625" style="288" customWidth="true"/>
    <col min="6666" max="6667" width="7" style="288" customWidth="true"/>
    <col min="6668" max="6674" width="6.28515625" style="288" customWidth="true"/>
    <col min="6675" max="6917" width="9.140625" style="288"/>
    <col min="6918" max="6918" width="5" style="288" customWidth="true"/>
    <col min="6919" max="6919" width="13.85546875" style="288" customWidth="true"/>
    <col min="6920" max="6921" width="6.28515625" style="288" customWidth="true"/>
    <col min="6922" max="6923" width="7" style="288" customWidth="true"/>
    <col min="6924" max="6930" width="6.28515625" style="288" customWidth="true"/>
    <col min="6931" max="7173" width="9.140625" style="288"/>
    <col min="7174" max="7174" width="5" style="288" customWidth="true"/>
    <col min="7175" max="7175" width="13.85546875" style="288" customWidth="true"/>
    <col min="7176" max="7177" width="6.28515625" style="288" customWidth="true"/>
    <col min="7178" max="7179" width="7" style="288" customWidth="true"/>
    <col min="7180" max="7186" width="6.28515625" style="288" customWidth="true"/>
    <col min="7187" max="7429" width="9.140625" style="288"/>
    <col min="7430" max="7430" width="5" style="288" customWidth="true"/>
    <col min="7431" max="7431" width="13.85546875" style="288" customWidth="true"/>
    <col min="7432" max="7433" width="6.28515625" style="288" customWidth="true"/>
    <col min="7434" max="7435" width="7" style="288" customWidth="true"/>
    <col min="7436" max="7442" width="6.28515625" style="288" customWidth="true"/>
    <col min="7443" max="7685" width="9.140625" style="288"/>
    <col min="7686" max="7686" width="5" style="288" customWidth="true"/>
    <col min="7687" max="7687" width="13.85546875" style="288" customWidth="true"/>
    <col min="7688" max="7689" width="6.28515625" style="288" customWidth="true"/>
    <col min="7690" max="7691" width="7" style="288" customWidth="true"/>
    <col min="7692" max="7698" width="6.28515625" style="288" customWidth="true"/>
    <col min="7699" max="7941" width="9.140625" style="288"/>
    <col min="7942" max="7942" width="5" style="288" customWidth="true"/>
    <col min="7943" max="7943" width="13.85546875" style="288" customWidth="true"/>
    <col min="7944" max="7945" width="6.28515625" style="288" customWidth="true"/>
    <col min="7946" max="7947" width="7" style="288" customWidth="true"/>
    <col min="7948" max="7954" width="6.28515625" style="288" customWidth="true"/>
    <col min="7955" max="8197" width="9.140625" style="288"/>
    <col min="8198" max="8198" width="5" style="288" customWidth="true"/>
    <col min="8199" max="8199" width="13.85546875" style="288" customWidth="true"/>
    <col min="8200" max="8201" width="6.28515625" style="288" customWidth="true"/>
    <col min="8202" max="8203" width="7" style="288" customWidth="true"/>
    <col min="8204" max="8210" width="6.28515625" style="288" customWidth="true"/>
    <col min="8211" max="8453" width="9.140625" style="288"/>
    <col min="8454" max="8454" width="5" style="288" customWidth="true"/>
    <col min="8455" max="8455" width="13.85546875" style="288" customWidth="true"/>
    <col min="8456" max="8457" width="6.28515625" style="288" customWidth="true"/>
    <col min="8458" max="8459" width="7" style="288" customWidth="true"/>
    <col min="8460" max="8466" width="6.28515625" style="288" customWidth="true"/>
    <col min="8467" max="8709" width="9.140625" style="288"/>
    <col min="8710" max="8710" width="5" style="288" customWidth="true"/>
    <col min="8711" max="8711" width="13.85546875" style="288" customWidth="true"/>
    <col min="8712" max="8713" width="6.28515625" style="288" customWidth="true"/>
    <col min="8714" max="8715" width="7" style="288" customWidth="true"/>
    <col min="8716" max="8722" width="6.28515625" style="288" customWidth="true"/>
    <col min="8723" max="8965" width="9.140625" style="288"/>
    <col min="8966" max="8966" width="5" style="288" customWidth="true"/>
    <col min="8967" max="8967" width="13.85546875" style="288" customWidth="true"/>
    <col min="8968" max="8969" width="6.28515625" style="288" customWidth="true"/>
    <col min="8970" max="8971" width="7" style="288" customWidth="true"/>
    <col min="8972" max="8978" width="6.28515625" style="288" customWidth="true"/>
    <col min="8979" max="9221" width="9.140625" style="288"/>
    <col min="9222" max="9222" width="5" style="288" customWidth="true"/>
    <col min="9223" max="9223" width="13.85546875" style="288" customWidth="true"/>
    <col min="9224" max="9225" width="6.28515625" style="288" customWidth="true"/>
    <col min="9226" max="9227" width="7" style="288" customWidth="true"/>
    <col min="9228" max="9234" width="6.28515625" style="288" customWidth="true"/>
    <col min="9235" max="9477" width="9.140625" style="288"/>
    <col min="9478" max="9478" width="5" style="288" customWidth="true"/>
    <col min="9479" max="9479" width="13.85546875" style="288" customWidth="true"/>
    <col min="9480" max="9481" width="6.28515625" style="288" customWidth="true"/>
    <col min="9482" max="9483" width="7" style="288" customWidth="true"/>
    <col min="9484" max="9490" width="6.28515625" style="288" customWidth="true"/>
    <col min="9491" max="9733" width="9.140625" style="288"/>
    <col min="9734" max="9734" width="5" style="288" customWidth="true"/>
    <col min="9735" max="9735" width="13.85546875" style="288" customWidth="true"/>
    <col min="9736" max="9737" width="6.28515625" style="288" customWidth="true"/>
    <col min="9738" max="9739" width="7" style="288" customWidth="true"/>
    <col min="9740" max="9746" width="6.28515625" style="288" customWidth="true"/>
    <col min="9747" max="9989" width="9.140625" style="288"/>
    <col min="9990" max="9990" width="5" style="288" customWidth="true"/>
    <col min="9991" max="9991" width="13.85546875" style="288" customWidth="true"/>
    <col min="9992" max="9993" width="6.28515625" style="288" customWidth="true"/>
    <col min="9994" max="9995" width="7" style="288" customWidth="true"/>
    <col min="9996" max="10002" width="6.28515625" style="288" customWidth="true"/>
    <col min="10003" max="10245" width="9.140625" style="288"/>
    <col min="10246" max="10246" width="5" style="288" customWidth="true"/>
    <col min="10247" max="10247" width="13.85546875" style="288" customWidth="true"/>
    <col min="10248" max="10249" width="6.28515625" style="288" customWidth="true"/>
    <col min="10250" max="10251" width="7" style="288" customWidth="true"/>
    <col min="10252" max="10258" width="6.28515625" style="288" customWidth="true"/>
    <col min="10259" max="10501" width="9.140625" style="288"/>
    <col min="10502" max="10502" width="5" style="288" customWidth="true"/>
    <col min="10503" max="10503" width="13.85546875" style="288" customWidth="true"/>
    <col min="10504" max="10505" width="6.28515625" style="288" customWidth="true"/>
    <col min="10506" max="10507" width="7" style="288" customWidth="true"/>
    <col min="10508" max="10514" width="6.28515625" style="288" customWidth="true"/>
    <col min="10515" max="10757" width="9.140625" style="288"/>
    <col min="10758" max="10758" width="5" style="288" customWidth="true"/>
    <col min="10759" max="10759" width="13.85546875" style="288" customWidth="true"/>
    <col min="10760" max="10761" width="6.28515625" style="288" customWidth="true"/>
    <col min="10762" max="10763" width="7" style="288" customWidth="true"/>
    <col min="10764" max="10770" width="6.28515625" style="288" customWidth="true"/>
    <col min="10771" max="11013" width="9.140625" style="288"/>
    <col min="11014" max="11014" width="5" style="288" customWidth="true"/>
    <col min="11015" max="11015" width="13.85546875" style="288" customWidth="true"/>
    <col min="11016" max="11017" width="6.28515625" style="288" customWidth="true"/>
    <col min="11018" max="11019" width="7" style="288" customWidth="true"/>
    <col min="11020" max="11026" width="6.28515625" style="288" customWidth="true"/>
    <col min="11027" max="11269" width="9.140625" style="288"/>
    <col min="11270" max="11270" width="5" style="288" customWidth="true"/>
    <col min="11271" max="11271" width="13.85546875" style="288" customWidth="true"/>
    <col min="11272" max="11273" width="6.28515625" style="288" customWidth="true"/>
    <col min="11274" max="11275" width="7" style="288" customWidth="true"/>
    <col min="11276" max="11282" width="6.28515625" style="288" customWidth="true"/>
    <col min="11283" max="11525" width="9.140625" style="288"/>
    <col min="11526" max="11526" width="5" style="288" customWidth="true"/>
    <col min="11527" max="11527" width="13.85546875" style="288" customWidth="true"/>
    <col min="11528" max="11529" width="6.28515625" style="288" customWidth="true"/>
    <col min="11530" max="11531" width="7" style="288" customWidth="true"/>
    <col min="11532" max="11538" width="6.28515625" style="288" customWidth="true"/>
    <col min="11539" max="11781" width="9.140625" style="288"/>
    <col min="11782" max="11782" width="5" style="288" customWidth="true"/>
    <col min="11783" max="11783" width="13.85546875" style="288" customWidth="true"/>
    <col min="11784" max="11785" width="6.28515625" style="288" customWidth="true"/>
    <col min="11786" max="11787" width="7" style="288" customWidth="true"/>
    <col min="11788" max="11794" width="6.28515625" style="288" customWidth="true"/>
    <col min="11795" max="12037" width="9.140625" style="288"/>
    <col min="12038" max="12038" width="5" style="288" customWidth="true"/>
    <col min="12039" max="12039" width="13.85546875" style="288" customWidth="true"/>
    <col min="12040" max="12041" width="6.28515625" style="288" customWidth="true"/>
    <col min="12042" max="12043" width="7" style="288" customWidth="true"/>
    <col min="12044" max="12050" width="6.28515625" style="288" customWidth="true"/>
    <col min="12051" max="12293" width="9.140625" style="288"/>
    <col min="12294" max="12294" width="5" style="288" customWidth="true"/>
    <col min="12295" max="12295" width="13.85546875" style="288" customWidth="true"/>
    <col min="12296" max="12297" width="6.28515625" style="288" customWidth="true"/>
    <col min="12298" max="12299" width="7" style="288" customWidth="true"/>
    <col min="12300" max="12306" width="6.28515625" style="288" customWidth="true"/>
    <col min="12307" max="12549" width="9.140625" style="288"/>
    <col min="12550" max="12550" width="5" style="288" customWidth="true"/>
    <col min="12551" max="12551" width="13.85546875" style="288" customWidth="true"/>
    <col min="12552" max="12553" width="6.28515625" style="288" customWidth="true"/>
    <col min="12554" max="12555" width="7" style="288" customWidth="true"/>
    <col min="12556" max="12562" width="6.28515625" style="288" customWidth="true"/>
    <col min="12563" max="12805" width="9.140625" style="288"/>
    <col min="12806" max="12806" width="5" style="288" customWidth="true"/>
    <col min="12807" max="12807" width="13.85546875" style="288" customWidth="true"/>
    <col min="12808" max="12809" width="6.28515625" style="288" customWidth="true"/>
    <col min="12810" max="12811" width="7" style="288" customWidth="true"/>
    <col min="12812" max="12818" width="6.28515625" style="288" customWidth="true"/>
    <col min="12819" max="13061" width="9.140625" style="288"/>
    <col min="13062" max="13062" width="5" style="288" customWidth="true"/>
    <col min="13063" max="13063" width="13.85546875" style="288" customWidth="true"/>
    <col min="13064" max="13065" width="6.28515625" style="288" customWidth="true"/>
    <col min="13066" max="13067" width="7" style="288" customWidth="true"/>
    <col min="13068" max="13074" width="6.28515625" style="288" customWidth="true"/>
    <col min="13075" max="13317" width="9.140625" style="288"/>
    <col min="13318" max="13318" width="5" style="288" customWidth="true"/>
    <col min="13319" max="13319" width="13.85546875" style="288" customWidth="true"/>
    <col min="13320" max="13321" width="6.28515625" style="288" customWidth="true"/>
    <col min="13322" max="13323" width="7" style="288" customWidth="true"/>
    <col min="13324" max="13330" width="6.28515625" style="288" customWidth="true"/>
    <col min="13331" max="13573" width="9.140625" style="288"/>
    <col min="13574" max="13574" width="5" style="288" customWidth="true"/>
    <col min="13575" max="13575" width="13.85546875" style="288" customWidth="true"/>
    <col min="13576" max="13577" width="6.28515625" style="288" customWidth="true"/>
    <col min="13578" max="13579" width="7" style="288" customWidth="true"/>
    <col min="13580" max="13586" width="6.28515625" style="288" customWidth="true"/>
    <col min="13587" max="13829" width="9.140625" style="288"/>
    <col min="13830" max="13830" width="5" style="288" customWidth="true"/>
    <col min="13831" max="13831" width="13.85546875" style="288" customWidth="true"/>
    <col min="13832" max="13833" width="6.28515625" style="288" customWidth="true"/>
    <col min="13834" max="13835" width="7" style="288" customWidth="true"/>
    <col min="13836" max="13842" width="6.28515625" style="288" customWidth="true"/>
    <col min="13843" max="14085" width="9.140625" style="288"/>
    <col min="14086" max="14086" width="5" style="288" customWidth="true"/>
    <col min="14087" max="14087" width="13.85546875" style="288" customWidth="true"/>
    <col min="14088" max="14089" width="6.28515625" style="288" customWidth="true"/>
    <col min="14090" max="14091" width="7" style="288" customWidth="true"/>
    <col min="14092" max="14098" width="6.28515625" style="288" customWidth="true"/>
    <col min="14099" max="14341" width="9.140625" style="288"/>
    <col min="14342" max="14342" width="5" style="288" customWidth="true"/>
    <col min="14343" max="14343" width="13.85546875" style="288" customWidth="true"/>
    <col min="14344" max="14345" width="6.28515625" style="288" customWidth="true"/>
    <col min="14346" max="14347" width="7" style="288" customWidth="true"/>
    <col min="14348" max="14354" width="6.28515625" style="288" customWidth="true"/>
    <col min="14355" max="14597" width="9.140625" style="288"/>
    <col min="14598" max="14598" width="5" style="288" customWidth="true"/>
    <col min="14599" max="14599" width="13.85546875" style="288" customWidth="true"/>
    <col min="14600" max="14601" width="6.28515625" style="288" customWidth="true"/>
    <col min="14602" max="14603" width="7" style="288" customWidth="true"/>
    <col min="14604" max="14610" width="6.28515625" style="288" customWidth="true"/>
    <col min="14611" max="14853" width="9.140625" style="288"/>
    <col min="14854" max="14854" width="5" style="288" customWidth="true"/>
    <col min="14855" max="14855" width="13.85546875" style="288" customWidth="true"/>
    <col min="14856" max="14857" width="6.28515625" style="288" customWidth="true"/>
    <col min="14858" max="14859" width="7" style="288" customWidth="true"/>
    <col min="14860" max="14866" width="6.28515625" style="288" customWidth="true"/>
    <col min="14867" max="15109" width="9.140625" style="288"/>
    <col min="15110" max="15110" width="5" style="288" customWidth="true"/>
    <col min="15111" max="15111" width="13.85546875" style="288" customWidth="true"/>
    <col min="15112" max="15113" width="6.28515625" style="288" customWidth="true"/>
    <col min="15114" max="15115" width="7" style="288" customWidth="true"/>
    <col min="15116" max="15122" width="6.28515625" style="288" customWidth="true"/>
    <col min="15123" max="15365" width="9.140625" style="288"/>
    <col min="15366" max="15366" width="5" style="288" customWidth="true"/>
    <col min="15367" max="15367" width="13.85546875" style="288" customWidth="true"/>
    <col min="15368" max="15369" width="6.28515625" style="288" customWidth="true"/>
    <col min="15370" max="15371" width="7" style="288" customWidth="true"/>
    <col min="15372" max="15378" width="6.28515625" style="288" customWidth="true"/>
    <col min="15379" max="15621" width="9.140625" style="288"/>
    <col min="15622" max="15622" width="5" style="288" customWidth="true"/>
    <col min="15623" max="15623" width="13.85546875" style="288" customWidth="true"/>
    <col min="15624" max="15625" width="6.28515625" style="288" customWidth="true"/>
    <col min="15626" max="15627" width="7" style="288" customWidth="true"/>
    <col min="15628" max="15634" width="6.28515625" style="288" customWidth="true"/>
    <col min="15635" max="15877" width="9.140625" style="288"/>
    <col min="15878" max="15878" width="5" style="288" customWidth="true"/>
    <col min="15879" max="15879" width="13.85546875" style="288" customWidth="true"/>
    <col min="15880" max="15881" width="6.28515625" style="288" customWidth="true"/>
    <col min="15882" max="15883" width="7" style="288" customWidth="true"/>
    <col min="15884" max="15890" width="6.28515625" style="288" customWidth="true"/>
    <col min="15891" max="16133" width="9.140625" style="288"/>
    <col min="16134" max="16134" width="5" style="288" customWidth="true"/>
    <col min="16135" max="16135" width="13.85546875" style="288" customWidth="true"/>
    <col min="16136" max="16137" width="6.28515625" style="288" customWidth="true"/>
    <col min="16138" max="16139" width="7" style="288" customWidth="true"/>
    <col min="16140" max="16146" width="6.28515625" style="288" customWidth="true"/>
    <col min="16147" max="16384" width="9.140625" style="288"/>
  </cols>
  <sheetData>
    <row r="4" ht="28.5" customHeight="true" x14ac:dyDescent="0.2">
      <c r="B4" s="1100" t="s">
        <v>125</v>
      </c>
      <c r="C4" s="1101"/>
      <c r="D4" s="1101"/>
      <c r="E4" s="1101"/>
      <c r="F4" s="1101"/>
      <c r="G4" s="1101"/>
      <c r="H4" s="1101"/>
      <c r="I4" s="1101"/>
      <c r="J4" s="1101"/>
      <c r="K4" s="1101"/>
      <c r="L4" s="1101"/>
      <c r="M4" s="1101"/>
      <c r="N4" s="1101"/>
      <c r="O4" s="1101"/>
      <c r="P4" s="1101"/>
      <c r="Q4" s="1101"/>
      <c r="R4" s="1101"/>
      <c r="S4" s="1101"/>
      <c r="T4" s="1101"/>
      <c r="U4" s="1101"/>
      <c r="V4" s="1101"/>
      <c r="W4" s="1101"/>
      <c r="X4" s="1101"/>
      <c r="Y4" s="1101"/>
    </row>
    <row r="5" ht="28.5" customHeight="true" x14ac:dyDescent="0.2">
      <c r="B5" s="1065" t="str">
        <f ca="true">IF(ISERROR(INDIRECT(CONCATENATE($B105,"!A2"))),"",INDIRECT(CONCATENATE($B105,"!A2")))</f>
        <v>Nepal</v>
      </c>
      <c r="C5" s="1098"/>
      <c r="D5" s="1098"/>
      <c r="E5" s="1098"/>
      <c r="F5" s="1098"/>
      <c r="G5" s="1098"/>
      <c r="H5" s="1098"/>
      <c r="I5" s="1098"/>
      <c r="J5" s="1098"/>
      <c r="K5" s="1099"/>
      <c r="L5" s="1099"/>
      <c r="M5" s="1099"/>
      <c r="N5" s="1099"/>
      <c r="O5" s="1099"/>
      <c r="P5" s="1099"/>
      <c r="Q5" s="1099"/>
      <c r="R5" s="1099"/>
      <c r="S5" s="1099"/>
      <c r="T5" s="1099"/>
      <c r="U5" s="1099"/>
      <c r="V5" s="1099"/>
      <c r="W5" s="1099"/>
      <c r="X5" s="1099"/>
      <c r="Y5" s="1099"/>
    </row>
    <row r="6" x14ac:dyDescent="0.2">
      <c r="F6" s="288"/>
      <c r="G6" s="288"/>
      <c r="J6" s="289"/>
      <c r="K6" s="289"/>
      <c r="L6" s="289"/>
      <c r="M6" s="289"/>
      <c r="N6" s="289"/>
      <c r="O6" s="289"/>
      <c r="P6" s="289"/>
    </row>
    <row r="7" s="290" customFormat="true" ht="18" x14ac:dyDescent="0.25">
      <c r="B7" s="1062" t="str">
        <f>B118</f>
        <v>National use of sanitation facilities, 2000–2020</v>
      </c>
      <c r="C7" s="1102"/>
      <c r="D7" s="1102"/>
      <c r="E7" s="1102"/>
      <c r="F7" s="1102"/>
      <c r="G7" s="1102"/>
      <c r="H7" s="1102"/>
      <c r="I7" s="1102"/>
      <c r="J7" s="1062" t="str">
        <f>B218</f>
        <v>Urban use of sanitation facilities, 2000–2020</v>
      </c>
      <c r="K7" s="1102"/>
      <c r="L7" s="1102"/>
      <c r="M7" s="1102"/>
      <c r="N7" s="1102"/>
      <c r="O7" s="1102"/>
      <c r="P7" s="1102"/>
      <c r="Q7" s="1102"/>
      <c r="R7" s="1062" t="str">
        <f>B318</f>
        <v>Rural use of sanitation facilities, 2000–2020</v>
      </c>
      <c r="S7" s="1102"/>
      <c r="T7" s="1102"/>
      <c r="U7" s="1102"/>
      <c r="V7" s="1102"/>
      <c r="W7" s="1102"/>
      <c r="X7" s="1102"/>
      <c r="Y7" s="1102"/>
    </row>
    <row r="8" s="290" customFormat="true" x14ac:dyDescent="0.2"/>
    <row r="17" x14ac:dyDescent="0.2">
      <c r="Q17" s="289"/>
      <c r="R17" s="289"/>
      <c r="S17" s="289"/>
      <c r="T17" s="289"/>
      <c r="U17" s="289"/>
      <c r="V17" s="289"/>
    </row>
    <row r="18" x14ac:dyDescent="0.2">
      <c r="Q18" s="289"/>
      <c r="R18" s="289"/>
      <c r="S18" s="289"/>
      <c r="T18" s="289"/>
      <c r="U18" s="289"/>
      <c r="V18" s="289"/>
    </row>
    <row r="19" x14ac:dyDescent="0.2">
      <c r="Q19" s="289"/>
      <c r="R19" s="289"/>
      <c r="S19" s="289"/>
      <c r="T19" s="289"/>
      <c r="U19" s="289"/>
      <c r="V19" s="289"/>
    </row>
    <row r="20" x14ac:dyDescent="0.2">
      <c r="Q20" s="289"/>
      <c r="R20" s="289"/>
      <c r="S20" s="289"/>
      <c r="T20" s="289"/>
      <c r="U20" s="289"/>
      <c r="V20" s="289"/>
    </row>
    <row r="21" x14ac:dyDescent="0.2">
      <c r="Q21" s="289"/>
      <c r="R21" s="289"/>
      <c r="S21" s="289"/>
      <c r="T21" s="289"/>
      <c r="U21" s="289"/>
      <c r="V21" s="289"/>
    </row>
    <row r="22" x14ac:dyDescent="0.2">
      <c r="Q22" s="289"/>
      <c r="R22" s="289"/>
      <c r="S22" s="289"/>
      <c r="T22" s="289"/>
      <c r="U22" s="289"/>
      <c r="V22" s="289"/>
    </row>
    <row r="23" x14ac:dyDescent="0.2">
      <c r="Q23" s="289"/>
      <c r="R23" s="289"/>
      <c r="S23" s="289"/>
      <c r="T23" s="289"/>
      <c r="U23" s="289"/>
      <c r="V23" s="289"/>
    </row>
    <row r="31" s="292" customFormat="true" x14ac:dyDescent="0.2">
      <c r="B31" s="1075" t="str">
        <f ca="true">IF(ISERROR(INDIRECT(CONCATENATE($B105,"!A2"))),"",INDIRECT(CONCATENATE($B105,"!A2")))</f>
        <v>Nepal</v>
      </c>
      <c r="C31" s="1076"/>
      <c r="D31" s="1076"/>
      <c r="E31" s="1077"/>
      <c r="F31" s="1067" t="s">
        <v>0</v>
      </c>
      <c r="G31" s="1067"/>
      <c r="H31" s="1067"/>
      <c r="I31" s="1068"/>
      <c r="J31" s="1066" t="s">
        <v>1</v>
      </c>
      <c r="K31" s="1067"/>
      <c r="L31" s="1067"/>
      <c r="M31" s="1068"/>
      <c r="N31" s="1066" t="s">
        <v>2</v>
      </c>
      <c r="O31" s="1067"/>
      <c r="P31" s="1067"/>
      <c r="Q31" s="1068"/>
      <c r="R31" s="1066" t="s">
        <v>3</v>
      </c>
      <c r="S31" s="1067"/>
      <c r="T31" s="1067"/>
      <c r="U31" s="1068"/>
      <c r="V31" s="1066" t="s">
        <v>4</v>
      </c>
      <c r="W31" s="1067"/>
      <c r="X31" s="1067"/>
      <c r="Y31" s="1068"/>
    </row>
    <row r="32" s="296" customFormat="true" ht="22.5" customHeight="true" x14ac:dyDescent="0.2">
      <c r="B32" s="1078"/>
      <c r="C32" s="1079"/>
      <c r="D32" s="1079"/>
      <c r="E32" s="1080"/>
      <c r="F32" s="293" t="s">
        <v>15</v>
      </c>
      <c r="G32" s="294" t="s">
        <v>16</v>
      </c>
      <c r="H32" s="294" t="s">
        <v>22</v>
      </c>
      <c r="I32" s="295" t="s">
        <v>19</v>
      </c>
      <c r="J32" s="293" t="s">
        <v>15</v>
      </c>
      <c r="K32" s="294" t="s">
        <v>16</v>
      </c>
      <c r="L32" s="294" t="s">
        <v>22</v>
      </c>
      <c r="M32" s="295" t="s">
        <v>19</v>
      </c>
      <c r="N32" s="293" t="s">
        <v>15</v>
      </c>
      <c r="O32" s="294" t="s">
        <v>16</v>
      </c>
      <c r="P32" s="294" t="s">
        <v>22</v>
      </c>
      <c r="Q32" s="295" t="s">
        <v>19</v>
      </c>
      <c r="R32" s="293" t="s">
        <v>15</v>
      </c>
      <c r="S32" s="294" t="s">
        <v>16</v>
      </c>
      <c r="T32" s="294" t="s">
        <v>22</v>
      </c>
      <c r="U32" s="295" t="s">
        <v>19</v>
      </c>
      <c r="V32" s="293" t="s">
        <v>15</v>
      </c>
      <c r="W32" s="294" t="s">
        <v>16</v>
      </c>
      <c r="X32" s="294" t="s">
        <v>22</v>
      </c>
      <c r="Y32" s="295" t="s">
        <v>19</v>
      </c>
    </row>
    <row r="33" x14ac:dyDescent="0.2">
      <c r="B33" s="1069" t="s">
        <v>5</v>
      </c>
      <c r="C33" s="1070"/>
      <c r="D33" s="1073" t="s">
        <v>25</v>
      </c>
      <c r="E33" s="285">
        <f>C99</f>
        <v>2000</v>
      </c>
      <c r="F33" s="355">
        <f ca="true">E99</f>
        <v>0</v>
      </c>
      <c r="G33" s="298">
        <f t="shared" ref="G33:I34" ca="true" si="0">F99</f>
        <v>0</v>
      </c>
      <c r="H33" s="299">
        <f t="shared" ca="true" si="0"/>
        <v>4.9183564264967572</v>
      </c>
      <c r="I33" s="300">
        <f t="shared" ca="true" si="0"/>
        <v>95.081643573503243</v>
      </c>
      <c r="J33" s="355">
        <f ca="true">J99</f>
        <v>0</v>
      </c>
      <c r="K33" s="298">
        <f t="shared" ref="K33:M34" ca="true" si="1">K99</f>
        <v>0</v>
      </c>
      <c r="L33" s="299">
        <f t="shared" ca="true" si="1"/>
        <v>5.8882486411948776</v>
      </c>
      <c r="M33" s="300">
        <f t="shared" ca="true" si="1"/>
        <v>94.111751358805122</v>
      </c>
      <c r="N33" s="355">
        <f ca="true">O99</f>
        <v>3.7694140712923208</v>
      </c>
      <c r="O33" s="298">
        <f t="shared" ref="O33:Q34" ca="true" si="2">P99</f>
        <v>0.83613205712356031</v>
      </c>
      <c r="P33" s="299">
        <f t="shared" ca="true" si="2"/>
        <v>14.548992757303495</v>
      </c>
      <c r="Q33" s="300">
        <f t="shared" ca="true" si="2"/>
        <v>80.845461114280624</v>
      </c>
      <c r="R33" s="355">
        <f ca="true">T99</f>
        <v>16.198614338119032</v>
      </c>
      <c r="S33" s="298">
        <f t="shared" ref="S33:U34" ca="true" si="3">U99</f>
        <v>5.3046702350794392</v>
      </c>
      <c r="T33" s="299">
        <f t="shared" ca="true" si="3"/>
        <v>13.688519480714604</v>
      </c>
      <c r="U33" s="300">
        <f t="shared" ca="true" si="3"/>
        <v>64.808195946086926</v>
      </c>
      <c r="V33" s="355">
        <f ca="true">Y99</f>
        <v>58.262252274244744</v>
      </c>
      <c r="W33" s="298">
        <f t="shared" ref="W33:Y34" ca="true" si="4">Z99</f>
        <v>21.378974209538409</v>
      </c>
      <c r="X33" s="299">
        <f t="shared" ca="true" si="4"/>
        <v>5.7253405983035464</v>
      </c>
      <c r="Y33" s="300">
        <f t="shared" ca="true" si="4"/>
        <v>14.633432917913296</v>
      </c>
    </row>
    <row r="34" x14ac:dyDescent="0.2">
      <c r="B34" s="1071"/>
      <c r="C34" s="1072"/>
      <c r="D34" s="1074"/>
      <c r="E34" s="286">
        <f>C100</f>
        <v>2020</v>
      </c>
      <c r="F34" s="356">
        <f ca="true">E100</f>
        <v>82.321754689643328</v>
      </c>
      <c r="G34" s="303">
        <f t="shared" ca="true" si="0"/>
        <v>11.792379477888703</v>
      </c>
      <c r="H34" s="304">
        <f t="shared" ca="true" si="0"/>
        <v>2.3230283570101165</v>
      </c>
      <c r="I34" s="305">
        <f t="shared" ca="true" si="0"/>
        <v>3.5628374754578545</v>
      </c>
      <c r="J34" s="356">
        <f ca="true">J100</f>
        <v>74.233404962420749</v>
      </c>
      <c r="K34" s="303">
        <f t="shared" ca="true" si="1"/>
        <v>13.612655094622601</v>
      </c>
      <c r="L34" s="304">
        <f t="shared" ca="true" si="1"/>
        <v>2.9482422985565933</v>
      </c>
      <c r="M34" s="305">
        <f t="shared" ca="true" si="1"/>
        <v>9.2056976444000611</v>
      </c>
      <c r="N34" s="356">
        <f ca="true">O100</f>
        <v>69.834276876210609</v>
      </c>
      <c r="O34" s="303">
        <f t="shared" ca="true" si="2"/>
        <v>15.490650928202053</v>
      </c>
      <c r="P34" s="304">
        <f t="shared" ca="true" si="2"/>
        <v>0</v>
      </c>
      <c r="Q34" s="305">
        <f t="shared" ca="true" si="2"/>
        <v>14.675072195587326</v>
      </c>
      <c r="R34" s="356">
        <f ca="true">T100</f>
        <v>75.330883907423427</v>
      </c>
      <c r="S34" s="303">
        <f t="shared" ca="true" si="3"/>
        <v>24.669116092576573</v>
      </c>
      <c r="T34" s="304">
        <f t="shared" ca="true" si="3"/>
        <v>0</v>
      </c>
      <c r="U34" s="305">
        <f t="shared" ca="true" si="3"/>
        <v>0</v>
      </c>
      <c r="V34" s="356">
        <f ca="true">Y100</f>
        <v>73.155895315233906</v>
      </c>
      <c r="W34" s="303">
        <f t="shared" ca="true" si="4"/>
        <v>26.844104684766094</v>
      </c>
      <c r="X34" s="304">
        <f t="shared" ca="true" si="4"/>
        <v>0</v>
      </c>
      <c r="Y34" s="305">
        <f t="shared" ca="true" si="4"/>
        <v>0</v>
      </c>
    </row>
    <row r="35" x14ac:dyDescent="0.2">
      <c r="F35" s="288"/>
      <c r="H35" s="291"/>
    </row>
    <row r="36" x14ac:dyDescent="0.2">
      <c r="B36" s="1069" t="s">
        <v>6</v>
      </c>
      <c r="C36" s="1070"/>
      <c r="D36" s="1073" t="s">
        <v>25</v>
      </c>
      <c r="E36" s="285">
        <f>C199</f>
        <v>2000</v>
      </c>
      <c r="F36" s="355">
        <f ca="true">E199</f>
        <v>17.354248132179528</v>
      </c>
      <c r="G36" s="298">
        <f t="shared" ref="G36:I37" ca="true" si="5">F199</f>
        <v>5.7064445464663383</v>
      </c>
      <c r="H36" s="299">
        <f t="shared" ca="true" si="5"/>
        <v>13.235395268686261</v>
      </c>
      <c r="I36" s="300">
        <f t="shared" ca="true" si="5"/>
        <v>63.703912052667874</v>
      </c>
      <c r="J36" s="355">
        <f ca="true">J199</f>
        <v>48.02894873677684</v>
      </c>
      <c r="K36" s="298">
        <f t="shared" ref="K36:M37" ca="true" si="6">K199</f>
        <v>21.950515802161075</v>
      </c>
      <c r="L36" s="299">
        <f t="shared" ca="true" si="6"/>
        <v>12.274424406400271</v>
      </c>
      <c r="M36" s="300">
        <f t="shared" ca="true" si="6"/>
        <v>17.74611105466181</v>
      </c>
      <c r="N36" s="355">
        <f ca="true">O199</f>
        <v>54.360806774454389</v>
      </c>
      <c r="O36" s="298">
        <f t="shared" ref="O36:Q37" ca="true" si="7">P199</f>
        <v>36.495184798412581</v>
      </c>
      <c r="P36" s="299">
        <f t="shared" ca="true" si="7"/>
        <v>4.2274116134559137</v>
      </c>
      <c r="Q36" s="300">
        <f t="shared" ca="true" si="7"/>
        <v>4.916596813677117</v>
      </c>
      <c r="R36" s="355">
        <f ca="true">T199</f>
        <v>58.682099687093697</v>
      </c>
      <c r="S36" s="298">
        <f t="shared" ref="S36:U37" ca="true" si="8">U199</f>
        <v>36.61198682708509</v>
      </c>
      <c r="T36" s="299">
        <f t="shared" ca="true" si="8"/>
        <v>4.3514995320309424</v>
      </c>
      <c r="U36" s="300">
        <f t="shared" ca="true" si="8"/>
        <v>0.35441395379027796</v>
      </c>
      <c r="V36" s="355">
        <f ca="true">Y199</f>
        <v>85.521650345945375</v>
      </c>
      <c r="W36" s="298">
        <f t="shared" ref="W36:Y37" ca="true" si="9">Z199</f>
        <v>14.21895286628361</v>
      </c>
      <c r="X36" s="299">
        <f t="shared" ca="true" si="9"/>
        <v>0.25939678777100994</v>
      </c>
      <c r="Y36" s="300">
        <f t="shared" ca="true" si="9"/>
        <v>0</v>
      </c>
    </row>
    <row r="37" x14ac:dyDescent="0.2">
      <c r="B37" s="1071"/>
      <c r="C37" s="1072"/>
      <c r="D37" s="1074"/>
      <c r="E37" s="286">
        <f>C200</f>
        <v>2020</v>
      </c>
      <c r="F37" s="356">
        <f ca="true">E200</f>
        <v>66.47014467418677</v>
      </c>
      <c r="G37" s="303">
        <f t="shared" ca="true" si="5"/>
        <v>21.856792163499168</v>
      </c>
      <c r="H37" s="304">
        <f t="shared" ca="true" si="5"/>
        <v>0.29766171599931113</v>
      </c>
      <c r="I37" s="305">
        <f t="shared" ca="true" si="5"/>
        <v>11.375401446314754</v>
      </c>
      <c r="J37" s="356">
        <f ca="true">J200</f>
        <v>61.895171544696744</v>
      </c>
      <c r="K37" s="303">
        <f t="shared" ca="true" si="6"/>
        <v>28.287750966928876</v>
      </c>
      <c r="L37" s="304">
        <f t="shared" ca="true" si="6"/>
        <v>0</v>
      </c>
      <c r="M37" s="305">
        <f t="shared" ca="true" si="6"/>
        <v>9.8170774883743768</v>
      </c>
      <c r="N37" s="356">
        <f ca="true">O200</f>
        <v>57.534567252541343</v>
      </c>
      <c r="O37" s="303">
        <f t="shared" ca="true" si="7"/>
        <v>38.625892233168905</v>
      </c>
      <c r="P37" s="304">
        <f t="shared" ca="true" si="7"/>
        <v>0.10610642368446577</v>
      </c>
      <c r="Q37" s="305">
        <f t="shared" ca="true" si="7"/>
        <v>3.7334340906052859</v>
      </c>
      <c r="R37" s="356">
        <f ca="true">T200</f>
        <v>61.163586664811874</v>
      </c>
      <c r="S37" s="303">
        <f t="shared" ca="true" si="8"/>
        <v>38.160196059955858</v>
      </c>
      <c r="T37" s="304">
        <f t="shared" ca="true" si="8"/>
        <v>0.10816453038771101</v>
      </c>
      <c r="U37" s="305">
        <f t="shared" ca="true" si="8"/>
        <v>0.56805274484455737</v>
      </c>
      <c r="V37" s="356">
        <f ca="true">Y200</f>
        <v>85.347453068494374</v>
      </c>
      <c r="W37" s="303">
        <f t="shared" ca="true" si="9"/>
        <v>14.189990575828604</v>
      </c>
      <c r="X37" s="304">
        <f t="shared" ca="true" si="9"/>
        <v>0.4157930354633379</v>
      </c>
      <c r="Y37" s="305">
        <f t="shared" ca="true" si="9"/>
        <v>4.6763320213682569E-2</v>
      </c>
    </row>
    <row r="38" x14ac:dyDescent="0.2">
      <c r="F38" s="288"/>
      <c r="G38" s="288"/>
      <c r="H38" s="291"/>
      <c r="I38" s="291"/>
    </row>
    <row r="39" x14ac:dyDescent="0.2">
      <c r="B39" s="1069" t="s">
        <v>7</v>
      </c>
      <c r="C39" s="1070"/>
      <c r="D39" s="1073" t="s">
        <v>25</v>
      </c>
      <c r="E39" s="285">
        <f>C299</f>
        <v>2000</v>
      </c>
      <c r="F39" s="355">
        <f ca="true">E299</f>
        <v>0</v>
      </c>
      <c r="G39" s="298">
        <f t="shared" ref="G39:I40" ca="true" si="10">F299</f>
        <v>0</v>
      </c>
      <c r="H39" s="299">
        <f t="shared" ca="true" si="10"/>
        <v>4.0723461517500255</v>
      </c>
      <c r="I39" s="300">
        <f t="shared" ca="true" si="10"/>
        <v>95.927653848249975</v>
      </c>
      <c r="J39" s="355">
        <f ca="true">J299</f>
        <v>0</v>
      </c>
      <c r="K39" s="298">
        <f t="shared" ref="K39:M40" ca="true" si="11">K299</f>
        <v>0</v>
      </c>
      <c r="L39" s="299">
        <f t="shared" ca="true" si="11"/>
        <v>3.4959007907109481</v>
      </c>
      <c r="M39" s="300">
        <f t="shared" ca="true" si="11"/>
        <v>96.504099209289052</v>
      </c>
      <c r="N39" s="355">
        <f ca="true">O299</f>
        <v>1.8082847150804107</v>
      </c>
      <c r="O39" s="298">
        <f t="shared" ref="O39:Q40" ca="true" si="12">P299</f>
        <v>0.38527565092088223</v>
      </c>
      <c r="P39" s="299">
        <f t="shared" ca="true" si="12"/>
        <v>12.07285026135014</v>
      </c>
      <c r="Q39" s="300">
        <f t="shared" ca="true" si="12"/>
        <v>85.733589372648566</v>
      </c>
      <c r="R39" s="355">
        <f ca="true">T299</f>
        <v>7.441037314634559</v>
      </c>
      <c r="S39" s="298">
        <f t="shared" ref="S39:U40" ca="true" si="13">U299</f>
        <v>1.5152011389211117</v>
      </c>
      <c r="T39" s="299">
        <f t="shared" ca="true" si="13"/>
        <v>11.946375527844793</v>
      </c>
      <c r="U39" s="300">
        <f t="shared" ca="true" si="13"/>
        <v>79.097386018599536</v>
      </c>
      <c r="V39" s="355">
        <f ca="true">Y299</f>
        <v>44.548948947063508</v>
      </c>
      <c r="W39" s="298">
        <f t="shared" ref="W39:Y40" ca="true" si="14">Z299</f>
        <v>10.6007152726045</v>
      </c>
      <c r="X39" s="299">
        <f t="shared" ca="true" si="14"/>
        <v>12.310606659322275</v>
      </c>
      <c r="Y39" s="300">
        <f t="shared" ca="true" si="14"/>
        <v>32.539729121009714</v>
      </c>
    </row>
    <row r="40" x14ac:dyDescent="0.2">
      <c r="B40" s="1071"/>
      <c r="C40" s="1072"/>
      <c r="D40" s="1074"/>
      <c r="E40" s="286">
        <f>C300</f>
        <v>2020</v>
      </c>
      <c r="F40" s="356">
        <f ca="true">E300</f>
        <v>84.251600398535643</v>
      </c>
      <c r="G40" s="303">
        <f t="shared" ca="true" si="10"/>
        <v>11.288866895153646</v>
      </c>
      <c r="H40" s="304">
        <f t="shared" ca="true" si="10"/>
        <v>2.4623277134942327</v>
      </c>
      <c r="I40" s="305">
        <f t="shared" ca="true" si="10"/>
        <v>1.9972049928164779</v>
      </c>
      <c r="J40" s="356">
        <f ca="true">J300</f>
        <v>80.611500866886217</v>
      </c>
      <c r="K40" s="303">
        <f t="shared" ca="true" si="11"/>
        <v>13.058327927502887</v>
      </c>
      <c r="L40" s="304">
        <f t="shared" ca="true" si="11"/>
        <v>3.3380342327709513</v>
      </c>
      <c r="M40" s="305">
        <f t="shared" ca="true" si="11"/>
        <v>2.9921369728399441</v>
      </c>
      <c r="N40" s="356">
        <f ca="true">O300</f>
        <v>66.89220950864194</v>
      </c>
      <c r="O40" s="303">
        <f t="shared" ca="true" si="12"/>
        <v>14.252146990487626</v>
      </c>
      <c r="P40" s="304">
        <f t="shared" ca="true" si="12"/>
        <v>0.73671679490507813</v>
      </c>
      <c r="Q40" s="305">
        <f t="shared" ca="true" si="12"/>
        <v>18.11892670596535</v>
      </c>
      <c r="R40" s="356">
        <f ca="true">T300</f>
        <v>73.147675260136651</v>
      </c>
      <c r="S40" s="303">
        <f t="shared" ca="true" si="13"/>
        <v>14.89489115255618</v>
      </c>
      <c r="T40" s="304">
        <f t="shared" ca="true" si="13"/>
        <v>0</v>
      </c>
      <c r="U40" s="305">
        <f t="shared" ca="true" si="13"/>
        <v>11.957433587307165</v>
      </c>
      <c r="V40" s="356">
        <f ca="true">Y300</f>
        <v>80.77827775998685</v>
      </c>
      <c r="W40" s="303">
        <f t="shared" ca="true" si="14"/>
        <v>19.22172224001315</v>
      </c>
      <c r="X40" s="304">
        <f t="shared" ca="true" si="14"/>
        <v>0</v>
      </c>
      <c r="Y40" s="305">
        <f t="shared" ca="true" si="14"/>
        <v>0</v>
      </c>
    </row>
    <row r="97" s="292" customFormat="true" ht="16.5" customHeight="true" x14ac:dyDescent="0.2">
      <c r="A97" s="1083" t="s">
        <v>5</v>
      </c>
      <c r="B97" s="1083"/>
      <c r="C97" s="1083"/>
      <c r="D97" s="1081" t="s">
        <v>0</v>
      </c>
      <c r="E97" s="1070"/>
      <c r="F97" s="1070"/>
      <c r="G97" s="1070"/>
      <c r="H97" s="1082"/>
      <c r="I97" s="1081" t="s">
        <v>1</v>
      </c>
      <c r="J97" s="1070"/>
      <c r="K97" s="1070"/>
      <c r="L97" s="1070"/>
      <c r="M97" s="1082"/>
      <c r="N97" s="1081" t="s">
        <v>2</v>
      </c>
      <c r="O97" s="1070"/>
      <c r="P97" s="1070"/>
      <c r="Q97" s="1070"/>
      <c r="R97" s="1082"/>
      <c r="S97" s="1081" t="s">
        <v>3</v>
      </c>
      <c r="T97" s="1070"/>
      <c r="U97" s="1070"/>
      <c r="V97" s="1070"/>
      <c r="W97" s="1082"/>
      <c r="X97" s="1081" t="s">
        <v>4</v>
      </c>
      <c r="Y97" s="1070"/>
      <c r="Z97" s="1070"/>
      <c r="AA97" s="1070"/>
      <c r="AB97" s="1082"/>
    </row>
    <row r="98" s="296" customFormat="true" ht="22.5" customHeight="true" x14ac:dyDescent="0.2">
      <c r="A98" s="1084"/>
      <c r="B98" s="1084"/>
      <c r="C98" s="1084"/>
      <c r="D98" s="306" t="s">
        <v>14</v>
      </c>
      <c r="E98" s="307" t="s">
        <v>15</v>
      </c>
      <c r="F98" s="294" t="s">
        <v>16</v>
      </c>
      <c r="G98" s="294" t="s">
        <v>22</v>
      </c>
      <c r="H98" s="295" t="s">
        <v>19</v>
      </c>
      <c r="I98" s="306" t="s">
        <v>14</v>
      </c>
      <c r="J98" s="307" t="s">
        <v>15</v>
      </c>
      <c r="K98" s="294" t="s">
        <v>16</v>
      </c>
      <c r="L98" s="294" t="s">
        <v>22</v>
      </c>
      <c r="M98" s="295" t="s">
        <v>19</v>
      </c>
      <c r="N98" s="306" t="s">
        <v>14</v>
      </c>
      <c r="O98" s="307" t="s">
        <v>15</v>
      </c>
      <c r="P98" s="294" t="s">
        <v>16</v>
      </c>
      <c r="Q98" s="294" t="s">
        <v>22</v>
      </c>
      <c r="R98" s="295" t="s">
        <v>19</v>
      </c>
      <c r="S98" s="306" t="s">
        <v>14</v>
      </c>
      <c r="T98" s="307" t="s">
        <v>15</v>
      </c>
      <c r="U98" s="294" t="s">
        <v>16</v>
      </c>
      <c r="V98" s="294" t="s">
        <v>22</v>
      </c>
      <c r="W98" s="295" t="s">
        <v>19</v>
      </c>
      <c r="X98" s="306" t="s">
        <v>14</v>
      </c>
      <c r="Y98" s="307" t="s">
        <v>15</v>
      </c>
      <c r="Z98" s="294" t="s">
        <v>16</v>
      </c>
      <c r="AA98" s="294" t="s">
        <v>22</v>
      </c>
      <c r="AB98" s="295" t="s">
        <v>19</v>
      </c>
    </row>
    <row r="99" s="316" customFormat="true" ht="15" customHeight="true" x14ac:dyDescent="0.2">
      <c r="A99" s="1088" t="s">
        <v>10</v>
      </c>
      <c r="B99" s="1089"/>
      <c r="C99" s="413">
        <v>2000</v>
      </c>
      <c r="D99" s="308">
        <f ca="true">IF((D101+H101)&gt;100,D101*100/(D101+H101),D101)</f>
        <v>0</v>
      </c>
      <c r="E99" s="357">
        <f ca="true">D99*AVERAGEIF(E105:E116,"&gt;0")/100</f>
        <v>0</v>
      </c>
      <c r="F99" s="310">
        <f ca="true">D99*(100-AVERAGEIF(E105:E116,"&gt;0"))/100</f>
        <v>0</v>
      </c>
      <c r="G99" s="311">
        <f ca="true">100-(E99+F99+H99)</f>
        <v>4.9183564264967572</v>
      </c>
      <c r="H99" s="312">
        <f ca="true">IF((D101+H101)&gt;100,H101*100/(D101+H101),H101)</f>
        <v>95.081643573503243</v>
      </c>
      <c r="I99" s="308">
        <f ca="true">IF((I101+M101)&gt;100,I101*100/(I101+M101),I101)</f>
        <v>0</v>
      </c>
      <c r="J99" s="357">
        <f ca="true">I99*AVERAGEIF(J105:J116,"&gt;0")/100</f>
        <v>0</v>
      </c>
      <c r="K99" s="313">
        <f ca="true">I99*(100-AVERAGEIF(J105:J116,"&gt;0"))/100</f>
        <v>0</v>
      </c>
      <c r="L99" s="314">
        <f ca="true">100-(J99+K99+M99)</f>
        <v>5.8882486411948776</v>
      </c>
      <c r="M99" s="315">
        <f ca="true">IF((I101+M101)&gt;100,M101*100/(I101+M101),M101)</f>
        <v>94.111751358805122</v>
      </c>
      <c r="N99" s="308">
        <f ca="true">IF((N101+R101)&gt;100,N101*100/(N101+R101),N101)</f>
        <v>4.605546128415881</v>
      </c>
      <c r="O99" s="357">
        <f ca="true">N99*AVERAGEIF(O105:O116,"&gt;0")/100</f>
        <v>3.7694140712923208</v>
      </c>
      <c r="P99" s="313">
        <f ca="true">N99*(100-AVERAGEIF(O105:O116,"&gt;0"))/100</f>
        <v>0.83613205712356031</v>
      </c>
      <c r="Q99" s="314">
        <f ca="true">100-(O99+P99+R99)</f>
        <v>14.548992757303495</v>
      </c>
      <c r="R99" s="315">
        <f ca="true">IF((N101+R101)&gt;100,R101*100/(N101+R101),R101)</f>
        <v>80.845461114280624</v>
      </c>
      <c r="S99" s="308">
        <f ca="true">IF((S101+W101)&gt;100,S101*100/(S101+W101),S101)</f>
        <v>21.503284573198471</v>
      </c>
      <c r="T99" s="357">
        <f ca="true">S99*AVERAGEIF(T105:T116,"&gt;0")/100</f>
        <v>16.198614338119032</v>
      </c>
      <c r="U99" s="313">
        <f ca="true">S99*(100-AVERAGEIF(T105:T116,"&gt;0"))/100</f>
        <v>5.3046702350794392</v>
      </c>
      <c r="V99" s="314">
        <f ca="true">100-(T99+U99+W99)</f>
        <v>13.688519480714604</v>
      </c>
      <c r="W99" s="315">
        <f ca="true">IF((S101+W101)&gt;100,W101*100/(S101+W101),W101)</f>
        <v>64.808195946086926</v>
      </c>
      <c r="X99" s="308">
        <f ca="true">IF((X101+AB101)&gt;100,X101*100/(X101+AB101),X101)</f>
        <v>79.641226483783157</v>
      </c>
      <c r="Y99" s="357">
        <f ca="true">X99*AVERAGEIF(Y105:Y116,"&gt;0")/100</f>
        <v>58.262252274244744</v>
      </c>
      <c r="Z99" s="313">
        <f ca="true">X99*(100-AVERAGEIF(Y105:Y116,"&gt;0"))/100</f>
        <v>21.378974209538409</v>
      </c>
      <c r="AA99" s="314">
        <f ca="true">100-(Y99+Z99+AB99)</f>
        <v>5.7253405983035464</v>
      </c>
      <c r="AB99" s="315">
        <f ca="true">IF((X101+AB101)&gt;100,AB101*100/(X101+AB101),AB101)</f>
        <v>14.633432917913296</v>
      </c>
    </row>
    <row r="100" s="316" customFormat="true" ht="15" customHeight="true" x14ac:dyDescent="0.2">
      <c r="A100" s="1090"/>
      <c r="B100" s="1091"/>
      <c r="C100" s="414">
        <v>2020</v>
      </c>
      <c r="D100" s="317">
        <f ca="true">IF((D102+H102)&gt;100,D102*100/(D102+H102),D102)</f>
        <v>94.114134167532029</v>
      </c>
      <c r="E100" s="358">
        <f ca="true">D100*AVERAGEIF(E105:E116,"&gt;0")/100</f>
        <v>82.321754689643328</v>
      </c>
      <c r="F100" s="319">
        <f ca="true">D100*(100-AVERAGEIF(E105:E116,"&gt;0"))/100</f>
        <v>11.792379477888703</v>
      </c>
      <c r="G100" s="320">
        <f ca="true">100-(E100+F100+H100)</f>
        <v>2.3230283570101165</v>
      </c>
      <c r="H100" s="321">
        <f ca="true">IF((D102+H102)&gt;100,H102*100/(D102+H102),H102)</f>
        <v>3.5628374754578545</v>
      </c>
      <c r="I100" s="317">
        <f ca="true">IF((I102+M102)&gt;100,I102*100/(I102+M102),I102)</f>
        <v>87.84606005704336</v>
      </c>
      <c r="J100" s="358">
        <f ca="true">I100*AVERAGEIF(J105:J116,"&gt;0")/100</f>
        <v>74.233404962420749</v>
      </c>
      <c r="K100" s="319">
        <f ca="true">I100*(100-AVERAGEIF(J105:J116,"&gt;0"))/100</f>
        <v>13.612655094622601</v>
      </c>
      <c r="L100" s="320">
        <f ca="true">100-(J100+K100+M100)</f>
        <v>2.9482422985565933</v>
      </c>
      <c r="M100" s="321">
        <f ca="true">IF((I102+M102)&gt;100,M102*100/(I102+M102),M102)</f>
        <v>9.2056976444000611</v>
      </c>
      <c r="N100" s="317">
        <f ca="true">IF((N102+R102)&gt;100,N102*100/(N102+R102),N102)</f>
        <v>85.324927804412667</v>
      </c>
      <c r="O100" s="358">
        <f ca="true">N100*AVERAGEIF(O105:O116,"&gt;0")/100</f>
        <v>69.834276876210609</v>
      </c>
      <c r="P100" s="319">
        <f ca="true">N100*(100-AVERAGEIF(O105:O116,"&gt;0"))/100</f>
        <v>15.490650928202053</v>
      </c>
      <c r="Q100" s="320">
        <f ca="true">100-(O100+P100+R100)</f>
        <v>0</v>
      </c>
      <c r="R100" s="321">
        <f ca="true">IF((N102+R102)&gt;100,R102*100/(N102+R102),R102)</f>
        <v>14.675072195587326</v>
      </c>
      <c r="S100" s="317">
        <f ca="true">IF((S102+W102)&gt;100,S102*100/(S102+W102),S102)</f>
        <v>100</v>
      </c>
      <c r="T100" s="358">
        <f ca="true">S100*AVERAGEIF(T105:T116,"&gt;0")/100</f>
        <v>75.330883907423427</v>
      </c>
      <c r="U100" s="319">
        <f ca="true">S100*(100-AVERAGEIF(T105:T116,"&gt;0"))/100</f>
        <v>24.669116092576573</v>
      </c>
      <c r="V100" s="320">
        <f ca="true">100-(T100+U100+W100)</f>
        <v>0</v>
      </c>
      <c r="W100" s="321">
        <f ca="true">IF((S102+W102)&gt;100,W102*100/(S102+W102),W102)</f>
        <v>0</v>
      </c>
      <c r="X100" s="317">
        <f ca="true">IF((X102+AB102)&gt;100,X102*100/(X102+AB102),X102)</f>
        <v>100</v>
      </c>
      <c r="Y100" s="358">
        <f ca="true">X100*AVERAGEIF(Y105:Y116,"&gt;0")/100</f>
        <v>73.155895315233906</v>
      </c>
      <c r="Z100" s="319">
        <f ca="true">X100*(100-AVERAGEIF(Y105:Y116,"&gt;0"))/100</f>
        <v>26.844104684766094</v>
      </c>
      <c r="AA100" s="320">
        <f ca="true">100-(Y100+Z100+AB100)</f>
        <v>0</v>
      </c>
      <c r="AB100" s="321">
        <f ca="true">IF((X102+AB102)&gt;100,AB102*100/(X102+AB102),AB102)</f>
        <v>0</v>
      </c>
    </row>
    <row r="101" hidden="true" x14ac:dyDescent="0.2">
      <c r="A101" s="1092" t="s">
        <v>12</v>
      </c>
      <c r="B101" s="1093"/>
      <c r="C101" s="322">
        <f>MinRegYear(C99,C105:C116)</f>
        <v>2000</v>
      </c>
      <c r="D101" s="323">
        <f ca="true">IF(MAX(C105:C116)-MIN(C105:C116)&lt;5,AVERAGEIF(C105:C116,"&gt;0",D105:D116),
IF(FORECAST($C101,D$105:D$116,$C$105:$C$116)&lt;0,0,
IF(FORECAST($C101,D$105:D$116,$C$105:$C$116)&gt;100,100,
FORECAST($C101,D$105:D$116,$C$105:$C$116))))</f>
        <v>0</v>
      </c>
      <c r="E101" s="324"/>
      <c r="F101" s="325"/>
      <c r="G101" s="325"/>
      <c r="H101" s="326">
        <f ca="true">IF(MAX(C105:C116)-MIN(C105:C116)&lt;5,AVERAGEIF(C105:C116,"&gt;0",H105:H116),
IF(FORECAST($C101,H$105:H$116,$C$105:$C$116)&lt;0,0,
IF(FORECAST($C101,H$105:H$116,$C$105:$C$116)&gt;100,100,
FORECAST($C101,H$105:H$116,$C$105:$C$116))))</f>
        <v>95.081643573503243</v>
      </c>
      <c r="I101" s="323">
        <f ca="true">IF(MAX(C105:C116)-MIN(C105:C116)&lt;5,AVERAGEIF(C105:C116,"&gt;0",I105:I116),
IF(FORECAST($C101,I$105:I$116,$C$105:$C$116)&lt;0,0,
IF(FORECAST($C101,I$105:I$116,$C$105:$C$116)&gt;100,100,
FORECAST($C101,I$105:I$116,$C$105:$C$116))))</f>
        <v>0</v>
      </c>
      <c r="J101" s="324"/>
      <c r="K101" s="325"/>
      <c r="L101" s="325"/>
      <c r="M101" s="326">
        <f ca="true">IF(MAX(C105:C116)-MIN(C105:C116)&lt;5,AVERAGEIF(C105:C116,"&gt;0",M105:M116),
IF(FORECAST($C101,M$105:M$116,$C$105:$C$116)&lt;0,0,
IF(FORECAST($C101,M$105:M$116,$C$105:$C$116)&gt;100,100,
FORECAST($C101,M$105:M$116,$C$105:$C$116))))</f>
        <v>94.111751358805122</v>
      </c>
      <c r="N101" s="323">
        <f ca="true">IF(MAX(C105:C116)-MIN(C105:C116)&lt;5,AVERAGEIF(C105:C116,"&gt;0",N105:N116),
IF(FORECAST($C101,N$105:N$116,$C$105:$C$116)&lt;0,0,
IF(FORECAST($C101,N$105:N$116,$C$105:$C$116)&gt;100,100,
FORECAST($C101,N$105:N$116,$C$105:$C$116))))</f>
        <v>4.605546128415881</v>
      </c>
      <c r="O101" s="324"/>
      <c r="P101" s="325"/>
      <c r="Q101" s="325"/>
      <c r="R101" s="326">
        <f ca="true">IF(MAX(C105:C116)-MIN(C105:C116)&lt;5,AVERAGEIF(C105:C116,"&gt;0",R105:R116),
IF(FORECAST($C101,R$105:R$116,$C$105:$C$116)&lt;0,0,
IF(FORECAST($C101,R$105:R$116,$C$105:$C$116)&gt;100,100,
FORECAST($C101,R$105:R$116,$C$105:$C$116))))</f>
        <v>80.845461114280624</v>
      </c>
      <c r="S101" s="323">
        <f ca="true">IF(MAX(C105:C116)-MIN(C105:C116)&lt;5,AVERAGEIF(C105:C116,"&gt;0",S105:S116),
IF(FORECAST($C101,S$105:S$116,$C$105:$C$116)&lt;0,0,
IF(FORECAST($C101,S$105:S$116,$C$105:$C$116)&gt;100,100,
FORECAST($C101,S$105:S$116,$C$105:$C$116))))</f>
        <v>21.503284573198471</v>
      </c>
      <c r="T101" s="324"/>
      <c r="U101" s="325"/>
      <c r="V101" s="325"/>
      <c r="W101" s="326">
        <f ca="true">IF(MAX(C105:C116)-MIN(C105:C116)&lt;5,AVERAGEIF(C105:C116,"&gt;0",W105:W116),
IF(FORECAST($C101,W$105:W$116,$C$105:$C$116)&lt;0,0,
IF(FORECAST($C101,W$105:W$116,$C$105:$C$116)&gt;100,100,
FORECAST($C101,W$105:W$116,$C$105:$C$116))))</f>
        <v>64.808195946086926</v>
      </c>
      <c r="X101" s="323">
        <f ca="true">IF(MAX(C105:C116)-MIN(C105:C116)&lt;5,AVERAGEIF(C105:C116,"&gt;0",X105:X116),
IF(FORECAST($C101,X$105:X$116,$C$105:$C$116)&lt;0,0,
IF(FORECAST($C101,X$105:X$116,$C$105:$C$116)&gt;100,100,
FORECAST($C101,X$105:X$116,$C$105:$C$116))))</f>
        <v>79.641226483783157</v>
      </c>
      <c r="Y101" s="324"/>
      <c r="Z101" s="325"/>
      <c r="AA101" s="325"/>
      <c r="AB101" s="326">
        <f ca="true">IF(MAX(C105:C116)-MIN(C105:C116)&lt;5,AVERAGEIF(C105:C116,"&gt;0",AB105:AB116),
IF(FORECAST($C101,AB$105:AB$116,$C$105:$C$116)&lt;0,0,
IF(FORECAST($C101,AB$105:AB$116,$C$105:$C$116)&gt;100,100,
FORECAST($C101,AB$105:AB$116,$C$105:$C$116))))</f>
        <v>14.633432917913296</v>
      </c>
    </row>
    <row r="102" hidden="true" x14ac:dyDescent="0.2">
      <c r="A102" s="1094"/>
      <c r="B102" s="1095"/>
      <c r="C102" s="301">
        <f>MaxRegYear(C100,C105:C116)</f>
        <v>2020</v>
      </c>
      <c r="D102" s="327">
        <f ca="true">IF(MAX(C105:C116)-MIN(C105:C116)&lt;5,AVERAGEIF(C105:C116,"&gt;0",D105:D116),
IF(FORECAST($C102,D$105:D$116,$C$105:$C$116)&lt;0,0,
IF(FORECAST($C102,D$105:D$116,$C$105:$C$116)&gt;100,100,
FORECAST($C102,D$105:D$116,$C$105:$C$116))))</f>
        <v>94.114134167532029</v>
      </c>
      <c r="E102" s="328"/>
      <c r="F102" s="329"/>
      <c r="G102" s="329"/>
      <c r="H102" s="330">
        <f ca="true">IF(MAX(C105:C116)-MIN(C105:C116)&lt;5,AVERAGEIF(C105:C116,"&gt;0",H105:H116),
IF(FORECAST($C102,H$105:H$116,$C$105:$C$116)&lt;0,0,
IF(FORECAST($C102,H$105:H$116,$C$105:$C$116)&gt;100,100,
FORECAST($C102,H$105:H$116,$C$105:$C$116))))</f>
        <v>3.5628374754578545</v>
      </c>
      <c r="I102" s="327">
        <f ca="true">IF(MAX(C105:C116)-MIN(C105:C116)&lt;5,AVERAGEIF(C105:C116,"&gt;0",I105:I116),
IF(FORECAST($C102,I$105:I$116,$C$105:$C$116)&lt;0,0,
IF(FORECAST($C102,I$105:I$116,$C$105:$C$116)&gt;100,100,
FORECAST($C102,I$105:I$116,$C$105:$C$116))))</f>
        <v>87.84606005704336</v>
      </c>
      <c r="J102" s="328"/>
      <c r="K102" s="329"/>
      <c r="L102" s="329"/>
      <c r="M102" s="330">
        <f ca="true">IF(MAX(C105:C116)-MIN(C105:C116)&lt;5,AVERAGEIF(C105:C116,"&gt;0",M105:M116),
IF(FORECAST($C102,M$105:M$116,$C$105:$C$116)&lt;0,0,
IF(FORECAST($C102,M$105:M$116,$C$105:$C$116)&gt;100,100,
FORECAST($C102,M$105:M$116,$C$105:$C$116))))</f>
        <v>9.2056976444000611</v>
      </c>
      <c r="N102" s="327">
        <f ca="true">IF(MAX(C105:C116)-MIN(C105:C116)&lt;5,AVERAGEIF(C105:C116,"&gt;0",N105:N116),
IF(FORECAST($C102,N$105:N$116,$C$105:$C$116)&lt;0,0,
IF(FORECAST($C102,N$105:N$116,$C$105:$C$116)&gt;100,100,
FORECAST($C102,N$105:N$116,$C$105:$C$116))))</f>
        <v>85.709930061112573</v>
      </c>
      <c r="O102" s="328"/>
      <c r="P102" s="329"/>
      <c r="Q102" s="329"/>
      <c r="R102" s="330">
        <f ca="true">IF(MAX(C105:C116)-MIN(C105:C116)&lt;5,AVERAGEIF(C105:C116,"&gt;0",R105:R116),
IF(FORECAST($C102,R$105:R$116,$C$105:$C$116)&lt;0,0,
IF(FORECAST($C102,R$105:R$116,$C$105:$C$116)&gt;100,100,
FORECAST($C102,R$105:R$116,$C$105:$C$116))))</f>
        <v>14.741288904559951</v>
      </c>
      <c r="S102" s="327">
        <f ca="true">IF(MAX(C105:C116)-MIN(C105:C116)&lt;5,AVERAGEIF(C105:C116,"&gt;0",S105:S116),
IF(FORECAST($C102,S$105:S$116,$C$105:$C$116)&lt;0,0,
IF(FORECAST($C102,S$105:S$116,$C$105:$C$116)&gt;100,100,
FORECAST($C102,S$105:S$116,$C$105:$C$116))))</f>
        <v>100</v>
      </c>
      <c r="T102" s="328"/>
      <c r="U102" s="329"/>
      <c r="V102" s="329"/>
      <c r="W102" s="330">
        <f ca="true">IF(MAX(C105:C116)-MIN(C105:C116)&lt;5,AVERAGEIF(C105:C116,"&gt;0",W105:W116),
IF(FORECAST($C102,W$105:W$116,$C$105:$C$116)&lt;0,0,
IF(FORECAST($C102,W$105:W$116,$C$105:$C$116)&gt;100,100,
FORECAST($C102,W$105:W$116,$C$105:$C$116))))</f>
        <v>0</v>
      </c>
      <c r="X102" s="327">
        <f ca="true">IF(MAX(C105:C116)-MIN(C105:C116)&lt;5,AVERAGEIF(C105:C116,"&gt;0",X105:X116),
IF(FORECAST($C102,X$105:X$116,$C$105:$C$116)&lt;0,0,
IF(FORECAST($C102,X$105:X$116,$C$105:$C$116)&gt;100,100,
FORECAST($C102,X$105:X$116,$C$105:$C$116))))</f>
        <v>100</v>
      </c>
      <c r="Y102" s="328"/>
      <c r="Z102" s="329"/>
      <c r="AA102" s="329"/>
      <c r="AB102" s="330">
        <f ca="true">IF(MAX(C105:C116)-MIN(C105:C116)&lt;5,AVERAGEIF(C105:C116,"&gt;0",AB105:AB116),
IF(FORECAST($C102,AB$105:AB$116,$C$105:$C$116)&lt;0,0,
IF(FORECAST($C102,AB$105:AB$116,$C$105:$C$116)&gt;100,100,
FORECAST($C102,AB$105:AB$116,$C$105:$C$116))))</f>
        <v>0</v>
      </c>
    </row>
    <row r="103" ht="9" customHeight="true" x14ac:dyDescent="0.2">
      <c r="D103" s="331"/>
      <c r="I103" s="331"/>
      <c r="K103" s="291"/>
      <c r="L103" s="291"/>
      <c r="N103" s="331"/>
      <c r="P103" s="291"/>
      <c r="Q103" s="291"/>
      <c r="S103" s="331"/>
      <c r="U103" s="291"/>
      <c r="V103" s="291"/>
      <c r="X103" s="331"/>
      <c r="Z103" s="291"/>
      <c r="AA103" s="291"/>
      <c r="AB103" s="332"/>
    </row>
    <row r="104" ht="22.5" customHeight="true" x14ac:dyDescent="0.2">
      <c r="B104" s="354" t="s">
        <v>8</v>
      </c>
      <c r="C104" s="334" t="s">
        <v>9</v>
      </c>
      <c r="D104" s="335" t="s">
        <v>14</v>
      </c>
      <c r="E104" s="295" t="s">
        <v>26</v>
      </c>
      <c r="F104" s="336"/>
      <c r="G104" s="336"/>
      <c r="H104" s="337" t="s">
        <v>19</v>
      </c>
      <c r="I104" s="335" t="s">
        <v>14</v>
      </c>
      <c r="J104" s="295" t="s">
        <v>26</v>
      </c>
      <c r="K104" s="336"/>
      <c r="L104" s="336"/>
      <c r="M104" s="337" t="s">
        <v>19</v>
      </c>
      <c r="N104" s="335" t="s">
        <v>14</v>
      </c>
      <c r="O104" s="295" t="s">
        <v>26</v>
      </c>
      <c r="P104" s="336"/>
      <c r="Q104" s="336"/>
      <c r="R104" s="337" t="s">
        <v>19</v>
      </c>
      <c r="S104" s="335" t="s">
        <v>14</v>
      </c>
      <c r="T104" s="295" t="s">
        <v>26</v>
      </c>
      <c r="U104" s="336"/>
      <c r="V104" s="336"/>
      <c r="W104" s="337" t="s">
        <v>19</v>
      </c>
      <c r="X104" s="335" t="s">
        <v>14</v>
      </c>
      <c r="Y104" s="295" t="s">
        <v>26</v>
      </c>
      <c r="Z104" s="336"/>
      <c r="AA104" s="336"/>
      <c r="AB104" s="337" t="s">
        <v>19</v>
      </c>
      <c r="AD104" s="338"/>
    </row>
    <row r="105" x14ac:dyDescent="0.2">
      <c r="A105" s="339"/>
      <c r="B105" s="688" t="s">
        <v>182</v>
      </c>
      <c r="C105" s="689">
        <v>2001</v>
      </c>
      <c r="D105" s="253">
        <f t="shared" ref="D105:D116" ca="true" si="15">IF(ISERROR(INDIRECT(CONCATENATE($B105,"!C122"))),"",INDIRECT(CONCATENATE($B105,"!C122")))</f>
        <v>4.1384461663950489</v>
      </c>
      <c r="E105" s="340" t="str">
        <f t="shared" ref="E105:E116" ca="true" si="16">IF(ISERROR(INDIRECT(CONCATENATE($B105,"!C129"))),"",INDIRECT(CONCATENATE($B105,"!C129")))</f>
        <v>N/A</v>
      </c>
      <c r="F105" s="341"/>
      <c r="G105" s="341"/>
      <c r="H105" s="342">
        <f t="shared" ref="H105:H116" ca="true" si="17">IF(ISERROR(INDIRECT(CONCATENATE($B105,"!C127"))),"",INDIRECT(CONCATENATE($B105,"!C127")))</f>
        <v>87.10809490445925</v>
      </c>
      <c r="I105" s="253">
        <f t="shared" ref="I105:I116" ca="true" si="18">IF(ISERROR(INDIRECT(CONCATENATE($B105,"!D122"))),"",INDIRECT(CONCATENATE($B105,"!D122")))</f>
        <v>1.7909372487289628</v>
      </c>
      <c r="J105" s="340" t="str">
        <f t="shared" ref="J105:J116" ca="true" si="19">IF(ISERROR(INDIRECT(CONCATENATE($B105,"!D129"))),"",INDIRECT(CONCATENATE($B105,"!D129")))</f>
        <v>N/A</v>
      </c>
      <c r="K105" s="341"/>
      <c r="L105" s="341"/>
      <c r="M105" s="342">
        <f t="shared" ref="M105:M116" ca="true" si="20">IF(ISERROR(INDIRECT(CONCATENATE($B105,"!D127"))),"",INDIRECT(CONCATENATE($B105,"!D127")))</f>
        <v>96.414727341440724</v>
      </c>
      <c r="N105" s="253">
        <f t="shared" ref="N105:N116" ca="true" si="21">IF(ISERROR(INDIRECT(CONCATENATE($B105,"!E122"))),"",INDIRECT(CONCATENATE($B105,"!E122")))</f>
        <v>11.470509065940867</v>
      </c>
      <c r="O105" s="340" t="str">
        <f t="shared" ref="O105:O116" ca="true" si="22">IF(ISERROR(INDIRECT(CONCATENATE($B105,"!E129"))),"",INDIRECT(CONCATENATE($B105,"!E129")))</f>
        <v>N/A</v>
      </c>
      <c r="P105" s="341"/>
      <c r="Q105" s="341"/>
      <c r="R105" s="342">
        <f t="shared" ref="R105:R116" ca="true" si="23">IF(ISERROR(INDIRECT(CONCATENATE($B105,"!E127"))),"",INDIRECT(CONCATENATE($B105,"!E127")))</f>
        <v>72.271895186818568</v>
      </c>
      <c r="S105" s="253">
        <f t="shared" ref="S105:S116" ca="true" si="24">IF(ISERROR(INDIRECT(CONCATENATE($B105,"!F122"))),"",INDIRECT(CONCATENATE($B105,"!F122")))</f>
        <v>14.188161345108856</v>
      </c>
      <c r="T105" s="340" t="str">
        <f t="shared" ref="T105:T116" ca="true" si="25">IF(ISERROR(INDIRECT(CONCATENATE($B105,"!F129"))),"",INDIRECT(CONCATENATE($B105,"!F129")))</f>
        <v>N/A</v>
      </c>
      <c r="U105" s="341"/>
      <c r="V105" s="341"/>
      <c r="W105" s="342">
        <f t="shared" ref="W105:W116" ca="true" si="26">IF(ISERROR(INDIRECT(CONCATENATE($B105,"!F127"))),"",INDIRECT(CONCATENATE($B105,"!F127")))</f>
        <v>72.586277541445511</v>
      </c>
      <c r="X105" s="253">
        <f t="shared" ref="X105:X116" ca="true" si="27">IF(ISERROR(INDIRECT(CONCATENATE($B105,"!G122"))),"",INDIRECT(CONCATENATE($B105,"!G122")))</f>
        <v>69.018008873155026</v>
      </c>
      <c r="Y105" s="340" t="str">
        <f t="shared" ref="Y105:Y116" ca="true" si="28">IF(ISERROR(INDIRECT(CONCATENATE($B105,"!G129"))),"",INDIRECT(CONCATENATE($B105,"!G129")))</f>
        <v>N/A</v>
      </c>
      <c r="Z105" s="341"/>
      <c r="AA105" s="341"/>
      <c r="AB105" s="342">
        <f t="shared" ref="AB105:AB116" ca="true" si="29">IF(ISERROR(INDIRECT(CONCATENATE($B105,"!G2127"))),"",INDIRECT(CONCATENATE($B105,"!G127")))</f>
        <v>23.998567156298538</v>
      </c>
    </row>
    <row r="106" x14ac:dyDescent="0.2">
      <c r="A106" s="339"/>
      <c r="B106" s="690" t="s">
        <v>241</v>
      </c>
      <c r="C106" s="691">
        <v>2003</v>
      </c>
      <c r="D106" s="254">
        <f t="shared" ca="true" si="15"/>
        <v>15.841975524851613</v>
      </c>
      <c r="E106" s="343">
        <f t="shared" ca="true" si="16"/>
        <v>86.047582056543433</v>
      </c>
      <c r="F106" s="341"/>
      <c r="G106" s="341"/>
      <c r="H106" s="344">
        <f t="shared" ca="true" si="17"/>
        <v>77.700505272729032</v>
      </c>
      <c r="I106" s="254">
        <f t="shared" ca="true" si="18"/>
        <v>19.038425107036218</v>
      </c>
      <c r="J106" s="343">
        <f t="shared" ca="true" si="19"/>
        <v>91.46591531000972</v>
      </c>
      <c r="K106" s="341"/>
      <c r="L106" s="341"/>
      <c r="M106" s="344">
        <f t="shared" ca="true" si="20"/>
        <v>74.224696618870396</v>
      </c>
      <c r="N106" s="254">
        <f t="shared" ca="true" si="21"/>
        <v>28.360730807782268</v>
      </c>
      <c r="O106" s="343">
        <f t="shared" ca="true" si="22"/>
        <v>91.504101756264049</v>
      </c>
      <c r="P106" s="341"/>
      <c r="Q106" s="341"/>
      <c r="R106" s="344">
        <f t="shared" ca="true" si="23"/>
        <v>65.824983859033566</v>
      </c>
      <c r="S106" s="254">
        <f t="shared" ca="true" si="24"/>
        <v>51.633975312209643</v>
      </c>
      <c r="T106" s="343">
        <f t="shared" ca="true" si="25"/>
        <v>86.617425441090788</v>
      </c>
      <c r="U106" s="341"/>
      <c r="V106" s="341"/>
      <c r="W106" s="344">
        <f t="shared" ca="true" si="26"/>
        <v>37.762015316163996</v>
      </c>
      <c r="X106" s="254">
        <f t="shared" ca="true" si="27"/>
        <v>93.021562677740121</v>
      </c>
      <c r="Y106" s="343">
        <f t="shared" ca="true" si="28"/>
        <v>83.398899077807997</v>
      </c>
      <c r="Z106" s="341"/>
      <c r="AA106" s="341"/>
      <c r="AB106" s="344">
        <f t="shared" ca="true" si="29"/>
        <v>2.92139482942058</v>
      </c>
    </row>
    <row r="107" x14ac:dyDescent="0.2">
      <c r="A107" s="339"/>
      <c r="B107" s="690" t="s">
        <v>157</v>
      </c>
      <c r="C107" s="691">
        <v>2006</v>
      </c>
      <c r="D107" s="254">
        <f t="shared" ca="true" si="15"/>
        <v>15.635808362312927</v>
      </c>
      <c r="E107" s="343">
        <f t="shared" ca="true" si="16"/>
        <v>88.342328299038073</v>
      </c>
      <c r="F107" s="341"/>
      <c r="G107" s="341"/>
      <c r="H107" s="344">
        <f t="shared" ca="true" si="17"/>
        <v>70.562296836460689</v>
      </c>
      <c r="I107" s="254">
        <f t="shared" ca="true" si="18"/>
        <v>22.527369282808433</v>
      </c>
      <c r="J107" s="343">
        <f t="shared" ca="true" si="19"/>
        <v>77.083538092685984</v>
      </c>
      <c r="K107" s="341"/>
      <c r="L107" s="341"/>
      <c r="M107" s="344">
        <f t="shared" ca="true" si="20"/>
        <v>63.400355677502532</v>
      </c>
      <c r="N107" s="254">
        <f t="shared" ca="true" si="21"/>
        <v>18.990265268347539</v>
      </c>
      <c r="O107" s="343">
        <f t="shared" ca="true" si="22"/>
        <v>68.211601111207244</v>
      </c>
      <c r="P107" s="341"/>
      <c r="Q107" s="341"/>
      <c r="R107" s="344">
        <f t="shared" ca="true" si="23"/>
        <v>66.73223919686987</v>
      </c>
      <c r="S107" s="254">
        <f t="shared" ca="true" si="24"/>
        <v>37.761247074972374</v>
      </c>
      <c r="T107" s="343">
        <f t="shared" ca="true" si="25"/>
        <v>68.197384565049447</v>
      </c>
      <c r="U107" s="341"/>
      <c r="V107" s="341"/>
      <c r="W107" s="344">
        <f t="shared" ca="true" si="26"/>
        <v>50.92965144747015</v>
      </c>
      <c r="X107" s="254">
        <f t="shared" ca="true" si="27"/>
        <v>88.845240179638978</v>
      </c>
      <c r="Y107" s="343">
        <f t="shared" ca="true" si="28"/>
        <v>59.701237710333913</v>
      </c>
      <c r="Z107" s="341"/>
      <c r="AA107" s="341"/>
      <c r="AB107" s="344">
        <f t="shared" ca="true" si="29"/>
        <v>7.6556544834995464</v>
      </c>
      <c r="AD107" s="345"/>
    </row>
    <row r="108" x14ac:dyDescent="0.2">
      <c r="A108" s="339"/>
      <c r="B108" s="690" t="s">
        <v>396</v>
      </c>
      <c r="C108" s="691">
        <v>2011</v>
      </c>
      <c r="D108" s="254">
        <f t="shared" ca="true" si="15"/>
        <v>25.304619400702659</v>
      </c>
      <c r="E108" s="343">
        <f t="shared" ca="true" si="16"/>
        <v>81.395849431253069</v>
      </c>
      <c r="F108" s="341"/>
      <c r="G108" s="341"/>
      <c r="H108" s="344">
        <f t="shared" ca="true" si="17"/>
        <v>63.214622984439913</v>
      </c>
      <c r="I108" s="254">
        <f t="shared" ca="true" si="18"/>
        <v>35.618315927023595</v>
      </c>
      <c r="J108" s="343">
        <f t="shared" ca="true" si="19"/>
        <v>77.4594823766692</v>
      </c>
      <c r="K108" s="341"/>
      <c r="L108" s="341"/>
      <c r="M108" s="344">
        <f t="shared" ca="true" si="20"/>
        <v>52.618963875406777</v>
      </c>
      <c r="N108" s="254">
        <f t="shared" ca="true" si="21"/>
        <v>42.516870531251385</v>
      </c>
      <c r="O108" s="343">
        <f t="shared" ca="true" si="22"/>
        <v>75.126916925001126</v>
      </c>
      <c r="P108" s="341"/>
      <c r="Q108" s="341"/>
      <c r="R108" s="344">
        <f t="shared" ca="true" si="23"/>
        <v>48.97855406748711</v>
      </c>
      <c r="S108" s="254">
        <f t="shared" ca="true" si="24"/>
        <v>72.230087677167887</v>
      </c>
      <c r="T108" s="343">
        <f t="shared" ca="true" si="25"/>
        <v>72.019356129657879</v>
      </c>
      <c r="U108" s="341"/>
      <c r="V108" s="341"/>
      <c r="W108" s="344">
        <f t="shared" ca="true" si="26"/>
        <v>24.109255082022958</v>
      </c>
      <c r="X108" s="254">
        <f t="shared" ca="true" si="27"/>
        <v>97.574242497042334</v>
      </c>
      <c r="Y108" s="343">
        <f t="shared" ca="true" si="28"/>
        <v>67.905209622747165</v>
      </c>
      <c r="Z108" s="341"/>
      <c r="AA108" s="341"/>
      <c r="AB108" s="344">
        <f t="shared" ca="true" si="29"/>
        <v>2.0135865246163882</v>
      </c>
    </row>
    <row r="109" x14ac:dyDescent="0.2">
      <c r="A109" s="339"/>
      <c r="B109" s="690" t="s">
        <v>495</v>
      </c>
      <c r="C109" s="691">
        <v>2014</v>
      </c>
      <c r="D109" s="254">
        <f t="shared" ca="true" si="15"/>
        <v>76.452646427334926</v>
      </c>
      <c r="E109" s="343">
        <f t="shared" ca="true" si="16"/>
        <v>95.107028614945762</v>
      </c>
      <c r="F109" s="341"/>
      <c r="G109" s="341"/>
      <c r="H109" s="344">
        <f t="shared" ca="true" si="17"/>
        <v>21.212328366692589</v>
      </c>
      <c r="I109" s="254">
        <f t="shared" ca="true" si="18"/>
        <v>58.516143172434745</v>
      </c>
      <c r="J109" s="343">
        <f t="shared" ca="true" si="19"/>
        <v>90.544707383403207</v>
      </c>
      <c r="K109" s="341"/>
      <c r="L109" s="341"/>
      <c r="M109" s="344">
        <f t="shared" ca="true" si="20"/>
        <v>39.085362150350548</v>
      </c>
      <c r="N109" s="254">
        <f t="shared" ca="true" si="21"/>
        <v>49.452049448794391</v>
      </c>
      <c r="O109" s="343">
        <f t="shared" ca="true" si="22"/>
        <v>86.677057671651298</v>
      </c>
      <c r="P109" s="341"/>
      <c r="Q109" s="341"/>
      <c r="R109" s="344">
        <f t="shared" ca="true" si="23"/>
        <v>48.126923356439725</v>
      </c>
      <c r="S109" s="254">
        <f t="shared" ca="true" si="24"/>
        <v>75.25888874830153</v>
      </c>
      <c r="T109" s="343">
        <f t="shared" ca="true" si="25"/>
        <v>81.387084501681201</v>
      </c>
      <c r="U109" s="341"/>
      <c r="V109" s="341"/>
      <c r="W109" s="344">
        <f t="shared" ca="true" si="26"/>
        <v>22.355123517596944</v>
      </c>
      <c r="X109" s="254">
        <f t="shared" ca="true" si="27"/>
        <v>98.419123000724696</v>
      </c>
      <c r="Y109" s="343">
        <f t="shared" ca="true" si="28"/>
        <v>71.780290674086828</v>
      </c>
      <c r="Z109" s="341"/>
      <c r="AA109" s="341"/>
      <c r="AB109" s="344">
        <f t="shared" ca="true" si="29"/>
        <v>0.81586876764111294</v>
      </c>
    </row>
    <row r="110" x14ac:dyDescent="0.2">
      <c r="A110" s="339"/>
      <c r="B110" s="690" t="s">
        <v>606</v>
      </c>
      <c r="C110" s="691">
        <v>2016</v>
      </c>
      <c r="D110" s="254">
        <f t="shared" ca="true" si="15"/>
        <v>81.693340375665443</v>
      </c>
      <c r="E110" s="343">
        <f t="shared" ca="true" si="16"/>
        <v>83.460635788130418</v>
      </c>
      <c r="F110" s="341"/>
      <c r="G110" s="341"/>
      <c r="H110" s="344">
        <f t="shared" ca="true" si="17"/>
        <v>16.107387062659875</v>
      </c>
      <c r="I110" s="254">
        <f t="shared" ca="true" si="18"/>
        <v>71.794624237057818</v>
      </c>
      <c r="J110" s="343">
        <f t="shared" ca="true" si="19"/>
        <v>80.396346673720004</v>
      </c>
      <c r="K110" s="341"/>
      <c r="L110" s="341"/>
      <c r="M110" s="344">
        <f t="shared" ca="true" si="20"/>
        <v>26.513670664071597</v>
      </c>
      <c r="N110" s="254">
        <f t="shared" ca="true" si="21"/>
        <v>71.655536272824421</v>
      </c>
      <c r="O110" s="343">
        <f t="shared" ca="true" si="22"/>
        <v>81.957787735025065</v>
      </c>
      <c r="P110" s="341"/>
      <c r="Q110" s="341"/>
      <c r="R110" s="344">
        <f t="shared" ca="true" si="23"/>
        <v>27.455007513624036</v>
      </c>
      <c r="S110" s="254">
        <f t="shared" ca="true" si="24"/>
        <v>89.401541946151596</v>
      </c>
      <c r="T110" s="343">
        <f t="shared" ca="true" si="25"/>
        <v>69.142351810625641</v>
      </c>
      <c r="U110" s="341"/>
      <c r="V110" s="341"/>
      <c r="W110" s="344">
        <f t="shared" ca="true" si="26"/>
        <v>9.5108967074140462</v>
      </c>
      <c r="X110" s="254">
        <f t="shared" ca="true" si="27"/>
        <v>97.858281589217384</v>
      </c>
      <c r="Y110" s="343">
        <f t="shared" ca="true" si="28"/>
        <v>78.440269101716396</v>
      </c>
      <c r="Z110" s="341"/>
      <c r="AA110" s="341"/>
      <c r="AB110" s="344">
        <f t="shared" ca="true" si="29"/>
        <v>0.74670661898168833</v>
      </c>
    </row>
    <row r="111" x14ac:dyDescent="0.2">
      <c r="A111" s="339"/>
      <c r="B111" s="690" t="s">
        <v>785</v>
      </c>
      <c r="C111" s="691">
        <v>2019</v>
      </c>
      <c r="D111" s="254">
        <f t="shared" ca="true" si="15"/>
        <v>88.33355707065914</v>
      </c>
      <c r="E111" s="343">
        <f t="shared" ca="true" si="16"/>
        <v>90.46735061381554</v>
      </c>
      <c r="F111" s="341"/>
      <c r="G111" s="341"/>
      <c r="H111" s="344">
        <f t="shared" ca="true" si="17"/>
        <v>9.3504482439203009</v>
      </c>
      <c r="I111" s="254">
        <f t="shared" ca="true" si="18"/>
        <v>89.353282752058718</v>
      </c>
      <c r="J111" s="343">
        <f t="shared" ca="true" si="19"/>
        <v>90.073807799172712</v>
      </c>
      <c r="K111" s="341"/>
      <c r="L111" s="341"/>
      <c r="M111" s="344">
        <f t="shared" ca="true" si="20"/>
        <v>9.3532951835730529</v>
      </c>
      <c r="N111" s="254">
        <f t="shared" ca="true" si="21"/>
        <v>93.658205268412644</v>
      </c>
      <c r="O111" s="343">
        <f t="shared" ca="true" si="22"/>
        <v>87.593165669400719</v>
      </c>
      <c r="P111" s="341"/>
      <c r="Q111" s="341"/>
      <c r="R111" s="344">
        <f t="shared" ca="true" si="23"/>
        <v>5.164021885667049</v>
      </c>
      <c r="S111" s="254">
        <f t="shared" ca="true" si="24"/>
        <v>98.061002722030821</v>
      </c>
      <c r="T111" s="343">
        <f t="shared" ca="true" si="25"/>
        <v>74.62170099643555</v>
      </c>
      <c r="U111" s="341"/>
      <c r="V111" s="341"/>
      <c r="W111" s="344">
        <f t="shared" ca="true" si="26"/>
        <v>1.0234946874297748</v>
      </c>
      <c r="X111" s="254">
        <f t="shared" ca="true" si="27"/>
        <v>99.657009802005845</v>
      </c>
      <c r="Y111" s="343">
        <f t="shared" ca="true" si="28"/>
        <v>77.70946570471115</v>
      </c>
      <c r="Z111" s="341"/>
      <c r="AA111" s="341"/>
      <c r="AB111" s="344">
        <f t="shared" ca="true" si="29"/>
        <v>3.4635331564661524E-2</v>
      </c>
    </row>
    <row r="112" x14ac:dyDescent="0.2">
      <c r="A112" s="339"/>
      <c r="B112" s="690"/>
      <c r="C112" s="691"/>
      <c r="D112" s="254" t="str">
        <f t="shared" ca="true" si="15"/>
        <v/>
      </c>
      <c r="E112" s="343" t="str">
        <f t="shared" ca="true" si="16"/>
        <v/>
      </c>
      <c r="F112" s="341"/>
      <c r="G112" s="341"/>
      <c r="H112" s="344" t="str">
        <f t="shared" ca="true" si="17"/>
        <v/>
      </c>
      <c r="I112" s="254" t="str">
        <f t="shared" ca="true" si="18"/>
        <v/>
      </c>
      <c r="J112" s="343" t="str">
        <f t="shared" ca="true" si="19"/>
        <v/>
      </c>
      <c r="K112" s="341"/>
      <c r="L112" s="341"/>
      <c r="M112" s="344" t="str">
        <f t="shared" ca="true" si="20"/>
        <v/>
      </c>
      <c r="N112" s="254" t="str">
        <f t="shared" ca="true" si="21"/>
        <v/>
      </c>
      <c r="O112" s="343" t="str">
        <f t="shared" ca="true" si="22"/>
        <v/>
      </c>
      <c r="P112" s="341"/>
      <c r="Q112" s="341"/>
      <c r="R112" s="344" t="str">
        <f t="shared" ca="true" si="23"/>
        <v/>
      </c>
      <c r="S112" s="254" t="str">
        <f t="shared" ca="true" si="24"/>
        <v/>
      </c>
      <c r="T112" s="343" t="str">
        <f t="shared" ca="true" si="25"/>
        <v/>
      </c>
      <c r="U112" s="341"/>
      <c r="V112" s="341"/>
      <c r="W112" s="344" t="str">
        <f t="shared" ca="true" si="26"/>
        <v/>
      </c>
      <c r="X112" s="254" t="str">
        <f t="shared" ca="true" si="27"/>
        <v/>
      </c>
      <c r="Y112" s="343" t="str">
        <f t="shared" ca="true" si="28"/>
        <v/>
      </c>
      <c r="Z112" s="341"/>
      <c r="AA112" s="341"/>
      <c r="AB112" s="344" t="str">
        <f t="shared" ca="true" si="29"/>
        <v/>
      </c>
    </row>
    <row r="113" x14ac:dyDescent="0.2">
      <c r="A113" s="339"/>
      <c r="B113" s="690"/>
      <c r="C113" s="691"/>
      <c r="D113" s="254" t="str">
        <f t="shared" ca="true" si="15"/>
        <v/>
      </c>
      <c r="E113" s="343" t="str">
        <f t="shared" ca="true" si="16"/>
        <v/>
      </c>
      <c r="F113" s="341"/>
      <c r="G113" s="341"/>
      <c r="H113" s="344" t="str">
        <f t="shared" ca="true" si="17"/>
        <v/>
      </c>
      <c r="I113" s="254" t="str">
        <f t="shared" ca="true" si="18"/>
        <v/>
      </c>
      <c r="J113" s="343" t="str">
        <f t="shared" ca="true" si="19"/>
        <v/>
      </c>
      <c r="K113" s="341"/>
      <c r="L113" s="341"/>
      <c r="M113" s="344" t="str">
        <f t="shared" ca="true" si="20"/>
        <v/>
      </c>
      <c r="N113" s="254" t="str">
        <f t="shared" ca="true" si="21"/>
        <v/>
      </c>
      <c r="O113" s="343" t="str">
        <f t="shared" ca="true" si="22"/>
        <v/>
      </c>
      <c r="P113" s="341"/>
      <c r="Q113" s="341"/>
      <c r="R113" s="344" t="str">
        <f t="shared" ca="true" si="23"/>
        <v/>
      </c>
      <c r="S113" s="254" t="str">
        <f t="shared" ca="true" si="24"/>
        <v/>
      </c>
      <c r="T113" s="343" t="str">
        <f t="shared" ca="true" si="25"/>
        <v/>
      </c>
      <c r="U113" s="341"/>
      <c r="V113" s="341"/>
      <c r="W113" s="344" t="str">
        <f t="shared" ca="true" si="26"/>
        <v/>
      </c>
      <c r="X113" s="254" t="str">
        <f t="shared" ca="true" si="27"/>
        <v/>
      </c>
      <c r="Y113" s="343" t="str">
        <f t="shared" ca="true" si="28"/>
        <v/>
      </c>
      <c r="Z113" s="341"/>
      <c r="AA113" s="341"/>
      <c r="AB113" s="344" t="str">
        <f t="shared" ca="true" si="29"/>
        <v/>
      </c>
    </row>
    <row r="114" x14ac:dyDescent="0.2">
      <c r="A114" s="339"/>
      <c r="B114" s="690"/>
      <c r="C114" s="691"/>
      <c r="D114" s="254" t="str">
        <f t="shared" ca="true" si="15"/>
        <v/>
      </c>
      <c r="E114" s="343" t="str">
        <f t="shared" ca="true" si="16"/>
        <v/>
      </c>
      <c r="F114" s="341"/>
      <c r="G114" s="341"/>
      <c r="H114" s="344" t="str">
        <f t="shared" ca="true" si="17"/>
        <v/>
      </c>
      <c r="I114" s="254" t="str">
        <f t="shared" ca="true" si="18"/>
        <v/>
      </c>
      <c r="J114" s="343" t="str">
        <f t="shared" ca="true" si="19"/>
        <v/>
      </c>
      <c r="K114" s="341"/>
      <c r="L114" s="341"/>
      <c r="M114" s="344" t="str">
        <f t="shared" ca="true" si="20"/>
        <v/>
      </c>
      <c r="N114" s="254" t="str">
        <f t="shared" ca="true" si="21"/>
        <v/>
      </c>
      <c r="O114" s="343" t="str">
        <f t="shared" ca="true" si="22"/>
        <v/>
      </c>
      <c r="P114" s="341"/>
      <c r="Q114" s="341"/>
      <c r="R114" s="344" t="str">
        <f t="shared" ca="true" si="23"/>
        <v/>
      </c>
      <c r="S114" s="254" t="str">
        <f t="shared" ca="true" si="24"/>
        <v/>
      </c>
      <c r="T114" s="343" t="str">
        <f t="shared" ca="true" si="25"/>
        <v/>
      </c>
      <c r="U114" s="341"/>
      <c r="V114" s="341"/>
      <c r="W114" s="344" t="str">
        <f t="shared" ca="true" si="26"/>
        <v/>
      </c>
      <c r="X114" s="254" t="str">
        <f t="shared" ca="true" si="27"/>
        <v/>
      </c>
      <c r="Y114" s="343" t="str">
        <f t="shared" ca="true" si="28"/>
        <v/>
      </c>
      <c r="Z114" s="341"/>
      <c r="AA114" s="341"/>
      <c r="AB114" s="344" t="str">
        <f t="shared" ca="true" si="29"/>
        <v/>
      </c>
    </row>
    <row r="115" x14ac:dyDescent="0.2">
      <c r="A115" s="339"/>
      <c r="B115" s="690"/>
      <c r="C115" s="691"/>
      <c r="D115" s="254" t="str">
        <f t="shared" ca="true" si="15"/>
        <v/>
      </c>
      <c r="E115" s="343" t="str">
        <f t="shared" ca="true" si="16"/>
        <v/>
      </c>
      <c r="F115" s="341"/>
      <c r="G115" s="341"/>
      <c r="H115" s="344" t="str">
        <f t="shared" ca="true" si="17"/>
        <v/>
      </c>
      <c r="I115" s="254" t="str">
        <f t="shared" ca="true" si="18"/>
        <v/>
      </c>
      <c r="J115" s="343" t="str">
        <f t="shared" ca="true" si="19"/>
        <v/>
      </c>
      <c r="K115" s="341"/>
      <c r="L115" s="341"/>
      <c r="M115" s="344" t="str">
        <f t="shared" ca="true" si="20"/>
        <v/>
      </c>
      <c r="N115" s="254" t="str">
        <f t="shared" ca="true" si="21"/>
        <v/>
      </c>
      <c r="O115" s="343" t="str">
        <f t="shared" ca="true" si="22"/>
        <v/>
      </c>
      <c r="P115" s="341"/>
      <c r="Q115" s="341"/>
      <c r="R115" s="344" t="str">
        <f t="shared" ca="true" si="23"/>
        <v/>
      </c>
      <c r="S115" s="254" t="str">
        <f t="shared" ca="true" si="24"/>
        <v/>
      </c>
      <c r="T115" s="343" t="str">
        <f t="shared" ca="true" si="25"/>
        <v/>
      </c>
      <c r="U115" s="341"/>
      <c r="V115" s="341"/>
      <c r="W115" s="344" t="str">
        <f t="shared" ca="true" si="26"/>
        <v/>
      </c>
      <c r="X115" s="254" t="str">
        <f t="shared" ca="true" si="27"/>
        <v/>
      </c>
      <c r="Y115" s="343" t="str">
        <f t="shared" ca="true" si="28"/>
        <v/>
      </c>
      <c r="Z115" s="341"/>
      <c r="AA115" s="341"/>
      <c r="AB115" s="344" t="str">
        <f t="shared" ca="true" si="29"/>
        <v/>
      </c>
    </row>
    <row r="116" x14ac:dyDescent="0.2">
      <c r="A116" s="339"/>
      <c r="B116" s="692"/>
      <c r="C116" s="693"/>
      <c r="D116" s="255" t="str">
        <f t="shared" ca="true" si="15"/>
        <v/>
      </c>
      <c r="E116" s="346" t="str">
        <f t="shared" ca="true" si="16"/>
        <v/>
      </c>
      <c r="F116" s="347"/>
      <c r="G116" s="348"/>
      <c r="H116" s="349" t="str">
        <f t="shared" ca="true" si="17"/>
        <v/>
      </c>
      <c r="I116" s="255" t="str">
        <f t="shared" ca="true" si="18"/>
        <v/>
      </c>
      <c r="J116" s="346" t="str">
        <f t="shared" ca="true" si="19"/>
        <v/>
      </c>
      <c r="K116" s="347"/>
      <c r="L116" s="348"/>
      <c r="M116" s="349" t="str">
        <f t="shared" ca="true" si="20"/>
        <v/>
      </c>
      <c r="N116" s="255" t="str">
        <f t="shared" ca="true" si="21"/>
        <v/>
      </c>
      <c r="O116" s="346" t="str">
        <f t="shared" ca="true" si="22"/>
        <v/>
      </c>
      <c r="P116" s="347"/>
      <c r="Q116" s="348"/>
      <c r="R116" s="349" t="str">
        <f t="shared" ca="true" si="23"/>
        <v/>
      </c>
      <c r="S116" s="255" t="str">
        <f t="shared" ca="true" si="24"/>
        <v/>
      </c>
      <c r="T116" s="346" t="str">
        <f t="shared" ca="true" si="25"/>
        <v/>
      </c>
      <c r="U116" s="347"/>
      <c r="V116" s="348"/>
      <c r="W116" s="349" t="str">
        <f t="shared" ca="true" si="26"/>
        <v/>
      </c>
      <c r="X116" s="255" t="str">
        <f t="shared" ca="true" si="27"/>
        <v/>
      </c>
      <c r="Y116" s="346" t="str">
        <f t="shared" ca="true" si="28"/>
        <v/>
      </c>
      <c r="Z116" s="347"/>
      <c r="AA116" s="348"/>
      <c r="AB116" s="349" t="str">
        <f t="shared" ca="true" si="29"/>
        <v/>
      </c>
    </row>
    <row r="117" ht="11.25" customHeight="true" x14ac:dyDescent="0.2"/>
    <row r="118" ht="22.5" customHeight="true" x14ac:dyDescent="0.25">
      <c r="B118" s="1062" t="str">
        <f>CONCATENATE("National use of sanitation facilities, ",C99,"–",C100)</f>
        <v>National use of sanitation facilities, 2000–2020</v>
      </c>
      <c r="C118" s="1063"/>
      <c r="D118" s="1063"/>
      <c r="E118" s="1063"/>
      <c r="F118" s="1063"/>
      <c r="G118" s="1063"/>
      <c r="H118" s="1063"/>
      <c r="I118" s="1063"/>
      <c r="J118" s="1063"/>
      <c r="K118" s="1063"/>
      <c r="L118" s="1063"/>
      <c r="N118" s="350"/>
      <c r="O118" s="350"/>
      <c r="P118" s="350"/>
      <c r="Q118" s="350"/>
      <c r="R118" s="350"/>
      <c r="S118" s="1085" t="s">
        <v>11</v>
      </c>
      <c r="T118" s="1086"/>
      <c r="U118" s="1086"/>
      <c r="V118" s="1086"/>
      <c r="W118" s="1087"/>
      <c r="X118" s="350"/>
      <c r="Y118" s="350"/>
      <c r="Z118" s="350"/>
      <c r="AA118" s="350"/>
      <c r="AB118" s="351"/>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52"/>
      <c r="D153" s="352"/>
      <c r="E153" s="353"/>
      <c r="F153" s="353"/>
      <c r="G153" s="353"/>
      <c r="H153" s="353"/>
      <c r="I153" s="353"/>
      <c r="J153" s="353"/>
      <c r="K153" s="353"/>
      <c r="L153" s="353"/>
      <c r="M153" s="353"/>
      <c r="N153" s="353"/>
      <c r="O153" s="353"/>
      <c r="P153" s="353"/>
      <c r="Q153" s="353"/>
      <c r="R153" s="353"/>
      <c r="S153" s="353"/>
      <c r="T153" s="353"/>
      <c r="U153" s="353"/>
      <c r="V153" s="353"/>
      <c r="W153" s="353"/>
      <c r="X153" s="353"/>
      <c r="Y153" s="353"/>
      <c r="Z153" s="353"/>
      <c r="AA153" s="353"/>
      <c r="AB153" s="353"/>
    </row>
    <row r="154" x14ac:dyDescent="0.2">
      <c r="C154" s="352"/>
      <c r="D154" s="352"/>
      <c r="E154" s="353"/>
      <c r="F154" s="353"/>
      <c r="G154" s="353"/>
      <c r="H154" s="353"/>
      <c r="I154" s="353"/>
      <c r="J154" s="353"/>
      <c r="K154" s="353"/>
      <c r="L154" s="353"/>
      <c r="M154" s="353"/>
      <c r="N154" s="353"/>
      <c r="O154" s="353"/>
      <c r="P154" s="353"/>
      <c r="Q154" s="353"/>
      <c r="R154" s="353"/>
      <c r="S154" s="353"/>
      <c r="T154" s="353"/>
      <c r="U154" s="353"/>
      <c r="V154" s="353"/>
      <c r="W154" s="353"/>
      <c r="X154" s="353"/>
      <c r="Y154" s="353"/>
      <c r="Z154" s="353"/>
      <c r="AA154" s="353"/>
      <c r="AB154" s="353"/>
    </row>
    <row r="155" x14ac:dyDescent="0.2">
      <c r="C155" s="352"/>
      <c r="D155" s="352"/>
      <c r="E155" s="353"/>
      <c r="F155" s="353"/>
      <c r="G155" s="353"/>
      <c r="H155" s="353"/>
      <c r="I155" s="353"/>
      <c r="J155" s="353"/>
      <c r="K155" s="353"/>
      <c r="L155" s="353"/>
      <c r="M155" s="353"/>
      <c r="N155" s="353"/>
      <c r="O155" s="353"/>
      <c r="P155" s="353"/>
      <c r="Q155" s="353"/>
      <c r="R155" s="353"/>
      <c r="S155" s="353"/>
      <c r="T155" s="353"/>
      <c r="U155" s="353"/>
      <c r="V155" s="353"/>
      <c r="W155" s="353"/>
      <c r="X155" s="353"/>
      <c r="Y155" s="353"/>
      <c r="Z155" s="353"/>
      <c r="AA155" s="353"/>
      <c r="AB155" s="353"/>
    </row>
    <row r="156" x14ac:dyDescent="0.2">
      <c r="C156" s="352"/>
      <c r="D156" s="352"/>
      <c r="E156" s="353"/>
      <c r="F156" s="353"/>
      <c r="G156" s="353"/>
      <c r="H156" s="353"/>
      <c r="I156" s="353"/>
      <c r="J156" s="353"/>
      <c r="K156" s="353"/>
      <c r="L156" s="353"/>
      <c r="M156" s="353"/>
      <c r="N156" s="353"/>
      <c r="O156" s="353"/>
      <c r="P156" s="353"/>
      <c r="Q156" s="353"/>
      <c r="R156" s="353"/>
      <c r="S156" s="353"/>
      <c r="T156" s="353"/>
      <c r="U156" s="353"/>
      <c r="V156" s="353"/>
      <c r="W156" s="353"/>
      <c r="X156" s="353"/>
      <c r="Y156" s="353"/>
      <c r="Z156" s="353"/>
      <c r="AA156" s="353"/>
      <c r="AB156" s="353"/>
    </row>
    <row r="157" x14ac:dyDescent="0.2">
      <c r="B157" s="353"/>
      <c r="C157" s="352"/>
      <c r="D157" s="352"/>
      <c r="E157" s="353"/>
      <c r="F157" s="353"/>
      <c r="G157" s="353"/>
      <c r="H157" s="353"/>
      <c r="I157" s="353"/>
      <c r="J157" s="353"/>
      <c r="K157" s="353"/>
      <c r="L157" s="353"/>
      <c r="M157" s="353"/>
      <c r="N157" s="353"/>
      <c r="O157" s="353"/>
      <c r="P157" s="353"/>
      <c r="Q157" s="353"/>
      <c r="R157" s="353"/>
      <c r="S157" s="353"/>
      <c r="T157" s="353"/>
      <c r="U157" s="353"/>
      <c r="V157" s="353"/>
      <c r="W157" s="353"/>
      <c r="X157" s="353"/>
      <c r="Y157" s="353"/>
      <c r="Z157" s="353"/>
      <c r="AA157" s="353"/>
      <c r="AB157" s="353"/>
    </row>
    <row r="158" x14ac:dyDescent="0.2">
      <c r="B158" s="353"/>
      <c r="C158" s="352"/>
      <c r="D158" s="352"/>
      <c r="E158" s="353"/>
      <c r="F158" s="353"/>
      <c r="G158" s="353"/>
      <c r="H158" s="353"/>
      <c r="I158" s="353"/>
      <c r="J158" s="353"/>
      <c r="K158" s="353"/>
      <c r="L158" s="353"/>
      <c r="M158" s="353"/>
      <c r="N158" s="353"/>
      <c r="O158" s="353"/>
      <c r="P158" s="353"/>
      <c r="Q158" s="353"/>
      <c r="R158" s="353"/>
      <c r="S158" s="353"/>
      <c r="T158" s="353"/>
      <c r="U158" s="353"/>
      <c r="V158" s="353"/>
      <c r="W158" s="353"/>
      <c r="X158" s="353"/>
      <c r="Y158" s="353"/>
      <c r="Z158" s="353"/>
      <c r="AA158" s="353"/>
      <c r="AB158" s="353"/>
    </row>
    <row r="197" s="292" customFormat="true" ht="16.5" customHeight="true" x14ac:dyDescent="0.2">
      <c r="A197" s="1083" t="s">
        <v>6</v>
      </c>
      <c r="B197" s="1083"/>
      <c r="C197" s="1083"/>
      <c r="D197" s="1081" t="s">
        <v>0</v>
      </c>
      <c r="E197" s="1070"/>
      <c r="F197" s="1070"/>
      <c r="G197" s="1070"/>
      <c r="H197" s="1082"/>
      <c r="I197" s="1081" t="s">
        <v>1</v>
      </c>
      <c r="J197" s="1070"/>
      <c r="K197" s="1070"/>
      <c r="L197" s="1070"/>
      <c r="M197" s="1082"/>
      <c r="N197" s="1081" t="s">
        <v>2</v>
      </c>
      <c r="O197" s="1070"/>
      <c r="P197" s="1070"/>
      <c r="Q197" s="1070"/>
      <c r="R197" s="1082"/>
      <c r="S197" s="1081" t="s">
        <v>3</v>
      </c>
      <c r="T197" s="1070"/>
      <c r="U197" s="1070"/>
      <c r="V197" s="1070"/>
      <c r="W197" s="1082"/>
      <c r="X197" s="1081" t="s">
        <v>4</v>
      </c>
      <c r="Y197" s="1070"/>
      <c r="Z197" s="1070"/>
      <c r="AA197" s="1070"/>
      <c r="AB197" s="1082"/>
    </row>
    <row r="198" s="296" customFormat="true" ht="22.5" customHeight="true" x14ac:dyDescent="0.2">
      <c r="A198" s="1096"/>
      <c r="B198" s="1096"/>
      <c r="C198" s="1096"/>
      <c r="D198" s="306" t="s">
        <v>14</v>
      </c>
      <c r="E198" s="307" t="s">
        <v>15</v>
      </c>
      <c r="F198" s="294" t="s">
        <v>16</v>
      </c>
      <c r="G198" s="294" t="s">
        <v>22</v>
      </c>
      <c r="H198" s="295" t="s">
        <v>19</v>
      </c>
      <c r="I198" s="306" t="s">
        <v>14</v>
      </c>
      <c r="J198" s="307" t="s">
        <v>15</v>
      </c>
      <c r="K198" s="294" t="s">
        <v>16</v>
      </c>
      <c r="L198" s="294" t="s">
        <v>22</v>
      </c>
      <c r="M198" s="295" t="s">
        <v>19</v>
      </c>
      <c r="N198" s="306" t="s">
        <v>14</v>
      </c>
      <c r="O198" s="307" t="s">
        <v>15</v>
      </c>
      <c r="P198" s="294" t="s">
        <v>16</v>
      </c>
      <c r="Q198" s="294" t="s">
        <v>22</v>
      </c>
      <c r="R198" s="295" t="s">
        <v>19</v>
      </c>
      <c r="S198" s="306" t="s">
        <v>14</v>
      </c>
      <c r="T198" s="307" t="s">
        <v>15</v>
      </c>
      <c r="U198" s="294" t="s">
        <v>16</v>
      </c>
      <c r="V198" s="294" t="s">
        <v>22</v>
      </c>
      <c r="W198" s="295" t="s">
        <v>19</v>
      </c>
      <c r="X198" s="306" t="s">
        <v>14</v>
      </c>
      <c r="Y198" s="307" t="s">
        <v>15</v>
      </c>
      <c r="Z198" s="294" t="s">
        <v>16</v>
      </c>
      <c r="AA198" s="294" t="s">
        <v>22</v>
      </c>
      <c r="AB198" s="295" t="s">
        <v>19</v>
      </c>
    </row>
    <row r="199" s="316" customFormat="true" ht="15" customHeight="true" x14ac:dyDescent="0.2">
      <c r="A199" s="1088" t="s">
        <v>10</v>
      </c>
      <c r="B199" s="1089"/>
      <c r="C199" s="413">
        <v>2000</v>
      </c>
      <c r="D199" s="308">
        <f ca="true">IF((D201+H201)&gt;100,D201*100/(D201+H201),D201)</f>
        <v>23.060692678645864</v>
      </c>
      <c r="E199" s="357">
        <f ca="true">D199*AVERAGEIF(E205:E216,"&gt;0")/100</f>
        <v>17.354248132179528</v>
      </c>
      <c r="F199" s="310">
        <f ca="true">D199*(100-AVERAGEIF(E205:E216,"&gt;0"))/100</f>
        <v>5.7064445464663383</v>
      </c>
      <c r="G199" s="311">
        <f ca="true">100-(E199+F199+H199)</f>
        <v>13.235395268686261</v>
      </c>
      <c r="H199" s="312">
        <f ca="true">IF((D201+H201)&gt;100,H201*100/(D201+H201),H201)</f>
        <v>63.703912052667874</v>
      </c>
      <c r="I199" s="308">
        <f ca="true">IF((I201+M201)&gt;100,I201*100/(I201+M201),I201)</f>
        <v>69.979464538937918</v>
      </c>
      <c r="J199" s="357">
        <f ca="true">I199*AVERAGEIF(J205:J216,"&gt;0")/100</f>
        <v>48.02894873677684</v>
      </c>
      <c r="K199" s="313">
        <f ca="true">I199*(100-AVERAGEIF(J205:J216,"&gt;0"))/100</f>
        <v>21.950515802161075</v>
      </c>
      <c r="L199" s="314">
        <f ca="true">100-(J199+K199+M199)</f>
        <v>12.274424406400271</v>
      </c>
      <c r="M199" s="315">
        <f ca="true">IF((I201+M201)&gt;100,M201*100/(I201+M201),M201)</f>
        <v>17.74611105466181</v>
      </c>
      <c r="N199" s="308">
        <f ca="true">IF((N201+R201)&gt;100,N201*100/(N201+R201),N201)</f>
        <v>90.855991572866969</v>
      </c>
      <c r="O199" s="357">
        <f ca="true">N199*AVERAGEIF(O205:O216,"&gt;0")/100</f>
        <v>54.360806774454389</v>
      </c>
      <c r="P199" s="313">
        <f ca="true">N199*(100-AVERAGEIF(O205:O216,"&gt;0"))/100</f>
        <v>36.495184798412581</v>
      </c>
      <c r="Q199" s="314">
        <f ca="true">100-(O199+P199+R199)</f>
        <v>4.2274116134559137</v>
      </c>
      <c r="R199" s="315">
        <f ca="true">IF((N201+R201)&gt;100,R201*100/(N201+R201),R201)</f>
        <v>4.916596813677117</v>
      </c>
      <c r="S199" s="308">
        <f ca="true">IF((S201+W201)&gt;100,S201*100/(S201+W201),S201)</f>
        <v>95.294086514178787</v>
      </c>
      <c r="T199" s="357">
        <f ca="true">S199*AVERAGEIF(T205:T216,"&gt;0")/100</f>
        <v>58.682099687093697</v>
      </c>
      <c r="U199" s="313">
        <f ca="true">S199*(100-AVERAGEIF(T205:T216,"&gt;0"))/100</f>
        <v>36.61198682708509</v>
      </c>
      <c r="V199" s="314">
        <f ca="true">100-(T199+U199+W199)</f>
        <v>4.3514995320309424</v>
      </c>
      <c r="W199" s="315">
        <f ca="true">IF((S201+W201)&gt;100,W201*100/(S201+W201),W201)</f>
        <v>0.35441395379027796</v>
      </c>
      <c r="X199" s="308">
        <f ca="true">IF((X201+AB201)&gt;100,X201*100/(X201+AB201),X201)</f>
        <v>99.74060321222899</v>
      </c>
      <c r="Y199" s="357">
        <f ca="true">X199*AVERAGEIF(Y205:Y216,"&gt;0")/100</f>
        <v>85.521650345945375</v>
      </c>
      <c r="Z199" s="313">
        <f ca="true">X199*(100-AVERAGEIF(Y205:Y216,"&gt;0"))/100</f>
        <v>14.21895286628361</v>
      </c>
      <c r="AA199" s="314">
        <f ca="true">100-(Y199+Z199+AB199)</f>
        <v>0.25939678777100994</v>
      </c>
      <c r="AB199" s="315">
        <f ca="true">IF((X201+AB201)&gt;100,AB201*100/(X201+AB201),AB201)</f>
        <v>0</v>
      </c>
    </row>
    <row r="200" s="316" customFormat="true" ht="15" customHeight="true" x14ac:dyDescent="0.2">
      <c r="A200" s="1090"/>
      <c r="B200" s="1091"/>
      <c r="C200" s="414">
        <v>2020</v>
      </c>
      <c r="D200" s="317">
        <f ca="true">IF((D202+H202)&gt;100,D202*100/(D202+H202),D202)</f>
        <v>88.326936837685935</v>
      </c>
      <c r="E200" s="358">
        <f ca="true">D200*AVERAGEIF(E205:E216,"&gt;0")/100</f>
        <v>66.47014467418677</v>
      </c>
      <c r="F200" s="319">
        <f ca="true">D200*(100-AVERAGEIF(E205:E216,"&gt;0"))/100</f>
        <v>21.856792163499168</v>
      </c>
      <c r="G200" s="320">
        <f ca="true">100-(E200+F200+H200)</f>
        <v>0.29766171599931113</v>
      </c>
      <c r="H200" s="321">
        <f ca="true">IF((D202+H202)&gt;100,H202*100/(D202+H202),H202)</f>
        <v>11.375401446314754</v>
      </c>
      <c r="I200" s="317">
        <f ca="true">IF((I202+M202)&gt;100,I202*100/(I202+M202),I202)</f>
        <v>90.18292251162562</v>
      </c>
      <c r="J200" s="358">
        <f ca="true">I200*AVERAGEIF(J205:J216,"&gt;0")/100</f>
        <v>61.895171544696744</v>
      </c>
      <c r="K200" s="319">
        <f ca="true">I200*(100-AVERAGEIF(J205:J216,"&gt;0"))/100</f>
        <v>28.287750966928876</v>
      </c>
      <c r="L200" s="320">
        <f ca="true">100-(J200+K200+M200)</f>
        <v>0</v>
      </c>
      <c r="M200" s="321">
        <f ca="true">IF((I202+M202)&gt;100,M202*100/(I202+M202),M202)</f>
        <v>9.8170774883743768</v>
      </c>
      <c r="N200" s="317">
        <f ca="true">IF((N202+R202)&gt;100,N202*100/(N202+R202),N202)</f>
        <v>96.160459485710248</v>
      </c>
      <c r="O200" s="358">
        <f ca="true">N200*AVERAGEIF(O205:O216,"&gt;0")/100</f>
        <v>57.534567252541343</v>
      </c>
      <c r="P200" s="319">
        <f ca="true">N200*(100-AVERAGEIF(O205:O216,"&gt;0"))/100</f>
        <v>38.625892233168905</v>
      </c>
      <c r="Q200" s="320">
        <f ca="true">100-(O200+P200+R200)</f>
        <v>0.10610642368446577</v>
      </c>
      <c r="R200" s="321">
        <f ca="true">IF((N202+R202)&gt;100,R202*100/(N202+R202),R202)</f>
        <v>3.7334340906052859</v>
      </c>
      <c r="S200" s="317">
        <f ca="true">IF((S202+W202)&gt;100,S202*100/(S202+W202),S202)</f>
        <v>99.323782724767739</v>
      </c>
      <c r="T200" s="358">
        <f ca="true">S200*AVERAGEIF(T205:T216,"&gt;0")/100</f>
        <v>61.163586664811874</v>
      </c>
      <c r="U200" s="319">
        <f ca="true">S200*(100-AVERAGEIF(T205:T216,"&gt;0"))/100</f>
        <v>38.160196059955858</v>
      </c>
      <c r="V200" s="320">
        <f ca="true">100-(T200+U200+W200)</f>
        <v>0.10816453038771101</v>
      </c>
      <c r="W200" s="321">
        <f ca="true">IF((S202+W202)&gt;100,W202*100/(S202+W202),W202)</f>
        <v>0.56805274484455737</v>
      </c>
      <c r="X200" s="317">
        <f ca="true">IF((X202+AB202)&gt;100,X202*100/(X202+AB202),X202)</f>
        <v>99.537443644322977</v>
      </c>
      <c r="Y200" s="358">
        <f ca="true">X200*AVERAGEIF(Y205:Y216,"&gt;0")/100</f>
        <v>85.347453068494374</v>
      </c>
      <c r="Z200" s="319">
        <f ca="true">X200*(100-AVERAGEIF(Y205:Y216,"&gt;0"))/100</f>
        <v>14.189990575828604</v>
      </c>
      <c r="AA200" s="320">
        <f ca="true">100-(Y200+Z200+AB200)</f>
        <v>0.4157930354633379</v>
      </c>
      <c r="AB200" s="321">
        <f ca="true">IF((X202+AB202)&gt;100,AB202*100/(X202+AB202),AB202)</f>
        <v>4.6763320213682569E-2</v>
      </c>
    </row>
    <row r="201" hidden="true" x14ac:dyDescent="0.2">
      <c r="A201" s="1092" t="s">
        <v>12</v>
      </c>
      <c r="B201" s="1093"/>
      <c r="C201" s="322">
        <f>MinRegYear(C199,C205:C216)</f>
        <v>2000</v>
      </c>
      <c r="D201" s="323">
        <f ca="true">IF(MAX(C205:C216)-MIN(C205:C216)&lt;5,AVERAGEIF(C205:C216,"&gt;0",D205:D216),
IF(FORECAST($C201,D$205:D$216,$C$205:$C$216)&lt;0,0,
IF(FORECAST($C201,D$205:D$216,$C$205:$C$216)&gt;100,100,
FORECAST($C201,D$205:D$216,$C$205:$C$216))))</f>
        <v>23.060692678645864</v>
      </c>
      <c r="E201" s="324"/>
      <c r="F201" s="325"/>
      <c r="G201" s="325"/>
      <c r="H201" s="326">
        <f ca="true">IF(MAX(C205:C216)-MIN(C205:C216)&lt;5,AVERAGEIF(C205:C216,"&gt;0",H205:H216),
IF(FORECAST($C201,H$205:H$216,$C$205:$C$216)&lt;0,0,
IF(FORECAST($C201,H$205:H$216,$C$205:$C$216)&gt;100,100,
FORECAST($C201,H$205:H$216,$C$205:$C$216))))</f>
        <v>63.703912052667874</v>
      </c>
      <c r="I201" s="323">
        <f ca="true">IF(MAX(C205:C216)-MIN(C205:C216)&lt;5,AVERAGEIF(C205:C216,"&gt;0",I205:I216),
IF(FORECAST($C201,I$205:I$216,$C$205:$C$216)&lt;0,0,
IF(FORECAST($C201,I$205:I$216,$C$205:$C$216)&gt;100,100,
FORECAST($C201,I$205:I$216,$C$205:$C$216))))</f>
        <v>69.979464538937918</v>
      </c>
      <c r="J201" s="324"/>
      <c r="K201" s="325"/>
      <c r="L201" s="325"/>
      <c r="M201" s="326">
        <f ca="true">IF(MAX(C205:C216)-MIN(C205:C216)&lt;5,AVERAGEIF(C205:C216,"&gt;0",M205:M216),
IF(FORECAST($C201,M$205:M$216,$C$205:$C$216)&lt;0,0,
IF(FORECAST($C201,M$205:M$216,$C$205:$C$216)&gt;100,100,
FORECAST($C201,M$205:M$216,$C$205:$C$216))))</f>
        <v>17.74611105466181</v>
      </c>
      <c r="N201" s="323">
        <f ca="true">IF(MAX(C205:C216)-MIN(C205:C216)&lt;5,AVERAGEIF(C205:C216,"&gt;0",N205:N216),
IF(FORECAST($C201,N$205:N$216,$C$205:$C$216)&lt;0,0,
IF(FORECAST($C201,N$205:N$216,$C$205:$C$216)&gt;100,100,
FORECAST($C201,N$205:N$216,$C$205:$C$216))))</f>
        <v>90.855991572866969</v>
      </c>
      <c r="O201" s="324"/>
      <c r="P201" s="325"/>
      <c r="Q201" s="325"/>
      <c r="R201" s="326">
        <f ca="true">IF(MAX(C205:C216)-MIN(C205:C216)&lt;5,AVERAGEIF(C205:C216,"&gt;0",R205:R216),
IF(FORECAST($C201,R$205:R$216,$C$205:$C$216)&lt;0,0,
IF(FORECAST($C201,R$205:R$216,$C$205:$C$216)&gt;100,100,
FORECAST($C201,R$205:R$216,$C$205:$C$216))))</f>
        <v>4.916596813677117</v>
      </c>
      <c r="S201" s="323">
        <f ca="true">IF(MAX(C205:C216)-MIN(C205:C216)&lt;5,AVERAGEIF(C205:C216,"&gt;0",S205:S216),
IF(FORECAST($C201,S$205:S$216,$C$205:$C$216)&lt;0,0,
IF(FORECAST($C201,S$205:S$216,$C$205:$C$216)&gt;100,100,
FORECAST($C201,S$205:S$216,$C$205:$C$216))))</f>
        <v>95.294086514178787</v>
      </c>
      <c r="T201" s="324"/>
      <c r="U201" s="325"/>
      <c r="V201" s="325"/>
      <c r="W201" s="326">
        <f ca="true">IF(MAX(C205:C216)-MIN(C205:C216)&lt;5,AVERAGEIF(C205:C216,"&gt;0",W205:W216),
IF(FORECAST($C201,W$205:W$216,$C$205:$C$216)&lt;0,0,
IF(FORECAST($C201,W$205:W$216,$C$205:$C$216)&gt;100,100,
FORECAST($C201,W$205:W$216,$C$205:$C$216))))</f>
        <v>0.35441395379027796</v>
      </c>
      <c r="X201" s="323">
        <f ca="true">IF(MAX(C205:C216)-MIN(C205:C216)&lt;5,AVERAGEIF(C205:C216,"&gt;0",X205:X216),
IF(FORECAST($C201,X$205:X$216,$C$205:$C$216)&lt;0,0,
IF(FORECAST($C201,X$205:X$216,$C$205:$C$216)&gt;100,100,
FORECAST($C201,X$205:X$216,$C$205:$C$216))))</f>
        <v>99.74060321222899</v>
      </c>
      <c r="Y201" s="324"/>
      <c r="Z201" s="325"/>
      <c r="AA201" s="325"/>
      <c r="AB201" s="326">
        <f ca="true">IF(MAX(C205:C216)-MIN(C205:C216)&lt;5,AVERAGEIF(C205:C216,"&gt;0",AB205:AB216),
IF(FORECAST($C201,AB$205:AB$216,$C$205:$C$216)&lt;0,0,
IF(FORECAST($C201,AB$205:AB$216,$C$205:$C$216)&gt;100,100,
FORECAST($C201,AB$205:AB$216,$C$205:$C$216))))</f>
        <v>0</v>
      </c>
    </row>
    <row r="202" hidden="true" x14ac:dyDescent="0.2">
      <c r="A202" s="1094"/>
      <c r="B202" s="1095"/>
      <c r="C202" s="301">
        <f>MaxRegYear(C200,C205:C216)</f>
        <v>2020</v>
      </c>
      <c r="D202" s="327">
        <f ca="true">IF(MAX(C205:C216)-MIN(C205:C216)&lt;5,AVERAGEIF(C205:C216,"&gt;0",D205:D216),
IF(FORECAST($C202,D$205:D$216,$C$205:$C$216)&lt;0,0,
IF(FORECAST($C202,D$205:D$216,$C$205:$C$216)&gt;100,100,
FORECAST($C202,D$205:D$216,$C$205:$C$216))))</f>
        <v>88.326936837685935</v>
      </c>
      <c r="E202" s="328"/>
      <c r="F202" s="329"/>
      <c r="G202" s="329"/>
      <c r="H202" s="330">
        <f ca="true">IF(MAX(C205:C216)-MIN(C205:C216)&lt;5,AVERAGEIF(C205:C216,"&gt;0",H205:H216),
IF(FORECAST($C202,H$205:H$216,$C$205:$C$216)&lt;0,0,
IF(FORECAST($C202,H$205:H$216,$C$205:$C$216)&gt;100,100,
FORECAST($C202,H$205:H$216,$C$205:$C$216))))</f>
        <v>11.375401446314754</v>
      </c>
      <c r="I202" s="327">
        <f ca="true">IF(MAX(C205:C216)-MIN(C205:C216)&lt;5,AVERAGEIF(C205:C216,"&gt;0",I205:I216),
IF(FORECAST($C202,I$205:I$216,$C$205:$C$216)&lt;0,0,
IF(FORECAST($C202,I$205:I$216,$C$205:$C$216)&gt;100,100,
FORECAST($C202,I$205:I$216,$C$205:$C$216))))</f>
        <v>92.062741632895268</v>
      </c>
      <c r="J202" s="328"/>
      <c r="K202" s="329"/>
      <c r="L202" s="329"/>
      <c r="M202" s="330">
        <f ca="true">IF(MAX(C205:C216)-MIN(C205:C216)&lt;5,AVERAGEIF(C205:C216,"&gt;0",M205:M216),
IF(FORECAST($C202,M$205:M$216,$C$205:$C$216)&lt;0,0,
IF(FORECAST($C202,M$205:M$216,$C$205:$C$216)&gt;100,100,
FORECAST($C202,M$205:M$216,$C$205:$C$216))))</f>
        <v>10.021709689945055</v>
      </c>
      <c r="N202" s="327">
        <f ca="true">IF(MAX(C205:C216)-MIN(C205:C216)&lt;5,AVERAGEIF(C205:C216,"&gt;0",N205:N216),
IF(FORECAST($C202,N$205:N$216,$C$205:$C$216)&lt;0,0,
IF(FORECAST($C202,N$205:N$216,$C$205:$C$216)&gt;100,100,
FORECAST($C202,N$205:N$216,$C$205:$C$216))))</f>
        <v>96.160459485710248</v>
      </c>
      <c r="O202" s="328"/>
      <c r="P202" s="329"/>
      <c r="Q202" s="329"/>
      <c r="R202" s="330">
        <f ca="true">IF(MAX(C205:C216)-MIN(C205:C216)&lt;5,AVERAGEIF(C205:C216,"&gt;0",R205:R216),
IF(FORECAST($C202,R$205:R$216,$C$205:$C$216)&lt;0,0,
IF(FORECAST($C202,R$205:R$216,$C$205:$C$216)&gt;100,100,
FORECAST($C202,R$205:R$216,$C$205:$C$216))))</f>
        <v>3.7334340906052859</v>
      </c>
      <c r="S202" s="327">
        <f ca="true">IF(MAX(C205:C216)-MIN(C205:C216)&lt;5,AVERAGEIF(C205:C216,"&gt;0",S205:S216),
IF(FORECAST($C202,S$205:S$216,$C$205:$C$216)&lt;0,0,
IF(FORECAST($C202,S$205:S$216,$C$205:$C$216)&gt;100,100,
FORECAST($C202,S$205:S$216,$C$205:$C$216))))</f>
        <v>99.323782724767739</v>
      </c>
      <c r="T202" s="328"/>
      <c r="U202" s="329"/>
      <c r="V202" s="329"/>
      <c r="W202" s="330">
        <f ca="true">IF(MAX(C205:C216)-MIN(C205:C216)&lt;5,AVERAGEIF(C205:C216,"&gt;0",W205:W216),
IF(FORECAST($C202,W$205:W$216,$C$205:$C$216)&lt;0,0,
IF(FORECAST($C202,W$205:W$216,$C$205:$C$216)&gt;100,100,
FORECAST($C202,W$205:W$216,$C$205:$C$216))))</f>
        <v>0.56805274484455737</v>
      </c>
      <c r="X202" s="327">
        <f ca="true">IF(MAX(C205:C216)-MIN(C205:C216)&lt;5,AVERAGEIF(C205:C216,"&gt;0",X205:X216),
IF(FORECAST($C202,X$205:X$216,$C$205:$C$216)&lt;0,0,
IF(FORECAST($C202,X$205:X$216,$C$205:$C$216)&gt;100,100,
FORECAST($C202,X$205:X$216,$C$205:$C$216))))</f>
        <v>99.537443644322977</v>
      </c>
      <c r="Y202" s="328"/>
      <c r="Z202" s="329"/>
      <c r="AA202" s="329"/>
      <c r="AB202" s="330">
        <f ca="true">IF(MAX(C205:C216)-MIN(C205:C216)&lt;5,AVERAGEIF(C205:C216,"&gt;0",AB205:AB216),
IF(FORECAST($C202,AB$205:AB$216,$C$205:$C$216)&lt;0,0,
IF(FORECAST($C202,AB$205:AB$216,$C$205:$C$216)&gt;100,100,
FORECAST($C202,AB$205:AB$216,$C$205:$C$216))))</f>
        <v>4.6763320213682569E-2</v>
      </c>
    </row>
    <row r="203" ht="9" customHeight="true" x14ac:dyDescent="0.2">
      <c r="D203" s="331"/>
      <c r="I203" s="331"/>
      <c r="K203" s="291"/>
      <c r="L203" s="291"/>
      <c r="N203" s="331"/>
      <c r="P203" s="291"/>
      <c r="Q203" s="291"/>
      <c r="S203" s="331"/>
      <c r="U203" s="291"/>
      <c r="V203" s="291"/>
      <c r="X203" s="331"/>
      <c r="Z203" s="291"/>
      <c r="AA203" s="291"/>
      <c r="AB203" s="332"/>
    </row>
    <row r="204" ht="22.5" customHeight="true" x14ac:dyDescent="0.2">
      <c r="B204" s="354" t="s">
        <v>8</v>
      </c>
      <c r="C204" s="334" t="s">
        <v>9</v>
      </c>
      <c r="D204" s="335" t="s">
        <v>14</v>
      </c>
      <c r="E204" s="295" t="s">
        <v>26</v>
      </c>
      <c r="F204" s="336"/>
      <c r="G204" s="336"/>
      <c r="H204" s="337" t="s">
        <v>19</v>
      </c>
      <c r="I204" s="335" t="s">
        <v>14</v>
      </c>
      <c r="J204" s="295" t="s">
        <v>26</v>
      </c>
      <c r="K204" s="336"/>
      <c r="L204" s="336"/>
      <c r="M204" s="337" t="s">
        <v>19</v>
      </c>
      <c r="N204" s="335" t="s">
        <v>14</v>
      </c>
      <c r="O204" s="295" t="s">
        <v>26</v>
      </c>
      <c r="P204" s="336"/>
      <c r="Q204" s="336"/>
      <c r="R204" s="337" t="s">
        <v>19</v>
      </c>
      <c r="S204" s="335" t="s">
        <v>14</v>
      </c>
      <c r="T204" s="295" t="s">
        <v>26</v>
      </c>
      <c r="U204" s="336"/>
      <c r="V204" s="336"/>
      <c r="W204" s="337" t="s">
        <v>19</v>
      </c>
      <c r="X204" s="335" t="s">
        <v>14</v>
      </c>
      <c r="Y204" s="295" t="s">
        <v>26</v>
      </c>
      <c r="Z204" s="336"/>
      <c r="AA204" s="336"/>
      <c r="AB204" s="337" t="s">
        <v>19</v>
      </c>
      <c r="AD204" s="338"/>
    </row>
    <row r="205" x14ac:dyDescent="0.2">
      <c r="A205" s="339"/>
      <c r="B205" s="688" t="s">
        <v>182</v>
      </c>
      <c r="C205" s="689">
        <v>2001</v>
      </c>
      <c r="D205" s="253">
        <f t="shared" ref="D205:D216" ca="true" si="30">IF(ISERROR(INDIRECT(CONCATENATE($B205,"!H122"))),"",INDIRECT(CONCATENATE($B205,"!H122")))</f>
        <v>23.19290327437227</v>
      </c>
      <c r="E205" s="343" t="str">
        <f t="shared" ref="E205:E216" ca="true" si="31">IF(ISERROR(INDIRECT(CONCATENATE($B205,"!H129"))),"",INDIRECT(CONCATENATE($B205,"!H129")))</f>
        <v>N/A</v>
      </c>
      <c r="F205" s="341"/>
      <c r="G205" s="341"/>
      <c r="H205" s="342">
        <f t="shared" ref="H205:H216" ca="true" si="32">IF(ISERROR(INDIRECT(CONCATENATE($B205,"!H127"))),"",INDIRECT(CONCATENATE($B205,"!H127")))</f>
        <v>59.835201232415102</v>
      </c>
      <c r="I205" s="253">
        <f t="shared" ref="I205:I216" ca="true" si="33">IF(ISERROR(INDIRECT(CONCATENATE($B205,"!I122"))),"",INDIRECT(CONCATENATE($B205,"!I122")))</f>
        <v>57.222067155407878</v>
      </c>
      <c r="J205" s="343" t="str">
        <f t="shared" ref="J205:J216" ca="true" si="34">IF(ISERROR(INDIRECT(CONCATENATE($B205,"!I129"))),"",INDIRECT(CONCATENATE($B205,"!I129")))</f>
        <v>N/A</v>
      </c>
      <c r="K205" s="341"/>
      <c r="L205" s="341"/>
      <c r="M205" s="342">
        <f t="shared" ref="M205:M216" ca="true" si="35">IF(ISERROR(INDIRECT(CONCATENATE($B205,"!I127"))),"",INDIRECT(CONCATENATE($B205,"!I127")))</f>
        <v>24.265624026237141</v>
      </c>
      <c r="N205" s="253">
        <f t="shared" ref="N205:N216" ca="true" si="36">IF(ISERROR(INDIRECT(CONCATENATE($B205,"!J122"))),"",INDIRECT(CONCATENATE($B205,"!J122")))</f>
        <v>86.517414373430086</v>
      </c>
      <c r="O205" s="343" t="str">
        <f t="shared" ref="O205:O216" ca="true" si="37">IF(ISERROR(INDIRECT(CONCATENATE($B205,"!J129"))),"",INDIRECT(CONCATENATE($B205,"!J129")))</f>
        <v>N/A</v>
      </c>
      <c r="P205" s="341"/>
      <c r="Q205" s="341"/>
      <c r="R205" s="342">
        <f t="shared" ref="R205:R216" ca="true" si="38">IF(ISERROR(INDIRECT(CONCATENATE($B205,"!J127"))),"",INDIRECT(CONCATENATE($B205,"!J127")))</f>
        <v>11.102484009986997</v>
      </c>
      <c r="S205" s="253">
        <f t="shared" ref="S205:S216" ca="true" si="39">IF(ISERROR(INDIRECT(CONCATENATE($B205,"!K122"))),"",INDIRECT(CONCATENATE($B205,"!K122")))</f>
        <v>95.034295663091427</v>
      </c>
      <c r="T205" s="343" t="str">
        <f t="shared" ref="T205:T216" ca="true" si="40">IF(ISERROR(INDIRECT(CONCATENATE($B205,"!K129"))),"",INDIRECT(CONCATENATE($B205,"!K129")))</f>
        <v>N/A</v>
      </c>
      <c r="U205" s="341"/>
      <c r="V205" s="341"/>
      <c r="W205" s="342">
        <f t="shared" ref="W205:W216" ca="true" si="41">IF(ISERROR(INDIRECT(CONCATENATE($B205,"!K127"))),"",INDIRECT(CONCATENATE($B205,"!K127")))</f>
        <v>0.71708825032420787</v>
      </c>
      <c r="X205" s="253">
        <f t="shared" ref="X205:X216" ca="true" si="42">IF(ISERROR(INDIRECT(CONCATENATE($B205,"!L122"))),"",INDIRECT(CONCATENATE($B205,"!L122")))</f>
        <v>100</v>
      </c>
      <c r="Y205" s="343" t="str">
        <f t="shared" ref="Y205:Y216" ca="true" si="43">IF(ISERROR(INDIRECT(CONCATENATE($B205,"!L129"))),"",INDIRECT(CONCATENATE($B205,"!L129")))</f>
        <v>N/A</v>
      </c>
      <c r="Z205" s="341"/>
      <c r="AA205" s="341"/>
      <c r="AB205" s="342">
        <f t="shared" ref="AB205:AB216" ca="true" si="44">IF(ISERROR(INDIRECT(CONCATENATE($B205,"!L2127"))),"",INDIRECT(CONCATENATE($B205,"!L127")))</f>
        <v>0</v>
      </c>
    </row>
    <row r="206" x14ac:dyDescent="0.2">
      <c r="A206" s="339"/>
      <c r="B206" s="690" t="s">
        <v>241</v>
      </c>
      <c r="C206" s="691">
        <v>2003</v>
      </c>
      <c r="D206" s="254">
        <f t="shared" ca="true" si="30"/>
        <v>49.103172621869859</v>
      </c>
      <c r="E206" s="343">
        <f t="shared" ca="true" si="31"/>
        <v>73.482734428686186</v>
      </c>
      <c r="F206" s="341"/>
      <c r="G206" s="341"/>
      <c r="H206" s="344">
        <f t="shared" ca="true" si="32"/>
        <v>44.73997621728217</v>
      </c>
      <c r="I206" s="254">
        <f t="shared" ca="true" si="33"/>
        <v>90.574023293721822</v>
      </c>
      <c r="J206" s="343">
        <f t="shared" ca="true" si="34"/>
        <v>66.087162144070618</v>
      </c>
      <c r="K206" s="341"/>
      <c r="L206" s="341"/>
      <c r="M206" s="344">
        <f t="shared" ca="true" si="35"/>
        <v>6.218912342410273</v>
      </c>
      <c r="N206" s="254">
        <f t="shared" ca="true" si="36"/>
        <v>95.177094046208524</v>
      </c>
      <c r="O206" s="343">
        <f t="shared" ca="true" si="37"/>
        <v>68.716997844731878</v>
      </c>
      <c r="P206" s="341"/>
      <c r="Q206" s="341"/>
      <c r="R206" s="344">
        <f t="shared" ca="true" si="38"/>
        <v>9.9014354915295033E-2</v>
      </c>
      <c r="S206" s="254">
        <f t="shared" ca="true" si="39"/>
        <v>96.547239918045392</v>
      </c>
      <c r="T206" s="343">
        <f t="shared" ca="true" si="40"/>
        <v>77.146523687731147</v>
      </c>
      <c r="U206" s="341"/>
      <c r="V206" s="341"/>
      <c r="W206" s="344">
        <f t="shared" ca="true" si="41"/>
        <v>0</v>
      </c>
      <c r="X206" s="254">
        <f t="shared" ca="true" si="42"/>
        <v>99.210216478321428</v>
      </c>
      <c r="Y206" s="343">
        <f t="shared" ca="true" si="43"/>
        <v>90.579057258670232</v>
      </c>
      <c r="Z206" s="341"/>
      <c r="AA206" s="341"/>
      <c r="AB206" s="344">
        <f t="shared" ca="true" si="44"/>
        <v>0</v>
      </c>
    </row>
    <row r="207" x14ac:dyDescent="0.2">
      <c r="A207" s="339"/>
      <c r="B207" s="690" t="s">
        <v>157</v>
      </c>
      <c r="C207" s="691">
        <v>2006</v>
      </c>
      <c r="D207" s="254">
        <f t="shared" ca="true" si="30"/>
        <v>29.575323875592368</v>
      </c>
      <c r="E207" s="343">
        <f t="shared" ca="true" si="31"/>
        <v>63.659160474147583</v>
      </c>
      <c r="F207" s="341"/>
      <c r="G207" s="341"/>
      <c r="H207" s="344">
        <f t="shared" ca="true" si="32"/>
        <v>60.464767953159324</v>
      </c>
      <c r="I207" s="254">
        <f t="shared" ca="true" si="33"/>
        <v>69.136213156818854</v>
      </c>
      <c r="J207" s="343">
        <f t="shared" ca="true" si="34"/>
        <v>58.929678913721872</v>
      </c>
      <c r="K207" s="341"/>
      <c r="L207" s="341"/>
      <c r="M207" s="344">
        <f t="shared" ca="true" si="35"/>
        <v>22.174701315191221</v>
      </c>
      <c r="N207" s="254">
        <f t="shared" ca="true" si="36"/>
        <v>91.331068296388835</v>
      </c>
      <c r="O207" s="343">
        <f t="shared" ca="true" si="37"/>
        <v>41.23462934787613</v>
      </c>
      <c r="P207" s="341"/>
      <c r="Q207" s="341"/>
      <c r="R207" s="344">
        <f t="shared" ca="true" si="38"/>
        <v>3.3422833208574274</v>
      </c>
      <c r="S207" s="254">
        <f t="shared" ca="true" si="39"/>
        <v>95.257117423475378</v>
      </c>
      <c r="T207" s="343">
        <f t="shared" ca="true" si="40"/>
        <v>37.897719453025999</v>
      </c>
      <c r="U207" s="341"/>
      <c r="V207" s="341"/>
      <c r="W207" s="344">
        <f t="shared" ca="true" si="41"/>
        <v>0.53778932854540618</v>
      </c>
      <c r="X207" s="254">
        <f t="shared" ca="true" si="42"/>
        <v>99.759593127024033</v>
      </c>
      <c r="Y207" s="343">
        <f t="shared" ca="true" si="43"/>
        <v>79.009898082828144</v>
      </c>
      <c r="Z207" s="341"/>
      <c r="AA207" s="341"/>
      <c r="AB207" s="344">
        <f t="shared" ca="true" si="44"/>
        <v>0</v>
      </c>
      <c r="AD207" s="345"/>
    </row>
    <row r="208" x14ac:dyDescent="0.2">
      <c r="A208" s="339"/>
      <c r="B208" s="690" t="s">
        <v>396</v>
      </c>
      <c r="C208" s="691">
        <v>2011</v>
      </c>
      <c r="D208" s="254">
        <f t="shared" ca="true" si="30"/>
        <v>52.231665532882367</v>
      </c>
      <c r="E208" s="343">
        <f t="shared" ca="true" si="31"/>
        <v>62.528800769488178</v>
      </c>
      <c r="F208" s="341"/>
      <c r="G208" s="341"/>
      <c r="H208" s="344">
        <f t="shared" ca="true" si="32"/>
        <v>41.427925496032678</v>
      </c>
      <c r="I208" s="254">
        <f t="shared" ca="true" si="33"/>
        <v>88.669447916066659</v>
      </c>
      <c r="J208" s="343">
        <f t="shared" ca="true" si="34"/>
        <v>62.447612911307203</v>
      </c>
      <c r="K208" s="341"/>
      <c r="L208" s="341"/>
      <c r="M208" s="344">
        <f t="shared" ca="true" si="35"/>
        <v>8.8291588871593625</v>
      </c>
      <c r="N208" s="254">
        <f t="shared" ca="true" si="36"/>
        <v>99.331419197540669</v>
      </c>
      <c r="O208" s="343">
        <f t="shared" ca="true" si="37"/>
        <v>46.63138051652686</v>
      </c>
      <c r="P208" s="341"/>
      <c r="Q208" s="341"/>
      <c r="R208" s="344">
        <f t="shared" ca="true" si="38"/>
        <v>0.45510117082686041</v>
      </c>
      <c r="S208" s="254">
        <f t="shared" ca="true" si="39"/>
        <v>98.889236159481868</v>
      </c>
      <c r="T208" s="343">
        <f t="shared" ca="true" si="40"/>
        <v>65.970397397336455</v>
      </c>
      <c r="U208" s="341"/>
      <c r="V208" s="341"/>
      <c r="W208" s="344">
        <f t="shared" ca="true" si="41"/>
        <v>0.12568403490834865</v>
      </c>
      <c r="X208" s="254">
        <f t="shared" ca="true" si="42"/>
        <v>100</v>
      </c>
      <c r="Y208" s="343">
        <f t="shared" ca="true" si="43"/>
        <v>90.611477615703265</v>
      </c>
      <c r="Z208" s="341"/>
      <c r="AA208" s="341"/>
      <c r="AB208" s="344">
        <f t="shared" ca="true" si="44"/>
        <v>0</v>
      </c>
    </row>
    <row r="209" x14ac:dyDescent="0.2">
      <c r="A209" s="339"/>
      <c r="B209" s="690" t="s">
        <v>495</v>
      </c>
      <c r="C209" s="691">
        <v>2014</v>
      </c>
      <c r="D209" s="254">
        <f t="shared" ca="true" si="30"/>
        <v>72.172995953516335</v>
      </c>
      <c r="E209" s="343">
        <f t="shared" ca="true" si="31"/>
        <v>82.191382502077971</v>
      </c>
      <c r="F209" s="341"/>
      <c r="G209" s="341"/>
      <c r="H209" s="344">
        <f t="shared" ca="true" si="32"/>
        <v>24.824324390528773</v>
      </c>
      <c r="I209" s="254">
        <f t="shared" ca="true" si="33"/>
        <v>96.646242906301651</v>
      </c>
      <c r="J209" s="343">
        <f t="shared" ca="true" si="34"/>
        <v>56.037123556076786</v>
      </c>
      <c r="K209" s="341"/>
      <c r="L209" s="341"/>
      <c r="M209" s="344">
        <f t="shared" ca="true" si="35"/>
        <v>3.0687187584782221</v>
      </c>
      <c r="N209" s="254">
        <f t="shared" ca="true" si="36"/>
        <v>99.944514489677303</v>
      </c>
      <c r="O209" s="343">
        <f t="shared" ca="true" si="37"/>
        <v>48.934409631122506</v>
      </c>
      <c r="P209" s="341"/>
      <c r="Q209" s="341"/>
      <c r="R209" s="344">
        <f t="shared" ca="true" si="38"/>
        <v>0</v>
      </c>
      <c r="S209" s="254">
        <f t="shared" ca="true" si="39"/>
        <v>99.867517080732696</v>
      </c>
      <c r="T209" s="343">
        <f t="shared" ca="true" si="40"/>
        <v>65.63434369658745</v>
      </c>
      <c r="U209" s="341"/>
      <c r="V209" s="341"/>
      <c r="W209" s="344">
        <f t="shared" ca="true" si="41"/>
        <v>0</v>
      </c>
      <c r="X209" s="254">
        <f t="shared" ca="true" si="42"/>
        <v>100</v>
      </c>
      <c r="Y209" s="343">
        <f t="shared" ca="true" si="43"/>
        <v>85.865627452147748</v>
      </c>
      <c r="Z209" s="341"/>
      <c r="AA209" s="341"/>
      <c r="AB209" s="344">
        <f t="shared" ca="true" si="44"/>
        <v>0</v>
      </c>
    </row>
    <row r="210" x14ac:dyDescent="0.2">
      <c r="A210" s="339"/>
      <c r="B210" s="690" t="s">
        <v>606</v>
      </c>
      <c r="C210" s="691">
        <v>2016</v>
      </c>
      <c r="D210" s="254">
        <f t="shared" ca="true" si="30"/>
        <v>76.22079207864536</v>
      </c>
      <c r="E210" s="343">
        <f t="shared" ca="true" si="31"/>
        <v>80.341634633004475</v>
      </c>
      <c r="F210" s="341"/>
      <c r="G210" s="341"/>
      <c r="H210" s="344">
        <f t="shared" ca="true" si="32"/>
        <v>21.04575757829253</v>
      </c>
      <c r="I210" s="254">
        <f t="shared" ca="true" si="33"/>
        <v>74.87482156725919</v>
      </c>
      <c r="J210" s="343">
        <f t="shared" ca="true" si="34"/>
        <v>80.087381064144893</v>
      </c>
      <c r="K210" s="341"/>
      <c r="L210" s="341"/>
      <c r="M210" s="344">
        <f t="shared" ca="true" si="35"/>
        <v>24.098720207724202</v>
      </c>
      <c r="N210" s="254">
        <f t="shared" ca="true" si="36"/>
        <v>84.97696007417558</v>
      </c>
      <c r="O210" s="343">
        <f t="shared" ca="true" si="37"/>
        <v>71.593561108483001</v>
      </c>
      <c r="P210" s="341"/>
      <c r="Q210" s="341"/>
      <c r="R210" s="344">
        <f t="shared" ca="true" si="38"/>
        <v>13.506939070576276</v>
      </c>
      <c r="S210" s="254">
        <f t="shared" ca="true" si="39"/>
        <v>96.626657423166307</v>
      </c>
      <c r="T210" s="343">
        <f t="shared" ca="true" si="40"/>
        <v>60.083970549267519</v>
      </c>
      <c r="U210" s="341"/>
      <c r="V210" s="341"/>
      <c r="W210" s="344">
        <f t="shared" ca="true" si="41"/>
        <v>1.7208119586815203</v>
      </c>
      <c r="X210" s="254">
        <f t="shared" ca="true" si="42"/>
        <v>98.62151187587196</v>
      </c>
      <c r="Y210" s="343">
        <f t="shared" ca="true" si="43"/>
        <v>85.473821994776173</v>
      </c>
      <c r="Z210" s="341"/>
      <c r="AA210" s="341"/>
      <c r="AB210" s="344">
        <f t="shared" ca="true" si="44"/>
        <v>0.13093729659831044</v>
      </c>
    </row>
    <row r="211" x14ac:dyDescent="0.2">
      <c r="A211" s="339"/>
      <c r="B211" s="690" t="s">
        <v>785</v>
      </c>
      <c r="C211" s="691">
        <v>2019</v>
      </c>
      <c r="D211" s="254">
        <f t="shared" ca="true" si="30"/>
        <v>87.359849970283378</v>
      </c>
      <c r="E211" s="343">
        <f t="shared" ca="true" si="31"/>
        <v>89.324306077722412</v>
      </c>
      <c r="F211" s="341"/>
      <c r="G211" s="341"/>
      <c r="H211" s="344">
        <f t="shared" ca="true" si="32"/>
        <v>10.439644378722507</v>
      </c>
      <c r="I211" s="254">
        <f t="shared" ca="true" si="33"/>
        <v>90.024905605841312</v>
      </c>
      <c r="J211" s="343">
        <f t="shared" ca="true" si="34"/>
        <v>88.208551322055101</v>
      </c>
      <c r="K211" s="341"/>
      <c r="L211" s="341"/>
      <c r="M211" s="344">
        <f t="shared" ca="true" si="35"/>
        <v>8.5315370689241963</v>
      </c>
      <c r="N211" s="254">
        <f t="shared" ca="true" si="36"/>
        <v>97.279108227598726</v>
      </c>
      <c r="O211" s="343">
        <f t="shared" ca="true" si="37"/>
        <v>81.88003028967664</v>
      </c>
      <c r="P211" s="341"/>
      <c r="Q211" s="341"/>
      <c r="R211" s="344">
        <f t="shared" ca="true" si="38"/>
        <v>1.7692862378255094</v>
      </c>
      <c r="S211" s="254">
        <f t="shared" ca="true" si="39"/>
        <v>98.940478668319727</v>
      </c>
      <c r="T211" s="343">
        <f t="shared" ca="true" si="40"/>
        <v>62.747052845039377</v>
      </c>
      <c r="U211" s="341"/>
      <c r="V211" s="341"/>
      <c r="W211" s="344">
        <f t="shared" ca="true" si="41"/>
        <v>0.12725987276243741</v>
      </c>
      <c r="X211" s="254">
        <f t="shared" ca="true" si="42"/>
        <v>99.881842516714471</v>
      </c>
      <c r="Y211" s="343">
        <f t="shared" ca="true" si="43"/>
        <v>82.924523815505609</v>
      </c>
      <c r="Z211" s="341"/>
      <c r="AA211" s="341"/>
      <c r="AB211" s="344">
        <f t="shared" ca="true" si="44"/>
        <v>0</v>
      </c>
    </row>
    <row r="212" x14ac:dyDescent="0.2">
      <c r="A212" s="339"/>
      <c r="B212" s="690"/>
      <c r="C212" s="691"/>
      <c r="D212" s="254" t="str">
        <f t="shared" ca="true" si="30"/>
        <v/>
      </c>
      <c r="E212" s="343" t="str">
        <f t="shared" ca="true" si="31"/>
        <v/>
      </c>
      <c r="F212" s="341"/>
      <c r="G212" s="341"/>
      <c r="H212" s="344" t="str">
        <f t="shared" ca="true" si="32"/>
        <v/>
      </c>
      <c r="I212" s="254" t="str">
        <f t="shared" ca="true" si="33"/>
        <v/>
      </c>
      <c r="J212" s="343" t="str">
        <f t="shared" ca="true" si="34"/>
        <v/>
      </c>
      <c r="K212" s="341"/>
      <c r="L212" s="341"/>
      <c r="M212" s="344" t="str">
        <f t="shared" ca="true" si="35"/>
        <v/>
      </c>
      <c r="N212" s="254" t="str">
        <f t="shared" ca="true" si="36"/>
        <v/>
      </c>
      <c r="O212" s="343" t="str">
        <f t="shared" ca="true" si="37"/>
        <v/>
      </c>
      <c r="P212" s="341"/>
      <c r="Q212" s="341"/>
      <c r="R212" s="344" t="str">
        <f t="shared" ca="true" si="38"/>
        <v/>
      </c>
      <c r="S212" s="254" t="str">
        <f t="shared" ca="true" si="39"/>
        <v/>
      </c>
      <c r="T212" s="343" t="str">
        <f t="shared" ca="true" si="40"/>
        <v/>
      </c>
      <c r="U212" s="341"/>
      <c r="V212" s="341"/>
      <c r="W212" s="344" t="str">
        <f t="shared" ca="true" si="41"/>
        <v/>
      </c>
      <c r="X212" s="254" t="str">
        <f t="shared" ca="true" si="42"/>
        <v/>
      </c>
      <c r="Y212" s="343" t="str">
        <f t="shared" ca="true" si="43"/>
        <v/>
      </c>
      <c r="Z212" s="341"/>
      <c r="AA212" s="341"/>
      <c r="AB212" s="344" t="str">
        <f t="shared" ca="true" si="44"/>
        <v/>
      </c>
    </row>
    <row r="213" x14ac:dyDescent="0.2">
      <c r="A213" s="339"/>
      <c r="B213" s="690"/>
      <c r="C213" s="691"/>
      <c r="D213" s="254" t="str">
        <f t="shared" ca="true" si="30"/>
        <v/>
      </c>
      <c r="E213" s="343" t="str">
        <f t="shared" ca="true" si="31"/>
        <v/>
      </c>
      <c r="F213" s="341"/>
      <c r="G213" s="341"/>
      <c r="H213" s="344" t="str">
        <f t="shared" ca="true" si="32"/>
        <v/>
      </c>
      <c r="I213" s="254" t="str">
        <f t="shared" ca="true" si="33"/>
        <v/>
      </c>
      <c r="J213" s="343" t="str">
        <f t="shared" ca="true" si="34"/>
        <v/>
      </c>
      <c r="K213" s="341"/>
      <c r="L213" s="341"/>
      <c r="M213" s="344" t="str">
        <f t="shared" ca="true" si="35"/>
        <v/>
      </c>
      <c r="N213" s="254" t="str">
        <f t="shared" ca="true" si="36"/>
        <v/>
      </c>
      <c r="O213" s="343" t="str">
        <f t="shared" ca="true" si="37"/>
        <v/>
      </c>
      <c r="P213" s="341"/>
      <c r="Q213" s="341"/>
      <c r="R213" s="344" t="str">
        <f t="shared" ca="true" si="38"/>
        <v/>
      </c>
      <c r="S213" s="254" t="str">
        <f t="shared" ca="true" si="39"/>
        <v/>
      </c>
      <c r="T213" s="343" t="str">
        <f t="shared" ca="true" si="40"/>
        <v/>
      </c>
      <c r="U213" s="341"/>
      <c r="V213" s="341"/>
      <c r="W213" s="344" t="str">
        <f t="shared" ca="true" si="41"/>
        <v/>
      </c>
      <c r="X213" s="254" t="str">
        <f t="shared" ca="true" si="42"/>
        <v/>
      </c>
      <c r="Y213" s="343" t="str">
        <f t="shared" ca="true" si="43"/>
        <v/>
      </c>
      <c r="Z213" s="341"/>
      <c r="AA213" s="341"/>
      <c r="AB213" s="344" t="str">
        <f t="shared" ca="true" si="44"/>
        <v/>
      </c>
    </row>
    <row r="214" x14ac:dyDescent="0.2">
      <c r="A214" s="339"/>
      <c r="B214" s="690"/>
      <c r="C214" s="691"/>
      <c r="D214" s="254" t="str">
        <f t="shared" ca="true" si="30"/>
        <v/>
      </c>
      <c r="E214" s="343" t="str">
        <f t="shared" ca="true" si="31"/>
        <v/>
      </c>
      <c r="F214" s="341"/>
      <c r="G214" s="341"/>
      <c r="H214" s="344" t="str">
        <f t="shared" ca="true" si="32"/>
        <v/>
      </c>
      <c r="I214" s="254" t="str">
        <f t="shared" ca="true" si="33"/>
        <v/>
      </c>
      <c r="J214" s="343" t="str">
        <f t="shared" ca="true" si="34"/>
        <v/>
      </c>
      <c r="K214" s="341"/>
      <c r="L214" s="341"/>
      <c r="M214" s="344" t="str">
        <f t="shared" ca="true" si="35"/>
        <v/>
      </c>
      <c r="N214" s="254" t="str">
        <f t="shared" ca="true" si="36"/>
        <v/>
      </c>
      <c r="O214" s="343" t="str">
        <f t="shared" ca="true" si="37"/>
        <v/>
      </c>
      <c r="P214" s="341"/>
      <c r="Q214" s="341"/>
      <c r="R214" s="344" t="str">
        <f t="shared" ca="true" si="38"/>
        <v/>
      </c>
      <c r="S214" s="254" t="str">
        <f t="shared" ca="true" si="39"/>
        <v/>
      </c>
      <c r="T214" s="343" t="str">
        <f t="shared" ca="true" si="40"/>
        <v/>
      </c>
      <c r="U214" s="341"/>
      <c r="V214" s="341"/>
      <c r="W214" s="344" t="str">
        <f t="shared" ca="true" si="41"/>
        <v/>
      </c>
      <c r="X214" s="254" t="str">
        <f t="shared" ca="true" si="42"/>
        <v/>
      </c>
      <c r="Y214" s="343" t="str">
        <f t="shared" ca="true" si="43"/>
        <v/>
      </c>
      <c r="Z214" s="341"/>
      <c r="AA214" s="341"/>
      <c r="AB214" s="344" t="str">
        <f t="shared" ca="true" si="44"/>
        <v/>
      </c>
    </row>
    <row r="215" x14ac:dyDescent="0.2">
      <c r="A215" s="339"/>
      <c r="B215" s="690"/>
      <c r="C215" s="691"/>
      <c r="D215" s="254" t="str">
        <f t="shared" ca="true" si="30"/>
        <v/>
      </c>
      <c r="E215" s="343" t="str">
        <f t="shared" ca="true" si="31"/>
        <v/>
      </c>
      <c r="F215" s="341"/>
      <c r="G215" s="341"/>
      <c r="H215" s="344" t="str">
        <f t="shared" ca="true" si="32"/>
        <v/>
      </c>
      <c r="I215" s="254" t="str">
        <f t="shared" ca="true" si="33"/>
        <v/>
      </c>
      <c r="J215" s="343" t="str">
        <f t="shared" ca="true" si="34"/>
        <v/>
      </c>
      <c r="K215" s="341"/>
      <c r="L215" s="341"/>
      <c r="M215" s="344" t="str">
        <f t="shared" ca="true" si="35"/>
        <v/>
      </c>
      <c r="N215" s="254" t="str">
        <f t="shared" ca="true" si="36"/>
        <v/>
      </c>
      <c r="O215" s="343" t="str">
        <f t="shared" ca="true" si="37"/>
        <v/>
      </c>
      <c r="P215" s="341"/>
      <c r="Q215" s="341"/>
      <c r="R215" s="344" t="str">
        <f t="shared" ca="true" si="38"/>
        <v/>
      </c>
      <c r="S215" s="254" t="str">
        <f t="shared" ca="true" si="39"/>
        <v/>
      </c>
      <c r="T215" s="343" t="str">
        <f t="shared" ca="true" si="40"/>
        <v/>
      </c>
      <c r="U215" s="341"/>
      <c r="V215" s="341"/>
      <c r="W215" s="344" t="str">
        <f t="shared" ca="true" si="41"/>
        <v/>
      </c>
      <c r="X215" s="254" t="str">
        <f t="shared" ca="true" si="42"/>
        <v/>
      </c>
      <c r="Y215" s="343" t="str">
        <f t="shared" ca="true" si="43"/>
        <v/>
      </c>
      <c r="Z215" s="341"/>
      <c r="AA215" s="341"/>
      <c r="AB215" s="344" t="str">
        <f t="shared" ca="true" si="44"/>
        <v/>
      </c>
    </row>
    <row r="216" x14ac:dyDescent="0.2">
      <c r="A216" s="339"/>
      <c r="B216" s="692"/>
      <c r="C216" s="693"/>
      <c r="D216" s="255" t="str">
        <f t="shared" ca="true" si="30"/>
        <v/>
      </c>
      <c r="E216" s="346" t="str">
        <f t="shared" ca="true" si="31"/>
        <v/>
      </c>
      <c r="F216" s="347"/>
      <c r="G216" s="348"/>
      <c r="H216" s="349" t="str">
        <f t="shared" ca="true" si="32"/>
        <v/>
      </c>
      <c r="I216" s="255" t="str">
        <f t="shared" ca="true" si="33"/>
        <v/>
      </c>
      <c r="J216" s="346" t="str">
        <f t="shared" ca="true" si="34"/>
        <v/>
      </c>
      <c r="K216" s="347"/>
      <c r="L216" s="348"/>
      <c r="M216" s="349" t="str">
        <f t="shared" ca="true" si="35"/>
        <v/>
      </c>
      <c r="N216" s="255" t="str">
        <f t="shared" ca="true" si="36"/>
        <v/>
      </c>
      <c r="O216" s="346" t="str">
        <f t="shared" ca="true" si="37"/>
        <v/>
      </c>
      <c r="P216" s="347"/>
      <c r="Q216" s="348"/>
      <c r="R216" s="349" t="str">
        <f t="shared" ca="true" si="38"/>
        <v/>
      </c>
      <c r="S216" s="255" t="str">
        <f t="shared" ca="true" si="39"/>
        <v/>
      </c>
      <c r="T216" s="346" t="str">
        <f t="shared" ca="true" si="40"/>
        <v/>
      </c>
      <c r="U216" s="347"/>
      <c r="V216" s="348"/>
      <c r="W216" s="349" t="str">
        <f t="shared" ca="true" si="41"/>
        <v/>
      </c>
      <c r="X216" s="255" t="str">
        <f t="shared" ca="true" si="42"/>
        <v/>
      </c>
      <c r="Y216" s="346" t="str">
        <f t="shared" ca="true" si="43"/>
        <v/>
      </c>
      <c r="Z216" s="347"/>
      <c r="AA216" s="348"/>
      <c r="AB216" s="349" t="str">
        <f t="shared" ca="true" si="44"/>
        <v/>
      </c>
    </row>
    <row r="217" ht="11.25" customHeight="true" x14ac:dyDescent="0.2"/>
    <row r="218" ht="22.5" customHeight="true" x14ac:dyDescent="0.25">
      <c r="B218" s="1062" t="str">
        <f>CONCATENATE("Urban use of sanitation facilities, ",C199,"–",C200)</f>
        <v>Urban use of sanitation facilities, 2000–2020</v>
      </c>
      <c r="C218" s="1063"/>
      <c r="D218" s="1063"/>
      <c r="E218" s="1063"/>
      <c r="F218" s="1063"/>
      <c r="G218" s="1063"/>
      <c r="H218" s="1063"/>
      <c r="I218" s="1063"/>
      <c r="J218" s="1063"/>
      <c r="K218" s="1063"/>
      <c r="L218" s="1063"/>
      <c r="N218" s="350"/>
      <c r="O218" s="350"/>
      <c r="P218" s="350"/>
      <c r="Q218" s="350"/>
      <c r="R218" s="350"/>
      <c r="S218" s="1085" t="s">
        <v>11</v>
      </c>
      <c r="T218" s="1086"/>
      <c r="U218" s="1086"/>
      <c r="V218" s="1086"/>
      <c r="W218" s="1087"/>
      <c r="X218" s="350"/>
      <c r="Y218" s="350"/>
      <c r="Z218" s="350"/>
      <c r="AA218" s="350"/>
      <c r="AB218" s="351"/>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52"/>
      <c r="D253" s="352"/>
      <c r="E253" s="353"/>
      <c r="F253" s="353"/>
      <c r="G253" s="353"/>
      <c r="H253" s="353"/>
      <c r="I253" s="353"/>
      <c r="J253" s="353"/>
      <c r="K253" s="353"/>
      <c r="L253" s="353"/>
      <c r="M253" s="353"/>
      <c r="N253" s="353"/>
      <c r="O253" s="353"/>
      <c r="P253" s="353"/>
      <c r="Q253" s="353"/>
      <c r="R253" s="353"/>
      <c r="S253" s="353"/>
      <c r="T253" s="353"/>
      <c r="U253" s="353"/>
      <c r="V253" s="353"/>
      <c r="W253" s="353"/>
      <c r="X253" s="353"/>
      <c r="Y253" s="353"/>
      <c r="Z253" s="353"/>
      <c r="AA253" s="353"/>
      <c r="AB253" s="353"/>
    </row>
    <row r="254" x14ac:dyDescent="0.2">
      <c r="C254" s="352"/>
      <c r="D254" s="352"/>
      <c r="E254" s="353"/>
      <c r="F254" s="353"/>
      <c r="G254" s="353"/>
      <c r="H254" s="353"/>
      <c r="I254" s="353"/>
      <c r="J254" s="353"/>
      <c r="K254" s="353"/>
      <c r="L254" s="353"/>
      <c r="M254" s="353"/>
      <c r="N254" s="353"/>
      <c r="O254" s="353"/>
      <c r="P254" s="353"/>
      <c r="Q254" s="353"/>
      <c r="R254" s="353"/>
      <c r="S254" s="353"/>
      <c r="T254" s="353"/>
      <c r="U254" s="353"/>
      <c r="V254" s="353"/>
      <c r="W254" s="353"/>
      <c r="X254" s="353"/>
      <c r="Y254" s="353"/>
      <c r="Z254" s="353"/>
      <c r="AA254" s="353"/>
      <c r="AB254" s="353"/>
    </row>
    <row r="255" x14ac:dyDescent="0.2">
      <c r="C255" s="352"/>
      <c r="D255" s="352"/>
      <c r="E255" s="353"/>
      <c r="F255" s="353"/>
      <c r="G255" s="353"/>
      <c r="H255" s="353"/>
      <c r="I255" s="353"/>
      <c r="J255" s="353"/>
      <c r="K255" s="353"/>
      <c r="L255" s="353"/>
      <c r="M255" s="353"/>
      <c r="N255" s="353"/>
      <c r="O255" s="353"/>
      <c r="P255" s="353"/>
      <c r="Q255" s="353"/>
      <c r="R255" s="353"/>
      <c r="S255" s="353"/>
      <c r="T255" s="353"/>
      <c r="U255" s="353"/>
      <c r="V255" s="353"/>
      <c r="W255" s="353"/>
      <c r="X255" s="353"/>
      <c r="Y255" s="353"/>
      <c r="Z255" s="353"/>
      <c r="AA255" s="353"/>
      <c r="AB255" s="353"/>
    </row>
    <row r="256" x14ac:dyDescent="0.2">
      <c r="B256" s="353"/>
      <c r="C256" s="352"/>
      <c r="D256" s="352"/>
      <c r="E256" s="353"/>
      <c r="F256" s="353"/>
      <c r="G256" s="353"/>
      <c r="H256" s="353"/>
      <c r="I256" s="353"/>
      <c r="J256" s="353"/>
      <c r="K256" s="353"/>
      <c r="L256" s="353"/>
      <c r="M256" s="353"/>
      <c r="N256" s="353"/>
      <c r="O256" s="353"/>
      <c r="P256" s="353"/>
      <c r="Q256" s="353"/>
      <c r="R256" s="353"/>
      <c r="S256" s="353"/>
      <c r="T256" s="353"/>
      <c r="U256" s="353"/>
      <c r="V256" s="353"/>
      <c r="W256" s="353"/>
      <c r="X256" s="353"/>
      <c r="Y256" s="353"/>
      <c r="Z256" s="353"/>
      <c r="AA256" s="353"/>
      <c r="AB256" s="353"/>
    </row>
    <row r="257" x14ac:dyDescent="0.2">
      <c r="B257" s="353"/>
      <c r="C257" s="352"/>
      <c r="D257" s="352"/>
      <c r="E257" s="353"/>
      <c r="F257" s="353"/>
      <c r="G257" s="353"/>
      <c r="H257" s="353"/>
      <c r="I257" s="353"/>
      <c r="J257" s="353"/>
      <c r="K257" s="353"/>
      <c r="L257" s="353"/>
      <c r="M257" s="353"/>
      <c r="N257" s="353"/>
      <c r="O257" s="353"/>
      <c r="P257" s="353"/>
      <c r="Q257" s="353"/>
      <c r="R257" s="353"/>
      <c r="S257" s="353"/>
      <c r="T257" s="353"/>
      <c r="U257" s="353"/>
      <c r="V257" s="353"/>
      <c r="W257" s="353"/>
      <c r="X257" s="353"/>
      <c r="Y257" s="353"/>
      <c r="Z257" s="353"/>
      <c r="AA257" s="353"/>
      <c r="AB257" s="353"/>
    </row>
    <row r="297" s="292" customFormat="true" ht="16.5" customHeight="true" x14ac:dyDescent="0.2">
      <c r="A297" s="1083" t="s">
        <v>7</v>
      </c>
      <c r="B297" s="1083"/>
      <c r="C297" s="1083"/>
      <c r="D297" s="1081" t="s">
        <v>0</v>
      </c>
      <c r="E297" s="1070"/>
      <c r="F297" s="1070"/>
      <c r="G297" s="1070"/>
      <c r="H297" s="1082"/>
      <c r="I297" s="1081" t="s">
        <v>1</v>
      </c>
      <c r="J297" s="1070"/>
      <c r="K297" s="1070"/>
      <c r="L297" s="1070"/>
      <c r="M297" s="1082"/>
      <c r="N297" s="1081" t="s">
        <v>2</v>
      </c>
      <c r="O297" s="1070"/>
      <c r="P297" s="1070"/>
      <c r="Q297" s="1070"/>
      <c r="R297" s="1082"/>
      <c r="S297" s="1081" t="s">
        <v>3</v>
      </c>
      <c r="T297" s="1070"/>
      <c r="U297" s="1070"/>
      <c r="V297" s="1070"/>
      <c r="W297" s="1082"/>
      <c r="X297" s="1081" t="s">
        <v>4</v>
      </c>
      <c r="Y297" s="1070"/>
      <c r="Z297" s="1070"/>
      <c r="AA297" s="1070"/>
      <c r="AB297" s="1082"/>
    </row>
    <row r="298" s="296" customFormat="true" ht="22.5" customHeight="true" x14ac:dyDescent="0.2">
      <c r="A298" s="1084"/>
      <c r="B298" s="1084"/>
      <c r="C298" s="1084"/>
      <c r="D298" s="306" t="s">
        <v>14</v>
      </c>
      <c r="E298" s="307" t="s">
        <v>15</v>
      </c>
      <c r="F298" s="294" t="s">
        <v>16</v>
      </c>
      <c r="G298" s="294" t="s">
        <v>22</v>
      </c>
      <c r="H298" s="295" t="s">
        <v>19</v>
      </c>
      <c r="I298" s="306" t="s">
        <v>14</v>
      </c>
      <c r="J298" s="307" t="s">
        <v>15</v>
      </c>
      <c r="K298" s="294" t="s">
        <v>16</v>
      </c>
      <c r="L298" s="294" t="s">
        <v>22</v>
      </c>
      <c r="M298" s="295" t="s">
        <v>19</v>
      </c>
      <c r="N298" s="306" t="s">
        <v>14</v>
      </c>
      <c r="O298" s="307" t="s">
        <v>15</v>
      </c>
      <c r="P298" s="294" t="s">
        <v>16</v>
      </c>
      <c r="Q298" s="294" t="s">
        <v>22</v>
      </c>
      <c r="R298" s="295" t="s">
        <v>19</v>
      </c>
      <c r="S298" s="306" t="s">
        <v>14</v>
      </c>
      <c r="T298" s="307" t="s">
        <v>15</v>
      </c>
      <c r="U298" s="294" t="s">
        <v>16</v>
      </c>
      <c r="V298" s="294" t="s">
        <v>22</v>
      </c>
      <c r="W298" s="295" t="s">
        <v>19</v>
      </c>
      <c r="X298" s="306" t="s">
        <v>14</v>
      </c>
      <c r="Y298" s="307" t="s">
        <v>15</v>
      </c>
      <c r="Z298" s="294" t="s">
        <v>16</v>
      </c>
      <c r="AA298" s="294" t="s">
        <v>22</v>
      </c>
      <c r="AB298" s="295" t="s">
        <v>19</v>
      </c>
    </row>
    <row r="299" s="316" customFormat="true" ht="15" customHeight="true" x14ac:dyDescent="0.2">
      <c r="A299" s="1088" t="s">
        <v>10</v>
      </c>
      <c r="B299" s="1089"/>
      <c r="C299" s="413">
        <v>2000</v>
      </c>
      <c r="D299" s="308">
        <f ca="true">IF((D301+H301)&gt;100,D301*100/(D301+H301),D301)</f>
        <v>0</v>
      </c>
      <c r="E299" s="357">
        <f ca="true">D299*AVERAGEIF(E305:E316,"&gt;0")/100</f>
        <v>0</v>
      </c>
      <c r="F299" s="310">
        <f ca="true">D299*(100-AVERAGEIF(E305:E316,"&gt;0"))/100</f>
        <v>0</v>
      </c>
      <c r="G299" s="311">
        <f ca="true">100-(E299+F299+H299)</f>
        <v>4.0723461517500255</v>
      </c>
      <c r="H299" s="312">
        <f ca="true">IF((D301+H301)&gt;100,H301*100/(D301+H301),H301)</f>
        <v>95.927653848249975</v>
      </c>
      <c r="I299" s="308">
        <f ca="true">IF((I301+M301)&gt;100,I301*100/(I301+M301),I301)</f>
        <v>0</v>
      </c>
      <c r="J299" s="357">
        <f ca="true">I299*AVERAGEIF(J305:J316,"&gt;0")/100</f>
        <v>0</v>
      </c>
      <c r="K299" s="313">
        <f ca="true">I299*(100-AVERAGEIF(J305:J316,"&gt;0"))/100</f>
        <v>0</v>
      </c>
      <c r="L299" s="314">
        <f ca="true">100-(J299+K299+M299)</f>
        <v>3.4959007907109481</v>
      </c>
      <c r="M299" s="315">
        <f ca="true">IF((I301+M301)&gt;100,M301*100/(I301+M301),M301)</f>
        <v>96.504099209289052</v>
      </c>
      <c r="N299" s="308">
        <f ca="true">IF((N301+R301)&gt;100,N301*100/(N301+R301),N301)</f>
        <v>2.193560366001293</v>
      </c>
      <c r="O299" s="357">
        <f ca="true">N299*AVERAGEIF(O305:O316,"&gt;0")/100</f>
        <v>1.8082847150804107</v>
      </c>
      <c r="P299" s="313">
        <f ca="true">N299*(100-AVERAGEIF(O305:O316,"&gt;0"))/100</f>
        <v>0.38527565092088223</v>
      </c>
      <c r="Q299" s="314">
        <f ca="true">100-(O299+P299+R299)</f>
        <v>12.07285026135014</v>
      </c>
      <c r="R299" s="315">
        <f ca="true">IF((N301+R301)&gt;100,R301*100/(N301+R301),R301)</f>
        <v>85.733589372648566</v>
      </c>
      <c r="S299" s="308">
        <f ca="true">IF((S301+W301)&gt;100,S301*100/(S301+W301),S301)</f>
        <v>8.9562384535556703</v>
      </c>
      <c r="T299" s="357">
        <f ca="true">S299*AVERAGEIF(T305:T316,"&gt;0")/100</f>
        <v>7.441037314634559</v>
      </c>
      <c r="U299" s="313">
        <f ca="true">S299*(100-AVERAGEIF(T305:T316,"&gt;0"))/100</f>
        <v>1.5152011389211117</v>
      </c>
      <c r="V299" s="314">
        <f ca="true">100-(T299+U299+W299)</f>
        <v>11.946375527844793</v>
      </c>
      <c r="W299" s="315">
        <f ca="true">IF((S301+W301)&gt;100,W301*100/(S301+W301),W301)</f>
        <v>79.097386018599536</v>
      </c>
      <c r="X299" s="308">
        <f ca="true">IF((X301+AB301)&gt;100,X301*100/(X301+AB301),X301)</f>
        <v>55.149664219668011</v>
      </c>
      <c r="Y299" s="357">
        <f ca="true">X299*AVERAGEIF(Y305:Y316,"&gt;0")/100</f>
        <v>44.548948947063508</v>
      </c>
      <c r="Z299" s="313">
        <f ca="true">X299*(100-AVERAGEIF(Y305:Y316,"&gt;0"))/100</f>
        <v>10.6007152726045</v>
      </c>
      <c r="AA299" s="314">
        <f ca="true">100-(Y299+Z299+AB299)</f>
        <v>12.310606659322275</v>
      </c>
      <c r="AB299" s="315">
        <f ca="true">IF((X301+AB301)&gt;100,AB301*100/(X301+AB301),AB301)</f>
        <v>32.539729121009714</v>
      </c>
    </row>
    <row r="300" s="316" customFormat="true" ht="15" customHeight="true" x14ac:dyDescent="0.2">
      <c r="A300" s="1090"/>
      <c r="B300" s="1091"/>
      <c r="C300" s="414">
        <v>2020</v>
      </c>
      <c r="D300" s="317">
        <f ca="true">IF((D302+H302)&gt;100,D302*100/(D302+H302),D302)</f>
        <v>95.540467293689289</v>
      </c>
      <c r="E300" s="358">
        <f ca="true">D300*AVERAGEIF(E305:E316,"&gt;0")/100</f>
        <v>84.251600398535643</v>
      </c>
      <c r="F300" s="319">
        <f ca="true">D300*(100-AVERAGEIF(E305:E316,"&gt;0"))/100</f>
        <v>11.288866895153646</v>
      </c>
      <c r="G300" s="320">
        <f ca="true">100-(E300+F300+H300)</f>
        <v>2.4623277134942327</v>
      </c>
      <c r="H300" s="321">
        <f ca="true">IF((D302+H302)&gt;100,H302*100/(D302+H302),H302)</f>
        <v>1.9972049928164779</v>
      </c>
      <c r="I300" s="317">
        <f ca="true">IF((I302+M302)&gt;100,I302*100/(I302+M302),I302)</f>
        <v>93.669828794389105</v>
      </c>
      <c r="J300" s="358">
        <f ca="true">I300*AVERAGEIF(J305:J316,"&gt;0")/100</f>
        <v>80.611500866886217</v>
      </c>
      <c r="K300" s="319">
        <f ca="true">I300*(100-AVERAGEIF(J305:J316,"&gt;0"))/100</f>
        <v>13.058327927502887</v>
      </c>
      <c r="L300" s="320">
        <f ca="true">100-(J300+K300+M300)</f>
        <v>3.3380342327709513</v>
      </c>
      <c r="M300" s="321">
        <f ca="true">IF((I302+M302)&gt;100,M302*100/(I302+M302),M302)</f>
        <v>2.9921369728399441</v>
      </c>
      <c r="N300" s="317">
        <f ca="true">IF((N302+R302)&gt;100,N302*100/(N302+R302),N302)</f>
        <v>81.144356499129572</v>
      </c>
      <c r="O300" s="358">
        <f ca="true">N300*AVERAGEIF(O305:O316,"&gt;0")/100</f>
        <v>66.89220950864194</v>
      </c>
      <c r="P300" s="319">
        <f ca="true">N300*(100-AVERAGEIF(O305:O316,"&gt;0"))/100</f>
        <v>14.252146990487626</v>
      </c>
      <c r="Q300" s="320">
        <f ca="true">100-(O300+P300+R300)</f>
        <v>0.73671679490507813</v>
      </c>
      <c r="R300" s="321">
        <f ca="true">IF((N302+R302)&gt;100,R302*100/(N302+R302),R302)</f>
        <v>18.11892670596535</v>
      </c>
      <c r="S300" s="317">
        <f ca="true">IF((S302+W302)&gt;100,S302*100/(S302+W302),S302)</f>
        <v>88.042566412692835</v>
      </c>
      <c r="T300" s="358">
        <f ca="true">S300*AVERAGEIF(T305:T316,"&gt;0")/100</f>
        <v>73.147675260136651</v>
      </c>
      <c r="U300" s="319">
        <f ca="true">S300*(100-AVERAGEIF(T305:T316,"&gt;0"))/100</f>
        <v>14.89489115255618</v>
      </c>
      <c r="V300" s="320">
        <f ca="true">100-(T300+U300+W300)</f>
        <v>0</v>
      </c>
      <c r="W300" s="321">
        <f ca="true">IF((S302+W302)&gt;100,W302*100/(S302+W302),W302)</f>
        <v>11.957433587307165</v>
      </c>
      <c r="X300" s="317">
        <f ca="true">IF((X302+AB302)&gt;100,X302*100/(X302+AB302),X302)</f>
        <v>100</v>
      </c>
      <c r="Y300" s="358">
        <f ca="true">X300*AVERAGEIF(Y305:Y316,"&gt;0")/100</f>
        <v>80.77827775998685</v>
      </c>
      <c r="Z300" s="319">
        <f ca="true">X300*(100-AVERAGEIF(Y305:Y316,"&gt;0"))/100</f>
        <v>19.22172224001315</v>
      </c>
      <c r="AA300" s="320">
        <f ca="true">100-(Y300+Z300+AB300)</f>
        <v>0</v>
      </c>
      <c r="AB300" s="321">
        <f ca="true">IF((X302+AB302)&gt;100,AB302*100/(X302+AB302),AB302)</f>
        <v>0</v>
      </c>
    </row>
    <row r="301" hidden="true" x14ac:dyDescent="0.2">
      <c r="A301" s="1092" t="s">
        <v>12</v>
      </c>
      <c r="B301" s="1093"/>
      <c r="C301" s="322">
        <f>MinRegYear(C299,C305:C316)</f>
        <v>2000</v>
      </c>
      <c r="D301" s="323">
        <f ca="true">IF(MAX(C305:C316)-MIN(C305:C316)&lt;5,AVERAGEIF(C305:C316,"&gt;0",D305:D316),
IF(FORECAST($C301,D$305:D$316,$C$305:$C$316)&lt;0,0,
IF(FORECAST($C301,D$305:D$316,$C$305:$C$316)&gt;100,100,
FORECAST($C301,D$305:D$316,$C$305:$C$316))))</f>
        <v>0</v>
      </c>
      <c r="E301" s="324"/>
      <c r="F301" s="325"/>
      <c r="G301" s="325"/>
      <c r="H301" s="326">
        <f ca="true">IF(MAX(C305:C316)-MIN(C305:C316)&lt;5,AVERAGEIF(C305:C316,"&gt;0",H305:H316),
IF(FORECAST($C301,H$305:H$316,$C$305:$C$316)&lt;0,0,
IF(FORECAST($C301,H$305:H$316,$C$305:$C$316)&gt;100,100,
FORECAST($C301,H$305:H$316,$C$305:$C$316))))</f>
        <v>95.927653848249975</v>
      </c>
      <c r="I301" s="323">
        <f ca="true">IF(MAX(C305:C316)-MIN(C305:C316)&lt;5,AVERAGEIF(C305:C316,"&gt;0",I305:I316),
IF(FORECAST($C301,I$305:I$316,$C$305:$C$316)&lt;0,0,
IF(FORECAST($C301,I$305:I$316,$C$305:$C$316)&gt;100,100,
FORECAST($C301,I$305:I$316,$C$305:$C$316))))</f>
        <v>0</v>
      </c>
      <c r="J301" s="324"/>
      <c r="K301" s="325"/>
      <c r="L301" s="325"/>
      <c r="M301" s="326">
        <f ca="true">IF(MAX(C305:C316)-MIN(C305:C316)&lt;5,AVERAGEIF(C305:C316,"&gt;0",M305:M316),
IF(FORECAST($C301,M$305:M$316,$C$305:$C$316)&lt;0,0,
IF(FORECAST($C301,M$305:M$316,$C$305:$C$316)&gt;100,100,
FORECAST($C301,M$305:M$316,$C$305:$C$316))))</f>
        <v>96.504099209289052</v>
      </c>
      <c r="N301" s="323">
        <f ca="true">IF(MAX(C305:C316)-MIN(C305:C316)&lt;5,AVERAGEIF(C305:C316,"&gt;0",N305:N316),
IF(FORECAST($C301,N$305:N$316,$C$305:$C$316)&lt;0,0,
IF(FORECAST($C301,N$305:N$316,$C$305:$C$316)&gt;100,100,
FORECAST($C301,N$305:N$316,$C$305:$C$316))))</f>
        <v>2.193560366001293</v>
      </c>
      <c r="O301" s="324"/>
      <c r="P301" s="325"/>
      <c r="Q301" s="325"/>
      <c r="R301" s="326">
        <f ca="true">IF(MAX(C305:C316)-MIN(C305:C316)&lt;5,AVERAGEIF(C305:C316,"&gt;0",R305:R316),
IF(FORECAST($C301,R$305:R$316,$C$305:$C$316)&lt;0,0,
IF(FORECAST($C301,R$305:R$316,$C$305:$C$316)&gt;100,100,
FORECAST($C301,R$305:R$316,$C$305:$C$316))))</f>
        <v>85.733589372648566</v>
      </c>
      <c r="S301" s="323">
        <f ca="true">IF(MAX(C305:C316)-MIN(C305:C316)&lt;5,AVERAGEIF(C305:C316,"&gt;0",S305:S316),
IF(FORECAST($C301,S$305:S$316,$C$305:$C$316)&lt;0,0,
IF(FORECAST($C301,S$305:S$316,$C$305:$C$316)&gt;100,100,
FORECAST($C301,S$305:S$316,$C$305:$C$316))))</f>
        <v>8.9562384535556703</v>
      </c>
      <c r="T301" s="324"/>
      <c r="U301" s="325"/>
      <c r="V301" s="325"/>
      <c r="W301" s="326">
        <f ca="true">IF(MAX(C305:C316)-MIN(C305:C316)&lt;5,AVERAGEIF(C305:C316,"&gt;0",W305:W316),
IF(FORECAST($C301,W$305:W$316,$C$305:$C$316)&lt;0,0,
IF(FORECAST($C301,W$305:W$316,$C$305:$C$316)&gt;100,100,
FORECAST($C301,W$305:W$316,$C$305:$C$316))))</f>
        <v>79.097386018599536</v>
      </c>
      <c r="X301" s="323">
        <f ca="true">IF(MAX(C305:C316)-MIN(C305:C316)&lt;5,AVERAGEIF(C305:C316,"&gt;0",X305:X316),
IF(FORECAST($C301,X$305:X$316,$C$305:$C$316)&lt;0,0,
IF(FORECAST($C301,X$305:X$316,$C$305:$C$316)&gt;100,100,
FORECAST($C301,X$305:X$316,$C$305:$C$316))))</f>
        <v>55.149664219668011</v>
      </c>
      <c r="Y301" s="324"/>
      <c r="Z301" s="325"/>
      <c r="AA301" s="325"/>
      <c r="AB301" s="326">
        <f ca="true">IF(MAX(C305:C316)-MIN(C305:C316)&lt;5,AVERAGEIF(C305:C316,"&gt;0",AB305:AB316),
IF(FORECAST($C301,AB$305:AB$316,$C$305:$C$316)&lt;0,0,
IF(FORECAST($C301,AB$305:AB$316,$C$305:$C$316)&gt;100,100,
FORECAST($C301,AB$305:AB$316,$C$305:$C$316))))</f>
        <v>32.539729121009714</v>
      </c>
    </row>
    <row r="302" hidden="true" x14ac:dyDescent="0.2">
      <c r="A302" s="1094"/>
      <c r="B302" s="1095"/>
      <c r="C302" s="301">
        <f>MaxRegYear(C300,C305:C316)</f>
        <v>2020</v>
      </c>
      <c r="D302" s="327">
        <f ca="true">IF(MAX(C305:C316)-MIN(C305:C316)&lt;5,AVERAGEIF(C305:C316,"&gt;0",D305:D316),
IF(FORECAST($C302,D$305:D$316,$C$305:$C$316)&lt;0,0,
IF(FORECAST($C302,D$305:D$316,$C$305:$C$316)&gt;100,100,
FORECAST($C302,D$305:D$316,$C$305:$C$316))))</f>
        <v>95.540467293689289</v>
      </c>
      <c r="E302" s="328"/>
      <c r="F302" s="329"/>
      <c r="G302" s="329"/>
      <c r="H302" s="330">
        <f ca="true">IF(MAX(C305:C316)-MIN(C305:C316)&lt;5,AVERAGEIF(C305:C316,"&gt;0",H305:H316),
IF(FORECAST($C302,H$305:H$316,$C$305:$C$316)&lt;0,0,
IF(FORECAST($C302,H$305:H$316,$C$305:$C$316)&gt;100,100,
FORECAST($C302,H$305:H$316,$C$305:$C$316))))</f>
        <v>1.9972049928164779</v>
      </c>
      <c r="I302" s="327">
        <f ca="true">IF(MAX(C305:C316)-MIN(C305:C316)&lt;5,AVERAGEIF(C305:C316,"&gt;0",I305:I316),
IF(FORECAST($C302,I$305:I$316,$C$305:$C$316)&lt;0,0,
IF(FORECAST($C302,I$305:I$316,$C$305:$C$316)&gt;100,100,
FORECAST($C302,I$305:I$316,$C$305:$C$316))))</f>
        <v>93.669828794389105</v>
      </c>
      <c r="J302" s="328"/>
      <c r="K302" s="329"/>
      <c r="L302" s="329"/>
      <c r="M302" s="330">
        <f ca="true">IF(MAX(C305:C316)-MIN(C305:C316)&lt;5,AVERAGEIF(C305:C316,"&gt;0",M305:M316),
IF(FORECAST($C302,M$305:M$316,$C$305:$C$316)&lt;0,0,
IF(FORECAST($C302,M$305:M$316,$C$305:$C$316)&gt;100,100,
FORECAST($C302,M$305:M$316,$C$305:$C$316))))</f>
        <v>2.9921369728399441</v>
      </c>
      <c r="N302" s="327">
        <f ca="true">IF(MAX(C305:C316)-MIN(C305:C316)&lt;5,AVERAGEIF(C305:C316,"&gt;0",N305:N316),
IF(FORECAST($C302,N$305:N$316,$C$305:$C$316)&lt;0,0,
IF(FORECAST($C302,N$305:N$316,$C$305:$C$316)&gt;100,100,
FORECAST($C302,N$305:N$316,$C$305:$C$316))))</f>
        <v>81.144356499129572</v>
      </c>
      <c r="O302" s="328"/>
      <c r="P302" s="329"/>
      <c r="Q302" s="329"/>
      <c r="R302" s="330">
        <f ca="true">IF(MAX(C305:C316)-MIN(C305:C316)&lt;5,AVERAGEIF(C305:C316,"&gt;0",R305:R316),
IF(FORECAST($C302,R$305:R$316,$C$305:$C$316)&lt;0,0,
IF(FORECAST($C302,R$305:R$316,$C$305:$C$316)&gt;100,100,
FORECAST($C302,R$305:R$316,$C$305:$C$316))))</f>
        <v>18.11892670596535</v>
      </c>
      <c r="S302" s="327">
        <f ca="true">IF(MAX(C305:C316)-MIN(C305:C316)&lt;5,AVERAGEIF(C305:C316,"&gt;0",S305:S316),
IF(FORECAST($C302,S$305:S$316,$C$305:$C$316)&lt;0,0,
IF(FORECAST($C302,S$305:S$316,$C$305:$C$316)&gt;100,100,
FORECAST($C302,S$305:S$316,$C$305:$C$316))))</f>
        <v>88.485322400577388</v>
      </c>
      <c r="T302" s="328"/>
      <c r="U302" s="329"/>
      <c r="V302" s="329"/>
      <c r="W302" s="330">
        <f ca="true">IF(MAX(C305:C316)-MIN(C305:C316)&lt;5,AVERAGEIF(C305:C316,"&gt;0",W305:W316),
IF(FORECAST($C302,W$305:W$316,$C$305:$C$316)&lt;0,0,
IF(FORECAST($C302,W$305:W$316,$C$305:$C$316)&gt;100,100,
FORECAST($C302,W$305:W$316,$C$305:$C$316))))</f>
        <v>12.017566151999745</v>
      </c>
      <c r="X302" s="327">
        <f ca="true">IF(MAX(C305:C316)-MIN(C305:C316)&lt;5,AVERAGEIF(C305:C316,"&gt;0",X305:X316),
IF(FORECAST($C302,X$305:X$316,$C$305:$C$316)&lt;0,0,
IF(FORECAST($C302,X$305:X$316,$C$305:$C$316)&gt;100,100,
FORECAST($C302,X$305:X$316,$C$305:$C$316))))</f>
        <v>100</v>
      </c>
      <c r="Y302" s="328"/>
      <c r="Z302" s="329"/>
      <c r="AA302" s="329"/>
      <c r="AB302" s="330">
        <f ca="true">IF(MAX(C305:C316)-MIN(C305:C316)&lt;5,AVERAGEIF(C305:C316,"&gt;0",AB305:AB316),
IF(FORECAST($C302,AB$305:AB$316,$C$305:$C$316)&lt;0,0,
IF(FORECAST($C302,AB$305:AB$316,$C$305:$C$316)&gt;100,100,
FORECAST($C302,AB$305:AB$316,$C$305:$C$316))))</f>
        <v>0</v>
      </c>
    </row>
    <row r="303" ht="9" customHeight="true" x14ac:dyDescent="0.2">
      <c r="D303" s="331"/>
      <c r="I303" s="331"/>
      <c r="K303" s="291"/>
      <c r="L303" s="291"/>
      <c r="N303" s="331"/>
      <c r="P303" s="291"/>
      <c r="Q303" s="291"/>
      <c r="S303" s="331"/>
      <c r="U303" s="291"/>
      <c r="V303" s="291"/>
      <c r="X303" s="331"/>
      <c r="Z303" s="291"/>
      <c r="AA303" s="291"/>
      <c r="AB303" s="332"/>
    </row>
    <row r="304" ht="22.5" customHeight="true" x14ac:dyDescent="0.2">
      <c r="B304" s="354" t="s">
        <v>8</v>
      </c>
      <c r="C304" s="334" t="s">
        <v>9</v>
      </c>
      <c r="D304" s="335" t="s">
        <v>14</v>
      </c>
      <c r="E304" s="295" t="s">
        <v>26</v>
      </c>
      <c r="F304" s="336"/>
      <c r="G304" s="336"/>
      <c r="H304" s="337" t="s">
        <v>19</v>
      </c>
      <c r="I304" s="335" t="s">
        <v>14</v>
      </c>
      <c r="J304" s="295" t="s">
        <v>26</v>
      </c>
      <c r="K304" s="336"/>
      <c r="L304" s="336"/>
      <c r="M304" s="337" t="s">
        <v>19</v>
      </c>
      <c r="N304" s="335" t="s">
        <v>14</v>
      </c>
      <c r="O304" s="295" t="s">
        <v>26</v>
      </c>
      <c r="P304" s="336"/>
      <c r="Q304" s="336"/>
      <c r="R304" s="337" t="s">
        <v>19</v>
      </c>
      <c r="S304" s="335" t="s">
        <v>14</v>
      </c>
      <c r="T304" s="295" t="s">
        <v>26</v>
      </c>
      <c r="U304" s="336"/>
      <c r="V304" s="336"/>
      <c r="W304" s="337" t="s">
        <v>19</v>
      </c>
      <c r="X304" s="335" t="s">
        <v>14</v>
      </c>
      <c r="Y304" s="295" t="s">
        <v>26</v>
      </c>
      <c r="Z304" s="336"/>
      <c r="AA304" s="336"/>
      <c r="AB304" s="337" t="s">
        <v>19</v>
      </c>
      <c r="AD304" s="338"/>
    </row>
    <row r="305" x14ac:dyDescent="0.2">
      <c r="A305" s="339"/>
      <c r="B305" s="688" t="s">
        <v>182</v>
      </c>
      <c r="C305" s="689">
        <v>2001</v>
      </c>
      <c r="D305" s="253">
        <f t="shared" ref="D305:D316" ca="true" si="45">IF(ISERROR(INDIRECT(CONCATENATE($B305,"!M122"))),"",INDIRECT(CONCATENATE($B305,"!M122")))</f>
        <v>3.8684607523935526</v>
      </c>
      <c r="E305" s="343" t="str">
        <f t="shared" ref="E305:E316" ca="true" si="46">IF(ISERROR(INDIRECT(CONCATENATE($B305,"!M129"))),"",INDIRECT(CONCATENATE($B305,"!M129")))</f>
        <v>N/A</v>
      </c>
      <c r="F305" s="341"/>
      <c r="G305" s="341"/>
      <c r="H305" s="342">
        <f t="shared" ref="H305:H316" ca="true" si="47">IF(ISERROR(INDIRECT(CONCATENATE($B305,"!M127"))),"",INDIRECT(CONCATENATE($B305,"!M127")))</f>
        <v>87.379728869225104</v>
      </c>
      <c r="I305" s="253">
        <f t="shared" ref="I305:I316" ca="true" si="48">IF(ISERROR(INDIRECT(CONCATENATE($B305,"!N122"))),"",INDIRECT(CONCATENATE($B305,"!N122")))</f>
        <v>0</v>
      </c>
      <c r="J305" s="340" t="str">
        <f t="shared" ref="J305:J316" ca="true" si="49">IF(ISERROR(INDIRECT(CONCATENATE($B305,"!N129"))),"",INDIRECT(CONCATENATE($B305,"!N129")))</f>
        <v>N/A</v>
      </c>
      <c r="K305" s="341"/>
      <c r="L305" s="341"/>
      <c r="M305" s="342">
        <f t="shared" ref="M305:M316" ca="true" si="50">IF(ISERROR(INDIRECT(CONCATENATE($B305,"!N127"))),"",INDIRECT(CONCATENATE($B305,"!N127")))</f>
        <v>100</v>
      </c>
      <c r="N305" s="253">
        <f t="shared" ref="N305:N316" ca="true" si="51">IF(ISERROR(INDIRECT(CONCATENATE($B305,"!O122"))),"",INDIRECT(CONCATENATE($B305,"!O122")))</f>
        <v>9.0103667473890035</v>
      </c>
      <c r="O305" s="340" t="str">
        <f t="shared" ref="O305:O316" ca="true" si="52">IF(ISERROR(INDIRECT(CONCATENATE($B305,"!O129"))),"",INDIRECT(CONCATENATE($B305,"!O129")))</f>
        <v>N/A</v>
      </c>
      <c r="P305" s="341"/>
      <c r="Q305" s="341"/>
      <c r="R305" s="342">
        <f t="shared" ref="R305:R316" ca="true" si="53">IF(ISERROR(INDIRECT(CONCATENATE($B305,"!O127"))),"",INDIRECT(CONCATENATE($B305,"!O127")))</f>
        <v>79.908980303461647</v>
      </c>
      <c r="S305" s="253">
        <f t="shared" ref="S305:S316" ca="true" si="54">IF(ISERROR(INDIRECT(CONCATENATE($B305,"!P122"))),"",INDIRECT(CONCATENATE($B305,"!P122")))</f>
        <v>7.0003721738873477</v>
      </c>
      <c r="T305" s="340" t="str">
        <f t="shared" ref="T305:T316" ca="true" si="55">IF(ISERROR(INDIRECT(CONCATENATE($B305,"!P129"))),"",INDIRECT(CONCATENATE($B305,"!P129")))</f>
        <v>N/A</v>
      </c>
      <c r="U305" s="341"/>
      <c r="V305" s="341"/>
      <c r="W305" s="342">
        <f t="shared" ref="W305:W316" ca="true" si="56">IF(ISERROR(INDIRECT(CONCATENATE($B305,"!P127"))),"",INDIRECT(CONCATENATE($B305,"!P127")))</f>
        <v>83.177824707066932</v>
      </c>
      <c r="X305" s="253">
        <f t="shared" ref="X305:X316" ca="true" si="57">IF(ISERROR(INDIRECT(CONCATENATE($B305,"!Q122"))),"",INDIRECT(CONCATENATE($B305,"!Q122")))</f>
        <v>43.853294813643828</v>
      </c>
      <c r="Y305" s="340" t="str">
        <f t="shared" ref="Y305:Y316" ca="true" si="58">IF(ISERROR(INDIRECT(CONCATENATE($B305,"!Q129"))),"",INDIRECT(CONCATENATE($B305,"!Q129")))</f>
        <v>N/A</v>
      </c>
      <c r="Z305" s="341"/>
      <c r="AA305" s="341"/>
      <c r="AB305" s="342">
        <f t="shared" ref="AB305:AB316" ca="true" si="59">IF(ISERROR(INDIRECT(CONCATENATE($B305,"!Q2127"))),"",INDIRECT(CONCATENATE($B305,"!Q127")))</f>
        <v>41.68339422690299</v>
      </c>
    </row>
    <row r="306" x14ac:dyDescent="0.2">
      <c r="A306" s="339"/>
      <c r="B306" s="690" t="s">
        <v>241</v>
      </c>
      <c r="C306" s="691">
        <v>2003</v>
      </c>
      <c r="D306" s="254">
        <f t="shared" ca="true" si="45"/>
        <v>15.23698500601523</v>
      </c>
      <c r="E306" s="343">
        <f t="shared" ca="true" si="46"/>
        <v>83.989526636972428</v>
      </c>
      <c r="F306" s="341"/>
      <c r="G306" s="341"/>
      <c r="H306" s="344">
        <f t="shared" ca="true" si="47"/>
        <v>78.738429990026688</v>
      </c>
      <c r="I306" s="254">
        <f t="shared" ca="true" si="48"/>
        <v>19.530062549703874</v>
      </c>
      <c r="J306" s="343">
        <f t="shared" ca="true" si="49"/>
        <v>92.631189390025199</v>
      </c>
      <c r="K306" s="341"/>
      <c r="L306" s="341"/>
      <c r="M306" s="344">
        <f t="shared" ca="true" si="50"/>
        <v>73.196185103443383</v>
      </c>
      <c r="N306" s="254">
        <f t="shared" ca="true" si="51"/>
        <v>22.907302615462328</v>
      </c>
      <c r="O306" s="343">
        <f t="shared" ca="true" si="52"/>
        <v>92.994928892109812</v>
      </c>
      <c r="P306" s="341"/>
      <c r="Q306" s="341"/>
      <c r="R306" s="344">
        <f t="shared" ca="true" si="53"/>
        <v>71.431359389510533</v>
      </c>
      <c r="S306" s="254">
        <f t="shared" ca="true" si="54"/>
        <v>35.960772708706649</v>
      </c>
      <c r="T306" s="343">
        <f t="shared" ca="true" si="55"/>
        <v>90.403063782426401</v>
      </c>
      <c r="U306" s="341"/>
      <c r="V306" s="341"/>
      <c r="W306" s="344">
        <f t="shared" ca="true" si="56"/>
        <v>55.000946933371473</v>
      </c>
      <c r="X306" s="254">
        <f t="shared" ca="true" si="57"/>
        <v>75.337115751677928</v>
      </c>
      <c r="Y306" s="343">
        <f t="shared" ca="true" si="58"/>
        <v>91.340231783792575</v>
      </c>
      <c r="Z306" s="341"/>
      <c r="AA306" s="341"/>
      <c r="AB306" s="344">
        <f t="shared" ca="true" si="59"/>
        <v>16.337381738129658</v>
      </c>
    </row>
    <row r="307" x14ac:dyDescent="0.2">
      <c r="A307" s="339"/>
      <c r="B307" s="690" t="s">
        <v>157</v>
      </c>
      <c r="C307" s="691">
        <v>2006</v>
      </c>
      <c r="D307" s="254">
        <f t="shared" ca="true" si="45"/>
        <v>14.973446615491955</v>
      </c>
      <c r="E307" s="343">
        <f t="shared" ca="true" si="46"/>
        <v>90.498439846277108</v>
      </c>
      <c r="F307" s="341"/>
      <c r="G307" s="341"/>
      <c r="H307" s="344">
        <f t="shared" ca="true" si="47"/>
        <v>70.8403784380356</v>
      </c>
      <c r="I307" s="254">
        <f t="shared" ca="true" si="48"/>
        <v>23.881692153201122</v>
      </c>
      <c r="J307" s="343">
        <f t="shared" ca="true" si="49"/>
        <v>79.334914160148003</v>
      </c>
      <c r="K307" s="341"/>
      <c r="L307" s="341"/>
      <c r="M307" s="344">
        <f t="shared" ca="true" si="50"/>
        <v>62.405591652183347</v>
      </c>
      <c r="N307" s="254">
        <f t="shared" ca="true" si="51"/>
        <v>18.725433525593928</v>
      </c>
      <c r="O307" s="343">
        <f t="shared" ca="true" si="52"/>
        <v>65.966940546210893</v>
      </c>
      <c r="P307" s="341"/>
      <c r="Q307" s="341"/>
      <c r="R307" s="344">
        <f t="shared" ca="true" si="53"/>
        <v>67.648484850398617</v>
      </c>
      <c r="S307" s="254">
        <f t="shared" ca="true" si="54"/>
        <v>24.084952063028222</v>
      </c>
      <c r="T307" s="343">
        <f t="shared" ca="true" si="55"/>
        <v>70.179675104232402</v>
      </c>
      <c r="U307" s="341"/>
      <c r="V307" s="341"/>
      <c r="W307" s="344">
        <f t="shared" ca="true" si="56"/>
        <v>63.578483972272018</v>
      </c>
      <c r="X307" s="254">
        <f t="shared" ca="true" si="57"/>
        <v>65.693714806842223</v>
      </c>
      <c r="Y307" s="343">
        <f t="shared" ca="true" si="58"/>
        <v>68.469170127580185</v>
      </c>
      <c r="Z307" s="341"/>
      <c r="AA307" s="341"/>
      <c r="AB307" s="344">
        <f t="shared" ca="true" si="59"/>
        <v>26.042673311990999</v>
      </c>
      <c r="AD307" s="345"/>
    </row>
    <row r="308" x14ac:dyDescent="0.2">
      <c r="A308" s="339"/>
      <c r="B308" s="690" t="s">
        <v>396</v>
      </c>
      <c r="C308" s="691">
        <v>2011</v>
      </c>
      <c r="D308" s="254">
        <f t="shared" ca="true" si="45"/>
        <v>24.685932592342731</v>
      </c>
      <c r="E308" s="343">
        <f t="shared" ca="true" si="46"/>
        <v>82.687779884369945</v>
      </c>
      <c r="F308" s="341"/>
      <c r="G308" s="341"/>
      <c r="H308" s="344">
        <f t="shared" ca="true" si="47"/>
        <v>63.6348318129752</v>
      </c>
      <c r="I308" s="254">
        <f t="shared" ca="true" si="48"/>
        <v>32.924556121421588</v>
      </c>
      <c r="J308" s="343">
        <f t="shared" ca="true" si="49"/>
        <v>78.609657529513441</v>
      </c>
      <c r="K308" s="341"/>
      <c r="L308" s="341"/>
      <c r="M308" s="344">
        <f t="shared" ca="true" si="50"/>
        <v>54.966936223626398</v>
      </c>
      <c r="N308" s="254">
        <f t="shared" ca="true" si="51"/>
        <v>40.060990836450863</v>
      </c>
      <c r="O308" s="343">
        <f t="shared" ca="true" si="52"/>
        <v>76.19280276218953</v>
      </c>
      <c r="P308" s="341"/>
      <c r="Q308" s="341"/>
      <c r="R308" s="344">
        <f t="shared" ca="true" si="53"/>
        <v>50.079253479443985</v>
      </c>
      <c r="S308" s="254">
        <f t="shared" ca="true" si="54"/>
        <v>57.621529233358679</v>
      </c>
      <c r="T308" s="343">
        <f t="shared" ca="true" si="55"/>
        <v>78.381841758573898</v>
      </c>
      <c r="U308" s="341"/>
      <c r="V308" s="341"/>
      <c r="W308" s="344">
        <f t="shared" ca="true" si="56"/>
        <v>37.468341539170268</v>
      </c>
      <c r="X308" s="254">
        <f t="shared" ca="true" si="57"/>
        <v>92.632790885915298</v>
      </c>
      <c r="Y308" s="343">
        <f t="shared" ca="true" si="58"/>
        <v>67.370506912967102</v>
      </c>
      <c r="Z308" s="341"/>
      <c r="AA308" s="341"/>
      <c r="AB308" s="344">
        <f t="shared" ca="true" si="59"/>
        <v>6.1676342060392022</v>
      </c>
    </row>
    <row r="309" x14ac:dyDescent="0.2">
      <c r="A309" s="339"/>
      <c r="B309" s="690" t="s">
        <v>495</v>
      </c>
      <c r="C309" s="691">
        <v>2014</v>
      </c>
      <c r="D309" s="254">
        <f t="shared" ca="true" si="45"/>
        <v>78.121814553016236</v>
      </c>
      <c r="E309" s="343">
        <f t="shared" ca="true" si="46"/>
        <v>95.266701156876408</v>
      </c>
      <c r="F309" s="341"/>
      <c r="G309" s="341"/>
      <c r="H309" s="344">
        <f t="shared" ca="true" si="47"/>
        <v>19.838672328639653</v>
      </c>
      <c r="I309" s="254">
        <f t="shared" ca="true" si="48"/>
        <v>64.202983978047314</v>
      </c>
      <c r="J309" s="343">
        <f t="shared" ca="true" si="49"/>
        <v>91.958687146534729</v>
      </c>
      <c r="K309" s="341"/>
      <c r="L309" s="341"/>
      <c r="M309" s="344">
        <f t="shared" ca="true" si="50"/>
        <v>33.316950948760557</v>
      </c>
      <c r="N309" s="254">
        <f t="shared" ca="true" si="51"/>
        <v>46.962758478873056</v>
      </c>
      <c r="O309" s="343">
        <f t="shared" ca="true" si="52"/>
        <v>87.214279485804894</v>
      </c>
      <c r="P309" s="341"/>
      <c r="Q309" s="341"/>
      <c r="R309" s="344">
        <f t="shared" ca="true" si="53"/>
        <v>50.360874291928745</v>
      </c>
      <c r="S309" s="254">
        <f t="shared" ca="true" si="54"/>
        <v>55.217172282679705</v>
      </c>
      <c r="T309" s="343">
        <f t="shared" ca="true" si="55"/>
        <v>86.675882236991484</v>
      </c>
      <c r="U309" s="341"/>
      <c r="V309" s="341"/>
      <c r="W309" s="344">
        <f t="shared" ca="true" si="56"/>
        <v>42.271818209743721</v>
      </c>
      <c r="X309" s="254">
        <f t="shared" ca="true" si="57"/>
        <v>90.69741594644708</v>
      </c>
      <c r="Y309" s="343">
        <f t="shared" ca="true" si="58"/>
        <v>83.129711271429301</v>
      </c>
      <c r="Z309" s="341"/>
      <c r="AA309" s="341"/>
      <c r="AB309" s="344">
        <f t="shared" ca="true" si="59"/>
        <v>7.2787702111464316</v>
      </c>
    </row>
    <row r="310" x14ac:dyDescent="0.2">
      <c r="A310" s="339"/>
      <c r="B310" s="690" t="s">
        <v>606</v>
      </c>
      <c r="C310" s="691">
        <v>2016</v>
      </c>
      <c r="D310" s="254">
        <f t="shared" ca="true" si="45"/>
        <v>85.436861838094387</v>
      </c>
      <c r="E310" s="343">
        <f t="shared" ca="true" si="46"/>
        <v>85.945935169351912</v>
      </c>
      <c r="F310" s="341"/>
      <c r="G310" s="341"/>
      <c r="H310" s="344">
        <f t="shared" ca="true" si="47"/>
        <v>12.604134047248532</v>
      </c>
      <c r="I310" s="254">
        <f t="shared" ca="true" si="48"/>
        <v>80.037196201780162</v>
      </c>
      <c r="J310" s="343">
        <f t="shared" ca="true" si="49"/>
        <v>82.227697177264673</v>
      </c>
      <c r="K310" s="341"/>
      <c r="L310" s="341"/>
      <c r="M310" s="344">
        <f t="shared" ca="true" si="50"/>
        <v>18.189004460315385</v>
      </c>
      <c r="N310" s="254">
        <f t="shared" ca="true" si="51"/>
        <v>64.132479056243483</v>
      </c>
      <c r="O310" s="343">
        <f t="shared" ca="true" si="52"/>
        <v>83.645648885290413</v>
      </c>
      <c r="P310" s="341"/>
      <c r="Q310" s="341"/>
      <c r="R310" s="344">
        <f t="shared" ca="true" si="53"/>
        <v>34.942478588339718</v>
      </c>
      <c r="S310" s="254">
        <f t="shared" ca="true" si="54"/>
        <v>68.153485692662471</v>
      </c>
      <c r="T310" s="343">
        <f t="shared" ca="true" si="55"/>
        <v>82.081784772805193</v>
      </c>
      <c r="U310" s="341"/>
      <c r="V310" s="341"/>
      <c r="W310" s="344">
        <f t="shared" ca="true" si="56"/>
        <v>31.465453614493683</v>
      </c>
      <c r="X310" s="254">
        <f t="shared" ca="true" si="57"/>
        <v>86.42860942215394</v>
      </c>
      <c r="Y310" s="343">
        <f t="shared" ca="true" si="58"/>
        <v>84.004546517555596</v>
      </c>
      <c r="Z310" s="341"/>
      <c r="AA310" s="341"/>
      <c r="AB310" s="344">
        <f t="shared" ca="true" si="59"/>
        <v>12.707221086854858</v>
      </c>
    </row>
    <row r="311" x14ac:dyDescent="0.2">
      <c r="A311" s="339"/>
      <c r="B311" s="690" t="s">
        <v>785</v>
      </c>
      <c r="C311" s="691">
        <v>2019</v>
      </c>
      <c r="D311" s="254">
        <f t="shared" ca="true" si="45"/>
        <v>87.493349633583207</v>
      </c>
      <c r="E311" s="343">
        <f t="shared" ca="true" si="46"/>
        <v>90.716840161393705</v>
      </c>
      <c r="F311" s="341"/>
      <c r="G311" s="341"/>
      <c r="H311" s="344">
        <f t="shared" ca="true" si="47"/>
        <v>9.7008304575852513</v>
      </c>
      <c r="I311" s="254">
        <f t="shared" ca="true" si="48"/>
        <v>92.517444572515942</v>
      </c>
      <c r="J311" s="343">
        <f t="shared" ca="true" si="49"/>
        <v>91.593026188638675</v>
      </c>
      <c r="K311" s="341"/>
      <c r="L311" s="341"/>
      <c r="M311" s="344">
        <f t="shared" ca="true" si="50"/>
        <v>6.1621582491117506</v>
      </c>
      <c r="N311" s="254">
        <f t="shared" ca="true" si="51"/>
        <v>89.883377767944566</v>
      </c>
      <c r="O311" s="343">
        <f t="shared" ca="true" si="52"/>
        <v>88.601752761798409</v>
      </c>
      <c r="P311" s="341"/>
      <c r="Q311" s="341"/>
      <c r="R311" s="344">
        <f t="shared" ca="true" si="53"/>
        <v>9.112375372063072</v>
      </c>
      <c r="S311" s="254">
        <f t="shared" ca="true" si="54"/>
        <v>93.007178835143648</v>
      </c>
      <c r="T311" s="343">
        <f t="shared" ca="true" si="55"/>
        <v>90.770776166624032</v>
      </c>
      <c r="U311" s="341"/>
      <c r="V311" s="341"/>
      <c r="W311" s="344">
        <f t="shared" ca="true" si="56"/>
        <v>5.9394636209765794</v>
      </c>
      <c r="X311" s="254">
        <f t="shared" ca="true" si="57"/>
        <v>97.040275992660753</v>
      </c>
      <c r="Y311" s="343">
        <f t="shared" ca="true" si="58"/>
        <v>90.355499946596368</v>
      </c>
      <c r="Z311" s="341"/>
      <c r="AA311" s="341"/>
      <c r="AB311" s="344">
        <f t="shared" ca="true" si="59"/>
        <v>2.3825511242457105</v>
      </c>
    </row>
    <row r="312" x14ac:dyDescent="0.2">
      <c r="A312" s="339"/>
      <c r="B312" s="690"/>
      <c r="C312" s="691"/>
      <c r="D312" s="254" t="str">
        <f t="shared" ca="true" si="45"/>
        <v/>
      </c>
      <c r="E312" s="343" t="str">
        <f t="shared" ca="true" si="46"/>
        <v/>
      </c>
      <c r="F312" s="341"/>
      <c r="G312" s="341"/>
      <c r="H312" s="344" t="str">
        <f t="shared" ca="true" si="47"/>
        <v/>
      </c>
      <c r="I312" s="254" t="str">
        <f t="shared" ca="true" si="48"/>
        <v/>
      </c>
      <c r="J312" s="343" t="str">
        <f t="shared" ca="true" si="49"/>
        <v/>
      </c>
      <c r="K312" s="341"/>
      <c r="L312" s="341"/>
      <c r="M312" s="344" t="str">
        <f t="shared" ca="true" si="50"/>
        <v/>
      </c>
      <c r="N312" s="254" t="str">
        <f t="shared" ca="true" si="51"/>
        <v/>
      </c>
      <c r="O312" s="343" t="str">
        <f t="shared" ca="true" si="52"/>
        <v/>
      </c>
      <c r="P312" s="341"/>
      <c r="Q312" s="341"/>
      <c r="R312" s="344" t="str">
        <f t="shared" ca="true" si="53"/>
        <v/>
      </c>
      <c r="S312" s="254" t="str">
        <f t="shared" ca="true" si="54"/>
        <v/>
      </c>
      <c r="T312" s="343" t="str">
        <f t="shared" ca="true" si="55"/>
        <v/>
      </c>
      <c r="U312" s="341"/>
      <c r="V312" s="341"/>
      <c r="W312" s="344" t="str">
        <f t="shared" ca="true" si="56"/>
        <v/>
      </c>
      <c r="X312" s="254" t="str">
        <f t="shared" ca="true" si="57"/>
        <v/>
      </c>
      <c r="Y312" s="343" t="str">
        <f t="shared" ca="true" si="58"/>
        <v/>
      </c>
      <c r="Z312" s="341"/>
      <c r="AA312" s="341"/>
      <c r="AB312" s="344" t="str">
        <f t="shared" ca="true" si="59"/>
        <v/>
      </c>
    </row>
    <row r="313" x14ac:dyDescent="0.2">
      <c r="A313" s="339"/>
      <c r="B313" s="690"/>
      <c r="C313" s="691"/>
      <c r="D313" s="254" t="str">
        <f t="shared" ca="true" si="45"/>
        <v/>
      </c>
      <c r="E313" s="343" t="str">
        <f t="shared" ca="true" si="46"/>
        <v/>
      </c>
      <c r="F313" s="341"/>
      <c r="G313" s="341"/>
      <c r="H313" s="344" t="str">
        <f t="shared" ca="true" si="47"/>
        <v/>
      </c>
      <c r="I313" s="254" t="str">
        <f t="shared" ca="true" si="48"/>
        <v/>
      </c>
      <c r="J313" s="343" t="str">
        <f t="shared" ca="true" si="49"/>
        <v/>
      </c>
      <c r="K313" s="341"/>
      <c r="L313" s="341"/>
      <c r="M313" s="344" t="str">
        <f t="shared" ca="true" si="50"/>
        <v/>
      </c>
      <c r="N313" s="254" t="str">
        <f t="shared" ca="true" si="51"/>
        <v/>
      </c>
      <c r="O313" s="343" t="str">
        <f t="shared" ca="true" si="52"/>
        <v/>
      </c>
      <c r="P313" s="341"/>
      <c r="Q313" s="341"/>
      <c r="R313" s="344" t="str">
        <f t="shared" ca="true" si="53"/>
        <v/>
      </c>
      <c r="S313" s="254" t="str">
        <f t="shared" ca="true" si="54"/>
        <v/>
      </c>
      <c r="T313" s="343" t="str">
        <f t="shared" ca="true" si="55"/>
        <v/>
      </c>
      <c r="U313" s="341"/>
      <c r="V313" s="341"/>
      <c r="W313" s="344" t="str">
        <f t="shared" ca="true" si="56"/>
        <v/>
      </c>
      <c r="X313" s="254" t="str">
        <f t="shared" ca="true" si="57"/>
        <v/>
      </c>
      <c r="Y313" s="343" t="str">
        <f t="shared" ca="true" si="58"/>
        <v/>
      </c>
      <c r="Z313" s="341"/>
      <c r="AA313" s="341"/>
      <c r="AB313" s="344" t="str">
        <f t="shared" ca="true" si="59"/>
        <v/>
      </c>
    </row>
    <row r="314" x14ac:dyDescent="0.2">
      <c r="A314" s="339"/>
      <c r="B314" s="690"/>
      <c r="C314" s="691"/>
      <c r="D314" s="254" t="str">
        <f t="shared" ca="true" si="45"/>
        <v/>
      </c>
      <c r="E314" s="343" t="str">
        <f t="shared" ca="true" si="46"/>
        <v/>
      </c>
      <c r="F314" s="341"/>
      <c r="G314" s="341"/>
      <c r="H314" s="344" t="str">
        <f t="shared" ca="true" si="47"/>
        <v/>
      </c>
      <c r="I314" s="254" t="str">
        <f t="shared" ca="true" si="48"/>
        <v/>
      </c>
      <c r="J314" s="343" t="str">
        <f t="shared" ca="true" si="49"/>
        <v/>
      </c>
      <c r="K314" s="341"/>
      <c r="L314" s="341"/>
      <c r="M314" s="344" t="str">
        <f t="shared" ca="true" si="50"/>
        <v/>
      </c>
      <c r="N314" s="254" t="str">
        <f t="shared" ca="true" si="51"/>
        <v/>
      </c>
      <c r="O314" s="343" t="str">
        <f t="shared" ca="true" si="52"/>
        <v/>
      </c>
      <c r="P314" s="341"/>
      <c r="Q314" s="341"/>
      <c r="R314" s="344" t="str">
        <f t="shared" ca="true" si="53"/>
        <v/>
      </c>
      <c r="S314" s="254" t="str">
        <f t="shared" ca="true" si="54"/>
        <v/>
      </c>
      <c r="T314" s="343" t="str">
        <f t="shared" ca="true" si="55"/>
        <v/>
      </c>
      <c r="U314" s="341"/>
      <c r="V314" s="341"/>
      <c r="W314" s="344" t="str">
        <f t="shared" ca="true" si="56"/>
        <v/>
      </c>
      <c r="X314" s="254" t="str">
        <f t="shared" ca="true" si="57"/>
        <v/>
      </c>
      <c r="Y314" s="343" t="str">
        <f t="shared" ca="true" si="58"/>
        <v/>
      </c>
      <c r="Z314" s="341"/>
      <c r="AA314" s="341"/>
      <c r="AB314" s="344" t="str">
        <f t="shared" ca="true" si="59"/>
        <v/>
      </c>
    </row>
    <row r="315" x14ac:dyDescent="0.2">
      <c r="A315" s="339"/>
      <c r="B315" s="690"/>
      <c r="C315" s="691"/>
      <c r="D315" s="254" t="str">
        <f t="shared" ca="true" si="45"/>
        <v/>
      </c>
      <c r="E315" s="343" t="str">
        <f t="shared" ca="true" si="46"/>
        <v/>
      </c>
      <c r="F315" s="341"/>
      <c r="G315" s="341"/>
      <c r="H315" s="344" t="str">
        <f t="shared" ca="true" si="47"/>
        <v/>
      </c>
      <c r="I315" s="254" t="str">
        <f t="shared" ca="true" si="48"/>
        <v/>
      </c>
      <c r="J315" s="343" t="str">
        <f t="shared" ca="true" si="49"/>
        <v/>
      </c>
      <c r="K315" s="341"/>
      <c r="L315" s="341"/>
      <c r="M315" s="344" t="str">
        <f t="shared" ca="true" si="50"/>
        <v/>
      </c>
      <c r="N315" s="254" t="str">
        <f t="shared" ca="true" si="51"/>
        <v/>
      </c>
      <c r="O315" s="343" t="str">
        <f t="shared" ca="true" si="52"/>
        <v/>
      </c>
      <c r="P315" s="341"/>
      <c r="Q315" s="341"/>
      <c r="R315" s="344" t="str">
        <f t="shared" ca="true" si="53"/>
        <v/>
      </c>
      <c r="S315" s="254" t="str">
        <f t="shared" ca="true" si="54"/>
        <v/>
      </c>
      <c r="T315" s="343" t="str">
        <f t="shared" ca="true" si="55"/>
        <v/>
      </c>
      <c r="U315" s="341"/>
      <c r="V315" s="341"/>
      <c r="W315" s="344" t="str">
        <f t="shared" ca="true" si="56"/>
        <v/>
      </c>
      <c r="X315" s="254" t="str">
        <f t="shared" ca="true" si="57"/>
        <v/>
      </c>
      <c r="Y315" s="343" t="str">
        <f t="shared" ca="true" si="58"/>
        <v/>
      </c>
      <c r="Z315" s="341"/>
      <c r="AA315" s="341"/>
      <c r="AB315" s="344" t="str">
        <f t="shared" ca="true" si="59"/>
        <v/>
      </c>
    </row>
    <row r="316" x14ac:dyDescent="0.2">
      <c r="A316" s="339"/>
      <c r="B316" s="692"/>
      <c r="C316" s="693"/>
      <c r="D316" s="255" t="str">
        <f t="shared" ca="true" si="45"/>
        <v/>
      </c>
      <c r="E316" s="346" t="str">
        <f t="shared" ca="true" si="46"/>
        <v/>
      </c>
      <c r="F316" s="347"/>
      <c r="G316" s="348"/>
      <c r="H316" s="349" t="str">
        <f t="shared" ca="true" si="47"/>
        <v/>
      </c>
      <c r="I316" s="255" t="str">
        <f t="shared" ca="true" si="48"/>
        <v/>
      </c>
      <c r="J316" s="346" t="str">
        <f t="shared" ca="true" si="49"/>
        <v/>
      </c>
      <c r="K316" s="347"/>
      <c r="L316" s="348"/>
      <c r="M316" s="349" t="str">
        <f t="shared" ca="true" si="50"/>
        <v/>
      </c>
      <c r="N316" s="255" t="str">
        <f t="shared" ca="true" si="51"/>
        <v/>
      </c>
      <c r="O316" s="346" t="str">
        <f t="shared" ca="true" si="52"/>
        <v/>
      </c>
      <c r="P316" s="347"/>
      <c r="Q316" s="348"/>
      <c r="R316" s="349" t="str">
        <f t="shared" ca="true" si="53"/>
        <v/>
      </c>
      <c r="S316" s="255" t="str">
        <f t="shared" ca="true" si="54"/>
        <v/>
      </c>
      <c r="T316" s="346" t="str">
        <f t="shared" ca="true" si="55"/>
        <v/>
      </c>
      <c r="U316" s="347"/>
      <c r="V316" s="348"/>
      <c r="W316" s="349" t="str">
        <f t="shared" ca="true" si="56"/>
        <v/>
      </c>
      <c r="X316" s="255" t="str">
        <f t="shared" ca="true" si="57"/>
        <v/>
      </c>
      <c r="Y316" s="346" t="str">
        <f t="shared" ca="true" si="58"/>
        <v/>
      </c>
      <c r="Z316" s="347"/>
      <c r="AA316" s="348"/>
      <c r="AB316" s="349" t="str">
        <f t="shared" ca="true" si="59"/>
        <v/>
      </c>
    </row>
    <row r="317" ht="11.25" customHeight="true" x14ac:dyDescent="0.2"/>
    <row r="318" ht="22.5" customHeight="true" x14ac:dyDescent="0.25">
      <c r="B318" s="1062" t="str">
        <f>CONCATENATE("Rural use of sanitation facilities, ",C299,"–",C300)</f>
        <v>Rural use of sanitation facilities, 2000–2020</v>
      </c>
      <c r="C318" s="1063"/>
      <c r="D318" s="1063"/>
      <c r="E318" s="1063"/>
      <c r="F318" s="1063"/>
      <c r="G318" s="1063"/>
      <c r="H318" s="1063"/>
      <c r="I318" s="1063"/>
      <c r="J318" s="1063"/>
      <c r="K318" s="1063"/>
      <c r="L318" s="1063"/>
      <c r="N318" s="350"/>
      <c r="O318" s="350"/>
      <c r="P318" s="350"/>
      <c r="Q318" s="350"/>
      <c r="R318" s="350"/>
      <c r="S318" s="1085" t="s">
        <v>11</v>
      </c>
      <c r="T318" s="1086"/>
      <c r="U318" s="1086"/>
      <c r="V318" s="1086"/>
      <c r="W318" s="1087"/>
      <c r="X318" s="350"/>
      <c r="Y318" s="350"/>
      <c r="Z318" s="350"/>
      <c r="AA318" s="350"/>
      <c r="AB318" s="351"/>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88" customWidth="true"/>
    <col min="6" max="7" width="9" style="291" customWidth="true"/>
    <col min="8" max="38" width="9" style="288" customWidth="true"/>
    <col min="39" max="261" width="9.140625" style="288"/>
    <col min="262" max="262" width="5" style="288" customWidth="true"/>
    <col min="263" max="263" width="13.85546875" style="288" customWidth="true"/>
    <col min="264" max="265" width="6.28515625" style="288" customWidth="true"/>
    <col min="266" max="267" width="7" style="288" customWidth="true"/>
    <col min="268" max="274" width="6.28515625" style="288" customWidth="true"/>
    <col min="275" max="517" width="9.140625" style="288"/>
    <col min="518" max="518" width="5" style="288" customWidth="true"/>
    <col min="519" max="519" width="13.85546875" style="288" customWidth="true"/>
    <col min="520" max="521" width="6.28515625" style="288" customWidth="true"/>
    <col min="522" max="523" width="7" style="288" customWidth="true"/>
    <col min="524" max="530" width="6.28515625" style="288" customWidth="true"/>
    <col min="531" max="773" width="9.140625" style="288"/>
    <col min="774" max="774" width="5" style="288" customWidth="true"/>
    <col min="775" max="775" width="13.85546875" style="288" customWidth="true"/>
    <col min="776" max="777" width="6.28515625" style="288" customWidth="true"/>
    <col min="778" max="779" width="7" style="288" customWidth="true"/>
    <col min="780" max="786" width="6.28515625" style="288" customWidth="true"/>
    <col min="787" max="1029" width="9.140625" style="288"/>
    <col min="1030" max="1030" width="5" style="288" customWidth="true"/>
    <col min="1031" max="1031" width="13.85546875" style="288" customWidth="true"/>
    <col min="1032" max="1033" width="6.28515625" style="288" customWidth="true"/>
    <col min="1034" max="1035" width="7" style="288" customWidth="true"/>
    <col min="1036" max="1042" width="6.28515625" style="288" customWidth="true"/>
    <col min="1043" max="1285" width="9.140625" style="288"/>
    <col min="1286" max="1286" width="5" style="288" customWidth="true"/>
    <col min="1287" max="1287" width="13.85546875" style="288" customWidth="true"/>
    <col min="1288" max="1289" width="6.28515625" style="288" customWidth="true"/>
    <col min="1290" max="1291" width="7" style="288" customWidth="true"/>
    <col min="1292" max="1298" width="6.28515625" style="288" customWidth="true"/>
    <col min="1299" max="1541" width="9.140625" style="288"/>
    <col min="1542" max="1542" width="5" style="288" customWidth="true"/>
    <col min="1543" max="1543" width="13.85546875" style="288" customWidth="true"/>
    <col min="1544" max="1545" width="6.28515625" style="288" customWidth="true"/>
    <col min="1546" max="1547" width="7" style="288" customWidth="true"/>
    <col min="1548" max="1554" width="6.28515625" style="288" customWidth="true"/>
    <col min="1555" max="1797" width="9.140625" style="288"/>
    <col min="1798" max="1798" width="5" style="288" customWidth="true"/>
    <col min="1799" max="1799" width="13.85546875" style="288" customWidth="true"/>
    <col min="1800" max="1801" width="6.28515625" style="288" customWidth="true"/>
    <col min="1802" max="1803" width="7" style="288" customWidth="true"/>
    <col min="1804" max="1810" width="6.28515625" style="288" customWidth="true"/>
    <col min="1811" max="2053" width="9.140625" style="288"/>
    <col min="2054" max="2054" width="5" style="288" customWidth="true"/>
    <col min="2055" max="2055" width="13.85546875" style="288" customWidth="true"/>
    <col min="2056" max="2057" width="6.28515625" style="288" customWidth="true"/>
    <col min="2058" max="2059" width="7" style="288" customWidth="true"/>
    <col min="2060" max="2066" width="6.28515625" style="288" customWidth="true"/>
    <col min="2067" max="2309" width="9.140625" style="288"/>
    <col min="2310" max="2310" width="5" style="288" customWidth="true"/>
    <col min="2311" max="2311" width="13.85546875" style="288" customWidth="true"/>
    <col min="2312" max="2313" width="6.28515625" style="288" customWidth="true"/>
    <col min="2314" max="2315" width="7" style="288" customWidth="true"/>
    <col min="2316" max="2322" width="6.28515625" style="288" customWidth="true"/>
    <col min="2323" max="2565" width="9.140625" style="288"/>
    <col min="2566" max="2566" width="5" style="288" customWidth="true"/>
    <col min="2567" max="2567" width="13.85546875" style="288" customWidth="true"/>
    <col min="2568" max="2569" width="6.28515625" style="288" customWidth="true"/>
    <col min="2570" max="2571" width="7" style="288" customWidth="true"/>
    <col min="2572" max="2578" width="6.28515625" style="288" customWidth="true"/>
    <col min="2579" max="2821" width="9.140625" style="288"/>
    <col min="2822" max="2822" width="5" style="288" customWidth="true"/>
    <col min="2823" max="2823" width="13.85546875" style="288" customWidth="true"/>
    <col min="2824" max="2825" width="6.28515625" style="288" customWidth="true"/>
    <col min="2826" max="2827" width="7" style="288" customWidth="true"/>
    <col min="2828" max="2834" width="6.28515625" style="288" customWidth="true"/>
    <col min="2835" max="3077" width="9.140625" style="288"/>
    <col min="3078" max="3078" width="5" style="288" customWidth="true"/>
    <col min="3079" max="3079" width="13.85546875" style="288" customWidth="true"/>
    <col min="3080" max="3081" width="6.28515625" style="288" customWidth="true"/>
    <col min="3082" max="3083" width="7" style="288" customWidth="true"/>
    <col min="3084" max="3090" width="6.28515625" style="288" customWidth="true"/>
    <col min="3091" max="3333" width="9.140625" style="288"/>
    <col min="3334" max="3334" width="5" style="288" customWidth="true"/>
    <col min="3335" max="3335" width="13.85546875" style="288" customWidth="true"/>
    <col min="3336" max="3337" width="6.28515625" style="288" customWidth="true"/>
    <col min="3338" max="3339" width="7" style="288" customWidth="true"/>
    <col min="3340" max="3346" width="6.28515625" style="288" customWidth="true"/>
    <col min="3347" max="3589" width="9.140625" style="288"/>
    <col min="3590" max="3590" width="5" style="288" customWidth="true"/>
    <col min="3591" max="3591" width="13.85546875" style="288" customWidth="true"/>
    <col min="3592" max="3593" width="6.28515625" style="288" customWidth="true"/>
    <col min="3594" max="3595" width="7" style="288" customWidth="true"/>
    <col min="3596" max="3602" width="6.28515625" style="288" customWidth="true"/>
    <col min="3603" max="3845" width="9.140625" style="288"/>
    <col min="3846" max="3846" width="5" style="288" customWidth="true"/>
    <col min="3847" max="3847" width="13.85546875" style="288" customWidth="true"/>
    <col min="3848" max="3849" width="6.28515625" style="288" customWidth="true"/>
    <col min="3850" max="3851" width="7" style="288" customWidth="true"/>
    <col min="3852" max="3858" width="6.28515625" style="288" customWidth="true"/>
    <col min="3859" max="4101" width="9.140625" style="288"/>
    <col min="4102" max="4102" width="5" style="288" customWidth="true"/>
    <col min="4103" max="4103" width="13.85546875" style="288" customWidth="true"/>
    <col min="4104" max="4105" width="6.28515625" style="288" customWidth="true"/>
    <col min="4106" max="4107" width="7" style="288" customWidth="true"/>
    <col min="4108" max="4114" width="6.28515625" style="288" customWidth="true"/>
    <col min="4115" max="4357" width="9.140625" style="288"/>
    <col min="4358" max="4358" width="5" style="288" customWidth="true"/>
    <col min="4359" max="4359" width="13.85546875" style="288" customWidth="true"/>
    <col min="4360" max="4361" width="6.28515625" style="288" customWidth="true"/>
    <col min="4362" max="4363" width="7" style="288" customWidth="true"/>
    <col min="4364" max="4370" width="6.28515625" style="288" customWidth="true"/>
    <col min="4371" max="4613" width="9.140625" style="288"/>
    <col min="4614" max="4614" width="5" style="288" customWidth="true"/>
    <col min="4615" max="4615" width="13.85546875" style="288" customWidth="true"/>
    <col min="4616" max="4617" width="6.28515625" style="288" customWidth="true"/>
    <col min="4618" max="4619" width="7" style="288" customWidth="true"/>
    <col min="4620" max="4626" width="6.28515625" style="288" customWidth="true"/>
    <col min="4627" max="4869" width="9.140625" style="288"/>
    <col min="4870" max="4870" width="5" style="288" customWidth="true"/>
    <col min="4871" max="4871" width="13.85546875" style="288" customWidth="true"/>
    <col min="4872" max="4873" width="6.28515625" style="288" customWidth="true"/>
    <col min="4874" max="4875" width="7" style="288" customWidth="true"/>
    <col min="4876" max="4882" width="6.28515625" style="288" customWidth="true"/>
    <col min="4883" max="5125" width="9.140625" style="288"/>
    <col min="5126" max="5126" width="5" style="288" customWidth="true"/>
    <col min="5127" max="5127" width="13.85546875" style="288" customWidth="true"/>
    <col min="5128" max="5129" width="6.28515625" style="288" customWidth="true"/>
    <col min="5130" max="5131" width="7" style="288" customWidth="true"/>
    <col min="5132" max="5138" width="6.28515625" style="288" customWidth="true"/>
    <col min="5139" max="5381" width="9.140625" style="288"/>
    <col min="5382" max="5382" width="5" style="288" customWidth="true"/>
    <col min="5383" max="5383" width="13.85546875" style="288" customWidth="true"/>
    <col min="5384" max="5385" width="6.28515625" style="288" customWidth="true"/>
    <col min="5386" max="5387" width="7" style="288" customWidth="true"/>
    <col min="5388" max="5394" width="6.28515625" style="288" customWidth="true"/>
    <col min="5395" max="5637" width="9.140625" style="288"/>
    <col min="5638" max="5638" width="5" style="288" customWidth="true"/>
    <col min="5639" max="5639" width="13.85546875" style="288" customWidth="true"/>
    <col min="5640" max="5641" width="6.28515625" style="288" customWidth="true"/>
    <col min="5642" max="5643" width="7" style="288" customWidth="true"/>
    <col min="5644" max="5650" width="6.28515625" style="288" customWidth="true"/>
    <col min="5651" max="5893" width="9.140625" style="288"/>
    <col min="5894" max="5894" width="5" style="288" customWidth="true"/>
    <col min="5895" max="5895" width="13.85546875" style="288" customWidth="true"/>
    <col min="5896" max="5897" width="6.28515625" style="288" customWidth="true"/>
    <col min="5898" max="5899" width="7" style="288" customWidth="true"/>
    <col min="5900" max="5906" width="6.28515625" style="288" customWidth="true"/>
    <col min="5907" max="6149" width="9.140625" style="288"/>
    <col min="6150" max="6150" width="5" style="288" customWidth="true"/>
    <col min="6151" max="6151" width="13.85546875" style="288" customWidth="true"/>
    <col min="6152" max="6153" width="6.28515625" style="288" customWidth="true"/>
    <col min="6154" max="6155" width="7" style="288" customWidth="true"/>
    <col min="6156" max="6162" width="6.28515625" style="288" customWidth="true"/>
    <col min="6163" max="6405" width="9.140625" style="288"/>
    <col min="6406" max="6406" width="5" style="288" customWidth="true"/>
    <col min="6407" max="6407" width="13.85546875" style="288" customWidth="true"/>
    <col min="6408" max="6409" width="6.28515625" style="288" customWidth="true"/>
    <col min="6410" max="6411" width="7" style="288" customWidth="true"/>
    <col min="6412" max="6418" width="6.28515625" style="288" customWidth="true"/>
    <col min="6419" max="6661" width="9.140625" style="288"/>
    <col min="6662" max="6662" width="5" style="288" customWidth="true"/>
    <col min="6663" max="6663" width="13.85546875" style="288" customWidth="true"/>
    <col min="6664" max="6665" width="6.28515625" style="288" customWidth="true"/>
    <col min="6666" max="6667" width="7" style="288" customWidth="true"/>
    <col min="6668" max="6674" width="6.28515625" style="288" customWidth="true"/>
    <col min="6675" max="6917" width="9.140625" style="288"/>
    <col min="6918" max="6918" width="5" style="288" customWidth="true"/>
    <col min="6919" max="6919" width="13.85546875" style="288" customWidth="true"/>
    <col min="6920" max="6921" width="6.28515625" style="288" customWidth="true"/>
    <col min="6922" max="6923" width="7" style="288" customWidth="true"/>
    <col min="6924" max="6930" width="6.28515625" style="288" customWidth="true"/>
    <col min="6931" max="7173" width="9.140625" style="288"/>
    <col min="7174" max="7174" width="5" style="288" customWidth="true"/>
    <col min="7175" max="7175" width="13.85546875" style="288" customWidth="true"/>
    <col min="7176" max="7177" width="6.28515625" style="288" customWidth="true"/>
    <col min="7178" max="7179" width="7" style="288" customWidth="true"/>
    <col min="7180" max="7186" width="6.28515625" style="288" customWidth="true"/>
    <col min="7187" max="7429" width="9.140625" style="288"/>
    <col min="7430" max="7430" width="5" style="288" customWidth="true"/>
    <col min="7431" max="7431" width="13.85546875" style="288" customWidth="true"/>
    <col min="7432" max="7433" width="6.28515625" style="288" customWidth="true"/>
    <col min="7434" max="7435" width="7" style="288" customWidth="true"/>
    <col min="7436" max="7442" width="6.28515625" style="288" customWidth="true"/>
    <col min="7443" max="7685" width="9.140625" style="288"/>
    <col min="7686" max="7686" width="5" style="288" customWidth="true"/>
    <col min="7687" max="7687" width="13.85546875" style="288" customWidth="true"/>
    <col min="7688" max="7689" width="6.28515625" style="288" customWidth="true"/>
    <col min="7690" max="7691" width="7" style="288" customWidth="true"/>
    <col min="7692" max="7698" width="6.28515625" style="288" customWidth="true"/>
    <col min="7699" max="7941" width="9.140625" style="288"/>
    <col min="7942" max="7942" width="5" style="288" customWidth="true"/>
    <col min="7943" max="7943" width="13.85546875" style="288" customWidth="true"/>
    <col min="7944" max="7945" width="6.28515625" style="288" customWidth="true"/>
    <col min="7946" max="7947" width="7" style="288" customWidth="true"/>
    <col min="7948" max="7954" width="6.28515625" style="288" customWidth="true"/>
    <col min="7955" max="8197" width="9.140625" style="288"/>
    <col min="8198" max="8198" width="5" style="288" customWidth="true"/>
    <col min="8199" max="8199" width="13.85546875" style="288" customWidth="true"/>
    <col min="8200" max="8201" width="6.28515625" style="288" customWidth="true"/>
    <col min="8202" max="8203" width="7" style="288" customWidth="true"/>
    <col min="8204" max="8210" width="6.28515625" style="288" customWidth="true"/>
    <col min="8211" max="8453" width="9.140625" style="288"/>
    <col min="8454" max="8454" width="5" style="288" customWidth="true"/>
    <col min="8455" max="8455" width="13.85546875" style="288" customWidth="true"/>
    <col min="8456" max="8457" width="6.28515625" style="288" customWidth="true"/>
    <col min="8458" max="8459" width="7" style="288" customWidth="true"/>
    <col min="8460" max="8466" width="6.28515625" style="288" customWidth="true"/>
    <col min="8467" max="8709" width="9.140625" style="288"/>
    <col min="8710" max="8710" width="5" style="288" customWidth="true"/>
    <col min="8711" max="8711" width="13.85546875" style="288" customWidth="true"/>
    <col min="8712" max="8713" width="6.28515625" style="288" customWidth="true"/>
    <col min="8714" max="8715" width="7" style="288" customWidth="true"/>
    <col min="8716" max="8722" width="6.28515625" style="288" customWidth="true"/>
    <col min="8723" max="8965" width="9.140625" style="288"/>
    <col min="8966" max="8966" width="5" style="288" customWidth="true"/>
    <col min="8967" max="8967" width="13.85546875" style="288" customWidth="true"/>
    <col min="8968" max="8969" width="6.28515625" style="288" customWidth="true"/>
    <col min="8970" max="8971" width="7" style="288" customWidth="true"/>
    <col min="8972" max="8978" width="6.28515625" style="288" customWidth="true"/>
    <col min="8979" max="9221" width="9.140625" style="288"/>
    <col min="9222" max="9222" width="5" style="288" customWidth="true"/>
    <col min="9223" max="9223" width="13.85546875" style="288" customWidth="true"/>
    <col min="9224" max="9225" width="6.28515625" style="288" customWidth="true"/>
    <col min="9226" max="9227" width="7" style="288" customWidth="true"/>
    <col min="9228" max="9234" width="6.28515625" style="288" customWidth="true"/>
    <col min="9235" max="9477" width="9.140625" style="288"/>
    <col min="9478" max="9478" width="5" style="288" customWidth="true"/>
    <col min="9479" max="9479" width="13.85546875" style="288" customWidth="true"/>
    <col min="9480" max="9481" width="6.28515625" style="288" customWidth="true"/>
    <col min="9482" max="9483" width="7" style="288" customWidth="true"/>
    <col min="9484" max="9490" width="6.28515625" style="288" customWidth="true"/>
    <col min="9491" max="9733" width="9.140625" style="288"/>
    <col min="9734" max="9734" width="5" style="288" customWidth="true"/>
    <col min="9735" max="9735" width="13.85546875" style="288" customWidth="true"/>
    <col min="9736" max="9737" width="6.28515625" style="288" customWidth="true"/>
    <col min="9738" max="9739" width="7" style="288" customWidth="true"/>
    <col min="9740" max="9746" width="6.28515625" style="288" customWidth="true"/>
    <col min="9747" max="9989" width="9.140625" style="288"/>
    <col min="9990" max="9990" width="5" style="288" customWidth="true"/>
    <col min="9991" max="9991" width="13.85546875" style="288" customWidth="true"/>
    <col min="9992" max="9993" width="6.28515625" style="288" customWidth="true"/>
    <col min="9994" max="9995" width="7" style="288" customWidth="true"/>
    <col min="9996" max="10002" width="6.28515625" style="288" customWidth="true"/>
    <col min="10003" max="10245" width="9.140625" style="288"/>
    <col min="10246" max="10246" width="5" style="288" customWidth="true"/>
    <col min="10247" max="10247" width="13.85546875" style="288" customWidth="true"/>
    <col min="10248" max="10249" width="6.28515625" style="288" customWidth="true"/>
    <col min="10250" max="10251" width="7" style="288" customWidth="true"/>
    <col min="10252" max="10258" width="6.28515625" style="288" customWidth="true"/>
    <col min="10259" max="10501" width="9.140625" style="288"/>
    <col min="10502" max="10502" width="5" style="288" customWidth="true"/>
    <col min="10503" max="10503" width="13.85546875" style="288" customWidth="true"/>
    <col min="10504" max="10505" width="6.28515625" style="288" customWidth="true"/>
    <col min="10506" max="10507" width="7" style="288" customWidth="true"/>
    <col min="10508" max="10514" width="6.28515625" style="288" customWidth="true"/>
    <col min="10515" max="10757" width="9.140625" style="288"/>
    <col min="10758" max="10758" width="5" style="288" customWidth="true"/>
    <col min="10759" max="10759" width="13.85546875" style="288" customWidth="true"/>
    <col min="10760" max="10761" width="6.28515625" style="288" customWidth="true"/>
    <col min="10762" max="10763" width="7" style="288" customWidth="true"/>
    <col min="10764" max="10770" width="6.28515625" style="288" customWidth="true"/>
    <col min="10771" max="11013" width="9.140625" style="288"/>
    <col min="11014" max="11014" width="5" style="288" customWidth="true"/>
    <col min="11015" max="11015" width="13.85546875" style="288" customWidth="true"/>
    <col min="11016" max="11017" width="6.28515625" style="288" customWidth="true"/>
    <col min="11018" max="11019" width="7" style="288" customWidth="true"/>
    <col min="11020" max="11026" width="6.28515625" style="288" customWidth="true"/>
    <col min="11027" max="11269" width="9.140625" style="288"/>
    <col min="11270" max="11270" width="5" style="288" customWidth="true"/>
    <col min="11271" max="11271" width="13.85546875" style="288" customWidth="true"/>
    <col min="11272" max="11273" width="6.28515625" style="288" customWidth="true"/>
    <col min="11274" max="11275" width="7" style="288" customWidth="true"/>
    <col min="11276" max="11282" width="6.28515625" style="288" customWidth="true"/>
    <col min="11283" max="11525" width="9.140625" style="288"/>
    <col min="11526" max="11526" width="5" style="288" customWidth="true"/>
    <col min="11527" max="11527" width="13.85546875" style="288" customWidth="true"/>
    <col min="11528" max="11529" width="6.28515625" style="288" customWidth="true"/>
    <col min="11530" max="11531" width="7" style="288" customWidth="true"/>
    <col min="11532" max="11538" width="6.28515625" style="288" customWidth="true"/>
    <col min="11539" max="11781" width="9.140625" style="288"/>
    <col min="11782" max="11782" width="5" style="288" customWidth="true"/>
    <col min="11783" max="11783" width="13.85546875" style="288" customWidth="true"/>
    <col min="11784" max="11785" width="6.28515625" style="288" customWidth="true"/>
    <col min="11786" max="11787" width="7" style="288" customWidth="true"/>
    <col min="11788" max="11794" width="6.28515625" style="288" customWidth="true"/>
    <col min="11795" max="12037" width="9.140625" style="288"/>
    <col min="12038" max="12038" width="5" style="288" customWidth="true"/>
    <col min="12039" max="12039" width="13.85546875" style="288" customWidth="true"/>
    <col min="12040" max="12041" width="6.28515625" style="288" customWidth="true"/>
    <col min="12042" max="12043" width="7" style="288" customWidth="true"/>
    <col min="12044" max="12050" width="6.28515625" style="288" customWidth="true"/>
    <col min="12051" max="12293" width="9.140625" style="288"/>
    <col min="12294" max="12294" width="5" style="288" customWidth="true"/>
    <col min="12295" max="12295" width="13.85546875" style="288" customWidth="true"/>
    <col min="12296" max="12297" width="6.28515625" style="288" customWidth="true"/>
    <col min="12298" max="12299" width="7" style="288" customWidth="true"/>
    <col min="12300" max="12306" width="6.28515625" style="288" customWidth="true"/>
    <col min="12307" max="12549" width="9.140625" style="288"/>
    <col min="12550" max="12550" width="5" style="288" customWidth="true"/>
    <col min="12551" max="12551" width="13.85546875" style="288" customWidth="true"/>
    <col min="12552" max="12553" width="6.28515625" style="288" customWidth="true"/>
    <col min="12554" max="12555" width="7" style="288" customWidth="true"/>
    <col min="12556" max="12562" width="6.28515625" style="288" customWidth="true"/>
    <col min="12563" max="12805" width="9.140625" style="288"/>
    <col min="12806" max="12806" width="5" style="288" customWidth="true"/>
    <col min="12807" max="12807" width="13.85546875" style="288" customWidth="true"/>
    <col min="12808" max="12809" width="6.28515625" style="288" customWidth="true"/>
    <col min="12810" max="12811" width="7" style="288" customWidth="true"/>
    <col min="12812" max="12818" width="6.28515625" style="288" customWidth="true"/>
    <col min="12819" max="13061" width="9.140625" style="288"/>
    <col min="13062" max="13062" width="5" style="288" customWidth="true"/>
    <col min="13063" max="13063" width="13.85546875" style="288" customWidth="true"/>
    <col min="13064" max="13065" width="6.28515625" style="288" customWidth="true"/>
    <col min="13066" max="13067" width="7" style="288" customWidth="true"/>
    <col min="13068" max="13074" width="6.28515625" style="288" customWidth="true"/>
    <col min="13075" max="13317" width="9.140625" style="288"/>
    <col min="13318" max="13318" width="5" style="288" customWidth="true"/>
    <col min="13319" max="13319" width="13.85546875" style="288" customWidth="true"/>
    <col min="13320" max="13321" width="6.28515625" style="288" customWidth="true"/>
    <col min="13322" max="13323" width="7" style="288" customWidth="true"/>
    <col min="13324" max="13330" width="6.28515625" style="288" customWidth="true"/>
    <col min="13331" max="13573" width="9.140625" style="288"/>
    <col min="13574" max="13574" width="5" style="288" customWidth="true"/>
    <col min="13575" max="13575" width="13.85546875" style="288" customWidth="true"/>
    <col min="13576" max="13577" width="6.28515625" style="288" customWidth="true"/>
    <col min="13578" max="13579" width="7" style="288" customWidth="true"/>
    <col min="13580" max="13586" width="6.28515625" style="288" customWidth="true"/>
    <col min="13587" max="13829" width="9.140625" style="288"/>
    <col min="13830" max="13830" width="5" style="288" customWidth="true"/>
    <col min="13831" max="13831" width="13.85546875" style="288" customWidth="true"/>
    <col min="13832" max="13833" width="6.28515625" style="288" customWidth="true"/>
    <col min="13834" max="13835" width="7" style="288" customWidth="true"/>
    <col min="13836" max="13842" width="6.28515625" style="288" customWidth="true"/>
    <col min="13843" max="14085" width="9.140625" style="288"/>
    <col min="14086" max="14086" width="5" style="288" customWidth="true"/>
    <col min="14087" max="14087" width="13.85546875" style="288" customWidth="true"/>
    <col min="14088" max="14089" width="6.28515625" style="288" customWidth="true"/>
    <col min="14090" max="14091" width="7" style="288" customWidth="true"/>
    <col min="14092" max="14098" width="6.28515625" style="288" customWidth="true"/>
    <col min="14099" max="14341" width="9.140625" style="288"/>
    <col min="14342" max="14342" width="5" style="288" customWidth="true"/>
    <col min="14343" max="14343" width="13.85546875" style="288" customWidth="true"/>
    <col min="14344" max="14345" width="6.28515625" style="288" customWidth="true"/>
    <col min="14346" max="14347" width="7" style="288" customWidth="true"/>
    <col min="14348" max="14354" width="6.28515625" style="288" customWidth="true"/>
    <col min="14355" max="14597" width="9.140625" style="288"/>
    <col min="14598" max="14598" width="5" style="288" customWidth="true"/>
    <col min="14599" max="14599" width="13.85546875" style="288" customWidth="true"/>
    <col min="14600" max="14601" width="6.28515625" style="288" customWidth="true"/>
    <col min="14602" max="14603" width="7" style="288" customWidth="true"/>
    <col min="14604" max="14610" width="6.28515625" style="288" customWidth="true"/>
    <col min="14611" max="14853" width="9.140625" style="288"/>
    <col min="14854" max="14854" width="5" style="288" customWidth="true"/>
    <col min="14855" max="14855" width="13.85546875" style="288" customWidth="true"/>
    <col min="14856" max="14857" width="6.28515625" style="288" customWidth="true"/>
    <col min="14858" max="14859" width="7" style="288" customWidth="true"/>
    <col min="14860" max="14866" width="6.28515625" style="288" customWidth="true"/>
    <col min="14867" max="15109" width="9.140625" style="288"/>
    <col min="15110" max="15110" width="5" style="288" customWidth="true"/>
    <col min="15111" max="15111" width="13.85546875" style="288" customWidth="true"/>
    <col min="15112" max="15113" width="6.28515625" style="288" customWidth="true"/>
    <col min="15114" max="15115" width="7" style="288" customWidth="true"/>
    <col min="15116" max="15122" width="6.28515625" style="288" customWidth="true"/>
    <col min="15123" max="15365" width="9.140625" style="288"/>
    <col min="15366" max="15366" width="5" style="288" customWidth="true"/>
    <col min="15367" max="15367" width="13.85546875" style="288" customWidth="true"/>
    <col min="15368" max="15369" width="6.28515625" style="288" customWidth="true"/>
    <col min="15370" max="15371" width="7" style="288" customWidth="true"/>
    <col min="15372" max="15378" width="6.28515625" style="288" customWidth="true"/>
    <col min="15379" max="15621" width="9.140625" style="288"/>
    <col min="15622" max="15622" width="5" style="288" customWidth="true"/>
    <col min="15623" max="15623" width="13.85546875" style="288" customWidth="true"/>
    <col min="15624" max="15625" width="6.28515625" style="288" customWidth="true"/>
    <col min="15626" max="15627" width="7" style="288" customWidth="true"/>
    <col min="15628" max="15634" width="6.28515625" style="288" customWidth="true"/>
    <col min="15635" max="15877" width="9.140625" style="288"/>
    <col min="15878" max="15878" width="5" style="288" customWidth="true"/>
    <col min="15879" max="15879" width="13.85546875" style="288" customWidth="true"/>
    <col min="15880" max="15881" width="6.28515625" style="288" customWidth="true"/>
    <col min="15882" max="15883" width="7" style="288" customWidth="true"/>
    <col min="15884" max="15890" width="6.28515625" style="288" customWidth="true"/>
    <col min="15891" max="16133" width="9.140625" style="288"/>
    <col min="16134" max="16134" width="5" style="288" customWidth="true"/>
    <col min="16135" max="16135" width="13.85546875" style="288" customWidth="true"/>
    <col min="16136" max="16137" width="6.28515625" style="288" customWidth="true"/>
    <col min="16138" max="16139" width="7" style="288" customWidth="true"/>
    <col min="16140" max="16146" width="6.28515625" style="288" customWidth="true"/>
    <col min="16147" max="16384" width="9.140625" style="288"/>
  </cols>
  <sheetData>
    <row r="4" ht="27" customHeight="true" x14ac:dyDescent="0.4">
      <c r="B4" s="1105" t="s">
        <v>135</v>
      </c>
      <c r="C4" s="1106"/>
      <c r="D4" s="1106"/>
      <c r="E4" s="1106"/>
      <c r="F4" s="1106"/>
      <c r="G4" s="1106"/>
      <c r="H4" s="1106"/>
      <c r="I4" s="1106"/>
      <c r="J4" s="1106"/>
      <c r="K4" s="1106"/>
      <c r="L4" s="1106"/>
      <c r="M4" s="1106"/>
      <c r="N4" s="1106"/>
      <c r="O4" s="1106"/>
      <c r="P4" s="1106"/>
      <c r="Q4" s="1106"/>
      <c r="R4" s="1106"/>
      <c r="S4" s="1106"/>
      <c r="T4" s="1106"/>
      <c r="U4" s="1106"/>
      <c r="V4" s="1106"/>
      <c r="W4" s="1106"/>
      <c r="X4" s="1106"/>
      <c r="Y4" s="1106"/>
    </row>
    <row r="5" ht="28.5" customHeight="true" x14ac:dyDescent="0.4">
      <c r="B5" s="1097" t="str">
        <f ca="true">IF(ISERROR(INDIRECT(CONCATENATE($E$32,"!A2"))),"",INDIRECT(CONCATENATE($E$32,"!A2")))</f>
        <v>Nepal</v>
      </c>
      <c r="C5" s="1107"/>
      <c r="D5" s="1107"/>
      <c r="E5" s="1107"/>
      <c r="F5" s="1107"/>
      <c r="G5" s="1107"/>
      <c r="H5" s="1107"/>
      <c r="I5" s="1107"/>
      <c r="J5" s="1107"/>
      <c r="K5" s="1106"/>
      <c r="L5" s="1106"/>
      <c r="M5" s="1106"/>
      <c r="N5" s="1106"/>
      <c r="O5" s="1106"/>
      <c r="P5" s="1106"/>
      <c r="Q5" s="1106"/>
      <c r="R5" s="1106"/>
      <c r="S5" s="1106"/>
      <c r="T5" s="1106"/>
      <c r="U5" s="1106"/>
      <c r="V5" s="1106"/>
      <c r="W5" s="1106"/>
      <c r="X5" s="1106"/>
      <c r="Y5" s="1106"/>
    </row>
    <row r="6" x14ac:dyDescent="0.2">
      <c r="F6" s="288"/>
      <c r="G6" s="288"/>
      <c r="J6" s="289"/>
      <c r="K6" s="289"/>
      <c r="L6" s="289"/>
      <c r="M6" s="289"/>
      <c r="N6" s="289"/>
      <c r="O6" s="289"/>
      <c r="P6" s="289"/>
    </row>
    <row r="7" s="290" customFormat="true" ht="16.5" customHeight="true" x14ac:dyDescent="0.25">
      <c r="B7" s="1103" t="str">
        <f ca="true">CONCATENATE("National ",IF(ISERROR(INDIRECT(CONCATENATE($E$32,"!A2"))),"",INDIRECT(CONCATENATE($E$32,"!A210"))))</f>
        <v>National Access to hygiene facilities </v>
      </c>
      <c r="C7" s="1104"/>
      <c r="D7" s="1104"/>
      <c r="E7" s="1104"/>
      <c r="F7" s="1104"/>
      <c r="G7" s="1104"/>
      <c r="H7" s="1104"/>
      <c r="K7" s="1121" t="str">
        <f ca="true">CONCATENATE("Urban ",IF(ISERROR(INDIRECT(CONCATENATE($E$32,"!A2"))),"",INDIRECT(CONCATENATE($E$32,"!A210"))))</f>
        <v>Urban Access to hygiene facilities </v>
      </c>
      <c r="L7" s="1122"/>
      <c r="M7" s="1122"/>
      <c r="N7" s="1122"/>
      <c r="O7" s="1122"/>
      <c r="P7" s="1122"/>
      <c r="S7" s="1121" t="str">
        <f ca="true">CONCATENATE("Rural ",IF(ISERROR(INDIRECT(CONCATENATE($E$32,"!A2"))),"",INDIRECT(CONCATENATE($E$32,"!A210"))))</f>
        <v>Rural Access to hygiene facilities </v>
      </c>
      <c r="T7" s="1122"/>
      <c r="U7" s="1122"/>
      <c r="V7" s="1122"/>
      <c r="W7" s="1122"/>
      <c r="X7" s="1122"/>
    </row>
    <row r="8" s="290" customFormat="true" x14ac:dyDescent="0.2"/>
    <row r="17" x14ac:dyDescent="0.2">
      <c r="Q17" s="289"/>
      <c r="R17" s="289"/>
      <c r="S17" s="289"/>
      <c r="T17" s="289"/>
      <c r="U17" s="289"/>
      <c r="V17" s="289"/>
    </row>
    <row r="18" x14ac:dyDescent="0.2">
      <c r="Q18" s="289"/>
      <c r="R18" s="289"/>
      <c r="S18" s="289"/>
      <c r="T18" s="289"/>
      <c r="U18" s="289"/>
      <c r="V18" s="289"/>
    </row>
    <row r="19" x14ac:dyDescent="0.2">
      <c r="Q19" s="289"/>
      <c r="R19" s="289"/>
      <c r="S19" s="289"/>
      <c r="T19" s="289"/>
      <c r="U19" s="289"/>
      <c r="V19" s="289"/>
    </row>
    <row r="20" x14ac:dyDescent="0.2">
      <c r="Q20" s="289"/>
      <c r="R20" s="289"/>
      <c r="S20" s="289"/>
      <c r="T20" s="289"/>
      <c r="U20" s="289"/>
      <c r="V20" s="289"/>
    </row>
    <row r="21" x14ac:dyDescent="0.2">
      <c r="Q21" s="289"/>
      <c r="R21" s="289"/>
      <c r="S21" s="289"/>
      <c r="T21" s="289"/>
      <c r="U21" s="289"/>
      <c r="V21" s="289"/>
    </row>
    <row r="22" x14ac:dyDescent="0.2">
      <c r="Q22" s="289"/>
      <c r="R22" s="289"/>
      <c r="S22" s="289"/>
      <c r="T22" s="289"/>
      <c r="U22" s="289"/>
      <c r="V22" s="289"/>
    </row>
    <row r="23" x14ac:dyDescent="0.2">
      <c r="Q23" s="289"/>
      <c r="R23" s="289"/>
      <c r="S23" s="289"/>
      <c r="T23" s="289"/>
      <c r="U23" s="289"/>
      <c r="V23" s="289"/>
    </row>
    <row r="32" s="292" customFormat="true" x14ac:dyDescent="0.2">
      <c r="E32" s="1132" t="str">
        <f>INDEX(B88:B100,A88)</f>
        <v>MICS19</v>
      </c>
      <c r="F32" s="1133"/>
      <c r="G32" s="1112" t="str">
        <f ca="true">IF(ISERROR(INDIRECT(CONCATENATE($E$32,"!A2"))),"",INDIRECT(CONCATENATE($E$32,"!A2")))</f>
        <v>Nepal</v>
      </c>
      <c r="H32" s="1113"/>
      <c r="I32" s="1113"/>
      <c r="J32" s="1114"/>
      <c r="K32" s="1118" t="s">
        <v>0</v>
      </c>
      <c r="L32" s="1119"/>
      <c r="M32" s="1120"/>
      <c r="N32" s="1118" t="s">
        <v>1</v>
      </c>
      <c r="O32" s="1119"/>
      <c r="P32" s="1120"/>
      <c r="Q32" s="1118" t="s">
        <v>2</v>
      </c>
      <c r="R32" s="1119"/>
      <c r="S32" s="1120"/>
      <c r="T32" s="1118" t="s">
        <v>3</v>
      </c>
      <c r="U32" s="1119"/>
      <c r="V32" s="1120"/>
      <c r="W32" s="1118" t="s">
        <v>4</v>
      </c>
      <c r="X32" s="1119"/>
      <c r="Y32" s="1120"/>
    </row>
    <row r="33" s="296" customFormat="true" ht="22.5" customHeight="true" x14ac:dyDescent="0.2">
      <c r="E33" s="1134"/>
      <c r="F33" s="1135"/>
      <c r="G33" s="1115"/>
      <c r="H33" s="1116"/>
      <c r="I33" s="1116"/>
      <c r="J33" s="1117"/>
      <c r="K33" s="293" t="s">
        <v>15</v>
      </c>
      <c r="L33" s="294" t="s">
        <v>16</v>
      </c>
      <c r="M33" s="295" t="s">
        <v>20</v>
      </c>
      <c r="N33" s="293" t="s">
        <v>15</v>
      </c>
      <c r="O33" s="294" t="s">
        <v>16</v>
      </c>
      <c r="P33" s="295" t="s">
        <v>20</v>
      </c>
      <c r="Q33" s="293" t="s">
        <v>15</v>
      </c>
      <c r="R33" s="294" t="s">
        <v>16</v>
      </c>
      <c r="S33" s="295" t="s">
        <v>20</v>
      </c>
      <c r="T33" s="293" t="s">
        <v>15</v>
      </c>
      <c r="U33" s="294" t="s">
        <v>16</v>
      </c>
      <c r="V33" s="295" t="s">
        <v>20</v>
      </c>
      <c r="W33" s="293" t="s">
        <v>15</v>
      </c>
      <c r="X33" s="294" t="s">
        <v>16</v>
      </c>
      <c r="Y33" s="295" t="s">
        <v>20</v>
      </c>
    </row>
    <row r="34" ht="15" x14ac:dyDescent="0.2">
      <c r="B34" s="1108" t="s">
        <v>21</v>
      </c>
      <c r="C34" s="1109"/>
      <c r="D34" s="1109"/>
      <c r="E34" s="359"/>
      <c r="F34" s="288"/>
      <c r="G34" s="1069" t="s">
        <v>5</v>
      </c>
      <c r="H34" s="1070"/>
      <c r="I34" s="1073"/>
      <c r="J34" s="1125" t="str">
        <f ca="true">IF(ISERROR(INDIRECT(CONCATENATE(#REF!,"!A2"))),"",INDIRECT(CONCATENATE(#REF!,"!A210")))</f>
        <v/>
      </c>
      <c r="K34" s="1123">
        <f ca="true">IF(ISERROR(INDIRECT(CONCATENATE($E$32,"!C222"))),"",INDIRECT(CONCATENATE($E$32,"!C222")))</f>
        <v>49.103602376847569</v>
      </c>
      <c r="L34" s="1129">
        <f ca="true">IF(ISERROR(INDIRECT(CONCATENATE($E$32,"!C223"))),"",INDIRECT(CONCATENATE($E$32,"!C223")))</f>
        <v>26.987770626468148</v>
      </c>
      <c r="M34" s="1127">
        <f ca="true">IF(ISERROR(INDIRECT(CONCATENATE($E$32,"!C224"))),"",INDIRECT(CONCATENATE($E$32,"!C224")))</f>
        <v>23.908626996684401</v>
      </c>
      <c r="N34" s="1123">
        <f ca="true">IF(ISERROR(INDIRECT(CONCATENATE($E$32,"!D222"))),"",INDIRECT(CONCATENATE($E$32,"!D222")))</f>
        <v>70.532917103541521</v>
      </c>
      <c r="O34" s="1129">
        <f ca="true">IF(ISERROR(INDIRECT(CONCATENATE($E$32,"!D223"))),"",INDIRECT(CONCATENATE($E$32,"!D223")))</f>
        <v>19.531370065630334</v>
      </c>
      <c r="P34" s="1127">
        <f ca="true">IF(ISERROR(INDIRECT(CONCATENATE($E$32,"!D224"))),"",INDIRECT(CONCATENATE($E$32,"!D224")))</f>
        <v>9.9357128308279314</v>
      </c>
      <c r="Q34" s="1123">
        <f ca="true">IF(ISERROR(INDIRECT(CONCATENATE($E$32,"!E222"))),"",INDIRECT(CONCATENATE($E$32,"!E222")))</f>
        <v>79.708352938526389</v>
      </c>
      <c r="R34" s="1129">
        <f ca="true">IF(ISERROR(INDIRECT(CONCATENATE($E$32,"!E223"))),"",INDIRECT(CONCATENATE($E$32,"!E223")))</f>
        <v>14.460639730964253</v>
      </c>
      <c r="S34" s="1127">
        <f ca="true">IF(ISERROR(INDIRECT(CONCATENATE($E$32,"!E224"))),"",INDIRECT(CONCATENATE($E$32,"!E224")))</f>
        <v>5.8310073305093653</v>
      </c>
      <c r="T34" s="1123">
        <f ca="true">IF(ISERROR(INDIRECT(CONCATENATE($E$32,"!F222"))),"",INDIRECT(CONCATENATE($E$32,"!F222")))</f>
        <v>89.175607915957301</v>
      </c>
      <c r="U34" s="1129">
        <f ca="true">IF(ISERROR(INDIRECT(CONCATENATE($E$32,"!F223"))),"",INDIRECT(CONCATENATE($E$32,"!F223")))</f>
        <v>8.7866010787957567</v>
      </c>
      <c r="V34" s="1127">
        <f ca="true">IF(ISERROR(INDIRECT(CONCATENATE($E$32,"!F224"))),"",INDIRECT(CONCATENATE($E$32,"!F224")))</f>
        <v>2.0377910052469352</v>
      </c>
      <c r="W34" s="1123">
        <f ca="true">IF(ISERROR(INDIRECT(CONCATENATE($E$32,"!G222"))),"",INDIRECT(CONCATENATE($E$32,"!G222")))</f>
        <v>97.688545045093505</v>
      </c>
      <c r="X34" s="1129">
        <f ca="true">IF(ISERROR(INDIRECT(CONCATENATE($E$32,"!G223"))),"",INDIRECT(CONCATENATE($E$32,"!G223")))</f>
        <v>1.9775914833254273</v>
      </c>
      <c r="Y34" s="1127">
        <f ca="true">IF(ISERROR(INDIRECT(CONCATENATE($E$32,"!G224"))),"",INDIRECT(CONCATENATE($E$32,"!G224")))</f>
        <v>0.33386347158106422</v>
      </c>
      <c r="Z34" s="360"/>
    </row>
    <row r="35" ht="15" x14ac:dyDescent="0.2">
      <c r="B35" s="1110"/>
      <c r="C35" s="1111"/>
      <c r="D35" s="1111"/>
      <c r="E35" s="359"/>
      <c r="F35" s="288"/>
      <c r="G35" s="1071"/>
      <c r="H35" s="1072"/>
      <c r="I35" s="1074"/>
      <c r="J35" s="1126"/>
      <c r="K35" s="1124"/>
      <c r="L35" s="1130"/>
      <c r="M35" s="1128"/>
      <c r="N35" s="1124"/>
      <c r="O35" s="1130"/>
      <c r="P35" s="1128"/>
      <c r="Q35" s="1124"/>
      <c r="R35" s="1130"/>
      <c r="S35" s="1128"/>
      <c r="T35" s="1124"/>
      <c r="U35" s="1130"/>
      <c r="V35" s="1128"/>
      <c r="W35" s="1124"/>
      <c r="X35" s="1130"/>
      <c r="Y35" s="1128"/>
      <c r="Z35" s="360"/>
    </row>
    <row r="36" ht="12.75" customHeight="true" x14ac:dyDescent="0.2">
      <c r="E36" s="361"/>
      <c r="F36" s="288"/>
      <c r="G36" s="360"/>
      <c r="H36" s="360"/>
      <c r="I36" s="360"/>
      <c r="J36" s="360"/>
      <c r="K36" s="360"/>
      <c r="L36" s="362"/>
      <c r="M36" s="362"/>
      <c r="N36" s="360"/>
      <c r="O36" s="360"/>
      <c r="P36" s="360"/>
      <c r="Q36" s="360"/>
      <c r="R36" s="360"/>
      <c r="S36" s="360"/>
      <c r="T36" s="360"/>
      <c r="U36" s="360"/>
      <c r="V36" s="360"/>
      <c r="W36" s="360"/>
      <c r="X36" s="360"/>
      <c r="Y36" s="360"/>
      <c r="Z36" s="360"/>
    </row>
    <row r="37" x14ac:dyDescent="0.2">
      <c r="E37" s="361"/>
      <c r="F37" s="288"/>
      <c r="G37" s="1069" t="s">
        <v>6</v>
      </c>
      <c r="H37" s="1070"/>
      <c r="I37" s="1073"/>
      <c r="J37" s="1125" t="str">
        <f ca="true">IF(ISERROR(INDIRECT(CONCATENATE(#REF!,"!A2"))),"",INDIRECT(CONCATENATE(#REF!,"!A210")))</f>
        <v/>
      </c>
      <c r="K37" s="1123">
        <f ca="true">IF(ISERROR(INDIRECT(CONCATENATE($E$32,"!H222"))),"",INDIRECT(CONCATENATE($E$32,"!H222")))</f>
        <v>58.94983142799974</v>
      </c>
      <c r="L37" s="1129">
        <f ca="true">IF(ISERROR(INDIRECT(CONCATENATE($E$32,"!H223"))),"",INDIRECT(CONCATENATE($E$32,"!H223")))</f>
        <v>22.416857589260314</v>
      </c>
      <c r="M37" s="1127">
        <f ca="true">IF(ISERROR(INDIRECT(CONCATENATE($E$32,"!H224"))),"",INDIRECT(CONCATENATE($E$32,"!H224")))</f>
        <v>18.633310982739893</v>
      </c>
      <c r="N37" s="1123">
        <f ca="true">IF(ISERROR(INDIRECT(CONCATENATE($E$32,"!I222"))),"",INDIRECT(CONCATENATE($E$32,"!I222")))</f>
        <v>76.561326865106551</v>
      </c>
      <c r="O37" s="1129">
        <f ca="true">IF(ISERROR(INDIRECT(CONCATENATE($E$32,"!I223"))),"",INDIRECT(CONCATENATE($E$32,"!I223")))</f>
        <v>16.838169574849768</v>
      </c>
      <c r="P37" s="1127">
        <f ca="true">IF(ISERROR(INDIRECT(CONCATENATE($E$32,"!I224"))),"",INDIRECT(CONCATENATE($E$32,"!I224")))</f>
        <v>6.6005035600435029</v>
      </c>
      <c r="Q37" s="1123">
        <f ca="true">IF(ISERROR(INDIRECT(CONCATENATE($E$32,"!J222"))),"",INDIRECT(CONCATENATE($E$32,"!J222")))</f>
        <v>85.855014164935469</v>
      </c>
      <c r="R37" s="1129">
        <f ca="true">IF(ISERROR(INDIRECT(CONCATENATE($E$32,"!J223"))),"",INDIRECT(CONCATENATE($E$32,"!J223")))</f>
        <v>11.133282733694251</v>
      </c>
      <c r="S37" s="1127">
        <f ca="true">IF(ISERROR(INDIRECT(CONCATENATE($E$32,"!J224"))),"",INDIRECT(CONCATENATE($E$32,"!J224")))</f>
        <v>3.0117031013702809</v>
      </c>
      <c r="T37" s="1123">
        <f ca="true">IF(ISERROR(INDIRECT(CONCATENATE($E$32,"!K222"))),"",INDIRECT(CONCATENATE($E$32,"!K222")))</f>
        <v>92.363091678929848</v>
      </c>
      <c r="U37" s="1129">
        <f ca="true">IF(ISERROR(INDIRECT(CONCATENATE($E$32,"!K223"))),"",INDIRECT(CONCATENATE($E$32,"!K223")))</f>
        <v>6.1463645041952333</v>
      </c>
      <c r="V37" s="1127">
        <f ca="true">IF(ISERROR(INDIRECT(CONCATENATE($E$32,"!K224"))),"",INDIRECT(CONCATENATE($E$32,"!K224")))</f>
        <v>1.4905438168749634</v>
      </c>
      <c r="W37" s="1123">
        <f ca="true">IF(ISERROR(INDIRECT(CONCATENATE($E$32,"!L222"))),"",INDIRECT(CONCATENATE($E$32,"!L222")))</f>
        <v>98.728731371430527</v>
      </c>
      <c r="X37" s="1129">
        <f ca="true">IF(ISERROR(INDIRECT(CONCATENATE($E$32,"!L223"))),"",INDIRECT(CONCATENATE($E$32,"!L223")))</f>
        <v>1.0714485807837908</v>
      </c>
      <c r="Y37" s="1127">
        <f ca="true">IF(ISERROR(INDIRECT(CONCATENATE($E$32,"!L224"))),"",INDIRECT(CONCATENATE($E$32,"!L224")))</f>
        <v>0.19982004778569248</v>
      </c>
      <c r="Z37" s="360"/>
    </row>
    <row r="38" x14ac:dyDescent="0.2">
      <c r="F38" s="288"/>
      <c r="G38" s="1071"/>
      <c r="H38" s="1072"/>
      <c r="I38" s="1074"/>
      <c r="J38" s="1131"/>
      <c r="K38" s="1124"/>
      <c r="L38" s="1130"/>
      <c r="M38" s="1128"/>
      <c r="N38" s="1124"/>
      <c r="O38" s="1130"/>
      <c r="P38" s="1128"/>
      <c r="Q38" s="1124"/>
      <c r="R38" s="1130"/>
      <c r="S38" s="1128"/>
      <c r="T38" s="1124"/>
      <c r="U38" s="1130"/>
      <c r="V38" s="1128"/>
      <c r="W38" s="1124"/>
      <c r="X38" s="1130"/>
      <c r="Y38" s="1128"/>
      <c r="Z38" s="360"/>
    </row>
    <row r="39" x14ac:dyDescent="0.2">
      <c r="F39" s="288"/>
      <c r="G39" s="360"/>
      <c r="H39" s="360"/>
      <c r="I39" s="360"/>
      <c r="J39" s="360"/>
      <c r="K39" s="360"/>
      <c r="L39" s="360"/>
      <c r="M39" s="362"/>
      <c r="N39" s="362"/>
      <c r="O39" s="360"/>
      <c r="P39" s="360"/>
      <c r="Q39" s="360"/>
      <c r="R39" s="360"/>
      <c r="S39" s="360"/>
      <c r="T39" s="360"/>
      <c r="U39" s="360"/>
      <c r="V39" s="360"/>
      <c r="W39" s="360"/>
      <c r="X39" s="360"/>
      <c r="Y39" s="360"/>
      <c r="Z39" s="360"/>
    </row>
    <row r="40" x14ac:dyDescent="0.2">
      <c r="F40" s="288"/>
      <c r="G40" s="1069" t="s">
        <v>7</v>
      </c>
      <c r="H40" s="1070"/>
      <c r="I40" s="1073"/>
      <c r="J40" s="1125" t="str">
        <f ca="true">IF(ISERROR(INDIRECT(CONCATENATE(#REF!,"!A2"))),"",INDIRECT(CONCATENATE(#REF!,"!A210")))</f>
        <v/>
      </c>
      <c r="K40" s="1123">
        <f ca="true">IF(ISERROR(INDIRECT(CONCATENATE($E$32,"!M222"))),"",INDIRECT(CONCATENATE($E$32,"!M222")))</f>
        <v>40.644510950283276</v>
      </c>
      <c r="L40" s="1129">
        <f ca="true">IF(ISERROR(INDIRECT(CONCATENATE($E$32,"!M223"))),"",INDIRECT(CONCATENATE($E$32,"!M223")))</f>
        <v>29.483452756464928</v>
      </c>
      <c r="M40" s="1127">
        <f ca="true">IF(ISERROR(INDIRECT(CONCATENATE($E$32,"!M224"))),"",INDIRECT(CONCATENATE($E$32,"!M224")))</f>
        <v>29.872036293251707</v>
      </c>
      <c r="N40" s="1123">
        <f ca="true">IF(ISERROR(INDIRECT(CONCATENATE($E$32,"!N222"))),"",INDIRECT(CONCATENATE($E$32,"!N222")))</f>
        <v>57.250870778476745</v>
      </c>
      <c r="O40" s="1129">
        <f ca="true">IF(ISERROR(INDIRECT(CONCATENATE($E$32,"!N223"))),"",INDIRECT(CONCATENATE($E$32,"!N223")))</f>
        <v>24.541280012000644</v>
      </c>
      <c r="P40" s="1127">
        <f ca="true">IF(ISERROR(INDIRECT(CONCATENATE($E$32,"!N224"))),"",INDIRECT(CONCATENATE($E$32,"!N224")))</f>
        <v>18.207849209522447</v>
      </c>
      <c r="Q40" s="1123">
        <f ca="true">IF(ISERROR(INDIRECT(CONCATENATE($E$32,"!O222"))),"",INDIRECT(CONCATENATE($E$32,"!O222")))</f>
        <v>68.776474972169339</v>
      </c>
      <c r="R40" s="1129">
        <f ca="true">IF(ISERROR(INDIRECT(CONCATENATE($E$32,"!O223"))),"",INDIRECT(CONCATENATE($E$32,"!O223")))</f>
        <v>22.024819459162735</v>
      </c>
      <c r="S40" s="1127">
        <f ca="true">IF(ISERROR(INDIRECT(CONCATENATE($E$32,"!O224"))),"",INDIRECT(CONCATENATE($E$32,"!O224")))</f>
        <v>9.1987055686679646</v>
      </c>
      <c r="T40" s="1123">
        <f ca="true">IF(ISERROR(INDIRECT(CONCATENATE($E$32,"!P222"))),"",INDIRECT(CONCATENATE($E$32,"!P222")))</f>
        <v>74.333963249292268</v>
      </c>
      <c r="U40" s="1129">
        <f ca="true">IF(ISERROR(INDIRECT(CONCATENATE($E$32,"!P223"))),"",INDIRECT(CONCATENATE($E$32,"!P223")))</f>
        <v>18.473362533905192</v>
      </c>
      <c r="V40" s="1127">
        <f ca="true">IF(ISERROR(INDIRECT(CONCATENATE($E$32,"!P224"))),"",INDIRECT(CONCATENATE($E$32,"!P224")))</f>
        <v>7.1926742168024802</v>
      </c>
      <c r="W40" s="1123">
        <f ca="true">IF(ISERROR(INDIRECT(CONCATENATE($E$32,"!Q222"))),"",INDIRECT(CONCATENATE($E$32,"!Q222")))</f>
        <v>91.08182635779572</v>
      </c>
      <c r="X40" s="1129">
        <f ca="true">IF(ISERROR(INDIRECT(CONCATENATE($E$32,"!Q223"))),"",INDIRECT(CONCATENATE($E$32,"!Q223")))</f>
        <v>6.3568780019920128</v>
      </c>
      <c r="Y40" s="1127">
        <f ca="true">IF(ISERROR(INDIRECT(CONCATENATE($E$32,"!Q224"))),"",INDIRECT(CONCATENATE($E$32,"!Q224")))</f>
        <v>2.5612956402122622</v>
      </c>
      <c r="Z40" s="360"/>
    </row>
    <row r="41" x14ac:dyDescent="0.2">
      <c r="F41" s="288"/>
      <c r="G41" s="1071"/>
      <c r="H41" s="1072"/>
      <c r="I41" s="1074"/>
      <c r="J41" s="1131"/>
      <c r="K41" s="1124"/>
      <c r="L41" s="1130"/>
      <c r="M41" s="1128"/>
      <c r="N41" s="1124"/>
      <c r="O41" s="1130"/>
      <c r="P41" s="1128"/>
      <c r="Q41" s="1124"/>
      <c r="R41" s="1130"/>
      <c r="S41" s="1128"/>
      <c r="T41" s="1124"/>
      <c r="U41" s="1130"/>
      <c r="V41" s="1128"/>
      <c r="W41" s="1124"/>
      <c r="X41" s="1130"/>
      <c r="Y41" s="1128"/>
      <c r="Z41" s="360"/>
    </row>
    <row r="43" x14ac:dyDescent="0.2">
      <c r="F43" s="288"/>
      <c r="G43" s="288"/>
    </row>
    <row r="44" x14ac:dyDescent="0.2">
      <c r="F44" s="288"/>
      <c r="G44" s="288"/>
    </row>
    <row r="45" x14ac:dyDescent="0.2">
      <c r="F45" s="288"/>
      <c r="G45" s="288"/>
    </row>
    <row r="46" x14ac:dyDescent="0.2">
      <c r="F46" s="288"/>
      <c r="G46" s="288"/>
    </row>
    <row r="48" ht="15" x14ac:dyDescent="0.2">
      <c r="H48" s="359"/>
    </row>
    <row r="88" hidden="true" x14ac:dyDescent="0.2">
      <c r="A88" s="256">
        <v>7</v>
      </c>
      <c r="B88" s="256" t="s">
        <v>182</v>
      </c>
    </row>
    <row r="89" hidden="true" x14ac:dyDescent="0.2">
      <c r="B89" s="256" t="s">
        <v>241</v>
      </c>
    </row>
    <row r="90" hidden="true" x14ac:dyDescent="0.2">
      <c r="B90" s="256" t="s">
        <v>157</v>
      </c>
    </row>
    <row r="91" hidden="true" x14ac:dyDescent="0.2">
      <c r="B91" s="256" t="s">
        <v>396</v>
      </c>
    </row>
    <row r="92" hidden="true" x14ac:dyDescent="0.2">
      <c r="B92" s="256" t="s">
        <v>495</v>
      </c>
    </row>
    <row r="93" hidden="true" x14ac:dyDescent="0.2">
      <c r="B93" s="256" t="s">
        <v>606</v>
      </c>
    </row>
    <row r="94" hidden="true" x14ac:dyDescent="0.2">
      <c r="B94" s="256" t="s">
        <v>785</v>
      </c>
    </row>
    <row r="95" hidden="true" x14ac:dyDescent="0.2">
      <c r="B95" s="256" t="s">
        <v>789</v>
      </c>
    </row>
    <row r="96" hidden="true" x14ac:dyDescent="0.2">
      <c r="B96" s="256" t="s">
        <v>138</v>
      </c>
    </row>
    <row r="97" hidden="true" x14ac:dyDescent="0.2">
      <c r="B97" s="256"/>
    </row>
    <row r="98" hidden="true" x14ac:dyDescent="0.2">
      <c r="B98" s="256"/>
    </row>
    <row r="99" hidden="true" x14ac:dyDescent="0.2">
      <c r="B99" s="256"/>
    </row>
    <row r="100" hidden="true" x14ac:dyDescent="0.2">
      <c r="B100" s="256"/>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5B38E-D325-48FD-ADA2-D97641DA9CB5}">
  <sheetPr codeName="Feuil11"/>
  <dimension ref="A1:CZ1200"/>
  <sheetViews>
    <sheetView showGridLines="false" workbookViewId="0"/>
  </sheetViews>
  <sheetFormatPr defaultColWidth="9.140625" defaultRowHeight="15" customHeight="true" x14ac:dyDescent="0.2"/>
  <cols>
    <col min="1" max="1" width="31.5703125" style="584" customWidth="true"/>
    <col min="2" max="2" width="41.5703125" style="584" customWidth="true"/>
    <col min="3" max="17" width="10.7109375" style="584" customWidth="true"/>
    <col min="18" max="22" width="12.5703125" style="584" customWidth="true"/>
    <col min="23" max="52" width="12.5703125" style="415" customWidth="true"/>
    <col min="53" max="53" width="31.5703125" style="694" customWidth="true"/>
    <col min="54" max="54" width="41.5703125" style="443" customWidth="true"/>
    <col min="55" max="69" width="9.140625" style="694"/>
    <col min="70" max="74" width="12.5703125" style="694" customWidth="true"/>
    <col min="75" max="104" width="12.5703125" style="415" customWidth="true"/>
    <col min="105" max="16384" width="9.140625" style="584"/>
  </cols>
  <sheetData>
    <row r="1" s="363" customFormat="true" ht="18" customHeight="true" x14ac:dyDescent="0.2">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B1" s="386"/>
      <c r="BW1" s="415"/>
      <c r="BX1" s="415"/>
      <c r="BY1" s="415"/>
      <c r="BZ1" s="415"/>
      <c r="CA1" s="415"/>
      <c r="CB1" s="415"/>
      <c r="CC1" s="415"/>
      <c r="CD1" s="415"/>
      <c r="CE1" s="415"/>
      <c r="CF1" s="415"/>
      <c r="CG1" s="415"/>
      <c r="CH1" s="415"/>
      <c r="CI1" s="415"/>
      <c r="CJ1" s="415"/>
      <c r="CK1" s="415"/>
      <c r="CL1" s="415"/>
      <c r="CM1" s="415"/>
      <c r="CN1" s="415"/>
      <c r="CO1" s="415"/>
      <c r="CP1" s="415"/>
      <c r="CQ1" s="415"/>
      <c r="CR1" s="415"/>
      <c r="CS1" s="415"/>
      <c r="CT1" s="415"/>
      <c r="CU1" s="415"/>
      <c r="CV1" s="415"/>
      <c r="CW1" s="415"/>
      <c r="CX1" s="415"/>
      <c r="CY1" s="415"/>
      <c r="CZ1" s="415"/>
    </row>
    <row r="2" s="363" customFormat="true" ht="22.5" customHeight="true" x14ac:dyDescent="0.35">
      <c r="A2" s="433" t="str">
        <f>A1026</f>
        <v>Nepal</v>
      </c>
      <c r="B2" s="434"/>
      <c r="W2" s="415"/>
      <c r="X2" s="415"/>
      <c r="Y2" s="415"/>
      <c r="Z2" s="415"/>
      <c r="AA2" s="415"/>
      <c r="AB2" s="415"/>
      <c r="AC2" s="415"/>
      <c r="AD2" s="415"/>
      <c r="AE2" s="415"/>
      <c r="AF2" s="415"/>
      <c r="AG2" s="415"/>
      <c r="AH2" s="415"/>
      <c r="AI2" s="415"/>
      <c r="AJ2" s="415"/>
      <c r="AK2" s="415"/>
      <c r="AL2" s="415"/>
      <c r="AM2" s="415"/>
      <c r="AN2" s="415"/>
      <c r="AO2" s="415"/>
      <c r="AP2" s="415"/>
      <c r="AQ2" s="415"/>
      <c r="AR2" s="415"/>
      <c r="AS2" s="415"/>
      <c r="AT2" s="415"/>
      <c r="AU2" s="415"/>
      <c r="AV2" s="415"/>
      <c r="AW2" s="415"/>
      <c r="AX2" s="415"/>
      <c r="AY2" s="415"/>
      <c r="AZ2" s="415"/>
      <c r="BB2" s="386"/>
      <c r="BW2" s="415"/>
      <c r="BX2" s="415"/>
      <c r="BY2" s="415"/>
      <c r="BZ2" s="415"/>
      <c r="CA2" s="415"/>
      <c r="CB2" s="415"/>
      <c r="CC2" s="415"/>
      <c r="CD2" s="415"/>
      <c r="CE2" s="415"/>
      <c r="CF2" s="415"/>
      <c r="CG2" s="415"/>
      <c r="CH2" s="415"/>
      <c r="CI2" s="415"/>
      <c r="CJ2" s="415"/>
      <c r="CK2" s="415"/>
      <c r="CL2" s="415"/>
      <c r="CM2" s="415"/>
      <c r="CN2" s="415"/>
      <c r="CO2" s="415"/>
      <c r="CP2" s="415"/>
      <c r="CQ2" s="415"/>
      <c r="CR2" s="415"/>
      <c r="CS2" s="415"/>
      <c r="CT2" s="415"/>
      <c r="CU2" s="415"/>
      <c r="CV2" s="415"/>
      <c r="CW2" s="415"/>
      <c r="CX2" s="415"/>
      <c r="CY2" s="415"/>
      <c r="CZ2" s="415"/>
    </row>
    <row r="3" s="363" customFormat="true" ht="22.5" customHeight="true" x14ac:dyDescent="0.35">
      <c r="A3" s="390" t="str">
        <f>A1034</f>
        <v>2001</v>
      </c>
      <c r="B3" s="436"/>
      <c r="W3" s="415"/>
      <c r="X3" s="415"/>
      <c r="Y3" s="415"/>
      <c r="Z3" s="415"/>
      <c r="AA3" s="415"/>
      <c r="AB3" s="415"/>
      <c r="AC3" s="415"/>
      <c r="AD3" s="415"/>
      <c r="AE3" s="415"/>
      <c r="AF3" s="415"/>
      <c r="AG3" s="415"/>
      <c r="AH3" s="415"/>
      <c r="AI3" s="415"/>
      <c r="AJ3" s="415"/>
      <c r="AK3" s="415"/>
      <c r="AL3" s="415"/>
      <c r="AM3" s="415"/>
      <c r="AN3" s="415"/>
      <c r="AO3" s="415"/>
      <c r="AP3" s="415"/>
      <c r="AQ3" s="415"/>
      <c r="AR3" s="415"/>
      <c r="AS3" s="415"/>
      <c r="AT3" s="415"/>
      <c r="AU3" s="415"/>
      <c r="AV3" s="415"/>
      <c r="AW3" s="415"/>
      <c r="AX3" s="415"/>
      <c r="AY3" s="415"/>
      <c r="AZ3" s="415"/>
      <c r="BB3" s="386"/>
      <c r="BW3" s="415"/>
      <c r="BX3" s="415"/>
      <c r="BY3" s="415"/>
      <c r="BZ3" s="415"/>
      <c r="CA3" s="415"/>
      <c r="CB3" s="415"/>
      <c r="CC3" s="415"/>
      <c r="CD3" s="415"/>
      <c r="CE3" s="415"/>
      <c r="CF3" s="415"/>
      <c r="CG3" s="415"/>
      <c r="CH3" s="415"/>
      <c r="CI3" s="415"/>
      <c r="CJ3" s="415"/>
      <c r="CK3" s="415"/>
      <c r="CL3" s="415"/>
      <c r="CM3" s="415"/>
      <c r="CN3" s="415"/>
      <c r="CO3" s="415"/>
      <c r="CP3" s="415"/>
      <c r="CQ3" s="415"/>
      <c r="CR3" s="415"/>
      <c r="CS3" s="415"/>
      <c r="CT3" s="415"/>
      <c r="CU3" s="415"/>
      <c r="CV3" s="415"/>
      <c r="CW3" s="415"/>
      <c r="CX3" s="415"/>
      <c r="CY3" s="415"/>
      <c r="CZ3" s="415"/>
    </row>
    <row r="4" s="363" customFormat="true" ht="22.5" customHeight="true" x14ac:dyDescent="0.35">
      <c r="A4" s="435" t="s">
        <v>96</v>
      </c>
      <c r="B4" s="436"/>
      <c r="W4" s="415"/>
      <c r="X4" s="415"/>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AZ4" s="415"/>
      <c r="BB4" s="386"/>
      <c r="BW4" s="415"/>
      <c r="BX4" s="415"/>
      <c r="BY4" s="415"/>
      <c r="BZ4" s="415"/>
      <c r="CA4" s="415"/>
      <c r="CB4" s="415"/>
      <c r="CC4" s="415"/>
      <c r="CD4" s="415"/>
      <c r="CE4" s="415"/>
      <c r="CF4" s="415"/>
      <c r="CG4" s="415"/>
      <c r="CH4" s="415"/>
      <c r="CI4" s="415"/>
      <c r="CJ4" s="415"/>
      <c r="CK4" s="415"/>
      <c r="CL4" s="415"/>
      <c r="CM4" s="415"/>
      <c r="CN4" s="415"/>
      <c r="CO4" s="415"/>
      <c r="CP4" s="415"/>
      <c r="CQ4" s="415"/>
      <c r="CR4" s="415"/>
      <c r="CS4" s="415"/>
      <c r="CT4" s="415"/>
      <c r="CU4" s="415"/>
      <c r="CV4" s="415"/>
      <c r="CW4" s="415"/>
      <c r="CX4" s="415"/>
      <c r="CY4" s="415"/>
      <c r="CZ4" s="415"/>
    </row>
    <row r="5" s="363" customFormat="true" ht="20.1" customHeight="true" x14ac:dyDescent="0.35">
      <c r="A5" s="435" t="s">
        <v>97</v>
      </c>
      <c r="B5" s="436"/>
      <c r="W5" s="415"/>
      <c r="X5" s="415"/>
      <c r="Y5" s="415"/>
      <c r="Z5" s="415"/>
      <c r="AA5" s="415"/>
      <c r="AB5" s="415"/>
      <c r="AC5" s="415"/>
      <c r="AD5" s="415"/>
      <c r="AE5" s="415"/>
      <c r="AF5" s="415"/>
      <c r="AG5" s="415"/>
      <c r="AH5" s="415"/>
      <c r="AI5" s="415"/>
      <c r="AJ5" s="415"/>
      <c r="AK5" s="415"/>
      <c r="AL5" s="415"/>
      <c r="AM5" s="415"/>
      <c r="AN5" s="415"/>
      <c r="AO5" s="415"/>
      <c r="AP5" s="415"/>
      <c r="AQ5" s="415"/>
      <c r="AR5" s="415"/>
      <c r="AS5" s="415"/>
      <c r="AT5" s="415"/>
      <c r="AU5" s="415"/>
      <c r="AV5" s="415"/>
      <c r="AW5" s="415"/>
      <c r="AX5" s="415"/>
      <c r="AY5" s="415"/>
      <c r="AZ5" s="415"/>
      <c r="BB5" s="386"/>
      <c r="BW5" s="415"/>
      <c r="BX5" s="415"/>
      <c r="BY5" s="415"/>
      <c r="BZ5" s="415"/>
      <c r="CA5" s="415"/>
      <c r="CB5" s="415"/>
      <c r="CC5" s="415"/>
      <c r="CD5" s="415"/>
      <c r="CE5" s="415"/>
      <c r="CF5" s="415"/>
      <c r="CG5" s="415"/>
      <c r="CH5" s="415"/>
      <c r="CI5" s="415"/>
      <c r="CJ5" s="415"/>
      <c r="CK5" s="415"/>
      <c r="CL5" s="415"/>
      <c r="CM5" s="415"/>
      <c r="CN5" s="415"/>
      <c r="CO5" s="415"/>
      <c r="CP5" s="415"/>
      <c r="CQ5" s="415"/>
      <c r="CR5" s="415"/>
      <c r="CS5" s="415"/>
      <c r="CT5" s="415"/>
      <c r="CU5" s="415"/>
      <c r="CV5" s="415"/>
      <c r="CW5" s="415"/>
      <c r="CX5" s="415"/>
      <c r="CY5" s="415"/>
      <c r="CZ5" s="415"/>
    </row>
    <row r="6" s="363" customFormat="true" ht="15" customHeight="true" x14ac:dyDescent="0.2">
      <c r="A6" s="437" t="s">
        <v>98</v>
      </c>
      <c r="B6" s="438"/>
      <c r="W6" s="415"/>
      <c r="X6" s="415"/>
      <c r="Y6" s="415"/>
      <c r="Z6" s="415"/>
      <c r="AA6" s="415"/>
      <c r="AB6" s="415"/>
      <c r="AC6" s="415"/>
      <c r="AD6" s="415"/>
      <c r="AE6" s="415"/>
      <c r="AF6" s="415"/>
      <c r="AG6" s="415"/>
      <c r="AH6" s="415"/>
      <c r="AI6" s="415"/>
      <c r="AJ6" s="415"/>
      <c r="AK6" s="415"/>
      <c r="AL6" s="415"/>
      <c r="AM6" s="415"/>
      <c r="AN6" s="415"/>
      <c r="AO6" s="415"/>
      <c r="AP6" s="415"/>
      <c r="AQ6" s="415"/>
      <c r="AR6" s="415"/>
      <c r="AS6" s="415"/>
      <c r="AT6" s="415"/>
      <c r="AU6" s="415"/>
      <c r="AV6" s="415"/>
      <c r="AW6" s="415"/>
      <c r="AX6" s="415"/>
      <c r="AY6" s="415"/>
      <c r="AZ6" s="415"/>
      <c r="BB6" s="386"/>
      <c r="BW6" s="415"/>
      <c r="BX6" s="415"/>
      <c r="BY6" s="415"/>
      <c r="BZ6" s="415"/>
      <c r="CA6" s="415"/>
      <c r="CB6" s="415"/>
      <c r="CC6" s="415"/>
      <c r="CD6" s="415"/>
      <c r="CE6" s="415"/>
      <c r="CF6" s="415"/>
      <c r="CG6" s="415"/>
      <c r="CH6" s="415"/>
      <c r="CI6" s="415"/>
      <c r="CJ6" s="415"/>
      <c r="CK6" s="415"/>
      <c r="CL6" s="415"/>
      <c r="CM6" s="415"/>
      <c r="CN6" s="415"/>
      <c r="CO6" s="415"/>
      <c r="CP6" s="415"/>
      <c r="CQ6" s="415"/>
      <c r="CR6" s="415"/>
      <c r="CS6" s="415"/>
      <c r="CT6" s="415"/>
      <c r="CU6" s="415"/>
      <c r="CV6" s="415"/>
      <c r="CW6" s="415"/>
      <c r="CX6" s="415"/>
      <c r="CY6" s="415"/>
      <c r="CZ6" s="415"/>
    </row>
    <row r="7" s="363" customFormat="true" ht="15" customHeight="true" x14ac:dyDescent="0.2">
      <c r="A7" s="439" t="s">
        <v>40</v>
      </c>
      <c r="B7" s="440"/>
      <c r="W7" s="415"/>
      <c r="X7" s="415"/>
      <c r="Y7" s="415"/>
      <c r="Z7" s="415"/>
      <c r="AA7" s="415"/>
      <c r="AB7" s="415"/>
      <c r="AC7" s="415"/>
      <c r="AD7" s="415"/>
      <c r="AE7" s="415"/>
      <c r="AF7" s="415"/>
      <c r="AG7" s="415"/>
      <c r="AH7" s="415"/>
      <c r="AI7" s="415"/>
      <c r="AJ7" s="415"/>
      <c r="AK7" s="415"/>
      <c r="AL7" s="415"/>
      <c r="AM7" s="415"/>
      <c r="AN7" s="415"/>
      <c r="AO7" s="415"/>
      <c r="AP7" s="415"/>
      <c r="AQ7" s="415"/>
      <c r="AR7" s="415"/>
      <c r="AS7" s="415"/>
      <c r="AT7" s="415"/>
      <c r="AU7" s="415"/>
      <c r="AV7" s="415"/>
      <c r="AW7" s="415"/>
      <c r="AX7" s="415"/>
      <c r="AY7" s="415"/>
      <c r="AZ7" s="415"/>
      <c r="BB7" s="386"/>
      <c r="BW7" s="415"/>
      <c r="BX7" s="415"/>
      <c r="BY7" s="415"/>
      <c r="BZ7" s="415"/>
      <c r="CA7" s="415"/>
      <c r="CB7" s="415"/>
      <c r="CC7" s="415"/>
      <c r="CD7" s="415"/>
      <c r="CE7" s="415"/>
      <c r="CF7" s="415"/>
      <c r="CG7" s="415"/>
      <c r="CH7" s="415"/>
      <c r="CI7" s="415"/>
      <c r="CJ7" s="415"/>
      <c r="CK7" s="415"/>
      <c r="CL7" s="415"/>
      <c r="CM7" s="415"/>
      <c r="CN7" s="415"/>
      <c r="CO7" s="415"/>
      <c r="CP7" s="415"/>
      <c r="CQ7" s="415"/>
      <c r="CR7" s="415"/>
      <c r="CS7" s="415"/>
      <c r="CT7" s="415"/>
      <c r="CU7" s="415"/>
      <c r="CV7" s="415"/>
      <c r="CW7" s="415"/>
      <c r="CX7" s="415"/>
      <c r="CY7" s="415"/>
      <c r="CZ7" s="415"/>
    </row>
    <row r="8" s="363" customFormat="true" ht="15" customHeight="true" x14ac:dyDescent="0.2">
      <c r="A8" s="439" t="s">
        <v>39</v>
      </c>
      <c r="B8" s="440"/>
      <c r="W8" s="415"/>
      <c r="X8" s="415"/>
      <c r="Y8" s="415"/>
      <c r="Z8" s="415"/>
      <c r="AA8" s="415"/>
      <c r="AB8" s="415"/>
      <c r="AC8" s="415"/>
      <c r="AD8" s="415"/>
      <c r="AE8" s="415"/>
      <c r="AF8" s="415"/>
      <c r="AG8" s="415"/>
      <c r="AH8" s="415"/>
      <c r="AI8" s="415"/>
      <c r="AJ8" s="415"/>
      <c r="AK8" s="415"/>
      <c r="AL8" s="415"/>
      <c r="AM8" s="415"/>
      <c r="AN8" s="415"/>
      <c r="AO8" s="415"/>
      <c r="AP8" s="415"/>
      <c r="AQ8" s="415"/>
      <c r="AR8" s="415"/>
      <c r="AS8" s="415"/>
      <c r="AT8" s="415"/>
      <c r="AU8" s="415"/>
      <c r="AV8" s="415"/>
      <c r="AW8" s="415"/>
      <c r="AX8" s="415"/>
      <c r="AY8" s="415"/>
      <c r="AZ8" s="415"/>
      <c r="BB8" s="386"/>
      <c r="BW8" s="415"/>
      <c r="BX8" s="415"/>
      <c r="BY8" s="415"/>
      <c r="BZ8" s="415"/>
      <c r="CA8" s="415"/>
      <c r="CB8" s="415"/>
      <c r="CC8" s="415"/>
      <c r="CD8" s="415"/>
      <c r="CE8" s="415"/>
      <c r="CF8" s="415"/>
      <c r="CG8" s="415"/>
      <c r="CH8" s="415"/>
      <c r="CI8" s="415"/>
      <c r="CJ8" s="415"/>
      <c r="CK8" s="415"/>
      <c r="CL8" s="415"/>
      <c r="CM8" s="415"/>
      <c r="CN8" s="415"/>
      <c r="CO8" s="415"/>
      <c r="CP8" s="415"/>
      <c r="CQ8" s="415"/>
      <c r="CR8" s="415"/>
      <c r="CS8" s="415"/>
      <c r="CT8" s="415"/>
      <c r="CU8" s="415"/>
      <c r="CV8" s="415"/>
      <c r="CW8" s="415"/>
      <c r="CX8" s="415"/>
      <c r="CY8" s="415"/>
      <c r="CZ8" s="415"/>
    </row>
    <row r="9" s="363" customFormat="true" ht="15" customHeight="true" x14ac:dyDescent="0.2">
      <c r="A9" s="439" t="s">
        <v>136</v>
      </c>
      <c r="B9" s="441" t="str">
        <f>A1025</f>
        <v>DHS01</v>
      </c>
      <c r="W9" s="415"/>
      <c r="X9" s="415"/>
      <c r="Y9" s="415"/>
      <c r="Z9" s="415"/>
      <c r="AA9" s="415"/>
      <c r="AB9" s="415"/>
      <c r="AC9" s="415"/>
      <c r="AD9" s="415"/>
      <c r="AE9" s="415"/>
      <c r="AF9" s="415"/>
      <c r="AG9" s="415"/>
      <c r="AH9" s="415"/>
      <c r="AI9" s="415"/>
      <c r="AJ9" s="415"/>
      <c r="AK9" s="415"/>
      <c r="AL9" s="415"/>
      <c r="AM9" s="415"/>
      <c r="AN9" s="415"/>
      <c r="AO9" s="415"/>
      <c r="AP9" s="415"/>
      <c r="AQ9" s="415"/>
      <c r="AR9" s="415"/>
      <c r="AS9" s="415"/>
      <c r="AT9" s="415"/>
      <c r="AU9" s="415"/>
      <c r="AV9" s="415"/>
      <c r="AW9" s="415"/>
      <c r="AX9" s="415"/>
      <c r="AY9" s="415"/>
      <c r="AZ9" s="415"/>
      <c r="BB9" s="386"/>
      <c r="BW9" s="415"/>
      <c r="BX9" s="415"/>
      <c r="BY9" s="415"/>
      <c r="BZ9" s="415"/>
      <c r="CA9" s="415"/>
      <c r="CB9" s="415"/>
      <c r="CC9" s="415"/>
      <c r="CD9" s="415"/>
      <c r="CE9" s="415"/>
      <c r="CF9" s="415"/>
      <c r="CG9" s="415"/>
      <c r="CH9" s="415"/>
      <c r="CI9" s="415"/>
      <c r="CJ9" s="415"/>
      <c r="CK9" s="415"/>
      <c r="CL9" s="415"/>
      <c r="CM9" s="415"/>
      <c r="CN9" s="415"/>
      <c r="CO9" s="415"/>
      <c r="CP9" s="415"/>
      <c r="CQ9" s="415"/>
      <c r="CR9" s="415"/>
      <c r="CS9" s="415"/>
      <c r="CT9" s="415"/>
      <c r="CU9" s="415"/>
      <c r="CV9" s="415"/>
      <c r="CW9" s="415"/>
      <c r="CX9" s="415"/>
      <c r="CY9" s="415"/>
      <c r="CZ9" s="415"/>
    </row>
    <row r="10" s="363" customFormat="true" ht="15" customHeight="true" x14ac:dyDescent="0.2">
      <c r="A10" s="248" t="s">
        <v>156</v>
      </c>
      <c r="B10" s="247" t="s">
        <v>157</v>
      </c>
      <c r="W10" s="415"/>
      <c r="X10" s="415"/>
      <c r="Y10" s="415"/>
      <c r="Z10" s="415"/>
      <c r="AA10" s="415"/>
      <c r="AB10" s="415"/>
      <c r="AC10" s="415"/>
      <c r="AD10" s="415"/>
      <c r="AE10" s="415"/>
      <c r="AF10" s="415"/>
      <c r="AG10" s="415"/>
      <c r="AH10" s="415"/>
      <c r="AI10" s="415"/>
      <c r="AJ10" s="415"/>
      <c r="AK10" s="415"/>
      <c r="AL10" s="415"/>
      <c r="AM10" s="415"/>
      <c r="AN10" s="415"/>
      <c r="AO10" s="415"/>
      <c r="AP10" s="415"/>
      <c r="AQ10" s="415"/>
      <c r="AR10" s="415"/>
      <c r="AS10" s="415"/>
      <c r="AT10" s="415"/>
      <c r="AU10" s="415"/>
      <c r="AV10" s="415"/>
      <c r="AW10" s="415"/>
      <c r="AX10" s="415"/>
      <c r="AY10" s="415"/>
      <c r="AZ10" s="415"/>
      <c r="BB10" s="386"/>
      <c r="BW10" s="415"/>
      <c r="BX10" s="415"/>
      <c r="BY10" s="415"/>
      <c r="BZ10" s="415"/>
      <c r="CA10" s="415"/>
      <c r="CB10" s="415"/>
      <c r="CC10" s="415"/>
      <c r="CD10" s="415"/>
      <c r="CE10" s="415"/>
      <c r="CF10" s="415"/>
      <c r="CG10" s="415"/>
      <c r="CH10" s="415"/>
      <c r="CI10" s="415"/>
      <c r="CJ10" s="415"/>
      <c r="CK10" s="415"/>
      <c r="CL10" s="415"/>
      <c r="CM10" s="415"/>
      <c r="CN10" s="415"/>
      <c r="CO10" s="415"/>
      <c r="CP10" s="415"/>
      <c r="CQ10" s="415"/>
      <c r="CR10" s="415"/>
      <c r="CS10" s="415"/>
      <c r="CT10" s="415"/>
      <c r="CU10" s="415"/>
      <c r="CV10" s="415"/>
      <c r="CW10" s="415"/>
      <c r="CX10" s="415"/>
      <c r="CY10" s="415"/>
      <c r="CZ10" s="415"/>
    </row>
    <row r="11" s="363" customFormat="true" ht="15" customHeight="true" x14ac:dyDescent="0.2">
      <c r="A11" s="248" t="s">
        <v>158</v>
      </c>
      <c r="B11" s="246" t="s">
        <v>157</v>
      </c>
      <c r="W11" s="415"/>
      <c r="X11" s="415"/>
      <c r="Y11" s="415"/>
      <c r="Z11" s="415"/>
      <c r="AA11" s="415"/>
      <c r="AB11" s="415"/>
      <c r="AC11" s="415"/>
      <c r="AD11" s="415"/>
      <c r="AE11" s="415"/>
      <c r="AF11" s="415"/>
      <c r="AG11" s="415"/>
      <c r="AH11" s="415"/>
      <c r="AI11" s="415"/>
      <c r="AJ11" s="415"/>
      <c r="AK11" s="415"/>
      <c r="AL11" s="415"/>
      <c r="AM11" s="415"/>
      <c r="AN11" s="415"/>
      <c r="AO11" s="415"/>
      <c r="AP11" s="415"/>
      <c r="AQ11" s="415"/>
      <c r="AR11" s="415"/>
      <c r="AS11" s="415"/>
      <c r="AT11" s="415"/>
      <c r="AU11" s="415"/>
      <c r="AV11" s="415"/>
      <c r="AW11" s="415"/>
      <c r="AX11" s="415"/>
      <c r="AY11" s="415"/>
      <c r="AZ11" s="415"/>
      <c r="BB11" s="386"/>
      <c r="BW11" s="415"/>
      <c r="BX11" s="415"/>
      <c r="BY11" s="415"/>
      <c r="BZ11" s="415"/>
      <c r="CA11" s="415"/>
      <c r="CB11" s="415"/>
      <c r="CC11" s="415"/>
      <c r="CD11" s="415"/>
      <c r="CE11" s="415"/>
      <c r="CF11" s="415"/>
      <c r="CG11" s="415"/>
      <c r="CH11" s="415"/>
      <c r="CI11" s="415"/>
      <c r="CJ11" s="415"/>
      <c r="CK11" s="415"/>
      <c r="CL11" s="415"/>
      <c r="CM11" s="415"/>
      <c r="CN11" s="415"/>
      <c r="CO11" s="415"/>
      <c r="CP11" s="415"/>
      <c r="CQ11" s="415"/>
      <c r="CR11" s="415"/>
      <c r="CS11" s="415"/>
      <c r="CT11" s="415"/>
      <c r="CU11" s="415"/>
      <c r="CV11" s="415"/>
      <c r="CW11" s="415"/>
      <c r="CX11" s="415"/>
      <c r="CY11" s="415"/>
      <c r="CZ11" s="415"/>
    </row>
    <row r="12" s="363" customFormat="true" ht="18" customHeight="true" x14ac:dyDescent="0.2">
      <c r="A12" s="245"/>
      <c r="B12" s="247"/>
      <c r="W12" s="415"/>
      <c r="X12" s="415"/>
      <c r="Y12" s="415"/>
      <c r="Z12" s="415"/>
      <c r="AA12" s="415"/>
      <c r="AB12" s="415"/>
      <c r="AC12" s="415"/>
      <c r="AD12" s="415"/>
      <c r="AE12" s="415"/>
      <c r="AF12" s="415"/>
      <c r="AG12" s="415"/>
      <c r="AH12" s="415"/>
      <c r="AI12" s="415"/>
      <c r="AJ12" s="415"/>
      <c r="AK12" s="415"/>
      <c r="AL12" s="415"/>
      <c r="AM12" s="415"/>
      <c r="AN12" s="415"/>
      <c r="AO12" s="415"/>
      <c r="AP12" s="415"/>
      <c r="AQ12" s="415"/>
      <c r="AR12" s="415"/>
      <c r="AS12" s="415"/>
      <c r="AT12" s="415"/>
      <c r="AU12" s="415"/>
      <c r="AV12" s="415"/>
      <c r="AW12" s="415"/>
      <c r="AX12" s="415"/>
      <c r="AY12" s="415"/>
      <c r="AZ12" s="415"/>
      <c r="BB12" s="386"/>
      <c r="BW12" s="415"/>
      <c r="BX12" s="415"/>
      <c r="BY12" s="415"/>
      <c r="BZ12" s="415"/>
      <c r="CA12" s="415"/>
      <c r="CB12" s="415"/>
      <c r="CC12" s="415"/>
      <c r="CD12" s="415"/>
      <c r="CE12" s="415"/>
      <c r="CF12" s="415"/>
      <c r="CG12" s="415"/>
      <c r="CH12" s="415"/>
      <c r="CI12" s="415"/>
      <c r="CJ12" s="415"/>
      <c r="CK12" s="415"/>
      <c r="CL12" s="415"/>
      <c r="CM12" s="415"/>
      <c r="CN12" s="415"/>
      <c r="CO12" s="415"/>
      <c r="CP12" s="415"/>
      <c r="CQ12" s="415"/>
      <c r="CR12" s="415"/>
      <c r="CS12" s="415"/>
      <c r="CT12" s="415"/>
      <c r="CU12" s="415"/>
      <c r="CV12" s="415"/>
      <c r="CW12" s="415"/>
      <c r="CX12" s="415"/>
      <c r="CY12" s="415"/>
      <c r="CZ12" s="415"/>
    </row>
    <row r="13" s="363" customFormat="true" ht="18" customHeight="true" x14ac:dyDescent="0.2">
      <c r="A13" s="244"/>
      <c r="B13" s="243"/>
      <c r="W13" s="415"/>
      <c r="X13" s="415"/>
      <c r="Y13" s="415"/>
      <c r="Z13" s="415"/>
      <c r="AA13" s="415"/>
      <c r="AB13" s="415"/>
      <c r="AC13" s="415"/>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B13" s="386"/>
      <c r="BW13" s="415"/>
      <c r="BX13" s="415"/>
      <c r="BY13" s="415"/>
      <c r="BZ13" s="415"/>
      <c r="CA13" s="415"/>
      <c r="CB13" s="415"/>
      <c r="CC13" s="415"/>
      <c r="CD13" s="415"/>
      <c r="CE13" s="415"/>
      <c r="CF13" s="415"/>
      <c r="CG13" s="415"/>
      <c r="CH13" s="415"/>
      <c r="CI13" s="415"/>
      <c r="CJ13" s="415"/>
      <c r="CK13" s="415"/>
      <c r="CL13" s="415"/>
      <c r="CM13" s="415"/>
      <c r="CN13" s="415"/>
      <c r="CO13" s="415"/>
      <c r="CP13" s="415"/>
      <c r="CQ13" s="415"/>
      <c r="CR13" s="415"/>
      <c r="CS13" s="415"/>
      <c r="CT13" s="415"/>
      <c r="CU13" s="415"/>
      <c r="CV13" s="415"/>
      <c r="CW13" s="415"/>
      <c r="CX13" s="415"/>
      <c r="CY13" s="415"/>
      <c r="CZ13" s="415"/>
    </row>
    <row r="14" s="387" customFormat="true" ht="15" customHeight="true" x14ac:dyDescent="0.2">
      <c r="A14" s="367" t="s">
        <v>96</v>
      </c>
      <c r="B14" s="412"/>
      <c r="C14" s="1174" t="s">
        <v>115</v>
      </c>
      <c r="D14" s="1175"/>
      <c r="E14" s="1175"/>
      <c r="F14" s="1175"/>
      <c r="G14" s="1176"/>
      <c r="H14" s="1177" t="s">
        <v>38</v>
      </c>
      <c r="I14" s="1148"/>
      <c r="J14" s="1148"/>
      <c r="K14" s="1148"/>
      <c r="L14" s="1150"/>
      <c r="M14" s="1138" t="s">
        <v>37</v>
      </c>
      <c r="N14" s="1139"/>
      <c r="O14" s="1139"/>
      <c r="P14" s="1139"/>
      <c r="Q14" s="1141"/>
      <c r="R14" s="81" t="s">
        <v>141</v>
      </c>
      <c r="S14" s="501"/>
      <c r="T14" s="501"/>
      <c r="U14" s="501"/>
      <c r="V14" s="501"/>
      <c r="W14" s="512"/>
      <c r="X14" s="512"/>
      <c r="Y14" s="512"/>
      <c r="Z14" s="512"/>
      <c r="AA14" s="512"/>
      <c r="AB14" s="512"/>
      <c r="AC14" s="512"/>
      <c r="AD14" s="512"/>
      <c r="AE14" s="512"/>
      <c r="AF14" s="512"/>
      <c r="AG14" s="512"/>
      <c r="AH14" s="512"/>
      <c r="AI14" s="512"/>
      <c r="AJ14" s="512"/>
      <c r="AK14" s="512"/>
      <c r="AL14" s="512"/>
      <c r="AM14" s="512"/>
      <c r="AN14" s="512"/>
      <c r="AO14" s="512"/>
      <c r="AP14" s="512"/>
      <c r="AQ14" s="512"/>
      <c r="AR14" s="512"/>
      <c r="AS14" s="512"/>
      <c r="AT14" s="512"/>
      <c r="AU14" s="512"/>
      <c r="AV14" s="512"/>
      <c r="AW14" s="512"/>
      <c r="AX14" s="512"/>
      <c r="AY14" s="512"/>
      <c r="AZ14" s="252"/>
      <c r="BA14" s="421" t="s">
        <v>131</v>
      </c>
      <c r="BB14" s="367" t="s">
        <v>96</v>
      </c>
      <c r="BC14" s="1138" t="s">
        <v>115</v>
      </c>
      <c r="BD14" s="1139"/>
      <c r="BE14" s="1139"/>
      <c r="BF14" s="1139"/>
      <c r="BG14" s="1140"/>
      <c r="BH14" s="1138" t="s">
        <v>38</v>
      </c>
      <c r="BI14" s="1139"/>
      <c r="BJ14" s="1139"/>
      <c r="BK14" s="1139"/>
      <c r="BL14" s="1140"/>
      <c r="BM14" s="1138" t="s">
        <v>37</v>
      </c>
      <c r="BN14" s="1139"/>
      <c r="BO14" s="1139"/>
      <c r="BP14" s="1139"/>
      <c r="BQ14" s="1141"/>
      <c r="BR14" s="80" t="s">
        <v>141</v>
      </c>
      <c r="BS14" s="501"/>
      <c r="BT14" s="501"/>
      <c r="BU14" s="501"/>
      <c r="BV14" s="501"/>
      <c r="BW14" s="69"/>
      <c r="BX14" s="69"/>
      <c r="BY14" s="69"/>
      <c r="BZ14" s="419"/>
      <c r="CA14" s="419"/>
      <c r="CB14" s="419"/>
      <c r="CC14" s="419"/>
      <c r="CD14" s="419"/>
      <c r="CE14" s="419"/>
      <c r="CF14" s="419"/>
      <c r="CG14" s="419"/>
      <c r="CH14" s="419"/>
      <c r="CI14" s="419"/>
      <c r="CJ14" s="419"/>
      <c r="CK14" s="419"/>
      <c r="CL14" s="419"/>
      <c r="CM14" s="419"/>
      <c r="CN14" s="419"/>
      <c r="CO14" s="419"/>
      <c r="CP14" s="419"/>
      <c r="CQ14" s="419"/>
      <c r="CR14" s="419"/>
      <c r="CS14" s="419"/>
      <c r="CT14" s="419"/>
      <c r="CU14" s="419"/>
      <c r="CV14" s="419"/>
      <c r="CW14" s="419"/>
      <c r="CX14" s="419"/>
      <c r="CY14" s="419"/>
      <c r="CZ14" s="419"/>
    </row>
    <row r="15" s="387" customFormat="true" ht="12.75" x14ac:dyDescent="0.2">
      <c r="A15" s="407" t="s">
        <v>87</v>
      </c>
      <c r="B15" s="450"/>
      <c r="C15" s="492" t="s">
        <v>0</v>
      </c>
      <c r="D15" s="708" t="s">
        <v>1</v>
      </c>
      <c r="E15" s="708" t="s">
        <v>2</v>
      </c>
      <c r="F15" s="708" t="s">
        <v>3</v>
      </c>
      <c r="G15" s="709" t="s">
        <v>4</v>
      </c>
      <c r="H15" s="455" t="s">
        <v>0</v>
      </c>
      <c r="I15" s="710" t="s">
        <v>1</v>
      </c>
      <c r="J15" s="710" t="s">
        <v>2</v>
      </c>
      <c r="K15" s="710" t="s">
        <v>3</v>
      </c>
      <c r="L15" s="711" t="s">
        <v>4</v>
      </c>
      <c r="M15" s="456" t="s">
        <v>0</v>
      </c>
      <c r="N15" s="710" t="s">
        <v>1</v>
      </c>
      <c r="O15" s="710" t="s">
        <v>2</v>
      </c>
      <c r="P15" s="710" t="s">
        <v>3</v>
      </c>
      <c r="Q15" s="703" t="s">
        <v>4</v>
      </c>
      <c r="R15" s="455" t="s">
        <v>159</v>
      </c>
      <c r="S15" s="710" t="s">
        <v>160</v>
      </c>
      <c r="T15" s="710" t="s">
        <v>161</v>
      </c>
      <c r="U15" s="710" t="s">
        <v>162</v>
      </c>
      <c r="V15" s="711" t="s">
        <v>163</v>
      </c>
      <c r="W15" s="512"/>
      <c r="X15" s="512"/>
      <c r="Y15" s="512"/>
      <c r="Z15" s="512"/>
      <c r="AA15" s="512"/>
      <c r="AB15" s="512"/>
      <c r="AC15" s="512"/>
      <c r="AD15" s="512"/>
      <c r="AE15" s="512"/>
      <c r="AF15" s="512"/>
      <c r="AG15" s="512"/>
      <c r="AH15" s="512"/>
      <c r="AI15" s="512"/>
      <c r="AJ15" s="512"/>
      <c r="AK15" s="512"/>
      <c r="AL15" s="512"/>
      <c r="AM15" s="512"/>
      <c r="AN15" s="512"/>
      <c r="AO15" s="512"/>
      <c r="AP15" s="512"/>
      <c r="AQ15" s="512"/>
      <c r="AR15" s="512"/>
      <c r="AS15" s="512"/>
      <c r="AT15" s="512"/>
      <c r="AU15" s="512"/>
      <c r="AV15" s="512"/>
      <c r="AW15" s="512"/>
      <c r="AX15" s="512"/>
      <c r="AY15" s="512"/>
      <c r="AZ15" s="252"/>
      <c r="BA15" s="407" t="s">
        <v>120</v>
      </c>
      <c r="BB15" s="406"/>
      <c r="BC15" s="531" t="s">
        <v>0</v>
      </c>
      <c r="BD15" s="671" t="s">
        <v>1</v>
      </c>
      <c r="BE15" s="671" t="s">
        <v>2</v>
      </c>
      <c r="BF15" s="671" t="s">
        <v>3</v>
      </c>
      <c r="BG15" s="532" t="s">
        <v>4</v>
      </c>
      <c r="BH15" s="531" t="s">
        <v>0</v>
      </c>
      <c r="BI15" s="671" t="s">
        <v>1</v>
      </c>
      <c r="BJ15" s="671" t="s">
        <v>2</v>
      </c>
      <c r="BK15" s="671" t="s">
        <v>3</v>
      </c>
      <c r="BL15" s="532" t="s">
        <v>4</v>
      </c>
      <c r="BM15" s="531" t="s">
        <v>0</v>
      </c>
      <c r="BN15" s="671" t="s">
        <v>1</v>
      </c>
      <c r="BO15" s="671" t="s">
        <v>2</v>
      </c>
      <c r="BP15" s="671" t="s">
        <v>3</v>
      </c>
      <c r="BQ15" s="532" t="s">
        <v>4</v>
      </c>
      <c r="BR15" s="531" t="s">
        <v>159</v>
      </c>
      <c r="BS15" s="671" t="s">
        <v>160</v>
      </c>
      <c r="BT15" s="671" t="s">
        <v>161</v>
      </c>
      <c r="BU15" s="671" t="s">
        <v>162</v>
      </c>
      <c r="BV15" s="672" t="s">
        <v>163</v>
      </c>
      <c r="BW15" s="251"/>
      <c r="BX15" s="251"/>
      <c r="BY15" s="251"/>
      <c r="BZ15" s="251"/>
      <c r="CA15" s="251"/>
      <c r="CB15" s="251"/>
      <c r="CC15" s="251"/>
      <c r="CD15" s="251"/>
      <c r="CE15" s="251"/>
      <c r="CF15" s="251"/>
      <c r="CG15" s="251"/>
      <c r="CH15" s="251"/>
      <c r="CI15" s="251"/>
      <c r="CJ15" s="251"/>
      <c r="CK15" s="251"/>
      <c r="CL15" s="251"/>
      <c r="CM15" s="251"/>
      <c r="CN15" s="251"/>
      <c r="CO15" s="251"/>
      <c r="CP15" s="251"/>
      <c r="CQ15" s="251"/>
      <c r="CR15" s="251"/>
      <c r="CS15" s="251"/>
      <c r="CT15" s="251"/>
      <c r="CU15" s="251"/>
      <c r="CV15" s="251"/>
      <c r="CW15" s="251"/>
      <c r="CX15" s="251"/>
      <c r="CY15" s="251"/>
      <c r="CZ15" s="251"/>
    </row>
    <row r="16" s="387" customFormat="true" ht="15" customHeight="true" x14ac:dyDescent="0.2">
      <c r="A16" s="1158" t="s">
        <v>13</v>
      </c>
      <c r="B16" s="452" t="s">
        <v>14</v>
      </c>
      <c r="C16" s="200">
        <f>C58+C59+C62+C63+C66+C64*'DHS06'!C25/100</f>
        <v>69.45760945921765</v>
      </c>
      <c r="D16" s="199">
        <f>D58+D59+D62+D63+D66+D64*'DHS06'!D25/100</f>
        <v>92.17008600455668</v>
      </c>
      <c r="E16" s="199">
        <f>E58+E59+E62+E63+E66+E64*'DHS06'!E25/100</f>
        <v>64.805708213845449</v>
      </c>
      <c r="F16" s="199">
        <f>F58+F59+F62+F63+F66+F64*'DHS06'!F25/100</f>
        <v>88.592900649769732</v>
      </c>
      <c r="G16" s="198">
        <f>G58+G59+G62+G63+G66+G64*'DHS06'!G25/100</f>
        <v>89.044287388947666</v>
      </c>
      <c r="H16" s="197">
        <f>H58+H59+H62+H63+H66+H64*'DHS06'!H25/100</f>
        <v>85.169140143058357</v>
      </c>
      <c r="I16" s="199">
        <f>I58+I59+I62+I63+I66+I64*'DHS06'!I25/100</f>
        <v>87.429390454218193</v>
      </c>
      <c r="J16" s="199">
        <f>J58+J59+J62+J63+J66+J64*'DHS06'!J25/100</f>
        <v>90.227666737799495</v>
      </c>
      <c r="K16" s="199">
        <f>K58+K59+K62+K63+K66+K64*'DHS06'!K25/100</f>
        <v>92.404043269577343</v>
      </c>
      <c r="L16" s="196">
        <f>L58+L59+L62+L63+L66+L64*'DHS06'!L25/100</f>
        <v>89.377114089086902</v>
      </c>
      <c r="M16" s="200">
        <f>M58+M59+M62+M63+M66+M64*'DHS06'!M25/100</f>
        <v>69.151581594133631</v>
      </c>
      <c r="N16" s="199">
        <f>N58+N59+N62+N63+N66+N64*'DHS06'!N25/100</f>
        <v>99.32064844829948</v>
      </c>
      <c r="O16" s="199">
        <f>O58+O59+O62+O63+O66+O64*'DHS06'!O25/100</f>
        <v>74.63713485228098</v>
      </c>
      <c r="P16" s="199">
        <f>P58+P59+P62+P63+P66+P64*'DHS06'!P25/100</f>
        <v>89.922156999995991</v>
      </c>
      <c r="Q16" s="198">
        <f>Q58+Q59+Q62+Q63+Q66+Q64*'DHS06'!Q25/100</f>
        <v>86.217871665366147</v>
      </c>
      <c r="R16" s="197">
        <f>R58+R59+R62+R63+R66+R64*'DHS06'!R25/100</f>
        <v>87.987795418560438</v>
      </c>
      <c r="S16" s="199">
        <f>S58+S59+S62+S63+S66+S64*'DHS06'!S25/100</f>
        <v>75.656544654672814</v>
      </c>
      <c r="T16" s="199">
        <f>T58+T59+T62+T63+T66+T64*'DHS06'!T25/100</f>
        <v>69.181486776689937</v>
      </c>
      <c r="U16" s="199">
        <f>U58+U59+U62+U63+U66+U64*'DHS06'!U25/100</f>
        <v>56.181427670724723</v>
      </c>
      <c r="V16" s="196">
        <f>V58+V59+V62+V63+V66+V64*'DHS06'!V25/100</f>
        <v>80.972955894446457</v>
      </c>
      <c r="W16" s="512"/>
      <c r="X16" s="512"/>
      <c r="Y16" s="512"/>
      <c r="Z16" s="512"/>
      <c r="AA16" s="512"/>
      <c r="AB16" s="512"/>
      <c r="AC16" s="512"/>
      <c r="AD16" s="512"/>
      <c r="AE16" s="512"/>
      <c r="AF16" s="512"/>
      <c r="AG16" s="512"/>
      <c r="AH16" s="512"/>
      <c r="AI16" s="512"/>
      <c r="AJ16" s="512"/>
      <c r="AK16" s="512"/>
      <c r="AL16" s="512"/>
      <c r="AM16" s="512"/>
      <c r="AN16" s="512"/>
      <c r="AO16" s="512"/>
      <c r="AP16" s="512"/>
      <c r="AQ16" s="512"/>
      <c r="AR16" s="512"/>
      <c r="AS16" s="512"/>
      <c r="AT16" s="512"/>
      <c r="AU16" s="512"/>
      <c r="AV16" s="512"/>
      <c r="AW16" s="512"/>
      <c r="AX16" s="512"/>
      <c r="AY16" s="512"/>
      <c r="AZ16" s="252"/>
      <c r="BA16" s="1144" t="s">
        <v>13</v>
      </c>
      <c r="BB16" s="699" t="s">
        <v>14</v>
      </c>
      <c r="BC16" s="128" t="s">
        <v>35</v>
      </c>
      <c r="BD16" s="124" t="s">
        <v>35</v>
      </c>
      <c r="BE16" s="124" t="s">
        <v>35</v>
      </c>
      <c r="BF16" s="124" t="s">
        <v>35</v>
      </c>
      <c r="BG16" s="119" t="s">
        <v>35</v>
      </c>
      <c r="BH16" s="128" t="s">
        <v>35</v>
      </c>
      <c r="BI16" s="124" t="s">
        <v>35</v>
      </c>
      <c r="BJ16" s="124" t="s">
        <v>35</v>
      </c>
      <c r="BK16" s="124" t="s">
        <v>35</v>
      </c>
      <c r="BL16" s="119" t="s">
        <v>35</v>
      </c>
      <c r="BM16" s="128" t="s">
        <v>35</v>
      </c>
      <c r="BN16" s="124" t="s">
        <v>35</v>
      </c>
      <c r="BO16" s="124" t="s">
        <v>35</v>
      </c>
      <c r="BP16" s="124" t="s">
        <v>35</v>
      </c>
      <c r="BQ16" s="119" t="s">
        <v>35</v>
      </c>
      <c r="BR16" s="128" t="s">
        <v>35</v>
      </c>
      <c r="BS16" s="124" t="s">
        <v>35</v>
      </c>
      <c r="BT16" s="124" t="s">
        <v>35</v>
      </c>
      <c r="BU16" s="124" t="s">
        <v>35</v>
      </c>
      <c r="BV16" s="113" t="s">
        <v>35</v>
      </c>
      <c r="BW16" s="68"/>
      <c r="BX16" s="68"/>
      <c r="BY16" s="68"/>
      <c r="BZ16" s="68"/>
      <c r="CA16" s="68"/>
      <c r="CB16" s="68"/>
      <c r="CC16" s="68"/>
      <c r="CD16" s="68"/>
      <c r="CE16" s="68"/>
      <c r="CF16" s="68"/>
      <c r="CG16" s="68"/>
      <c r="CH16" s="68"/>
      <c r="CI16" s="68"/>
      <c r="CJ16" s="68"/>
      <c r="CK16" s="68"/>
      <c r="CL16" s="68"/>
      <c r="CM16" s="68"/>
      <c r="CN16" s="68"/>
      <c r="CO16" s="68"/>
      <c r="CP16" s="68"/>
      <c r="CQ16" s="68"/>
      <c r="CR16" s="68"/>
      <c r="CS16" s="68"/>
      <c r="CT16" s="68"/>
      <c r="CU16" s="68"/>
      <c r="CV16" s="68"/>
      <c r="CW16" s="68"/>
      <c r="CX16" s="68"/>
      <c r="CY16" s="68"/>
      <c r="CZ16" s="68"/>
    </row>
    <row r="17" s="387" customFormat="true" ht="15" customHeight="true" x14ac:dyDescent="0.2">
      <c r="A17" s="1145"/>
      <c r="B17" s="453" t="s">
        <v>51</v>
      </c>
      <c r="C17" s="195">
        <f>100-C16</f>
        <v>30.54239054078235</v>
      </c>
      <c r="D17" s="194">
        <f t="shared" ref="D17:V17" si="0">100-D16</f>
        <v>7.8299139954433201</v>
      </c>
      <c r="E17" s="194">
        <f t="shared" si="0"/>
        <v>35.194291786154551</v>
      </c>
      <c r="F17" s="194">
        <f t="shared" si="0"/>
        <v>11.407099350230268</v>
      </c>
      <c r="G17" s="193">
        <f t="shared" si="0"/>
        <v>10.955712611052334</v>
      </c>
      <c r="H17" s="192">
        <f t="shared" si="0"/>
        <v>14.830859856941643</v>
      </c>
      <c r="I17" s="194">
        <f t="shared" si="0"/>
        <v>12.570609545781807</v>
      </c>
      <c r="J17" s="194">
        <f t="shared" si="0"/>
        <v>9.7723332622005046</v>
      </c>
      <c r="K17" s="194">
        <f t="shared" si="0"/>
        <v>7.5959567304226567</v>
      </c>
      <c r="L17" s="191">
        <f t="shared" si="0"/>
        <v>10.622885910913098</v>
      </c>
      <c r="M17" s="195">
        <f t="shared" si="0"/>
        <v>30.848418405866369</v>
      </c>
      <c r="N17" s="194">
        <f t="shared" si="0"/>
        <v>0.67935155170052042</v>
      </c>
      <c r="O17" s="194">
        <f t="shared" si="0"/>
        <v>25.36286514771902</v>
      </c>
      <c r="P17" s="194">
        <f t="shared" si="0"/>
        <v>10.077843000004009</v>
      </c>
      <c r="Q17" s="193">
        <f t="shared" si="0"/>
        <v>13.782128334633853</v>
      </c>
      <c r="R17" s="192">
        <f t="shared" si="0"/>
        <v>12.012204581439562</v>
      </c>
      <c r="S17" s="194">
        <f t="shared" si="0"/>
        <v>24.343455345327186</v>
      </c>
      <c r="T17" s="194">
        <f t="shared" si="0"/>
        <v>30.818513223310063</v>
      </c>
      <c r="U17" s="194">
        <f t="shared" si="0"/>
        <v>43.818572329275277</v>
      </c>
      <c r="V17" s="191">
        <f t="shared" si="0"/>
        <v>19.027044105553543</v>
      </c>
      <c r="W17" s="512"/>
      <c r="X17" s="512"/>
      <c r="Y17" s="512"/>
      <c r="Z17" s="512"/>
      <c r="AA17" s="512"/>
      <c r="AB17" s="512"/>
      <c r="AC17" s="512"/>
      <c r="AD17" s="512"/>
      <c r="AE17" s="512"/>
      <c r="AF17" s="512"/>
      <c r="AG17" s="512"/>
      <c r="AH17" s="512"/>
      <c r="AI17" s="512"/>
      <c r="AJ17" s="512"/>
      <c r="AK17" s="512"/>
      <c r="AL17" s="512"/>
      <c r="AM17" s="512"/>
      <c r="AN17" s="512"/>
      <c r="AO17" s="512"/>
      <c r="AP17" s="512"/>
      <c r="AQ17" s="512"/>
      <c r="AR17" s="512"/>
      <c r="AS17" s="512"/>
      <c r="AT17" s="512"/>
      <c r="AU17" s="512"/>
      <c r="AV17" s="512"/>
      <c r="AW17" s="512"/>
      <c r="AX17" s="512"/>
      <c r="AY17" s="512"/>
      <c r="AZ17" s="252"/>
      <c r="BA17" s="1136"/>
      <c r="BB17" s="697" t="s">
        <v>51</v>
      </c>
      <c r="BC17" s="127" t="s">
        <v>35</v>
      </c>
      <c r="BD17" s="123" t="s">
        <v>35</v>
      </c>
      <c r="BE17" s="123" t="s">
        <v>35</v>
      </c>
      <c r="BF17" s="123" t="s">
        <v>35</v>
      </c>
      <c r="BG17" s="118" t="s">
        <v>35</v>
      </c>
      <c r="BH17" s="127" t="s">
        <v>35</v>
      </c>
      <c r="BI17" s="123" t="s">
        <v>35</v>
      </c>
      <c r="BJ17" s="123" t="s">
        <v>35</v>
      </c>
      <c r="BK17" s="123" t="s">
        <v>35</v>
      </c>
      <c r="BL17" s="118" t="s">
        <v>35</v>
      </c>
      <c r="BM17" s="127" t="s">
        <v>35</v>
      </c>
      <c r="BN17" s="123" t="s">
        <v>35</v>
      </c>
      <c r="BO17" s="123" t="s">
        <v>35</v>
      </c>
      <c r="BP17" s="123" t="s">
        <v>35</v>
      </c>
      <c r="BQ17" s="118" t="s">
        <v>35</v>
      </c>
      <c r="BR17" s="127" t="s">
        <v>35</v>
      </c>
      <c r="BS17" s="123" t="s">
        <v>35</v>
      </c>
      <c r="BT17" s="123" t="s">
        <v>35</v>
      </c>
      <c r="BU17" s="123" t="s">
        <v>35</v>
      </c>
      <c r="BV17" s="112" t="s">
        <v>35</v>
      </c>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row>
    <row r="18" s="387" customFormat="true" ht="15" customHeight="true" x14ac:dyDescent="0.2">
      <c r="A18" s="1145" t="s">
        <v>60</v>
      </c>
      <c r="B18" s="453" t="s">
        <v>15</v>
      </c>
      <c r="C18" s="195">
        <f>C16*'DHS06'!C23/100</f>
        <v>64.842404015000099</v>
      </c>
      <c r="D18" s="194">
        <f>D16*'DHS06'!D23/100</f>
        <v>89.679245630783285</v>
      </c>
      <c r="E18" s="194">
        <f>E16*'DHS06'!E23/100</f>
        <v>64.048516295737798</v>
      </c>
      <c r="F18" s="194">
        <f>F16*'DHS06'!F23/100</f>
        <v>87.458519333612784</v>
      </c>
      <c r="G18" s="193">
        <f>G16*'DHS06'!G23/100</f>
        <v>86.461432264002269</v>
      </c>
      <c r="H18" s="192">
        <f>H16*'DHS06'!H23/100</f>
        <v>83.802258556837629</v>
      </c>
      <c r="I18" s="194">
        <f>I16*'DHS06'!I23/100</f>
        <v>85.187133058919244</v>
      </c>
      <c r="J18" s="194">
        <f>J16*'DHS06'!J23/100</f>
        <v>86.159307419110903</v>
      </c>
      <c r="K18" s="194">
        <f>K16*'DHS06'!K23/100</f>
        <v>88.248008232904525</v>
      </c>
      <c r="L18" s="191">
        <f>L16*'DHS06'!L23/100</f>
        <v>85.680823015447586</v>
      </c>
      <c r="M18" s="195">
        <f>M16*'DHS06'!M23/100</f>
        <v>64.335108922074781</v>
      </c>
      <c r="N18" s="194">
        <f>N16*'DHS06'!N23/100</f>
        <v>96.196138391975111</v>
      </c>
      <c r="O18" s="194">
        <f>O16*'DHS06'!O23/100</f>
        <v>73.179151663427632</v>
      </c>
      <c r="P18" s="194">
        <f>P16*'DHS06'!P23/100</f>
        <v>89.29158035205181</v>
      </c>
      <c r="Q18" s="193">
        <f>Q16*'DHS06'!Q23/100</f>
        <v>84.96765666193474</v>
      </c>
      <c r="R18" s="192">
        <f>R16*'DHS06'!R23/100</f>
        <v>85.06591476976817</v>
      </c>
      <c r="S18" s="194">
        <f>S16*'DHS06'!S23/100</f>
        <v>74.638216960473244</v>
      </c>
      <c r="T18" s="194">
        <f>T16*'DHS06'!T23/100</f>
        <v>69.057200175549994</v>
      </c>
      <c r="U18" s="194">
        <f>U16*'DHS06'!U23/100</f>
        <v>53.482343854002366</v>
      </c>
      <c r="V18" s="191">
        <f>V16*'DHS06'!V23/100</f>
        <v>78.035075201318662</v>
      </c>
      <c r="W18" s="512"/>
      <c r="X18" s="512"/>
      <c r="Y18" s="512"/>
      <c r="Z18" s="512"/>
      <c r="AA18" s="512"/>
      <c r="AB18" s="512"/>
      <c r="AC18" s="512"/>
      <c r="AD18" s="512"/>
      <c r="AE18" s="512"/>
      <c r="AF18" s="512"/>
      <c r="AG18" s="512"/>
      <c r="AH18" s="512"/>
      <c r="AI18" s="512"/>
      <c r="AJ18" s="512"/>
      <c r="AK18" s="512"/>
      <c r="AL18" s="512"/>
      <c r="AM18" s="512"/>
      <c r="AN18" s="512"/>
      <c r="AO18" s="512"/>
      <c r="AP18" s="512"/>
      <c r="AQ18" s="512"/>
      <c r="AR18" s="512"/>
      <c r="AS18" s="512"/>
      <c r="AT18" s="512"/>
      <c r="AU18" s="512"/>
      <c r="AV18" s="512"/>
      <c r="AW18" s="512"/>
      <c r="AX18" s="512"/>
      <c r="AY18" s="512"/>
      <c r="AZ18" s="252"/>
      <c r="BA18" s="1136" t="s">
        <v>60</v>
      </c>
      <c r="BB18" s="697" t="s">
        <v>15</v>
      </c>
      <c r="BC18" s="127" t="s">
        <v>35</v>
      </c>
      <c r="BD18" s="123" t="s">
        <v>35</v>
      </c>
      <c r="BE18" s="123" t="s">
        <v>35</v>
      </c>
      <c r="BF18" s="123" t="s">
        <v>35</v>
      </c>
      <c r="BG18" s="118" t="s">
        <v>35</v>
      </c>
      <c r="BH18" s="127" t="s">
        <v>35</v>
      </c>
      <c r="BI18" s="123" t="s">
        <v>35</v>
      </c>
      <c r="BJ18" s="123" t="s">
        <v>35</v>
      </c>
      <c r="BK18" s="123" t="s">
        <v>35</v>
      </c>
      <c r="BL18" s="118" t="s">
        <v>35</v>
      </c>
      <c r="BM18" s="127" t="s">
        <v>35</v>
      </c>
      <c r="BN18" s="123" t="s">
        <v>35</v>
      </c>
      <c r="BO18" s="123" t="s">
        <v>35</v>
      </c>
      <c r="BP18" s="123" t="s">
        <v>35</v>
      </c>
      <c r="BQ18" s="118" t="s">
        <v>35</v>
      </c>
      <c r="BR18" s="127" t="s">
        <v>35</v>
      </c>
      <c r="BS18" s="123" t="s">
        <v>35</v>
      </c>
      <c r="BT18" s="123" t="s">
        <v>35</v>
      </c>
      <c r="BU18" s="123" t="s">
        <v>35</v>
      </c>
      <c r="BV18" s="112" t="s">
        <v>35</v>
      </c>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8"/>
      <c r="CX18" s="68"/>
      <c r="CY18" s="68"/>
      <c r="CZ18" s="68"/>
    </row>
    <row r="19" s="387" customFormat="true" ht="15" customHeight="true" x14ac:dyDescent="0.2">
      <c r="A19" s="1145"/>
      <c r="B19" s="453" t="s">
        <v>16</v>
      </c>
      <c r="C19" s="195">
        <f>C16*'DHS06'!C22/100</f>
        <v>4.6152054442175823</v>
      </c>
      <c r="D19" s="194">
        <f>D16*'DHS06'!D22/100</f>
        <v>2.4908403737733624</v>
      </c>
      <c r="E19" s="194">
        <f>E16*'DHS06'!E22/100</f>
        <v>0.75719191810765085</v>
      </c>
      <c r="F19" s="194">
        <f>F16*'DHS06'!F22/100</f>
        <v>1.1343813161569343</v>
      </c>
      <c r="G19" s="193">
        <f>G16*'DHS06'!G22/100</f>
        <v>2.5828551249454019</v>
      </c>
      <c r="H19" s="192">
        <f>H16*'DHS06'!H22/100</f>
        <v>1.3668815862207153</v>
      </c>
      <c r="I19" s="194">
        <f>I16*'DHS06'!I22/100</f>
        <v>2.2422573952989739</v>
      </c>
      <c r="J19" s="194">
        <f>J16*'DHS06'!J22/100</f>
        <v>4.0683593186885547</v>
      </c>
      <c r="K19" s="194">
        <f>K16*'DHS06'!K22/100</f>
        <v>4.1560350366728152</v>
      </c>
      <c r="L19" s="191">
        <f>L16*'DHS06'!L22/100</f>
        <v>3.6962910736392813</v>
      </c>
      <c r="M19" s="195">
        <f>M16*'DHS06'!M22/100</f>
        <v>4.8164726720588513</v>
      </c>
      <c r="N19" s="194">
        <f>N16*'DHS06'!N22/100</f>
        <v>3.1245100563243011</v>
      </c>
      <c r="O19" s="194">
        <f>O16*'DHS06'!O22/100</f>
        <v>1.4579831888533283</v>
      </c>
      <c r="P19" s="194">
        <f>P16*'DHS06'!P22/100</f>
        <v>0.63057664794417112</v>
      </c>
      <c r="Q19" s="193">
        <f>Q16*'DHS06'!Q22/100</f>
        <v>1.2502150034313615</v>
      </c>
      <c r="R19" s="192">
        <f>R16*'DHS06'!R22/100</f>
        <v>2.9218806487923565</v>
      </c>
      <c r="S19" s="194">
        <f>S16*'DHS06'!S22/100</f>
        <v>1.0183276941995605</v>
      </c>
      <c r="T19" s="194">
        <f>T16*'DHS06'!T22/100</f>
        <v>0.12428660113993178</v>
      </c>
      <c r="U19" s="194">
        <f>U16*'DHS06'!U22/100</f>
        <v>2.6990838167223061</v>
      </c>
      <c r="V19" s="191">
        <f>V16*'DHS06'!V22/100</f>
        <v>2.9378806931278287</v>
      </c>
      <c r="W19" s="512"/>
      <c r="X19" s="512"/>
      <c r="Y19" s="512"/>
      <c r="Z19" s="512"/>
      <c r="AA19" s="512"/>
      <c r="AB19" s="512"/>
      <c r="AC19" s="512"/>
      <c r="AD19" s="512"/>
      <c r="AE19" s="512"/>
      <c r="AF19" s="512"/>
      <c r="AG19" s="512"/>
      <c r="AH19" s="512"/>
      <c r="AI19" s="512"/>
      <c r="AJ19" s="512"/>
      <c r="AK19" s="512"/>
      <c r="AL19" s="512"/>
      <c r="AM19" s="512"/>
      <c r="AN19" s="512"/>
      <c r="AO19" s="512"/>
      <c r="AP19" s="512"/>
      <c r="AQ19" s="512"/>
      <c r="AR19" s="512"/>
      <c r="AS19" s="512"/>
      <c r="AT19" s="512"/>
      <c r="AU19" s="512"/>
      <c r="AV19" s="512"/>
      <c r="AW19" s="512"/>
      <c r="AX19" s="512"/>
      <c r="AY19" s="512"/>
      <c r="AZ19" s="252"/>
      <c r="BA19" s="1136"/>
      <c r="BB19" s="697" t="s">
        <v>16</v>
      </c>
      <c r="BC19" s="127" t="s">
        <v>35</v>
      </c>
      <c r="BD19" s="123" t="s">
        <v>35</v>
      </c>
      <c r="BE19" s="123" t="s">
        <v>35</v>
      </c>
      <c r="BF19" s="123" t="s">
        <v>35</v>
      </c>
      <c r="BG19" s="118" t="s">
        <v>35</v>
      </c>
      <c r="BH19" s="127" t="s">
        <v>35</v>
      </c>
      <c r="BI19" s="123" t="s">
        <v>35</v>
      </c>
      <c r="BJ19" s="123" t="s">
        <v>35</v>
      </c>
      <c r="BK19" s="123" t="s">
        <v>35</v>
      </c>
      <c r="BL19" s="118" t="s">
        <v>35</v>
      </c>
      <c r="BM19" s="127" t="s">
        <v>35</v>
      </c>
      <c r="BN19" s="123" t="s">
        <v>35</v>
      </c>
      <c r="BO19" s="123" t="s">
        <v>35</v>
      </c>
      <c r="BP19" s="123" t="s">
        <v>35</v>
      </c>
      <c r="BQ19" s="118" t="s">
        <v>35</v>
      </c>
      <c r="BR19" s="127" t="s">
        <v>35</v>
      </c>
      <c r="BS19" s="123" t="s">
        <v>35</v>
      </c>
      <c r="BT19" s="123" t="s">
        <v>35</v>
      </c>
      <c r="BU19" s="123" t="s">
        <v>35</v>
      </c>
      <c r="BV19" s="112" t="s">
        <v>35</v>
      </c>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8"/>
      <c r="CX19" s="68"/>
      <c r="CY19" s="68"/>
      <c r="CZ19" s="68"/>
    </row>
    <row r="20" s="387" customFormat="true" ht="15" customHeight="true" x14ac:dyDescent="0.2">
      <c r="A20" s="1145"/>
      <c r="B20" s="453" t="s">
        <v>22</v>
      </c>
      <c r="C20" s="195">
        <f>100-(C18+C19+C21)</f>
        <v>26.50527927984318</v>
      </c>
      <c r="D20" s="194">
        <f t="shared" ref="D20:V20" si="1">100-(D18+D19+D21)</f>
        <v>7.8299139954433485</v>
      </c>
      <c r="E20" s="194">
        <f t="shared" si="1"/>
        <v>31.447112207850225</v>
      </c>
      <c r="F20" s="194">
        <f t="shared" si="1"/>
        <v>10.948363770620531</v>
      </c>
      <c r="G20" s="193">
        <f t="shared" si="1"/>
        <v>9.2337628440039907</v>
      </c>
      <c r="H20" s="192">
        <f t="shared" si="1"/>
        <v>12.066926741188013</v>
      </c>
      <c r="I20" s="194">
        <f t="shared" si="1"/>
        <v>12.073996646109762</v>
      </c>
      <c r="J20" s="194">
        <f t="shared" si="1"/>
        <v>9.7723332622005472</v>
      </c>
      <c r="K20" s="194">
        <f t="shared" si="1"/>
        <v>7.5959567304226567</v>
      </c>
      <c r="L20" s="191">
        <f t="shared" si="1"/>
        <v>10.622885910913126</v>
      </c>
      <c r="M20" s="195">
        <f t="shared" si="1"/>
        <v>26.783194202987602</v>
      </c>
      <c r="N20" s="194">
        <f t="shared" si="1"/>
        <v>0.67935155170059147</v>
      </c>
      <c r="O20" s="194">
        <f t="shared" si="1"/>
        <v>22.815166916396265</v>
      </c>
      <c r="P20" s="194">
        <f t="shared" si="1"/>
        <v>9.8026594212923044</v>
      </c>
      <c r="Q20" s="193">
        <f t="shared" si="1"/>
        <v>11.810186827660274</v>
      </c>
      <c r="R20" s="192">
        <f t="shared" si="1"/>
        <v>11.331491755739364</v>
      </c>
      <c r="S20" s="194">
        <f t="shared" si="1"/>
        <v>23.536732740986977</v>
      </c>
      <c r="T20" s="194">
        <f t="shared" si="1"/>
        <v>25.76868860511</v>
      </c>
      <c r="U20" s="194">
        <f t="shared" si="1"/>
        <v>42.244224415979296</v>
      </c>
      <c r="V20" s="191">
        <f t="shared" si="1"/>
        <v>12.169145804645524</v>
      </c>
      <c r="W20" s="512"/>
      <c r="X20" s="512"/>
      <c r="Y20" s="512"/>
      <c r="Z20" s="512"/>
      <c r="AA20" s="512"/>
      <c r="AB20" s="512"/>
      <c r="AC20" s="512"/>
      <c r="AD20" s="512"/>
      <c r="AE20" s="512"/>
      <c r="AF20" s="512"/>
      <c r="AG20" s="512"/>
      <c r="AH20" s="512"/>
      <c r="AI20" s="512"/>
      <c r="AJ20" s="512"/>
      <c r="AK20" s="512"/>
      <c r="AL20" s="512"/>
      <c r="AM20" s="512"/>
      <c r="AN20" s="512"/>
      <c r="AO20" s="512"/>
      <c r="AP20" s="512"/>
      <c r="AQ20" s="512"/>
      <c r="AR20" s="512"/>
      <c r="AS20" s="512"/>
      <c r="AT20" s="512"/>
      <c r="AU20" s="512"/>
      <c r="AV20" s="512"/>
      <c r="AW20" s="512"/>
      <c r="AX20" s="512"/>
      <c r="AY20" s="512"/>
      <c r="AZ20" s="252"/>
      <c r="BA20" s="1136"/>
      <c r="BB20" s="697" t="s">
        <v>22</v>
      </c>
      <c r="BC20" s="127" t="s">
        <v>35</v>
      </c>
      <c r="BD20" s="123" t="s">
        <v>35</v>
      </c>
      <c r="BE20" s="123" t="s">
        <v>35</v>
      </c>
      <c r="BF20" s="123" t="s">
        <v>35</v>
      </c>
      <c r="BG20" s="118" t="s">
        <v>35</v>
      </c>
      <c r="BH20" s="127" t="s">
        <v>35</v>
      </c>
      <c r="BI20" s="123" t="s">
        <v>35</v>
      </c>
      <c r="BJ20" s="123" t="s">
        <v>35</v>
      </c>
      <c r="BK20" s="123" t="s">
        <v>35</v>
      </c>
      <c r="BL20" s="118" t="s">
        <v>35</v>
      </c>
      <c r="BM20" s="127" t="s">
        <v>35</v>
      </c>
      <c r="BN20" s="123" t="s">
        <v>35</v>
      </c>
      <c r="BO20" s="123" t="s">
        <v>35</v>
      </c>
      <c r="BP20" s="123" t="s">
        <v>35</v>
      </c>
      <c r="BQ20" s="118" t="s">
        <v>35</v>
      </c>
      <c r="BR20" s="127" t="s">
        <v>35</v>
      </c>
      <c r="BS20" s="123" t="s">
        <v>35</v>
      </c>
      <c r="BT20" s="123" t="s">
        <v>35</v>
      </c>
      <c r="BU20" s="123" t="s">
        <v>35</v>
      </c>
      <c r="BV20" s="112" t="s">
        <v>35</v>
      </c>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8"/>
      <c r="CX20" s="68"/>
      <c r="CY20" s="68"/>
      <c r="CZ20" s="68"/>
    </row>
    <row r="21" s="387" customFormat="true" ht="15" customHeight="true" x14ac:dyDescent="0.2">
      <c r="A21" s="1145"/>
      <c r="B21" s="453" t="s">
        <v>17</v>
      </c>
      <c r="C21" s="195">
        <f t="shared" ref="C21:V21" si="2">C65</f>
        <v>4.0371112609391471</v>
      </c>
      <c r="D21" s="194">
        <f t="shared" si="2"/>
        <v>0</v>
      </c>
      <c r="E21" s="194">
        <f t="shared" si="2"/>
        <v>3.7471795783043311</v>
      </c>
      <c r="F21" s="194">
        <f t="shared" si="2"/>
        <v>0.45873557960975581</v>
      </c>
      <c r="G21" s="193">
        <f t="shared" si="2"/>
        <v>1.7219497670483501</v>
      </c>
      <c r="H21" s="192">
        <f t="shared" si="2"/>
        <v>2.7639331157536429</v>
      </c>
      <c r="I21" s="194">
        <f t="shared" si="2"/>
        <v>0.49661289967201944</v>
      </c>
      <c r="J21" s="194">
        <f t="shared" si="2"/>
        <v>0</v>
      </c>
      <c r="K21" s="194">
        <f t="shared" si="2"/>
        <v>0</v>
      </c>
      <c r="L21" s="191">
        <f t="shared" si="2"/>
        <v>0</v>
      </c>
      <c r="M21" s="195">
        <f t="shared" si="2"/>
        <v>4.0652242028787668</v>
      </c>
      <c r="N21" s="194">
        <f t="shared" si="2"/>
        <v>0</v>
      </c>
      <c r="O21" s="194">
        <f t="shared" si="2"/>
        <v>2.5476982313227654</v>
      </c>
      <c r="P21" s="194">
        <f t="shared" si="2"/>
        <v>0.27518357871171517</v>
      </c>
      <c r="Q21" s="193">
        <f t="shared" si="2"/>
        <v>1.9719415069736228</v>
      </c>
      <c r="R21" s="192">
        <f t="shared" si="2"/>
        <v>0.68071282570011704</v>
      </c>
      <c r="S21" s="194">
        <f t="shared" si="2"/>
        <v>0.80672260434022369</v>
      </c>
      <c r="T21" s="194">
        <f t="shared" si="2"/>
        <v>5.0498246182000788</v>
      </c>
      <c r="U21" s="194">
        <f t="shared" si="2"/>
        <v>1.574347913296029</v>
      </c>
      <c r="V21" s="191">
        <f t="shared" si="2"/>
        <v>6.8578983009079835</v>
      </c>
      <c r="W21" s="512"/>
      <c r="X21" s="512"/>
      <c r="Y21" s="512"/>
      <c r="Z21" s="512"/>
      <c r="AA21" s="512"/>
      <c r="AB21" s="512"/>
      <c r="AC21" s="512"/>
      <c r="AD21" s="512"/>
      <c r="AE21" s="512"/>
      <c r="AF21" s="512"/>
      <c r="AG21" s="512"/>
      <c r="AH21" s="512"/>
      <c r="AI21" s="512"/>
      <c r="AJ21" s="512"/>
      <c r="AK21" s="512"/>
      <c r="AL21" s="512"/>
      <c r="AM21" s="512"/>
      <c r="AN21" s="512"/>
      <c r="AO21" s="512"/>
      <c r="AP21" s="512"/>
      <c r="AQ21" s="512"/>
      <c r="AR21" s="512"/>
      <c r="AS21" s="512"/>
      <c r="AT21" s="512"/>
      <c r="AU21" s="512"/>
      <c r="AV21" s="512"/>
      <c r="AW21" s="512"/>
      <c r="AX21" s="512"/>
      <c r="AY21" s="512"/>
      <c r="AZ21" s="252"/>
      <c r="BA21" s="1136"/>
      <c r="BB21" s="697" t="s">
        <v>17</v>
      </c>
      <c r="BC21" s="127" t="s">
        <v>35</v>
      </c>
      <c r="BD21" s="123" t="s">
        <v>35</v>
      </c>
      <c r="BE21" s="123" t="s">
        <v>35</v>
      </c>
      <c r="BF21" s="123" t="s">
        <v>35</v>
      </c>
      <c r="BG21" s="118" t="s">
        <v>35</v>
      </c>
      <c r="BH21" s="127" t="s">
        <v>35</v>
      </c>
      <c r="BI21" s="123" t="s">
        <v>35</v>
      </c>
      <c r="BJ21" s="123" t="s">
        <v>35</v>
      </c>
      <c r="BK21" s="123" t="s">
        <v>35</v>
      </c>
      <c r="BL21" s="118" t="s">
        <v>35</v>
      </c>
      <c r="BM21" s="127" t="s">
        <v>35</v>
      </c>
      <c r="BN21" s="123" t="s">
        <v>35</v>
      </c>
      <c r="BO21" s="123" t="s">
        <v>35</v>
      </c>
      <c r="BP21" s="123" t="s">
        <v>35</v>
      </c>
      <c r="BQ21" s="118" t="s">
        <v>35</v>
      </c>
      <c r="BR21" s="127" t="s">
        <v>35</v>
      </c>
      <c r="BS21" s="123" t="s">
        <v>35</v>
      </c>
      <c r="BT21" s="123" t="s">
        <v>35</v>
      </c>
      <c r="BU21" s="123" t="s">
        <v>35</v>
      </c>
      <c r="BV21" s="112" t="s">
        <v>35</v>
      </c>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8"/>
      <c r="CX21" s="68"/>
      <c r="CY21" s="68"/>
      <c r="CZ21" s="68"/>
    </row>
    <row r="22" s="387" customFormat="true" ht="15" customHeight="true" x14ac:dyDescent="0.2">
      <c r="A22" s="1145" t="s">
        <v>54</v>
      </c>
      <c r="B22" s="453" t="s">
        <v>49</v>
      </c>
      <c r="C22" s="143" t="s">
        <v>35</v>
      </c>
      <c r="D22" s="140" t="s">
        <v>35</v>
      </c>
      <c r="E22" s="140" t="s">
        <v>35</v>
      </c>
      <c r="F22" s="140" t="s">
        <v>35</v>
      </c>
      <c r="G22" s="137" t="s">
        <v>35</v>
      </c>
      <c r="H22" s="134" t="s">
        <v>35</v>
      </c>
      <c r="I22" s="140" t="s">
        <v>35</v>
      </c>
      <c r="J22" s="140" t="s">
        <v>35</v>
      </c>
      <c r="K22" s="140" t="s">
        <v>35</v>
      </c>
      <c r="L22" s="131" t="s">
        <v>35</v>
      </c>
      <c r="M22" s="143" t="s">
        <v>35</v>
      </c>
      <c r="N22" s="140" t="s">
        <v>35</v>
      </c>
      <c r="O22" s="140" t="s">
        <v>35</v>
      </c>
      <c r="P22" s="140" t="s">
        <v>35</v>
      </c>
      <c r="Q22" s="137" t="s">
        <v>35</v>
      </c>
      <c r="R22" s="134" t="s">
        <v>35</v>
      </c>
      <c r="S22" s="140" t="s">
        <v>35</v>
      </c>
      <c r="T22" s="140" t="s">
        <v>35</v>
      </c>
      <c r="U22" s="140" t="s">
        <v>35</v>
      </c>
      <c r="V22" s="131" t="s">
        <v>35</v>
      </c>
      <c r="W22" s="512"/>
      <c r="X22" s="512"/>
      <c r="Y22" s="512"/>
      <c r="Z22" s="512"/>
      <c r="AA22" s="512"/>
      <c r="AB22" s="512"/>
      <c r="AC22" s="512"/>
      <c r="AD22" s="512"/>
      <c r="AE22" s="512"/>
      <c r="AF22" s="512"/>
      <c r="AG22" s="512"/>
      <c r="AH22" s="512"/>
      <c r="AI22" s="512"/>
      <c r="AJ22" s="512"/>
      <c r="AK22" s="512"/>
      <c r="AL22" s="512"/>
      <c r="AM22" s="512"/>
      <c r="AN22" s="512"/>
      <c r="AO22" s="512"/>
      <c r="AP22" s="512"/>
      <c r="AQ22" s="512"/>
      <c r="AR22" s="512"/>
      <c r="AS22" s="512"/>
      <c r="AT22" s="512"/>
      <c r="AU22" s="512"/>
      <c r="AV22" s="512"/>
      <c r="AW22" s="512"/>
      <c r="AX22" s="512"/>
      <c r="AY22" s="512"/>
      <c r="AZ22" s="252"/>
      <c r="BA22" s="1136" t="s">
        <v>54</v>
      </c>
      <c r="BB22" s="697" t="s">
        <v>49</v>
      </c>
      <c r="BC22" s="127" t="s">
        <v>35</v>
      </c>
      <c r="BD22" s="123" t="s">
        <v>35</v>
      </c>
      <c r="BE22" s="123" t="s">
        <v>35</v>
      </c>
      <c r="BF22" s="123" t="s">
        <v>35</v>
      </c>
      <c r="BG22" s="118" t="s">
        <v>35</v>
      </c>
      <c r="BH22" s="127" t="s">
        <v>35</v>
      </c>
      <c r="BI22" s="123" t="s">
        <v>35</v>
      </c>
      <c r="BJ22" s="123" t="s">
        <v>35</v>
      </c>
      <c r="BK22" s="123" t="s">
        <v>35</v>
      </c>
      <c r="BL22" s="118" t="s">
        <v>35</v>
      </c>
      <c r="BM22" s="127" t="s">
        <v>35</v>
      </c>
      <c r="BN22" s="123" t="s">
        <v>35</v>
      </c>
      <c r="BO22" s="123" t="s">
        <v>35</v>
      </c>
      <c r="BP22" s="123" t="s">
        <v>35</v>
      </c>
      <c r="BQ22" s="118" t="s">
        <v>35</v>
      </c>
      <c r="BR22" s="127" t="s">
        <v>35</v>
      </c>
      <c r="BS22" s="123" t="s">
        <v>35</v>
      </c>
      <c r="BT22" s="123" t="s">
        <v>35</v>
      </c>
      <c r="BU22" s="123" t="s">
        <v>35</v>
      </c>
      <c r="BV22" s="112" t="s">
        <v>35</v>
      </c>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68"/>
    </row>
    <row r="23" s="387" customFormat="true" ht="15" customHeight="true" x14ac:dyDescent="0.2">
      <c r="A23" s="1146"/>
      <c r="B23" s="454" t="s">
        <v>48</v>
      </c>
      <c r="C23" s="142" t="s">
        <v>35</v>
      </c>
      <c r="D23" s="139" t="s">
        <v>35</v>
      </c>
      <c r="E23" s="139" t="s">
        <v>35</v>
      </c>
      <c r="F23" s="139" t="s">
        <v>35</v>
      </c>
      <c r="G23" s="136" t="s">
        <v>35</v>
      </c>
      <c r="H23" s="133" t="s">
        <v>35</v>
      </c>
      <c r="I23" s="139" t="s">
        <v>35</v>
      </c>
      <c r="J23" s="139" t="s">
        <v>35</v>
      </c>
      <c r="K23" s="139" t="s">
        <v>35</v>
      </c>
      <c r="L23" s="130" t="s">
        <v>35</v>
      </c>
      <c r="M23" s="142" t="s">
        <v>35</v>
      </c>
      <c r="N23" s="139" t="s">
        <v>35</v>
      </c>
      <c r="O23" s="139" t="s">
        <v>35</v>
      </c>
      <c r="P23" s="139" t="s">
        <v>35</v>
      </c>
      <c r="Q23" s="136" t="s">
        <v>35</v>
      </c>
      <c r="R23" s="133" t="s">
        <v>35</v>
      </c>
      <c r="S23" s="139" t="s">
        <v>35</v>
      </c>
      <c r="T23" s="139" t="s">
        <v>35</v>
      </c>
      <c r="U23" s="139" t="s">
        <v>35</v>
      </c>
      <c r="V23" s="130" t="s">
        <v>35</v>
      </c>
      <c r="W23" s="512"/>
      <c r="X23" s="512"/>
      <c r="Y23" s="512"/>
      <c r="Z23" s="512"/>
      <c r="AA23" s="512"/>
      <c r="AB23" s="512"/>
      <c r="AC23" s="512"/>
      <c r="AD23" s="512"/>
      <c r="AE23" s="512"/>
      <c r="AF23" s="512"/>
      <c r="AG23" s="512"/>
      <c r="AH23" s="512"/>
      <c r="AI23" s="512"/>
      <c r="AJ23" s="512"/>
      <c r="AK23" s="512"/>
      <c r="AL23" s="512"/>
      <c r="AM23" s="512"/>
      <c r="AN23" s="512"/>
      <c r="AO23" s="512"/>
      <c r="AP23" s="512"/>
      <c r="AQ23" s="512"/>
      <c r="AR23" s="512"/>
      <c r="AS23" s="512"/>
      <c r="AT23" s="512"/>
      <c r="AU23" s="512"/>
      <c r="AV23" s="512"/>
      <c r="AW23" s="512"/>
      <c r="AX23" s="512"/>
      <c r="AY23" s="512"/>
      <c r="AZ23" s="252"/>
      <c r="BA23" s="1137"/>
      <c r="BB23" s="698" t="s">
        <v>48</v>
      </c>
      <c r="BC23" s="126" t="s">
        <v>35</v>
      </c>
      <c r="BD23" s="122" t="s">
        <v>35</v>
      </c>
      <c r="BE23" s="122" t="s">
        <v>35</v>
      </c>
      <c r="BF23" s="122" t="s">
        <v>35</v>
      </c>
      <c r="BG23" s="117" t="s">
        <v>35</v>
      </c>
      <c r="BH23" s="126" t="s">
        <v>35</v>
      </c>
      <c r="BI23" s="122" t="s">
        <v>35</v>
      </c>
      <c r="BJ23" s="122" t="s">
        <v>35</v>
      </c>
      <c r="BK23" s="122" t="s">
        <v>35</v>
      </c>
      <c r="BL23" s="117" t="s">
        <v>35</v>
      </c>
      <c r="BM23" s="126" t="s">
        <v>35</v>
      </c>
      <c r="BN23" s="122" t="s">
        <v>35</v>
      </c>
      <c r="BO23" s="122" t="s">
        <v>35</v>
      </c>
      <c r="BP23" s="122" t="s">
        <v>35</v>
      </c>
      <c r="BQ23" s="117" t="s">
        <v>35</v>
      </c>
      <c r="BR23" s="126" t="s">
        <v>35</v>
      </c>
      <c r="BS23" s="122" t="s">
        <v>35</v>
      </c>
      <c r="BT23" s="122" t="s">
        <v>35</v>
      </c>
      <c r="BU23" s="122" t="s">
        <v>35</v>
      </c>
      <c r="BV23" s="111" t="s">
        <v>35</v>
      </c>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8"/>
      <c r="CX23" s="68"/>
      <c r="CY23" s="68"/>
      <c r="CZ23" s="68"/>
    </row>
    <row r="24" s="383" customFormat="true" ht="15" hidden="true" customHeight="true" x14ac:dyDescent="0.2">
      <c r="A24" s="1159" t="s">
        <v>47</v>
      </c>
      <c r="B24" s="451" t="s">
        <v>59</v>
      </c>
      <c r="C24" s="457"/>
      <c r="D24" s="458"/>
      <c r="E24" s="458"/>
      <c r="F24" s="458"/>
      <c r="G24" s="459"/>
      <c r="H24" s="460"/>
      <c r="I24" s="458"/>
      <c r="J24" s="458"/>
      <c r="K24" s="458"/>
      <c r="L24" s="461"/>
      <c r="M24" s="457"/>
      <c r="N24" s="458"/>
      <c r="O24" s="458"/>
      <c r="P24" s="458"/>
      <c r="Q24" s="459"/>
      <c r="R24" s="460"/>
      <c r="S24" s="458"/>
      <c r="T24" s="458"/>
      <c r="U24" s="458"/>
      <c r="V24" s="461"/>
      <c r="W24" s="999"/>
      <c r="X24" s="999"/>
      <c r="Y24" s="999"/>
      <c r="Z24" s="999"/>
      <c r="AA24" s="999"/>
      <c r="AB24" s="999"/>
      <c r="AC24" s="999"/>
      <c r="AD24" s="999"/>
      <c r="AE24" s="999"/>
      <c r="AF24" s="999"/>
      <c r="AG24" s="999"/>
      <c r="AH24" s="999"/>
      <c r="AI24" s="999"/>
      <c r="AJ24" s="999"/>
      <c r="AK24" s="999"/>
      <c r="AL24" s="999"/>
      <c r="AM24" s="999"/>
      <c r="AN24" s="999"/>
      <c r="AO24" s="999"/>
      <c r="AP24" s="999"/>
      <c r="AQ24" s="999"/>
      <c r="AR24" s="999"/>
      <c r="AS24" s="999"/>
      <c r="AT24" s="999"/>
      <c r="AU24" s="999"/>
      <c r="AV24" s="999"/>
      <c r="AW24" s="999"/>
      <c r="AX24" s="999"/>
      <c r="AY24" s="999"/>
      <c r="AZ24" s="420"/>
      <c r="BB24" s="385"/>
      <c r="BW24" s="420"/>
      <c r="BX24" s="420"/>
      <c r="BY24" s="420"/>
      <c r="BZ24" s="420"/>
      <c r="CA24" s="420"/>
      <c r="CB24" s="420"/>
      <c r="CC24" s="420"/>
      <c r="CD24" s="420"/>
      <c r="CE24" s="420"/>
      <c r="CF24" s="420"/>
      <c r="CG24" s="420"/>
      <c r="CH24" s="420"/>
      <c r="CI24" s="420"/>
      <c r="CJ24" s="420"/>
      <c r="CK24" s="420"/>
      <c r="CL24" s="420"/>
      <c r="CM24" s="420"/>
      <c r="CN24" s="420"/>
      <c r="CO24" s="420"/>
      <c r="CP24" s="420"/>
      <c r="CQ24" s="420"/>
      <c r="CR24" s="420"/>
      <c r="CS24" s="420"/>
      <c r="CT24" s="420"/>
      <c r="CU24" s="420"/>
      <c r="CV24" s="420"/>
      <c r="CW24" s="420"/>
      <c r="CX24" s="420"/>
      <c r="CY24" s="420"/>
      <c r="CZ24" s="420"/>
    </row>
    <row r="25" s="383" customFormat="true" ht="15" hidden="true" customHeight="true" x14ac:dyDescent="0.2">
      <c r="A25" s="1160"/>
      <c r="B25" s="448" t="s">
        <v>58</v>
      </c>
      <c r="C25" s="462"/>
      <c r="D25" s="463"/>
      <c r="E25" s="463"/>
      <c r="F25" s="463"/>
      <c r="G25" s="464"/>
      <c r="H25" s="465"/>
      <c r="I25" s="463"/>
      <c r="J25" s="463"/>
      <c r="K25" s="463"/>
      <c r="L25" s="466"/>
      <c r="M25" s="462"/>
      <c r="N25" s="463"/>
      <c r="O25" s="463"/>
      <c r="P25" s="463"/>
      <c r="Q25" s="464"/>
      <c r="R25" s="465"/>
      <c r="S25" s="463"/>
      <c r="T25" s="463"/>
      <c r="U25" s="463"/>
      <c r="V25" s="466"/>
      <c r="W25" s="999"/>
      <c r="X25" s="999"/>
      <c r="Y25" s="999"/>
      <c r="Z25" s="999"/>
      <c r="AA25" s="999"/>
      <c r="AB25" s="999"/>
      <c r="AC25" s="999"/>
      <c r="AD25" s="999"/>
      <c r="AE25" s="999"/>
      <c r="AF25" s="999"/>
      <c r="AG25" s="999"/>
      <c r="AH25" s="999"/>
      <c r="AI25" s="999"/>
      <c r="AJ25" s="999"/>
      <c r="AK25" s="999"/>
      <c r="AL25" s="999"/>
      <c r="AM25" s="999"/>
      <c r="AN25" s="999"/>
      <c r="AO25" s="999"/>
      <c r="AP25" s="999"/>
      <c r="AQ25" s="999"/>
      <c r="AR25" s="999"/>
      <c r="AS25" s="999"/>
      <c r="AT25" s="999"/>
      <c r="AU25" s="999"/>
      <c r="AV25" s="999"/>
      <c r="AW25" s="999"/>
      <c r="AX25" s="999"/>
      <c r="AY25" s="999"/>
      <c r="AZ25" s="420"/>
      <c r="BB25" s="385"/>
      <c r="BW25" s="420"/>
      <c r="BX25" s="420"/>
      <c r="BY25" s="420"/>
      <c r="BZ25" s="420"/>
      <c r="CA25" s="420"/>
      <c r="CB25" s="420"/>
      <c r="CC25" s="420"/>
      <c r="CD25" s="420"/>
      <c r="CE25" s="420"/>
      <c r="CF25" s="420"/>
      <c r="CG25" s="420"/>
      <c r="CH25" s="420"/>
      <c r="CI25" s="420"/>
      <c r="CJ25" s="420"/>
      <c r="CK25" s="420"/>
      <c r="CL25" s="420"/>
      <c r="CM25" s="420"/>
      <c r="CN25" s="420"/>
      <c r="CO25" s="420"/>
      <c r="CP25" s="420"/>
      <c r="CQ25" s="420"/>
      <c r="CR25" s="420"/>
      <c r="CS25" s="420"/>
      <c r="CT25" s="420"/>
      <c r="CU25" s="420"/>
      <c r="CV25" s="420"/>
      <c r="CW25" s="420"/>
      <c r="CX25" s="420"/>
      <c r="CY25" s="420"/>
      <c r="CZ25" s="420"/>
    </row>
    <row r="26" s="383" customFormat="true" ht="15" hidden="true" customHeight="true" x14ac:dyDescent="0.2">
      <c r="A26" s="1161"/>
      <c r="B26" s="449" t="s">
        <v>46</v>
      </c>
      <c r="C26" s="467"/>
      <c r="D26" s="468"/>
      <c r="E26" s="468"/>
      <c r="F26" s="468"/>
      <c r="G26" s="469"/>
      <c r="H26" s="470"/>
      <c r="I26" s="468"/>
      <c r="J26" s="468"/>
      <c r="K26" s="468"/>
      <c r="L26" s="471"/>
      <c r="M26" s="467"/>
      <c r="N26" s="468"/>
      <c r="O26" s="468"/>
      <c r="P26" s="468"/>
      <c r="Q26" s="469"/>
      <c r="R26" s="79"/>
      <c r="S26" s="78"/>
      <c r="T26" s="78"/>
      <c r="U26" s="78"/>
      <c r="V26" s="73"/>
      <c r="W26" s="999"/>
      <c r="X26" s="999"/>
      <c r="Y26" s="999"/>
      <c r="Z26" s="999"/>
      <c r="AA26" s="999"/>
      <c r="AB26" s="999"/>
      <c r="AC26" s="999"/>
      <c r="AD26" s="999"/>
      <c r="AE26" s="999"/>
      <c r="AF26" s="999"/>
      <c r="AG26" s="999"/>
      <c r="AH26" s="999"/>
      <c r="AI26" s="999"/>
      <c r="AJ26" s="999"/>
      <c r="AK26" s="999"/>
      <c r="AL26" s="999"/>
      <c r="AM26" s="999"/>
      <c r="AN26" s="999"/>
      <c r="AO26" s="999"/>
      <c r="AP26" s="999"/>
      <c r="AQ26" s="999"/>
      <c r="AR26" s="999"/>
      <c r="AS26" s="999"/>
      <c r="AT26" s="999"/>
      <c r="AU26" s="999"/>
      <c r="AV26" s="999"/>
      <c r="AW26" s="999"/>
      <c r="AX26" s="999"/>
      <c r="AY26" s="999"/>
      <c r="AZ26" s="420"/>
      <c r="BB26" s="385"/>
      <c r="BW26" s="420"/>
      <c r="BX26" s="420"/>
      <c r="BY26" s="420"/>
      <c r="BZ26" s="420"/>
      <c r="CA26" s="420"/>
      <c r="CB26" s="420"/>
      <c r="CC26" s="420"/>
      <c r="CD26" s="420"/>
      <c r="CE26" s="420"/>
      <c r="CF26" s="420"/>
      <c r="CG26" s="420"/>
      <c r="CH26" s="420"/>
      <c r="CI26" s="420"/>
      <c r="CJ26" s="420"/>
      <c r="CK26" s="420"/>
      <c r="CL26" s="420"/>
      <c r="CM26" s="420"/>
      <c r="CN26" s="420"/>
      <c r="CO26" s="420"/>
      <c r="CP26" s="420"/>
      <c r="CQ26" s="420"/>
      <c r="CR26" s="420"/>
      <c r="CS26" s="420"/>
      <c r="CT26" s="420"/>
      <c r="CU26" s="420"/>
      <c r="CV26" s="420"/>
      <c r="CW26" s="420"/>
      <c r="CX26" s="420"/>
      <c r="CY26" s="420"/>
      <c r="CZ26" s="420"/>
    </row>
    <row r="27" s="387" customFormat="true" ht="15" customHeight="true" x14ac:dyDescent="0.2">
      <c r="A27" s="382"/>
      <c r="B27" s="450"/>
      <c r="C27" s="1162" t="s">
        <v>115</v>
      </c>
      <c r="D27" s="1163"/>
      <c r="E27" s="1163"/>
      <c r="F27" s="1163"/>
      <c r="G27" s="1164"/>
      <c r="H27" s="1177" t="s">
        <v>38</v>
      </c>
      <c r="I27" s="1148"/>
      <c r="J27" s="1148"/>
      <c r="K27" s="1148"/>
      <c r="L27" s="1150"/>
      <c r="M27" s="1147" t="s">
        <v>37</v>
      </c>
      <c r="N27" s="1148"/>
      <c r="O27" s="1148"/>
      <c r="P27" s="1148"/>
      <c r="Q27" s="1150"/>
      <c r="R27" s="81" t="s">
        <v>141</v>
      </c>
      <c r="S27" s="501"/>
      <c r="T27" s="501"/>
      <c r="U27" s="501"/>
      <c r="V27" s="501"/>
      <c r="W27" s="512"/>
      <c r="X27" s="512"/>
      <c r="Y27" s="512"/>
      <c r="Z27" s="512"/>
      <c r="AA27" s="512"/>
      <c r="AB27" s="512"/>
      <c r="AC27" s="512"/>
      <c r="AD27" s="512"/>
      <c r="AE27" s="512"/>
      <c r="AF27" s="512"/>
      <c r="AG27" s="512"/>
      <c r="AH27" s="512"/>
      <c r="AI27" s="512"/>
      <c r="AJ27" s="512"/>
      <c r="AK27" s="512"/>
      <c r="AL27" s="512"/>
      <c r="AM27" s="512"/>
      <c r="AN27" s="512"/>
      <c r="AO27" s="512"/>
      <c r="AP27" s="512"/>
      <c r="AQ27" s="512"/>
      <c r="AR27" s="512"/>
      <c r="AS27" s="512"/>
      <c r="AT27" s="512"/>
      <c r="AU27" s="512"/>
      <c r="AV27" s="512"/>
      <c r="AW27" s="512"/>
      <c r="AX27" s="512"/>
      <c r="AY27" s="512"/>
      <c r="AZ27" s="252"/>
      <c r="BA27" s="421" t="s">
        <v>131</v>
      </c>
      <c r="BB27" s="367" t="s">
        <v>96</v>
      </c>
      <c r="BC27" s="1138" t="s">
        <v>115</v>
      </c>
      <c r="BD27" s="1139"/>
      <c r="BE27" s="1139"/>
      <c r="BF27" s="1139"/>
      <c r="BG27" s="1140"/>
      <c r="BH27" s="1138" t="s">
        <v>38</v>
      </c>
      <c r="BI27" s="1139"/>
      <c r="BJ27" s="1139"/>
      <c r="BK27" s="1139"/>
      <c r="BL27" s="1140"/>
      <c r="BM27" s="1138" t="s">
        <v>37</v>
      </c>
      <c r="BN27" s="1139"/>
      <c r="BO27" s="1139"/>
      <c r="BP27" s="1139"/>
      <c r="BQ27" s="1141"/>
      <c r="BR27" s="80" t="s">
        <v>141</v>
      </c>
      <c r="BS27" s="501"/>
      <c r="BT27" s="501"/>
      <c r="BU27" s="501"/>
      <c r="BV27" s="501"/>
      <c r="BW27" s="69"/>
      <c r="BX27" s="69"/>
      <c r="BY27" s="69"/>
      <c r="BZ27" s="419"/>
      <c r="CA27" s="419"/>
      <c r="CB27" s="419"/>
      <c r="CC27" s="419"/>
      <c r="CD27" s="419"/>
      <c r="CE27" s="419"/>
      <c r="CF27" s="419"/>
      <c r="CG27" s="419"/>
      <c r="CH27" s="419"/>
      <c r="CI27" s="419"/>
      <c r="CJ27" s="419"/>
      <c r="CK27" s="419"/>
      <c r="CL27" s="419"/>
      <c r="CM27" s="419"/>
      <c r="CN27" s="419"/>
      <c r="CO27" s="419"/>
      <c r="CP27" s="419"/>
      <c r="CQ27" s="419"/>
      <c r="CR27" s="419"/>
      <c r="CS27" s="419"/>
      <c r="CT27" s="419"/>
      <c r="CU27" s="419"/>
      <c r="CV27" s="419"/>
      <c r="CW27" s="419"/>
      <c r="CX27" s="419"/>
      <c r="CY27" s="419"/>
      <c r="CZ27" s="419"/>
    </row>
    <row r="28" s="387" customFormat="true" ht="12.75" x14ac:dyDescent="0.2">
      <c r="A28" s="407" t="s">
        <v>69</v>
      </c>
      <c r="B28" s="450"/>
      <c r="C28" s="492" t="s">
        <v>0</v>
      </c>
      <c r="D28" s="708" t="s">
        <v>1</v>
      </c>
      <c r="E28" s="708" t="s">
        <v>2</v>
      </c>
      <c r="F28" s="708" t="s">
        <v>3</v>
      </c>
      <c r="G28" s="709" t="s">
        <v>4</v>
      </c>
      <c r="H28" s="455" t="s">
        <v>0</v>
      </c>
      <c r="I28" s="710" t="s">
        <v>1</v>
      </c>
      <c r="J28" s="710" t="s">
        <v>2</v>
      </c>
      <c r="K28" s="710" t="s">
        <v>3</v>
      </c>
      <c r="L28" s="711" t="s">
        <v>4</v>
      </c>
      <c r="M28" s="456" t="s">
        <v>0</v>
      </c>
      <c r="N28" s="710" t="s">
        <v>1</v>
      </c>
      <c r="O28" s="710" t="s">
        <v>2</v>
      </c>
      <c r="P28" s="710" t="s">
        <v>3</v>
      </c>
      <c r="Q28" s="703" t="s">
        <v>4</v>
      </c>
      <c r="R28" s="455" t="s">
        <v>159</v>
      </c>
      <c r="S28" s="710" t="s">
        <v>160</v>
      </c>
      <c r="T28" s="710" t="s">
        <v>161</v>
      </c>
      <c r="U28" s="710" t="s">
        <v>162</v>
      </c>
      <c r="V28" s="711" t="s">
        <v>163</v>
      </c>
      <c r="W28" s="512"/>
      <c r="X28" s="512"/>
      <c r="Y28" s="512"/>
      <c r="Z28" s="512"/>
      <c r="AA28" s="512"/>
      <c r="AB28" s="512"/>
      <c r="AC28" s="512"/>
      <c r="AD28" s="512"/>
      <c r="AE28" s="512"/>
      <c r="AF28" s="512"/>
      <c r="AG28" s="512"/>
      <c r="AH28" s="512"/>
      <c r="AI28" s="512"/>
      <c r="AJ28" s="512"/>
      <c r="AK28" s="512"/>
      <c r="AL28" s="512"/>
      <c r="AM28" s="512"/>
      <c r="AN28" s="512"/>
      <c r="AO28" s="512"/>
      <c r="AP28" s="512"/>
      <c r="AQ28" s="512"/>
      <c r="AR28" s="512"/>
      <c r="AS28" s="512"/>
      <c r="AT28" s="512"/>
      <c r="AU28" s="512"/>
      <c r="AV28" s="512"/>
      <c r="AW28" s="512"/>
      <c r="AX28" s="512"/>
      <c r="AY28" s="512"/>
      <c r="AZ28" s="252"/>
      <c r="BA28" s="407" t="s">
        <v>120</v>
      </c>
      <c r="BB28" s="406"/>
      <c r="BC28" s="531" t="s">
        <v>0</v>
      </c>
      <c r="BD28" s="671" t="s">
        <v>1</v>
      </c>
      <c r="BE28" s="671" t="s">
        <v>2</v>
      </c>
      <c r="BF28" s="671" t="s">
        <v>3</v>
      </c>
      <c r="BG28" s="532" t="s">
        <v>4</v>
      </c>
      <c r="BH28" s="531" t="s">
        <v>0</v>
      </c>
      <c r="BI28" s="671" t="s">
        <v>1</v>
      </c>
      <c r="BJ28" s="671" t="s">
        <v>2</v>
      </c>
      <c r="BK28" s="671" t="s">
        <v>3</v>
      </c>
      <c r="BL28" s="532" t="s">
        <v>4</v>
      </c>
      <c r="BM28" s="531" t="s">
        <v>0</v>
      </c>
      <c r="BN28" s="671" t="s">
        <v>1</v>
      </c>
      <c r="BO28" s="671" t="s">
        <v>2</v>
      </c>
      <c r="BP28" s="671" t="s">
        <v>3</v>
      </c>
      <c r="BQ28" s="532" t="s">
        <v>4</v>
      </c>
      <c r="BR28" s="531" t="s">
        <v>159</v>
      </c>
      <c r="BS28" s="671" t="s">
        <v>160</v>
      </c>
      <c r="BT28" s="671" t="s">
        <v>161</v>
      </c>
      <c r="BU28" s="671" t="s">
        <v>162</v>
      </c>
      <c r="BV28" s="672" t="s">
        <v>163</v>
      </c>
      <c r="BW28" s="251"/>
      <c r="BX28" s="251"/>
      <c r="BY28" s="251"/>
      <c r="BZ28" s="251"/>
      <c r="CA28" s="251"/>
      <c r="CB28" s="251"/>
      <c r="CC28" s="251"/>
      <c r="CD28" s="251"/>
      <c r="CE28" s="251"/>
      <c r="CF28" s="251"/>
      <c r="CG28" s="251"/>
      <c r="CH28" s="251"/>
      <c r="CI28" s="251"/>
      <c r="CJ28" s="251"/>
      <c r="CK28" s="251"/>
      <c r="CL28" s="251"/>
      <c r="CM28" s="251"/>
      <c r="CN28" s="251"/>
      <c r="CO28" s="251"/>
      <c r="CP28" s="251"/>
      <c r="CQ28" s="251"/>
      <c r="CR28" s="251"/>
      <c r="CS28" s="251"/>
      <c r="CT28" s="251"/>
      <c r="CU28" s="251"/>
      <c r="CV28" s="251"/>
      <c r="CW28" s="251"/>
      <c r="CX28" s="251"/>
      <c r="CY28" s="251"/>
      <c r="CZ28" s="251"/>
    </row>
    <row r="29" s="387" customFormat="true" ht="15" customHeight="true" x14ac:dyDescent="0.2">
      <c r="A29" s="1158" t="s">
        <v>57</v>
      </c>
      <c r="B29" s="452" t="s">
        <v>49</v>
      </c>
      <c r="C29" s="200">
        <v>35.085121957352698</v>
      </c>
      <c r="D29" s="199">
        <v>1.7969783555529277</v>
      </c>
      <c r="E29" s="199">
        <v>48.832723199225399</v>
      </c>
      <c r="F29" s="199">
        <v>18.327507169419587</v>
      </c>
      <c r="G29" s="198">
        <v>45.511032735506021</v>
      </c>
      <c r="H29" s="197">
        <v>32.352705369388325</v>
      </c>
      <c r="I29" s="199">
        <v>36.38321854805195</v>
      </c>
      <c r="J29" s="199">
        <v>50.013019358356203</v>
      </c>
      <c r="K29" s="199">
        <v>68.865351932958774</v>
      </c>
      <c r="L29" s="196">
        <v>76.453199945064512</v>
      </c>
      <c r="M29" s="200">
        <v>35.425409536222851</v>
      </c>
      <c r="N29" s="199">
        <v>0</v>
      </c>
      <c r="O29" s="199">
        <v>33.822123817370134</v>
      </c>
      <c r="P29" s="199">
        <v>9.3409892078883647</v>
      </c>
      <c r="Q29" s="198">
        <v>34.649639854379679</v>
      </c>
      <c r="R29" s="197">
        <v>36.443920340927065</v>
      </c>
      <c r="S29" s="199">
        <v>27.215277049826149</v>
      </c>
      <c r="T29" s="199">
        <v>30.272544439344994</v>
      </c>
      <c r="U29" s="199">
        <v>26.755421860037981</v>
      </c>
      <c r="V29" s="196">
        <v>44.280863856126111</v>
      </c>
      <c r="W29" s="512"/>
      <c r="X29" s="512"/>
      <c r="Y29" s="512"/>
      <c r="Z29" s="512"/>
      <c r="AA29" s="512"/>
      <c r="AB29" s="512"/>
      <c r="AC29" s="512"/>
      <c r="AD29" s="512"/>
      <c r="AE29" s="512"/>
      <c r="AF29" s="512"/>
      <c r="AG29" s="512"/>
      <c r="AH29" s="512"/>
      <c r="AI29" s="512"/>
      <c r="AJ29" s="512"/>
      <c r="AK29" s="512"/>
      <c r="AL29" s="512"/>
      <c r="AM29" s="512"/>
      <c r="AN29" s="512"/>
      <c r="AO29" s="512"/>
      <c r="AP29" s="512"/>
      <c r="AQ29" s="512"/>
      <c r="AR29" s="512"/>
      <c r="AS29" s="512"/>
      <c r="AT29" s="512"/>
      <c r="AU29" s="512"/>
      <c r="AV29" s="512"/>
      <c r="AW29" s="512"/>
      <c r="AX29" s="512"/>
      <c r="AY29" s="512"/>
      <c r="AZ29" s="252"/>
      <c r="BA29" s="1144" t="s">
        <v>57</v>
      </c>
      <c r="BB29" s="699" t="s">
        <v>49</v>
      </c>
      <c r="BC29" s="128" t="s">
        <v>35</v>
      </c>
      <c r="BD29" s="124" t="s">
        <v>35</v>
      </c>
      <c r="BE29" s="124" t="s">
        <v>35</v>
      </c>
      <c r="BF29" s="124" t="s">
        <v>35</v>
      </c>
      <c r="BG29" s="119" t="s">
        <v>35</v>
      </c>
      <c r="BH29" s="128" t="s">
        <v>35</v>
      </c>
      <c r="BI29" s="124" t="s">
        <v>35</v>
      </c>
      <c r="BJ29" s="124" t="s">
        <v>35</v>
      </c>
      <c r="BK29" s="124" t="s">
        <v>35</v>
      </c>
      <c r="BL29" s="119" t="s">
        <v>35</v>
      </c>
      <c r="BM29" s="128" t="s">
        <v>35</v>
      </c>
      <c r="BN29" s="124" t="s">
        <v>35</v>
      </c>
      <c r="BO29" s="124" t="s">
        <v>35</v>
      </c>
      <c r="BP29" s="124" t="s">
        <v>35</v>
      </c>
      <c r="BQ29" s="119" t="s">
        <v>35</v>
      </c>
      <c r="BR29" s="128" t="s">
        <v>35</v>
      </c>
      <c r="BS29" s="124" t="s">
        <v>35</v>
      </c>
      <c r="BT29" s="124" t="s">
        <v>35</v>
      </c>
      <c r="BU29" s="124" t="s">
        <v>35</v>
      </c>
      <c r="BV29" s="113" t="s">
        <v>35</v>
      </c>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8"/>
      <c r="CX29" s="68"/>
      <c r="CY29" s="68"/>
      <c r="CZ29" s="68"/>
    </row>
    <row r="30" s="387" customFormat="true" ht="15" customHeight="true" x14ac:dyDescent="0.2">
      <c r="A30" s="1145"/>
      <c r="B30" s="453" t="s">
        <v>48</v>
      </c>
      <c r="C30" s="195">
        <v>64.914878042647643</v>
      </c>
      <c r="D30" s="194">
        <v>98.203021644447091</v>
      </c>
      <c r="E30" s="194">
        <v>51.167276800775007</v>
      </c>
      <c r="F30" s="194">
        <v>81.672492830580197</v>
      </c>
      <c r="G30" s="193">
        <v>54.488967264494079</v>
      </c>
      <c r="H30" s="192">
        <v>67.64729463061181</v>
      </c>
      <c r="I30" s="194">
        <v>63.616781451948157</v>
      </c>
      <c r="J30" s="194">
        <v>49.986980641643811</v>
      </c>
      <c r="K30" s="194">
        <v>31.134648067041198</v>
      </c>
      <c r="L30" s="191">
        <v>23.546800054935481</v>
      </c>
      <c r="M30" s="195">
        <v>64.574590463777511</v>
      </c>
      <c r="N30" s="194">
        <v>100</v>
      </c>
      <c r="O30" s="194">
        <v>66.177876182630001</v>
      </c>
      <c r="P30" s="194">
        <v>90.659010792111729</v>
      </c>
      <c r="Q30" s="193">
        <v>65.350360145620343</v>
      </c>
      <c r="R30" s="192">
        <v>63.55607965907307</v>
      </c>
      <c r="S30" s="194">
        <v>72.784722950173943</v>
      </c>
      <c r="T30" s="194">
        <v>69.727455560654718</v>
      </c>
      <c r="U30" s="194">
        <v>73.244578139962016</v>
      </c>
      <c r="V30" s="191">
        <v>55.719136143874174</v>
      </c>
      <c r="W30" s="512"/>
      <c r="X30" s="512"/>
      <c r="Y30" s="512"/>
      <c r="Z30" s="512"/>
      <c r="AA30" s="512"/>
      <c r="AB30" s="512"/>
      <c r="AC30" s="512"/>
      <c r="AD30" s="512"/>
      <c r="AE30" s="512"/>
      <c r="AF30" s="512"/>
      <c r="AG30" s="512"/>
      <c r="AH30" s="512"/>
      <c r="AI30" s="512"/>
      <c r="AJ30" s="512"/>
      <c r="AK30" s="512"/>
      <c r="AL30" s="512"/>
      <c r="AM30" s="512"/>
      <c r="AN30" s="512"/>
      <c r="AO30" s="512"/>
      <c r="AP30" s="512"/>
      <c r="AQ30" s="512"/>
      <c r="AR30" s="512"/>
      <c r="AS30" s="512"/>
      <c r="AT30" s="512"/>
      <c r="AU30" s="512"/>
      <c r="AV30" s="512"/>
      <c r="AW30" s="512"/>
      <c r="AX30" s="512"/>
      <c r="AY30" s="512"/>
      <c r="AZ30" s="252"/>
      <c r="BA30" s="1136"/>
      <c r="BB30" s="697" t="s">
        <v>48</v>
      </c>
      <c r="BC30" s="127" t="s">
        <v>35</v>
      </c>
      <c r="BD30" s="123" t="s">
        <v>35</v>
      </c>
      <c r="BE30" s="123" t="s">
        <v>35</v>
      </c>
      <c r="BF30" s="123" t="s">
        <v>35</v>
      </c>
      <c r="BG30" s="118" t="s">
        <v>35</v>
      </c>
      <c r="BH30" s="127" t="s">
        <v>35</v>
      </c>
      <c r="BI30" s="123" t="s">
        <v>35</v>
      </c>
      <c r="BJ30" s="123" t="s">
        <v>35</v>
      </c>
      <c r="BK30" s="123" t="s">
        <v>35</v>
      </c>
      <c r="BL30" s="118" t="s">
        <v>35</v>
      </c>
      <c r="BM30" s="127" t="s">
        <v>35</v>
      </c>
      <c r="BN30" s="123" t="s">
        <v>35</v>
      </c>
      <c r="BO30" s="123" t="s">
        <v>35</v>
      </c>
      <c r="BP30" s="123" t="s">
        <v>35</v>
      </c>
      <c r="BQ30" s="118" t="s">
        <v>35</v>
      </c>
      <c r="BR30" s="127" t="s">
        <v>35</v>
      </c>
      <c r="BS30" s="123" t="s">
        <v>35</v>
      </c>
      <c r="BT30" s="123" t="s">
        <v>35</v>
      </c>
      <c r="BU30" s="123" t="s">
        <v>35</v>
      </c>
      <c r="BV30" s="112" t="s">
        <v>35</v>
      </c>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8"/>
      <c r="CX30" s="68"/>
      <c r="CY30" s="68"/>
      <c r="CZ30" s="68"/>
    </row>
    <row r="31" s="382" customFormat="true" ht="15" customHeight="true" x14ac:dyDescent="0.2">
      <c r="A31" s="1145" t="s">
        <v>104</v>
      </c>
      <c r="B31" s="453" t="s">
        <v>49</v>
      </c>
      <c r="C31" s="195">
        <v>3.995884119676564</v>
      </c>
      <c r="D31" s="194">
        <v>8.6239841265648196E-2</v>
      </c>
      <c r="E31" s="194">
        <v>8.0612544394307566</v>
      </c>
      <c r="F31" s="194">
        <v>4.2798580265346819</v>
      </c>
      <c r="G31" s="193">
        <v>25.949146457754541</v>
      </c>
      <c r="H31" s="192">
        <v>6.3311681655742609</v>
      </c>
      <c r="I31" s="194">
        <v>11.701334898326227</v>
      </c>
      <c r="J31" s="194">
        <v>37.402565457100152</v>
      </c>
      <c r="K31" s="194">
        <v>59.04992086222358</v>
      </c>
      <c r="L31" s="191">
        <v>75.889922268633754</v>
      </c>
      <c r="M31" s="195">
        <v>4.0559199405531539</v>
      </c>
      <c r="N31" s="194">
        <v>0</v>
      </c>
      <c r="O31" s="194">
        <v>5.5106239424211578</v>
      </c>
      <c r="P31" s="194">
        <v>2.1087065525763085</v>
      </c>
      <c r="Q31" s="193">
        <v>10.90104923705956</v>
      </c>
      <c r="R31" s="192">
        <v>16.107391090043183</v>
      </c>
      <c r="S31" s="194">
        <v>8.2732019425603323</v>
      </c>
      <c r="T31" s="194">
        <v>0.77160240222748089</v>
      </c>
      <c r="U31" s="194">
        <v>2.9192206048900284</v>
      </c>
      <c r="V31" s="191">
        <v>6.2750739666990709</v>
      </c>
      <c r="W31" s="512"/>
      <c r="X31" s="512"/>
      <c r="Y31" s="512"/>
      <c r="Z31" s="512"/>
      <c r="AA31" s="512"/>
      <c r="AB31" s="512"/>
      <c r="AC31" s="512"/>
      <c r="AD31" s="512"/>
      <c r="AE31" s="512"/>
      <c r="AF31" s="512"/>
      <c r="AG31" s="512"/>
      <c r="AH31" s="512"/>
      <c r="AI31" s="512"/>
      <c r="AJ31" s="512"/>
      <c r="AK31" s="512"/>
      <c r="AL31" s="512"/>
      <c r="AM31" s="512"/>
      <c r="AN31" s="512"/>
      <c r="AO31" s="512"/>
      <c r="AP31" s="512"/>
      <c r="AQ31" s="512"/>
      <c r="AR31" s="512"/>
      <c r="AS31" s="512"/>
      <c r="AT31" s="512"/>
      <c r="AU31" s="512"/>
      <c r="AV31" s="512"/>
      <c r="AW31" s="512"/>
      <c r="AX31" s="512"/>
      <c r="AY31" s="512"/>
      <c r="AZ31" s="252"/>
      <c r="BA31" s="1136" t="s">
        <v>104</v>
      </c>
      <c r="BB31" s="697" t="s">
        <v>49</v>
      </c>
      <c r="BC31" s="127" t="s">
        <v>35</v>
      </c>
      <c r="BD31" s="123" t="s">
        <v>35</v>
      </c>
      <c r="BE31" s="123" t="s">
        <v>35</v>
      </c>
      <c r="BF31" s="123" t="s">
        <v>35</v>
      </c>
      <c r="BG31" s="118" t="s">
        <v>35</v>
      </c>
      <c r="BH31" s="127" t="s">
        <v>35</v>
      </c>
      <c r="BI31" s="123" t="s">
        <v>35</v>
      </c>
      <c r="BJ31" s="123" t="s">
        <v>35</v>
      </c>
      <c r="BK31" s="123" t="s">
        <v>35</v>
      </c>
      <c r="BL31" s="118" t="s">
        <v>35</v>
      </c>
      <c r="BM31" s="127" t="s">
        <v>35</v>
      </c>
      <c r="BN31" s="123" t="s">
        <v>35</v>
      </c>
      <c r="BO31" s="123" t="s">
        <v>35</v>
      </c>
      <c r="BP31" s="123" t="s">
        <v>35</v>
      </c>
      <c r="BQ31" s="118" t="s">
        <v>35</v>
      </c>
      <c r="BR31" s="127" t="s">
        <v>35</v>
      </c>
      <c r="BS31" s="123" t="s">
        <v>35</v>
      </c>
      <c r="BT31" s="123" t="s">
        <v>35</v>
      </c>
      <c r="BU31" s="123" t="s">
        <v>35</v>
      </c>
      <c r="BV31" s="112" t="s">
        <v>35</v>
      </c>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8"/>
      <c r="CX31" s="68"/>
      <c r="CY31" s="68"/>
      <c r="CZ31" s="68"/>
    </row>
    <row r="32" s="382" customFormat="true" ht="15" customHeight="true" x14ac:dyDescent="0.2">
      <c r="A32" s="1145"/>
      <c r="B32" s="453" t="s">
        <v>48</v>
      </c>
      <c r="C32" s="195">
        <v>96.004115880323454</v>
      </c>
      <c r="D32" s="194">
        <v>99.913760158734362</v>
      </c>
      <c r="E32" s="194">
        <v>91.938745560569458</v>
      </c>
      <c r="F32" s="194">
        <v>95.720141973465275</v>
      </c>
      <c r="G32" s="193">
        <v>74.050853542245505</v>
      </c>
      <c r="H32" s="192">
        <v>93.668831834425731</v>
      </c>
      <c r="I32" s="194">
        <v>88.298665101673791</v>
      </c>
      <c r="J32" s="194">
        <v>62.597434542899869</v>
      </c>
      <c r="K32" s="194">
        <v>40.950079137776385</v>
      </c>
      <c r="L32" s="191">
        <v>24.110077731366232</v>
      </c>
      <c r="M32" s="195">
        <v>95.944080059446861</v>
      </c>
      <c r="N32" s="194">
        <v>100</v>
      </c>
      <c r="O32" s="194">
        <v>94.48937605757888</v>
      </c>
      <c r="P32" s="194">
        <v>97.891293447423649</v>
      </c>
      <c r="Q32" s="193">
        <v>89.098950762940419</v>
      </c>
      <c r="R32" s="192">
        <v>83.892608909956948</v>
      </c>
      <c r="S32" s="194">
        <v>91.726798057439552</v>
      </c>
      <c r="T32" s="194">
        <v>99.228397597772499</v>
      </c>
      <c r="U32" s="194">
        <v>97.080779395109943</v>
      </c>
      <c r="V32" s="191">
        <v>93.724926033300889</v>
      </c>
      <c r="W32" s="512"/>
      <c r="X32" s="512"/>
      <c r="Y32" s="512"/>
      <c r="Z32" s="512"/>
      <c r="AA32" s="512"/>
      <c r="AB32" s="512"/>
      <c r="AC32" s="512"/>
      <c r="AD32" s="512"/>
      <c r="AE32" s="512"/>
      <c r="AF32" s="512"/>
      <c r="AG32" s="512"/>
      <c r="AH32" s="512"/>
      <c r="AI32" s="512"/>
      <c r="AJ32" s="512"/>
      <c r="AK32" s="512"/>
      <c r="AL32" s="512"/>
      <c r="AM32" s="512"/>
      <c r="AN32" s="512"/>
      <c r="AO32" s="512"/>
      <c r="AP32" s="512"/>
      <c r="AQ32" s="512"/>
      <c r="AR32" s="512"/>
      <c r="AS32" s="512"/>
      <c r="AT32" s="512"/>
      <c r="AU32" s="512"/>
      <c r="AV32" s="512"/>
      <c r="AW32" s="512"/>
      <c r="AX32" s="512"/>
      <c r="AY32" s="512"/>
      <c r="AZ32" s="252"/>
      <c r="BA32" s="1136"/>
      <c r="BB32" s="697" t="s">
        <v>48</v>
      </c>
      <c r="BC32" s="127" t="s">
        <v>35</v>
      </c>
      <c r="BD32" s="123" t="s">
        <v>35</v>
      </c>
      <c r="BE32" s="123" t="s">
        <v>35</v>
      </c>
      <c r="BF32" s="123" t="s">
        <v>35</v>
      </c>
      <c r="BG32" s="118" t="s">
        <v>35</v>
      </c>
      <c r="BH32" s="127" t="s">
        <v>35</v>
      </c>
      <c r="BI32" s="123" t="s">
        <v>35</v>
      </c>
      <c r="BJ32" s="123" t="s">
        <v>35</v>
      </c>
      <c r="BK32" s="123" t="s">
        <v>35</v>
      </c>
      <c r="BL32" s="118" t="s">
        <v>35</v>
      </c>
      <c r="BM32" s="127" t="s">
        <v>35</v>
      </c>
      <c r="BN32" s="123" t="s">
        <v>35</v>
      </c>
      <c r="BO32" s="123" t="s">
        <v>35</v>
      </c>
      <c r="BP32" s="123" t="s">
        <v>35</v>
      </c>
      <c r="BQ32" s="118" t="s">
        <v>35</v>
      </c>
      <c r="BR32" s="127" t="s">
        <v>35</v>
      </c>
      <c r="BS32" s="123" t="s">
        <v>35</v>
      </c>
      <c r="BT32" s="123" t="s">
        <v>35</v>
      </c>
      <c r="BU32" s="123" t="s">
        <v>35</v>
      </c>
      <c r="BV32" s="112" t="s">
        <v>35</v>
      </c>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8"/>
      <c r="CX32" s="68"/>
      <c r="CY32" s="68"/>
      <c r="CZ32" s="68"/>
    </row>
    <row r="33" s="382" customFormat="true" ht="15" customHeight="true" x14ac:dyDescent="0.2">
      <c r="A33" s="1145" t="s">
        <v>105</v>
      </c>
      <c r="B33" s="453" t="s">
        <v>49</v>
      </c>
      <c r="C33" s="143" t="s">
        <v>35</v>
      </c>
      <c r="D33" s="140" t="s">
        <v>35</v>
      </c>
      <c r="E33" s="140" t="s">
        <v>35</v>
      </c>
      <c r="F33" s="140" t="s">
        <v>35</v>
      </c>
      <c r="G33" s="137" t="s">
        <v>35</v>
      </c>
      <c r="H33" s="134" t="s">
        <v>35</v>
      </c>
      <c r="I33" s="140" t="s">
        <v>35</v>
      </c>
      <c r="J33" s="140" t="s">
        <v>35</v>
      </c>
      <c r="K33" s="140" t="s">
        <v>35</v>
      </c>
      <c r="L33" s="131" t="s">
        <v>35</v>
      </c>
      <c r="M33" s="143" t="s">
        <v>35</v>
      </c>
      <c r="N33" s="140" t="s">
        <v>35</v>
      </c>
      <c r="O33" s="140" t="s">
        <v>35</v>
      </c>
      <c r="P33" s="140" t="s">
        <v>35</v>
      </c>
      <c r="Q33" s="137" t="s">
        <v>35</v>
      </c>
      <c r="R33" s="134" t="s">
        <v>35</v>
      </c>
      <c r="S33" s="140" t="s">
        <v>35</v>
      </c>
      <c r="T33" s="140" t="s">
        <v>35</v>
      </c>
      <c r="U33" s="140" t="s">
        <v>35</v>
      </c>
      <c r="V33" s="131" t="s">
        <v>35</v>
      </c>
      <c r="W33" s="71"/>
      <c r="X33" s="71"/>
      <c r="Y33" s="71"/>
      <c r="Z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c r="AY33" s="71"/>
      <c r="AZ33" s="419"/>
      <c r="BA33" s="1136" t="s">
        <v>105</v>
      </c>
      <c r="BB33" s="697" t="s">
        <v>49</v>
      </c>
      <c r="BC33" s="127" t="s">
        <v>35</v>
      </c>
      <c r="BD33" s="123" t="s">
        <v>35</v>
      </c>
      <c r="BE33" s="123" t="s">
        <v>35</v>
      </c>
      <c r="BF33" s="123" t="s">
        <v>35</v>
      </c>
      <c r="BG33" s="118" t="s">
        <v>35</v>
      </c>
      <c r="BH33" s="127" t="s">
        <v>35</v>
      </c>
      <c r="BI33" s="123" t="s">
        <v>35</v>
      </c>
      <c r="BJ33" s="123" t="s">
        <v>35</v>
      </c>
      <c r="BK33" s="123" t="s">
        <v>35</v>
      </c>
      <c r="BL33" s="118" t="s">
        <v>35</v>
      </c>
      <c r="BM33" s="127" t="s">
        <v>35</v>
      </c>
      <c r="BN33" s="123" t="s">
        <v>35</v>
      </c>
      <c r="BO33" s="123" t="s">
        <v>35</v>
      </c>
      <c r="BP33" s="123" t="s">
        <v>35</v>
      </c>
      <c r="BQ33" s="118" t="s">
        <v>35</v>
      </c>
      <c r="BR33" s="127" t="s">
        <v>35</v>
      </c>
      <c r="BS33" s="123" t="s">
        <v>35</v>
      </c>
      <c r="BT33" s="123" t="s">
        <v>35</v>
      </c>
      <c r="BU33" s="123" t="s">
        <v>35</v>
      </c>
      <c r="BV33" s="112" t="s">
        <v>35</v>
      </c>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8"/>
      <c r="CX33" s="68"/>
      <c r="CY33" s="68"/>
      <c r="CZ33" s="68"/>
    </row>
    <row r="34" s="382" customFormat="true" ht="15" customHeight="true" x14ac:dyDescent="0.2">
      <c r="A34" s="1145"/>
      <c r="B34" s="453" t="s">
        <v>48</v>
      </c>
      <c r="C34" s="143" t="s">
        <v>35</v>
      </c>
      <c r="D34" s="140" t="s">
        <v>35</v>
      </c>
      <c r="E34" s="140" t="s">
        <v>35</v>
      </c>
      <c r="F34" s="140" t="s">
        <v>35</v>
      </c>
      <c r="G34" s="137" t="s">
        <v>35</v>
      </c>
      <c r="H34" s="134" t="s">
        <v>35</v>
      </c>
      <c r="I34" s="140" t="s">
        <v>35</v>
      </c>
      <c r="J34" s="140" t="s">
        <v>35</v>
      </c>
      <c r="K34" s="140" t="s">
        <v>35</v>
      </c>
      <c r="L34" s="131" t="s">
        <v>35</v>
      </c>
      <c r="M34" s="143" t="s">
        <v>35</v>
      </c>
      <c r="N34" s="140" t="s">
        <v>35</v>
      </c>
      <c r="O34" s="140" t="s">
        <v>35</v>
      </c>
      <c r="P34" s="140" t="s">
        <v>35</v>
      </c>
      <c r="Q34" s="137" t="s">
        <v>35</v>
      </c>
      <c r="R34" s="134" t="s">
        <v>35</v>
      </c>
      <c r="S34" s="140" t="s">
        <v>35</v>
      </c>
      <c r="T34" s="140" t="s">
        <v>35</v>
      </c>
      <c r="U34" s="140" t="s">
        <v>35</v>
      </c>
      <c r="V34" s="131" t="s">
        <v>35</v>
      </c>
      <c r="W34" s="71"/>
      <c r="X34" s="71"/>
      <c r="Y34" s="71"/>
      <c r="Z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c r="AY34" s="71"/>
      <c r="AZ34" s="419"/>
      <c r="BA34" s="1136"/>
      <c r="BB34" s="697" t="s">
        <v>48</v>
      </c>
      <c r="BC34" s="127" t="s">
        <v>35</v>
      </c>
      <c r="BD34" s="123" t="s">
        <v>35</v>
      </c>
      <c r="BE34" s="123" t="s">
        <v>35</v>
      </c>
      <c r="BF34" s="123" t="s">
        <v>35</v>
      </c>
      <c r="BG34" s="118" t="s">
        <v>35</v>
      </c>
      <c r="BH34" s="127" t="s">
        <v>35</v>
      </c>
      <c r="BI34" s="123" t="s">
        <v>35</v>
      </c>
      <c r="BJ34" s="123" t="s">
        <v>35</v>
      </c>
      <c r="BK34" s="123" t="s">
        <v>35</v>
      </c>
      <c r="BL34" s="118" t="s">
        <v>35</v>
      </c>
      <c r="BM34" s="127" t="s">
        <v>35</v>
      </c>
      <c r="BN34" s="123" t="s">
        <v>35</v>
      </c>
      <c r="BO34" s="123" t="s">
        <v>35</v>
      </c>
      <c r="BP34" s="123" t="s">
        <v>35</v>
      </c>
      <c r="BQ34" s="118" t="s">
        <v>35</v>
      </c>
      <c r="BR34" s="127" t="s">
        <v>35</v>
      </c>
      <c r="BS34" s="123" t="s">
        <v>35</v>
      </c>
      <c r="BT34" s="123" t="s">
        <v>35</v>
      </c>
      <c r="BU34" s="123" t="s">
        <v>35</v>
      </c>
      <c r="BV34" s="112" t="s">
        <v>35</v>
      </c>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8"/>
      <c r="CX34" s="68"/>
      <c r="CY34" s="68"/>
      <c r="CZ34" s="68"/>
    </row>
    <row r="35" s="387" customFormat="true" ht="15" customHeight="true" x14ac:dyDescent="0.2">
      <c r="A35" s="1145" t="s">
        <v>55</v>
      </c>
      <c r="B35" s="453" t="s">
        <v>49</v>
      </c>
      <c r="C35" s="195">
        <v>7.7013774945355911</v>
      </c>
      <c r="D35" s="194">
        <v>1.3105905082841718</v>
      </c>
      <c r="E35" s="194">
        <v>11.967131574613084</v>
      </c>
      <c r="F35" s="194">
        <v>6.7508157865216374</v>
      </c>
      <c r="G35" s="193">
        <v>29.561565912183159</v>
      </c>
      <c r="H35" s="192">
        <v>9.7917259898564737</v>
      </c>
      <c r="I35" s="194">
        <v>12.769092925332231</v>
      </c>
      <c r="J35" s="194">
        <v>39.370346200192031</v>
      </c>
      <c r="K35" s="194">
        <v>59.04992086222358</v>
      </c>
      <c r="L35" s="191">
        <v>75.889922268633754</v>
      </c>
      <c r="M35" s="195">
        <v>7.7885475642120827</v>
      </c>
      <c r="N35" s="194">
        <v>1.0190273275508055</v>
      </c>
      <c r="O35" s="194">
        <v>8.5633547464775059</v>
      </c>
      <c r="P35" s="194">
        <v>3.2287603245398833</v>
      </c>
      <c r="Q35" s="193">
        <v>16.062641859400742</v>
      </c>
      <c r="R35" s="192">
        <v>16.467345507924314</v>
      </c>
      <c r="S35" s="194">
        <v>17.211819321061174</v>
      </c>
      <c r="T35" s="194">
        <v>5.397941109283634</v>
      </c>
      <c r="U35" s="194">
        <v>3.7821802027040148</v>
      </c>
      <c r="V35" s="191">
        <v>7.9971580383204248</v>
      </c>
      <c r="W35" s="512"/>
      <c r="X35" s="512"/>
      <c r="Y35" s="512"/>
      <c r="Z35" s="512"/>
      <c r="AA35" s="512"/>
      <c r="AB35" s="512"/>
      <c r="AC35" s="512"/>
      <c r="AD35" s="512"/>
      <c r="AE35" s="512"/>
      <c r="AF35" s="512"/>
      <c r="AG35" s="512"/>
      <c r="AH35" s="512"/>
      <c r="AI35" s="512"/>
      <c r="AJ35" s="512"/>
      <c r="AK35" s="512"/>
      <c r="AL35" s="512"/>
      <c r="AM35" s="512"/>
      <c r="AN35" s="512"/>
      <c r="AO35" s="512"/>
      <c r="AP35" s="512"/>
      <c r="AQ35" s="512"/>
      <c r="AR35" s="512"/>
      <c r="AS35" s="512"/>
      <c r="AT35" s="512"/>
      <c r="AU35" s="512"/>
      <c r="AV35" s="512"/>
      <c r="AW35" s="512"/>
      <c r="AX35" s="512"/>
      <c r="AY35" s="512"/>
      <c r="AZ35" s="252"/>
      <c r="BA35" s="1136" t="s">
        <v>55</v>
      </c>
      <c r="BB35" s="697" t="s">
        <v>49</v>
      </c>
      <c r="BC35" s="127" t="s">
        <v>35</v>
      </c>
      <c r="BD35" s="123" t="s">
        <v>35</v>
      </c>
      <c r="BE35" s="123" t="s">
        <v>35</v>
      </c>
      <c r="BF35" s="123" t="s">
        <v>35</v>
      </c>
      <c r="BG35" s="118" t="s">
        <v>35</v>
      </c>
      <c r="BH35" s="127" t="s">
        <v>35</v>
      </c>
      <c r="BI35" s="123" t="s">
        <v>35</v>
      </c>
      <c r="BJ35" s="123" t="s">
        <v>35</v>
      </c>
      <c r="BK35" s="123" t="s">
        <v>35</v>
      </c>
      <c r="BL35" s="118" t="s">
        <v>35</v>
      </c>
      <c r="BM35" s="127" t="s">
        <v>35</v>
      </c>
      <c r="BN35" s="123" t="s">
        <v>35</v>
      </c>
      <c r="BO35" s="123" t="s">
        <v>35</v>
      </c>
      <c r="BP35" s="123" t="s">
        <v>35</v>
      </c>
      <c r="BQ35" s="118" t="s">
        <v>35</v>
      </c>
      <c r="BR35" s="127" t="s">
        <v>35</v>
      </c>
      <c r="BS35" s="123" t="s">
        <v>35</v>
      </c>
      <c r="BT35" s="123" t="s">
        <v>35</v>
      </c>
      <c r="BU35" s="123" t="s">
        <v>35</v>
      </c>
      <c r="BV35" s="112" t="s">
        <v>35</v>
      </c>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8"/>
      <c r="CX35" s="68"/>
      <c r="CY35" s="68"/>
      <c r="CZ35" s="68"/>
    </row>
    <row r="36" s="387" customFormat="true" ht="15" customHeight="true" x14ac:dyDescent="0.2">
      <c r="A36" s="1145"/>
      <c r="B36" s="453" t="s">
        <v>48</v>
      </c>
      <c r="C36" s="195">
        <v>92.298622505464522</v>
      </c>
      <c r="D36" s="194">
        <v>98.68940949171585</v>
      </c>
      <c r="E36" s="194">
        <v>88.032868425387207</v>
      </c>
      <c r="F36" s="194">
        <v>93.249184213478301</v>
      </c>
      <c r="G36" s="193">
        <v>70.438434087816887</v>
      </c>
      <c r="H36" s="192">
        <v>90.208274010143526</v>
      </c>
      <c r="I36" s="194">
        <v>87.230907074667783</v>
      </c>
      <c r="J36" s="194">
        <v>60.62965379980799</v>
      </c>
      <c r="K36" s="194">
        <v>40.950079137776385</v>
      </c>
      <c r="L36" s="191">
        <v>24.110077731366232</v>
      </c>
      <c r="M36" s="195">
        <v>92.211452435788075</v>
      </c>
      <c r="N36" s="194">
        <v>98.980972672449184</v>
      </c>
      <c r="O36" s="194">
        <v>91.436645253522556</v>
      </c>
      <c r="P36" s="194">
        <v>96.77123967546008</v>
      </c>
      <c r="Q36" s="193">
        <v>83.937358140599244</v>
      </c>
      <c r="R36" s="192">
        <v>83.532654492075807</v>
      </c>
      <c r="S36" s="194">
        <v>82.788180678938744</v>
      </c>
      <c r="T36" s="194">
        <v>94.602058890716293</v>
      </c>
      <c r="U36" s="194">
        <v>96.217819797295945</v>
      </c>
      <c r="V36" s="191">
        <v>92.002841961679579</v>
      </c>
      <c r="W36" s="512"/>
      <c r="X36" s="512"/>
      <c r="Y36" s="512"/>
      <c r="Z36" s="512"/>
      <c r="AA36" s="512"/>
      <c r="AB36" s="512"/>
      <c r="AC36" s="512"/>
      <c r="AD36" s="512"/>
      <c r="AE36" s="512"/>
      <c r="AF36" s="512"/>
      <c r="AG36" s="512"/>
      <c r="AH36" s="512"/>
      <c r="AI36" s="512"/>
      <c r="AJ36" s="512"/>
      <c r="AK36" s="512"/>
      <c r="AL36" s="512"/>
      <c r="AM36" s="512"/>
      <c r="AN36" s="512"/>
      <c r="AO36" s="512"/>
      <c r="AP36" s="512"/>
      <c r="AQ36" s="512"/>
      <c r="AR36" s="512"/>
      <c r="AS36" s="512"/>
      <c r="AT36" s="512"/>
      <c r="AU36" s="512"/>
      <c r="AV36" s="512"/>
      <c r="AW36" s="512"/>
      <c r="AX36" s="512"/>
      <c r="AY36" s="512"/>
      <c r="AZ36" s="252"/>
      <c r="BA36" s="1136"/>
      <c r="BB36" s="697" t="s">
        <v>48</v>
      </c>
      <c r="BC36" s="127" t="s">
        <v>35</v>
      </c>
      <c r="BD36" s="123" t="s">
        <v>35</v>
      </c>
      <c r="BE36" s="123" t="s">
        <v>35</v>
      </c>
      <c r="BF36" s="123" t="s">
        <v>35</v>
      </c>
      <c r="BG36" s="118" t="s">
        <v>35</v>
      </c>
      <c r="BH36" s="127" t="s">
        <v>35</v>
      </c>
      <c r="BI36" s="123" t="s">
        <v>35</v>
      </c>
      <c r="BJ36" s="123" t="s">
        <v>35</v>
      </c>
      <c r="BK36" s="123" t="s">
        <v>35</v>
      </c>
      <c r="BL36" s="118" t="s">
        <v>35</v>
      </c>
      <c r="BM36" s="127" t="s">
        <v>35</v>
      </c>
      <c r="BN36" s="123" t="s">
        <v>35</v>
      </c>
      <c r="BO36" s="123" t="s">
        <v>35</v>
      </c>
      <c r="BP36" s="123" t="s">
        <v>35</v>
      </c>
      <c r="BQ36" s="118" t="s">
        <v>35</v>
      </c>
      <c r="BR36" s="127" t="s">
        <v>35</v>
      </c>
      <c r="BS36" s="123" t="s">
        <v>35</v>
      </c>
      <c r="BT36" s="123" t="s">
        <v>35</v>
      </c>
      <c r="BU36" s="123" t="s">
        <v>35</v>
      </c>
      <c r="BV36" s="112" t="s">
        <v>35</v>
      </c>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8"/>
      <c r="CX36" s="68"/>
      <c r="CY36" s="68"/>
      <c r="CZ36" s="68"/>
    </row>
    <row r="37" s="387" customFormat="true" ht="15" customHeight="true" x14ac:dyDescent="0.2">
      <c r="A37" s="1145" t="s">
        <v>164</v>
      </c>
      <c r="B37" s="453" t="s">
        <v>49</v>
      </c>
      <c r="C37" s="143" t="s">
        <v>35</v>
      </c>
      <c r="D37" s="140" t="s">
        <v>35</v>
      </c>
      <c r="E37" s="140" t="s">
        <v>35</v>
      </c>
      <c r="F37" s="140" t="s">
        <v>35</v>
      </c>
      <c r="G37" s="137" t="s">
        <v>35</v>
      </c>
      <c r="H37" s="134" t="s">
        <v>35</v>
      </c>
      <c r="I37" s="140" t="s">
        <v>35</v>
      </c>
      <c r="J37" s="140" t="s">
        <v>35</v>
      </c>
      <c r="K37" s="140" t="s">
        <v>35</v>
      </c>
      <c r="L37" s="131" t="s">
        <v>35</v>
      </c>
      <c r="M37" s="143" t="s">
        <v>35</v>
      </c>
      <c r="N37" s="140" t="s">
        <v>35</v>
      </c>
      <c r="O37" s="140" t="s">
        <v>35</v>
      </c>
      <c r="P37" s="140" t="s">
        <v>35</v>
      </c>
      <c r="Q37" s="137" t="s">
        <v>35</v>
      </c>
      <c r="R37" s="134" t="s">
        <v>35</v>
      </c>
      <c r="S37" s="140" t="s">
        <v>35</v>
      </c>
      <c r="T37" s="140" t="s">
        <v>35</v>
      </c>
      <c r="U37" s="140" t="s">
        <v>35</v>
      </c>
      <c r="V37" s="131" t="s">
        <v>35</v>
      </c>
      <c r="W37" s="512"/>
      <c r="X37" s="512"/>
      <c r="Y37" s="512"/>
      <c r="Z37" s="512"/>
      <c r="AA37" s="512"/>
      <c r="AB37" s="512"/>
      <c r="AC37" s="512"/>
      <c r="AD37" s="512"/>
      <c r="AE37" s="512"/>
      <c r="AF37" s="512"/>
      <c r="AG37" s="512"/>
      <c r="AH37" s="512"/>
      <c r="AI37" s="512"/>
      <c r="AJ37" s="512"/>
      <c r="AK37" s="512"/>
      <c r="AL37" s="512"/>
      <c r="AM37" s="512"/>
      <c r="AN37" s="512"/>
      <c r="AO37" s="512"/>
      <c r="AP37" s="512"/>
      <c r="AQ37" s="512"/>
      <c r="AR37" s="512"/>
      <c r="AS37" s="512"/>
      <c r="AT37" s="512"/>
      <c r="AU37" s="512"/>
      <c r="AV37" s="512"/>
      <c r="AW37" s="512"/>
      <c r="AX37" s="512"/>
      <c r="AY37" s="512"/>
      <c r="AZ37" s="252"/>
      <c r="BA37" s="1136" t="s">
        <v>126</v>
      </c>
      <c r="BB37" s="697" t="s">
        <v>49</v>
      </c>
      <c r="BC37" s="127" t="s">
        <v>35</v>
      </c>
      <c r="BD37" s="123" t="s">
        <v>35</v>
      </c>
      <c r="BE37" s="123" t="s">
        <v>35</v>
      </c>
      <c r="BF37" s="123" t="s">
        <v>35</v>
      </c>
      <c r="BG37" s="118" t="s">
        <v>35</v>
      </c>
      <c r="BH37" s="127" t="s">
        <v>35</v>
      </c>
      <c r="BI37" s="123" t="s">
        <v>35</v>
      </c>
      <c r="BJ37" s="123" t="s">
        <v>35</v>
      </c>
      <c r="BK37" s="123" t="s">
        <v>35</v>
      </c>
      <c r="BL37" s="118" t="s">
        <v>35</v>
      </c>
      <c r="BM37" s="127" t="s">
        <v>35</v>
      </c>
      <c r="BN37" s="123" t="s">
        <v>35</v>
      </c>
      <c r="BO37" s="123" t="s">
        <v>35</v>
      </c>
      <c r="BP37" s="123" t="s">
        <v>35</v>
      </c>
      <c r="BQ37" s="118" t="s">
        <v>35</v>
      </c>
      <c r="BR37" s="127" t="s">
        <v>35</v>
      </c>
      <c r="BS37" s="123" t="s">
        <v>35</v>
      </c>
      <c r="BT37" s="123" t="s">
        <v>35</v>
      </c>
      <c r="BU37" s="123" t="s">
        <v>35</v>
      </c>
      <c r="BV37" s="112" t="s">
        <v>35</v>
      </c>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8"/>
      <c r="CX37" s="68"/>
      <c r="CY37" s="68"/>
      <c r="CZ37" s="68"/>
    </row>
    <row r="38" s="387" customFormat="true" ht="15" customHeight="true" x14ac:dyDescent="0.2">
      <c r="A38" s="1145"/>
      <c r="B38" s="453" t="s">
        <v>48</v>
      </c>
      <c r="C38" s="143" t="s">
        <v>35</v>
      </c>
      <c r="D38" s="140" t="s">
        <v>35</v>
      </c>
      <c r="E38" s="140" t="s">
        <v>35</v>
      </c>
      <c r="F38" s="140" t="s">
        <v>35</v>
      </c>
      <c r="G38" s="137" t="s">
        <v>35</v>
      </c>
      <c r="H38" s="134" t="s">
        <v>35</v>
      </c>
      <c r="I38" s="140" t="s">
        <v>35</v>
      </c>
      <c r="J38" s="140" t="s">
        <v>35</v>
      </c>
      <c r="K38" s="140" t="s">
        <v>35</v>
      </c>
      <c r="L38" s="131" t="s">
        <v>35</v>
      </c>
      <c r="M38" s="143" t="s">
        <v>35</v>
      </c>
      <c r="N38" s="140" t="s">
        <v>35</v>
      </c>
      <c r="O38" s="140" t="s">
        <v>35</v>
      </c>
      <c r="P38" s="140" t="s">
        <v>35</v>
      </c>
      <c r="Q38" s="137" t="s">
        <v>35</v>
      </c>
      <c r="R38" s="134" t="s">
        <v>35</v>
      </c>
      <c r="S38" s="140" t="s">
        <v>35</v>
      </c>
      <c r="T38" s="140" t="s">
        <v>35</v>
      </c>
      <c r="U38" s="140" t="s">
        <v>35</v>
      </c>
      <c r="V38" s="131" t="s">
        <v>35</v>
      </c>
      <c r="W38" s="512"/>
      <c r="X38" s="512"/>
      <c r="Y38" s="512"/>
      <c r="Z38" s="512"/>
      <c r="AA38" s="512"/>
      <c r="AB38" s="512"/>
      <c r="AC38" s="512"/>
      <c r="AD38" s="512"/>
      <c r="AE38" s="512"/>
      <c r="AF38" s="512"/>
      <c r="AG38" s="512"/>
      <c r="AH38" s="512"/>
      <c r="AI38" s="512"/>
      <c r="AJ38" s="512"/>
      <c r="AK38" s="512"/>
      <c r="AL38" s="512"/>
      <c r="AM38" s="512"/>
      <c r="AN38" s="512"/>
      <c r="AO38" s="512"/>
      <c r="AP38" s="512"/>
      <c r="AQ38" s="512"/>
      <c r="AR38" s="512"/>
      <c r="AS38" s="512"/>
      <c r="AT38" s="512"/>
      <c r="AU38" s="512"/>
      <c r="AV38" s="512"/>
      <c r="AW38" s="512"/>
      <c r="AX38" s="512"/>
      <c r="AY38" s="512"/>
      <c r="AZ38" s="252"/>
      <c r="BA38" s="1136"/>
      <c r="BB38" s="697" t="s">
        <v>48</v>
      </c>
      <c r="BC38" s="127" t="s">
        <v>35</v>
      </c>
      <c r="BD38" s="123" t="s">
        <v>35</v>
      </c>
      <c r="BE38" s="123" t="s">
        <v>35</v>
      </c>
      <c r="BF38" s="123" t="s">
        <v>35</v>
      </c>
      <c r="BG38" s="118" t="s">
        <v>35</v>
      </c>
      <c r="BH38" s="127" t="s">
        <v>35</v>
      </c>
      <c r="BI38" s="123" t="s">
        <v>35</v>
      </c>
      <c r="BJ38" s="123" t="s">
        <v>35</v>
      </c>
      <c r="BK38" s="123" t="s">
        <v>35</v>
      </c>
      <c r="BL38" s="118" t="s">
        <v>35</v>
      </c>
      <c r="BM38" s="127" t="s">
        <v>35</v>
      </c>
      <c r="BN38" s="123" t="s">
        <v>35</v>
      </c>
      <c r="BO38" s="123" t="s">
        <v>35</v>
      </c>
      <c r="BP38" s="123" t="s">
        <v>35</v>
      </c>
      <c r="BQ38" s="118" t="s">
        <v>35</v>
      </c>
      <c r="BR38" s="127" t="s">
        <v>35</v>
      </c>
      <c r="BS38" s="123" t="s">
        <v>35</v>
      </c>
      <c r="BT38" s="123" t="s">
        <v>35</v>
      </c>
      <c r="BU38" s="123" t="s">
        <v>35</v>
      </c>
      <c r="BV38" s="112" t="s">
        <v>35</v>
      </c>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8"/>
      <c r="CX38" s="68"/>
      <c r="CY38" s="68"/>
      <c r="CZ38" s="68"/>
    </row>
    <row r="39" s="382" customFormat="true" ht="15" customHeight="true" x14ac:dyDescent="0.2">
      <c r="A39" s="1145" t="s">
        <v>123</v>
      </c>
      <c r="B39" s="453" t="s">
        <v>49</v>
      </c>
      <c r="C39" s="143" t="s">
        <v>35</v>
      </c>
      <c r="D39" s="140" t="s">
        <v>35</v>
      </c>
      <c r="E39" s="140" t="s">
        <v>35</v>
      </c>
      <c r="F39" s="140" t="s">
        <v>35</v>
      </c>
      <c r="G39" s="137" t="s">
        <v>35</v>
      </c>
      <c r="H39" s="134" t="s">
        <v>35</v>
      </c>
      <c r="I39" s="140" t="s">
        <v>35</v>
      </c>
      <c r="J39" s="140" t="s">
        <v>35</v>
      </c>
      <c r="K39" s="140" t="s">
        <v>35</v>
      </c>
      <c r="L39" s="131" t="s">
        <v>35</v>
      </c>
      <c r="M39" s="143" t="s">
        <v>35</v>
      </c>
      <c r="N39" s="140" t="s">
        <v>35</v>
      </c>
      <c r="O39" s="140" t="s">
        <v>35</v>
      </c>
      <c r="P39" s="140" t="s">
        <v>35</v>
      </c>
      <c r="Q39" s="137" t="s">
        <v>35</v>
      </c>
      <c r="R39" s="134" t="s">
        <v>35</v>
      </c>
      <c r="S39" s="140" t="s">
        <v>35</v>
      </c>
      <c r="T39" s="140" t="s">
        <v>35</v>
      </c>
      <c r="U39" s="140" t="s">
        <v>35</v>
      </c>
      <c r="V39" s="131" t="s">
        <v>35</v>
      </c>
      <c r="W39" s="71"/>
      <c r="X39" s="71"/>
      <c r="Y39" s="71"/>
      <c r="Z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419"/>
      <c r="BA39" s="1136" t="s">
        <v>123</v>
      </c>
      <c r="BB39" s="697" t="s">
        <v>49</v>
      </c>
      <c r="BC39" s="127" t="s">
        <v>35</v>
      </c>
      <c r="BD39" s="123" t="s">
        <v>35</v>
      </c>
      <c r="BE39" s="123" t="s">
        <v>35</v>
      </c>
      <c r="BF39" s="123" t="s">
        <v>35</v>
      </c>
      <c r="BG39" s="118" t="s">
        <v>35</v>
      </c>
      <c r="BH39" s="127" t="s">
        <v>35</v>
      </c>
      <c r="BI39" s="123" t="s">
        <v>35</v>
      </c>
      <c r="BJ39" s="123" t="s">
        <v>35</v>
      </c>
      <c r="BK39" s="123" t="s">
        <v>35</v>
      </c>
      <c r="BL39" s="118" t="s">
        <v>35</v>
      </c>
      <c r="BM39" s="127" t="s">
        <v>35</v>
      </c>
      <c r="BN39" s="123" t="s">
        <v>35</v>
      </c>
      <c r="BO39" s="123" t="s">
        <v>35</v>
      </c>
      <c r="BP39" s="123" t="s">
        <v>35</v>
      </c>
      <c r="BQ39" s="118" t="s">
        <v>35</v>
      </c>
      <c r="BR39" s="127" t="s">
        <v>35</v>
      </c>
      <c r="BS39" s="123" t="s">
        <v>35</v>
      </c>
      <c r="BT39" s="123" t="s">
        <v>35</v>
      </c>
      <c r="BU39" s="123" t="s">
        <v>35</v>
      </c>
      <c r="BV39" s="112" t="s">
        <v>35</v>
      </c>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8"/>
      <c r="CX39" s="68"/>
      <c r="CY39" s="68"/>
      <c r="CZ39" s="68"/>
    </row>
    <row r="40" s="382" customFormat="true" ht="15" customHeight="true" x14ac:dyDescent="0.2">
      <c r="A40" s="1145"/>
      <c r="B40" s="453" t="s">
        <v>48</v>
      </c>
      <c r="C40" s="143" t="s">
        <v>35</v>
      </c>
      <c r="D40" s="140" t="s">
        <v>35</v>
      </c>
      <c r="E40" s="140" t="s">
        <v>35</v>
      </c>
      <c r="F40" s="140" t="s">
        <v>35</v>
      </c>
      <c r="G40" s="137" t="s">
        <v>35</v>
      </c>
      <c r="H40" s="134" t="s">
        <v>35</v>
      </c>
      <c r="I40" s="140" t="s">
        <v>35</v>
      </c>
      <c r="J40" s="140" t="s">
        <v>35</v>
      </c>
      <c r="K40" s="140" t="s">
        <v>35</v>
      </c>
      <c r="L40" s="131" t="s">
        <v>35</v>
      </c>
      <c r="M40" s="143" t="s">
        <v>35</v>
      </c>
      <c r="N40" s="140" t="s">
        <v>35</v>
      </c>
      <c r="O40" s="140" t="s">
        <v>35</v>
      </c>
      <c r="P40" s="140" t="s">
        <v>35</v>
      </c>
      <c r="Q40" s="137" t="s">
        <v>35</v>
      </c>
      <c r="R40" s="134" t="s">
        <v>35</v>
      </c>
      <c r="S40" s="140" t="s">
        <v>35</v>
      </c>
      <c r="T40" s="140" t="s">
        <v>35</v>
      </c>
      <c r="U40" s="140" t="s">
        <v>35</v>
      </c>
      <c r="V40" s="131" t="s">
        <v>35</v>
      </c>
      <c r="W40" s="71"/>
      <c r="X40" s="71"/>
      <c r="Y40" s="71"/>
      <c r="Z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c r="AY40" s="71"/>
      <c r="AZ40" s="419"/>
      <c r="BA40" s="1136"/>
      <c r="BB40" s="697" t="s">
        <v>48</v>
      </c>
      <c r="BC40" s="127" t="s">
        <v>35</v>
      </c>
      <c r="BD40" s="123" t="s">
        <v>35</v>
      </c>
      <c r="BE40" s="123" t="s">
        <v>35</v>
      </c>
      <c r="BF40" s="123" t="s">
        <v>35</v>
      </c>
      <c r="BG40" s="118" t="s">
        <v>35</v>
      </c>
      <c r="BH40" s="127" t="s">
        <v>35</v>
      </c>
      <c r="BI40" s="123" t="s">
        <v>35</v>
      </c>
      <c r="BJ40" s="123" t="s">
        <v>35</v>
      </c>
      <c r="BK40" s="123" t="s">
        <v>35</v>
      </c>
      <c r="BL40" s="118" t="s">
        <v>35</v>
      </c>
      <c r="BM40" s="127" t="s">
        <v>35</v>
      </c>
      <c r="BN40" s="123" t="s">
        <v>35</v>
      </c>
      <c r="BO40" s="123" t="s">
        <v>35</v>
      </c>
      <c r="BP40" s="123" t="s">
        <v>35</v>
      </c>
      <c r="BQ40" s="118" t="s">
        <v>35</v>
      </c>
      <c r="BR40" s="127" t="s">
        <v>35</v>
      </c>
      <c r="BS40" s="123" t="s">
        <v>35</v>
      </c>
      <c r="BT40" s="123" t="s">
        <v>35</v>
      </c>
      <c r="BU40" s="123" t="s">
        <v>35</v>
      </c>
      <c r="BV40" s="112" t="s">
        <v>35</v>
      </c>
      <c r="BW40" s="68"/>
      <c r="BX40" s="68"/>
      <c r="BY40" s="68"/>
      <c r="BZ40" s="68"/>
      <c r="CA40" s="68"/>
      <c r="CB40" s="68"/>
      <c r="CC40" s="68"/>
      <c r="CD40" s="68"/>
      <c r="CE40" s="68"/>
      <c r="CF40" s="68"/>
      <c r="CG40" s="68"/>
      <c r="CH40" s="68"/>
      <c r="CI40" s="68"/>
      <c r="CJ40" s="68"/>
      <c r="CK40" s="68"/>
      <c r="CL40" s="68"/>
      <c r="CM40" s="68"/>
      <c r="CN40" s="68"/>
      <c r="CO40" s="68"/>
      <c r="CP40" s="68"/>
      <c r="CQ40" s="68"/>
      <c r="CR40" s="68"/>
      <c r="CS40" s="68"/>
      <c r="CT40" s="68"/>
      <c r="CU40" s="68"/>
      <c r="CV40" s="68"/>
      <c r="CW40" s="68"/>
      <c r="CX40" s="68"/>
      <c r="CY40" s="68"/>
      <c r="CZ40" s="68"/>
    </row>
    <row r="41" s="387" customFormat="true" ht="15" customHeight="true" x14ac:dyDescent="0.2">
      <c r="A41" s="1145" t="s">
        <v>56</v>
      </c>
      <c r="B41" s="453" t="s">
        <v>49</v>
      </c>
      <c r="C41" s="195">
        <v>6.4413813939931233</v>
      </c>
      <c r="D41" s="194">
        <v>0.29650173415759074</v>
      </c>
      <c r="E41" s="194">
        <v>8.1518252531551685</v>
      </c>
      <c r="F41" s="194">
        <v>3.95241712354282</v>
      </c>
      <c r="G41" s="193">
        <v>2.2499496707115574</v>
      </c>
      <c r="H41" s="192">
        <v>3.7889308491251392</v>
      </c>
      <c r="I41" s="194">
        <v>0</v>
      </c>
      <c r="J41" s="194">
        <v>0</v>
      </c>
      <c r="K41" s="194">
        <v>0</v>
      </c>
      <c r="L41" s="191">
        <v>0</v>
      </c>
      <c r="M41" s="195">
        <v>6.5055527478680748</v>
      </c>
      <c r="N41" s="194">
        <v>0</v>
      </c>
      <c r="O41" s="194">
        <v>6.4507452446261189</v>
      </c>
      <c r="P41" s="194">
        <v>1.7951722767157094</v>
      </c>
      <c r="Q41" s="193">
        <v>4.8623993963151335</v>
      </c>
      <c r="R41" s="192">
        <v>1.7985084758421037</v>
      </c>
      <c r="S41" s="194">
        <v>7.2315137412446964</v>
      </c>
      <c r="T41" s="194">
        <v>4.9607134239320825</v>
      </c>
      <c r="U41" s="194">
        <v>8.9462466928912168</v>
      </c>
      <c r="V41" s="191">
        <v>6.8650263309088144</v>
      </c>
      <c r="W41" s="512"/>
      <c r="X41" s="512"/>
      <c r="Y41" s="512"/>
      <c r="Z41" s="512"/>
      <c r="AA41" s="512"/>
      <c r="AB41" s="512"/>
      <c r="AC41" s="512"/>
      <c r="AD41" s="512"/>
      <c r="AE41" s="512"/>
      <c r="AF41" s="512"/>
      <c r="AG41" s="512"/>
      <c r="AH41" s="512"/>
      <c r="AI41" s="512"/>
      <c r="AJ41" s="512"/>
      <c r="AK41" s="512"/>
      <c r="AL41" s="512"/>
      <c r="AM41" s="512"/>
      <c r="AN41" s="512"/>
      <c r="AO41" s="512"/>
      <c r="AP41" s="512"/>
      <c r="AQ41" s="512"/>
      <c r="AR41" s="512"/>
      <c r="AS41" s="512"/>
      <c r="AT41" s="512"/>
      <c r="AU41" s="512"/>
      <c r="AV41" s="512"/>
      <c r="AW41" s="512"/>
      <c r="AX41" s="512"/>
      <c r="AY41" s="512"/>
      <c r="AZ41" s="252"/>
      <c r="BA41" s="1136" t="s">
        <v>56</v>
      </c>
      <c r="BB41" s="697" t="s">
        <v>49</v>
      </c>
      <c r="BC41" s="127" t="s">
        <v>35</v>
      </c>
      <c r="BD41" s="123" t="s">
        <v>35</v>
      </c>
      <c r="BE41" s="123" t="s">
        <v>35</v>
      </c>
      <c r="BF41" s="123" t="s">
        <v>35</v>
      </c>
      <c r="BG41" s="118" t="s">
        <v>35</v>
      </c>
      <c r="BH41" s="127" t="s">
        <v>35</v>
      </c>
      <c r="BI41" s="123" t="s">
        <v>35</v>
      </c>
      <c r="BJ41" s="123" t="s">
        <v>35</v>
      </c>
      <c r="BK41" s="123" t="s">
        <v>35</v>
      </c>
      <c r="BL41" s="118" t="s">
        <v>35</v>
      </c>
      <c r="BM41" s="127" t="s">
        <v>35</v>
      </c>
      <c r="BN41" s="123" t="s">
        <v>35</v>
      </c>
      <c r="BO41" s="123" t="s">
        <v>35</v>
      </c>
      <c r="BP41" s="123" t="s">
        <v>35</v>
      </c>
      <c r="BQ41" s="118" t="s">
        <v>35</v>
      </c>
      <c r="BR41" s="127" t="s">
        <v>35</v>
      </c>
      <c r="BS41" s="123" t="s">
        <v>35</v>
      </c>
      <c r="BT41" s="123" t="s">
        <v>35</v>
      </c>
      <c r="BU41" s="123" t="s">
        <v>35</v>
      </c>
      <c r="BV41" s="112" t="s">
        <v>35</v>
      </c>
      <c r="BW41" s="68"/>
      <c r="BX41" s="68"/>
      <c r="BY41" s="68"/>
      <c r="BZ41" s="68"/>
      <c r="CA41" s="68"/>
      <c r="CB41" s="68"/>
      <c r="CC41" s="68"/>
      <c r="CD41" s="68"/>
      <c r="CE41" s="68"/>
      <c r="CF41" s="68"/>
      <c r="CG41" s="68"/>
      <c r="CH41" s="68"/>
      <c r="CI41" s="68"/>
      <c r="CJ41" s="68"/>
      <c r="CK41" s="68"/>
      <c r="CL41" s="68"/>
      <c r="CM41" s="68"/>
      <c r="CN41" s="68"/>
      <c r="CO41" s="68"/>
      <c r="CP41" s="68"/>
      <c r="CQ41" s="68"/>
      <c r="CR41" s="68"/>
      <c r="CS41" s="68"/>
      <c r="CT41" s="68"/>
      <c r="CU41" s="68"/>
      <c r="CV41" s="68"/>
      <c r="CW41" s="68"/>
      <c r="CX41" s="68"/>
      <c r="CY41" s="68"/>
      <c r="CZ41" s="68"/>
    </row>
    <row r="42" s="387" customFormat="true" ht="15" customHeight="true" x14ac:dyDescent="0.2">
      <c r="A42" s="1145"/>
      <c r="B42" s="453" t="s">
        <v>48</v>
      </c>
      <c r="C42" s="195">
        <v>93.558618606006988</v>
      </c>
      <c r="D42" s="194">
        <v>99.703498265842413</v>
      </c>
      <c r="E42" s="194">
        <v>91.848174746844961</v>
      </c>
      <c r="F42" s="194">
        <v>96.047582876457199</v>
      </c>
      <c r="G42" s="193">
        <v>97.750050329288413</v>
      </c>
      <c r="H42" s="192">
        <v>96.211069150874877</v>
      </c>
      <c r="I42" s="194">
        <v>100</v>
      </c>
      <c r="J42" s="194">
        <v>100</v>
      </c>
      <c r="K42" s="194">
        <v>100</v>
      </c>
      <c r="L42" s="191">
        <v>100</v>
      </c>
      <c r="M42" s="195">
        <v>93.494447252131991</v>
      </c>
      <c r="N42" s="194">
        <v>100</v>
      </c>
      <c r="O42" s="194">
        <v>93.54925475537388</v>
      </c>
      <c r="P42" s="194">
        <v>98.204827723284296</v>
      </c>
      <c r="Q42" s="193">
        <v>95.137600603684888</v>
      </c>
      <c r="R42" s="192">
        <v>98.20149152415793</v>
      </c>
      <c r="S42" s="194">
        <v>92.768486258755331</v>
      </c>
      <c r="T42" s="194">
        <v>95.039286576067866</v>
      </c>
      <c r="U42" s="194">
        <v>91.053753307108735</v>
      </c>
      <c r="V42" s="191">
        <v>93.134973669091139</v>
      </c>
      <c r="W42" s="512"/>
      <c r="X42" s="512"/>
      <c r="Y42" s="512"/>
      <c r="Z42" s="512"/>
      <c r="AA42" s="512"/>
      <c r="AB42" s="512"/>
      <c r="AC42" s="512"/>
      <c r="AD42" s="512"/>
      <c r="AE42" s="512"/>
      <c r="AF42" s="512"/>
      <c r="AG42" s="512"/>
      <c r="AH42" s="512"/>
      <c r="AI42" s="512"/>
      <c r="AJ42" s="512"/>
      <c r="AK42" s="512"/>
      <c r="AL42" s="512"/>
      <c r="AM42" s="512"/>
      <c r="AN42" s="512"/>
      <c r="AO42" s="512"/>
      <c r="AP42" s="512"/>
      <c r="AQ42" s="512"/>
      <c r="AR42" s="512"/>
      <c r="AS42" s="512"/>
      <c r="AT42" s="512"/>
      <c r="AU42" s="512"/>
      <c r="AV42" s="512"/>
      <c r="AW42" s="512"/>
      <c r="AX42" s="512"/>
      <c r="AY42" s="512"/>
      <c r="AZ42" s="252"/>
      <c r="BA42" s="1136"/>
      <c r="BB42" s="697" t="s">
        <v>48</v>
      </c>
      <c r="BC42" s="127" t="s">
        <v>35</v>
      </c>
      <c r="BD42" s="123" t="s">
        <v>35</v>
      </c>
      <c r="BE42" s="123" t="s">
        <v>35</v>
      </c>
      <c r="BF42" s="123" t="s">
        <v>35</v>
      </c>
      <c r="BG42" s="118" t="s">
        <v>35</v>
      </c>
      <c r="BH42" s="127" t="s">
        <v>35</v>
      </c>
      <c r="BI42" s="123" t="s">
        <v>35</v>
      </c>
      <c r="BJ42" s="123" t="s">
        <v>35</v>
      </c>
      <c r="BK42" s="123" t="s">
        <v>35</v>
      </c>
      <c r="BL42" s="118" t="s">
        <v>35</v>
      </c>
      <c r="BM42" s="127" t="s">
        <v>35</v>
      </c>
      <c r="BN42" s="123" t="s">
        <v>35</v>
      </c>
      <c r="BO42" s="123" t="s">
        <v>35</v>
      </c>
      <c r="BP42" s="123" t="s">
        <v>35</v>
      </c>
      <c r="BQ42" s="118" t="s">
        <v>35</v>
      </c>
      <c r="BR42" s="127" t="s">
        <v>35</v>
      </c>
      <c r="BS42" s="123" t="s">
        <v>35</v>
      </c>
      <c r="BT42" s="123" t="s">
        <v>35</v>
      </c>
      <c r="BU42" s="123" t="s">
        <v>35</v>
      </c>
      <c r="BV42" s="112" t="s">
        <v>35</v>
      </c>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8"/>
      <c r="CX42" s="68"/>
      <c r="CY42" s="68"/>
      <c r="CZ42" s="68"/>
    </row>
    <row r="43" s="387" customFormat="true" ht="15" customHeight="true" x14ac:dyDescent="0.2">
      <c r="A43" s="1145" t="s">
        <v>53</v>
      </c>
      <c r="B43" s="453" t="s">
        <v>49</v>
      </c>
      <c r="C43" s="143" t="s">
        <v>35</v>
      </c>
      <c r="D43" s="140" t="s">
        <v>35</v>
      </c>
      <c r="E43" s="140" t="s">
        <v>35</v>
      </c>
      <c r="F43" s="140" t="s">
        <v>35</v>
      </c>
      <c r="G43" s="137" t="s">
        <v>35</v>
      </c>
      <c r="H43" s="134" t="s">
        <v>35</v>
      </c>
      <c r="I43" s="140" t="s">
        <v>35</v>
      </c>
      <c r="J43" s="140" t="s">
        <v>35</v>
      </c>
      <c r="K43" s="140" t="s">
        <v>35</v>
      </c>
      <c r="L43" s="131" t="s">
        <v>35</v>
      </c>
      <c r="M43" s="143" t="s">
        <v>35</v>
      </c>
      <c r="N43" s="140" t="s">
        <v>35</v>
      </c>
      <c r="O43" s="140" t="s">
        <v>35</v>
      </c>
      <c r="P43" s="140" t="s">
        <v>35</v>
      </c>
      <c r="Q43" s="137" t="s">
        <v>35</v>
      </c>
      <c r="R43" s="134" t="s">
        <v>35</v>
      </c>
      <c r="S43" s="140" t="s">
        <v>35</v>
      </c>
      <c r="T43" s="140" t="s">
        <v>35</v>
      </c>
      <c r="U43" s="140" t="s">
        <v>35</v>
      </c>
      <c r="V43" s="131" t="s">
        <v>35</v>
      </c>
      <c r="W43" s="512"/>
      <c r="X43" s="512"/>
      <c r="Y43" s="512"/>
      <c r="Z43" s="512"/>
      <c r="AA43" s="512"/>
      <c r="AB43" s="512"/>
      <c r="AC43" s="512"/>
      <c r="AD43" s="512"/>
      <c r="AE43" s="512"/>
      <c r="AF43" s="512"/>
      <c r="AG43" s="512"/>
      <c r="AH43" s="512"/>
      <c r="AI43" s="512"/>
      <c r="AJ43" s="512"/>
      <c r="AK43" s="512"/>
      <c r="AL43" s="512"/>
      <c r="AM43" s="512"/>
      <c r="AN43" s="512"/>
      <c r="AO43" s="512"/>
      <c r="AP43" s="512"/>
      <c r="AQ43" s="512"/>
      <c r="AR43" s="512"/>
      <c r="AS43" s="512"/>
      <c r="AT43" s="512"/>
      <c r="AU43" s="512"/>
      <c r="AV43" s="512"/>
      <c r="AW43" s="512"/>
      <c r="AX43" s="512"/>
      <c r="AY43" s="512"/>
      <c r="AZ43" s="252"/>
      <c r="BA43" s="1136" t="s">
        <v>53</v>
      </c>
      <c r="BB43" s="697" t="s">
        <v>49</v>
      </c>
      <c r="BC43" s="127" t="s">
        <v>35</v>
      </c>
      <c r="BD43" s="123" t="s">
        <v>35</v>
      </c>
      <c r="BE43" s="123" t="s">
        <v>35</v>
      </c>
      <c r="BF43" s="123" t="s">
        <v>35</v>
      </c>
      <c r="BG43" s="118" t="s">
        <v>35</v>
      </c>
      <c r="BH43" s="127" t="s">
        <v>35</v>
      </c>
      <c r="BI43" s="123" t="s">
        <v>35</v>
      </c>
      <c r="BJ43" s="123" t="s">
        <v>35</v>
      </c>
      <c r="BK43" s="123" t="s">
        <v>35</v>
      </c>
      <c r="BL43" s="118" t="s">
        <v>35</v>
      </c>
      <c r="BM43" s="127" t="s">
        <v>35</v>
      </c>
      <c r="BN43" s="123" t="s">
        <v>35</v>
      </c>
      <c r="BO43" s="123" t="s">
        <v>35</v>
      </c>
      <c r="BP43" s="123" t="s">
        <v>35</v>
      </c>
      <c r="BQ43" s="118" t="s">
        <v>35</v>
      </c>
      <c r="BR43" s="127" t="s">
        <v>35</v>
      </c>
      <c r="BS43" s="123" t="s">
        <v>35</v>
      </c>
      <c r="BT43" s="123" t="s">
        <v>35</v>
      </c>
      <c r="BU43" s="123" t="s">
        <v>35</v>
      </c>
      <c r="BV43" s="112" t="s">
        <v>35</v>
      </c>
      <c r="BW43" s="68"/>
      <c r="BX43" s="68"/>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8"/>
      <c r="CY43" s="68"/>
      <c r="CZ43" s="68"/>
    </row>
    <row r="44" s="387" customFormat="true" ht="15" customHeight="true" x14ac:dyDescent="0.2">
      <c r="A44" s="1145"/>
      <c r="B44" s="453" t="s">
        <v>48</v>
      </c>
      <c r="C44" s="143" t="s">
        <v>35</v>
      </c>
      <c r="D44" s="140" t="s">
        <v>35</v>
      </c>
      <c r="E44" s="140" t="s">
        <v>35</v>
      </c>
      <c r="F44" s="140" t="s">
        <v>35</v>
      </c>
      <c r="G44" s="137" t="s">
        <v>35</v>
      </c>
      <c r="H44" s="134" t="s">
        <v>35</v>
      </c>
      <c r="I44" s="140" t="s">
        <v>35</v>
      </c>
      <c r="J44" s="140" t="s">
        <v>35</v>
      </c>
      <c r="K44" s="140" t="s">
        <v>35</v>
      </c>
      <c r="L44" s="131" t="s">
        <v>35</v>
      </c>
      <c r="M44" s="143" t="s">
        <v>35</v>
      </c>
      <c r="N44" s="140" t="s">
        <v>35</v>
      </c>
      <c r="O44" s="140" t="s">
        <v>35</v>
      </c>
      <c r="P44" s="140" t="s">
        <v>35</v>
      </c>
      <c r="Q44" s="137" t="s">
        <v>35</v>
      </c>
      <c r="R44" s="134" t="s">
        <v>35</v>
      </c>
      <c r="S44" s="140" t="s">
        <v>35</v>
      </c>
      <c r="T44" s="140" t="s">
        <v>35</v>
      </c>
      <c r="U44" s="140" t="s">
        <v>35</v>
      </c>
      <c r="V44" s="131" t="s">
        <v>35</v>
      </c>
      <c r="W44" s="512"/>
      <c r="X44" s="512"/>
      <c r="Y44" s="512"/>
      <c r="Z44" s="512"/>
      <c r="AA44" s="512"/>
      <c r="AB44" s="512"/>
      <c r="AC44" s="512"/>
      <c r="AD44" s="512"/>
      <c r="AE44" s="512"/>
      <c r="AF44" s="512"/>
      <c r="AG44" s="512"/>
      <c r="AH44" s="512"/>
      <c r="AI44" s="512"/>
      <c r="AJ44" s="512"/>
      <c r="AK44" s="512"/>
      <c r="AL44" s="512"/>
      <c r="AM44" s="512"/>
      <c r="AN44" s="512"/>
      <c r="AO44" s="512"/>
      <c r="AP44" s="512"/>
      <c r="AQ44" s="512"/>
      <c r="AR44" s="512"/>
      <c r="AS44" s="512"/>
      <c r="AT44" s="512"/>
      <c r="AU44" s="512"/>
      <c r="AV44" s="512"/>
      <c r="AW44" s="512"/>
      <c r="AX44" s="512"/>
      <c r="AY44" s="512"/>
      <c r="AZ44" s="252"/>
      <c r="BA44" s="1136"/>
      <c r="BB44" s="697" t="s">
        <v>48</v>
      </c>
      <c r="BC44" s="127" t="s">
        <v>35</v>
      </c>
      <c r="BD44" s="123" t="s">
        <v>35</v>
      </c>
      <c r="BE44" s="123" t="s">
        <v>35</v>
      </c>
      <c r="BF44" s="123" t="s">
        <v>35</v>
      </c>
      <c r="BG44" s="118" t="s">
        <v>35</v>
      </c>
      <c r="BH44" s="127" t="s">
        <v>35</v>
      </c>
      <c r="BI44" s="123" t="s">
        <v>35</v>
      </c>
      <c r="BJ44" s="123" t="s">
        <v>35</v>
      </c>
      <c r="BK44" s="123" t="s">
        <v>35</v>
      </c>
      <c r="BL44" s="118" t="s">
        <v>35</v>
      </c>
      <c r="BM44" s="127" t="s">
        <v>35</v>
      </c>
      <c r="BN44" s="123" t="s">
        <v>35</v>
      </c>
      <c r="BO44" s="123" t="s">
        <v>35</v>
      </c>
      <c r="BP44" s="123" t="s">
        <v>35</v>
      </c>
      <c r="BQ44" s="118" t="s">
        <v>35</v>
      </c>
      <c r="BR44" s="127" t="s">
        <v>35</v>
      </c>
      <c r="BS44" s="123" t="s">
        <v>35</v>
      </c>
      <c r="BT44" s="123" t="s">
        <v>35</v>
      </c>
      <c r="BU44" s="123" t="s">
        <v>35</v>
      </c>
      <c r="BV44" s="112" t="s">
        <v>35</v>
      </c>
      <c r="BW44" s="68"/>
      <c r="BX44" s="68"/>
      <c r="BY44" s="68"/>
      <c r="BZ44" s="68"/>
      <c r="CA44" s="68"/>
      <c r="CB44" s="68"/>
      <c r="CC44" s="68"/>
      <c r="CD44" s="68"/>
      <c r="CE44" s="68"/>
      <c r="CF44" s="68"/>
      <c r="CG44" s="68"/>
      <c r="CH44" s="68"/>
      <c r="CI44" s="68"/>
      <c r="CJ44" s="68"/>
      <c r="CK44" s="68"/>
      <c r="CL44" s="68"/>
      <c r="CM44" s="68"/>
      <c r="CN44" s="68"/>
      <c r="CO44" s="68"/>
      <c r="CP44" s="68"/>
      <c r="CQ44" s="68"/>
      <c r="CR44" s="68"/>
      <c r="CS44" s="68"/>
      <c r="CT44" s="68"/>
      <c r="CU44" s="68"/>
      <c r="CV44" s="68"/>
      <c r="CW44" s="68"/>
      <c r="CX44" s="68"/>
      <c r="CY44" s="68"/>
      <c r="CZ44" s="68"/>
    </row>
    <row r="45" s="387" customFormat="true" ht="15" customHeight="true" x14ac:dyDescent="0.2">
      <c r="A45" s="1145" t="s">
        <v>52</v>
      </c>
      <c r="B45" s="453" t="s">
        <v>49</v>
      </c>
      <c r="C45" s="143" t="s">
        <v>35</v>
      </c>
      <c r="D45" s="140" t="s">
        <v>35</v>
      </c>
      <c r="E45" s="140" t="s">
        <v>35</v>
      </c>
      <c r="F45" s="140" t="s">
        <v>35</v>
      </c>
      <c r="G45" s="137" t="s">
        <v>35</v>
      </c>
      <c r="H45" s="134" t="s">
        <v>35</v>
      </c>
      <c r="I45" s="140" t="s">
        <v>35</v>
      </c>
      <c r="J45" s="140" t="s">
        <v>35</v>
      </c>
      <c r="K45" s="140" t="s">
        <v>35</v>
      </c>
      <c r="L45" s="131" t="s">
        <v>35</v>
      </c>
      <c r="M45" s="143" t="s">
        <v>35</v>
      </c>
      <c r="N45" s="140" t="s">
        <v>35</v>
      </c>
      <c r="O45" s="140" t="s">
        <v>35</v>
      </c>
      <c r="P45" s="140" t="s">
        <v>35</v>
      </c>
      <c r="Q45" s="137" t="s">
        <v>35</v>
      </c>
      <c r="R45" s="134" t="s">
        <v>35</v>
      </c>
      <c r="S45" s="140" t="s">
        <v>35</v>
      </c>
      <c r="T45" s="140" t="s">
        <v>35</v>
      </c>
      <c r="U45" s="140" t="s">
        <v>35</v>
      </c>
      <c r="V45" s="131" t="s">
        <v>35</v>
      </c>
      <c r="W45" s="512"/>
      <c r="X45" s="512"/>
      <c r="Y45" s="512"/>
      <c r="Z45" s="512"/>
      <c r="AA45" s="512"/>
      <c r="AB45" s="512"/>
      <c r="AC45" s="512"/>
      <c r="AD45" s="512"/>
      <c r="AE45" s="512"/>
      <c r="AF45" s="512"/>
      <c r="AG45" s="512"/>
      <c r="AH45" s="512"/>
      <c r="AI45" s="512"/>
      <c r="AJ45" s="512"/>
      <c r="AK45" s="512"/>
      <c r="AL45" s="512"/>
      <c r="AM45" s="512"/>
      <c r="AN45" s="512"/>
      <c r="AO45" s="512"/>
      <c r="AP45" s="512"/>
      <c r="AQ45" s="512"/>
      <c r="AR45" s="512"/>
      <c r="AS45" s="512"/>
      <c r="AT45" s="512"/>
      <c r="AU45" s="512"/>
      <c r="AV45" s="512"/>
      <c r="AW45" s="512"/>
      <c r="AX45" s="512"/>
      <c r="AY45" s="512"/>
      <c r="AZ45" s="252"/>
      <c r="BA45" s="1136" t="s">
        <v>52</v>
      </c>
      <c r="BB45" s="697" t="s">
        <v>49</v>
      </c>
      <c r="BC45" s="127" t="s">
        <v>35</v>
      </c>
      <c r="BD45" s="123" t="s">
        <v>35</v>
      </c>
      <c r="BE45" s="123" t="s">
        <v>35</v>
      </c>
      <c r="BF45" s="123" t="s">
        <v>35</v>
      </c>
      <c r="BG45" s="118" t="s">
        <v>35</v>
      </c>
      <c r="BH45" s="127" t="s">
        <v>35</v>
      </c>
      <c r="BI45" s="123" t="s">
        <v>35</v>
      </c>
      <c r="BJ45" s="123" t="s">
        <v>35</v>
      </c>
      <c r="BK45" s="123" t="s">
        <v>35</v>
      </c>
      <c r="BL45" s="118" t="s">
        <v>35</v>
      </c>
      <c r="BM45" s="127" t="s">
        <v>35</v>
      </c>
      <c r="BN45" s="123" t="s">
        <v>35</v>
      </c>
      <c r="BO45" s="123" t="s">
        <v>35</v>
      </c>
      <c r="BP45" s="123" t="s">
        <v>35</v>
      </c>
      <c r="BQ45" s="118" t="s">
        <v>35</v>
      </c>
      <c r="BR45" s="127" t="s">
        <v>35</v>
      </c>
      <c r="BS45" s="123" t="s">
        <v>35</v>
      </c>
      <c r="BT45" s="123" t="s">
        <v>35</v>
      </c>
      <c r="BU45" s="123" t="s">
        <v>35</v>
      </c>
      <c r="BV45" s="112" t="s">
        <v>35</v>
      </c>
      <c r="BW45" s="68"/>
      <c r="BX45" s="68"/>
      <c r="BY45" s="68"/>
      <c r="BZ45" s="68"/>
      <c r="CA45" s="68"/>
      <c r="CB45" s="68"/>
      <c r="CC45" s="68"/>
      <c r="CD45" s="68"/>
      <c r="CE45" s="68"/>
      <c r="CF45" s="68"/>
      <c r="CG45" s="68"/>
      <c r="CH45" s="68"/>
      <c r="CI45" s="68"/>
      <c r="CJ45" s="68"/>
      <c r="CK45" s="68"/>
      <c r="CL45" s="68"/>
      <c r="CM45" s="68"/>
      <c r="CN45" s="68"/>
      <c r="CO45" s="68"/>
      <c r="CP45" s="68"/>
      <c r="CQ45" s="68"/>
      <c r="CR45" s="68"/>
      <c r="CS45" s="68"/>
      <c r="CT45" s="68"/>
      <c r="CU45" s="68"/>
      <c r="CV45" s="68"/>
      <c r="CW45" s="68"/>
      <c r="CX45" s="68"/>
      <c r="CY45" s="68"/>
      <c r="CZ45" s="68"/>
    </row>
    <row r="46" s="387" customFormat="true" ht="15" customHeight="true" x14ac:dyDescent="0.2">
      <c r="A46" s="1145"/>
      <c r="B46" s="453" t="s">
        <v>48</v>
      </c>
      <c r="C46" s="143" t="s">
        <v>35</v>
      </c>
      <c r="D46" s="140" t="s">
        <v>35</v>
      </c>
      <c r="E46" s="140" t="s">
        <v>35</v>
      </c>
      <c r="F46" s="140" t="s">
        <v>35</v>
      </c>
      <c r="G46" s="137" t="s">
        <v>35</v>
      </c>
      <c r="H46" s="134" t="s">
        <v>35</v>
      </c>
      <c r="I46" s="140" t="s">
        <v>35</v>
      </c>
      <c r="J46" s="140" t="s">
        <v>35</v>
      </c>
      <c r="K46" s="140" t="s">
        <v>35</v>
      </c>
      <c r="L46" s="131" t="s">
        <v>35</v>
      </c>
      <c r="M46" s="143" t="s">
        <v>35</v>
      </c>
      <c r="N46" s="140" t="s">
        <v>35</v>
      </c>
      <c r="O46" s="140" t="s">
        <v>35</v>
      </c>
      <c r="P46" s="140" t="s">
        <v>35</v>
      </c>
      <c r="Q46" s="137" t="s">
        <v>35</v>
      </c>
      <c r="R46" s="134" t="s">
        <v>35</v>
      </c>
      <c r="S46" s="140" t="s">
        <v>35</v>
      </c>
      <c r="T46" s="140" t="s">
        <v>35</v>
      </c>
      <c r="U46" s="140" t="s">
        <v>35</v>
      </c>
      <c r="V46" s="131" t="s">
        <v>35</v>
      </c>
      <c r="W46" s="512"/>
      <c r="X46" s="512"/>
      <c r="Y46" s="512"/>
      <c r="Z46" s="512"/>
      <c r="AA46" s="512"/>
      <c r="AB46" s="512"/>
      <c r="AC46" s="512"/>
      <c r="AD46" s="512"/>
      <c r="AE46" s="512"/>
      <c r="AF46" s="512"/>
      <c r="AG46" s="512"/>
      <c r="AH46" s="512"/>
      <c r="AI46" s="512"/>
      <c r="AJ46" s="512"/>
      <c r="AK46" s="512"/>
      <c r="AL46" s="512"/>
      <c r="AM46" s="512"/>
      <c r="AN46" s="512"/>
      <c r="AO46" s="512"/>
      <c r="AP46" s="512"/>
      <c r="AQ46" s="512"/>
      <c r="AR46" s="512"/>
      <c r="AS46" s="512"/>
      <c r="AT46" s="512"/>
      <c r="AU46" s="512"/>
      <c r="AV46" s="512"/>
      <c r="AW46" s="512"/>
      <c r="AX46" s="512"/>
      <c r="AY46" s="512"/>
      <c r="AZ46" s="252"/>
      <c r="BA46" s="1136"/>
      <c r="BB46" s="697" t="s">
        <v>48</v>
      </c>
      <c r="BC46" s="127" t="s">
        <v>35</v>
      </c>
      <c r="BD46" s="123" t="s">
        <v>35</v>
      </c>
      <c r="BE46" s="123" t="s">
        <v>35</v>
      </c>
      <c r="BF46" s="123" t="s">
        <v>35</v>
      </c>
      <c r="BG46" s="118" t="s">
        <v>35</v>
      </c>
      <c r="BH46" s="127" t="s">
        <v>35</v>
      </c>
      <c r="BI46" s="123" t="s">
        <v>35</v>
      </c>
      <c r="BJ46" s="123" t="s">
        <v>35</v>
      </c>
      <c r="BK46" s="123" t="s">
        <v>35</v>
      </c>
      <c r="BL46" s="118" t="s">
        <v>35</v>
      </c>
      <c r="BM46" s="127" t="s">
        <v>35</v>
      </c>
      <c r="BN46" s="123" t="s">
        <v>35</v>
      </c>
      <c r="BO46" s="123" t="s">
        <v>35</v>
      </c>
      <c r="BP46" s="123" t="s">
        <v>35</v>
      </c>
      <c r="BQ46" s="118" t="s">
        <v>35</v>
      </c>
      <c r="BR46" s="127" t="s">
        <v>35</v>
      </c>
      <c r="BS46" s="123" t="s">
        <v>35</v>
      </c>
      <c r="BT46" s="123" t="s">
        <v>35</v>
      </c>
      <c r="BU46" s="123" t="s">
        <v>35</v>
      </c>
      <c r="BV46" s="112" t="s">
        <v>35</v>
      </c>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8"/>
      <c r="CX46" s="68"/>
      <c r="CY46" s="68"/>
      <c r="CZ46" s="68"/>
    </row>
    <row r="47" s="382" customFormat="true" ht="15" customHeight="true" x14ac:dyDescent="0.2">
      <c r="A47" s="1145" t="s">
        <v>102</v>
      </c>
      <c r="B47" s="453" t="s">
        <v>101</v>
      </c>
      <c r="C47" s="143" t="s">
        <v>35</v>
      </c>
      <c r="D47" s="140" t="s">
        <v>35</v>
      </c>
      <c r="E47" s="140" t="s">
        <v>35</v>
      </c>
      <c r="F47" s="140" t="s">
        <v>35</v>
      </c>
      <c r="G47" s="137" t="s">
        <v>35</v>
      </c>
      <c r="H47" s="134" t="s">
        <v>35</v>
      </c>
      <c r="I47" s="140" t="s">
        <v>35</v>
      </c>
      <c r="J47" s="140" t="s">
        <v>35</v>
      </c>
      <c r="K47" s="140" t="s">
        <v>35</v>
      </c>
      <c r="L47" s="131" t="s">
        <v>35</v>
      </c>
      <c r="M47" s="143" t="s">
        <v>35</v>
      </c>
      <c r="N47" s="140" t="s">
        <v>35</v>
      </c>
      <c r="O47" s="140" t="s">
        <v>35</v>
      </c>
      <c r="P47" s="140" t="s">
        <v>35</v>
      </c>
      <c r="Q47" s="137" t="s">
        <v>35</v>
      </c>
      <c r="R47" s="134" t="s">
        <v>35</v>
      </c>
      <c r="S47" s="140" t="s">
        <v>35</v>
      </c>
      <c r="T47" s="140" t="s">
        <v>35</v>
      </c>
      <c r="U47" s="140" t="s">
        <v>35</v>
      </c>
      <c r="V47" s="131" t="s">
        <v>35</v>
      </c>
      <c r="W47" s="71"/>
      <c r="X47" s="71"/>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419"/>
      <c r="BA47" s="1136" t="s">
        <v>102</v>
      </c>
      <c r="BB47" s="697" t="s">
        <v>101</v>
      </c>
      <c r="BC47" s="127" t="s">
        <v>35</v>
      </c>
      <c r="BD47" s="123" t="s">
        <v>35</v>
      </c>
      <c r="BE47" s="123" t="s">
        <v>35</v>
      </c>
      <c r="BF47" s="123" t="s">
        <v>35</v>
      </c>
      <c r="BG47" s="118" t="s">
        <v>35</v>
      </c>
      <c r="BH47" s="127" t="s">
        <v>35</v>
      </c>
      <c r="BI47" s="123" t="s">
        <v>35</v>
      </c>
      <c r="BJ47" s="123" t="s">
        <v>35</v>
      </c>
      <c r="BK47" s="123" t="s">
        <v>35</v>
      </c>
      <c r="BL47" s="118" t="s">
        <v>35</v>
      </c>
      <c r="BM47" s="127" t="s">
        <v>35</v>
      </c>
      <c r="BN47" s="123" t="s">
        <v>35</v>
      </c>
      <c r="BO47" s="123" t="s">
        <v>35</v>
      </c>
      <c r="BP47" s="123" t="s">
        <v>35</v>
      </c>
      <c r="BQ47" s="118" t="s">
        <v>35</v>
      </c>
      <c r="BR47" s="127" t="s">
        <v>35</v>
      </c>
      <c r="BS47" s="123" t="s">
        <v>35</v>
      </c>
      <c r="BT47" s="123" t="s">
        <v>35</v>
      </c>
      <c r="BU47" s="123" t="s">
        <v>35</v>
      </c>
      <c r="BV47" s="112" t="s">
        <v>35</v>
      </c>
      <c r="BW47" s="68"/>
      <c r="BX47" s="68"/>
      <c r="BY47" s="68"/>
      <c r="BZ47" s="68"/>
      <c r="CA47" s="68"/>
      <c r="CB47" s="68"/>
      <c r="CC47" s="68"/>
      <c r="CD47" s="68"/>
      <c r="CE47" s="68"/>
      <c r="CF47" s="68"/>
      <c r="CG47" s="68"/>
      <c r="CH47" s="68"/>
      <c r="CI47" s="68"/>
      <c r="CJ47" s="68"/>
      <c r="CK47" s="68"/>
      <c r="CL47" s="68"/>
      <c r="CM47" s="68"/>
      <c r="CN47" s="68"/>
      <c r="CO47" s="68"/>
      <c r="CP47" s="68"/>
      <c r="CQ47" s="68"/>
      <c r="CR47" s="68"/>
      <c r="CS47" s="68"/>
      <c r="CT47" s="68"/>
      <c r="CU47" s="68"/>
      <c r="CV47" s="68"/>
      <c r="CW47" s="68"/>
      <c r="CX47" s="68"/>
      <c r="CY47" s="68"/>
      <c r="CZ47" s="68"/>
    </row>
    <row r="48" s="382" customFormat="true" ht="15" customHeight="true" x14ac:dyDescent="0.2">
      <c r="A48" s="1145"/>
      <c r="B48" s="453" t="s">
        <v>100</v>
      </c>
      <c r="C48" s="143" t="s">
        <v>35</v>
      </c>
      <c r="D48" s="140" t="s">
        <v>35</v>
      </c>
      <c r="E48" s="140" t="s">
        <v>35</v>
      </c>
      <c r="F48" s="140" t="s">
        <v>35</v>
      </c>
      <c r="G48" s="137" t="s">
        <v>35</v>
      </c>
      <c r="H48" s="134" t="s">
        <v>35</v>
      </c>
      <c r="I48" s="140" t="s">
        <v>35</v>
      </c>
      <c r="J48" s="140" t="s">
        <v>35</v>
      </c>
      <c r="K48" s="140" t="s">
        <v>35</v>
      </c>
      <c r="L48" s="131" t="s">
        <v>35</v>
      </c>
      <c r="M48" s="143" t="s">
        <v>35</v>
      </c>
      <c r="N48" s="140" t="s">
        <v>35</v>
      </c>
      <c r="O48" s="140" t="s">
        <v>35</v>
      </c>
      <c r="P48" s="140" t="s">
        <v>35</v>
      </c>
      <c r="Q48" s="137" t="s">
        <v>35</v>
      </c>
      <c r="R48" s="134" t="s">
        <v>35</v>
      </c>
      <c r="S48" s="140" t="s">
        <v>35</v>
      </c>
      <c r="T48" s="140" t="s">
        <v>35</v>
      </c>
      <c r="U48" s="140" t="s">
        <v>35</v>
      </c>
      <c r="V48" s="131" t="s">
        <v>35</v>
      </c>
      <c r="W48" s="71"/>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419"/>
      <c r="BA48" s="1136"/>
      <c r="BB48" s="697" t="s">
        <v>100</v>
      </c>
      <c r="BC48" s="127" t="s">
        <v>35</v>
      </c>
      <c r="BD48" s="123" t="s">
        <v>35</v>
      </c>
      <c r="BE48" s="123" t="s">
        <v>35</v>
      </c>
      <c r="BF48" s="123" t="s">
        <v>35</v>
      </c>
      <c r="BG48" s="118" t="s">
        <v>35</v>
      </c>
      <c r="BH48" s="127" t="s">
        <v>35</v>
      </c>
      <c r="BI48" s="123" t="s">
        <v>35</v>
      </c>
      <c r="BJ48" s="123" t="s">
        <v>35</v>
      </c>
      <c r="BK48" s="123" t="s">
        <v>35</v>
      </c>
      <c r="BL48" s="118" t="s">
        <v>35</v>
      </c>
      <c r="BM48" s="127" t="s">
        <v>35</v>
      </c>
      <c r="BN48" s="123" t="s">
        <v>35</v>
      </c>
      <c r="BO48" s="123" t="s">
        <v>35</v>
      </c>
      <c r="BP48" s="123" t="s">
        <v>35</v>
      </c>
      <c r="BQ48" s="118" t="s">
        <v>35</v>
      </c>
      <c r="BR48" s="127" t="s">
        <v>35</v>
      </c>
      <c r="BS48" s="123" t="s">
        <v>35</v>
      </c>
      <c r="BT48" s="123" t="s">
        <v>35</v>
      </c>
      <c r="BU48" s="123" t="s">
        <v>35</v>
      </c>
      <c r="BV48" s="112" t="s">
        <v>35</v>
      </c>
      <c r="BW48" s="68"/>
      <c r="BX48" s="68"/>
      <c r="BY48" s="68"/>
      <c r="BZ48" s="68"/>
      <c r="CA48" s="68"/>
      <c r="CB48" s="68"/>
      <c r="CC48" s="68"/>
      <c r="CD48" s="68"/>
      <c r="CE48" s="68"/>
      <c r="CF48" s="68"/>
      <c r="CG48" s="68"/>
      <c r="CH48" s="68"/>
      <c r="CI48" s="68"/>
      <c r="CJ48" s="68"/>
      <c r="CK48" s="68"/>
      <c r="CL48" s="68"/>
      <c r="CM48" s="68"/>
      <c r="CN48" s="68"/>
      <c r="CO48" s="68"/>
      <c r="CP48" s="68"/>
      <c r="CQ48" s="68"/>
      <c r="CR48" s="68"/>
      <c r="CS48" s="68"/>
      <c r="CT48" s="68"/>
      <c r="CU48" s="68"/>
      <c r="CV48" s="68"/>
      <c r="CW48" s="68"/>
      <c r="CX48" s="68"/>
      <c r="CY48" s="68"/>
      <c r="CZ48" s="68"/>
    </row>
    <row r="49" s="382" customFormat="true" ht="15" customHeight="true" x14ac:dyDescent="0.2">
      <c r="A49" s="1145"/>
      <c r="B49" s="453" t="s">
        <v>68</v>
      </c>
      <c r="C49" s="143" t="s">
        <v>35</v>
      </c>
      <c r="D49" s="140" t="s">
        <v>35</v>
      </c>
      <c r="E49" s="140" t="s">
        <v>35</v>
      </c>
      <c r="F49" s="140" t="s">
        <v>35</v>
      </c>
      <c r="G49" s="137" t="s">
        <v>35</v>
      </c>
      <c r="H49" s="134" t="s">
        <v>35</v>
      </c>
      <c r="I49" s="140" t="s">
        <v>35</v>
      </c>
      <c r="J49" s="140" t="s">
        <v>35</v>
      </c>
      <c r="K49" s="140" t="s">
        <v>35</v>
      </c>
      <c r="L49" s="131" t="s">
        <v>35</v>
      </c>
      <c r="M49" s="143" t="s">
        <v>35</v>
      </c>
      <c r="N49" s="140" t="s">
        <v>35</v>
      </c>
      <c r="O49" s="140" t="s">
        <v>35</v>
      </c>
      <c r="P49" s="140" t="s">
        <v>35</v>
      </c>
      <c r="Q49" s="137" t="s">
        <v>35</v>
      </c>
      <c r="R49" s="134" t="s">
        <v>35</v>
      </c>
      <c r="S49" s="140" t="s">
        <v>35</v>
      </c>
      <c r="T49" s="140" t="s">
        <v>35</v>
      </c>
      <c r="U49" s="140" t="s">
        <v>35</v>
      </c>
      <c r="V49" s="131" t="s">
        <v>35</v>
      </c>
      <c r="W49" s="71"/>
      <c r="X49" s="71"/>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419"/>
      <c r="BA49" s="1136"/>
      <c r="BB49" s="697" t="s">
        <v>68</v>
      </c>
      <c r="BC49" s="127" t="s">
        <v>35</v>
      </c>
      <c r="BD49" s="123" t="s">
        <v>35</v>
      </c>
      <c r="BE49" s="123" t="s">
        <v>35</v>
      </c>
      <c r="BF49" s="123" t="s">
        <v>35</v>
      </c>
      <c r="BG49" s="118" t="s">
        <v>35</v>
      </c>
      <c r="BH49" s="127" t="s">
        <v>35</v>
      </c>
      <c r="BI49" s="123" t="s">
        <v>35</v>
      </c>
      <c r="BJ49" s="123" t="s">
        <v>35</v>
      </c>
      <c r="BK49" s="123" t="s">
        <v>35</v>
      </c>
      <c r="BL49" s="118" t="s">
        <v>35</v>
      </c>
      <c r="BM49" s="127" t="s">
        <v>35</v>
      </c>
      <c r="BN49" s="123" t="s">
        <v>35</v>
      </c>
      <c r="BO49" s="123" t="s">
        <v>35</v>
      </c>
      <c r="BP49" s="123" t="s">
        <v>35</v>
      </c>
      <c r="BQ49" s="118" t="s">
        <v>35</v>
      </c>
      <c r="BR49" s="127" t="s">
        <v>35</v>
      </c>
      <c r="BS49" s="123" t="s">
        <v>35</v>
      </c>
      <c r="BT49" s="123" t="s">
        <v>35</v>
      </c>
      <c r="BU49" s="123" t="s">
        <v>35</v>
      </c>
      <c r="BV49" s="112" t="s">
        <v>35</v>
      </c>
      <c r="BW49" s="68"/>
      <c r="BX49" s="68"/>
      <c r="BY49" s="68"/>
      <c r="BZ49" s="68"/>
      <c r="CA49" s="68"/>
      <c r="CB49" s="68"/>
      <c r="CC49" s="68"/>
      <c r="CD49" s="68"/>
      <c r="CE49" s="68"/>
      <c r="CF49" s="68"/>
      <c r="CG49" s="68"/>
      <c r="CH49" s="68"/>
      <c r="CI49" s="68"/>
      <c r="CJ49" s="68"/>
      <c r="CK49" s="68"/>
      <c r="CL49" s="68"/>
      <c r="CM49" s="68"/>
      <c r="CN49" s="68"/>
      <c r="CO49" s="68"/>
      <c r="CP49" s="68"/>
      <c r="CQ49" s="68"/>
      <c r="CR49" s="68"/>
      <c r="CS49" s="68"/>
      <c r="CT49" s="68"/>
      <c r="CU49" s="68"/>
      <c r="CV49" s="68"/>
      <c r="CW49" s="68"/>
      <c r="CX49" s="68"/>
      <c r="CY49" s="68"/>
      <c r="CZ49" s="68"/>
    </row>
    <row r="50" s="382" customFormat="true" ht="15" customHeight="true" x14ac:dyDescent="0.2">
      <c r="A50" s="1145" t="s">
        <v>103</v>
      </c>
      <c r="B50" s="453" t="s">
        <v>101</v>
      </c>
      <c r="C50" s="143" t="s">
        <v>35</v>
      </c>
      <c r="D50" s="140" t="s">
        <v>35</v>
      </c>
      <c r="E50" s="140" t="s">
        <v>35</v>
      </c>
      <c r="F50" s="140" t="s">
        <v>35</v>
      </c>
      <c r="G50" s="137" t="s">
        <v>35</v>
      </c>
      <c r="H50" s="134" t="s">
        <v>35</v>
      </c>
      <c r="I50" s="140" t="s">
        <v>35</v>
      </c>
      <c r="J50" s="140" t="s">
        <v>35</v>
      </c>
      <c r="K50" s="140" t="s">
        <v>35</v>
      </c>
      <c r="L50" s="131" t="s">
        <v>35</v>
      </c>
      <c r="M50" s="143" t="s">
        <v>35</v>
      </c>
      <c r="N50" s="140" t="s">
        <v>35</v>
      </c>
      <c r="O50" s="140" t="s">
        <v>35</v>
      </c>
      <c r="P50" s="140" t="s">
        <v>35</v>
      </c>
      <c r="Q50" s="137" t="s">
        <v>35</v>
      </c>
      <c r="R50" s="134" t="s">
        <v>35</v>
      </c>
      <c r="S50" s="140" t="s">
        <v>35</v>
      </c>
      <c r="T50" s="140" t="s">
        <v>35</v>
      </c>
      <c r="U50" s="140" t="s">
        <v>35</v>
      </c>
      <c r="V50" s="131" t="s">
        <v>35</v>
      </c>
      <c r="W50" s="71"/>
      <c r="X50" s="71"/>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419"/>
      <c r="BA50" s="1136" t="s">
        <v>103</v>
      </c>
      <c r="BB50" s="697" t="s">
        <v>101</v>
      </c>
      <c r="BC50" s="127" t="s">
        <v>35</v>
      </c>
      <c r="BD50" s="123" t="s">
        <v>35</v>
      </c>
      <c r="BE50" s="123" t="s">
        <v>35</v>
      </c>
      <c r="BF50" s="123" t="s">
        <v>35</v>
      </c>
      <c r="BG50" s="118" t="s">
        <v>35</v>
      </c>
      <c r="BH50" s="127" t="s">
        <v>35</v>
      </c>
      <c r="BI50" s="123" t="s">
        <v>35</v>
      </c>
      <c r="BJ50" s="123" t="s">
        <v>35</v>
      </c>
      <c r="BK50" s="123" t="s">
        <v>35</v>
      </c>
      <c r="BL50" s="118" t="s">
        <v>35</v>
      </c>
      <c r="BM50" s="127" t="s">
        <v>35</v>
      </c>
      <c r="BN50" s="123" t="s">
        <v>35</v>
      </c>
      <c r="BO50" s="123" t="s">
        <v>35</v>
      </c>
      <c r="BP50" s="123" t="s">
        <v>35</v>
      </c>
      <c r="BQ50" s="118" t="s">
        <v>35</v>
      </c>
      <c r="BR50" s="127" t="s">
        <v>35</v>
      </c>
      <c r="BS50" s="123" t="s">
        <v>35</v>
      </c>
      <c r="BT50" s="123" t="s">
        <v>35</v>
      </c>
      <c r="BU50" s="123" t="s">
        <v>35</v>
      </c>
      <c r="BV50" s="112" t="s">
        <v>35</v>
      </c>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8"/>
      <c r="CX50" s="68"/>
      <c r="CY50" s="68"/>
      <c r="CZ50" s="68"/>
    </row>
    <row r="51" s="382" customFormat="true" ht="15" customHeight="true" x14ac:dyDescent="0.2">
      <c r="A51" s="1145"/>
      <c r="B51" s="453" t="s">
        <v>100</v>
      </c>
      <c r="C51" s="143" t="s">
        <v>35</v>
      </c>
      <c r="D51" s="140" t="s">
        <v>35</v>
      </c>
      <c r="E51" s="140" t="s">
        <v>35</v>
      </c>
      <c r="F51" s="140" t="s">
        <v>35</v>
      </c>
      <c r="G51" s="137" t="s">
        <v>35</v>
      </c>
      <c r="H51" s="134" t="s">
        <v>35</v>
      </c>
      <c r="I51" s="140" t="s">
        <v>35</v>
      </c>
      <c r="J51" s="140" t="s">
        <v>35</v>
      </c>
      <c r="K51" s="140" t="s">
        <v>35</v>
      </c>
      <c r="L51" s="131" t="s">
        <v>35</v>
      </c>
      <c r="M51" s="143" t="s">
        <v>35</v>
      </c>
      <c r="N51" s="140" t="s">
        <v>35</v>
      </c>
      <c r="O51" s="140" t="s">
        <v>35</v>
      </c>
      <c r="P51" s="140" t="s">
        <v>35</v>
      </c>
      <c r="Q51" s="137" t="s">
        <v>35</v>
      </c>
      <c r="R51" s="134" t="s">
        <v>35</v>
      </c>
      <c r="S51" s="140" t="s">
        <v>35</v>
      </c>
      <c r="T51" s="140" t="s">
        <v>35</v>
      </c>
      <c r="U51" s="140" t="s">
        <v>35</v>
      </c>
      <c r="V51" s="131" t="s">
        <v>35</v>
      </c>
      <c r="W51" s="71"/>
      <c r="X51" s="71"/>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419"/>
      <c r="BA51" s="1136"/>
      <c r="BB51" s="697" t="s">
        <v>100</v>
      </c>
      <c r="BC51" s="127" t="s">
        <v>35</v>
      </c>
      <c r="BD51" s="123" t="s">
        <v>35</v>
      </c>
      <c r="BE51" s="123" t="s">
        <v>35</v>
      </c>
      <c r="BF51" s="123" t="s">
        <v>35</v>
      </c>
      <c r="BG51" s="118" t="s">
        <v>35</v>
      </c>
      <c r="BH51" s="127" t="s">
        <v>35</v>
      </c>
      <c r="BI51" s="123" t="s">
        <v>35</v>
      </c>
      <c r="BJ51" s="123" t="s">
        <v>35</v>
      </c>
      <c r="BK51" s="123" t="s">
        <v>35</v>
      </c>
      <c r="BL51" s="118" t="s">
        <v>35</v>
      </c>
      <c r="BM51" s="127" t="s">
        <v>35</v>
      </c>
      <c r="BN51" s="123" t="s">
        <v>35</v>
      </c>
      <c r="BO51" s="123" t="s">
        <v>35</v>
      </c>
      <c r="BP51" s="123" t="s">
        <v>35</v>
      </c>
      <c r="BQ51" s="118" t="s">
        <v>35</v>
      </c>
      <c r="BR51" s="127" t="s">
        <v>35</v>
      </c>
      <c r="BS51" s="123" t="s">
        <v>35</v>
      </c>
      <c r="BT51" s="123" t="s">
        <v>35</v>
      </c>
      <c r="BU51" s="123" t="s">
        <v>35</v>
      </c>
      <c r="BV51" s="112" t="s">
        <v>35</v>
      </c>
      <c r="BW51" s="68"/>
      <c r="BX51" s="68"/>
      <c r="BY51" s="68"/>
      <c r="BZ51" s="68"/>
      <c r="CA51" s="68"/>
      <c r="CB51" s="68"/>
      <c r="CC51" s="68"/>
      <c r="CD51" s="68"/>
      <c r="CE51" s="68"/>
      <c r="CF51" s="68"/>
      <c r="CG51" s="68"/>
      <c r="CH51" s="68"/>
      <c r="CI51" s="68"/>
      <c r="CJ51" s="68"/>
      <c r="CK51" s="68"/>
      <c r="CL51" s="68"/>
      <c r="CM51" s="68"/>
      <c r="CN51" s="68"/>
      <c r="CO51" s="68"/>
      <c r="CP51" s="68"/>
      <c r="CQ51" s="68"/>
      <c r="CR51" s="68"/>
      <c r="CS51" s="68"/>
      <c r="CT51" s="68"/>
      <c r="CU51" s="68"/>
      <c r="CV51" s="68"/>
      <c r="CW51" s="68"/>
      <c r="CX51" s="68"/>
      <c r="CY51" s="68"/>
      <c r="CZ51" s="68"/>
    </row>
    <row r="52" s="382" customFormat="true" ht="15" customHeight="true" x14ac:dyDescent="0.2">
      <c r="A52" s="1145"/>
      <c r="B52" s="453" t="s">
        <v>68</v>
      </c>
      <c r="C52" s="143" t="s">
        <v>35</v>
      </c>
      <c r="D52" s="140" t="s">
        <v>35</v>
      </c>
      <c r="E52" s="140" t="s">
        <v>35</v>
      </c>
      <c r="F52" s="140" t="s">
        <v>35</v>
      </c>
      <c r="G52" s="137" t="s">
        <v>35</v>
      </c>
      <c r="H52" s="134" t="s">
        <v>35</v>
      </c>
      <c r="I52" s="140" t="s">
        <v>35</v>
      </c>
      <c r="J52" s="140" t="s">
        <v>35</v>
      </c>
      <c r="K52" s="140" t="s">
        <v>35</v>
      </c>
      <c r="L52" s="131" t="s">
        <v>35</v>
      </c>
      <c r="M52" s="143" t="s">
        <v>35</v>
      </c>
      <c r="N52" s="140" t="s">
        <v>35</v>
      </c>
      <c r="O52" s="140" t="s">
        <v>35</v>
      </c>
      <c r="P52" s="140" t="s">
        <v>35</v>
      </c>
      <c r="Q52" s="137" t="s">
        <v>35</v>
      </c>
      <c r="R52" s="134" t="s">
        <v>35</v>
      </c>
      <c r="S52" s="140" t="s">
        <v>35</v>
      </c>
      <c r="T52" s="140" t="s">
        <v>35</v>
      </c>
      <c r="U52" s="140" t="s">
        <v>35</v>
      </c>
      <c r="V52" s="131" t="s">
        <v>35</v>
      </c>
      <c r="W52" s="71"/>
      <c r="X52" s="71"/>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419"/>
      <c r="BA52" s="1136"/>
      <c r="BB52" s="697" t="s">
        <v>68</v>
      </c>
      <c r="BC52" s="127" t="s">
        <v>35</v>
      </c>
      <c r="BD52" s="123" t="s">
        <v>35</v>
      </c>
      <c r="BE52" s="123" t="s">
        <v>35</v>
      </c>
      <c r="BF52" s="123" t="s">
        <v>35</v>
      </c>
      <c r="BG52" s="118" t="s">
        <v>35</v>
      </c>
      <c r="BH52" s="127" t="s">
        <v>35</v>
      </c>
      <c r="BI52" s="123" t="s">
        <v>35</v>
      </c>
      <c r="BJ52" s="123" t="s">
        <v>35</v>
      </c>
      <c r="BK52" s="123" t="s">
        <v>35</v>
      </c>
      <c r="BL52" s="118" t="s">
        <v>35</v>
      </c>
      <c r="BM52" s="127" t="s">
        <v>35</v>
      </c>
      <c r="BN52" s="123" t="s">
        <v>35</v>
      </c>
      <c r="BO52" s="123" t="s">
        <v>35</v>
      </c>
      <c r="BP52" s="123" t="s">
        <v>35</v>
      </c>
      <c r="BQ52" s="118" t="s">
        <v>35</v>
      </c>
      <c r="BR52" s="127" t="s">
        <v>35</v>
      </c>
      <c r="BS52" s="123" t="s">
        <v>35</v>
      </c>
      <c r="BT52" s="123" t="s">
        <v>35</v>
      </c>
      <c r="BU52" s="123" t="s">
        <v>35</v>
      </c>
      <c r="BV52" s="112" t="s">
        <v>35</v>
      </c>
      <c r="BW52" s="68"/>
      <c r="BX52" s="68"/>
      <c r="BY52" s="68"/>
      <c r="BZ52" s="68"/>
      <c r="CA52" s="68"/>
      <c r="CB52" s="68"/>
      <c r="CC52" s="68"/>
      <c r="CD52" s="68"/>
      <c r="CE52" s="68"/>
      <c r="CF52" s="68"/>
      <c r="CG52" s="68"/>
      <c r="CH52" s="68"/>
      <c r="CI52" s="68"/>
      <c r="CJ52" s="68"/>
      <c r="CK52" s="68"/>
      <c r="CL52" s="68"/>
      <c r="CM52" s="68"/>
      <c r="CN52" s="68"/>
      <c r="CO52" s="68"/>
      <c r="CP52" s="68"/>
      <c r="CQ52" s="68"/>
      <c r="CR52" s="68"/>
      <c r="CS52" s="68"/>
      <c r="CT52" s="68"/>
      <c r="CU52" s="68"/>
      <c r="CV52" s="68"/>
      <c r="CW52" s="68"/>
      <c r="CX52" s="68"/>
      <c r="CY52" s="68"/>
      <c r="CZ52" s="68"/>
    </row>
    <row r="53" s="382" customFormat="true" ht="15" customHeight="true" x14ac:dyDescent="0.2">
      <c r="A53" s="1145" t="s">
        <v>106</v>
      </c>
      <c r="B53" s="453" t="s">
        <v>101</v>
      </c>
      <c r="C53" s="143" t="s">
        <v>35</v>
      </c>
      <c r="D53" s="140" t="s">
        <v>35</v>
      </c>
      <c r="E53" s="140" t="s">
        <v>35</v>
      </c>
      <c r="F53" s="140" t="s">
        <v>35</v>
      </c>
      <c r="G53" s="137" t="s">
        <v>35</v>
      </c>
      <c r="H53" s="134" t="s">
        <v>35</v>
      </c>
      <c r="I53" s="140" t="s">
        <v>35</v>
      </c>
      <c r="J53" s="140" t="s">
        <v>35</v>
      </c>
      <c r="K53" s="140" t="s">
        <v>35</v>
      </c>
      <c r="L53" s="131" t="s">
        <v>35</v>
      </c>
      <c r="M53" s="143" t="s">
        <v>35</v>
      </c>
      <c r="N53" s="140" t="s">
        <v>35</v>
      </c>
      <c r="O53" s="140" t="s">
        <v>35</v>
      </c>
      <c r="P53" s="140" t="s">
        <v>35</v>
      </c>
      <c r="Q53" s="137" t="s">
        <v>35</v>
      </c>
      <c r="R53" s="134" t="s">
        <v>35</v>
      </c>
      <c r="S53" s="140" t="s">
        <v>35</v>
      </c>
      <c r="T53" s="140" t="s">
        <v>35</v>
      </c>
      <c r="U53" s="140" t="s">
        <v>35</v>
      </c>
      <c r="V53" s="131" t="s">
        <v>35</v>
      </c>
      <c r="W53" s="71"/>
      <c r="X53" s="71"/>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419"/>
      <c r="BA53" s="1136" t="s">
        <v>106</v>
      </c>
      <c r="BB53" s="697" t="s">
        <v>101</v>
      </c>
      <c r="BC53" s="127" t="s">
        <v>35</v>
      </c>
      <c r="BD53" s="123" t="s">
        <v>35</v>
      </c>
      <c r="BE53" s="123" t="s">
        <v>35</v>
      </c>
      <c r="BF53" s="123" t="s">
        <v>35</v>
      </c>
      <c r="BG53" s="118" t="s">
        <v>35</v>
      </c>
      <c r="BH53" s="127" t="s">
        <v>35</v>
      </c>
      <c r="BI53" s="123" t="s">
        <v>35</v>
      </c>
      <c r="BJ53" s="123" t="s">
        <v>35</v>
      </c>
      <c r="BK53" s="123" t="s">
        <v>35</v>
      </c>
      <c r="BL53" s="118" t="s">
        <v>35</v>
      </c>
      <c r="BM53" s="127" t="s">
        <v>35</v>
      </c>
      <c r="BN53" s="123" t="s">
        <v>35</v>
      </c>
      <c r="BO53" s="123" t="s">
        <v>35</v>
      </c>
      <c r="BP53" s="123" t="s">
        <v>35</v>
      </c>
      <c r="BQ53" s="118" t="s">
        <v>35</v>
      </c>
      <c r="BR53" s="127" t="s">
        <v>35</v>
      </c>
      <c r="BS53" s="123" t="s">
        <v>35</v>
      </c>
      <c r="BT53" s="123" t="s">
        <v>35</v>
      </c>
      <c r="BU53" s="123" t="s">
        <v>35</v>
      </c>
      <c r="BV53" s="112" t="s">
        <v>35</v>
      </c>
      <c r="BW53" s="68"/>
      <c r="BX53" s="68"/>
      <c r="BY53" s="68"/>
      <c r="BZ53" s="68"/>
      <c r="CA53" s="68"/>
      <c r="CB53" s="68"/>
      <c r="CC53" s="68"/>
      <c r="CD53" s="68"/>
      <c r="CE53" s="68"/>
      <c r="CF53" s="68"/>
      <c r="CG53" s="68"/>
      <c r="CH53" s="68"/>
      <c r="CI53" s="68"/>
      <c r="CJ53" s="68"/>
      <c r="CK53" s="68"/>
      <c r="CL53" s="68"/>
      <c r="CM53" s="68"/>
      <c r="CN53" s="68"/>
      <c r="CO53" s="68"/>
      <c r="CP53" s="68"/>
      <c r="CQ53" s="68"/>
      <c r="CR53" s="68"/>
      <c r="CS53" s="68"/>
      <c r="CT53" s="68"/>
      <c r="CU53" s="68"/>
      <c r="CV53" s="68"/>
      <c r="CW53" s="68"/>
      <c r="CX53" s="68"/>
      <c r="CY53" s="68"/>
      <c r="CZ53" s="68"/>
    </row>
    <row r="54" s="382" customFormat="true" ht="15" customHeight="true" x14ac:dyDescent="0.2">
      <c r="A54" s="1145"/>
      <c r="B54" s="453" t="s">
        <v>100</v>
      </c>
      <c r="C54" s="143" t="s">
        <v>35</v>
      </c>
      <c r="D54" s="140" t="s">
        <v>35</v>
      </c>
      <c r="E54" s="140" t="s">
        <v>35</v>
      </c>
      <c r="F54" s="140" t="s">
        <v>35</v>
      </c>
      <c r="G54" s="137" t="s">
        <v>35</v>
      </c>
      <c r="H54" s="134" t="s">
        <v>35</v>
      </c>
      <c r="I54" s="140" t="s">
        <v>35</v>
      </c>
      <c r="J54" s="140" t="s">
        <v>35</v>
      </c>
      <c r="K54" s="140" t="s">
        <v>35</v>
      </c>
      <c r="L54" s="131" t="s">
        <v>35</v>
      </c>
      <c r="M54" s="143" t="s">
        <v>35</v>
      </c>
      <c r="N54" s="140" t="s">
        <v>35</v>
      </c>
      <c r="O54" s="140" t="s">
        <v>35</v>
      </c>
      <c r="P54" s="140" t="s">
        <v>35</v>
      </c>
      <c r="Q54" s="137" t="s">
        <v>35</v>
      </c>
      <c r="R54" s="134" t="s">
        <v>35</v>
      </c>
      <c r="S54" s="140" t="s">
        <v>35</v>
      </c>
      <c r="T54" s="140" t="s">
        <v>35</v>
      </c>
      <c r="U54" s="140" t="s">
        <v>35</v>
      </c>
      <c r="V54" s="131" t="s">
        <v>35</v>
      </c>
      <c r="W54" s="71"/>
      <c r="X54" s="71"/>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419"/>
      <c r="BA54" s="1136"/>
      <c r="BB54" s="697" t="s">
        <v>100</v>
      </c>
      <c r="BC54" s="127" t="s">
        <v>35</v>
      </c>
      <c r="BD54" s="123" t="s">
        <v>35</v>
      </c>
      <c r="BE54" s="123" t="s">
        <v>35</v>
      </c>
      <c r="BF54" s="123" t="s">
        <v>35</v>
      </c>
      <c r="BG54" s="118" t="s">
        <v>35</v>
      </c>
      <c r="BH54" s="127" t="s">
        <v>35</v>
      </c>
      <c r="BI54" s="123" t="s">
        <v>35</v>
      </c>
      <c r="BJ54" s="123" t="s">
        <v>35</v>
      </c>
      <c r="BK54" s="123" t="s">
        <v>35</v>
      </c>
      <c r="BL54" s="118" t="s">
        <v>35</v>
      </c>
      <c r="BM54" s="127" t="s">
        <v>35</v>
      </c>
      <c r="BN54" s="123" t="s">
        <v>35</v>
      </c>
      <c r="BO54" s="123" t="s">
        <v>35</v>
      </c>
      <c r="BP54" s="123" t="s">
        <v>35</v>
      </c>
      <c r="BQ54" s="118" t="s">
        <v>35</v>
      </c>
      <c r="BR54" s="127" t="s">
        <v>35</v>
      </c>
      <c r="BS54" s="123" t="s">
        <v>35</v>
      </c>
      <c r="BT54" s="123" t="s">
        <v>35</v>
      </c>
      <c r="BU54" s="123" t="s">
        <v>35</v>
      </c>
      <c r="BV54" s="112" t="s">
        <v>35</v>
      </c>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8"/>
      <c r="CX54" s="68"/>
      <c r="CY54" s="68"/>
      <c r="CZ54" s="68"/>
    </row>
    <row r="55" s="382" customFormat="true" ht="15" customHeight="true" x14ac:dyDescent="0.2">
      <c r="A55" s="1146"/>
      <c r="B55" s="454" t="s">
        <v>68</v>
      </c>
      <c r="C55" s="142" t="s">
        <v>35</v>
      </c>
      <c r="D55" s="139" t="s">
        <v>35</v>
      </c>
      <c r="E55" s="139" t="s">
        <v>35</v>
      </c>
      <c r="F55" s="139" t="s">
        <v>35</v>
      </c>
      <c r="G55" s="136" t="s">
        <v>35</v>
      </c>
      <c r="H55" s="133" t="s">
        <v>35</v>
      </c>
      <c r="I55" s="139" t="s">
        <v>35</v>
      </c>
      <c r="J55" s="139" t="s">
        <v>35</v>
      </c>
      <c r="K55" s="139" t="s">
        <v>35</v>
      </c>
      <c r="L55" s="130" t="s">
        <v>35</v>
      </c>
      <c r="M55" s="142" t="s">
        <v>35</v>
      </c>
      <c r="N55" s="139" t="s">
        <v>35</v>
      </c>
      <c r="O55" s="139" t="s">
        <v>35</v>
      </c>
      <c r="P55" s="139" t="s">
        <v>35</v>
      </c>
      <c r="Q55" s="136" t="s">
        <v>35</v>
      </c>
      <c r="R55" s="77" t="s">
        <v>35</v>
      </c>
      <c r="S55" s="76" t="s">
        <v>35</v>
      </c>
      <c r="T55" s="76" t="s">
        <v>35</v>
      </c>
      <c r="U55" s="76" t="s">
        <v>35</v>
      </c>
      <c r="V55" s="72" t="s">
        <v>35</v>
      </c>
      <c r="W55" s="71"/>
      <c r="X55" s="71"/>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419"/>
      <c r="BA55" s="1137"/>
      <c r="BB55" s="698" t="s">
        <v>68</v>
      </c>
      <c r="BC55" s="125" t="s">
        <v>35</v>
      </c>
      <c r="BD55" s="121" t="s">
        <v>35</v>
      </c>
      <c r="BE55" s="121" t="s">
        <v>35</v>
      </c>
      <c r="BF55" s="121" t="s">
        <v>35</v>
      </c>
      <c r="BG55" s="116" t="s">
        <v>35</v>
      </c>
      <c r="BH55" s="125" t="s">
        <v>35</v>
      </c>
      <c r="BI55" s="121" t="s">
        <v>35</v>
      </c>
      <c r="BJ55" s="121" t="s">
        <v>35</v>
      </c>
      <c r="BK55" s="121" t="s">
        <v>35</v>
      </c>
      <c r="BL55" s="116" t="s">
        <v>35</v>
      </c>
      <c r="BM55" s="125" t="s">
        <v>35</v>
      </c>
      <c r="BN55" s="121" t="s">
        <v>35</v>
      </c>
      <c r="BO55" s="121" t="s">
        <v>35</v>
      </c>
      <c r="BP55" s="121" t="s">
        <v>35</v>
      </c>
      <c r="BQ55" s="116" t="s">
        <v>35</v>
      </c>
      <c r="BR55" s="75" t="s">
        <v>35</v>
      </c>
      <c r="BS55" s="74" t="s">
        <v>35</v>
      </c>
      <c r="BT55" s="74" t="s">
        <v>35</v>
      </c>
      <c r="BU55" s="74" t="s">
        <v>35</v>
      </c>
      <c r="BV55" s="74" t="s">
        <v>35</v>
      </c>
      <c r="BW55" s="68"/>
      <c r="BX55" s="68"/>
      <c r="BY55" s="68"/>
      <c r="BZ55" s="68"/>
      <c r="CA55" s="68"/>
      <c r="CB55" s="68"/>
      <c r="CC55" s="68"/>
      <c r="CD55" s="68"/>
      <c r="CE55" s="68"/>
      <c r="CF55" s="68"/>
      <c r="CG55" s="68"/>
      <c r="CH55" s="68"/>
      <c r="CI55" s="68"/>
      <c r="CJ55" s="68"/>
      <c r="CK55" s="68"/>
      <c r="CL55" s="68"/>
      <c r="CM55" s="68"/>
      <c r="CN55" s="68"/>
      <c r="CO55" s="68"/>
      <c r="CP55" s="68"/>
      <c r="CQ55" s="68"/>
      <c r="CR55" s="68"/>
      <c r="CS55" s="68"/>
      <c r="CT55" s="68"/>
      <c r="CU55" s="68"/>
      <c r="CV55" s="68"/>
      <c r="CW55" s="68"/>
      <c r="CX55" s="68"/>
      <c r="CY55" s="68"/>
      <c r="CZ55" s="68"/>
    </row>
    <row r="56" s="387" customFormat="true" ht="15" customHeight="true" x14ac:dyDescent="0.2">
      <c r="A56" s="384"/>
      <c r="B56" s="450"/>
      <c r="C56" s="1162" t="s">
        <v>115</v>
      </c>
      <c r="D56" s="1163"/>
      <c r="E56" s="1163"/>
      <c r="F56" s="1163"/>
      <c r="G56" s="1164"/>
      <c r="H56" s="1177" t="s">
        <v>38</v>
      </c>
      <c r="I56" s="1148"/>
      <c r="J56" s="1148"/>
      <c r="K56" s="1148"/>
      <c r="L56" s="1150"/>
      <c r="M56" s="1147" t="s">
        <v>37</v>
      </c>
      <c r="N56" s="1148"/>
      <c r="O56" s="1148"/>
      <c r="P56" s="1148"/>
      <c r="Q56" s="1150"/>
      <c r="R56" s="81" t="s">
        <v>141</v>
      </c>
      <c r="S56" s="501"/>
      <c r="T56" s="501"/>
      <c r="U56" s="501"/>
      <c r="V56" s="501"/>
      <c r="W56" s="512"/>
      <c r="X56" s="512"/>
      <c r="Y56" s="512"/>
      <c r="Z56" s="512"/>
      <c r="AA56" s="512"/>
      <c r="AB56" s="512"/>
      <c r="AC56" s="512"/>
      <c r="AD56" s="512"/>
      <c r="AE56" s="512"/>
      <c r="AF56" s="512"/>
      <c r="AG56" s="512"/>
      <c r="AH56" s="512"/>
      <c r="AI56" s="512"/>
      <c r="AJ56" s="512"/>
      <c r="AK56" s="512"/>
      <c r="AL56" s="512"/>
      <c r="AM56" s="512"/>
      <c r="AN56" s="512"/>
      <c r="AO56" s="512"/>
      <c r="AP56" s="512"/>
      <c r="AQ56" s="512"/>
      <c r="AR56" s="512"/>
      <c r="AS56" s="512"/>
      <c r="AT56" s="512"/>
      <c r="AU56" s="512"/>
      <c r="AV56" s="512"/>
      <c r="AW56" s="512"/>
      <c r="AX56" s="512"/>
      <c r="AY56" s="512"/>
      <c r="AZ56" s="252"/>
      <c r="BA56" s="421" t="s">
        <v>131</v>
      </c>
      <c r="BB56" s="367" t="s">
        <v>96</v>
      </c>
      <c r="BC56" s="1147" t="s">
        <v>115</v>
      </c>
      <c r="BD56" s="1148"/>
      <c r="BE56" s="1148"/>
      <c r="BF56" s="1148"/>
      <c r="BG56" s="1149"/>
      <c r="BH56" s="1147" t="s">
        <v>38</v>
      </c>
      <c r="BI56" s="1148"/>
      <c r="BJ56" s="1148"/>
      <c r="BK56" s="1148"/>
      <c r="BL56" s="1149"/>
      <c r="BM56" s="1147" t="s">
        <v>37</v>
      </c>
      <c r="BN56" s="1148"/>
      <c r="BO56" s="1148"/>
      <c r="BP56" s="1148"/>
      <c r="BQ56" s="1150"/>
      <c r="BR56" s="80" t="s">
        <v>141</v>
      </c>
      <c r="BS56" s="501"/>
      <c r="BT56" s="501"/>
      <c r="BU56" s="501"/>
      <c r="BV56" s="501"/>
      <c r="BW56" s="69"/>
      <c r="BX56" s="69"/>
      <c r="BY56" s="69"/>
      <c r="BZ56" s="419"/>
      <c r="CA56" s="419"/>
      <c r="CB56" s="419"/>
      <c r="CC56" s="419"/>
      <c r="CD56" s="419"/>
      <c r="CE56" s="419"/>
      <c r="CF56" s="419"/>
      <c r="CG56" s="419"/>
      <c r="CH56" s="419"/>
      <c r="CI56" s="419"/>
      <c r="CJ56" s="419"/>
      <c r="CK56" s="419"/>
      <c r="CL56" s="419"/>
      <c r="CM56" s="419"/>
      <c r="CN56" s="419"/>
      <c r="CO56" s="419"/>
      <c r="CP56" s="419"/>
      <c r="CQ56" s="419"/>
      <c r="CR56" s="419"/>
      <c r="CS56" s="419"/>
      <c r="CT56" s="419"/>
      <c r="CU56" s="419"/>
      <c r="CV56" s="419"/>
      <c r="CW56" s="419"/>
      <c r="CX56" s="419"/>
      <c r="CY56" s="419"/>
      <c r="CZ56" s="419"/>
    </row>
    <row r="57" s="387" customFormat="true" ht="12.75" x14ac:dyDescent="0.2">
      <c r="A57" s="407" t="s">
        <v>69</v>
      </c>
      <c r="B57" s="450"/>
      <c r="C57" s="492" t="s">
        <v>0</v>
      </c>
      <c r="D57" s="708" t="s">
        <v>1</v>
      </c>
      <c r="E57" s="708" t="s">
        <v>2</v>
      </c>
      <c r="F57" s="708" t="s">
        <v>3</v>
      </c>
      <c r="G57" s="709" t="s">
        <v>4</v>
      </c>
      <c r="H57" s="455" t="s">
        <v>0</v>
      </c>
      <c r="I57" s="710" t="s">
        <v>1</v>
      </c>
      <c r="J57" s="710" t="s">
        <v>2</v>
      </c>
      <c r="K57" s="710" t="s">
        <v>3</v>
      </c>
      <c r="L57" s="711" t="s">
        <v>4</v>
      </c>
      <c r="M57" s="456" t="s">
        <v>0</v>
      </c>
      <c r="N57" s="710" t="s">
        <v>1</v>
      </c>
      <c r="O57" s="710" t="s">
        <v>2</v>
      </c>
      <c r="P57" s="710" t="s">
        <v>3</v>
      </c>
      <c r="Q57" s="703" t="s">
        <v>4</v>
      </c>
      <c r="R57" s="455" t="s">
        <v>159</v>
      </c>
      <c r="S57" s="710" t="s">
        <v>160</v>
      </c>
      <c r="T57" s="710" t="s">
        <v>161</v>
      </c>
      <c r="U57" s="710" t="s">
        <v>162</v>
      </c>
      <c r="V57" s="711" t="s">
        <v>163</v>
      </c>
      <c r="W57" s="512"/>
      <c r="X57" s="512"/>
      <c r="Y57" s="512"/>
      <c r="Z57" s="512"/>
      <c r="AA57" s="512"/>
      <c r="AB57" s="512"/>
      <c r="AC57" s="512"/>
      <c r="AD57" s="512"/>
      <c r="AE57" s="512"/>
      <c r="AF57" s="512"/>
      <c r="AG57" s="512"/>
      <c r="AH57" s="512"/>
      <c r="AI57" s="512"/>
      <c r="AJ57" s="512"/>
      <c r="AK57" s="512"/>
      <c r="AL57" s="512"/>
      <c r="AM57" s="512"/>
      <c r="AN57" s="512"/>
      <c r="AO57" s="512"/>
      <c r="AP57" s="512"/>
      <c r="AQ57" s="512"/>
      <c r="AR57" s="512"/>
      <c r="AS57" s="512"/>
      <c r="AT57" s="512"/>
      <c r="AU57" s="512"/>
      <c r="AV57" s="512"/>
      <c r="AW57" s="512"/>
      <c r="AX57" s="512"/>
      <c r="AY57" s="512"/>
      <c r="AZ57" s="252"/>
      <c r="BA57" s="407" t="s">
        <v>120</v>
      </c>
      <c r="BB57" s="406"/>
      <c r="BC57" s="531" t="s">
        <v>0</v>
      </c>
      <c r="BD57" s="671" t="s">
        <v>1</v>
      </c>
      <c r="BE57" s="671" t="s">
        <v>2</v>
      </c>
      <c r="BF57" s="671" t="s">
        <v>3</v>
      </c>
      <c r="BG57" s="532" t="s">
        <v>4</v>
      </c>
      <c r="BH57" s="531" t="s">
        <v>0</v>
      </c>
      <c r="BI57" s="671" t="s">
        <v>1</v>
      </c>
      <c r="BJ57" s="671" t="s">
        <v>2</v>
      </c>
      <c r="BK57" s="671" t="s">
        <v>3</v>
      </c>
      <c r="BL57" s="532" t="s">
        <v>4</v>
      </c>
      <c r="BM57" s="531" t="s">
        <v>0</v>
      </c>
      <c r="BN57" s="671" t="s">
        <v>1</v>
      </c>
      <c r="BO57" s="671" t="s">
        <v>2</v>
      </c>
      <c r="BP57" s="671" t="s">
        <v>3</v>
      </c>
      <c r="BQ57" s="532" t="s">
        <v>4</v>
      </c>
      <c r="BR57" s="531" t="s">
        <v>159</v>
      </c>
      <c r="BS57" s="671" t="s">
        <v>160</v>
      </c>
      <c r="BT57" s="671" t="s">
        <v>161</v>
      </c>
      <c r="BU57" s="671" t="s">
        <v>162</v>
      </c>
      <c r="BV57" s="672" t="s">
        <v>163</v>
      </c>
      <c r="BW57" s="251"/>
      <c r="BX57" s="251"/>
      <c r="BY57" s="251"/>
      <c r="BZ57" s="251"/>
      <c r="CA57" s="251"/>
      <c r="CB57" s="251"/>
      <c r="CC57" s="251"/>
      <c r="CD57" s="251"/>
      <c r="CE57" s="251"/>
      <c r="CF57" s="251"/>
      <c r="CG57" s="251"/>
      <c r="CH57" s="251"/>
      <c r="CI57" s="251"/>
      <c r="CJ57" s="251"/>
      <c r="CK57" s="251"/>
      <c r="CL57" s="251"/>
      <c r="CM57" s="251"/>
      <c r="CN57" s="251"/>
      <c r="CO57" s="251"/>
      <c r="CP57" s="251"/>
      <c r="CQ57" s="251"/>
      <c r="CR57" s="251"/>
      <c r="CS57" s="251"/>
      <c r="CT57" s="251"/>
      <c r="CU57" s="251"/>
      <c r="CV57" s="251"/>
      <c r="CW57" s="251"/>
      <c r="CX57" s="251"/>
      <c r="CY57" s="251"/>
      <c r="CZ57" s="251"/>
    </row>
    <row r="58" s="387" customFormat="true" ht="15" customHeight="true" x14ac:dyDescent="0.2">
      <c r="A58" s="1158" t="s">
        <v>165</v>
      </c>
      <c r="B58" s="452" t="s">
        <v>166</v>
      </c>
      <c r="C58" s="200">
        <v>3.9982820287635898</v>
      </c>
      <c r="D58" s="199">
        <v>8.6239841265648196E-2</v>
      </c>
      <c r="E58" s="199">
        <v>8.0612544394307566</v>
      </c>
      <c r="F58" s="199">
        <v>4.2798580265346819</v>
      </c>
      <c r="G58" s="198">
        <v>25.949146457754541</v>
      </c>
      <c r="H58" s="197">
        <v>6.3311681655742609</v>
      </c>
      <c r="I58" s="199">
        <v>11.701334898326227</v>
      </c>
      <c r="J58" s="199">
        <v>37.402565457100152</v>
      </c>
      <c r="K58" s="199">
        <v>59.04992086222358</v>
      </c>
      <c r="L58" s="196">
        <v>75.889922268633754</v>
      </c>
      <c r="M58" s="200">
        <v>4.0584047999078177</v>
      </c>
      <c r="N58" s="199">
        <v>0</v>
      </c>
      <c r="O58" s="199">
        <v>5.5106239424211578</v>
      </c>
      <c r="P58" s="199">
        <v>2.1087065525763085</v>
      </c>
      <c r="Q58" s="198">
        <v>10.90104923705956</v>
      </c>
      <c r="R58" s="197">
        <v>16.117283312027986</v>
      </c>
      <c r="S58" s="199">
        <v>8.2732019425603323</v>
      </c>
      <c r="T58" s="199">
        <v>0.77160240222748089</v>
      </c>
      <c r="U58" s="199">
        <v>2.9192206048900284</v>
      </c>
      <c r="V58" s="196">
        <v>6.2750739666990709</v>
      </c>
      <c r="W58" s="512"/>
      <c r="X58" s="512"/>
      <c r="Y58" s="512"/>
      <c r="Z58" s="512"/>
      <c r="AA58" s="512"/>
      <c r="AB58" s="512"/>
      <c r="AC58" s="512"/>
      <c r="AD58" s="512"/>
      <c r="AE58" s="512"/>
      <c r="AF58" s="512"/>
      <c r="AG58" s="512"/>
      <c r="AH58" s="512"/>
      <c r="AI58" s="512"/>
      <c r="AJ58" s="512"/>
      <c r="AK58" s="512"/>
      <c r="AL58" s="512"/>
      <c r="AM58" s="512"/>
      <c r="AN58" s="512"/>
      <c r="AO58" s="512"/>
      <c r="AP58" s="512"/>
      <c r="AQ58" s="512"/>
      <c r="AR58" s="512"/>
      <c r="AS58" s="512"/>
      <c r="AT58" s="512"/>
      <c r="AU58" s="512"/>
      <c r="AV58" s="512"/>
      <c r="AW58" s="512"/>
      <c r="AX58" s="512"/>
      <c r="AY58" s="512"/>
      <c r="AZ58" s="252"/>
      <c r="BA58" s="705"/>
      <c r="BB58" s="699"/>
      <c r="BC58" s="520"/>
      <c r="BD58" s="505"/>
      <c r="BE58" s="505"/>
      <c r="BF58" s="505"/>
      <c r="BG58" s="521"/>
      <c r="BH58" s="520"/>
      <c r="BI58" s="505"/>
      <c r="BJ58" s="505"/>
      <c r="BK58" s="505"/>
      <c r="BL58" s="521"/>
      <c r="BM58" s="520"/>
      <c r="BN58" s="505"/>
      <c r="BO58" s="505"/>
      <c r="BP58" s="505"/>
      <c r="BQ58" s="521"/>
      <c r="BR58" s="520"/>
      <c r="BS58" s="505"/>
      <c r="BT58" s="505"/>
      <c r="BU58" s="505"/>
      <c r="BV58" s="506"/>
      <c r="BW58" s="67"/>
      <c r="BX58" s="67"/>
      <c r="BY58" s="67"/>
      <c r="BZ58" s="67"/>
      <c r="CA58" s="67"/>
      <c r="CB58" s="67"/>
      <c r="CC58" s="67"/>
      <c r="CD58" s="67"/>
      <c r="CE58" s="67"/>
      <c r="CF58" s="67"/>
      <c r="CG58" s="67"/>
      <c r="CH58" s="67"/>
      <c r="CI58" s="67"/>
      <c r="CJ58" s="67"/>
      <c r="CK58" s="67"/>
      <c r="CL58" s="67"/>
      <c r="CM58" s="67"/>
      <c r="CN58" s="67"/>
      <c r="CO58" s="67"/>
      <c r="CP58" s="67"/>
      <c r="CQ58" s="67"/>
      <c r="CR58" s="67"/>
      <c r="CS58" s="67"/>
      <c r="CT58" s="67"/>
      <c r="CU58" s="67"/>
      <c r="CV58" s="67"/>
      <c r="CW58" s="67"/>
      <c r="CX58" s="67"/>
      <c r="CY58" s="67"/>
      <c r="CZ58" s="67"/>
    </row>
    <row r="59" s="387" customFormat="true" ht="15" customHeight="true" x14ac:dyDescent="0.2">
      <c r="A59" s="1145"/>
      <c r="B59" s="453" t="s">
        <v>167</v>
      </c>
      <c r="C59" s="195">
        <v>31.107894326124509</v>
      </c>
      <c r="D59" s="194">
        <v>1.7107385142872795</v>
      </c>
      <c r="E59" s="194">
        <v>40.771468759794615</v>
      </c>
      <c r="F59" s="194">
        <v>14.047649142884881</v>
      </c>
      <c r="G59" s="193">
        <v>19.561886277751515</v>
      </c>
      <c r="H59" s="192">
        <v>26.021537203814059</v>
      </c>
      <c r="I59" s="194">
        <v>24.681883649725716</v>
      </c>
      <c r="J59" s="194">
        <v>12.610453901256047</v>
      </c>
      <c r="K59" s="194">
        <v>9.8154310707351797</v>
      </c>
      <c r="L59" s="191">
        <v>0.56327767643075222</v>
      </c>
      <c r="M59" s="195">
        <v>31.388708113494353</v>
      </c>
      <c r="N59" s="194">
        <v>0</v>
      </c>
      <c r="O59" s="194">
        <v>28.311499874948954</v>
      </c>
      <c r="P59" s="194">
        <v>7.2322826553120541</v>
      </c>
      <c r="Q59" s="193">
        <v>23.748590617320144</v>
      </c>
      <c r="R59" s="192">
        <v>20.349018763345892</v>
      </c>
      <c r="S59" s="194">
        <v>18.94207510726574</v>
      </c>
      <c r="T59" s="194">
        <v>29.500942037117522</v>
      </c>
      <c r="U59" s="194">
        <v>23.83620125514793</v>
      </c>
      <c r="V59" s="191">
        <v>38.005789889427035</v>
      </c>
      <c r="W59" s="512"/>
      <c r="X59" s="512"/>
      <c r="Y59" s="512"/>
      <c r="Z59" s="512"/>
      <c r="AA59" s="512"/>
      <c r="AB59" s="512"/>
      <c r="AC59" s="512"/>
      <c r="AD59" s="512"/>
      <c r="AE59" s="512"/>
      <c r="AF59" s="512"/>
      <c r="AG59" s="512"/>
      <c r="AH59" s="512"/>
      <c r="AI59" s="512"/>
      <c r="AJ59" s="512"/>
      <c r="AK59" s="512"/>
      <c r="AL59" s="512"/>
      <c r="AM59" s="512"/>
      <c r="AN59" s="512"/>
      <c r="AO59" s="512"/>
      <c r="AP59" s="512"/>
      <c r="AQ59" s="512"/>
      <c r="AR59" s="512"/>
      <c r="AS59" s="512"/>
      <c r="AT59" s="512"/>
      <c r="AU59" s="512"/>
      <c r="AV59" s="512"/>
      <c r="AW59" s="512"/>
      <c r="AX59" s="512"/>
      <c r="AY59" s="512"/>
      <c r="AZ59" s="252"/>
      <c r="BA59" s="706"/>
      <c r="BB59" s="697"/>
      <c r="BC59" s="523"/>
      <c r="BD59" s="509"/>
      <c r="BE59" s="509"/>
      <c r="BF59" s="509"/>
      <c r="BG59" s="527"/>
      <c r="BH59" s="523"/>
      <c r="BI59" s="509"/>
      <c r="BJ59" s="509"/>
      <c r="BK59" s="509"/>
      <c r="BL59" s="527"/>
      <c r="BM59" s="523"/>
      <c r="BN59" s="509"/>
      <c r="BO59" s="509"/>
      <c r="BP59" s="509"/>
      <c r="BQ59" s="527"/>
      <c r="BR59" s="523"/>
      <c r="BS59" s="509"/>
      <c r="BT59" s="509"/>
      <c r="BU59" s="509"/>
      <c r="BV59" s="510"/>
      <c r="BW59" s="67"/>
      <c r="BX59" s="67"/>
      <c r="BY59" s="67"/>
      <c r="BZ59" s="67"/>
      <c r="CA59" s="67"/>
      <c r="CB59" s="67"/>
      <c r="CC59" s="67"/>
      <c r="CD59" s="67"/>
      <c r="CE59" s="67"/>
      <c r="CF59" s="67"/>
      <c r="CG59" s="67"/>
      <c r="CH59" s="67"/>
      <c r="CI59" s="67"/>
      <c r="CJ59" s="67"/>
      <c r="CK59" s="67"/>
      <c r="CL59" s="67"/>
      <c r="CM59" s="67"/>
      <c r="CN59" s="67"/>
      <c r="CO59" s="67"/>
      <c r="CP59" s="67"/>
      <c r="CQ59" s="67"/>
      <c r="CR59" s="67"/>
      <c r="CS59" s="67"/>
      <c r="CT59" s="67"/>
      <c r="CU59" s="67"/>
      <c r="CV59" s="67"/>
      <c r="CW59" s="67"/>
      <c r="CX59" s="67"/>
      <c r="CY59" s="67"/>
      <c r="CZ59" s="67"/>
    </row>
    <row r="60" s="387" customFormat="true" ht="15" customHeight="true" x14ac:dyDescent="0.2">
      <c r="A60" s="1145"/>
      <c r="B60" s="453" t="s">
        <v>168</v>
      </c>
      <c r="C60" s="195">
        <v>0.60229880894312904</v>
      </c>
      <c r="D60" s="194">
        <v>3.6529644985633167</v>
      </c>
      <c r="E60" s="194">
        <v>0.78106363467360918</v>
      </c>
      <c r="F60" s="194">
        <v>3.512287225116363</v>
      </c>
      <c r="G60" s="193">
        <v>4.3004289723433056</v>
      </c>
      <c r="H60" s="192">
        <v>3.1756910499433979</v>
      </c>
      <c r="I60" s="194">
        <v>5.2148127108884594</v>
      </c>
      <c r="J60" s="194">
        <v>5.1092287538901697</v>
      </c>
      <c r="K60" s="194">
        <v>4.1308076062582053</v>
      </c>
      <c r="L60" s="191">
        <v>6.120921468113198</v>
      </c>
      <c r="M60" s="195">
        <v>0.54209835783184257</v>
      </c>
      <c r="N60" s="194">
        <v>0.67935155170053707</v>
      </c>
      <c r="O60" s="194">
        <v>1.7759195921173927</v>
      </c>
      <c r="P60" s="194">
        <v>3.8170033470851155</v>
      </c>
      <c r="Q60" s="193">
        <v>3.5547017410528827</v>
      </c>
      <c r="R60" s="192">
        <v>2.2228701353553277</v>
      </c>
      <c r="S60" s="194">
        <v>2.9183021873404913</v>
      </c>
      <c r="T60" s="194">
        <v>2.999844600078736</v>
      </c>
      <c r="U60" s="194">
        <v>2.14203825978392</v>
      </c>
      <c r="V60" s="191">
        <v>0.82170147724784071</v>
      </c>
      <c r="W60" s="512"/>
      <c r="X60" s="512"/>
      <c r="Y60" s="512"/>
      <c r="Z60" s="512"/>
      <c r="AA60" s="512"/>
      <c r="AB60" s="512"/>
      <c r="AC60" s="512"/>
      <c r="AD60" s="512"/>
      <c r="AE60" s="512"/>
      <c r="AF60" s="512"/>
      <c r="AG60" s="512"/>
      <c r="AH60" s="512"/>
      <c r="AI60" s="512"/>
      <c r="AJ60" s="512"/>
      <c r="AK60" s="512"/>
      <c r="AL60" s="512"/>
      <c r="AM60" s="512"/>
      <c r="AN60" s="512"/>
      <c r="AO60" s="512"/>
      <c r="AP60" s="512"/>
      <c r="AQ60" s="512"/>
      <c r="AR60" s="512"/>
      <c r="AS60" s="512"/>
      <c r="AT60" s="512"/>
      <c r="AU60" s="512"/>
      <c r="AV60" s="512"/>
      <c r="AW60" s="512"/>
      <c r="AX60" s="512"/>
      <c r="AY60" s="512"/>
      <c r="AZ60" s="252"/>
      <c r="BA60" s="706"/>
      <c r="BB60" s="697"/>
      <c r="BC60" s="523"/>
      <c r="BD60" s="509"/>
      <c r="BE60" s="509"/>
      <c r="BF60" s="509"/>
      <c r="BG60" s="527"/>
      <c r="BH60" s="523"/>
      <c r="BI60" s="509"/>
      <c r="BJ60" s="509"/>
      <c r="BK60" s="509"/>
      <c r="BL60" s="527"/>
      <c r="BM60" s="523"/>
      <c r="BN60" s="509"/>
      <c r="BO60" s="509"/>
      <c r="BP60" s="509"/>
      <c r="BQ60" s="527"/>
      <c r="BR60" s="523"/>
      <c r="BS60" s="509"/>
      <c r="BT60" s="509"/>
      <c r="BU60" s="509"/>
      <c r="BV60" s="510"/>
      <c r="BW60" s="67"/>
      <c r="BX60" s="67"/>
      <c r="BY60" s="67"/>
      <c r="BZ60" s="67"/>
      <c r="CA60" s="67"/>
      <c r="CB60" s="67"/>
      <c r="CC60" s="67"/>
      <c r="CD60" s="67"/>
      <c r="CE60" s="67"/>
      <c r="CF60" s="67"/>
      <c r="CG60" s="67"/>
      <c r="CH60" s="67"/>
      <c r="CI60" s="67"/>
      <c r="CJ60" s="67"/>
      <c r="CK60" s="67"/>
      <c r="CL60" s="67"/>
      <c r="CM60" s="67"/>
      <c r="CN60" s="67"/>
      <c r="CO60" s="67"/>
      <c r="CP60" s="67"/>
      <c r="CQ60" s="67"/>
      <c r="CR60" s="67"/>
      <c r="CS60" s="67"/>
      <c r="CT60" s="67"/>
      <c r="CU60" s="67"/>
      <c r="CV60" s="67"/>
      <c r="CW60" s="67"/>
      <c r="CX60" s="67"/>
      <c r="CY60" s="67"/>
      <c r="CZ60" s="67"/>
    </row>
    <row r="61" s="387" customFormat="true" ht="15" customHeight="true" x14ac:dyDescent="0.2">
      <c r="A61" s="1145"/>
      <c r="B61" s="453" t="s">
        <v>169</v>
      </c>
      <c r="C61" s="195">
        <v>2.3209891221357259</v>
      </c>
      <c r="D61" s="194">
        <v>3.8673546887161736</v>
      </c>
      <c r="E61" s="194">
        <v>1.3273863669276149</v>
      </c>
      <c r="F61" s="194">
        <v>2.4109288120168033</v>
      </c>
      <c r="G61" s="193">
        <v>2.2136815520346631</v>
      </c>
      <c r="H61" s="192">
        <v>5.6250486365555696</v>
      </c>
      <c r="I61" s="194">
        <v>6.6952661341894153</v>
      </c>
      <c r="J61" s="194">
        <v>4.663104508310365</v>
      </c>
      <c r="K61" s="194">
        <v>3.4651491241644088</v>
      </c>
      <c r="L61" s="191">
        <v>4.5019644427998946</v>
      </c>
      <c r="M61" s="195">
        <v>2.3044882818099124</v>
      </c>
      <c r="N61" s="194">
        <v>0</v>
      </c>
      <c r="O61" s="194">
        <v>2.2386980689320275</v>
      </c>
      <c r="P61" s="194">
        <v>2.5282446077928116</v>
      </c>
      <c r="Q61" s="193">
        <v>0.70179120632773218</v>
      </c>
      <c r="R61" s="192">
        <v>2.6532791547074419</v>
      </c>
      <c r="S61" s="194">
        <v>1.9078480270734788</v>
      </c>
      <c r="T61" s="194">
        <v>0.58643593221552803</v>
      </c>
      <c r="U61" s="194">
        <v>3.8621175362903908</v>
      </c>
      <c r="V61" s="191">
        <v>1.8560463017970639</v>
      </c>
      <c r="W61" s="512"/>
      <c r="X61" s="512"/>
      <c r="Y61" s="512"/>
      <c r="Z61" s="512"/>
      <c r="AA61" s="512"/>
      <c r="AB61" s="512"/>
      <c r="AC61" s="512"/>
      <c r="AD61" s="512"/>
      <c r="AE61" s="512"/>
      <c r="AF61" s="512"/>
      <c r="AG61" s="512"/>
      <c r="AH61" s="512"/>
      <c r="AI61" s="512"/>
      <c r="AJ61" s="512"/>
      <c r="AK61" s="512"/>
      <c r="AL61" s="512"/>
      <c r="AM61" s="512"/>
      <c r="AN61" s="512"/>
      <c r="AO61" s="512"/>
      <c r="AP61" s="512"/>
      <c r="AQ61" s="512"/>
      <c r="AR61" s="512"/>
      <c r="AS61" s="512"/>
      <c r="AT61" s="512"/>
      <c r="AU61" s="512"/>
      <c r="AV61" s="512"/>
      <c r="AW61" s="512"/>
      <c r="AX61" s="512"/>
      <c r="AY61" s="512"/>
      <c r="AZ61" s="252"/>
      <c r="BA61" s="706"/>
      <c r="BB61" s="697"/>
      <c r="BC61" s="523"/>
      <c r="BD61" s="509"/>
      <c r="BE61" s="509"/>
      <c r="BF61" s="509"/>
      <c r="BG61" s="527"/>
      <c r="BH61" s="523"/>
      <c r="BI61" s="509"/>
      <c r="BJ61" s="509"/>
      <c r="BK61" s="509"/>
      <c r="BL61" s="527"/>
      <c r="BM61" s="523"/>
      <c r="BN61" s="509"/>
      <c r="BO61" s="509"/>
      <c r="BP61" s="509"/>
      <c r="BQ61" s="527"/>
      <c r="BR61" s="523"/>
      <c r="BS61" s="509"/>
      <c r="BT61" s="509"/>
      <c r="BU61" s="509"/>
      <c r="BV61" s="510"/>
      <c r="BW61" s="67"/>
      <c r="BX61" s="67"/>
      <c r="BY61" s="67"/>
      <c r="BZ61" s="67"/>
      <c r="CA61" s="67"/>
      <c r="CB61" s="67"/>
      <c r="CC61" s="67"/>
      <c r="CD61" s="67"/>
      <c r="CE61" s="67"/>
      <c r="CF61" s="67"/>
      <c r="CG61" s="67"/>
      <c r="CH61" s="67"/>
      <c r="CI61" s="67"/>
      <c r="CJ61" s="67"/>
      <c r="CK61" s="67"/>
      <c r="CL61" s="67"/>
      <c r="CM61" s="67"/>
      <c r="CN61" s="67"/>
      <c r="CO61" s="67"/>
      <c r="CP61" s="67"/>
      <c r="CQ61" s="67"/>
      <c r="CR61" s="67"/>
      <c r="CS61" s="67"/>
      <c r="CT61" s="67"/>
      <c r="CU61" s="67"/>
      <c r="CV61" s="67"/>
      <c r="CW61" s="67"/>
      <c r="CX61" s="67"/>
      <c r="CY61" s="67"/>
      <c r="CZ61" s="67"/>
    </row>
    <row r="62" s="387" customFormat="true" ht="15" customHeight="true" x14ac:dyDescent="0.2">
      <c r="A62" s="1145"/>
      <c r="B62" s="453" t="s">
        <v>170</v>
      </c>
      <c r="C62" s="195">
        <v>7.4593404703917621</v>
      </c>
      <c r="D62" s="194">
        <v>37.169644803201031</v>
      </c>
      <c r="E62" s="194">
        <v>4.0089076373568098</v>
      </c>
      <c r="F62" s="194">
        <v>42.170450684583557</v>
      </c>
      <c r="G62" s="193">
        <v>32.921500520745006</v>
      </c>
      <c r="H62" s="192">
        <v>33.767118828366108</v>
      </c>
      <c r="I62" s="194">
        <v>47.419189733067221</v>
      </c>
      <c r="J62" s="194">
        <v>32.537326171070333</v>
      </c>
      <c r="K62" s="194">
        <v>19.14074704916959</v>
      </c>
      <c r="L62" s="191">
        <v>12.305997455794952</v>
      </c>
      <c r="M62" s="195">
        <v>6.7359187391996711</v>
      </c>
      <c r="N62" s="194">
        <v>5.6828496059527636</v>
      </c>
      <c r="O62" s="194">
        <v>15.423756237495542</v>
      </c>
      <c r="P62" s="194">
        <v>44.085755262199655</v>
      </c>
      <c r="Q62" s="193">
        <v>38.059009551715853</v>
      </c>
      <c r="R62" s="192">
        <v>16.855229697791881</v>
      </c>
      <c r="S62" s="194">
        <v>27.076118687137825</v>
      </c>
      <c r="T62" s="194">
        <v>29.182694226283807</v>
      </c>
      <c r="U62" s="194">
        <v>16.446256452610264</v>
      </c>
      <c r="V62" s="191">
        <v>17.283823404831409</v>
      </c>
      <c r="W62" s="512"/>
      <c r="X62" s="512"/>
      <c r="Y62" s="512"/>
      <c r="Z62" s="512"/>
      <c r="AA62" s="512"/>
      <c r="AB62" s="512"/>
      <c r="AC62" s="512"/>
      <c r="AD62" s="512"/>
      <c r="AE62" s="512"/>
      <c r="AF62" s="512"/>
      <c r="AG62" s="512"/>
      <c r="AH62" s="512"/>
      <c r="AI62" s="512"/>
      <c r="AJ62" s="512"/>
      <c r="AK62" s="512"/>
      <c r="AL62" s="512"/>
      <c r="AM62" s="512"/>
      <c r="AN62" s="512"/>
      <c r="AO62" s="512"/>
      <c r="AP62" s="512"/>
      <c r="AQ62" s="512"/>
      <c r="AR62" s="512"/>
      <c r="AS62" s="512"/>
      <c r="AT62" s="512"/>
      <c r="AU62" s="512"/>
      <c r="AV62" s="512"/>
      <c r="AW62" s="512"/>
      <c r="AX62" s="512"/>
      <c r="AY62" s="512"/>
      <c r="AZ62" s="252"/>
      <c r="BA62" s="706"/>
      <c r="BB62" s="697"/>
      <c r="BC62" s="523"/>
      <c r="BD62" s="509"/>
      <c r="BE62" s="509"/>
      <c r="BF62" s="509"/>
      <c r="BG62" s="527"/>
      <c r="BH62" s="523"/>
      <c r="BI62" s="509"/>
      <c r="BJ62" s="509"/>
      <c r="BK62" s="509"/>
      <c r="BL62" s="527"/>
      <c r="BM62" s="523"/>
      <c r="BN62" s="509"/>
      <c r="BO62" s="509"/>
      <c r="BP62" s="509"/>
      <c r="BQ62" s="527"/>
      <c r="BR62" s="523"/>
      <c r="BS62" s="509"/>
      <c r="BT62" s="509"/>
      <c r="BU62" s="509"/>
      <c r="BV62" s="510"/>
      <c r="BW62" s="67"/>
      <c r="BX62" s="67"/>
      <c r="BY62" s="67"/>
      <c r="BZ62" s="67"/>
      <c r="CA62" s="67"/>
      <c r="CB62" s="67"/>
      <c r="CC62" s="67"/>
      <c r="CD62" s="67"/>
      <c r="CE62" s="67"/>
      <c r="CF62" s="67"/>
      <c r="CG62" s="67"/>
      <c r="CH62" s="67"/>
      <c r="CI62" s="67"/>
      <c r="CJ62" s="67"/>
      <c r="CK62" s="67"/>
      <c r="CL62" s="67"/>
      <c r="CM62" s="67"/>
      <c r="CN62" s="67"/>
      <c r="CO62" s="67"/>
      <c r="CP62" s="67"/>
      <c r="CQ62" s="67"/>
      <c r="CR62" s="67"/>
      <c r="CS62" s="67"/>
      <c r="CT62" s="67"/>
      <c r="CU62" s="67"/>
      <c r="CV62" s="67"/>
      <c r="CW62" s="67"/>
      <c r="CX62" s="67"/>
      <c r="CY62" s="67"/>
      <c r="CZ62" s="67"/>
    </row>
    <row r="63" s="387" customFormat="true" ht="15" customHeight="true" x14ac:dyDescent="0.2">
      <c r="A63" s="1145"/>
      <c r="B63" s="453" t="s">
        <v>171</v>
      </c>
      <c r="C63" s="195">
        <v>23.485616265190572</v>
      </c>
      <c r="D63" s="194">
        <v>53.099542994021576</v>
      </c>
      <c r="E63" s="194">
        <v>4.9853293582334635</v>
      </c>
      <c r="F63" s="194">
        <v>25.39174066829468</v>
      </c>
      <c r="G63" s="193">
        <v>6.2525158987643454</v>
      </c>
      <c r="H63" s="192">
        <v>13.763249268354352</v>
      </c>
      <c r="I63" s="194">
        <v>2.2842482890871967</v>
      </c>
      <c r="J63" s="194">
        <v>7.1329339937174732</v>
      </c>
      <c r="K63" s="194">
        <v>2.200532647734974</v>
      </c>
      <c r="L63" s="191">
        <v>0.17654762520783901</v>
      </c>
      <c r="M63" s="195">
        <v>23.483297720632983</v>
      </c>
      <c r="N63" s="194">
        <v>93.637798842346712</v>
      </c>
      <c r="O63" s="194">
        <v>19.356812035281738</v>
      </c>
      <c r="P63" s="194">
        <v>35.485073067122492</v>
      </c>
      <c r="Q63" s="193">
        <v>9.5287306778403504</v>
      </c>
      <c r="R63" s="192">
        <v>32.594334116848984</v>
      </c>
      <c r="S63" s="194">
        <v>19.838269783816887</v>
      </c>
      <c r="T63" s="194">
        <v>5.3357818862690154</v>
      </c>
      <c r="U63" s="194">
        <v>9.0485900380711453</v>
      </c>
      <c r="V63" s="191">
        <v>13.041877292728582</v>
      </c>
      <c r="W63" s="512"/>
      <c r="X63" s="512"/>
      <c r="Y63" s="512"/>
      <c r="Z63" s="512"/>
      <c r="AA63" s="512"/>
      <c r="AB63" s="512"/>
      <c r="AC63" s="512"/>
      <c r="AD63" s="512"/>
      <c r="AE63" s="512"/>
      <c r="AF63" s="512"/>
      <c r="AG63" s="512"/>
      <c r="AH63" s="512"/>
      <c r="AI63" s="512"/>
      <c r="AJ63" s="512"/>
      <c r="AK63" s="512"/>
      <c r="AL63" s="512"/>
      <c r="AM63" s="512"/>
      <c r="AN63" s="512"/>
      <c r="AO63" s="512"/>
      <c r="AP63" s="512"/>
      <c r="AQ63" s="512"/>
      <c r="AR63" s="512"/>
      <c r="AS63" s="512"/>
      <c r="AT63" s="512"/>
      <c r="AU63" s="512"/>
      <c r="AV63" s="512"/>
      <c r="AW63" s="512"/>
      <c r="AX63" s="512"/>
      <c r="AY63" s="512"/>
      <c r="AZ63" s="252"/>
      <c r="BA63" s="706"/>
      <c r="BB63" s="697"/>
      <c r="BC63" s="523"/>
      <c r="BD63" s="509"/>
      <c r="BE63" s="509"/>
      <c r="BF63" s="509"/>
      <c r="BG63" s="527"/>
      <c r="BH63" s="523"/>
      <c r="BI63" s="509"/>
      <c r="BJ63" s="509"/>
      <c r="BK63" s="509"/>
      <c r="BL63" s="527"/>
      <c r="BM63" s="523"/>
      <c r="BN63" s="509"/>
      <c r="BO63" s="509"/>
      <c r="BP63" s="509"/>
      <c r="BQ63" s="527"/>
      <c r="BR63" s="523"/>
      <c r="BS63" s="509"/>
      <c r="BT63" s="509"/>
      <c r="BU63" s="509"/>
      <c r="BV63" s="510"/>
      <c r="BW63" s="67"/>
      <c r="BX63" s="67"/>
      <c r="BY63" s="67"/>
      <c r="BZ63" s="67"/>
      <c r="CA63" s="67"/>
      <c r="CB63" s="67"/>
      <c r="CC63" s="67"/>
      <c r="CD63" s="67"/>
      <c r="CE63" s="67"/>
      <c r="CF63" s="67"/>
      <c r="CG63" s="67"/>
      <c r="CH63" s="67"/>
      <c r="CI63" s="67"/>
      <c r="CJ63" s="67"/>
      <c r="CK63" s="67"/>
      <c r="CL63" s="67"/>
      <c r="CM63" s="67"/>
      <c r="CN63" s="67"/>
      <c r="CO63" s="67"/>
      <c r="CP63" s="67"/>
      <c r="CQ63" s="67"/>
      <c r="CR63" s="67"/>
      <c r="CS63" s="67"/>
      <c r="CT63" s="67"/>
      <c r="CU63" s="67"/>
      <c r="CV63" s="67"/>
      <c r="CW63" s="67"/>
      <c r="CX63" s="67"/>
      <c r="CY63" s="67"/>
      <c r="CZ63" s="67"/>
    </row>
    <row r="64" s="387" customFormat="true" ht="15" customHeight="true" x14ac:dyDescent="0.2">
      <c r="A64" s="1145"/>
      <c r="B64" s="453" t="s">
        <v>172</v>
      </c>
      <c r="C64" s="195">
        <v>25.825142935098572</v>
      </c>
      <c r="D64" s="194">
        <v>0.41351465994502801</v>
      </c>
      <c r="E64" s="194">
        <v>35.198688477854986</v>
      </c>
      <c r="F64" s="194">
        <v>7.4869773460498728</v>
      </c>
      <c r="G64" s="193">
        <v>6.486958117497335</v>
      </c>
      <c r="H64" s="192">
        <v>7.9007574910765879</v>
      </c>
      <c r="I64" s="194">
        <v>0.97489226679309038</v>
      </c>
      <c r="J64" s="194">
        <v>0</v>
      </c>
      <c r="K64" s="194">
        <v>0</v>
      </c>
      <c r="L64" s="191">
        <v>0</v>
      </c>
      <c r="M64" s="195">
        <v>26.234195790709418</v>
      </c>
      <c r="N64" s="194">
        <v>0</v>
      </c>
      <c r="O64" s="194">
        <v>24.074375837312189</v>
      </c>
      <c r="P64" s="194">
        <v>4.3290545368028504</v>
      </c>
      <c r="Q64" s="193">
        <v>11.21078931579275</v>
      </c>
      <c r="R64" s="192">
        <v>7.7565666679554957</v>
      </c>
      <c r="S64" s="194">
        <v>20.227753997692037</v>
      </c>
      <c r="T64" s="194">
        <v>25.526552752596437</v>
      </c>
      <c r="U64" s="194">
        <v>37.670122353334605</v>
      </c>
      <c r="V64" s="191">
        <v>15.462589972267606</v>
      </c>
      <c r="W64" s="512"/>
      <c r="X64" s="512"/>
      <c r="Y64" s="512"/>
      <c r="Z64" s="512"/>
      <c r="AA64" s="512"/>
      <c r="AB64" s="512"/>
      <c r="AC64" s="512"/>
      <c r="AD64" s="512"/>
      <c r="AE64" s="512"/>
      <c r="AF64" s="512"/>
      <c r="AG64" s="512"/>
      <c r="AH64" s="512"/>
      <c r="AI64" s="512"/>
      <c r="AJ64" s="512"/>
      <c r="AK64" s="512"/>
      <c r="AL64" s="512"/>
      <c r="AM64" s="512"/>
      <c r="AN64" s="512"/>
      <c r="AO64" s="512"/>
      <c r="AP64" s="512"/>
      <c r="AQ64" s="512"/>
      <c r="AR64" s="512"/>
      <c r="AS64" s="512"/>
      <c r="AT64" s="512"/>
      <c r="AU64" s="512"/>
      <c r="AV64" s="512"/>
      <c r="AW64" s="512"/>
      <c r="AX64" s="512"/>
      <c r="AY64" s="512"/>
      <c r="AZ64" s="252"/>
      <c r="BA64" s="706"/>
      <c r="BB64" s="697"/>
      <c r="BC64" s="523"/>
      <c r="BD64" s="509"/>
      <c r="BE64" s="509"/>
      <c r="BF64" s="509"/>
      <c r="BG64" s="527"/>
      <c r="BH64" s="523"/>
      <c r="BI64" s="509"/>
      <c r="BJ64" s="509"/>
      <c r="BK64" s="509"/>
      <c r="BL64" s="527"/>
      <c r="BM64" s="523"/>
      <c r="BN64" s="509"/>
      <c r="BO64" s="509"/>
      <c r="BP64" s="509"/>
      <c r="BQ64" s="527"/>
      <c r="BR64" s="523"/>
      <c r="BS64" s="509"/>
      <c r="BT64" s="509"/>
      <c r="BU64" s="509"/>
      <c r="BV64" s="510"/>
      <c r="BW64" s="67"/>
      <c r="BX64" s="67"/>
      <c r="BY64" s="67"/>
      <c r="BZ64" s="67"/>
      <c r="CA64" s="67"/>
      <c r="CB64" s="67"/>
      <c r="CC64" s="67"/>
      <c r="CD64" s="67"/>
      <c r="CE64" s="67"/>
      <c r="CF64" s="67"/>
      <c r="CG64" s="67"/>
      <c r="CH64" s="67"/>
      <c r="CI64" s="67"/>
      <c r="CJ64" s="67"/>
      <c r="CK64" s="67"/>
      <c r="CL64" s="67"/>
      <c r="CM64" s="67"/>
      <c r="CN64" s="67"/>
      <c r="CO64" s="67"/>
      <c r="CP64" s="67"/>
      <c r="CQ64" s="67"/>
      <c r="CR64" s="67"/>
      <c r="CS64" s="67"/>
      <c r="CT64" s="67"/>
      <c r="CU64" s="67"/>
      <c r="CV64" s="67"/>
      <c r="CW64" s="67"/>
      <c r="CX64" s="67"/>
      <c r="CY64" s="67"/>
      <c r="CZ64" s="67"/>
    </row>
    <row r="65" s="387" customFormat="true" ht="15" customHeight="true" x14ac:dyDescent="0.2">
      <c r="A65" s="1145"/>
      <c r="B65" s="453" t="s">
        <v>173</v>
      </c>
      <c r="C65" s="195">
        <v>4.0371112609391471</v>
      </c>
      <c r="D65" s="194">
        <v>0</v>
      </c>
      <c r="E65" s="194">
        <v>3.7471795783043311</v>
      </c>
      <c r="F65" s="194">
        <v>0.45873557960975581</v>
      </c>
      <c r="G65" s="193">
        <v>1.7219497670483501</v>
      </c>
      <c r="H65" s="192">
        <v>2.7639331157536429</v>
      </c>
      <c r="I65" s="194">
        <v>0.49661289967201944</v>
      </c>
      <c r="J65" s="194">
        <v>0</v>
      </c>
      <c r="K65" s="194">
        <v>0</v>
      </c>
      <c r="L65" s="191">
        <v>0</v>
      </c>
      <c r="M65" s="195">
        <v>4.0652242028787668</v>
      </c>
      <c r="N65" s="194">
        <v>0</v>
      </c>
      <c r="O65" s="194">
        <v>2.5476982313227654</v>
      </c>
      <c r="P65" s="194">
        <v>0.27518357871171517</v>
      </c>
      <c r="Q65" s="193">
        <v>1.9719415069736228</v>
      </c>
      <c r="R65" s="192">
        <v>0.68071282570011704</v>
      </c>
      <c r="S65" s="194">
        <v>0.80672260434022369</v>
      </c>
      <c r="T65" s="194">
        <v>5.0498246182000788</v>
      </c>
      <c r="U65" s="194">
        <v>1.574347913296029</v>
      </c>
      <c r="V65" s="191">
        <v>6.8578983009079835</v>
      </c>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252"/>
      <c r="BA65" s="706"/>
      <c r="BB65" s="697"/>
      <c r="BC65" s="523"/>
      <c r="BD65" s="509"/>
      <c r="BE65" s="509"/>
      <c r="BF65" s="509"/>
      <c r="BG65" s="527"/>
      <c r="BH65" s="523"/>
      <c r="BI65" s="509"/>
      <c r="BJ65" s="509"/>
      <c r="BK65" s="509"/>
      <c r="BL65" s="527"/>
      <c r="BM65" s="523"/>
      <c r="BN65" s="509"/>
      <c r="BO65" s="509"/>
      <c r="BP65" s="509"/>
      <c r="BQ65" s="527"/>
      <c r="BR65" s="523"/>
      <c r="BS65" s="509"/>
      <c r="BT65" s="509"/>
      <c r="BU65" s="509"/>
      <c r="BV65" s="510"/>
      <c r="BW65" s="67"/>
      <c r="BX65" s="67"/>
      <c r="BY65" s="67"/>
      <c r="BZ65" s="67"/>
      <c r="CA65" s="67"/>
      <c r="CB65" s="67"/>
      <c r="CC65" s="67"/>
      <c r="CD65" s="67"/>
      <c r="CE65" s="67"/>
      <c r="CF65" s="67"/>
      <c r="CG65" s="67"/>
      <c r="CH65" s="67"/>
      <c r="CI65" s="67"/>
      <c r="CJ65" s="67"/>
      <c r="CK65" s="67"/>
      <c r="CL65" s="67"/>
      <c r="CM65" s="67"/>
      <c r="CN65" s="67"/>
      <c r="CO65" s="67"/>
      <c r="CP65" s="67"/>
      <c r="CQ65" s="67"/>
      <c r="CR65" s="67"/>
      <c r="CS65" s="67"/>
      <c r="CT65" s="67"/>
      <c r="CU65" s="67"/>
      <c r="CV65" s="67"/>
      <c r="CW65" s="67"/>
      <c r="CX65" s="67"/>
      <c r="CY65" s="67"/>
      <c r="CZ65" s="67"/>
    </row>
    <row r="66" s="387" customFormat="true" ht="15" customHeight="true" x14ac:dyDescent="0.2">
      <c r="A66" s="1145"/>
      <c r="B66" s="453" t="s">
        <v>174</v>
      </c>
      <c r="C66" s="195">
        <v>1.1059299480424187</v>
      </c>
      <c r="D66" s="194">
        <v>0</v>
      </c>
      <c r="E66" s="194">
        <v>1.0561875677058172</v>
      </c>
      <c r="F66" s="194">
        <v>0.24137251490939543</v>
      </c>
      <c r="G66" s="193">
        <v>0.59193243606108215</v>
      </c>
      <c r="H66" s="192">
        <v>0.6514962405622432</v>
      </c>
      <c r="I66" s="194">
        <v>0.53175941825077655</v>
      </c>
      <c r="J66" s="194">
        <v>0.54438721465548101</v>
      </c>
      <c r="K66" s="194">
        <v>2.1974116397140153</v>
      </c>
      <c r="L66" s="191">
        <v>0.44136906301959755</v>
      </c>
      <c r="M66" s="195">
        <v>1.129068338024966</v>
      </c>
      <c r="N66" s="194">
        <v>0</v>
      </c>
      <c r="O66" s="194">
        <v>0.71809934430921052</v>
      </c>
      <c r="P66" s="194">
        <v>0.13869639239713963</v>
      </c>
      <c r="Q66" s="193">
        <v>0.32339614591722804</v>
      </c>
      <c r="R66" s="192">
        <v>0.77070532626696231</v>
      </c>
      <c r="S66" s="194">
        <v>9.7076627729495227E-3</v>
      </c>
      <c r="T66" s="194">
        <v>0.71927073665982699</v>
      </c>
      <c r="U66" s="194">
        <v>2.5011055865753362</v>
      </c>
      <c r="V66" s="191">
        <v>0.39519939409393318</v>
      </c>
      <c r="W66" s="512"/>
      <c r="X66" s="512"/>
      <c r="Y66" s="512"/>
      <c r="Z66" s="512"/>
      <c r="AA66" s="512"/>
      <c r="AB66" s="512"/>
      <c r="AC66" s="512"/>
      <c r="AD66" s="512"/>
      <c r="AE66" s="512"/>
      <c r="AF66" s="512"/>
      <c r="AG66" s="512"/>
      <c r="AH66" s="512"/>
      <c r="AI66" s="512"/>
      <c r="AJ66" s="512"/>
      <c r="AK66" s="512"/>
      <c r="AL66" s="512"/>
      <c r="AM66" s="512"/>
      <c r="AN66" s="512"/>
      <c r="AO66" s="512"/>
      <c r="AP66" s="512"/>
      <c r="AQ66" s="512"/>
      <c r="AR66" s="512"/>
      <c r="AS66" s="512"/>
      <c r="AT66" s="512"/>
      <c r="AU66" s="512"/>
      <c r="AV66" s="512"/>
      <c r="AW66" s="512"/>
      <c r="AX66" s="512"/>
      <c r="AY66" s="512"/>
      <c r="AZ66" s="252"/>
      <c r="BA66" s="706"/>
      <c r="BB66" s="697"/>
      <c r="BC66" s="523"/>
      <c r="BD66" s="509"/>
      <c r="BE66" s="509"/>
      <c r="BF66" s="509"/>
      <c r="BG66" s="527"/>
      <c r="BH66" s="523"/>
      <c r="BI66" s="509"/>
      <c r="BJ66" s="509"/>
      <c r="BK66" s="509"/>
      <c r="BL66" s="527"/>
      <c r="BM66" s="523"/>
      <c r="BN66" s="509"/>
      <c r="BO66" s="509"/>
      <c r="BP66" s="509"/>
      <c r="BQ66" s="527"/>
      <c r="BR66" s="523"/>
      <c r="BS66" s="509"/>
      <c r="BT66" s="509"/>
      <c r="BU66" s="509"/>
      <c r="BV66" s="510"/>
      <c r="BW66" s="67"/>
      <c r="BX66" s="67"/>
      <c r="BY66" s="67"/>
      <c r="BZ66" s="67"/>
      <c r="CA66" s="67"/>
      <c r="CB66" s="67"/>
      <c r="CC66" s="67"/>
      <c r="CD66" s="67"/>
      <c r="CE66" s="67"/>
      <c r="CF66" s="67"/>
      <c r="CG66" s="67"/>
      <c r="CH66" s="67"/>
      <c r="CI66" s="67"/>
      <c r="CJ66" s="67"/>
      <c r="CK66" s="67"/>
      <c r="CL66" s="67"/>
      <c r="CM66" s="67"/>
      <c r="CN66" s="67"/>
      <c r="CO66" s="67"/>
      <c r="CP66" s="67"/>
      <c r="CQ66" s="67"/>
      <c r="CR66" s="67"/>
      <c r="CS66" s="67"/>
      <c r="CT66" s="67"/>
      <c r="CU66" s="67"/>
      <c r="CV66" s="67"/>
      <c r="CW66" s="67"/>
      <c r="CX66" s="67"/>
      <c r="CY66" s="67"/>
      <c r="CZ66" s="67"/>
    </row>
    <row r="67" s="387" customFormat="true" ht="15" customHeight="true" x14ac:dyDescent="0.2">
      <c r="A67" s="1145"/>
      <c r="B67" s="453" t="s">
        <v>46</v>
      </c>
      <c r="C67" s="195">
        <v>5.7394834371357249E-2</v>
      </c>
      <c r="D67" s="194">
        <v>0</v>
      </c>
      <c r="E67" s="194">
        <v>6.2534179718344768E-2</v>
      </c>
      <c r="F67" s="194">
        <v>0</v>
      </c>
      <c r="G67" s="193">
        <v>0</v>
      </c>
      <c r="H67" s="192">
        <v>0</v>
      </c>
      <c r="I67" s="194">
        <v>0</v>
      </c>
      <c r="J67" s="194">
        <v>0</v>
      </c>
      <c r="K67" s="194">
        <v>0</v>
      </c>
      <c r="L67" s="191">
        <v>0</v>
      </c>
      <c r="M67" s="195">
        <v>5.8595655511085733E-2</v>
      </c>
      <c r="N67" s="194">
        <v>0</v>
      </c>
      <c r="O67" s="194">
        <v>4.2516835859182762E-2</v>
      </c>
      <c r="P67" s="194">
        <v>0</v>
      </c>
      <c r="Q67" s="193">
        <v>0</v>
      </c>
      <c r="R67" s="192">
        <v>0</v>
      </c>
      <c r="S67" s="194">
        <v>0</v>
      </c>
      <c r="T67" s="194">
        <v>0.32705080835096756</v>
      </c>
      <c r="U67" s="194">
        <v>0</v>
      </c>
      <c r="V67" s="191">
        <v>0</v>
      </c>
      <c r="W67" s="512"/>
      <c r="X67" s="512"/>
      <c r="Y67" s="512"/>
      <c r="Z67" s="512"/>
      <c r="AA67" s="512"/>
      <c r="AB67" s="512"/>
      <c r="AC67" s="512"/>
      <c r="AD67" s="512"/>
      <c r="AE67" s="512"/>
      <c r="AF67" s="512"/>
      <c r="AG67" s="512"/>
      <c r="AH67" s="512"/>
      <c r="AI67" s="512"/>
      <c r="AJ67" s="512"/>
      <c r="AK67" s="512"/>
      <c r="AL67" s="512"/>
      <c r="AM67" s="512"/>
      <c r="AN67" s="512"/>
      <c r="AO67" s="512"/>
      <c r="AP67" s="512"/>
      <c r="AQ67" s="512"/>
      <c r="AR67" s="512"/>
      <c r="AS67" s="512"/>
      <c r="AT67" s="512"/>
      <c r="AU67" s="512"/>
      <c r="AV67" s="512"/>
      <c r="AW67" s="512"/>
      <c r="AX67" s="512"/>
      <c r="AY67" s="512"/>
      <c r="AZ67" s="252"/>
      <c r="BA67" s="706"/>
      <c r="BB67" s="697"/>
      <c r="BC67" s="523"/>
      <c r="BD67" s="509"/>
      <c r="BE67" s="509"/>
      <c r="BF67" s="509"/>
      <c r="BG67" s="527"/>
      <c r="BH67" s="523"/>
      <c r="BI67" s="509"/>
      <c r="BJ67" s="509"/>
      <c r="BK67" s="509"/>
      <c r="BL67" s="527"/>
      <c r="BM67" s="523"/>
      <c r="BN67" s="509"/>
      <c r="BO67" s="509"/>
      <c r="BP67" s="509"/>
      <c r="BQ67" s="527"/>
      <c r="BR67" s="523"/>
      <c r="BS67" s="509"/>
      <c r="BT67" s="509"/>
      <c r="BU67" s="509"/>
      <c r="BV67" s="510"/>
      <c r="BW67" s="67"/>
      <c r="BX67" s="67"/>
      <c r="BY67" s="67"/>
      <c r="BZ67" s="67"/>
      <c r="CA67" s="67"/>
      <c r="CB67" s="67"/>
      <c r="CC67" s="67"/>
      <c r="CD67" s="67"/>
      <c r="CE67" s="67"/>
      <c r="CF67" s="67"/>
      <c r="CG67" s="67"/>
      <c r="CH67" s="67"/>
      <c r="CI67" s="67"/>
      <c r="CJ67" s="67"/>
      <c r="CK67" s="67"/>
      <c r="CL67" s="67"/>
      <c r="CM67" s="67"/>
      <c r="CN67" s="67"/>
      <c r="CO67" s="67"/>
      <c r="CP67" s="67"/>
      <c r="CQ67" s="67"/>
      <c r="CR67" s="67"/>
      <c r="CS67" s="67"/>
      <c r="CT67" s="67"/>
      <c r="CU67" s="67"/>
      <c r="CV67" s="67"/>
      <c r="CW67" s="67"/>
      <c r="CX67" s="67"/>
      <c r="CY67" s="67"/>
      <c r="CZ67" s="67"/>
    </row>
    <row r="68" s="387" customFormat="true" ht="15" customHeight="true" x14ac:dyDescent="0.2">
      <c r="A68" s="217"/>
      <c r="B68" s="211"/>
      <c r="C68" s="195"/>
      <c r="D68" s="194"/>
      <c r="E68" s="194"/>
      <c r="F68" s="194"/>
      <c r="G68" s="193"/>
      <c r="H68" s="192"/>
      <c r="I68" s="194"/>
      <c r="J68" s="194"/>
      <c r="K68" s="194"/>
      <c r="L68" s="191"/>
      <c r="M68" s="195"/>
      <c r="N68" s="194"/>
      <c r="O68" s="194"/>
      <c r="P68" s="194"/>
      <c r="Q68" s="193"/>
      <c r="R68" s="192"/>
      <c r="S68" s="194"/>
      <c r="T68" s="194"/>
      <c r="U68" s="194"/>
      <c r="V68" s="191"/>
      <c r="W68" s="512"/>
      <c r="X68" s="512"/>
      <c r="Y68" s="512"/>
      <c r="Z68" s="512"/>
      <c r="AA68" s="512"/>
      <c r="AB68" s="512"/>
      <c r="AC68" s="512"/>
      <c r="AD68" s="512"/>
      <c r="AE68" s="512"/>
      <c r="AF68" s="512"/>
      <c r="AG68" s="512"/>
      <c r="AH68" s="512"/>
      <c r="AI68" s="512"/>
      <c r="AJ68" s="512"/>
      <c r="AK68" s="512"/>
      <c r="AL68" s="512"/>
      <c r="AM68" s="512"/>
      <c r="AN68" s="512"/>
      <c r="AO68" s="512"/>
      <c r="AP68" s="512"/>
      <c r="AQ68" s="512"/>
      <c r="AR68" s="512"/>
      <c r="AS68" s="512"/>
      <c r="AT68" s="512"/>
      <c r="AU68" s="512"/>
      <c r="AV68" s="512"/>
      <c r="AW68" s="512"/>
      <c r="AX68" s="512"/>
      <c r="AY68" s="512"/>
      <c r="AZ68" s="252"/>
      <c r="BA68" s="706"/>
      <c r="BB68" s="697"/>
      <c r="BC68" s="523"/>
      <c r="BD68" s="509"/>
      <c r="BE68" s="509"/>
      <c r="BF68" s="509"/>
      <c r="BG68" s="527"/>
      <c r="BH68" s="523"/>
      <c r="BI68" s="509"/>
      <c r="BJ68" s="509"/>
      <c r="BK68" s="509"/>
      <c r="BL68" s="527"/>
      <c r="BM68" s="523"/>
      <c r="BN68" s="509"/>
      <c r="BO68" s="509"/>
      <c r="BP68" s="509"/>
      <c r="BQ68" s="527"/>
      <c r="BR68" s="523"/>
      <c r="BS68" s="509"/>
      <c r="BT68" s="509"/>
      <c r="BU68" s="509"/>
      <c r="BV68" s="510"/>
      <c r="BW68" s="67"/>
      <c r="BX68" s="67"/>
      <c r="BY68" s="67"/>
      <c r="BZ68" s="67"/>
      <c r="CA68" s="67"/>
      <c r="CB68" s="67"/>
      <c r="CC68" s="67"/>
      <c r="CD68" s="67"/>
      <c r="CE68" s="67"/>
      <c r="CF68" s="67"/>
      <c r="CG68" s="67"/>
      <c r="CH68" s="67"/>
      <c r="CI68" s="67"/>
      <c r="CJ68" s="67"/>
      <c r="CK68" s="67"/>
      <c r="CL68" s="67"/>
      <c r="CM68" s="67"/>
      <c r="CN68" s="67"/>
      <c r="CO68" s="67"/>
      <c r="CP68" s="67"/>
      <c r="CQ68" s="67"/>
      <c r="CR68" s="67"/>
      <c r="CS68" s="67"/>
      <c r="CT68" s="67"/>
      <c r="CU68" s="67"/>
      <c r="CV68" s="67"/>
      <c r="CW68" s="67"/>
      <c r="CX68" s="67"/>
      <c r="CY68" s="67"/>
      <c r="CZ68" s="67"/>
    </row>
    <row r="69" s="387" customFormat="true" ht="15" customHeight="true" x14ac:dyDescent="0.2">
      <c r="A69" s="217"/>
      <c r="B69" s="211"/>
      <c r="C69" s="195"/>
      <c r="D69" s="194"/>
      <c r="E69" s="194"/>
      <c r="F69" s="194"/>
      <c r="G69" s="193"/>
      <c r="H69" s="192"/>
      <c r="I69" s="194"/>
      <c r="J69" s="194"/>
      <c r="K69" s="194"/>
      <c r="L69" s="191"/>
      <c r="M69" s="195"/>
      <c r="N69" s="194"/>
      <c r="O69" s="194"/>
      <c r="P69" s="194"/>
      <c r="Q69" s="193"/>
      <c r="R69" s="192"/>
      <c r="S69" s="194"/>
      <c r="T69" s="194"/>
      <c r="U69" s="194"/>
      <c r="V69" s="191"/>
      <c r="W69" s="512"/>
      <c r="X69" s="512"/>
      <c r="Y69" s="512"/>
      <c r="Z69" s="512"/>
      <c r="AA69" s="512"/>
      <c r="AB69" s="512"/>
      <c r="AC69" s="512"/>
      <c r="AD69" s="512"/>
      <c r="AE69" s="512"/>
      <c r="AF69" s="512"/>
      <c r="AG69" s="512"/>
      <c r="AH69" s="512"/>
      <c r="AI69" s="512"/>
      <c r="AJ69" s="512"/>
      <c r="AK69" s="512"/>
      <c r="AL69" s="512"/>
      <c r="AM69" s="512"/>
      <c r="AN69" s="512"/>
      <c r="AO69" s="512"/>
      <c r="AP69" s="512"/>
      <c r="AQ69" s="512"/>
      <c r="AR69" s="512"/>
      <c r="AS69" s="512"/>
      <c r="AT69" s="512"/>
      <c r="AU69" s="512"/>
      <c r="AV69" s="512"/>
      <c r="AW69" s="512"/>
      <c r="AX69" s="512"/>
      <c r="AY69" s="512"/>
      <c r="AZ69" s="252"/>
      <c r="BA69" s="706"/>
      <c r="BB69" s="697"/>
      <c r="BC69" s="523"/>
      <c r="BD69" s="509"/>
      <c r="BE69" s="509"/>
      <c r="BF69" s="509"/>
      <c r="BG69" s="527"/>
      <c r="BH69" s="523"/>
      <c r="BI69" s="509"/>
      <c r="BJ69" s="509"/>
      <c r="BK69" s="509"/>
      <c r="BL69" s="527"/>
      <c r="BM69" s="523"/>
      <c r="BN69" s="509"/>
      <c r="BO69" s="509"/>
      <c r="BP69" s="509"/>
      <c r="BQ69" s="527"/>
      <c r="BR69" s="523"/>
      <c r="BS69" s="509"/>
      <c r="BT69" s="509"/>
      <c r="BU69" s="509"/>
      <c r="BV69" s="510"/>
      <c r="BW69" s="67"/>
      <c r="BX69" s="67"/>
      <c r="BY69" s="67"/>
      <c r="BZ69" s="67"/>
      <c r="CA69" s="67"/>
      <c r="CB69" s="67"/>
      <c r="CC69" s="67"/>
      <c r="CD69" s="67"/>
      <c r="CE69" s="67"/>
      <c r="CF69" s="67"/>
      <c r="CG69" s="67"/>
      <c r="CH69" s="67"/>
      <c r="CI69" s="67"/>
      <c r="CJ69" s="67"/>
      <c r="CK69" s="67"/>
      <c r="CL69" s="67"/>
      <c r="CM69" s="67"/>
      <c r="CN69" s="67"/>
      <c r="CO69" s="67"/>
      <c r="CP69" s="67"/>
      <c r="CQ69" s="67"/>
      <c r="CR69" s="67"/>
      <c r="CS69" s="67"/>
      <c r="CT69" s="67"/>
      <c r="CU69" s="67"/>
      <c r="CV69" s="67"/>
      <c r="CW69" s="67"/>
      <c r="CX69" s="67"/>
      <c r="CY69" s="67"/>
      <c r="CZ69" s="67"/>
    </row>
    <row r="70" s="387" customFormat="true" ht="15" customHeight="true" x14ac:dyDescent="0.2">
      <c r="A70" s="217"/>
      <c r="B70" s="211"/>
      <c r="C70" s="195"/>
      <c r="D70" s="194"/>
      <c r="E70" s="194"/>
      <c r="F70" s="194"/>
      <c r="G70" s="193"/>
      <c r="H70" s="192"/>
      <c r="I70" s="194"/>
      <c r="J70" s="194"/>
      <c r="K70" s="194"/>
      <c r="L70" s="191"/>
      <c r="M70" s="195"/>
      <c r="N70" s="194"/>
      <c r="O70" s="194"/>
      <c r="P70" s="194"/>
      <c r="Q70" s="193"/>
      <c r="R70" s="192"/>
      <c r="S70" s="194"/>
      <c r="T70" s="194"/>
      <c r="U70" s="194"/>
      <c r="V70" s="191"/>
      <c r="W70" s="512"/>
      <c r="X70" s="512"/>
      <c r="Y70" s="512"/>
      <c r="Z70" s="512"/>
      <c r="AA70" s="512"/>
      <c r="AB70" s="512"/>
      <c r="AC70" s="512"/>
      <c r="AD70" s="512"/>
      <c r="AE70" s="512"/>
      <c r="AF70" s="512"/>
      <c r="AG70" s="512"/>
      <c r="AH70" s="512"/>
      <c r="AI70" s="512"/>
      <c r="AJ70" s="512"/>
      <c r="AK70" s="512"/>
      <c r="AL70" s="512"/>
      <c r="AM70" s="512"/>
      <c r="AN70" s="512"/>
      <c r="AO70" s="512"/>
      <c r="AP70" s="512"/>
      <c r="AQ70" s="512"/>
      <c r="AR70" s="512"/>
      <c r="AS70" s="512"/>
      <c r="AT70" s="512"/>
      <c r="AU70" s="512"/>
      <c r="AV70" s="512"/>
      <c r="AW70" s="512"/>
      <c r="AX70" s="512"/>
      <c r="AY70" s="512"/>
      <c r="AZ70" s="252"/>
      <c r="BA70" s="706"/>
      <c r="BB70" s="697"/>
      <c r="BC70" s="523"/>
      <c r="BD70" s="509"/>
      <c r="BE70" s="509"/>
      <c r="BF70" s="509"/>
      <c r="BG70" s="527"/>
      <c r="BH70" s="523"/>
      <c r="BI70" s="509"/>
      <c r="BJ70" s="509"/>
      <c r="BK70" s="509"/>
      <c r="BL70" s="527"/>
      <c r="BM70" s="523"/>
      <c r="BN70" s="509"/>
      <c r="BO70" s="509"/>
      <c r="BP70" s="509"/>
      <c r="BQ70" s="527"/>
      <c r="BR70" s="523"/>
      <c r="BS70" s="509"/>
      <c r="BT70" s="509"/>
      <c r="BU70" s="509"/>
      <c r="BV70" s="510"/>
      <c r="BW70" s="67"/>
      <c r="BX70" s="67"/>
      <c r="BY70" s="67"/>
      <c r="BZ70" s="67"/>
      <c r="CA70" s="67"/>
      <c r="CB70" s="67"/>
      <c r="CC70" s="67"/>
      <c r="CD70" s="67"/>
      <c r="CE70" s="67"/>
      <c r="CF70" s="67"/>
      <c r="CG70" s="67"/>
      <c r="CH70" s="67"/>
      <c r="CI70" s="67"/>
      <c r="CJ70" s="67"/>
      <c r="CK70" s="67"/>
      <c r="CL70" s="67"/>
      <c r="CM70" s="67"/>
      <c r="CN70" s="67"/>
      <c r="CO70" s="67"/>
      <c r="CP70" s="67"/>
      <c r="CQ70" s="67"/>
      <c r="CR70" s="67"/>
      <c r="CS70" s="67"/>
      <c r="CT70" s="67"/>
      <c r="CU70" s="67"/>
      <c r="CV70" s="67"/>
      <c r="CW70" s="67"/>
      <c r="CX70" s="67"/>
      <c r="CY70" s="67"/>
      <c r="CZ70" s="67"/>
    </row>
    <row r="71" s="387" customFormat="true" ht="15" customHeight="true" x14ac:dyDescent="0.2">
      <c r="A71" s="217"/>
      <c r="B71" s="211"/>
      <c r="C71" s="195"/>
      <c r="D71" s="194"/>
      <c r="E71" s="194"/>
      <c r="F71" s="194"/>
      <c r="G71" s="193"/>
      <c r="H71" s="192"/>
      <c r="I71" s="194"/>
      <c r="J71" s="194"/>
      <c r="K71" s="194"/>
      <c r="L71" s="191"/>
      <c r="M71" s="195"/>
      <c r="N71" s="194"/>
      <c r="O71" s="194"/>
      <c r="P71" s="194"/>
      <c r="Q71" s="193"/>
      <c r="R71" s="192"/>
      <c r="S71" s="194"/>
      <c r="T71" s="194"/>
      <c r="U71" s="194"/>
      <c r="V71" s="191"/>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252"/>
      <c r="BA71" s="706"/>
      <c r="BB71" s="697"/>
      <c r="BC71" s="523"/>
      <c r="BD71" s="509"/>
      <c r="BE71" s="509"/>
      <c r="BF71" s="509"/>
      <c r="BG71" s="527"/>
      <c r="BH71" s="523"/>
      <c r="BI71" s="509"/>
      <c r="BJ71" s="509"/>
      <c r="BK71" s="509"/>
      <c r="BL71" s="527"/>
      <c r="BM71" s="523"/>
      <c r="BN71" s="509"/>
      <c r="BO71" s="509"/>
      <c r="BP71" s="509"/>
      <c r="BQ71" s="527"/>
      <c r="BR71" s="523"/>
      <c r="BS71" s="509"/>
      <c r="BT71" s="509"/>
      <c r="BU71" s="509"/>
      <c r="BV71" s="510"/>
      <c r="BW71" s="67"/>
      <c r="BX71" s="67"/>
      <c r="BY71" s="67"/>
      <c r="BZ71" s="67"/>
      <c r="CA71" s="67"/>
      <c r="CB71" s="67"/>
      <c r="CC71" s="67"/>
      <c r="CD71" s="67"/>
      <c r="CE71" s="67"/>
      <c r="CF71" s="67"/>
      <c r="CG71" s="67"/>
      <c r="CH71" s="67"/>
      <c r="CI71" s="67"/>
      <c r="CJ71" s="67"/>
      <c r="CK71" s="67"/>
      <c r="CL71" s="67"/>
      <c r="CM71" s="67"/>
      <c r="CN71" s="67"/>
      <c r="CO71" s="67"/>
      <c r="CP71" s="67"/>
      <c r="CQ71" s="67"/>
      <c r="CR71" s="67"/>
      <c r="CS71" s="67"/>
      <c r="CT71" s="67"/>
      <c r="CU71" s="67"/>
      <c r="CV71" s="67"/>
      <c r="CW71" s="67"/>
      <c r="CX71" s="67"/>
      <c r="CY71" s="67"/>
      <c r="CZ71" s="67"/>
    </row>
    <row r="72" s="387" customFormat="true" ht="15" customHeight="true" x14ac:dyDescent="0.2">
      <c r="A72" s="217"/>
      <c r="B72" s="211"/>
      <c r="C72" s="195"/>
      <c r="D72" s="194"/>
      <c r="E72" s="194"/>
      <c r="F72" s="194"/>
      <c r="G72" s="193"/>
      <c r="H72" s="192"/>
      <c r="I72" s="194"/>
      <c r="J72" s="194"/>
      <c r="K72" s="194"/>
      <c r="L72" s="191"/>
      <c r="M72" s="195"/>
      <c r="N72" s="194"/>
      <c r="O72" s="194"/>
      <c r="P72" s="194"/>
      <c r="Q72" s="193"/>
      <c r="R72" s="192"/>
      <c r="S72" s="194"/>
      <c r="T72" s="194"/>
      <c r="U72" s="194"/>
      <c r="V72" s="191"/>
      <c r="W72" s="512"/>
      <c r="X72" s="512"/>
      <c r="Y72" s="512"/>
      <c r="Z72" s="512"/>
      <c r="AA72" s="512"/>
      <c r="AB72" s="512"/>
      <c r="AC72" s="512"/>
      <c r="AD72" s="512"/>
      <c r="AE72" s="512"/>
      <c r="AF72" s="512"/>
      <c r="AG72" s="512"/>
      <c r="AH72" s="512"/>
      <c r="AI72" s="512"/>
      <c r="AJ72" s="512"/>
      <c r="AK72" s="512"/>
      <c r="AL72" s="512"/>
      <c r="AM72" s="512"/>
      <c r="AN72" s="512"/>
      <c r="AO72" s="512"/>
      <c r="AP72" s="512"/>
      <c r="AQ72" s="512"/>
      <c r="AR72" s="512"/>
      <c r="AS72" s="512"/>
      <c r="AT72" s="512"/>
      <c r="AU72" s="512"/>
      <c r="AV72" s="512"/>
      <c r="AW72" s="512"/>
      <c r="AX72" s="512"/>
      <c r="AY72" s="512"/>
      <c r="AZ72" s="252"/>
      <c r="BA72" s="706"/>
      <c r="BB72" s="697"/>
      <c r="BC72" s="523"/>
      <c r="BD72" s="509"/>
      <c r="BE72" s="509"/>
      <c r="BF72" s="509"/>
      <c r="BG72" s="527"/>
      <c r="BH72" s="523"/>
      <c r="BI72" s="509"/>
      <c r="BJ72" s="509"/>
      <c r="BK72" s="509"/>
      <c r="BL72" s="527"/>
      <c r="BM72" s="523"/>
      <c r="BN72" s="509"/>
      <c r="BO72" s="509"/>
      <c r="BP72" s="509"/>
      <c r="BQ72" s="527"/>
      <c r="BR72" s="523"/>
      <c r="BS72" s="509"/>
      <c r="BT72" s="509"/>
      <c r="BU72" s="509"/>
      <c r="BV72" s="510"/>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row>
    <row r="73" s="387" customFormat="true" ht="15" customHeight="true" x14ac:dyDescent="0.2">
      <c r="A73" s="217"/>
      <c r="B73" s="211"/>
      <c r="C73" s="195"/>
      <c r="D73" s="194"/>
      <c r="E73" s="194"/>
      <c r="F73" s="194"/>
      <c r="G73" s="193"/>
      <c r="H73" s="192"/>
      <c r="I73" s="194"/>
      <c r="J73" s="194"/>
      <c r="K73" s="194"/>
      <c r="L73" s="191"/>
      <c r="M73" s="195"/>
      <c r="N73" s="194"/>
      <c r="O73" s="194"/>
      <c r="P73" s="194"/>
      <c r="Q73" s="193"/>
      <c r="R73" s="192"/>
      <c r="S73" s="194"/>
      <c r="T73" s="194"/>
      <c r="U73" s="194"/>
      <c r="V73" s="191"/>
      <c r="W73" s="512"/>
      <c r="X73" s="512"/>
      <c r="Y73" s="512"/>
      <c r="Z73" s="512"/>
      <c r="AA73" s="512"/>
      <c r="AB73" s="512"/>
      <c r="AC73" s="512"/>
      <c r="AD73" s="512"/>
      <c r="AE73" s="512"/>
      <c r="AF73" s="512"/>
      <c r="AG73" s="512"/>
      <c r="AH73" s="512"/>
      <c r="AI73" s="512"/>
      <c r="AJ73" s="512"/>
      <c r="AK73" s="512"/>
      <c r="AL73" s="512"/>
      <c r="AM73" s="512"/>
      <c r="AN73" s="512"/>
      <c r="AO73" s="512"/>
      <c r="AP73" s="512"/>
      <c r="AQ73" s="512"/>
      <c r="AR73" s="512"/>
      <c r="AS73" s="512"/>
      <c r="AT73" s="512"/>
      <c r="AU73" s="512"/>
      <c r="AV73" s="512"/>
      <c r="AW73" s="512"/>
      <c r="AX73" s="512"/>
      <c r="AY73" s="512"/>
      <c r="AZ73" s="252"/>
      <c r="BA73" s="706"/>
      <c r="BB73" s="697"/>
      <c r="BC73" s="523"/>
      <c r="BD73" s="509"/>
      <c r="BE73" s="509"/>
      <c r="BF73" s="509"/>
      <c r="BG73" s="527"/>
      <c r="BH73" s="523"/>
      <c r="BI73" s="509"/>
      <c r="BJ73" s="509"/>
      <c r="BK73" s="509"/>
      <c r="BL73" s="527"/>
      <c r="BM73" s="523"/>
      <c r="BN73" s="509"/>
      <c r="BO73" s="509"/>
      <c r="BP73" s="509"/>
      <c r="BQ73" s="527"/>
      <c r="BR73" s="523"/>
      <c r="BS73" s="509"/>
      <c r="BT73" s="509"/>
      <c r="BU73" s="509"/>
      <c r="BV73" s="510"/>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row>
    <row r="74" s="387" customFormat="true" ht="15" customHeight="true" x14ac:dyDescent="0.2">
      <c r="A74" s="217"/>
      <c r="B74" s="211"/>
      <c r="C74" s="195"/>
      <c r="D74" s="194"/>
      <c r="E74" s="194"/>
      <c r="F74" s="194"/>
      <c r="G74" s="193"/>
      <c r="H74" s="192"/>
      <c r="I74" s="194"/>
      <c r="J74" s="194"/>
      <c r="K74" s="194"/>
      <c r="L74" s="191"/>
      <c r="M74" s="195"/>
      <c r="N74" s="194"/>
      <c r="O74" s="194"/>
      <c r="P74" s="194"/>
      <c r="Q74" s="193"/>
      <c r="R74" s="192"/>
      <c r="S74" s="194"/>
      <c r="T74" s="194"/>
      <c r="U74" s="194"/>
      <c r="V74" s="191"/>
      <c r="W74" s="512"/>
      <c r="X74" s="512"/>
      <c r="Y74" s="512"/>
      <c r="Z74" s="512"/>
      <c r="AA74" s="512"/>
      <c r="AB74" s="512"/>
      <c r="AC74" s="512"/>
      <c r="AD74" s="512"/>
      <c r="AE74" s="512"/>
      <c r="AF74" s="512"/>
      <c r="AG74" s="512"/>
      <c r="AH74" s="512"/>
      <c r="AI74" s="512"/>
      <c r="AJ74" s="512"/>
      <c r="AK74" s="512"/>
      <c r="AL74" s="512"/>
      <c r="AM74" s="512"/>
      <c r="AN74" s="512"/>
      <c r="AO74" s="512"/>
      <c r="AP74" s="512"/>
      <c r="AQ74" s="512"/>
      <c r="AR74" s="512"/>
      <c r="AS74" s="512"/>
      <c r="AT74" s="512"/>
      <c r="AU74" s="512"/>
      <c r="AV74" s="512"/>
      <c r="AW74" s="512"/>
      <c r="AX74" s="512"/>
      <c r="AY74" s="512"/>
      <c r="AZ74" s="252"/>
      <c r="BA74" s="706"/>
      <c r="BB74" s="697"/>
      <c r="BC74" s="523"/>
      <c r="BD74" s="509"/>
      <c r="BE74" s="509"/>
      <c r="BF74" s="509"/>
      <c r="BG74" s="527"/>
      <c r="BH74" s="523"/>
      <c r="BI74" s="509"/>
      <c r="BJ74" s="509"/>
      <c r="BK74" s="509"/>
      <c r="BL74" s="527"/>
      <c r="BM74" s="523"/>
      <c r="BN74" s="509"/>
      <c r="BO74" s="509"/>
      <c r="BP74" s="509"/>
      <c r="BQ74" s="527"/>
      <c r="BR74" s="523"/>
      <c r="BS74" s="509"/>
      <c r="BT74" s="509"/>
      <c r="BU74" s="509"/>
      <c r="BV74" s="510"/>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row>
    <row r="75" s="387" customFormat="true" ht="15" customHeight="true" x14ac:dyDescent="0.2">
      <c r="A75" s="217"/>
      <c r="B75" s="211"/>
      <c r="C75" s="195"/>
      <c r="D75" s="194"/>
      <c r="E75" s="194"/>
      <c r="F75" s="194"/>
      <c r="G75" s="193"/>
      <c r="H75" s="192"/>
      <c r="I75" s="194"/>
      <c r="J75" s="194"/>
      <c r="K75" s="194"/>
      <c r="L75" s="191"/>
      <c r="M75" s="195"/>
      <c r="N75" s="194"/>
      <c r="O75" s="194"/>
      <c r="P75" s="194"/>
      <c r="Q75" s="193"/>
      <c r="R75" s="192"/>
      <c r="S75" s="194"/>
      <c r="T75" s="194"/>
      <c r="U75" s="194"/>
      <c r="V75" s="191"/>
      <c r="W75" s="512"/>
      <c r="X75" s="512"/>
      <c r="Y75" s="512"/>
      <c r="Z75" s="512"/>
      <c r="AA75" s="512"/>
      <c r="AB75" s="512"/>
      <c r="AC75" s="512"/>
      <c r="AD75" s="512"/>
      <c r="AE75" s="512"/>
      <c r="AF75" s="512"/>
      <c r="AG75" s="512"/>
      <c r="AH75" s="512"/>
      <c r="AI75" s="512"/>
      <c r="AJ75" s="512"/>
      <c r="AK75" s="512"/>
      <c r="AL75" s="512"/>
      <c r="AM75" s="512"/>
      <c r="AN75" s="512"/>
      <c r="AO75" s="512"/>
      <c r="AP75" s="512"/>
      <c r="AQ75" s="512"/>
      <c r="AR75" s="512"/>
      <c r="AS75" s="512"/>
      <c r="AT75" s="512"/>
      <c r="AU75" s="512"/>
      <c r="AV75" s="512"/>
      <c r="AW75" s="512"/>
      <c r="AX75" s="512"/>
      <c r="AY75" s="512"/>
      <c r="AZ75" s="252"/>
      <c r="BA75" s="706"/>
      <c r="BB75" s="697"/>
      <c r="BC75" s="523"/>
      <c r="BD75" s="509"/>
      <c r="BE75" s="509"/>
      <c r="BF75" s="509"/>
      <c r="BG75" s="527"/>
      <c r="BH75" s="523"/>
      <c r="BI75" s="509"/>
      <c r="BJ75" s="509"/>
      <c r="BK75" s="509"/>
      <c r="BL75" s="527"/>
      <c r="BM75" s="523"/>
      <c r="BN75" s="509"/>
      <c r="BO75" s="509"/>
      <c r="BP75" s="509"/>
      <c r="BQ75" s="527"/>
      <c r="BR75" s="523"/>
      <c r="BS75" s="509"/>
      <c r="BT75" s="509"/>
      <c r="BU75" s="509"/>
      <c r="BV75" s="510"/>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row>
    <row r="76" s="387" customFormat="true" ht="15" customHeight="true" x14ac:dyDescent="0.2">
      <c r="A76" s="217"/>
      <c r="B76" s="211"/>
      <c r="C76" s="195"/>
      <c r="D76" s="194"/>
      <c r="E76" s="194"/>
      <c r="F76" s="194"/>
      <c r="G76" s="193"/>
      <c r="H76" s="192"/>
      <c r="I76" s="194"/>
      <c r="J76" s="194"/>
      <c r="K76" s="194"/>
      <c r="L76" s="191"/>
      <c r="M76" s="195"/>
      <c r="N76" s="194"/>
      <c r="O76" s="194"/>
      <c r="P76" s="194"/>
      <c r="Q76" s="193"/>
      <c r="R76" s="192"/>
      <c r="S76" s="194"/>
      <c r="T76" s="194"/>
      <c r="U76" s="194"/>
      <c r="V76" s="191"/>
      <c r="W76" s="512"/>
      <c r="X76" s="512"/>
      <c r="Y76" s="512"/>
      <c r="Z76" s="512"/>
      <c r="AA76" s="512"/>
      <c r="AB76" s="512"/>
      <c r="AC76" s="512"/>
      <c r="AD76" s="512"/>
      <c r="AE76" s="512"/>
      <c r="AF76" s="512"/>
      <c r="AG76" s="512"/>
      <c r="AH76" s="512"/>
      <c r="AI76" s="512"/>
      <c r="AJ76" s="512"/>
      <c r="AK76" s="512"/>
      <c r="AL76" s="512"/>
      <c r="AM76" s="512"/>
      <c r="AN76" s="512"/>
      <c r="AO76" s="512"/>
      <c r="AP76" s="512"/>
      <c r="AQ76" s="512"/>
      <c r="AR76" s="512"/>
      <c r="AS76" s="512"/>
      <c r="AT76" s="512"/>
      <c r="AU76" s="512"/>
      <c r="AV76" s="512"/>
      <c r="AW76" s="512"/>
      <c r="AX76" s="512"/>
      <c r="AY76" s="512"/>
      <c r="AZ76" s="252"/>
      <c r="BA76" s="706"/>
      <c r="BB76" s="697"/>
      <c r="BC76" s="523"/>
      <c r="BD76" s="509"/>
      <c r="BE76" s="509"/>
      <c r="BF76" s="509"/>
      <c r="BG76" s="527"/>
      <c r="BH76" s="523"/>
      <c r="BI76" s="509"/>
      <c r="BJ76" s="509"/>
      <c r="BK76" s="509"/>
      <c r="BL76" s="527"/>
      <c r="BM76" s="523"/>
      <c r="BN76" s="509"/>
      <c r="BO76" s="509"/>
      <c r="BP76" s="509"/>
      <c r="BQ76" s="527"/>
      <c r="BR76" s="523"/>
      <c r="BS76" s="509"/>
      <c r="BT76" s="509"/>
      <c r="BU76" s="509"/>
      <c r="BV76" s="510"/>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row>
    <row r="77" s="387" customFormat="true" ht="15" customHeight="true" x14ac:dyDescent="0.2">
      <c r="A77" s="217"/>
      <c r="B77" s="211"/>
      <c r="C77" s="195"/>
      <c r="D77" s="194"/>
      <c r="E77" s="194"/>
      <c r="F77" s="194"/>
      <c r="G77" s="193"/>
      <c r="H77" s="192"/>
      <c r="I77" s="194"/>
      <c r="J77" s="194"/>
      <c r="K77" s="194"/>
      <c r="L77" s="191"/>
      <c r="M77" s="195"/>
      <c r="N77" s="194"/>
      <c r="O77" s="194"/>
      <c r="P77" s="194"/>
      <c r="Q77" s="193"/>
      <c r="R77" s="192"/>
      <c r="S77" s="194"/>
      <c r="T77" s="194"/>
      <c r="U77" s="194"/>
      <c r="V77" s="191"/>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252"/>
      <c r="BA77" s="706"/>
      <c r="BB77" s="697"/>
      <c r="BC77" s="523"/>
      <c r="BD77" s="509"/>
      <c r="BE77" s="509"/>
      <c r="BF77" s="509"/>
      <c r="BG77" s="527"/>
      <c r="BH77" s="523"/>
      <c r="BI77" s="509"/>
      <c r="BJ77" s="509"/>
      <c r="BK77" s="509"/>
      <c r="BL77" s="527"/>
      <c r="BM77" s="523"/>
      <c r="BN77" s="509"/>
      <c r="BO77" s="509"/>
      <c r="BP77" s="509"/>
      <c r="BQ77" s="527"/>
      <c r="BR77" s="523"/>
      <c r="BS77" s="509"/>
      <c r="BT77" s="509"/>
      <c r="BU77" s="509"/>
      <c r="BV77" s="510"/>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row>
    <row r="78" s="387" customFormat="true" ht="15" customHeight="true" x14ac:dyDescent="0.2">
      <c r="A78" s="217"/>
      <c r="B78" s="211"/>
      <c r="C78" s="195"/>
      <c r="D78" s="194"/>
      <c r="E78" s="194"/>
      <c r="F78" s="194"/>
      <c r="G78" s="193"/>
      <c r="H78" s="192"/>
      <c r="I78" s="194"/>
      <c r="J78" s="194"/>
      <c r="K78" s="194"/>
      <c r="L78" s="191"/>
      <c r="M78" s="195"/>
      <c r="N78" s="194"/>
      <c r="O78" s="194"/>
      <c r="P78" s="194"/>
      <c r="Q78" s="193"/>
      <c r="R78" s="192"/>
      <c r="S78" s="194"/>
      <c r="T78" s="194"/>
      <c r="U78" s="194"/>
      <c r="V78" s="191"/>
      <c r="W78" s="512"/>
      <c r="X78" s="512"/>
      <c r="Y78" s="512"/>
      <c r="Z78" s="512"/>
      <c r="AA78" s="512"/>
      <c r="AB78" s="512"/>
      <c r="AC78" s="512"/>
      <c r="AD78" s="512"/>
      <c r="AE78" s="512"/>
      <c r="AF78" s="512"/>
      <c r="AG78" s="512"/>
      <c r="AH78" s="512"/>
      <c r="AI78" s="512"/>
      <c r="AJ78" s="512"/>
      <c r="AK78" s="512"/>
      <c r="AL78" s="512"/>
      <c r="AM78" s="512"/>
      <c r="AN78" s="512"/>
      <c r="AO78" s="512"/>
      <c r="AP78" s="512"/>
      <c r="AQ78" s="512"/>
      <c r="AR78" s="512"/>
      <c r="AS78" s="512"/>
      <c r="AT78" s="512"/>
      <c r="AU78" s="512"/>
      <c r="AV78" s="512"/>
      <c r="AW78" s="512"/>
      <c r="AX78" s="512"/>
      <c r="AY78" s="512"/>
      <c r="AZ78" s="252"/>
      <c r="BA78" s="706"/>
      <c r="BB78" s="697"/>
      <c r="BC78" s="523"/>
      <c r="BD78" s="509"/>
      <c r="BE78" s="509"/>
      <c r="BF78" s="509"/>
      <c r="BG78" s="527"/>
      <c r="BH78" s="523"/>
      <c r="BI78" s="509"/>
      <c r="BJ78" s="509"/>
      <c r="BK78" s="509"/>
      <c r="BL78" s="527"/>
      <c r="BM78" s="523"/>
      <c r="BN78" s="509"/>
      <c r="BO78" s="509"/>
      <c r="BP78" s="509"/>
      <c r="BQ78" s="527"/>
      <c r="BR78" s="523"/>
      <c r="BS78" s="509"/>
      <c r="BT78" s="509"/>
      <c r="BU78" s="509"/>
      <c r="BV78" s="510"/>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row>
    <row r="79" s="589" customFormat="true" ht="15" customHeight="true" x14ac:dyDescent="0.2">
      <c r="A79" s="217"/>
      <c r="B79" s="211"/>
      <c r="C79" s="183"/>
      <c r="D79" s="182"/>
      <c r="E79" s="182"/>
      <c r="F79" s="182"/>
      <c r="G79" s="181"/>
      <c r="H79" s="180"/>
      <c r="I79" s="182"/>
      <c r="J79" s="182"/>
      <c r="K79" s="182"/>
      <c r="L79" s="179"/>
      <c r="M79" s="183"/>
      <c r="N79" s="182"/>
      <c r="O79" s="182"/>
      <c r="P79" s="182"/>
      <c r="Q79" s="181"/>
      <c r="R79" s="180"/>
      <c r="S79" s="182"/>
      <c r="T79" s="182"/>
      <c r="U79" s="182"/>
      <c r="V79" s="179"/>
      <c r="W79" s="999"/>
      <c r="X79" s="999"/>
      <c r="Y79" s="999"/>
      <c r="Z79" s="999"/>
      <c r="AA79" s="999"/>
      <c r="AB79" s="999"/>
      <c r="AC79" s="999"/>
      <c r="AD79" s="999"/>
      <c r="AE79" s="999"/>
      <c r="AF79" s="999"/>
      <c r="AG79" s="999"/>
      <c r="AH79" s="999"/>
      <c r="AI79" s="999"/>
      <c r="AJ79" s="999"/>
      <c r="AK79" s="999"/>
      <c r="AL79" s="999"/>
      <c r="AM79" s="999"/>
      <c r="AN79" s="999"/>
      <c r="AO79" s="999"/>
      <c r="AP79" s="999"/>
      <c r="AQ79" s="999"/>
      <c r="AR79" s="999"/>
      <c r="AS79" s="999"/>
      <c r="AT79" s="999"/>
      <c r="AU79" s="999"/>
      <c r="AV79" s="999"/>
      <c r="AW79" s="999"/>
      <c r="AX79" s="999"/>
      <c r="AY79" s="999"/>
      <c r="AZ79" s="420"/>
      <c r="BA79" s="706"/>
      <c r="BB79" s="697"/>
      <c r="BC79" s="523"/>
      <c r="BD79" s="509"/>
      <c r="BE79" s="509"/>
      <c r="BF79" s="509"/>
      <c r="BG79" s="527"/>
      <c r="BH79" s="523"/>
      <c r="BI79" s="509"/>
      <c r="BJ79" s="509"/>
      <c r="BK79" s="509"/>
      <c r="BL79" s="527"/>
      <c r="BM79" s="523"/>
      <c r="BN79" s="509"/>
      <c r="BO79" s="509"/>
      <c r="BP79" s="509"/>
      <c r="BQ79" s="527"/>
      <c r="BR79" s="523"/>
      <c r="BS79" s="509"/>
      <c r="BT79" s="509"/>
      <c r="BU79" s="509"/>
      <c r="BV79" s="510"/>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row>
    <row r="80" s="589" customFormat="true" ht="15" customHeight="true" x14ac:dyDescent="0.2">
      <c r="A80" s="217"/>
      <c r="B80" s="211"/>
      <c r="C80" s="183"/>
      <c r="D80" s="182"/>
      <c r="E80" s="182"/>
      <c r="F80" s="182"/>
      <c r="G80" s="181"/>
      <c r="H80" s="180"/>
      <c r="I80" s="182"/>
      <c r="J80" s="182"/>
      <c r="K80" s="182"/>
      <c r="L80" s="179"/>
      <c r="M80" s="183"/>
      <c r="N80" s="182"/>
      <c r="O80" s="182"/>
      <c r="P80" s="182"/>
      <c r="Q80" s="181"/>
      <c r="R80" s="180"/>
      <c r="S80" s="182"/>
      <c r="T80" s="182"/>
      <c r="U80" s="182"/>
      <c r="V80" s="179"/>
      <c r="W80" s="999"/>
      <c r="X80" s="999"/>
      <c r="Y80" s="999"/>
      <c r="Z80" s="999"/>
      <c r="AA80" s="999"/>
      <c r="AB80" s="999"/>
      <c r="AC80" s="999"/>
      <c r="AD80" s="999"/>
      <c r="AE80" s="999"/>
      <c r="AF80" s="999"/>
      <c r="AG80" s="999"/>
      <c r="AH80" s="999"/>
      <c r="AI80" s="999"/>
      <c r="AJ80" s="999"/>
      <c r="AK80" s="999"/>
      <c r="AL80" s="999"/>
      <c r="AM80" s="999"/>
      <c r="AN80" s="999"/>
      <c r="AO80" s="999"/>
      <c r="AP80" s="999"/>
      <c r="AQ80" s="999"/>
      <c r="AR80" s="999"/>
      <c r="AS80" s="999"/>
      <c r="AT80" s="999"/>
      <c r="AU80" s="999"/>
      <c r="AV80" s="999"/>
      <c r="AW80" s="999"/>
      <c r="AX80" s="999"/>
      <c r="AY80" s="999"/>
      <c r="AZ80" s="420"/>
      <c r="BA80" s="706"/>
      <c r="BB80" s="697"/>
      <c r="BC80" s="523"/>
      <c r="BD80" s="509"/>
      <c r="BE80" s="509"/>
      <c r="BF80" s="509"/>
      <c r="BG80" s="527"/>
      <c r="BH80" s="523"/>
      <c r="BI80" s="509"/>
      <c r="BJ80" s="509"/>
      <c r="BK80" s="509"/>
      <c r="BL80" s="527"/>
      <c r="BM80" s="523"/>
      <c r="BN80" s="509"/>
      <c r="BO80" s="509"/>
      <c r="BP80" s="509"/>
      <c r="BQ80" s="527"/>
      <c r="BR80" s="523"/>
      <c r="BS80" s="509"/>
      <c r="BT80" s="509"/>
      <c r="BU80" s="509"/>
      <c r="BV80" s="510"/>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row>
    <row r="81" s="589" customFormat="true" ht="15" customHeight="true" x14ac:dyDescent="0.2">
      <c r="A81" s="217"/>
      <c r="B81" s="211"/>
      <c r="C81" s="183"/>
      <c r="D81" s="182"/>
      <c r="E81" s="182"/>
      <c r="F81" s="182"/>
      <c r="G81" s="181"/>
      <c r="H81" s="180"/>
      <c r="I81" s="182"/>
      <c r="J81" s="182"/>
      <c r="K81" s="182"/>
      <c r="L81" s="179"/>
      <c r="M81" s="183"/>
      <c r="N81" s="182"/>
      <c r="O81" s="182"/>
      <c r="P81" s="182"/>
      <c r="Q81" s="181"/>
      <c r="R81" s="180"/>
      <c r="S81" s="182"/>
      <c r="T81" s="182"/>
      <c r="U81" s="182"/>
      <c r="V81" s="179"/>
      <c r="W81" s="999"/>
      <c r="X81" s="999"/>
      <c r="Y81" s="999"/>
      <c r="Z81" s="999"/>
      <c r="AA81" s="999"/>
      <c r="AB81" s="999"/>
      <c r="AC81" s="999"/>
      <c r="AD81" s="999"/>
      <c r="AE81" s="999"/>
      <c r="AF81" s="999"/>
      <c r="AG81" s="999"/>
      <c r="AH81" s="999"/>
      <c r="AI81" s="999"/>
      <c r="AJ81" s="999"/>
      <c r="AK81" s="999"/>
      <c r="AL81" s="999"/>
      <c r="AM81" s="999"/>
      <c r="AN81" s="999"/>
      <c r="AO81" s="999"/>
      <c r="AP81" s="999"/>
      <c r="AQ81" s="999"/>
      <c r="AR81" s="999"/>
      <c r="AS81" s="999"/>
      <c r="AT81" s="999"/>
      <c r="AU81" s="999"/>
      <c r="AV81" s="999"/>
      <c r="AW81" s="999"/>
      <c r="AX81" s="999"/>
      <c r="AY81" s="999"/>
      <c r="AZ81" s="420"/>
      <c r="BA81" s="706"/>
      <c r="BB81" s="697"/>
      <c r="BC81" s="523"/>
      <c r="BD81" s="509"/>
      <c r="BE81" s="509"/>
      <c r="BF81" s="509"/>
      <c r="BG81" s="527"/>
      <c r="BH81" s="523"/>
      <c r="BI81" s="509"/>
      <c r="BJ81" s="509"/>
      <c r="BK81" s="509"/>
      <c r="BL81" s="527"/>
      <c r="BM81" s="523"/>
      <c r="BN81" s="509"/>
      <c r="BO81" s="509"/>
      <c r="BP81" s="509"/>
      <c r="BQ81" s="527"/>
      <c r="BR81" s="523"/>
      <c r="BS81" s="509"/>
      <c r="BT81" s="509"/>
      <c r="BU81" s="509"/>
      <c r="BV81" s="510"/>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row>
    <row r="82" s="589" customFormat="true" ht="15" customHeight="true" x14ac:dyDescent="0.2">
      <c r="A82" s="217"/>
      <c r="B82" s="211"/>
      <c r="C82" s="183"/>
      <c r="D82" s="182"/>
      <c r="E82" s="182"/>
      <c r="F82" s="182"/>
      <c r="G82" s="181"/>
      <c r="H82" s="180"/>
      <c r="I82" s="182"/>
      <c r="J82" s="182"/>
      <c r="K82" s="182"/>
      <c r="L82" s="179"/>
      <c r="M82" s="183"/>
      <c r="N82" s="182"/>
      <c r="O82" s="182"/>
      <c r="P82" s="182"/>
      <c r="Q82" s="181"/>
      <c r="R82" s="180"/>
      <c r="S82" s="182"/>
      <c r="T82" s="182"/>
      <c r="U82" s="182"/>
      <c r="V82" s="179"/>
      <c r="W82" s="999"/>
      <c r="X82" s="999"/>
      <c r="Y82" s="999"/>
      <c r="Z82" s="999"/>
      <c r="AA82" s="999"/>
      <c r="AB82" s="999"/>
      <c r="AC82" s="999"/>
      <c r="AD82" s="999"/>
      <c r="AE82" s="999"/>
      <c r="AF82" s="999"/>
      <c r="AG82" s="999"/>
      <c r="AH82" s="999"/>
      <c r="AI82" s="999"/>
      <c r="AJ82" s="999"/>
      <c r="AK82" s="999"/>
      <c r="AL82" s="999"/>
      <c r="AM82" s="999"/>
      <c r="AN82" s="999"/>
      <c r="AO82" s="999"/>
      <c r="AP82" s="999"/>
      <c r="AQ82" s="999"/>
      <c r="AR82" s="999"/>
      <c r="AS82" s="999"/>
      <c r="AT82" s="999"/>
      <c r="AU82" s="999"/>
      <c r="AV82" s="999"/>
      <c r="AW82" s="999"/>
      <c r="AX82" s="999"/>
      <c r="AY82" s="999"/>
      <c r="AZ82" s="420"/>
      <c r="BA82" s="706"/>
      <c r="BB82" s="697"/>
      <c r="BC82" s="523"/>
      <c r="BD82" s="509"/>
      <c r="BE82" s="509"/>
      <c r="BF82" s="509"/>
      <c r="BG82" s="527"/>
      <c r="BH82" s="523"/>
      <c r="BI82" s="509"/>
      <c r="BJ82" s="509"/>
      <c r="BK82" s="509"/>
      <c r="BL82" s="527"/>
      <c r="BM82" s="523"/>
      <c r="BN82" s="509"/>
      <c r="BO82" s="509"/>
      <c r="BP82" s="509"/>
      <c r="BQ82" s="527"/>
      <c r="BR82" s="523"/>
      <c r="BS82" s="509"/>
      <c r="BT82" s="509"/>
      <c r="BU82" s="509"/>
      <c r="BV82" s="510"/>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row>
    <row r="83" s="589" customFormat="true" ht="15" customHeight="true" x14ac:dyDescent="0.2">
      <c r="A83" s="217"/>
      <c r="B83" s="211"/>
      <c r="C83" s="183"/>
      <c r="D83" s="182"/>
      <c r="E83" s="182"/>
      <c r="F83" s="182"/>
      <c r="G83" s="181"/>
      <c r="H83" s="180"/>
      <c r="I83" s="182"/>
      <c r="J83" s="182"/>
      <c r="K83" s="182"/>
      <c r="L83" s="179"/>
      <c r="M83" s="183"/>
      <c r="N83" s="182"/>
      <c r="O83" s="182"/>
      <c r="P83" s="182"/>
      <c r="Q83" s="181"/>
      <c r="R83" s="180"/>
      <c r="S83" s="182"/>
      <c r="T83" s="182"/>
      <c r="U83" s="182"/>
      <c r="V83" s="179"/>
      <c r="W83" s="999"/>
      <c r="X83" s="999"/>
      <c r="Y83" s="999"/>
      <c r="Z83" s="999"/>
      <c r="AA83" s="999"/>
      <c r="AB83" s="999"/>
      <c r="AC83" s="999"/>
      <c r="AD83" s="999"/>
      <c r="AE83" s="999"/>
      <c r="AF83" s="999"/>
      <c r="AG83" s="999"/>
      <c r="AH83" s="999"/>
      <c r="AI83" s="999"/>
      <c r="AJ83" s="999"/>
      <c r="AK83" s="999"/>
      <c r="AL83" s="999"/>
      <c r="AM83" s="999"/>
      <c r="AN83" s="999"/>
      <c r="AO83" s="999"/>
      <c r="AP83" s="999"/>
      <c r="AQ83" s="999"/>
      <c r="AR83" s="999"/>
      <c r="AS83" s="999"/>
      <c r="AT83" s="999"/>
      <c r="AU83" s="999"/>
      <c r="AV83" s="999"/>
      <c r="AW83" s="999"/>
      <c r="AX83" s="999"/>
      <c r="AY83" s="999"/>
      <c r="AZ83" s="420"/>
      <c r="BA83" s="706"/>
      <c r="BB83" s="697"/>
      <c r="BC83" s="523"/>
      <c r="BD83" s="509"/>
      <c r="BE83" s="509"/>
      <c r="BF83" s="509"/>
      <c r="BG83" s="527"/>
      <c r="BH83" s="523"/>
      <c r="BI83" s="509"/>
      <c r="BJ83" s="509"/>
      <c r="BK83" s="509"/>
      <c r="BL83" s="527"/>
      <c r="BM83" s="523"/>
      <c r="BN83" s="509"/>
      <c r="BO83" s="509"/>
      <c r="BP83" s="509"/>
      <c r="BQ83" s="527"/>
      <c r="BR83" s="523"/>
      <c r="BS83" s="509"/>
      <c r="BT83" s="509"/>
      <c r="BU83" s="509"/>
      <c r="BV83" s="510"/>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row>
    <row r="84" s="589" customFormat="true" ht="15" customHeight="true" x14ac:dyDescent="0.2">
      <c r="A84" s="217"/>
      <c r="B84" s="211"/>
      <c r="C84" s="183"/>
      <c r="D84" s="182"/>
      <c r="E84" s="182"/>
      <c r="F84" s="182"/>
      <c r="G84" s="181"/>
      <c r="H84" s="180"/>
      <c r="I84" s="182"/>
      <c r="J84" s="182"/>
      <c r="K84" s="182"/>
      <c r="L84" s="179"/>
      <c r="M84" s="183"/>
      <c r="N84" s="182"/>
      <c r="O84" s="182"/>
      <c r="P84" s="182"/>
      <c r="Q84" s="181"/>
      <c r="R84" s="180"/>
      <c r="S84" s="182"/>
      <c r="T84" s="182"/>
      <c r="U84" s="182"/>
      <c r="V84" s="179"/>
      <c r="W84" s="999"/>
      <c r="X84" s="999"/>
      <c r="Y84" s="999"/>
      <c r="Z84" s="999"/>
      <c r="AA84" s="999"/>
      <c r="AB84" s="999"/>
      <c r="AC84" s="999"/>
      <c r="AD84" s="999"/>
      <c r="AE84" s="999"/>
      <c r="AF84" s="999"/>
      <c r="AG84" s="999"/>
      <c r="AH84" s="999"/>
      <c r="AI84" s="999"/>
      <c r="AJ84" s="999"/>
      <c r="AK84" s="999"/>
      <c r="AL84" s="999"/>
      <c r="AM84" s="999"/>
      <c r="AN84" s="999"/>
      <c r="AO84" s="999"/>
      <c r="AP84" s="999"/>
      <c r="AQ84" s="999"/>
      <c r="AR84" s="999"/>
      <c r="AS84" s="999"/>
      <c r="AT84" s="999"/>
      <c r="AU84" s="999"/>
      <c r="AV84" s="999"/>
      <c r="AW84" s="999"/>
      <c r="AX84" s="999"/>
      <c r="AY84" s="999"/>
      <c r="AZ84" s="420"/>
      <c r="BA84" s="706"/>
      <c r="BB84" s="697"/>
      <c r="BC84" s="523"/>
      <c r="BD84" s="509"/>
      <c r="BE84" s="509"/>
      <c r="BF84" s="509"/>
      <c r="BG84" s="527"/>
      <c r="BH84" s="523"/>
      <c r="BI84" s="509"/>
      <c r="BJ84" s="509"/>
      <c r="BK84" s="509"/>
      <c r="BL84" s="527"/>
      <c r="BM84" s="523"/>
      <c r="BN84" s="509"/>
      <c r="BO84" s="509"/>
      <c r="BP84" s="509"/>
      <c r="BQ84" s="527"/>
      <c r="BR84" s="523"/>
      <c r="BS84" s="509"/>
      <c r="BT84" s="509"/>
      <c r="BU84" s="509"/>
      <c r="BV84" s="510"/>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row>
    <row r="85" s="589" customFormat="true" ht="15" customHeight="true" x14ac:dyDescent="0.2">
      <c r="A85" s="217"/>
      <c r="B85" s="211"/>
      <c r="C85" s="183"/>
      <c r="D85" s="182"/>
      <c r="E85" s="182"/>
      <c r="F85" s="182"/>
      <c r="G85" s="181"/>
      <c r="H85" s="180"/>
      <c r="I85" s="182"/>
      <c r="J85" s="182"/>
      <c r="K85" s="182"/>
      <c r="L85" s="179"/>
      <c r="M85" s="183"/>
      <c r="N85" s="182"/>
      <c r="O85" s="182"/>
      <c r="P85" s="182"/>
      <c r="Q85" s="181"/>
      <c r="R85" s="180"/>
      <c r="S85" s="182"/>
      <c r="T85" s="182"/>
      <c r="U85" s="182"/>
      <c r="V85" s="179"/>
      <c r="W85" s="999"/>
      <c r="X85" s="999"/>
      <c r="Y85" s="999"/>
      <c r="Z85" s="999"/>
      <c r="AA85" s="999"/>
      <c r="AB85" s="999"/>
      <c r="AC85" s="999"/>
      <c r="AD85" s="999"/>
      <c r="AE85" s="999"/>
      <c r="AF85" s="999"/>
      <c r="AG85" s="999"/>
      <c r="AH85" s="999"/>
      <c r="AI85" s="999"/>
      <c r="AJ85" s="999"/>
      <c r="AK85" s="999"/>
      <c r="AL85" s="999"/>
      <c r="AM85" s="999"/>
      <c r="AN85" s="999"/>
      <c r="AO85" s="999"/>
      <c r="AP85" s="999"/>
      <c r="AQ85" s="999"/>
      <c r="AR85" s="999"/>
      <c r="AS85" s="999"/>
      <c r="AT85" s="999"/>
      <c r="AU85" s="999"/>
      <c r="AV85" s="999"/>
      <c r="AW85" s="999"/>
      <c r="AX85" s="999"/>
      <c r="AY85" s="999"/>
      <c r="AZ85" s="420"/>
      <c r="BA85" s="706"/>
      <c r="BB85" s="697"/>
      <c r="BC85" s="523"/>
      <c r="BD85" s="509"/>
      <c r="BE85" s="509"/>
      <c r="BF85" s="509"/>
      <c r="BG85" s="527"/>
      <c r="BH85" s="523"/>
      <c r="BI85" s="509"/>
      <c r="BJ85" s="509"/>
      <c r="BK85" s="509"/>
      <c r="BL85" s="527"/>
      <c r="BM85" s="523"/>
      <c r="BN85" s="509"/>
      <c r="BO85" s="509"/>
      <c r="BP85" s="509"/>
      <c r="BQ85" s="527"/>
      <c r="BR85" s="523"/>
      <c r="BS85" s="509"/>
      <c r="BT85" s="509"/>
      <c r="BU85" s="509"/>
      <c r="BV85" s="510"/>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row>
    <row r="86" s="589" customFormat="true" ht="15" customHeight="true" x14ac:dyDescent="0.2">
      <c r="A86" s="217"/>
      <c r="B86" s="211"/>
      <c r="C86" s="183"/>
      <c r="D86" s="182"/>
      <c r="E86" s="182"/>
      <c r="F86" s="182"/>
      <c r="G86" s="181"/>
      <c r="H86" s="180"/>
      <c r="I86" s="182"/>
      <c r="J86" s="182"/>
      <c r="K86" s="182"/>
      <c r="L86" s="179"/>
      <c r="M86" s="183"/>
      <c r="N86" s="182"/>
      <c r="O86" s="182"/>
      <c r="P86" s="182"/>
      <c r="Q86" s="181"/>
      <c r="R86" s="180"/>
      <c r="S86" s="182"/>
      <c r="T86" s="182"/>
      <c r="U86" s="182"/>
      <c r="V86" s="179"/>
      <c r="W86" s="999"/>
      <c r="X86" s="999"/>
      <c r="Y86" s="999"/>
      <c r="Z86" s="999"/>
      <c r="AA86" s="999"/>
      <c r="AB86" s="999"/>
      <c r="AC86" s="999"/>
      <c r="AD86" s="999"/>
      <c r="AE86" s="999"/>
      <c r="AF86" s="999"/>
      <c r="AG86" s="999"/>
      <c r="AH86" s="999"/>
      <c r="AI86" s="999"/>
      <c r="AJ86" s="999"/>
      <c r="AK86" s="999"/>
      <c r="AL86" s="999"/>
      <c r="AM86" s="999"/>
      <c r="AN86" s="999"/>
      <c r="AO86" s="999"/>
      <c r="AP86" s="999"/>
      <c r="AQ86" s="999"/>
      <c r="AR86" s="999"/>
      <c r="AS86" s="999"/>
      <c r="AT86" s="999"/>
      <c r="AU86" s="999"/>
      <c r="AV86" s="999"/>
      <c r="AW86" s="999"/>
      <c r="AX86" s="999"/>
      <c r="AY86" s="999"/>
      <c r="AZ86" s="420"/>
      <c r="BA86" s="706"/>
      <c r="BB86" s="697"/>
      <c r="BC86" s="523"/>
      <c r="BD86" s="509"/>
      <c r="BE86" s="509"/>
      <c r="BF86" s="509"/>
      <c r="BG86" s="527"/>
      <c r="BH86" s="523"/>
      <c r="BI86" s="509"/>
      <c r="BJ86" s="509"/>
      <c r="BK86" s="509"/>
      <c r="BL86" s="527"/>
      <c r="BM86" s="523"/>
      <c r="BN86" s="509"/>
      <c r="BO86" s="509"/>
      <c r="BP86" s="509"/>
      <c r="BQ86" s="527"/>
      <c r="BR86" s="523"/>
      <c r="BS86" s="509"/>
      <c r="BT86" s="509"/>
      <c r="BU86" s="509"/>
      <c r="BV86" s="510"/>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row>
    <row r="87" s="589" customFormat="true" ht="15" customHeight="true" x14ac:dyDescent="0.2">
      <c r="A87" s="217"/>
      <c r="B87" s="211"/>
      <c r="C87" s="183"/>
      <c r="D87" s="182"/>
      <c r="E87" s="182"/>
      <c r="F87" s="182"/>
      <c r="G87" s="181"/>
      <c r="H87" s="180"/>
      <c r="I87" s="182"/>
      <c r="J87" s="182"/>
      <c r="K87" s="182"/>
      <c r="L87" s="179"/>
      <c r="M87" s="183"/>
      <c r="N87" s="182"/>
      <c r="O87" s="182"/>
      <c r="P87" s="182"/>
      <c r="Q87" s="181"/>
      <c r="R87" s="180"/>
      <c r="S87" s="182"/>
      <c r="T87" s="182"/>
      <c r="U87" s="182"/>
      <c r="V87" s="179"/>
      <c r="W87" s="999"/>
      <c r="X87" s="999"/>
      <c r="Y87" s="999"/>
      <c r="Z87" s="999"/>
      <c r="AA87" s="999"/>
      <c r="AB87" s="999"/>
      <c r="AC87" s="999"/>
      <c r="AD87" s="999"/>
      <c r="AE87" s="999"/>
      <c r="AF87" s="999"/>
      <c r="AG87" s="999"/>
      <c r="AH87" s="999"/>
      <c r="AI87" s="999"/>
      <c r="AJ87" s="999"/>
      <c r="AK87" s="999"/>
      <c r="AL87" s="999"/>
      <c r="AM87" s="999"/>
      <c r="AN87" s="999"/>
      <c r="AO87" s="999"/>
      <c r="AP87" s="999"/>
      <c r="AQ87" s="999"/>
      <c r="AR87" s="999"/>
      <c r="AS87" s="999"/>
      <c r="AT87" s="999"/>
      <c r="AU87" s="999"/>
      <c r="AV87" s="999"/>
      <c r="AW87" s="999"/>
      <c r="AX87" s="999"/>
      <c r="AY87" s="999"/>
      <c r="AZ87" s="420"/>
      <c r="BA87" s="706"/>
      <c r="BB87" s="697"/>
      <c r="BC87" s="523"/>
      <c r="BD87" s="509"/>
      <c r="BE87" s="509"/>
      <c r="BF87" s="509"/>
      <c r="BG87" s="527"/>
      <c r="BH87" s="523"/>
      <c r="BI87" s="509"/>
      <c r="BJ87" s="509"/>
      <c r="BK87" s="509"/>
      <c r="BL87" s="527"/>
      <c r="BM87" s="523"/>
      <c r="BN87" s="509"/>
      <c r="BO87" s="509"/>
      <c r="BP87" s="509"/>
      <c r="BQ87" s="527"/>
      <c r="BR87" s="523"/>
      <c r="BS87" s="509"/>
      <c r="BT87" s="509"/>
      <c r="BU87" s="509"/>
      <c r="BV87" s="510"/>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row>
    <row r="88" s="589" customFormat="true" ht="15" customHeight="true" x14ac:dyDescent="0.2">
      <c r="A88" s="217"/>
      <c r="B88" s="211"/>
      <c r="C88" s="183"/>
      <c r="D88" s="182"/>
      <c r="E88" s="182"/>
      <c r="F88" s="182"/>
      <c r="G88" s="181"/>
      <c r="H88" s="180"/>
      <c r="I88" s="182"/>
      <c r="J88" s="182"/>
      <c r="K88" s="182"/>
      <c r="L88" s="179"/>
      <c r="M88" s="183"/>
      <c r="N88" s="182"/>
      <c r="O88" s="182"/>
      <c r="P88" s="182"/>
      <c r="Q88" s="181"/>
      <c r="R88" s="180"/>
      <c r="S88" s="182"/>
      <c r="T88" s="182"/>
      <c r="U88" s="182"/>
      <c r="V88" s="179"/>
      <c r="W88" s="999"/>
      <c r="X88" s="999"/>
      <c r="Y88" s="999"/>
      <c r="Z88" s="999"/>
      <c r="AA88" s="999"/>
      <c r="AB88" s="999"/>
      <c r="AC88" s="999"/>
      <c r="AD88" s="999"/>
      <c r="AE88" s="999"/>
      <c r="AF88" s="999"/>
      <c r="AG88" s="999"/>
      <c r="AH88" s="999"/>
      <c r="AI88" s="999"/>
      <c r="AJ88" s="999"/>
      <c r="AK88" s="999"/>
      <c r="AL88" s="999"/>
      <c r="AM88" s="999"/>
      <c r="AN88" s="999"/>
      <c r="AO88" s="999"/>
      <c r="AP88" s="999"/>
      <c r="AQ88" s="999"/>
      <c r="AR88" s="999"/>
      <c r="AS88" s="999"/>
      <c r="AT88" s="999"/>
      <c r="AU88" s="999"/>
      <c r="AV88" s="999"/>
      <c r="AW88" s="999"/>
      <c r="AX88" s="999"/>
      <c r="AY88" s="999"/>
      <c r="AZ88" s="420"/>
      <c r="BA88" s="706"/>
      <c r="BB88" s="697"/>
      <c r="BC88" s="523"/>
      <c r="BD88" s="509"/>
      <c r="BE88" s="509"/>
      <c r="BF88" s="509"/>
      <c r="BG88" s="527"/>
      <c r="BH88" s="523"/>
      <c r="BI88" s="509"/>
      <c r="BJ88" s="509"/>
      <c r="BK88" s="509"/>
      <c r="BL88" s="527"/>
      <c r="BM88" s="523"/>
      <c r="BN88" s="509"/>
      <c r="BO88" s="509"/>
      <c r="BP88" s="509"/>
      <c r="BQ88" s="527"/>
      <c r="BR88" s="523"/>
      <c r="BS88" s="509"/>
      <c r="BT88" s="509"/>
      <c r="BU88" s="509"/>
      <c r="BV88" s="510"/>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row>
    <row r="89" s="589" customFormat="true" ht="15" customHeight="true" x14ac:dyDescent="0.2">
      <c r="A89" s="217"/>
      <c r="B89" s="211"/>
      <c r="C89" s="183"/>
      <c r="D89" s="182"/>
      <c r="E89" s="182"/>
      <c r="F89" s="182"/>
      <c r="G89" s="181"/>
      <c r="H89" s="180"/>
      <c r="I89" s="182"/>
      <c r="J89" s="182"/>
      <c r="K89" s="182"/>
      <c r="L89" s="179"/>
      <c r="M89" s="183"/>
      <c r="N89" s="182"/>
      <c r="O89" s="182"/>
      <c r="P89" s="182"/>
      <c r="Q89" s="181"/>
      <c r="R89" s="180"/>
      <c r="S89" s="182"/>
      <c r="T89" s="182"/>
      <c r="U89" s="182"/>
      <c r="V89" s="179"/>
      <c r="W89" s="999"/>
      <c r="X89" s="999"/>
      <c r="Y89" s="999"/>
      <c r="Z89" s="999"/>
      <c r="AA89" s="999"/>
      <c r="AB89" s="999"/>
      <c r="AC89" s="999"/>
      <c r="AD89" s="999"/>
      <c r="AE89" s="999"/>
      <c r="AF89" s="999"/>
      <c r="AG89" s="999"/>
      <c r="AH89" s="999"/>
      <c r="AI89" s="999"/>
      <c r="AJ89" s="999"/>
      <c r="AK89" s="999"/>
      <c r="AL89" s="999"/>
      <c r="AM89" s="999"/>
      <c r="AN89" s="999"/>
      <c r="AO89" s="999"/>
      <c r="AP89" s="999"/>
      <c r="AQ89" s="999"/>
      <c r="AR89" s="999"/>
      <c r="AS89" s="999"/>
      <c r="AT89" s="999"/>
      <c r="AU89" s="999"/>
      <c r="AV89" s="999"/>
      <c r="AW89" s="999"/>
      <c r="AX89" s="999"/>
      <c r="AY89" s="999"/>
      <c r="AZ89" s="420"/>
      <c r="BA89" s="706"/>
      <c r="BB89" s="697"/>
      <c r="BC89" s="523"/>
      <c r="BD89" s="509"/>
      <c r="BE89" s="509"/>
      <c r="BF89" s="509"/>
      <c r="BG89" s="527"/>
      <c r="BH89" s="523"/>
      <c r="BI89" s="509"/>
      <c r="BJ89" s="509"/>
      <c r="BK89" s="509"/>
      <c r="BL89" s="527"/>
      <c r="BM89" s="523"/>
      <c r="BN89" s="509"/>
      <c r="BO89" s="509"/>
      <c r="BP89" s="509"/>
      <c r="BQ89" s="527"/>
      <c r="BR89" s="523"/>
      <c r="BS89" s="509"/>
      <c r="BT89" s="509"/>
      <c r="BU89" s="509"/>
      <c r="BV89" s="510"/>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row>
    <row r="90" s="589" customFormat="true" ht="15" customHeight="true" x14ac:dyDescent="0.2">
      <c r="A90" s="217"/>
      <c r="B90" s="211"/>
      <c r="C90" s="183"/>
      <c r="D90" s="182"/>
      <c r="E90" s="182"/>
      <c r="F90" s="182"/>
      <c r="G90" s="181"/>
      <c r="H90" s="180"/>
      <c r="I90" s="182"/>
      <c r="J90" s="182"/>
      <c r="K90" s="182"/>
      <c r="L90" s="179"/>
      <c r="M90" s="183"/>
      <c r="N90" s="182"/>
      <c r="O90" s="182"/>
      <c r="P90" s="182"/>
      <c r="Q90" s="181"/>
      <c r="R90" s="180"/>
      <c r="S90" s="182"/>
      <c r="T90" s="182"/>
      <c r="U90" s="182"/>
      <c r="V90" s="179"/>
      <c r="W90" s="999"/>
      <c r="X90" s="999"/>
      <c r="Y90" s="999"/>
      <c r="Z90" s="999"/>
      <c r="AA90" s="999"/>
      <c r="AB90" s="999"/>
      <c r="AC90" s="999"/>
      <c r="AD90" s="999"/>
      <c r="AE90" s="999"/>
      <c r="AF90" s="999"/>
      <c r="AG90" s="999"/>
      <c r="AH90" s="999"/>
      <c r="AI90" s="999"/>
      <c r="AJ90" s="999"/>
      <c r="AK90" s="999"/>
      <c r="AL90" s="999"/>
      <c r="AM90" s="999"/>
      <c r="AN90" s="999"/>
      <c r="AO90" s="999"/>
      <c r="AP90" s="999"/>
      <c r="AQ90" s="999"/>
      <c r="AR90" s="999"/>
      <c r="AS90" s="999"/>
      <c r="AT90" s="999"/>
      <c r="AU90" s="999"/>
      <c r="AV90" s="999"/>
      <c r="AW90" s="999"/>
      <c r="AX90" s="999"/>
      <c r="AY90" s="999"/>
      <c r="AZ90" s="420"/>
      <c r="BA90" s="706"/>
      <c r="BB90" s="697"/>
      <c r="BC90" s="523"/>
      <c r="BD90" s="509"/>
      <c r="BE90" s="509"/>
      <c r="BF90" s="509"/>
      <c r="BG90" s="527"/>
      <c r="BH90" s="523"/>
      <c r="BI90" s="509"/>
      <c r="BJ90" s="509"/>
      <c r="BK90" s="509"/>
      <c r="BL90" s="527"/>
      <c r="BM90" s="523"/>
      <c r="BN90" s="509"/>
      <c r="BO90" s="509"/>
      <c r="BP90" s="509"/>
      <c r="BQ90" s="527"/>
      <c r="BR90" s="523"/>
      <c r="BS90" s="509"/>
      <c r="BT90" s="509"/>
      <c r="BU90" s="509"/>
      <c r="BV90" s="510"/>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row>
    <row r="91" s="589" customFormat="true" ht="15" customHeight="true" x14ac:dyDescent="0.2">
      <c r="A91" s="240"/>
      <c r="B91" s="210"/>
      <c r="C91" s="176"/>
      <c r="D91" s="178"/>
      <c r="E91" s="178"/>
      <c r="F91" s="178"/>
      <c r="G91" s="177"/>
      <c r="H91" s="175"/>
      <c r="I91" s="178"/>
      <c r="J91" s="178"/>
      <c r="K91" s="178"/>
      <c r="L91" s="174"/>
      <c r="M91" s="176"/>
      <c r="N91" s="178"/>
      <c r="O91" s="178"/>
      <c r="P91" s="178"/>
      <c r="Q91" s="177"/>
      <c r="R91" s="175"/>
      <c r="S91" s="178"/>
      <c r="T91" s="178"/>
      <c r="U91" s="178"/>
      <c r="V91" s="174"/>
      <c r="W91" s="999"/>
      <c r="X91" s="999"/>
      <c r="Y91" s="999"/>
      <c r="Z91" s="999"/>
      <c r="AA91" s="999"/>
      <c r="AB91" s="999"/>
      <c r="AC91" s="999"/>
      <c r="AD91" s="999"/>
      <c r="AE91" s="999"/>
      <c r="AF91" s="999"/>
      <c r="AG91" s="999"/>
      <c r="AH91" s="999"/>
      <c r="AI91" s="999"/>
      <c r="AJ91" s="999"/>
      <c r="AK91" s="999"/>
      <c r="AL91" s="999"/>
      <c r="AM91" s="999"/>
      <c r="AN91" s="999"/>
      <c r="AO91" s="999"/>
      <c r="AP91" s="999"/>
      <c r="AQ91" s="999"/>
      <c r="AR91" s="999"/>
      <c r="AS91" s="999"/>
      <c r="AT91" s="999"/>
      <c r="AU91" s="999"/>
      <c r="AV91" s="999"/>
      <c r="AW91" s="999"/>
      <c r="AX91" s="999"/>
      <c r="AY91" s="999"/>
      <c r="AZ91" s="420"/>
      <c r="BA91" s="706"/>
      <c r="BB91" s="697"/>
      <c r="BC91" s="523"/>
      <c r="BD91" s="509"/>
      <c r="BE91" s="509"/>
      <c r="BF91" s="509"/>
      <c r="BG91" s="527"/>
      <c r="BH91" s="523"/>
      <c r="BI91" s="509"/>
      <c r="BJ91" s="509"/>
      <c r="BK91" s="509"/>
      <c r="BL91" s="527"/>
      <c r="BM91" s="523"/>
      <c r="BN91" s="509"/>
      <c r="BO91" s="509"/>
      <c r="BP91" s="509"/>
      <c r="BQ91" s="527"/>
      <c r="BR91" s="523"/>
      <c r="BS91" s="509"/>
      <c r="BT91" s="509"/>
      <c r="BU91" s="509"/>
      <c r="BV91" s="510"/>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row>
    <row r="92" s="589" customFormat="true" ht="15" customHeight="true" x14ac:dyDescent="0.2">
      <c r="A92" s="240"/>
      <c r="B92" s="210"/>
      <c r="C92" s="176"/>
      <c r="D92" s="178"/>
      <c r="E92" s="178"/>
      <c r="F92" s="178"/>
      <c r="G92" s="177"/>
      <c r="H92" s="175"/>
      <c r="I92" s="178"/>
      <c r="J92" s="178"/>
      <c r="K92" s="178"/>
      <c r="L92" s="174"/>
      <c r="M92" s="176"/>
      <c r="N92" s="178"/>
      <c r="O92" s="178"/>
      <c r="P92" s="178"/>
      <c r="Q92" s="177"/>
      <c r="R92" s="175"/>
      <c r="S92" s="178"/>
      <c r="T92" s="178"/>
      <c r="U92" s="178"/>
      <c r="V92" s="174"/>
      <c r="W92" s="999"/>
      <c r="X92" s="999"/>
      <c r="Y92" s="999"/>
      <c r="Z92" s="999"/>
      <c r="AA92" s="999"/>
      <c r="AB92" s="999"/>
      <c r="AC92" s="999"/>
      <c r="AD92" s="999"/>
      <c r="AE92" s="999"/>
      <c r="AF92" s="999"/>
      <c r="AG92" s="999"/>
      <c r="AH92" s="999"/>
      <c r="AI92" s="999"/>
      <c r="AJ92" s="999"/>
      <c r="AK92" s="999"/>
      <c r="AL92" s="999"/>
      <c r="AM92" s="999"/>
      <c r="AN92" s="999"/>
      <c r="AO92" s="999"/>
      <c r="AP92" s="999"/>
      <c r="AQ92" s="999"/>
      <c r="AR92" s="999"/>
      <c r="AS92" s="999"/>
      <c r="AT92" s="999"/>
      <c r="AU92" s="999"/>
      <c r="AV92" s="999"/>
      <c r="AW92" s="999"/>
      <c r="AX92" s="999"/>
      <c r="AY92" s="999"/>
      <c r="AZ92" s="420"/>
      <c r="BA92" s="706"/>
      <c r="BB92" s="697"/>
      <c r="BC92" s="523"/>
      <c r="BD92" s="509"/>
      <c r="BE92" s="509"/>
      <c r="BF92" s="509"/>
      <c r="BG92" s="527"/>
      <c r="BH92" s="523"/>
      <c r="BI92" s="509"/>
      <c r="BJ92" s="509"/>
      <c r="BK92" s="509"/>
      <c r="BL92" s="527"/>
      <c r="BM92" s="523"/>
      <c r="BN92" s="509"/>
      <c r="BO92" s="509"/>
      <c r="BP92" s="509"/>
      <c r="BQ92" s="527"/>
      <c r="BR92" s="523"/>
      <c r="BS92" s="509"/>
      <c r="BT92" s="509"/>
      <c r="BU92" s="509"/>
      <c r="BV92" s="510"/>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row>
    <row r="93" s="589" customFormat="true" ht="15" customHeight="true" x14ac:dyDescent="0.2">
      <c r="A93" s="216"/>
      <c r="B93" s="209"/>
      <c r="C93" s="232"/>
      <c r="D93" s="231"/>
      <c r="E93" s="231"/>
      <c r="F93" s="231"/>
      <c r="G93" s="220"/>
      <c r="H93" s="222"/>
      <c r="I93" s="231"/>
      <c r="J93" s="231"/>
      <c r="K93" s="231"/>
      <c r="L93" s="226"/>
      <c r="M93" s="232"/>
      <c r="N93" s="231"/>
      <c r="O93" s="231"/>
      <c r="P93" s="231"/>
      <c r="Q93" s="220"/>
      <c r="R93" s="222"/>
      <c r="S93" s="231"/>
      <c r="T93" s="231"/>
      <c r="U93" s="231"/>
      <c r="V93" s="226"/>
      <c r="W93" s="999"/>
      <c r="X93" s="999"/>
      <c r="Y93" s="999"/>
      <c r="Z93" s="999"/>
      <c r="AA93" s="999"/>
      <c r="AB93" s="999"/>
      <c r="AC93" s="999"/>
      <c r="AD93" s="999"/>
      <c r="AE93" s="999"/>
      <c r="AF93" s="999"/>
      <c r="AG93" s="999"/>
      <c r="AH93" s="999"/>
      <c r="AI93" s="999"/>
      <c r="AJ93" s="999"/>
      <c r="AK93" s="999"/>
      <c r="AL93" s="999"/>
      <c r="AM93" s="999"/>
      <c r="AN93" s="999"/>
      <c r="AO93" s="999"/>
      <c r="AP93" s="999"/>
      <c r="AQ93" s="999"/>
      <c r="AR93" s="999"/>
      <c r="AS93" s="999"/>
      <c r="AT93" s="999"/>
      <c r="AU93" s="999"/>
      <c r="AV93" s="999"/>
      <c r="AW93" s="999"/>
      <c r="AX93" s="999"/>
      <c r="AY93" s="999"/>
      <c r="AZ93" s="420"/>
      <c r="BA93" s="706"/>
      <c r="BB93" s="697"/>
      <c r="BC93" s="523"/>
      <c r="BD93" s="509"/>
      <c r="BE93" s="509"/>
      <c r="BF93" s="509"/>
      <c r="BG93" s="527"/>
      <c r="BH93" s="523"/>
      <c r="BI93" s="509"/>
      <c r="BJ93" s="509"/>
      <c r="BK93" s="509"/>
      <c r="BL93" s="527"/>
      <c r="BM93" s="523"/>
      <c r="BN93" s="509"/>
      <c r="BO93" s="509"/>
      <c r="BP93" s="509"/>
      <c r="BQ93" s="527"/>
      <c r="BR93" s="523"/>
      <c r="BS93" s="509"/>
      <c r="BT93" s="509"/>
      <c r="BU93" s="509"/>
      <c r="BV93" s="510"/>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row>
    <row r="94" s="589" customFormat="true" ht="15" customHeight="true" x14ac:dyDescent="0.2">
      <c r="A94" s="146"/>
      <c r="B94" s="209"/>
      <c r="C94" s="232"/>
      <c r="D94" s="230"/>
      <c r="E94" s="230"/>
      <c r="F94" s="230"/>
      <c r="G94" s="219"/>
      <c r="H94" s="222"/>
      <c r="I94" s="230"/>
      <c r="J94" s="230"/>
      <c r="K94" s="230"/>
      <c r="L94" s="225"/>
      <c r="M94" s="232"/>
      <c r="N94" s="230"/>
      <c r="O94" s="230"/>
      <c r="P94" s="230"/>
      <c r="Q94" s="219"/>
      <c r="R94" s="222"/>
      <c r="S94" s="230"/>
      <c r="T94" s="230"/>
      <c r="U94" s="230"/>
      <c r="V94" s="225"/>
      <c r="W94" s="999"/>
      <c r="X94" s="999"/>
      <c r="Y94" s="999"/>
      <c r="Z94" s="999"/>
      <c r="AA94" s="999"/>
      <c r="AB94" s="999"/>
      <c r="AC94" s="999"/>
      <c r="AD94" s="999"/>
      <c r="AE94" s="999"/>
      <c r="AF94" s="999"/>
      <c r="AG94" s="999"/>
      <c r="AH94" s="999"/>
      <c r="AI94" s="999"/>
      <c r="AJ94" s="999"/>
      <c r="AK94" s="999"/>
      <c r="AL94" s="999"/>
      <c r="AM94" s="999"/>
      <c r="AN94" s="999"/>
      <c r="AO94" s="999"/>
      <c r="AP94" s="999"/>
      <c r="AQ94" s="999"/>
      <c r="AR94" s="999"/>
      <c r="AS94" s="999"/>
      <c r="AT94" s="999"/>
      <c r="AU94" s="999"/>
      <c r="AV94" s="999"/>
      <c r="AW94" s="999"/>
      <c r="AX94" s="999"/>
      <c r="AY94" s="999"/>
      <c r="AZ94" s="420"/>
      <c r="BA94" s="706"/>
      <c r="BB94" s="697"/>
      <c r="BC94" s="523"/>
      <c r="BD94" s="509"/>
      <c r="BE94" s="509"/>
      <c r="BF94" s="509"/>
      <c r="BG94" s="527"/>
      <c r="BH94" s="523"/>
      <c r="BI94" s="509"/>
      <c r="BJ94" s="509"/>
      <c r="BK94" s="509"/>
      <c r="BL94" s="527"/>
      <c r="BM94" s="523"/>
      <c r="BN94" s="509"/>
      <c r="BO94" s="509"/>
      <c r="BP94" s="509"/>
      <c r="BQ94" s="527"/>
      <c r="BR94" s="523"/>
      <c r="BS94" s="509"/>
      <c r="BT94" s="509"/>
      <c r="BU94" s="509"/>
      <c r="BV94" s="510"/>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row>
    <row r="95" s="589" customFormat="true" ht="15" customHeight="true" x14ac:dyDescent="0.2">
      <c r="A95" s="216"/>
      <c r="B95" s="208"/>
      <c r="C95" s="173"/>
      <c r="D95" s="172"/>
      <c r="E95" s="172"/>
      <c r="F95" s="172"/>
      <c r="G95" s="171"/>
      <c r="H95" s="170"/>
      <c r="I95" s="172"/>
      <c r="J95" s="172"/>
      <c r="K95" s="172"/>
      <c r="L95" s="169"/>
      <c r="M95" s="173"/>
      <c r="N95" s="172"/>
      <c r="O95" s="172"/>
      <c r="P95" s="172"/>
      <c r="Q95" s="171"/>
      <c r="R95" s="170"/>
      <c r="S95" s="172"/>
      <c r="T95" s="172"/>
      <c r="U95" s="172"/>
      <c r="V95" s="169"/>
      <c r="W95" s="999"/>
      <c r="X95" s="99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AZ95" s="420"/>
      <c r="BA95" s="706"/>
      <c r="BB95" s="697"/>
      <c r="BC95" s="523"/>
      <c r="BD95" s="509"/>
      <c r="BE95" s="509"/>
      <c r="BF95" s="509"/>
      <c r="BG95" s="527"/>
      <c r="BH95" s="523"/>
      <c r="BI95" s="509"/>
      <c r="BJ95" s="509"/>
      <c r="BK95" s="509"/>
      <c r="BL95" s="527"/>
      <c r="BM95" s="523"/>
      <c r="BN95" s="509"/>
      <c r="BO95" s="509"/>
      <c r="BP95" s="509"/>
      <c r="BQ95" s="527"/>
      <c r="BR95" s="523"/>
      <c r="BS95" s="509"/>
      <c r="BT95" s="509"/>
      <c r="BU95" s="509"/>
      <c r="BV95" s="510"/>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row>
    <row r="96" s="383" customFormat="true" ht="15" customHeight="true" x14ac:dyDescent="0.2">
      <c r="A96" s="146"/>
      <c r="B96" s="208"/>
      <c r="C96" s="173"/>
      <c r="D96" s="172"/>
      <c r="E96" s="172"/>
      <c r="F96" s="172"/>
      <c r="G96" s="171"/>
      <c r="H96" s="170"/>
      <c r="I96" s="172"/>
      <c r="J96" s="172"/>
      <c r="K96" s="172"/>
      <c r="L96" s="169"/>
      <c r="M96" s="173"/>
      <c r="N96" s="172"/>
      <c r="O96" s="172"/>
      <c r="P96" s="172"/>
      <c r="Q96" s="171"/>
      <c r="R96" s="170"/>
      <c r="S96" s="172"/>
      <c r="T96" s="172"/>
      <c r="U96" s="172"/>
      <c r="V96" s="169"/>
      <c r="W96" s="999"/>
      <c r="X96" s="999"/>
      <c r="Y96" s="999"/>
      <c r="Z96" s="999"/>
      <c r="AA96" s="999"/>
      <c r="AB96" s="999"/>
      <c r="AC96" s="999"/>
      <c r="AD96" s="999"/>
      <c r="AE96" s="999"/>
      <c r="AF96" s="999"/>
      <c r="AG96" s="999"/>
      <c r="AH96" s="999"/>
      <c r="AI96" s="999"/>
      <c r="AJ96" s="999"/>
      <c r="AK96" s="999"/>
      <c r="AL96" s="999"/>
      <c r="AM96" s="999"/>
      <c r="AN96" s="999"/>
      <c r="AO96" s="999"/>
      <c r="AP96" s="999"/>
      <c r="AQ96" s="999"/>
      <c r="AR96" s="999"/>
      <c r="AS96" s="999"/>
      <c r="AT96" s="999"/>
      <c r="AU96" s="999"/>
      <c r="AV96" s="999"/>
      <c r="AW96" s="999"/>
      <c r="AX96" s="999"/>
      <c r="AY96" s="999"/>
      <c r="AZ96" s="420"/>
      <c r="BA96" s="706"/>
      <c r="BB96" s="697"/>
      <c r="BC96" s="523"/>
      <c r="BD96" s="509"/>
      <c r="BE96" s="509"/>
      <c r="BF96" s="509"/>
      <c r="BG96" s="527"/>
      <c r="BH96" s="523"/>
      <c r="BI96" s="509"/>
      <c r="BJ96" s="509"/>
      <c r="BK96" s="509"/>
      <c r="BL96" s="527"/>
      <c r="BM96" s="523"/>
      <c r="BN96" s="509"/>
      <c r="BO96" s="509"/>
      <c r="BP96" s="509"/>
      <c r="BQ96" s="527"/>
      <c r="BR96" s="523"/>
      <c r="BS96" s="509"/>
      <c r="BT96" s="509"/>
      <c r="BU96" s="509"/>
      <c r="BV96" s="510"/>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row>
    <row r="97" s="383" customFormat="true" ht="15" customHeight="true" x14ac:dyDescent="0.2">
      <c r="A97" s="216"/>
      <c r="B97" s="208"/>
      <c r="C97" s="173"/>
      <c r="D97" s="172"/>
      <c r="E97" s="172"/>
      <c r="F97" s="172"/>
      <c r="G97" s="171"/>
      <c r="H97" s="170"/>
      <c r="I97" s="172"/>
      <c r="J97" s="172"/>
      <c r="K97" s="172"/>
      <c r="L97" s="169"/>
      <c r="M97" s="173"/>
      <c r="N97" s="172"/>
      <c r="O97" s="172"/>
      <c r="P97" s="172"/>
      <c r="Q97" s="171"/>
      <c r="R97" s="170"/>
      <c r="S97" s="172"/>
      <c r="T97" s="172"/>
      <c r="U97" s="172"/>
      <c r="V97" s="169"/>
      <c r="W97" s="999"/>
      <c r="X97" s="999"/>
      <c r="Y97" s="999"/>
      <c r="Z97" s="999"/>
      <c r="AA97" s="999"/>
      <c r="AB97" s="999"/>
      <c r="AC97" s="999"/>
      <c r="AD97" s="999"/>
      <c r="AE97" s="999"/>
      <c r="AF97" s="999"/>
      <c r="AG97" s="999"/>
      <c r="AH97" s="999"/>
      <c r="AI97" s="999"/>
      <c r="AJ97" s="999"/>
      <c r="AK97" s="999"/>
      <c r="AL97" s="999"/>
      <c r="AM97" s="999"/>
      <c r="AN97" s="999"/>
      <c r="AO97" s="999"/>
      <c r="AP97" s="999"/>
      <c r="AQ97" s="999"/>
      <c r="AR97" s="999"/>
      <c r="AS97" s="999"/>
      <c r="AT97" s="999"/>
      <c r="AU97" s="999"/>
      <c r="AV97" s="999"/>
      <c r="AW97" s="999"/>
      <c r="AX97" s="999"/>
      <c r="AY97" s="999"/>
      <c r="AZ97" s="420"/>
      <c r="BA97" s="706"/>
      <c r="BB97" s="697"/>
      <c r="BC97" s="523"/>
      <c r="BD97" s="509"/>
      <c r="BE97" s="509"/>
      <c r="BF97" s="509"/>
      <c r="BG97" s="527"/>
      <c r="BH97" s="523"/>
      <c r="BI97" s="509"/>
      <c r="BJ97" s="509"/>
      <c r="BK97" s="509"/>
      <c r="BL97" s="527"/>
      <c r="BM97" s="523"/>
      <c r="BN97" s="509"/>
      <c r="BO97" s="509"/>
      <c r="BP97" s="509"/>
      <c r="BQ97" s="527"/>
      <c r="BR97" s="523"/>
      <c r="BS97" s="509"/>
      <c r="BT97" s="509"/>
      <c r="BU97" s="509"/>
      <c r="BV97" s="510"/>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row>
    <row r="98" s="383" customFormat="true" ht="15" customHeight="true" x14ac:dyDescent="0.2">
      <c r="A98" s="146"/>
      <c r="B98" s="208"/>
      <c r="C98" s="173"/>
      <c r="D98" s="172"/>
      <c r="E98" s="172"/>
      <c r="F98" s="172"/>
      <c r="G98" s="171"/>
      <c r="H98" s="170"/>
      <c r="I98" s="172"/>
      <c r="J98" s="172"/>
      <c r="K98" s="172"/>
      <c r="L98" s="169"/>
      <c r="M98" s="173"/>
      <c r="N98" s="172"/>
      <c r="O98" s="172"/>
      <c r="P98" s="172"/>
      <c r="Q98" s="171"/>
      <c r="R98" s="170"/>
      <c r="S98" s="172"/>
      <c r="T98" s="172"/>
      <c r="U98" s="172"/>
      <c r="V98" s="169"/>
      <c r="W98" s="999"/>
      <c r="X98" s="999"/>
      <c r="Y98" s="999"/>
      <c r="Z98" s="999"/>
      <c r="AA98" s="999"/>
      <c r="AB98" s="999"/>
      <c r="AC98" s="999"/>
      <c r="AD98" s="999"/>
      <c r="AE98" s="999"/>
      <c r="AF98" s="999"/>
      <c r="AG98" s="999"/>
      <c r="AH98" s="999"/>
      <c r="AI98" s="999"/>
      <c r="AJ98" s="999"/>
      <c r="AK98" s="999"/>
      <c r="AL98" s="999"/>
      <c r="AM98" s="999"/>
      <c r="AN98" s="999"/>
      <c r="AO98" s="999"/>
      <c r="AP98" s="999"/>
      <c r="AQ98" s="999"/>
      <c r="AR98" s="999"/>
      <c r="AS98" s="999"/>
      <c r="AT98" s="999"/>
      <c r="AU98" s="999"/>
      <c r="AV98" s="999"/>
      <c r="AW98" s="999"/>
      <c r="AX98" s="999"/>
      <c r="AY98" s="999"/>
      <c r="AZ98" s="420"/>
      <c r="BA98" s="706"/>
      <c r="BB98" s="697"/>
      <c r="BC98" s="523"/>
      <c r="BD98" s="509"/>
      <c r="BE98" s="509"/>
      <c r="BF98" s="509"/>
      <c r="BG98" s="527"/>
      <c r="BH98" s="523"/>
      <c r="BI98" s="509"/>
      <c r="BJ98" s="509"/>
      <c r="BK98" s="509"/>
      <c r="BL98" s="527"/>
      <c r="BM98" s="523"/>
      <c r="BN98" s="509"/>
      <c r="BO98" s="509"/>
      <c r="BP98" s="509"/>
      <c r="BQ98" s="527"/>
      <c r="BR98" s="523"/>
      <c r="BS98" s="509"/>
      <c r="BT98" s="509"/>
      <c r="BU98" s="509"/>
      <c r="BV98" s="510"/>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row>
    <row r="99" s="383" customFormat="true" ht="15" customHeight="true" x14ac:dyDescent="0.2">
      <c r="A99" s="146"/>
      <c r="B99" s="208"/>
      <c r="C99" s="173"/>
      <c r="D99" s="172"/>
      <c r="E99" s="172"/>
      <c r="F99" s="172"/>
      <c r="G99" s="171"/>
      <c r="H99" s="170"/>
      <c r="I99" s="172"/>
      <c r="J99" s="172"/>
      <c r="K99" s="172"/>
      <c r="L99" s="169"/>
      <c r="M99" s="173"/>
      <c r="N99" s="172"/>
      <c r="O99" s="172"/>
      <c r="P99" s="172"/>
      <c r="Q99" s="171"/>
      <c r="R99" s="170"/>
      <c r="S99" s="172"/>
      <c r="T99" s="172"/>
      <c r="U99" s="172"/>
      <c r="V99" s="169"/>
      <c r="W99" s="999"/>
      <c r="X99" s="999"/>
      <c r="Y99" s="999"/>
      <c r="Z99" s="999"/>
      <c r="AA99" s="999"/>
      <c r="AB99" s="999"/>
      <c r="AC99" s="999"/>
      <c r="AD99" s="999"/>
      <c r="AE99" s="999"/>
      <c r="AF99" s="999"/>
      <c r="AG99" s="999"/>
      <c r="AH99" s="999"/>
      <c r="AI99" s="999"/>
      <c r="AJ99" s="999"/>
      <c r="AK99" s="999"/>
      <c r="AL99" s="999"/>
      <c r="AM99" s="999"/>
      <c r="AN99" s="999"/>
      <c r="AO99" s="999"/>
      <c r="AP99" s="999"/>
      <c r="AQ99" s="999"/>
      <c r="AR99" s="999"/>
      <c r="AS99" s="999"/>
      <c r="AT99" s="999"/>
      <c r="AU99" s="999"/>
      <c r="AV99" s="999"/>
      <c r="AW99" s="999"/>
      <c r="AX99" s="999"/>
      <c r="AY99" s="999"/>
      <c r="AZ99" s="420"/>
      <c r="BA99" s="706"/>
      <c r="BB99" s="697"/>
      <c r="BC99" s="523"/>
      <c r="BD99" s="509"/>
      <c r="BE99" s="509"/>
      <c r="BF99" s="509"/>
      <c r="BG99" s="527"/>
      <c r="BH99" s="523"/>
      <c r="BI99" s="509"/>
      <c r="BJ99" s="509"/>
      <c r="BK99" s="509"/>
      <c r="BL99" s="527"/>
      <c r="BM99" s="523"/>
      <c r="BN99" s="509"/>
      <c r="BO99" s="509"/>
      <c r="BP99" s="509"/>
      <c r="BQ99" s="527"/>
      <c r="BR99" s="523"/>
      <c r="BS99" s="509"/>
      <c r="BT99" s="509"/>
      <c r="BU99" s="509"/>
      <c r="BV99" s="510"/>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row>
    <row r="100" s="383" customFormat="true" ht="15" customHeight="true" x14ac:dyDescent="0.2">
      <c r="A100" s="146"/>
      <c r="B100" s="208"/>
      <c r="C100" s="173"/>
      <c r="D100" s="172"/>
      <c r="E100" s="172"/>
      <c r="F100" s="172"/>
      <c r="G100" s="171"/>
      <c r="H100" s="170"/>
      <c r="I100" s="172"/>
      <c r="J100" s="172"/>
      <c r="K100" s="172"/>
      <c r="L100" s="169"/>
      <c r="M100" s="173"/>
      <c r="N100" s="172"/>
      <c r="O100" s="172"/>
      <c r="P100" s="172"/>
      <c r="Q100" s="171"/>
      <c r="R100" s="170"/>
      <c r="S100" s="172"/>
      <c r="T100" s="172"/>
      <c r="U100" s="172"/>
      <c r="V100" s="169"/>
      <c r="W100" s="999"/>
      <c r="X100" s="999"/>
      <c r="Y100" s="999"/>
      <c r="Z100" s="999"/>
      <c r="AA100" s="999"/>
      <c r="AB100" s="999"/>
      <c r="AC100" s="999"/>
      <c r="AD100" s="999"/>
      <c r="AE100" s="999"/>
      <c r="AF100" s="999"/>
      <c r="AG100" s="999"/>
      <c r="AH100" s="999"/>
      <c r="AI100" s="999"/>
      <c r="AJ100" s="999"/>
      <c r="AK100" s="999"/>
      <c r="AL100" s="999"/>
      <c r="AM100" s="999"/>
      <c r="AN100" s="999"/>
      <c r="AO100" s="999"/>
      <c r="AP100" s="999"/>
      <c r="AQ100" s="999"/>
      <c r="AR100" s="999"/>
      <c r="AS100" s="999"/>
      <c r="AT100" s="999"/>
      <c r="AU100" s="999"/>
      <c r="AV100" s="999"/>
      <c r="AW100" s="999"/>
      <c r="AX100" s="999"/>
      <c r="AY100" s="999"/>
      <c r="AZ100" s="420"/>
      <c r="BA100" s="706"/>
      <c r="BB100" s="697"/>
      <c r="BC100" s="523"/>
      <c r="BD100" s="509"/>
      <c r="BE100" s="509"/>
      <c r="BF100" s="509"/>
      <c r="BG100" s="527"/>
      <c r="BH100" s="523"/>
      <c r="BI100" s="509"/>
      <c r="BJ100" s="509"/>
      <c r="BK100" s="509"/>
      <c r="BL100" s="527"/>
      <c r="BM100" s="523"/>
      <c r="BN100" s="509"/>
      <c r="BO100" s="509"/>
      <c r="BP100" s="509"/>
      <c r="BQ100" s="527"/>
      <c r="BR100" s="523"/>
      <c r="BS100" s="509"/>
      <c r="BT100" s="509"/>
      <c r="BU100" s="509"/>
      <c r="BV100" s="510"/>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row>
    <row r="101" s="383" customFormat="true" ht="15" customHeight="true" x14ac:dyDescent="0.2">
      <c r="A101" s="216"/>
      <c r="B101" s="208"/>
      <c r="C101" s="173"/>
      <c r="D101" s="172"/>
      <c r="E101" s="172"/>
      <c r="F101" s="172"/>
      <c r="G101" s="171"/>
      <c r="H101" s="170"/>
      <c r="I101" s="172"/>
      <c r="J101" s="172"/>
      <c r="K101" s="172"/>
      <c r="L101" s="169"/>
      <c r="M101" s="173"/>
      <c r="N101" s="172"/>
      <c r="O101" s="172"/>
      <c r="P101" s="172"/>
      <c r="Q101" s="171"/>
      <c r="R101" s="170"/>
      <c r="S101" s="172"/>
      <c r="T101" s="172"/>
      <c r="U101" s="172"/>
      <c r="V101" s="169"/>
      <c r="W101" s="999"/>
      <c r="X101" s="99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AZ101" s="420"/>
      <c r="BA101" s="706"/>
      <c r="BB101" s="697"/>
      <c r="BC101" s="523"/>
      <c r="BD101" s="509"/>
      <c r="BE101" s="509"/>
      <c r="BF101" s="509"/>
      <c r="BG101" s="527"/>
      <c r="BH101" s="523"/>
      <c r="BI101" s="509"/>
      <c r="BJ101" s="509"/>
      <c r="BK101" s="509"/>
      <c r="BL101" s="527"/>
      <c r="BM101" s="523"/>
      <c r="BN101" s="509"/>
      <c r="BO101" s="509"/>
      <c r="BP101" s="509"/>
      <c r="BQ101" s="527"/>
      <c r="BR101" s="523"/>
      <c r="BS101" s="509"/>
      <c r="BT101" s="509"/>
      <c r="BU101" s="509"/>
      <c r="BV101" s="510"/>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row>
    <row r="102" s="383" customFormat="true" ht="15" customHeight="true" x14ac:dyDescent="0.2">
      <c r="A102" s="146"/>
      <c r="B102" s="208"/>
      <c r="C102" s="173"/>
      <c r="D102" s="172"/>
      <c r="E102" s="172"/>
      <c r="F102" s="172"/>
      <c r="G102" s="171"/>
      <c r="H102" s="170"/>
      <c r="I102" s="172"/>
      <c r="J102" s="172"/>
      <c r="K102" s="172"/>
      <c r="L102" s="169"/>
      <c r="M102" s="173"/>
      <c r="N102" s="172"/>
      <c r="O102" s="172"/>
      <c r="P102" s="172"/>
      <c r="Q102" s="171"/>
      <c r="R102" s="170"/>
      <c r="S102" s="172"/>
      <c r="T102" s="172"/>
      <c r="U102" s="172"/>
      <c r="V102" s="169"/>
      <c r="W102" s="999"/>
      <c r="X102" s="999"/>
      <c r="Y102" s="999"/>
      <c r="Z102" s="999"/>
      <c r="AA102" s="999"/>
      <c r="AB102" s="999"/>
      <c r="AC102" s="999"/>
      <c r="AD102" s="999"/>
      <c r="AE102" s="999"/>
      <c r="AF102" s="999"/>
      <c r="AG102" s="999"/>
      <c r="AH102" s="999"/>
      <c r="AI102" s="999"/>
      <c r="AJ102" s="999"/>
      <c r="AK102" s="999"/>
      <c r="AL102" s="999"/>
      <c r="AM102" s="999"/>
      <c r="AN102" s="999"/>
      <c r="AO102" s="999"/>
      <c r="AP102" s="999"/>
      <c r="AQ102" s="999"/>
      <c r="AR102" s="999"/>
      <c r="AS102" s="999"/>
      <c r="AT102" s="999"/>
      <c r="AU102" s="999"/>
      <c r="AV102" s="999"/>
      <c r="AW102" s="999"/>
      <c r="AX102" s="999"/>
      <c r="AY102" s="999"/>
      <c r="AZ102" s="420"/>
      <c r="BA102" s="706"/>
      <c r="BB102" s="697"/>
      <c r="BC102" s="523"/>
      <c r="BD102" s="509"/>
      <c r="BE102" s="509"/>
      <c r="BF102" s="509"/>
      <c r="BG102" s="527"/>
      <c r="BH102" s="523"/>
      <c r="BI102" s="509"/>
      <c r="BJ102" s="509"/>
      <c r="BK102" s="509"/>
      <c r="BL102" s="527"/>
      <c r="BM102" s="523"/>
      <c r="BN102" s="509"/>
      <c r="BO102" s="509"/>
      <c r="BP102" s="509"/>
      <c r="BQ102" s="527"/>
      <c r="BR102" s="523"/>
      <c r="BS102" s="509"/>
      <c r="BT102" s="509"/>
      <c r="BU102" s="509"/>
      <c r="BV102" s="510"/>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row>
    <row r="103" s="383" customFormat="true" ht="15" customHeight="true" x14ac:dyDescent="0.2">
      <c r="A103" s="146"/>
      <c r="B103" s="208"/>
      <c r="C103" s="173"/>
      <c r="D103" s="172"/>
      <c r="E103" s="172"/>
      <c r="F103" s="172"/>
      <c r="G103" s="171"/>
      <c r="H103" s="170"/>
      <c r="I103" s="172"/>
      <c r="J103" s="172"/>
      <c r="K103" s="172"/>
      <c r="L103" s="169"/>
      <c r="M103" s="173"/>
      <c r="N103" s="172"/>
      <c r="O103" s="172"/>
      <c r="P103" s="172"/>
      <c r="Q103" s="171"/>
      <c r="R103" s="170"/>
      <c r="S103" s="172"/>
      <c r="T103" s="172"/>
      <c r="U103" s="172"/>
      <c r="V103" s="169"/>
      <c r="W103" s="999"/>
      <c r="X103" s="999"/>
      <c r="Y103" s="999"/>
      <c r="Z103" s="999"/>
      <c r="AA103" s="999"/>
      <c r="AB103" s="999"/>
      <c r="AC103" s="999"/>
      <c r="AD103" s="999"/>
      <c r="AE103" s="999"/>
      <c r="AF103" s="999"/>
      <c r="AG103" s="999"/>
      <c r="AH103" s="999"/>
      <c r="AI103" s="999"/>
      <c r="AJ103" s="999"/>
      <c r="AK103" s="999"/>
      <c r="AL103" s="999"/>
      <c r="AM103" s="999"/>
      <c r="AN103" s="999"/>
      <c r="AO103" s="999"/>
      <c r="AP103" s="999"/>
      <c r="AQ103" s="999"/>
      <c r="AR103" s="999"/>
      <c r="AS103" s="999"/>
      <c r="AT103" s="999"/>
      <c r="AU103" s="999"/>
      <c r="AV103" s="999"/>
      <c r="AW103" s="999"/>
      <c r="AX103" s="999"/>
      <c r="AY103" s="999"/>
      <c r="AZ103" s="420"/>
      <c r="BA103" s="706"/>
      <c r="BB103" s="697"/>
      <c r="BC103" s="523"/>
      <c r="BD103" s="509"/>
      <c r="BE103" s="509"/>
      <c r="BF103" s="509"/>
      <c r="BG103" s="527"/>
      <c r="BH103" s="523"/>
      <c r="BI103" s="509"/>
      <c r="BJ103" s="509"/>
      <c r="BK103" s="509"/>
      <c r="BL103" s="527"/>
      <c r="BM103" s="523"/>
      <c r="BN103" s="509"/>
      <c r="BO103" s="509"/>
      <c r="BP103" s="509"/>
      <c r="BQ103" s="527"/>
      <c r="BR103" s="523"/>
      <c r="BS103" s="509"/>
      <c r="BT103" s="509"/>
      <c r="BU103" s="509"/>
      <c r="BV103" s="510"/>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row>
    <row r="104" s="383" customFormat="true" ht="15" customHeight="true" x14ac:dyDescent="0.2">
      <c r="A104" s="146"/>
      <c r="B104" s="208"/>
      <c r="C104" s="173"/>
      <c r="D104" s="172"/>
      <c r="E104" s="172"/>
      <c r="F104" s="172"/>
      <c r="G104" s="171"/>
      <c r="H104" s="170"/>
      <c r="I104" s="172"/>
      <c r="J104" s="172"/>
      <c r="K104" s="172"/>
      <c r="L104" s="169"/>
      <c r="M104" s="173"/>
      <c r="N104" s="172"/>
      <c r="O104" s="172"/>
      <c r="P104" s="172"/>
      <c r="Q104" s="171"/>
      <c r="R104" s="170"/>
      <c r="S104" s="172"/>
      <c r="T104" s="172"/>
      <c r="U104" s="172"/>
      <c r="V104" s="169"/>
      <c r="W104" s="999"/>
      <c r="X104" s="999"/>
      <c r="Y104" s="999"/>
      <c r="Z104" s="999"/>
      <c r="AA104" s="999"/>
      <c r="AB104" s="999"/>
      <c r="AC104" s="999"/>
      <c r="AD104" s="999"/>
      <c r="AE104" s="999"/>
      <c r="AF104" s="999"/>
      <c r="AG104" s="999"/>
      <c r="AH104" s="999"/>
      <c r="AI104" s="999"/>
      <c r="AJ104" s="999"/>
      <c r="AK104" s="999"/>
      <c r="AL104" s="999"/>
      <c r="AM104" s="999"/>
      <c r="AN104" s="999"/>
      <c r="AO104" s="999"/>
      <c r="AP104" s="999"/>
      <c r="AQ104" s="999"/>
      <c r="AR104" s="999"/>
      <c r="AS104" s="999"/>
      <c r="AT104" s="999"/>
      <c r="AU104" s="999"/>
      <c r="AV104" s="999"/>
      <c r="AW104" s="999"/>
      <c r="AX104" s="999"/>
      <c r="AY104" s="999"/>
      <c r="AZ104" s="420"/>
      <c r="BA104" s="706"/>
      <c r="BB104" s="697"/>
      <c r="BC104" s="523"/>
      <c r="BD104" s="509"/>
      <c r="BE104" s="509"/>
      <c r="BF104" s="509"/>
      <c r="BG104" s="527"/>
      <c r="BH104" s="523"/>
      <c r="BI104" s="509"/>
      <c r="BJ104" s="509"/>
      <c r="BK104" s="509"/>
      <c r="BL104" s="527"/>
      <c r="BM104" s="523"/>
      <c r="BN104" s="509"/>
      <c r="BO104" s="509"/>
      <c r="BP104" s="509"/>
      <c r="BQ104" s="527"/>
      <c r="BR104" s="523"/>
      <c r="BS104" s="509"/>
      <c r="BT104" s="509"/>
      <c r="BU104" s="509"/>
      <c r="BV104" s="510"/>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row>
    <row r="105" s="383" customFormat="true" ht="15" customHeight="true" x14ac:dyDescent="0.2">
      <c r="A105" s="213"/>
      <c r="B105" s="207"/>
      <c r="C105" s="168"/>
      <c r="D105" s="167"/>
      <c r="E105" s="167"/>
      <c r="F105" s="167"/>
      <c r="G105" s="166"/>
      <c r="H105" s="165"/>
      <c r="I105" s="167"/>
      <c r="J105" s="167"/>
      <c r="K105" s="167"/>
      <c r="L105" s="164"/>
      <c r="M105" s="168"/>
      <c r="N105" s="167"/>
      <c r="O105" s="167"/>
      <c r="P105" s="167"/>
      <c r="Q105" s="166"/>
      <c r="R105" s="165"/>
      <c r="S105" s="167"/>
      <c r="T105" s="167"/>
      <c r="U105" s="167"/>
      <c r="V105" s="164"/>
      <c r="W105" s="999"/>
      <c r="X105" s="999"/>
      <c r="Y105" s="999"/>
      <c r="Z105" s="999"/>
      <c r="AA105" s="999"/>
      <c r="AB105" s="999"/>
      <c r="AC105" s="999"/>
      <c r="AD105" s="999"/>
      <c r="AE105" s="999"/>
      <c r="AF105" s="999"/>
      <c r="AG105" s="999"/>
      <c r="AH105" s="999"/>
      <c r="AI105" s="999"/>
      <c r="AJ105" s="999"/>
      <c r="AK105" s="999"/>
      <c r="AL105" s="999"/>
      <c r="AM105" s="999"/>
      <c r="AN105" s="999"/>
      <c r="AO105" s="999"/>
      <c r="AP105" s="999"/>
      <c r="AQ105" s="999"/>
      <c r="AR105" s="999"/>
      <c r="AS105" s="999"/>
      <c r="AT105" s="999"/>
      <c r="AU105" s="999"/>
      <c r="AV105" s="999"/>
      <c r="AW105" s="999"/>
      <c r="AX105" s="999"/>
      <c r="AY105" s="999"/>
      <c r="AZ105" s="420"/>
      <c r="BA105" s="706"/>
      <c r="BB105" s="697"/>
      <c r="BC105" s="526"/>
      <c r="BD105" s="525"/>
      <c r="BE105" s="525"/>
      <c r="BF105" s="525"/>
      <c r="BG105" s="529"/>
      <c r="BH105" s="526"/>
      <c r="BI105" s="525"/>
      <c r="BJ105" s="525"/>
      <c r="BK105" s="525"/>
      <c r="BL105" s="529"/>
      <c r="BM105" s="526"/>
      <c r="BN105" s="525"/>
      <c r="BO105" s="525"/>
      <c r="BP105" s="525"/>
      <c r="BQ105" s="529"/>
      <c r="BR105" s="526"/>
      <c r="BS105" s="525"/>
      <c r="BT105" s="525"/>
      <c r="BU105" s="525"/>
      <c r="BV105" s="528"/>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row>
    <row r="106" s="383" customFormat="true" ht="250.15" customHeight="true" x14ac:dyDescent="0.2">
      <c r="A106" s="587"/>
      <c r="B106" s="242"/>
      <c r="C106" s="241"/>
      <c r="D106" s="241"/>
      <c r="E106" s="241"/>
      <c r="F106" s="241"/>
      <c r="G106" s="241"/>
      <c r="H106" s="241"/>
      <c r="I106" s="241"/>
      <c r="J106" s="241"/>
      <c r="K106" s="241"/>
      <c r="L106" s="241"/>
      <c r="M106" s="241"/>
      <c r="N106" s="241"/>
      <c r="O106" s="241"/>
      <c r="P106" s="241"/>
      <c r="Q106" s="241"/>
      <c r="R106" s="241"/>
      <c r="S106" s="241"/>
      <c r="T106" s="241"/>
      <c r="U106" s="241"/>
      <c r="V106" s="241"/>
      <c r="W106" s="420"/>
      <c r="X106" s="420"/>
      <c r="Y106" s="420"/>
      <c r="Z106" s="420"/>
      <c r="AA106" s="420"/>
      <c r="AB106" s="420"/>
      <c r="AC106" s="420"/>
      <c r="AD106" s="420"/>
      <c r="AE106" s="420"/>
      <c r="AF106" s="420"/>
      <c r="AG106" s="420"/>
      <c r="AH106" s="420"/>
      <c r="AI106" s="420"/>
      <c r="AJ106" s="420"/>
      <c r="AK106" s="420"/>
      <c r="AL106" s="420"/>
      <c r="AM106" s="420"/>
      <c r="AN106" s="420"/>
      <c r="AO106" s="420"/>
      <c r="AP106" s="420"/>
      <c r="AQ106" s="420"/>
      <c r="AR106" s="420"/>
      <c r="AS106" s="420"/>
      <c r="AT106" s="420"/>
      <c r="AU106" s="420"/>
      <c r="AV106" s="420"/>
      <c r="AW106" s="420"/>
      <c r="AX106" s="420"/>
      <c r="AY106" s="420"/>
      <c r="AZ106" s="420"/>
      <c r="BA106" s="502"/>
      <c r="BB106" s="503"/>
      <c r="BC106" s="503"/>
      <c r="BD106" s="503"/>
      <c r="BE106" s="503"/>
      <c r="BF106" s="503"/>
      <c r="BG106" s="503"/>
      <c r="BH106" s="503"/>
      <c r="BI106" s="503"/>
      <c r="BJ106" s="503"/>
      <c r="BK106" s="503"/>
      <c r="BL106" s="503"/>
      <c r="BM106" s="503"/>
      <c r="BN106" s="503"/>
      <c r="BO106" s="503"/>
      <c r="BP106" s="503"/>
      <c r="BQ106" s="503"/>
      <c r="BR106" s="503"/>
      <c r="BS106" s="503"/>
      <c r="BT106" s="503"/>
      <c r="BU106" s="503"/>
      <c r="BV106" s="502"/>
      <c r="BW106" s="419"/>
      <c r="BX106" s="419"/>
      <c r="BY106" s="419"/>
      <c r="BZ106" s="419"/>
      <c r="CA106" s="419"/>
      <c r="CB106" s="419"/>
      <c r="CC106" s="419"/>
      <c r="CD106" s="419"/>
      <c r="CE106" s="419"/>
      <c r="CF106" s="419"/>
      <c r="CG106" s="419"/>
      <c r="CH106" s="419"/>
      <c r="CI106" s="419"/>
      <c r="CJ106" s="419"/>
      <c r="CK106" s="419"/>
      <c r="CL106" s="419"/>
      <c r="CM106" s="419"/>
      <c r="CN106" s="419"/>
      <c r="CO106" s="419"/>
      <c r="CP106" s="419"/>
      <c r="CQ106" s="419"/>
      <c r="CR106" s="419"/>
      <c r="CS106" s="419"/>
      <c r="CT106" s="419"/>
      <c r="CU106" s="419"/>
      <c r="CV106" s="419"/>
      <c r="CW106" s="419"/>
      <c r="CX106" s="419"/>
      <c r="CY106" s="419"/>
      <c r="CZ106" s="419"/>
    </row>
    <row r="107" s="363" customFormat="true" ht="18" customHeight="true" x14ac:dyDescent="0.2">
      <c r="A107" s="587"/>
      <c r="B107" s="364"/>
      <c r="C107" s="489"/>
      <c r="D107" s="489"/>
      <c r="E107" s="489"/>
      <c r="F107" s="489"/>
      <c r="G107" s="489"/>
      <c r="H107" s="489"/>
      <c r="I107" s="489"/>
      <c r="J107" s="489"/>
      <c r="K107" s="489"/>
      <c r="L107" s="489"/>
      <c r="M107" s="489"/>
      <c r="N107" s="489"/>
      <c r="O107" s="489"/>
      <c r="P107" s="489"/>
      <c r="Q107" s="489"/>
      <c r="R107" s="489"/>
      <c r="S107" s="489"/>
      <c r="T107" s="489"/>
      <c r="U107" s="489"/>
      <c r="V107" s="489"/>
      <c r="W107" s="415"/>
      <c r="X107" s="415"/>
      <c r="Y107" s="415"/>
      <c r="Z107" s="415"/>
      <c r="AA107" s="415"/>
      <c r="AB107" s="415"/>
      <c r="AC107" s="415"/>
      <c r="AD107" s="415"/>
      <c r="AE107" s="415"/>
      <c r="AF107" s="415"/>
      <c r="AG107" s="415"/>
      <c r="AH107" s="415"/>
      <c r="AI107" s="415"/>
      <c r="AJ107" s="415"/>
      <c r="AK107" s="415"/>
      <c r="AL107" s="415"/>
      <c r="AM107" s="415"/>
      <c r="AN107" s="415"/>
      <c r="AO107" s="415"/>
      <c r="AP107" s="415"/>
      <c r="AQ107" s="415"/>
      <c r="AR107" s="415"/>
      <c r="AS107" s="415"/>
      <c r="AT107" s="415"/>
      <c r="AU107" s="415"/>
      <c r="AV107" s="415"/>
      <c r="AW107" s="415"/>
      <c r="AX107" s="415"/>
      <c r="AY107" s="415"/>
      <c r="AZ107" s="415"/>
      <c r="BB107" s="386"/>
      <c r="BW107" s="415"/>
      <c r="BX107" s="415"/>
      <c r="BY107" s="415"/>
      <c r="BZ107" s="415"/>
      <c r="CA107" s="415"/>
      <c r="CB107" s="415"/>
      <c r="CC107" s="415"/>
      <c r="CD107" s="415"/>
      <c r="CE107" s="415"/>
      <c r="CF107" s="415"/>
      <c r="CG107" s="415"/>
      <c r="CH107" s="415"/>
      <c r="CI107" s="415"/>
      <c r="CJ107" s="415"/>
      <c r="CK107" s="415"/>
      <c r="CL107" s="415"/>
      <c r="CM107" s="415"/>
      <c r="CN107" s="415"/>
      <c r="CO107" s="415"/>
      <c r="CP107" s="415"/>
      <c r="CQ107" s="415"/>
      <c r="CR107" s="415"/>
      <c r="CS107" s="415"/>
      <c r="CT107" s="415"/>
      <c r="CU107" s="415"/>
      <c r="CV107" s="415"/>
      <c r="CW107" s="415"/>
      <c r="CX107" s="415"/>
      <c r="CY107" s="415"/>
      <c r="CZ107" s="415"/>
    </row>
    <row r="108" s="363" customFormat="true" ht="22.5" customHeight="true" x14ac:dyDescent="0.35">
      <c r="A108" s="1172" t="str">
        <f>A1026</f>
        <v>Nepal</v>
      </c>
      <c r="B108" s="1173"/>
      <c r="C108" s="365"/>
      <c r="D108" s="365"/>
      <c r="E108" s="365"/>
      <c r="F108" s="365"/>
      <c r="G108" s="365"/>
      <c r="H108" s="365"/>
      <c r="I108" s="365"/>
      <c r="J108" s="365"/>
      <c r="K108" s="365"/>
      <c r="L108" s="365"/>
      <c r="M108" s="365"/>
      <c r="N108" s="365"/>
      <c r="O108" s="365"/>
      <c r="P108" s="365"/>
      <c r="Q108" s="365"/>
      <c r="R108" s="365"/>
      <c r="S108" s="365"/>
      <c r="T108" s="365"/>
      <c r="U108" s="365"/>
      <c r="W108" s="415"/>
      <c r="X108" s="415"/>
      <c r="Y108" s="415"/>
      <c r="Z108" s="415"/>
      <c r="AA108" s="415"/>
      <c r="AB108" s="415"/>
      <c r="AC108" s="415"/>
      <c r="AD108" s="415"/>
      <c r="AE108" s="415"/>
      <c r="AF108" s="415"/>
      <c r="AG108" s="415"/>
      <c r="AH108" s="415"/>
      <c r="AI108" s="415"/>
      <c r="AJ108" s="415"/>
      <c r="AK108" s="415"/>
      <c r="AL108" s="415"/>
      <c r="AM108" s="415"/>
      <c r="AN108" s="415"/>
      <c r="AO108" s="415"/>
      <c r="AP108" s="415"/>
      <c r="AQ108" s="415"/>
      <c r="AR108" s="415"/>
      <c r="AS108" s="415"/>
      <c r="AT108" s="415"/>
      <c r="AU108" s="415"/>
      <c r="AV108" s="415"/>
      <c r="AW108" s="415"/>
      <c r="AX108" s="415"/>
      <c r="AY108" s="415"/>
      <c r="AZ108" s="415"/>
      <c r="BB108" s="386"/>
      <c r="BW108" s="415"/>
      <c r="BX108" s="415"/>
      <c r="BY108" s="415"/>
      <c r="BZ108" s="415"/>
      <c r="CA108" s="415"/>
      <c r="CB108" s="415"/>
      <c r="CC108" s="415"/>
      <c r="CD108" s="415"/>
      <c r="CE108" s="415"/>
      <c r="CF108" s="415"/>
      <c r="CG108" s="415"/>
      <c r="CH108" s="415"/>
      <c r="CI108" s="415"/>
      <c r="CJ108" s="415"/>
      <c r="CK108" s="415"/>
      <c r="CL108" s="415"/>
      <c r="CM108" s="415"/>
      <c r="CN108" s="415"/>
      <c r="CO108" s="415"/>
      <c r="CP108" s="415"/>
      <c r="CQ108" s="415"/>
      <c r="CR108" s="415"/>
      <c r="CS108" s="415"/>
      <c r="CT108" s="415"/>
      <c r="CU108" s="415"/>
      <c r="CV108" s="415"/>
      <c r="CW108" s="415"/>
      <c r="CX108" s="415"/>
      <c r="CY108" s="415"/>
      <c r="CZ108" s="415"/>
    </row>
    <row r="109" s="363" customFormat="true" ht="22.5" customHeight="true" x14ac:dyDescent="0.35">
      <c r="A109" s="390" t="str">
        <f>A1034</f>
        <v>2001</v>
      </c>
      <c r="B109" s="391"/>
      <c r="C109" s="365"/>
      <c r="D109" s="365"/>
      <c r="E109" s="365"/>
      <c r="F109" s="365"/>
      <c r="G109" s="365"/>
      <c r="H109" s="365"/>
      <c r="I109" s="365"/>
      <c r="J109" s="365"/>
      <c r="K109" s="365"/>
      <c r="L109" s="365"/>
      <c r="M109" s="365"/>
      <c r="N109" s="365"/>
      <c r="O109" s="365"/>
      <c r="P109" s="365"/>
      <c r="Q109" s="365"/>
      <c r="R109" s="365"/>
      <c r="S109" s="365"/>
      <c r="T109" s="365"/>
      <c r="U109" s="365"/>
      <c r="W109" s="415"/>
      <c r="X109" s="415"/>
      <c r="Y109" s="415"/>
      <c r="Z109" s="415"/>
      <c r="AA109" s="415"/>
      <c r="AB109" s="415"/>
      <c r="AC109" s="415"/>
      <c r="AD109" s="415"/>
      <c r="AE109" s="415"/>
      <c r="AF109" s="415"/>
      <c r="AG109" s="415"/>
      <c r="AH109" s="415"/>
      <c r="AI109" s="415"/>
      <c r="AJ109" s="415"/>
      <c r="AK109" s="415"/>
      <c r="AL109" s="415"/>
      <c r="AM109" s="415"/>
      <c r="AN109" s="415"/>
      <c r="AO109" s="415"/>
      <c r="AP109" s="415"/>
      <c r="AQ109" s="415"/>
      <c r="AR109" s="415"/>
      <c r="AS109" s="415"/>
      <c r="AT109" s="415"/>
      <c r="AU109" s="415"/>
      <c r="AV109" s="415"/>
      <c r="AW109" s="415"/>
      <c r="AX109" s="415"/>
      <c r="AY109" s="415"/>
      <c r="AZ109" s="415"/>
      <c r="BB109" s="386"/>
      <c r="BW109" s="415"/>
      <c r="BX109" s="415"/>
      <c r="BY109" s="415"/>
      <c r="BZ109" s="415"/>
      <c r="CA109" s="415"/>
      <c r="CB109" s="415"/>
      <c r="CC109" s="415"/>
      <c r="CD109" s="415"/>
      <c r="CE109" s="415"/>
      <c r="CF109" s="415"/>
      <c r="CG109" s="415"/>
      <c r="CH109" s="415"/>
      <c r="CI109" s="415"/>
      <c r="CJ109" s="415"/>
      <c r="CK109" s="415"/>
      <c r="CL109" s="415"/>
      <c r="CM109" s="415"/>
      <c r="CN109" s="415"/>
      <c r="CO109" s="415"/>
      <c r="CP109" s="415"/>
      <c r="CQ109" s="415"/>
      <c r="CR109" s="415"/>
      <c r="CS109" s="415"/>
      <c r="CT109" s="415"/>
      <c r="CU109" s="415"/>
      <c r="CV109" s="415"/>
      <c r="CW109" s="415"/>
      <c r="CX109" s="415"/>
      <c r="CY109" s="415"/>
      <c r="CZ109" s="415"/>
    </row>
    <row r="110" s="363" customFormat="true" ht="22.5" customHeight="true" x14ac:dyDescent="0.35">
      <c r="A110" s="392" t="s">
        <v>99</v>
      </c>
      <c r="B110" s="393"/>
      <c r="C110" s="365"/>
      <c r="D110" s="365"/>
      <c r="E110" s="365"/>
      <c r="F110" s="365"/>
      <c r="G110" s="365"/>
      <c r="H110" s="365"/>
      <c r="I110" s="365"/>
      <c r="J110" s="365"/>
      <c r="K110" s="365"/>
      <c r="L110" s="365"/>
      <c r="M110" s="365"/>
      <c r="N110" s="365"/>
      <c r="O110" s="365"/>
      <c r="P110" s="365"/>
      <c r="Q110" s="365"/>
      <c r="R110" s="365"/>
      <c r="S110" s="365"/>
      <c r="T110" s="365"/>
      <c r="U110" s="365"/>
      <c r="W110" s="415"/>
      <c r="X110" s="415"/>
      <c r="Y110" s="415"/>
      <c r="Z110" s="415"/>
      <c r="AA110" s="415"/>
      <c r="AB110" s="415"/>
      <c r="AC110" s="415"/>
      <c r="AD110" s="415"/>
      <c r="AE110" s="415"/>
      <c r="AF110" s="415"/>
      <c r="AG110" s="415"/>
      <c r="AH110" s="415"/>
      <c r="AI110" s="415"/>
      <c r="AJ110" s="415"/>
      <c r="AK110" s="415"/>
      <c r="AL110" s="415"/>
      <c r="AM110" s="415"/>
      <c r="AN110" s="415"/>
      <c r="AO110" s="415"/>
      <c r="AP110" s="415"/>
      <c r="AQ110" s="415"/>
      <c r="AR110" s="415"/>
      <c r="AS110" s="415"/>
      <c r="AT110" s="415"/>
      <c r="AU110" s="415"/>
      <c r="AV110" s="415"/>
      <c r="AW110" s="415"/>
      <c r="AX110" s="415"/>
      <c r="AY110" s="415"/>
      <c r="AZ110" s="415"/>
      <c r="BB110" s="386"/>
      <c r="BW110" s="415"/>
      <c r="BX110" s="415"/>
      <c r="BY110" s="415"/>
      <c r="BZ110" s="415"/>
      <c r="CA110" s="415"/>
      <c r="CB110" s="415"/>
      <c r="CC110" s="415"/>
      <c r="CD110" s="415"/>
      <c r="CE110" s="415"/>
      <c r="CF110" s="415"/>
      <c r="CG110" s="415"/>
      <c r="CH110" s="415"/>
      <c r="CI110" s="415"/>
      <c r="CJ110" s="415"/>
      <c r="CK110" s="415"/>
      <c r="CL110" s="415"/>
      <c r="CM110" s="415"/>
      <c r="CN110" s="415"/>
      <c r="CO110" s="415"/>
      <c r="CP110" s="415"/>
      <c r="CQ110" s="415"/>
      <c r="CR110" s="415"/>
      <c r="CS110" s="415"/>
      <c r="CT110" s="415"/>
      <c r="CU110" s="415"/>
      <c r="CV110" s="415"/>
      <c r="CW110" s="415"/>
      <c r="CX110" s="415"/>
      <c r="CY110" s="415"/>
      <c r="CZ110" s="415"/>
    </row>
    <row r="111" s="363" customFormat="true" ht="20.1" customHeight="true" x14ac:dyDescent="0.35">
      <c r="A111" s="394" t="s">
        <v>97</v>
      </c>
      <c r="B111" s="391"/>
      <c r="C111" s="365"/>
      <c r="D111" s="365"/>
      <c r="E111" s="365"/>
      <c r="F111" s="365"/>
      <c r="G111" s="365"/>
      <c r="H111" s="365"/>
      <c r="I111" s="365"/>
      <c r="J111" s="365"/>
      <c r="K111" s="365"/>
      <c r="L111" s="365"/>
      <c r="M111" s="365"/>
      <c r="N111" s="365"/>
      <c r="O111" s="365"/>
      <c r="P111" s="365"/>
      <c r="Q111" s="365"/>
      <c r="R111" s="365"/>
      <c r="S111" s="365"/>
      <c r="T111" s="365"/>
      <c r="U111" s="365"/>
      <c r="W111" s="415"/>
      <c r="X111" s="415"/>
      <c r="Y111" s="415"/>
      <c r="Z111" s="415"/>
      <c r="AA111" s="415"/>
      <c r="AB111" s="415"/>
      <c r="AC111" s="415"/>
      <c r="AD111" s="415"/>
      <c r="AE111" s="415"/>
      <c r="AF111" s="415"/>
      <c r="AG111" s="415"/>
      <c r="AH111" s="415"/>
      <c r="AI111" s="415"/>
      <c r="AJ111" s="415"/>
      <c r="AK111" s="415"/>
      <c r="AL111" s="415"/>
      <c r="AM111" s="415"/>
      <c r="AN111" s="415"/>
      <c r="AO111" s="415"/>
      <c r="AP111" s="415"/>
      <c r="AQ111" s="415"/>
      <c r="AR111" s="415"/>
      <c r="AS111" s="415"/>
      <c r="AT111" s="415"/>
      <c r="AU111" s="415"/>
      <c r="AV111" s="415"/>
      <c r="AW111" s="415"/>
      <c r="AX111" s="415"/>
      <c r="AY111" s="415"/>
      <c r="AZ111" s="415"/>
      <c r="BB111" s="386"/>
      <c r="BW111" s="415"/>
      <c r="BX111" s="415"/>
      <c r="BY111" s="415"/>
      <c r="BZ111" s="415"/>
      <c r="CA111" s="415"/>
      <c r="CB111" s="415"/>
      <c r="CC111" s="415"/>
      <c r="CD111" s="415"/>
      <c r="CE111" s="415"/>
      <c r="CF111" s="415"/>
      <c r="CG111" s="415"/>
      <c r="CH111" s="415"/>
      <c r="CI111" s="415"/>
      <c r="CJ111" s="415"/>
      <c r="CK111" s="415"/>
      <c r="CL111" s="415"/>
      <c r="CM111" s="415"/>
      <c r="CN111" s="415"/>
      <c r="CO111" s="415"/>
      <c r="CP111" s="415"/>
      <c r="CQ111" s="415"/>
      <c r="CR111" s="415"/>
      <c r="CS111" s="415"/>
      <c r="CT111" s="415"/>
      <c r="CU111" s="415"/>
      <c r="CV111" s="415"/>
      <c r="CW111" s="415"/>
      <c r="CX111" s="415"/>
      <c r="CY111" s="415"/>
      <c r="CZ111" s="415"/>
    </row>
    <row r="112" s="363" customFormat="true" ht="15" customHeight="true" x14ac:dyDescent="0.2">
      <c r="A112" s="701" t="s">
        <v>98</v>
      </c>
      <c r="B112" s="428"/>
      <c r="C112" s="365"/>
      <c r="D112" s="365"/>
      <c r="E112" s="365"/>
      <c r="F112" s="365"/>
      <c r="G112" s="365"/>
      <c r="H112" s="365"/>
      <c r="I112" s="365"/>
      <c r="J112" s="365"/>
      <c r="K112" s="365"/>
      <c r="L112" s="365"/>
      <c r="M112" s="365"/>
      <c r="N112" s="365"/>
      <c r="O112" s="365"/>
      <c r="P112" s="365"/>
      <c r="Q112" s="365"/>
      <c r="R112" s="365"/>
      <c r="S112" s="365"/>
      <c r="T112" s="365"/>
      <c r="U112" s="365"/>
      <c r="W112" s="415"/>
      <c r="X112" s="415"/>
      <c r="Y112" s="415"/>
      <c r="Z112" s="415"/>
      <c r="AA112" s="415"/>
      <c r="AB112" s="415"/>
      <c r="AC112" s="415"/>
      <c r="AD112" s="415"/>
      <c r="AE112" s="415"/>
      <c r="AF112" s="415"/>
      <c r="AG112" s="415"/>
      <c r="AH112" s="415"/>
      <c r="AI112" s="415"/>
      <c r="AJ112" s="415"/>
      <c r="AK112" s="415"/>
      <c r="AL112" s="415"/>
      <c r="AM112" s="415"/>
      <c r="AN112" s="415"/>
      <c r="AO112" s="415"/>
      <c r="AP112" s="415"/>
      <c r="AQ112" s="415"/>
      <c r="AR112" s="415"/>
      <c r="AS112" s="415"/>
      <c r="AT112" s="415"/>
      <c r="AU112" s="415"/>
      <c r="AV112" s="415"/>
      <c r="AW112" s="415"/>
      <c r="AX112" s="415"/>
      <c r="AY112" s="415"/>
      <c r="AZ112" s="415"/>
      <c r="BB112" s="386"/>
      <c r="BW112" s="415"/>
      <c r="BX112" s="415"/>
      <c r="BY112" s="415"/>
      <c r="BZ112" s="415"/>
      <c r="CA112" s="415"/>
      <c r="CB112" s="415"/>
      <c r="CC112" s="415"/>
      <c r="CD112" s="415"/>
      <c r="CE112" s="415"/>
      <c r="CF112" s="415"/>
      <c r="CG112" s="415"/>
      <c r="CH112" s="415"/>
      <c r="CI112" s="415"/>
      <c r="CJ112" s="415"/>
      <c r="CK112" s="415"/>
      <c r="CL112" s="415"/>
      <c r="CM112" s="415"/>
      <c r="CN112" s="415"/>
      <c r="CO112" s="415"/>
      <c r="CP112" s="415"/>
      <c r="CQ112" s="415"/>
      <c r="CR112" s="415"/>
      <c r="CS112" s="415"/>
      <c r="CT112" s="415"/>
      <c r="CU112" s="415"/>
      <c r="CV112" s="415"/>
      <c r="CW112" s="415"/>
      <c r="CX112" s="415"/>
      <c r="CY112" s="415"/>
      <c r="CZ112" s="415"/>
    </row>
    <row r="113" s="363" customFormat="true" ht="15" customHeight="true" x14ac:dyDescent="0.2">
      <c r="A113" s="404" t="s">
        <v>40</v>
      </c>
      <c r="B113" s="403"/>
      <c r="C113" s="365"/>
      <c r="D113" s="365"/>
      <c r="E113" s="365"/>
      <c r="F113" s="365"/>
      <c r="G113" s="365"/>
      <c r="H113" s="365"/>
      <c r="I113" s="365"/>
      <c r="J113" s="365"/>
      <c r="K113" s="365"/>
      <c r="L113" s="365"/>
      <c r="M113" s="365"/>
      <c r="N113" s="365"/>
      <c r="O113" s="365"/>
      <c r="P113" s="365"/>
      <c r="Q113" s="365"/>
      <c r="R113" s="365"/>
      <c r="S113" s="365"/>
      <c r="T113" s="365"/>
      <c r="U113" s="365"/>
      <c r="W113" s="415"/>
      <c r="X113" s="415"/>
      <c r="Y113" s="415"/>
      <c r="Z113" s="415"/>
      <c r="AA113" s="415"/>
      <c r="AB113" s="415"/>
      <c r="AC113" s="415"/>
      <c r="AD113" s="415"/>
      <c r="AE113" s="415"/>
      <c r="AF113" s="415"/>
      <c r="AG113" s="415"/>
      <c r="AH113" s="415"/>
      <c r="AI113" s="415"/>
      <c r="AJ113" s="415"/>
      <c r="AK113" s="415"/>
      <c r="AL113" s="415"/>
      <c r="AM113" s="415"/>
      <c r="AN113" s="415"/>
      <c r="AO113" s="415"/>
      <c r="AP113" s="415"/>
      <c r="AQ113" s="415"/>
      <c r="AR113" s="415"/>
      <c r="AS113" s="415"/>
      <c r="AT113" s="415"/>
      <c r="AU113" s="415"/>
      <c r="AV113" s="415"/>
      <c r="AW113" s="415"/>
      <c r="AX113" s="415"/>
      <c r="AY113" s="415"/>
      <c r="AZ113" s="415"/>
      <c r="BB113" s="386"/>
      <c r="BW113" s="415"/>
      <c r="BX113" s="415"/>
      <c r="BY113" s="415"/>
      <c r="BZ113" s="415"/>
      <c r="CA113" s="415"/>
      <c r="CB113" s="415"/>
      <c r="CC113" s="415"/>
      <c r="CD113" s="415"/>
      <c r="CE113" s="415"/>
      <c r="CF113" s="415"/>
      <c r="CG113" s="415"/>
      <c r="CH113" s="415"/>
      <c r="CI113" s="415"/>
      <c r="CJ113" s="415"/>
      <c r="CK113" s="415"/>
      <c r="CL113" s="415"/>
      <c r="CM113" s="415"/>
      <c r="CN113" s="415"/>
      <c r="CO113" s="415"/>
      <c r="CP113" s="415"/>
      <c r="CQ113" s="415"/>
      <c r="CR113" s="415"/>
      <c r="CS113" s="415"/>
      <c r="CT113" s="415"/>
      <c r="CU113" s="415"/>
      <c r="CV113" s="415"/>
      <c r="CW113" s="415"/>
      <c r="CX113" s="415"/>
      <c r="CY113" s="415"/>
      <c r="CZ113" s="415"/>
    </row>
    <row r="114" s="363" customFormat="true" ht="15" customHeight="true" x14ac:dyDescent="0.2">
      <c r="A114" s="402" t="s">
        <v>39</v>
      </c>
      <c r="B114" s="403"/>
      <c r="C114" s="365"/>
      <c r="D114" s="365"/>
      <c r="E114" s="365"/>
      <c r="F114" s="365"/>
      <c r="G114" s="365"/>
      <c r="H114" s="365"/>
      <c r="I114" s="365"/>
      <c r="J114" s="365"/>
      <c r="K114" s="365"/>
      <c r="L114" s="365"/>
      <c r="M114" s="365"/>
      <c r="N114" s="365"/>
      <c r="O114" s="365"/>
      <c r="P114" s="365"/>
      <c r="Q114" s="365"/>
      <c r="R114" s="365"/>
      <c r="S114" s="365"/>
      <c r="T114" s="365"/>
      <c r="U114" s="365"/>
      <c r="W114" s="415"/>
      <c r="X114" s="415"/>
      <c r="Y114" s="415"/>
      <c r="Z114" s="415"/>
      <c r="AA114" s="415"/>
      <c r="AB114" s="415"/>
      <c r="AC114" s="415"/>
      <c r="AD114" s="415"/>
      <c r="AE114" s="415"/>
      <c r="AF114" s="415"/>
      <c r="AG114" s="415"/>
      <c r="AH114" s="415"/>
      <c r="AI114" s="415"/>
      <c r="AJ114" s="415"/>
      <c r="AK114" s="415"/>
      <c r="AL114" s="415"/>
      <c r="AM114" s="415"/>
      <c r="AN114" s="415"/>
      <c r="AO114" s="415"/>
      <c r="AP114" s="415"/>
      <c r="AQ114" s="415"/>
      <c r="AR114" s="415"/>
      <c r="AS114" s="415"/>
      <c r="AT114" s="415"/>
      <c r="AU114" s="415"/>
      <c r="AV114" s="415"/>
      <c r="AW114" s="415"/>
      <c r="AX114" s="415"/>
      <c r="AY114" s="415"/>
      <c r="AZ114" s="415"/>
      <c r="BB114" s="386"/>
      <c r="BW114" s="415"/>
      <c r="BX114" s="415"/>
      <c r="BY114" s="415"/>
      <c r="BZ114" s="415"/>
      <c r="CA114" s="415"/>
      <c r="CB114" s="415"/>
      <c r="CC114" s="415"/>
      <c r="CD114" s="415"/>
      <c r="CE114" s="415"/>
      <c r="CF114" s="415"/>
      <c r="CG114" s="415"/>
      <c r="CH114" s="415"/>
      <c r="CI114" s="415"/>
      <c r="CJ114" s="415"/>
      <c r="CK114" s="415"/>
      <c r="CL114" s="415"/>
      <c r="CM114" s="415"/>
      <c r="CN114" s="415"/>
      <c r="CO114" s="415"/>
      <c r="CP114" s="415"/>
      <c r="CQ114" s="415"/>
      <c r="CR114" s="415"/>
      <c r="CS114" s="415"/>
      <c r="CT114" s="415"/>
      <c r="CU114" s="415"/>
      <c r="CV114" s="415"/>
      <c r="CW114" s="415"/>
      <c r="CX114" s="415"/>
      <c r="CY114" s="415"/>
      <c r="CZ114" s="415"/>
    </row>
    <row r="115" s="363" customFormat="true" ht="15" customHeight="true" x14ac:dyDescent="0.2">
      <c r="A115" s="402" t="s">
        <v>136</v>
      </c>
      <c r="B115" s="427" t="str">
        <f>A1025</f>
        <v>DHS01</v>
      </c>
      <c r="C115" s="365"/>
      <c r="D115" s="365"/>
      <c r="E115" s="365"/>
      <c r="F115" s="365"/>
      <c r="G115" s="365"/>
      <c r="H115" s="365"/>
      <c r="I115" s="365"/>
      <c r="J115" s="365"/>
      <c r="K115" s="365"/>
      <c r="L115" s="365"/>
      <c r="M115" s="365"/>
      <c r="N115" s="365"/>
      <c r="O115" s="365"/>
      <c r="P115" s="365"/>
      <c r="Q115" s="365"/>
      <c r="R115" s="365"/>
      <c r="S115" s="365"/>
      <c r="T115" s="365"/>
      <c r="U115" s="365"/>
      <c r="W115" s="415"/>
      <c r="X115" s="415"/>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B115" s="386"/>
      <c r="BW115" s="415"/>
      <c r="BX115" s="415"/>
      <c r="BY115" s="415"/>
      <c r="BZ115" s="415"/>
      <c r="CA115" s="415"/>
      <c r="CB115" s="415"/>
      <c r="CC115" s="415"/>
      <c r="CD115" s="415"/>
      <c r="CE115" s="415"/>
      <c r="CF115" s="415"/>
      <c r="CG115" s="415"/>
      <c r="CH115" s="415"/>
      <c r="CI115" s="415"/>
      <c r="CJ115" s="415"/>
      <c r="CK115" s="415"/>
      <c r="CL115" s="415"/>
      <c r="CM115" s="415"/>
      <c r="CN115" s="415"/>
      <c r="CO115" s="415"/>
      <c r="CP115" s="415"/>
      <c r="CQ115" s="415"/>
      <c r="CR115" s="415"/>
      <c r="CS115" s="415"/>
      <c r="CT115" s="415"/>
      <c r="CU115" s="415"/>
      <c r="CV115" s="415"/>
      <c r="CW115" s="415"/>
      <c r="CX115" s="415"/>
      <c r="CY115" s="415"/>
      <c r="CZ115" s="415"/>
    </row>
    <row r="116" s="363" customFormat="true" ht="15" customHeight="true" x14ac:dyDescent="0.2">
      <c r="A116" s="248" t="str">
        <f>B1030</f>
        <v>Ratio of Improved latrines based on:</v>
      </c>
      <c r="B116" s="247"/>
      <c r="C116" s="365"/>
      <c r="D116" s="365"/>
      <c r="E116" s="365"/>
      <c r="F116" s="365"/>
      <c r="G116" s="365"/>
      <c r="H116" s="365"/>
      <c r="I116" s="365"/>
      <c r="J116" s="365"/>
      <c r="K116" s="365"/>
      <c r="L116" s="365"/>
      <c r="M116" s="365"/>
      <c r="N116" s="365"/>
      <c r="O116" s="365"/>
      <c r="P116" s="365"/>
      <c r="Q116" s="365"/>
      <c r="R116" s="365"/>
      <c r="S116" s="365"/>
      <c r="T116" s="365"/>
      <c r="U116" s="365"/>
      <c r="W116" s="415"/>
      <c r="X116" s="415"/>
      <c r="Y116" s="415"/>
      <c r="Z116" s="415"/>
      <c r="AA116" s="415"/>
      <c r="AB116" s="415"/>
      <c r="AC116" s="415"/>
      <c r="AD116" s="415"/>
      <c r="AE116" s="415"/>
      <c r="AF116" s="415"/>
      <c r="AG116" s="415"/>
      <c r="AH116" s="415"/>
      <c r="AI116" s="415"/>
      <c r="AJ116" s="415"/>
      <c r="AK116" s="415"/>
      <c r="AL116" s="415"/>
      <c r="AM116" s="415"/>
      <c r="AN116" s="415"/>
      <c r="AO116" s="415"/>
      <c r="AP116" s="415"/>
      <c r="AQ116" s="415"/>
      <c r="AR116" s="415"/>
      <c r="AS116" s="415"/>
      <c r="AT116" s="415"/>
      <c r="AU116" s="415"/>
      <c r="AV116" s="415"/>
      <c r="AW116" s="415"/>
      <c r="AX116" s="415"/>
      <c r="AY116" s="415"/>
      <c r="AZ116" s="415"/>
      <c r="BB116" s="386"/>
      <c r="BW116" s="415"/>
      <c r="BX116" s="415"/>
      <c r="BY116" s="415"/>
      <c r="BZ116" s="415"/>
      <c r="CA116" s="415"/>
      <c r="CB116" s="415"/>
      <c r="CC116" s="415"/>
      <c r="CD116" s="415"/>
      <c r="CE116" s="415"/>
      <c r="CF116" s="415"/>
      <c r="CG116" s="415"/>
      <c r="CH116" s="415"/>
      <c r="CI116" s="415"/>
      <c r="CJ116" s="415"/>
      <c r="CK116" s="415"/>
      <c r="CL116" s="415"/>
      <c r="CM116" s="415"/>
      <c r="CN116" s="415"/>
      <c r="CO116" s="415"/>
      <c r="CP116" s="415"/>
      <c r="CQ116" s="415"/>
      <c r="CR116" s="415"/>
      <c r="CS116" s="415"/>
      <c r="CT116" s="415"/>
      <c r="CU116" s="415"/>
      <c r="CV116" s="415"/>
      <c r="CW116" s="415"/>
      <c r="CX116" s="415"/>
      <c r="CY116" s="415"/>
      <c r="CZ116" s="415"/>
    </row>
    <row r="117" s="363" customFormat="true" ht="15" customHeight="true" x14ac:dyDescent="0.2">
      <c r="A117" s="248" t="str">
        <f>B1029</f>
        <v>Ratio of Shared improved based on:</v>
      </c>
      <c r="B117" s="246"/>
      <c r="C117" s="365"/>
      <c r="D117" s="365"/>
      <c r="E117" s="365"/>
      <c r="F117" s="365"/>
      <c r="G117" s="365"/>
      <c r="H117" s="365"/>
      <c r="I117" s="365"/>
      <c r="J117" s="365"/>
      <c r="K117" s="365"/>
      <c r="L117" s="365"/>
      <c r="M117" s="365"/>
      <c r="N117" s="365"/>
      <c r="O117" s="365"/>
      <c r="P117" s="365"/>
      <c r="Q117" s="365"/>
      <c r="R117" s="365"/>
      <c r="S117" s="365"/>
      <c r="T117" s="365"/>
      <c r="U117" s="365"/>
      <c r="W117" s="415"/>
      <c r="X117" s="415"/>
      <c r="Y117" s="415"/>
      <c r="Z117" s="415"/>
      <c r="AA117" s="415"/>
      <c r="AB117" s="415"/>
      <c r="AC117" s="415"/>
      <c r="AD117" s="415"/>
      <c r="AE117" s="415"/>
      <c r="AF117" s="415"/>
      <c r="AG117" s="415"/>
      <c r="AH117" s="415"/>
      <c r="AI117" s="415"/>
      <c r="AJ117" s="415"/>
      <c r="AK117" s="415"/>
      <c r="AL117" s="415"/>
      <c r="AM117" s="415"/>
      <c r="AN117" s="415"/>
      <c r="AO117" s="415"/>
      <c r="AP117" s="415"/>
      <c r="AQ117" s="415"/>
      <c r="AR117" s="415"/>
      <c r="AS117" s="415"/>
      <c r="AT117" s="415"/>
      <c r="AU117" s="415"/>
      <c r="AV117" s="415"/>
      <c r="AW117" s="415"/>
      <c r="AX117" s="415"/>
      <c r="AY117" s="415"/>
      <c r="AZ117" s="415"/>
      <c r="BB117" s="386"/>
      <c r="BW117" s="415"/>
      <c r="BX117" s="415"/>
      <c r="BY117" s="415"/>
      <c r="BZ117" s="415"/>
      <c r="CA117" s="415"/>
      <c r="CB117" s="415"/>
      <c r="CC117" s="415"/>
      <c r="CD117" s="415"/>
      <c r="CE117" s="415"/>
      <c r="CF117" s="415"/>
      <c r="CG117" s="415"/>
      <c r="CH117" s="415"/>
      <c r="CI117" s="415"/>
      <c r="CJ117" s="415"/>
      <c r="CK117" s="415"/>
      <c r="CL117" s="415"/>
      <c r="CM117" s="415"/>
      <c r="CN117" s="415"/>
      <c r="CO117" s="415"/>
      <c r="CP117" s="415"/>
      <c r="CQ117" s="415"/>
      <c r="CR117" s="415"/>
      <c r="CS117" s="415"/>
      <c r="CT117" s="415"/>
      <c r="CU117" s="415"/>
      <c r="CV117" s="415"/>
      <c r="CW117" s="415"/>
      <c r="CX117" s="415"/>
      <c r="CY117" s="415"/>
      <c r="CZ117" s="415"/>
    </row>
    <row r="118" s="363" customFormat="true" ht="21" customHeight="true" x14ac:dyDescent="0.2">
      <c r="A118" s="245"/>
      <c r="B118" s="247"/>
      <c r="C118" s="365"/>
      <c r="D118" s="365"/>
      <c r="E118" s="365"/>
      <c r="F118" s="365"/>
      <c r="G118" s="365"/>
      <c r="H118" s="365"/>
      <c r="I118" s="365"/>
      <c r="J118" s="365"/>
      <c r="K118" s="365"/>
      <c r="L118" s="365"/>
      <c r="M118" s="365"/>
      <c r="N118" s="365"/>
      <c r="O118" s="365"/>
      <c r="P118" s="365"/>
      <c r="Q118" s="365"/>
      <c r="R118" s="365"/>
      <c r="S118" s="365"/>
      <c r="T118" s="365"/>
      <c r="U118" s="36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B118" s="386"/>
      <c r="BW118" s="415"/>
      <c r="BX118" s="415"/>
      <c r="BY118" s="415"/>
      <c r="BZ118" s="415"/>
      <c r="CA118" s="415"/>
      <c r="CB118" s="415"/>
      <c r="CC118" s="415"/>
      <c r="CD118" s="415"/>
      <c r="CE118" s="415"/>
      <c r="CF118" s="415"/>
      <c r="CG118" s="415"/>
      <c r="CH118" s="415"/>
      <c r="CI118" s="415"/>
      <c r="CJ118" s="415"/>
      <c r="CK118" s="415"/>
      <c r="CL118" s="415"/>
      <c r="CM118" s="415"/>
      <c r="CN118" s="415"/>
      <c r="CO118" s="415"/>
      <c r="CP118" s="415"/>
      <c r="CQ118" s="415"/>
      <c r="CR118" s="415"/>
      <c r="CS118" s="415"/>
      <c r="CT118" s="415"/>
      <c r="CU118" s="415"/>
      <c r="CV118" s="415"/>
      <c r="CW118" s="415"/>
      <c r="CX118" s="415"/>
      <c r="CY118" s="415"/>
      <c r="CZ118" s="415"/>
    </row>
    <row r="119" s="363" customFormat="true" ht="15" customHeight="true" x14ac:dyDescent="0.2">
      <c r="A119" s="244"/>
      <c r="B119" s="243"/>
      <c r="C119" s="365"/>
      <c r="D119" s="365"/>
      <c r="E119" s="365"/>
      <c r="F119" s="365"/>
      <c r="G119" s="365"/>
      <c r="H119" s="365"/>
      <c r="I119" s="365"/>
      <c r="J119" s="365"/>
      <c r="K119" s="365"/>
      <c r="L119" s="365"/>
      <c r="M119" s="365"/>
      <c r="N119" s="365"/>
      <c r="O119" s="365"/>
      <c r="P119" s="365"/>
      <c r="Q119" s="365"/>
      <c r="R119" s="365"/>
      <c r="S119" s="365"/>
      <c r="T119" s="365"/>
      <c r="U119" s="365"/>
      <c r="W119" s="415"/>
      <c r="X119" s="415"/>
      <c r="Y119" s="415"/>
      <c r="Z119" s="415"/>
      <c r="AA119" s="415"/>
      <c r="AB119" s="415"/>
      <c r="AC119" s="415"/>
      <c r="AD119" s="415"/>
      <c r="AE119" s="415"/>
      <c r="AF119" s="415"/>
      <c r="AG119" s="415"/>
      <c r="AH119" s="415"/>
      <c r="AI119" s="415"/>
      <c r="AJ119" s="415"/>
      <c r="AK119" s="415"/>
      <c r="AL119" s="415"/>
      <c r="AM119" s="415"/>
      <c r="AN119" s="415"/>
      <c r="AO119" s="415"/>
      <c r="AP119" s="415"/>
      <c r="AQ119" s="415"/>
      <c r="AR119" s="415"/>
      <c r="AS119" s="415"/>
      <c r="AT119" s="415"/>
      <c r="AU119" s="415"/>
      <c r="AV119" s="415"/>
      <c r="AW119" s="415"/>
      <c r="AX119" s="415"/>
      <c r="AY119" s="415"/>
      <c r="AZ119" s="415"/>
      <c r="BB119" s="386"/>
      <c r="BW119" s="415"/>
      <c r="BX119" s="415"/>
      <c r="BY119" s="415"/>
      <c r="BZ119" s="415"/>
      <c r="CA119" s="415"/>
      <c r="CB119" s="415"/>
      <c r="CC119" s="415"/>
      <c r="CD119" s="415"/>
      <c r="CE119" s="415"/>
      <c r="CF119" s="415"/>
      <c r="CG119" s="415"/>
      <c r="CH119" s="415"/>
      <c r="CI119" s="415"/>
      <c r="CJ119" s="415"/>
      <c r="CK119" s="415"/>
      <c r="CL119" s="415"/>
      <c r="CM119" s="415"/>
      <c r="CN119" s="415"/>
      <c r="CO119" s="415"/>
      <c r="CP119" s="415"/>
      <c r="CQ119" s="415"/>
      <c r="CR119" s="415"/>
      <c r="CS119" s="415"/>
      <c r="CT119" s="415"/>
      <c r="CU119" s="415"/>
      <c r="CV119" s="415"/>
      <c r="CW119" s="415"/>
      <c r="CX119" s="415"/>
      <c r="CY119" s="415"/>
      <c r="CZ119" s="415"/>
    </row>
    <row r="120" s="387" customFormat="true" ht="15" customHeight="true" x14ac:dyDescent="0.2">
      <c r="A120" s="368" t="s">
        <v>99</v>
      </c>
      <c r="B120" s="411"/>
      <c r="C120" s="1174" t="s">
        <v>115</v>
      </c>
      <c r="D120" s="1175"/>
      <c r="E120" s="1175"/>
      <c r="F120" s="1175"/>
      <c r="G120" s="1176"/>
      <c r="H120" s="1177" t="s">
        <v>38</v>
      </c>
      <c r="I120" s="1148"/>
      <c r="J120" s="1148"/>
      <c r="K120" s="1148"/>
      <c r="L120" s="1150"/>
      <c r="M120" s="1138" t="s">
        <v>37</v>
      </c>
      <c r="N120" s="1139"/>
      <c r="O120" s="1139"/>
      <c r="P120" s="1139"/>
      <c r="Q120" s="1141"/>
      <c r="R120" s="81" t="s">
        <v>141</v>
      </c>
      <c r="S120" s="501"/>
      <c r="T120" s="501"/>
      <c r="U120" s="501"/>
      <c r="V120" s="501"/>
      <c r="W120" s="512"/>
      <c r="X120" s="512"/>
      <c r="Y120" s="512"/>
      <c r="Z120" s="512"/>
      <c r="AA120" s="512"/>
      <c r="AB120" s="512"/>
      <c r="AC120" s="512"/>
      <c r="AD120" s="512"/>
      <c r="AE120" s="512"/>
      <c r="AF120" s="512"/>
      <c r="AG120" s="512"/>
      <c r="AH120" s="512"/>
      <c r="AI120" s="512"/>
      <c r="AJ120" s="512"/>
      <c r="AK120" s="512"/>
      <c r="AL120" s="512"/>
      <c r="AM120" s="512"/>
      <c r="AN120" s="512"/>
      <c r="AO120" s="512"/>
      <c r="AP120" s="512"/>
      <c r="AQ120" s="512"/>
      <c r="AR120" s="512"/>
      <c r="AS120" s="512"/>
      <c r="AT120" s="512"/>
      <c r="AU120" s="512"/>
      <c r="AV120" s="512"/>
      <c r="AW120" s="512"/>
      <c r="AX120" s="512"/>
      <c r="AY120" s="512"/>
      <c r="AZ120" s="252"/>
      <c r="BA120" s="421" t="s">
        <v>131</v>
      </c>
      <c r="BB120" s="368" t="s">
        <v>99</v>
      </c>
      <c r="BC120" s="1138" t="s">
        <v>115</v>
      </c>
      <c r="BD120" s="1139"/>
      <c r="BE120" s="1139"/>
      <c r="BF120" s="1139"/>
      <c r="BG120" s="1140"/>
      <c r="BH120" s="1138" t="s">
        <v>38</v>
      </c>
      <c r="BI120" s="1139"/>
      <c r="BJ120" s="1139"/>
      <c r="BK120" s="1139"/>
      <c r="BL120" s="1140"/>
      <c r="BM120" s="1138" t="s">
        <v>37</v>
      </c>
      <c r="BN120" s="1139"/>
      <c r="BO120" s="1139"/>
      <c r="BP120" s="1139"/>
      <c r="BQ120" s="1141"/>
      <c r="BR120" s="80" t="s">
        <v>141</v>
      </c>
      <c r="BS120" s="501"/>
      <c r="BT120" s="501"/>
      <c r="BU120" s="501"/>
      <c r="BV120" s="501"/>
      <c r="BW120" s="69"/>
      <c r="BX120" s="69"/>
      <c r="BY120" s="69"/>
      <c r="BZ120" s="419"/>
      <c r="CA120" s="419"/>
      <c r="CB120" s="419"/>
      <c r="CC120" s="419"/>
      <c r="CD120" s="419"/>
      <c r="CE120" s="419"/>
      <c r="CF120" s="419"/>
      <c r="CG120" s="419"/>
      <c r="CH120" s="419"/>
      <c r="CI120" s="419"/>
      <c r="CJ120" s="419"/>
      <c r="CK120" s="419"/>
      <c r="CL120" s="419"/>
      <c r="CM120" s="419"/>
      <c r="CN120" s="419"/>
      <c r="CO120" s="419"/>
      <c r="CP120" s="419"/>
      <c r="CQ120" s="419"/>
      <c r="CR120" s="419"/>
      <c r="CS120" s="419"/>
      <c r="CT120" s="419"/>
      <c r="CU120" s="419"/>
      <c r="CV120" s="419"/>
      <c r="CW120" s="419"/>
      <c r="CX120" s="419"/>
      <c r="CY120" s="419"/>
      <c r="CZ120" s="419"/>
    </row>
    <row r="121" s="387" customFormat="true" ht="12.75" x14ac:dyDescent="0.2">
      <c r="A121" s="407" t="s">
        <v>87</v>
      </c>
      <c r="B121" s="450"/>
      <c r="C121" s="492" t="s">
        <v>0</v>
      </c>
      <c r="D121" s="708" t="s">
        <v>1</v>
      </c>
      <c r="E121" s="708" t="s">
        <v>2</v>
      </c>
      <c r="F121" s="708" t="s">
        <v>3</v>
      </c>
      <c r="G121" s="709" t="s">
        <v>4</v>
      </c>
      <c r="H121" s="455" t="s">
        <v>0</v>
      </c>
      <c r="I121" s="710" t="s">
        <v>1</v>
      </c>
      <c r="J121" s="710" t="s">
        <v>2</v>
      </c>
      <c r="K121" s="710" t="s">
        <v>3</v>
      </c>
      <c r="L121" s="711" t="s">
        <v>4</v>
      </c>
      <c r="M121" s="456" t="s">
        <v>0</v>
      </c>
      <c r="N121" s="710" t="s">
        <v>1</v>
      </c>
      <c r="O121" s="710" t="s">
        <v>2</v>
      </c>
      <c r="P121" s="710" t="s">
        <v>3</v>
      </c>
      <c r="Q121" s="703" t="s">
        <v>4</v>
      </c>
      <c r="R121" s="455" t="s">
        <v>159</v>
      </c>
      <c r="S121" s="710" t="s">
        <v>160</v>
      </c>
      <c r="T121" s="710" t="s">
        <v>161</v>
      </c>
      <c r="U121" s="710" t="s">
        <v>162</v>
      </c>
      <c r="V121" s="711" t="s">
        <v>163</v>
      </c>
      <c r="W121" s="512"/>
      <c r="X121" s="512"/>
      <c r="Y121" s="512"/>
      <c r="Z121" s="512"/>
      <c r="AA121" s="512"/>
      <c r="AB121" s="512"/>
      <c r="AC121" s="512"/>
      <c r="AD121" s="512"/>
      <c r="AE121" s="512"/>
      <c r="AF121" s="512"/>
      <c r="AG121" s="512"/>
      <c r="AH121" s="512"/>
      <c r="AI121" s="512"/>
      <c r="AJ121" s="512"/>
      <c r="AK121" s="512"/>
      <c r="AL121" s="512"/>
      <c r="AM121" s="512"/>
      <c r="AN121" s="512"/>
      <c r="AO121" s="512"/>
      <c r="AP121" s="512"/>
      <c r="AQ121" s="512"/>
      <c r="AR121" s="512"/>
      <c r="AS121" s="512"/>
      <c r="AT121" s="512"/>
      <c r="AU121" s="512"/>
      <c r="AV121" s="512"/>
      <c r="AW121" s="512"/>
      <c r="AX121" s="512"/>
      <c r="AY121" s="512"/>
      <c r="AZ121" s="252"/>
      <c r="BA121" s="407" t="s">
        <v>117</v>
      </c>
      <c r="BB121" s="406"/>
      <c r="BC121" s="531" t="s">
        <v>0</v>
      </c>
      <c r="BD121" s="671" t="s">
        <v>1</v>
      </c>
      <c r="BE121" s="671" t="s">
        <v>2</v>
      </c>
      <c r="BF121" s="671" t="s">
        <v>3</v>
      </c>
      <c r="BG121" s="532" t="s">
        <v>4</v>
      </c>
      <c r="BH121" s="531" t="s">
        <v>0</v>
      </c>
      <c r="BI121" s="671" t="s">
        <v>1</v>
      </c>
      <c r="BJ121" s="671" t="s">
        <v>2</v>
      </c>
      <c r="BK121" s="671" t="s">
        <v>3</v>
      </c>
      <c r="BL121" s="532" t="s">
        <v>4</v>
      </c>
      <c r="BM121" s="531" t="s">
        <v>0</v>
      </c>
      <c r="BN121" s="671" t="s">
        <v>1</v>
      </c>
      <c r="BO121" s="671" t="s">
        <v>2</v>
      </c>
      <c r="BP121" s="671" t="s">
        <v>3</v>
      </c>
      <c r="BQ121" s="532" t="s">
        <v>4</v>
      </c>
      <c r="BR121" s="531" t="s">
        <v>159</v>
      </c>
      <c r="BS121" s="671" t="s">
        <v>160</v>
      </c>
      <c r="BT121" s="671" t="s">
        <v>161</v>
      </c>
      <c r="BU121" s="671" t="s">
        <v>162</v>
      </c>
      <c r="BV121" s="672" t="s">
        <v>163</v>
      </c>
      <c r="BW121" s="251"/>
      <c r="BX121" s="251"/>
      <c r="BY121" s="251"/>
      <c r="BZ121" s="251"/>
      <c r="CA121" s="251"/>
      <c r="CB121" s="251"/>
      <c r="CC121" s="251"/>
      <c r="CD121" s="251"/>
      <c r="CE121" s="251"/>
      <c r="CF121" s="251"/>
      <c r="CG121" s="251"/>
      <c r="CH121" s="251"/>
      <c r="CI121" s="251"/>
      <c r="CJ121" s="251"/>
      <c r="CK121" s="251"/>
      <c r="CL121" s="251"/>
      <c r="CM121" s="251"/>
      <c r="CN121" s="251"/>
      <c r="CO121" s="251"/>
      <c r="CP121" s="251"/>
      <c r="CQ121" s="251"/>
      <c r="CR121" s="251"/>
      <c r="CS121" s="251"/>
      <c r="CT121" s="251"/>
      <c r="CU121" s="251"/>
      <c r="CV121" s="251"/>
      <c r="CW121" s="251"/>
      <c r="CX121" s="251"/>
      <c r="CY121" s="251"/>
      <c r="CZ121" s="251"/>
    </row>
    <row r="122" s="387" customFormat="true" ht="15" customHeight="true" x14ac:dyDescent="0.2">
      <c r="A122" s="1158" t="s">
        <v>18</v>
      </c>
      <c r="B122" s="452" t="s">
        <v>14</v>
      </c>
      <c r="C122" s="200">
        <f>C153+C155+C154*'DHS06'!C130/100</f>
        <v>4.1384461663950489</v>
      </c>
      <c r="D122" s="199">
        <f>D153+D155+D154*'DHS06'!D130/100</f>
        <v>1.7909372487289628</v>
      </c>
      <c r="E122" s="199">
        <f>E153+E155+E154*'DHS06'!E130/100</f>
        <v>11.470509065940867</v>
      </c>
      <c r="F122" s="199">
        <f>F153+F155+F154*'DHS06'!F130/100</f>
        <v>14.188161345108856</v>
      </c>
      <c r="G122" s="198">
        <f>G153+G155+G154*'DHS06'!G130/100</f>
        <v>69.018008873155026</v>
      </c>
      <c r="H122" s="197">
        <f>H153+H155+H154*'DHS06'!H130/100</f>
        <v>23.19290327437227</v>
      </c>
      <c r="I122" s="199">
        <f>I153+I155+I154*'DHS06'!I130/100</f>
        <v>57.222067155407878</v>
      </c>
      <c r="J122" s="199">
        <f>J153+J155+J154*'DHS06'!J130/100</f>
        <v>86.517414373430086</v>
      </c>
      <c r="K122" s="199">
        <f>K153+K155+K154*'DHS06'!K130/100</f>
        <v>95.034295663091427</v>
      </c>
      <c r="L122" s="196">
        <f>L153+L155+L154*'DHS06'!L130/100</f>
        <v>100</v>
      </c>
      <c r="M122" s="200">
        <f>M153+M155+M154*'DHS06'!M130/100</f>
        <v>3.8684607523935526</v>
      </c>
      <c r="N122" s="199">
        <f>N153+N155+N154*'DHS06'!N130/100</f>
        <v>0</v>
      </c>
      <c r="O122" s="199">
        <f>O153+O155+O154*'DHS06'!O130/100</f>
        <v>9.0103667473890035</v>
      </c>
      <c r="P122" s="199">
        <f>P153+P155+P154*'DHS06'!P130/100</f>
        <v>7.0003721738873477</v>
      </c>
      <c r="Q122" s="198">
        <f>Q153+Q155+Q154*'DHS06'!Q130/100</f>
        <v>43.853294813643828</v>
      </c>
      <c r="R122" s="197">
        <f>R153+R155+R154*'DHS06'!R130/100</f>
        <v>23.169600936060405</v>
      </c>
      <c r="S122" s="199">
        <f>S153+S155+S154*'DHS06'!S130/100</f>
        <v>16.163023706331668</v>
      </c>
      <c r="T122" s="199">
        <f>T153+T155+T154*'DHS06'!T130/100</f>
        <v>8.5272770917828797</v>
      </c>
      <c r="U122" s="199">
        <f>U153+U155+U154*'DHS06'!U130/100</f>
        <v>10.149634174734448</v>
      </c>
      <c r="V122" s="196">
        <f>V153+V155+V154*'DHS06'!V130/100</f>
        <v>31.5063753150568</v>
      </c>
      <c r="W122" s="512"/>
      <c r="X122" s="512"/>
      <c r="Y122" s="512"/>
      <c r="Z122" s="512"/>
      <c r="AA122" s="512"/>
      <c r="AB122" s="512"/>
      <c r="AC122" s="512"/>
      <c r="AD122" s="512"/>
      <c r="AE122" s="512"/>
      <c r="AF122" s="512"/>
      <c r="AG122" s="512"/>
      <c r="AH122" s="512"/>
      <c r="AI122" s="512"/>
      <c r="AJ122" s="512"/>
      <c r="AK122" s="512"/>
      <c r="AL122" s="512"/>
      <c r="AM122" s="512"/>
      <c r="AN122" s="512"/>
      <c r="AO122" s="512"/>
      <c r="AP122" s="512"/>
      <c r="AQ122" s="512"/>
      <c r="AR122" s="512"/>
      <c r="AS122" s="512"/>
      <c r="AT122" s="512"/>
      <c r="AU122" s="512"/>
      <c r="AV122" s="512"/>
      <c r="AW122" s="512"/>
      <c r="AX122" s="512"/>
      <c r="AY122" s="512"/>
      <c r="AZ122" s="252"/>
      <c r="BA122" s="1144" t="s">
        <v>18</v>
      </c>
      <c r="BB122" s="699" t="s">
        <v>14</v>
      </c>
      <c r="BC122" s="128" t="s">
        <v>35</v>
      </c>
      <c r="BD122" s="124" t="s">
        <v>35</v>
      </c>
      <c r="BE122" s="124" t="s">
        <v>35</v>
      </c>
      <c r="BF122" s="124" t="s">
        <v>35</v>
      </c>
      <c r="BG122" s="119" t="s">
        <v>35</v>
      </c>
      <c r="BH122" s="128" t="s">
        <v>35</v>
      </c>
      <c r="BI122" s="124" t="s">
        <v>35</v>
      </c>
      <c r="BJ122" s="124" t="s">
        <v>35</v>
      </c>
      <c r="BK122" s="124" t="s">
        <v>35</v>
      </c>
      <c r="BL122" s="119" t="s">
        <v>35</v>
      </c>
      <c r="BM122" s="128" t="s">
        <v>35</v>
      </c>
      <c r="BN122" s="124" t="s">
        <v>35</v>
      </c>
      <c r="BO122" s="124" t="s">
        <v>35</v>
      </c>
      <c r="BP122" s="124" t="s">
        <v>35</v>
      </c>
      <c r="BQ122" s="119" t="s">
        <v>35</v>
      </c>
      <c r="BR122" s="128" t="s">
        <v>35</v>
      </c>
      <c r="BS122" s="124" t="s">
        <v>35</v>
      </c>
      <c r="BT122" s="124" t="s">
        <v>35</v>
      </c>
      <c r="BU122" s="124" t="s">
        <v>35</v>
      </c>
      <c r="BV122" s="113" t="s">
        <v>35</v>
      </c>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row>
    <row r="123" s="387" customFormat="true" ht="15" customHeight="true" x14ac:dyDescent="0.2">
      <c r="A123" s="1145"/>
      <c r="B123" s="453" t="s">
        <v>51</v>
      </c>
      <c r="C123" s="195">
        <f>100-C122</f>
        <v>95.861553833604944</v>
      </c>
      <c r="D123" s="194">
        <f t="shared" ref="D123:V123" si="3">100-D122</f>
        <v>98.209062751271034</v>
      </c>
      <c r="E123" s="194">
        <f t="shared" si="3"/>
        <v>88.52949093405914</v>
      </c>
      <c r="F123" s="194">
        <f t="shared" si="3"/>
        <v>85.811838654891147</v>
      </c>
      <c r="G123" s="193">
        <f t="shared" si="3"/>
        <v>30.981991126844974</v>
      </c>
      <c r="H123" s="192">
        <f t="shared" si="3"/>
        <v>76.80709672562773</v>
      </c>
      <c r="I123" s="194">
        <f t="shared" si="3"/>
        <v>42.777932844592122</v>
      </c>
      <c r="J123" s="194">
        <f t="shared" si="3"/>
        <v>13.482585626569914</v>
      </c>
      <c r="K123" s="194">
        <f t="shared" si="3"/>
        <v>4.9657043369085727</v>
      </c>
      <c r="L123" s="191">
        <f t="shared" si="3"/>
        <v>0</v>
      </c>
      <c r="M123" s="195">
        <f t="shared" si="3"/>
        <v>96.13153924760644</v>
      </c>
      <c r="N123" s="194">
        <f t="shared" si="3"/>
        <v>100</v>
      </c>
      <c r="O123" s="194">
        <f t="shared" si="3"/>
        <v>90.989633252611</v>
      </c>
      <c r="P123" s="194">
        <f t="shared" si="3"/>
        <v>92.999627826112658</v>
      </c>
      <c r="Q123" s="193">
        <f t="shared" si="3"/>
        <v>56.146705186356172</v>
      </c>
      <c r="R123" s="192">
        <f t="shared" si="3"/>
        <v>76.830399063939595</v>
      </c>
      <c r="S123" s="194">
        <f t="shared" si="3"/>
        <v>83.836976293668329</v>
      </c>
      <c r="T123" s="194">
        <f t="shared" si="3"/>
        <v>91.472722908217122</v>
      </c>
      <c r="U123" s="194">
        <f t="shared" si="3"/>
        <v>89.850365825265555</v>
      </c>
      <c r="V123" s="191">
        <f t="shared" si="3"/>
        <v>68.4936246849432</v>
      </c>
      <c r="W123" s="512"/>
      <c r="X123" s="512"/>
      <c r="Y123" s="512"/>
      <c r="Z123" s="512"/>
      <c r="AA123" s="512"/>
      <c r="AB123" s="512"/>
      <c r="AC123" s="512"/>
      <c r="AD123" s="512"/>
      <c r="AE123" s="512"/>
      <c r="AF123" s="512"/>
      <c r="AG123" s="512"/>
      <c r="AH123" s="512"/>
      <c r="AI123" s="512"/>
      <c r="AJ123" s="512"/>
      <c r="AK123" s="512"/>
      <c r="AL123" s="512"/>
      <c r="AM123" s="512"/>
      <c r="AN123" s="512"/>
      <c r="AO123" s="512"/>
      <c r="AP123" s="512"/>
      <c r="AQ123" s="512"/>
      <c r="AR123" s="512"/>
      <c r="AS123" s="512"/>
      <c r="AT123" s="512"/>
      <c r="AU123" s="512"/>
      <c r="AV123" s="512"/>
      <c r="AW123" s="512"/>
      <c r="AX123" s="512"/>
      <c r="AY123" s="512"/>
      <c r="AZ123" s="252"/>
      <c r="BA123" s="1136"/>
      <c r="BB123" s="697" t="s">
        <v>51</v>
      </c>
      <c r="BC123" s="127" t="s">
        <v>35</v>
      </c>
      <c r="BD123" s="123" t="s">
        <v>35</v>
      </c>
      <c r="BE123" s="123" t="s">
        <v>35</v>
      </c>
      <c r="BF123" s="123" t="s">
        <v>35</v>
      </c>
      <c r="BG123" s="118" t="s">
        <v>35</v>
      </c>
      <c r="BH123" s="127" t="s">
        <v>35</v>
      </c>
      <c r="BI123" s="123" t="s">
        <v>35</v>
      </c>
      <c r="BJ123" s="123" t="s">
        <v>35</v>
      </c>
      <c r="BK123" s="123" t="s">
        <v>35</v>
      </c>
      <c r="BL123" s="118" t="s">
        <v>35</v>
      </c>
      <c r="BM123" s="127" t="s">
        <v>35</v>
      </c>
      <c r="BN123" s="123" t="s">
        <v>35</v>
      </c>
      <c r="BO123" s="123" t="s">
        <v>35</v>
      </c>
      <c r="BP123" s="123" t="s">
        <v>35</v>
      </c>
      <c r="BQ123" s="118" t="s">
        <v>35</v>
      </c>
      <c r="BR123" s="127" t="s">
        <v>35</v>
      </c>
      <c r="BS123" s="123" t="s">
        <v>35</v>
      </c>
      <c r="BT123" s="123" t="s">
        <v>35</v>
      </c>
      <c r="BU123" s="123" t="s">
        <v>35</v>
      </c>
      <c r="BV123" s="112" t="s">
        <v>35</v>
      </c>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row>
    <row r="124" s="387" customFormat="true" ht="15" customHeight="true" x14ac:dyDescent="0.2">
      <c r="A124" s="1145" t="s">
        <v>50</v>
      </c>
      <c r="B124" s="453" t="s">
        <v>15</v>
      </c>
      <c r="C124" s="195">
        <f>C122*'DHS06'!C129/100</f>
        <v>3.6559996987956698</v>
      </c>
      <c r="D124" s="194">
        <f>D122*'DHS06'!D129/100</f>
        <v>1.3805177963400923</v>
      </c>
      <c r="E124" s="194">
        <f>E122*'DHS06'!E129/100</f>
        <v>7.8242178894844479</v>
      </c>
      <c r="F124" s="194">
        <f>F122*'DHS06'!F129/100</f>
        <v>9.6759549552335802</v>
      </c>
      <c r="G124" s="193">
        <f>G122*'DHS06'!G129/100</f>
        <v>41.204605540301635</v>
      </c>
      <c r="H124" s="192">
        <f>H122*'DHS06'!H129/100</f>
        <v>14.764407514046473</v>
      </c>
      <c r="I124" s="194">
        <f>I122*'DHS06'!I129/100</f>
        <v>33.720780442476169</v>
      </c>
      <c r="J124" s="194">
        <f>J122*'DHS06'!J129/100</f>
        <v>35.675135138249999</v>
      </c>
      <c r="K124" s="194">
        <f>K122*'DHS06'!K129/100</f>
        <v>36.015830754557641</v>
      </c>
      <c r="L124" s="191">
        <f>L122*'DHS06'!L129/100</f>
        <v>79.009898082828144</v>
      </c>
      <c r="M124" s="195">
        <f>M122*'DHS06'!M129/100</f>
        <v>3.5008966269817181</v>
      </c>
      <c r="N124" s="194">
        <f>N122*'DHS06'!N129/100</f>
        <v>0</v>
      </c>
      <c r="O124" s="194">
        <f>O122*'DHS06'!O129/100</f>
        <v>5.9438632752456604</v>
      </c>
      <c r="P124" s="194">
        <f>P122*'DHS06'!P129/100</f>
        <v>4.9128384477212315</v>
      </c>
      <c r="Q124" s="193">
        <f>Q122*'DHS06'!Q129/100</f>
        <v>30.025987032503089</v>
      </c>
      <c r="R124" s="192">
        <f>R122*'DHS06'!R129/100</f>
        <v>13.859853485525086</v>
      </c>
      <c r="S124" s="194">
        <f>S122*'DHS06'!S129/100</f>
        <v>11.12402799117166</v>
      </c>
      <c r="T124" s="194">
        <f>T122*'DHS06'!T129/100</f>
        <v>6.3289369695517141</v>
      </c>
      <c r="U124" s="194">
        <f>U122*'DHS06'!U129/100</f>
        <v>6.5611796450980808</v>
      </c>
      <c r="V124" s="191">
        <f>V122*'DHS06'!V129/100</f>
        <v>23.346946416620867</v>
      </c>
      <c r="W124" s="512"/>
      <c r="X124" s="512"/>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c r="AV124" s="512"/>
      <c r="AW124" s="512"/>
      <c r="AX124" s="512"/>
      <c r="AY124" s="512"/>
      <c r="AZ124" s="252"/>
      <c r="BA124" s="1136" t="s">
        <v>50</v>
      </c>
      <c r="BB124" s="697" t="s">
        <v>15</v>
      </c>
      <c r="BC124" s="127" t="s">
        <v>35</v>
      </c>
      <c r="BD124" s="123" t="s">
        <v>35</v>
      </c>
      <c r="BE124" s="123" t="s">
        <v>35</v>
      </c>
      <c r="BF124" s="123" t="s">
        <v>35</v>
      </c>
      <c r="BG124" s="118" t="s">
        <v>35</v>
      </c>
      <c r="BH124" s="127" t="s">
        <v>35</v>
      </c>
      <c r="BI124" s="123" t="s">
        <v>35</v>
      </c>
      <c r="BJ124" s="123" t="s">
        <v>35</v>
      </c>
      <c r="BK124" s="123" t="s">
        <v>35</v>
      </c>
      <c r="BL124" s="118" t="s">
        <v>35</v>
      </c>
      <c r="BM124" s="127" t="s">
        <v>35</v>
      </c>
      <c r="BN124" s="123" t="s">
        <v>35</v>
      </c>
      <c r="BO124" s="123" t="s">
        <v>35</v>
      </c>
      <c r="BP124" s="123" t="s">
        <v>35</v>
      </c>
      <c r="BQ124" s="118" t="s">
        <v>35</v>
      </c>
      <c r="BR124" s="127" t="s">
        <v>35</v>
      </c>
      <c r="BS124" s="123" t="s">
        <v>35</v>
      </c>
      <c r="BT124" s="123" t="s">
        <v>35</v>
      </c>
      <c r="BU124" s="123" t="s">
        <v>35</v>
      </c>
      <c r="BV124" s="112" t="s">
        <v>35</v>
      </c>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row>
    <row r="125" s="387" customFormat="true" ht="15" customHeight="true" x14ac:dyDescent="0.2">
      <c r="A125" s="1145"/>
      <c r="B125" s="453" t="s">
        <v>16</v>
      </c>
      <c r="C125" s="195">
        <f>C122*'DHS06'!C128/100</f>
        <v>0.48244646759938087</v>
      </c>
      <c r="D125" s="194">
        <f>D122*'DHS06'!D128/100</f>
        <v>0.41041945238887129</v>
      </c>
      <c r="E125" s="194">
        <f>E122*'DHS06'!E128/100</f>
        <v>3.6462911764564234</v>
      </c>
      <c r="F125" s="194">
        <f>F122*'DHS06'!F128/100</f>
        <v>4.5122063898752591</v>
      </c>
      <c r="G125" s="193">
        <f>G122*'DHS06'!G128/100</f>
        <v>27.813403332853799</v>
      </c>
      <c r="H125" s="192">
        <f>H122*'DHS06'!H128/100</f>
        <v>8.4284957603258324</v>
      </c>
      <c r="I125" s="194">
        <f>I122*'DHS06'!I128/100</f>
        <v>23.501286712931751</v>
      </c>
      <c r="J125" s="194">
        <f>J122*'DHS06'!J128/100</f>
        <v>50.842279235180165</v>
      </c>
      <c r="K125" s="194">
        <f>K122*'DHS06'!K128/100</f>
        <v>59.01846490853373</v>
      </c>
      <c r="L125" s="191">
        <f>L122*'DHS06'!L128/100</f>
        <v>20.990101917171831</v>
      </c>
      <c r="M125" s="195">
        <f>M122*'DHS06'!M128/100</f>
        <v>0.36756412541183303</v>
      </c>
      <c r="N125" s="194">
        <f>N122*'DHS06'!N128/100</f>
        <v>0</v>
      </c>
      <c r="O125" s="194">
        <f>O122*'DHS06'!O128/100</f>
        <v>3.0665034721433511</v>
      </c>
      <c r="P125" s="194">
        <f>P122*'DHS06'!P128/100</f>
        <v>2.087533726166122</v>
      </c>
      <c r="Q125" s="193">
        <f>Q122*'DHS06'!Q128/100</f>
        <v>13.827307781140796</v>
      </c>
      <c r="R125" s="192">
        <f>R122*'DHS06'!R128/100</f>
        <v>9.3097474505354612</v>
      </c>
      <c r="S125" s="194">
        <f>S122*'DHS06'!S128/100</f>
        <v>5.0389957151599809</v>
      </c>
      <c r="T125" s="194">
        <f>T122*'DHS06'!T128/100</f>
        <v>2.1983401222311643</v>
      </c>
      <c r="U125" s="194">
        <f>U122*'DHS06'!U128/100</f>
        <v>3.5884545296364085</v>
      </c>
      <c r="V125" s="191">
        <f>V122*'DHS06'!V128/100</f>
        <v>8.1594288984359657</v>
      </c>
      <c r="W125" s="512"/>
      <c r="X125" s="512"/>
      <c r="Y125" s="512"/>
      <c r="Z125" s="512"/>
      <c r="AA125" s="512"/>
      <c r="AB125" s="512"/>
      <c r="AC125" s="512"/>
      <c r="AD125" s="512"/>
      <c r="AE125" s="512"/>
      <c r="AF125" s="512"/>
      <c r="AG125" s="512"/>
      <c r="AH125" s="512"/>
      <c r="AI125" s="512"/>
      <c r="AJ125" s="512"/>
      <c r="AK125" s="512"/>
      <c r="AL125" s="512"/>
      <c r="AM125" s="512"/>
      <c r="AN125" s="512"/>
      <c r="AO125" s="512"/>
      <c r="AP125" s="512"/>
      <c r="AQ125" s="512"/>
      <c r="AR125" s="512"/>
      <c r="AS125" s="512"/>
      <c r="AT125" s="512"/>
      <c r="AU125" s="512"/>
      <c r="AV125" s="512"/>
      <c r="AW125" s="512"/>
      <c r="AX125" s="512"/>
      <c r="AY125" s="512"/>
      <c r="AZ125" s="252"/>
      <c r="BA125" s="1136"/>
      <c r="BB125" s="697" t="s">
        <v>16</v>
      </c>
      <c r="BC125" s="127" t="s">
        <v>35</v>
      </c>
      <c r="BD125" s="123" t="s">
        <v>35</v>
      </c>
      <c r="BE125" s="123" t="s">
        <v>35</v>
      </c>
      <c r="BF125" s="123" t="s">
        <v>35</v>
      </c>
      <c r="BG125" s="118" t="s">
        <v>35</v>
      </c>
      <c r="BH125" s="127" t="s">
        <v>35</v>
      </c>
      <c r="BI125" s="123" t="s">
        <v>35</v>
      </c>
      <c r="BJ125" s="123" t="s">
        <v>35</v>
      </c>
      <c r="BK125" s="123" t="s">
        <v>35</v>
      </c>
      <c r="BL125" s="118" t="s">
        <v>35</v>
      </c>
      <c r="BM125" s="127" t="s">
        <v>35</v>
      </c>
      <c r="BN125" s="123" t="s">
        <v>35</v>
      </c>
      <c r="BO125" s="123" t="s">
        <v>35</v>
      </c>
      <c r="BP125" s="123" t="s">
        <v>35</v>
      </c>
      <c r="BQ125" s="118" t="s">
        <v>35</v>
      </c>
      <c r="BR125" s="127" t="s">
        <v>35</v>
      </c>
      <c r="BS125" s="123" t="s">
        <v>35</v>
      </c>
      <c r="BT125" s="123" t="s">
        <v>35</v>
      </c>
      <c r="BU125" s="123" t="s">
        <v>35</v>
      </c>
      <c r="BV125" s="112" t="s">
        <v>35</v>
      </c>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row>
    <row r="126" s="387" customFormat="true" ht="15" customHeight="true" x14ac:dyDescent="0.2">
      <c r="A126" s="1145"/>
      <c r="B126" s="453" t="s">
        <v>22</v>
      </c>
      <c r="C126" s="195">
        <f>100-(C124+C125+C127)</f>
        <v>8.7534589291456939</v>
      </c>
      <c r="D126" s="194">
        <f t="shared" ref="D126:V126" si="4">100-(D124+D125+D127)</f>
        <v>1.7943354098303104</v>
      </c>
      <c r="E126" s="194">
        <f t="shared" si="4"/>
        <v>16.257595747240558</v>
      </c>
      <c r="F126" s="194">
        <f t="shared" si="4"/>
        <v>13.22556111344565</v>
      </c>
      <c r="G126" s="193">
        <f t="shared" si="4"/>
        <v>6.9834239705460277</v>
      </c>
      <c r="H126" s="192">
        <f t="shared" si="4"/>
        <v>16.9718954932126</v>
      </c>
      <c r="I126" s="194">
        <f t="shared" si="4"/>
        <v>18.512308818354938</v>
      </c>
      <c r="J126" s="194">
        <f t="shared" si="4"/>
        <v>2.3801016165828344</v>
      </c>
      <c r="K126" s="194">
        <f t="shared" si="4"/>
        <v>4.2486160865844198</v>
      </c>
      <c r="L126" s="191">
        <f t="shared" si="4"/>
        <v>0</v>
      </c>
      <c r="M126" s="195">
        <f t="shared" si="4"/>
        <v>8.7518103783813501</v>
      </c>
      <c r="N126" s="194">
        <f t="shared" si="4"/>
        <v>0</v>
      </c>
      <c r="O126" s="194">
        <f t="shared" si="4"/>
        <v>11.080652949149339</v>
      </c>
      <c r="P126" s="194">
        <f t="shared" si="4"/>
        <v>9.8218031190457111</v>
      </c>
      <c r="Q126" s="193">
        <f t="shared" si="4"/>
        <v>14.463310959453125</v>
      </c>
      <c r="R126" s="192">
        <f t="shared" si="4"/>
        <v>4.9068576764561271</v>
      </c>
      <c r="S126" s="194">
        <f t="shared" si="4"/>
        <v>19.763394934215995</v>
      </c>
      <c r="T126" s="194">
        <f t="shared" si="4"/>
        <v>6.481284296137801</v>
      </c>
      <c r="U126" s="194">
        <f t="shared" si="4"/>
        <v>6.3796878517246967</v>
      </c>
      <c r="V126" s="191">
        <f t="shared" si="4"/>
        <v>10.530271204670555</v>
      </c>
      <c r="W126" s="512"/>
      <c r="X126" s="512"/>
      <c r="Y126" s="512"/>
      <c r="Z126" s="512"/>
      <c r="AA126" s="512"/>
      <c r="AB126" s="512"/>
      <c r="AC126" s="512"/>
      <c r="AD126" s="512"/>
      <c r="AE126" s="512"/>
      <c r="AF126" s="512"/>
      <c r="AG126" s="512"/>
      <c r="AH126" s="512"/>
      <c r="AI126" s="512"/>
      <c r="AJ126" s="512"/>
      <c r="AK126" s="512"/>
      <c r="AL126" s="512"/>
      <c r="AM126" s="512"/>
      <c r="AN126" s="512"/>
      <c r="AO126" s="512"/>
      <c r="AP126" s="512"/>
      <c r="AQ126" s="512"/>
      <c r="AR126" s="512"/>
      <c r="AS126" s="512"/>
      <c r="AT126" s="512"/>
      <c r="AU126" s="512"/>
      <c r="AV126" s="512"/>
      <c r="AW126" s="512"/>
      <c r="AX126" s="512"/>
      <c r="AY126" s="512"/>
      <c r="AZ126" s="252"/>
      <c r="BA126" s="1136"/>
      <c r="BB126" s="697" t="s">
        <v>22</v>
      </c>
      <c r="BC126" s="127" t="s">
        <v>35</v>
      </c>
      <c r="BD126" s="123" t="s">
        <v>35</v>
      </c>
      <c r="BE126" s="123" t="s">
        <v>35</v>
      </c>
      <c r="BF126" s="123" t="s">
        <v>35</v>
      </c>
      <c r="BG126" s="118" t="s">
        <v>35</v>
      </c>
      <c r="BH126" s="127" t="s">
        <v>35</v>
      </c>
      <c r="BI126" s="123" t="s">
        <v>35</v>
      </c>
      <c r="BJ126" s="123" t="s">
        <v>35</v>
      </c>
      <c r="BK126" s="123" t="s">
        <v>35</v>
      </c>
      <c r="BL126" s="118" t="s">
        <v>35</v>
      </c>
      <c r="BM126" s="127" t="s">
        <v>35</v>
      </c>
      <c r="BN126" s="123" t="s">
        <v>35</v>
      </c>
      <c r="BO126" s="123" t="s">
        <v>35</v>
      </c>
      <c r="BP126" s="123" t="s">
        <v>35</v>
      </c>
      <c r="BQ126" s="118" t="s">
        <v>35</v>
      </c>
      <c r="BR126" s="127" t="s">
        <v>35</v>
      </c>
      <c r="BS126" s="123" t="s">
        <v>35</v>
      </c>
      <c r="BT126" s="123" t="s">
        <v>35</v>
      </c>
      <c r="BU126" s="123" t="s">
        <v>35</v>
      </c>
      <c r="BV126" s="112" t="s">
        <v>35</v>
      </c>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row>
    <row r="127" s="387" customFormat="true" ht="15" customHeight="true" x14ac:dyDescent="0.2">
      <c r="A127" s="1145"/>
      <c r="B127" s="453" t="s">
        <v>19</v>
      </c>
      <c r="C127" s="195">
        <f>C156</f>
        <v>87.10809490445925</v>
      </c>
      <c r="D127" s="194">
        <f t="shared" ref="D127:V127" si="5">D156</f>
        <v>96.414727341440724</v>
      </c>
      <c r="E127" s="194">
        <f t="shared" si="5"/>
        <v>72.271895186818568</v>
      </c>
      <c r="F127" s="194">
        <f t="shared" si="5"/>
        <v>72.586277541445511</v>
      </c>
      <c r="G127" s="193">
        <f t="shared" si="5"/>
        <v>23.998567156298538</v>
      </c>
      <c r="H127" s="192">
        <f t="shared" si="5"/>
        <v>59.835201232415102</v>
      </c>
      <c r="I127" s="194">
        <f t="shared" si="5"/>
        <v>24.265624026237141</v>
      </c>
      <c r="J127" s="194">
        <f t="shared" si="5"/>
        <v>11.102484009986997</v>
      </c>
      <c r="K127" s="194">
        <f t="shared" si="5"/>
        <v>0.71708825032420787</v>
      </c>
      <c r="L127" s="191">
        <f t="shared" si="5"/>
        <v>0</v>
      </c>
      <c r="M127" s="195">
        <f t="shared" si="5"/>
        <v>87.379728869225104</v>
      </c>
      <c r="N127" s="194">
        <f t="shared" si="5"/>
        <v>100</v>
      </c>
      <c r="O127" s="194">
        <f t="shared" si="5"/>
        <v>79.908980303461647</v>
      </c>
      <c r="P127" s="194">
        <f t="shared" si="5"/>
        <v>83.177824707066932</v>
      </c>
      <c r="Q127" s="193">
        <f t="shared" si="5"/>
        <v>41.68339422690299</v>
      </c>
      <c r="R127" s="192">
        <f t="shared" si="5"/>
        <v>71.923541387483326</v>
      </c>
      <c r="S127" s="194">
        <f t="shared" si="5"/>
        <v>64.073581359452362</v>
      </c>
      <c r="T127" s="194">
        <f t="shared" si="5"/>
        <v>84.991438612079321</v>
      </c>
      <c r="U127" s="194">
        <f t="shared" si="5"/>
        <v>83.470677973540816</v>
      </c>
      <c r="V127" s="191">
        <f t="shared" si="5"/>
        <v>57.963353480272616</v>
      </c>
      <c r="W127" s="512"/>
      <c r="X127" s="512"/>
      <c r="Y127" s="512"/>
      <c r="Z127" s="512"/>
      <c r="AA127" s="512"/>
      <c r="AB127" s="512"/>
      <c r="AC127" s="512"/>
      <c r="AD127" s="512"/>
      <c r="AE127" s="512"/>
      <c r="AF127" s="512"/>
      <c r="AG127" s="512"/>
      <c r="AH127" s="512"/>
      <c r="AI127" s="512"/>
      <c r="AJ127" s="512"/>
      <c r="AK127" s="512"/>
      <c r="AL127" s="512"/>
      <c r="AM127" s="512"/>
      <c r="AN127" s="512"/>
      <c r="AO127" s="512"/>
      <c r="AP127" s="512"/>
      <c r="AQ127" s="512"/>
      <c r="AR127" s="512"/>
      <c r="AS127" s="512"/>
      <c r="AT127" s="512"/>
      <c r="AU127" s="512"/>
      <c r="AV127" s="512"/>
      <c r="AW127" s="512"/>
      <c r="AX127" s="512"/>
      <c r="AY127" s="512"/>
      <c r="AZ127" s="252"/>
      <c r="BA127" s="1136"/>
      <c r="BB127" s="697" t="s">
        <v>19</v>
      </c>
      <c r="BC127" s="127" t="s">
        <v>35</v>
      </c>
      <c r="BD127" s="123" t="s">
        <v>35</v>
      </c>
      <c r="BE127" s="123" t="s">
        <v>35</v>
      </c>
      <c r="BF127" s="123" t="s">
        <v>35</v>
      </c>
      <c r="BG127" s="118" t="s">
        <v>35</v>
      </c>
      <c r="BH127" s="127" t="s">
        <v>35</v>
      </c>
      <c r="BI127" s="123" t="s">
        <v>35</v>
      </c>
      <c r="BJ127" s="123" t="s">
        <v>35</v>
      </c>
      <c r="BK127" s="123" t="s">
        <v>35</v>
      </c>
      <c r="BL127" s="118" t="s">
        <v>35</v>
      </c>
      <c r="BM127" s="127" t="s">
        <v>35</v>
      </c>
      <c r="BN127" s="123" t="s">
        <v>35</v>
      </c>
      <c r="BO127" s="123" t="s">
        <v>35</v>
      </c>
      <c r="BP127" s="123" t="s">
        <v>35</v>
      </c>
      <c r="BQ127" s="118" t="s">
        <v>35</v>
      </c>
      <c r="BR127" s="127" t="s">
        <v>35</v>
      </c>
      <c r="BS127" s="123" t="s">
        <v>35</v>
      </c>
      <c r="BT127" s="123" t="s">
        <v>35</v>
      </c>
      <c r="BU127" s="123" t="s">
        <v>35</v>
      </c>
      <c r="BV127" s="112" t="s">
        <v>35</v>
      </c>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row>
    <row r="128" s="387" customFormat="true" ht="15" customHeight="true" x14ac:dyDescent="0.2">
      <c r="A128" s="1145" t="s">
        <v>175</v>
      </c>
      <c r="B128" s="453" t="s">
        <v>49</v>
      </c>
      <c r="C128" s="143" t="s">
        <v>35</v>
      </c>
      <c r="D128" s="140" t="s">
        <v>35</v>
      </c>
      <c r="E128" s="140" t="s">
        <v>35</v>
      </c>
      <c r="F128" s="140" t="s">
        <v>35</v>
      </c>
      <c r="G128" s="137" t="s">
        <v>35</v>
      </c>
      <c r="H128" s="134" t="s">
        <v>35</v>
      </c>
      <c r="I128" s="140" t="s">
        <v>35</v>
      </c>
      <c r="J128" s="140" t="s">
        <v>35</v>
      </c>
      <c r="K128" s="140" t="s">
        <v>35</v>
      </c>
      <c r="L128" s="131" t="s">
        <v>35</v>
      </c>
      <c r="M128" s="143" t="s">
        <v>35</v>
      </c>
      <c r="N128" s="140" t="s">
        <v>35</v>
      </c>
      <c r="O128" s="140" t="s">
        <v>35</v>
      </c>
      <c r="P128" s="140" t="s">
        <v>35</v>
      </c>
      <c r="Q128" s="137" t="s">
        <v>35</v>
      </c>
      <c r="R128" s="134" t="s">
        <v>35</v>
      </c>
      <c r="S128" s="140" t="s">
        <v>35</v>
      </c>
      <c r="T128" s="140" t="s">
        <v>35</v>
      </c>
      <c r="U128" s="140" t="s">
        <v>35</v>
      </c>
      <c r="V128" s="131" t="s">
        <v>35</v>
      </c>
      <c r="W128" s="512"/>
      <c r="X128" s="512"/>
      <c r="Y128" s="512"/>
      <c r="Z128" s="512"/>
      <c r="AA128" s="512"/>
      <c r="AB128" s="512"/>
      <c r="AC128" s="512"/>
      <c r="AD128" s="512"/>
      <c r="AE128" s="512"/>
      <c r="AF128" s="512"/>
      <c r="AG128" s="512"/>
      <c r="AH128" s="512"/>
      <c r="AI128" s="512"/>
      <c r="AJ128" s="512"/>
      <c r="AK128" s="512"/>
      <c r="AL128" s="512"/>
      <c r="AM128" s="512"/>
      <c r="AN128" s="512"/>
      <c r="AO128" s="512"/>
      <c r="AP128" s="512"/>
      <c r="AQ128" s="512"/>
      <c r="AR128" s="512"/>
      <c r="AS128" s="512"/>
      <c r="AT128" s="512"/>
      <c r="AU128" s="512"/>
      <c r="AV128" s="512"/>
      <c r="AW128" s="512"/>
      <c r="AX128" s="512"/>
      <c r="AY128" s="512"/>
      <c r="AZ128" s="252"/>
      <c r="BA128" s="1136" t="s">
        <v>109</v>
      </c>
      <c r="BB128" s="697" t="s">
        <v>49</v>
      </c>
      <c r="BC128" s="127" t="s">
        <v>35</v>
      </c>
      <c r="BD128" s="123" t="s">
        <v>35</v>
      </c>
      <c r="BE128" s="123" t="s">
        <v>35</v>
      </c>
      <c r="BF128" s="123" t="s">
        <v>35</v>
      </c>
      <c r="BG128" s="118" t="s">
        <v>35</v>
      </c>
      <c r="BH128" s="127" t="s">
        <v>35</v>
      </c>
      <c r="BI128" s="123" t="s">
        <v>35</v>
      </c>
      <c r="BJ128" s="123" t="s">
        <v>35</v>
      </c>
      <c r="BK128" s="123" t="s">
        <v>35</v>
      </c>
      <c r="BL128" s="118" t="s">
        <v>35</v>
      </c>
      <c r="BM128" s="127" t="s">
        <v>35</v>
      </c>
      <c r="BN128" s="123" t="s">
        <v>35</v>
      </c>
      <c r="BO128" s="123" t="s">
        <v>35</v>
      </c>
      <c r="BP128" s="123" t="s">
        <v>35</v>
      </c>
      <c r="BQ128" s="118" t="s">
        <v>35</v>
      </c>
      <c r="BR128" s="127" t="s">
        <v>35</v>
      </c>
      <c r="BS128" s="123" t="s">
        <v>35</v>
      </c>
      <c r="BT128" s="123" t="s">
        <v>35</v>
      </c>
      <c r="BU128" s="123" t="s">
        <v>35</v>
      </c>
      <c r="BV128" s="112" t="s">
        <v>35</v>
      </c>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row>
    <row r="129" s="387" customFormat="true" ht="15" customHeight="true" x14ac:dyDescent="0.2">
      <c r="A129" s="1146"/>
      <c r="B129" s="454" t="s">
        <v>48</v>
      </c>
      <c r="C129" s="142" t="s">
        <v>35</v>
      </c>
      <c r="D129" s="139" t="s">
        <v>35</v>
      </c>
      <c r="E129" s="139" t="s">
        <v>35</v>
      </c>
      <c r="F129" s="139" t="s">
        <v>35</v>
      </c>
      <c r="G129" s="136" t="s">
        <v>35</v>
      </c>
      <c r="H129" s="133" t="s">
        <v>35</v>
      </c>
      <c r="I129" s="139" t="s">
        <v>35</v>
      </c>
      <c r="J129" s="139" t="s">
        <v>35</v>
      </c>
      <c r="K129" s="139" t="s">
        <v>35</v>
      </c>
      <c r="L129" s="130" t="s">
        <v>35</v>
      </c>
      <c r="M129" s="142" t="s">
        <v>35</v>
      </c>
      <c r="N129" s="139" t="s">
        <v>35</v>
      </c>
      <c r="O129" s="139" t="s">
        <v>35</v>
      </c>
      <c r="P129" s="139" t="s">
        <v>35</v>
      </c>
      <c r="Q129" s="136" t="s">
        <v>35</v>
      </c>
      <c r="R129" s="133" t="s">
        <v>35</v>
      </c>
      <c r="S129" s="139" t="s">
        <v>35</v>
      </c>
      <c r="T129" s="139" t="s">
        <v>35</v>
      </c>
      <c r="U129" s="139" t="s">
        <v>35</v>
      </c>
      <c r="V129" s="130" t="s">
        <v>35</v>
      </c>
      <c r="W129" s="512"/>
      <c r="X129" s="512"/>
      <c r="Y129" s="512"/>
      <c r="Z129" s="512"/>
      <c r="AA129" s="512"/>
      <c r="AB129" s="512"/>
      <c r="AC129" s="512"/>
      <c r="AD129" s="512"/>
      <c r="AE129" s="512"/>
      <c r="AF129" s="512"/>
      <c r="AG129" s="512"/>
      <c r="AH129" s="512"/>
      <c r="AI129" s="512"/>
      <c r="AJ129" s="512"/>
      <c r="AK129" s="512"/>
      <c r="AL129" s="512"/>
      <c r="AM129" s="512"/>
      <c r="AN129" s="512"/>
      <c r="AO129" s="512"/>
      <c r="AP129" s="512"/>
      <c r="AQ129" s="512"/>
      <c r="AR129" s="512"/>
      <c r="AS129" s="512"/>
      <c r="AT129" s="512"/>
      <c r="AU129" s="512"/>
      <c r="AV129" s="512"/>
      <c r="AW129" s="512"/>
      <c r="AX129" s="512"/>
      <c r="AY129" s="512"/>
      <c r="AZ129" s="252"/>
      <c r="BA129" s="1137"/>
      <c r="BB129" s="698" t="s">
        <v>48</v>
      </c>
      <c r="BC129" s="126" t="s">
        <v>35</v>
      </c>
      <c r="BD129" s="122" t="s">
        <v>35</v>
      </c>
      <c r="BE129" s="122" t="s">
        <v>35</v>
      </c>
      <c r="BF129" s="122" t="s">
        <v>35</v>
      </c>
      <c r="BG129" s="117" t="s">
        <v>35</v>
      </c>
      <c r="BH129" s="126" t="s">
        <v>35</v>
      </c>
      <c r="BI129" s="122" t="s">
        <v>35</v>
      </c>
      <c r="BJ129" s="122" t="s">
        <v>35</v>
      </c>
      <c r="BK129" s="122" t="s">
        <v>35</v>
      </c>
      <c r="BL129" s="117" t="s">
        <v>35</v>
      </c>
      <c r="BM129" s="126" t="s">
        <v>35</v>
      </c>
      <c r="BN129" s="122" t="s">
        <v>35</v>
      </c>
      <c r="BO129" s="122" t="s">
        <v>35</v>
      </c>
      <c r="BP129" s="122" t="s">
        <v>35</v>
      </c>
      <c r="BQ129" s="117" t="s">
        <v>35</v>
      </c>
      <c r="BR129" s="126" t="s">
        <v>35</v>
      </c>
      <c r="BS129" s="122" t="s">
        <v>35</v>
      </c>
      <c r="BT129" s="122" t="s">
        <v>35</v>
      </c>
      <c r="BU129" s="122" t="s">
        <v>35</v>
      </c>
      <c r="BV129" s="111" t="s">
        <v>35</v>
      </c>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row>
    <row r="130" s="383" customFormat="true" ht="15" hidden="true" customHeight="true" x14ac:dyDescent="0.2">
      <c r="A130" s="1159" t="s">
        <v>47</v>
      </c>
      <c r="B130" s="451" t="s">
        <v>42</v>
      </c>
      <c r="C130" s="457"/>
      <c r="D130" s="458"/>
      <c r="E130" s="458"/>
      <c r="F130" s="458"/>
      <c r="G130" s="459"/>
      <c r="H130" s="460"/>
      <c r="I130" s="458"/>
      <c r="J130" s="458"/>
      <c r="K130" s="458"/>
      <c r="L130" s="461"/>
      <c r="M130" s="457"/>
      <c r="N130" s="458"/>
      <c r="O130" s="458"/>
      <c r="P130" s="458"/>
      <c r="Q130" s="459"/>
      <c r="R130" s="460"/>
      <c r="S130" s="458"/>
      <c r="T130" s="458"/>
      <c r="U130" s="458"/>
      <c r="V130" s="461"/>
      <c r="W130" s="999"/>
      <c r="X130" s="999"/>
      <c r="Y130" s="999"/>
      <c r="Z130" s="999"/>
      <c r="AA130" s="999"/>
      <c r="AB130" s="999"/>
      <c r="AC130" s="999"/>
      <c r="AD130" s="999"/>
      <c r="AE130" s="999"/>
      <c r="AF130" s="999"/>
      <c r="AG130" s="999"/>
      <c r="AH130" s="999"/>
      <c r="AI130" s="999"/>
      <c r="AJ130" s="999"/>
      <c r="AK130" s="999"/>
      <c r="AL130" s="999"/>
      <c r="AM130" s="999"/>
      <c r="AN130" s="999"/>
      <c r="AO130" s="999"/>
      <c r="AP130" s="999"/>
      <c r="AQ130" s="999"/>
      <c r="AR130" s="999"/>
      <c r="AS130" s="999"/>
      <c r="AT130" s="999"/>
      <c r="AU130" s="999"/>
      <c r="AV130" s="999"/>
      <c r="AW130" s="999"/>
      <c r="AX130" s="999"/>
      <c r="AY130" s="999"/>
      <c r="AZ130" s="420"/>
      <c r="BB130" s="385"/>
      <c r="BW130" s="420"/>
      <c r="BX130" s="420"/>
      <c r="BY130" s="420"/>
      <c r="BZ130" s="420"/>
      <c r="CA130" s="420"/>
      <c r="CB130" s="420"/>
      <c r="CC130" s="420"/>
      <c r="CD130" s="420"/>
      <c r="CE130" s="420"/>
      <c r="CF130" s="420"/>
      <c r="CG130" s="420"/>
      <c r="CH130" s="420"/>
      <c r="CI130" s="420"/>
      <c r="CJ130" s="420"/>
      <c r="CK130" s="420"/>
      <c r="CL130" s="420"/>
      <c r="CM130" s="420"/>
      <c r="CN130" s="420"/>
      <c r="CO130" s="420"/>
      <c r="CP130" s="420"/>
      <c r="CQ130" s="420"/>
      <c r="CR130" s="420"/>
      <c r="CS130" s="420"/>
      <c r="CT130" s="420"/>
      <c r="CU130" s="420"/>
      <c r="CV130" s="420"/>
      <c r="CW130" s="420"/>
      <c r="CX130" s="420"/>
      <c r="CY130" s="420"/>
      <c r="CZ130" s="420"/>
    </row>
    <row r="131" s="383" customFormat="true" ht="15" hidden="true" customHeight="true" x14ac:dyDescent="0.2">
      <c r="A131" s="1160"/>
      <c r="B131" s="448" t="s">
        <v>46</v>
      </c>
      <c r="C131" s="462"/>
      <c r="D131" s="463"/>
      <c r="E131" s="463"/>
      <c r="F131" s="463"/>
      <c r="G131" s="464"/>
      <c r="H131" s="465"/>
      <c r="I131" s="463"/>
      <c r="J131" s="463"/>
      <c r="K131" s="463"/>
      <c r="L131" s="466"/>
      <c r="M131" s="462"/>
      <c r="N131" s="463"/>
      <c r="O131" s="463"/>
      <c r="P131" s="463"/>
      <c r="Q131" s="464"/>
      <c r="R131" s="465"/>
      <c r="S131" s="463"/>
      <c r="T131" s="463"/>
      <c r="U131" s="463"/>
      <c r="V131" s="466"/>
      <c r="W131" s="999"/>
      <c r="X131" s="999"/>
      <c r="Y131" s="999"/>
      <c r="Z131" s="999"/>
      <c r="AA131" s="999"/>
      <c r="AB131" s="999"/>
      <c r="AC131" s="999"/>
      <c r="AD131" s="999"/>
      <c r="AE131" s="999"/>
      <c r="AF131" s="999"/>
      <c r="AG131" s="999"/>
      <c r="AH131" s="999"/>
      <c r="AI131" s="999"/>
      <c r="AJ131" s="999"/>
      <c r="AK131" s="999"/>
      <c r="AL131" s="999"/>
      <c r="AM131" s="999"/>
      <c r="AN131" s="999"/>
      <c r="AO131" s="999"/>
      <c r="AP131" s="999"/>
      <c r="AQ131" s="999"/>
      <c r="AR131" s="999"/>
      <c r="AS131" s="999"/>
      <c r="AT131" s="999"/>
      <c r="AU131" s="999"/>
      <c r="AV131" s="999"/>
      <c r="AW131" s="999"/>
      <c r="AX131" s="999"/>
      <c r="AY131" s="999"/>
      <c r="AZ131" s="420"/>
      <c r="BB131" s="385"/>
      <c r="BW131" s="420"/>
      <c r="BX131" s="420"/>
      <c r="BY131" s="420"/>
      <c r="BZ131" s="420"/>
      <c r="CA131" s="420"/>
      <c r="CB131" s="420"/>
      <c r="CC131" s="420"/>
      <c r="CD131" s="420"/>
      <c r="CE131" s="420"/>
      <c r="CF131" s="420"/>
      <c r="CG131" s="420"/>
      <c r="CH131" s="420"/>
      <c r="CI131" s="420"/>
      <c r="CJ131" s="420"/>
      <c r="CK131" s="420"/>
      <c r="CL131" s="420"/>
      <c r="CM131" s="420"/>
      <c r="CN131" s="420"/>
      <c r="CO131" s="420"/>
      <c r="CP131" s="420"/>
      <c r="CQ131" s="420"/>
      <c r="CR131" s="420"/>
      <c r="CS131" s="420"/>
      <c r="CT131" s="420"/>
      <c r="CU131" s="420"/>
      <c r="CV131" s="420"/>
      <c r="CW131" s="420"/>
      <c r="CX131" s="420"/>
      <c r="CY131" s="420"/>
      <c r="CZ131" s="420"/>
    </row>
    <row r="132" s="383" customFormat="true" ht="15" hidden="true" customHeight="true" x14ac:dyDescent="0.2">
      <c r="A132" s="1161"/>
      <c r="B132" s="449" t="s">
        <v>46</v>
      </c>
      <c r="C132" s="467"/>
      <c r="D132" s="468"/>
      <c r="E132" s="468"/>
      <c r="F132" s="468"/>
      <c r="G132" s="469"/>
      <c r="H132" s="470"/>
      <c r="I132" s="468"/>
      <c r="J132" s="468"/>
      <c r="K132" s="468"/>
      <c r="L132" s="471"/>
      <c r="M132" s="467"/>
      <c r="N132" s="468"/>
      <c r="O132" s="468"/>
      <c r="P132" s="468"/>
      <c r="Q132" s="469"/>
      <c r="R132" s="79"/>
      <c r="S132" s="78"/>
      <c r="T132" s="78"/>
      <c r="U132" s="78"/>
      <c r="V132" s="73"/>
      <c r="W132" s="999"/>
      <c r="X132" s="999"/>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AZ132" s="420"/>
      <c r="BB132" s="385"/>
      <c r="BW132" s="420"/>
      <c r="BX132" s="420"/>
      <c r="BY132" s="420"/>
      <c r="BZ132" s="420"/>
      <c r="CA132" s="420"/>
      <c r="CB132" s="420"/>
      <c r="CC132" s="420"/>
      <c r="CD132" s="420"/>
      <c r="CE132" s="420"/>
      <c r="CF132" s="420"/>
      <c r="CG132" s="420"/>
      <c r="CH132" s="420"/>
      <c r="CI132" s="420"/>
      <c r="CJ132" s="420"/>
      <c r="CK132" s="420"/>
      <c r="CL132" s="420"/>
      <c r="CM132" s="420"/>
      <c r="CN132" s="420"/>
      <c r="CO132" s="420"/>
      <c r="CP132" s="420"/>
      <c r="CQ132" s="420"/>
      <c r="CR132" s="420"/>
      <c r="CS132" s="420"/>
      <c r="CT132" s="420"/>
      <c r="CU132" s="420"/>
      <c r="CV132" s="420"/>
      <c r="CW132" s="420"/>
      <c r="CX132" s="420"/>
      <c r="CY132" s="420"/>
      <c r="CZ132" s="420"/>
    </row>
    <row r="133" s="387" customFormat="true" ht="15" customHeight="true" x14ac:dyDescent="0.2">
      <c r="A133" s="382"/>
      <c r="B133" s="450"/>
      <c r="C133" s="1162" t="s">
        <v>115</v>
      </c>
      <c r="D133" s="1163"/>
      <c r="E133" s="1163"/>
      <c r="F133" s="1163"/>
      <c r="G133" s="1164"/>
      <c r="H133" s="1177" t="s">
        <v>38</v>
      </c>
      <c r="I133" s="1148"/>
      <c r="J133" s="1148"/>
      <c r="K133" s="1148"/>
      <c r="L133" s="1150"/>
      <c r="M133" s="1147" t="s">
        <v>37</v>
      </c>
      <c r="N133" s="1148"/>
      <c r="O133" s="1148"/>
      <c r="P133" s="1148"/>
      <c r="Q133" s="1150"/>
      <c r="R133" s="81" t="s">
        <v>141</v>
      </c>
      <c r="S133" s="501"/>
      <c r="T133" s="501"/>
      <c r="U133" s="501"/>
      <c r="V133" s="501"/>
      <c r="W133" s="512"/>
      <c r="X133" s="512"/>
      <c r="Y133" s="512"/>
      <c r="Z133" s="512"/>
      <c r="AA133" s="512"/>
      <c r="AB133" s="512"/>
      <c r="AC133" s="512"/>
      <c r="AD133" s="512"/>
      <c r="AE133" s="512"/>
      <c r="AF133" s="512"/>
      <c r="AG133" s="512"/>
      <c r="AH133" s="512"/>
      <c r="AI133" s="512"/>
      <c r="AJ133" s="512"/>
      <c r="AK133" s="512"/>
      <c r="AL133" s="512"/>
      <c r="AM133" s="512"/>
      <c r="AN133" s="512"/>
      <c r="AO133" s="512"/>
      <c r="AP133" s="512"/>
      <c r="AQ133" s="512"/>
      <c r="AR133" s="512"/>
      <c r="AS133" s="512"/>
      <c r="AT133" s="512"/>
      <c r="AU133" s="512"/>
      <c r="AV133" s="512"/>
      <c r="AW133" s="512"/>
      <c r="AX133" s="512"/>
      <c r="AY133" s="512"/>
      <c r="AZ133" s="252"/>
      <c r="BA133" s="421" t="s">
        <v>131</v>
      </c>
      <c r="BB133" s="368" t="s">
        <v>99</v>
      </c>
      <c r="BC133" s="1138" t="s">
        <v>115</v>
      </c>
      <c r="BD133" s="1139"/>
      <c r="BE133" s="1139"/>
      <c r="BF133" s="1139"/>
      <c r="BG133" s="1140"/>
      <c r="BH133" s="1138" t="s">
        <v>38</v>
      </c>
      <c r="BI133" s="1139"/>
      <c r="BJ133" s="1139"/>
      <c r="BK133" s="1139"/>
      <c r="BL133" s="1140"/>
      <c r="BM133" s="1138" t="s">
        <v>37</v>
      </c>
      <c r="BN133" s="1139"/>
      <c r="BO133" s="1139"/>
      <c r="BP133" s="1139"/>
      <c r="BQ133" s="1141"/>
      <c r="BR133" s="80" t="s">
        <v>141</v>
      </c>
      <c r="BS133" s="501"/>
      <c r="BT133" s="501"/>
      <c r="BU133" s="501"/>
      <c r="BV133" s="501"/>
      <c r="BW133" s="69"/>
      <c r="BX133" s="69"/>
      <c r="BY133" s="69"/>
      <c r="BZ133" s="419"/>
      <c r="CA133" s="419"/>
      <c r="CB133" s="419"/>
      <c r="CC133" s="419"/>
      <c r="CD133" s="419"/>
      <c r="CE133" s="419"/>
      <c r="CF133" s="419"/>
      <c r="CG133" s="419"/>
      <c r="CH133" s="419"/>
      <c r="CI133" s="419"/>
      <c r="CJ133" s="419"/>
      <c r="CK133" s="419"/>
      <c r="CL133" s="419"/>
      <c r="CM133" s="419"/>
      <c r="CN133" s="419"/>
      <c r="CO133" s="419"/>
      <c r="CP133" s="419"/>
      <c r="CQ133" s="419"/>
      <c r="CR133" s="419"/>
      <c r="CS133" s="419"/>
      <c r="CT133" s="419"/>
      <c r="CU133" s="419"/>
      <c r="CV133" s="419"/>
      <c r="CW133" s="419"/>
      <c r="CX133" s="419"/>
      <c r="CY133" s="419"/>
      <c r="CZ133" s="419"/>
    </row>
    <row r="134" s="387" customFormat="true" ht="12.75" x14ac:dyDescent="0.2">
      <c r="A134" s="407" t="s">
        <v>69</v>
      </c>
      <c r="B134" s="450"/>
      <c r="C134" s="492" t="s">
        <v>0</v>
      </c>
      <c r="D134" s="708" t="s">
        <v>1</v>
      </c>
      <c r="E134" s="708" t="s">
        <v>2</v>
      </c>
      <c r="F134" s="708" t="s">
        <v>3</v>
      </c>
      <c r="G134" s="709" t="s">
        <v>4</v>
      </c>
      <c r="H134" s="455" t="s">
        <v>0</v>
      </c>
      <c r="I134" s="710" t="s">
        <v>1</v>
      </c>
      <c r="J134" s="710" t="s">
        <v>2</v>
      </c>
      <c r="K134" s="710" t="s">
        <v>3</v>
      </c>
      <c r="L134" s="711" t="s">
        <v>4</v>
      </c>
      <c r="M134" s="456" t="s">
        <v>0</v>
      </c>
      <c r="N134" s="710" t="s">
        <v>1</v>
      </c>
      <c r="O134" s="710" t="s">
        <v>2</v>
      </c>
      <c r="P134" s="710" t="s">
        <v>3</v>
      </c>
      <c r="Q134" s="703" t="s">
        <v>4</v>
      </c>
      <c r="R134" s="455" t="s">
        <v>159</v>
      </c>
      <c r="S134" s="710" t="s">
        <v>160</v>
      </c>
      <c r="T134" s="710" t="s">
        <v>161</v>
      </c>
      <c r="U134" s="710" t="s">
        <v>162</v>
      </c>
      <c r="V134" s="711" t="s">
        <v>163</v>
      </c>
      <c r="W134" s="512"/>
      <c r="X134" s="512"/>
      <c r="Y134" s="512"/>
      <c r="Z134" s="512"/>
      <c r="AA134" s="512"/>
      <c r="AB134" s="512"/>
      <c r="AC134" s="512"/>
      <c r="AD134" s="512"/>
      <c r="AE134" s="512"/>
      <c r="AF134" s="512"/>
      <c r="AG134" s="512"/>
      <c r="AH134" s="512"/>
      <c r="AI134" s="512"/>
      <c r="AJ134" s="512"/>
      <c r="AK134" s="512"/>
      <c r="AL134" s="512"/>
      <c r="AM134" s="512"/>
      <c r="AN134" s="512"/>
      <c r="AO134" s="512"/>
      <c r="AP134" s="512"/>
      <c r="AQ134" s="512"/>
      <c r="AR134" s="512"/>
      <c r="AS134" s="512"/>
      <c r="AT134" s="512"/>
      <c r="AU134" s="512"/>
      <c r="AV134" s="512"/>
      <c r="AW134" s="512"/>
      <c r="AX134" s="512"/>
      <c r="AY134" s="512"/>
      <c r="AZ134" s="252"/>
      <c r="BA134" s="407" t="s">
        <v>117</v>
      </c>
      <c r="BB134" s="406"/>
      <c r="BC134" s="531" t="s">
        <v>0</v>
      </c>
      <c r="BD134" s="671" t="s">
        <v>1</v>
      </c>
      <c r="BE134" s="671" t="s">
        <v>2</v>
      </c>
      <c r="BF134" s="671" t="s">
        <v>3</v>
      </c>
      <c r="BG134" s="532" t="s">
        <v>4</v>
      </c>
      <c r="BH134" s="531" t="s">
        <v>0</v>
      </c>
      <c r="BI134" s="671" t="s">
        <v>1</v>
      </c>
      <c r="BJ134" s="671" t="s">
        <v>2</v>
      </c>
      <c r="BK134" s="671" t="s">
        <v>3</v>
      </c>
      <c r="BL134" s="532" t="s">
        <v>4</v>
      </c>
      <c r="BM134" s="531" t="s">
        <v>0</v>
      </c>
      <c r="BN134" s="671" t="s">
        <v>1</v>
      </c>
      <c r="BO134" s="671" t="s">
        <v>2</v>
      </c>
      <c r="BP134" s="671" t="s">
        <v>3</v>
      </c>
      <c r="BQ134" s="532" t="s">
        <v>4</v>
      </c>
      <c r="BR134" s="531" t="s">
        <v>159</v>
      </c>
      <c r="BS134" s="671" t="s">
        <v>160</v>
      </c>
      <c r="BT134" s="671" t="s">
        <v>161</v>
      </c>
      <c r="BU134" s="671" t="s">
        <v>162</v>
      </c>
      <c r="BV134" s="672" t="s">
        <v>163</v>
      </c>
      <c r="BW134" s="251"/>
      <c r="BX134" s="251"/>
      <c r="BY134" s="251"/>
      <c r="BZ134" s="251"/>
      <c r="CA134" s="251"/>
      <c r="CB134" s="251"/>
      <c r="CC134" s="251"/>
      <c r="CD134" s="251"/>
      <c r="CE134" s="251"/>
      <c r="CF134" s="251"/>
      <c r="CG134" s="251"/>
      <c r="CH134" s="251"/>
      <c r="CI134" s="251"/>
      <c r="CJ134" s="251"/>
      <c r="CK134" s="251"/>
      <c r="CL134" s="251"/>
      <c r="CM134" s="251"/>
      <c r="CN134" s="251"/>
      <c r="CO134" s="251"/>
      <c r="CP134" s="251"/>
      <c r="CQ134" s="251"/>
      <c r="CR134" s="251"/>
      <c r="CS134" s="251"/>
      <c r="CT134" s="251"/>
      <c r="CU134" s="251"/>
      <c r="CV134" s="251"/>
      <c r="CW134" s="251"/>
      <c r="CX134" s="251"/>
      <c r="CY134" s="251"/>
      <c r="CZ134" s="251"/>
    </row>
    <row r="135" s="387" customFormat="true" ht="15" customHeight="true" x14ac:dyDescent="0.2">
      <c r="A135" s="1158" t="s">
        <v>45</v>
      </c>
      <c r="B135" s="452" t="s">
        <v>44</v>
      </c>
      <c r="C135" s="141" t="s">
        <v>35</v>
      </c>
      <c r="D135" s="138" t="s">
        <v>35</v>
      </c>
      <c r="E135" s="138" t="s">
        <v>35</v>
      </c>
      <c r="F135" s="138" t="s">
        <v>35</v>
      </c>
      <c r="G135" s="135" t="s">
        <v>35</v>
      </c>
      <c r="H135" s="132" t="s">
        <v>35</v>
      </c>
      <c r="I135" s="138" t="s">
        <v>35</v>
      </c>
      <c r="J135" s="138" t="s">
        <v>35</v>
      </c>
      <c r="K135" s="138" t="s">
        <v>35</v>
      </c>
      <c r="L135" s="129" t="s">
        <v>35</v>
      </c>
      <c r="M135" s="141" t="s">
        <v>35</v>
      </c>
      <c r="N135" s="138" t="s">
        <v>35</v>
      </c>
      <c r="O135" s="138" t="s">
        <v>35</v>
      </c>
      <c r="P135" s="138" t="s">
        <v>35</v>
      </c>
      <c r="Q135" s="135" t="s">
        <v>35</v>
      </c>
      <c r="R135" s="132" t="s">
        <v>35</v>
      </c>
      <c r="S135" s="138" t="s">
        <v>35</v>
      </c>
      <c r="T135" s="138" t="s">
        <v>35</v>
      </c>
      <c r="U135" s="138" t="s">
        <v>35</v>
      </c>
      <c r="V135" s="129" t="s">
        <v>35</v>
      </c>
      <c r="W135" s="512"/>
      <c r="X135" s="512"/>
      <c r="Y135" s="512"/>
      <c r="Z135" s="512"/>
      <c r="AA135" s="512"/>
      <c r="AB135" s="512"/>
      <c r="AC135" s="512"/>
      <c r="AD135" s="512"/>
      <c r="AE135" s="512"/>
      <c r="AF135" s="512"/>
      <c r="AG135" s="512"/>
      <c r="AH135" s="512"/>
      <c r="AI135" s="512"/>
      <c r="AJ135" s="512"/>
      <c r="AK135" s="512"/>
      <c r="AL135" s="512"/>
      <c r="AM135" s="512"/>
      <c r="AN135" s="512"/>
      <c r="AO135" s="512"/>
      <c r="AP135" s="512"/>
      <c r="AQ135" s="512"/>
      <c r="AR135" s="512"/>
      <c r="AS135" s="512"/>
      <c r="AT135" s="512"/>
      <c r="AU135" s="512"/>
      <c r="AV135" s="512"/>
      <c r="AW135" s="512"/>
      <c r="AX135" s="512"/>
      <c r="AY135" s="512"/>
      <c r="AZ135" s="252"/>
      <c r="BA135" s="1144" t="s">
        <v>45</v>
      </c>
      <c r="BB135" s="699" t="s">
        <v>44</v>
      </c>
      <c r="BC135" s="128" t="s">
        <v>35</v>
      </c>
      <c r="BD135" s="124" t="s">
        <v>35</v>
      </c>
      <c r="BE135" s="124" t="s">
        <v>35</v>
      </c>
      <c r="BF135" s="124" t="s">
        <v>35</v>
      </c>
      <c r="BG135" s="119" t="s">
        <v>35</v>
      </c>
      <c r="BH135" s="128" t="s">
        <v>35</v>
      </c>
      <c r="BI135" s="124" t="s">
        <v>35</v>
      </c>
      <c r="BJ135" s="124" t="s">
        <v>35</v>
      </c>
      <c r="BK135" s="124" t="s">
        <v>35</v>
      </c>
      <c r="BL135" s="119" t="s">
        <v>35</v>
      </c>
      <c r="BM135" s="128" t="s">
        <v>35</v>
      </c>
      <c r="BN135" s="124" t="s">
        <v>35</v>
      </c>
      <c r="BO135" s="124" t="s">
        <v>35</v>
      </c>
      <c r="BP135" s="124" t="s">
        <v>35</v>
      </c>
      <c r="BQ135" s="119" t="s">
        <v>35</v>
      </c>
      <c r="BR135" s="128" t="s">
        <v>35</v>
      </c>
      <c r="BS135" s="124" t="s">
        <v>35</v>
      </c>
      <c r="BT135" s="124" t="s">
        <v>35</v>
      </c>
      <c r="BU135" s="124" t="s">
        <v>35</v>
      </c>
      <c r="BV135" s="113" t="s">
        <v>35</v>
      </c>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row>
    <row r="136" s="387" customFormat="true" ht="15" customHeight="true" x14ac:dyDescent="0.2">
      <c r="A136" s="1145"/>
      <c r="B136" s="453" t="s">
        <v>43</v>
      </c>
      <c r="C136" s="143" t="s">
        <v>35</v>
      </c>
      <c r="D136" s="140" t="s">
        <v>35</v>
      </c>
      <c r="E136" s="140" t="s">
        <v>35</v>
      </c>
      <c r="F136" s="140" t="s">
        <v>35</v>
      </c>
      <c r="G136" s="137" t="s">
        <v>35</v>
      </c>
      <c r="H136" s="134" t="s">
        <v>35</v>
      </c>
      <c r="I136" s="140" t="s">
        <v>35</v>
      </c>
      <c r="J136" s="140" t="s">
        <v>35</v>
      </c>
      <c r="K136" s="140" t="s">
        <v>35</v>
      </c>
      <c r="L136" s="131" t="s">
        <v>35</v>
      </c>
      <c r="M136" s="143" t="s">
        <v>35</v>
      </c>
      <c r="N136" s="140" t="s">
        <v>35</v>
      </c>
      <c r="O136" s="140" t="s">
        <v>35</v>
      </c>
      <c r="P136" s="140" t="s">
        <v>35</v>
      </c>
      <c r="Q136" s="137" t="s">
        <v>35</v>
      </c>
      <c r="R136" s="134" t="s">
        <v>35</v>
      </c>
      <c r="S136" s="140" t="s">
        <v>35</v>
      </c>
      <c r="T136" s="140" t="s">
        <v>35</v>
      </c>
      <c r="U136" s="140" t="s">
        <v>35</v>
      </c>
      <c r="V136" s="131" t="s">
        <v>35</v>
      </c>
      <c r="W136" s="512"/>
      <c r="X136" s="512"/>
      <c r="Y136" s="512"/>
      <c r="Z136" s="512"/>
      <c r="AA136" s="512"/>
      <c r="AB136" s="512"/>
      <c r="AC136" s="512"/>
      <c r="AD136" s="512"/>
      <c r="AE136" s="512"/>
      <c r="AF136" s="512"/>
      <c r="AG136" s="512"/>
      <c r="AH136" s="512"/>
      <c r="AI136" s="512"/>
      <c r="AJ136" s="512"/>
      <c r="AK136" s="512"/>
      <c r="AL136" s="512"/>
      <c r="AM136" s="512"/>
      <c r="AN136" s="512"/>
      <c r="AO136" s="512"/>
      <c r="AP136" s="512"/>
      <c r="AQ136" s="512"/>
      <c r="AR136" s="512"/>
      <c r="AS136" s="512"/>
      <c r="AT136" s="512"/>
      <c r="AU136" s="512"/>
      <c r="AV136" s="512"/>
      <c r="AW136" s="512"/>
      <c r="AX136" s="512"/>
      <c r="AY136" s="512"/>
      <c r="AZ136" s="252"/>
      <c r="BA136" s="1136"/>
      <c r="BB136" s="697" t="s">
        <v>43</v>
      </c>
      <c r="BC136" s="127" t="s">
        <v>35</v>
      </c>
      <c r="BD136" s="123" t="s">
        <v>35</v>
      </c>
      <c r="BE136" s="123" t="s">
        <v>35</v>
      </c>
      <c r="BF136" s="123" t="s">
        <v>35</v>
      </c>
      <c r="BG136" s="118" t="s">
        <v>35</v>
      </c>
      <c r="BH136" s="127" t="s">
        <v>35</v>
      </c>
      <c r="BI136" s="123" t="s">
        <v>35</v>
      </c>
      <c r="BJ136" s="123" t="s">
        <v>35</v>
      </c>
      <c r="BK136" s="123" t="s">
        <v>35</v>
      </c>
      <c r="BL136" s="118" t="s">
        <v>35</v>
      </c>
      <c r="BM136" s="127" t="s">
        <v>35</v>
      </c>
      <c r="BN136" s="123" t="s">
        <v>35</v>
      </c>
      <c r="BO136" s="123" t="s">
        <v>35</v>
      </c>
      <c r="BP136" s="123" t="s">
        <v>35</v>
      </c>
      <c r="BQ136" s="118" t="s">
        <v>35</v>
      </c>
      <c r="BR136" s="127" t="s">
        <v>35</v>
      </c>
      <c r="BS136" s="123" t="s">
        <v>35</v>
      </c>
      <c r="BT136" s="123" t="s">
        <v>35</v>
      </c>
      <c r="BU136" s="123" t="s">
        <v>35</v>
      </c>
      <c r="BV136" s="112" t="s">
        <v>35</v>
      </c>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row>
    <row r="137" s="387" customFormat="true" ht="15" customHeight="true" x14ac:dyDescent="0.2">
      <c r="A137" s="1145"/>
      <c r="B137" s="453" t="s">
        <v>42</v>
      </c>
      <c r="C137" s="143" t="s">
        <v>35</v>
      </c>
      <c r="D137" s="140" t="s">
        <v>35</v>
      </c>
      <c r="E137" s="140" t="s">
        <v>35</v>
      </c>
      <c r="F137" s="140" t="s">
        <v>35</v>
      </c>
      <c r="G137" s="137" t="s">
        <v>35</v>
      </c>
      <c r="H137" s="134" t="s">
        <v>35</v>
      </c>
      <c r="I137" s="140" t="s">
        <v>35</v>
      </c>
      <c r="J137" s="140" t="s">
        <v>35</v>
      </c>
      <c r="K137" s="140" t="s">
        <v>35</v>
      </c>
      <c r="L137" s="131" t="s">
        <v>35</v>
      </c>
      <c r="M137" s="143" t="s">
        <v>35</v>
      </c>
      <c r="N137" s="140" t="s">
        <v>35</v>
      </c>
      <c r="O137" s="140" t="s">
        <v>35</v>
      </c>
      <c r="P137" s="140" t="s">
        <v>35</v>
      </c>
      <c r="Q137" s="137" t="s">
        <v>35</v>
      </c>
      <c r="R137" s="134" t="s">
        <v>35</v>
      </c>
      <c r="S137" s="140" t="s">
        <v>35</v>
      </c>
      <c r="T137" s="140" t="s">
        <v>35</v>
      </c>
      <c r="U137" s="140" t="s">
        <v>35</v>
      </c>
      <c r="V137" s="131" t="s">
        <v>35</v>
      </c>
      <c r="W137" s="512"/>
      <c r="X137" s="512"/>
      <c r="Y137" s="512"/>
      <c r="Z137" s="512"/>
      <c r="AA137" s="512"/>
      <c r="AB137" s="512"/>
      <c r="AC137" s="512"/>
      <c r="AD137" s="512"/>
      <c r="AE137" s="512"/>
      <c r="AF137" s="512"/>
      <c r="AG137" s="512"/>
      <c r="AH137" s="512"/>
      <c r="AI137" s="512"/>
      <c r="AJ137" s="512"/>
      <c r="AK137" s="512"/>
      <c r="AL137" s="512"/>
      <c r="AM137" s="512"/>
      <c r="AN137" s="512"/>
      <c r="AO137" s="512"/>
      <c r="AP137" s="512"/>
      <c r="AQ137" s="512"/>
      <c r="AR137" s="512"/>
      <c r="AS137" s="512"/>
      <c r="AT137" s="512"/>
      <c r="AU137" s="512"/>
      <c r="AV137" s="512"/>
      <c r="AW137" s="512"/>
      <c r="AX137" s="512"/>
      <c r="AY137" s="512"/>
      <c r="AZ137" s="252"/>
      <c r="BA137" s="1136"/>
      <c r="BB137" s="697" t="s">
        <v>42</v>
      </c>
      <c r="BC137" s="127" t="s">
        <v>35</v>
      </c>
      <c r="BD137" s="123" t="s">
        <v>35</v>
      </c>
      <c r="BE137" s="123" t="s">
        <v>35</v>
      </c>
      <c r="BF137" s="123" t="s">
        <v>35</v>
      </c>
      <c r="BG137" s="118" t="s">
        <v>35</v>
      </c>
      <c r="BH137" s="127" t="s">
        <v>35</v>
      </c>
      <c r="BI137" s="123" t="s">
        <v>35</v>
      </c>
      <c r="BJ137" s="123" t="s">
        <v>35</v>
      </c>
      <c r="BK137" s="123" t="s">
        <v>35</v>
      </c>
      <c r="BL137" s="118" t="s">
        <v>35</v>
      </c>
      <c r="BM137" s="127" t="s">
        <v>35</v>
      </c>
      <c r="BN137" s="123" t="s">
        <v>35</v>
      </c>
      <c r="BO137" s="123" t="s">
        <v>35</v>
      </c>
      <c r="BP137" s="123" t="s">
        <v>35</v>
      </c>
      <c r="BQ137" s="118" t="s">
        <v>35</v>
      </c>
      <c r="BR137" s="127" t="s">
        <v>35</v>
      </c>
      <c r="BS137" s="123" t="s">
        <v>35</v>
      </c>
      <c r="BT137" s="123" t="s">
        <v>35</v>
      </c>
      <c r="BU137" s="123" t="s">
        <v>35</v>
      </c>
      <c r="BV137" s="112" t="s">
        <v>35</v>
      </c>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row>
    <row r="138" s="387" customFormat="true" ht="15" customHeight="true" x14ac:dyDescent="0.2">
      <c r="A138" s="1145"/>
      <c r="B138" s="453" t="s">
        <v>41</v>
      </c>
      <c r="C138" s="143" t="s">
        <v>35</v>
      </c>
      <c r="D138" s="140" t="s">
        <v>35</v>
      </c>
      <c r="E138" s="140" t="s">
        <v>35</v>
      </c>
      <c r="F138" s="140" t="s">
        <v>35</v>
      </c>
      <c r="G138" s="137" t="s">
        <v>35</v>
      </c>
      <c r="H138" s="134" t="s">
        <v>35</v>
      </c>
      <c r="I138" s="140" t="s">
        <v>35</v>
      </c>
      <c r="J138" s="140" t="s">
        <v>35</v>
      </c>
      <c r="K138" s="140" t="s">
        <v>35</v>
      </c>
      <c r="L138" s="131" t="s">
        <v>35</v>
      </c>
      <c r="M138" s="143" t="s">
        <v>35</v>
      </c>
      <c r="N138" s="140" t="s">
        <v>35</v>
      </c>
      <c r="O138" s="140" t="s">
        <v>35</v>
      </c>
      <c r="P138" s="140" t="s">
        <v>35</v>
      </c>
      <c r="Q138" s="137" t="s">
        <v>35</v>
      </c>
      <c r="R138" s="134" t="s">
        <v>35</v>
      </c>
      <c r="S138" s="140" t="s">
        <v>35</v>
      </c>
      <c r="T138" s="140" t="s">
        <v>35</v>
      </c>
      <c r="U138" s="140" t="s">
        <v>35</v>
      </c>
      <c r="V138" s="131" t="s">
        <v>35</v>
      </c>
      <c r="W138" s="512"/>
      <c r="X138" s="512"/>
      <c r="Y138" s="512"/>
      <c r="Z138" s="512"/>
      <c r="AA138" s="512"/>
      <c r="AB138" s="512"/>
      <c r="AC138" s="512"/>
      <c r="AD138" s="512"/>
      <c r="AE138" s="512"/>
      <c r="AF138" s="512"/>
      <c r="AG138" s="512"/>
      <c r="AH138" s="512"/>
      <c r="AI138" s="512"/>
      <c r="AJ138" s="512"/>
      <c r="AK138" s="512"/>
      <c r="AL138" s="512"/>
      <c r="AM138" s="512"/>
      <c r="AN138" s="512"/>
      <c r="AO138" s="512"/>
      <c r="AP138" s="512"/>
      <c r="AQ138" s="512"/>
      <c r="AR138" s="512"/>
      <c r="AS138" s="512"/>
      <c r="AT138" s="512"/>
      <c r="AU138" s="512"/>
      <c r="AV138" s="512"/>
      <c r="AW138" s="512"/>
      <c r="AX138" s="512"/>
      <c r="AY138" s="512"/>
      <c r="AZ138" s="252"/>
      <c r="BA138" s="1136"/>
      <c r="BB138" s="697" t="s">
        <v>41</v>
      </c>
      <c r="BC138" s="127" t="s">
        <v>35</v>
      </c>
      <c r="BD138" s="123" t="s">
        <v>35</v>
      </c>
      <c r="BE138" s="123" t="s">
        <v>35</v>
      </c>
      <c r="BF138" s="123" t="s">
        <v>35</v>
      </c>
      <c r="BG138" s="118" t="s">
        <v>35</v>
      </c>
      <c r="BH138" s="127" t="s">
        <v>35</v>
      </c>
      <c r="BI138" s="123" t="s">
        <v>35</v>
      </c>
      <c r="BJ138" s="123" t="s">
        <v>35</v>
      </c>
      <c r="BK138" s="123" t="s">
        <v>35</v>
      </c>
      <c r="BL138" s="118" t="s">
        <v>35</v>
      </c>
      <c r="BM138" s="127" t="s">
        <v>35</v>
      </c>
      <c r="BN138" s="123" t="s">
        <v>35</v>
      </c>
      <c r="BO138" s="123" t="s">
        <v>35</v>
      </c>
      <c r="BP138" s="123" t="s">
        <v>35</v>
      </c>
      <c r="BQ138" s="118" t="s">
        <v>35</v>
      </c>
      <c r="BR138" s="127" t="s">
        <v>35</v>
      </c>
      <c r="BS138" s="123" t="s">
        <v>35</v>
      </c>
      <c r="BT138" s="123" t="s">
        <v>35</v>
      </c>
      <c r="BU138" s="123" t="s">
        <v>35</v>
      </c>
      <c r="BV138" s="112" t="s">
        <v>35</v>
      </c>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row>
    <row r="139" s="387" customFormat="true" ht="15" customHeight="true" x14ac:dyDescent="0.2">
      <c r="A139" s="1145"/>
      <c r="B139" s="453" t="s">
        <v>19</v>
      </c>
      <c r="C139" s="195">
        <v>87.10809490445925</v>
      </c>
      <c r="D139" s="194">
        <v>96.414727341440724</v>
      </c>
      <c r="E139" s="194">
        <v>72.271895186818568</v>
      </c>
      <c r="F139" s="194">
        <v>72.586277541445511</v>
      </c>
      <c r="G139" s="193">
        <v>23.998567156298538</v>
      </c>
      <c r="H139" s="192">
        <v>59.835201232415102</v>
      </c>
      <c r="I139" s="194">
        <v>24.265624026237141</v>
      </c>
      <c r="J139" s="194">
        <v>11.102484009986997</v>
      </c>
      <c r="K139" s="194">
        <v>0.71708825032420787</v>
      </c>
      <c r="L139" s="191">
        <v>0</v>
      </c>
      <c r="M139" s="195">
        <v>87.379728869225104</v>
      </c>
      <c r="N139" s="194">
        <v>100</v>
      </c>
      <c r="O139" s="194">
        <v>79.908980303461647</v>
      </c>
      <c r="P139" s="194">
        <v>83.177824707066932</v>
      </c>
      <c r="Q139" s="193">
        <v>41.68339422690299</v>
      </c>
      <c r="R139" s="192">
        <v>71.923541387483326</v>
      </c>
      <c r="S139" s="194">
        <v>64.073581359452362</v>
      </c>
      <c r="T139" s="194">
        <v>84.991438612079321</v>
      </c>
      <c r="U139" s="194">
        <v>83.470677973540816</v>
      </c>
      <c r="V139" s="191">
        <v>57.963353480272616</v>
      </c>
      <c r="W139" s="512"/>
      <c r="X139" s="512"/>
      <c r="Y139" s="512"/>
      <c r="Z139" s="512"/>
      <c r="AA139" s="512"/>
      <c r="AB139" s="512"/>
      <c r="AC139" s="512"/>
      <c r="AD139" s="512"/>
      <c r="AE139" s="512"/>
      <c r="AF139" s="512"/>
      <c r="AG139" s="512"/>
      <c r="AH139" s="512"/>
      <c r="AI139" s="512"/>
      <c r="AJ139" s="512"/>
      <c r="AK139" s="512"/>
      <c r="AL139" s="512"/>
      <c r="AM139" s="512"/>
      <c r="AN139" s="512"/>
      <c r="AO139" s="512"/>
      <c r="AP139" s="512"/>
      <c r="AQ139" s="512"/>
      <c r="AR139" s="512"/>
      <c r="AS139" s="512"/>
      <c r="AT139" s="512"/>
      <c r="AU139" s="512"/>
      <c r="AV139" s="512"/>
      <c r="AW139" s="512"/>
      <c r="AX139" s="512"/>
      <c r="AY139" s="512"/>
      <c r="AZ139" s="252"/>
      <c r="BA139" s="1136"/>
      <c r="BB139" s="697" t="s">
        <v>19</v>
      </c>
      <c r="BC139" s="127" t="s">
        <v>35</v>
      </c>
      <c r="BD139" s="123" t="s">
        <v>35</v>
      </c>
      <c r="BE139" s="123" t="s">
        <v>35</v>
      </c>
      <c r="BF139" s="123" t="s">
        <v>35</v>
      </c>
      <c r="BG139" s="118" t="s">
        <v>35</v>
      </c>
      <c r="BH139" s="127" t="s">
        <v>35</v>
      </c>
      <c r="BI139" s="123" t="s">
        <v>35</v>
      </c>
      <c r="BJ139" s="123" t="s">
        <v>35</v>
      </c>
      <c r="BK139" s="123" t="s">
        <v>35</v>
      </c>
      <c r="BL139" s="118" t="s">
        <v>35</v>
      </c>
      <c r="BM139" s="127" t="s">
        <v>35</v>
      </c>
      <c r="BN139" s="123" t="s">
        <v>35</v>
      </c>
      <c r="BO139" s="123" t="s">
        <v>35</v>
      </c>
      <c r="BP139" s="123" t="s">
        <v>35</v>
      </c>
      <c r="BQ139" s="118" t="s">
        <v>35</v>
      </c>
      <c r="BR139" s="127" t="s">
        <v>35</v>
      </c>
      <c r="BS139" s="123" t="s">
        <v>35</v>
      </c>
      <c r="BT139" s="123" t="s">
        <v>35</v>
      </c>
      <c r="BU139" s="123" t="s">
        <v>35</v>
      </c>
      <c r="BV139" s="112" t="s">
        <v>35</v>
      </c>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row>
    <row r="140" s="382" customFormat="true" ht="15" customHeight="true" x14ac:dyDescent="0.2">
      <c r="A140" s="1145" t="s">
        <v>107</v>
      </c>
      <c r="B140" s="453" t="s">
        <v>64</v>
      </c>
      <c r="C140" s="143" t="s">
        <v>35</v>
      </c>
      <c r="D140" s="140" t="s">
        <v>35</v>
      </c>
      <c r="E140" s="140" t="s">
        <v>35</v>
      </c>
      <c r="F140" s="140" t="s">
        <v>35</v>
      </c>
      <c r="G140" s="137" t="s">
        <v>35</v>
      </c>
      <c r="H140" s="134" t="s">
        <v>35</v>
      </c>
      <c r="I140" s="140" t="s">
        <v>35</v>
      </c>
      <c r="J140" s="140" t="s">
        <v>35</v>
      </c>
      <c r="K140" s="140" t="s">
        <v>35</v>
      </c>
      <c r="L140" s="131" t="s">
        <v>35</v>
      </c>
      <c r="M140" s="143" t="s">
        <v>35</v>
      </c>
      <c r="N140" s="140" t="s">
        <v>35</v>
      </c>
      <c r="O140" s="140" t="s">
        <v>35</v>
      </c>
      <c r="P140" s="140" t="s">
        <v>35</v>
      </c>
      <c r="Q140" s="137" t="s">
        <v>35</v>
      </c>
      <c r="R140" s="134" t="s">
        <v>35</v>
      </c>
      <c r="S140" s="140" t="s">
        <v>35</v>
      </c>
      <c r="T140" s="140" t="s">
        <v>35</v>
      </c>
      <c r="U140" s="140" t="s">
        <v>35</v>
      </c>
      <c r="V140" s="131" t="s">
        <v>35</v>
      </c>
      <c r="W140" s="71"/>
      <c r="X140" s="71"/>
      <c r="Y140" s="71"/>
      <c r="Z140" s="71"/>
      <c r="AA140" s="71"/>
      <c r="AB140" s="71"/>
      <c r="AC140" s="71"/>
      <c r="AD140" s="71"/>
      <c r="AE140" s="71"/>
      <c r="AF140" s="71"/>
      <c r="AG140" s="71"/>
      <c r="AH140" s="71"/>
      <c r="AI140" s="71"/>
      <c r="AJ140" s="71"/>
      <c r="AK140" s="71"/>
      <c r="AL140" s="71"/>
      <c r="AM140" s="71"/>
      <c r="AN140" s="71"/>
      <c r="AO140" s="71"/>
      <c r="AP140" s="71"/>
      <c r="AQ140" s="71"/>
      <c r="AR140" s="71"/>
      <c r="AS140" s="71"/>
      <c r="AT140" s="71"/>
      <c r="AU140" s="71"/>
      <c r="AV140" s="71"/>
      <c r="AW140" s="71"/>
      <c r="AX140" s="71"/>
      <c r="AY140" s="71"/>
      <c r="AZ140" s="419"/>
      <c r="BA140" s="1136" t="s">
        <v>107</v>
      </c>
      <c r="BB140" s="697" t="s">
        <v>64</v>
      </c>
      <c r="BC140" s="127" t="s">
        <v>35</v>
      </c>
      <c r="BD140" s="123" t="s">
        <v>35</v>
      </c>
      <c r="BE140" s="123" t="s">
        <v>35</v>
      </c>
      <c r="BF140" s="123" t="s">
        <v>35</v>
      </c>
      <c r="BG140" s="118" t="s">
        <v>35</v>
      </c>
      <c r="BH140" s="127" t="s">
        <v>35</v>
      </c>
      <c r="BI140" s="123" t="s">
        <v>35</v>
      </c>
      <c r="BJ140" s="123" t="s">
        <v>35</v>
      </c>
      <c r="BK140" s="123" t="s">
        <v>35</v>
      </c>
      <c r="BL140" s="118" t="s">
        <v>35</v>
      </c>
      <c r="BM140" s="127" t="s">
        <v>35</v>
      </c>
      <c r="BN140" s="123" t="s">
        <v>35</v>
      </c>
      <c r="BO140" s="123" t="s">
        <v>35</v>
      </c>
      <c r="BP140" s="123" t="s">
        <v>35</v>
      </c>
      <c r="BQ140" s="118" t="s">
        <v>35</v>
      </c>
      <c r="BR140" s="127" t="s">
        <v>35</v>
      </c>
      <c r="BS140" s="123" t="s">
        <v>35</v>
      </c>
      <c r="BT140" s="123" t="s">
        <v>35</v>
      </c>
      <c r="BU140" s="123" t="s">
        <v>35</v>
      </c>
      <c r="BV140" s="112" t="s">
        <v>35</v>
      </c>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row>
    <row r="141" s="382" customFormat="true" ht="15" customHeight="true" x14ac:dyDescent="0.2">
      <c r="A141" s="1145"/>
      <c r="B141" s="453" t="s">
        <v>65</v>
      </c>
      <c r="C141" s="143" t="s">
        <v>35</v>
      </c>
      <c r="D141" s="140" t="s">
        <v>35</v>
      </c>
      <c r="E141" s="140" t="s">
        <v>35</v>
      </c>
      <c r="F141" s="140" t="s">
        <v>35</v>
      </c>
      <c r="G141" s="137" t="s">
        <v>35</v>
      </c>
      <c r="H141" s="134" t="s">
        <v>35</v>
      </c>
      <c r="I141" s="140" t="s">
        <v>35</v>
      </c>
      <c r="J141" s="140" t="s">
        <v>35</v>
      </c>
      <c r="K141" s="140" t="s">
        <v>35</v>
      </c>
      <c r="L141" s="131" t="s">
        <v>35</v>
      </c>
      <c r="M141" s="143" t="s">
        <v>35</v>
      </c>
      <c r="N141" s="140" t="s">
        <v>35</v>
      </c>
      <c r="O141" s="140" t="s">
        <v>35</v>
      </c>
      <c r="P141" s="140" t="s">
        <v>35</v>
      </c>
      <c r="Q141" s="137" t="s">
        <v>35</v>
      </c>
      <c r="R141" s="134" t="s">
        <v>35</v>
      </c>
      <c r="S141" s="140" t="s">
        <v>35</v>
      </c>
      <c r="T141" s="140" t="s">
        <v>35</v>
      </c>
      <c r="U141" s="140" t="s">
        <v>35</v>
      </c>
      <c r="V141" s="131" t="s">
        <v>35</v>
      </c>
      <c r="W141" s="71"/>
      <c r="X141" s="71"/>
      <c r="Y141" s="71"/>
      <c r="Z141" s="71"/>
      <c r="AA141" s="71"/>
      <c r="AB141" s="71"/>
      <c r="AC141" s="71"/>
      <c r="AD141" s="71"/>
      <c r="AE141" s="71"/>
      <c r="AF141" s="71"/>
      <c r="AG141" s="71"/>
      <c r="AH141" s="71"/>
      <c r="AI141" s="71"/>
      <c r="AJ141" s="71"/>
      <c r="AK141" s="71"/>
      <c r="AL141" s="71"/>
      <c r="AM141" s="71"/>
      <c r="AN141" s="71"/>
      <c r="AO141" s="71"/>
      <c r="AP141" s="71"/>
      <c r="AQ141" s="71"/>
      <c r="AR141" s="71"/>
      <c r="AS141" s="71"/>
      <c r="AT141" s="71"/>
      <c r="AU141" s="71"/>
      <c r="AV141" s="71"/>
      <c r="AW141" s="71"/>
      <c r="AX141" s="71"/>
      <c r="AY141" s="71"/>
      <c r="AZ141" s="419"/>
      <c r="BA141" s="1136"/>
      <c r="BB141" s="697" t="s">
        <v>65</v>
      </c>
      <c r="BC141" s="127" t="s">
        <v>35</v>
      </c>
      <c r="BD141" s="123" t="s">
        <v>35</v>
      </c>
      <c r="BE141" s="123" t="s">
        <v>35</v>
      </c>
      <c r="BF141" s="123" t="s">
        <v>35</v>
      </c>
      <c r="BG141" s="118" t="s">
        <v>35</v>
      </c>
      <c r="BH141" s="127" t="s">
        <v>35</v>
      </c>
      <c r="BI141" s="123" t="s">
        <v>35</v>
      </c>
      <c r="BJ141" s="123" t="s">
        <v>35</v>
      </c>
      <c r="BK141" s="123" t="s">
        <v>35</v>
      </c>
      <c r="BL141" s="118" t="s">
        <v>35</v>
      </c>
      <c r="BM141" s="127" t="s">
        <v>35</v>
      </c>
      <c r="BN141" s="123" t="s">
        <v>35</v>
      </c>
      <c r="BO141" s="123" t="s">
        <v>35</v>
      </c>
      <c r="BP141" s="123" t="s">
        <v>35</v>
      </c>
      <c r="BQ141" s="118" t="s">
        <v>35</v>
      </c>
      <c r="BR141" s="127" t="s">
        <v>35</v>
      </c>
      <c r="BS141" s="123" t="s">
        <v>35</v>
      </c>
      <c r="BT141" s="123" t="s">
        <v>35</v>
      </c>
      <c r="BU141" s="123" t="s">
        <v>35</v>
      </c>
      <c r="BV141" s="112" t="s">
        <v>35</v>
      </c>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row>
    <row r="142" s="382" customFormat="true" ht="15" customHeight="true" x14ac:dyDescent="0.2">
      <c r="A142" s="1145"/>
      <c r="B142" s="453" t="s">
        <v>66</v>
      </c>
      <c r="C142" s="143" t="s">
        <v>35</v>
      </c>
      <c r="D142" s="140" t="s">
        <v>35</v>
      </c>
      <c r="E142" s="140" t="s">
        <v>35</v>
      </c>
      <c r="F142" s="140" t="s">
        <v>35</v>
      </c>
      <c r="G142" s="137" t="s">
        <v>35</v>
      </c>
      <c r="H142" s="134" t="s">
        <v>35</v>
      </c>
      <c r="I142" s="140" t="s">
        <v>35</v>
      </c>
      <c r="J142" s="140" t="s">
        <v>35</v>
      </c>
      <c r="K142" s="140" t="s">
        <v>35</v>
      </c>
      <c r="L142" s="131" t="s">
        <v>35</v>
      </c>
      <c r="M142" s="143" t="s">
        <v>35</v>
      </c>
      <c r="N142" s="140" t="s">
        <v>35</v>
      </c>
      <c r="O142" s="140" t="s">
        <v>35</v>
      </c>
      <c r="P142" s="140" t="s">
        <v>35</v>
      </c>
      <c r="Q142" s="137" t="s">
        <v>35</v>
      </c>
      <c r="R142" s="134" t="s">
        <v>35</v>
      </c>
      <c r="S142" s="140" t="s">
        <v>35</v>
      </c>
      <c r="T142" s="140" t="s">
        <v>35</v>
      </c>
      <c r="U142" s="140" t="s">
        <v>35</v>
      </c>
      <c r="V142" s="131" t="s">
        <v>35</v>
      </c>
      <c r="W142" s="71"/>
      <c r="X142" s="71"/>
      <c r="Y142" s="71"/>
      <c r="Z142" s="71"/>
      <c r="AA142" s="71"/>
      <c r="AB142" s="71"/>
      <c r="AC142" s="71"/>
      <c r="AD142" s="71"/>
      <c r="AE142" s="71"/>
      <c r="AF142" s="71"/>
      <c r="AG142" s="71"/>
      <c r="AH142" s="71"/>
      <c r="AI142" s="71"/>
      <c r="AJ142" s="71"/>
      <c r="AK142" s="71"/>
      <c r="AL142" s="71"/>
      <c r="AM142" s="71"/>
      <c r="AN142" s="71"/>
      <c r="AO142" s="71"/>
      <c r="AP142" s="71"/>
      <c r="AQ142" s="71"/>
      <c r="AR142" s="71"/>
      <c r="AS142" s="71"/>
      <c r="AT142" s="71"/>
      <c r="AU142" s="71"/>
      <c r="AV142" s="71"/>
      <c r="AW142" s="71"/>
      <c r="AX142" s="71"/>
      <c r="AY142" s="71"/>
      <c r="AZ142" s="419"/>
      <c r="BA142" s="1136"/>
      <c r="BB142" s="697" t="s">
        <v>66</v>
      </c>
      <c r="BC142" s="127" t="s">
        <v>35</v>
      </c>
      <c r="BD142" s="123" t="s">
        <v>35</v>
      </c>
      <c r="BE142" s="123" t="s">
        <v>35</v>
      </c>
      <c r="BF142" s="123" t="s">
        <v>35</v>
      </c>
      <c r="BG142" s="118" t="s">
        <v>35</v>
      </c>
      <c r="BH142" s="127" t="s">
        <v>35</v>
      </c>
      <c r="BI142" s="123" t="s">
        <v>35</v>
      </c>
      <c r="BJ142" s="123" t="s">
        <v>35</v>
      </c>
      <c r="BK142" s="123" t="s">
        <v>35</v>
      </c>
      <c r="BL142" s="118" t="s">
        <v>35</v>
      </c>
      <c r="BM142" s="127" t="s">
        <v>35</v>
      </c>
      <c r="BN142" s="123" t="s">
        <v>35</v>
      </c>
      <c r="BO142" s="123" t="s">
        <v>35</v>
      </c>
      <c r="BP142" s="123" t="s">
        <v>35</v>
      </c>
      <c r="BQ142" s="118" t="s">
        <v>35</v>
      </c>
      <c r="BR142" s="127" t="s">
        <v>35</v>
      </c>
      <c r="BS142" s="123" t="s">
        <v>35</v>
      </c>
      <c r="BT142" s="123" t="s">
        <v>35</v>
      </c>
      <c r="BU142" s="123" t="s">
        <v>35</v>
      </c>
      <c r="BV142" s="112" t="s">
        <v>35</v>
      </c>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row>
    <row r="143" s="382" customFormat="true" ht="15" customHeight="true" x14ac:dyDescent="0.2">
      <c r="A143" s="1145"/>
      <c r="B143" s="453" t="s">
        <v>67</v>
      </c>
      <c r="C143" s="143" t="s">
        <v>35</v>
      </c>
      <c r="D143" s="140" t="s">
        <v>35</v>
      </c>
      <c r="E143" s="140" t="s">
        <v>35</v>
      </c>
      <c r="F143" s="140" t="s">
        <v>35</v>
      </c>
      <c r="G143" s="137" t="s">
        <v>35</v>
      </c>
      <c r="H143" s="134" t="s">
        <v>35</v>
      </c>
      <c r="I143" s="140" t="s">
        <v>35</v>
      </c>
      <c r="J143" s="140" t="s">
        <v>35</v>
      </c>
      <c r="K143" s="140" t="s">
        <v>35</v>
      </c>
      <c r="L143" s="131" t="s">
        <v>35</v>
      </c>
      <c r="M143" s="143" t="s">
        <v>35</v>
      </c>
      <c r="N143" s="140" t="s">
        <v>35</v>
      </c>
      <c r="O143" s="140" t="s">
        <v>35</v>
      </c>
      <c r="P143" s="140" t="s">
        <v>35</v>
      </c>
      <c r="Q143" s="137" t="s">
        <v>35</v>
      </c>
      <c r="R143" s="134" t="s">
        <v>35</v>
      </c>
      <c r="S143" s="140" t="s">
        <v>35</v>
      </c>
      <c r="T143" s="140" t="s">
        <v>35</v>
      </c>
      <c r="U143" s="140" t="s">
        <v>35</v>
      </c>
      <c r="V143" s="131" t="s">
        <v>35</v>
      </c>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419"/>
      <c r="BA143" s="1136"/>
      <c r="BB143" s="697" t="s">
        <v>67</v>
      </c>
      <c r="BC143" s="127" t="s">
        <v>35</v>
      </c>
      <c r="BD143" s="123" t="s">
        <v>35</v>
      </c>
      <c r="BE143" s="123" t="s">
        <v>35</v>
      </c>
      <c r="BF143" s="123" t="s">
        <v>35</v>
      </c>
      <c r="BG143" s="118" t="s">
        <v>35</v>
      </c>
      <c r="BH143" s="127" t="s">
        <v>35</v>
      </c>
      <c r="BI143" s="123" t="s">
        <v>35</v>
      </c>
      <c r="BJ143" s="123" t="s">
        <v>35</v>
      </c>
      <c r="BK143" s="123" t="s">
        <v>35</v>
      </c>
      <c r="BL143" s="118" t="s">
        <v>35</v>
      </c>
      <c r="BM143" s="127" t="s">
        <v>35</v>
      </c>
      <c r="BN143" s="123" t="s">
        <v>35</v>
      </c>
      <c r="BO143" s="123" t="s">
        <v>35</v>
      </c>
      <c r="BP143" s="123" t="s">
        <v>35</v>
      </c>
      <c r="BQ143" s="118" t="s">
        <v>35</v>
      </c>
      <c r="BR143" s="127" t="s">
        <v>35</v>
      </c>
      <c r="BS143" s="123" t="s">
        <v>35</v>
      </c>
      <c r="BT143" s="123" t="s">
        <v>35</v>
      </c>
      <c r="BU143" s="123" t="s">
        <v>35</v>
      </c>
      <c r="BV143" s="112" t="s">
        <v>35</v>
      </c>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row>
    <row r="144" s="382" customFormat="true" ht="15" customHeight="true" x14ac:dyDescent="0.2">
      <c r="A144" s="1145" t="s">
        <v>108</v>
      </c>
      <c r="B144" s="453" t="s">
        <v>64</v>
      </c>
      <c r="C144" s="143" t="s">
        <v>35</v>
      </c>
      <c r="D144" s="140" t="s">
        <v>35</v>
      </c>
      <c r="E144" s="140" t="s">
        <v>35</v>
      </c>
      <c r="F144" s="140" t="s">
        <v>35</v>
      </c>
      <c r="G144" s="137" t="s">
        <v>35</v>
      </c>
      <c r="H144" s="134" t="s">
        <v>35</v>
      </c>
      <c r="I144" s="140" t="s">
        <v>35</v>
      </c>
      <c r="J144" s="140" t="s">
        <v>35</v>
      </c>
      <c r="K144" s="140" t="s">
        <v>35</v>
      </c>
      <c r="L144" s="131" t="s">
        <v>35</v>
      </c>
      <c r="M144" s="143" t="s">
        <v>35</v>
      </c>
      <c r="N144" s="140" t="s">
        <v>35</v>
      </c>
      <c r="O144" s="140" t="s">
        <v>35</v>
      </c>
      <c r="P144" s="140" t="s">
        <v>35</v>
      </c>
      <c r="Q144" s="137" t="s">
        <v>35</v>
      </c>
      <c r="R144" s="134" t="s">
        <v>35</v>
      </c>
      <c r="S144" s="140" t="s">
        <v>35</v>
      </c>
      <c r="T144" s="140" t="s">
        <v>35</v>
      </c>
      <c r="U144" s="140" t="s">
        <v>35</v>
      </c>
      <c r="V144" s="131" t="s">
        <v>35</v>
      </c>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419"/>
      <c r="BA144" s="1136" t="s">
        <v>108</v>
      </c>
      <c r="BB144" s="697" t="s">
        <v>64</v>
      </c>
      <c r="BC144" s="127" t="s">
        <v>35</v>
      </c>
      <c r="BD144" s="123" t="s">
        <v>35</v>
      </c>
      <c r="BE144" s="123" t="s">
        <v>35</v>
      </c>
      <c r="BF144" s="123" t="s">
        <v>35</v>
      </c>
      <c r="BG144" s="118" t="s">
        <v>35</v>
      </c>
      <c r="BH144" s="127" t="s">
        <v>35</v>
      </c>
      <c r="BI144" s="123" t="s">
        <v>35</v>
      </c>
      <c r="BJ144" s="123" t="s">
        <v>35</v>
      </c>
      <c r="BK144" s="123" t="s">
        <v>35</v>
      </c>
      <c r="BL144" s="118" t="s">
        <v>35</v>
      </c>
      <c r="BM144" s="127" t="s">
        <v>35</v>
      </c>
      <c r="BN144" s="123" t="s">
        <v>35</v>
      </c>
      <c r="BO144" s="123" t="s">
        <v>35</v>
      </c>
      <c r="BP144" s="123" t="s">
        <v>35</v>
      </c>
      <c r="BQ144" s="118" t="s">
        <v>35</v>
      </c>
      <c r="BR144" s="127" t="s">
        <v>35</v>
      </c>
      <c r="BS144" s="123" t="s">
        <v>35</v>
      </c>
      <c r="BT144" s="123" t="s">
        <v>35</v>
      </c>
      <c r="BU144" s="123" t="s">
        <v>35</v>
      </c>
      <c r="BV144" s="112" t="s">
        <v>35</v>
      </c>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row>
    <row r="145" s="382" customFormat="true" ht="15" customHeight="true" x14ac:dyDescent="0.2">
      <c r="A145" s="1145"/>
      <c r="B145" s="453" t="s">
        <v>65</v>
      </c>
      <c r="C145" s="143" t="s">
        <v>35</v>
      </c>
      <c r="D145" s="140" t="s">
        <v>35</v>
      </c>
      <c r="E145" s="140" t="s">
        <v>35</v>
      </c>
      <c r="F145" s="140" t="s">
        <v>35</v>
      </c>
      <c r="G145" s="137" t="s">
        <v>35</v>
      </c>
      <c r="H145" s="134" t="s">
        <v>35</v>
      </c>
      <c r="I145" s="140" t="s">
        <v>35</v>
      </c>
      <c r="J145" s="140" t="s">
        <v>35</v>
      </c>
      <c r="K145" s="140" t="s">
        <v>35</v>
      </c>
      <c r="L145" s="131" t="s">
        <v>35</v>
      </c>
      <c r="M145" s="143" t="s">
        <v>35</v>
      </c>
      <c r="N145" s="140" t="s">
        <v>35</v>
      </c>
      <c r="O145" s="140" t="s">
        <v>35</v>
      </c>
      <c r="P145" s="140" t="s">
        <v>35</v>
      </c>
      <c r="Q145" s="137" t="s">
        <v>35</v>
      </c>
      <c r="R145" s="134" t="s">
        <v>35</v>
      </c>
      <c r="S145" s="140" t="s">
        <v>35</v>
      </c>
      <c r="T145" s="140" t="s">
        <v>35</v>
      </c>
      <c r="U145" s="140" t="s">
        <v>35</v>
      </c>
      <c r="V145" s="131" t="s">
        <v>35</v>
      </c>
      <c r="W145" s="71"/>
      <c r="X145" s="71"/>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c r="AU145" s="71"/>
      <c r="AV145" s="71"/>
      <c r="AW145" s="71"/>
      <c r="AX145" s="71"/>
      <c r="AY145" s="71"/>
      <c r="AZ145" s="419"/>
      <c r="BA145" s="1136"/>
      <c r="BB145" s="697" t="s">
        <v>65</v>
      </c>
      <c r="BC145" s="127" t="s">
        <v>35</v>
      </c>
      <c r="BD145" s="123" t="s">
        <v>35</v>
      </c>
      <c r="BE145" s="123" t="s">
        <v>35</v>
      </c>
      <c r="BF145" s="123" t="s">
        <v>35</v>
      </c>
      <c r="BG145" s="118" t="s">
        <v>35</v>
      </c>
      <c r="BH145" s="127" t="s">
        <v>35</v>
      </c>
      <c r="BI145" s="123" t="s">
        <v>35</v>
      </c>
      <c r="BJ145" s="123" t="s">
        <v>35</v>
      </c>
      <c r="BK145" s="123" t="s">
        <v>35</v>
      </c>
      <c r="BL145" s="118" t="s">
        <v>35</v>
      </c>
      <c r="BM145" s="127" t="s">
        <v>35</v>
      </c>
      <c r="BN145" s="123" t="s">
        <v>35</v>
      </c>
      <c r="BO145" s="123" t="s">
        <v>35</v>
      </c>
      <c r="BP145" s="123" t="s">
        <v>35</v>
      </c>
      <c r="BQ145" s="118" t="s">
        <v>35</v>
      </c>
      <c r="BR145" s="127" t="s">
        <v>35</v>
      </c>
      <c r="BS145" s="123" t="s">
        <v>35</v>
      </c>
      <c r="BT145" s="123" t="s">
        <v>35</v>
      </c>
      <c r="BU145" s="123" t="s">
        <v>35</v>
      </c>
      <c r="BV145" s="112" t="s">
        <v>35</v>
      </c>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row>
    <row r="146" s="382" customFormat="true" ht="15" customHeight="true" x14ac:dyDescent="0.2">
      <c r="A146" s="1145"/>
      <c r="B146" s="453" t="s">
        <v>66</v>
      </c>
      <c r="C146" s="143" t="s">
        <v>35</v>
      </c>
      <c r="D146" s="140" t="s">
        <v>35</v>
      </c>
      <c r="E146" s="140" t="s">
        <v>35</v>
      </c>
      <c r="F146" s="140" t="s">
        <v>35</v>
      </c>
      <c r="G146" s="137" t="s">
        <v>35</v>
      </c>
      <c r="H146" s="134" t="s">
        <v>35</v>
      </c>
      <c r="I146" s="140" t="s">
        <v>35</v>
      </c>
      <c r="J146" s="140" t="s">
        <v>35</v>
      </c>
      <c r="K146" s="140" t="s">
        <v>35</v>
      </c>
      <c r="L146" s="131" t="s">
        <v>35</v>
      </c>
      <c r="M146" s="143" t="s">
        <v>35</v>
      </c>
      <c r="N146" s="140" t="s">
        <v>35</v>
      </c>
      <c r="O146" s="140" t="s">
        <v>35</v>
      </c>
      <c r="P146" s="140" t="s">
        <v>35</v>
      </c>
      <c r="Q146" s="137" t="s">
        <v>35</v>
      </c>
      <c r="R146" s="134" t="s">
        <v>35</v>
      </c>
      <c r="S146" s="140" t="s">
        <v>35</v>
      </c>
      <c r="T146" s="140" t="s">
        <v>35</v>
      </c>
      <c r="U146" s="140" t="s">
        <v>35</v>
      </c>
      <c r="V146" s="131" t="s">
        <v>35</v>
      </c>
      <c r="W146" s="71"/>
      <c r="X146" s="71"/>
      <c r="Y146" s="71"/>
      <c r="Z146" s="71"/>
      <c r="AA146" s="71"/>
      <c r="AB146" s="71"/>
      <c r="AC146" s="71"/>
      <c r="AD146" s="71"/>
      <c r="AE146" s="71"/>
      <c r="AF146" s="71"/>
      <c r="AG146" s="71"/>
      <c r="AH146" s="71"/>
      <c r="AI146" s="71"/>
      <c r="AJ146" s="71"/>
      <c r="AK146" s="71"/>
      <c r="AL146" s="71"/>
      <c r="AM146" s="71"/>
      <c r="AN146" s="71"/>
      <c r="AO146" s="71"/>
      <c r="AP146" s="71"/>
      <c r="AQ146" s="71"/>
      <c r="AR146" s="71"/>
      <c r="AS146" s="71"/>
      <c r="AT146" s="71"/>
      <c r="AU146" s="71"/>
      <c r="AV146" s="71"/>
      <c r="AW146" s="71"/>
      <c r="AX146" s="71"/>
      <c r="AY146" s="71"/>
      <c r="AZ146" s="419"/>
      <c r="BA146" s="1136"/>
      <c r="BB146" s="697" t="s">
        <v>66</v>
      </c>
      <c r="BC146" s="127" t="s">
        <v>35</v>
      </c>
      <c r="BD146" s="123" t="s">
        <v>35</v>
      </c>
      <c r="BE146" s="123" t="s">
        <v>35</v>
      </c>
      <c r="BF146" s="123" t="s">
        <v>35</v>
      </c>
      <c r="BG146" s="118" t="s">
        <v>35</v>
      </c>
      <c r="BH146" s="127" t="s">
        <v>35</v>
      </c>
      <c r="BI146" s="123" t="s">
        <v>35</v>
      </c>
      <c r="BJ146" s="123" t="s">
        <v>35</v>
      </c>
      <c r="BK146" s="123" t="s">
        <v>35</v>
      </c>
      <c r="BL146" s="118" t="s">
        <v>35</v>
      </c>
      <c r="BM146" s="127" t="s">
        <v>35</v>
      </c>
      <c r="BN146" s="123" t="s">
        <v>35</v>
      </c>
      <c r="BO146" s="123" t="s">
        <v>35</v>
      </c>
      <c r="BP146" s="123" t="s">
        <v>35</v>
      </c>
      <c r="BQ146" s="118" t="s">
        <v>35</v>
      </c>
      <c r="BR146" s="127" t="s">
        <v>35</v>
      </c>
      <c r="BS146" s="123" t="s">
        <v>35</v>
      </c>
      <c r="BT146" s="123" t="s">
        <v>35</v>
      </c>
      <c r="BU146" s="123" t="s">
        <v>35</v>
      </c>
      <c r="BV146" s="112" t="s">
        <v>35</v>
      </c>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row>
    <row r="147" s="382" customFormat="true" ht="15" customHeight="true" x14ac:dyDescent="0.2">
      <c r="A147" s="1145"/>
      <c r="B147" s="453" t="s">
        <v>67</v>
      </c>
      <c r="C147" s="143" t="s">
        <v>35</v>
      </c>
      <c r="D147" s="140" t="s">
        <v>35</v>
      </c>
      <c r="E147" s="140" t="s">
        <v>35</v>
      </c>
      <c r="F147" s="140" t="s">
        <v>35</v>
      </c>
      <c r="G147" s="137" t="s">
        <v>35</v>
      </c>
      <c r="H147" s="134" t="s">
        <v>35</v>
      </c>
      <c r="I147" s="140" t="s">
        <v>35</v>
      </c>
      <c r="J147" s="140" t="s">
        <v>35</v>
      </c>
      <c r="K147" s="140" t="s">
        <v>35</v>
      </c>
      <c r="L147" s="131" t="s">
        <v>35</v>
      </c>
      <c r="M147" s="143" t="s">
        <v>35</v>
      </c>
      <c r="N147" s="140" t="s">
        <v>35</v>
      </c>
      <c r="O147" s="140" t="s">
        <v>35</v>
      </c>
      <c r="P147" s="140" t="s">
        <v>35</v>
      </c>
      <c r="Q147" s="137" t="s">
        <v>35</v>
      </c>
      <c r="R147" s="134" t="s">
        <v>35</v>
      </c>
      <c r="S147" s="140" t="s">
        <v>35</v>
      </c>
      <c r="T147" s="140" t="s">
        <v>35</v>
      </c>
      <c r="U147" s="140" t="s">
        <v>35</v>
      </c>
      <c r="V147" s="131" t="s">
        <v>35</v>
      </c>
      <c r="W147" s="71"/>
      <c r="X147" s="71"/>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c r="AV147" s="71"/>
      <c r="AW147" s="71"/>
      <c r="AX147" s="71"/>
      <c r="AY147" s="71"/>
      <c r="AZ147" s="419"/>
      <c r="BA147" s="1136"/>
      <c r="BB147" s="697" t="s">
        <v>67</v>
      </c>
      <c r="BC147" s="127" t="s">
        <v>35</v>
      </c>
      <c r="BD147" s="123" t="s">
        <v>35</v>
      </c>
      <c r="BE147" s="123" t="s">
        <v>35</v>
      </c>
      <c r="BF147" s="123" t="s">
        <v>35</v>
      </c>
      <c r="BG147" s="118" t="s">
        <v>35</v>
      </c>
      <c r="BH147" s="127" t="s">
        <v>35</v>
      </c>
      <c r="BI147" s="123" t="s">
        <v>35</v>
      </c>
      <c r="BJ147" s="123" t="s">
        <v>35</v>
      </c>
      <c r="BK147" s="123" t="s">
        <v>35</v>
      </c>
      <c r="BL147" s="118" t="s">
        <v>35</v>
      </c>
      <c r="BM147" s="127" t="s">
        <v>35</v>
      </c>
      <c r="BN147" s="123" t="s">
        <v>35</v>
      </c>
      <c r="BO147" s="123" t="s">
        <v>35</v>
      </c>
      <c r="BP147" s="123" t="s">
        <v>35</v>
      </c>
      <c r="BQ147" s="118" t="s">
        <v>35</v>
      </c>
      <c r="BR147" s="127" t="s">
        <v>35</v>
      </c>
      <c r="BS147" s="123" t="s">
        <v>35</v>
      </c>
      <c r="BT147" s="123" t="s">
        <v>35</v>
      </c>
      <c r="BU147" s="123" t="s">
        <v>35</v>
      </c>
      <c r="BV147" s="112" t="s">
        <v>35</v>
      </c>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row>
    <row r="148" s="382" customFormat="true" ht="15" customHeight="true" x14ac:dyDescent="0.2">
      <c r="A148" s="1145" t="s">
        <v>109</v>
      </c>
      <c r="B148" s="453" t="s">
        <v>49</v>
      </c>
      <c r="C148" s="143" t="s">
        <v>35</v>
      </c>
      <c r="D148" s="140" t="s">
        <v>35</v>
      </c>
      <c r="E148" s="140" t="s">
        <v>35</v>
      </c>
      <c r="F148" s="140" t="s">
        <v>35</v>
      </c>
      <c r="G148" s="137" t="s">
        <v>35</v>
      </c>
      <c r="H148" s="134" t="s">
        <v>35</v>
      </c>
      <c r="I148" s="140" t="s">
        <v>35</v>
      </c>
      <c r="J148" s="140" t="s">
        <v>35</v>
      </c>
      <c r="K148" s="140" t="s">
        <v>35</v>
      </c>
      <c r="L148" s="131" t="s">
        <v>35</v>
      </c>
      <c r="M148" s="143" t="s">
        <v>35</v>
      </c>
      <c r="N148" s="140" t="s">
        <v>35</v>
      </c>
      <c r="O148" s="140" t="s">
        <v>35</v>
      </c>
      <c r="P148" s="140" t="s">
        <v>35</v>
      </c>
      <c r="Q148" s="137" t="s">
        <v>35</v>
      </c>
      <c r="R148" s="134" t="s">
        <v>35</v>
      </c>
      <c r="S148" s="140" t="s">
        <v>35</v>
      </c>
      <c r="T148" s="140" t="s">
        <v>35</v>
      </c>
      <c r="U148" s="140" t="s">
        <v>35</v>
      </c>
      <c r="V148" s="131" t="s">
        <v>35</v>
      </c>
      <c r="W148" s="71"/>
      <c r="X148" s="71"/>
      <c r="Y148" s="71"/>
      <c r="Z148" s="71"/>
      <c r="AA148" s="71"/>
      <c r="AB148" s="71"/>
      <c r="AC148" s="71"/>
      <c r="AD148" s="71"/>
      <c r="AE148" s="71"/>
      <c r="AF148" s="71"/>
      <c r="AG148" s="71"/>
      <c r="AH148" s="71"/>
      <c r="AI148" s="71"/>
      <c r="AJ148" s="71"/>
      <c r="AK148" s="71"/>
      <c r="AL148" s="71"/>
      <c r="AM148" s="71"/>
      <c r="AN148" s="71"/>
      <c r="AO148" s="71"/>
      <c r="AP148" s="71"/>
      <c r="AQ148" s="71"/>
      <c r="AR148" s="71"/>
      <c r="AS148" s="71"/>
      <c r="AT148" s="71"/>
      <c r="AU148" s="71"/>
      <c r="AV148" s="71"/>
      <c r="AW148" s="71"/>
      <c r="AX148" s="71"/>
      <c r="AY148" s="71"/>
      <c r="AZ148" s="419"/>
      <c r="BA148" s="1136" t="s">
        <v>109</v>
      </c>
      <c r="BB148" s="697" t="s">
        <v>49</v>
      </c>
      <c r="BC148" s="127" t="s">
        <v>35</v>
      </c>
      <c r="BD148" s="123" t="s">
        <v>35</v>
      </c>
      <c r="BE148" s="123" t="s">
        <v>35</v>
      </c>
      <c r="BF148" s="123" t="s">
        <v>35</v>
      </c>
      <c r="BG148" s="118" t="s">
        <v>35</v>
      </c>
      <c r="BH148" s="127" t="s">
        <v>35</v>
      </c>
      <c r="BI148" s="123" t="s">
        <v>35</v>
      </c>
      <c r="BJ148" s="123" t="s">
        <v>35</v>
      </c>
      <c r="BK148" s="123" t="s">
        <v>35</v>
      </c>
      <c r="BL148" s="118" t="s">
        <v>35</v>
      </c>
      <c r="BM148" s="127" t="s">
        <v>35</v>
      </c>
      <c r="BN148" s="123" t="s">
        <v>35</v>
      </c>
      <c r="BO148" s="123" t="s">
        <v>35</v>
      </c>
      <c r="BP148" s="123" t="s">
        <v>35</v>
      </c>
      <c r="BQ148" s="118" t="s">
        <v>35</v>
      </c>
      <c r="BR148" s="127" t="s">
        <v>35</v>
      </c>
      <c r="BS148" s="123" t="s">
        <v>35</v>
      </c>
      <c r="BT148" s="123" t="s">
        <v>35</v>
      </c>
      <c r="BU148" s="123" t="s">
        <v>35</v>
      </c>
      <c r="BV148" s="112" t="s">
        <v>35</v>
      </c>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row>
    <row r="149" s="382" customFormat="true" ht="15" customHeight="true" x14ac:dyDescent="0.2">
      <c r="A149" s="1145"/>
      <c r="B149" s="453" t="s">
        <v>48</v>
      </c>
      <c r="C149" s="143" t="s">
        <v>35</v>
      </c>
      <c r="D149" s="140" t="s">
        <v>35</v>
      </c>
      <c r="E149" s="140" t="s">
        <v>35</v>
      </c>
      <c r="F149" s="140" t="s">
        <v>35</v>
      </c>
      <c r="G149" s="137" t="s">
        <v>35</v>
      </c>
      <c r="H149" s="134" t="s">
        <v>35</v>
      </c>
      <c r="I149" s="140" t="s">
        <v>35</v>
      </c>
      <c r="J149" s="140" t="s">
        <v>35</v>
      </c>
      <c r="K149" s="140" t="s">
        <v>35</v>
      </c>
      <c r="L149" s="131" t="s">
        <v>35</v>
      </c>
      <c r="M149" s="143" t="s">
        <v>35</v>
      </c>
      <c r="N149" s="140" t="s">
        <v>35</v>
      </c>
      <c r="O149" s="140" t="s">
        <v>35</v>
      </c>
      <c r="P149" s="140" t="s">
        <v>35</v>
      </c>
      <c r="Q149" s="137" t="s">
        <v>35</v>
      </c>
      <c r="R149" s="134" t="s">
        <v>35</v>
      </c>
      <c r="S149" s="140" t="s">
        <v>35</v>
      </c>
      <c r="T149" s="140" t="s">
        <v>35</v>
      </c>
      <c r="U149" s="140" t="s">
        <v>35</v>
      </c>
      <c r="V149" s="131" t="s">
        <v>35</v>
      </c>
      <c r="W149" s="71"/>
      <c r="X149" s="71"/>
      <c r="Y149" s="71"/>
      <c r="Z149" s="71"/>
      <c r="AA149" s="71"/>
      <c r="AB149" s="71"/>
      <c r="AC149" s="71"/>
      <c r="AD149" s="71"/>
      <c r="AE149" s="71"/>
      <c r="AF149" s="71"/>
      <c r="AG149" s="71"/>
      <c r="AH149" s="71"/>
      <c r="AI149" s="71"/>
      <c r="AJ149" s="71"/>
      <c r="AK149" s="71"/>
      <c r="AL149" s="71"/>
      <c r="AM149" s="71"/>
      <c r="AN149" s="71"/>
      <c r="AO149" s="71"/>
      <c r="AP149" s="71"/>
      <c r="AQ149" s="71"/>
      <c r="AR149" s="71"/>
      <c r="AS149" s="71"/>
      <c r="AT149" s="71"/>
      <c r="AU149" s="71"/>
      <c r="AV149" s="71"/>
      <c r="AW149" s="71"/>
      <c r="AX149" s="71"/>
      <c r="AY149" s="71"/>
      <c r="AZ149" s="419"/>
      <c r="BA149" s="1136"/>
      <c r="BB149" s="697" t="s">
        <v>48</v>
      </c>
      <c r="BC149" s="127" t="s">
        <v>35</v>
      </c>
      <c r="BD149" s="123" t="s">
        <v>35</v>
      </c>
      <c r="BE149" s="123" t="s">
        <v>35</v>
      </c>
      <c r="BF149" s="123" t="s">
        <v>35</v>
      </c>
      <c r="BG149" s="118" t="s">
        <v>35</v>
      </c>
      <c r="BH149" s="127" t="s">
        <v>35</v>
      </c>
      <c r="BI149" s="123" t="s">
        <v>35</v>
      </c>
      <c r="BJ149" s="123" t="s">
        <v>35</v>
      </c>
      <c r="BK149" s="123" t="s">
        <v>35</v>
      </c>
      <c r="BL149" s="118" t="s">
        <v>35</v>
      </c>
      <c r="BM149" s="127" t="s">
        <v>35</v>
      </c>
      <c r="BN149" s="123" t="s">
        <v>35</v>
      </c>
      <c r="BO149" s="123" t="s">
        <v>35</v>
      </c>
      <c r="BP149" s="123" t="s">
        <v>35</v>
      </c>
      <c r="BQ149" s="118" t="s">
        <v>35</v>
      </c>
      <c r="BR149" s="127" t="s">
        <v>35</v>
      </c>
      <c r="BS149" s="123" t="s">
        <v>35</v>
      </c>
      <c r="BT149" s="123" t="s">
        <v>35</v>
      </c>
      <c r="BU149" s="123" t="s">
        <v>35</v>
      </c>
      <c r="BV149" s="112" t="s">
        <v>35</v>
      </c>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row>
    <row r="150" s="382" customFormat="true" ht="15" customHeight="true" x14ac:dyDescent="0.2">
      <c r="A150" s="1145"/>
      <c r="B150" s="453" t="s">
        <v>111</v>
      </c>
      <c r="C150" s="143" t="s">
        <v>35</v>
      </c>
      <c r="D150" s="140" t="s">
        <v>35</v>
      </c>
      <c r="E150" s="140" t="s">
        <v>35</v>
      </c>
      <c r="F150" s="140" t="s">
        <v>35</v>
      </c>
      <c r="G150" s="137" t="s">
        <v>35</v>
      </c>
      <c r="H150" s="134" t="s">
        <v>35</v>
      </c>
      <c r="I150" s="140" t="s">
        <v>35</v>
      </c>
      <c r="J150" s="140" t="s">
        <v>35</v>
      </c>
      <c r="K150" s="140" t="s">
        <v>35</v>
      </c>
      <c r="L150" s="131" t="s">
        <v>35</v>
      </c>
      <c r="M150" s="143" t="s">
        <v>35</v>
      </c>
      <c r="N150" s="140" t="s">
        <v>35</v>
      </c>
      <c r="O150" s="140" t="s">
        <v>35</v>
      </c>
      <c r="P150" s="140" t="s">
        <v>35</v>
      </c>
      <c r="Q150" s="137" t="s">
        <v>35</v>
      </c>
      <c r="R150" s="134" t="s">
        <v>35</v>
      </c>
      <c r="S150" s="140" t="s">
        <v>35</v>
      </c>
      <c r="T150" s="140" t="s">
        <v>35</v>
      </c>
      <c r="U150" s="140" t="s">
        <v>35</v>
      </c>
      <c r="V150" s="131" t="s">
        <v>35</v>
      </c>
      <c r="W150" s="71"/>
      <c r="X150" s="71"/>
      <c r="Y150" s="71"/>
      <c r="Z150" s="71"/>
      <c r="AA150" s="71"/>
      <c r="AB150" s="71"/>
      <c r="AC150" s="71"/>
      <c r="AD150" s="71"/>
      <c r="AE150" s="71"/>
      <c r="AF150" s="71"/>
      <c r="AG150" s="71"/>
      <c r="AH150" s="71"/>
      <c r="AI150" s="71"/>
      <c r="AJ150" s="71"/>
      <c r="AK150" s="71"/>
      <c r="AL150" s="71"/>
      <c r="AM150" s="71"/>
      <c r="AN150" s="71"/>
      <c r="AO150" s="71"/>
      <c r="AP150" s="71"/>
      <c r="AQ150" s="71"/>
      <c r="AR150" s="71"/>
      <c r="AS150" s="71"/>
      <c r="AT150" s="71"/>
      <c r="AU150" s="71"/>
      <c r="AV150" s="71"/>
      <c r="AW150" s="71"/>
      <c r="AX150" s="71"/>
      <c r="AY150" s="71"/>
      <c r="AZ150" s="419"/>
      <c r="BA150" s="1136"/>
      <c r="BB150" s="697" t="s">
        <v>111</v>
      </c>
      <c r="BC150" s="127" t="s">
        <v>35</v>
      </c>
      <c r="BD150" s="123" t="s">
        <v>35</v>
      </c>
      <c r="BE150" s="123" t="s">
        <v>35</v>
      </c>
      <c r="BF150" s="123" t="s">
        <v>35</v>
      </c>
      <c r="BG150" s="118" t="s">
        <v>35</v>
      </c>
      <c r="BH150" s="127" t="s">
        <v>35</v>
      </c>
      <c r="BI150" s="123" t="s">
        <v>35</v>
      </c>
      <c r="BJ150" s="123" t="s">
        <v>35</v>
      </c>
      <c r="BK150" s="123" t="s">
        <v>35</v>
      </c>
      <c r="BL150" s="118" t="s">
        <v>35</v>
      </c>
      <c r="BM150" s="127" t="s">
        <v>35</v>
      </c>
      <c r="BN150" s="123" t="s">
        <v>35</v>
      </c>
      <c r="BO150" s="123" t="s">
        <v>35</v>
      </c>
      <c r="BP150" s="123" t="s">
        <v>35</v>
      </c>
      <c r="BQ150" s="118" t="s">
        <v>35</v>
      </c>
      <c r="BR150" s="127" t="s">
        <v>35</v>
      </c>
      <c r="BS150" s="123" t="s">
        <v>35</v>
      </c>
      <c r="BT150" s="123" t="s">
        <v>35</v>
      </c>
      <c r="BU150" s="123" t="s">
        <v>35</v>
      </c>
      <c r="BV150" s="112" t="s">
        <v>35</v>
      </c>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row>
    <row r="151" s="382" customFormat="true" ht="15" customHeight="true" x14ac:dyDescent="0.2">
      <c r="A151" s="1145" t="s">
        <v>110</v>
      </c>
      <c r="B151" s="453" t="s">
        <v>49</v>
      </c>
      <c r="C151" s="235">
        <v>22.005226153130174</v>
      </c>
      <c r="D151" s="234">
        <v>37.834219889327223</v>
      </c>
      <c r="E151" s="234">
        <v>13.309024796241662</v>
      </c>
      <c r="F151" s="234">
        <v>23.62902633735461</v>
      </c>
      <c r="G151" s="233">
        <v>32.547152882875722</v>
      </c>
      <c r="H151" s="223">
        <v>35.231726498748031</v>
      </c>
      <c r="I151" s="234">
        <v>25.255976164273175</v>
      </c>
      <c r="J151" s="234">
        <v>53.6962021297538</v>
      </c>
      <c r="K151" s="234">
        <v>52.368438116834326</v>
      </c>
      <c r="L151" s="227">
        <v>25.676398564997307</v>
      </c>
      <c r="M151" s="235">
        <v>21.169174310778782</v>
      </c>
      <c r="N151" s="234">
        <v>0</v>
      </c>
      <c r="O151" s="234">
        <v>14.821171141051101</v>
      </c>
      <c r="P151" s="234">
        <v>28.171666038154154</v>
      </c>
      <c r="Q151" s="233">
        <v>24.202792056821984</v>
      </c>
      <c r="R151" s="223">
        <v>32.414132753833549</v>
      </c>
      <c r="S151" s="234">
        <v>27.855209075733899</v>
      </c>
      <c r="T151" s="234">
        <v>21.148604195569948</v>
      </c>
      <c r="U151" s="234">
        <v>17.675713045368482</v>
      </c>
      <c r="V151" s="227">
        <v>20.839847646279019</v>
      </c>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419"/>
      <c r="BA151" s="1136" t="s">
        <v>110</v>
      </c>
      <c r="BB151" s="697" t="s">
        <v>49</v>
      </c>
      <c r="BC151" s="127" t="s">
        <v>35</v>
      </c>
      <c r="BD151" s="123" t="s">
        <v>35</v>
      </c>
      <c r="BE151" s="123" t="s">
        <v>35</v>
      </c>
      <c r="BF151" s="123" t="s">
        <v>35</v>
      </c>
      <c r="BG151" s="118" t="s">
        <v>35</v>
      </c>
      <c r="BH151" s="127" t="s">
        <v>35</v>
      </c>
      <c r="BI151" s="123" t="s">
        <v>35</v>
      </c>
      <c r="BJ151" s="123" t="s">
        <v>35</v>
      </c>
      <c r="BK151" s="123" t="s">
        <v>35</v>
      </c>
      <c r="BL151" s="118" t="s">
        <v>35</v>
      </c>
      <c r="BM151" s="127" t="s">
        <v>35</v>
      </c>
      <c r="BN151" s="123" t="s">
        <v>35</v>
      </c>
      <c r="BO151" s="123" t="s">
        <v>35</v>
      </c>
      <c r="BP151" s="123" t="s">
        <v>35</v>
      </c>
      <c r="BQ151" s="118" t="s">
        <v>35</v>
      </c>
      <c r="BR151" s="127" t="s">
        <v>35</v>
      </c>
      <c r="BS151" s="123" t="s">
        <v>35</v>
      </c>
      <c r="BT151" s="123" t="s">
        <v>35</v>
      </c>
      <c r="BU151" s="123" t="s">
        <v>35</v>
      </c>
      <c r="BV151" s="112" t="s">
        <v>35</v>
      </c>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row>
    <row r="152" s="382" customFormat="true" ht="15" customHeight="true" x14ac:dyDescent="0.2">
      <c r="A152" s="1145"/>
      <c r="B152" s="453" t="s">
        <v>48</v>
      </c>
      <c r="C152" s="235">
        <v>77.994773846869819</v>
      </c>
      <c r="D152" s="234">
        <v>58.012548793397819</v>
      </c>
      <c r="E152" s="234">
        <v>85.610795936463219</v>
      </c>
      <c r="F152" s="234">
        <v>72.926901821820778</v>
      </c>
      <c r="G152" s="233">
        <v>66.037385022035096</v>
      </c>
      <c r="H152" s="223">
        <v>64.044128291656719</v>
      </c>
      <c r="I152" s="234">
        <v>74.50094469371281</v>
      </c>
      <c r="J152" s="234">
        <v>45.948681170279428</v>
      </c>
      <c r="K152" s="234">
        <v>46.780299255919324</v>
      </c>
      <c r="L152" s="227">
        <v>73.882232371983108</v>
      </c>
      <c r="M152" s="235">
        <v>78.830825689221172</v>
      </c>
      <c r="N152" s="234">
        <v>0</v>
      </c>
      <c r="O152" s="234">
        <v>83.909174873628132</v>
      </c>
      <c r="P152" s="234">
        <v>66.153574307612701</v>
      </c>
      <c r="Q152" s="233">
        <v>73.484036651913001</v>
      </c>
      <c r="R152" s="223">
        <v>65.436980113337825</v>
      </c>
      <c r="S152" s="234">
        <v>71.788197156166063</v>
      </c>
      <c r="T152" s="234">
        <v>75.502249442970481</v>
      </c>
      <c r="U152" s="234">
        <v>75.877824123646064</v>
      </c>
      <c r="V152" s="227">
        <v>78.78424340774643</v>
      </c>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c r="AX152" s="70"/>
      <c r="AY152" s="70"/>
      <c r="AZ152" s="419"/>
      <c r="BA152" s="1136"/>
      <c r="BB152" s="697" t="s">
        <v>48</v>
      </c>
      <c r="BC152" s="127" t="s">
        <v>35</v>
      </c>
      <c r="BD152" s="123" t="s">
        <v>35</v>
      </c>
      <c r="BE152" s="123" t="s">
        <v>35</v>
      </c>
      <c r="BF152" s="123" t="s">
        <v>35</v>
      </c>
      <c r="BG152" s="118" t="s">
        <v>35</v>
      </c>
      <c r="BH152" s="127" t="s">
        <v>35</v>
      </c>
      <c r="BI152" s="123" t="s">
        <v>35</v>
      </c>
      <c r="BJ152" s="123" t="s">
        <v>35</v>
      </c>
      <c r="BK152" s="123" t="s">
        <v>35</v>
      </c>
      <c r="BL152" s="118" t="s">
        <v>35</v>
      </c>
      <c r="BM152" s="127" t="s">
        <v>35</v>
      </c>
      <c r="BN152" s="123" t="s">
        <v>35</v>
      </c>
      <c r="BO152" s="123" t="s">
        <v>35</v>
      </c>
      <c r="BP152" s="123" t="s">
        <v>35</v>
      </c>
      <c r="BQ152" s="118" t="s">
        <v>35</v>
      </c>
      <c r="BR152" s="127" t="s">
        <v>35</v>
      </c>
      <c r="BS152" s="123" t="s">
        <v>35</v>
      </c>
      <c r="BT152" s="123" t="s">
        <v>35</v>
      </c>
      <c r="BU152" s="123" t="s">
        <v>35</v>
      </c>
      <c r="BV152" s="112" t="s">
        <v>35</v>
      </c>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row>
    <row r="153" s="387" customFormat="true" ht="15" customHeight="true" x14ac:dyDescent="0.2">
      <c r="A153" s="1145" t="s">
        <v>62</v>
      </c>
      <c r="B153" s="453" t="s">
        <v>176</v>
      </c>
      <c r="C153" s="195">
        <v>0.83567260066095117</v>
      </c>
      <c r="D153" s="194">
        <v>0.57451481264389992</v>
      </c>
      <c r="E153" s="194">
        <v>1.7713935554691498</v>
      </c>
      <c r="F153" s="194">
        <v>4.686570987380331</v>
      </c>
      <c r="G153" s="193">
        <v>47.283909180841896</v>
      </c>
      <c r="H153" s="192">
        <v>9.6061749890719508</v>
      </c>
      <c r="I153" s="194">
        <v>37.333301564458914</v>
      </c>
      <c r="J153" s="194">
        <v>71.279553241594115</v>
      </c>
      <c r="K153" s="194">
        <v>80.840369316374421</v>
      </c>
      <c r="L153" s="191">
        <v>87.951047025202413</v>
      </c>
      <c r="M153" s="195">
        <v>0.78042533218755439</v>
      </c>
      <c r="N153" s="194">
        <v>0</v>
      </c>
      <c r="O153" s="194">
        <v>1.4028669977690627</v>
      </c>
      <c r="P153" s="194">
        <v>2.220305437018538</v>
      </c>
      <c r="Q153" s="193">
        <v>24.79411398668875</v>
      </c>
      <c r="R153" s="192">
        <v>17.971912560652072</v>
      </c>
      <c r="S153" s="194">
        <v>11.497316863835293</v>
      </c>
      <c r="T153" s="194">
        <v>4.2989859990802604</v>
      </c>
      <c r="U153" s="194">
        <v>2.4098230614652247</v>
      </c>
      <c r="V153" s="191">
        <v>8.2841503893938917</v>
      </c>
      <c r="W153" s="512"/>
      <c r="X153" s="512"/>
      <c r="Y153" s="512"/>
      <c r="Z153" s="512"/>
      <c r="AA153" s="512"/>
      <c r="AB153" s="512"/>
      <c r="AC153" s="512"/>
      <c r="AD153" s="512"/>
      <c r="AE153" s="512"/>
      <c r="AF153" s="512"/>
      <c r="AG153" s="512"/>
      <c r="AH153" s="512"/>
      <c r="AI153" s="512"/>
      <c r="AJ153" s="512"/>
      <c r="AK153" s="512"/>
      <c r="AL153" s="512"/>
      <c r="AM153" s="512"/>
      <c r="AN153" s="512"/>
      <c r="AO153" s="512"/>
      <c r="AP153" s="512"/>
      <c r="AQ153" s="512"/>
      <c r="AR153" s="512"/>
      <c r="AS153" s="512"/>
      <c r="AT153" s="512"/>
      <c r="AU153" s="512"/>
      <c r="AV153" s="512"/>
      <c r="AW153" s="512"/>
      <c r="AX153" s="512"/>
      <c r="AY153" s="512"/>
      <c r="AZ153" s="252"/>
      <c r="BA153" s="1144" t="s">
        <v>62</v>
      </c>
      <c r="BB153" s="699" t="s">
        <v>176</v>
      </c>
      <c r="BC153" s="522">
        <v>127.388397</v>
      </c>
      <c r="BD153" s="507">
        <v>28.816400999999999</v>
      </c>
      <c r="BE153" s="507">
        <v>174.83803</v>
      </c>
      <c r="BF153" s="507">
        <v>359.69621599999994</v>
      </c>
      <c r="BG153" s="524">
        <v>4492.0851680000051</v>
      </c>
      <c r="BH153" s="522">
        <v>90.601246999999987</v>
      </c>
      <c r="BI153" s="507">
        <v>347.68872600000009</v>
      </c>
      <c r="BJ153" s="507">
        <v>648.43500699999993</v>
      </c>
      <c r="BK153" s="507">
        <v>789.49315100000024</v>
      </c>
      <c r="BL153" s="524">
        <v>822.37003999999979</v>
      </c>
      <c r="BM153" s="522">
        <v>116.53004300000001</v>
      </c>
      <c r="BN153" s="507">
        <v>0</v>
      </c>
      <c r="BO153" s="507">
        <v>203.65443100000002</v>
      </c>
      <c r="BP153" s="507">
        <v>99.098395000000025</v>
      </c>
      <c r="BQ153" s="524">
        <v>2064.9531720000045</v>
      </c>
      <c r="BR153" s="522">
        <v>2676.9809560000058</v>
      </c>
      <c r="BS153" s="507">
        <v>1363.3711959999996</v>
      </c>
      <c r="BT153" s="507">
        <v>196.06761100000008</v>
      </c>
      <c r="BU153" s="507">
        <v>155.18361299999995</v>
      </c>
      <c r="BV153" s="508">
        <v>791.22083599999974</v>
      </c>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row>
    <row r="154" s="387" customFormat="true" ht="15" customHeight="true" x14ac:dyDescent="0.2">
      <c r="A154" s="1145"/>
      <c r="B154" s="453" t="s">
        <v>177</v>
      </c>
      <c r="C154" s="195">
        <v>11.84962084225206</v>
      </c>
      <c r="D154" s="194">
        <v>2.885863321427558</v>
      </c>
      <c r="E154" s="194">
        <v>24.422535300936893</v>
      </c>
      <c r="F154" s="194">
        <v>21.543369179086941</v>
      </c>
      <c r="G154" s="193">
        <v>20.384603888347954</v>
      </c>
      <c r="H154" s="192">
        <v>27.193214338036753</v>
      </c>
      <c r="I154" s="194">
        <v>31.70158046642868</v>
      </c>
      <c r="J154" s="194">
        <v>7.9032023160778762</v>
      </c>
      <c r="K154" s="194">
        <v>8.5800774235463546</v>
      </c>
      <c r="L154" s="191">
        <v>1.359654438698557</v>
      </c>
      <c r="M154" s="195">
        <v>11.676535405332183</v>
      </c>
      <c r="N154" s="194">
        <v>0</v>
      </c>
      <c r="O154" s="194">
        <v>17.60191785866936</v>
      </c>
      <c r="P154" s="194">
        <v>14.150395225585777</v>
      </c>
      <c r="Q154" s="193">
        <v>27.630755443558641</v>
      </c>
      <c r="R154" s="192">
        <v>8.6058989973051467</v>
      </c>
      <c r="S154" s="194">
        <v>22.536837893299182</v>
      </c>
      <c r="T154" s="194">
        <v>10.025442466460452</v>
      </c>
      <c r="U154" s="194">
        <v>10.802421813740667</v>
      </c>
      <c r="V154" s="191">
        <v>29.781593936077318</v>
      </c>
      <c r="W154" s="512"/>
      <c r="X154" s="512"/>
      <c r="Y154" s="512"/>
      <c r="Z154" s="512"/>
      <c r="AA154" s="512"/>
      <c r="AB154" s="512"/>
      <c r="AC154" s="512"/>
      <c r="AD154" s="512"/>
      <c r="AE154" s="512"/>
      <c r="AF154" s="512"/>
      <c r="AG154" s="512"/>
      <c r="AH154" s="512"/>
      <c r="AI154" s="512"/>
      <c r="AJ154" s="512"/>
      <c r="AK154" s="512"/>
      <c r="AL154" s="512"/>
      <c r="AM154" s="512"/>
      <c r="AN154" s="512"/>
      <c r="AO154" s="512"/>
      <c r="AP154" s="512"/>
      <c r="AQ154" s="512"/>
      <c r="AR154" s="512"/>
      <c r="AS154" s="512"/>
      <c r="AT154" s="512"/>
      <c r="AU154" s="512"/>
      <c r="AV154" s="512"/>
      <c r="AW154" s="512"/>
      <c r="AX154" s="512"/>
      <c r="AY154" s="512"/>
      <c r="AZ154" s="252"/>
      <c r="BA154" s="1136"/>
      <c r="BB154" s="697" t="s">
        <v>177</v>
      </c>
      <c r="BC154" s="523">
        <v>1806.3344460000019</v>
      </c>
      <c r="BD154" s="509">
        <v>144.74856500000004</v>
      </c>
      <c r="BE154" s="509">
        <v>2410.5247230000036</v>
      </c>
      <c r="BF154" s="509">
        <v>1653.4622850000021</v>
      </c>
      <c r="BG154" s="527">
        <v>1936.5864280000017</v>
      </c>
      <c r="BH154" s="523">
        <v>256.47452099999998</v>
      </c>
      <c r="BI154" s="509">
        <v>295.23995100000008</v>
      </c>
      <c r="BJ154" s="509">
        <v>71.895976000000005</v>
      </c>
      <c r="BK154" s="509">
        <v>83.793684000000013</v>
      </c>
      <c r="BL154" s="527">
        <v>12.713198000000002</v>
      </c>
      <c r="BM154" s="523">
        <v>1743.4943700000013</v>
      </c>
      <c r="BN154" s="509">
        <v>0</v>
      </c>
      <c r="BO154" s="509">
        <v>2555.2732880000044</v>
      </c>
      <c r="BP154" s="509">
        <v>631.57141900000022</v>
      </c>
      <c r="BQ154" s="527">
        <v>2301.2000400000038</v>
      </c>
      <c r="BR154" s="523">
        <v>1281.8795800000009</v>
      </c>
      <c r="BS154" s="509">
        <v>2672.4561910000075</v>
      </c>
      <c r="BT154" s="509">
        <v>457.23911500000008</v>
      </c>
      <c r="BU154" s="509">
        <v>695.6356559999997</v>
      </c>
      <c r="BV154" s="510">
        <v>2844.4459050000005</v>
      </c>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row>
    <row r="155" s="387" customFormat="true" ht="15" customHeight="true" x14ac:dyDescent="0.2">
      <c r="A155" s="1145"/>
      <c r="B155" s="453" t="s">
        <v>178</v>
      </c>
      <c r="C155" s="195">
        <v>0.20661165262790449</v>
      </c>
      <c r="D155" s="194">
        <v>0.12489452448780435</v>
      </c>
      <c r="E155" s="194">
        <v>1.4589133138181773</v>
      </c>
      <c r="F155" s="194">
        <v>1.1440767550900526</v>
      </c>
      <c r="G155" s="193">
        <v>8.2807913266689948</v>
      </c>
      <c r="H155" s="192">
        <v>3.3654094404763781</v>
      </c>
      <c r="I155" s="194">
        <v>6.6994939428753915</v>
      </c>
      <c r="J155" s="194">
        <v>9.170373217685535</v>
      </c>
      <c r="K155" s="194">
        <v>9.8624650097549722</v>
      </c>
      <c r="L155" s="191">
        <v>10.689298536099031</v>
      </c>
      <c r="M155" s="195">
        <v>0.16331039325540284</v>
      </c>
      <c r="N155" s="194">
        <v>0</v>
      </c>
      <c r="O155" s="194">
        <v>1.0350639532128789</v>
      </c>
      <c r="P155" s="194">
        <v>0.38319709350634384</v>
      </c>
      <c r="Q155" s="193">
        <v>5.8917363428498062</v>
      </c>
      <c r="R155" s="192">
        <v>1.3950696271953813</v>
      </c>
      <c r="S155" s="194">
        <v>1.8922638834134087</v>
      </c>
      <c r="T155" s="194">
        <v>0.68413292237967027</v>
      </c>
      <c r="U155" s="194">
        <v>3.3170771512532031</v>
      </c>
      <c r="V155" s="191">
        <v>3.9709021942564466</v>
      </c>
      <c r="W155" s="512"/>
      <c r="X155" s="512"/>
      <c r="Y155" s="512"/>
      <c r="Z155" s="512"/>
      <c r="AA155" s="512"/>
      <c r="AB155" s="512"/>
      <c r="AC155" s="512"/>
      <c r="AD155" s="512"/>
      <c r="AE155" s="512"/>
      <c r="AF155" s="512"/>
      <c r="AG155" s="512"/>
      <c r="AH155" s="512"/>
      <c r="AI155" s="512"/>
      <c r="AJ155" s="512"/>
      <c r="AK155" s="512"/>
      <c r="AL155" s="512"/>
      <c r="AM155" s="512"/>
      <c r="AN155" s="512"/>
      <c r="AO155" s="512"/>
      <c r="AP155" s="512"/>
      <c r="AQ155" s="512"/>
      <c r="AR155" s="512"/>
      <c r="AS155" s="512"/>
      <c r="AT155" s="512"/>
      <c r="AU155" s="512"/>
      <c r="AV155" s="512"/>
      <c r="AW155" s="512"/>
      <c r="AX155" s="512"/>
      <c r="AY155" s="512"/>
      <c r="AZ155" s="252"/>
      <c r="BA155" s="1136"/>
      <c r="BB155" s="697" t="s">
        <v>178</v>
      </c>
      <c r="BC155" s="523">
        <v>31.495501000000004</v>
      </c>
      <c r="BD155" s="509">
        <v>6.2644349999999998</v>
      </c>
      <c r="BE155" s="509">
        <v>143.995968</v>
      </c>
      <c r="BF155" s="509">
        <v>87.808352999999983</v>
      </c>
      <c r="BG155" s="527">
        <v>786.69510500000001</v>
      </c>
      <c r="BH155" s="523">
        <v>31.741072000000006</v>
      </c>
      <c r="BI155" s="509">
        <v>62.393049000000005</v>
      </c>
      <c r="BJ155" s="509">
        <v>83.42351699999999</v>
      </c>
      <c r="BK155" s="509">
        <v>96.317578000000012</v>
      </c>
      <c r="BL155" s="527">
        <v>99.948314000000039</v>
      </c>
      <c r="BM155" s="523">
        <v>24.384866000000002</v>
      </c>
      <c r="BN155" s="509">
        <v>0</v>
      </c>
      <c r="BO155" s="509">
        <v>150.26040300000003</v>
      </c>
      <c r="BP155" s="509">
        <v>17.103149999999999</v>
      </c>
      <c r="BQ155" s="527">
        <v>490.68741299999982</v>
      </c>
      <c r="BR155" s="523">
        <v>207.80063399999997</v>
      </c>
      <c r="BS155" s="509">
        <v>224.38783800000007</v>
      </c>
      <c r="BT155" s="509">
        <v>31.201848000000002</v>
      </c>
      <c r="BU155" s="509">
        <v>213.60739100000006</v>
      </c>
      <c r="BV155" s="510">
        <v>379.26165099999986</v>
      </c>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row>
    <row r="156" s="387" customFormat="true" ht="15" customHeight="true" x14ac:dyDescent="0.2">
      <c r="A156" s="1145"/>
      <c r="B156" s="453" t="s">
        <v>179</v>
      </c>
      <c r="C156" s="195">
        <v>87.10809490445925</v>
      </c>
      <c r="D156" s="194">
        <v>96.414727341440724</v>
      </c>
      <c r="E156" s="194">
        <v>72.271895186818568</v>
      </c>
      <c r="F156" s="194">
        <v>72.586277541445511</v>
      </c>
      <c r="G156" s="193">
        <v>23.998567156298538</v>
      </c>
      <c r="H156" s="192">
        <v>59.835201232415102</v>
      </c>
      <c r="I156" s="194">
        <v>24.265624026237141</v>
      </c>
      <c r="J156" s="194">
        <v>11.102484009986997</v>
      </c>
      <c r="K156" s="194">
        <v>0.71708825032420787</v>
      </c>
      <c r="L156" s="191">
        <v>0</v>
      </c>
      <c r="M156" s="195">
        <v>87.379728869225104</v>
      </c>
      <c r="N156" s="194">
        <v>100</v>
      </c>
      <c r="O156" s="194">
        <v>79.908980303461647</v>
      </c>
      <c r="P156" s="194">
        <v>83.177824707066932</v>
      </c>
      <c r="Q156" s="193">
        <v>41.68339422690299</v>
      </c>
      <c r="R156" s="192">
        <v>71.923541387483326</v>
      </c>
      <c r="S156" s="194">
        <v>64.073581359452362</v>
      </c>
      <c r="T156" s="194">
        <v>84.991438612079321</v>
      </c>
      <c r="U156" s="194">
        <v>83.470677973540816</v>
      </c>
      <c r="V156" s="191">
        <v>57.963353480272616</v>
      </c>
      <c r="W156" s="512"/>
      <c r="X156" s="512"/>
      <c r="Y156" s="512"/>
      <c r="Z156" s="512"/>
      <c r="AA156" s="512"/>
      <c r="AB156" s="512"/>
      <c r="AC156" s="512"/>
      <c r="AD156" s="512"/>
      <c r="AE156" s="512"/>
      <c r="AF156" s="512"/>
      <c r="AG156" s="512"/>
      <c r="AH156" s="512"/>
      <c r="AI156" s="512"/>
      <c r="AJ156" s="512"/>
      <c r="AK156" s="512"/>
      <c r="AL156" s="512"/>
      <c r="AM156" s="512"/>
      <c r="AN156" s="512"/>
      <c r="AO156" s="512"/>
      <c r="AP156" s="512"/>
      <c r="AQ156" s="512"/>
      <c r="AR156" s="512"/>
      <c r="AS156" s="512"/>
      <c r="AT156" s="512"/>
      <c r="AU156" s="512"/>
      <c r="AV156" s="512"/>
      <c r="AW156" s="512"/>
      <c r="AX156" s="512"/>
      <c r="AY156" s="512"/>
      <c r="AZ156" s="252"/>
      <c r="BA156" s="1136"/>
      <c r="BB156" s="697" t="s">
        <v>179</v>
      </c>
      <c r="BC156" s="523">
        <v>13278.598061999914</v>
      </c>
      <c r="BD156" s="509">
        <v>4835.9509350000035</v>
      </c>
      <c r="BE156" s="509">
        <v>7133.2966859999988</v>
      </c>
      <c r="BF156" s="509">
        <v>5571.026116</v>
      </c>
      <c r="BG156" s="527">
        <v>2279.9216360000055</v>
      </c>
      <c r="BH156" s="523">
        <v>564.33948499999985</v>
      </c>
      <c r="BI156" s="509">
        <v>225.98815400000007</v>
      </c>
      <c r="BJ156" s="509">
        <v>101.00006199999999</v>
      </c>
      <c r="BK156" s="509">
        <v>7.0031379999999999</v>
      </c>
      <c r="BL156" s="527">
        <v>0</v>
      </c>
      <c r="BM156" s="523">
        <v>13047.197652999921</v>
      </c>
      <c r="BN156" s="509">
        <v>368.84790999999996</v>
      </c>
      <c r="BO156" s="509">
        <v>11600.399711000013</v>
      </c>
      <c r="BP156" s="509">
        <v>3712.4572100000032</v>
      </c>
      <c r="BQ156" s="527">
        <v>3471.5601120000019</v>
      </c>
      <c r="BR156" s="523">
        <v>10713.26993900004</v>
      </c>
      <c r="BS156" s="509">
        <v>7597.9531820000193</v>
      </c>
      <c r="BT156" s="509">
        <v>3876.2788080000078</v>
      </c>
      <c r="BU156" s="509">
        <v>5375.2001940000118</v>
      </c>
      <c r="BV156" s="510">
        <v>5536.0913119999823</v>
      </c>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row>
    <row r="157" s="387" customFormat="true" ht="15" customHeight="true" x14ac:dyDescent="0.2">
      <c r="A157" s="1145"/>
      <c r="B157" s="453" t="s">
        <v>180</v>
      </c>
      <c r="C157" s="195">
        <v>0</v>
      </c>
      <c r="D157" s="194">
        <v>0</v>
      </c>
      <c r="E157" s="194">
        <v>7.5262642957557926E-2</v>
      </c>
      <c r="F157" s="194">
        <v>3.9705536997027016E-2</v>
      </c>
      <c r="G157" s="193">
        <v>5.2128447842852671E-2</v>
      </c>
      <c r="H157" s="192">
        <v>0</v>
      </c>
      <c r="I157" s="194">
        <v>0</v>
      </c>
      <c r="J157" s="194">
        <v>0.54438721465548101</v>
      </c>
      <c r="K157" s="194">
        <v>0</v>
      </c>
      <c r="L157" s="191">
        <v>0</v>
      </c>
      <c r="M157" s="195">
        <v>0</v>
      </c>
      <c r="N157" s="194">
        <v>0</v>
      </c>
      <c r="O157" s="194">
        <v>5.1170886887256149E-2</v>
      </c>
      <c r="P157" s="194">
        <v>6.827753682244081E-2</v>
      </c>
      <c r="Q157" s="193">
        <v>0</v>
      </c>
      <c r="R157" s="192">
        <v>0.10357742736427167</v>
      </c>
      <c r="S157" s="194">
        <v>0</v>
      </c>
      <c r="T157" s="194">
        <v>0</v>
      </c>
      <c r="U157" s="194">
        <v>0</v>
      </c>
      <c r="V157" s="191">
        <v>0</v>
      </c>
      <c r="W157" s="512"/>
      <c r="X157" s="512"/>
      <c r="Y157" s="512"/>
      <c r="Z157" s="512"/>
      <c r="AA157" s="512"/>
      <c r="AB157" s="512"/>
      <c r="AC157" s="512"/>
      <c r="AD157" s="512"/>
      <c r="AE157" s="512"/>
      <c r="AF157" s="512"/>
      <c r="AG157" s="512"/>
      <c r="AH157" s="512"/>
      <c r="AI157" s="512"/>
      <c r="AJ157" s="512"/>
      <c r="AK157" s="512"/>
      <c r="AL157" s="512"/>
      <c r="AM157" s="512"/>
      <c r="AN157" s="512"/>
      <c r="AO157" s="512"/>
      <c r="AP157" s="512"/>
      <c r="AQ157" s="512"/>
      <c r="AR157" s="512"/>
      <c r="AS157" s="512"/>
      <c r="AT157" s="512"/>
      <c r="AU157" s="512"/>
      <c r="AV157" s="512"/>
      <c r="AW157" s="512"/>
      <c r="AX157" s="512"/>
      <c r="AY157" s="512"/>
      <c r="AZ157" s="252"/>
      <c r="BA157" s="1136"/>
      <c r="BB157" s="697" t="s">
        <v>180</v>
      </c>
      <c r="BC157" s="523">
        <v>0</v>
      </c>
      <c r="BD157" s="509">
        <v>0</v>
      </c>
      <c r="BE157" s="509">
        <v>7.4284859999999995</v>
      </c>
      <c r="BF157" s="509">
        <v>3.0474160000000001</v>
      </c>
      <c r="BG157" s="527">
        <v>4.9523279999999996</v>
      </c>
      <c r="BH157" s="523">
        <v>0</v>
      </c>
      <c r="BI157" s="509">
        <v>0</v>
      </c>
      <c r="BJ157" s="509">
        <v>4.9523279999999996</v>
      </c>
      <c r="BK157" s="509">
        <v>0</v>
      </c>
      <c r="BL157" s="527">
        <v>0</v>
      </c>
      <c r="BM157" s="523">
        <v>0</v>
      </c>
      <c r="BN157" s="509">
        <v>0</v>
      </c>
      <c r="BO157" s="509">
        <v>7.4284859999999995</v>
      </c>
      <c r="BP157" s="509">
        <v>3.0474160000000001</v>
      </c>
      <c r="BQ157" s="527">
        <v>0</v>
      </c>
      <c r="BR157" s="523">
        <v>15.428229999999999</v>
      </c>
      <c r="BS157" s="509">
        <v>0</v>
      </c>
      <c r="BT157" s="509">
        <v>0</v>
      </c>
      <c r="BU157" s="509">
        <v>0</v>
      </c>
      <c r="BV157" s="510">
        <v>0</v>
      </c>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row>
    <row r="158" s="447" customFormat="true" ht="15" customHeight="true" x14ac:dyDescent="0.2">
      <c r="A158" s="212"/>
      <c r="B158" s="145"/>
      <c r="C158" s="176"/>
      <c r="D158" s="178"/>
      <c r="E158" s="178"/>
      <c r="F158" s="178"/>
      <c r="G158" s="177"/>
      <c r="H158" s="175"/>
      <c r="I158" s="178"/>
      <c r="J158" s="178"/>
      <c r="K158" s="178"/>
      <c r="L158" s="174"/>
      <c r="M158" s="176"/>
      <c r="N158" s="178"/>
      <c r="O158" s="178"/>
      <c r="P158" s="178"/>
      <c r="Q158" s="177"/>
      <c r="R158" s="175"/>
      <c r="S158" s="178"/>
      <c r="T158" s="178"/>
      <c r="U158" s="178"/>
      <c r="V158" s="174"/>
      <c r="W158" s="999"/>
      <c r="X158" s="999"/>
      <c r="Y158" s="999"/>
      <c r="Z158" s="999"/>
      <c r="AA158" s="999"/>
      <c r="AB158" s="999"/>
      <c r="AC158" s="999"/>
      <c r="AD158" s="999"/>
      <c r="AE158" s="999"/>
      <c r="AF158" s="999"/>
      <c r="AG158" s="999"/>
      <c r="AH158" s="999"/>
      <c r="AI158" s="999"/>
      <c r="AJ158" s="999"/>
      <c r="AK158" s="999"/>
      <c r="AL158" s="999"/>
      <c r="AM158" s="999"/>
      <c r="AN158" s="999"/>
      <c r="AO158" s="999"/>
      <c r="AP158" s="999"/>
      <c r="AQ158" s="999"/>
      <c r="AR158" s="999"/>
      <c r="AS158" s="999"/>
      <c r="AT158" s="999"/>
      <c r="AU158" s="999"/>
      <c r="AV158" s="999"/>
      <c r="AW158" s="999"/>
      <c r="AX158" s="999"/>
      <c r="AY158" s="999"/>
      <c r="AZ158" s="420"/>
      <c r="BA158" s="1137"/>
      <c r="BB158" s="698" t="s">
        <v>181</v>
      </c>
      <c r="BC158" s="523">
        <v>15243.816405999889</v>
      </c>
      <c r="BD158" s="509">
        <v>5015.7803360000044</v>
      </c>
      <c r="BE158" s="509">
        <v>9870.0838929999682</v>
      </c>
      <c r="BF158" s="509">
        <v>7675.0403860000124</v>
      </c>
      <c r="BG158" s="527">
        <v>9500.2406649999903</v>
      </c>
      <c r="BH158" s="523">
        <v>943.15632499999811</v>
      </c>
      <c r="BI158" s="509">
        <v>931.309879999999</v>
      </c>
      <c r="BJ158" s="509">
        <v>909.70688999999982</v>
      </c>
      <c r="BK158" s="509">
        <v>976.60755100000063</v>
      </c>
      <c r="BL158" s="527">
        <v>935.03155199999981</v>
      </c>
      <c r="BM158" s="523">
        <v>14931.606931999886</v>
      </c>
      <c r="BN158" s="509">
        <v>368.84790999999996</v>
      </c>
      <c r="BO158" s="509">
        <v>14517.016318999988</v>
      </c>
      <c r="BP158" s="509">
        <v>4463.2775900000024</v>
      </c>
      <c r="BQ158" s="527">
        <v>8328.4007369999945</v>
      </c>
      <c r="BR158" s="523">
        <v>14895.359339000017</v>
      </c>
      <c r="BS158" s="509">
        <v>11858.168406999997</v>
      </c>
      <c r="BT158" s="509">
        <v>4560.7873820000214</v>
      </c>
      <c r="BU158" s="509">
        <v>6439.6268540000174</v>
      </c>
      <c r="BV158" s="510">
        <v>9551.0197039999566</v>
      </c>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row>
    <row r="159" s="447" customFormat="true" ht="15" customHeight="true" x14ac:dyDescent="0.2">
      <c r="A159" s="420"/>
      <c r="B159" s="252"/>
      <c r="C159" s="176"/>
      <c r="D159" s="178"/>
      <c r="E159" s="178"/>
      <c r="F159" s="178"/>
      <c r="G159" s="177"/>
      <c r="H159" s="175"/>
      <c r="I159" s="178"/>
      <c r="J159" s="178"/>
      <c r="K159" s="178"/>
      <c r="L159" s="174"/>
      <c r="M159" s="176"/>
      <c r="N159" s="178"/>
      <c r="O159" s="178"/>
      <c r="P159" s="178"/>
      <c r="Q159" s="177"/>
      <c r="R159" s="175"/>
      <c r="S159" s="178"/>
      <c r="T159" s="178"/>
      <c r="U159" s="178"/>
      <c r="V159" s="174"/>
      <c r="W159" s="999"/>
      <c r="X159" s="999"/>
      <c r="Y159" s="999"/>
      <c r="Z159" s="999"/>
      <c r="AA159" s="999"/>
      <c r="AB159" s="999"/>
      <c r="AC159" s="999"/>
      <c r="AD159" s="999"/>
      <c r="AE159" s="999"/>
      <c r="AF159" s="999"/>
      <c r="AG159" s="999"/>
      <c r="AH159" s="999"/>
      <c r="AI159" s="999"/>
      <c r="AJ159" s="999"/>
      <c r="AK159" s="999"/>
      <c r="AL159" s="999"/>
      <c r="AM159" s="999"/>
      <c r="AN159" s="999"/>
      <c r="AO159" s="999"/>
      <c r="AP159" s="999"/>
      <c r="AQ159" s="999"/>
      <c r="AR159" s="999"/>
      <c r="AS159" s="999"/>
      <c r="AT159" s="999"/>
      <c r="AU159" s="999"/>
      <c r="AV159" s="999"/>
      <c r="AW159" s="999"/>
      <c r="AX159" s="999"/>
      <c r="AY159" s="999"/>
      <c r="AZ159" s="420"/>
      <c r="BA159" s="706"/>
      <c r="BB159" s="697"/>
      <c r="BC159" s="523"/>
      <c r="BD159" s="509"/>
      <c r="BE159" s="509"/>
      <c r="BF159" s="509"/>
      <c r="BG159" s="527"/>
      <c r="BH159" s="523"/>
      <c r="BI159" s="509"/>
      <c r="BJ159" s="509"/>
      <c r="BK159" s="509"/>
      <c r="BL159" s="527"/>
      <c r="BM159" s="523"/>
      <c r="BN159" s="509"/>
      <c r="BO159" s="509"/>
      <c r="BP159" s="509"/>
      <c r="BQ159" s="527"/>
      <c r="BR159" s="523"/>
      <c r="BS159" s="509"/>
      <c r="BT159" s="509"/>
      <c r="BU159" s="509"/>
      <c r="BV159" s="510"/>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row>
    <row r="160" s="447" customFormat="true" ht="15" customHeight="true" x14ac:dyDescent="0.2">
      <c r="A160" s="420"/>
      <c r="B160" s="252"/>
      <c r="C160" s="176"/>
      <c r="D160" s="178"/>
      <c r="E160" s="178"/>
      <c r="F160" s="178"/>
      <c r="G160" s="177"/>
      <c r="H160" s="175"/>
      <c r="I160" s="178"/>
      <c r="J160" s="178"/>
      <c r="K160" s="178"/>
      <c r="L160" s="174"/>
      <c r="M160" s="176"/>
      <c r="N160" s="178"/>
      <c r="O160" s="178"/>
      <c r="P160" s="178"/>
      <c r="Q160" s="177"/>
      <c r="R160" s="175"/>
      <c r="S160" s="178"/>
      <c r="T160" s="178"/>
      <c r="U160" s="178"/>
      <c r="V160" s="174"/>
      <c r="W160" s="999"/>
      <c r="X160" s="999"/>
      <c r="Y160" s="999"/>
      <c r="Z160" s="999"/>
      <c r="AA160" s="999"/>
      <c r="AB160" s="999"/>
      <c r="AC160" s="999"/>
      <c r="AD160" s="999"/>
      <c r="AE160" s="999"/>
      <c r="AF160" s="999"/>
      <c r="AG160" s="999"/>
      <c r="AH160" s="999"/>
      <c r="AI160" s="999"/>
      <c r="AJ160" s="999"/>
      <c r="AK160" s="999"/>
      <c r="AL160" s="999"/>
      <c r="AM160" s="999"/>
      <c r="AN160" s="999"/>
      <c r="AO160" s="999"/>
      <c r="AP160" s="999"/>
      <c r="AQ160" s="999"/>
      <c r="AR160" s="999"/>
      <c r="AS160" s="999"/>
      <c r="AT160" s="999"/>
      <c r="AU160" s="999"/>
      <c r="AV160" s="999"/>
      <c r="AW160" s="999"/>
      <c r="AX160" s="999"/>
      <c r="AY160" s="999"/>
      <c r="AZ160" s="420"/>
      <c r="BA160" s="706"/>
      <c r="BB160" s="697"/>
      <c r="BC160" s="523"/>
      <c r="BD160" s="509"/>
      <c r="BE160" s="509"/>
      <c r="BF160" s="509"/>
      <c r="BG160" s="527"/>
      <c r="BH160" s="523"/>
      <c r="BI160" s="509"/>
      <c r="BJ160" s="509"/>
      <c r="BK160" s="509"/>
      <c r="BL160" s="527"/>
      <c r="BM160" s="523"/>
      <c r="BN160" s="509"/>
      <c r="BO160" s="509"/>
      <c r="BP160" s="509"/>
      <c r="BQ160" s="527"/>
      <c r="BR160" s="523"/>
      <c r="BS160" s="509"/>
      <c r="BT160" s="509"/>
      <c r="BU160" s="509"/>
      <c r="BV160" s="510"/>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row>
    <row r="161" s="387" customFormat="true" ht="15" customHeight="true" x14ac:dyDescent="0.2">
      <c r="A161" s="252"/>
      <c r="B161" s="252"/>
      <c r="C161" s="161"/>
      <c r="D161" s="231"/>
      <c r="E161" s="231"/>
      <c r="F161" s="231"/>
      <c r="G161" s="220"/>
      <c r="H161" s="160"/>
      <c r="I161" s="231"/>
      <c r="J161" s="231"/>
      <c r="K161" s="231"/>
      <c r="L161" s="226"/>
      <c r="M161" s="161"/>
      <c r="N161" s="231"/>
      <c r="O161" s="231"/>
      <c r="P161" s="231"/>
      <c r="Q161" s="220"/>
      <c r="R161" s="160"/>
      <c r="S161" s="231"/>
      <c r="T161" s="231"/>
      <c r="U161" s="231"/>
      <c r="V161" s="226"/>
      <c r="W161" s="512"/>
      <c r="X161" s="512"/>
      <c r="Y161" s="512"/>
      <c r="Z161" s="512"/>
      <c r="AA161" s="512"/>
      <c r="AB161" s="512"/>
      <c r="AC161" s="512"/>
      <c r="AD161" s="512"/>
      <c r="AE161" s="512"/>
      <c r="AF161" s="512"/>
      <c r="AG161" s="512"/>
      <c r="AH161" s="512"/>
      <c r="AI161" s="512"/>
      <c r="AJ161" s="512"/>
      <c r="AK161" s="512"/>
      <c r="AL161" s="512"/>
      <c r="AM161" s="512"/>
      <c r="AN161" s="512"/>
      <c r="AO161" s="512"/>
      <c r="AP161" s="512"/>
      <c r="AQ161" s="512"/>
      <c r="AR161" s="512"/>
      <c r="AS161" s="512"/>
      <c r="AT161" s="512"/>
      <c r="AU161" s="512"/>
      <c r="AV161" s="512"/>
      <c r="AW161" s="512"/>
      <c r="AX161" s="512"/>
      <c r="AY161" s="512"/>
      <c r="AZ161" s="252"/>
      <c r="BA161" s="706"/>
      <c r="BB161" s="697"/>
      <c r="BC161" s="523"/>
      <c r="BD161" s="509"/>
      <c r="BE161" s="509"/>
      <c r="BF161" s="509"/>
      <c r="BG161" s="527"/>
      <c r="BH161" s="523"/>
      <c r="BI161" s="509"/>
      <c r="BJ161" s="509"/>
      <c r="BK161" s="509"/>
      <c r="BL161" s="527"/>
      <c r="BM161" s="523"/>
      <c r="BN161" s="509"/>
      <c r="BO161" s="509"/>
      <c r="BP161" s="509"/>
      <c r="BQ161" s="527"/>
      <c r="BR161" s="523"/>
      <c r="BS161" s="509"/>
      <c r="BT161" s="509"/>
      <c r="BU161" s="509"/>
      <c r="BV161" s="510"/>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row>
    <row r="162" s="387" customFormat="true" ht="15" customHeight="true" x14ac:dyDescent="0.2">
      <c r="A162" s="214"/>
      <c r="B162" s="144"/>
      <c r="C162" s="229"/>
      <c r="D162" s="228"/>
      <c r="E162" s="228"/>
      <c r="F162" s="228"/>
      <c r="G162" s="218"/>
      <c r="H162" s="221"/>
      <c r="I162" s="228"/>
      <c r="J162" s="228"/>
      <c r="K162" s="228"/>
      <c r="L162" s="224"/>
      <c r="M162" s="229"/>
      <c r="N162" s="228"/>
      <c r="O162" s="228"/>
      <c r="P162" s="228"/>
      <c r="Q162" s="218"/>
      <c r="R162" s="221"/>
      <c r="S162" s="228"/>
      <c r="T162" s="228"/>
      <c r="U162" s="228"/>
      <c r="V162" s="224"/>
      <c r="W162" s="512"/>
      <c r="X162" s="512"/>
      <c r="Y162" s="512"/>
      <c r="Z162" s="512"/>
      <c r="AA162" s="512"/>
      <c r="AB162" s="512"/>
      <c r="AC162" s="512"/>
      <c r="AD162" s="512"/>
      <c r="AE162" s="512"/>
      <c r="AF162" s="512"/>
      <c r="AG162" s="512"/>
      <c r="AH162" s="512"/>
      <c r="AI162" s="512"/>
      <c r="AJ162" s="512"/>
      <c r="AK162" s="512"/>
      <c r="AL162" s="512"/>
      <c r="AM162" s="512"/>
      <c r="AN162" s="512"/>
      <c r="AO162" s="512"/>
      <c r="AP162" s="512"/>
      <c r="AQ162" s="512"/>
      <c r="AR162" s="512"/>
      <c r="AS162" s="512"/>
      <c r="AT162" s="512"/>
      <c r="AU162" s="512"/>
      <c r="AV162" s="512"/>
      <c r="AW162" s="512"/>
      <c r="AX162" s="512"/>
      <c r="AY162" s="512"/>
      <c r="AZ162" s="252"/>
      <c r="BA162" s="706"/>
      <c r="BB162" s="697"/>
      <c r="BC162" s="523"/>
      <c r="BD162" s="509"/>
      <c r="BE162" s="509"/>
      <c r="BF162" s="509"/>
      <c r="BG162" s="527"/>
      <c r="BH162" s="523"/>
      <c r="BI162" s="509"/>
      <c r="BJ162" s="509"/>
      <c r="BK162" s="509"/>
      <c r="BL162" s="527"/>
      <c r="BM162" s="523"/>
      <c r="BN162" s="509"/>
      <c r="BO162" s="509"/>
      <c r="BP162" s="509"/>
      <c r="BQ162" s="527"/>
      <c r="BR162" s="523"/>
      <c r="BS162" s="509"/>
      <c r="BT162" s="509"/>
      <c r="BU162" s="509"/>
      <c r="BV162" s="510"/>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row>
    <row r="163" s="387" customFormat="true" ht="15" customHeight="true" x14ac:dyDescent="0.2">
      <c r="A163" s="217"/>
      <c r="B163" s="211"/>
      <c r="C163" s="229"/>
      <c r="D163" s="228"/>
      <c r="E163" s="228"/>
      <c r="F163" s="228"/>
      <c r="G163" s="218"/>
      <c r="H163" s="221"/>
      <c r="I163" s="228"/>
      <c r="J163" s="228"/>
      <c r="K163" s="228"/>
      <c r="L163" s="224"/>
      <c r="M163" s="229"/>
      <c r="N163" s="228"/>
      <c r="O163" s="228"/>
      <c r="P163" s="228"/>
      <c r="Q163" s="218"/>
      <c r="R163" s="221"/>
      <c r="S163" s="228"/>
      <c r="T163" s="228"/>
      <c r="U163" s="228"/>
      <c r="V163" s="224"/>
      <c r="W163" s="512"/>
      <c r="X163" s="512"/>
      <c r="Y163" s="512"/>
      <c r="Z163" s="512"/>
      <c r="AA163" s="512"/>
      <c r="AB163" s="512"/>
      <c r="AC163" s="512"/>
      <c r="AD163" s="512"/>
      <c r="AE163" s="512"/>
      <c r="AF163" s="512"/>
      <c r="AG163" s="512"/>
      <c r="AH163" s="512"/>
      <c r="AI163" s="512"/>
      <c r="AJ163" s="512"/>
      <c r="AK163" s="512"/>
      <c r="AL163" s="512"/>
      <c r="AM163" s="512"/>
      <c r="AN163" s="512"/>
      <c r="AO163" s="512"/>
      <c r="AP163" s="512"/>
      <c r="AQ163" s="512"/>
      <c r="AR163" s="512"/>
      <c r="AS163" s="512"/>
      <c r="AT163" s="512"/>
      <c r="AU163" s="512"/>
      <c r="AV163" s="512"/>
      <c r="AW163" s="512"/>
      <c r="AX163" s="512"/>
      <c r="AY163" s="512"/>
      <c r="AZ163" s="252"/>
      <c r="BA163" s="706"/>
      <c r="BB163" s="697"/>
      <c r="BC163" s="523"/>
      <c r="BD163" s="509"/>
      <c r="BE163" s="509"/>
      <c r="BF163" s="509"/>
      <c r="BG163" s="527"/>
      <c r="BH163" s="523"/>
      <c r="BI163" s="509"/>
      <c r="BJ163" s="509"/>
      <c r="BK163" s="509"/>
      <c r="BL163" s="527"/>
      <c r="BM163" s="523"/>
      <c r="BN163" s="509"/>
      <c r="BO163" s="509"/>
      <c r="BP163" s="509"/>
      <c r="BQ163" s="527"/>
      <c r="BR163" s="523"/>
      <c r="BS163" s="509"/>
      <c r="BT163" s="509"/>
      <c r="BU163" s="509"/>
      <c r="BV163" s="510"/>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row>
    <row r="164" s="387" customFormat="true" ht="15" customHeight="true" x14ac:dyDescent="0.2">
      <c r="A164" s="217"/>
      <c r="B164" s="211"/>
      <c r="C164" s="183"/>
      <c r="D164" s="182"/>
      <c r="E164" s="182"/>
      <c r="F164" s="182"/>
      <c r="G164" s="181"/>
      <c r="H164" s="180"/>
      <c r="I164" s="182"/>
      <c r="J164" s="182"/>
      <c r="K164" s="182"/>
      <c r="L164" s="179"/>
      <c r="M164" s="183"/>
      <c r="N164" s="182"/>
      <c r="O164" s="182"/>
      <c r="P164" s="182"/>
      <c r="Q164" s="181"/>
      <c r="R164" s="180"/>
      <c r="S164" s="182"/>
      <c r="T164" s="182"/>
      <c r="U164" s="182"/>
      <c r="V164" s="179"/>
      <c r="W164" s="512"/>
      <c r="X164" s="512"/>
      <c r="Y164" s="512"/>
      <c r="Z164" s="512"/>
      <c r="AA164" s="512"/>
      <c r="AB164" s="512"/>
      <c r="AC164" s="512"/>
      <c r="AD164" s="512"/>
      <c r="AE164" s="512"/>
      <c r="AF164" s="512"/>
      <c r="AG164" s="512"/>
      <c r="AH164" s="512"/>
      <c r="AI164" s="512"/>
      <c r="AJ164" s="512"/>
      <c r="AK164" s="512"/>
      <c r="AL164" s="512"/>
      <c r="AM164" s="512"/>
      <c r="AN164" s="512"/>
      <c r="AO164" s="512"/>
      <c r="AP164" s="512"/>
      <c r="AQ164" s="512"/>
      <c r="AR164" s="512"/>
      <c r="AS164" s="512"/>
      <c r="AT164" s="512"/>
      <c r="AU164" s="512"/>
      <c r="AV164" s="512"/>
      <c r="AW164" s="512"/>
      <c r="AX164" s="512"/>
      <c r="AY164" s="512"/>
      <c r="AZ164" s="252"/>
      <c r="BA164" s="706"/>
      <c r="BB164" s="697"/>
      <c r="BC164" s="523"/>
      <c r="BD164" s="509"/>
      <c r="BE164" s="509"/>
      <c r="BF164" s="509"/>
      <c r="BG164" s="527"/>
      <c r="BH164" s="523"/>
      <c r="BI164" s="509"/>
      <c r="BJ164" s="509"/>
      <c r="BK164" s="509"/>
      <c r="BL164" s="527"/>
      <c r="BM164" s="523"/>
      <c r="BN164" s="509"/>
      <c r="BO164" s="509"/>
      <c r="BP164" s="509"/>
      <c r="BQ164" s="527"/>
      <c r="BR164" s="523"/>
      <c r="BS164" s="509"/>
      <c r="BT164" s="509"/>
      <c r="BU164" s="509"/>
      <c r="BV164" s="510"/>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row>
    <row r="165" s="387" customFormat="true" ht="15" customHeight="true" x14ac:dyDescent="0.2">
      <c r="A165" s="217"/>
      <c r="B165" s="211"/>
      <c r="C165" s="183"/>
      <c r="D165" s="182"/>
      <c r="E165" s="182"/>
      <c r="F165" s="182"/>
      <c r="G165" s="181"/>
      <c r="H165" s="180"/>
      <c r="I165" s="182"/>
      <c r="J165" s="182"/>
      <c r="K165" s="182"/>
      <c r="L165" s="179"/>
      <c r="M165" s="183"/>
      <c r="N165" s="182"/>
      <c r="O165" s="182"/>
      <c r="P165" s="182"/>
      <c r="Q165" s="181"/>
      <c r="R165" s="180"/>
      <c r="S165" s="182"/>
      <c r="T165" s="182"/>
      <c r="U165" s="182"/>
      <c r="V165" s="179"/>
      <c r="W165" s="512"/>
      <c r="X165" s="512"/>
      <c r="Y165" s="512"/>
      <c r="Z165" s="512"/>
      <c r="AA165" s="512"/>
      <c r="AB165" s="512"/>
      <c r="AC165" s="512"/>
      <c r="AD165" s="512"/>
      <c r="AE165" s="512"/>
      <c r="AF165" s="512"/>
      <c r="AG165" s="512"/>
      <c r="AH165" s="512"/>
      <c r="AI165" s="512"/>
      <c r="AJ165" s="512"/>
      <c r="AK165" s="512"/>
      <c r="AL165" s="512"/>
      <c r="AM165" s="512"/>
      <c r="AN165" s="512"/>
      <c r="AO165" s="512"/>
      <c r="AP165" s="512"/>
      <c r="AQ165" s="512"/>
      <c r="AR165" s="512"/>
      <c r="AS165" s="512"/>
      <c r="AT165" s="512"/>
      <c r="AU165" s="512"/>
      <c r="AV165" s="512"/>
      <c r="AW165" s="512"/>
      <c r="AX165" s="512"/>
      <c r="AY165" s="512"/>
      <c r="AZ165" s="252"/>
      <c r="BA165" s="706"/>
      <c r="BB165" s="697"/>
      <c r="BC165" s="523"/>
      <c r="BD165" s="509"/>
      <c r="BE165" s="509"/>
      <c r="BF165" s="509"/>
      <c r="BG165" s="527"/>
      <c r="BH165" s="523"/>
      <c r="BI165" s="509"/>
      <c r="BJ165" s="509"/>
      <c r="BK165" s="509"/>
      <c r="BL165" s="527"/>
      <c r="BM165" s="523"/>
      <c r="BN165" s="509"/>
      <c r="BO165" s="509"/>
      <c r="BP165" s="509"/>
      <c r="BQ165" s="527"/>
      <c r="BR165" s="523"/>
      <c r="BS165" s="509"/>
      <c r="BT165" s="509"/>
      <c r="BU165" s="509"/>
      <c r="BV165" s="510"/>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row>
    <row r="166" s="387" customFormat="true" ht="15" customHeight="true" x14ac:dyDescent="0.2">
      <c r="A166" s="217"/>
      <c r="B166" s="211"/>
      <c r="C166" s="183"/>
      <c r="D166" s="182"/>
      <c r="E166" s="182"/>
      <c r="F166" s="182"/>
      <c r="G166" s="181"/>
      <c r="H166" s="180"/>
      <c r="I166" s="182"/>
      <c r="J166" s="182"/>
      <c r="K166" s="182"/>
      <c r="L166" s="179"/>
      <c r="M166" s="183"/>
      <c r="N166" s="182"/>
      <c r="O166" s="182"/>
      <c r="P166" s="182"/>
      <c r="Q166" s="181"/>
      <c r="R166" s="180"/>
      <c r="S166" s="182"/>
      <c r="T166" s="182"/>
      <c r="U166" s="182"/>
      <c r="V166" s="179"/>
      <c r="W166" s="512"/>
      <c r="X166" s="512"/>
      <c r="Y166" s="512"/>
      <c r="Z166" s="512"/>
      <c r="AA166" s="512"/>
      <c r="AB166" s="512"/>
      <c r="AC166" s="512"/>
      <c r="AD166" s="512"/>
      <c r="AE166" s="512"/>
      <c r="AF166" s="512"/>
      <c r="AG166" s="512"/>
      <c r="AH166" s="512"/>
      <c r="AI166" s="512"/>
      <c r="AJ166" s="512"/>
      <c r="AK166" s="512"/>
      <c r="AL166" s="512"/>
      <c r="AM166" s="512"/>
      <c r="AN166" s="512"/>
      <c r="AO166" s="512"/>
      <c r="AP166" s="512"/>
      <c r="AQ166" s="512"/>
      <c r="AR166" s="512"/>
      <c r="AS166" s="512"/>
      <c r="AT166" s="512"/>
      <c r="AU166" s="512"/>
      <c r="AV166" s="512"/>
      <c r="AW166" s="512"/>
      <c r="AX166" s="512"/>
      <c r="AY166" s="512"/>
      <c r="AZ166" s="252"/>
      <c r="BA166" s="706"/>
      <c r="BB166" s="697"/>
      <c r="BC166" s="523"/>
      <c r="BD166" s="509"/>
      <c r="BE166" s="509"/>
      <c r="BF166" s="509"/>
      <c r="BG166" s="527"/>
      <c r="BH166" s="523"/>
      <c r="BI166" s="509"/>
      <c r="BJ166" s="509"/>
      <c r="BK166" s="509"/>
      <c r="BL166" s="527"/>
      <c r="BM166" s="523"/>
      <c r="BN166" s="509"/>
      <c r="BO166" s="509"/>
      <c r="BP166" s="509"/>
      <c r="BQ166" s="527"/>
      <c r="BR166" s="523"/>
      <c r="BS166" s="509"/>
      <c r="BT166" s="509"/>
      <c r="BU166" s="509"/>
      <c r="BV166" s="510"/>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row>
    <row r="167" s="387" customFormat="true" ht="15" customHeight="true" x14ac:dyDescent="0.2">
      <c r="A167" s="217"/>
      <c r="B167" s="211"/>
      <c r="C167" s="183"/>
      <c r="D167" s="182"/>
      <c r="E167" s="182"/>
      <c r="F167" s="182"/>
      <c r="G167" s="181"/>
      <c r="H167" s="180"/>
      <c r="I167" s="182"/>
      <c r="J167" s="182"/>
      <c r="K167" s="182"/>
      <c r="L167" s="179"/>
      <c r="M167" s="183"/>
      <c r="N167" s="182"/>
      <c r="O167" s="182"/>
      <c r="P167" s="182"/>
      <c r="Q167" s="181"/>
      <c r="R167" s="180"/>
      <c r="S167" s="182"/>
      <c r="T167" s="182"/>
      <c r="U167" s="182"/>
      <c r="V167" s="179"/>
      <c r="W167" s="512"/>
      <c r="X167" s="512"/>
      <c r="Y167" s="512"/>
      <c r="Z167" s="512"/>
      <c r="AA167" s="512"/>
      <c r="AB167" s="512"/>
      <c r="AC167" s="512"/>
      <c r="AD167" s="512"/>
      <c r="AE167" s="512"/>
      <c r="AF167" s="512"/>
      <c r="AG167" s="512"/>
      <c r="AH167" s="512"/>
      <c r="AI167" s="512"/>
      <c r="AJ167" s="512"/>
      <c r="AK167" s="512"/>
      <c r="AL167" s="512"/>
      <c r="AM167" s="512"/>
      <c r="AN167" s="512"/>
      <c r="AO167" s="512"/>
      <c r="AP167" s="512"/>
      <c r="AQ167" s="512"/>
      <c r="AR167" s="512"/>
      <c r="AS167" s="512"/>
      <c r="AT167" s="512"/>
      <c r="AU167" s="512"/>
      <c r="AV167" s="512"/>
      <c r="AW167" s="512"/>
      <c r="AX167" s="512"/>
      <c r="AY167" s="512"/>
      <c r="AZ167" s="252"/>
      <c r="BA167" s="706"/>
      <c r="BB167" s="697"/>
      <c r="BC167" s="523"/>
      <c r="BD167" s="509"/>
      <c r="BE167" s="509"/>
      <c r="BF167" s="509"/>
      <c r="BG167" s="527"/>
      <c r="BH167" s="523"/>
      <c r="BI167" s="509"/>
      <c r="BJ167" s="509"/>
      <c r="BK167" s="509"/>
      <c r="BL167" s="527"/>
      <c r="BM167" s="523"/>
      <c r="BN167" s="509"/>
      <c r="BO167" s="509"/>
      <c r="BP167" s="509"/>
      <c r="BQ167" s="527"/>
      <c r="BR167" s="523"/>
      <c r="BS167" s="509"/>
      <c r="BT167" s="509"/>
      <c r="BU167" s="509"/>
      <c r="BV167" s="510"/>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row>
    <row r="168" s="387" customFormat="true" ht="15" customHeight="true" x14ac:dyDescent="0.2">
      <c r="A168" s="217"/>
      <c r="B168" s="211"/>
      <c r="C168" s="183"/>
      <c r="D168" s="182"/>
      <c r="E168" s="182"/>
      <c r="F168" s="182"/>
      <c r="G168" s="181"/>
      <c r="H168" s="180"/>
      <c r="I168" s="182"/>
      <c r="J168" s="182"/>
      <c r="K168" s="182"/>
      <c r="L168" s="179"/>
      <c r="M168" s="183"/>
      <c r="N168" s="182"/>
      <c r="O168" s="182"/>
      <c r="P168" s="182"/>
      <c r="Q168" s="181"/>
      <c r="R168" s="180"/>
      <c r="S168" s="182"/>
      <c r="T168" s="182"/>
      <c r="U168" s="182"/>
      <c r="V168" s="179"/>
      <c r="W168" s="512"/>
      <c r="X168" s="512"/>
      <c r="Y168" s="512"/>
      <c r="Z168" s="512"/>
      <c r="AA168" s="512"/>
      <c r="AB168" s="512"/>
      <c r="AC168" s="512"/>
      <c r="AD168" s="512"/>
      <c r="AE168" s="512"/>
      <c r="AF168" s="512"/>
      <c r="AG168" s="512"/>
      <c r="AH168" s="512"/>
      <c r="AI168" s="512"/>
      <c r="AJ168" s="512"/>
      <c r="AK168" s="512"/>
      <c r="AL168" s="512"/>
      <c r="AM168" s="512"/>
      <c r="AN168" s="512"/>
      <c r="AO168" s="512"/>
      <c r="AP168" s="512"/>
      <c r="AQ168" s="512"/>
      <c r="AR168" s="512"/>
      <c r="AS168" s="512"/>
      <c r="AT168" s="512"/>
      <c r="AU168" s="512"/>
      <c r="AV168" s="512"/>
      <c r="AW168" s="512"/>
      <c r="AX168" s="512"/>
      <c r="AY168" s="512"/>
      <c r="AZ168" s="252"/>
      <c r="BA168" s="706"/>
      <c r="BB168" s="697"/>
      <c r="BC168" s="523"/>
      <c r="BD168" s="509"/>
      <c r="BE168" s="509"/>
      <c r="BF168" s="509"/>
      <c r="BG168" s="527"/>
      <c r="BH168" s="523"/>
      <c r="BI168" s="509"/>
      <c r="BJ168" s="509"/>
      <c r="BK168" s="509"/>
      <c r="BL168" s="527"/>
      <c r="BM168" s="523"/>
      <c r="BN168" s="509"/>
      <c r="BO168" s="509"/>
      <c r="BP168" s="509"/>
      <c r="BQ168" s="527"/>
      <c r="BR168" s="523"/>
      <c r="BS168" s="509"/>
      <c r="BT168" s="509"/>
      <c r="BU168" s="509"/>
      <c r="BV168" s="510"/>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row>
    <row r="169" s="387" customFormat="true" ht="15" customHeight="true" x14ac:dyDescent="0.2">
      <c r="A169" s="217"/>
      <c r="B169" s="211"/>
      <c r="C169" s="183"/>
      <c r="D169" s="182"/>
      <c r="E169" s="182"/>
      <c r="F169" s="182"/>
      <c r="G169" s="181"/>
      <c r="H169" s="180"/>
      <c r="I169" s="182"/>
      <c r="J169" s="182"/>
      <c r="K169" s="182"/>
      <c r="L169" s="179"/>
      <c r="M169" s="183"/>
      <c r="N169" s="182"/>
      <c r="O169" s="182"/>
      <c r="P169" s="182"/>
      <c r="Q169" s="181"/>
      <c r="R169" s="180"/>
      <c r="S169" s="182"/>
      <c r="T169" s="182"/>
      <c r="U169" s="182"/>
      <c r="V169" s="179"/>
      <c r="W169" s="512"/>
      <c r="X169" s="512"/>
      <c r="Y169" s="512"/>
      <c r="Z169" s="512"/>
      <c r="AA169" s="512"/>
      <c r="AB169" s="512"/>
      <c r="AC169" s="512"/>
      <c r="AD169" s="512"/>
      <c r="AE169" s="512"/>
      <c r="AF169" s="512"/>
      <c r="AG169" s="512"/>
      <c r="AH169" s="512"/>
      <c r="AI169" s="512"/>
      <c r="AJ169" s="512"/>
      <c r="AK169" s="512"/>
      <c r="AL169" s="512"/>
      <c r="AM169" s="512"/>
      <c r="AN169" s="512"/>
      <c r="AO169" s="512"/>
      <c r="AP169" s="512"/>
      <c r="AQ169" s="512"/>
      <c r="AR169" s="512"/>
      <c r="AS169" s="512"/>
      <c r="AT169" s="512"/>
      <c r="AU169" s="512"/>
      <c r="AV169" s="512"/>
      <c r="AW169" s="512"/>
      <c r="AX169" s="512"/>
      <c r="AY169" s="512"/>
      <c r="AZ169" s="252"/>
      <c r="BA169" s="706"/>
      <c r="BB169" s="697"/>
      <c r="BC169" s="523"/>
      <c r="BD169" s="509"/>
      <c r="BE169" s="509"/>
      <c r="BF169" s="509"/>
      <c r="BG169" s="527"/>
      <c r="BH169" s="523"/>
      <c r="BI169" s="509"/>
      <c r="BJ169" s="509"/>
      <c r="BK169" s="509"/>
      <c r="BL169" s="527"/>
      <c r="BM169" s="523"/>
      <c r="BN169" s="509"/>
      <c r="BO169" s="509"/>
      <c r="BP169" s="509"/>
      <c r="BQ169" s="527"/>
      <c r="BR169" s="523"/>
      <c r="BS169" s="509"/>
      <c r="BT169" s="509"/>
      <c r="BU169" s="509"/>
      <c r="BV169" s="510"/>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row>
    <row r="170" s="589" customFormat="true" ht="15" customHeight="true" x14ac:dyDescent="0.2">
      <c r="A170" s="217"/>
      <c r="B170" s="211"/>
      <c r="C170" s="229"/>
      <c r="D170" s="228"/>
      <c r="E170" s="228"/>
      <c r="F170" s="228"/>
      <c r="G170" s="218"/>
      <c r="H170" s="221"/>
      <c r="I170" s="228"/>
      <c r="J170" s="228"/>
      <c r="K170" s="228"/>
      <c r="L170" s="224"/>
      <c r="M170" s="229"/>
      <c r="N170" s="228"/>
      <c r="O170" s="228"/>
      <c r="P170" s="228"/>
      <c r="Q170" s="218"/>
      <c r="R170" s="221"/>
      <c r="S170" s="228"/>
      <c r="T170" s="228"/>
      <c r="U170" s="228"/>
      <c r="V170" s="224"/>
      <c r="W170" s="999"/>
      <c r="X170" s="999"/>
      <c r="Y170" s="999"/>
      <c r="Z170" s="999"/>
      <c r="AA170" s="999"/>
      <c r="AB170" s="999"/>
      <c r="AC170" s="999"/>
      <c r="AD170" s="999"/>
      <c r="AE170" s="999"/>
      <c r="AF170" s="999"/>
      <c r="AG170" s="999"/>
      <c r="AH170" s="999"/>
      <c r="AI170" s="999"/>
      <c r="AJ170" s="999"/>
      <c r="AK170" s="999"/>
      <c r="AL170" s="999"/>
      <c r="AM170" s="999"/>
      <c r="AN170" s="999"/>
      <c r="AO170" s="999"/>
      <c r="AP170" s="999"/>
      <c r="AQ170" s="999"/>
      <c r="AR170" s="999"/>
      <c r="AS170" s="999"/>
      <c r="AT170" s="999"/>
      <c r="AU170" s="999"/>
      <c r="AV170" s="999"/>
      <c r="AW170" s="999"/>
      <c r="AX170" s="999"/>
      <c r="AY170" s="999"/>
      <c r="AZ170" s="420"/>
      <c r="BA170" s="706"/>
      <c r="BB170" s="697"/>
      <c r="BC170" s="523"/>
      <c r="BD170" s="509"/>
      <c r="BE170" s="509"/>
      <c r="BF170" s="509"/>
      <c r="BG170" s="527"/>
      <c r="BH170" s="523"/>
      <c r="BI170" s="509"/>
      <c r="BJ170" s="509"/>
      <c r="BK170" s="509"/>
      <c r="BL170" s="527"/>
      <c r="BM170" s="523"/>
      <c r="BN170" s="509"/>
      <c r="BO170" s="509"/>
      <c r="BP170" s="509"/>
      <c r="BQ170" s="527"/>
      <c r="BR170" s="523"/>
      <c r="BS170" s="509"/>
      <c r="BT170" s="509"/>
      <c r="BU170" s="509"/>
      <c r="BV170" s="510"/>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row>
    <row r="171" s="589" customFormat="true" ht="15" customHeight="true" x14ac:dyDescent="0.2">
      <c r="A171" s="217"/>
      <c r="B171" s="211"/>
      <c r="C171" s="159"/>
      <c r="D171" s="158"/>
      <c r="E171" s="158"/>
      <c r="F171" s="158"/>
      <c r="G171" s="157"/>
      <c r="H171" s="156"/>
      <c r="I171" s="158"/>
      <c r="J171" s="158"/>
      <c r="K171" s="158"/>
      <c r="L171" s="155"/>
      <c r="M171" s="159"/>
      <c r="N171" s="158"/>
      <c r="O171" s="158"/>
      <c r="P171" s="158"/>
      <c r="Q171" s="157"/>
      <c r="R171" s="156"/>
      <c r="S171" s="158"/>
      <c r="T171" s="158"/>
      <c r="U171" s="158"/>
      <c r="V171" s="155"/>
      <c r="W171" s="999"/>
      <c r="X171" s="999"/>
      <c r="Y171" s="999"/>
      <c r="Z171" s="999"/>
      <c r="AA171" s="999"/>
      <c r="AB171" s="999"/>
      <c r="AC171" s="999"/>
      <c r="AD171" s="999"/>
      <c r="AE171" s="999"/>
      <c r="AF171" s="999"/>
      <c r="AG171" s="999"/>
      <c r="AH171" s="999"/>
      <c r="AI171" s="999"/>
      <c r="AJ171" s="999"/>
      <c r="AK171" s="999"/>
      <c r="AL171" s="999"/>
      <c r="AM171" s="999"/>
      <c r="AN171" s="999"/>
      <c r="AO171" s="999"/>
      <c r="AP171" s="999"/>
      <c r="AQ171" s="999"/>
      <c r="AR171" s="999"/>
      <c r="AS171" s="999"/>
      <c r="AT171" s="999"/>
      <c r="AU171" s="999"/>
      <c r="AV171" s="999"/>
      <c r="AW171" s="999"/>
      <c r="AX171" s="999"/>
      <c r="AY171" s="999"/>
      <c r="AZ171" s="420"/>
      <c r="BA171" s="706"/>
      <c r="BB171" s="697"/>
      <c r="BC171" s="523"/>
      <c r="BD171" s="509"/>
      <c r="BE171" s="509"/>
      <c r="BF171" s="509"/>
      <c r="BG171" s="527"/>
      <c r="BH171" s="523"/>
      <c r="BI171" s="509"/>
      <c r="BJ171" s="509"/>
      <c r="BK171" s="509"/>
      <c r="BL171" s="527"/>
      <c r="BM171" s="523"/>
      <c r="BN171" s="509"/>
      <c r="BO171" s="509"/>
      <c r="BP171" s="509"/>
      <c r="BQ171" s="527"/>
      <c r="BR171" s="523"/>
      <c r="BS171" s="509"/>
      <c r="BT171" s="509"/>
      <c r="BU171" s="509"/>
      <c r="BV171" s="510"/>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row>
    <row r="172" s="589" customFormat="true" ht="15" customHeight="true" x14ac:dyDescent="0.2">
      <c r="A172" s="217"/>
      <c r="B172" s="211"/>
      <c r="C172" s="159"/>
      <c r="D172" s="158"/>
      <c r="E172" s="158"/>
      <c r="F172" s="158"/>
      <c r="G172" s="157"/>
      <c r="H172" s="156"/>
      <c r="I172" s="158"/>
      <c r="J172" s="158"/>
      <c r="K172" s="158"/>
      <c r="L172" s="155"/>
      <c r="M172" s="159"/>
      <c r="N172" s="158"/>
      <c r="O172" s="158"/>
      <c r="P172" s="158"/>
      <c r="Q172" s="157"/>
      <c r="R172" s="156"/>
      <c r="S172" s="158"/>
      <c r="T172" s="158"/>
      <c r="U172" s="158"/>
      <c r="V172" s="155"/>
      <c r="W172" s="999"/>
      <c r="X172" s="999"/>
      <c r="Y172" s="999"/>
      <c r="Z172" s="999"/>
      <c r="AA172" s="999"/>
      <c r="AB172" s="999"/>
      <c r="AC172" s="999"/>
      <c r="AD172" s="999"/>
      <c r="AE172" s="999"/>
      <c r="AF172" s="999"/>
      <c r="AG172" s="999"/>
      <c r="AH172" s="999"/>
      <c r="AI172" s="999"/>
      <c r="AJ172" s="999"/>
      <c r="AK172" s="999"/>
      <c r="AL172" s="999"/>
      <c r="AM172" s="999"/>
      <c r="AN172" s="999"/>
      <c r="AO172" s="999"/>
      <c r="AP172" s="999"/>
      <c r="AQ172" s="999"/>
      <c r="AR172" s="999"/>
      <c r="AS172" s="999"/>
      <c r="AT172" s="999"/>
      <c r="AU172" s="999"/>
      <c r="AV172" s="999"/>
      <c r="AW172" s="999"/>
      <c r="AX172" s="999"/>
      <c r="AY172" s="999"/>
      <c r="AZ172" s="420"/>
      <c r="BA172" s="706"/>
      <c r="BB172" s="697"/>
      <c r="BC172" s="523"/>
      <c r="BD172" s="509"/>
      <c r="BE172" s="509"/>
      <c r="BF172" s="509"/>
      <c r="BG172" s="527"/>
      <c r="BH172" s="523"/>
      <c r="BI172" s="509"/>
      <c r="BJ172" s="509"/>
      <c r="BK172" s="509"/>
      <c r="BL172" s="527"/>
      <c r="BM172" s="523"/>
      <c r="BN172" s="509"/>
      <c r="BO172" s="509"/>
      <c r="BP172" s="509"/>
      <c r="BQ172" s="527"/>
      <c r="BR172" s="523"/>
      <c r="BS172" s="509"/>
      <c r="BT172" s="509"/>
      <c r="BU172" s="509"/>
      <c r="BV172" s="510"/>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row>
    <row r="173" s="589" customFormat="true" ht="15" customHeight="true" x14ac:dyDescent="0.2">
      <c r="A173" s="215"/>
      <c r="B173" s="206"/>
      <c r="C173" s="159"/>
      <c r="D173" s="158"/>
      <c r="E173" s="158"/>
      <c r="F173" s="158"/>
      <c r="G173" s="157"/>
      <c r="H173" s="156"/>
      <c r="I173" s="158"/>
      <c r="J173" s="158"/>
      <c r="K173" s="158"/>
      <c r="L173" s="155"/>
      <c r="M173" s="159"/>
      <c r="N173" s="158"/>
      <c r="O173" s="158"/>
      <c r="P173" s="158"/>
      <c r="Q173" s="157"/>
      <c r="R173" s="156"/>
      <c r="S173" s="158"/>
      <c r="T173" s="158"/>
      <c r="U173" s="158"/>
      <c r="V173" s="155"/>
      <c r="W173" s="999"/>
      <c r="X173" s="999"/>
      <c r="Y173" s="999"/>
      <c r="Z173" s="999"/>
      <c r="AA173" s="999"/>
      <c r="AB173" s="999"/>
      <c r="AC173" s="999"/>
      <c r="AD173" s="999"/>
      <c r="AE173" s="999"/>
      <c r="AF173" s="999"/>
      <c r="AG173" s="999"/>
      <c r="AH173" s="999"/>
      <c r="AI173" s="999"/>
      <c r="AJ173" s="999"/>
      <c r="AK173" s="999"/>
      <c r="AL173" s="999"/>
      <c r="AM173" s="999"/>
      <c r="AN173" s="999"/>
      <c r="AO173" s="999"/>
      <c r="AP173" s="999"/>
      <c r="AQ173" s="999"/>
      <c r="AR173" s="999"/>
      <c r="AS173" s="999"/>
      <c r="AT173" s="999"/>
      <c r="AU173" s="999"/>
      <c r="AV173" s="999"/>
      <c r="AW173" s="999"/>
      <c r="AX173" s="999"/>
      <c r="AY173" s="999"/>
      <c r="AZ173" s="420"/>
      <c r="BA173" s="706"/>
      <c r="BB173" s="697"/>
      <c r="BC173" s="523"/>
      <c r="BD173" s="509"/>
      <c r="BE173" s="509"/>
      <c r="BF173" s="509"/>
      <c r="BG173" s="527"/>
      <c r="BH173" s="523"/>
      <c r="BI173" s="509"/>
      <c r="BJ173" s="509"/>
      <c r="BK173" s="509"/>
      <c r="BL173" s="527"/>
      <c r="BM173" s="523"/>
      <c r="BN173" s="509"/>
      <c r="BO173" s="509"/>
      <c r="BP173" s="509"/>
      <c r="BQ173" s="527"/>
      <c r="BR173" s="523"/>
      <c r="BS173" s="509"/>
      <c r="BT173" s="509"/>
      <c r="BU173" s="509"/>
      <c r="BV173" s="510"/>
      <c r="BW173" s="67"/>
      <c r="BX173" s="67"/>
      <c r="BY173" s="67"/>
      <c r="BZ173" s="67"/>
      <c r="CA173" s="67"/>
      <c r="CB173" s="67"/>
      <c r="CC173" s="67"/>
      <c r="CD173" s="67"/>
      <c r="CE173" s="67"/>
      <c r="CF173" s="67"/>
      <c r="CG173" s="67"/>
      <c r="CH173" s="67"/>
      <c r="CI173" s="67"/>
      <c r="CJ173" s="67"/>
      <c r="CK173" s="67"/>
      <c r="CL173" s="67"/>
      <c r="CM173" s="67"/>
      <c r="CN173" s="67"/>
      <c r="CO173" s="67"/>
      <c r="CP173" s="67"/>
      <c r="CQ173" s="67"/>
      <c r="CR173" s="67"/>
      <c r="CS173" s="67"/>
      <c r="CT173" s="67"/>
      <c r="CU173" s="67"/>
      <c r="CV173" s="67"/>
      <c r="CW173" s="67"/>
      <c r="CX173" s="67"/>
      <c r="CY173" s="67"/>
      <c r="CZ173" s="67"/>
    </row>
    <row r="174" s="589" customFormat="true" ht="15" customHeight="true" x14ac:dyDescent="0.2">
      <c r="A174" s="215"/>
      <c r="B174" s="206"/>
      <c r="C174" s="159"/>
      <c r="D174" s="158"/>
      <c r="E174" s="158"/>
      <c r="F174" s="158"/>
      <c r="G174" s="157"/>
      <c r="H174" s="156"/>
      <c r="I174" s="158"/>
      <c r="J174" s="158"/>
      <c r="K174" s="158"/>
      <c r="L174" s="155"/>
      <c r="M174" s="159"/>
      <c r="N174" s="158"/>
      <c r="O174" s="158"/>
      <c r="P174" s="158"/>
      <c r="Q174" s="157"/>
      <c r="R174" s="156"/>
      <c r="S174" s="158"/>
      <c r="T174" s="158"/>
      <c r="U174" s="158"/>
      <c r="V174" s="155"/>
      <c r="W174" s="999"/>
      <c r="X174" s="999"/>
      <c r="Y174" s="999"/>
      <c r="Z174" s="999"/>
      <c r="AA174" s="999"/>
      <c r="AB174" s="999"/>
      <c r="AC174" s="999"/>
      <c r="AD174" s="999"/>
      <c r="AE174" s="999"/>
      <c r="AF174" s="999"/>
      <c r="AG174" s="999"/>
      <c r="AH174" s="999"/>
      <c r="AI174" s="999"/>
      <c r="AJ174" s="999"/>
      <c r="AK174" s="999"/>
      <c r="AL174" s="999"/>
      <c r="AM174" s="999"/>
      <c r="AN174" s="999"/>
      <c r="AO174" s="999"/>
      <c r="AP174" s="999"/>
      <c r="AQ174" s="999"/>
      <c r="AR174" s="999"/>
      <c r="AS174" s="999"/>
      <c r="AT174" s="999"/>
      <c r="AU174" s="999"/>
      <c r="AV174" s="999"/>
      <c r="AW174" s="999"/>
      <c r="AX174" s="999"/>
      <c r="AY174" s="999"/>
      <c r="AZ174" s="420"/>
      <c r="BA174" s="706"/>
      <c r="BB174" s="697"/>
      <c r="BC174" s="523"/>
      <c r="BD174" s="509"/>
      <c r="BE174" s="509"/>
      <c r="BF174" s="509"/>
      <c r="BG174" s="527"/>
      <c r="BH174" s="523"/>
      <c r="BI174" s="509"/>
      <c r="BJ174" s="509"/>
      <c r="BK174" s="509"/>
      <c r="BL174" s="527"/>
      <c r="BM174" s="523"/>
      <c r="BN174" s="509"/>
      <c r="BO174" s="509"/>
      <c r="BP174" s="509"/>
      <c r="BQ174" s="527"/>
      <c r="BR174" s="523"/>
      <c r="BS174" s="509"/>
      <c r="BT174" s="509"/>
      <c r="BU174" s="509"/>
      <c r="BV174" s="510"/>
      <c r="BW174" s="67"/>
      <c r="BX174" s="67"/>
      <c r="BY174" s="67"/>
      <c r="BZ174" s="67"/>
      <c r="CA174" s="67"/>
      <c r="CB174" s="67"/>
      <c r="CC174" s="67"/>
      <c r="CD174" s="67"/>
      <c r="CE174" s="67"/>
      <c r="CF174" s="67"/>
      <c r="CG174" s="67"/>
      <c r="CH174" s="67"/>
      <c r="CI174" s="67"/>
      <c r="CJ174" s="67"/>
      <c r="CK174" s="67"/>
      <c r="CL174" s="67"/>
      <c r="CM174" s="67"/>
      <c r="CN174" s="67"/>
      <c r="CO174" s="67"/>
      <c r="CP174" s="67"/>
      <c r="CQ174" s="67"/>
      <c r="CR174" s="67"/>
      <c r="CS174" s="67"/>
      <c r="CT174" s="67"/>
      <c r="CU174" s="67"/>
      <c r="CV174" s="67"/>
      <c r="CW174" s="67"/>
      <c r="CX174" s="67"/>
      <c r="CY174" s="67"/>
      <c r="CZ174" s="67"/>
    </row>
    <row r="175" s="589" customFormat="true" ht="15" customHeight="true" x14ac:dyDescent="0.2">
      <c r="A175" s="215"/>
      <c r="B175" s="206"/>
      <c r="C175" s="159"/>
      <c r="D175" s="158"/>
      <c r="E175" s="158"/>
      <c r="F175" s="158"/>
      <c r="G175" s="157"/>
      <c r="H175" s="156"/>
      <c r="I175" s="158"/>
      <c r="J175" s="158"/>
      <c r="K175" s="158"/>
      <c r="L175" s="155"/>
      <c r="M175" s="159"/>
      <c r="N175" s="158"/>
      <c r="O175" s="158"/>
      <c r="P175" s="158"/>
      <c r="Q175" s="157"/>
      <c r="R175" s="156"/>
      <c r="S175" s="158"/>
      <c r="T175" s="158"/>
      <c r="U175" s="158"/>
      <c r="V175" s="155"/>
      <c r="W175" s="999"/>
      <c r="X175" s="999"/>
      <c r="Y175" s="999"/>
      <c r="Z175" s="999"/>
      <c r="AA175" s="999"/>
      <c r="AB175" s="999"/>
      <c r="AC175" s="999"/>
      <c r="AD175" s="999"/>
      <c r="AE175" s="999"/>
      <c r="AF175" s="999"/>
      <c r="AG175" s="999"/>
      <c r="AH175" s="999"/>
      <c r="AI175" s="999"/>
      <c r="AJ175" s="999"/>
      <c r="AK175" s="999"/>
      <c r="AL175" s="999"/>
      <c r="AM175" s="999"/>
      <c r="AN175" s="999"/>
      <c r="AO175" s="999"/>
      <c r="AP175" s="999"/>
      <c r="AQ175" s="999"/>
      <c r="AR175" s="999"/>
      <c r="AS175" s="999"/>
      <c r="AT175" s="999"/>
      <c r="AU175" s="999"/>
      <c r="AV175" s="999"/>
      <c r="AW175" s="999"/>
      <c r="AX175" s="999"/>
      <c r="AY175" s="999"/>
      <c r="AZ175" s="420"/>
      <c r="BA175" s="706"/>
      <c r="BB175" s="697"/>
      <c r="BC175" s="523"/>
      <c r="BD175" s="509"/>
      <c r="BE175" s="509"/>
      <c r="BF175" s="509"/>
      <c r="BG175" s="527"/>
      <c r="BH175" s="523"/>
      <c r="BI175" s="509"/>
      <c r="BJ175" s="509"/>
      <c r="BK175" s="509"/>
      <c r="BL175" s="527"/>
      <c r="BM175" s="523"/>
      <c r="BN175" s="509"/>
      <c r="BO175" s="509"/>
      <c r="BP175" s="509"/>
      <c r="BQ175" s="527"/>
      <c r="BR175" s="523"/>
      <c r="BS175" s="509"/>
      <c r="BT175" s="509"/>
      <c r="BU175" s="509"/>
      <c r="BV175" s="510"/>
      <c r="BW175" s="67"/>
      <c r="BX175" s="67"/>
      <c r="BY175" s="67"/>
      <c r="BZ175" s="67"/>
      <c r="CA175" s="67"/>
      <c r="CB175" s="67"/>
      <c r="CC175" s="67"/>
      <c r="CD175" s="67"/>
      <c r="CE175" s="67"/>
      <c r="CF175" s="67"/>
      <c r="CG175" s="67"/>
      <c r="CH175" s="67"/>
      <c r="CI175" s="67"/>
      <c r="CJ175" s="67"/>
      <c r="CK175" s="67"/>
      <c r="CL175" s="67"/>
      <c r="CM175" s="67"/>
      <c r="CN175" s="67"/>
      <c r="CO175" s="67"/>
      <c r="CP175" s="67"/>
      <c r="CQ175" s="67"/>
      <c r="CR175" s="67"/>
      <c r="CS175" s="67"/>
      <c r="CT175" s="67"/>
      <c r="CU175" s="67"/>
      <c r="CV175" s="67"/>
      <c r="CW175" s="67"/>
      <c r="CX175" s="67"/>
      <c r="CY175" s="67"/>
      <c r="CZ175" s="67"/>
    </row>
    <row r="176" s="589" customFormat="true" ht="15" customHeight="true" x14ac:dyDescent="0.2">
      <c r="A176" s="215"/>
      <c r="B176" s="206"/>
      <c r="C176" s="159"/>
      <c r="D176" s="158"/>
      <c r="E176" s="158"/>
      <c r="F176" s="158"/>
      <c r="G176" s="157"/>
      <c r="H176" s="156"/>
      <c r="I176" s="158"/>
      <c r="J176" s="158"/>
      <c r="K176" s="158"/>
      <c r="L176" s="155"/>
      <c r="M176" s="159"/>
      <c r="N176" s="158"/>
      <c r="O176" s="158"/>
      <c r="P176" s="158"/>
      <c r="Q176" s="157"/>
      <c r="R176" s="156"/>
      <c r="S176" s="158"/>
      <c r="T176" s="158"/>
      <c r="U176" s="158"/>
      <c r="V176" s="155"/>
      <c r="W176" s="999"/>
      <c r="X176" s="999"/>
      <c r="Y176" s="999"/>
      <c r="Z176" s="999"/>
      <c r="AA176" s="999"/>
      <c r="AB176" s="999"/>
      <c r="AC176" s="999"/>
      <c r="AD176" s="999"/>
      <c r="AE176" s="999"/>
      <c r="AF176" s="999"/>
      <c r="AG176" s="999"/>
      <c r="AH176" s="999"/>
      <c r="AI176" s="999"/>
      <c r="AJ176" s="999"/>
      <c r="AK176" s="999"/>
      <c r="AL176" s="999"/>
      <c r="AM176" s="999"/>
      <c r="AN176" s="999"/>
      <c r="AO176" s="999"/>
      <c r="AP176" s="999"/>
      <c r="AQ176" s="999"/>
      <c r="AR176" s="999"/>
      <c r="AS176" s="999"/>
      <c r="AT176" s="999"/>
      <c r="AU176" s="999"/>
      <c r="AV176" s="999"/>
      <c r="AW176" s="999"/>
      <c r="AX176" s="999"/>
      <c r="AY176" s="999"/>
      <c r="AZ176" s="420"/>
      <c r="BA176" s="706"/>
      <c r="BB176" s="697"/>
      <c r="BC176" s="523"/>
      <c r="BD176" s="509"/>
      <c r="BE176" s="509"/>
      <c r="BF176" s="509"/>
      <c r="BG176" s="527"/>
      <c r="BH176" s="523"/>
      <c r="BI176" s="509"/>
      <c r="BJ176" s="509"/>
      <c r="BK176" s="509"/>
      <c r="BL176" s="527"/>
      <c r="BM176" s="523"/>
      <c r="BN176" s="509"/>
      <c r="BO176" s="509"/>
      <c r="BP176" s="509"/>
      <c r="BQ176" s="527"/>
      <c r="BR176" s="523"/>
      <c r="BS176" s="509"/>
      <c r="BT176" s="509"/>
      <c r="BU176" s="509"/>
      <c r="BV176" s="510"/>
      <c r="BW176" s="67"/>
      <c r="BX176" s="67"/>
      <c r="BY176" s="67"/>
      <c r="BZ176" s="67"/>
      <c r="CA176" s="67"/>
      <c r="CB176" s="67"/>
      <c r="CC176" s="67"/>
      <c r="CD176" s="67"/>
      <c r="CE176" s="67"/>
      <c r="CF176" s="67"/>
      <c r="CG176" s="67"/>
      <c r="CH176" s="67"/>
      <c r="CI176" s="67"/>
      <c r="CJ176" s="67"/>
      <c r="CK176" s="67"/>
      <c r="CL176" s="67"/>
      <c r="CM176" s="67"/>
      <c r="CN176" s="67"/>
      <c r="CO176" s="67"/>
      <c r="CP176" s="67"/>
      <c r="CQ176" s="67"/>
      <c r="CR176" s="67"/>
      <c r="CS176" s="67"/>
      <c r="CT176" s="67"/>
      <c r="CU176" s="67"/>
      <c r="CV176" s="67"/>
      <c r="CW176" s="67"/>
      <c r="CX176" s="67"/>
      <c r="CY176" s="67"/>
      <c r="CZ176" s="67"/>
    </row>
    <row r="177" s="589" customFormat="true" ht="15" customHeight="true" x14ac:dyDescent="0.2">
      <c r="A177" s="215"/>
      <c r="B177" s="206"/>
      <c r="C177" s="159"/>
      <c r="D177" s="158"/>
      <c r="E177" s="158"/>
      <c r="F177" s="158"/>
      <c r="G177" s="157"/>
      <c r="H177" s="156"/>
      <c r="I177" s="158"/>
      <c r="J177" s="158"/>
      <c r="K177" s="158"/>
      <c r="L177" s="155"/>
      <c r="M177" s="159"/>
      <c r="N177" s="158"/>
      <c r="O177" s="158"/>
      <c r="P177" s="158"/>
      <c r="Q177" s="157"/>
      <c r="R177" s="156"/>
      <c r="S177" s="158"/>
      <c r="T177" s="158"/>
      <c r="U177" s="158"/>
      <c r="V177" s="155"/>
      <c r="W177" s="999"/>
      <c r="X177" s="999"/>
      <c r="Y177" s="999"/>
      <c r="Z177" s="999"/>
      <c r="AA177" s="999"/>
      <c r="AB177" s="999"/>
      <c r="AC177" s="999"/>
      <c r="AD177" s="999"/>
      <c r="AE177" s="999"/>
      <c r="AF177" s="999"/>
      <c r="AG177" s="999"/>
      <c r="AH177" s="999"/>
      <c r="AI177" s="999"/>
      <c r="AJ177" s="999"/>
      <c r="AK177" s="999"/>
      <c r="AL177" s="999"/>
      <c r="AM177" s="999"/>
      <c r="AN177" s="999"/>
      <c r="AO177" s="999"/>
      <c r="AP177" s="999"/>
      <c r="AQ177" s="999"/>
      <c r="AR177" s="999"/>
      <c r="AS177" s="999"/>
      <c r="AT177" s="999"/>
      <c r="AU177" s="999"/>
      <c r="AV177" s="999"/>
      <c r="AW177" s="999"/>
      <c r="AX177" s="999"/>
      <c r="AY177" s="999"/>
      <c r="AZ177" s="420"/>
      <c r="BA177" s="706"/>
      <c r="BB177" s="697"/>
      <c r="BC177" s="523"/>
      <c r="BD177" s="509"/>
      <c r="BE177" s="509"/>
      <c r="BF177" s="509"/>
      <c r="BG177" s="527"/>
      <c r="BH177" s="523"/>
      <c r="BI177" s="509"/>
      <c r="BJ177" s="509"/>
      <c r="BK177" s="509"/>
      <c r="BL177" s="527"/>
      <c r="BM177" s="523"/>
      <c r="BN177" s="509"/>
      <c r="BO177" s="509"/>
      <c r="BP177" s="509"/>
      <c r="BQ177" s="527"/>
      <c r="BR177" s="523"/>
      <c r="BS177" s="509"/>
      <c r="BT177" s="509"/>
      <c r="BU177" s="509"/>
      <c r="BV177" s="510"/>
      <c r="BW177" s="67"/>
      <c r="BX177" s="67"/>
      <c r="BY177" s="67"/>
      <c r="BZ177" s="67"/>
      <c r="CA177" s="67"/>
      <c r="CB177" s="67"/>
      <c r="CC177" s="67"/>
      <c r="CD177" s="67"/>
      <c r="CE177" s="67"/>
      <c r="CF177" s="67"/>
      <c r="CG177" s="67"/>
      <c r="CH177" s="67"/>
      <c r="CI177" s="67"/>
      <c r="CJ177" s="67"/>
      <c r="CK177" s="67"/>
      <c r="CL177" s="67"/>
      <c r="CM177" s="67"/>
      <c r="CN177" s="67"/>
      <c r="CO177" s="67"/>
      <c r="CP177" s="67"/>
      <c r="CQ177" s="67"/>
      <c r="CR177" s="67"/>
      <c r="CS177" s="67"/>
      <c r="CT177" s="67"/>
      <c r="CU177" s="67"/>
      <c r="CV177" s="67"/>
      <c r="CW177" s="67"/>
      <c r="CX177" s="67"/>
      <c r="CY177" s="67"/>
      <c r="CZ177" s="67"/>
    </row>
    <row r="178" s="589" customFormat="true" ht="15" customHeight="true" x14ac:dyDescent="0.2">
      <c r="A178" s="215"/>
      <c r="B178" s="206"/>
      <c r="C178" s="159"/>
      <c r="D178" s="158"/>
      <c r="E178" s="158"/>
      <c r="F178" s="158"/>
      <c r="G178" s="157"/>
      <c r="H178" s="156"/>
      <c r="I178" s="158"/>
      <c r="J178" s="158"/>
      <c r="K178" s="158"/>
      <c r="L178" s="155"/>
      <c r="M178" s="159"/>
      <c r="N178" s="158"/>
      <c r="O178" s="158"/>
      <c r="P178" s="158"/>
      <c r="Q178" s="157"/>
      <c r="R178" s="156"/>
      <c r="S178" s="158"/>
      <c r="T178" s="158"/>
      <c r="U178" s="158"/>
      <c r="V178" s="155"/>
      <c r="W178" s="999"/>
      <c r="X178" s="999"/>
      <c r="Y178" s="999"/>
      <c r="Z178" s="999"/>
      <c r="AA178" s="999"/>
      <c r="AB178" s="999"/>
      <c r="AC178" s="999"/>
      <c r="AD178" s="999"/>
      <c r="AE178" s="999"/>
      <c r="AF178" s="999"/>
      <c r="AG178" s="999"/>
      <c r="AH178" s="999"/>
      <c r="AI178" s="999"/>
      <c r="AJ178" s="999"/>
      <c r="AK178" s="999"/>
      <c r="AL178" s="999"/>
      <c r="AM178" s="999"/>
      <c r="AN178" s="999"/>
      <c r="AO178" s="999"/>
      <c r="AP178" s="999"/>
      <c r="AQ178" s="999"/>
      <c r="AR178" s="999"/>
      <c r="AS178" s="999"/>
      <c r="AT178" s="999"/>
      <c r="AU178" s="999"/>
      <c r="AV178" s="999"/>
      <c r="AW178" s="999"/>
      <c r="AX178" s="999"/>
      <c r="AY178" s="999"/>
      <c r="AZ178" s="420"/>
      <c r="BA178" s="706"/>
      <c r="BB178" s="697"/>
      <c r="BC178" s="523"/>
      <c r="BD178" s="509"/>
      <c r="BE178" s="509"/>
      <c r="BF178" s="509"/>
      <c r="BG178" s="527"/>
      <c r="BH178" s="523"/>
      <c r="BI178" s="509"/>
      <c r="BJ178" s="509"/>
      <c r="BK178" s="509"/>
      <c r="BL178" s="527"/>
      <c r="BM178" s="523"/>
      <c r="BN178" s="509"/>
      <c r="BO178" s="509"/>
      <c r="BP178" s="509"/>
      <c r="BQ178" s="527"/>
      <c r="BR178" s="523"/>
      <c r="BS178" s="509"/>
      <c r="BT178" s="509"/>
      <c r="BU178" s="509"/>
      <c r="BV178" s="510"/>
      <c r="BW178" s="67"/>
      <c r="BX178" s="67"/>
      <c r="BY178" s="67"/>
      <c r="BZ178" s="67"/>
      <c r="CA178" s="67"/>
      <c r="CB178" s="67"/>
      <c r="CC178" s="67"/>
      <c r="CD178" s="67"/>
      <c r="CE178" s="67"/>
      <c r="CF178" s="67"/>
      <c r="CG178" s="67"/>
      <c r="CH178" s="67"/>
      <c r="CI178" s="67"/>
      <c r="CJ178" s="67"/>
      <c r="CK178" s="67"/>
      <c r="CL178" s="67"/>
      <c r="CM178" s="67"/>
      <c r="CN178" s="67"/>
      <c r="CO178" s="67"/>
      <c r="CP178" s="67"/>
      <c r="CQ178" s="67"/>
      <c r="CR178" s="67"/>
      <c r="CS178" s="67"/>
      <c r="CT178" s="67"/>
      <c r="CU178" s="67"/>
      <c r="CV178" s="67"/>
      <c r="CW178" s="67"/>
      <c r="CX178" s="67"/>
      <c r="CY178" s="67"/>
      <c r="CZ178" s="67"/>
    </row>
    <row r="179" s="589" customFormat="true" ht="15" customHeight="true" x14ac:dyDescent="0.2">
      <c r="A179" s="215"/>
      <c r="B179" s="206"/>
      <c r="C179" s="159"/>
      <c r="D179" s="158"/>
      <c r="E179" s="158"/>
      <c r="F179" s="158"/>
      <c r="G179" s="157"/>
      <c r="H179" s="156"/>
      <c r="I179" s="158"/>
      <c r="J179" s="158"/>
      <c r="K179" s="158"/>
      <c r="L179" s="155"/>
      <c r="M179" s="159"/>
      <c r="N179" s="158"/>
      <c r="O179" s="158"/>
      <c r="P179" s="158"/>
      <c r="Q179" s="157"/>
      <c r="R179" s="156"/>
      <c r="S179" s="158"/>
      <c r="T179" s="158"/>
      <c r="U179" s="158"/>
      <c r="V179" s="155"/>
      <c r="W179" s="999"/>
      <c r="X179" s="999"/>
      <c r="Y179" s="999"/>
      <c r="Z179" s="999"/>
      <c r="AA179" s="999"/>
      <c r="AB179" s="999"/>
      <c r="AC179" s="999"/>
      <c r="AD179" s="999"/>
      <c r="AE179" s="999"/>
      <c r="AF179" s="999"/>
      <c r="AG179" s="999"/>
      <c r="AH179" s="999"/>
      <c r="AI179" s="999"/>
      <c r="AJ179" s="999"/>
      <c r="AK179" s="999"/>
      <c r="AL179" s="999"/>
      <c r="AM179" s="999"/>
      <c r="AN179" s="999"/>
      <c r="AO179" s="999"/>
      <c r="AP179" s="999"/>
      <c r="AQ179" s="999"/>
      <c r="AR179" s="999"/>
      <c r="AS179" s="999"/>
      <c r="AT179" s="999"/>
      <c r="AU179" s="999"/>
      <c r="AV179" s="999"/>
      <c r="AW179" s="999"/>
      <c r="AX179" s="999"/>
      <c r="AY179" s="999"/>
      <c r="AZ179" s="420"/>
      <c r="BA179" s="706"/>
      <c r="BB179" s="697"/>
      <c r="BC179" s="523"/>
      <c r="BD179" s="509"/>
      <c r="BE179" s="509"/>
      <c r="BF179" s="509"/>
      <c r="BG179" s="527"/>
      <c r="BH179" s="523"/>
      <c r="BI179" s="509"/>
      <c r="BJ179" s="509"/>
      <c r="BK179" s="509"/>
      <c r="BL179" s="527"/>
      <c r="BM179" s="523"/>
      <c r="BN179" s="509"/>
      <c r="BO179" s="509"/>
      <c r="BP179" s="509"/>
      <c r="BQ179" s="527"/>
      <c r="BR179" s="523"/>
      <c r="BS179" s="509"/>
      <c r="BT179" s="509"/>
      <c r="BU179" s="509"/>
      <c r="BV179" s="510"/>
      <c r="BW179" s="67"/>
      <c r="BX179" s="67"/>
      <c r="BY179" s="67"/>
      <c r="BZ179" s="67"/>
      <c r="CA179" s="67"/>
      <c r="CB179" s="67"/>
      <c r="CC179" s="67"/>
      <c r="CD179" s="67"/>
      <c r="CE179" s="67"/>
      <c r="CF179" s="67"/>
      <c r="CG179" s="67"/>
      <c r="CH179" s="67"/>
      <c r="CI179" s="67"/>
      <c r="CJ179" s="67"/>
      <c r="CK179" s="67"/>
      <c r="CL179" s="67"/>
      <c r="CM179" s="67"/>
      <c r="CN179" s="67"/>
      <c r="CO179" s="67"/>
      <c r="CP179" s="67"/>
      <c r="CQ179" s="67"/>
      <c r="CR179" s="67"/>
      <c r="CS179" s="67"/>
      <c r="CT179" s="67"/>
      <c r="CU179" s="67"/>
      <c r="CV179" s="67"/>
      <c r="CW179" s="67"/>
      <c r="CX179" s="67"/>
      <c r="CY179" s="67"/>
      <c r="CZ179" s="67"/>
    </row>
    <row r="180" s="589" customFormat="true" ht="15" customHeight="true" x14ac:dyDescent="0.2">
      <c r="A180" s="215"/>
      <c r="B180" s="206"/>
      <c r="C180" s="159"/>
      <c r="D180" s="158"/>
      <c r="E180" s="158"/>
      <c r="F180" s="158"/>
      <c r="G180" s="157"/>
      <c r="H180" s="156"/>
      <c r="I180" s="158"/>
      <c r="J180" s="158"/>
      <c r="K180" s="158"/>
      <c r="L180" s="155"/>
      <c r="M180" s="159"/>
      <c r="N180" s="158"/>
      <c r="O180" s="158"/>
      <c r="P180" s="158"/>
      <c r="Q180" s="157"/>
      <c r="R180" s="156"/>
      <c r="S180" s="158"/>
      <c r="T180" s="158"/>
      <c r="U180" s="158"/>
      <c r="V180" s="155"/>
      <c r="W180" s="999"/>
      <c r="X180" s="999"/>
      <c r="Y180" s="999"/>
      <c r="Z180" s="999"/>
      <c r="AA180" s="999"/>
      <c r="AB180" s="999"/>
      <c r="AC180" s="999"/>
      <c r="AD180" s="999"/>
      <c r="AE180" s="999"/>
      <c r="AF180" s="999"/>
      <c r="AG180" s="999"/>
      <c r="AH180" s="999"/>
      <c r="AI180" s="999"/>
      <c r="AJ180" s="999"/>
      <c r="AK180" s="999"/>
      <c r="AL180" s="999"/>
      <c r="AM180" s="999"/>
      <c r="AN180" s="999"/>
      <c r="AO180" s="999"/>
      <c r="AP180" s="999"/>
      <c r="AQ180" s="999"/>
      <c r="AR180" s="999"/>
      <c r="AS180" s="999"/>
      <c r="AT180" s="999"/>
      <c r="AU180" s="999"/>
      <c r="AV180" s="999"/>
      <c r="AW180" s="999"/>
      <c r="AX180" s="999"/>
      <c r="AY180" s="999"/>
      <c r="AZ180" s="420"/>
      <c r="BA180" s="706"/>
      <c r="BB180" s="697"/>
      <c r="BC180" s="523"/>
      <c r="BD180" s="509"/>
      <c r="BE180" s="509"/>
      <c r="BF180" s="509"/>
      <c r="BG180" s="527"/>
      <c r="BH180" s="523"/>
      <c r="BI180" s="509"/>
      <c r="BJ180" s="509"/>
      <c r="BK180" s="509"/>
      <c r="BL180" s="527"/>
      <c r="BM180" s="523"/>
      <c r="BN180" s="509"/>
      <c r="BO180" s="509"/>
      <c r="BP180" s="509"/>
      <c r="BQ180" s="527"/>
      <c r="BR180" s="523"/>
      <c r="BS180" s="509"/>
      <c r="BT180" s="509"/>
      <c r="BU180" s="509"/>
      <c r="BV180" s="510"/>
      <c r="BW180" s="67"/>
      <c r="BX180" s="67"/>
      <c r="BY180" s="67"/>
      <c r="BZ180" s="67"/>
      <c r="CA180" s="67"/>
      <c r="CB180" s="67"/>
      <c r="CC180" s="67"/>
      <c r="CD180" s="67"/>
      <c r="CE180" s="67"/>
      <c r="CF180" s="67"/>
      <c r="CG180" s="67"/>
      <c r="CH180" s="67"/>
      <c r="CI180" s="67"/>
      <c r="CJ180" s="67"/>
      <c r="CK180" s="67"/>
      <c r="CL180" s="67"/>
      <c r="CM180" s="67"/>
      <c r="CN180" s="67"/>
      <c r="CO180" s="67"/>
      <c r="CP180" s="67"/>
      <c r="CQ180" s="67"/>
      <c r="CR180" s="67"/>
      <c r="CS180" s="67"/>
      <c r="CT180" s="67"/>
      <c r="CU180" s="67"/>
      <c r="CV180" s="67"/>
      <c r="CW180" s="67"/>
      <c r="CX180" s="67"/>
      <c r="CY180" s="67"/>
      <c r="CZ180" s="67"/>
    </row>
    <row r="181" s="589" customFormat="true" ht="15" customHeight="true" x14ac:dyDescent="0.2">
      <c r="A181" s="215"/>
      <c r="B181" s="206"/>
      <c r="C181" s="159"/>
      <c r="D181" s="158"/>
      <c r="E181" s="158"/>
      <c r="F181" s="158"/>
      <c r="G181" s="157"/>
      <c r="H181" s="156"/>
      <c r="I181" s="158"/>
      <c r="J181" s="158"/>
      <c r="K181" s="158"/>
      <c r="L181" s="155"/>
      <c r="M181" s="159"/>
      <c r="N181" s="158"/>
      <c r="O181" s="158"/>
      <c r="P181" s="158"/>
      <c r="Q181" s="157"/>
      <c r="R181" s="156"/>
      <c r="S181" s="158"/>
      <c r="T181" s="158"/>
      <c r="U181" s="158"/>
      <c r="V181" s="155"/>
      <c r="W181" s="999"/>
      <c r="X181" s="999"/>
      <c r="Y181" s="999"/>
      <c r="Z181" s="999"/>
      <c r="AA181" s="999"/>
      <c r="AB181" s="999"/>
      <c r="AC181" s="999"/>
      <c r="AD181" s="999"/>
      <c r="AE181" s="999"/>
      <c r="AF181" s="999"/>
      <c r="AG181" s="999"/>
      <c r="AH181" s="999"/>
      <c r="AI181" s="999"/>
      <c r="AJ181" s="999"/>
      <c r="AK181" s="999"/>
      <c r="AL181" s="999"/>
      <c r="AM181" s="999"/>
      <c r="AN181" s="999"/>
      <c r="AO181" s="999"/>
      <c r="AP181" s="999"/>
      <c r="AQ181" s="999"/>
      <c r="AR181" s="999"/>
      <c r="AS181" s="999"/>
      <c r="AT181" s="999"/>
      <c r="AU181" s="999"/>
      <c r="AV181" s="999"/>
      <c r="AW181" s="999"/>
      <c r="AX181" s="999"/>
      <c r="AY181" s="999"/>
      <c r="AZ181" s="420"/>
      <c r="BA181" s="706"/>
      <c r="BB181" s="697"/>
      <c r="BC181" s="523"/>
      <c r="BD181" s="509"/>
      <c r="BE181" s="509"/>
      <c r="BF181" s="509"/>
      <c r="BG181" s="527"/>
      <c r="BH181" s="523"/>
      <c r="BI181" s="509"/>
      <c r="BJ181" s="509"/>
      <c r="BK181" s="509"/>
      <c r="BL181" s="527"/>
      <c r="BM181" s="523"/>
      <c r="BN181" s="509"/>
      <c r="BO181" s="509"/>
      <c r="BP181" s="509"/>
      <c r="BQ181" s="527"/>
      <c r="BR181" s="523"/>
      <c r="BS181" s="509"/>
      <c r="BT181" s="509"/>
      <c r="BU181" s="509"/>
      <c r="BV181" s="510"/>
      <c r="BW181" s="67"/>
      <c r="BX181" s="67"/>
      <c r="BY181" s="67"/>
      <c r="BZ181" s="67"/>
      <c r="CA181" s="67"/>
      <c r="CB181" s="67"/>
      <c r="CC181" s="67"/>
      <c r="CD181" s="67"/>
      <c r="CE181" s="67"/>
      <c r="CF181" s="67"/>
      <c r="CG181" s="67"/>
      <c r="CH181" s="67"/>
      <c r="CI181" s="67"/>
      <c r="CJ181" s="67"/>
      <c r="CK181" s="67"/>
      <c r="CL181" s="67"/>
      <c r="CM181" s="67"/>
      <c r="CN181" s="67"/>
      <c r="CO181" s="67"/>
      <c r="CP181" s="67"/>
      <c r="CQ181" s="67"/>
      <c r="CR181" s="67"/>
      <c r="CS181" s="67"/>
      <c r="CT181" s="67"/>
      <c r="CU181" s="67"/>
      <c r="CV181" s="67"/>
      <c r="CW181" s="67"/>
      <c r="CX181" s="67"/>
      <c r="CY181" s="67"/>
      <c r="CZ181" s="67"/>
    </row>
    <row r="182" s="589" customFormat="true" ht="15" customHeight="true" x14ac:dyDescent="0.2">
      <c r="A182" s="215"/>
      <c r="B182" s="206"/>
      <c r="C182" s="159"/>
      <c r="D182" s="158"/>
      <c r="E182" s="158"/>
      <c r="F182" s="158"/>
      <c r="G182" s="157"/>
      <c r="H182" s="156"/>
      <c r="I182" s="158"/>
      <c r="J182" s="158"/>
      <c r="K182" s="158"/>
      <c r="L182" s="155"/>
      <c r="M182" s="159"/>
      <c r="N182" s="158"/>
      <c r="O182" s="158"/>
      <c r="P182" s="158"/>
      <c r="Q182" s="157"/>
      <c r="R182" s="156"/>
      <c r="S182" s="158"/>
      <c r="T182" s="158"/>
      <c r="U182" s="158"/>
      <c r="V182" s="155"/>
      <c r="W182" s="999"/>
      <c r="X182" s="999"/>
      <c r="Y182" s="999"/>
      <c r="Z182" s="999"/>
      <c r="AA182" s="999"/>
      <c r="AB182" s="999"/>
      <c r="AC182" s="999"/>
      <c r="AD182" s="999"/>
      <c r="AE182" s="999"/>
      <c r="AF182" s="999"/>
      <c r="AG182" s="999"/>
      <c r="AH182" s="999"/>
      <c r="AI182" s="999"/>
      <c r="AJ182" s="999"/>
      <c r="AK182" s="999"/>
      <c r="AL182" s="999"/>
      <c r="AM182" s="999"/>
      <c r="AN182" s="999"/>
      <c r="AO182" s="999"/>
      <c r="AP182" s="999"/>
      <c r="AQ182" s="999"/>
      <c r="AR182" s="999"/>
      <c r="AS182" s="999"/>
      <c r="AT182" s="999"/>
      <c r="AU182" s="999"/>
      <c r="AV182" s="999"/>
      <c r="AW182" s="999"/>
      <c r="AX182" s="999"/>
      <c r="AY182" s="999"/>
      <c r="AZ182" s="420"/>
      <c r="BA182" s="706"/>
      <c r="BB182" s="697"/>
      <c r="BC182" s="523"/>
      <c r="BD182" s="509"/>
      <c r="BE182" s="509"/>
      <c r="BF182" s="509"/>
      <c r="BG182" s="527"/>
      <c r="BH182" s="523"/>
      <c r="BI182" s="509"/>
      <c r="BJ182" s="509"/>
      <c r="BK182" s="509"/>
      <c r="BL182" s="527"/>
      <c r="BM182" s="523"/>
      <c r="BN182" s="509"/>
      <c r="BO182" s="509"/>
      <c r="BP182" s="509"/>
      <c r="BQ182" s="527"/>
      <c r="BR182" s="523"/>
      <c r="BS182" s="509"/>
      <c r="BT182" s="509"/>
      <c r="BU182" s="509"/>
      <c r="BV182" s="510"/>
      <c r="BW182" s="67"/>
      <c r="BX182" s="67"/>
      <c r="BY182" s="67"/>
      <c r="BZ182" s="67"/>
      <c r="CA182" s="67"/>
      <c r="CB182" s="67"/>
      <c r="CC182" s="67"/>
      <c r="CD182" s="67"/>
      <c r="CE182" s="67"/>
      <c r="CF182" s="67"/>
      <c r="CG182" s="67"/>
      <c r="CH182" s="67"/>
      <c r="CI182" s="67"/>
      <c r="CJ182" s="67"/>
      <c r="CK182" s="67"/>
      <c r="CL182" s="67"/>
      <c r="CM182" s="67"/>
      <c r="CN182" s="67"/>
      <c r="CO182" s="67"/>
      <c r="CP182" s="67"/>
      <c r="CQ182" s="67"/>
      <c r="CR182" s="67"/>
      <c r="CS182" s="67"/>
      <c r="CT182" s="67"/>
      <c r="CU182" s="67"/>
      <c r="CV182" s="67"/>
      <c r="CW182" s="67"/>
      <c r="CX182" s="67"/>
      <c r="CY182" s="67"/>
      <c r="CZ182" s="67"/>
    </row>
    <row r="183" s="589" customFormat="true" ht="15" customHeight="true" x14ac:dyDescent="0.2">
      <c r="A183" s="215"/>
      <c r="B183" s="206"/>
      <c r="C183" s="159"/>
      <c r="D183" s="158"/>
      <c r="E183" s="158"/>
      <c r="F183" s="158"/>
      <c r="G183" s="157"/>
      <c r="H183" s="156"/>
      <c r="I183" s="158"/>
      <c r="J183" s="158"/>
      <c r="K183" s="158"/>
      <c r="L183" s="155"/>
      <c r="M183" s="159"/>
      <c r="N183" s="158"/>
      <c r="O183" s="158"/>
      <c r="P183" s="158"/>
      <c r="Q183" s="157"/>
      <c r="R183" s="156"/>
      <c r="S183" s="158"/>
      <c r="T183" s="158"/>
      <c r="U183" s="158"/>
      <c r="V183" s="155"/>
      <c r="W183" s="999"/>
      <c r="X183" s="999"/>
      <c r="Y183" s="999"/>
      <c r="Z183" s="999"/>
      <c r="AA183" s="999"/>
      <c r="AB183" s="999"/>
      <c r="AC183" s="999"/>
      <c r="AD183" s="999"/>
      <c r="AE183" s="999"/>
      <c r="AF183" s="999"/>
      <c r="AG183" s="999"/>
      <c r="AH183" s="999"/>
      <c r="AI183" s="999"/>
      <c r="AJ183" s="999"/>
      <c r="AK183" s="999"/>
      <c r="AL183" s="999"/>
      <c r="AM183" s="999"/>
      <c r="AN183" s="999"/>
      <c r="AO183" s="999"/>
      <c r="AP183" s="999"/>
      <c r="AQ183" s="999"/>
      <c r="AR183" s="999"/>
      <c r="AS183" s="999"/>
      <c r="AT183" s="999"/>
      <c r="AU183" s="999"/>
      <c r="AV183" s="999"/>
      <c r="AW183" s="999"/>
      <c r="AX183" s="999"/>
      <c r="AY183" s="999"/>
      <c r="AZ183" s="420"/>
      <c r="BA183" s="706"/>
      <c r="BB183" s="697"/>
      <c r="BC183" s="523"/>
      <c r="BD183" s="509"/>
      <c r="BE183" s="509"/>
      <c r="BF183" s="509"/>
      <c r="BG183" s="527"/>
      <c r="BH183" s="523"/>
      <c r="BI183" s="509"/>
      <c r="BJ183" s="509"/>
      <c r="BK183" s="509"/>
      <c r="BL183" s="527"/>
      <c r="BM183" s="523"/>
      <c r="BN183" s="509"/>
      <c r="BO183" s="509"/>
      <c r="BP183" s="509"/>
      <c r="BQ183" s="527"/>
      <c r="BR183" s="523"/>
      <c r="BS183" s="509"/>
      <c r="BT183" s="509"/>
      <c r="BU183" s="509"/>
      <c r="BV183" s="510"/>
      <c r="BW183" s="67"/>
      <c r="BX183" s="67"/>
      <c r="BY183" s="67"/>
      <c r="BZ183" s="67"/>
      <c r="CA183" s="67"/>
      <c r="CB183" s="67"/>
      <c r="CC183" s="67"/>
      <c r="CD183" s="67"/>
      <c r="CE183" s="67"/>
      <c r="CF183" s="67"/>
      <c r="CG183" s="67"/>
      <c r="CH183" s="67"/>
      <c r="CI183" s="67"/>
      <c r="CJ183" s="67"/>
      <c r="CK183" s="67"/>
      <c r="CL183" s="67"/>
      <c r="CM183" s="67"/>
      <c r="CN183" s="67"/>
      <c r="CO183" s="67"/>
      <c r="CP183" s="67"/>
      <c r="CQ183" s="67"/>
      <c r="CR183" s="67"/>
      <c r="CS183" s="67"/>
      <c r="CT183" s="67"/>
      <c r="CU183" s="67"/>
      <c r="CV183" s="67"/>
      <c r="CW183" s="67"/>
      <c r="CX183" s="67"/>
      <c r="CY183" s="67"/>
      <c r="CZ183" s="67"/>
    </row>
    <row r="184" s="589" customFormat="true" ht="15" customHeight="true" x14ac:dyDescent="0.2">
      <c r="A184" s="215"/>
      <c r="B184" s="206"/>
      <c r="C184" s="159"/>
      <c r="D184" s="158"/>
      <c r="E184" s="158"/>
      <c r="F184" s="158"/>
      <c r="G184" s="157"/>
      <c r="H184" s="156"/>
      <c r="I184" s="158"/>
      <c r="J184" s="158"/>
      <c r="K184" s="158"/>
      <c r="L184" s="155"/>
      <c r="M184" s="159"/>
      <c r="N184" s="158"/>
      <c r="O184" s="158"/>
      <c r="P184" s="158"/>
      <c r="Q184" s="157"/>
      <c r="R184" s="156"/>
      <c r="S184" s="158"/>
      <c r="T184" s="158"/>
      <c r="U184" s="158"/>
      <c r="V184" s="155"/>
      <c r="W184" s="999"/>
      <c r="X184" s="999"/>
      <c r="Y184" s="999"/>
      <c r="Z184" s="999"/>
      <c r="AA184" s="999"/>
      <c r="AB184" s="999"/>
      <c r="AC184" s="999"/>
      <c r="AD184" s="999"/>
      <c r="AE184" s="999"/>
      <c r="AF184" s="999"/>
      <c r="AG184" s="999"/>
      <c r="AH184" s="999"/>
      <c r="AI184" s="999"/>
      <c r="AJ184" s="999"/>
      <c r="AK184" s="999"/>
      <c r="AL184" s="999"/>
      <c r="AM184" s="999"/>
      <c r="AN184" s="999"/>
      <c r="AO184" s="999"/>
      <c r="AP184" s="999"/>
      <c r="AQ184" s="999"/>
      <c r="AR184" s="999"/>
      <c r="AS184" s="999"/>
      <c r="AT184" s="999"/>
      <c r="AU184" s="999"/>
      <c r="AV184" s="999"/>
      <c r="AW184" s="999"/>
      <c r="AX184" s="999"/>
      <c r="AY184" s="999"/>
      <c r="AZ184" s="420"/>
      <c r="BA184" s="706"/>
      <c r="BB184" s="697"/>
      <c r="BC184" s="523"/>
      <c r="BD184" s="509"/>
      <c r="BE184" s="509"/>
      <c r="BF184" s="509"/>
      <c r="BG184" s="527"/>
      <c r="BH184" s="523"/>
      <c r="BI184" s="509"/>
      <c r="BJ184" s="509"/>
      <c r="BK184" s="509"/>
      <c r="BL184" s="527"/>
      <c r="BM184" s="523"/>
      <c r="BN184" s="509"/>
      <c r="BO184" s="509"/>
      <c r="BP184" s="509"/>
      <c r="BQ184" s="527"/>
      <c r="BR184" s="523"/>
      <c r="BS184" s="509"/>
      <c r="BT184" s="509"/>
      <c r="BU184" s="509"/>
      <c r="BV184" s="510"/>
      <c r="BW184" s="67"/>
      <c r="BX184" s="67"/>
      <c r="BY184" s="67"/>
      <c r="BZ184" s="67"/>
      <c r="CA184" s="67"/>
      <c r="CB184" s="67"/>
      <c r="CC184" s="67"/>
      <c r="CD184" s="67"/>
      <c r="CE184" s="67"/>
      <c r="CF184" s="67"/>
      <c r="CG184" s="67"/>
      <c r="CH184" s="67"/>
      <c r="CI184" s="67"/>
      <c r="CJ184" s="67"/>
      <c r="CK184" s="67"/>
      <c r="CL184" s="67"/>
      <c r="CM184" s="67"/>
      <c r="CN184" s="67"/>
      <c r="CO184" s="67"/>
      <c r="CP184" s="67"/>
      <c r="CQ184" s="67"/>
      <c r="CR184" s="67"/>
      <c r="CS184" s="67"/>
      <c r="CT184" s="67"/>
      <c r="CU184" s="67"/>
      <c r="CV184" s="67"/>
      <c r="CW184" s="67"/>
      <c r="CX184" s="67"/>
      <c r="CY184" s="67"/>
      <c r="CZ184" s="67"/>
    </row>
    <row r="185" s="589" customFormat="true" ht="15" customHeight="true" x14ac:dyDescent="0.2">
      <c r="A185" s="215"/>
      <c r="B185" s="206"/>
      <c r="C185" s="159"/>
      <c r="D185" s="158"/>
      <c r="E185" s="158"/>
      <c r="F185" s="158"/>
      <c r="G185" s="157"/>
      <c r="H185" s="156"/>
      <c r="I185" s="158"/>
      <c r="J185" s="158"/>
      <c r="K185" s="158"/>
      <c r="L185" s="155"/>
      <c r="M185" s="159"/>
      <c r="N185" s="158"/>
      <c r="O185" s="158"/>
      <c r="P185" s="158"/>
      <c r="Q185" s="157"/>
      <c r="R185" s="156"/>
      <c r="S185" s="158"/>
      <c r="T185" s="158"/>
      <c r="U185" s="158"/>
      <c r="V185" s="155"/>
      <c r="W185" s="999"/>
      <c r="X185" s="999"/>
      <c r="Y185" s="999"/>
      <c r="Z185" s="999"/>
      <c r="AA185" s="999"/>
      <c r="AB185" s="999"/>
      <c r="AC185" s="999"/>
      <c r="AD185" s="999"/>
      <c r="AE185" s="999"/>
      <c r="AF185" s="999"/>
      <c r="AG185" s="999"/>
      <c r="AH185" s="999"/>
      <c r="AI185" s="999"/>
      <c r="AJ185" s="999"/>
      <c r="AK185" s="999"/>
      <c r="AL185" s="999"/>
      <c r="AM185" s="999"/>
      <c r="AN185" s="999"/>
      <c r="AO185" s="999"/>
      <c r="AP185" s="999"/>
      <c r="AQ185" s="999"/>
      <c r="AR185" s="999"/>
      <c r="AS185" s="999"/>
      <c r="AT185" s="999"/>
      <c r="AU185" s="999"/>
      <c r="AV185" s="999"/>
      <c r="AW185" s="999"/>
      <c r="AX185" s="999"/>
      <c r="AY185" s="999"/>
      <c r="AZ185" s="420"/>
      <c r="BA185" s="706"/>
      <c r="BB185" s="697"/>
      <c r="BC185" s="523"/>
      <c r="BD185" s="509"/>
      <c r="BE185" s="509"/>
      <c r="BF185" s="509"/>
      <c r="BG185" s="527"/>
      <c r="BH185" s="523"/>
      <c r="BI185" s="509"/>
      <c r="BJ185" s="509"/>
      <c r="BK185" s="509"/>
      <c r="BL185" s="527"/>
      <c r="BM185" s="523"/>
      <c r="BN185" s="509"/>
      <c r="BO185" s="509"/>
      <c r="BP185" s="509"/>
      <c r="BQ185" s="527"/>
      <c r="BR185" s="523"/>
      <c r="BS185" s="509"/>
      <c r="BT185" s="509"/>
      <c r="BU185" s="509"/>
      <c r="BV185" s="510"/>
      <c r="BW185" s="67"/>
      <c r="BX185" s="67"/>
      <c r="BY185" s="67"/>
      <c r="BZ185" s="67"/>
      <c r="CA185" s="67"/>
      <c r="CB185" s="67"/>
      <c r="CC185" s="67"/>
      <c r="CD185" s="67"/>
      <c r="CE185" s="67"/>
      <c r="CF185" s="67"/>
      <c r="CG185" s="67"/>
      <c r="CH185" s="67"/>
      <c r="CI185" s="67"/>
      <c r="CJ185" s="67"/>
      <c r="CK185" s="67"/>
      <c r="CL185" s="67"/>
      <c r="CM185" s="67"/>
      <c r="CN185" s="67"/>
      <c r="CO185" s="67"/>
      <c r="CP185" s="67"/>
      <c r="CQ185" s="67"/>
      <c r="CR185" s="67"/>
      <c r="CS185" s="67"/>
      <c r="CT185" s="67"/>
      <c r="CU185" s="67"/>
      <c r="CV185" s="67"/>
      <c r="CW185" s="67"/>
      <c r="CX185" s="67"/>
      <c r="CY185" s="67"/>
      <c r="CZ185" s="67"/>
    </row>
    <row r="186" s="589" customFormat="true" ht="15" customHeight="true" x14ac:dyDescent="0.2">
      <c r="A186" s="215"/>
      <c r="B186" s="206"/>
      <c r="C186" s="159"/>
      <c r="D186" s="158"/>
      <c r="E186" s="158"/>
      <c r="F186" s="158"/>
      <c r="G186" s="157"/>
      <c r="H186" s="156"/>
      <c r="I186" s="158"/>
      <c r="J186" s="158"/>
      <c r="K186" s="158"/>
      <c r="L186" s="155"/>
      <c r="M186" s="159"/>
      <c r="N186" s="158"/>
      <c r="O186" s="158"/>
      <c r="P186" s="158"/>
      <c r="Q186" s="157"/>
      <c r="R186" s="156"/>
      <c r="S186" s="158"/>
      <c r="T186" s="158"/>
      <c r="U186" s="158"/>
      <c r="V186" s="155"/>
      <c r="W186" s="999"/>
      <c r="X186" s="999"/>
      <c r="Y186" s="999"/>
      <c r="Z186" s="999"/>
      <c r="AA186" s="999"/>
      <c r="AB186" s="999"/>
      <c r="AC186" s="999"/>
      <c r="AD186" s="999"/>
      <c r="AE186" s="999"/>
      <c r="AF186" s="999"/>
      <c r="AG186" s="999"/>
      <c r="AH186" s="999"/>
      <c r="AI186" s="999"/>
      <c r="AJ186" s="999"/>
      <c r="AK186" s="999"/>
      <c r="AL186" s="999"/>
      <c r="AM186" s="999"/>
      <c r="AN186" s="999"/>
      <c r="AO186" s="999"/>
      <c r="AP186" s="999"/>
      <c r="AQ186" s="999"/>
      <c r="AR186" s="999"/>
      <c r="AS186" s="999"/>
      <c r="AT186" s="999"/>
      <c r="AU186" s="999"/>
      <c r="AV186" s="999"/>
      <c r="AW186" s="999"/>
      <c r="AX186" s="999"/>
      <c r="AY186" s="999"/>
      <c r="AZ186" s="420"/>
      <c r="BA186" s="706"/>
      <c r="BB186" s="697"/>
      <c r="BC186" s="523"/>
      <c r="BD186" s="509"/>
      <c r="BE186" s="509"/>
      <c r="BF186" s="509"/>
      <c r="BG186" s="527"/>
      <c r="BH186" s="523"/>
      <c r="BI186" s="509"/>
      <c r="BJ186" s="509"/>
      <c r="BK186" s="509"/>
      <c r="BL186" s="527"/>
      <c r="BM186" s="523"/>
      <c r="BN186" s="509"/>
      <c r="BO186" s="509"/>
      <c r="BP186" s="509"/>
      <c r="BQ186" s="527"/>
      <c r="BR186" s="523"/>
      <c r="BS186" s="509"/>
      <c r="BT186" s="509"/>
      <c r="BU186" s="509"/>
      <c r="BV186" s="510"/>
      <c r="BW186" s="67"/>
      <c r="BX186" s="67"/>
      <c r="BY186" s="67"/>
      <c r="BZ186" s="67"/>
      <c r="CA186" s="67"/>
      <c r="CB186" s="67"/>
      <c r="CC186" s="67"/>
      <c r="CD186" s="67"/>
      <c r="CE186" s="67"/>
      <c r="CF186" s="67"/>
      <c r="CG186" s="67"/>
      <c r="CH186" s="67"/>
      <c r="CI186" s="67"/>
      <c r="CJ186" s="67"/>
      <c r="CK186" s="67"/>
      <c r="CL186" s="67"/>
      <c r="CM186" s="67"/>
      <c r="CN186" s="67"/>
      <c r="CO186" s="67"/>
      <c r="CP186" s="67"/>
      <c r="CQ186" s="67"/>
      <c r="CR186" s="67"/>
      <c r="CS186" s="67"/>
      <c r="CT186" s="67"/>
      <c r="CU186" s="67"/>
      <c r="CV186" s="67"/>
      <c r="CW186" s="67"/>
      <c r="CX186" s="67"/>
      <c r="CY186" s="67"/>
      <c r="CZ186" s="67"/>
    </row>
    <row r="187" s="589" customFormat="true" ht="15" customHeight="true" x14ac:dyDescent="0.2">
      <c r="A187" s="215"/>
      <c r="B187" s="206"/>
      <c r="C187" s="159"/>
      <c r="D187" s="158"/>
      <c r="E187" s="158"/>
      <c r="F187" s="158"/>
      <c r="G187" s="157"/>
      <c r="H187" s="156"/>
      <c r="I187" s="158"/>
      <c r="J187" s="158"/>
      <c r="K187" s="158"/>
      <c r="L187" s="155"/>
      <c r="M187" s="159"/>
      <c r="N187" s="158"/>
      <c r="O187" s="158"/>
      <c r="P187" s="158"/>
      <c r="Q187" s="157"/>
      <c r="R187" s="156"/>
      <c r="S187" s="158"/>
      <c r="T187" s="158"/>
      <c r="U187" s="158"/>
      <c r="V187" s="155"/>
      <c r="W187" s="999"/>
      <c r="X187" s="999"/>
      <c r="Y187" s="999"/>
      <c r="Z187" s="999"/>
      <c r="AA187" s="999"/>
      <c r="AB187" s="999"/>
      <c r="AC187" s="999"/>
      <c r="AD187" s="999"/>
      <c r="AE187" s="999"/>
      <c r="AF187" s="999"/>
      <c r="AG187" s="999"/>
      <c r="AH187" s="999"/>
      <c r="AI187" s="999"/>
      <c r="AJ187" s="999"/>
      <c r="AK187" s="999"/>
      <c r="AL187" s="999"/>
      <c r="AM187" s="999"/>
      <c r="AN187" s="999"/>
      <c r="AO187" s="999"/>
      <c r="AP187" s="999"/>
      <c r="AQ187" s="999"/>
      <c r="AR187" s="999"/>
      <c r="AS187" s="999"/>
      <c r="AT187" s="999"/>
      <c r="AU187" s="999"/>
      <c r="AV187" s="999"/>
      <c r="AW187" s="999"/>
      <c r="AX187" s="999"/>
      <c r="AY187" s="999"/>
      <c r="AZ187" s="420"/>
      <c r="BA187" s="706"/>
      <c r="BB187" s="697"/>
      <c r="BC187" s="523"/>
      <c r="BD187" s="509"/>
      <c r="BE187" s="509"/>
      <c r="BF187" s="509"/>
      <c r="BG187" s="527"/>
      <c r="BH187" s="523"/>
      <c r="BI187" s="509"/>
      <c r="BJ187" s="509"/>
      <c r="BK187" s="509"/>
      <c r="BL187" s="527"/>
      <c r="BM187" s="523"/>
      <c r="BN187" s="509"/>
      <c r="BO187" s="509"/>
      <c r="BP187" s="509"/>
      <c r="BQ187" s="527"/>
      <c r="BR187" s="523"/>
      <c r="BS187" s="509"/>
      <c r="BT187" s="509"/>
      <c r="BU187" s="509"/>
      <c r="BV187" s="510"/>
      <c r="BW187" s="67"/>
      <c r="BX187" s="67"/>
      <c r="BY187" s="67"/>
      <c r="BZ187" s="67"/>
      <c r="CA187" s="67"/>
      <c r="CB187" s="67"/>
      <c r="CC187" s="67"/>
      <c r="CD187" s="67"/>
      <c r="CE187" s="67"/>
      <c r="CF187" s="67"/>
      <c r="CG187" s="67"/>
      <c r="CH187" s="67"/>
      <c r="CI187" s="67"/>
      <c r="CJ187" s="67"/>
      <c r="CK187" s="67"/>
      <c r="CL187" s="67"/>
      <c r="CM187" s="67"/>
      <c r="CN187" s="67"/>
      <c r="CO187" s="67"/>
      <c r="CP187" s="67"/>
      <c r="CQ187" s="67"/>
      <c r="CR187" s="67"/>
      <c r="CS187" s="67"/>
      <c r="CT187" s="67"/>
      <c r="CU187" s="67"/>
      <c r="CV187" s="67"/>
      <c r="CW187" s="67"/>
      <c r="CX187" s="67"/>
      <c r="CY187" s="67"/>
      <c r="CZ187" s="67"/>
    </row>
    <row r="188" s="589" customFormat="true" ht="15" customHeight="true" x14ac:dyDescent="0.2">
      <c r="A188" s="215"/>
      <c r="B188" s="206"/>
      <c r="C188" s="159"/>
      <c r="D188" s="158"/>
      <c r="E188" s="158"/>
      <c r="F188" s="158"/>
      <c r="G188" s="157"/>
      <c r="H188" s="156"/>
      <c r="I188" s="158"/>
      <c r="J188" s="158"/>
      <c r="K188" s="158"/>
      <c r="L188" s="155"/>
      <c r="M188" s="159"/>
      <c r="N188" s="158"/>
      <c r="O188" s="158"/>
      <c r="P188" s="158"/>
      <c r="Q188" s="157"/>
      <c r="R188" s="156"/>
      <c r="S188" s="158"/>
      <c r="T188" s="158"/>
      <c r="U188" s="158"/>
      <c r="V188" s="155"/>
      <c r="W188" s="999"/>
      <c r="X188" s="999"/>
      <c r="Y188" s="999"/>
      <c r="Z188" s="999"/>
      <c r="AA188" s="999"/>
      <c r="AB188" s="999"/>
      <c r="AC188" s="999"/>
      <c r="AD188" s="999"/>
      <c r="AE188" s="999"/>
      <c r="AF188" s="999"/>
      <c r="AG188" s="999"/>
      <c r="AH188" s="999"/>
      <c r="AI188" s="999"/>
      <c r="AJ188" s="999"/>
      <c r="AK188" s="999"/>
      <c r="AL188" s="999"/>
      <c r="AM188" s="999"/>
      <c r="AN188" s="999"/>
      <c r="AO188" s="999"/>
      <c r="AP188" s="999"/>
      <c r="AQ188" s="999"/>
      <c r="AR188" s="999"/>
      <c r="AS188" s="999"/>
      <c r="AT188" s="999"/>
      <c r="AU188" s="999"/>
      <c r="AV188" s="999"/>
      <c r="AW188" s="999"/>
      <c r="AX188" s="999"/>
      <c r="AY188" s="999"/>
      <c r="AZ188" s="420"/>
      <c r="BA188" s="706"/>
      <c r="BB188" s="697"/>
      <c r="BC188" s="523"/>
      <c r="BD188" s="509"/>
      <c r="BE188" s="509"/>
      <c r="BF188" s="509"/>
      <c r="BG188" s="527"/>
      <c r="BH188" s="523"/>
      <c r="BI188" s="509"/>
      <c r="BJ188" s="509"/>
      <c r="BK188" s="509"/>
      <c r="BL188" s="527"/>
      <c r="BM188" s="523"/>
      <c r="BN188" s="509"/>
      <c r="BO188" s="509"/>
      <c r="BP188" s="509"/>
      <c r="BQ188" s="527"/>
      <c r="BR188" s="523"/>
      <c r="BS188" s="509"/>
      <c r="BT188" s="509"/>
      <c r="BU188" s="509"/>
      <c r="BV188" s="510"/>
      <c r="BW188" s="67"/>
      <c r="BX188" s="67"/>
      <c r="BY188" s="67"/>
      <c r="BZ188" s="67"/>
      <c r="CA188" s="67"/>
      <c r="CB188" s="67"/>
      <c r="CC188" s="67"/>
      <c r="CD188" s="67"/>
      <c r="CE188" s="67"/>
      <c r="CF188" s="67"/>
      <c r="CG188" s="67"/>
      <c r="CH188" s="67"/>
      <c r="CI188" s="67"/>
      <c r="CJ188" s="67"/>
      <c r="CK188" s="67"/>
      <c r="CL188" s="67"/>
      <c r="CM188" s="67"/>
      <c r="CN188" s="67"/>
      <c r="CO188" s="67"/>
      <c r="CP188" s="67"/>
      <c r="CQ188" s="67"/>
      <c r="CR188" s="67"/>
      <c r="CS188" s="67"/>
      <c r="CT188" s="67"/>
      <c r="CU188" s="67"/>
      <c r="CV188" s="67"/>
      <c r="CW188" s="67"/>
      <c r="CX188" s="67"/>
      <c r="CY188" s="67"/>
      <c r="CZ188" s="67"/>
    </row>
    <row r="189" s="589" customFormat="true" ht="15" customHeight="true" x14ac:dyDescent="0.2">
      <c r="A189" s="215"/>
      <c r="B189" s="206"/>
      <c r="C189" s="159"/>
      <c r="D189" s="158"/>
      <c r="E189" s="158"/>
      <c r="F189" s="158"/>
      <c r="G189" s="157"/>
      <c r="H189" s="156"/>
      <c r="I189" s="158"/>
      <c r="J189" s="158"/>
      <c r="K189" s="158"/>
      <c r="L189" s="155"/>
      <c r="M189" s="159"/>
      <c r="N189" s="158"/>
      <c r="O189" s="158"/>
      <c r="P189" s="158"/>
      <c r="Q189" s="157"/>
      <c r="R189" s="156"/>
      <c r="S189" s="158"/>
      <c r="T189" s="158"/>
      <c r="U189" s="158"/>
      <c r="V189" s="155"/>
      <c r="W189" s="999"/>
      <c r="X189" s="999"/>
      <c r="Y189" s="999"/>
      <c r="Z189" s="999"/>
      <c r="AA189" s="999"/>
      <c r="AB189" s="999"/>
      <c r="AC189" s="999"/>
      <c r="AD189" s="999"/>
      <c r="AE189" s="999"/>
      <c r="AF189" s="999"/>
      <c r="AG189" s="999"/>
      <c r="AH189" s="999"/>
      <c r="AI189" s="999"/>
      <c r="AJ189" s="999"/>
      <c r="AK189" s="999"/>
      <c r="AL189" s="999"/>
      <c r="AM189" s="999"/>
      <c r="AN189" s="999"/>
      <c r="AO189" s="999"/>
      <c r="AP189" s="999"/>
      <c r="AQ189" s="999"/>
      <c r="AR189" s="999"/>
      <c r="AS189" s="999"/>
      <c r="AT189" s="999"/>
      <c r="AU189" s="999"/>
      <c r="AV189" s="999"/>
      <c r="AW189" s="999"/>
      <c r="AX189" s="999"/>
      <c r="AY189" s="999"/>
      <c r="AZ189" s="420"/>
      <c r="BA189" s="706"/>
      <c r="BB189" s="697"/>
      <c r="BC189" s="523"/>
      <c r="BD189" s="509"/>
      <c r="BE189" s="509"/>
      <c r="BF189" s="509"/>
      <c r="BG189" s="527"/>
      <c r="BH189" s="523"/>
      <c r="BI189" s="509"/>
      <c r="BJ189" s="509"/>
      <c r="BK189" s="509"/>
      <c r="BL189" s="527"/>
      <c r="BM189" s="523"/>
      <c r="BN189" s="509"/>
      <c r="BO189" s="509"/>
      <c r="BP189" s="509"/>
      <c r="BQ189" s="527"/>
      <c r="BR189" s="523"/>
      <c r="BS189" s="509"/>
      <c r="BT189" s="509"/>
      <c r="BU189" s="509"/>
      <c r="BV189" s="510"/>
      <c r="BW189" s="67"/>
      <c r="BX189" s="67"/>
      <c r="BY189" s="67"/>
      <c r="BZ189" s="67"/>
      <c r="CA189" s="67"/>
      <c r="CB189" s="67"/>
      <c r="CC189" s="67"/>
      <c r="CD189" s="67"/>
      <c r="CE189" s="67"/>
      <c r="CF189" s="67"/>
      <c r="CG189" s="67"/>
      <c r="CH189" s="67"/>
      <c r="CI189" s="67"/>
      <c r="CJ189" s="67"/>
      <c r="CK189" s="67"/>
      <c r="CL189" s="67"/>
      <c r="CM189" s="67"/>
      <c r="CN189" s="67"/>
      <c r="CO189" s="67"/>
      <c r="CP189" s="67"/>
      <c r="CQ189" s="67"/>
      <c r="CR189" s="67"/>
      <c r="CS189" s="67"/>
      <c r="CT189" s="67"/>
      <c r="CU189" s="67"/>
      <c r="CV189" s="67"/>
      <c r="CW189" s="67"/>
      <c r="CX189" s="67"/>
      <c r="CY189" s="67"/>
      <c r="CZ189" s="67"/>
    </row>
    <row r="190" s="589" customFormat="true" ht="15" customHeight="true" x14ac:dyDescent="0.2">
      <c r="A190" s="215"/>
      <c r="B190" s="206"/>
      <c r="C190" s="159"/>
      <c r="D190" s="158"/>
      <c r="E190" s="158"/>
      <c r="F190" s="158"/>
      <c r="G190" s="157"/>
      <c r="H190" s="156"/>
      <c r="I190" s="158"/>
      <c r="J190" s="158"/>
      <c r="K190" s="158"/>
      <c r="L190" s="155"/>
      <c r="M190" s="159"/>
      <c r="N190" s="158"/>
      <c r="O190" s="158"/>
      <c r="P190" s="158"/>
      <c r="Q190" s="157"/>
      <c r="R190" s="156"/>
      <c r="S190" s="158"/>
      <c r="T190" s="158"/>
      <c r="U190" s="158"/>
      <c r="V190" s="155"/>
      <c r="W190" s="999"/>
      <c r="X190" s="999"/>
      <c r="Y190" s="999"/>
      <c r="Z190" s="999"/>
      <c r="AA190" s="999"/>
      <c r="AB190" s="999"/>
      <c r="AC190" s="999"/>
      <c r="AD190" s="999"/>
      <c r="AE190" s="999"/>
      <c r="AF190" s="999"/>
      <c r="AG190" s="999"/>
      <c r="AH190" s="999"/>
      <c r="AI190" s="999"/>
      <c r="AJ190" s="999"/>
      <c r="AK190" s="999"/>
      <c r="AL190" s="999"/>
      <c r="AM190" s="999"/>
      <c r="AN190" s="999"/>
      <c r="AO190" s="999"/>
      <c r="AP190" s="999"/>
      <c r="AQ190" s="999"/>
      <c r="AR190" s="999"/>
      <c r="AS190" s="999"/>
      <c r="AT190" s="999"/>
      <c r="AU190" s="999"/>
      <c r="AV190" s="999"/>
      <c r="AW190" s="999"/>
      <c r="AX190" s="999"/>
      <c r="AY190" s="999"/>
      <c r="AZ190" s="420"/>
      <c r="BA190" s="706"/>
      <c r="BB190" s="697"/>
      <c r="BC190" s="523"/>
      <c r="BD190" s="509"/>
      <c r="BE190" s="509"/>
      <c r="BF190" s="509"/>
      <c r="BG190" s="527"/>
      <c r="BH190" s="523"/>
      <c r="BI190" s="509"/>
      <c r="BJ190" s="509"/>
      <c r="BK190" s="509"/>
      <c r="BL190" s="527"/>
      <c r="BM190" s="523"/>
      <c r="BN190" s="509"/>
      <c r="BO190" s="509"/>
      <c r="BP190" s="509"/>
      <c r="BQ190" s="527"/>
      <c r="BR190" s="523"/>
      <c r="BS190" s="509"/>
      <c r="BT190" s="509"/>
      <c r="BU190" s="509"/>
      <c r="BV190" s="510"/>
      <c r="BW190" s="67"/>
      <c r="BX190" s="67"/>
      <c r="BY190" s="67"/>
      <c r="BZ190" s="67"/>
      <c r="CA190" s="67"/>
      <c r="CB190" s="67"/>
      <c r="CC190" s="67"/>
      <c r="CD190" s="67"/>
      <c r="CE190" s="67"/>
      <c r="CF190" s="67"/>
      <c r="CG190" s="67"/>
      <c r="CH190" s="67"/>
      <c r="CI190" s="67"/>
      <c r="CJ190" s="67"/>
      <c r="CK190" s="67"/>
      <c r="CL190" s="67"/>
      <c r="CM190" s="67"/>
      <c r="CN190" s="67"/>
      <c r="CO190" s="67"/>
      <c r="CP190" s="67"/>
      <c r="CQ190" s="67"/>
      <c r="CR190" s="67"/>
      <c r="CS190" s="67"/>
      <c r="CT190" s="67"/>
      <c r="CU190" s="67"/>
      <c r="CV190" s="67"/>
      <c r="CW190" s="67"/>
      <c r="CX190" s="67"/>
      <c r="CY190" s="67"/>
      <c r="CZ190" s="67"/>
    </row>
    <row r="191" s="589" customFormat="true" ht="15" customHeight="true" x14ac:dyDescent="0.2">
      <c r="A191" s="215"/>
      <c r="B191" s="206"/>
      <c r="C191" s="159"/>
      <c r="D191" s="158"/>
      <c r="E191" s="158"/>
      <c r="F191" s="158"/>
      <c r="G191" s="157"/>
      <c r="H191" s="156"/>
      <c r="I191" s="158"/>
      <c r="J191" s="158"/>
      <c r="K191" s="158"/>
      <c r="L191" s="155"/>
      <c r="M191" s="159"/>
      <c r="N191" s="158"/>
      <c r="O191" s="158"/>
      <c r="P191" s="158"/>
      <c r="Q191" s="157"/>
      <c r="R191" s="156"/>
      <c r="S191" s="158"/>
      <c r="T191" s="158"/>
      <c r="U191" s="158"/>
      <c r="V191" s="155"/>
      <c r="W191" s="999"/>
      <c r="X191" s="999"/>
      <c r="Y191" s="999"/>
      <c r="Z191" s="999"/>
      <c r="AA191" s="999"/>
      <c r="AB191" s="999"/>
      <c r="AC191" s="999"/>
      <c r="AD191" s="999"/>
      <c r="AE191" s="999"/>
      <c r="AF191" s="999"/>
      <c r="AG191" s="999"/>
      <c r="AH191" s="999"/>
      <c r="AI191" s="999"/>
      <c r="AJ191" s="999"/>
      <c r="AK191" s="999"/>
      <c r="AL191" s="999"/>
      <c r="AM191" s="999"/>
      <c r="AN191" s="999"/>
      <c r="AO191" s="999"/>
      <c r="AP191" s="999"/>
      <c r="AQ191" s="999"/>
      <c r="AR191" s="999"/>
      <c r="AS191" s="999"/>
      <c r="AT191" s="999"/>
      <c r="AU191" s="999"/>
      <c r="AV191" s="999"/>
      <c r="AW191" s="999"/>
      <c r="AX191" s="999"/>
      <c r="AY191" s="999"/>
      <c r="AZ191" s="420"/>
      <c r="BA191" s="706"/>
      <c r="BB191" s="697"/>
      <c r="BC191" s="523"/>
      <c r="BD191" s="509"/>
      <c r="BE191" s="509"/>
      <c r="BF191" s="509"/>
      <c r="BG191" s="527"/>
      <c r="BH191" s="523"/>
      <c r="BI191" s="509"/>
      <c r="BJ191" s="509"/>
      <c r="BK191" s="509"/>
      <c r="BL191" s="527"/>
      <c r="BM191" s="523"/>
      <c r="BN191" s="509"/>
      <c r="BO191" s="509"/>
      <c r="BP191" s="509"/>
      <c r="BQ191" s="527"/>
      <c r="BR191" s="523"/>
      <c r="BS191" s="509"/>
      <c r="BT191" s="509"/>
      <c r="BU191" s="509"/>
      <c r="BV191" s="510"/>
      <c r="BW191" s="67"/>
      <c r="BX191" s="67"/>
      <c r="BY191" s="67"/>
      <c r="BZ191" s="67"/>
      <c r="CA191" s="67"/>
      <c r="CB191" s="67"/>
      <c r="CC191" s="67"/>
      <c r="CD191" s="67"/>
      <c r="CE191" s="67"/>
      <c r="CF191" s="67"/>
      <c r="CG191" s="67"/>
      <c r="CH191" s="67"/>
      <c r="CI191" s="67"/>
      <c r="CJ191" s="67"/>
      <c r="CK191" s="67"/>
      <c r="CL191" s="67"/>
      <c r="CM191" s="67"/>
      <c r="CN191" s="67"/>
      <c r="CO191" s="67"/>
      <c r="CP191" s="67"/>
      <c r="CQ191" s="67"/>
      <c r="CR191" s="67"/>
      <c r="CS191" s="67"/>
      <c r="CT191" s="67"/>
      <c r="CU191" s="67"/>
      <c r="CV191" s="67"/>
      <c r="CW191" s="67"/>
      <c r="CX191" s="67"/>
      <c r="CY191" s="67"/>
      <c r="CZ191" s="67"/>
    </row>
    <row r="192" s="589" customFormat="true" ht="15" customHeight="true" x14ac:dyDescent="0.2">
      <c r="A192" s="215"/>
      <c r="B192" s="206"/>
      <c r="C192" s="159"/>
      <c r="D192" s="158"/>
      <c r="E192" s="158"/>
      <c r="F192" s="158"/>
      <c r="G192" s="157"/>
      <c r="H192" s="156"/>
      <c r="I192" s="158"/>
      <c r="J192" s="158"/>
      <c r="K192" s="158"/>
      <c r="L192" s="155"/>
      <c r="M192" s="159"/>
      <c r="N192" s="158"/>
      <c r="O192" s="158"/>
      <c r="P192" s="158"/>
      <c r="Q192" s="157"/>
      <c r="R192" s="156"/>
      <c r="S192" s="158"/>
      <c r="T192" s="158"/>
      <c r="U192" s="158"/>
      <c r="V192" s="155"/>
      <c r="W192" s="999"/>
      <c r="X192" s="999"/>
      <c r="Y192" s="999"/>
      <c r="Z192" s="999"/>
      <c r="AA192" s="999"/>
      <c r="AB192" s="999"/>
      <c r="AC192" s="999"/>
      <c r="AD192" s="999"/>
      <c r="AE192" s="999"/>
      <c r="AF192" s="999"/>
      <c r="AG192" s="999"/>
      <c r="AH192" s="999"/>
      <c r="AI192" s="999"/>
      <c r="AJ192" s="999"/>
      <c r="AK192" s="999"/>
      <c r="AL192" s="999"/>
      <c r="AM192" s="999"/>
      <c r="AN192" s="999"/>
      <c r="AO192" s="999"/>
      <c r="AP192" s="999"/>
      <c r="AQ192" s="999"/>
      <c r="AR192" s="999"/>
      <c r="AS192" s="999"/>
      <c r="AT192" s="999"/>
      <c r="AU192" s="999"/>
      <c r="AV192" s="999"/>
      <c r="AW192" s="999"/>
      <c r="AX192" s="999"/>
      <c r="AY192" s="999"/>
      <c r="AZ192" s="420"/>
      <c r="BA192" s="706"/>
      <c r="BB192" s="697"/>
      <c r="BC192" s="523"/>
      <c r="BD192" s="509"/>
      <c r="BE192" s="509"/>
      <c r="BF192" s="509"/>
      <c r="BG192" s="527"/>
      <c r="BH192" s="523"/>
      <c r="BI192" s="509"/>
      <c r="BJ192" s="509"/>
      <c r="BK192" s="509"/>
      <c r="BL192" s="527"/>
      <c r="BM192" s="523"/>
      <c r="BN192" s="509"/>
      <c r="BO192" s="509"/>
      <c r="BP192" s="509"/>
      <c r="BQ192" s="527"/>
      <c r="BR192" s="523"/>
      <c r="BS192" s="509"/>
      <c r="BT192" s="509"/>
      <c r="BU192" s="509"/>
      <c r="BV192" s="510"/>
      <c r="BW192" s="67"/>
      <c r="BX192" s="67"/>
      <c r="BY192" s="67"/>
      <c r="BZ192" s="67"/>
      <c r="CA192" s="67"/>
      <c r="CB192" s="67"/>
      <c r="CC192" s="67"/>
      <c r="CD192" s="67"/>
      <c r="CE192" s="67"/>
      <c r="CF192" s="67"/>
      <c r="CG192" s="67"/>
      <c r="CH192" s="67"/>
      <c r="CI192" s="67"/>
      <c r="CJ192" s="67"/>
      <c r="CK192" s="67"/>
      <c r="CL192" s="67"/>
      <c r="CM192" s="67"/>
      <c r="CN192" s="67"/>
      <c r="CO192" s="67"/>
      <c r="CP192" s="67"/>
      <c r="CQ192" s="67"/>
      <c r="CR192" s="67"/>
      <c r="CS192" s="67"/>
      <c r="CT192" s="67"/>
      <c r="CU192" s="67"/>
      <c r="CV192" s="67"/>
      <c r="CW192" s="67"/>
      <c r="CX192" s="67"/>
      <c r="CY192" s="67"/>
      <c r="CZ192" s="67"/>
    </row>
    <row r="193" s="589" customFormat="true" ht="15" customHeight="true" x14ac:dyDescent="0.2">
      <c r="A193" s="238"/>
      <c r="B193" s="205"/>
      <c r="C193" s="176"/>
      <c r="D193" s="178"/>
      <c r="E193" s="178"/>
      <c r="F193" s="178"/>
      <c r="G193" s="177"/>
      <c r="H193" s="175"/>
      <c r="I193" s="178"/>
      <c r="J193" s="178"/>
      <c r="K193" s="178"/>
      <c r="L193" s="174"/>
      <c r="M193" s="176"/>
      <c r="N193" s="178"/>
      <c r="O193" s="178"/>
      <c r="P193" s="178"/>
      <c r="Q193" s="177"/>
      <c r="R193" s="175"/>
      <c r="S193" s="178"/>
      <c r="T193" s="178"/>
      <c r="U193" s="178"/>
      <c r="V193" s="174"/>
      <c r="W193" s="999"/>
      <c r="X193" s="999"/>
      <c r="Y193" s="999"/>
      <c r="Z193" s="999"/>
      <c r="AA193" s="999"/>
      <c r="AB193" s="999"/>
      <c r="AC193" s="999"/>
      <c r="AD193" s="999"/>
      <c r="AE193" s="999"/>
      <c r="AF193" s="999"/>
      <c r="AG193" s="999"/>
      <c r="AH193" s="999"/>
      <c r="AI193" s="999"/>
      <c r="AJ193" s="999"/>
      <c r="AK193" s="999"/>
      <c r="AL193" s="999"/>
      <c r="AM193" s="999"/>
      <c r="AN193" s="999"/>
      <c r="AO193" s="999"/>
      <c r="AP193" s="999"/>
      <c r="AQ193" s="999"/>
      <c r="AR193" s="999"/>
      <c r="AS193" s="999"/>
      <c r="AT193" s="999"/>
      <c r="AU193" s="999"/>
      <c r="AV193" s="999"/>
      <c r="AW193" s="999"/>
      <c r="AX193" s="999"/>
      <c r="AY193" s="999"/>
      <c r="AZ193" s="420"/>
      <c r="BA193" s="706"/>
      <c r="BB193" s="697"/>
      <c r="BC193" s="523"/>
      <c r="BD193" s="509"/>
      <c r="BE193" s="509"/>
      <c r="BF193" s="509"/>
      <c r="BG193" s="527"/>
      <c r="BH193" s="523"/>
      <c r="BI193" s="509"/>
      <c r="BJ193" s="509"/>
      <c r="BK193" s="509"/>
      <c r="BL193" s="527"/>
      <c r="BM193" s="523"/>
      <c r="BN193" s="509"/>
      <c r="BO193" s="509"/>
      <c r="BP193" s="509"/>
      <c r="BQ193" s="527"/>
      <c r="BR193" s="523"/>
      <c r="BS193" s="509"/>
      <c r="BT193" s="509"/>
      <c r="BU193" s="509"/>
      <c r="BV193" s="510"/>
      <c r="BW193" s="67"/>
      <c r="BX193" s="67"/>
      <c r="BY193" s="67"/>
      <c r="BZ193" s="67"/>
      <c r="CA193" s="67"/>
      <c r="CB193" s="67"/>
      <c r="CC193" s="67"/>
      <c r="CD193" s="67"/>
      <c r="CE193" s="67"/>
      <c r="CF193" s="67"/>
      <c r="CG193" s="67"/>
      <c r="CH193" s="67"/>
      <c r="CI193" s="67"/>
      <c r="CJ193" s="67"/>
      <c r="CK193" s="67"/>
      <c r="CL193" s="67"/>
      <c r="CM193" s="67"/>
      <c r="CN193" s="67"/>
      <c r="CO193" s="67"/>
      <c r="CP193" s="67"/>
      <c r="CQ193" s="67"/>
      <c r="CR193" s="67"/>
      <c r="CS193" s="67"/>
      <c r="CT193" s="67"/>
      <c r="CU193" s="67"/>
      <c r="CV193" s="67"/>
      <c r="CW193" s="67"/>
      <c r="CX193" s="67"/>
      <c r="CY193" s="67"/>
      <c r="CZ193" s="67"/>
    </row>
    <row r="194" s="383" customFormat="true" ht="15" customHeight="true" x14ac:dyDescent="0.2">
      <c r="A194" s="237"/>
      <c r="B194" s="204"/>
      <c r="C194" s="176"/>
      <c r="D194" s="178"/>
      <c r="E194" s="178"/>
      <c r="F194" s="178"/>
      <c r="G194" s="177"/>
      <c r="H194" s="175"/>
      <c r="I194" s="178"/>
      <c r="J194" s="178"/>
      <c r="K194" s="178"/>
      <c r="L194" s="174"/>
      <c r="M194" s="176"/>
      <c r="N194" s="178"/>
      <c r="O194" s="178"/>
      <c r="P194" s="178"/>
      <c r="Q194" s="177"/>
      <c r="R194" s="175"/>
      <c r="S194" s="178"/>
      <c r="T194" s="178"/>
      <c r="U194" s="178"/>
      <c r="V194" s="174"/>
      <c r="W194" s="999"/>
      <c r="X194" s="999"/>
      <c r="Y194" s="999"/>
      <c r="Z194" s="999"/>
      <c r="AA194" s="999"/>
      <c r="AB194" s="999"/>
      <c r="AC194" s="999"/>
      <c r="AD194" s="999"/>
      <c r="AE194" s="999"/>
      <c r="AF194" s="999"/>
      <c r="AG194" s="999"/>
      <c r="AH194" s="999"/>
      <c r="AI194" s="999"/>
      <c r="AJ194" s="999"/>
      <c r="AK194" s="999"/>
      <c r="AL194" s="999"/>
      <c r="AM194" s="999"/>
      <c r="AN194" s="999"/>
      <c r="AO194" s="999"/>
      <c r="AP194" s="999"/>
      <c r="AQ194" s="999"/>
      <c r="AR194" s="999"/>
      <c r="AS194" s="999"/>
      <c r="AT194" s="999"/>
      <c r="AU194" s="999"/>
      <c r="AV194" s="999"/>
      <c r="AW194" s="999"/>
      <c r="AX194" s="999"/>
      <c r="AY194" s="999"/>
      <c r="AZ194" s="420"/>
      <c r="BA194" s="706"/>
      <c r="BB194" s="697"/>
      <c r="BC194" s="523"/>
      <c r="BD194" s="509"/>
      <c r="BE194" s="509"/>
      <c r="BF194" s="509"/>
      <c r="BG194" s="527"/>
      <c r="BH194" s="523"/>
      <c r="BI194" s="509"/>
      <c r="BJ194" s="509"/>
      <c r="BK194" s="509"/>
      <c r="BL194" s="527"/>
      <c r="BM194" s="523"/>
      <c r="BN194" s="509"/>
      <c r="BO194" s="509"/>
      <c r="BP194" s="509"/>
      <c r="BQ194" s="527"/>
      <c r="BR194" s="523"/>
      <c r="BS194" s="509"/>
      <c r="BT194" s="509"/>
      <c r="BU194" s="509"/>
      <c r="BV194" s="510"/>
      <c r="BW194" s="67"/>
      <c r="BX194" s="67"/>
      <c r="BY194" s="67"/>
      <c r="BZ194" s="67"/>
      <c r="CA194" s="67"/>
      <c r="CB194" s="67"/>
      <c r="CC194" s="67"/>
      <c r="CD194" s="67"/>
      <c r="CE194" s="67"/>
      <c r="CF194" s="67"/>
      <c r="CG194" s="67"/>
      <c r="CH194" s="67"/>
      <c r="CI194" s="67"/>
      <c r="CJ194" s="67"/>
      <c r="CK194" s="67"/>
      <c r="CL194" s="67"/>
      <c r="CM194" s="67"/>
      <c r="CN194" s="67"/>
      <c r="CO194" s="67"/>
      <c r="CP194" s="67"/>
      <c r="CQ194" s="67"/>
      <c r="CR194" s="67"/>
      <c r="CS194" s="67"/>
      <c r="CT194" s="67"/>
      <c r="CU194" s="67"/>
      <c r="CV194" s="67"/>
      <c r="CW194" s="67"/>
      <c r="CX194" s="67"/>
      <c r="CY194" s="67"/>
      <c r="CZ194" s="67"/>
    </row>
    <row r="195" s="383" customFormat="true" ht="15" customHeight="true" x14ac:dyDescent="0.2">
      <c r="A195" s="237"/>
      <c r="B195" s="204"/>
      <c r="C195" s="176"/>
      <c r="D195" s="178"/>
      <c r="E195" s="178"/>
      <c r="F195" s="178"/>
      <c r="G195" s="177"/>
      <c r="H195" s="175"/>
      <c r="I195" s="178"/>
      <c r="J195" s="178"/>
      <c r="K195" s="178"/>
      <c r="L195" s="174"/>
      <c r="M195" s="176"/>
      <c r="N195" s="178"/>
      <c r="O195" s="178"/>
      <c r="P195" s="178"/>
      <c r="Q195" s="177"/>
      <c r="R195" s="175"/>
      <c r="S195" s="178"/>
      <c r="T195" s="178"/>
      <c r="U195" s="178"/>
      <c r="V195" s="174"/>
      <c r="W195" s="999"/>
      <c r="X195" s="999"/>
      <c r="Y195" s="999"/>
      <c r="Z195" s="999"/>
      <c r="AA195" s="999"/>
      <c r="AB195" s="999"/>
      <c r="AC195" s="999"/>
      <c r="AD195" s="999"/>
      <c r="AE195" s="999"/>
      <c r="AF195" s="999"/>
      <c r="AG195" s="999"/>
      <c r="AH195" s="999"/>
      <c r="AI195" s="999"/>
      <c r="AJ195" s="999"/>
      <c r="AK195" s="999"/>
      <c r="AL195" s="999"/>
      <c r="AM195" s="999"/>
      <c r="AN195" s="999"/>
      <c r="AO195" s="999"/>
      <c r="AP195" s="999"/>
      <c r="AQ195" s="999"/>
      <c r="AR195" s="999"/>
      <c r="AS195" s="999"/>
      <c r="AT195" s="999"/>
      <c r="AU195" s="999"/>
      <c r="AV195" s="999"/>
      <c r="AW195" s="999"/>
      <c r="AX195" s="999"/>
      <c r="AY195" s="999"/>
      <c r="AZ195" s="420"/>
      <c r="BA195" s="706"/>
      <c r="BB195" s="697"/>
      <c r="BC195" s="523"/>
      <c r="BD195" s="509"/>
      <c r="BE195" s="509"/>
      <c r="BF195" s="509"/>
      <c r="BG195" s="527"/>
      <c r="BH195" s="523"/>
      <c r="BI195" s="509"/>
      <c r="BJ195" s="509"/>
      <c r="BK195" s="509"/>
      <c r="BL195" s="527"/>
      <c r="BM195" s="523"/>
      <c r="BN195" s="509"/>
      <c r="BO195" s="509"/>
      <c r="BP195" s="509"/>
      <c r="BQ195" s="527"/>
      <c r="BR195" s="523"/>
      <c r="BS195" s="509"/>
      <c r="BT195" s="509"/>
      <c r="BU195" s="509"/>
      <c r="BV195" s="510"/>
      <c r="BW195" s="67"/>
      <c r="BX195" s="67"/>
      <c r="BY195" s="67"/>
      <c r="BZ195" s="67"/>
      <c r="CA195" s="67"/>
      <c r="CB195" s="67"/>
      <c r="CC195" s="67"/>
      <c r="CD195" s="67"/>
      <c r="CE195" s="67"/>
      <c r="CF195" s="67"/>
      <c r="CG195" s="67"/>
      <c r="CH195" s="67"/>
      <c r="CI195" s="67"/>
      <c r="CJ195" s="67"/>
      <c r="CK195" s="67"/>
      <c r="CL195" s="67"/>
      <c r="CM195" s="67"/>
      <c r="CN195" s="67"/>
      <c r="CO195" s="67"/>
      <c r="CP195" s="67"/>
      <c r="CQ195" s="67"/>
      <c r="CR195" s="67"/>
      <c r="CS195" s="67"/>
      <c r="CT195" s="67"/>
      <c r="CU195" s="67"/>
      <c r="CV195" s="67"/>
      <c r="CW195" s="67"/>
      <c r="CX195" s="67"/>
      <c r="CY195" s="67"/>
      <c r="CZ195" s="67"/>
    </row>
    <row r="196" s="383" customFormat="true" ht="15" customHeight="true" x14ac:dyDescent="0.2">
      <c r="A196" s="237"/>
      <c r="B196" s="204"/>
      <c r="C196" s="176"/>
      <c r="D196" s="178"/>
      <c r="E196" s="178"/>
      <c r="F196" s="178"/>
      <c r="G196" s="177"/>
      <c r="H196" s="175"/>
      <c r="I196" s="178"/>
      <c r="J196" s="178"/>
      <c r="K196" s="178"/>
      <c r="L196" s="174"/>
      <c r="M196" s="176"/>
      <c r="N196" s="178"/>
      <c r="O196" s="178"/>
      <c r="P196" s="178"/>
      <c r="Q196" s="177"/>
      <c r="R196" s="175"/>
      <c r="S196" s="178"/>
      <c r="T196" s="178"/>
      <c r="U196" s="178"/>
      <c r="V196" s="174"/>
      <c r="W196" s="999"/>
      <c r="X196" s="999"/>
      <c r="Y196" s="999"/>
      <c r="Z196" s="999"/>
      <c r="AA196" s="999"/>
      <c r="AB196" s="999"/>
      <c r="AC196" s="999"/>
      <c r="AD196" s="999"/>
      <c r="AE196" s="999"/>
      <c r="AF196" s="999"/>
      <c r="AG196" s="999"/>
      <c r="AH196" s="999"/>
      <c r="AI196" s="999"/>
      <c r="AJ196" s="999"/>
      <c r="AK196" s="999"/>
      <c r="AL196" s="999"/>
      <c r="AM196" s="999"/>
      <c r="AN196" s="999"/>
      <c r="AO196" s="999"/>
      <c r="AP196" s="999"/>
      <c r="AQ196" s="999"/>
      <c r="AR196" s="999"/>
      <c r="AS196" s="999"/>
      <c r="AT196" s="999"/>
      <c r="AU196" s="999"/>
      <c r="AV196" s="999"/>
      <c r="AW196" s="999"/>
      <c r="AX196" s="999"/>
      <c r="AY196" s="999"/>
      <c r="AZ196" s="420"/>
      <c r="BA196" s="706"/>
      <c r="BB196" s="697"/>
      <c r="BC196" s="523"/>
      <c r="BD196" s="509"/>
      <c r="BE196" s="509"/>
      <c r="BF196" s="509"/>
      <c r="BG196" s="527"/>
      <c r="BH196" s="523"/>
      <c r="BI196" s="509"/>
      <c r="BJ196" s="509"/>
      <c r="BK196" s="509"/>
      <c r="BL196" s="527"/>
      <c r="BM196" s="523"/>
      <c r="BN196" s="509"/>
      <c r="BO196" s="509"/>
      <c r="BP196" s="509"/>
      <c r="BQ196" s="527"/>
      <c r="BR196" s="523"/>
      <c r="BS196" s="509"/>
      <c r="BT196" s="509"/>
      <c r="BU196" s="509"/>
      <c r="BV196" s="510"/>
      <c r="BW196" s="67"/>
      <c r="BX196" s="67"/>
      <c r="BY196" s="67"/>
      <c r="BZ196" s="67"/>
      <c r="CA196" s="67"/>
      <c r="CB196" s="67"/>
      <c r="CC196" s="67"/>
      <c r="CD196" s="67"/>
      <c r="CE196" s="67"/>
      <c r="CF196" s="67"/>
      <c r="CG196" s="67"/>
      <c r="CH196" s="67"/>
      <c r="CI196" s="67"/>
      <c r="CJ196" s="67"/>
      <c r="CK196" s="67"/>
      <c r="CL196" s="67"/>
      <c r="CM196" s="67"/>
      <c r="CN196" s="67"/>
      <c r="CO196" s="67"/>
      <c r="CP196" s="67"/>
      <c r="CQ196" s="67"/>
      <c r="CR196" s="67"/>
      <c r="CS196" s="67"/>
      <c r="CT196" s="67"/>
      <c r="CU196" s="67"/>
      <c r="CV196" s="67"/>
      <c r="CW196" s="67"/>
      <c r="CX196" s="67"/>
      <c r="CY196" s="67"/>
      <c r="CZ196" s="67"/>
    </row>
    <row r="197" s="383" customFormat="true" ht="15" customHeight="true" x14ac:dyDescent="0.2">
      <c r="A197" s="237"/>
      <c r="B197" s="204"/>
      <c r="C197" s="176"/>
      <c r="D197" s="178"/>
      <c r="E197" s="178"/>
      <c r="F197" s="178"/>
      <c r="G197" s="177"/>
      <c r="H197" s="175"/>
      <c r="I197" s="178"/>
      <c r="J197" s="178"/>
      <c r="K197" s="178"/>
      <c r="L197" s="174"/>
      <c r="M197" s="176"/>
      <c r="N197" s="178"/>
      <c r="O197" s="178"/>
      <c r="P197" s="178"/>
      <c r="Q197" s="177"/>
      <c r="R197" s="175"/>
      <c r="S197" s="178"/>
      <c r="T197" s="178"/>
      <c r="U197" s="178"/>
      <c r="V197" s="174"/>
      <c r="W197" s="999"/>
      <c r="X197" s="999"/>
      <c r="Y197" s="999"/>
      <c r="Z197" s="999"/>
      <c r="AA197" s="999"/>
      <c r="AB197" s="999"/>
      <c r="AC197" s="999"/>
      <c r="AD197" s="999"/>
      <c r="AE197" s="999"/>
      <c r="AF197" s="999"/>
      <c r="AG197" s="999"/>
      <c r="AH197" s="999"/>
      <c r="AI197" s="999"/>
      <c r="AJ197" s="999"/>
      <c r="AK197" s="999"/>
      <c r="AL197" s="999"/>
      <c r="AM197" s="999"/>
      <c r="AN197" s="999"/>
      <c r="AO197" s="999"/>
      <c r="AP197" s="999"/>
      <c r="AQ197" s="999"/>
      <c r="AR197" s="999"/>
      <c r="AS197" s="999"/>
      <c r="AT197" s="999"/>
      <c r="AU197" s="999"/>
      <c r="AV197" s="999"/>
      <c r="AW197" s="999"/>
      <c r="AX197" s="999"/>
      <c r="AY197" s="999"/>
      <c r="AZ197" s="420"/>
      <c r="BA197" s="706"/>
      <c r="BB197" s="697"/>
      <c r="BC197" s="523"/>
      <c r="BD197" s="509"/>
      <c r="BE197" s="509"/>
      <c r="BF197" s="509"/>
      <c r="BG197" s="527"/>
      <c r="BH197" s="523"/>
      <c r="BI197" s="509"/>
      <c r="BJ197" s="509"/>
      <c r="BK197" s="509"/>
      <c r="BL197" s="527"/>
      <c r="BM197" s="523"/>
      <c r="BN197" s="509"/>
      <c r="BO197" s="509"/>
      <c r="BP197" s="509"/>
      <c r="BQ197" s="527"/>
      <c r="BR197" s="523"/>
      <c r="BS197" s="509"/>
      <c r="BT197" s="509"/>
      <c r="BU197" s="509"/>
      <c r="BV197" s="510"/>
      <c r="BW197" s="67"/>
      <c r="BX197" s="67"/>
      <c r="BY197" s="67"/>
      <c r="BZ197" s="67"/>
      <c r="CA197" s="67"/>
      <c r="CB197" s="67"/>
      <c r="CC197" s="67"/>
      <c r="CD197" s="67"/>
      <c r="CE197" s="67"/>
      <c r="CF197" s="67"/>
      <c r="CG197" s="67"/>
      <c r="CH197" s="67"/>
      <c r="CI197" s="67"/>
      <c r="CJ197" s="67"/>
      <c r="CK197" s="67"/>
      <c r="CL197" s="67"/>
      <c r="CM197" s="67"/>
      <c r="CN197" s="67"/>
      <c r="CO197" s="67"/>
      <c r="CP197" s="67"/>
      <c r="CQ197" s="67"/>
      <c r="CR197" s="67"/>
      <c r="CS197" s="67"/>
      <c r="CT197" s="67"/>
      <c r="CU197" s="67"/>
      <c r="CV197" s="67"/>
      <c r="CW197" s="67"/>
      <c r="CX197" s="67"/>
      <c r="CY197" s="67"/>
      <c r="CZ197" s="67"/>
    </row>
    <row r="198" s="383" customFormat="true" ht="15" customHeight="true" x14ac:dyDescent="0.2">
      <c r="A198" s="237"/>
      <c r="B198" s="204"/>
      <c r="C198" s="176"/>
      <c r="D198" s="178"/>
      <c r="E198" s="178"/>
      <c r="F198" s="178"/>
      <c r="G198" s="177"/>
      <c r="H198" s="175"/>
      <c r="I198" s="178"/>
      <c r="J198" s="178"/>
      <c r="K198" s="178"/>
      <c r="L198" s="174"/>
      <c r="M198" s="176"/>
      <c r="N198" s="178"/>
      <c r="O198" s="178"/>
      <c r="P198" s="178"/>
      <c r="Q198" s="177"/>
      <c r="R198" s="175"/>
      <c r="S198" s="178"/>
      <c r="T198" s="178"/>
      <c r="U198" s="178"/>
      <c r="V198" s="174"/>
      <c r="W198" s="999"/>
      <c r="X198" s="999"/>
      <c r="Y198" s="999"/>
      <c r="Z198" s="999"/>
      <c r="AA198" s="999"/>
      <c r="AB198" s="999"/>
      <c r="AC198" s="999"/>
      <c r="AD198" s="999"/>
      <c r="AE198" s="999"/>
      <c r="AF198" s="999"/>
      <c r="AG198" s="999"/>
      <c r="AH198" s="999"/>
      <c r="AI198" s="999"/>
      <c r="AJ198" s="999"/>
      <c r="AK198" s="999"/>
      <c r="AL198" s="999"/>
      <c r="AM198" s="999"/>
      <c r="AN198" s="999"/>
      <c r="AO198" s="999"/>
      <c r="AP198" s="999"/>
      <c r="AQ198" s="999"/>
      <c r="AR198" s="999"/>
      <c r="AS198" s="999"/>
      <c r="AT198" s="999"/>
      <c r="AU198" s="999"/>
      <c r="AV198" s="999"/>
      <c r="AW198" s="999"/>
      <c r="AX198" s="999"/>
      <c r="AY198" s="999"/>
      <c r="AZ198" s="420"/>
      <c r="BA198" s="706"/>
      <c r="BB198" s="697"/>
      <c r="BC198" s="523"/>
      <c r="BD198" s="509"/>
      <c r="BE198" s="509"/>
      <c r="BF198" s="509"/>
      <c r="BG198" s="527"/>
      <c r="BH198" s="523"/>
      <c r="BI198" s="509"/>
      <c r="BJ198" s="509"/>
      <c r="BK198" s="509"/>
      <c r="BL198" s="527"/>
      <c r="BM198" s="523"/>
      <c r="BN198" s="509"/>
      <c r="BO198" s="509"/>
      <c r="BP198" s="509"/>
      <c r="BQ198" s="527"/>
      <c r="BR198" s="523"/>
      <c r="BS198" s="509"/>
      <c r="BT198" s="509"/>
      <c r="BU198" s="509"/>
      <c r="BV198" s="510"/>
      <c r="BW198" s="67"/>
      <c r="BX198" s="67"/>
      <c r="BY198" s="67"/>
      <c r="BZ198" s="67"/>
      <c r="CA198" s="67"/>
      <c r="CB198" s="67"/>
      <c r="CC198" s="67"/>
      <c r="CD198" s="67"/>
      <c r="CE198" s="67"/>
      <c r="CF198" s="67"/>
      <c r="CG198" s="67"/>
      <c r="CH198" s="67"/>
      <c r="CI198" s="67"/>
      <c r="CJ198" s="67"/>
      <c r="CK198" s="67"/>
      <c r="CL198" s="67"/>
      <c r="CM198" s="67"/>
      <c r="CN198" s="67"/>
      <c r="CO198" s="67"/>
      <c r="CP198" s="67"/>
      <c r="CQ198" s="67"/>
      <c r="CR198" s="67"/>
      <c r="CS198" s="67"/>
      <c r="CT198" s="67"/>
      <c r="CU198" s="67"/>
      <c r="CV198" s="67"/>
      <c r="CW198" s="67"/>
      <c r="CX198" s="67"/>
      <c r="CY198" s="67"/>
      <c r="CZ198" s="67"/>
    </row>
    <row r="199" s="383" customFormat="true" ht="15" customHeight="true" x14ac:dyDescent="0.2">
      <c r="A199" s="237"/>
      <c r="B199" s="204"/>
      <c r="C199" s="176"/>
      <c r="D199" s="178"/>
      <c r="E199" s="178"/>
      <c r="F199" s="178"/>
      <c r="G199" s="177"/>
      <c r="H199" s="175"/>
      <c r="I199" s="178"/>
      <c r="J199" s="178"/>
      <c r="K199" s="178"/>
      <c r="L199" s="174"/>
      <c r="M199" s="176"/>
      <c r="N199" s="178"/>
      <c r="O199" s="178"/>
      <c r="P199" s="178"/>
      <c r="Q199" s="177"/>
      <c r="R199" s="175"/>
      <c r="S199" s="178"/>
      <c r="T199" s="178"/>
      <c r="U199" s="178"/>
      <c r="V199" s="174"/>
      <c r="W199" s="999"/>
      <c r="X199" s="999"/>
      <c r="Y199" s="999"/>
      <c r="Z199" s="999"/>
      <c r="AA199" s="999"/>
      <c r="AB199" s="999"/>
      <c r="AC199" s="999"/>
      <c r="AD199" s="999"/>
      <c r="AE199" s="999"/>
      <c r="AF199" s="999"/>
      <c r="AG199" s="999"/>
      <c r="AH199" s="999"/>
      <c r="AI199" s="999"/>
      <c r="AJ199" s="999"/>
      <c r="AK199" s="999"/>
      <c r="AL199" s="999"/>
      <c r="AM199" s="999"/>
      <c r="AN199" s="999"/>
      <c r="AO199" s="999"/>
      <c r="AP199" s="999"/>
      <c r="AQ199" s="999"/>
      <c r="AR199" s="999"/>
      <c r="AS199" s="999"/>
      <c r="AT199" s="999"/>
      <c r="AU199" s="999"/>
      <c r="AV199" s="999"/>
      <c r="AW199" s="999"/>
      <c r="AX199" s="999"/>
      <c r="AY199" s="999"/>
      <c r="AZ199" s="420"/>
      <c r="BA199" s="706"/>
      <c r="BB199" s="697"/>
      <c r="BC199" s="523"/>
      <c r="BD199" s="509"/>
      <c r="BE199" s="509"/>
      <c r="BF199" s="509"/>
      <c r="BG199" s="527"/>
      <c r="BH199" s="523"/>
      <c r="BI199" s="509"/>
      <c r="BJ199" s="509"/>
      <c r="BK199" s="509"/>
      <c r="BL199" s="527"/>
      <c r="BM199" s="523"/>
      <c r="BN199" s="509"/>
      <c r="BO199" s="509"/>
      <c r="BP199" s="509"/>
      <c r="BQ199" s="527"/>
      <c r="BR199" s="523"/>
      <c r="BS199" s="509"/>
      <c r="BT199" s="509"/>
      <c r="BU199" s="509"/>
      <c r="BV199" s="510"/>
      <c r="BW199" s="67"/>
      <c r="BX199" s="67"/>
      <c r="BY199" s="67"/>
      <c r="BZ199" s="67"/>
      <c r="CA199" s="67"/>
      <c r="CB199" s="67"/>
      <c r="CC199" s="67"/>
      <c r="CD199" s="67"/>
      <c r="CE199" s="67"/>
      <c r="CF199" s="67"/>
      <c r="CG199" s="67"/>
      <c r="CH199" s="67"/>
      <c r="CI199" s="67"/>
      <c r="CJ199" s="67"/>
      <c r="CK199" s="67"/>
      <c r="CL199" s="67"/>
      <c r="CM199" s="67"/>
      <c r="CN199" s="67"/>
      <c r="CO199" s="67"/>
      <c r="CP199" s="67"/>
      <c r="CQ199" s="67"/>
      <c r="CR199" s="67"/>
      <c r="CS199" s="67"/>
      <c r="CT199" s="67"/>
      <c r="CU199" s="67"/>
      <c r="CV199" s="67"/>
      <c r="CW199" s="67"/>
      <c r="CX199" s="67"/>
      <c r="CY199" s="67"/>
      <c r="CZ199" s="67"/>
    </row>
    <row r="200" s="383" customFormat="true" ht="15" customHeight="true" x14ac:dyDescent="0.2">
      <c r="A200" s="237"/>
      <c r="B200" s="204"/>
      <c r="C200" s="176"/>
      <c r="D200" s="178"/>
      <c r="E200" s="178"/>
      <c r="F200" s="178"/>
      <c r="G200" s="177"/>
      <c r="H200" s="175"/>
      <c r="I200" s="178"/>
      <c r="J200" s="178"/>
      <c r="K200" s="178"/>
      <c r="L200" s="174"/>
      <c r="M200" s="176"/>
      <c r="N200" s="178"/>
      <c r="O200" s="178"/>
      <c r="P200" s="178"/>
      <c r="Q200" s="177"/>
      <c r="R200" s="175"/>
      <c r="S200" s="178"/>
      <c r="T200" s="178"/>
      <c r="U200" s="178"/>
      <c r="V200" s="174"/>
      <c r="W200" s="999"/>
      <c r="X200" s="999"/>
      <c r="Y200" s="999"/>
      <c r="Z200" s="999"/>
      <c r="AA200" s="999"/>
      <c r="AB200" s="999"/>
      <c r="AC200" s="999"/>
      <c r="AD200" s="999"/>
      <c r="AE200" s="999"/>
      <c r="AF200" s="999"/>
      <c r="AG200" s="999"/>
      <c r="AH200" s="999"/>
      <c r="AI200" s="999"/>
      <c r="AJ200" s="999"/>
      <c r="AK200" s="999"/>
      <c r="AL200" s="999"/>
      <c r="AM200" s="999"/>
      <c r="AN200" s="999"/>
      <c r="AO200" s="999"/>
      <c r="AP200" s="999"/>
      <c r="AQ200" s="999"/>
      <c r="AR200" s="999"/>
      <c r="AS200" s="999"/>
      <c r="AT200" s="999"/>
      <c r="AU200" s="999"/>
      <c r="AV200" s="999"/>
      <c r="AW200" s="999"/>
      <c r="AX200" s="999"/>
      <c r="AY200" s="999"/>
      <c r="AZ200" s="420"/>
      <c r="BA200" s="706"/>
      <c r="BB200" s="697"/>
      <c r="BC200" s="523"/>
      <c r="BD200" s="509"/>
      <c r="BE200" s="509"/>
      <c r="BF200" s="509"/>
      <c r="BG200" s="527"/>
      <c r="BH200" s="523"/>
      <c r="BI200" s="509"/>
      <c r="BJ200" s="509"/>
      <c r="BK200" s="509"/>
      <c r="BL200" s="527"/>
      <c r="BM200" s="523"/>
      <c r="BN200" s="509"/>
      <c r="BO200" s="509"/>
      <c r="BP200" s="509"/>
      <c r="BQ200" s="527"/>
      <c r="BR200" s="523"/>
      <c r="BS200" s="509"/>
      <c r="BT200" s="509"/>
      <c r="BU200" s="509"/>
      <c r="BV200" s="510"/>
      <c r="BW200" s="67"/>
      <c r="BX200" s="67"/>
      <c r="BY200" s="67"/>
      <c r="BZ200" s="67"/>
      <c r="CA200" s="67"/>
      <c r="CB200" s="67"/>
      <c r="CC200" s="67"/>
      <c r="CD200" s="67"/>
      <c r="CE200" s="67"/>
      <c r="CF200" s="67"/>
      <c r="CG200" s="67"/>
      <c r="CH200" s="67"/>
      <c r="CI200" s="67"/>
      <c r="CJ200" s="67"/>
      <c r="CK200" s="67"/>
      <c r="CL200" s="67"/>
      <c r="CM200" s="67"/>
      <c r="CN200" s="67"/>
      <c r="CO200" s="67"/>
      <c r="CP200" s="67"/>
      <c r="CQ200" s="67"/>
      <c r="CR200" s="67"/>
      <c r="CS200" s="67"/>
      <c r="CT200" s="67"/>
      <c r="CU200" s="67"/>
      <c r="CV200" s="67"/>
      <c r="CW200" s="67"/>
      <c r="CX200" s="67"/>
      <c r="CY200" s="67"/>
      <c r="CZ200" s="67"/>
    </row>
    <row r="201" s="383" customFormat="true" ht="15" customHeight="true" x14ac:dyDescent="0.2">
      <c r="A201" s="237"/>
      <c r="B201" s="204"/>
      <c r="C201" s="176"/>
      <c r="D201" s="178"/>
      <c r="E201" s="178"/>
      <c r="F201" s="178"/>
      <c r="G201" s="177"/>
      <c r="H201" s="175"/>
      <c r="I201" s="178"/>
      <c r="J201" s="178"/>
      <c r="K201" s="178"/>
      <c r="L201" s="174"/>
      <c r="M201" s="176"/>
      <c r="N201" s="178"/>
      <c r="O201" s="178"/>
      <c r="P201" s="178"/>
      <c r="Q201" s="177"/>
      <c r="R201" s="175"/>
      <c r="S201" s="178"/>
      <c r="T201" s="178"/>
      <c r="U201" s="178"/>
      <c r="V201" s="174"/>
      <c r="W201" s="999"/>
      <c r="X201" s="999"/>
      <c r="Y201" s="999"/>
      <c r="Z201" s="999"/>
      <c r="AA201" s="999"/>
      <c r="AB201" s="999"/>
      <c r="AC201" s="999"/>
      <c r="AD201" s="999"/>
      <c r="AE201" s="999"/>
      <c r="AF201" s="999"/>
      <c r="AG201" s="999"/>
      <c r="AH201" s="999"/>
      <c r="AI201" s="999"/>
      <c r="AJ201" s="999"/>
      <c r="AK201" s="999"/>
      <c r="AL201" s="999"/>
      <c r="AM201" s="999"/>
      <c r="AN201" s="999"/>
      <c r="AO201" s="999"/>
      <c r="AP201" s="999"/>
      <c r="AQ201" s="999"/>
      <c r="AR201" s="999"/>
      <c r="AS201" s="999"/>
      <c r="AT201" s="999"/>
      <c r="AU201" s="999"/>
      <c r="AV201" s="999"/>
      <c r="AW201" s="999"/>
      <c r="AX201" s="999"/>
      <c r="AY201" s="999"/>
      <c r="AZ201" s="420"/>
      <c r="BA201" s="706"/>
      <c r="BB201" s="697"/>
      <c r="BC201" s="523"/>
      <c r="BD201" s="509"/>
      <c r="BE201" s="509"/>
      <c r="BF201" s="509"/>
      <c r="BG201" s="527"/>
      <c r="BH201" s="523"/>
      <c r="BI201" s="509"/>
      <c r="BJ201" s="509"/>
      <c r="BK201" s="509"/>
      <c r="BL201" s="527"/>
      <c r="BM201" s="523"/>
      <c r="BN201" s="509"/>
      <c r="BO201" s="509"/>
      <c r="BP201" s="509"/>
      <c r="BQ201" s="527"/>
      <c r="BR201" s="523"/>
      <c r="BS201" s="509"/>
      <c r="BT201" s="509"/>
      <c r="BU201" s="509"/>
      <c r="BV201" s="510"/>
      <c r="BW201" s="67"/>
      <c r="BX201" s="67"/>
      <c r="BY201" s="67"/>
      <c r="BZ201" s="67"/>
      <c r="CA201" s="67"/>
      <c r="CB201" s="67"/>
      <c r="CC201" s="67"/>
      <c r="CD201" s="67"/>
      <c r="CE201" s="67"/>
      <c r="CF201" s="67"/>
      <c r="CG201" s="67"/>
      <c r="CH201" s="67"/>
      <c r="CI201" s="67"/>
      <c r="CJ201" s="67"/>
      <c r="CK201" s="67"/>
      <c r="CL201" s="67"/>
      <c r="CM201" s="67"/>
      <c r="CN201" s="67"/>
      <c r="CO201" s="67"/>
      <c r="CP201" s="67"/>
      <c r="CQ201" s="67"/>
      <c r="CR201" s="67"/>
      <c r="CS201" s="67"/>
      <c r="CT201" s="67"/>
      <c r="CU201" s="67"/>
      <c r="CV201" s="67"/>
      <c r="CW201" s="67"/>
      <c r="CX201" s="67"/>
      <c r="CY201" s="67"/>
      <c r="CZ201" s="67"/>
    </row>
    <row r="202" s="622" customFormat="true" ht="15" customHeight="true" x14ac:dyDescent="0.2">
      <c r="A202" s="1157"/>
      <c r="B202" s="206"/>
      <c r="C202" s="195"/>
      <c r="D202" s="194"/>
      <c r="E202" s="194"/>
      <c r="F202" s="194"/>
      <c r="G202" s="193"/>
      <c r="H202" s="192"/>
      <c r="I202" s="194"/>
      <c r="J202" s="194"/>
      <c r="K202" s="194"/>
      <c r="L202" s="191"/>
      <c r="M202" s="195"/>
      <c r="N202" s="194"/>
      <c r="O202" s="194"/>
      <c r="P202" s="194"/>
      <c r="Q202" s="193"/>
      <c r="R202" s="192"/>
      <c r="S202" s="194"/>
      <c r="T202" s="194"/>
      <c r="U202" s="194"/>
      <c r="V202" s="191"/>
      <c r="W202" s="512"/>
      <c r="X202" s="512"/>
      <c r="Y202" s="512"/>
      <c r="Z202" s="512"/>
      <c r="AA202" s="512"/>
      <c r="AB202" s="512"/>
      <c r="AC202" s="512"/>
      <c r="AD202" s="512"/>
      <c r="AE202" s="512"/>
      <c r="AF202" s="512"/>
      <c r="AG202" s="512"/>
      <c r="AH202" s="512"/>
      <c r="AI202" s="512"/>
      <c r="AJ202" s="512"/>
      <c r="AK202" s="512"/>
      <c r="AL202" s="512"/>
      <c r="AM202" s="512"/>
      <c r="AN202" s="512"/>
      <c r="AO202" s="512"/>
      <c r="AP202" s="512"/>
      <c r="AQ202" s="512"/>
      <c r="AR202" s="512"/>
      <c r="AS202" s="512"/>
      <c r="AT202" s="512"/>
      <c r="AU202" s="512"/>
      <c r="AV202" s="512"/>
      <c r="AW202" s="512"/>
      <c r="AX202" s="512"/>
      <c r="AY202" s="512"/>
      <c r="AZ202" s="252"/>
      <c r="BA202" s="706"/>
      <c r="BB202" s="697"/>
      <c r="BC202" s="523"/>
      <c r="BD202" s="509"/>
      <c r="BE202" s="509"/>
      <c r="BF202" s="509"/>
      <c r="BG202" s="527"/>
      <c r="BH202" s="523"/>
      <c r="BI202" s="509"/>
      <c r="BJ202" s="509"/>
      <c r="BK202" s="509"/>
      <c r="BL202" s="527"/>
      <c r="BM202" s="523"/>
      <c r="BN202" s="509"/>
      <c r="BO202" s="509"/>
      <c r="BP202" s="509"/>
      <c r="BQ202" s="527"/>
      <c r="BR202" s="523"/>
      <c r="BS202" s="509"/>
      <c r="BT202" s="509"/>
      <c r="BU202" s="509"/>
      <c r="BV202" s="510"/>
      <c r="BW202" s="67"/>
      <c r="BX202" s="67"/>
      <c r="BY202" s="67"/>
      <c r="BZ202" s="67"/>
      <c r="CA202" s="67"/>
      <c r="CB202" s="67"/>
      <c r="CC202" s="67"/>
      <c r="CD202" s="67"/>
      <c r="CE202" s="67"/>
      <c r="CF202" s="67"/>
      <c r="CG202" s="67"/>
      <c r="CH202" s="67"/>
      <c r="CI202" s="67"/>
      <c r="CJ202" s="67"/>
      <c r="CK202" s="67"/>
      <c r="CL202" s="67"/>
      <c r="CM202" s="67"/>
      <c r="CN202" s="67"/>
      <c r="CO202" s="67"/>
      <c r="CP202" s="67"/>
      <c r="CQ202" s="67"/>
      <c r="CR202" s="67"/>
      <c r="CS202" s="67"/>
      <c r="CT202" s="67"/>
      <c r="CU202" s="67"/>
      <c r="CV202" s="67"/>
      <c r="CW202" s="67"/>
      <c r="CX202" s="67"/>
      <c r="CY202" s="67"/>
      <c r="CZ202" s="67"/>
    </row>
    <row r="203" s="622" customFormat="true" ht="15" customHeight="true" x14ac:dyDescent="0.2">
      <c r="A203" s="1157"/>
      <c r="B203" s="206"/>
      <c r="C203" s="195"/>
      <c r="D203" s="194"/>
      <c r="E203" s="194"/>
      <c r="F203" s="194"/>
      <c r="G203" s="193"/>
      <c r="H203" s="192"/>
      <c r="I203" s="194"/>
      <c r="J203" s="194"/>
      <c r="K203" s="194"/>
      <c r="L203" s="191"/>
      <c r="M203" s="195"/>
      <c r="N203" s="194"/>
      <c r="O203" s="194"/>
      <c r="P203" s="194"/>
      <c r="Q203" s="193"/>
      <c r="R203" s="192"/>
      <c r="S203" s="194"/>
      <c r="T203" s="194"/>
      <c r="U203" s="194"/>
      <c r="V203" s="191"/>
      <c r="W203" s="512"/>
      <c r="X203" s="512"/>
      <c r="Y203" s="512"/>
      <c r="Z203" s="512"/>
      <c r="AA203" s="512"/>
      <c r="AB203" s="512"/>
      <c r="AC203" s="512"/>
      <c r="AD203" s="512"/>
      <c r="AE203" s="512"/>
      <c r="AF203" s="512"/>
      <c r="AG203" s="512"/>
      <c r="AH203" s="512"/>
      <c r="AI203" s="512"/>
      <c r="AJ203" s="512"/>
      <c r="AK203" s="512"/>
      <c r="AL203" s="512"/>
      <c r="AM203" s="512"/>
      <c r="AN203" s="512"/>
      <c r="AO203" s="512"/>
      <c r="AP203" s="512"/>
      <c r="AQ203" s="512"/>
      <c r="AR203" s="512"/>
      <c r="AS203" s="512"/>
      <c r="AT203" s="512"/>
      <c r="AU203" s="512"/>
      <c r="AV203" s="512"/>
      <c r="AW203" s="512"/>
      <c r="AX203" s="512"/>
      <c r="AY203" s="512"/>
      <c r="AZ203" s="252"/>
      <c r="BA203" s="706"/>
      <c r="BB203" s="697"/>
      <c r="BC203" s="523"/>
      <c r="BD203" s="509"/>
      <c r="BE203" s="509"/>
      <c r="BF203" s="509"/>
      <c r="BG203" s="527"/>
      <c r="BH203" s="523"/>
      <c r="BI203" s="509"/>
      <c r="BJ203" s="509"/>
      <c r="BK203" s="509"/>
      <c r="BL203" s="527"/>
      <c r="BM203" s="523"/>
      <c r="BN203" s="509"/>
      <c r="BO203" s="509"/>
      <c r="BP203" s="509"/>
      <c r="BQ203" s="527"/>
      <c r="BR203" s="523"/>
      <c r="BS203" s="509"/>
      <c r="BT203" s="509"/>
      <c r="BU203" s="509"/>
      <c r="BV203" s="510"/>
      <c r="BW203" s="67"/>
      <c r="BX203" s="67"/>
      <c r="BY203" s="67"/>
      <c r="BZ203" s="67"/>
      <c r="CA203" s="67"/>
      <c r="CB203" s="67"/>
      <c r="CC203" s="67"/>
      <c r="CD203" s="67"/>
      <c r="CE203" s="67"/>
      <c r="CF203" s="67"/>
      <c r="CG203" s="67"/>
      <c r="CH203" s="67"/>
      <c r="CI203" s="67"/>
      <c r="CJ203" s="67"/>
      <c r="CK203" s="67"/>
      <c r="CL203" s="67"/>
      <c r="CM203" s="67"/>
      <c r="CN203" s="67"/>
      <c r="CO203" s="67"/>
      <c r="CP203" s="67"/>
      <c r="CQ203" s="67"/>
      <c r="CR203" s="67"/>
      <c r="CS203" s="67"/>
      <c r="CT203" s="67"/>
      <c r="CU203" s="67"/>
      <c r="CV203" s="67"/>
      <c r="CW203" s="67"/>
      <c r="CX203" s="67"/>
      <c r="CY203" s="67"/>
      <c r="CZ203" s="67"/>
    </row>
    <row r="204" s="622" customFormat="true" ht="15" customHeight="true" x14ac:dyDescent="0.2">
      <c r="A204" s="1157"/>
      <c r="B204" s="206"/>
      <c r="C204" s="195"/>
      <c r="D204" s="194"/>
      <c r="E204" s="194"/>
      <c r="F204" s="194"/>
      <c r="G204" s="193"/>
      <c r="H204" s="192"/>
      <c r="I204" s="194"/>
      <c r="J204" s="194"/>
      <c r="K204" s="194"/>
      <c r="L204" s="191"/>
      <c r="M204" s="195"/>
      <c r="N204" s="194"/>
      <c r="O204" s="194"/>
      <c r="P204" s="194"/>
      <c r="Q204" s="193"/>
      <c r="R204" s="192"/>
      <c r="S204" s="194"/>
      <c r="T204" s="194"/>
      <c r="U204" s="194"/>
      <c r="V204" s="191"/>
      <c r="W204" s="512"/>
      <c r="X204" s="512"/>
      <c r="Y204" s="512"/>
      <c r="Z204" s="512"/>
      <c r="AA204" s="512"/>
      <c r="AB204" s="512"/>
      <c r="AC204" s="512"/>
      <c r="AD204" s="512"/>
      <c r="AE204" s="512"/>
      <c r="AF204" s="512"/>
      <c r="AG204" s="512"/>
      <c r="AH204" s="512"/>
      <c r="AI204" s="512"/>
      <c r="AJ204" s="512"/>
      <c r="AK204" s="512"/>
      <c r="AL204" s="512"/>
      <c r="AM204" s="512"/>
      <c r="AN204" s="512"/>
      <c r="AO204" s="512"/>
      <c r="AP204" s="512"/>
      <c r="AQ204" s="512"/>
      <c r="AR204" s="512"/>
      <c r="AS204" s="512"/>
      <c r="AT204" s="512"/>
      <c r="AU204" s="512"/>
      <c r="AV204" s="512"/>
      <c r="AW204" s="512"/>
      <c r="AX204" s="512"/>
      <c r="AY204" s="512"/>
      <c r="AZ204" s="252"/>
      <c r="BA204" s="706"/>
      <c r="BB204" s="697"/>
      <c r="BC204" s="523"/>
      <c r="BD204" s="509"/>
      <c r="BE204" s="509"/>
      <c r="BF204" s="509"/>
      <c r="BG204" s="527"/>
      <c r="BH204" s="523"/>
      <c r="BI204" s="509"/>
      <c r="BJ204" s="509"/>
      <c r="BK204" s="509"/>
      <c r="BL204" s="527"/>
      <c r="BM204" s="523"/>
      <c r="BN204" s="509"/>
      <c r="BO204" s="509"/>
      <c r="BP204" s="509"/>
      <c r="BQ204" s="527"/>
      <c r="BR204" s="523"/>
      <c r="BS204" s="509"/>
      <c r="BT204" s="509"/>
      <c r="BU204" s="509"/>
      <c r="BV204" s="510"/>
      <c r="BW204" s="67"/>
      <c r="BX204" s="67"/>
      <c r="BY204" s="67"/>
      <c r="BZ204" s="67"/>
      <c r="CA204" s="67"/>
      <c r="CB204" s="67"/>
      <c r="CC204" s="67"/>
      <c r="CD204" s="67"/>
      <c r="CE204" s="67"/>
      <c r="CF204" s="67"/>
      <c r="CG204" s="67"/>
      <c r="CH204" s="67"/>
      <c r="CI204" s="67"/>
      <c r="CJ204" s="67"/>
      <c r="CK204" s="67"/>
      <c r="CL204" s="67"/>
      <c r="CM204" s="67"/>
      <c r="CN204" s="67"/>
      <c r="CO204" s="67"/>
      <c r="CP204" s="67"/>
      <c r="CQ204" s="67"/>
      <c r="CR204" s="67"/>
      <c r="CS204" s="67"/>
      <c r="CT204" s="67"/>
      <c r="CU204" s="67"/>
      <c r="CV204" s="67"/>
      <c r="CW204" s="67"/>
      <c r="CX204" s="67"/>
      <c r="CY204" s="67"/>
      <c r="CZ204" s="67"/>
    </row>
    <row r="205" s="383" customFormat="true" ht="15" customHeight="true" x14ac:dyDescent="0.2">
      <c r="A205" s="236"/>
      <c r="B205" s="203"/>
      <c r="C205" s="154"/>
      <c r="D205" s="163"/>
      <c r="E205" s="163"/>
      <c r="F205" s="163"/>
      <c r="G205" s="162"/>
      <c r="H205" s="153"/>
      <c r="I205" s="163"/>
      <c r="J205" s="163"/>
      <c r="K205" s="163"/>
      <c r="L205" s="152"/>
      <c r="M205" s="154"/>
      <c r="N205" s="163"/>
      <c r="O205" s="163"/>
      <c r="P205" s="163"/>
      <c r="Q205" s="162"/>
      <c r="R205" s="153"/>
      <c r="S205" s="163"/>
      <c r="T205" s="163"/>
      <c r="U205" s="163"/>
      <c r="V205" s="152"/>
      <c r="W205" s="999"/>
      <c r="X205" s="999"/>
      <c r="Y205" s="999"/>
      <c r="Z205" s="999"/>
      <c r="AA205" s="999"/>
      <c r="AB205" s="999"/>
      <c r="AC205" s="999"/>
      <c r="AD205" s="999"/>
      <c r="AE205" s="999"/>
      <c r="AF205" s="999"/>
      <c r="AG205" s="999"/>
      <c r="AH205" s="999"/>
      <c r="AI205" s="999"/>
      <c r="AJ205" s="999"/>
      <c r="AK205" s="999"/>
      <c r="AL205" s="999"/>
      <c r="AM205" s="999"/>
      <c r="AN205" s="999"/>
      <c r="AO205" s="999"/>
      <c r="AP205" s="999"/>
      <c r="AQ205" s="999"/>
      <c r="AR205" s="999"/>
      <c r="AS205" s="999"/>
      <c r="AT205" s="999"/>
      <c r="AU205" s="999"/>
      <c r="AV205" s="999"/>
      <c r="AW205" s="999"/>
      <c r="AX205" s="999"/>
      <c r="AY205" s="999"/>
      <c r="AZ205" s="420"/>
      <c r="BA205" s="706"/>
      <c r="BB205" s="697"/>
      <c r="BC205" s="526"/>
      <c r="BD205" s="525"/>
      <c r="BE205" s="525"/>
      <c r="BF205" s="525"/>
      <c r="BG205" s="529"/>
      <c r="BH205" s="526"/>
      <c r="BI205" s="525"/>
      <c r="BJ205" s="525"/>
      <c r="BK205" s="525"/>
      <c r="BL205" s="529"/>
      <c r="BM205" s="526"/>
      <c r="BN205" s="525"/>
      <c r="BO205" s="525"/>
      <c r="BP205" s="525"/>
      <c r="BQ205" s="529"/>
      <c r="BR205" s="526"/>
      <c r="BS205" s="525"/>
      <c r="BT205" s="525"/>
      <c r="BU205" s="525"/>
      <c r="BV205" s="528"/>
      <c r="BW205" s="67"/>
      <c r="BX205" s="67"/>
      <c r="BY205" s="67"/>
      <c r="BZ205" s="67"/>
      <c r="CA205" s="67"/>
      <c r="CB205" s="67"/>
      <c r="CC205" s="67"/>
      <c r="CD205" s="67"/>
      <c r="CE205" s="67"/>
      <c r="CF205" s="67"/>
      <c r="CG205" s="67"/>
      <c r="CH205" s="67"/>
      <c r="CI205" s="67"/>
      <c r="CJ205" s="67"/>
      <c r="CK205" s="67"/>
      <c r="CL205" s="67"/>
      <c r="CM205" s="67"/>
      <c r="CN205" s="67"/>
      <c r="CO205" s="67"/>
      <c r="CP205" s="67"/>
      <c r="CQ205" s="67"/>
      <c r="CR205" s="67"/>
      <c r="CS205" s="67"/>
      <c r="CT205" s="67"/>
      <c r="CU205" s="67"/>
      <c r="CV205" s="67"/>
      <c r="CW205" s="67"/>
      <c r="CX205" s="67"/>
      <c r="CY205" s="67"/>
      <c r="CZ205" s="67"/>
    </row>
    <row r="206" s="383" customFormat="true" ht="250.15" customHeight="true" x14ac:dyDescent="0.2">
      <c r="B206" s="385"/>
      <c r="W206" s="420"/>
      <c r="X206" s="420"/>
      <c r="Y206" s="420"/>
      <c r="Z206" s="420"/>
      <c r="AA206" s="420"/>
      <c r="AB206" s="420"/>
      <c r="AC206" s="420"/>
      <c r="AD206" s="420"/>
      <c r="AE206" s="420"/>
      <c r="AF206" s="420"/>
      <c r="AG206" s="420"/>
      <c r="AH206" s="420"/>
      <c r="AI206" s="420"/>
      <c r="AJ206" s="420"/>
      <c r="AK206" s="420"/>
      <c r="AL206" s="420"/>
      <c r="AM206" s="420"/>
      <c r="AN206" s="420"/>
      <c r="AO206" s="420"/>
      <c r="AP206" s="420"/>
      <c r="AQ206" s="420"/>
      <c r="AR206" s="420"/>
      <c r="AS206" s="420"/>
      <c r="AT206" s="420"/>
      <c r="AU206" s="420"/>
      <c r="AV206" s="420"/>
      <c r="AW206" s="420"/>
      <c r="AX206" s="420"/>
      <c r="AY206" s="420"/>
      <c r="AZ206" s="420"/>
      <c r="BA206" s="384"/>
      <c r="BB206" s="382"/>
      <c r="BC206" s="382"/>
      <c r="BD206" s="382"/>
      <c r="BE206" s="382"/>
      <c r="BF206" s="382"/>
      <c r="BG206" s="382"/>
      <c r="BH206" s="382"/>
      <c r="BI206" s="382"/>
      <c r="BJ206" s="382"/>
      <c r="BK206" s="382"/>
      <c r="BL206" s="382"/>
      <c r="BM206" s="382"/>
      <c r="BN206" s="382"/>
      <c r="BO206" s="382"/>
      <c r="BP206" s="382"/>
      <c r="BQ206" s="382"/>
      <c r="BR206" s="382"/>
      <c r="BS206" s="382"/>
      <c r="BT206" s="382"/>
      <c r="BU206" s="382"/>
      <c r="BV206" s="384"/>
      <c r="BW206" s="419"/>
      <c r="BX206" s="419"/>
      <c r="BY206" s="419"/>
      <c r="BZ206" s="419"/>
      <c r="CA206" s="419"/>
      <c r="CB206" s="419"/>
      <c r="CC206" s="419"/>
      <c r="CD206" s="419"/>
      <c r="CE206" s="419"/>
      <c r="CF206" s="419"/>
      <c r="CG206" s="419"/>
      <c r="CH206" s="419"/>
      <c r="CI206" s="419"/>
      <c r="CJ206" s="419"/>
      <c r="CK206" s="419"/>
      <c r="CL206" s="419"/>
      <c r="CM206" s="419"/>
      <c r="CN206" s="419"/>
      <c r="CO206" s="419"/>
      <c r="CP206" s="419"/>
      <c r="CQ206" s="419"/>
      <c r="CR206" s="419"/>
      <c r="CS206" s="419"/>
      <c r="CT206" s="419"/>
      <c r="CU206" s="419"/>
      <c r="CV206" s="419"/>
      <c r="CW206" s="419"/>
      <c r="CX206" s="419"/>
      <c r="CY206" s="419"/>
      <c r="CZ206" s="419"/>
    </row>
    <row r="207" s="363" customFormat="true" ht="18" customHeight="true" x14ac:dyDescent="0.2">
      <c r="W207" s="415"/>
      <c r="X207" s="415"/>
      <c r="Y207" s="415"/>
      <c r="Z207" s="415"/>
      <c r="AA207" s="415"/>
      <c r="AB207" s="415"/>
      <c r="AC207" s="415"/>
      <c r="AD207" s="415"/>
      <c r="AE207" s="415"/>
      <c r="AF207" s="415"/>
      <c r="AG207" s="415"/>
      <c r="AH207" s="415"/>
      <c r="AI207" s="415"/>
      <c r="AJ207" s="415"/>
      <c r="AK207" s="415"/>
      <c r="AL207" s="415"/>
      <c r="AM207" s="415"/>
      <c r="AN207" s="415"/>
      <c r="AO207" s="415"/>
      <c r="AP207" s="415"/>
      <c r="AQ207" s="415"/>
      <c r="AR207" s="415"/>
      <c r="AS207" s="415"/>
      <c r="AT207" s="415"/>
      <c r="AU207" s="415"/>
      <c r="AV207" s="415"/>
      <c r="AW207" s="415"/>
      <c r="AX207" s="415"/>
      <c r="AY207" s="415"/>
      <c r="AZ207" s="415"/>
      <c r="BB207" s="386"/>
      <c r="BW207" s="415"/>
      <c r="BX207" s="415"/>
      <c r="BY207" s="415"/>
      <c r="BZ207" s="415"/>
      <c r="CA207" s="415"/>
      <c r="CB207" s="415"/>
      <c r="CC207" s="415"/>
      <c r="CD207" s="415"/>
      <c r="CE207" s="415"/>
      <c r="CF207" s="415"/>
      <c r="CG207" s="415"/>
      <c r="CH207" s="415"/>
      <c r="CI207" s="415"/>
      <c r="CJ207" s="415"/>
      <c r="CK207" s="415"/>
      <c r="CL207" s="415"/>
      <c r="CM207" s="415"/>
      <c r="CN207" s="415"/>
      <c r="CO207" s="415"/>
      <c r="CP207" s="415"/>
      <c r="CQ207" s="415"/>
      <c r="CR207" s="415"/>
      <c r="CS207" s="415"/>
      <c r="CT207" s="415"/>
      <c r="CU207" s="415"/>
      <c r="CV207" s="415"/>
      <c r="CW207" s="415"/>
      <c r="CX207" s="415"/>
      <c r="CY207" s="415"/>
      <c r="CZ207" s="415"/>
    </row>
    <row r="208" s="363" customFormat="true" ht="22.5" customHeight="true" x14ac:dyDescent="0.35">
      <c r="A208" s="1172" t="str">
        <f>A1026</f>
        <v>Nepal</v>
      </c>
      <c r="B208" s="1173"/>
      <c r="W208" s="415"/>
      <c r="X208" s="415"/>
      <c r="Y208" s="415"/>
      <c r="Z208" s="415"/>
      <c r="AA208" s="415"/>
      <c r="AB208" s="415"/>
      <c r="AC208" s="415"/>
      <c r="AD208" s="415"/>
      <c r="AE208" s="415"/>
      <c r="AF208" s="415"/>
      <c r="AG208" s="415"/>
      <c r="AH208" s="415"/>
      <c r="AI208" s="415"/>
      <c r="AJ208" s="415"/>
      <c r="AK208" s="415"/>
      <c r="AL208" s="415"/>
      <c r="AM208" s="415"/>
      <c r="AN208" s="415"/>
      <c r="AO208" s="415"/>
      <c r="AP208" s="415"/>
      <c r="AQ208" s="415"/>
      <c r="AR208" s="415"/>
      <c r="AS208" s="415"/>
      <c r="AT208" s="415"/>
      <c r="AU208" s="415"/>
      <c r="AV208" s="415"/>
      <c r="AW208" s="415"/>
      <c r="AX208" s="415"/>
      <c r="AY208" s="415"/>
      <c r="AZ208" s="415"/>
      <c r="BB208" s="386"/>
      <c r="BW208" s="415"/>
      <c r="BX208" s="415"/>
      <c r="BY208" s="415"/>
      <c r="BZ208" s="415"/>
      <c r="CA208" s="415"/>
      <c r="CB208" s="415"/>
      <c r="CC208" s="415"/>
      <c r="CD208" s="415"/>
      <c r="CE208" s="415"/>
      <c r="CF208" s="415"/>
      <c r="CG208" s="415"/>
      <c r="CH208" s="415"/>
      <c r="CI208" s="415"/>
      <c r="CJ208" s="415"/>
      <c r="CK208" s="415"/>
      <c r="CL208" s="415"/>
      <c r="CM208" s="415"/>
      <c r="CN208" s="415"/>
      <c r="CO208" s="415"/>
      <c r="CP208" s="415"/>
      <c r="CQ208" s="415"/>
      <c r="CR208" s="415"/>
      <c r="CS208" s="415"/>
      <c r="CT208" s="415"/>
      <c r="CU208" s="415"/>
      <c r="CV208" s="415"/>
      <c r="CW208" s="415"/>
      <c r="CX208" s="415"/>
      <c r="CY208" s="415"/>
      <c r="CZ208" s="415"/>
    </row>
    <row r="209" s="363" customFormat="true" ht="22.5" customHeight="true" x14ac:dyDescent="0.35">
      <c r="A209" s="390" t="str">
        <f>A1034</f>
        <v>2001</v>
      </c>
      <c r="B209" s="391"/>
      <c r="W209" s="415"/>
      <c r="X209" s="415"/>
      <c r="Y209" s="415"/>
      <c r="Z209" s="415"/>
      <c r="AA209" s="415"/>
      <c r="AB209" s="415"/>
      <c r="AC209" s="415"/>
      <c r="AD209" s="415"/>
      <c r="AE209" s="415"/>
      <c r="AF209" s="415"/>
      <c r="AG209" s="415"/>
      <c r="AH209" s="415"/>
      <c r="AI209" s="415"/>
      <c r="AJ209" s="415"/>
      <c r="AK209" s="415"/>
      <c r="AL209" s="415"/>
      <c r="AM209" s="415"/>
      <c r="AN209" s="415"/>
      <c r="AO209" s="415"/>
      <c r="AP209" s="415"/>
      <c r="AQ209" s="415"/>
      <c r="AR209" s="415"/>
      <c r="AS209" s="415"/>
      <c r="AT209" s="415"/>
      <c r="AU209" s="415"/>
      <c r="AV209" s="415"/>
      <c r="AW209" s="415"/>
      <c r="AX209" s="415"/>
      <c r="AY209" s="415"/>
      <c r="AZ209" s="415"/>
      <c r="BB209" s="386"/>
      <c r="BW209" s="415"/>
      <c r="BX209" s="415"/>
      <c r="BY209" s="415"/>
      <c r="BZ209" s="415"/>
      <c r="CA209" s="415"/>
      <c r="CB209" s="415"/>
      <c r="CC209" s="415"/>
      <c r="CD209" s="415"/>
      <c r="CE209" s="415"/>
      <c r="CF209" s="415"/>
      <c r="CG209" s="415"/>
      <c r="CH209" s="415"/>
      <c r="CI209" s="415"/>
      <c r="CJ209" s="415"/>
      <c r="CK209" s="415"/>
      <c r="CL209" s="415"/>
      <c r="CM209" s="415"/>
      <c r="CN209" s="415"/>
      <c r="CO209" s="415"/>
      <c r="CP209" s="415"/>
      <c r="CQ209" s="415"/>
      <c r="CR209" s="415"/>
      <c r="CS209" s="415"/>
      <c r="CT209" s="415"/>
      <c r="CU209" s="415"/>
      <c r="CV209" s="415"/>
      <c r="CW209" s="415"/>
      <c r="CX209" s="415"/>
      <c r="CY209" s="415"/>
      <c r="CZ209" s="415"/>
    </row>
    <row r="210" s="363" customFormat="true" ht="22.5" customHeight="true" x14ac:dyDescent="0.35">
      <c r="A210" s="700" t="s">
        <v>112</v>
      </c>
      <c r="B210" s="393"/>
      <c r="W210" s="415"/>
      <c r="X210" s="415"/>
      <c r="Y210" s="415"/>
      <c r="Z210" s="415"/>
      <c r="AA210" s="415"/>
      <c r="AB210" s="415"/>
      <c r="AC210" s="415"/>
      <c r="AD210" s="415"/>
      <c r="AE210" s="415"/>
      <c r="AF210" s="415"/>
      <c r="AG210" s="415"/>
      <c r="AH210" s="415"/>
      <c r="AI210" s="415"/>
      <c r="AJ210" s="415"/>
      <c r="AK210" s="415"/>
      <c r="AL210" s="415"/>
      <c r="AM210" s="415"/>
      <c r="AN210" s="415"/>
      <c r="AO210" s="415"/>
      <c r="AP210" s="415"/>
      <c r="AQ210" s="415"/>
      <c r="AR210" s="415"/>
      <c r="AS210" s="415"/>
      <c r="AT210" s="415"/>
      <c r="AU210" s="415"/>
      <c r="AV210" s="415"/>
      <c r="AW210" s="415"/>
      <c r="AX210" s="415"/>
      <c r="AY210" s="415"/>
      <c r="AZ210" s="415"/>
      <c r="BB210" s="386"/>
      <c r="BW210" s="415"/>
      <c r="BX210" s="415"/>
      <c r="BY210" s="415"/>
      <c r="BZ210" s="415"/>
      <c r="CA210" s="415"/>
      <c r="CB210" s="415"/>
      <c r="CC210" s="415"/>
      <c r="CD210" s="415"/>
      <c r="CE210" s="415"/>
      <c r="CF210" s="415"/>
      <c r="CG210" s="415"/>
      <c r="CH210" s="415"/>
      <c r="CI210" s="415"/>
      <c r="CJ210" s="415"/>
      <c r="CK210" s="415"/>
      <c r="CL210" s="415"/>
      <c r="CM210" s="415"/>
      <c r="CN210" s="415"/>
      <c r="CO210" s="415"/>
      <c r="CP210" s="415"/>
      <c r="CQ210" s="415"/>
      <c r="CR210" s="415"/>
      <c r="CS210" s="415"/>
      <c r="CT210" s="415"/>
      <c r="CU210" s="415"/>
      <c r="CV210" s="415"/>
      <c r="CW210" s="415"/>
      <c r="CX210" s="415"/>
      <c r="CY210" s="415"/>
      <c r="CZ210" s="415"/>
    </row>
    <row r="211" s="363" customFormat="true" ht="20.1" customHeight="true" x14ac:dyDescent="0.35">
      <c r="A211" s="395" t="s">
        <v>97</v>
      </c>
      <c r="B211" s="391"/>
      <c r="W211" s="415"/>
      <c r="X211" s="415"/>
      <c r="Y211" s="415"/>
      <c r="Z211" s="415"/>
      <c r="AA211" s="415"/>
      <c r="AB211" s="415"/>
      <c r="AC211" s="415"/>
      <c r="AD211" s="415"/>
      <c r="AE211" s="415"/>
      <c r="AF211" s="415"/>
      <c r="AG211" s="415"/>
      <c r="AH211" s="415"/>
      <c r="AI211" s="415"/>
      <c r="AJ211" s="415"/>
      <c r="AK211" s="415"/>
      <c r="AL211" s="415"/>
      <c r="AM211" s="415"/>
      <c r="AN211" s="415"/>
      <c r="AO211" s="415"/>
      <c r="AP211" s="415"/>
      <c r="AQ211" s="415"/>
      <c r="AR211" s="415"/>
      <c r="AS211" s="415"/>
      <c r="AT211" s="415"/>
      <c r="AU211" s="415"/>
      <c r="AV211" s="415"/>
      <c r="AW211" s="415"/>
      <c r="AX211" s="415"/>
      <c r="AY211" s="415"/>
      <c r="AZ211" s="415"/>
      <c r="BB211" s="386"/>
      <c r="BW211" s="415"/>
      <c r="BX211" s="415"/>
      <c r="BY211" s="415"/>
      <c r="BZ211" s="415"/>
      <c r="CA211" s="415"/>
      <c r="CB211" s="415"/>
      <c r="CC211" s="415"/>
      <c r="CD211" s="415"/>
      <c r="CE211" s="415"/>
      <c r="CF211" s="415"/>
      <c r="CG211" s="415"/>
      <c r="CH211" s="415"/>
      <c r="CI211" s="415"/>
      <c r="CJ211" s="415"/>
      <c r="CK211" s="415"/>
      <c r="CL211" s="415"/>
      <c r="CM211" s="415"/>
      <c r="CN211" s="415"/>
      <c r="CO211" s="415"/>
      <c r="CP211" s="415"/>
      <c r="CQ211" s="415"/>
      <c r="CR211" s="415"/>
      <c r="CS211" s="415"/>
      <c r="CT211" s="415"/>
      <c r="CU211" s="415"/>
      <c r="CV211" s="415"/>
      <c r="CW211" s="415"/>
      <c r="CX211" s="415"/>
      <c r="CY211" s="415"/>
      <c r="CZ211" s="415"/>
    </row>
    <row r="212" s="363" customFormat="true" ht="15" customHeight="true" x14ac:dyDescent="0.2">
      <c r="A212" s="701" t="s">
        <v>98</v>
      </c>
      <c r="B212" s="428"/>
      <c r="W212" s="415"/>
      <c r="X212" s="415"/>
      <c r="Y212" s="415"/>
      <c r="Z212" s="415"/>
      <c r="AA212" s="415"/>
      <c r="AB212" s="415"/>
      <c r="AC212" s="415"/>
      <c r="AD212" s="415"/>
      <c r="AE212" s="415"/>
      <c r="AF212" s="415"/>
      <c r="AG212" s="415"/>
      <c r="AH212" s="415"/>
      <c r="AI212" s="415"/>
      <c r="AJ212" s="415"/>
      <c r="AK212" s="415"/>
      <c r="AL212" s="415"/>
      <c r="AM212" s="415"/>
      <c r="AN212" s="415"/>
      <c r="AO212" s="415"/>
      <c r="AP212" s="415"/>
      <c r="AQ212" s="415"/>
      <c r="AR212" s="415"/>
      <c r="AS212" s="415"/>
      <c r="AT212" s="415"/>
      <c r="AU212" s="415"/>
      <c r="AV212" s="415"/>
      <c r="AW212" s="415"/>
      <c r="AX212" s="415"/>
      <c r="AY212" s="415"/>
      <c r="AZ212" s="415"/>
      <c r="BB212" s="386"/>
      <c r="BW212" s="415"/>
      <c r="BX212" s="415"/>
      <c r="BY212" s="415"/>
      <c r="BZ212" s="415"/>
      <c r="CA212" s="415"/>
      <c r="CB212" s="415"/>
      <c r="CC212" s="415"/>
      <c r="CD212" s="415"/>
      <c r="CE212" s="415"/>
      <c r="CF212" s="415"/>
      <c r="CG212" s="415"/>
      <c r="CH212" s="415"/>
      <c r="CI212" s="415"/>
      <c r="CJ212" s="415"/>
      <c r="CK212" s="415"/>
      <c r="CL212" s="415"/>
      <c r="CM212" s="415"/>
      <c r="CN212" s="415"/>
      <c r="CO212" s="415"/>
      <c r="CP212" s="415"/>
      <c r="CQ212" s="415"/>
      <c r="CR212" s="415"/>
      <c r="CS212" s="415"/>
      <c r="CT212" s="415"/>
      <c r="CU212" s="415"/>
      <c r="CV212" s="415"/>
      <c r="CW212" s="415"/>
      <c r="CX212" s="415"/>
      <c r="CY212" s="415"/>
      <c r="CZ212" s="415"/>
    </row>
    <row r="213" s="363" customFormat="true" ht="15" customHeight="true" x14ac:dyDescent="0.2">
      <c r="A213" s="404" t="s">
        <v>40</v>
      </c>
      <c r="B213" s="403"/>
      <c r="W213" s="415"/>
      <c r="X213" s="415"/>
      <c r="Y213" s="415"/>
      <c r="Z213" s="415"/>
      <c r="AA213" s="415"/>
      <c r="AB213" s="415"/>
      <c r="AC213" s="415"/>
      <c r="AD213" s="415"/>
      <c r="AE213" s="415"/>
      <c r="AF213" s="415"/>
      <c r="AG213" s="415"/>
      <c r="AH213" s="415"/>
      <c r="AI213" s="415"/>
      <c r="AJ213" s="415"/>
      <c r="AK213" s="415"/>
      <c r="AL213" s="415"/>
      <c r="AM213" s="415"/>
      <c r="AN213" s="415"/>
      <c r="AO213" s="415"/>
      <c r="AP213" s="415"/>
      <c r="AQ213" s="415"/>
      <c r="AR213" s="415"/>
      <c r="AS213" s="415"/>
      <c r="AT213" s="415"/>
      <c r="AU213" s="415"/>
      <c r="AV213" s="415"/>
      <c r="AW213" s="415"/>
      <c r="AX213" s="415"/>
      <c r="AY213" s="415"/>
      <c r="AZ213" s="415"/>
      <c r="BB213" s="386"/>
      <c r="BW213" s="415"/>
      <c r="BX213" s="415"/>
      <c r="BY213" s="415"/>
      <c r="BZ213" s="415"/>
      <c r="CA213" s="415"/>
      <c r="CB213" s="415"/>
      <c r="CC213" s="415"/>
      <c r="CD213" s="415"/>
      <c r="CE213" s="415"/>
      <c r="CF213" s="415"/>
      <c r="CG213" s="415"/>
      <c r="CH213" s="415"/>
      <c r="CI213" s="415"/>
      <c r="CJ213" s="415"/>
      <c r="CK213" s="415"/>
      <c r="CL213" s="415"/>
      <c r="CM213" s="415"/>
      <c r="CN213" s="415"/>
      <c r="CO213" s="415"/>
      <c r="CP213" s="415"/>
      <c r="CQ213" s="415"/>
      <c r="CR213" s="415"/>
      <c r="CS213" s="415"/>
      <c r="CT213" s="415"/>
      <c r="CU213" s="415"/>
      <c r="CV213" s="415"/>
      <c r="CW213" s="415"/>
      <c r="CX213" s="415"/>
      <c r="CY213" s="415"/>
      <c r="CZ213" s="415"/>
    </row>
    <row r="214" s="363" customFormat="true" ht="15" customHeight="true" x14ac:dyDescent="0.2">
      <c r="A214" s="402" t="s">
        <v>39</v>
      </c>
      <c r="B214" s="403"/>
      <c r="W214" s="415"/>
      <c r="X214" s="415"/>
      <c r="Y214" s="415"/>
      <c r="Z214" s="415"/>
      <c r="AA214" s="415"/>
      <c r="AB214" s="415"/>
      <c r="AC214" s="415"/>
      <c r="AD214" s="415"/>
      <c r="AE214" s="415"/>
      <c r="AF214" s="415"/>
      <c r="AG214" s="415"/>
      <c r="AH214" s="415"/>
      <c r="AI214" s="415"/>
      <c r="AJ214" s="415"/>
      <c r="AK214" s="415"/>
      <c r="AL214" s="415"/>
      <c r="AM214" s="415"/>
      <c r="AN214" s="415"/>
      <c r="AO214" s="415"/>
      <c r="AP214" s="415"/>
      <c r="AQ214" s="415"/>
      <c r="AR214" s="415"/>
      <c r="AS214" s="415"/>
      <c r="AT214" s="415"/>
      <c r="AU214" s="415"/>
      <c r="AV214" s="415"/>
      <c r="AW214" s="415"/>
      <c r="AX214" s="415"/>
      <c r="AY214" s="415"/>
      <c r="AZ214" s="415"/>
      <c r="BB214" s="386"/>
      <c r="BW214" s="415"/>
      <c r="BX214" s="415"/>
      <c r="BY214" s="415"/>
      <c r="BZ214" s="415"/>
      <c r="CA214" s="415"/>
      <c r="CB214" s="415"/>
      <c r="CC214" s="415"/>
      <c r="CD214" s="415"/>
      <c r="CE214" s="415"/>
      <c r="CF214" s="415"/>
      <c r="CG214" s="415"/>
      <c r="CH214" s="415"/>
      <c r="CI214" s="415"/>
      <c r="CJ214" s="415"/>
      <c r="CK214" s="415"/>
      <c r="CL214" s="415"/>
      <c r="CM214" s="415"/>
      <c r="CN214" s="415"/>
      <c r="CO214" s="415"/>
      <c r="CP214" s="415"/>
      <c r="CQ214" s="415"/>
      <c r="CR214" s="415"/>
      <c r="CS214" s="415"/>
      <c r="CT214" s="415"/>
      <c r="CU214" s="415"/>
      <c r="CV214" s="415"/>
      <c r="CW214" s="415"/>
      <c r="CX214" s="415"/>
      <c r="CY214" s="415"/>
      <c r="CZ214" s="415"/>
    </row>
    <row r="215" s="363" customFormat="true" ht="15" customHeight="true" x14ac:dyDescent="0.2">
      <c r="A215" s="402" t="s">
        <v>136</v>
      </c>
      <c r="B215" s="427" t="str">
        <f>A1025</f>
        <v>DHS01</v>
      </c>
      <c r="W215" s="415"/>
      <c r="X215" s="415"/>
      <c r="Y215" s="415"/>
      <c r="Z215" s="415"/>
      <c r="AA215" s="415"/>
      <c r="AB215" s="415"/>
      <c r="AC215" s="415"/>
      <c r="AD215" s="415"/>
      <c r="AE215" s="415"/>
      <c r="AF215" s="415"/>
      <c r="AG215" s="415"/>
      <c r="AH215" s="415"/>
      <c r="AI215" s="415"/>
      <c r="AJ215" s="415"/>
      <c r="AK215" s="415"/>
      <c r="AL215" s="415"/>
      <c r="AM215" s="415"/>
      <c r="AN215" s="415"/>
      <c r="AO215" s="415"/>
      <c r="AP215" s="415"/>
      <c r="AQ215" s="415"/>
      <c r="AR215" s="415"/>
      <c r="AS215" s="415"/>
      <c r="AT215" s="415"/>
      <c r="AU215" s="415"/>
      <c r="AV215" s="415"/>
      <c r="AW215" s="415"/>
      <c r="AX215" s="415"/>
      <c r="AY215" s="415"/>
      <c r="AZ215" s="415"/>
      <c r="BB215" s="386"/>
      <c r="BW215" s="415"/>
      <c r="BX215" s="415"/>
      <c r="BY215" s="415"/>
      <c r="BZ215" s="415"/>
      <c r="CA215" s="415"/>
      <c r="CB215" s="415"/>
      <c r="CC215" s="415"/>
      <c r="CD215" s="415"/>
      <c r="CE215" s="415"/>
      <c r="CF215" s="415"/>
      <c r="CG215" s="415"/>
      <c r="CH215" s="415"/>
      <c r="CI215" s="415"/>
      <c r="CJ215" s="415"/>
      <c r="CK215" s="415"/>
      <c r="CL215" s="415"/>
      <c r="CM215" s="415"/>
      <c r="CN215" s="415"/>
      <c r="CO215" s="415"/>
      <c r="CP215" s="415"/>
      <c r="CQ215" s="415"/>
      <c r="CR215" s="415"/>
      <c r="CS215" s="415"/>
      <c r="CT215" s="415"/>
      <c r="CU215" s="415"/>
      <c r="CV215" s="415"/>
      <c r="CW215" s="415"/>
      <c r="CX215" s="415"/>
      <c r="CY215" s="415"/>
      <c r="CZ215" s="415"/>
    </row>
    <row r="216" s="363" customFormat="true" ht="15" customHeight="true" x14ac:dyDescent="0.2">
      <c r="A216" s="245"/>
      <c r="B216" s="247"/>
      <c r="W216" s="415"/>
      <c r="X216" s="415"/>
      <c r="Y216" s="415"/>
      <c r="Z216" s="415"/>
      <c r="AA216" s="415"/>
      <c r="AB216" s="415"/>
      <c r="AC216" s="415"/>
      <c r="AD216" s="415"/>
      <c r="AE216" s="415"/>
      <c r="AF216" s="415"/>
      <c r="AG216" s="415"/>
      <c r="AH216" s="415"/>
      <c r="AI216" s="415"/>
      <c r="AJ216" s="415"/>
      <c r="AK216" s="415"/>
      <c r="AL216" s="415"/>
      <c r="AM216" s="415"/>
      <c r="AN216" s="415"/>
      <c r="AO216" s="415"/>
      <c r="AP216" s="415"/>
      <c r="AQ216" s="415"/>
      <c r="AR216" s="415"/>
      <c r="AS216" s="415"/>
      <c r="AT216" s="415"/>
      <c r="AU216" s="415"/>
      <c r="AV216" s="415"/>
      <c r="AW216" s="415"/>
      <c r="AX216" s="415"/>
      <c r="AY216" s="415"/>
      <c r="AZ216" s="415"/>
      <c r="BB216" s="386"/>
      <c r="BW216" s="415"/>
      <c r="BX216" s="415"/>
      <c r="BY216" s="415"/>
      <c r="BZ216" s="415"/>
      <c r="CA216" s="415"/>
      <c r="CB216" s="415"/>
      <c r="CC216" s="415"/>
      <c r="CD216" s="415"/>
      <c r="CE216" s="415"/>
      <c r="CF216" s="415"/>
      <c r="CG216" s="415"/>
      <c r="CH216" s="415"/>
      <c r="CI216" s="415"/>
      <c r="CJ216" s="415"/>
      <c r="CK216" s="415"/>
      <c r="CL216" s="415"/>
      <c r="CM216" s="415"/>
      <c r="CN216" s="415"/>
      <c r="CO216" s="415"/>
      <c r="CP216" s="415"/>
      <c r="CQ216" s="415"/>
      <c r="CR216" s="415"/>
      <c r="CS216" s="415"/>
      <c r="CT216" s="415"/>
      <c r="CU216" s="415"/>
      <c r="CV216" s="415"/>
      <c r="CW216" s="415"/>
      <c r="CX216" s="415"/>
      <c r="CY216" s="415"/>
      <c r="CZ216" s="415"/>
    </row>
    <row r="217" s="363" customFormat="true" ht="15" customHeight="true" x14ac:dyDescent="0.2">
      <c r="A217" s="245"/>
      <c r="B217" s="246"/>
      <c r="W217" s="415"/>
      <c r="X217" s="415"/>
      <c r="Y217" s="415"/>
      <c r="Z217" s="415"/>
      <c r="AA217" s="415"/>
      <c r="AB217" s="415"/>
      <c r="AC217" s="415"/>
      <c r="AD217" s="415"/>
      <c r="AE217" s="415"/>
      <c r="AF217" s="415"/>
      <c r="AG217" s="415"/>
      <c r="AH217" s="415"/>
      <c r="AI217" s="415"/>
      <c r="AJ217" s="415"/>
      <c r="AK217" s="415"/>
      <c r="AL217" s="415"/>
      <c r="AM217" s="415"/>
      <c r="AN217" s="415"/>
      <c r="AO217" s="415"/>
      <c r="AP217" s="415"/>
      <c r="AQ217" s="415"/>
      <c r="AR217" s="415"/>
      <c r="AS217" s="415"/>
      <c r="AT217" s="415"/>
      <c r="AU217" s="415"/>
      <c r="AV217" s="415"/>
      <c r="AW217" s="415"/>
      <c r="AX217" s="415"/>
      <c r="AY217" s="415"/>
      <c r="AZ217" s="415"/>
      <c r="BB217" s="386"/>
      <c r="BW217" s="415"/>
      <c r="BX217" s="415"/>
      <c r="BY217" s="415"/>
      <c r="BZ217" s="415"/>
      <c r="CA217" s="415"/>
      <c r="CB217" s="415"/>
      <c r="CC217" s="415"/>
      <c r="CD217" s="415"/>
      <c r="CE217" s="415"/>
      <c r="CF217" s="415"/>
      <c r="CG217" s="415"/>
      <c r="CH217" s="415"/>
      <c r="CI217" s="415"/>
      <c r="CJ217" s="415"/>
      <c r="CK217" s="415"/>
      <c r="CL217" s="415"/>
      <c r="CM217" s="415"/>
      <c r="CN217" s="415"/>
      <c r="CO217" s="415"/>
      <c r="CP217" s="415"/>
      <c r="CQ217" s="415"/>
      <c r="CR217" s="415"/>
      <c r="CS217" s="415"/>
      <c r="CT217" s="415"/>
      <c r="CU217" s="415"/>
      <c r="CV217" s="415"/>
      <c r="CW217" s="415"/>
      <c r="CX217" s="415"/>
      <c r="CY217" s="415"/>
      <c r="CZ217" s="415"/>
    </row>
    <row r="218" s="363" customFormat="true" ht="18" customHeight="true" x14ac:dyDescent="0.2">
      <c r="A218" s="245"/>
      <c r="B218" s="247"/>
      <c r="W218" s="415"/>
      <c r="X218" s="415"/>
      <c r="Y218" s="415"/>
      <c r="Z218" s="415"/>
      <c r="AA218" s="415"/>
      <c r="AB218" s="415"/>
      <c r="AC218" s="415"/>
      <c r="AD218" s="415"/>
      <c r="AE218" s="415"/>
      <c r="AF218" s="415"/>
      <c r="AG218" s="415"/>
      <c r="AH218" s="415"/>
      <c r="AI218" s="415"/>
      <c r="AJ218" s="415"/>
      <c r="AK218" s="415"/>
      <c r="AL218" s="415"/>
      <c r="AM218" s="415"/>
      <c r="AN218" s="415"/>
      <c r="AO218" s="415"/>
      <c r="AP218" s="415"/>
      <c r="AQ218" s="415"/>
      <c r="AR218" s="415"/>
      <c r="AS218" s="415"/>
      <c r="AT218" s="415"/>
      <c r="AU218" s="415"/>
      <c r="AV218" s="415"/>
      <c r="AW218" s="415"/>
      <c r="AX218" s="415"/>
      <c r="AY218" s="415"/>
      <c r="AZ218" s="415"/>
      <c r="BB218" s="386"/>
      <c r="BW218" s="415"/>
      <c r="BX218" s="415"/>
      <c r="BY218" s="415"/>
      <c r="BZ218" s="415"/>
      <c r="CA218" s="415"/>
      <c r="CB218" s="415"/>
      <c r="CC218" s="415"/>
      <c r="CD218" s="415"/>
      <c r="CE218" s="415"/>
      <c r="CF218" s="415"/>
      <c r="CG218" s="415"/>
      <c r="CH218" s="415"/>
      <c r="CI218" s="415"/>
      <c r="CJ218" s="415"/>
      <c r="CK218" s="415"/>
      <c r="CL218" s="415"/>
      <c r="CM218" s="415"/>
      <c r="CN218" s="415"/>
      <c r="CO218" s="415"/>
      <c r="CP218" s="415"/>
      <c r="CQ218" s="415"/>
      <c r="CR218" s="415"/>
      <c r="CS218" s="415"/>
      <c r="CT218" s="415"/>
      <c r="CU218" s="415"/>
      <c r="CV218" s="415"/>
      <c r="CW218" s="415"/>
      <c r="CX218" s="415"/>
      <c r="CY218" s="415"/>
      <c r="CZ218" s="415"/>
    </row>
    <row r="219" s="363" customFormat="true" ht="18" customHeight="true" x14ac:dyDescent="0.2">
      <c r="A219" s="244"/>
      <c r="B219" s="243"/>
      <c r="W219" s="415"/>
      <c r="X219" s="415"/>
      <c r="Y219" s="415"/>
      <c r="Z219" s="415"/>
      <c r="AA219" s="415"/>
      <c r="AB219" s="415"/>
      <c r="AC219" s="415"/>
      <c r="AD219" s="415"/>
      <c r="AE219" s="415"/>
      <c r="AF219" s="415"/>
      <c r="AG219" s="415"/>
      <c r="AH219" s="415"/>
      <c r="AI219" s="415"/>
      <c r="AJ219" s="415"/>
      <c r="AK219" s="415"/>
      <c r="AL219" s="415"/>
      <c r="AM219" s="415"/>
      <c r="AN219" s="415"/>
      <c r="AO219" s="415"/>
      <c r="AP219" s="415"/>
      <c r="AQ219" s="415"/>
      <c r="AR219" s="415"/>
      <c r="AS219" s="415"/>
      <c r="AT219" s="415"/>
      <c r="AU219" s="415"/>
      <c r="AV219" s="415"/>
      <c r="AW219" s="415"/>
      <c r="AX219" s="415"/>
      <c r="AY219" s="415"/>
      <c r="AZ219" s="415"/>
      <c r="BB219" s="386"/>
      <c r="BW219" s="415"/>
      <c r="BX219" s="415"/>
      <c r="BY219" s="415"/>
      <c r="BZ219" s="415"/>
      <c r="CA219" s="415"/>
      <c r="CB219" s="415"/>
      <c r="CC219" s="415"/>
      <c r="CD219" s="415"/>
      <c r="CE219" s="415"/>
      <c r="CF219" s="415"/>
      <c r="CG219" s="415"/>
      <c r="CH219" s="415"/>
      <c r="CI219" s="415"/>
      <c r="CJ219" s="415"/>
      <c r="CK219" s="415"/>
      <c r="CL219" s="415"/>
      <c r="CM219" s="415"/>
      <c r="CN219" s="415"/>
      <c r="CO219" s="415"/>
      <c r="CP219" s="415"/>
      <c r="CQ219" s="415"/>
      <c r="CR219" s="415"/>
      <c r="CS219" s="415"/>
      <c r="CT219" s="415"/>
      <c r="CU219" s="415"/>
      <c r="CV219" s="415"/>
      <c r="CW219" s="415"/>
      <c r="CX219" s="415"/>
      <c r="CY219" s="415"/>
      <c r="CZ219" s="415"/>
    </row>
    <row r="220" s="387" customFormat="true" ht="15" customHeight="true" x14ac:dyDescent="0.2">
      <c r="A220" s="366" t="s">
        <v>86</v>
      </c>
      <c r="B220" s="410"/>
      <c r="C220" s="1174" t="s">
        <v>115</v>
      </c>
      <c r="D220" s="1175"/>
      <c r="E220" s="1175"/>
      <c r="F220" s="1175"/>
      <c r="G220" s="1176"/>
      <c r="H220" s="1177" t="s">
        <v>38</v>
      </c>
      <c r="I220" s="1148"/>
      <c r="J220" s="1148"/>
      <c r="K220" s="1148"/>
      <c r="L220" s="1150"/>
      <c r="M220" s="1138" t="s">
        <v>37</v>
      </c>
      <c r="N220" s="1139"/>
      <c r="O220" s="1139"/>
      <c r="P220" s="1139"/>
      <c r="Q220" s="1141"/>
      <c r="R220" s="81" t="s">
        <v>141</v>
      </c>
      <c r="S220" s="501"/>
      <c r="T220" s="501"/>
      <c r="U220" s="501"/>
      <c r="V220" s="501"/>
      <c r="W220" s="512"/>
      <c r="X220" s="512"/>
      <c r="Y220" s="512"/>
      <c r="Z220" s="512"/>
      <c r="AA220" s="512"/>
      <c r="AB220" s="512"/>
      <c r="AC220" s="512"/>
      <c r="AD220" s="512"/>
      <c r="AE220" s="512"/>
      <c r="AF220" s="512"/>
      <c r="AG220" s="512"/>
      <c r="AH220" s="512"/>
      <c r="AI220" s="512"/>
      <c r="AJ220" s="512"/>
      <c r="AK220" s="512"/>
      <c r="AL220" s="512"/>
      <c r="AM220" s="512"/>
      <c r="AN220" s="512"/>
      <c r="AO220" s="512"/>
      <c r="AP220" s="512"/>
      <c r="AQ220" s="512"/>
      <c r="AR220" s="512"/>
      <c r="AS220" s="512"/>
      <c r="AT220" s="512"/>
      <c r="AU220" s="512"/>
      <c r="AV220" s="512"/>
      <c r="AW220" s="512"/>
      <c r="AX220" s="512"/>
      <c r="AY220" s="512"/>
      <c r="AZ220" s="252"/>
      <c r="BA220" s="421" t="s">
        <v>131</v>
      </c>
      <c r="BB220" s="366" t="s">
        <v>86</v>
      </c>
      <c r="BC220" s="1138" t="s">
        <v>115</v>
      </c>
      <c r="BD220" s="1139"/>
      <c r="BE220" s="1139"/>
      <c r="BF220" s="1139"/>
      <c r="BG220" s="1140"/>
      <c r="BH220" s="1138" t="s">
        <v>38</v>
      </c>
      <c r="BI220" s="1139"/>
      <c r="BJ220" s="1139"/>
      <c r="BK220" s="1139"/>
      <c r="BL220" s="1140"/>
      <c r="BM220" s="1138" t="s">
        <v>37</v>
      </c>
      <c r="BN220" s="1139"/>
      <c r="BO220" s="1139"/>
      <c r="BP220" s="1139"/>
      <c r="BQ220" s="1141"/>
      <c r="BR220" s="80" t="s">
        <v>141</v>
      </c>
      <c r="BS220" s="501"/>
      <c r="BT220" s="501"/>
      <c r="BU220" s="501"/>
      <c r="BV220" s="501"/>
      <c r="BW220" s="69"/>
      <c r="BX220" s="69"/>
      <c r="BY220" s="69"/>
      <c r="BZ220" s="419"/>
      <c r="CA220" s="419"/>
      <c r="CB220" s="419"/>
      <c r="CC220" s="419"/>
      <c r="CD220" s="419"/>
      <c r="CE220" s="419"/>
      <c r="CF220" s="419"/>
      <c r="CG220" s="419"/>
      <c r="CH220" s="419"/>
      <c r="CI220" s="419"/>
      <c r="CJ220" s="419"/>
      <c r="CK220" s="419"/>
      <c r="CL220" s="419"/>
      <c r="CM220" s="419"/>
      <c r="CN220" s="419"/>
      <c r="CO220" s="419"/>
      <c r="CP220" s="419"/>
      <c r="CQ220" s="419"/>
      <c r="CR220" s="419"/>
      <c r="CS220" s="419"/>
      <c r="CT220" s="419"/>
      <c r="CU220" s="419"/>
      <c r="CV220" s="419"/>
      <c r="CW220" s="419"/>
      <c r="CX220" s="419"/>
      <c r="CY220" s="419"/>
      <c r="CZ220" s="419"/>
    </row>
    <row r="221" s="387" customFormat="true" ht="12.75" x14ac:dyDescent="0.2">
      <c r="A221" s="407" t="s">
        <v>87</v>
      </c>
      <c r="B221" s="450"/>
      <c r="C221" s="492" t="s">
        <v>0</v>
      </c>
      <c r="D221" s="708" t="s">
        <v>1</v>
      </c>
      <c r="E221" s="708" t="s">
        <v>2</v>
      </c>
      <c r="F221" s="708" t="s">
        <v>3</v>
      </c>
      <c r="G221" s="709" t="s">
        <v>4</v>
      </c>
      <c r="H221" s="455" t="s">
        <v>0</v>
      </c>
      <c r="I221" s="710" t="s">
        <v>1</v>
      </c>
      <c r="J221" s="710" t="s">
        <v>2</v>
      </c>
      <c r="K221" s="710" t="s">
        <v>3</v>
      </c>
      <c r="L221" s="711" t="s">
        <v>4</v>
      </c>
      <c r="M221" s="456" t="s">
        <v>0</v>
      </c>
      <c r="N221" s="710" t="s">
        <v>1</v>
      </c>
      <c r="O221" s="710" t="s">
        <v>2</v>
      </c>
      <c r="P221" s="710" t="s">
        <v>3</v>
      </c>
      <c r="Q221" s="703" t="s">
        <v>4</v>
      </c>
      <c r="R221" s="455" t="s">
        <v>159</v>
      </c>
      <c r="S221" s="710" t="s">
        <v>160</v>
      </c>
      <c r="T221" s="710" t="s">
        <v>161</v>
      </c>
      <c r="U221" s="710" t="s">
        <v>162</v>
      </c>
      <c r="V221" s="711" t="s">
        <v>163</v>
      </c>
      <c r="W221" s="512"/>
      <c r="X221" s="512"/>
      <c r="Y221" s="512"/>
      <c r="Z221" s="512"/>
      <c r="AA221" s="512"/>
      <c r="AB221" s="512"/>
      <c r="AC221" s="512"/>
      <c r="AD221" s="512"/>
      <c r="AE221" s="512"/>
      <c r="AF221" s="512"/>
      <c r="AG221" s="512"/>
      <c r="AH221" s="512"/>
      <c r="AI221" s="512"/>
      <c r="AJ221" s="512"/>
      <c r="AK221" s="512"/>
      <c r="AL221" s="512"/>
      <c r="AM221" s="512"/>
      <c r="AN221" s="512"/>
      <c r="AO221" s="512"/>
      <c r="AP221" s="512"/>
      <c r="AQ221" s="512"/>
      <c r="AR221" s="512"/>
      <c r="AS221" s="512"/>
      <c r="AT221" s="512"/>
      <c r="AU221" s="512"/>
      <c r="AV221" s="512"/>
      <c r="AW221" s="512"/>
      <c r="AX221" s="512"/>
      <c r="AY221" s="512"/>
      <c r="AZ221" s="252"/>
      <c r="BA221" s="407" t="s">
        <v>118</v>
      </c>
      <c r="BB221" s="406"/>
      <c r="BC221" s="531" t="s">
        <v>0</v>
      </c>
      <c r="BD221" s="671" t="s">
        <v>1</v>
      </c>
      <c r="BE221" s="671" t="s">
        <v>2</v>
      </c>
      <c r="BF221" s="671" t="s">
        <v>3</v>
      </c>
      <c r="BG221" s="532" t="s">
        <v>4</v>
      </c>
      <c r="BH221" s="531" t="s">
        <v>0</v>
      </c>
      <c r="BI221" s="671" t="s">
        <v>1</v>
      </c>
      <c r="BJ221" s="671" t="s">
        <v>2</v>
      </c>
      <c r="BK221" s="671" t="s">
        <v>3</v>
      </c>
      <c r="BL221" s="532" t="s">
        <v>4</v>
      </c>
      <c r="BM221" s="531" t="s">
        <v>0</v>
      </c>
      <c r="BN221" s="671" t="s">
        <v>1</v>
      </c>
      <c r="BO221" s="671" t="s">
        <v>2</v>
      </c>
      <c r="BP221" s="671" t="s">
        <v>3</v>
      </c>
      <c r="BQ221" s="532" t="s">
        <v>4</v>
      </c>
      <c r="BR221" s="531" t="s">
        <v>159</v>
      </c>
      <c r="BS221" s="671" t="s">
        <v>160</v>
      </c>
      <c r="BT221" s="671" t="s">
        <v>161</v>
      </c>
      <c r="BU221" s="671" t="s">
        <v>162</v>
      </c>
      <c r="BV221" s="672" t="s">
        <v>163</v>
      </c>
      <c r="BW221" s="251"/>
      <c r="BX221" s="251"/>
      <c r="BY221" s="251"/>
      <c r="BZ221" s="251"/>
      <c r="CA221" s="251"/>
      <c r="CB221" s="251"/>
      <c r="CC221" s="251"/>
      <c r="CD221" s="251"/>
      <c r="CE221" s="251"/>
      <c r="CF221" s="251"/>
      <c r="CG221" s="251"/>
      <c r="CH221" s="251"/>
      <c r="CI221" s="251"/>
      <c r="CJ221" s="251"/>
      <c r="CK221" s="251"/>
      <c r="CL221" s="251"/>
      <c r="CM221" s="251"/>
      <c r="CN221" s="251"/>
      <c r="CO221" s="251"/>
      <c r="CP221" s="251"/>
      <c r="CQ221" s="251"/>
      <c r="CR221" s="251"/>
      <c r="CS221" s="251"/>
      <c r="CT221" s="251"/>
      <c r="CU221" s="251"/>
      <c r="CV221" s="251"/>
      <c r="CW221" s="251"/>
      <c r="CX221" s="251"/>
      <c r="CY221" s="251"/>
      <c r="CZ221" s="251"/>
    </row>
    <row r="222" s="387" customFormat="true" ht="15" customHeight="true" x14ac:dyDescent="0.2">
      <c r="A222" s="1158" t="s">
        <v>36</v>
      </c>
      <c r="B222" s="452" t="s">
        <v>15</v>
      </c>
      <c r="C222" s="141" t="s">
        <v>35</v>
      </c>
      <c r="D222" s="138" t="s">
        <v>35</v>
      </c>
      <c r="E222" s="138" t="s">
        <v>35</v>
      </c>
      <c r="F222" s="138" t="s">
        <v>35</v>
      </c>
      <c r="G222" s="135" t="s">
        <v>35</v>
      </c>
      <c r="H222" s="132" t="s">
        <v>35</v>
      </c>
      <c r="I222" s="138" t="s">
        <v>35</v>
      </c>
      <c r="J222" s="138" t="s">
        <v>35</v>
      </c>
      <c r="K222" s="138" t="s">
        <v>35</v>
      </c>
      <c r="L222" s="129" t="s">
        <v>35</v>
      </c>
      <c r="M222" s="141" t="s">
        <v>35</v>
      </c>
      <c r="N222" s="138" t="s">
        <v>35</v>
      </c>
      <c r="O222" s="138" t="s">
        <v>35</v>
      </c>
      <c r="P222" s="138" t="s">
        <v>35</v>
      </c>
      <c r="Q222" s="135" t="s">
        <v>35</v>
      </c>
      <c r="R222" s="132" t="s">
        <v>35</v>
      </c>
      <c r="S222" s="138" t="s">
        <v>35</v>
      </c>
      <c r="T222" s="138" t="s">
        <v>35</v>
      </c>
      <c r="U222" s="138" t="s">
        <v>35</v>
      </c>
      <c r="V222" s="129" t="s">
        <v>35</v>
      </c>
      <c r="W222" s="512"/>
      <c r="X222" s="512"/>
      <c r="Y222" s="512"/>
      <c r="Z222" s="512"/>
      <c r="AA222" s="512"/>
      <c r="AB222" s="512"/>
      <c r="AC222" s="512"/>
      <c r="AD222" s="512"/>
      <c r="AE222" s="512"/>
      <c r="AF222" s="512"/>
      <c r="AG222" s="512"/>
      <c r="AH222" s="512"/>
      <c r="AI222" s="512"/>
      <c r="AJ222" s="512"/>
      <c r="AK222" s="512"/>
      <c r="AL222" s="512"/>
      <c r="AM222" s="512"/>
      <c r="AN222" s="512"/>
      <c r="AO222" s="512"/>
      <c r="AP222" s="512"/>
      <c r="AQ222" s="512"/>
      <c r="AR222" s="512"/>
      <c r="AS222" s="512"/>
      <c r="AT222" s="512"/>
      <c r="AU222" s="512"/>
      <c r="AV222" s="512"/>
      <c r="AW222" s="512"/>
      <c r="AX222" s="512"/>
      <c r="AY222" s="512"/>
      <c r="AZ222" s="252"/>
      <c r="BA222" s="1144" t="s">
        <v>36</v>
      </c>
      <c r="BB222" s="699" t="s">
        <v>15</v>
      </c>
      <c r="BC222" s="128" t="s">
        <v>35</v>
      </c>
      <c r="BD222" s="124" t="s">
        <v>35</v>
      </c>
      <c r="BE222" s="124" t="s">
        <v>35</v>
      </c>
      <c r="BF222" s="124" t="s">
        <v>35</v>
      </c>
      <c r="BG222" s="119" t="s">
        <v>35</v>
      </c>
      <c r="BH222" s="128" t="s">
        <v>35</v>
      </c>
      <c r="BI222" s="124" t="s">
        <v>35</v>
      </c>
      <c r="BJ222" s="124" t="s">
        <v>35</v>
      </c>
      <c r="BK222" s="124" t="s">
        <v>35</v>
      </c>
      <c r="BL222" s="119" t="s">
        <v>35</v>
      </c>
      <c r="BM222" s="128" t="s">
        <v>35</v>
      </c>
      <c r="BN222" s="124" t="s">
        <v>35</v>
      </c>
      <c r="BO222" s="124" t="s">
        <v>35</v>
      </c>
      <c r="BP222" s="124" t="s">
        <v>35</v>
      </c>
      <c r="BQ222" s="119" t="s">
        <v>35</v>
      </c>
      <c r="BR222" s="128" t="s">
        <v>35</v>
      </c>
      <c r="BS222" s="124" t="s">
        <v>35</v>
      </c>
      <c r="BT222" s="124" t="s">
        <v>35</v>
      </c>
      <c r="BU222" s="124" t="s">
        <v>35</v>
      </c>
      <c r="BV222" s="113" t="s">
        <v>35</v>
      </c>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c r="CY222" s="66"/>
      <c r="CZ222" s="68"/>
    </row>
    <row r="223" s="387" customFormat="true" ht="15" customHeight="true" x14ac:dyDescent="0.2">
      <c r="A223" s="1145"/>
      <c r="B223" s="453" t="s">
        <v>16</v>
      </c>
      <c r="C223" s="143" t="s">
        <v>35</v>
      </c>
      <c r="D223" s="140" t="s">
        <v>35</v>
      </c>
      <c r="E223" s="140" t="s">
        <v>35</v>
      </c>
      <c r="F223" s="140" t="s">
        <v>35</v>
      </c>
      <c r="G223" s="137" t="s">
        <v>35</v>
      </c>
      <c r="H223" s="134" t="s">
        <v>35</v>
      </c>
      <c r="I223" s="140" t="s">
        <v>35</v>
      </c>
      <c r="J223" s="140" t="s">
        <v>35</v>
      </c>
      <c r="K223" s="140" t="s">
        <v>35</v>
      </c>
      <c r="L223" s="131" t="s">
        <v>35</v>
      </c>
      <c r="M223" s="143" t="s">
        <v>35</v>
      </c>
      <c r="N223" s="140" t="s">
        <v>35</v>
      </c>
      <c r="O223" s="140" t="s">
        <v>35</v>
      </c>
      <c r="P223" s="140" t="s">
        <v>35</v>
      </c>
      <c r="Q223" s="137" t="s">
        <v>35</v>
      </c>
      <c r="R223" s="134" t="s">
        <v>35</v>
      </c>
      <c r="S223" s="140" t="s">
        <v>35</v>
      </c>
      <c r="T223" s="140" t="s">
        <v>35</v>
      </c>
      <c r="U223" s="140" t="s">
        <v>35</v>
      </c>
      <c r="V223" s="131" t="s">
        <v>35</v>
      </c>
      <c r="W223" s="512"/>
      <c r="X223" s="512"/>
      <c r="Y223" s="512"/>
      <c r="Z223" s="512"/>
      <c r="AA223" s="512"/>
      <c r="AB223" s="512"/>
      <c r="AC223" s="512"/>
      <c r="AD223" s="512"/>
      <c r="AE223" s="512"/>
      <c r="AF223" s="512"/>
      <c r="AG223" s="512"/>
      <c r="AH223" s="512"/>
      <c r="AI223" s="512"/>
      <c r="AJ223" s="512"/>
      <c r="AK223" s="512"/>
      <c r="AL223" s="512"/>
      <c r="AM223" s="512"/>
      <c r="AN223" s="512"/>
      <c r="AO223" s="512"/>
      <c r="AP223" s="512"/>
      <c r="AQ223" s="512"/>
      <c r="AR223" s="512"/>
      <c r="AS223" s="512"/>
      <c r="AT223" s="512"/>
      <c r="AU223" s="512"/>
      <c r="AV223" s="512"/>
      <c r="AW223" s="512"/>
      <c r="AX223" s="512"/>
      <c r="AY223" s="512"/>
      <c r="AZ223" s="252"/>
      <c r="BA223" s="1136"/>
      <c r="BB223" s="697" t="s">
        <v>16</v>
      </c>
      <c r="BC223" s="127" t="s">
        <v>35</v>
      </c>
      <c r="BD223" s="123" t="s">
        <v>35</v>
      </c>
      <c r="BE223" s="123" t="s">
        <v>35</v>
      </c>
      <c r="BF223" s="123" t="s">
        <v>35</v>
      </c>
      <c r="BG223" s="118" t="s">
        <v>35</v>
      </c>
      <c r="BH223" s="127" t="s">
        <v>35</v>
      </c>
      <c r="BI223" s="123" t="s">
        <v>35</v>
      </c>
      <c r="BJ223" s="123" t="s">
        <v>35</v>
      </c>
      <c r="BK223" s="123" t="s">
        <v>35</v>
      </c>
      <c r="BL223" s="118" t="s">
        <v>35</v>
      </c>
      <c r="BM223" s="127" t="s">
        <v>35</v>
      </c>
      <c r="BN223" s="123" t="s">
        <v>35</v>
      </c>
      <c r="BO223" s="123" t="s">
        <v>35</v>
      </c>
      <c r="BP223" s="123" t="s">
        <v>35</v>
      </c>
      <c r="BQ223" s="118" t="s">
        <v>35</v>
      </c>
      <c r="BR223" s="127" t="s">
        <v>35</v>
      </c>
      <c r="BS223" s="123" t="s">
        <v>35</v>
      </c>
      <c r="BT223" s="123" t="s">
        <v>35</v>
      </c>
      <c r="BU223" s="123" t="s">
        <v>35</v>
      </c>
      <c r="BV223" s="112" t="s">
        <v>35</v>
      </c>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c r="CY223" s="66"/>
      <c r="CZ223" s="68"/>
    </row>
    <row r="224" s="387" customFormat="true" ht="15" customHeight="true" x14ac:dyDescent="0.2">
      <c r="A224" s="1146"/>
      <c r="B224" s="454" t="s">
        <v>20</v>
      </c>
      <c r="C224" s="143" t="s">
        <v>35</v>
      </c>
      <c r="D224" s="140" t="s">
        <v>35</v>
      </c>
      <c r="E224" s="140" t="s">
        <v>35</v>
      </c>
      <c r="F224" s="140" t="s">
        <v>35</v>
      </c>
      <c r="G224" s="137" t="s">
        <v>35</v>
      </c>
      <c r="H224" s="134" t="s">
        <v>35</v>
      </c>
      <c r="I224" s="140" t="s">
        <v>35</v>
      </c>
      <c r="J224" s="140" t="s">
        <v>35</v>
      </c>
      <c r="K224" s="140" t="s">
        <v>35</v>
      </c>
      <c r="L224" s="131" t="s">
        <v>35</v>
      </c>
      <c r="M224" s="143" t="s">
        <v>35</v>
      </c>
      <c r="N224" s="140" t="s">
        <v>35</v>
      </c>
      <c r="O224" s="140" t="s">
        <v>35</v>
      </c>
      <c r="P224" s="140" t="s">
        <v>35</v>
      </c>
      <c r="Q224" s="137" t="s">
        <v>35</v>
      </c>
      <c r="R224" s="134" t="s">
        <v>35</v>
      </c>
      <c r="S224" s="140" t="s">
        <v>35</v>
      </c>
      <c r="T224" s="140" t="s">
        <v>35</v>
      </c>
      <c r="U224" s="140" t="s">
        <v>35</v>
      </c>
      <c r="V224" s="131" t="s">
        <v>35</v>
      </c>
      <c r="W224" s="512"/>
      <c r="X224" s="512"/>
      <c r="Y224" s="512"/>
      <c r="Z224" s="512"/>
      <c r="AA224" s="512"/>
      <c r="AB224" s="512"/>
      <c r="AC224" s="512"/>
      <c r="AD224" s="512"/>
      <c r="AE224" s="512"/>
      <c r="AF224" s="512"/>
      <c r="AG224" s="512"/>
      <c r="AH224" s="512"/>
      <c r="AI224" s="512"/>
      <c r="AJ224" s="512"/>
      <c r="AK224" s="512"/>
      <c r="AL224" s="512"/>
      <c r="AM224" s="512"/>
      <c r="AN224" s="512"/>
      <c r="AO224" s="512"/>
      <c r="AP224" s="512"/>
      <c r="AQ224" s="512"/>
      <c r="AR224" s="512"/>
      <c r="AS224" s="512"/>
      <c r="AT224" s="512"/>
      <c r="AU224" s="512"/>
      <c r="AV224" s="512"/>
      <c r="AW224" s="512"/>
      <c r="AX224" s="512"/>
      <c r="AY224" s="512"/>
      <c r="AZ224" s="252"/>
      <c r="BA224" s="1136"/>
      <c r="BB224" s="697" t="s">
        <v>20</v>
      </c>
      <c r="BC224" s="127" t="s">
        <v>35</v>
      </c>
      <c r="BD224" s="123" t="s">
        <v>35</v>
      </c>
      <c r="BE224" s="123" t="s">
        <v>35</v>
      </c>
      <c r="BF224" s="123" t="s">
        <v>35</v>
      </c>
      <c r="BG224" s="118" t="s">
        <v>35</v>
      </c>
      <c r="BH224" s="127" t="s">
        <v>35</v>
      </c>
      <c r="BI224" s="123" t="s">
        <v>35</v>
      </c>
      <c r="BJ224" s="123" t="s">
        <v>35</v>
      </c>
      <c r="BK224" s="123" t="s">
        <v>35</v>
      </c>
      <c r="BL224" s="118" t="s">
        <v>35</v>
      </c>
      <c r="BM224" s="127" t="s">
        <v>35</v>
      </c>
      <c r="BN224" s="123" t="s">
        <v>35</v>
      </c>
      <c r="BO224" s="123" t="s">
        <v>35</v>
      </c>
      <c r="BP224" s="123" t="s">
        <v>35</v>
      </c>
      <c r="BQ224" s="118" t="s">
        <v>35</v>
      </c>
      <c r="BR224" s="127" t="s">
        <v>35</v>
      </c>
      <c r="BS224" s="123" t="s">
        <v>35</v>
      </c>
      <c r="BT224" s="123" t="s">
        <v>35</v>
      </c>
      <c r="BU224" s="123" t="s">
        <v>35</v>
      </c>
      <c r="BV224" s="112" t="s">
        <v>35</v>
      </c>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c r="CY224" s="66"/>
      <c r="CZ224" s="68"/>
    </row>
    <row r="225" s="387" customFormat="true" ht="15" customHeight="true" x14ac:dyDescent="0.2">
      <c r="A225" s="148"/>
      <c r="B225" s="202"/>
      <c r="C225" s="161"/>
      <c r="D225" s="231"/>
      <c r="E225" s="231"/>
      <c r="F225" s="231"/>
      <c r="G225" s="220"/>
      <c r="H225" s="160"/>
      <c r="I225" s="231"/>
      <c r="J225" s="231"/>
      <c r="K225" s="231"/>
      <c r="L225" s="226"/>
      <c r="M225" s="161"/>
      <c r="N225" s="231"/>
      <c r="O225" s="231"/>
      <c r="P225" s="231"/>
      <c r="Q225" s="220"/>
      <c r="R225" s="160"/>
      <c r="S225" s="231"/>
      <c r="T225" s="231"/>
      <c r="U225" s="231"/>
      <c r="V225" s="226"/>
      <c r="W225" s="512"/>
      <c r="X225" s="512"/>
      <c r="Y225" s="512"/>
      <c r="Z225" s="512"/>
      <c r="AA225" s="512"/>
      <c r="AB225" s="512"/>
      <c r="AC225" s="512"/>
      <c r="AD225" s="512"/>
      <c r="AE225" s="512"/>
      <c r="AF225" s="512"/>
      <c r="AG225" s="512"/>
      <c r="AH225" s="512"/>
      <c r="AI225" s="512"/>
      <c r="AJ225" s="512"/>
      <c r="AK225" s="512"/>
      <c r="AL225" s="512"/>
      <c r="AM225" s="512"/>
      <c r="AN225" s="512"/>
      <c r="AO225" s="512"/>
      <c r="AP225" s="512"/>
      <c r="AQ225" s="512"/>
      <c r="AR225" s="512"/>
      <c r="AS225" s="512"/>
      <c r="AT225" s="512"/>
      <c r="AU225" s="512"/>
      <c r="AV225" s="512"/>
      <c r="AW225" s="512"/>
      <c r="AX225" s="512"/>
      <c r="AY225" s="512"/>
      <c r="AZ225" s="252"/>
      <c r="BA225" s="1136" t="s">
        <v>70</v>
      </c>
      <c r="BB225" s="697" t="s">
        <v>71</v>
      </c>
      <c r="BC225" s="127" t="s">
        <v>35</v>
      </c>
      <c r="BD225" s="123" t="s">
        <v>35</v>
      </c>
      <c r="BE225" s="123" t="s">
        <v>35</v>
      </c>
      <c r="BF225" s="123" t="s">
        <v>35</v>
      </c>
      <c r="BG225" s="118" t="s">
        <v>35</v>
      </c>
      <c r="BH225" s="127" t="s">
        <v>35</v>
      </c>
      <c r="BI225" s="123" t="s">
        <v>35</v>
      </c>
      <c r="BJ225" s="123" t="s">
        <v>35</v>
      </c>
      <c r="BK225" s="123" t="s">
        <v>35</v>
      </c>
      <c r="BL225" s="118" t="s">
        <v>35</v>
      </c>
      <c r="BM225" s="127" t="s">
        <v>35</v>
      </c>
      <c r="BN225" s="123" t="s">
        <v>35</v>
      </c>
      <c r="BO225" s="123" t="s">
        <v>35</v>
      </c>
      <c r="BP225" s="123" t="s">
        <v>35</v>
      </c>
      <c r="BQ225" s="118" t="s">
        <v>35</v>
      </c>
      <c r="BR225" s="127" t="s">
        <v>35</v>
      </c>
      <c r="BS225" s="123" t="s">
        <v>35</v>
      </c>
      <c r="BT225" s="123" t="s">
        <v>35</v>
      </c>
      <c r="BU225" s="123" t="s">
        <v>35</v>
      </c>
      <c r="BV225" s="112" t="s">
        <v>35</v>
      </c>
      <c r="BW225" s="68"/>
      <c r="BX225" s="68"/>
      <c r="BY225" s="68"/>
      <c r="BZ225" s="68"/>
      <c r="CA225" s="68"/>
      <c r="CB225" s="68"/>
      <c r="CC225" s="68"/>
      <c r="CD225" s="68"/>
      <c r="CE225" s="68"/>
      <c r="CF225" s="68"/>
      <c r="CG225" s="68"/>
      <c r="CH225" s="68"/>
      <c r="CI225" s="68"/>
      <c r="CJ225" s="68"/>
      <c r="CK225" s="68"/>
      <c r="CL225" s="68"/>
      <c r="CM225" s="68"/>
      <c r="CN225" s="68"/>
      <c r="CO225" s="68"/>
      <c r="CP225" s="68"/>
      <c r="CQ225" s="68"/>
      <c r="CR225" s="68"/>
      <c r="CS225" s="68"/>
      <c r="CT225" s="68"/>
      <c r="CU225" s="68"/>
      <c r="CV225" s="68"/>
      <c r="CW225" s="68"/>
      <c r="CX225" s="68"/>
      <c r="CY225" s="68"/>
      <c r="CZ225" s="68"/>
    </row>
    <row r="226" s="387" customFormat="true" ht="15" customHeight="true" x14ac:dyDescent="0.2">
      <c r="A226" s="217"/>
      <c r="B226" s="211"/>
      <c r="C226" s="229"/>
      <c r="D226" s="228"/>
      <c r="E226" s="228"/>
      <c r="F226" s="228"/>
      <c r="G226" s="218"/>
      <c r="H226" s="221"/>
      <c r="I226" s="228"/>
      <c r="J226" s="228"/>
      <c r="K226" s="228"/>
      <c r="L226" s="224"/>
      <c r="M226" s="229"/>
      <c r="N226" s="228"/>
      <c r="O226" s="228"/>
      <c r="P226" s="228"/>
      <c r="Q226" s="218"/>
      <c r="R226" s="221"/>
      <c r="S226" s="228"/>
      <c r="T226" s="228"/>
      <c r="U226" s="228"/>
      <c r="V226" s="224"/>
      <c r="W226" s="512"/>
      <c r="X226" s="512"/>
      <c r="Y226" s="512"/>
      <c r="Z226" s="512"/>
      <c r="AA226" s="512"/>
      <c r="AB226" s="512"/>
      <c r="AC226" s="512"/>
      <c r="AD226" s="512"/>
      <c r="AE226" s="512"/>
      <c r="AF226" s="512"/>
      <c r="AG226" s="512"/>
      <c r="AH226" s="512"/>
      <c r="AI226" s="512"/>
      <c r="AJ226" s="512"/>
      <c r="AK226" s="512"/>
      <c r="AL226" s="512"/>
      <c r="AM226" s="512"/>
      <c r="AN226" s="512"/>
      <c r="AO226" s="512"/>
      <c r="AP226" s="512"/>
      <c r="AQ226" s="512"/>
      <c r="AR226" s="512"/>
      <c r="AS226" s="512"/>
      <c r="AT226" s="512"/>
      <c r="AU226" s="512"/>
      <c r="AV226" s="512"/>
      <c r="AW226" s="512"/>
      <c r="AX226" s="512"/>
      <c r="AY226" s="512"/>
      <c r="AZ226" s="252"/>
      <c r="BA226" s="1136"/>
      <c r="BB226" s="697" t="s">
        <v>72</v>
      </c>
      <c r="BC226" s="127" t="s">
        <v>35</v>
      </c>
      <c r="BD226" s="123" t="s">
        <v>35</v>
      </c>
      <c r="BE226" s="123" t="s">
        <v>35</v>
      </c>
      <c r="BF226" s="123" t="s">
        <v>35</v>
      </c>
      <c r="BG226" s="118" t="s">
        <v>35</v>
      </c>
      <c r="BH226" s="127" t="s">
        <v>35</v>
      </c>
      <c r="BI226" s="123" t="s">
        <v>35</v>
      </c>
      <c r="BJ226" s="123" t="s">
        <v>35</v>
      </c>
      <c r="BK226" s="123" t="s">
        <v>35</v>
      </c>
      <c r="BL226" s="118" t="s">
        <v>35</v>
      </c>
      <c r="BM226" s="127" t="s">
        <v>35</v>
      </c>
      <c r="BN226" s="123" t="s">
        <v>35</v>
      </c>
      <c r="BO226" s="123" t="s">
        <v>35</v>
      </c>
      <c r="BP226" s="123" t="s">
        <v>35</v>
      </c>
      <c r="BQ226" s="118" t="s">
        <v>35</v>
      </c>
      <c r="BR226" s="127" t="s">
        <v>35</v>
      </c>
      <c r="BS226" s="123" t="s">
        <v>35</v>
      </c>
      <c r="BT226" s="123" t="s">
        <v>35</v>
      </c>
      <c r="BU226" s="123" t="s">
        <v>35</v>
      </c>
      <c r="BV226" s="112" t="s">
        <v>35</v>
      </c>
      <c r="BW226" s="68"/>
      <c r="BX226" s="68"/>
      <c r="BY226" s="68"/>
      <c r="BZ226" s="68"/>
      <c r="CA226" s="68"/>
      <c r="CB226" s="68"/>
      <c r="CC226" s="68"/>
      <c r="CD226" s="68"/>
      <c r="CE226" s="68"/>
      <c r="CF226" s="68"/>
      <c r="CG226" s="68"/>
      <c r="CH226" s="68"/>
      <c r="CI226" s="68"/>
      <c r="CJ226" s="68"/>
      <c r="CK226" s="68"/>
      <c r="CL226" s="68"/>
      <c r="CM226" s="68"/>
      <c r="CN226" s="68"/>
      <c r="CO226" s="68"/>
      <c r="CP226" s="68"/>
      <c r="CQ226" s="68"/>
      <c r="CR226" s="68"/>
      <c r="CS226" s="68"/>
      <c r="CT226" s="68"/>
      <c r="CU226" s="68"/>
      <c r="CV226" s="68"/>
      <c r="CW226" s="68"/>
      <c r="CX226" s="68"/>
      <c r="CY226" s="68"/>
      <c r="CZ226" s="68"/>
    </row>
    <row r="227" s="387" customFormat="true" ht="15" customHeight="true" x14ac:dyDescent="0.2">
      <c r="A227" s="217"/>
      <c r="B227" s="211"/>
      <c r="C227" s="229"/>
      <c r="D227" s="228"/>
      <c r="E227" s="228"/>
      <c r="F227" s="228"/>
      <c r="G227" s="218"/>
      <c r="H227" s="221"/>
      <c r="I227" s="228"/>
      <c r="J227" s="228"/>
      <c r="K227" s="228"/>
      <c r="L227" s="224"/>
      <c r="M227" s="229"/>
      <c r="N227" s="228"/>
      <c r="O227" s="228"/>
      <c r="P227" s="228"/>
      <c r="Q227" s="218"/>
      <c r="R227" s="221"/>
      <c r="S227" s="228"/>
      <c r="T227" s="228"/>
      <c r="U227" s="228"/>
      <c r="V227" s="224"/>
      <c r="W227" s="512"/>
      <c r="X227" s="512"/>
      <c r="Y227" s="512"/>
      <c r="Z227" s="512"/>
      <c r="AA227" s="512"/>
      <c r="AB227" s="512"/>
      <c r="AC227" s="512"/>
      <c r="AD227" s="512"/>
      <c r="AE227" s="512"/>
      <c r="AF227" s="512"/>
      <c r="AG227" s="512"/>
      <c r="AH227" s="512"/>
      <c r="AI227" s="512"/>
      <c r="AJ227" s="512"/>
      <c r="AK227" s="512"/>
      <c r="AL227" s="512"/>
      <c r="AM227" s="512"/>
      <c r="AN227" s="512"/>
      <c r="AO227" s="512"/>
      <c r="AP227" s="512"/>
      <c r="AQ227" s="512"/>
      <c r="AR227" s="512"/>
      <c r="AS227" s="512"/>
      <c r="AT227" s="512"/>
      <c r="AU227" s="512"/>
      <c r="AV227" s="512"/>
      <c r="AW227" s="512"/>
      <c r="AX227" s="512"/>
      <c r="AY227" s="512"/>
      <c r="AZ227" s="252"/>
      <c r="BA227" s="1136" t="s">
        <v>95</v>
      </c>
      <c r="BB227" s="697" t="s">
        <v>61</v>
      </c>
      <c r="BC227" s="127" t="s">
        <v>35</v>
      </c>
      <c r="BD227" s="123" t="s">
        <v>35</v>
      </c>
      <c r="BE227" s="123" t="s">
        <v>35</v>
      </c>
      <c r="BF227" s="123" t="s">
        <v>35</v>
      </c>
      <c r="BG227" s="118" t="s">
        <v>35</v>
      </c>
      <c r="BH227" s="127" t="s">
        <v>35</v>
      </c>
      <c r="BI227" s="123" t="s">
        <v>35</v>
      </c>
      <c r="BJ227" s="123" t="s">
        <v>35</v>
      </c>
      <c r="BK227" s="123" t="s">
        <v>35</v>
      </c>
      <c r="BL227" s="118" t="s">
        <v>35</v>
      </c>
      <c r="BM227" s="127" t="s">
        <v>35</v>
      </c>
      <c r="BN227" s="123" t="s">
        <v>35</v>
      </c>
      <c r="BO227" s="123" t="s">
        <v>35</v>
      </c>
      <c r="BP227" s="123" t="s">
        <v>35</v>
      </c>
      <c r="BQ227" s="118" t="s">
        <v>35</v>
      </c>
      <c r="BR227" s="127" t="s">
        <v>35</v>
      </c>
      <c r="BS227" s="123" t="s">
        <v>35</v>
      </c>
      <c r="BT227" s="123" t="s">
        <v>35</v>
      </c>
      <c r="BU227" s="123" t="s">
        <v>35</v>
      </c>
      <c r="BV227" s="112" t="s">
        <v>35</v>
      </c>
      <c r="BW227" s="68"/>
      <c r="BX227" s="68"/>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8"/>
      <c r="CX227" s="68"/>
      <c r="CY227" s="68"/>
      <c r="CZ227" s="68"/>
    </row>
    <row r="228" s="387" customFormat="true" ht="15" customHeight="true" x14ac:dyDescent="0.2">
      <c r="A228" s="217"/>
      <c r="B228" s="211"/>
      <c r="C228" s="183"/>
      <c r="D228" s="182"/>
      <c r="E228" s="182"/>
      <c r="F228" s="182"/>
      <c r="G228" s="181"/>
      <c r="H228" s="180"/>
      <c r="I228" s="182"/>
      <c r="J228" s="182"/>
      <c r="K228" s="182"/>
      <c r="L228" s="179"/>
      <c r="M228" s="183"/>
      <c r="N228" s="182"/>
      <c r="O228" s="182"/>
      <c r="P228" s="182"/>
      <c r="Q228" s="181"/>
      <c r="R228" s="180"/>
      <c r="S228" s="182"/>
      <c r="T228" s="182"/>
      <c r="U228" s="182"/>
      <c r="V228" s="179"/>
      <c r="W228" s="512"/>
      <c r="X228" s="512"/>
      <c r="Y228" s="512"/>
      <c r="Z228" s="512"/>
      <c r="AA228" s="512"/>
      <c r="AB228" s="512"/>
      <c r="AC228" s="512"/>
      <c r="AD228" s="512"/>
      <c r="AE228" s="512"/>
      <c r="AF228" s="512"/>
      <c r="AG228" s="512"/>
      <c r="AH228" s="512"/>
      <c r="AI228" s="512"/>
      <c r="AJ228" s="512"/>
      <c r="AK228" s="512"/>
      <c r="AL228" s="512"/>
      <c r="AM228" s="512"/>
      <c r="AN228" s="512"/>
      <c r="AO228" s="512"/>
      <c r="AP228" s="512"/>
      <c r="AQ228" s="512"/>
      <c r="AR228" s="512"/>
      <c r="AS228" s="512"/>
      <c r="AT228" s="512"/>
      <c r="AU228" s="512"/>
      <c r="AV228" s="512"/>
      <c r="AW228" s="512"/>
      <c r="AX228" s="512"/>
      <c r="AY228" s="512"/>
      <c r="AZ228" s="252"/>
      <c r="BA228" s="1136"/>
      <c r="BB228" s="697" t="s">
        <v>92</v>
      </c>
      <c r="BC228" s="127" t="s">
        <v>35</v>
      </c>
      <c r="BD228" s="123" t="s">
        <v>35</v>
      </c>
      <c r="BE228" s="123" t="s">
        <v>35</v>
      </c>
      <c r="BF228" s="123" t="s">
        <v>35</v>
      </c>
      <c r="BG228" s="118" t="s">
        <v>35</v>
      </c>
      <c r="BH228" s="127" t="s">
        <v>35</v>
      </c>
      <c r="BI228" s="123" t="s">
        <v>35</v>
      </c>
      <c r="BJ228" s="123" t="s">
        <v>35</v>
      </c>
      <c r="BK228" s="123" t="s">
        <v>35</v>
      </c>
      <c r="BL228" s="118" t="s">
        <v>35</v>
      </c>
      <c r="BM228" s="127" t="s">
        <v>35</v>
      </c>
      <c r="BN228" s="123" t="s">
        <v>35</v>
      </c>
      <c r="BO228" s="123" t="s">
        <v>35</v>
      </c>
      <c r="BP228" s="123" t="s">
        <v>35</v>
      </c>
      <c r="BQ228" s="118" t="s">
        <v>35</v>
      </c>
      <c r="BR228" s="127" t="s">
        <v>35</v>
      </c>
      <c r="BS228" s="123" t="s">
        <v>35</v>
      </c>
      <c r="BT228" s="123" t="s">
        <v>35</v>
      </c>
      <c r="BU228" s="123" t="s">
        <v>35</v>
      </c>
      <c r="BV228" s="112" t="s">
        <v>35</v>
      </c>
      <c r="BW228" s="68"/>
      <c r="BX228" s="68"/>
      <c r="BY228" s="68"/>
      <c r="BZ228" s="68"/>
      <c r="CA228" s="68"/>
      <c r="CB228" s="68"/>
      <c r="CC228" s="68"/>
      <c r="CD228" s="68"/>
      <c r="CE228" s="68"/>
      <c r="CF228" s="68"/>
      <c r="CG228" s="68"/>
      <c r="CH228" s="68"/>
      <c r="CI228" s="68"/>
      <c r="CJ228" s="68"/>
      <c r="CK228" s="68"/>
      <c r="CL228" s="68"/>
      <c r="CM228" s="68"/>
      <c r="CN228" s="68"/>
      <c r="CO228" s="68"/>
      <c r="CP228" s="68"/>
      <c r="CQ228" s="68"/>
      <c r="CR228" s="68"/>
      <c r="CS228" s="68"/>
      <c r="CT228" s="68"/>
      <c r="CU228" s="68"/>
      <c r="CV228" s="68"/>
      <c r="CW228" s="68"/>
      <c r="CX228" s="68"/>
      <c r="CY228" s="68"/>
      <c r="CZ228" s="68"/>
    </row>
    <row r="229" s="387" customFormat="true" ht="15" customHeight="true" x14ac:dyDescent="0.2">
      <c r="A229" s="217"/>
      <c r="B229" s="211"/>
      <c r="C229" s="183"/>
      <c r="D229" s="182"/>
      <c r="E229" s="182"/>
      <c r="F229" s="182"/>
      <c r="G229" s="181"/>
      <c r="H229" s="180"/>
      <c r="I229" s="182"/>
      <c r="J229" s="182"/>
      <c r="K229" s="182"/>
      <c r="L229" s="179"/>
      <c r="M229" s="183"/>
      <c r="N229" s="182"/>
      <c r="O229" s="182"/>
      <c r="P229" s="182"/>
      <c r="Q229" s="181"/>
      <c r="R229" s="180"/>
      <c r="S229" s="182"/>
      <c r="T229" s="182"/>
      <c r="U229" s="182"/>
      <c r="V229" s="179"/>
      <c r="W229" s="512"/>
      <c r="X229" s="512"/>
      <c r="Y229" s="512"/>
      <c r="Z229" s="512"/>
      <c r="AA229" s="512"/>
      <c r="AB229" s="512"/>
      <c r="AC229" s="512"/>
      <c r="AD229" s="512"/>
      <c r="AE229" s="512"/>
      <c r="AF229" s="512"/>
      <c r="AG229" s="512"/>
      <c r="AH229" s="512"/>
      <c r="AI229" s="512"/>
      <c r="AJ229" s="512"/>
      <c r="AK229" s="512"/>
      <c r="AL229" s="512"/>
      <c r="AM229" s="512"/>
      <c r="AN229" s="512"/>
      <c r="AO229" s="512"/>
      <c r="AP229" s="512"/>
      <c r="AQ229" s="512"/>
      <c r="AR229" s="512"/>
      <c r="AS229" s="512"/>
      <c r="AT229" s="512"/>
      <c r="AU229" s="512"/>
      <c r="AV229" s="512"/>
      <c r="AW229" s="512"/>
      <c r="AX229" s="512"/>
      <c r="AY229" s="512"/>
      <c r="AZ229" s="252"/>
      <c r="BA229" s="1136"/>
      <c r="BB229" s="697" t="s">
        <v>93</v>
      </c>
      <c r="BC229" s="127" t="s">
        <v>35</v>
      </c>
      <c r="BD229" s="123" t="s">
        <v>35</v>
      </c>
      <c r="BE229" s="123" t="s">
        <v>35</v>
      </c>
      <c r="BF229" s="123" t="s">
        <v>35</v>
      </c>
      <c r="BG229" s="118" t="s">
        <v>35</v>
      </c>
      <c r="BH229" s="127" t="s">
        <v>35</v>
      </c>
      <c r="BI229" s="123" t="s">
        <v>35</v>
      </c>
      <c r="BJ229" s="123" t="s">
        <v>35</v>
      </c>
      <c r="BK229" s="123" t="s">
        <v>35</v>
      </c>
      <c r="BL229" s="118" t="s">
        <v>35</v>
      </c>
      <c r="BM229" s="127" t="s">
        <v>35</v>
      </c>
      <c r="BN229" s="123" t="s">
        <v>35</v>
      </c>
      <c r="BO229" s="123" t="s">
        <v>35</v>
      </c>
      <c r="BP229" s="123" t="s">
        <v>35</v>
      </c>
      <c r="BQ229" s="118" t="s">
        <v>35</v>
      </c>
      <c r="BR229" s="127" t="s">
        <v>35</v>
      </c>
      <c r="BS229" s="123" t="s">
        <v>35</v>
      </c>
      <c r="BT229" s="123" t="s">
        <v>35</v>
      </c>
      <c r="BU229" s="123" t="s">
        <v>35</v>
      </c>
      <c r="BV229" s="112" t="s">
        <v>35</v>
      </c>
      <c r="BW229" s="68"/>
      <c r="BX229" s="68"/>
      <c r="BY229" s="68"/>
      <c r="BZ229" s="68"/>
      <c r="CA229" s="68"/>
      <c r="CB229" s="68"/>
      <c r="CC229" s="68"/>
      <c r="CD229" s="68"/>
      <c r="CE229" s="68"/>
      <c r="CF229" s="68"/>
      <c r="CG229" s="68"/>
      <c r="CH229" s="68"/>
      <c r="CI229" s="68"/>
      <c r="CJ229" s="68"/>
      <c r="CK229" s="68"/>
      <c r="CL229" s="68"/>
      <c r="CM229" s="68"/>
      <c r="CN229" s="68"/>
      <c r="CO229" s="68"/>
      <c r="CP229" s="68"/>
      <c r="CQ229" s="68"/>
      <c r="CR229" s="68"/>
      <c r="CS229" s="68"/>
      <c r="CT229" s="68"/>
      <c r="CU229" s="68"/>
      <c r="CV229" s="68"/>
      <c r="CW229" s="68"/>
      <c r="CX229" s="68"/>
      <c r="CY229" s="68"/>
      <c r="CZ229" s="68"/>
    </row>
    <row r="230" s="387" customFormat="true" ht="15" customHeight="true" x14ac:dyDescent="0.2">
      <c r="A230" s="217"/>
      <c r="B230" s="211"/>
      <c r="C230" s="183"/>
      <c r="D230" s="182"/>
      <c r="E230" s="182"/>
      <c r="F230" s="182"/>
      <c r="G230" s="181"/>
      <c r="H230" s="180"/>
      <c r="I230" s="182"/>
      <c r="J230" s="182"/>
      <c r="K230" s="182"/>
      <c r="L230" s="179"/>
      <c r="M230" s="183"/>
      <c r="N230" s="182"/>
      <c r="O230" s="182"/>
      <c r="P230" s="182"/>
      <c r="Q230" s="181"/>
      <c r="R230" s="180"/>
      <c r="S230" s="182"/>
      <c r="T230" s="182"/>
      <c r="U230" s="182"/>
      <c r="V230" s="179"/>
      <c r="W230" s="512"/>
      <c r="X230" s="512"/>
      <c r="Y230" s="512"/>
      <c r="Z230" s="512"/>
      <c r="AA230" s="512"/>
      <c r="AB230" s="512"/>
      <c r="AC230" s="512"/>
      <c r="AD230" s="512"/>
      <c r="AE230" s="512"/>
      <c r="AF230" s="512"/>
      <c r="AG230" s="512"/>
      <c r="AH230" s="512"/>
      <c r="AI230" s="512"/>
      <c r="AJ230" s="512"/>
      <c r="AK230" s="512"/>
      <c r="AL230" s="512"/>
      <c r="AM230" s="512"/>
      <c r="AN230" s="512"/>
      <c r="AO230" s="512"/>
      <c r="AP230" s="512"/>
      <c r="AQ230" s="512"/>
      <c r="AR230" s="512"/>
      <c r="AS230" s="512"/>
      <c r="AT230" s="512"/>
      <c r="AU230" s="512"/>
      <c r="AV230" s="512"/>
      <c r="AW230" s="512"/>
      <c r="AX230" s="512"/>
      <c r="AY230" s="512"/>
      <c r="AZ230" s="252"/>
      <c r="BA230" s="1136"/>
      <c r="BB230" s="697" t="s">
        <v>94</v>
      </c>
      <c r="BC230" s="127" t="s">
        <v>35</v>
      </c>
      <c r="BD230" s="123" t="s">
        <v>35</v>
      </c>
      <c r="BE230" s="123" t="s">
        <v>35</v>
      </c>
      <c r="BF230" s="123" t="s">
        <v>35</v>
      </c>
      <c r="BG230" s="118" t="s">
        <v>35</v>
      </c>
      <c r="BH230" s="127" t="s">
        <v>35</v>
      </c>
      <c r="BI230" s="123" t="s">
        <v>35</v>
      </c>
      <c r="BJ230" s="123" t="s">
        <v>35</v>
      </c>
      <c r="BK230" s="123" t="s">
        <v>35</v>
      </c>
      <c r="BL230" s="118" t="s">
        <v>35</v>
      </c>
      <c r="BM230" s="127" t="s">
        <v>35</v>
      </c>
      <c r="BN230" s="123" t="s">
        <v>35</v>
      </c>
      <c r="BO230" s="123" t="s">
        <v>35</v>
      </c>
      <c r="BP230" s="123" t="s">
        <v>35</v>
      </c>
      <c r="BQ230" s="118" t="s">
        <v>35</v>
      </c>
      <c r="BR230" s="127" t="s">
        <v>35</v>
      </c>
      <c r="BS230" s="123" t="s">
        <v>35</v>
      </c>
      <c r="BT230" s="123" t="s">
        <v>35</v>
      </c>
      <c r="BU230" s="123" t="s">
        <v>35</v>
      </c>
      <c r="BV230" s="112" t="s">
        <v>35</v>
      </c>
      <c r="BW230" s="68"/>
      <c r="BX230" s="68"/>
      <c r="BY230" s="68"/>
      <c r="BZ230" s="68"/>
      <c r="CA230" s="68"/>
      <c r="CB230" s="68"/>
      <c r="CC230" s="68"/>
      <c r="CD230" s="68"/>
      <c r="CE230" s="68"/>
      <c r="CF230" s="68"/>
      <c r="CG230" s="68"/>
      <c r="CH230" s="68"/>
      <c r="CI230" s="68"/>
      <c r="CJ230" s="68"/>
      <c r="CK230" s="68"/>
      <c r="CL230" s="68"/>
      <c r="CM230" s="68"/>
      <c r="CN230" s="68"/>
      <c r="CO230" s="68"/>
      <c r="CP230" s="68"/>
      <c r="CQ230" s="68"/>
      <c r="CR230" s="68"/>
      <c r="CS230" s="68"/>
      <c r="CT230" s="68"/>
      <c r="CU230" s="68"/>
      <c r="CV230" s="68"/>
      <c r="CW230" s="68"/>
      <c r="CX230" s="68"/>
      <c r="CY230" s="68"/>
      <c r="CZ230" s="68"/>
    </row>
    <row r="231" s="387" customFormat="true" ht="15" customHeight="true" x14ac:dyDescent="0.2">
      <c r="A231" s="240"/>
      <c r="B231" s="210"/>
      <c r="C231" s="161"/>
      <c r="D231" s="231"/>
      <c r="E231" s="231"/>
      <c r="F231" s="231"/>
      <c r="G231" s="220"/>
      <c r="H231" s="160"/>
      <c r="I231" s="231"/>
      <c r="J231" s="231"/>
      <c r="K231" s="231"/>
      <c r="L231" s="226"/>
      <c r="M231" s="161"/>
      <c r="N231" s="231"/>
      <c r="O231" s="231"/>
      <c r="P231" s="231"/>
      <c r="Q231" s="220"/>
      <c r="R231" s="160"/>
      <c r="S231" s="231"/>
      <c r="T231" s="231"/>
      <c r="U231" s="231"/>
      <c r="V231" s="226"/>
      <c r="W231" s="512"/>
      <c r="X231" s="512"/>
      <c r="Y231" s="512"/>
      <c r="Z231" s="512"/>
      <c r="AA231" s="512"/>
      <c r="AB231" s="512"/>
      <c r="AC231" s="512"/>
      <c r="AD231" s="512"/>
      <c r="AE231" s="512"/>
      <c r="AF231" s="512"/>
      <c r="AG231" s="512"/>
      <c r="AH231" s="512"/>
      <c r="AI231" s="512"/>
      <c r="AJ231" s="512"/>
      <c r="AK231" s="512"/>
      <c r="AL231" s="512"/>
      <c r="AM231" s="512"/>
      <c r="AN231" s="512"/>
      <c r="AO231" s="512"/>
      <c r="AP231" s="512"/>
      <c r="AQ231" s="512"/>
      <c r="AR231" s="512"/>
      <c r="AS231" s="512"/>
      <c r="AT231" s="512"/>
      <c r="AU231" s="512"/>
      <c r="AV231" s="512"/>
      <c r="AW231" s="512"/>
      <c r="AX231" s="512"/>
      <c r="AY231" s="512"/>
      <c r="AZ231" s="252"/>
      <c r="BA231" s="249"/>
      <c r="BB231" s="697"/>
      <c r="BC231" s="523"/>
      <c r="BD231" s="509"/>
      <c r="BE231" s="509"/>
      <c r="BF231" s="509"/>
      <c r="BG231" s="527"/>
      <c r="BH231" s="523"/>
      <c r="BI231" s="509"/>
      <c r="BJ231" s="509"/>
      <c r="BK231" s="509"/>
      <c r="BL231" s="527"/>
      <c r="BM231" s="523"/>
      <c r="BN231" s="509"/>
      <c r="BO231" s="509"/>
      <c r="BP231" s="509"/>
      <c r="BQ231" s="527"/>
      <c r="BR231" s="523"/>
      <c r="BS231" s="509"/>
      <c r="BT231" s="509"/>
      <c r="BU231" s="509"/>
      <c r="BV231" s="510"/>
      <c r="BW231" s="67"/>
      <c r="BX231" s="67"/>
      <c r="BY231" s="67"/>
      <c r="BZ231" s="67"/>
      <c r="CA231" s="67"/>
      <c r="CB231" s="67"/>
      <c r="CC231" s="67"/>
      <c r="CD231" s="67"/>
      <c r="CE231" s="67"/>
      <c r="CF231" s="67"/>
      <c r="CG231" s="67"/>
      <c r="CH231" s="67"/>
      <c r="CI231" s="67"/>
      <c r="CJ231" s="67"/>
      <c r="CK231" s="67"/>
      <c r="CL231" s="67"/>
      <c r="CM231" s="67"/>
      <c r="CN231" s="67"/>
      <c r="CO231" s="67"/>
      <c r="CP231" s="67"/>
      <c r="CQ231" s="67"/>
      <c r="CR231" s="67"/>
      <c r="CS231" s="67"/>
      <c r="CT231" s="67"/>
      <c r="CU231" s="67"/>
      <c r="CV231" s="67"/>
      <c r="CW231" s="67"/>
      <c r="CX231" s="67"/>
      <c r="CY231" s="67"/>
      <c r="CZ231" s="67"/>
    </row>
    <row r="232" s="387" customFormat="true" ht="15" customHeight="true" x14ac:dyDescent="0.2">
      <c r="A232" s="240"/>
      <c r="B232" s="210"/>
      <c r="C232" s="161"/>
      <c r="D232" s="231"/>
      <c r="E232" s="231"/>
      <c r="F232" s="231"/>
      <c r="G232" s="220"/>
      <c r="H232" s="160"/>
      <c r="I232" s="231"/>
      <c r="J232" s="231"/>
      <c r="K232" s="231"/>
      <c r="L232" s="226"/>
      <c r="M232" s="161"/>
      <c r="N232" s="231"/>
      <c r="O232" s="231"/>
      <c r="P232" s="231"/>
      <c r="Q232" s="220"/>
      <c r="R232" s="160"/>
      <c r="S232" s="231"/>
      <c r="T232" s="231"/>
      <c r="U232" s="231"/>
      <c r="V232" s="226"/>
      <c r="W232" s="512"/>
      <c r="X232" s="512"/>
      <c r="Y232" s="512"/>
      <c r="Z232" s="512"/>
      <c r="AA232" s="512"/>
      <c r="AB232" s="512"/>
      <c r="AC232" s="512"/>
      <c r="AD232" s="512"/>
      <c r="AE232" s="512"/>
      <c r="AF232" s="512"/>
      <c r="AG232" s="512"/>
      <c r="AH232" s="512"/>
      <c r="AI232" s="512"/>
      <c r="AJ232" s="512"/>
      <c r="AK232" s="512"/>
      <c r="AL232" s="512"/>
      <c r="AM232" s="512"/>
      <c r="AN232" s="512"/>
      <c r="AO232" s="512"/>
      <c r="AP232" s="512"/>
      <c r="AQ232" s="512"/>
      <c r="AR232" s="512"/>
      <c r="AS232" s="512"/>
      <c r="AT232" s="512"/>
      <c r="AU232" s="512"/>
      <c r="AV232" s="512"/>
      <c r="AW232" s="512"/>
      <c r="AX232" s="512"/>
      <c r="AY232" s="512"/>
      <c r="AZ232" s="252"/>
      <c r="BA232" s="706"/>
      <c r="BB232" s="697"/>
      <c r="BC232" s="523"/>
      <c r="BD232" s="509"/>
      <c r="BE232" s="509"/>
      <c r="BF232" s="509"/>
      <c r="BG232" s="527"/>
      <c r="BH232" s="523"/>
      <c r="BI232" s="509"/>
      <c r="BJ232" s="509"/>
      <c r="BK232" s="509"/>
      <c r="BL232" s="527"/>
      <c r="BM232" s="523"/>
      <c r="BN232" s="509"/>
      <c r="BO232" s="509"/>
      <c r="BP232" s="509"/>
      <c r="BQ232" s="527"/>
      <c r="BR232" s="523"/>
      <c r="BS232" s="509"/>
      <c r="BT232" s="509"/>
      <c r="BU232" s="509"/>
      <c r="BV232" s="510"/>
      <c r="BW232" s="67"/>
      <c r="BX232" s="67"/>
      <c r="BY232" s="67"/>
      <c r="BZ232" s="67"/>
      <c r="CA232" s="67"/>
      <c r="CB232" s="67"/>
      <c r="CC232" s="67"/>
      <c r="CD232" s="67"/>
      <c r="CE232" s="67"/>
      <c r="CF232" s="67"/>
      <c r="CG232" s="67"/>
      <c r="CH232" s="67"/>
      <c r="CI232" s="67"/>
      <c r="CJ232" s="67"/>
      <c r="CK232" s="67"/>
      <c r="CL232" s="67"/>
      <c r="CM232" s="67"/>
      <c r="CN232" s="67"/>
      <c r="CO232" s="67"/>
      <c r="CP232" s="67"/>
      <c r="CQ232" s="67"/>
      <c r="CR232" s="67"/>
      <c r="CS232" s="67"/>
      <c r="CT232" s="67"/>
      <c r="CU232" s="67"/>
      <c r="CV232" s="67"/>
      <c r="CW232" s="67"/>
      <c r="CX232" s="67"/>
      <c r="CY232" s="67"/>
      <c r="CZ232" s="67"/>
    </row>
    <row r="233" s="387" customFormat="true" ht="15" customHeight="true" x14ac:dyDescent="0.2">
      <c r="A233" s="240"/>
      <c r="B233" s="210"/>
      <c r="C233" s="161"/>
      <c r="D233" s="231"/>
      <c r="E233" s="231"/>
      <c r="F233" s="231"/>
      <c r="G233" s="220"/>
      <c r="H233" s="160"/>
      <c r="I233" s="231"/>
      <c r="J233" s="231"/>
      <c r="K233" s="231"/>
      <c r="L233" s="226"/>
      <c r="M233" s="161"/>
      <c r="N233" s="231"/>
      <c r="O233" s="231"/>
      <c r="P233" s="231"/>
      <c r="Q233" s="220"/>
      <c r="R233" s="160"/>
      <c r="S233" s="231"/>
      <c r="T233" s="231"/>
      <c r="U233" s="231"/>
      <c r="V233" s="226"/>
      <c r="W233" s="512"/>
      <c r="X233" s="512"/>
      <c r="Y233" s="512"/>
      <c r="Z233" s="512"/>
      <c r="AA233" s="512"/>
      <c r="AB233" s="512"/>
      <c r="AC233" s="512"/>
      <c r="AD233" s="512"/>
      <c r="AE233" s="512"/>
      <c r="AF233" s="512"/>
      <c r="AG233" s="512"/>
      <c r="AH233" s="512"/>
      <c r="AI233" s="512"/>
      <c r="AJ233" s="512"/>
      <c r="AK233" s="512"/>
      <c r="AL233" s="512"/>
      <c r="AM233" s="512"/>
      <c r="AN233" s="512"/>
      <c r="AO233" s="512"/>
      <c r="AP233" s="512"/>
      <c r="AQ233" s="512"/>
      <c r="AR233" s="512"/>
      <c r="AS233" s="512"/>
      <c r="AT233" s="512"/>
      <c r="AU233" s="512"/>
      <c r="AV233" s="512"/>
      <c r="AW233" s="512"/>
      <c r="AX233" s="512"/>
      <c r="AY233" s="512"/>
      <c r="AZ233" s="252"/>
      <c r="BA233" s="706"/>
      <c r="BB233" s="697"/>
      <c r="BC233" s="523"/>
      <c r="BD233" s="509"/>
      <c r="BE233" s="509"/>
      <c r="BF233" s="509"/>
      <c r="BG233" s="527"/>
      <c r="BH233" s="523"/>
      <c r="BI233" s="509"/>
      <c r="BJ233" s="509"/>
      <c r="BK233" s="509"/>
      <c r="BL233" s="527"/>
      <c r="BM233" s="523"/>
      <c r="BN233" s="509"/>
      <c r="BO233" s="509"/>
      <c r="BP233" s="509"/>
      <c r="BQ233" s="527"/>
      <c r="BR233" s="523"/>
      <c r="BS233" s="509"/>
      <c r="BT233" s="509"/>
      <c r="BU233" s="509"/>
      <c r="BV233" s="510"/>
      <c r="BW233" s="67"/>
      <c r="BX233" s="67"/>
      <c r="BY233" s="67"/>
      <c r="BZ233" s="67"/>
      <c r="CA233" s="67"/>
      <c r="CB233" s="67"/>
      <c r="CC233" s="67"/>
      <c r="CD233" s="67"/>
      <c r="CE233" s="67"/>
      <c r="CF233" s="67"/>
      <c r="CG233" s="67"/>
      <c r="CH233" s="67"/>
      <c r="CI233" s="67"/>
      <c r="CJ233" s="67"/>
      <c r="CK233" s="67"/>
      <c r="CL233" s="67"/>
      <c r="CM233" s="67"/>
      <c r="CN233" s="67"/>
      <c r="CO233" s="67"/>
      <c r="CP233" s="67"/>
      <c r="CQ233" s="67"/>
      <c r="CR233" s="67"/>
      <c r="CS233" s="67"/>
      <c r="CT233" s="67"/>
      <c r="CU233" s="67"/>
      <c r="CV233" s="67"/>
      <c r="CW233" s="67"/>
      <c r="CX233" s="67"/>
      <c r="CY233" s="67"/>
      <c r="CZ233" s="67"/>
    </row>
    <row r="234" s="387" customFormat="true" ht="15" customHeight="true" x14ac:dyDescent="0.2">
      <c r="A234" s="240"/>
      <c r="B234" s="210"/>
      <c r="C234" s="161"/>
      <c r="D234" s="231"/>
      <c r="E234" s="231"/>
      <c r="F234" s="231"/>
      <c r="G234" s="220"/>
      <c r="H234" s="160"/>
      <c r="I234" s="231"/>
      <c r="J234" s="231"/>
      <c r="K234" s="231"/>
      <c r="L234" s="226"/>
      <c r="M234" s="161"/>
      <c r="N234" s="231"/>
      <c r="O234" s="231"/>
      <c r="P234" s="231"/>
      <c r="Q234" s="220"/>
      <c r="R234" s="160"/>
      <c r="S234" s="231"/>
      <c r="T234" s="231"/>
      <c r="U234" s="231"/>
      <c r="V234" s="226"/>
      <c r="W234" s="512"/>
      <c r="X234" s="512"/>
      <c r="Y234" s="512"/>
      <c r="Z234" s="512"/>
      <c r="AA234" s="512"/>
      <c r="AB234" s="512"/>
      <c r="AC234" s="512"/>
      <c r="AD234" s="512"/>
      <c r="AE234" s="512"/>
      <c r="AF234" s="512"/>
      <c r="AG234" s="512"/>
      <c r="AH234" s="512"/>
      <c r="AI234" s="512"/>
      <c r="AJ234" s="512"/>
      <c r="AK234" s="512"/>
      <c r="AL234" s="512"/>
      <c r="AM234" s="512"/>
      <c r="AN234" s="512"/>
      <c r="AO234" s="512"/>
      <c r="AP234" s="512"/>
      <c r="AQ234" s="512"/>
      <c r="AR234" s="512"/>
      <c r="AS234" s="512"/>
      <c r="AT234" s="512"/>
      <c r="AU234" s="512"/>
      <c r="AV234" s="512"/>
      <c r="AW234" s="512"/>
      <c r="AX234" s="512"/>
      <c r="AY234" s="512"/>
      <c r="AZ234" s="252"/>
      <c r="BA234" s="706"/>
      <c r="BB234" s="697"/>
      <c r="BC234" s="523"/>
      <c r="BD234" s="509"/>
      <c r="BE234" s="509"/>
      <c r="BF234" s="509"/>
      <c r="BG234" s="527"/>
      <c r="BH234" s="523"/>
      <c r="BI234" s="509"/>
      <c r="BJ234" s="509"/>
      <c r="BK234" s="509"/>
      <c r="BL234" s="527"/>
      <c r="BM234" s="523"/>
      <c r="BN234" s="509"/>
      <c r="BO234" s="509"/>
      <c r="BP234" s="509"/>
      <c r="BQ234" s="527"/>
      <c r="BR234" s="523"/>
      <c r="BS234" s="509"/>
      <c r="BT234" s="509"/>
      <c r="BU234" s="509"/>
      <c r="BV234" s="510"/>
      <c r="BW234" s="67"/>
      <c r="BX234" s="67"/>
      <c r="BY234" s="67"/>
      <c r="BZ234" s="67"/>
      <c r="CA234" s="67"/>
      <c r="CB234" s="67"/>
      <c r="CC234" s="67"/>
      <c r="CD234" s="67"/>
      <c r="CE234" s="67"/>
      <c r="CF234" s="67"/>
      <c r="CG234" s="67"/>
      <c r="CH234" s="67"/>
      <c r="CI234" s="67"/>
      <c r="CJ234" s="67"/>
      <c r="CK234" s="67"/>
      <c r="CL234" s="67"/>
      <c r="CM234" s="67"/>
      <c r="CN234" s="67"/>
      <c r="CO234" s="67"/>
      <c r="CP234" s="67"/>
      <c r="CQ234" s="67"/>
      <c r="CR234" s="67"/>
      <c r="CS234" s="67"/>
      <c r="CT234" s="67"/>
      <c r="CU234" s="67"/>
      <c r="CV234" s="67"/>
      <c r="CW234" s="67"/>
      <c r="CX234" s="67"/>
      <c r="CY234" s="67"/>
      <c r="CZ234" s="67"/>
    </row>
    <row r="235" s="387" customFormat="true" ht="15" customHeight="true" x14ac:dyDescent="0.2">
      <c r="A235" s="240"/>
      <c r="B235" s="210"/>
      <c r="C235" s="161"/>
      <c r="D235" s="231"/>
      <c r="E235" s="231"/>
      <c r="F235" s="231"/>
      <c r="G235" s="220"/>
      <c r="H235" s="160"/>
      <c r="I235" s="231"/>
      <c r="J235" s="231"/>
      <c r="K235" s="231"/>
      <c r="L235" s="226"/>
      <c r="M235" s="161"/>
      <c r="N235" s="231"/>
      <c r="O235" s="231"/>
      <c r="P235" s="231"/>
      <c r="Q235" s="220"/>
      <c r="R235" s="160"/>
      <c r="S235" s="231"/>
      <c r="T235" s="231"/>
      <c r="U235" s="231"/>
      <c r="V235" s="226"/>
      <c r="W235" s="512"/>
      <c r="X235" s="512"/>
      <c r="Y235" s="512"/>
      <c r="Z235" s="512"/>
      <c r="AA235" s="512"/>
      <c r="AB235" s="512"/>
      <c r="AC235" s="512"/>
      <c r="AD235" s="512"/>
      <c r="AE235" s="512"/>
      <c r="AF235" s="512"/>
      <c r="AG235" s="512"/>
      <c r="AH235" s="512"/>
      <c r="AI235" s="512"/>
      <c r="AJ235" s="512"/>
      <c r="AK235" s="512"/>
      <c r="AL235" s="512"/>
      <c r="AM235" s="512"/>
      <c r="AN235" s="512"/>
      <c r="AO235" s="512"/>
      <c r="AP235" s="512"/>
      <c r="AQ235" s="512"/>
      <c r="AR235" s="512"/>
      <c r="AS235" s="512"/>
      <c r="AT235" s="512"/>
      <c r="AU235" s="512"/>
      <c r="AV235" s="512"/>
      <c r="AW235" s="512"/>
      <c r="AX235" s="512"/>
      <c r="AY235" s="512"/>
      <c r="AZ235" s="252"/>
      <c r="BA235" s="706"/>
      <c r="BB235" s="697"/>
      <c r="BC235" s="523"/>
      <c r="BD235" s="509"/>
      <c r="BE235" s="509"/>
      <c r="BF235" s="509"/>
      <c r="BG235" s="527"/>
      <c r="BH235" s="523"/>
      <c r="BI235" s="509"/>
      <c r="BJ235" s="509"/>
      <c r="BK235" s="509"/>
      <c r="BL235" s="527"/>
      <c r="BM235" s="523"/>
      <c r="BN235" s="509"/>
      <c r="BO235" s="509"/>
      <c r="BP235" s="509"/>
      <c r="BQ235" s="527"/>
      <c r="BR235" s="523"/>
      <c r="BS235" s="509"/>
      <c r="BT235" s="509"/>
      <c r="BU235" s="509"/>
      <c r="BV235" s="510"/>
      <c r="BW235" s="67"/>
      <c r="BX235" s="67"/>
      <c r="BY235" s="67"/>
      <c r="BZ235" s="67"/>
      <c r="CA235" s="67"/>
      <c r="CB235" s="67"/>
      <c r="CC235" s="67"/>
      <c r="CD235" s="67"/>
      <c r="CE235" s="67"/>
      <c r="CF235" s="67"/>
      <c r="CG235" s="67"/>
      <c r="CH235" s="67"/>
      <c r="CI235" s="67"/>
      <c r="CJ235" s="67"/>
      <c r="CK235" s="67"/>
      <c r="CL235" s="67"/>
      <c r="CM235" s="67"/>
      <c r="CN235" s="67"/>
      <c r="CO235" s="67"/>
      <c r="CP235" s="67"/>
      <c r="CQ235" s="67"/>
      <c r="CR235" s="67"/>
      <c r="CS235" s="67"/>
      <c r="CT235" s="67"/>
      <c r="CU235" s="67"/>
      <c r="CV235" s="67"/>
      <c r="CW235" s="67"/>
      <c r="CX235" s="67"/>
      <c r="CY235" s="67"/>
      <c r="CZ235" s="67"/>
    </row>
    <row r="236" s="387" customFormat="true" ht="15" customHeight="true" x14ac:dyDescent="0.2">
      <c r="A236" s="240"/>
      <c r="B236" s="210"/>
      <c r="C236" s="161"/>
      <c r="D236" s="231"/>
      <c r="E236" s="231"/>
      <c r="F236" s="231"/>
      <c r="G236" s="220"/>
      <c r="H236" s="160"/>
      <c r="I236" s="231"/>
      <c r="J236" s="231"/>
      <c r="K236" s="231"/>
      <c r="L236" s="226"/>
      <c r="M236" s="161"/>
      <c r="N236" s="231"/>
      <c r="O236" s="231"/>
      <c r="P236" s="231"/>
      <c r="Q236" s="220"/>
      <c r="R236" s="160"/>
      <c r="S236" s="231"/>
      <c r="T236" s="231"/>
      <c r="U236" s="231"/>
      <c r="V236" s="226"/>
      <c r="W236" s="512"/>
      <c r="X236" s="512"/>
      <c r="Y236" s="512"/>
      <c r="Z236" s="512"/>
      <c r="AA236" s="512"/>
      <c r="AB236" s="512"/>
      <c r="AC236" s="512"/>
      <c r="AD236" s="512"/>
      <c r="AE236" s="512"/>
      <c r="AF236" s="512"/>
      <c r="AG236" s="512"/>
      <c r="AH236" s="512"/>
      <c r="AI236" s="512"/>
      <c r="AJ236" s="512"/>
      <c r="AK236" s="512"/>
      <c r="AL236" s="512"/>
      <c r="AM236" s="512"/>
      <c r="AN236" s="512"/>
      <c r="AO236" s="512"/>
      <c r="AP236" s="512"/>
      <c r="AQ236" s="512"/>
      <c r="AR236" s="512"/>
      <c r="AS236" s="512"/>
      <c r="AT236" s="512"/>
      <c r="AU236" s="512"/>
      <c r="AV236" s="512"/>
      <c r="AW236" s="512"/>
      <c r="AX236" s="512"/>
      <c r="AY236" s="512"/>
      <c r="AZ236" s="252"/>
      <c r="BA236" s="706"/>
      <c r="BB236" s="697"/>
      <c r="BC236" s="523"/>
      <c r="BD236" s="509"/>
      <c r="BE236" s="509"/>
      <c r="BF236" s="509"/>
      <c r="BG236" s="527"/>
      <c r="BH236" s="523"/>
      <c r="BI236" s="509"/>
      <c r="BJ236" s="509"/>
      <c r="BK236" s="509"/>
      <c r="BL236" s="527"/>
      <c r="BM236" s="523"/>
      <c r="BN236" s="509"/>
      <c r="BO236" s="509"/>
      <c r="BP236" s="509"/>
      <c r="BQ236" s="527"/>
      <c r="BR236" s="523"/>
      <c r="BS236" s="509"/>
      <c r="BT236" s="509"/>
      <c r="BU236" s="509"/>
      <c r="BV236" s="510"/>
      <c r="BW236" s="67"/>
      <c r="BX236" s="67"/>
      <c r="BY236" s="67"/>
      <c r="BZ236" s="67"/>
      <c r="CA236" s="67"/>
      <c r="CB236" s="67"/>
      <c r="CC236" s="67"/>
      <c r="CD236" s="67"/>
      <c r="CE236" s="67"/>
      <c r="CF236" s="67"/>
      <c r="CG236" s="67"/>
      <c r="CH236" s="67"/>
      <c r="CI236" s="67"/>
      <c r="CJ236" s="67"/>
      <c r="CK236" s="67"/>
      <c r="CL236" s="67"/>
      <c r="CM236" s="67"/>
      <c r="CN236" s="67"/>
      <c r="CO236" s="67"/>
      <c r="CP236" s="67"/>
      <c r="CQ236" s="67"/>
      <c r="CR236" s="67"/>
      <c r="CS236" s="67"/>
      <c r="CT236" s="67"/>
      <c r="CU236" s="67"/>
      <c r="CV236" s="67"/>
      <c r="CW236" s="67"/>
      <c r="CX236" s="67"/>
      <c r="CY236" s="67"/>
      <c r="CZ236" s="67"/>
    </row>
    <row r="237" s="387" customFormat="true" ht="15" customHeight="true" x14ac:dyDescent="0.2">
      <c r="A237" s="240"/>
      <c r="B237" s="210"/>
      <c r="C237" s="161"/>
      <c r="D237" s="231"/>
      <c r="E237" s="231"/>
      <c r="F237" s="231"/>
      <c r="G237" s="220"/>
      <c r="H237" s="160"/>
      <c r="I237" s="231"/>
      <c r="J237" s="231"/>
      <c r="K237" s="231"/>
      <c r="L237" s="226"/>
      <c r="M237" s="161"/>
      <c r="N237" s="231"/>
      <c r="O237" s="231"/>
      <c r="P237" s="231"/>
      <c r="Q237" s="220"/>
      <c r="R237" s="160"/>
      <c r="S237" s="231"/>
      <c r="T237" s="231"/>
      <c r="U237" s="231"/>
      <c r="V237" s="226"/>
      <c r="W237" s="512"/>
      <c r="X237" s="512"/>
      <c r="Y237" s="512"/>
      <c r="Z237" s="512"/>
      <c r="AA237" s="512"/>
      <c r="AB237" s="512"/>
      <c r="AC237" s="512"/>
      <c r="AD237" s="512"/>
      <c r="AE237" s="512"/>
      <c r="AF237" s="512"/>
      <c r="AG237" s="512"/>
      <c r="AH237" s="512"/>
      <c r="AI237" s="512"/>
      <c r="AJ237" s="512"/>
      <c r="AK237" s="512"/>
      <c r="AL237" s="512"/>
      <c r="AM237" s="512"/>
      <c r="AN237" s="512"/>
      <c r="AO237" s="512"/>
      <c r="AP237" s="512"/>
      <c r="AQ237" s="512"/>
      <c r="AR237" s="512"/>
      <c r="AS237" s="512"/>
      <c r="AT237" s="512"/>
      <c r="AU237" s="512"/>
      <c r="AV237" s="512"/>
      <c r="AW237" s="512"/>
      <c r="AX237" s="512"/>
      <c r="AY237" s="512"/>
      <c r="AZ237" s="252"/>
      <c r="BA237" s="706"/>
      <c r="BB237" s="697"/>
      <c r="BC237" s="523"/>
      <c r="BD237" s="509"/>
      <c r="BE237" s="509"/>
      <c r="BF237" s="509"/>
      <c r="BG237" s="527"/>
      <c r="BH237" s="523"/>
      <c r="BI237" s="509"/>
      <c r="BJ237" s="509"/>
      <c r="BK237" s="509"/>
      <c r="BL237" s="527"/>
      <c r="BM237" s="523"/>
      <c r="BN237" s="509"/>
      <c r="BO237" s="509"/>
      <c r="BP237" s="509"/>
      <c r="BQ237" s="527"/>
      <c r="BR237" s="523"/>
      <c r="BS237" s="509"/>
      <c r="BT237" s="509"/>
      <c r="BU237" s="509"/>
      <c r="BV237" s="510"/>
      <c r="BW237" s="67"/>
      <c r="BX237" s="67"/>
      <c r="BY237" s="67"/>
      <c r="BZ237" s="67"/>
      <c r="CA237" s="67"/>
      <c r="CB237" s="67"/>
      <c r="CC237" s="67"/>
      <c r="CD237" s="67"/>
      <c r="CE237" s="67"/>
      <c r="CF237" s="67"/>
      <c r="CG237" s="67"/>
      <c r="CH237" s="67"/>
      <c r="CI237" s="67"/>
      <c r="CJ237" s="67"/>
      <c r="CK237" s="67"/>
      <c r="CL237" s="67"/>
      <c r="CM237" s="67"/>
      <c r="CN237" s="67"/>
      <c r="CO237" s="67"/>
      <c r="CP237" s="67"/>
      <c r="CQ237" s="67"/>
      <c r="CR237" s="67"/>
      <c r="CS237" s="67"/>
      <c r="CT237" s="67"/>
      <c r="CU237" s="67"/>
      <c r="CV237" s="67"/>
      <c r="CW237" s="67"/>
      <c r="CX237" s="67"/>
      <c r="CY237" s="67"/>
      <c r="CZ237" s="67"/>
    </row>
    <row r="238" s="387" customFormat="true" ht="15" customHeight="true" x14ac:dyDescent="0.2">
      <c r="A238" s="240"/>
      <c r="B238" s="210"/>
      <c r="C238" s="161"/>
      <c r="D238" s="231"/>
      <c r="E238" s="231"/>
      <c r="F238" s="231"/>
      <c r="G238" s="220"/>
      <c r="H238" s="160"/>
      <c r="I238" s="231"/>
      <c r="J238" s="231"/>
      <c r="K238" s="231"/>
      <c r="L238" s="226"/>
      <c r="M238" s="161"/>
      <c r="N238" s="231"/>
      <c r="O238" s="231"/>
      <c r="P238" s="231"/>
      <c r="Q238" s="220"/>
      <c r="R238" s="160"/>
      <c r="S238" s="231"/>
      <c r="T238" s="231"/>
      <c r="U238" s="231"/>
      <c r="V238" s="226"/>
      <c r="W238" s="512"/>
      <c r="X238" s="512"/>
      <c r="Y238" s="512"/>
      <c r="Z238" s="512"/>
      <c r="AA238" s="512"/>
      <c r="AB238" s="512"/>
      <c r="AC238" s="512"/>
      <c r="AD238" s="512"/>
      <c r="AE238" s="512"/>
      <c r="AF238" s="512"/>
      <c r="AG238" s="512"/>
      <c r="AH238" s="512"/>
      <c r="AI238" s="512"/>
      <c r="AJ238" s="512"/>
      <c r="AK238" s="512"/>
      <c r="AL238" s="512"/>
      <c r="AM238" s="512"/>
      <c r="AN238" s="512"/>
      <c r="AO238" s="512"/>
      <c r="AP238" s="512"/>
      <c r="AQ238" s="512"/>
      <c r="AR238" s="512"/>
      <c r="AS238" s="512"/>
      <c r="AT238" s="512"/>
      <c r="AU238" s="512"/>
      <c r="AV238" s="512"/>
      <c r="AW238" s="512"/>
      <c r="AX238" s="512"/>
      <c r="AY238" s="512"/>
      <c r="AZ238" s="252"/>
      <c r="BA238" s="706"/>
      <c r="BB238" s="697"/>
      <c r="BC238" s="523"/>
      <c r="BD238" s="509"/>
      <c r="BE238" s="509"/>
      <c r="BF238" s="509"/>
      <c r="BG238" s="527"/>
      <c r="BH238" s="523"/>
      <c r="BI238" s="509"/>
      <c r="BJ238" s="509"/>
      <c r="BK238" s="509"/>
      <c r="BL238" s="527"/>
      <c r="BM238" s="523"/>
      <c r="BN238" s="509"/>
      <c r="BO238" s="509"/>
      <c r="BP238" s="509"/>
      <c r="BQ238" s="527"/>
      <c r="BR238" s="523"/>
      <c r="BS238" s="509"/>
      <c r="BT238" s="509"/>
      <c r="BU238" s="509"/>
      <c r="BV238" s="510"/>
      <c r="BW238" s="67"/>
      <c r="BX238" s="67"/>
      <c r="BY238" s="67"/>
      <c r="BZ238" s="67"/>
      <c r="CA238" s="67"/>
      <c r="CB238" s="67"/>
      <c r="CC238" s="67"/>
      <c r="CD238" s="67"/>
      <c r="CE238" s="67"/>
      <c r="CF238" s="67"/>
      <c r="CG238" s="67"/>
      <c r="CH238" s="67"/>
      <c r="CI238" s="67"/>
      <c r="CJ238" s="67"/>
      <c r="CK238" s="67"/>
      <c r="CL238" s="67"/>
      <c r="CM238" s="67"/>
      <c r="CN238" s="67"/>
      <c r="CO238" s="67"/>
      <c r="CP238" s="67"/>
      <c r="CQ238" s="67"/>
      <c r="CR238" s="67"/>
      <c r="CS238" s="67"/>
      <c r="CT238" s="67"/>
      <c r="CU238" s="67"/>
      <c r="CV238" s="67"/>
      <c r="CW238" s="67"/>
      <c r="CX238" s="67"/>
      <c r="CY238" s="67"/>
      <c r="CZ238" s="67"/>
    </row>
    <row r="239" s="387" customFormat="true" ht="15" customHeight="true" x14ac:dyDescent="0.2">
      <c r="A239" s="240"/>
      <c r="B239" s="210"/>
      <c r="C239" s="161"/>
      <c r="D239" s="231"/>
      <c r="E239" s="231"/>
      <c r="F239" s="231"/>
      <c r="G239" s="220"/>
      <c r="H239" s="160"/>
      <c r="I239" s="231"/>
      <c r="J239" s="231"/>
      <c r="K239" s="231"/>
      <c r="L239" s="226"/>
      <c r="M239" s="161"/>
      <c r="N239" s="231"/>
      <c r="O239" s="231"/>
      <c r="P239" s="231"/>
      <c r="Q239" s="220"/>
      <c r="R239" s="160"/>
      <c r="S239" s="231"/>
      <c r="T239" s="231"/>
      <c r="U239" s="231"/>
      <c r="V239" s="226"/>
      <c r="W239" s="512"/>
      <c r="X239" s="512"/>
      <c r="Y239" s="512"/>
      <c r="Z239" s="512"/>
      <c r="AA239" s="512"/>
      <c r="AB239" s="512"/>
      <c r="AC239" s="512"/>
      <c r="AD239" s="512"/>
      <c r="AE239" s="512"/>
      <c r="AF239" s="512"/>
      <c r="AG239" s="512"/>
      <c r="AH239" s="512"/>
      <c r="AI239" s="512"/>
      <c r="AJ239" s="512"/>
      <c r="AK239" s="512"/>
      <c r="AL239" s="512"/>
      <c r="AM239" s="512"/>
      <c r="AN239" s="512"/>
      <c r="AO239" s="512"/>
      <c r="AP239" s="512"/>
      <c r="AQ239" s="512"/>
      <c r="AR239" s="512"/>
      <c r="AS239" s="512"/>
      <c r="AT239" s="512"/>
      <c r="AU239" s="512"/>
      <c r="AV239" s="512"/>
      <c r="AW239" s="512"/>
      <c r="AX239" s="512"/>
      <c r="AY239" s="512"/>
      <c r="AZ239" s="252"/>
      <c r="BA239" s="706"/>
      <c r="BB239" s="697"/>
      <c r="BC239" s="523"/>
      <c r="BD239" s="509"/>
      <c r="BE239" s="509"/>
      <c r="BF239" s="509"/>
      <c r="BG239" s="527"/>
      <c r="BH239" s="523"/>
      <c r="BI239" s="509"/>
      <c r="BJ239" s="509"/>
      <c r="BK239" s="509"/>
      <c r="BL239" s="527"/>
      <c r="BM239" s="523"/>
      <c r="BN239" s="509"/>
      <c r="BO239" s="509"/>
      <c r="BP239" s="509"/>
      <c r="BQ239" s="527"/>
      <c r="BR239" s="523"/>
      <c r="BS239" s="509"/>
      <c r="BT239" s="509"/>
      <c r="BU239" s="509"/>
      <c r="BV239" s="510"/>
      <c r="BW239" s="67"/>
      <c r="BX239" s="67"/>
      <c r="BY239" s="67"/>
      <c r="BZ239" s="67"/>
      <c r="CA239" s="67"/>
      <c r="CB239" s="67"/>
      <c r="CC239" s="67"/>
      <c r="CD239" s="67"/>
      <c r="CE239" s="67"/>
      <c r="CF239" s="67"/>
      <c r="CG239" s="67"/>
      <c r="CH239" s="67"/>
      <c r="CI239" s="67"/>
      <c r="CJ239" s="67"/>
      <c r="CK239" s="67"/>
      <c r="CL239" s="67"/>
      <c r="CM239" s="67"/>
      <c r="CN239" s="67"/>
      <c r="CO239" s="67"/>
      <c r="CP239" s="67"/>
      <c r="CQ239" s="67"/>
      <c r="CR239" s="67"/>
      <c r="CS239" s="67"/>
      <c r="CT239" s="67"/>
      <c r="CU239" s="67"/>
      <c r="CV239" s="67"/>
      <c r="CW239" s="67"/>
      <c r="CX239" s="67"/>
      <c r="CY239" s="67"/>
      <c r="CZ239" s="67"/>
    </row>
    <row r="240" s="387" customFormat="true" ht="15" customHeight="true" x14ac:dyDescent="0.2">
      <c r="A240" s="240"/>
      <c r="B240" s="210"/>
      <c r="C240" s="161"/>
      <c r="D240" s="231"/>
      <c r="E240" s="231"/>
      <c r="F240" s="231"/>
      <c r="G240" s="220"/>
      <c r="H240" s="160"/>
      <c r="I240" s="231"/>
      <c r="J240" s="231"/>
      <c r="K240" s="231"/>
      <c r="L240" s="226"/>
      <c r="M240" s="161"/>
      <c r="N240" s="231"/>
      <c r="O240" s="231"/>
      <c r="P240" s="231"/>
      <c r="Q240" s="220"/>
      <c r="R240" s="160"/>
      <c r="S240" s="231"/>
      <c r="T240" s="231"/>
      <c r="U240" s="231"/>
      <c r="V240" s="226"/>
      <c r="W240" s="512"/>
      <c r="X240" s="512"/>
      <c r="Y240" s="512"/>
      <c r="Z240" s="512"/>
      <c r="AA240" s="512"/>
      <c r="AB240" s="512"/>
      <c r="AC240" s="512"/>
      <c r="AD240" s="512"/>
      <c r="AE240" s="512"/>
      <c r="AF240" s="512"/>
      <c r="AG240" s="512"/>
      <c r="AH240" s="512"/>
      <c r="AI240" s="512"/>
      <c r="AJ240" s="512"/>
      <c r="AK240" s="512"/>
      <c r="AL240" s="512"/>
      <c r="AM240" s="512"/>
      <c r="AN240" s="512"/>
      <c r="AO240" s="512"/>
      <c r="AP240" s="512"/>
      <c r="AQ240" s="512"/>
      <c r="AR240" s="512"/>
      <c r="AS240" s="512"/>
      <c r="AT240" s="512"/>
      <c r="AU240" s="512"/>
      <c r="AV240" s="512"/>
      <c r="AW240" s="512"/>
      <c r="AX240" s="512"/>
      <c r="AY240" s="512"/>
      <c r="AZ240" s="252"/>
      <c r="BA240" s="706"/>
      <c r="BB240" s="697"/>
      <c r="BC240" s="523"/>
      <c r="BD240" s="509"/>
      <c r="BE240" s="509"/>
      <c r="BF240" s="509"/>
      <c r="BG240" s="527"/>
      <c r="BH240" s="523"/>
      <c r="BI240" s="509"/>
      <c r="BJ240" s="509"/>
      <c r="BK240" s="509"/>
      <c r="BL240" s="527"/>
      <c r="BM240" s="523"/>
      <c r="BN240" s="509"/>
      <c r="BO240" s="509"/>
      <c r="BP240" s="509"/>
      <c r="BQ240" s="527"/>
      <c r="BR240" s="523"/>
      <c r="BS240" s="509"/>
      <c r="BT240" s="509"/>
      <c r="BU240" s="509"/>
      <c r="BV240" s="510"/>
      <c r="BW240" s="67"/>
      <c r="BX240" s="67"/>
      <c r="BY240" s="67"/>
      <c r="BZ240" s="67"/>
      <c r="CA240" s="67"/>
      <c r="CB240" s="67"/>
      <c r="CC240" s="67"/>
      <c r="CD240" s="67"/>
      <c r="CE240" s="67"/>
      <c r="CF240" s="67"/>
      <c r="CG240" s="67"/>
      <c r="CH240" s="67"/>
      <c r="CI240" s="67"/>
      <c r="CJ240" s="67"/>
      <c r="CK240" s="67"/>
      <c r="CL240" s="67"/>
      <c r="CM240" s="67"/>
      <c r="CN240" s="67"/>
      <c r="CO240" s="67"/>
      <c r="CP240" s="67"/>
      <c r="CQ240" s="67"/>
      <c r="CR240" s="67"/>
      <c r="CS240" s="67"/>
      <c r="CT240" s="67"/>
      <c r="CU240" s="67"/>
      <c r="CV240" s="67"/>
      <c r="CW240" s="67"/>
      <c r="CX240" s="67"/>
      <c r="CY240" s="67"/>
      <c r="CZ240" s="67"/>
    </row>
    <row r="241" s="387" customFormat="true" ht="15" customHeight="true" x14ac:dyDescent="0.2">
      <c r="A241" s="240"/>
      <c r="B241" s="210"/>
      <c r="C241" s="161"/>
      <c r="D241" s="231"/>
      <c r="E241" s="231"/>
      <c r="F241" s="231"/>
      <c r="G241" s="220"/>
      <c r="H241" s="160"/>
      <c r="I241" s="231"/>
      <c r="J241" s="231"/>
      <c r="K241" s="231"/>
      <c r="L241" s="226"/>
      <c r="M241" s="161"/>
      <c r="N241" s="231"/>
      <c r="O241" s="231"/>
      <c r="P241" s="231"/>
      <c r="Q241" s="220"/>
      <c r="R241" s="160"/>
      <c r="S241" s="231"/>
      <c r="T241" s="231"/>
      <c r="U241" s="231"/>
      <c r="V241" s="226"/>
      <c r="W241" s="512"/>
      <c r="X241" s="512"/>
      <c r="Y241" s="512"/>
      <c r="Z241" s="512"/>
      <c r="AA241" s="512"/>
      <c r="AB241" s="512"/>
      <c r="AC241" s="512"/>
      <c r="AD241" s="512"/>
      <c r="AE241" s="512"/>
      <c r="AF241" s="512"/>
      <c r="AG241" s="512"/>
      <c r="AH241" s="512"/>
      <c r="AI241" s="512"/>
      <c r="AJ241" s="512"/>
      <c r="AK241" s="512"/>
      <c r="AL241" s="512"/>
      <c r="AM241" s="512"/>
      <c r="AN241" s="512"/>
      <c r="AO241" s="512"/>
      <c r="AP241" s="512"/>
      <c r="AQ241" s="512"/>
      <c r="AR241" s="512"/>
      <c r="AS241" s="512"/>
      <c r="AT241" s="512"/>
      <c r="AU241" s="512"/>
      <c r="AV241" s="512"/>
      <c r="AW241" s="512"/>
      <c r="AX241" s="512"/>
      <c r="AY241" s="512"/>
      <c r="AZ241" s="252"/>
      <c r="BA241" s="706"/>
      <c r="BB241" s="697"/>
      <c r="BC241" s="523"/>
      <c r="BD241" s="509"/>
      <c r="BE241" s="509"/>
      <c r="BF241" s="509"/>
      <c r="BG241" s="527"/>
      <c r="BH241" s="523"/>
      <c r="BI241" s="509"/>
      <c r="BJ241" s="509"/>
      <c r="BK241" s="509"/>
      <c r="BL241" s="527"/>
      <c r="BM241" s="523"/>
      <c r="BN241" s="509"/>
      <c r="BO241" s="509"/>
      <c r="BP241" s="509"/>
      <c r="BQ241" s="527"/>
      <c r="BR241" s="523"/>
      <c r="BS241" s="509"/>
      <c r="BT241" s="509"/>
      <c r="BU241" s="509"/>
      <c r="BV241" s="510"/>
      <c r="BW241" s="67"/>
      <c r="BX241" s="67"/>
      <c r="BY241" s="67"/>
      <c r="BZ241" s="67"/>
      <c r="CA241" s="67"/>
      <c r="CB241" s="67"/>
      <c r="CC241" s="67"/>
      <c r="CD241" s="67"/>
      <c r="CE241" s="67"/>
      <c r="CF241" s="67"/>
      <c r="CG241" s="67"/>
      <c r="CH241" s="67"/>
      <c r="CI241" s="67"/>
      <c r="CJ241" s="67"/>
      <c r="CK241" s="67"/>
      <c r="CL241" s="67"/>
      <c r="CM241" s="67"/>
      <c r="CN241" s="67"/>
      <c r="CO241" s="67"/>
      <c r="CP241" s="67"/>
      <c r="CQ241" s="67"/>
      <c r="CR241" s="67"/>
      <c r="CS241" s="67"/>
      <c r="CT241" s="67"/>
      <c r="CU241" s="67"/>
      <c r="CV241" s="67"/>
      <c r="CW241" s="67"/>
      <c r="CX241" s="67"/>
      <c r="CY241" s="67"/>
      <c r="CZ241" s="67"/>
    </row>
    <row r="242" s="387" customFormat="true" ht="15" customHeight="true" x14ac:dyDescent="0.2">
      <c r="A242" s="240"/>
      <c r="B242" s="210"/>
      <c r="C242" s="161"/>
      <c r="D242" s="231"/>
      <c r="E242" s="231"/>
      <c r="F242" s="231"/>
      <c r="G242" s="220"/>
      <c r="H242" s="160"/>
      <c r="I242" s="231"/>
      <c r="J242" s="231"/>
      <c r="K242" s="231"/>
      <c r="L242" s="226"/>
      <c r="M242" s="161"/>
      <c r="N242" s="231"/>
      <c r="O242" s="231"/>
      <c r="P242" s="231"/>
      <c r="Q242" s="220"/>
      <c r="R242" s="160"/>
      <c r="S242" s="231"/>
      <c r="T242" s="231"/>
      <c r="U242" s="231"/>
      <c r="V242" s="226"/>
      <c r="W242" s="512"/>
      <c r="X242" s="512"/>
      <c r="Y242" s="512"/>
      <c r="Z242" s="512"/>
      <c r="AA242" s="512"/>
      <c r="AB242" s="512"/>
      <c r="AC242" s="512"/>
      <c r="AD242" s="512"/>
      <c r="AE242" s="512"/>
      <c r="AF242" s="512"/>
      <c r="AG242" s="512"/>
      <c r="AH242" s="512"/>
      <c r="AI242" s="512"/>
      <c r="AJ242" s="512"/>
      <c r="AK242" s="512"/>
      <c r="AL242" s="512"/>
      <c r="AM242" s="512"/>
      <c r="AN242" s="512"/>
      <c r="AO242" s="512"/>
      <c r="AP242" s="512"/>
      <c r="AQ242" s="512"/>
      <c r="AR242" s="512"/>
      <c r="AS242" s="512"/>
      <c r="AT242" s="512"/>
      <c r="AU242" s="512"/>
      <c r="AV242" s="512"/>
      <c r="AW242" s="512"/>
      <c r="AX242" s="512"/>
      <c r="AY242" s="512"/>
      <c r="AZ242" s="252"/>
      <c r="BA242" s="706"/>
      <c r="BB242" s="697"/>
      <c r="BC242" s="523"/>
      <c r="BD242" s="509"/>
      <c r="BE242" s="509"/>
      <c r="BF242" s="509"/>
      <c r="BG242" s="527"/>
      <c r="BH242" s="523"/>
      <c r="BI242" s="509"/>
      <c r="BJ242" s="509"/>
      <c r="BK242" s="509"/>
      <c r="BL242" s="527"/>
      <c r="BM242" s="523"/>
      <c r="BN242" s="509"/>
      <c r="BO242" s="509"/>
      <c r="BP242" s="509"/>
      <c r="BQ242" s="527"/>
      <c r="BR242" s="523"/>
      <c r="BS242" s="509"/>
      <c r="BT242" s="509"/>
      <c r="BU242" s="509"/>
      <c r="BV242" s="510"/>
      <c r="BW242" s="67"/>
      <c r="BX242" s="67"/>
      <c r="BY242" s="67"/>
      <c r="BZ242" s="67"/>
      <c r="CA242" s="67"/>
      <c r="CB242" s="67"/>
      <c r="CC242" s="67"/>
      <c r="CD242" s="67"/>
      <c r="CE242" s="67"/>
      <c r="CF242" s="67"/>
      <c r="CG242" s="67"/>
      <c r="CH242" s="67"/>
      <c r="CI242" s="67"/>
      <c r="CJ242" s="67"/>
      <c r="CK242" s="67"/>
      <c r="CL242" s="67"/>
      <c r="CM242" s="67"/>
      <c r="CN242" s="67"/>
      <c r="CO242" s="67"/>
      <c r="CP242" s="67"/>
      <c r="CQ242" s="67"/>
      <c r="CR242" s="67"/>
      <c r="CS242" s="67"/>
      <c r="CT242" s="67"/>
      <c r="CU242" s="67"/>
      <c r="CV242" s="67"/>
      <c r="CW242" s="67"/>
      <c r="CX242" s="67"/>
      <c r="CY242" s="67"/>
      <c r="CZ242" s="67"/>
    </row>
    <row r="243" s="387" customFormat="true" ht="15" customHeight="true" x14ac:dyDescent="0.2">
      <c r="A243" s="240"/>
      <c r="B243" s="210"/>
      <c r="C243" s="161"/>
      <c r="D243" s="231"/>
      <c r="E243" s="231"/>
      <c r="F243" s="231"/>
      <c r="G243" s="220"/>
      <c r="H243" s="160"/>
      <c r="I243" s="231"/>
      <c r="J243" s="231"/>
      <c r="K243" s="231"/>
      <c r="L243" s="226"/>
      <c r="M243" s="161"/>
      <c r="N243" s="231"/>
      <c r="O243" s="231"/>
      <c r="P243" s="231"/>
      <c r="Q243" s="220"/>
      <c r="R243" s="160"/>
      <c r="S243" s="231"/>
      <c r="T243" s="231"/>
      <c r="U243" s="231"/>
      <c r="V243" s="226"/>
      <c r="W243" s="512"/>
      <c r="X243" s="512"/>
      <c r="Y243" s="512"/>
      <c r="Z243" s="512"/>
      <c r="AA243" s="512"/>
      <c r="AB243" s="512"/>
      <c r="AC243" s="512"/>
      <c r="AD243" s="512"/>
      <c r="AE243" s="512"/>
      <c r="AF243" s="512"/>
      <c r="AG243" s="512"/>
      <c r="AH243" s="512"/>
      <c r="AI243" s="512"/>
      <c r="AJ243" s="512"/>
      <c r="AK243" s="512"/>
      <c r="AL243" s="512"/>
      <c r="AM243" s="512"/>
      <c r="AN243" s="512"/>
      <c r="AO243" s="512"/>
      <c r="AP243" s="512"/>
      <c r="AQ243" s="512"/>
      <c r="AR243" s="512"/>
      <c r="AS243" s="512"/>
      <c r="AT243" s="512"/>
      <c r="AU243" s="512"/>
      <c r="AV243" s="512"/>
      <c r="AW243" s="512"/>
      <c r="AX243" s="512"/>
      <c r="AY243" s="512"/>
      <c r="AZ243" s="252"/>
      <c r="BA243" s="706"/>
      <c r="BB243" s="697"/>
      <c r="BC243" s="523"/>
      <c r="BD243" s="509"/>
      <c r="BE243" s="509"/>
      <c r="BF243" s="509"/>
      <c r="BG243" s="527"/>
      <c r="BH243" s="523"/>
      <c r="BI243" s="509"/>
      <c r="BJ243" s="509"/>
      <c r="BK243" s="509"/>
      <c r="BL243" s="527"/>
      <c r="BM243" s="523"/>
      <c r="BN243" s="509"/>
      <c r="BO243" s="509"/>
      <c r="BP243" s="509"/>
      <c r="BQ243" s="527"/>
      <c r="BR243" s="523"/>
      <c r="BS243" s="509"/>
      <c r="BT243" s="509"/>
      <c r="BU243" s="509"/>
      <c r="BV243" s="510"/>
      <c r="BW243" s="67"/>
      <c r="BX243" s="67"/>
      <c r="BY243" s="67"/>
      <c r="BZ243" s="67"/>
      <c r="CA243" s="67"/>
      <c r="CB243" s="67"/>
      <c r="CC243" s="67"/>
      <c r="CD243" s="67"/>
      <c r="CE243" s="67"/>
      <c r="CF243" s="67"/>
      <c r="CG243" s="67"/>
      <c r="CH243" s="67"/>
      <c r="CI243" s="67"/>
      <c r="CJ243" s="67"/>
      <c r="CK243" s="67"/>
      <c r="CL243" s="67"/>
      <c r="CM243" s="67"/>
      <c r="CN243" s="67"/>
      <c r="CO243" s="67"/>
      <c r="CP243" s="67"/>
      <c r="CQ243" s="67"/>
      <c r="CR243" s="67"/>
      <c r="CS243" s="67"/>
      <c r="CT243" s="67"/>
      <c r="CU243" s="67"/>
      <c r="CV243" s="67"/>
      <c r="CW243" s="67"/>
      <c r="CX243" s="67"/>
      <c r="CY243" s="67"/>
      <c r="CZ243" s="67"/>
    </row>
    <row r="244" s="387" customFormat="true" ht="15" customHeight="true" x14ac:dyDescent="0.2">
      <c r="A244" s="240"/>
      <c r="B244" s="210"/>
      <c r="C244" s="161"/>
      <c r="D244" s="231"/>
      <c r="E244" s="231"/>
      <c r="F244" s="231"/>
      <c r="G244" s="220"/>
      <c r="H244" s="160"/>
      <c r="I244" s="231"/>
      <c r="J244" s="231"/>
      <c r="K244" s="231"/>
      <c r="L244" s="226"/>
      <c r="M244" s="161"/>
      <c r="N244" s="231"/>
      <c r="O244" s="231"/>
      <c r="P244" s="231"/>
      <c r="Q244" s="220"/>
      <c r="R244" s="160"/>
      <c r="S244" s="231"/>
      <c r="T244" s="231"/>
      <c r="U244" s="231"/>
      <c r="V244" s="226"/>
      <c r="W244" s="512"/>
      <c r="X244" s="512"/>
      <c r="Y244" s="512"/>
      <c r="Z244" s="512"/>
      <c r="AA244" s="512"/>
      <c r="AB244" s="512"/>
      <c r="AC244" s="512"/>
      <c r="AD244" s="512"/>
      <c r="AE244" s="512"/>
      <c r="AF244" s="512"/>
      <c r="AG244" s="512"/>
      <c r="AH244" s="512"/>
      <c r="AI244" s="512"/>
      <c r="AJ244" s="512"/>
      <c r="AK244" s="512"/>
      <c r="AL244" s="512"/>
      <c r="AM244" s="512"/>
      <c r="AN244" s="512"/>
      <c r="AO244" s="512"/>
      <c r="AP244" s="512"/>
      <c r="AQ244" s="512"/>
      <c r="AR244" s="512"/>
      <c r="AS244" s="512"/>
      <c r="AT244" s="512"/>
      <c r="AU244" s="512"/>
      <c r="AV244" s="512"/>
      <c r="AW244" s="512"/>
      <c r="AX244" s="512"/>
      <c r="AY244" s="512"/>
      <c r="AZ244" s="252"/>
      <c r="BA244" s="706"/>
      <c r="BB244" s="697"/>
      <c r="BC244" s="523"/>
      <c r="BD244" s="509"/>
      <c r="BE244" s="509"/>
      <c r="BF244" s="509"/>
      <c r="BG244" s="527"/>
      <c r="BH244" s="523"/>
      <c r="BI244" s="509"/>
      <c r="BJ244" s="509"/>
      <c r="BK244" s="509"/>
      <c r="BL244" s="527"/>
      <c r="BM244" s="523"/>
      <c r="BN244" s="509"/>
      <c r="BO244" s="509"/>
      <c r="BP244" s="509"/>
      <c r="BQ244" s="527"/>
      <c r="BR244" s="523"/>
      <c r="BS244" s="509"/>
      <c r="BT244" s="509"/>
      <c r="BU244" s="509"/>
      <c r="BV244" s="510"/>
      <c r="BW244" s="67"/>
      <c r="BX244" s="67"/>
      <c r="BY244" s="67"/>
      <c r="BZ244" s="67"/>
      <c r="CA244" s="67"/>
      <c r="CB244" s="67"/>
      <c r="CC244" s="67"/>
      <c r="CD244" s="67"/>
      <c r="CE244" s="67"/>
      <c r="CF244" s="67"/>
      <c r="CG244" s="67"/>
      <c r="CH244" s="67"/>
      <c r="CI244" s="67"/>
      <c r="CJ244" s="67"/>
      <c r="CK244" s="67"/>
      <c r="CL244" s="67"/>
      <c r="CM244" s="67"/>
      <c r="CN244" s="67"/>
      <c r="CO244" s="67"/>
      <c r="CP244" s="67"/>
      <c r="CQ244" s="67"/>
      <c r="CR244" s="67"/>
      <c r="CS244" s="67"/>
      <c r="CT244" s="67"/>
      <c r="CU244" s="67"/>
      <c r="CV244" s="67"/>
      <c r="CW244" s="67"/>
      <c r="CX244" s="67"/>
      <c r="CY244" s="67"/>
      <c r="CZ244" s="67"/>
    </row>
    <row r="245" s="387" customFormat="true" ht="15" customHeight="true" x14ac:dyDescent="0.2">
      <c r="A245" s="240"/>
      <c r="B245" s="210"/>
      <c r="C245" s="161"/>
      <c r="D245" s="231"/>
      <c r="E245" s="231"/>
      <c r="F245" s="231"/>
      <c r="G245" s="220"/>
      <c r="H245" s="160"/>
      <c r="I245" s="231"/>
      <c r="J245" s="231"/>
      <c r="K245" s="231"/>
      <c r="L245" s="226"/>
      <c r="M245" s="161"/>
      <c r="N245" s="231"/>
      <c r="O245" s="231"/>
      <c r="P245" s="231"/>
      <c r="Q245" s="220"/>
      <c r="R245" s="160"/>
      <c r="S245" s="231"/>
      <c r="T245" s="231"/>
      <c r="U245" s="231"/>
      <c r="V245" s="226"/>
      <c r="W245" s="512"/>
      <c r="X245" s="512"/>
      <c r="Y245" s="512"/>
      <c r="Z245" s="512"/>
      <c r="AA245" s="512"/>
      <c r="AB245" s="512"/>
      <c r="AC245" s="512"/>
      <c r="AD245" s="512"/>
      <c r="AE245" s="512"/>
      <c r="AF245" s="512"/>
      <c r="AG245" s="512"/>
      <c r="AH245" s="512"/>
      <c r="AI245" s="512"/>
      <c r="AJ245" s="512"/>
      <c r="AK245" s="512"/>
      <c r="AL245" s="512"/>
      <c r="AM245" s="512"/>
      <c r="AN245" s="512"/>
      <c r="AO245" s="512"/>
      <c r="AP245" s="512"/>
      <c r="AQ245" s="512"/>
      <c r="AR245" s="512"/>
      <c r="AS245" s="512"/>
      <c r="AT245" s="512"/>
      <c r="AU245" s="512"/>
      <c r="AV245" s="512"/>
      <c r="AW245" s="512"/>
      <c r="AX245" s="512"/>
      <c r="AY245" s="512"/>
      <c r="AZ245" s="252"/>
      <c r="BA245" s="706"/>
      <c r="BB245" s="697"/>
      <c r="BC245" s="523"/>
      <c r="BD245" s="509"/>
      <c r="BE245" s="509"/>
      <c r="BF245" s="509"/>
      <c r="BG245" s="527"/>
      <c r="BH245" s="523"/>
      <c r="BI245" s="509"/>
      <c r="BJ245" s="509"/>
      <c r="BK245" s="509"/>
      <c r="BL245" s="527"/>
      <c r="BM245" s="523"/>
      <c r="BN245" s="509"/>
      <c r="BO245" s="509"/>
      <c r="BP245" s="509"/>
      <c r="BQ245" s="527"/>
      <c r="BR245" s="523"/>
      <c r="BS245" s="509"/>
      <c r="BT245" s="509"/>
      <c r="BU245" s="509"/>
      <c r="BV245" s="510"/>
      <c r="BW245" s="67"/>
      <c r="BX245" s="67"/>
      <c r="BY245" s="67"/>
      <c r="BZ245" s="67"/>
      <c r="CA245" s="67"/>
      <c r="CB245" s="67"/>
      <c r="CC245" s="67"/>
      <c r="CD245" s="67"/>
      <c r="CE245" s="67"/>
      <c r="CF245" s="67"/>
      <c r="CG245" s="67"/>
      <c r="CH245" s="67"/>
      <c r="CI245" s="67"/>
      <c r="CJ245" s="67"/>
      <c r="CK245" s="67"/>
      <c r="CL245" s="67"/>
      <c r="CM245" s="67"/>
      <c r="CN245" s="67"/>
      <c r="CO245" s="67"/>
      <c r="CP245" s="67"/>
      <c r="CQ245" s="67"/>
      <c r="CR245" s="67"/>
      <c r="CS245" s="67"/>
      <c r="CT245" s="67"/>
      <c r="CU245" s="67"/>
      <c r="CV245" s="67"/>
      <c r="CW245" s="67"/>
      <c r="CX245" s="67"/>
      <c r="CY245" s="67"/>
      <c r="CZ245" s="67"/>
    </row>
    <row r="246" s="387" customFormat="true" ht="15" customHeight="true" x14ac:dyDescent="0.2">
      <c r="A246" s="240"/>
      <c r="B246" s="210"/>
      <c r="C246" s="161"/>
      <c r="D246" s="231"/>
      <c r="E246" s="231"/>
      <c r="F246" s="231"/>
      <c r="G246" s="220"/>
      <c r="H246" s="160"/>
      <c r="I246" s="231"/>
      <c r="J246" s="231"/>
      <c r="K246" s="231"/>
      <c r="L246" s="226"/>
      <c r="M246" s="161"/>
      <c r="N246" s="231"/>
      <c r="O246" s="231"/>
      <c r="P246" s="231"/>
      <c r="Q246" s="220"/>
      <c r="R246" s="160"/>
      <c r="S246" s="231"/>
      <c r="T246" s="231"/>
      <c r="U246" s="231"/>
      <c r="V246" s="226"/>
      <c r="W246" s="512"/>
      <c r="X246" s="512"/>
      <c r="Y246" s="512"/>
      <c r="Z246" s="512"/>
      <c r="AA246" s="512"/>
      <c r="AB246" s="512"/>
      <c r="AC246" s="512"/>
      <c r="AD246" s="512"/>
      <c r="AE246" s="512"/>
      <c r="AF246" s="512"/>
      <c r="AG246" s="512"/>
      <c r="AH246" s="512"/>
      <c r="AI246" s="512"/>
      <c r="AJ246" s="512"/>
      <c r="AK246" s="512"/>
      <c r="AL246" s="512"/>
      <c r="AM246" s="512"/>
      <c r="AN246" s="512"/>
      <c r="AO246" s="512"/>
      <c r="AP246" s="512"/>
      <c r="AQ246" s="512"/>
      <c r="AR246" s="512"/>
      <c r="AS246" s="512"/>
      <c r="AT246" s="512"/>
      <c r="AU246" s="512"/>
      <c r="AV246" s="512"/>
      <c r="AW246" s="512"/>
      <c r="AX246" s="512"/>
      <c r="AY246" s="512"/>
      <c r="AZ246" s="252"/>
      <c r="BA246" s="706"/>
      <c r="BB246" s="697"/>
      <c r="BC246" s="523"/>
      <c r="BD246" s="509"/>
      <c r="BE246" s="509"/>
      <c r="BF246" s="509"/>
      <c r="BG246" s="527"/>
      <c r="BH246" s="523"/>
      <c r="BI246" s="509"/>
      <c r="BJ246" s="509"/>
      <c r="BK246" s="509"/>
      <c r="BL246" s="527"/>
      <c r="BM246" s="523"/>
      <c r="BN246" s="509"/>
      <c r="BO246" s="509"/>
      <c r="BP246" s="509"/>
      <c r="BQ246" s="527"/>
      <c r="BR246" s="523"/>
      <c r="BS246" s="509"/>
      <c r="BT246" s="509"/>
      <c r="BU246" s="509"/>
      <c r="BV246" s="510"/>
      <c r="BW246" s="67"/>
      <c r="BX246" s="67"/>
      <c r="BY246" s="67"/>
      <c r="BZ246" s="67"/>
      <c r="CA246" s="67"/>
      <c r="CB246" s="67"/>
      <c r="CC246" s="67"/>
      <c r="CD246" s="67"/>
      <c r="CE246" s="67"/>
      <c r="CF246" s="67"/>
      <c r="CG246" s="67"/>
      <c r="CH246" s="67"/>
      <c r="CI246" s="67"/>
      <c r="CJ246" s="67"/>
      <c r="CK246" s="67"/>
      <c r="CL246" s="67"/>
      <c r="CM246" s="67"/>
      <c r="CN246" s="67"/>
      <c r="CO246" s="67"/>
      <c r="CP246" s="67"/>
      <c r="CQ246" s="67"/>
      <c r="CR246" s="67"/>
      <c r="CS246" s="67"/>
      <c r="CT246" s="67"/>
      <c r="CU246" s="67"/>
      <c r="CV246" s="67"/>
      <c r="CW246" s="67"/>
      <c r="CX246" s="67"/>
      <c r="CY246" s="67"/>
      <c r="CZ246" s="67"/>
    </row>
    <row r="247" s="387" customFormat="true" ht="15" customHeight="true" x14ac:dyDescent="0.2">
      <c r="A247" s="240"/>
      <c r="B247" s="210"/>
      <c r="C247" s="161"/>
      <c r="D247" s="231"/>
      <c r="E247" s="231"/>
      <c r="F247" s="231"/>
      <c r="G247" s="220"/>
      <c r="H247" s="160"/>
      <c r="I247" s="231"/>
      <c r="J247" s="231"/>
      <c r="K247" s="231"/>
      <c r="L247" s="226"/>
      <c r="M247" s="161"/>
      <c r="N247" s="231"/>
      <c r="O247" s="231"/>
      <c r="P247" s="231"/>
      <c r="Q247" s="220"/>
      <c r="R247" s="160"/>
      <c r="S247" s="231"/>
      <c r="T247" s="231"/>
      <c r="U247" s="231"/>
      <c r="V247" s="226"/>
      <c r="W247" s="512"/>
      <c r="X247" s="512"/>
      <c r="Y247" s="512"/>
      <c r="Z247" s="512"/>
      <c r="AA247" s="512"/>
      <c r="AB247" s="512"/>
      <c r="AC247" s="512"/>
      <c r="AD247" s="512"/>
      <c r="AE247" s="512"/>
      <c r="AF247" s="512"/>
      <c r="AG247" s="512"/>
      <c r="AH247" s="512"/>
      <c r="AI247" s="512"/>
      <c r="AJ247" s="512"/>
      <c r="AK247" s="512"/>
      <c r="AL247" s="512"/>
      <c r="AM247" s="512"/>
      <c r="AN247" s="512"/>
      <c r="AO247" s="512"/>
      <c r="AP247" s="512"/>
      <c r="AQ247" s="512"/>
      <c r="AR247" s="512"/>
      <c r="AS247" s="512"/>
      <c r="AT247" s="512"/>
      <c r="AU247" s="512"/>
      <c r="AV247" s="512"/>
      <c r="AW247" s="512"/>
      <c r="AX247" s="512"/>
      <c r="AY247" s="512"/>
      <c r="AZ247" s="252"/>
      <c r="BA247" s="706"/>
      <c r="BB247" s="697"/>
      <c r="BC247" s="523"/>
      <c r="BD247" s="509"/>
      <c r="BE247" s="509"/>
      <c r="BF247" s="509"/>
      <c r="BG247" s="527"/>
      <c r="BH247" s="523"/>
      <c r="BI247" s="509"/>
      <c r="BJ247" s="509"/>
      <c r="BK247" s="509"/>
      <c r="BL247" s="527"/>
      <c r="BM247" s="523"/>
      <c r="BN247" s="509"/>
      <c r="BO247" s="509"/>
      <c r="BP247" s="509"/>
      <c r="BQ247" s="527"/>
      <c r="BR247" s="523"/>
      <c r="BS247" s="509"/>
      <c r="BT247" s="509"/>
      <c r="BU247" s="509"/>
      <c r="BV247" s="510"/>
      <c r="BW247" s="67"/>
      <c r="BX247" s="67"/>
      <c r="BY247" s="67"/>
      <c r="BZ247" s="67"/>
      <c r="CA247" s="67"/>
      <c r="CB247" s="67"/>
      <c r="CC247" s="67"/>
      <c r="CD247" s="67"/>
      <c r="CE247" s="67"/>
      <c r="CF247" s="67"/>
      <c r="CG247" s="67"/>
      <c r="CH247" s="67"/>
      <c r="CI247" s="67"/>
      <c r="CJ247" s="67"/>
      <c r="CK247" s="67"/>
      <c r="CL247" s="67"/>
      <c r="CM247" s="67"/>
      <c r="CN247" s="67"/>
      <c r="CO247" s="67"/>
      <c r="CP247" s="67"/>
      <c r="CQ247" s="67"/>
      <c r="CR247" s="67"/>
      <c r="CS247" s="67"/>
      <c r="CT247" s="67"/>
      <c r="CU247" s="67"/>
      <c r="CV247" s="67"/>
      <c r="CW247" s="67"/>
      <c r="CX247" s="67"/>
      <c r="CY247" s="67"/>
      <c r="CZ247" s="67"/>
    </row>
    <row r="248" s="387" customFormat="true" ht="15" customHeight="true" x14ac:dyDescent="0.2">
      <c r="A248" s="147"/>
      <c r="B248" s="201"/>
      <c r="C248" s="151"/>
      <c r="D248" s="185"/>
      <c r="E248" s="185"/>
      <c r="F248" s="185"/>
      <c r="G248" s="184"/>
      <c r="H248" s="150"/>
      <c r="I248" s="185"/>
      <c r="J248" s="185"/>
      <c r="K248" s="185"/>
      <c r="L248" s="149"/>
      <c r="M248" s="151"/>
      <c r="N248" s="185"/>
      <c r="O248" s="185"/>
      <c r="P248" s="185"/>
      <c r="Q248" s="184"/>
      <c r="R248" s="150"/>
      <c r="S248" s="185"/>
      <c r="T248" s="185"/>
      <c r="U248" s="185"/>
      <c r="V248" s="149"/>
      <c r="W248" s="512"/>
      <c r="X248" s="512"/>
      <c r="Y248" s="512"/>
      <c r="Z248" s="512"/>
      <c r="AA248" s="512"/>
      <c r="AB248" s="512"/>
      <c r="AC248" s="512"/>
      <c r="AD248" s="512"/>
      <c r="AE248" s="512"/>
      <c r="AF248" s="512"/>
      <c r="AG248" s="512"/>
      <c r="AH248" s="512"/>
      <c r="AI248" s="512"/>
      <c r="AJ248" s="512"/>
      <c r="AK248" s="512"/>
      <c r="AL248" s="512"/>
      <c r="AM248" s="512"/>
      <c r="AN248" s="512"/>
      <c r="AO248" s="512"/>
      <c r="AP248" s="512"/>
      <c r="AQ248" s="512"/>
      <c r="AR248" s="512"/>
      <c r="AS248" s="512"/>
      <c r="AT248" s="512"/>
      <c r="AU248" s="512"/>
      <c r="AV248" s="512"/>
      <c r="AW248" s="512"/>
      <c r="AX248" s="512"/>
      <c r="AY248" s="512"/>
      <c r="AZ248" s="252"/>
      <c r="BA248" s="706"/>
      <c r="BB248" s="697"/>
      <c r="BC248" s="526"/>
      <c r="BD248" s="525"/>
      <c r="BE248" s="525"/>
      <c r="BF248" s="525"/>
      <c r="BG248" s="529"/>
      <c r="BH248" s="526"/>
      <c r="BI248" s="525"/>
      <c r="BJ248" s="525"/>
      <c r="BK248" s="525"/>
      <c r="BL248" s="529"/>
      <c r="BM248" s="526"/>
      <c r="BN248" s="525"/>
      <c r="BO248" s="525"/>
      <c r="BP248" s="525"/>
      <c r="BQ248" s="529"/>
      <c r="BR248" s="526"/>
      <c r="BS248" s="525"/>
      <c r="BT248" s="525"/>
      <c r="BU248" s="525"/>
      <c r="BV248" s="528"/>
      <c r="BW248" s="67"/>
      <c r="BX248" s="67"/>
      <c r="BY248" s="67"/>
      <c r="BZ248" s="67"/>
      <c r="CA248" s="67"/>
      <c r="CB248" s="67"/>
      <c r="CC248" s="67"/>
      <c r="CD248" s="67"/>
      <c r="CE248" s="67"/>
      <c r="CF248" s="67"/>
      <c r="CG248" s="67"/>
      <c r="CH248" s="67"/>
      <c r="CI248" s="67"/>
      <c r="CJ248" s="67"/>
      <c r="CK248" s="67"/>
      <c r="CL248" s="67"/>
      <c r="CM248" s="67"/>
      <c r="CN248" s="67"/>
      <c r="CO248" s="67"/>
      <c r="CP248" s="67"/>
      <c r="CQ248" s="67"/>
      <c r="CR248" s="67"/>
      <c r="CS248" s="67"/>
      <c r="CT248" s="67"/>
      <c r="CU248" s="67"/>
      <c r="CV248" s="67"/>
      <c r="CW248" s="67"/>
      <c r="CX248" s="67"/>
      <c r="CY248" s="67"/>
      <c r="CZ248" s="67"/>
    </row>
    <row r="249" s="387" customFormat="true" ht="250.15" customHeight="true" x14ac:dyDescent="0.2">
      <c r="W249" s="252"/>
      <c r="X249" s="252"/>
      <c r="Y249" s="252"/>
      <c r="Z249" s="252"/>
      <c r="AA249" s="252"/>
      <c r="AB249" s="252"/>
      <c r="AC249" s="252"/>
      <c r="AD249" s="252"/>
      <c r="AE249" s="252"/>
      <c r="AF249" s="252"/>
      <c r="AG249" s="252"/>
      <c r="AH249" s="252"/>
      <c r="AI249" s="252"/>
      <c r="AJ249" s="252"/>
      <c r="AK249" s="252"/>
      <c r="AL249" s="252"/>
      <c r="AM249" s="252"/>
      <c r="AN249" s="252"/>
      <c r="AO249" s="252"/>
      <c r="AP249" s="252"/>
      <c r="AQ249" s="252"/>
      <c r="AR249" s="252"/>
      <c r="AS249" s="252"/>
      <c r="AT249" s="252"/>
      <c r="AU249" s="252"/>
      <c r="AV249" s="252"/>
      <c r="AW249" s="252"/>
      <c r="AX249" s="252"/>
      <c r="AY249" s="252"/>
      <c r="AZ249" s="252"/>
      <c r="BA249" s="384"/>
      <c r="BB249" s="382"/>
      <c r="BC249" s="382"/>
      <c r="BD249" s="382"/>
      <c r="BE249" s="382"/>
      <c r="BF249" s="382"/>
      <c r="BG249" s="382"/>
      <c r="BH249" s="382"/>
      <c r="BI249" s="382"/>
      <c r="BJ249" s="382"/>
      <c r="BK249" s="382"/>
      <c r="BL249" s="382"/>
      <c r="BM249" s="382"/>
      <c r="BN249" s="382"/>
      <c r="BO249" s="382"/>
      <c r="BP249" s="382"/>
      <c r="BQ249" s="382"/>
      <c r="BR249" s="382"/>
      <c r="BS249" s="382"/>
      <c r="BT249" s="382"/>
      <c r="BU249" s="382"/>
      <c r="BV249" s="384"/>
      <c r="BW249" s="419"/>
      <c r="BX249" s="419"/>
      <c r="BY249" s="419"/>
      <c r="BZ249" s="419"/>
      <c r="CA249" s="419"/>
      <c r="CB249" s="419"/>
      <c r="CC249" s="419"/>
      <c r="CD249" s="419"/>
      <c r="CE249" s="419"/>
      <c r="CF249" s="419"/>
      <c r="CG249" s="419"/>
      <c r="CH249" s="419"/>
      <c r="CI249" s="419"/>
      <c r="CJ249" s="419"/>
      <c r="CK249" s="419"/>
      <c r="CL249" s="419"/>
      <c r="CM249" s="419"/>
      <c r="CN249" s="419"/>
      <c r="CO249" s="419"/>
      <c r="CP249" s="419"/>
      <c r="CQ249" s="419"/>
      <c r="CR249" s="419"/>
      <c r="CS249" s="419"/>
      <c r="CT249" s="419"/>
      <c r="CU249" s="419"/>
      <c r="CV249" s="419"/>
      <c r="CW249" s="419"/>
      <c r="CX249" s="419"/>
      <c r="CY249" s="419"/>
      <c r="CZ249" s="419"/>
    </row>
    <row r="250" s="585" customFormat="true" ht="19.15" customHeight="true" x14ac:dyDescent="0.2">
      <c r="W250" s="250"/>
      <c r="X250" s="250"/>
      <c r="Y250" s="250"/>
      <c r="Z250" s="250"/>
      <c r="AA250" s="250"/>
      <c r="AB250" s="250"/>
      <c r="AC250" s="250"/>
      <c r="AD250" s="250"/>
      <c r="AE250" s="250"/>
      <c r="AF250" s="250"/>
      <c r="AG250" s="250"/>
      <c r="AH250" s="250"/>
      <c r="AI250" s="250"/>
      <c r="AJ250" s="250"/>
      <c r="AK250" s="250"/>
      <c r="AL250" s="250"/>
      <c r="AM250" s="250"/>
      <c r="AN250" s="250"/>
      <c r="AO250" s="250"/>
      <c r="AP250" s="250"/>
      <c r="AQ250" s="250"/>
      <c r="AR250" s="250"/>
      <c r="AS250" s="250"/>
      <c r="AT250" s="250"/>
      <c r="AU250" s="250"/>
      <c r="AV250" s="250"/>
      <c r="AW250" s="250"/>
      <c r="AX250" s="250"/>
      <c r="AY250" s="250"/>
      <c r="AZ250" s="250"/>
      <c r="BA250" s="694"/>
      <c r="BB250" s="443"/>
      <c r="BC250" s="694"/>
      <c r="BD250" s="694"/>
      <c r="BE250" s="694"/>
      <c r="BF250" s="694"/>
      <c r="BG250" s="694"/>
      <c r="BH250" s="694"/>
      <c r="BI250" s="694"/>
      <c r="BJ250" s="694"/>
      <c r="BK250" s="694"/>
      <c r="BL250" s="694"/>
      <c r="BM250" s="694"/>
      <c r="BN250" s="694"/>
      <c r="BO250" s="694"/>
      <c r="BP250" s="694"/>
      <c r="BQ250" s="694"/>
      <c r="BR250" s="694"/>
      <c r="BS250" s="694"/>
      <c r="BT250" s="694"/>
      <c r="BU250" s="694"/>
      <c r="BV250" s="694"/>
      <c r="BW250" s="415"/>
      <c r="BX250" s="415"/>
      <c r="BY250" s="415"/>
      <c r="BZ250" s="415"/>
      <c r="CA250" s="415"/>
      <c r="CB250" s="415"/>
      <c r="CC250" s="415"/>
      <c r="CD250" s="415"/>
      <c r="CE250" s="415"/>
      <c r="CF250" s="415"/>
      <c r="CG250" s="415"/>
      <c r="CH250" s="415"/>
      <c r="CI250" s="415"/>
      <c r="CJ250" s="415"/>
      <c r="CK250" s="415"/>
      <c r="CL250" s="415"/>
      <c r="CM250" s="415"/>
      <c r="CN250" s="415"/>
      <c r="CO250" s="415"/>
      <c r="CP250" s="415"/>
      <c r="CQ250" s="415"/>
      <c r="CR250" s="415"/>
      <c r="CS250" s="415"/>
      <c r="CT250" s="415"/>
      <c r="CU250" s="415"/>
      <c r="CV250" s="415"/>
      <c r="CW250" s="415"/>
      <c r="CX250" s="415"/>
      <c r="CY250" s="415"/>
      <c r="CZ250" s="415"/>
    </row>
    <row r="251" s="585" customFormat="true" ht="12.75" x14ac:dyDescent="0.2">
      <c r="W251" s="250"/>
      <c r="X251" s="250"/>
      <c r="Y251" s="250"/>
      <c r="Z251" s="250"/>
      <c r="AA251" s="250"/>
      <c r="AB251" s="250"/>
      <c r="AC251" s="250"/>
      <c r="AD251" s="250"/>
      <c r="AE251" s="250"/>
      <c r="AF251" s="250"/>
      <c r="AG251" s="250"/>
      <c r="AH251" s="250"/>
      <c r="AI251" s="250"/>
      <c r="AJ251" s="250"/>
      <c r="AK251" s="250"/>
      <c r="AL251" s="250"/>
      <c r="AM251" s="250"/>
      <c r="AN251" s="250"/>
      <c r="AO251" s="250"/>
      <c r="AP251" s="250"/>
      <c r="AQ251" s="250"/>
      <c r="AR251" s="250"/>
      <c r="AS251" s="250"/>
      <c r="AT251" s="250"/>
      <c r="AU251" s="250"/>
      <c r="AV251" s="250"/>
      <c r="AW251" s="250"/>
      <c r="AX251" s="250"/>
      <c r="AY251" s="250"/>
      <c r="AZ251" s="250"/>
      <c r="BA251" s="694"/>
      <c r="BB251" s="443"/>
      <c r="BC251" s="694"/>
      <c r="BD251" s="694"/>
      <c r="BE251" s="694"/>
      <c r="BF251" s="694"/>
      <c r="BG251" s="694"/>
      <c r="BH251" s="694"/>
      <c r="BI251" s="694"/>
      <c r="BJ251" s="694"/>
      <c r="BK251" s="694"/>
      <c r="BL251" s="694"/>
      <c r="BM251" s="694"/>
      <c r="BN251" s="694"/>
      <c r="BO251" s="694"/>
      <c r="BP251" s="694"/>
      <c r="BQ251" s="694"/>
      <c r="BR251" s="694"/>
      <c r="BS251" s="694"/>
      <c r="BT251" s="694"/>
      <c r="BU251" s="694"/>
      <c r="BV251" s="694"/>
      <c r="BW251" s="415"/>
      <c r="BX251" s="415"/>
      <c r="BY251" s="415"/>
      <c r="BZ251" s="415"/>
      <c r="CA251" s="415"/>
      <c r="CB251" s="415"/>
      <c r="CC251" s="415"/>
      <c r="CD251" s="415"/>
      <c r="CE251" s="415"/>
      <c r="CF251" s="415"/>
      <c r="CG251" s="415"/>
      <c r="CH251" s="415"/>
      <c r="CI251" s="415"/>
      <c r="CJ251" s="415"/>
      <c r="CK251" s="415"/>
      <c r="CL251" s="415"/>
      <c r="CM251" s="415"/>
      <c r="CN251" s="415"/>
      <c r="CO251" s="415"/>
      <c r="CP251" s="415"/>
      <c r="CQ251" s="415"/>
      <c r="CR251" s="415"/>
      <c r="CS251" s="415"/>
      <c r="CT251" s="415"/>
      <c r="CU251" s="415"/>
      <c r="CV251" s="415"/>
      <c r="CW251" s="415"/>
      <c r="CX251" s="415"/>
      <c r="CY251" s="415"/>
      <c r="CZ251" s="415"/>
    </row>
    <row r="252" s="585" customFormat="true" ht="12.75" x14ac:dyDescent="0.2">
      <c r="W252" s="250"/>
      <c r="X252" s="250"/>
      <c r="Y252" s="250"/>
      <c r="Z252" s="250"/>
      <c r="AA252" s="250"/>
      <c r="AB252" s="250"/>
      <c r="AC252" s="250"/>
      <c r="AD252" s="250"/>
      <c r="AE252" s="250"/>
      <c r="AF252" s="250"/>
      <c r="AG252" s="250"/>
      <c r="AH252" s="250"/>
      <c r="AI252" s="250"/>
      <c r="AJ252" s="250"/>
      <c r="AK252" s="250"/>
      <c r="AL252" s="250"/>
      <c r="AM252" s="250"/>
      <c r="AN252" s="250"/>
      <c r="AO252" s="250"/>
      <c r="AP252" s="250"/>
      <c r="AQ252" s="250"/>
      <c r="AR252" s="250"/>
      <c r="AS252" s="250"/>
      <c r="AT252" s="250"/>
      <c r="AU252" s="250"/>
      <c r="AV252" s="250"/>
      <c r="AW252" s="250"/>
      <c r="AX252" s="250"/>
      <c r="AY252" s="250"/>
      <c r="AZ252" s="250"/>
      <c r="BA252" s="694"/>
      <c r="BB252" s="443"/>
      <c r="BC252" s="694"/>
      <c r="BD252" s="694"/>
      <c r="BE252" s="694"/>
      <c r="BF252" s="694"/>
      <c r="BG252" s="694"/>
      <c r="BH252" s="694"/>
      <c r="BI252" s="694"/>
      <c r="BJ252" s="694"/>
      <c r="BK252" s="694"/>
      <c r="BL252" s="694"/>
      <c r="BM252" s="694"/>
      <c r="BN252" s="694"/>
      <c r="BO252" s="694"/>
      <c r="BP252" s="694"/>
      <c r="BQ252" s="694"/>
      <c r="BR252" s="694"/>
      <c r="BS252" s="694"/>
      <c r="BT252" s="694"/>
      <c r="BU252" s="694"/>
      <c r="BV252" s="694"/>
      <c r="BW252" s="415"/>
      <c r="BX252" s="415"/>
      <c r="BY252" s="415"/>
      <c r="BZ252" s="415"/>
      <c r="CA252" s="415"/>
      <c r="CB252" s="415"/>
      <c r="CC252" s="415"/>
      <c r="CD252" s="415"/>
      <c r="CE252" s="415"/>
      <c r="CF252" s="415"/>
      <c r="CG252" s="415"/>
      <c r="CH252" s="415"/>
      <c r="CI252" s="415"/>
      <c r="CJ252" s="415"/>
      <c r="CK252" s="415"/>
      <c r="CL252" s="415"/>
      <c r="CM252" s="415"/>
      <c r="CN252" s="415"/>
      <c r="CO252" s="415"/>
      <c r="CP252" s="415"/>
      <c r="CQ252" s="415"/>
      <c r="CR252" s="415"/>
      <c r="CS252" s="415"/>
      <c r="CT252" s="415"/>
      <c r="CU252" s="415"/>
      <c r="CV252" s="415"/>
      <c r="CW252" s="415"/>
      <c r="CX252" s="415"/>
      <c r="CY252" s="415"/>
      <c r="CZ252" s="415"/>
    </row>
    <row r="253" s="585" customFormat="true" ht="12.75" x14ac:dyDescent="0.2">
      <c r="W253" s="250"/>
      <c r="X253" s="250"/>
      <c r="Y253" s="250"/>
      <c r="Z253" s="250"/>
      <c r="AA253" s="250"/>
      <c r="AB253" s="250"/>
      <c r="AC253" s="250"/>
      <c r="AD253" s="250"/>
      <c r="AE253" s="250"/>
      <c r="AF253" s="250"/>
      <c r="AG253" s="250"/>
      <c r="AH253" s="250"/>
      <c r="AI253" s="250"/>
      <c r="AJ253" s="250"/>
      <c r="AK253" s="250"/>
      <c r="AL253" s="250"/>
      <c r="AM253" s="250"/>
      <c r="AN253" s="250"/>
      <c r="AO253" s="250"/>
      <c r="AP253" s="250"/>
      <c r="AQ253" s="250"/>
      <c r="AR253" s="250"/>
      <c r="AS253" s="250"/>
      <c r="AT253" s="250"/>
      <c r="AU253" s="250"/>
      <c r="AV253" s="250"/>
      <c r="AW253" s="250"/>
      <c r="AX253" s="250"/>
      <c r="AY253" s="250"/>
      <c r="AZ253" s="250"/>
      <c r="BA253" s="694"/>
      <c r="BB253" s="443"/>
      <c r="BC253" s="694"/>
      <c r="BD253" s="694"/>
      <c r="BE253" s="694"/>
      <c r="BF253" s="694"/>
      <c r="BG253" s="694"/>
      <c r="BH253" s="694"/>
      <c r="BI253" s="694"/>
      <c r="BJ253" s="694"/>
      <c r="BK253" s="694"/>
      <c r="BL253" s="694"/>
      <c r="BM253" s="694"/>
      <c r="BN253" s="694"/>
      <c r="BO253" s="694"/>
      <c r="BP253" s="694"/>
      <c r="BQ253" s="694"/>
      <c r="BR253" s="694"/>
      <c r="BS253" s="694"/>
      <c r="BT253" s="694"/>
      <c r="BU253" s="694"/>
      <c r="BV253" s="694"/>
      <c r="BW253" s="415"/>
      <c r="BX253" s="415"/>
      <c r="BY253" s="415"/>
      <c r="BZ253" s="415"/>
      <c r="CA253" s="415"/>
      <c r="CB253" s="415"/>
      <c r="CC253" s="415"/>
      <c r="CD253" s="415"/>
      <c r="CE253" s="415"/>
      <c r="CF253" s="415"/>
      <c r="CG253" s="415"/>
      <c r="CH253" s="415"/>
      <c r="CI253" s="415"/>
      <c r="CJ253" s="415"/>
      <c r="CK253" s="415"/>
      <c r="CL253" s="415"/>
      <c r="CM253" s="415"/>
      <c r="CN253" s="415"/>
      <c r="CO253" s="415"/>
      <c r="CP253" s="415"/>
      <c r="CQ253" s="415"/>
      <c r="CR253" s="415"/>
      <c r="CS253" s="415"/>
      <c r="CT253" s="415"/>
      <c r="CU253" s="415"/>
      <c r="CV253" s="415"/>
      <c r="CW253" s="415"/>
      <c r="CX253" s="415"/>
      <c r="CY253" s="415"/>
      <c r="CZ253" s="415"/>
    </row>
    <row r="254" s="585" customFormat="true" ht="12.75" x14ac:dyDescent="0.2">
      <c r="W254" s="250"/>
      <c r="X254" s="250"/>
      <c r="Y254" s="250"/>
      <c r="Z254" s="250"/>
      <c r="AA254" s="250"/>
      <c r="AB254" s="250"/>
      <c r="AC254" s="250"/>
      <c r="AD254" s="250"/>
      <c r="AE254" s="250"/>
      <c r="AF254" s="250"/>
      <c r="AG254" s="250"/>
      <c r="AH254" s="250"/>
      <c r="AI254" s="250"/>
      <c r="AJ254" s="250"/>
      <c r="AK254" s="250"/>
      <c r="AL254" s="250"/>
      <c r="AM254" s="250"/>
      <c r="AN254" s="250"/>
      <c r="AO254" s="250"/>
      <c r="AP254" s="250"/>
      <c r="AQ254" s="250"/>
      <c r="AR254" s="250"/>
      <c r="AS254" s="250"/>
      <c r="AT254" s="250"/>
      <c r="AU254" s="250"/>
      <c r="AV254" s="250"/>
      <c r="AW254" s="250"/>
      <c r="AX254" s="250"/>
      <c r="AY254" s="250"/>
      <c r="AZ254" s="250"/>
      <c r="BA254" s="694"/>
      <c r="BB254" s="443"/>
      <c r="BC254" s="694"/>
      <c r="BD254" s="694"/>
      <c r="BE254" s="694"/>
      <c r="BF254" s="694"/>
      <c r="BG254" s="694"/>
      <c r="BH254" s="694"/>
      <c r="BI254" s="694"/>
      <c r="BJ254" s="694"/>
      <c r="BK254" s="694"/>
      <c r="BL254" s="694"/>
      <c r="BM254" s="694"/>
      <c r="BN254" s="694"/>
      <c r="BO254" s="694"/>
      <c r="BP254" s="694"/>
      <c r="BQ254" s="694"/>
      <c r="BR254" s="694"/>
      <c r="BS254" s="694"/>
      <c r="BT254" s="694"/>
      <c r="BU254" s="694"/>
      <c r="BV254" s="694"/>
      <c r="BW254" s="415"/>
      <c r="BX254" s="415"/>
      <c r="BY254" s="415"/>
      <c r="BZ254" s="415"/>
      <c r="CA254" s="415"/>
      <c r="CB254" s="415"/>
      <c r="CC254" s="415"/>
      <c r="CD254" s="415"/>
      <c r="CE254" s="415"/>
      <c r="CF254" s="415"/>
      <c r="CG254" s="415"/>
      <c r="CH254" s="415"/>
      <c r="CI254" s="415"/>
      <c r="CJ254" s="415"/>
      <c r="CK254" s="415"/>
      <c r="CL254" s="415"/>
      <c r="CM254" s="415"/>
      <c r="CN254" s="415"/>
      <c r="CO254" s="415"/>
      <c r="CP254" s="415"/>
      <c r="CQ254" s="415"/>
      <c r="CR254" s="415"/>
      <c r="CS254" s="415"/>
      <c r="CT254" s="415"/>
      <c r="CU254" s="415"/>
      <c r="CV254" s="415"/>
      <c r="CW254" s="415"/>
      <c r="CX254" s="415"/>
      <c r="CY254" s="415"/>
      <c r="CZ254" s="415"/>
    </row>
    <row r="255" s="585" customFormat="true" ht="12.75" x14ac:dyDescent="0.2">
      <c r="W255" s="250"/>
      <c r="X255" s="250"/>
      <c r="Y255" s="250"/>
      <c r="Z255" s="250"/>
      <c r="AA255" s="250"/>
      <c r="AB255" s="250"/>
      <c r="AC255" s="250"/>
      <c r="AD255" s="250"/>
      <c r="AE255" s="250"/>
      <c r="AF255" s="250"/>
      <c r="AG255" s="250"/>
      <c r="AH255" s="250"/>
      <c r="AI255" s="250"/>
      <c r="AJ255" s="250"/>
      <c r="AK255" s="250"/>
      <c r="AL255" s="250"/>
      <c r="AM255" s="250"/>
      <c r="AN255" s="250"/>
      <c r="AO255" s="250"/>
      <c r="AP255" s="250"/>
      <c r="AQ255" s="250"/>
      <c r="AR255" s="250"/>
      <c r="AS255" s="250"/>
      <c r="AT255" s="250"/>
      <c r="AU255" s="250"/>
      <c r="AV255" s="250"/>
      <c r="AW255" s="250"/>
      <c r="AX255" s="250"/>
      <c r="AY255" s="250"/>
      <c r="AZ255" s="250"/>
      <c r="BA255" s="694"/>
      <c r="BB255" s="443"/>
      <c r="BC255" s="694"/>
      <c r="BD255" s="694"/>
      <c r="BE255" s="694"/>
      <c r="BF255" s="694"/>
      <c r="BG255" s="694"/>
      <c r="BH255" s="694"/>
      <c r="BI255" s="694"/>
      <c r="BJ255" s="694"/>
      <c r="BK255" s="694"/>
      <c r="BL255" s="694"/>
      <c r="BM255" s="694"/>
      <c r="BN255" s="694"/>
      <c r="BO255" s="694"/>
      <c r="BP255" s="694"/>
      <c r="BQ255" s="694"/>
      <c r="BR255" s="694"/>
      <c r="BS255" s="694"/>
      <c r="BT255" s="694"/>
      <c r="BU255" s="694"/>
      <c r="BV255" s="694"/>
      <c r="BW255" s="415"/>
      <c r="BX255" s="415"/>
      <c r="BY255" s="415"/>
      <c r="BZ255" s="415"/>
      <c r="CA255" s="415"/>
      <c r="CB255" s="415"/>
      <c r="CC255" s="415"/>
      <c r="CD255" s="415"/>
      <c r="CE255" s="415"/>
      <c r="CF255" s="415"/>
      <c r="CG255" s="415"/>
      <c r="CH255" s="415"/>
      <c r="CI255" s="415"/>
      <c r="CJ255" s="415"/>
      <c r="CK255" s="415"/>
      <c r="CL255" s="415"/>
      <c r="CM255" s="415"/>
      <c r="CN255" s="415"/>
      <c r="CO255" s="415"/>
      <c r="CP255" s="415"/>
      <c r="CQ255" s="415"/>
      <c r="CR255" s="415"/>
      <c r="CS255" s="415"/>
      <c r="CT255" s="415"/>
      <c r="CU255" s="415"/>
      <c r="CV255" s="415"/>
      <c r="CW255" s="415"/>
      <c r="CX255" s="415"/>
      <c r="CY255" s="415"/>
      <c r="CZ255" s="415"/>
    </row>
    <row r="256" s="585" customFormat="true" ht="12.75" x14ac:dyDescent="0.2">
      <c r="W256" s="250"/>
      <c r="X256" s="250"/>
      <c r="Y256" s="250"/>
      <c r="Z256" s="250"/>
      <c r="AA256" s="250"/>
      <c r="AB256" s="250"/>
      <c r="AC256" s="250"/>
      <c r="AD256" s="250"/>
      <c r="AE256" s="250"/>
      <c r="AF256" s="250"/>
      <c r="AG256" s="250"/>
      <c r="AH256" s="250"/>
      <c r="AI256" s="250"/>
      <c r="AJ256" s="250"/>
      <c r="AK256" s="250"/>
      <c r="AL256" s="250"/>
      <c r="AM256" s="250"/>
      <c r="AN256" s="250"/>
      <c r="AO256" s="250"/>
      <c r="AP256" s="250"/>
      <c r="AQ256" s="250"/>
      <c r="AR256" s="250"/>
      <c r="AS256" s="250"/>
      <c r="AT256" s="250"/>
      <c r="AU256" s="250"/>
      <c r="AV256" s="250"/>
      <c r="AW256" s="250"/>
      <c r="AX256" s="250"/>
      <c r="AY256" s="250"/>
      <c r="AZ256" s="250"/>
      <c r="BA256" s="694"/>
      <c r="BB256" s="443"/>
      <c r="BC256" s="694"/>
      <c r="BD256" s="694"/>
      <c r="BE256" s="694"/>
      <c r="BF256" s="694"/>
      <c r="BG256" s="694"/>
      <c r="BH256" s="694"/>
      <c r="BI256" s="694"/>
      <c r="BJ256" s="694"/>
      <c r="BK256" s="694"/>
      <c r="BL256" s="694"/>
      <c r="BM256" s="694"/>
      <c r="BN256" s="694"/>
      <c r="BO256" s="694"/>
      <c r="BP256" s="694"/>
      <c r="BQ256" s="694"/>
      <c r="BR256" s="694"/>
      <c r="BS256" s="694"/>
      <c r="BT256" s="694"/>
      <c r="BU256" s="694"/>
      <c r="BV256" s="694"/>
      <c r="BW256" s="415"/>
      <c r="BX256" s="415"/>
      <c r="BY256" s="415"/>
      <c r="BZ256" s="415"/>
      <c r="CA256" s="415"/>
      <c r="CB256" s="415"/>
      <c r="CC256" s="415"/>
      <c r="CD256" s="415"/>
      <c r="CE256" s="415"/>
      <c r="CF256" s="415"/>
      <c r="CG256" s="415"/>
      <c r="CH256" s="415"/>
      <c r="CI256" s="415"/>
      <c r="CJ256" s="415"/>
      <c r="CK256" s="415"/>
      <c r="CL256" s="415"/>
      <c r="CM256" s="415"/>
      <c r="CN256" s="415"/>
      <c r="CO256" s="415"/>
      <c r="CP256" s="415"/>
      <c r="CQ256" s="415"/>
      <c r="CR256" s="415"/>
      <c r="CS256" s="415"/>
      <c r="CT256" s="415"/>
      <c r="CU256" s="415"/>
      <c r="CV256" s="415"/>
      <c r="CW256" s="415"/>
      <c r="CX256" s="415"/>
      <c r="CY256" s="415"/>
      <c r="CZ256" s="415"/>
    </row>
    <row r="257" s="585" customFormat="true" ht="18" customHeight="true" x14ac:dyDescent="0.2">
      <c r="W257" s="250"/>
      <c r="X257" s="250"/>
      <c r="Y257" s="250"/>
      <c r="Z257" s="250"/>
      <c r="AA257" s="250"/>
      <c r="AB257" s="250"/>
      <c r="AC257" s="250"/>
      <c r="AD257" s="250"/>
      <c r="AE257" s="250"/>
      <c r="AF257" s="250"/>
      <c r="AG257" s="250"/>
      <c r="AH257" s="250"/>
      <c r="AI257" s="250"/>
      <c r="AJ257" s="250"/>
      <c r="AK257" s="250"/>
      <c r="AL257" s="250"/>
      <c r="AM257" s="250"/>
      <c r="AN257" s="250"/>
      <c r="AO257" s="250"/>
      <c r="AP257" s="250"/>
      <c r="AQ257" s="250"/>
      <c r="AR257" s="250"/>
      <c r="AS257" s="250"/>
      <c r="AT257" s="250"/>
      <c r="AU257" s="250"/>
      <c r="AV257" s="250"/>
      <c r="AW257" s="250"/>
      <c r="AX257" s="250"/>
      <c r="AY257" s="250"/>
      <c r="AZ257" s="250"/>
      <c r="BA257" s="694"/>
      <c r="BB257" s="443"/>
      <c r="BC257" s="694"/>
      <c r="BD257" s="694"/>
      <c r="BE257" s="694"/>
      <c r="BF257" s="694"/>
      <c r="BG257" s="694"/>
      <c r="BH257" s="694"/>
      <c r="BI257" s="694"/>
      <c r="BJ257" s="694"/>
      <c r="BK257" s="694"/>
      <c r="BL257" s="694"/>
      <c r="BM257" s="694"/>
      <c r="BN257" s="694"/>
      <c r="BO257" s="694"/>
      <c r="BP257" s="694"/>
      <c r="BQ257" s="694"/>
      <c r="BR257" s="694"/>
      <c r="BS257" s="694"/>
      <c r="BT257" s="694"/>
      <c r="BU257" s="694"/>
      <c r="BV257" s="694"/>
      <c r="BW257" s="415"/>
      <c r="BX257" s="415"/>
      <c r="BY257" s="415"/>
      <c r="BZ257" s="415"/>
      <c r="CA257" s="415"/>
      <c r="CB257" s="415"/>
      <c r="CC257" s="415"/>
      <c r="CD257" s="415"/>
      <c r="CE257" s="415"/>
      <c r="CF257" s="415"/>
      <c r="CG257" s="415"/>
      <c r="CH257" s="415"/>
      <c r="CI257" s="415"/>
      <c r="CJ257" s="415"/>
      <c r="CK257" s="415"/>
      <c r="CL257" s="415"/>
      <c r="CM257" s="415"/>
      <c r="CN257" s="415"/>
      <c r="CO257" s="415"/>
      <c r="CP257" s="415"/>
      <c r="CQ257" s="415"/>
      <c r="CR257" s="415"/>
      <c r="CS257" s="415"/>
      <c r="CT257" s="415"/>
      <c r="CU257" s="415"/>
      <c r="CV257" s="415"/>
      <c r="CW257" s="415"/>
      <c r="CX257" s="415"/>
      <c r="CY257" s="415"/>
      <c r="CZ257" s="415"/>
    </row>
    <row r="258" s="585" customFormat="true" ht="18" customHeight="true" x14ac:dyDescent="0.2">
      <c r="W258" s="250"/>
      <c r="X258" s="250"/>
      <c r="Y258" s="250"/>
      <c r="Z258" s="250"/>
      <c r="AA258" s="250"/>
      <c r="AB258" s="250"/>
      <c r="AC258" s="250"/>
      <c r="AD258" s="250"/>
      <c r="AE258" s="250"/>
      <c r="AF258" s="250"/>
      <c r="AG258" s="250"/>
      <c r="AH258" s="250"/>
      <c r="AI258" s="250"/>
      <c r="AJ258" s="250"/>
      <c r="AK258" s="250"/>
      <c r="AL258" s="250"/>
      <c r="AM258" s="250"/>
      <c r="AN258" s="250"/>
      <c r="AO258" s="250"/>
      <c r="AP258" s="250"/>
      <c r="AQ258" s="250"/>
      <c r="AR258" s="250"/>
      <c r="AS258" s="250"/>
      <c r="AT258" s="250"/>
      <c r="AU258" s="250"/>
      <c r="AV258" s="250"/>
      <c r="AW258" s="250"/>
      <c r="AX258" s="250"/>
      <c r="AY258" s="250"/>
      <c r="AZ258" s="250"/>
      <c r="BA258" s="694"/>
      <c r="BB258" s="443"/>
      <c r="BC258" s="694"/>
      <c r="BD258" s="694"/>
      <c r="BE258" s="694"/>
      <c r="BF258" s="694"/>
      <c r="BG258" s="694"/>
      <c r="BH258" s="694"/>
      <c r="BI258" s="694"/>
      <c r="BJ258" s="694"/>
      <c r="BK258" s="694"/>
      <c r="BL258" s="694"/>
      <c r="BM258" s="694"/>
      <c r="BN258" s="694"/>
      <c r="BO258" s="694"/>
      <c r="BP258" s="694"/>
      <c r="BQ258" s="694"/>
      <c r="BR258" s="694"/>
      <c r="BS258" s="694"/>
      <c r="BT258" s="694"/>
      <c r="BU258" s="694"/>
      <c r="BV258" s="694"/>
      <c r="BW258" s="415"/>
      <c r="BX258" s="415"/>
      <c r="BY258" s="415"/>
      <c r="BZ258" s="415"/>
      <c r="CA258" s="415"/>
      <c r="CB258" s="415"/>
      <c r="CC258" s="415"/>
      <c r="CD258" s="415"/>
      <c r="CE258" s="415"/>
      <c r="CF258" s="415"/>
      <c r="CG258" s="415"/>
      <c r="CH258" s="415"/>
      <c r="CI258" s="415"/>
      <c r="CJ258" s="415"/>
      <c r="CK258" s="415"/>
      <c r="CL258" s="415"/>
      <c r="CM258" s="415"/>
      <c r="CN258" s="415"/>
      <c r="CO258" s="415"/>
      <c r="CP258" s="415"/>
      <c r="CQ258" s="415"/>
      <c r="CR258" s="415"/>
      <c r="CS258" s="415"/>
      <c r="CT258" s="415"/>
      <c r="CU258" s="415"/>
      <c r="CV258" s="415"/>
      <c r="CW258" s="415"/>
      <c r="CX258" s="415"/>
      <c r="CY258" s="415"/>
      <c r="CZ258" s="415"/>
    </row>
    <row r="259" s="387" customFormat="true" ht="15" customHeight="true" x14ac:dyDescent="0.2">
      <c r="W259" s="252"/>
      <c r="X259" s="252"/>
      <c r="Y259" s="252"/>
      <c r="Z259" s="252"/>
      <c r="AA259" s="252"/>
      <c r="AB259" s="252"/>
      <c r="AC259" s="252"/>
      <c r="AD259" s="252"/>
      <c r="AE259" s="252"/>
      <c r="AF259" s="252"/>
      <c r="AG259" s="252"/>
      <c r="AH259" s="252"/>
      <c r="AI259" s="252"/>
      <c r="AJ259" s="252"/>
      <c r="AK259" s="252"/>
      <c r="AL259" s="252"/>
      <c r="AM259" s="252"/>
      <c r="AN259" s="252"/>
      <c r="AO259" s="252"/>
      <c r="AP259" s="252"/>
      <c r="AQ259" s="252"/>
      <c r="AR259" s="252"/>
      <c r="AS259" s="252"/>
      <c r="AT259" s="252"/>
      <c r="AU259" s="252"/>
      <c r="AV259" s="252"/>
      <c r="AW259" s="252"/>
      <c r="AX259" s="252"/>
      <c r="AY259" s="252"/>
      <c r="AZ259" s="252"/>
      <c r="BA259" s="421" t="s">
        <v>131</v>
      </c>
      <c r="BB259" s="389" t="s">
        <v>85</v>
      </c>
      <c r="BC259" s="1138" t="s">
        <v>115</v>
      </c>
      <c r="BD259" s="1139"/>
      <c r="BE259" s="1139"/>
      <c r="BF259" s="1139"/>
      <c r="BG259" s="1140"/>
      <c r="BH259" s="1138" t="s">
        <v>38</v>
      </c>
      <c r="BI259" s="1139"/>
      <c r="BJ259" s="1139"/>
      <c r="BK259" s="1139"/>
      <c r="BL259" s="1140"/>
      <c r="BM259" s="1138" t="s">
        <v>37</v>
      </c>
      <c r="BN259" s="1139"/>
      <c r="BO259" s="1139"/>
      <c r="BP259" s="1139"/>
      <c r="BQ259" s="1141"/>
      <c r="BR259" s="80" t="s">
        <v>141</v>
      </c>
      <c r="BS259" s="501"/>
      <c r="BT259" s="501"/>
      <c r="BU259" s="501"/>
      <c r="BV259" s="501"/>
      <c r="BW259" s="69"/>
      <c r="BX259" s="69"/>
      <c r="BY259" s="69"/>
      <c r="BZ259" s="419"/>
      <c r="CA259" s="419"/>
      <c r="CB259" s="419"/>
      <c r="CC259" s="419"/>
      <c r="CD259" s="419"/>
      <c r="CE259" s="419"/>
      <c r="CF259" s="419"/>
      <c r="CG259" s="419"/>
      <c r="CH259" s="419"/>
      <c r="CI259" s="419"/>
      <c r="CJ259" s="419"/>
      <c r="CK259" s="419"/>
      <c r="CL259" s="419"/>
      <c r="CM259" s="419"/>
      <c r="CN259" s="419"/>
      <c r="CO259" s="419"/>
      <c r="CP259" s="419"/>
      <c r="CQ259" s="419"/>
      <c r="CR259" s="419"/>
      <c r="CS259" s="419"/>
      <c r="CT259" s="419"/>
      <c r="CU259" s="419"/>
      <c r="CV259" s="419"/>
      <c r="CW259" s="419"/>
      <c r="CX259" s="419"/>
      <c r="CY259" s="419"/>
      <c r="CZ259" s="419"/>
    </row>
    <row r="260" s="387" customFormat="true" ht="12.75" x14ac:dyDescent="0.2">
      <c r="W260" s="252"/>
      <c r="X260" s="252"/>
      <c r="Y260" s="252"/>
      <c r="Z260" s="252"/>
      <c r="AA260" s="252"/>
      <c r="AB260" s="252"/>
      <c r="AC260" s="252"/>
      <c r="AD260" s="252"/>
      <c r="AE260" s="252"/>
      <c r="AF260" s="252"/>
      <c r="AG260" s="252"/>
      <c r="AH260" s="252"/>
      <c r="AI260" s="252"/>
      <c r="AJ260" s="252"/>
      <c r="AK260" s="252"/>
      <c r="AL260" s="252"/>
      <c r="AM260" s="252"/>
      <c r="AN260" s="252"/>
      <c r="AO260" s="252"/>
      <c r="AP260" s="252"/>
      <c r="AQ260" s="252"/>
      <c r="AR260" s="252"/>
      <c r="AS260" s="252"/>
      <c r="AT260" s="252"/>
      <c r="AU260" s="252"/>
      <c r="AV260" s="252"/>
      <c r="AW260" s="252"/>
      <c r="AX260" s="252"/>
      <c r="AY260" s="252"/>
      <c r="AZ260" s="252"/>
      <c r="BA260" s="407" t="s">
        <v>119</v>
      </c>
      <c r="BB260" s="406"/>
      <c r="BC260" s="531" t="s">
        <v>0</v>
      </c>
      <c r="BD260" s="671" t="s">
        <v>1</v>
      </c>
      <c r="BE260" s="671" t="s">
        <v>2</v>
      </c>
      <c r="BF260" s="671" t="s">
        <v>3</v>
      </c>
      <c r="BG260" s="532" t="s">
        <v>4</v>
      </c>
      <c r="BH260" s="531" t="s">
        <v>0</v>
      </c>
      <c r="BI260" s="671" t="s">
        <v>1</v>
      </c>
      <c r="BJ260" s="671" t="s">
        <v>2</v>
      </c>
      <c r="BK260" s="671" t="s">
        <v>3</v>
      </c>
      <c r="BL260" s="532" t="s">
        <v>4</v>
      </c>
      <c r="BM260" s="531" t="s">
        <v>0</v>
      </c>
      <c r="BN260" s="671" t="s">
        <v>1</v>
      </c>
      <c r="BO260" s="671" t="s">
        <v>2</v>
      </c>
      <c r="BP260" s="671" t="s">
        <v>3</v>
      </c>
      <c r="BQ260" s="532" t="s">
        <v>4</v>
      </c>
      <c r="BR260" s="531" t="s">
        <v>159</v>
      </c>
      <c r="BS260" s="671" t="s">
        <v>160</v>
      </c>
      <c r="BT260" s="671" t="s">
        <v>161</v>
      </c>
      <c r="BU260" s="671" t="s">
        <v>162</v>
      </c>
      <c r="BV260" s="672" t="s">
        <v>163</v>
      </c>
      <c r="BW260" s="251"/>
      <c r="BX260" s="251"/>
      <c r="BY260" s="251"/>
      <c r="BZ260" s="251"/>
      <c r="CA260" s="251"/>
      <c r="CB260" s="251"/>
      <c r="CC260" s="251"/>
      <c r="CD260" s="251"/>
      <c r="CE260" s="251"/>
      <c r="CF260" s="251"/>
      <c r="CG260" s="251"/>
      <c r="CH260" s="251"/>
      <c r="CI260" s="251"/>
      <c r="CJ260" s="251"/>
      <c r="CK260" s="251"/>
      <c r="CL260" s="251"/>
      <c r="CM260" s="251"/>
      <c r="CN260" s="251"/>
      <c r="CO260" s="251"/>
      <c r="CP260" s="251"/>
      <c r="CQ260" s="251"/>
      <c r="CR260" s="251"/>
      <c r="CS260" s="251"/>
      <c r="CT260" s="251"/>
      <c r="CU260" s="251"/>
      <c r="CV260" s="251"/>
      <c r="CW260" s="251"/>
      <c r="CX260" s="251"/>
      <c r="CY260" s="251"/>
      <c r="CZ260" s="251"/>
    </row>
    <row r="261" s="387" customFormat="true" ht="15" customHeight="true" x14ac:dyDescent="0.2">
      <c r="W261" s="252"/>
      <c r="X261" s="252"/>
      <c r="Y261" s="252"/>
      <c r="Z261" s="252"/>
      <c r="AA261" s="252"/>
      <c r="AB261" s="252"/>
      <c r="AC261" s="252"/>
      <c r="AD261" s="252"/>
      <c r="AE261" s="252"/>
      <c r="AF261" s="252"/>
      <c r="AG261" s="252"/>
      <c r="AH261" s="252"/>
      <c r="AI261" s="252"/>
      <c r="AJ261" s="252"/>
      <c r="AK261" s="252"/>
      <c r="AL261" s="252"/>
      <c r="AM261" s="252"/>
      <c r="AN261" s="252"/>
      <c r="AO261" s="252"/>
      <c r="AP261" s="252"/>
      <c r="AQ261" s="252"/>
      <c r="AR261" s="252"/>
      <c r="AS261" s="252"/>
      <c r="AT261" s="252"/>
      <c r="AU261" s="252"/>
      <c r="AV261" s="252"/>
      <c r="AW261" s="252"/>
      <c r="AX261" s="252"/>
      <c r="AY261" s="252"/>
      <c r="AZ261" s="252"/>
      <c r="BA261" s="1144" t="s">
        <v>73</v>
      </c>
      <c r="BB261" s="699" t="s">
        <v>49</v>
      </c>
      <c r="BC261" s="128" t="s">
        <v>35</v>
      </c>
      <c r="BD261" s="124" t="s">
        <v>35</v>
      </c>
      <c r="BE261" s="124" t="s">
        <v>35</v>
      </c>
      <c r="BF261" s="124" t="s">
        <v>35</v>
      </c>
      <c r="BG261" s="119" t="s">
        <v>35</v>
      </c>
      <c r="BH261" s="128" t="s">
        <v>35</v>
      </c>
      <c r="BI261" s="124" t="s">
        <v>35</v>
      </c>
      <c r="BJ261" s="124" t="s">
        <v>35</v>
      </c>
      <c r="BK261" s="124" t="s">
        <v>35</v>
      </c>
      <c r="BL261" s="119" t="s">
        <v>35</v>
      </c>
      <c r="BM261" s="128" t="s">
        <v>35</v>
      </c>
      <c r="BN261" s="124" t="s">
        <v>35</v>
      </c>
      <c r="BO261" s="124" t="s">
        <v>35</v>
      </c>
      <c r="BP261" s="124" t="s">
        <v>35</v>
      </c>
      <c r="BQ261" s="119" t="s">
        <v>35</v>
      </c>
      <c r="BR261" s="128" t="s">
        <v>35</v>
      </c>
      <c r="BS261" s="124" t="s">
        <v>35</v>
      </c>
      <c r="BT261" s="124" t="s">
        <v>35</v>
      </c>
      <c r="BU261" s="124" t="s">
        <v>35</v>
      </c>
      <c r="BV261" s="113" t="s">
        <v>35</v>
      </c>
      <c r="BW261" s="68"/>
      <c r="BX261" s="68"/>
      <c r="BY261" s="68"/>
      <c r="BZ261" s="68"/>
      <c r="CA261" s="68"/>
      <c r="CB261" s="68"/>
      <c r="CC261" s="68"/>
      <c r="CD261" s="68"/>
      <c r="CE261" s="68"/>
      <c r="CF261" s="68"/>
      <c r="CG261" s="68"/>
      <c r="CH261" s="68"/>
      <c r="CI261" s="68"/>
      <c r="CJ261" s="68"/>
      <c r="CK261" s="68"/>
      <c r="CL261" s="68"/>
      <c r="CM261" s="68"/>
      <c r="CN261" s="68"/>
      <c r="CO261" s="68"/>
      <c r="CP261" s="68"/>
      <c r="CQ261" s="68"/>
      <c r="CR261" s="68"/>
      <c r="CS261" s="68"/>
      <c r="CT261" s="68"/>
      <c r="CU261" s="68"/>
      <c r="CV261" s="68"/>
      <c r="CW261" s="68"/>
      <c r="CX261" s="68"/>
      <c r="CY261" s="68"/>
      <c r="CZ261" s="68"/>
    </row>
    <row r="262" s="387" customFormat="true" ht="15" customHeight="true" x14ac:dyDescent="0.2">
      <c r="W262" s="252"/>
      <c r="X262" s="252"/>
      <c r="Y262" s="252"/>
      <c r="Z262" s="252"/>
      <c r="AA262" s="252"/>
      <c r="AB262" s="252"/>
      <c r="AC262" s="252"/>
      <c r="AD262" s="252"/>
      <c r="AE262" s="252"/>
      <c r="AF262" s="252"/>
      <c r="AG262" s="252"/>
      <c r="AH262" s="252"/>
      <c r="AI262" s="252"/>
      <c r="AJ262" s="252"/>
      <c r="AK262" s="252"/>
      <c r="AL262" s="252"/>
      <c r="AM262" s="252"/>
      <c r="AN262" s="252"/>
      <c r="AO262" s="252"/>
      <c r="AP262" s="252"/>
      <c r="AQ262" s="252"/>
      <c r="AR262" s="252"/>
      <c r="AS262" s="252"/>
      <c r="AT262" s="252"/>
      <c r="AU262" s="252"/>
      <c r="AV262" s="252"/>
      <c r="AW262" s="252"/>
      <c r="AX262" s="252"/>
      <c r="AY262" s="252"/>
      <c r="AZ262" s="252"/>
      <c r="BA262" s="1136"/>
      <c r="BB262" s="697" t="s">
        <v>48</v>
      </c>
      <c r="BC262" s="127" t="s">
        <v>35</v>
      </c>
      <c r="BD262" s="123" t="s">
        <v>35</v>
      </c>
      <c r="BE262" s="123" t="s">
        <v>35</v>
      </c>
      <c r="BF262" s="123" t="s">
        <v>35</v>
      </c>
      <c r="BG262" s="118" t="s">
        <v>35</v>
      </c>
      <c r="BH262" s="127" t="s">
        <v>35</v>
      </c>
      <c r="BI262" s="123" t="s">
        <v>35</v>
      </c>
      <c r="BJ262" s="123" t="s">
        <v>35</v>
      </c>
      <c r="BK262" s="123" t="s">
        <v>35</v>
      </c>
      <c r="BL262" s="118" t="s">
        <v>35</v>
      </c>
      <c r="BM262" s="127" t="s">
        <v>35</v>
      </c>
      <c r="BN262" s="123" t="s">
        <v>35</v>
      </c>
      <c r="BO262" s="123" t="s">
        <v>35</v>
      </c>
      <c r="BP262" s="123" t="s">
        <v>35</v>
      </c>
      <c r="BQ262" s="118" t="s">
        <v>35</v>
      </c>
      <c r="BR262" s="127" t="s">
        <v>35</v>
      </c>
      <c r="BS262" s="123" t="s">
        <v>35</v>
      </c>
      <c r="BT262" s="123" t="s">
        <v>35</v>
      </c>
      <c r="BU262" s="123" t="s">
        <v>35</v>
      </c>
      <c r="BV262" s="112" t="s">
        <v>35</v>
      </c>
      <c r="BW262" s="68"/>
      <c r="BX262" s="68"/>
      <c r="BY262" s="68"/>
      <c r="BZ262" s="68"/>
      <c r="CA262" s="68"/>
      <c r="CB262" s="68"/>
      <c r="CC262" s="68"/>
      <c r="CD262" s="68"/>
      <c r="CE262" s="68"/>
      <c r="CF262" s="68"/>
      <c r="CG262" s="68"/>
      <c r="CH262" s="68"/>
      <c r="CI262" s="68"/>
      <c r="CJ262" s="68"/>
      <c r="CK262" s="68"/>
      <c r="CL262" s="68"/>
      <c r="CM262" s="68"/>
      <c r="CN262" s="68"/>
      <c r="CO262" s="68"/>
      <c r="CP262" s="68"/>
      <c r="CQ262" s="68"/>
      <c r="CR262" s="68"/>
      <c r="CS262" s="68"/>
      <c r="CT262" s="68"/>
      <c r="CU262" s="68"/>
      <c r="CV262" s="68"/>
      <c r="CW262" s="68"/>
      <c r="CX262" s="68"/>
      <c r="CY262" s="68"/>
      <c r="CZ262" s="68"/>
    </row>
    <row r="263" s="387" customFormat="true" ht="15" customHeight="true" x14ac:dyDescent="0.2">
      <c r="W263" s="252"/>
      <c r="X263" s="252"/>
      <c r="Y263" s="252"/>
      <c r="Z263" s="252"/>
      <c r="AA263" s="252"/>
      <c r="AB263" s="252"/>
      <c r="AC263" s="252"/>
      <c r="AD263" s="252"/>
      <c r="AE263" s="252"/>
      <c r="AF263" s="252"/>
      <c r="AG263" s="252"/>
      <c r="AH263" s="252"/>
      <c r="AI263" s="252"/>
      <c r="AJ263" s="252"/>
      <c r="AK263" s="252"/>
      <c r="AL263" s="252"/>
      <c r="AM263" s="252"/>
      <c r="AN263" s="252"/>
      <c r="AO263" s="252"/>
      <c r="AP263" s="252"/>
      <c r="AQ263" s="252"/>
      <c r="AR263" s="252"/>
      <c r="AS263" s="252"/>
      <c r="AT263" s="252"/>
      <c r="AU263" s="252"/>
      <c r="AV263" s="252"/>
      <c r="AW263" s="252"/>
      <c r="AX263" s="252"/>
      <c r="AY263" s="252"/>
      <c r="AZ263" s="252"/>
      <c r="BA263" s="1136"/>
      <c r="BB263" s="697" t="s">
        <v>113</v>
      </c>
      <c r="BC263" s="127" t="s">
        <v>35</v>
      </c>
      <c r="BD263" s="123" t="s">
        <v>35</v>
      </c>
      <c r="BE263" s="123" t="s">
        <v>35</v>
      </c>
      <c r="BF263" s="123" t="s">
        <v>35</v>
      </c>
      <c r="BG263" s="118" t="s">
        <v>35</v>
      </c>
      <c r="BH263" s="127" t="s">
        <v>35</v>
      </c>
      <c r="BI263" s="123" t="s">
        <v>35</v>
      </c>
      <c r="BJ263" s="123" t="s">
        <v>35</v>
      </c>
      <c r="BK263" s="123" t="s">
        <v>35</v>
      </c>
      <c r="BL263" s="118" t="s">
        <v>35</v>
      </c>
      <c r="BM263" s="127" t="s">
        <v>35</v>
      </c>
      <c r="BN263" s="123" t="s">
        <v>35</v>
      </c>
      <c r="BO263" s="123" t="s">
        <v>35</v>
      </c>
      <c r="BP263" s="123" t="s">
        <v>35</v>
      </c>
      <c r="BQ263" s="118" t="s">
        <v>35</v>
      </c>
      <c r="BR263" s="127" t="s">
        <v>35</v>
      </c>
      <c r="BS263" s="123" t="s">
        <v>35</v>
      </c>
      <c r="BT263" s="123" t="s">
        <v>35</v>
      </c>
      <c r="BU263" s="123" t="s">
        <v>35</v>
      </c>
      <c r="BV263" s="112" t="s">
        <v>35</v>
      </c>
      <c r="BW263" s="68"/>
      <c r="BX263" s="68"/>
      <c r="BY263" s="68"/>
      <c r="BZ263" s="68"/>
      <c r="CA263" s="68"/>
      <c r="CB263" s="68"/>
      <c r="CC263" s="68"/>
      <c r="CD263" s="68"/>
      <c r="CE263" s="68"/>
      <c r="CF263" s="68"/>
      <c r="CG263" s="68"/>
      <c r="CH263" s="68"/>
      <c r="CI263" s="68"/>
      <c r="CJ263" s="68"/>
      <c r="CK263" s="68"/>
      <c r="CL263" s="68"/>
      <c r="CM263" s="68"/>
      <c r="CN263" s="68"/>
      <c r="CO263" s="68"/>
      <c r="CP263" s="68"/>
      <c r="CQ263" s="68"/>
      <c r="CR263" s="68"/>
      <c r="CS263" s="68"/>
      <c r="CT263" s="68"/>
      <c r="CU263" s="68"/>
      <c r="CV263" s="68"/>
      <c r="CW263" s="68"/>
      <c r="CX263" s="68"/>
      <c r="CY263" s="68"/>
      <c r="CZ263" s="68"/>
    </row>
    <row r="264" s="387" customFormat="true" ht="15" customHeight="true" x14ac:dyDescent="0.2">
      <c r="W264" s="252"/>
      <c r="X264" s="252"/>
      <c r="Y264" s="252"/>
      <c r="Z264" s="252"/>
      <c r="AA264" s="252"/>
      <c r="AB264" s="252"/>
      <c r="AC264" s="252"/>
      <c r="AD264" s="252"/>
      <c r="AE264" s="252"/>
      <c r="AF264" s="252"/>
      <c r="AG264" s="252"/>
      <c r="AH264" s="252"/>
      <c r="AI264" s="252"/>
      <c r="AJ264" s="252"/>
      <c r="AK264" s="252"/>
      <c r="AL264" s="252"/>
      <c r="AM264" s="252"/>
      <c r="AN264" s="252"/>
      <c r="AO264" s="252"/>
      <c r="AP264" s="252"/>
      <c r="AQ264" s="252"/>
      <c r="AR264" s="252"/>
      <c r="AS264" s="252"/>
      <c r="AT264" s="252"/>
      <c r="AU264" s="252"/>
      <c r="AV264" s="252"/>
      <c r="AW264" s="252"/>
      <c r="AX264" s="252"/>
      <c r="AY264" s="252"/>
      <c r="AZ264" s="252"/>
      <c r="BA264" s="1136" t="s">
        <v>74</v>
      </c>
      <c r="BB264" s="697" t="s">
        <v>89</v>
      </c>
      <c r="BC264" s="127" t="s">
        <v>35</v>
      </c>
      <c r="BD264" s="123" t="s">
        <v>35</v>
      </c>
      <c r="BE264" s="123" t="s">
        <v>35</v>
      </c>
      <c r="BF264" s="123" t="s">
        <v>35</v>
      </c>
      <c r="BG264" s="118" t="s">
        <v>35</v>
      </c>
      <c r="BH264" s="127" t="s">
        <v>35</v>
      </c>
      <c r="BI264" s="123" t="s">
        <v>35</v>
      </c>
      <c r="BJ264" s="123" t="s">
        <v>35</v>
      </c>
      <c r="BK264" s="123" t="s">
        <v>35</v>
      </c>
      <c r="BL264" s="118" t="s">
        <v>35</v>
      </c>
      <c r="BM264" s="127" t="s">
        <v>35</v>
      </c>
      <c r="BN264" s="123" t="s">
        <v>35</v>
      </c>
      <c r="BO264" s="123" t="s">
        <v>35</v>
      </c>
      <c r="BP264" s="123" t="s">
        <v>35</v>
      </c>
      <c r="BQ264" s="118" t="s">
        <v>35</v>
      </c>
      <c r="BR264" s="127" t="s">
        <v>35</v>
      </c>
      <c r="BS264" s="123" t="s">
        <v>35</v>
      </c>
      <c r="BT264" s="123" t="s">
        <v>35</v>
      </c>
      <c r="BU264" s="123" t="s">
        <v>35</v>
      </c>
      <c r="BV264" s="112" t="s">
        <v>35</v>
      </c>
      <c r="BW264" s="68"/>
      <c r="BX264" s="68"/>
      <c r="BY264" s="68"/>
      <c r="BZ264" s="68"/>
      <c r="CA264" s="68"/>
      <c r="CB264" s="68"/>
      <c r="CC264" s="68"/>
      <c r="CD264" s="68"/>
      <c r="CE264" s="68"/>
      <c r="CF264" s="68"/>
      <c r="CG264" s="68"/>
      <c r="CH264" s="68"/>
      <c r="CI264" s="68"/>
      <c r="CJ264" s="68"/>
      <c r="CK264" s="68"/>
      <c r="CL264" s="68"/>
      <c r="CM264" s="68"/>
      <c r="CN264" s="68"/>
      <c r="CO264" s="68"/>
      <c r="CP264" s="68"/>
      <c r="CQ264" s="68"/>
      <c r="CR264" s="68"/>
      <c r="CS264" s="68"/>
      <c r="CT264" s="68"/>
      <c r="CU264" s="68"/>
      <c r="CV264" s="68"/>
      <c r="CW264" s="68"/>
      <c r="CX264" s="68"/>
      <c r="CY264" s="68"/>
      <c r="CZ264" s="68"/>
    </row>
    <row r="265" s="387" customFormat="true" ht="15" customHeight="true" x14ac:dyDescent="0.2">
      <c r="W265" s="252"/>
      <c r="X265" s="252"/>
      <c r="Y265" s="252"/>
      <c r="Z265" s="252"/>
      <c r="AA265" s="252"/>
      <c r="AB265" s="252"/>
      <c r="AC265" s="252"/>
      <c r="AD265" s="252"/>
      <c r="AE265" s="252"/>
      <c r="AF265" s="252"/>
      <c r="AG265" s="252"/>
      <c r="AH265" s="252"/>
      <c r="AI265" s="252"/>
      <c r="AJ265" s="252"/>
      <c r="AK265" s="252"/>
      <c r="AL265" s="252"/>
      <c r="AM265" s="252"/>
      <c r="AN265" s="252"/>
      <c r="AO265" s="252"/>
      <c r="AP265" s="252"/>
      <c r="AQ265" s="252"/>
      <c r="AR265" s="252"/>
      <c r="AS265" s="252"/>
      <c r="AT265" s="252"/>
      <c r="AU265" s="252"/>
      <c r="AV265" s="252"/>
      <c r="AW265" s="252"/>
      <c r="AX265" s="252"/>
      <c r="AY265" s="252"/>
      <c r="AZ265" s="252"/>
      <c r="BA265" s="1136"/>
      <c r="BB265" s="697" t="s">
        <v>90</v>
      </c>
      <c r="BC265" s="127" t="s">
        <v>35</v>
      </c>
      <c r="BD265" s="123" t="s">
        <v>35</v>
      </c>
      <c r="BE265" s="123" t="s">
        <v>35</v>
      </c>
      <c r="BF265" s="123" t="s">
        <v>35</v>
      </c>
      <c r="BG265" s="118" t="s">
        <v>35</v>
      </c>
      <c r="BH265" s="127" t="s">
        <v>35</v>
      </c>
      <c r="BI265" s="123" t="s">
        <v>35</v>
      </c>
      <c r="BJ265" s="123" t="s">
        <v>35</v>
      </c>
      <c r="BK265" s="123" t="s">
        <v>35</v>
      </c>
      <c r="BL265" s="118" t="s">
        <v>35</v>
      </c>
      <c r="BM265" s="127" t="s">
        <v>35</v>
      </c>
      <c r="BN265" s="123" t="s">
        <v>35</v>
      </c>
      <c r="BO265" s="123" t="s">
        <v>35</v>
      </c>
      <c r="BP265" s="123" t="s">
        <v>35</v>
      </c>
      <c r="BQ265" s="118" t="s">
        <v>35</v>
      </c>
      <c r="BR265" s="127" t="s">
        <v>35</v>
      </c>
      <c r="BS265" s="123" t="s">
        <v>35</v>
      </c>
      <c r="BT265" s="123" t="s">
        <v>35</v>
      </c>
      <c r="BU265" s="123" t="s">
        <v>35</v>
      </c>
      <c r="BV265" s="112" t="s">
        <v>35</v>
      </c>
      <c r="BW265" s="68"/>
      <c r="BX265" s="68"/>
      <c r="BY265" s="68"/>
      <c r="BZ265" s="68"/>
      <c r="CA265" s="68"/>
      <c r="CB265" s="68"/>
      <c r="CC265" s="68"/>
      <c r="CD265" s="68"/>
      <c r="CE265" s="68"/>
      <c r="CF265" s="68"/>
      <c r="CG265" s="68"/>
      <c r="CH265" s="68"/>
      <c r="CI265" s="68"/>
      <c r="CJ265" s="68"/>
      <c r="CK265" s="68"/>
      <c r="CL265" s="68"/>
      <c r="CM265" s="68"/>
      <c r="CN265" s="68"/>
      <c r="CO265" s="68"/>
      <c r="CP265" s="68"/>
      <c r="CQ265" s="68"/>
      <c r="CR265" s="68"/>
      <c r="CS265" s="68"/>
      <c r="CT265" s="68"/>
      <c r="CU265" s="68"/>
      <c r="CV265" s="68"/>
      <c r="CW265" s="68"/>
      <c r="CX265" s="68"/>
      <c r="CY265" s="68"/>
      <c r="CZ265" s="68"/>
    </row>
    <row r="266" s="387" customFormat="true" ht="15" customHeight="true" x14ac:dyDescent="0.2">
      <c r="W266" s="252"/>
      <c r="X266" s="252"/>
      <c r="Y266" s="252"/>
      <c r="Z266" s="252"/>
      <c r="AA266" s="252"/>
      <c r="AB266" s="252"/>
      <c r="AC266" s="252"/>
      <c r="AD266" s="252"/>
      <c r="AE266" s="252"/>
      <c r="AF266" s="252"/>
      <c r="AG266" s="252"/>
      <c r="AH266" s="252"/>
      <c r="AI266" s="252"/>
      <c r="AJ266" s="252"/>
      <c r="AK266" s="252"/>
      <c r="AL266" s="252"/>
      <c r="AM266" s="252"/>
      <c r="AN266" s="252"/>
      <c r="AO266" s="252"/>
      <c r="AP266" s="252"/>
      <c r="AQ266" s="252"/>
      <c r="AR266" s="252"/>
      <c r="AS266" s="252"/>
      <c r="AT266" s="252"/>
      <c r="AU266" s="252"/>
      <c r="AV266" s="252"/>
      <c r="AW266" s="252"/>
      <c r="AX266" s="252"/>
      <c r="AY266" s="252"/>
      <c r="AZ266" s="252"/>
      <c r="BA266" s="1136"/>
      <c r="BB266" s="697" t="s">
        <v>91</v>
      </c>
      <c r="BC266" s="127" t="s">
        <v>35</v>
      </c>
      <c r="BD266" s="123" t="s">
        <v>35</v>
      </c>
      <c r="BE266" s="123" t="s">
        <v>35</v>
      </c>
      <c r="BF266" s="123" t="s">
        <v>35</v>
      </c>
      <c r="BG266" s="118" t="s">
        <v>35</v>
      </c>
      <c r="BH266" s="127" t="s">
        <v>35</v>
      </c>
      <c r="BI266" s="123" t="s">
        <v>35</v>
      </c>
      <c r="BJ266" s="123" t="s">
        <v>35</v>
      </c>
      <c r="BK266" s="123" t="s">
        <v>35</v>
      </c>
      <c r="BL266" s="118" t="s">
        <v>35</v>
      </c>
      <c r="BM266" s="127" t="s">
        <v>35</v>
      </c>
      <c r="BN266" s="123" t="s">
        <v>35</v>
      </c>
      <c r="BO266" s="123" t="s">
        <v>35</v>
      </c>
      <c r="BP266" s="123" t="s">
        <v>35</v>
      </c>
      <c r="BQ266" s="118" t="s">
        <v>35</v>
      </c>
      <c r="BR266" s="127" t="s">
        <v>35</v>
      </c>
      <c r="BS266" s="123" t="s">
        <v>35</v>
      </c>
      <c r="BT266" s="123" t="s">
        <v>35</v>
      </c>
      <c r="BU266" s="123" t="s">
        <v>35</v>
      </c>
      <c r="BV266" s="112" t="s">
        <v>35</v>
      </c>
      <c r="BW266" s="68"/>
      <c r="BX266" s="68"/>
      <c r="BY266" s="68"/>
      <c r="BZ266" s="68"/>
      <c r="CA266" s="68"/>
      <c r="CB266" s="68"/>
      <c r="CC266" s="68"/>
      <c r="CD266" s="68"/>
      <c r="CE266" s="68"/>
      <c r="CF266" s="68"/>
      <c r="CG266" s="68"/>
      <c r="CH266" s="68"/>
      <c r="CI266" s="68"/>
      <c r="CJ266" s="68"/>
      <c r="CK266" s="68"/>
      <c r="CL266" s="68"/>
      <c r="CM266" s="68"/>
      <c r="CN266" s="68"/>
      <c r="CO266" s="68"/>
      <c r="CP266" s="68"/>
      <c r="CQ266" s="68"/>
      <c r="CR266" s="68"/>
      <c r="CS266" s="68"/>
      <c r="CT266" s="68"/>
      <c r="CU266" s="68"/>
      <c r="CV266" s="68"/>
      <c r="CW266" s="68"/>
      <c r="CX266" s="68"/>
      <c r="CY266" s="68"/>
      <c r="CZ266" s="68"/>
    </row>
    <row r="267" s="387" customFormat="true" ht="15" customHeight="true" x14ac:dyDescent="0.2">
      <c r="W267" s="252"/>
      <c r="X267" s="252"/>
      <c r="Y267" s="252"/>
      <c r="Z267" s="252"/>
      <c r="AA267" s="252"/>
      <c r="AB267" s="252"/>
      <c r="AC267" s="252"/>
      <c r="AD267" s="252"/>
      <c r="AE267" s="252"/>
      <c r="AF267" s="252"/>
      <c r="AG267" s="252"/>
      <c r="AH267" s="252"/>
      <c r="AI267" s="252"/>
      <c r="AJ267" s="252"/>
      <c r="AK267" s="252"/>
      <c r="AL267" s="252"/>
      <c r="AM267" s="252"/>
      <c r="AN267" s="252"/>
      <c r="AO267" s="252"/>
      <c r="AP267" s="252"/>
      <c r="AQ267" s="252"/>
      <c r="AR267" s="252"/>
      <c r="AS267" s="252"/>
      <c r="AT267" s="252"/>
      <c r="AU267" s="252"/>
      <c r="AV267" s="252"/>
      <c r="AW267" s="252"/>
      <c r="AX267" s="252"/>
      <c r="AY267" s="252"/>
      <c r="AZ267" s="252"/>
      <c r="BA267" s="1136"/>
      <c r="BB267" s="697" t="s">
        <v>113</v>
      </c>
      <c r="BC267" s="127" t="s">
        <v>35</v>
      </c>
      <c r="BD267" s="123" t="s">
        <v>35</v>
      </c>
      <c r="BE267" s="123" t="s">
        <v>35</v>
      </c>
      <c r="BF267" s="123" t="s">
        <v>35</v>
      </c>
      <c r="BG267" s="118" t="s">
        <v>35</v>
      </c>
      <c r="BH267" s="127" t="s">
        <v>35</v>
      </c>
      <c r="BI267" s="123" t="s">
        <v>35</v>
      </c>
      <c r="BJ267" s="123" t="s">
        <v>35</v>
      </c>
      <c r="BK267" s="123" t="s">
        <v>35</v>
      </c>
      <c r="BL267" s="118" t="s">
        <v>35</v>
      </c>
      <c r="BM267" s="127" t="s">
        <v>35</v>
      </c>
      <c r="BN267" s="123" t="s">
        <v>35</v>
      </c>
      <c r="BO267" s="123" t="s">
        <v>35</v>
      </c>
      <c r="BP267" s="123" t="s">
        <v>35</v>
      </c>
      <c r="BQ267" s="118" t="s">
        <v>35</v>
      </c>
      <c r="BR267" s="127" t="s">
        <v>35</v>
      </c>
      <c r="BS267" s="123" t="s">
        <v>35</v>
      </c>
      <c r="BT267" s="123" t="s">
        <v>35</v>
      </c>
      <c r="BU267" s="123" t="s">
        <v>35</v>
      </c>
      <c r="BV267" s="112" t="s">
        <v>35</v>
      </c>
      <c r="BW267" s="68"/>
      <c r="BX267" s="68"/>
      <c r="BY267" s="68"/>
      <c r="BZ267" s="68"/>
      <c r="CA267" s="68"/>
      <c r="CB267" s="68"/>
      <c r="CC267" s="68"/>
      <c r="CD267" s="68"/>
      <c r="CE267" s="68"/>
      <c r="CF267" s="68"/>
      <c r="CG267" s="68"/>
      <c r="CH267" s="68"/>
      <c r="CI267" s="68"/>
      <c r="CJ267" s="68"/>
      <c r="CK267" s="68"/>
      <c r="CL267" s="68"/>
      <c r="CM267" s="68"/>
      <c r="CN267" s="68"/>
      <c r="CO267" s="68"/>
      <c r="CP267" s="68"/>
      <c r="CQ267" s="68"/>
      <c r="CR267" s="68"/>
      <c r="CS267" s="68"/>
      <c r="CT267" s="68"/>
      <c r="CU267" s="68"/>
      <c r="CV267" s="68"/>
      <c r="CW267" s="68"/>
      <c r="CX267" s="68"/>
      <c r="CY267" s="68"/>
      <c r="CZ267" s="68"/>
    </row>
    <row r="268" s="387" customFormat="true" ht="15" customHeight="true" x14ac:dyDescent="0.2">
      <c r="W268" s="252"/>
      <c r="X268" s="252"/>
      <c r="Y268" s="252"/>
      <c r="Z268" s="252"/>
      <c r="AA268" s="252"/>
      <c r="AB268" s="252"/>
      <c r="AC268" s="252"/>
      <c r="AD268" s="252"/>
      <c r="AE268" s="252"/>
      <c r="AF268" s="252"/>
      <c r="AG268" s="252"/>
      <c r="AH268" s="252"/>
      <c r="AI268" s="252"/>
      <c r="AJ268" s="252"/>
      <c r="AK268" s="252"/>
      <c r="AL268" s="252"/>
      <c r="AM268" s="252"/>
      <c r="AN268" s="252"/>
      <c r="AO268" s="252"/>
      <c r="AP268" s="252"/>
      <c r="AQ268" s="252"/>
      <c r="AR268" s="252"/>
      <c r="AS268" s="252"/>
      <c r="AT268" s="252"/>
      <c r="AU268" s="252"/>
      <c r="AV268" s="252"/>
      <c r="AW268" s="252"/>
      <c r="AX268" s="252"/>
      <c r="AY268" s="252"/>
      <c r="AZ268" s="252"/>
      <c r="BA268" s="1136" t="s">
        <v>116</v>
      </c>
      <c r="BB268" s="697" t="s">
        <v>89</v>
      </c>
      <c r="BC268" s="127" t="s">
        <v>35</v>
      </c>
      <c r="BD268" s="123" t="s">
        <v>35</v>
      </c>
      <c r="BE268" s="123" t="s">
        <v>35</v>
      </c>
      <c r="BF268" s="123" t="s">
        <v>35</v>
      </c>
      <c r="BG268" s="118" t="s">
        <v>35</v>
      </c>
      <c r="BH268" s="127" t="s">
        <v>35</v>
      </c>
      <c r="BI268" s="123" t="s">
        <v>35</v>
      </c>
      <c r="BJ268" s="123" t="s">
        <v>35</v>
      </c>
      <c r="BK268" s="123" t="s">
        <v>35</v>
      </c>
      <c r="BL268" s="118" t="s">
        <v>35</v>
      </c>
      <c r="BM268" s="127" t="s">
        <v>35</v>
      </c>
      <c r="BN268" s="123" t="s">
        <v>35</v>
      </c>
      <c r="BO268" s="123" t="s">
        <v>35</v>
      </c>
      <c r="BP268" s="123" t="s">
        <v>35</v>
      </c>
      <c r="BQ268" s="118" t="s">
        <v>35</v>
      </c>
      <c r="BR268" s="127" t="s">
        <v>35</v>
      </c>
      <c r="BS268" s="123" t="s">
        <v>35</v>
      </c>
      <c r="BT268" s="123" t="s">
        <v>35</v>
      </c>
      <c r="BU268" s="123" t="s">
        <v>35</v>
      </c>
      <c r="BV268" s="112" t="s">
        <v>35</v>
      </c>
      <c r="BW268" s="68"/>
      <c r="BX268" s="68"/>
      <c r="BY268" s="68"/>
      <c r="BZ268" s="68"/>
      <c r="CA268" s="68"/>
      <c r="CB268" s="68"/>
      <c r="CC268" s="68"/>
      <c r="CD268" s="68"/>
      <c r="CE268" s="68"/>
      <c r="CF268" s="68"/>
      <c r="CG268" s="68"/>
      <c r="CH268" s="68"/>
      <c r="CI268" s="68"/>
      <c r="CJ268" s="68"/>
      <c r="CK268" s="68"/>
      <c r="CL268" s="68"/>
      <c r="CM268" s="68"/>
      <c r="CN268" s="68"/>
      <c r="CO268" s="68"/>
      <c r="CP268" s="68"/>
      <c r="CQ268" s="68"/>
      <c r="CR268" s="68"/>
      <c r="CS268" s="68"/>
      <c r="CT268" s="68"/>
      <c r="CU268" s="68"/>
      <c r="CV268" s="68"/>
      <c r="CW268" s="68"/>
      <c r="CX268" s="68"/>
      <c r="CY268" s="68"/>
      <c r="CZ268" s="68"/>
    </row>
    <row r="269" s="387" customFormat="true" ht="15" customHeight="true" x14ac:dyDescent="0.2">
      <c r="W269" s="252"/>
      <c r="X269" s="252"/>
      <c r="Y269" s="252"/>
      <c r="Z269" s="252"/>
      <c r="AA269" s="252"/>
      <c r="AB269" s="252"/>
      <c r="AC269" s="252"/>
      <c r="AD269" s="252"/>
      <c r="AE269" s="252"/>
      <c r="AF269" s="252"/>
      <c r="AG269" s="252"/>
      <c r="AH269" s="252"/>
      <c r="AI269" s="252"/>
      <c r="AJ269" s="252"/>
      <c r="AK269" s="252"/>
      <c r="AL269" s="252"/>
      <c r="AM269" s="252"/>
      <c r="AN269" s="252"/>
      <c r="AO269" s="252"/>
      <c r="AP269" s="252"/>
      <c r="AQ269" s="252"/>
      <c r="AR269" s="252"/>
      <c r="AS269" s="252"/>
      <c r="AT269" s="252"/>
      <c r="AU269" s="252"/>
      <c r="AV269" s="252"/>
      <c r="AW269" s="252"/>
      <c r="AX269" s="252"/>
      <c r="AY269" s="252"/>
      <c r="AZ269" s="252"/>
      <c r="BA269" s="1136"/>
      <c r="BB269" s="697" t="s">
        <v>90</v>
      </c>
      <c r="BC269" s="127" t="s">
        <v>35</v>
      </c>
      <c r="BD269" s="123" t="s">
        <v>35</v>
      </c>
      <c r="BE269" s="123" t="s">
        <v>35</v>
      </c>
      <c r="BF269" s="123" t="s">
        <v>35</v>
      </c>
      <c r="BG269" s="118" t="s">
        <v>35</v>
      </c>
      <c r="BH269" s="127" t="s">
        <v>35</v>
      </c>
      <c r="BI269" s="123" t="s">
        <v>35</v>
      </c>
      <c r="BJ269" s="123" t="s">
        <v>35</v>
      </c>
      <c r="BK269" s="123" t="s">
        <v>35</v>
      </c>
      <c r="BL269" s="118" t="s">
        <v>35</v>
      </c>
      <c r="BM269" s="127" t="s">
        <v>35</v>
      </c>
      <c r="BN269" s="123" t="s">
        <v>35</v>
      </c>
      <c r="BO269" s="123" t="s">
        <v>35</v>
      </c>
      <c r="BP269" s="123" t="s">
        <v>35</v>
      </c>
      <c r="BQ269" s="118" t="s">
        <v>35</v>
      </c>
      <c r="BR269" s="127" t="s">
        <v>35</v>
      </c>
      <c r="BS269" s="123" t="s">
        <v>35</v>
      </c>
      <c r="BT269" s="123" t="s">
        <v>35</v>
      </c>
      <c r="BU269" s="123" t="s">
        <v>35</v>
      </c>
      <c r="BV269" s="112" t="s">
        <v>35</v>
      </c>
      <c r="BW269" s="68"/>
      <c r="BX269" s="68"/>
      <c r="BY269" s="68"/>
      <c r="BZ269" s="68"/>
      <c r="CA269" s="68"/>
      <c r="CB269" s="68"/>
      <c r="CC269" s="68"/>
      <c r="CD269" s="68"/>
      <c r="CE269" s="68"/>
      <c r="CF269" s="68"/>
      <c r="CG269" s="68"/>
      <c r="CH269" s="68"/>
      <c r="CI269" s="68"/>
      <c r="CJ269" s="68"/>
      <c r="CK269" s="68"/>
      <c r="CL269" s="68"/>
      <c r="CM269" s="68"/>
      <c r="CN269" s="68"/>
      <c r="CO269" s="68"/>
      <c r="CP269" s="68"/>
      <c r="CQ269" s="68"/>
      <c r="CR269" s="68"/>
      <c r="CS269" s="68"/>
      <c r="CT269" s="68"/>
      <c r="CU269" s="68"/>
      <c r="CV269" s="68"/>
      <c r="CW269" s="68"/>
      <c r="CX269" s="68"/>
      <c r="CY269" s="68"/>
      <c r="CZ269" s="68"/>
    </row>
    <row r="270" s="387" customFormat="true" ht="15" customHeight="true" x14ac:dyDescent="0.2">
      <c r="W270" s="252"/>
      <c r="X270" s="252"/>
      <c r="Y270" s="252"/>
      <c r="Z270" s="252"/>
      <c r="AA270" s="252"/>
      <c r="AB270" s="252"/>
      <c r="AC270" s="252"/>
      <c r="AD270" s="252"/>
      <c r="AE270" s="252"/>
      <c r="AF270" s="252"/>
      <c r="AG270" s="252"/>
      <c r="AH270" s="252"/>
      <c r="AI270" s="252"/>
      <c r="AJ270" s="252"/>
      <c r="AK270" s="252"/>
      <c r="AL270" s="252"/>
      <c r="AM270" s="252"/>
      <c r="AN270" s="252"/>
      <c r="AO270" s="252"/>
      <c r="AP270" s="252"/>
      <c r="AQ270" s="252"/>
      <c r="AR270" s="252"/>
      <c r="AS270" s="252"/>
      <c r="AT270" s="252"/>
      <c r="AU270" s="252"/>
      <c r="AV270" s="252"/>
      <c r="AW270" s="252"/>
      <c r="AX270" s="252"/>
      <c r="AY270" s="252"/>
      <c r="AZ270" s="252"/>
      <c r="BA270" s="1136"/>
      <c r="BB270" s="697" t="s">
        <v>91</v>
      </c>
      <c r="BC270" s="127" t="s">
        <v>35</v>
      </c>
      <c r="BD270" s="123" t="s">
        <v>35</v>
      </c>
      <c r="BE270" s="123" t="s">
        <v>35</v>
      </c>
      <c r="BF270" s="123" t="s">
        <v>35</v>
      </c>
      <c r="BG270" s="118" t="s">
        <v>35</v>
      </c>
      <c r="BH270" s="127" t="s">
        <v>35</v>
      </c>
      <c r="BI270" s="123" t="s">
        <v>35</v>
      </c>
      <c r="BJ270" s="123" t="s">
        <v>35</v>
      </c>
      <c r="BK270" s="123" t="s">
        <v>35</v>
      </c>
      <c r="BL270" s="118" t="s">
        <v>35</v>
      </c>
      <c r="BM270" s="127" t="s">
        <v>35</v>
      </c>
      <c r="BN270" s="123" t="s">
        <v>35</v>
      </c>
      <c r="BO270" s="123" t="s">
        <v>35</v>
      </c>
      <c r="BP270" s="123" t="s">
        <v>35</v>
      </c>
      <c r="BQ270" s="118" t="s">
        <v>35</v>
      </c>
      <c r="BR270" s="127" t="s">
        <v>35</v>
      </c>
      <c r="BS270" s="123" t="s">
        <v>35</v>
      </c>
      <c r="BT270" s="123" t="s">
        <v>35</v>
      </c>
      <c r="BU270" s="123" t="s">
        <v>35</v>
      </c>
      <c r="BV270" s="112" t="s">
        <v>35</v>
      </c>
      <c r="BW270" s="68"/>
      <c r="BX270" s="68"/>
      <c r="BY270" s="68"/>
      <c r="BZ270" s="68"/>
      <c r="CA270" s="68"/>
      <c r="CB270" s="68"/>
      <c r="CC270" s="68"/>
      <c r="CD270" s="68"/>
      <c r="CE270" s="68"/>
      <c r="CF270" s="68"/>
      <c r="CG270" s="68"/>
      <c r="CH270" s="68"/>
      <c r="CI270" s="68"/>
      <c r="CJ270" s="68"/>
      <c r="CK270" s="68"/>
      <c r="CL270" s="68"/>
      <c r="CM270" s="68"/>
      <c r="CN270" s="68"/>
      <c r="CO270" s="68"/>
      <c r="CP270" s="68"/>
      <c r="CQ270" s="68"/>
      <c r="CR270" s="68"/>
      <c r="CS270" s="68"/>
      <c r="CT270" s="68"/>
      <c r="CU270" s="68"/>
      <c r="CV270" s="68"/>
      <c r="CW270" s="68"/>
      <c r="CX270" s="68"/>
      <c r="CY270" s="68"/>
      <c r="CZ270" s="68"/>
    </row>
    <row r="271" s="387" customFormat="true" ht="15" customHeight="true" x14ac:dyDescent="0.2">
      <c r="W271" s="252"/>
      <c r="X271" s="252"/>
      <c r="Y271" s="252"/>
      <c r="Z271" s="252"/>
      <c r="AA271" s="252"/>
      <c r="AB271" s="252"/>
      <c r="AC271" s="252"/>
      <c r="AD271" s="252"/>
      <c r="AE271" s="252"/>
      <c r="AF271" s="252"/>
      <c r="AG271" s="252"/>
      <c r="AH271" s="252"/>
      <c r="AI271" s="252"/>
      <c r="AJ271" s="252"/>
      <c r="AK271" s="252"/>
      <c r="AL271" s="252"/>
      <c r="AM271" s="252"/>
      <c r="AN271" s="252"/>
      <c r="AO271" s="252"/>
      <c r="AP271" s="252"/>
      <c r="AQ271" s="252"/>
      <c r="AR271" s="252"/>
      <c r="AS271" s="252"/>
      <c r="AT271" s="252"/>
      <c r="AU271" s="252"/>
      <c r="AV271" s="252"/>
      <c r="AW271" s="252"/>
      <c r="AX271" s="252"/>
      <c r="AY271" s="252"/>
      <c r="AZ271" s="252"/>
      <c r="BA271" s="1136" t="s">
        <v>75</v>
      </c>
      <c r="BB271" s="697" t="s">
        <v>49</v>
      </c>
      <c r="BC271" s="127" t="s">
        <v>35</v>
      </c>
      <c r="BD271" s="120" t="s">
        <v>35</v>
      </c>
      <c r="BE271" s="120" t="s">
        <v>35</v>
      </c>
      <c r="BF271" s="120" t="s">
        <v>35</v>
      </c>
      <c r="BG271" s="115" t="s">
        <v>35</v>
      </c>
      <c r="BH271" s="127" t="s">
        <v>35</v>
      </c>
      <c r="BI271" s="120" t="s">
        <v>35</v>
      </c>
      <c r="BJ271" s="120" t="s">
        <v>35</v>
      </c>
      <c r="BK271" s="120" t="s">
        <v>35</v>
      </c>
      <c r="BL271" s="115" t="s">
        <v>35</v>
      </c>
      <c r="BM271" s="127" t="s">
        <v>35</v>
      </c>
      <c r="BN271" s="120" t="s">
        <v>35</v>
      </c>
      <c r="BO271" s="120" t="s">
        <v>35</v>
      </c>
      <c r="BP271" s="120" t="s">
        <v>35</v>
      </c>
      <c r="BQ271" s="115" t="s">
        <v>35</v>
      </c>
      <c r="BR271" s="127" t="s">
        <v>35</v>
      </c>
      <c r="BS271" s="120" t="s">
        <v>35</v>
      </c>
      <c r="BT271" s="120" t="s">
        <v>35</v>
      </c>
      <c r="BU271" s="120" t="s">
        <v>35</v>
      </c>
      <c r="BV271" s="110" t="s">
        <v>35</v>
      </c>
      <c r="BW271" s="68"/>
      <c r="BX271" s="68"/>
      <c r="BY271" s="68"/>
      <c r="BZ271" s="68"/>
      <c r="CA271" s="68"/>
      <c r="CB271" s="68"/>
      <c r="CC271" s="68"/>
      <c r="CD271" s="68"/>
      <c r="CE271" s="68"/>
      <c r="CF271" s="68"/>
      <c r="CG271" s="68"/>
      <c r="CH271" s="68"/>
      <c r="CI271" s="68"/>
      <c r="CJ271" s="68"/>
      <c r="CK271" s="68"/>
      <c r="CL271" s="68"/>
      <c r="CM271" s="68"/>
      <c r="CN271" s="68"/>
      <c r="CO271" s="68"/>
      <c r="CP271" s="68"/>
      <c r="CQ271" s="68"/>
      <c r="CR271" s="68"/>
      <c r="CS271" s="68"/>
      <c r="CT271" s="68"/>
      <c r="CU271" s="68"/>
      <c r="CV271" s="68"/>
      <c r="CW271" s="68"/>
      <c r="CX271" s="68"/>
      <c r="CY271" s="68"/>
      <c r="CZ271" s="68"/>
    </row>
    <row r="272" s="387" customFormat="true" ht="15" customHeight="true" x14ac:dyDescent="0.2">
      <c r="W272" s="252"/>
      <c r="X272" s="252"/>
      <c r="Y272" s="252"/>
      <c r="Z272" s="252"/>
      <c r="AA272" s="252"/>
      <c r="AB272" s="252"/>
      <c r="AC272" s="252"/>
      <c r="AD272" s="252"/>
      <c r="AE272" s="252"/>
      <c r="AF272" s="252"/>
      <c r="AG272" s="252"/>
      <c r="AH272" s="252"/>
      <c r="AI272" s="252"/>
      <c r="AJ272" s="252"/>
      <c r="AK272" s="252"/>
      <c r="AL272" s="252"/>
      <c r="AM272" s="252"/>
      <c r="AN272" s="252"/>
      <c r="AO272" s="252"/>
      <c r="AP272" s="252"/>
      <c r="AQ272" s="252"/>
      <c r="AR272" s="252"/>
      <c r="AS272" s="252"/>
      <c r="AT272" s="252"/>
      <c r="AU272" s="252"/>
      <c r="AV272" s="252"/>
      <c r="AW272" s="252"/>
      <c r="AX272" s="252"/>
      <c r="AY272" s="252"/>
      <c r="AZ272" s="252"/>
      <c r="BA272" s="1136"/>
      <c r="BB272" s="697" t="s">
        <v>48</v>
      </c>
      <c r="BC272" s="127" t="s">
        <v>35</v>
      </c>
      <c r="BD272" s="120" t="s">
        <v>35</v>
      </c>
      <c r="BE272" s="120" t="s">
        <v>35</v>
      </c>
      <c r="BF272" s="120" t="s">
        <v>35</v>
      </c>
      <c r="BG272" s="115" t="s">
        <v>35</v>
      </c>
      <c r="BH272" s="127" t="s">
        <v>35</v>
      </c>
      <c r="BI272" s="120" t="s">
        <v>35</v>
      </c>
      <c r="BJ272" s="120" t="s">
        <v>35</v>
      </c>
      <c r="BK272" s="120" t="s">
        <v>35</v>
      </c>
      <c r="BL272" s="115" t="s">
        <v>35</v>
      </c>
      <c r="BM272" s="127" t="s">
        <v>35</v>
      </c>
      <c r="BN272" s="120" t="s">
        <v>35</v>
      </c>
      <c r="BO272" s="120" t="s">
        <v>35</v>
      </c>
      <c r="BP272" s="120" t="s">
        <v>35</v>
      </c>
      <c r="BQ272" s="115" t="s">
        <v>35</v>
      </c>
      <c r="BR272" s="127" t="s">
        <v>35</v>
      </c>
      <c r="BS272" s="120" t="s">
        <v>35</v>
      </c>
      <c r="BT272" s="120" t="s">
        <v>35</v>
      </c>
      <c r="BU272" s="120" t="s">
        <v>35</v>
      </c>
      <c r="BV272" s="110" t="s">
        <v>35</v>
      </c>
      <c r="BW272" s="68"/>
      <c r="BX272" s="68"/>
      <c r="BY272" s="68"/>
      <c r="BZ272" s="68"/>
      <c r="CA272" s="68"/>
      <c r="CB272" s="68"/>
      <c r="CC272" s="68"/>
      <c r="CD272" s="68"/>
      <c r="CE272" s="68"/>
      <c r="CF272" s="68"/>
      <c r="CG272" s="68"/>
      <c r="CH272" s="68"/>
      <c r="CI272" s="68"/>
      <c r="CJ272" s="68"/>
      <c r="CK272" s="68"/>
      <c r="CL272" s="68"/>
      <c r="CM272" s="68"/>
      <c r="CN272" s="68"/>
      <c r="CO272" s="68"/>
      <c r="CP272" s="68"/>
      <c r="CQ272" s="68"/>
      <c r="CR272" s="68"/>
      <c r="CS272" s="68"/>
      <c r="CT272" s="68"/>
      <c r="CU272" s="68"/>
      <c r="CV272" s="68"/>
      <c r="CW272" s="68"/>
      <c r="CX272" s="68"/>
      <c r="CY272" s="68"/>
      <c r="CZ272" s="68"/>
    </row>
    <row r="273" s="387" customFormat="true" ht="15" customHeight="true" x14ac:dyDescent="0.2">
      <c r="W273" s="252"/>
      <c r="X273" s="252"/>
      <c r="Y273" s="252"/>
      <c r="Z273" s="252"/>
      <c r="AA273" s="252"/>
      <c r="AB273" s="252"/>
      <c r="AC273" s="252"/>
      <c r="AD273" s="252"/>
      <c r="AE273" s="252"/>
      <c r="AF273" s="252"/>
      <c r="AG273" s="252"/>
      <c r="AH273" s="252"/>
      <c r="AI273" s="252"/>
      <c r="AJ273" s="252"/>
      <c r="AK273" s="252"/>
      <c r="AL273" s="252"/>
      <c r="AM273" s="252"/>
      <c r="AN273" s="252"/>
      <c r="AO273" s="252"/>
      <c r="AP273" s="252"/>
      <c r="AQ273" s="252"/>
      <c r="AR273" s="252"/>
      <c r="AS273" s="252"/>
      <c r="AT273" s="252"/>
      <c r="AU273" s="252"/>
      <c r="AV273" s="252"/>
      <c r="AW273" s="252"/>
      <c r="AX273" s="252"/>
      <c r="AY273" s="252"/>
      <c r="AZ273" s="252"/>
      <c r="BA273" s="1136"/>
      <c r="BB273" s="697" t="s">
        <v>113</v>
      </c>
      <c r="BC273" s="127" t="s">
        <v>35</v>
      </c>
      <c r="BD273" s="120" t="s">
        <v>35</v>
      </c>
      <c r="BE273" s="120" t="s">
        <v>35</v>
      </c>
      <c r="BF273" s="120" t="s">
        <v>35</v>
      </c>
      <c r="BG273" s="115" t="s">
        <v>35</v>
      </c>
      <c r="BH273" s="127" t="s">
        <v>35</v>
      </c>
      <c r="BI273" s="120" t="s">
        <v>35</v>
      </c>
      <c r="BJ273" s="120" t="s">
        <v>35</v>
      </c>
      <c r="BK273" s="120" t="s">
        <v>35</v>
      </c>
      <c r="BL273" s="115" t="s">
        <v>35</v>
      </c>
      <c r="BM273" s="127" t="s">
        <v>35</v>
      </c>
      <c r="BN273" s="120" t="s">
        <v>35</v>
      </c>
      <c r="BO273" s="120" t="s">
        <v>35</v>
      </c>
      <c r="BP273" s="120" t="s">
        <v>35</v>
      </c>
      <c r="BQ273" s="115" t="s">
        <v>35</v>
      </c>
      <c r="BR273" s="127" t="s">
        <v>35</v>
      </c>
      <c r="BS273" s="120" t="s">
        <v>35</v>
      </c>
      <c r="BT273" s="120" t="s">
        <v>35</v>
      </c>
      <c r="BU273" s="120" t="s">
        <v>35</v>
      </c>
      <c r="BV273" s="110" t="s">
        <v>35</v>
      </c>
      <c r="BW273" s="68"/>
      <c r="BX273" s="68"/>
      <c r="BY273" s="68"/>
      <c r="BZ273" s="68"/>
      <c r="CA273" s="68"/>
      <c r="CB273" s="68"/>
      <c r="CC273" s="68"/>
      <c r="CD273" s="68"/>
      <c r="CE273" s="68"/>
      <c r="CF273" s="68"/>
      <c r="CG273" s="68"/>
      <c r="CH273" s="68"/>
      <c r="CI273" s="68"/>
      <c r="CJ273" s="68"/>
      <c r="CK273" s="68"/>
      <c r="CL273" s="68"/>
      <c r="CM273" s="68"/>
      <c r="CN273" s="68"/>
      <c r="CO273" s="68"/>
      <c r="CP273" s="68"/>
      <c r="CQ273" s="68"/>
      <c r="CR273" s="68"/>
      <c r="CS273" s="68"/>
      <c r="CT273" s="68"/>
      <c r="CU273" s="68"/>
      <c r="CV273" s="68"/>
      <c r="CW273" s="68"/>
      <c r="CX273" s="68"/>
      <c r="CY273" s="68"/>
      <c r="CZ273" s="68"/>
    </row>
    <row r="274" s="387" customFormat="true" ht="15" customHeight="true" x14ac:dyDescent="0.2">
      <c r="W274" s="252"/>
      <c r="X274" s="252"/>
      <c r="Y274" s="252"/>
      <c r="Z274" s="252"/>
      <c r="AA274" s="252"/>
      <c r="AB274" s="252"/>
      <c r="AC274" s="252"/>
      <c r="AD274" s="252"/>
      <c r="AE274" s="252"/>
      <c r="AF274" s="252"/>
      <c r="AG274" s="252"/>
      <c r="AH274" s="252"/>
      <c r="AI274" s="252"/>
      <c r="AJ274" s="252"/>
      <c r="AK274" s="252"/>
      <c r="AL274" s="252"/>
      <c r="AM274" s="252"/>
      <c r="AN274" s="252"/>
      <c r="AO274" s="252"/>
      <c r="AP274" s="252"/>
      <c r="AQ274" s="252"/>
      <c r="AR274" s="252"/>
      <c r="AS274" s="252"/>
      <c r="AT274" s="252"/>
      <c r="AU274" s="252"/>
      <c r="AV274" s="252"/>
      <c r="AW274" s="252"/>
      <c r="AX274" s="252"/>
      <c r="AY274" s="252"/>
      <c r="AZ274" s="252"/>
      <c r="BA274" s="1136" t="s">
        <v>76</v>
      </c>
      <c r="BB274" s="697" t="s">
        <v>49</v>
      </c>
      <c r="BC274" s="127" t="s">
        <v>35</v>
      </c>
      <c r="BD274" s="123" t="s">
        <v>35</v>
      </c>
      <c r="BE274" s="123" t="s">
        <v>35</v>
      </c>
      <c r="BF274" s="123" t="s">
        <v>35</v>
      </c>
      <c r="BG274" s="118" t="s">
        <v>35</v>
      </c>
      <c r="BH274" s="127" t="s">
        <v>35</v>
      </c>
      <c r="BI274" s="123" t="s">
        <v>35</v>
      </c>
      <c r="BJ274" s="123" t="s">
        <v>35</v>
      </c>
      <c r="BK274" s="123" t="s">
        <v>35</v>
      </c>
      <c r="BL274" s="118" t="s">
        <v>35</v>
      </c>
      <c r="BM274" s="127" t="s">
        <v>35</v>
      </c>
      <c r="BN274" s="123" t="s">
        <v>35</v>
      </c>
      <c r="BO274" s="123" t="s">
        <v>35</v>
      </c>
      <c r="BP274" s="123" t="s">
        <v>35</v>
      </c>
      <c r="BQ274" s="118" t="s">
        <v>35</v>
      </c>
      <c r="BR274" s="127" t="s">
        <v>35</v>
      </c>
      <c r="BS274" s="123" t="s">
        <v>35</v>
      </c>
      <c r="BT274" s="123" t="s">
        <v>35</v>
      </c>
      <c r="BU274" s="123" t="s">
        <v>35</v>
      </c>
      <c r="BV274" s="112" t="s">
        <v>35</v>
      </c>
      <c r="BW274" s="68"/>
      <c r="BX274" s="68"/>
      <c r="BY274" s="68"/>
      <c r="BZ274" s="68"/>
      <c r="CA274" s="68"/>
      <c r="CB274" s="68"/>
      <c r="CC274" s="68"/>
      <c r="CD274" s="68"/>
      <c r="CE274" s="68"/>
      <c r="CF274" s="68"/>
      <c r="CG274" s="68"/>
      <c r="CH274" s="68"/>
      <c r="CI274" s="68"/>
      <c r="CJ274" s="68"/>
      <c r="CK274" s="68"/>
      <c r="CL274" s="68"/>
      <c r="CM274" s="68"/>
      <c r="CN274" s="68"/>
      <c r="CO274" s="68"/>
      <c r="CP274" s="68"/>
      <c r="CQ274" s="68"/>
      <c r="CR274" s="68"/>
      <c r="CS274" s="68"/>
      <c r="CT274" s="68"/>
      <c r="CU274" s="68"/>
      <c r="CV274" s="68"/>
      <c r="CW274" s="68"/>
      <c r="CX274" s="68"/>
      <c r="CY274" s="68"/>
      <c r="CZ274" s="68"/>
    </row>
    <row r="275" s="387" customFormat="true" ht="15" customHeight="true" x14ac:dyDescent="0.2">
      <c r="W275" s="252"/>
      <c r="X275" s="252"/>
      <c r="Y275" s="252"/>
      <c r="Z275" s="252"/>
      <c r="AA275" s="252"/>
      <c r="AB275" s="252"/>
      <c r="AC275" s="252"/>
      <c r="AD275" s="252"/>
      <c r="AE275" s="252"/>
      <c r="AF275" s="252"/>
      <c r="AG275" s="252"/>
      <c r="AH275" s="252"/>
      <c r="AI275" s="252"/>
      <c r="AJ275" s="252"/>
      <c r="AK275" s="252"/>
      <c r="AL275" s="252"/>
      <c r="AM275" s="252"/>
      <c r="AN275" s="252"/>
      <c r="AO275" s="252"/>
      <c r="AP275" s="252"/>
      <c r="AQ275" s="252"/>
      <c r="AR275" s="252"/>
      <c r="AS275" s="252"/>
      <c r="AT275" s="252"/>
      <c r="AU275" s="252"/>
      <c r="AV275" s="252"/>
      <c r="AW275" s="252"/>
      <c r="AX275" s="252"/>
      <c r="AY275" s="252"/>
      <c r="AZ275" s="252"/>
      <c r="BA275" s="1136"/>
      <c r="BB275" s="697" t="s">
        <v>48</v>
      </c>
      <c r="BC275" s="127" t="s">
        <v>35</v>
      </c>
      <c r="BD275" s="123" t="s">
        <v>35</v>
      </c>
      <c r="BE275" s="123" t="s">
        <v>35</v>
      </c>
      <c r="BF275" s="123" t="s">
        <v>35</v>
      </c>
      <c r="BG275" s="118" t="s">
        <v>35</v>
      </c>
      <c r="BH275" s="127" t="s">
        <v>35</v>
      </c>
      <c r="BI275" s="123" t="s">
        <v>35</v>
      </c>
      <c r="BJ275" s="123" t="s">
        <v>35</v>
      </c>
      <c r="BK275" s="123" t="s">
        <v>35</v>
      </c>
      <c r="BL275" s="118" t="s">
        <v>35</v>
      </c>
      <c r="BM275" s="127" t="s">
        <v>35</v>
      </c>
      <c r="BN275" s="123" t="s">
        <v>35</v>
      </c>
      <c r="BO275" s="123" t="s">
        <v>35</v>
      </c>
      <c r="BP275" s="123" t="s">
        <v>35</v>
      </c>
      <c r="BQ275" s="118" t="s">
        <v>35</v>
      </c>
      <c r="BR275" s="127" t="s">
        <v>35</v>
      </c>
      <c r="BS275" s="123" t="s">
        <v>35</v>
      </c>
      <c r="BT275" s="123" t="s">
        <v>35</v>
      </c>
      <c r="BU275" s="123" t="s">
        <v>35</v>
      </c>
      <c r="BV275" s="112" t="s">
        <v>35</v>
      </c>
      <c r="BW275" s="68"/>
      <c r="BX275" s="68"/>
      <c r="BY275" s="68"/>
      <c r="BZ275" s="68"/>
      <c r="CA275" s="68"/>
      <c r="CB275" s="68"/>
      <c r="CC275" s="68"/>
      <c r="CD275" s="68"/>
      <c r="CE275" s="68"/>
      <c r="CF275" s="68"/>
      <c r="CG275" s="68"/>
      <c r="CH275" s="68"/>
      <c r="CI275" s="68"/>
      <c r="CJ275" s="68"/>
      <c r="CK275" s="68"/>
      <c r="CL275" s="68"/>
      <c r="CM275" s="68"/>
      <c r="CN275" s="68"/>
      <c r="CO275" s="68"/>
      <c r="CP275" s="68"/>
      <c r="CQ275" s="68"/>
      <c r="CR275" s="68"/>
      <c r="CS275" s="68"/>
      <c r="CT275" s="68"/>
      <c r="CU275" s="68"/>
      <c r="CV275" s="68"/>
      <c r="CW275" s="68"/>
      <c r="CX275" s="68"/>
      <c r="CY275" s="68"/>
      <c r="CZ275" s="68"/>
    </row>
    <row r="276" s="387" customFormat="true" ht="15" customHeight="true" x14ac:dyDescent="0.2">
      <c r="W276" s="252"/>
      <c r="X276" s="252"/>
      <c r="Y276" s="252"/>
      <c r="Z276" s="252"/>
      <c r="AA276" s="252"/>
      <c r="AB276" s="252"/>
      <c r="AC276" s="252"/>
      <c r="AD276" s="252"/>
      <c r="AE276" s="252"/>
      <c r="AF276" s="252"/>
      <c r="AG276" s="252"/>
      <c r="AH276" s="252"/>
      <c r="AI276" s="252"/>
      <c r="AJ276" s="252"/>
      <c r="AK276" s="252"/>
      <c r="AL276" s="252"/>
      <c r="AM276" s="252"/>
      <c r="AN276" s="252"/>
      <c r="AO276" s="252"/>
      <c r="AP276" s="252"/>
      <c r="AQ276" s="252"/>
      <c r="AR276" s="252"/>
      <c r="AS276" s="252"/>
      <c r="AT276" s="252"/>
      <c r="AU276" s="252"/>
      <c r="AV276" s="252"/>
      <c r="AW276" s="252"/>
      <c r="AX276" s="252"/>
      <c r="AY276" s="252"/>
      <c r="AZ276" s="252"/>
      <c r="BA276" s="1136"/>
      <c r="BB276" s="697" t="s">
        <v>114</v>
      </c>
      <c r="BC276" s="127" t="s">
        <v>35</v>
      </c>
      <c r="BD276" s="123" t="s">
        <v>35</v>
      </c>
      <c r="BE276" s="123" t="s">
        <v>35</v>
      </c>
      <c r="BF276" s="123" t="s">
        <v>35</v>
      </c>
      <c r="BG276" s="118" t="s">
        <v>35</v>
      </c>
      <c r="BH276" s="127" t="s">
        <v>35</v>
      </c>
      <c r="BI276" s="123" t="s">
        <v>35</v>
      </c>
      <c r="BJ276" s="123" t="s">
        <v>35</v>
      </c>
      <c r="BK276" s="123" t="s">
        <v>35</v>
      </c>
      <c r="BL276" s="118" t="s">
        <v>35</v>
      </c>
      <c r="BM276" s="127" t="s">
        <v>35</v>
      </c>
      <c r="BN276" s="123" t="s">
        <v>35</v>
      </c>
      <c r="BO276" s="123" t="s">
        <v>35</v>
      </c>
      <c r="BP276" s="123" t="s">
        <v>35</v>
      </c>
      <c r="BQ276" s="118" t="s">
        <v>35</v>
      </c>
      <c r="BR276" s="127" t="s">
        <v>35</v>
      </c>
      <c r="BS276" s="123" t="s">
        <v>35</v>
      </c>
      <c r="BT276" s="123" t="s">
        <v>35</v>
      </c>
      <c r="BU276" s="123" t="s">
        <v>35</v>
      </c>
      <c r="BV276" s="112" t="s">
        <v>35</v>
      </c>
      <c r="BW276" s="68"/>
      <c r="BX276" s="68"/>
      <c r="BY276" s="68"/>
      <c r="BZ276" s="68"/>
      <c r="CA276" s="68"/>
      <c r="CB276" s="68"/>
      <c r="CC276" s="68"/>
      <c r="CD276" s="68"/>
      <c r="CE276" s="68"/>
      <c r="CF276" s="68"/>
      <c r="CG276" s="68"/>
      <c r="CH276" s="68"/>
      <c r="CI276" s="68"/>
      <c r="CJ276" s="68"/>
      <c r="CK276" s="68"/>
      <c r="CL276" s="68"/>
      <c r="CM276" s="68"/>
      <c r="CN276" s="68"/>
      <c r="CO276" s="68"/>
      <c r="CP276" s="68"/>
      <c r="CQ276" s="68"/>
      <c r="CR276" s="68"/>
      <c r="CS276" s="68"/>
      <c r="CT276" s="68"/>
      <c r="CU276" s="68"/>
      <c r="CV276" s="68"/>
      <c r="CW276" s="68"/>
      <c r="CX276" s="68"/>
      <c r="CY276" s="68"/>
      <c r="CZ276" s="68"/>
    </row>
    <row r="277" s="387" customFormat="true" ht="15" customHeight="true" x14ac:dyDescent="0.2">
      <c r="W277" s="252"/>
      <c r="X277" s="252"/>
      <c r="Y277" s="252"/>
      <c r="Z277" s="252"/>
      <c r="AA277" s="252"/>
      <c r="AB277" s="252"/>
      <c r="AC277" s="252"/>
      <c r="AD277" s="252"/>
      <c r="AE277" s="252"/>
      <c r="AF277" s="252"/>
      <c r="AG277" s="252"/>
      <c r="AH277" s="252"/>
      <c r="AI277" s="252"/>
      <c r="AJ277" s="252"/>
      <c r="AK277" s="252"/>
      <c r="AL277" s="252"/>
      <c r="AM277" s="252"/>
      <c r="AN277" s="252"/>
      <c r="AO277" s="252"/>
      <c r="AP277" s="252"/>
      <c r="AQ277" s="252"/>
      <c r="AR277" s="252"/>
      <c r="AS277" s="252"/>
      <c r="AT277" s="252"/>
      <c r="AU277" s="252"/>
      <c r="AV277" s="252"/>
      <c r="AW277" s="252"/>
      <c r="AX277" s="252"/>
      <c r="AY277" s="252"/>
      <c r="AZ277" s="252"/>
      <c r="BA277" s="1136" t="s">
        <v>77</v>
      </c>
      <c r="BB277" s="697" t="s">
        <v>78</v>
      </c>
      <c r="BC277" s="127" t="s">
        <v>35</v>
      </c>
      <c r="BD277" s="123" t="s">
        <v>35</v>
      </c>
      <c r="BE277" s="123" t="s">
        <v>35</v>
      </c>
      <c r="BF277" s="123" t="s">
        <v>35</v>
      </c>
      <c r="BG277" s="118" t="s">
        <v>35</v>
      </c>
      <c r="BH277" s="127" t="s">
        <v>35</v>
      </c>
      <c r="BI277" s="123" t="s">
        <v>35</v>
      </c>
      <c r="BJ277" s="123" t="s">
        <v>35</v>
      </c>
      <c r="BK277" s="123" t="s">
        <v>35</v>
      </c>
      <c r="BL277" s="118" t="s">
        <v>35</v>
      </c>
      <c r="BM277" s="127" t="s">
        <v>35</v>
      </c>
      <c r="BN277" s="123" t="s">
        <v>35</v>
      </c>
      <c r="BO277" s="123" t="s">
        <v>35</v>
      </c>
      <c r="BP277" s="123" t="s">
        <v>35</v>
      </c>
      <c r="BQ277" s="118" t="s">
        <v>35</v>
      </c>
      <c r="BR277" s="127" t="s">
        <v>35</v>
      </c>
      <c r="BS277" s="123" t="s">
        <v>35</v>
      </c>
      <c r="BT277" s="123" t="s">
        <v>35</v>
      </c>
      <c r="BU277" s="123" t="s">
        <v>35</v>
      </c>
      <c r="BV277" s="112" t="s">
        <v>35</v>
      </c>
      <c r="BW277" s="68"/>
      <c r="BX277" s="68"/>
      <c r="BY277" s="68"/>
      <c r="BZ277" s="68"/>
      <c r="CA277" s="68"/>
      <c r="CB277" s="68"/>
      <c r="CC277" s="68"/>
      <c r="CD277" s="68"/>
      <c r="CE277" s="68"/>
      <c r="CF277" s="68"/>
      <c r="CG277" s="68"/>
      <c r="CH277" s="68"/>
      <c r="CI277" s="68"/>
      <c r="CJ277" s="68"/>
      <c r="CK277" s="68"/>
      <c r="CL277" s="68"/>
      <c r="CM277" s="68"/>
      <c r="CN277" s="68"/>
      <c r="CO277" s="68"/>
      <c r="CP277" s="68"/>
      <c r="CQ277" s="68"/>
      <c r="CR277" s="68"/>
      <c r="CS277" s="68"/>
      <c r="CT277" s="68"/>
      <c r="CU277" s="68"/>
      <c r="CV277" s="68"/>
      <c r="CW277" s="68"/>
      <c r="CX277" s="68"/>
      <c r="CY277" s="68"/>
      <c r="CZ277" s="68"/>
    </row>
    <row r="278" s="387" customFormat="true" ht="15" customHeight="true" x14ac:dyDescent="0.2">
      <c r="W278" s="252"/>
      <c r="X278" s="252"/>
      <c r="Y278" s="252"/>
      <c r="Z278" s="252"/>
      <c r="AA278" s="252"/>
      <c r="AB278" s="252"/>
      <c r="AC278" s="252"/>
      <c r="AD278" s="252"/>
      <c r="AE278" s="252"/>
      <c r="AF278" s="252"/>
      <c r="AG278" s="252"/>
      <c r="AH278" s="252"/>
      <c r="AI278" s="252"/>
      <c r="AJ278" s="252"/>
      <c r="AK278" s="252"/>
      <c r="AL278" s="252"/>
      <c r="AM278" s="252"/>
      <c r="AN278" s="252"/>
      <c r="AO278" s="252"/>
      <c r="AP278" s="252"/>
      <c r="AQ278" s="252"/>
      <c r="AR278" s="252"/>
      <c r="AS278" s="252"/>
      <c r="AT278" s="252"/>
      <c r="AU278" s="252"/>
      <c r="AV278" s="252"/>
      <c r="AW278" s="252"/>
      <c r="AX278" s="252"/>
      <c r="AY278" s="252"/>
      <c r="AZ278" s="252"/>
      <c r="BA278" s="1136"/>
      <c r="BB278" s="697" t="s">
        <v>79</v>
      </c>
      <c r="BC278" s="127" t="s">
        <v>35</v>
      </c>
      <c r="BD278" s="123" t="s">
        <v>35</v>
      </c>
      <c r="BE278" s="123" t="s">
        <v>35</v>
      </c>
      <c r="BF278" s="123" t="s">
        <v>35</v>
      </c>
      <c r="BG278" s="118" t="s">
        <v>35</v>
      </c>
      <c r="BH278" s="127" t="s">
        <v>35</v>
      </c>
      <c r="BI278" s="123" t="s">
        <v>35</v>
      </c>
      <c r="BJ278" s="123" t="s">
        <v>35</v>
      </c>
      <c r="BK278" s="123" t="s">
        <v>35</v>
      </c>
      <c r="BL278" s="118" t="s">
        <v>35</v>
      </c>
      <c r="BM278" s="127" t="s">
        <v>35</v>
      </c>
      <c r="BN278" s="123" t="s">
        <v>35</v>
      </c>
      <c r="BO278" s="123" t="s">
        <v>35</v>
      </c>
      <c r="BP278" s="123" t="s">
        <v>35</v>
      </c>
      <c r="BQ278" s="118" t="s">
        <v>35</v>
      </c>
      <c r="BR278" s="127" t="s">
        <v>35</v>
      </c>
      <c r="BS278" s="123" t="s">
        <v>35</v>
      </c>
      <c r="BT278" s="123" t="s">
        <v>35</v>
      </c>
      <c r="BU278" s="123" t="s">
        <v>35</v>
      </c>
      <c r="BV278" s="112" t="s">
        <v>35</v>
      </c>
      <c r="BW278" s="68"/>
      <c r="BX278" s="68"/>
      <c r="BY278" s="68"/>
      <c r="BZ278" s="68"/>
      <c r="CA278" s="68"/>
      <c r="CB278" s="68"/>
      <c r="CC278" s="68"/>
      <c r="CD278" s="68"/>
      <c r="CE278" s="68"/>
      <c r="CF278" s="68"/>
      <c r="CG278" s="68"/>
      <c r="CH278" s="68"/>
      <c r="CI278" s="68"/>
      <c r="CJ278" s="68"/>
      <c r="CK278" s="68"/>
      <c r="CL278" s="68"/>
      <c r="CM278" s="68"/>
      <c r="CN278" s="68"/>
      <c r="CO278" s="68"/>
      <c r="CP278" s="68"/>
      <c r="CQ278" s="68"/>
      <c r="CR278" s="68"/>
      <c r="CS278" s="68"/>
      <c r="CT278" s="68"/>
      <c r="CU278" s="68"/>
      <c r="CV278" s="68"/>
      <c r="CW278" s="68"/>
      <c r="CX278" s="68"/>
      <c r="CY278" s="68"/>
      <c r="CZ278" s="68"/>
    </row>
    <row r="279" s="387" customFormat="true" ht="15" customHeight="true" x14ac:dyDescent="0.2">
      <c r="W279" s="252"/>
      <c r="X279" s="252"/>
      <c r="Y279" s="252"/>
      <c r="Z279" s="252"/>
      <c r="AA279" s="252"/>
      <c r="AB279" s="252"/>
      <c r="AC279" s="252"/>
      <c r="AD279" s="252"/>
      <c r="AE279" s="252"/>
      <c r="AF279" s="252"/>
      <c r="AG279" s="252"/>
      <c r="AH279" s="252"/>
      <c r="AI279" s="252"/>
      <c r="AJ279" s="252"/>
      <c r="AK279" s="252"/>
      <c r="AL279" s="252"/>
      <c r="AM279" s="252"/>
      <c r="AN279" s="252"/>
      <c r="AO279" s="252"/>
      <c r="AP279" s="252"/>
      <c r="AQ279" s="252"/>
      <c r="AR279" s="252"/>
      <c r="AS279" s="252"/>
      <c r="AT279" s="252"/>
      <c r="AU279" s="252"/>
      <c r="AV279" s="252"/>
      <c r="AW279" s="252"/>
      <c r="AX279" s="252"/>
      <c r="AY279" s="252"/>
      <c r="AZ279" s="252"/>
      <c r="BA279" s="1136"/>
      <c r="BB279" s="697" t="s">
        <v>80</v>
      </c>
      <c r="BC279" s="127" t="s">
        <v>35</v>
      </c>
      <c r="BD279" s="120" t="s">
        <v>35</v>
      </c>
      <c r="BE279" s="120" t="s">
        <v>35</v>
      </c>
      <c r="BF279" s="120" t="s">
        <v>35</v>
      </c>
      <c r="BG279" s="115" t="s">
        <v>35</v>
      </c>
      <c r="BH279" s="127" t="s">
        <v>35</v>
      </c>
      <c r="BI279" s="120" t="s">
        <v>35</v>
      </c>
      <c r="BJ279" s="120" t="s">
        <v>35</v>
      </c>
      <c r="BK279" s="120" t="s">
        <v>35</v>
      </c>
      <c r="BL279" s="115" t="s">
        <v>35</v>
      </c>
      <c r="BM279" s="127" t="s">
        <v>35</v>
      </c>
      <c r="BN279" s="120" t="s">
        <v>35</v>
      </c>
      <c r="BO279" s="120" t="s">
        <v>35</v>
      </c>
      <c r="BP279" s="120" t="s">
        <v>35</v>
      </c>
      <c r="BQ279" s="115" t="s">
        <v>35</v>
      </c>
      <c r="BR279" s="127" t="s">
        <v>35</v>
      </c>
      <c r="BS279" s="120" t="s">
        <v>35</v>
      </c>
      <c r="BT279" s="120" t="s">
        <v>35</v>
      </c>
      <c r="BU279" s="120" t="s">
        <v>35</v>
      </c>
      <c r="BV279" s="110" t="s">
        <v>35</v>
      </c>
      <c r="BW279" s="68"/>
      <c r="BX279" s="68"/>
      <c r="BY279" s="68"/>
      <c r="BZ279" s="68"/>
      <c r="CA279" s="68"/>
      <c r="CB279" s="68"/>
      <c r="CC279" s="68"/>
      <c r="CD279" s="68"/>
      <c r="CE279" s="68"/>
      <c r="CF279" s="68"/>
      <c r="CG279" s="68"/>
      <c r="CH279" s="68"/>
      <c r="CI279" s="68"/>
      <c r="CJ279" s="68"/>
      <c r="CK279" s="68"/>
      <c r="CL279" s="68"/>
      <c r="CM279" s="68"/>
      <c r="CN279" s="68"/>
      <c r="CO279" s="68"/>
      <c r="CP279" s="68"/>
      <c r="CQ279" s="68"/>
      <c r="CR279" s="68"/>
      <c r="CS279" s="68"/>
      <c r="CT279" s="68"/>
      <c r="CU279" s="68"/>
      <c r="CV279" s="68"/>
      <c r="CW279" s="68"/>
      <c r="CX279" s="68"/>
      <c r="CY279" s="68"/>
      <c r="CZ279" s="68"/>
    </row>
    <row r="280" s="589" customFormat="true" ht="15" customHeight="true" x14ac:dyDescent="0.2">
      <c r="B280" s="622"/>
      <c r="W280" s="420"/>
      <c r="X280" s="420"/>
      <c r="Y280" s="420"/>
      <c r="Z280" s="420"/>
      <c r="AA280" s="420"/>
      <c r="AB280" s="420"/>
      <c r="AC280" s="420"/>
      <c r="AD280" s="420"/>
      <c r="AE280" s="420"/>
      <c r="AF280" s="420"/>
      <c r="AG280" s="420"/>
      <c r="AH280" s="420"/>
      <c r="AI280" s="420"/>
      <c r="AJ280" s="420"/>
      <c r="AK280" s="420"/>
      <c r="AL280" s="420"/>
      <c r="AM280" s="420"/>
      <c r="AN280" s="420"/>
      <c r="AO280" s="420"/>
      <c r="AP280" s="420"/>
      <c r="AQ280" s="420"/>
      <c r="AR280" s="420"/>
      <c r="AS280" s="420"/>
      <c r="AT280" s="420"/>
      <c r="AU280" s="420"/>
      <c r="AV280" s="420"/>
      <c r="AW280" s="420"/>
      <c r="AX280" s="420"/>
      <c r="AY280" s="420"/>
      <c r="AZ280" s="420"/>
      <c r="BA280" s="1136"/>
      <c r="BB280" s="697" t="s">
        <v>81</v>
      </c>
      <c r="BC280" s="127" t="s">
        <v>35</v>
      </c>
      <c r="BD280" s="120" t="s">
        <v>35</v>
      </c>
      <c r="BE280" s="120" t="s">
        <v>35</v>
      </c>
      <c r="BF280" s="120" t="s">
        <v>35</v>
      </c>
      <c r="BG280" s="115" t="s">
        <v>35</v>
      </c>
      <c r="BH280" s="127" t="s">
        <v>35</v>
      </c>
      <c r="BI280" s="120" t="s">
        <v>35</v>
      </c>
      <c r="BJ280" s="120" t="s">
        <v>35</v>
      </c>
      <c r="BK280" s="120" t="s">
        <v>35</v>
      </c>
      <c r="BL280" s="115" t="s">
        <v>35</v>
      </c>
      <c r="BM280" s="127" t="s">
        <v>35</v>
      </c>
      <c r="BN280" s="120" t="s">
        <v>35</v>
      </c>
      <c r="BO280" s="120" t="s">
        <v>35</v>
      </c>
      <c r="BP280" s="120" t="s">
        <v>35</v>
      </c>
      <c r="BQ280" s="115" t="s">
        <v>35</v>
      </c>
      <c r="BR280" s="127" t="s">
        <v>35</v>
      </c>
      <c r="BS280" s="120" t="s">
        <v>35</v>
      </c>
      <c r="BT280" s="120" t="s">
        <v>35</v>
      </c>
      <c r="BU280" s="120" t="s">
        <v>35</v>
      </c>
      <c r="BV280" s="110" t="s">
        <v>35</v>
      </c>
      <c r="BW280" s="68"/>
      <c r="BX280" s="68"/>
      <c r="BY280" s="68"/>
      <c r="BZ280" s="68"/>
      <c r="CA280" s="68"/>
      <c r="CB280" s="68"/>
      <c r="CC280" s="68"/>
      <c r="CD280" s="68"/>
      <c r="CE280" s="68"/>
      <c r="CF280" s="68"/>
      <c r="CG280" s="68"/>
      <c r="CH280" s="68"/>
      <c r="CI280" s="68"/>
      <c r="CJ280" s="68"/>
      <c r="CK280" s="68"/>
      <c r="CL280" s="68"/>
      <c r="CM280" s="68"/>
      <c r="CN280" s="68"/>
      <c r="CO280" s="68"/>
      <c r="CP280" s="68"/>
      <c r="CQ280" s="68"/>
      <c r="CR280" s="68"/>
      <c r="CS280" s="68"/>
      <c r="CT280" s="68"/>
      <c r="CU280" s="68"/>
      <c r="CV280" s="68"/>
      <c r="CW280" s="68"/>
      <c r="CX280" s="68"/>
      <c r="CY280" s="68"/>
      <c r="CZ280" s="68"/>
    </row>
    <row r="281" s="589" customFormat="true" ht="15" customHeight="true" x14ac:dyDescent="0.2">
      <c r="B281" s="622"/>
      <c r="W281" s="420"/>
      <c r="X281" s="420"/>
      <c r="Y281" s="420"/>
      <c r="Z281" s="420"/>
      <c r="AA281" s="420"/>
      <c r="AB281" s="420"/>
      <c r="AC281" s="420"/>
      <c r="AD281" s="420"/>
      <c r="AE281" s="420"/>
      <c r="AF281" s="420"/>
      <c r="AG281" s="420"/>
      <c r="AH281" s="420"/>
      <c r="AI281" s="420"/>
      <c r="AJ281" s="420"/>
      <c r="AK281" s="420"/>
      <c r="AL281" s="420"/>
      <c r="AM281" s="420"/>
      <c r="AN281" s="420"/>
      <c r="AO281" s="420"/>
      <c r="AP281" s="420"/>
      <c r="AQ281" s="420"/>
      <c r="AR281" s="420"/>
      <c r="AS281" s="420"/>
      <c r="AT281" s="420"/>
      <c r="AU281" s="420"/>
      <c r="AV281" s="420"/>
      <c r="AW281" s="420"/>
      <c r="AX281" s="420"/>
      <c r="AY281" s="420"/>
      <c r="AZ281" s="420"/>
      <c r="BA281" s="1136"/>
      <c r="BB281" s="697" t="s">
        <v>82</v>
      </c>
      <c r="BC281" s="127" t="s">
        <v>35</v>
      </c>
      <c r="BD281" s="120" t="s">
        <v>35</v>
      </c>
      <c r="BE281" s="120" t="s">
        <v>35</v>
      </c>
      <c r="BF281" s="120" t="s">
        <v>35</v>
      </c>
      <c r="BG281" s="115" t="s">
        <v>35</v>
      </c>
      <c r="BH281" s="127" t="s">
        <v>35</v>
      </c>
      <c r="BI281" s="120" t="s">
        <v>35</v>
      </c>
      <c r="BJ281" s="120" t="s">
        <v>35</v>
      </c>
      <c r="BK281" s="120" t="s">
        <v>35</v>
      </c>
      <c r="BL281" s="115" t="s">
        <v>35</v>
      </c>
      <c r="BM281" s="127" t="s">
        <v>35</v>
      </c>
      <c r="BN281" s="120" t="s">
        <v>35</v>
      </c>
      <c r="BO281" s="120" t="s">
        <v>35</v>
      </c>
      <c r="BP281" s="120" t="s">
        <v>35</v>
      </c>
      <c r="BQ281" s="115" t="s">
        <v>35</v>
      </c>
      <c r="BR281" s="127" t="s">
        <v>35</v>
      </c>
      <c r="BS281" s="120" t="s">
        <v>35</v>
      </c>
      <c r="BT281" s="120" t="s">
        <v>35</v>
      </c>
      <c r="BU281" s="120" t="s">
        <v>35</v>
      </c>
      <c r="BV281" s="110" t="s">
        <v>35</v>
      </c>
      <c r="BW281" s="68"/>
      <c r="BX281" s="68"/>
      <c r="BY281" s="68"/>
      <c r="BZ281" s="68"/>
      <c r="CA281" s="68"/>
      <c r="CB281" s="68"/>
      <c r="CC281" s="68"/>
      <c r="CD281" s="68"/>
      <c r="CE281" s="68"/>
      <c r="CF281" s="68"/>
      <c r="CG281" s="68"/>
      <c r="CH281" s="68"/>
      <c r="CI281" s="68"/>
      <c r="CJ281" s="68"/>
      <c r="CK281" s="68"/>
      <c r="CL281" s="68"/>
      <c r="CM281" s="68"/>
      <c r="CN281" s="68"/>
      <c r="CO281" s="68"/>
      <c r="CP281" s="68"/>
      <c r="CQ281" s="68"/>
      <c r="CR281" s="68"/>
      <c r="CS281" s="68"/>
      <c r="CT281" s="68"/>
      <c r="CU281" s="68"/>
      <c r="CV281" s="68"/>
      <c r="CW281" s="68"/>
      <c r="CX281" s="68"/>
      <c r="CY281" s="68"/>
      <c r="CZ281" s="68"/>
    </row>
    <row r="282" s="589" customFormat="true" ht="15" customHeight="true" x14ac:dyDescent="0.2">
      <c r="B282" s="622"/>
      <c r="W282" s="420"/>
      <c r="X282" s="420"/>
      <c r="Y282" s="420"/>
      <c r="Z282" s="420"/>
      <c r="AA282" s="420"/>
      <c r="AB282" s="420"/>
      <c r="AC282" s="420"/>
      <c r="AD282" s="420"/>
      <c r="AE282" s="420"/>
      <c r="AF282" s="420"/>
      <c r="AG282" s="420"/>
      <c r="AH282" s="420"/>
      <c r="AI282" s="420"/>
      <c r="AJ282" s="420"/>
      <c r="AK282" s="420"/>
      <c r="AL282" s="420"/>
      <c r="AM282" s="420"/>
      <c r="AN282" s="420"/>
      <c r="AO282" s="420"/>
      <c r="AP282" s="420"/>
      <c r="AQ282" s="420"/>
      <c r="AR282" s="420"/>
      <c r="AS282" s="420"/>
      <c r="AT282" s="420"/>
      <c r="AU282" s="420"/>
      <c r="AV282" s="420"/>
      <c r="AW282" s="420"/>
      <c r="AX282" s="420"/>
      <c r="AY282" s="420"/>
      <c r="AZ282" s="420"/>
      <c r="BA282" s="1136"/>
      <c r="BB282" s="697" t="s">
        <v>83</v>
      </c>
      <c r="BC282" s="127" t="s">
        <v>35</v>
      </c>
      <c r="BD282" s="120" t="s">
        <v>35</v>
      </c>
      <c r="BE282" s="120" t="s">
        <v>35</v>
      </c>
      <c r="BF282" s="120" t="s">
        <v>35</v>
      </c>
      <c r="BG282" s="115" t="s">
        <v>35</v>
      </c>
      <c r="BH282" s="127" t="s">
        <v>35</v>
      </c>
      <c r="BI282" s="120" t="s">
        <v>35</v>
      </c>
      <c r="BJ282" s="120" t="s">
        <v>35</v>
      </c>
      <c r="BK282" s="120" t="s">
        <v>35</v>
      </c>
      <c r="BL282" s="115" t="s">
        <v>35</v>
      </c>
      <c r="BM282" s="127" t="s">
        <v>35</v>
      </c>
      <c r="BN282" s="120" t="s">
        <v>35</v>
      </c>
      <c r="BO282" s="120" t="s">
        <v>35</v>
      </c>
      <c r="BP282" s="120" t="s">
        <v>35</v>
      </c>
      <c r="BQ282" s="115" t="s">
        <v>35</v>
      </c>
      <c r="BR282" s="127" t="s">
        <v>35</v>
      </c>
      <c r="BS282" s="120" t="s">
        <v>35</v>
      </c>
      <c r="BT282" s="120" t="s">
        <v>35</v>
      </c>
      <c r="BU282" s="120" t="s">
        <v>35</v>
      </c>
      <c r="BV282" s="110" t="s">
        <v>35</v>
      </c>
      <c r="BW282" s="68"/>
      <c r="BX282" s="68"/>
      <c r="BY282" s="68"/>
      <c r="BZ282" s="68"/>
      <c r="CA282" s="68"/>
      <c r="CB282" s="68"/>
      <c r="CC282" s="68"/>
      <c r="CD282" s="68"/>
      <c r="CE282" s="68"/>
      <c r="CF282" s="68"/>
      <c r="CG282" s="68"/>
      <c r="CH282" s="68"/>
      <c r="CI282" s="68"/>
      <c r="CJ282" s="68"/>
      <c r="CK282" s="68"/>
      <c r="CL282" s="68"/>
      <c r="CM282" s="68"/>
      <c r="CN282" s="68"/>
      <c r="CO282" s="68"/>
      <c r="CP282" s="68"/>
      <c r="CQ282" s="68"/>
      <c r="CR282" s="68"/>
      <c r="CS282" s="68"/>
      <c r="CT282" s="68"/>
      <c r="CU282" s="68"/>
      <c r="CV282" s="68"/>
      <c r="CW282" s="68"/>
      <c r="CX282" s="68"/>
      <c r="CY282" s="68"/>
      <c r="CZ282" s="68"/>
    </row>
    <row r="283" s="589" customFormat="true" ht="15" customHeight="true" x14ac:dyDescent="0.2">
      <c r="B283" s="622"/>
      <c r="W283" s="420"/>
      <c r="X283" s="420"/>
      <c r="Y283" s="420"/>
      <c r="Z283" s="420"/>
      <c r="AA283" s="420"/>
      <c r="AB283" s="420"/>
      <c r="AC283" s="420"/>
      <c r="AD283" s="420"/>
      <c r="AE283" s="420"/>
      <c r="AF283" s="420"/>
      <c r="AG283" s="420"/>
      <c r="AH283" s="420"/>
      <c r="AI283" s="420"/>
      <c r="AJ283" s="420"/>
      <c r="AK283" s="420"/>
      <c r="AL283" s="420"/>
      <c r="AM283" s="420"/>
      <c r="AN283" s="420"/>
      <c r="AO283" s="420"/>
      <c r="AP283" s="420"/>
      <c r="AQ283" s="420"/>
      <c r="AR283" s="420"/>
      <c r="AS283" s="420"/>
      <c r="AT283" s="420"/>
      <c r="AU283" s="420"/>
      <c r="AV283" s="420"/>
      <c r="AW283" s="420"/>
      <c r="AX283" s="420"/>
      <c r="AY283" s="420"/>
      <c r="AZ283" s="420"/>
      <c r="BA283" s="1136"/>
      <c r="BB283" s="697" t="s">
        <v>84</v>
      </c>
      <c r="BC283" s="127" t="s">
        <v>35</v>
      </c>
      <c r="BD283" s="120" t="s">
        <v>35</v>
      </c>
      <c r="BE283" s="120" t="s">
        <v>35</v>
      </c>
      <c r="BF283" s="120" t="s">
        <v>35</v>
      </c>
      <c r="BG283" s="115" t="s">
        <v>35</v>
      </c>
      <c r="BH283" s="127" t="s">
        <v>35</v>
      </c>
      <c r="BI283" s="120" t="s">
        <v>35</v>
      </c>
      <c r="BJ283" s="120" t="s">
        <v>35</v>
      </c>
      <c r="BK283" s="120" t="s">
        <v>35</v>
      </c>
      <c r="BL283" s="115" t="s">
        <v>35</v>
      </c>
      <c r="BM283" s="127" t="s">
        <v>35</v>
      </c>
      <c r="BN283" s="120" t="s">
        <v>35</v>
      </c>
      <c r="BO283" s="120" t="s">
        <v>35</v>
      </c>
      <c r="BP283" s="120" t="s">
        <v>35</v>
      </c>
      <c r="BQ283" s="115" t="s">
        <v>35</v>
      </c>
      <c r="BR283" s="127" t="s">
        <v>35</v>
      </c>
      <c r="BS283" s="120" t="s">
        <v>35</v>
      </c>
      <c r="BT283" s="120" t="s">
        <v>35</v>
      </c>
      <c r="BU283" s="120" t="s">
        <v>35</v>
      </c>
      <c r="BV283" s="110" t="s">
        <v>35</v>
      </c>
      <c r="BW283" s="68"/>
      <c r="BX283" s="68"/>
      <c r="BY283" s="68"/>
      <c r="BZ283" s="68"/>
      <c r="CA283" s="68"/>
      <c r="CB283" s="68"/>
      <c r="CC283" s="68"/>
      <c r="CD283" s="68"/>
      <c r="CE283" s="68"/>
      <c r="CF283" s="68"/>
      <c r="CG283" s="68"/>
      <c r="CH283" s="68"/>
      <c r="CI283" s="68"/>
      <c r="CJ283" s="68"/>
      <c r="CK283" s="68"/>
      <c r="CL283" s="68"/>
      <c r="CM283" s="68"/>
      <c r="CN283" s="68"/>
      <c r="CO283" s="68"/>
      <c r="CP283" s="68"/>
      <c r="CQ283" s="68"/>
      <c r="CR283" s="68"/>
      <c r="CS283" s="68"/>
      <c r="CT283" s="68"/>
      <c r="CU283" s="68"/>
      <c r="CV283" s="68"/>
      <c r="CW283" s="68"/>
      <c r="CX283" s="68"/>
      <c r="CY283" s="68"/>
      <c r="CZ283" s="68"/>
    </row>
    <row r="284" s="589" customFormat="true" ht="15" customHeight="true" x14ac:dyDescent="0.2">
      <c r="B284" s="622"/>
      <c r="W284" s="420"/>
      <c r="X284" s="420"/>
      <c r="Y284" s="420"/>
      <c r="Z284" s="420"/>
      <c r="AA284" s="420"/>
      <c r="AB284" s="420"/>
      <c r="AC284" s="420"/>
      <c r="AD284" s="420"/>
      <c r="AE284" s="420"/>
      <c r="AF284" s="420"/>
      <c r="AG284" s="420"/>
      <c r="AH284" s="420"/>
      <c r="AI284" s="420"/>
      <c r="AJ284" s="420"/>
      <c r="AK284" s="420"/>
      <c r="AL284" s="420"/>
      <c r="AM284" s="420"/>
      <c r="AN284" s="420"/>
      <c r="AO284" s="420"/>
      <c r="AP284" s="420"/>
      <c r="AQ284" s="420"/>
      <c r="AR284" s="420"/>
      <c r="AS284" s="420"/>
      <c r="AT284" s="420"/>
      <c r="AU284" s="420"/>
      <c r="AV284" s="420"/>
      <c r="AW284" s="420"/>
      <c r="AX284" s="420"/>
      <c r="AY284" s="420"/>
      <c r="AZ284" s="420"/>
      <c r="BA284" s="1137"/>
      <c r="BB284" s="698" t="s">
        <v>114</v>
      </c>
      <c r="BC284" s="126" t="s">
        <v>35</v>
      </c>
      <c r="BD284" s="122" t="s">
        <v>35</v>
      </c>
      <c r="BE284" s="122" t="s">
        <v>35</v>
      </c>
      <c r="BF284" s="122" t="s">
        <v>35</v>
      </c>
      <c r="BG284" s="117" t="s">
        <v>35</v>
      </c>
      <c r="BH284" s="126" t="s">
        <v>35</v>
      </c>
      <c r="BI284" s="122" t="s">
        <v>35</v>
      </c>
      <c r="BJ284" s="122" t="s">
        <v>35</v>
      </c>
      <c r="BK284" s="122" t="s">
        <v>35</v>
      </c>
      <c r="BL284" s="117" t="s">
        <v>35</v>
      </c>
      <c r="BM284" s="126" t="s">
        <v>35</v>
      </c>
      <c r="BN284" s="122" t="s">
        <v>35</v>
      </c>
      <c r="BO284" s="122" t="s">
        <v>35</v>
      </c>
      <c r="BP284" s="122" t="s">
        <v>35</v>
      </c>
      <c r="BQ284" s="117" t="s">
        <v>35</v>
      </c>
      <c r="BR284" s="126" t="s">
        <v>35</v>
      </c>
      <c r="BS284" s="122" t="s">
        <v>35</v>
      </c>
      <c r="BT284" s="122" t="s">
        <v>35</v>
      </c>
      <c r="BU284" s="122" t="s">
        <v>35</v>
      </c>
      <c r="BV284" s="111" t="s">
        <v>35</v>
      </c>
      <c r="BW284" s="68"/>
      <c r="BX284" s="68"/>
      <c r="BY284" s="68"/>
      <c r="BZ284" s="68"/>
      <c r="CA284" s="68"/>
      <c r="CB284" s="68"/>
      <c r="CC284" s="68"/>
      <c r="CD284" s="68"/>
      <c r="CE284" s="68"/>
      <c r="CF284" s="68"/>
      <c r="CG284" s="68"/>
      <c r="CH284" s="68"/>
      <c r="CI284" s="68"/>
      <c r="CJ284" s="68"/>
      <c r="CK284" s="68"/>
      <c r="CL284" s="68"/>
      <c r="CM284" s="68"/>
      <c r="CN284" s="68"/>
      <c r="CO284" s="68"/>
      <c r="CP284" s="68"/>
      <c r="CQ284" s="68"/>
      <c r="CR284" s="68"/>
      <c r="CS284" s="68"/>
      <c r="CT284" s="68"/>
      <c r="CU284" s="68"/>
      <c r="CV284" s="68"/>
      <c r="CW284" s="68"/>
      <c r="CX284" s="68"/>
      <c r="CY284" s="68"/>
      <c r="CZ284" s="68"/>
    </row>
    <row r="285" s="589" customFormat="true" ht="15" customHeight="true" x14ac:dyDescent="0.2">
      <c r="B285" s="622"/>
      <c r="W285" s="420"/>
      <c r="X285" s="420"/>
      <c r="Y285" s="420"/>
      <c r="Z285" s="420"/>
      <c r="AA285" s="420"/>
      <c r="AB285" s="420"/>
      <c r="AC285" s="420"/>
      <c r="AD285" s="420"/>
      <c r="AE285" s="420"/>
      <c r="AF285" s="420"/>
      <c r="AG285" s="420"/>
      <c r="AH285" s="420"/>
      <c r="AI285" s="420"/>
      <c r="AJ285" s="420"/>
      <c r="AK285" s="420"/>
      <c r="AL285" s="420"/>
      <c r="AM285" s="420"/>
      <c r="AN285" s="420"/>
      <c r="AO285" s="420"/>
      <c r="AP285" s="420"/>
      <c r="AQ285" s="420"/>
      <c r="AR285" s="420"/>
      <c r="AS285" s="420"/>
      <c r="AT285" s="420"/>
      <c r="AU285" s="420"/>
      <c r="AV285" s="420"/>
      <c r="AW285" s="420"/>
      <c r="AX285" s="420"/>
      <c r="AY285" s="420"/>
      <c r="AZ285" s="420"/>
      <c r="BA285" s="384"/>
      <c r="BB285" s="382"/>
      <c r="BC285" s="382"/>
      <c r="BD285" s="382"/>
      <c r="BE285" s="382"/>
      <c r="BF285" s="382"/>
      <c r="BG285" s="382"/>
      <c r="BH285" s="382"/>
      <c r="BI285" s="382"/>
      <c r="BJ285" s="382"/>
      <c r="BK285" s="382"/>
      <c r="BL285" s="382"/>
      <c r="BM285" s="382"/>
      <c r="BN285" s="382"/>
      <c r="BO285" s="382"/>
      <c r="BP285" s="382"/>
      <c r="BQ285" s="382"/>
      <c r="BR285" s="382"/>
      <c r="BS285" s="382"/>
      <c r="BT285" s="382"/>
      <c r="BU285" s="382"/>
      <c r="BV285" s="384"/>
      <c r="BW285" s="419"/>
      <c r="BX285" s="419"/>
      <c r="BY285" s="419"/>
      <c r="BZ285" s="419"/>
      <c r="CA285" s="419"/>
      <c r="CB285" s="419"/>
      <c r="CC285" s="419"/>
      <c r="CD285" s="419"/>
      <c r="CE285" s="419"/>
      <c r="CF285" s="419"/>
      <c r="CG285" s="419"/>
      <c r="CH285" s="419"/>
      <c r="CI285" s="419"/>
      <c r="CJ285" s="419"/>
      <c r="CK285" s="419"/>
      <c r="CL285" s="419"/>
      <c r="CM285" s="419"/>
      <c r="CN285" s="419"/>
      <c r="CO285" s="419"/>
      <c r="CP285" s="419"/>
      <c r="CQ285" s="419"/>
      <c r="CR285" s="419"/>
      <c r="CS285" s="419"/>
      <c r="CT285" s="419"/>
      <c r="CU285" s="419"/>
      <c r="CV285" s="419"/>
      <c r="CW285" s="419"/>
      <c r="CX285" s="419"/>
      <c r="CY285" s="419"/>
      <c r="CZ285" s="419"/>
    </row>
    <row r="286" s="589" customFormat="true" ht="15" customHeight="true" x14ac:dyDescent="0.2">
      <c r="B286" s="622"/>
      <c r="W286" s="420"/>
      <c r="X286" s="420"/>
      <c r="Y286" s="420"/>
      <c r="Z286" s="420"/>
      <c r="AA286" s="420"/>
      <c r="AB286" s="420"/>
      <c r="AC286" s="420"/>
      <c r="AD286" s="420"/>
      <c r="AE286" s="420"/>
      <c r="AF286" s="420"/>
      <c r="AG286" s="420"/>
      <c r="AH286" s="420"/>
      <c r="AI286" s="420"/>
      <c r="AJ286" s="420"/>
      <c r="AK286" s="420"/>
      <c r="AL286" s="420"/>
      <c r="AM286" s="420"/>
      <c r="AN286" s="420"/>
      <c r="AO286" s="420"/>
      <c r="AP286" s="420"/>
      <c r="AQ286" s="420"/>
      <c r="AR286" s="420"/>
      <c r="AS286" s="420"/>
      <c r="AT286" s="420"/>
      <c r="AU286" s="420"/>
      <c r="AV286" s="420"/>
      <c r="AW286" s="420"/>
      <c r="AX286" s="420"/>
      <c r="AY286" s="420"/>
      <c r="AZ286" s="420"/>
      <c r="BA286" s="384"/>
      <c r="BB286" s="382"/>
      <c r="BC286" s="382"/>
      <c r="BD286" s="382"/>
      <c r="BE286" s="382"/>
      <c r="BF286" s="382"/>
      <c r="BG286" s="382"/>
      <c r="BH286" s="382"/>
      <c r="BI286" s="382"/>
      <c r="BJ286" s="382"/>
      <c r="BK286" s="382"/>
      <c r="BL286" s="382"/>
      <c r="BM286" s="382"/>
      <c r="BN286" s="382"/>
      <c r="BO286" s="382"/>
      <c r="BP286" s="382"/>
      <c r="BQ286" s="382"/>
      <c r="BR286" s="382"/>
      <c r="BS286" s="382"/>
      <c r="BT286" s="382"/>
      <c r="BU286" s="382"/>
      <c r="BV286" s="384"/>
      <c r="BW286" s="419"/>
      <c r="BX286" s="419"/>
      <c r="BY286" s="419"/>
      <c r="BZ286" s="419"/>
      <c r="CA286" s="419"/>
      <c r="CB286" s="419"/>
      <c r="CC286" s="419"/>
      <c r="CD286" s="419"/>
      <c r="CE286" s="419"/>
      <c r="CF286" s="419"/>
      <c r="CG286" s="419"/>
      <c r="CH286" s="419"/>
      <c r="CI286" s="419"/>
      <c r="CJ286" s="419"/>
      <c r="CK286" s="419"/>
      <c r="CL286" s="419"/>
      <c r="CM286" s="419"/>
      <c r="CN286" s="419"/>
      <c r="CO286" s="419"/>
      <c r="CP286" s="419"/>
      <c r="CQ286" s="419"/>
      <c r="CR286" s="419"/>
      <c r="CS286" s="419"/>
      <c r="CT286" s="419"/>
      <c r="CU286" s="419"/>
      <c r="CV286" s="419"/>
      <c r="CW286" s="419"/>
      <c r="CX286" s="419"/>
      <c r="CY286" s="419"/>
      <c r="CZ286" s="419"/>
    </row>
    <row r="287" s="589" customFormat="true" ht="15" customHeight="true" x14ac:dyDescent="0.2">
      <c r="B287" s="622"/>
      <c r="W287" s="420"/>
      <c r="X287" s="420"/>
      <c r="Y287" s="420"/>
      <c r="Z287" s="420"/>
      <c r="AA287" s="420"/>
      <c r="AB287" s="420"/>
      <c r="AC287" s="420"/>
      <c r="AD287" s="420"/>
      <c r="AE287" s="420"/>
      <c r="AF287" s="420"/>
      <c r="AG287" s="420"/>
      <c r="AH287" s="420"/>
      <c r="AI287" s="420"/>
      <c r="AJ287" s="420"/>
      <c r="AK287" s="420"/>
      <c r="AL287" s="420"/>
      <c r="AM287" s="420"/>
      <c r="AN287" s="420"/>
      <c r="AO287" s="420"/>
      <c r="AP287" s="420"/>
      <c r="AQ287" s="420"/>
      <c r="AR287" s="420"/>
      <c r="AS287" s="420"/>
      <c r="AT287" s="420"/>
      <c r="AU287" s="420"/>
      <c r="AV287" s="420"/>
      <c r="AW287" s="420"/>
      <c r="AX287" s="420"/>
      <c r="AY287" s="420"/>
      <c r="AZ287" s="420"/>
      <c r="BA287" s="384"/>
      <c r="BB287" s="382"/>
      <c r="BC287" s="382"/>
      <c r="BD287" s="382"/>
      <c r="BE287" s="382"/>
      <c r="BF287" s="382"/>
      <c r="BG287" s="382"/>
      <c r="BH287" s="382"/>
      <c r="BI287" s="382"/>
      <c r="BJ287" s="382"/>
      <c r="BK287" s="382"/>
      <c r="BL287" s="382"/>
      <c r="BM287" s="382"/>
      <c r="BN287" s="382"/>
      <c r="BO287" s="382"/>
      <c r="BP287" s="382"/>
      <c r="BQ287" s="382"/>
      <c r="BR287" s="382"/>
      <c r="BS287" s="382"/>
      <c r="BT287" s="382"/>
      <c r="BU287" s="382"/>
      <c r="BV287" s="384"/>
      <c r="BW287" s="419"/>
      <c r="BX287" s="419"/>
      <c r="BY287" s="419"/>
      <c r="BZ287" s="419"/>
      <c r="CA287" s="419"/>
      <c r="CB287" s="419"/>
      <c r="CC287" s="419"/>
      <c r="CD287" s="419"/>
      <c r="CE287" s="419"/>
      <c r="CF287" s="419"/>
      <c r="CG287" s="419"/>
      <c r="CH287" s="419"/>
      <c r="CI287" s="419"/>
      <c r="CJ287" s="419"/>
      <c r="CK287" s="419"/>
      <c r="CL287" s="419"/>
      <c r="CM287" s="419"/>
      <c r="CN287" s="419"/>
      <c r="CO287" s="419"/>
      <c r="CP287" s="419"/>
      <c r="CQ287" s="419"/>
      <c r="CR287" s="419"/>
      <c r="CS287" s="419"/>
      <c r="CT287" s="419"/>
      <c r="CU287" s="419"/>
      <c r="CV287" s="419"/>
      <c r="CW287" s="419"/>
      <c r="CX287" s="419"/>
      <c r="CY287" s="419"/>
      <c r="CZ287" s="419"/>
    </row>
    <row r="288" s="589" customFormat="true" ht="15" customHeight="true" x14ac:dyDescent="0.2">
      <c r="B288" s="622"/>
      <c r="W288" s="420"/>
      <c r="X288" s="420"/>
      <c r="Y288" s="420"/>
      <c r="Z288" s="420"/>
      <c r="AA288" s="420"/>
      <c r="AB288" s="420"/>
      <c r="AC288" s="420"/>
      <c r="AD288" s="420"/>
      <c r="AE288" s="420"/>
      <c r="AF288" s="420"/>
      <c r="AG288" s="420"/>
      <c r="AH288" s="420"/>
      <c r="AI288" s="420"/>
      <c r="AJ288" s="420"/>
      <c r="AK288" s="420"/>
      <c r="AL288" s="420"/>
      <c r="AM288" s="420"/>
      <c r="AN288" s="420"/>
      <c r="AO288" s="420"/>
      <c r="AP288" s="420"/>
      <c r="AQ288" s="420"/>
      <c r="AR288" s="420"/>
      <c r="AS288" s="420"/>
      <c r="AT288" s="420"/>
      <c r="AU288" s="420"/>
      <c r="AV288" s="420"/>
      <c r="AW288" s="420"/>
      <c r="AX288" s="420"/>
      <c r="AY288" s="420"/>
      <c r="AZ288" s="420"/>
      <c r="BA288" s="384"/>
      <c r="BB288" s="382"/>
      <c r="BC288" s="382"/>
      <c r="BD288" s="382"/>
      <c r="BE288" s="382"/>
      <c r="BF288" s="382"/>
      <c r="BG288" s="382"/>
      <c r="BH288" s="382"/>
      <c r="BI288" s="382"/>
      <c r="BJ288" s="382"/>
      <c r="BK288" s="382"/>
      <c r="BL288" s="382"/>
      <c r="BM288" s="382"/>
      <c r="BN288" s="382"/>
      <c r="BO288" s="382"/>
      <c r="BP288" s="382"/>
      <c r="BQ288" s="382"/>
      <c r="BR288" s="382"/>
      <c r="BS288" s="382"/>
      <c r="BT288" s="382"/>
      <c r="BU288" s="382"/>
      <c r="BV288" s="384"/>
      <c r="BW288" s="419"/>
      <c r="BX288" s="419"/>
      <c r="BY288" s="419"/>
      <c r="BZ288" s="419"/>
      <c r="CA288" s="419"/>
      <c r="CB288" s="419"/>
      <c r="CC288" s="419"/>
      <c r="CD288" s="419"/>
      <c r="CE288" s="419"/>
      <c r="CF288" s="419"/>
      <c r="CG288" s="419"/>
      <c r="CH288" s="419"/>
      <c r="CI288" s="419"/>
      <c r="CJ288" s="419"/>
      <c r="CK288" s="419"/>
      <c r="CL288" s="419"/>
      <c r="CM288" s="419"/>
      <c r="CN288" s="419"/>
      <c r="CO288" s="419"/>
      <c r="CP288" s="419"/>
      <c r="CQ288" s="419"/>
      <c r="CR288" s="419"/>
      <c r="CS288" s="419"/>
      <c r="CT288" s="419"/>
      <c r="CU288" s="419"/>
      <c r="CV288" s="419"/>
      <c r="CW288" s="419"/>
      <c r="CX288" s="419"/>
      <c r="CY288" s="419"/>
      <c r="CZ288" s="419"/>
    </row>
    <row r="289" s="589" customFormat="true" ht="15" customHeight="true" x14ac:dyDescent="0.2">
      <c r="A289" s="600"/>
      <c r="B289" s="599"/>
      <c r="C289" s="600"/>
      <c r="W289" s="420"/>
      <c r="X289" s="420"/>
      <c r="Y289" s="420"/>
      <c r="Z289" s="420"/>
      <c r="AA289" s="420"/>
      <c r="AB289" s="420"/>
      <c r="AC289" s="420"/>
      <c r="AD289" s="420"/>
      <c r="AE289" s="420"/>
      <c r="AF289" s="420"/>
      <c r="AG289" s="420"/>
      <c r="AH289" s="420"/>
      <c r="AI289" s="420"/>
      <c r="AJ289" s="420"/>
      <c r="AK289" s="420"/>
      <c r="AL289" s="420"/>
      <c r="AM289" s="420"/>
      <c r="AN289" s="420"/>
      <c r="AO289" s="420"/>
      <c r="AP289" s="420"/>
      <c r="AQ289" s="420"/>
      <c r="AR289" s="420"/>
      <c r="AS289" s="420"/>
      <c r="AT289" s="420"/>
      <c r="AU289" s="420"/>
      <c r="AV289" s="420"/>
      <c r="AW289" s="420"/>
      <c r="AX289" s="420"/>
      <c r="AY289" s="420"/>
      <c r="AZ289" s="420"/>
      <c r="BA289" s="384"/>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4"/>
      <c r="BW289" s="419"/>
      <c r="BX289" s="419"/>
      <c r="BY289" s="419"/>
      <c r="BZ289" s="419"/>
      <c r="CA289" s="419"/>
      <c r="CB289" s="419"/>
      <c r="CC289" s="419"/>
      <c r="CD289" s="419"/>
      <c r="CE289" s="419"/>
      <c r="CF289" s="419"/>
      <c r="CG289" s="419"/>
      <c r="CH289" s="419"/>
      <c r="CI289" s="419"/>
      <c r="CJ289" s="419"/>
      <c r="CK289" s="419"/>
      <c r="CL289" s="419"/>
      <c r="CM289" s="419"/>
      <c r="CN289" s="419"/>
      <c r="CO289" s="419"/>
      <c r="CP289" s="419"/>
      <c r="CQ289" s="419"/>
      <c r="CR289" s="419"/>
      <c r="CS289" s="419"/>
      <c r="CT289" s="419"/>
      <c r="CU289" s="419"/>
      <c r="CV289" s="419"/>
      <c r="CW289" s="419"/>
      <c r="CX289" s="419"/>
      <c r="CY289" s="419"/>
      <c r="CZ289" s="419"/>
    </row>
    <row r="290" s="589" customFormat="true" ht="15" customHeight="true" x14ac:dyDescent="0.2">
      <c r="A290" s="623"/>
      <c r="B290" s="624"/>
      <c r="C290" s="625"/>
      <c r="W290" s="420"/>
      <c r="X290" s="420"/>
      <c r="Y290" s="420"/>
      <c r="Z290" s="420"/>
      <c r="AA290" s="420"/>
      <c r="AB290" s="420"/>
      <c r="AC290" s="420"/>
      <c r="AD290" s="420"/>
      <c r="AE290" s="420"/>
      <c r="AF290" s="420"/>
      <c r="AG290" s="420"/>
      <c r="AH290" s="420"/>
      <c r="AI290" s="420"/>
      <c r="AJ290" s="420"/>
      <c r="AK290" s="420"/>
      <c r="AL290" s="420"/>
      <c r="AM290" s="420"/>
      <c r="AN290" s="420"/>
      <c r="AO290" s="420"/>
      <c r="AP290" s="420"/>
      <c r="AQ290" s="420"/>
      <c r="AR290" s="420"/>
      <c r="AS290" s="420"/>
      <c r="AT290" s="420"/>
      <c r="AU290" s="420"/>
      <c r="AV290" s="420"/>
      <c r="AW290" s="420"/>
      <c r="AX290" s="420"/>
      <c r="AY290" s="420"/>
      <c r="AZ290" s="420"/>
      <c r="BA290" s="384"/>
      <c r="BB290" s="382"/>
      <c r="BC290" s="382"/>
      <c r="BD290" s="382"/>
      <c r="BE290" s="382"/>
      <c r="BF290" s="382"/>
      <c r="BG290" s="382"/>
      <c r="BH290" s="382"/>
      <c r="BI290" s="382"/>
      <c r="BJ290" s="382"/>
      <c r="BK290" s="382"/>
      <c r="BL290" s="382"/>
      <c r="BM290" s="382"/>
      <c r="BN290" s="382"/>
      <c r="BO290" s="382"/>
      <c r="BP290" s="382"/>
      <c r="BQ290" s="382"/>
      <c r="BR290" s="382"/>
      <c r="BS290" s="382"/>
      <c r="BT290" s="382"/>
      <c r="BU290" s="382"/>
      <c r="BV290" s="384"/>
      <c r="BW290" s="419"/>
      <c r="BX290" s="419"/>
      <c r="BY290" s="419"/>
      <c r="BZ290" s="419"/>
      <c r="CA290" s="419"/>
      <c r="CB290" s="419"/>
      <c r="CC290" s="419"/>
      <c r="CD290" s="419"/>
      <c r="CE290" s="419"/>
      <c r="CF290" s="419"/>
      <c r="CG290" s="419"/>
      <c r="CH290" s="419"/>
      <c r="CI290" s="419"/>
      <c r="CJ290" s="419"/>
      <c r="CK290" s="419"/>
      <c r="CL290" s="419"/>
      <c r="CM290" s="419"/>
      <c r="CN290" s="419"/>
      <c r="CO290" s="419"/>
      <c r="CP290" s="419"/>
      <c r="CQ290" s="419"/>
      <c r="CR290" s="419"/>
      <c r="CS290" s="419"/>
      <c r="CT290" s="419"/>
      <c r="CU290" s="419"/>
      <c r="CV290" s="419"/>
      <c r="CW290" s="419"/>
      <c r="CX290" s="419"/>
      <c r="CY290" s="419"/>
      <c r="CZ290" s="419"/>
    </row>
    <row r="291" s="589" customFormat="true" ht="15" customHeight="true" x14ac:dyDescent="0.2">
      <c r="A291" s="623"/>
      <c r="B291" s="624"/>
      <c r="C291" s="625"/>
      <c r="W291" s="420"/>
      <c r="X291" s="420"/>
      <c r="Y291" s="420"/>
      <c r="Z291" s="420"/>
      <c r="AA291" s="420"/>
      <c r="AB291" s="420"/>
      <c r="AC291" s="420"/>
      <c r="AD291" s="420"/>
      <c r="AE291" s="420"/>
      <c r="AF291" s="420"/>
      <c r="AG291" s="420"/>
      <c r="AH291" s="420"/>
      <c r="AI291" s="420"/>
      <c r="AJ291" s="420"/>
      <c r="AK291" s="420"/>
      <c r="AL291" s="420"/>
      <c r="AM291" s="420"/>
      <c r="AN291" s="420"/>
      <c r="AO291" s="420"/>
      <c r="AP291" s="420"/>
      <c r="AQ291" s="420"/>
      <c r="AR291" s="420"/>
      <c r="AS291" s="420"/>
      <c r="AT291" s="420"/>
      <c r="AU291" s="420"/>
      <c r="AV291" s="420"/>
      <c r="AW291" s="420"/>
      <c r="AX291" s="420"/>
      <c r="AY291" s="420"/>
      <c r="AZ291" s="420"/>
      <c r="BA291" s="384"/>
      <c r="BB291" s="382"/>
      <c r="BC291" s="382"/>
      <c r="BD291" s="382"/>
      <c r="BE291" s="382"/>
      <c r="BF291" s="382"/>
      <c r="BG291" s="382"/>
      <c r="BH291" s="382"/>
      <c r="BI291" s="382"/>
      <c r="BJ291" s="382"/>
      <c r="BK291" s="382"/>
      <c r="BL291" s="382"/>
      <c r="BM291" s="382"/>
      <c r="BN291" s="382"/>
      <c r="BO291" s="382"/>
      <c r="BP291" s="382"/>
      <c r="BQ291" s="382"/>
      <c r="BR291" s="382"/>
      <c r="BS291" s="382"/>
      <c r="BT291" s="382"/>
      <c r="BU291" s="382"/>
      <c r="BV291" s="384"/>
      <c r="BW291" s="419"/>
      <c r="BX291" s="419"/>
      <c r="BY291" s="419"/>
      <c r="BZ291" s="419"/>
      <c r="CA291" s="419"/>
      <c r="CB291" s="419"/>
      <c r="CC291" s="419"/>
      <c r="CD291" s="419"/>
      <c r="CE291" s="419"/>
      <c r="CF291" s="419"/>
      <c r="CG291" s="419"/>
      <c r="CH291" s="419"/>
      <c r="CI291" s="419"/>
      <c r="CJ291" s="419"/>
      <c r="CK291" s="419"/>
      <c r="CL291" s="419"/>
      <c r="CM291" s="419"/>
      <c r="CN291" s="419"/>
      <c r="CO291" s="419"/>
      <c r="CP291" s="419"/>
      <c r="CQ291" s="419"/>
      <c r="CR291" s="419"/>
      <c r="CS291" s="419"/>
      <c r="CT291" s="419"/>
      <c r="CU291" s="419"/>
      <c r="CV291" s="419"/>
      <c r="CW291" s="419"/>
      <c r="CX291" s="419"/>
      <c r="CY291" s="419"/>
      <c r="CZ291" s="419"/>
    </row>
    <row r="292" s="589" customFormat="true" ht="15" customHeight="true" x14ac:dyDescent="0.2">
      <c r="A292" s="623"/>
      <c r="B292" s="624"/>
      <c r="C292" s="625"/>
      <c r="W292" s="420"/>
      <c r="X292" s="420"/>
      <c r="Y292" s="420"/>
      <c r="Z292" s="420"/>
      <c r="AA292" s="420"/>
      <c r="AB292" s="420"/>
      <c r="AC292" s="420"/>
      <c r="AD292" s="420"/>
      <c r="AE292" s="420"/>
      <c r="AF292" s="420"/>
      <c r="AG292" s="420"/>
      <c r="AH292" s="420"/>
      <c r="AI292" s="420"/>
      <c r="AJ292" s="420"/>
      <c r="AK292" s="420"/>
      <c r="AL292" s="420"/>
      <c r="AM292" s="420"/>
      <c r="AN292" s="420"/>
      <c r="AO292" s="420"/>
      <c r="AP292" s="420"/>
      <c r="AQ292" s="420"/>
      <c r="AR292" s="420"/>
      <c r="AS292" s="420"/>
      <c r="AT292" s="420"/>
      <c r="AU292" s="420"/>
      <c r="AV292" s="420"/>
      <c r="AW292" s="420"/>
      <c r="AX292" s="420"/>
      <c r="AY292" s="420"/>
      <c r="AZ292" s="420"/>
      <c r="BA292" s="384"/>
      <c r="BB292" s="382"/>
      <c r="BC292" s="382"/>
      <c r="BD292" s="382"/>
      <c r="BE292" s="382"/>
      <c r="BF292" s="382"/>
      <c r="BG292" s="382"/>
      <c r="BH292" s="382"/>
      <c r="BI292" s="382"/>
      <c r="BJ292" s="382"/>
      <c r="BK292" s="382"/>
      <c r="BL292" s="382"/>
      <c r="BM292" s="382"/>
      <c r="BN292" s="382"/>
      <c r="BO292" s="382"/>
      <c r="BP292" s="382"/>
      <c r="BQ292" s="382"/>
      <c r="BR292" s="382"/>
      <c r="BS292" s="382"/>
      <c r="BT292" s="382"/>
      <c r="BU292" s="382"/>
      <c r="BV292" s="384"/>
      <c r="BW292" s="419"/>
      <c r="BX292" s="419"/>
      <c r="BY292" s="419"/>
      <c r="BZ292" s="419"/>
      <c r="CA292" s="419"/>
      <c r="CB292" s="419"/>
      <c r="CC292" s="419"/>
      <c r="CD292" s="419"/>
      <c r="CE292" s="419"/>
      <c r="CF292" s="419"/>
      <c r="CG292" s="419"/>
      <c r="CH292" s="419"/>
      <c r="CI292" s="419"/>
      <c r="CJ292" s="419"/>
      <c r="CK292" s="419"/>
      <c r="CL292" s="419"/>
      <c r="CM292" s="419"/>
      <c r="CN292" s="419"/>
      <c r="CO292" s="419"/>
      <c r="CP292" s="419"/>
      <c r="CQ292" s="419"/>
      <c r="CR292" s="419"/>
      <c r="CS292" s="419"/>
      <c r="CT292" s="419"/>
      <c r="CU292" s="419"/>
      <c r="CV292" s="419"/>
      <c r="CW292" s="419"/>
      <c r="CX292" s="419"/>
      <c r="CY292" s="419"/>
      <c r="CZ292" s="419"/>
    </row>
    <row r="293" s="589" customFormat="true" ht="15" customHeight="true" x14ac:dyDescent="0.2">
      <c r="A293" s="623"/>
      <c r="B293" s="624"/>
      <c r="C293" s="588"/>
      <c r="W293" s="420"/>
      <c r="X293" s="420"/>
      <c r="Y293" s="420"/>
      <c r="Z293" s="420"/>
      <c r="AA293" s="420"/>
      <c r="AB293" s="420"/>
      <c r="AC293" s="420"/>
      <c r="AD293" s="420"/>
      <c r="AE293" s="420"/>
      <c r="AF293" s="420"/>
      <c r="AG293" s="420"/>
      <c r="AH293" s="420"/>
      <c r="AI293" s="420"/>
      <c r="AJ293" s="420"/>
      <c r="AK293" s="420"/>
      <c r="AL293" s="420"/>
      <c r="AM293" s="420"/>
      <c r="AN293" s="420"/>
      <c r="AO293" s="420"/>
      <c r="AP293" s="420"/>
      <c r="AQ293" s="420"/>
      <c r="AR293" s="420"/>
      <c r="AS293" s="420"/>
      <c r="AT293" s="420"/>
      <c r="AU293" s="420"/>
      <c r="AV293" s="420"/>
      <c r="AW293" s="420"/>
      <c r="AX293" s="420"/>
      <c r="AY293" s="420"/>
      <c r="AZ293" s="420"/>
      <c r="BA293" s="384"/>
      <c r="BB293" s="382"/>
      <c r="BC293" s="382"/>
      <c r="BD293" s="382"/>
      <c r="BE293" s="382"/>
      <c r="BF293" s="382"/>
      <c r="BG293" s="382"/>
      <c r="BH293" s="382"/>
      <c r="BI293" s="382"/>
      <c r="BJ293" s="382"/>
      <c r="BK293" s="382"/>
      <c r="BL293" s="382"/>
      <c r="BM293" s="382"/>
      <c r="BN293" s="382"/>
      <c r="BO293" s="382"/>
      <c r="BP293" s="382"/>
      <c r="BQ293" s="382"/>
      <c r="BR293" s="382"/>
      <c r="BS293" s="382"/>
      <c r="BT293" s="382"/>
      <c r="BU293" s="382"/>
      <c r="BV293" s="384"/>
      <c r="BW293" s="419"/>
      <c r="BX293" s="419"/>
      <c r="BY293" s="419"/>
      <c r="BZ293" s="419"/>
      <c r="CA293" s="419"/>
      <c r="CB293" s="419"/>
      <c r="CC293" s="419"/>
      <c r="CD293" s="419"/>
      <c r="CE293" s="419"/>
      <c r="CF293" s="419"/>
      <c r="CG293" s="419"/>
      <c r="CH293" s="419"/>
      <c r="CI293" s="419"/>
      <c r="CJ293" s="419"/>
      <c r="CK293" s="419"/>
      <c r="CL293" s="419"/>
      <c r="CM293" s="419"/>
      <c r="CN293" s="419"/>
      <c r="CO293" s="419"/>
      <c r="CP293" s="419"/>
      <c r="CQ293" s="419"/>
      <c r="CR293" s="419"/>
      <c r="CS293" s="419"/>
      <c r="CT293" s="419"/>
      <c r="CU293" s="419"/>
      <c r="CV293" s="419"/>
      <c r="CW293" s="419"/>
      <c r="CX293" s="419"/>
      <c r="CY293" s="419"/>
      <c r="CZ293" s="419"/>
    </row>
    <row r="294" s="589" customFormat="true" ht="15" customHeight="true" x14ac:dyDescent="0.2">
      <c r="A294" s="623"/>
      <c r="B294" s="624"/>
      <c r="C294" s="588"/>
      <c r="W294" s="420"/>
      <c r="X294" s="420"/>
      <c r="Y294" s="420"/>
      <c r="Z294" s="420"/>
      <c r="AA294" s="420"/>
      <c r="AB294" s="420"/>
      <c r="AC294" s="420"/>
      <c r="AD294" s="420"/>
      <c r="AE294" s="420"/>
      <c r="AF294" s="420"/>
      <c r="AG294" s="420"/>
      <c r="AH294" s="420"/>
      <c r="AI294" s="420"/>
      <c r="AJ294" s="420"/>
      <c r="AK294" s="420"/>
      <c r="AL294" s="420"/>
      <c r="AM294" s="420"/>
      <c r="AN294" s="420"/>
      <c r="AO294" s="420"/>
      <c r="AP294" s="420"/>
      <c r="AQ294" s="420"/>
      <c r="AR294" s="420"/>
      <c r="AS294" s="420"/>
      <c r="AT294" s="420"/>
      <c r="AU294" s="420"/>
      <c r="AV294" s="420"/>
      <c r="AW294" s="420"/>
      <c r="AX294" s="420"/>
      <c r="AY294" s="420"/>
      <c r="AZ294" s="420"/>
      <c r="BA294" s="384"/>
      <c r="BB294" s="382"/>
      <c r="BC294" s="382"/>
      <c r="BD294" s="382"/>
      <c r="BE294" s="382"/>
      <c r="BF294" s="382"/>
      <c r="BG294" s="382"/>
      <c r="BH294" s="382"/>
      <c r="BI294" s="382"/>
      <c r="BJ294" s="382"/>
      <c r="BK294" s="382"/>
      <c r="BL294" s="382"/>
      <c r="BM294" s="382"/>
      <c r="BN294" s="382"/>
      <c r="BO294" s="382"/>
      <c r="BP294" s="382"/>
      <c r="BQ294" s="382"/>
      <c r="BR294" s="382"/>
      <c r="BS294" s="382"/>
      <c r="BT294" s="382"/>
      <c r="BU294" s="382"/>
      <c r="BV294" s="384"/>
      <c r="BW294" s="419"/>
      <c r="BX294" s="419"/>
      <c r="BY294" s="419"/>
      <c r="BZ294" s="419"/>
      <c r="CA294" s="419"/>
      <c r="CB294" s="419"/>
      <c r="CC294" s="419"/>
      <c r="CD294" s="419"/>
      <c r="CE294" s="419"/>
      <c r="CF294" s="419"/>
      <c r="CG294" s="419"/>
      <c r="CH294" s="419"/>
      <c r="CI294" s="419"/>
      <c r="CJ294" s="419"/>
      <c r="CK294" s="419"/>
      <c r="CL294" s="419"/>
      <c r="CM294" s="419"/>
      <c r="CN294" s="419"/>
      <c r="CO294" s="419"/>
      <c r="CP294" s="419"/>
      <c r="CQ294" s="419"/>
      <c r="CR294" s="419"/>
      <c r="CS294" s="419"/>
      <c r="CT294" s="419"/>
      <c r="CU294" s="419"/>
      <c r="CV294" s="419"/>
      <c r="CW294" s="419"/>
      <c r="CX294" s="419"/>
      <c r="CY294" s="419"/>
      <c r="CZ294" s="419"/>
    </row>
    <row r="295" s="589" customFormat="true" ht="15" customHeight="true" x14ac:dyDescent="0.2">
      <c r="A295" s="623"/>
      <c r="B295" s="624"/>
      <c r="C295" s="588"/>
      <c r="W295" s="420"/>
      <c r="X295" s="420"/>
      <c r="Y295" s="420"/>
      <c r="Z295" s="420"/>
      <c r="AA295" s="420"/>
      <c r="AB295" s="420"/>
      <c r="AC295" s="420"/>
      <c r="AD295" s="420"/>
      <c r="AE295" s="420"/>
      <c r="AF295" s="420"/>
      <c r="AG295" s="420"/>
      <c r="AH295" s="420"/>
      <c r="AI295" s="420"/>
      <c r="AJ295" s="420"/>
      <c r="AK295" s="420"/>
      <c r="AL295" s="420"/>
      <c r="AM295" s="420"/>
      <c r="AN295" s="420"/>
      <c r="AO295" s="420"/>
      <c r="AP295" s="420"/>
      <c r="AQ295" s="420"/>
      <c r="AR295" s="420"/>
      <c r="AS295" s="420"/>
      <c r="AT295" s="420"/>
      <c r="AU295" s="420"/>
      <c r="AV295" s="420"/>
      <c r="AW295" s="420"/>
      <c r="AX295" s="420"/>
      <c r="AY295" s="420"/>
      <c r="AZ295" s="420"/>
      <c r="BA295" s="384"/>
      <c r="BB295" s="382"/>
      <c r="BC295" s="382"/>
      <c r="BD295" s="382"/>
      <c r="BE295" s="382"/>
      <c r="BF295" s="382"/>
      <c r="BG295" s="382"/>
      <c r="BH295" s="382"/>
      <c r="BI295" s="382"/>
      <c r="BJ295" s="382"/>
      <c r="BK295" s="382"/>
      <c r="BL295" s="382"/>
      <c r="BM295" s="382"/>
      <c r="BN295" s="382"/>
      <c r="BO295" s="382"/>
      <c r="BP295" s="382"/>
      <c r="BQ295" s="382"/>
      <c r="BR295" s="382"/>
      <c r="BS295" s="382"/>
      <c r="BT295" s="382"/>
      <c r="BU295" s="382"/>
      <c r="BV295" s="384"/>
      <c r="BW295" s="419"/>
      <c r="BX295" s="419"/>
      <c r="BY295" s="419"/>
      <c r="BZ295" s="419"/>
      <c r="CA295" s="419"/>
      <c r="CB295" s="419"/>
      <c r="CC295" s="419"/>
      <c r="CD295" s="419"/>
      <c r="CE295" s="419"/>
      <c r="CF295" s="419"/>
      <c r="CG295" s="419"/>
      <c r="CH295" s="419"/>
      <c r="CI295" s="419"/>
      <c r="CJ295" s="419"/>
      <c r="CK295" s="419"/>
      <c r="CL295" s="419"/>
      <c r="CM295" s="419"/>
      <c r="CN295" s="419"/>
      <c r="CO295" s="419"/>
      <c r="CP295" s="419"/>
      <c r="CQ295" s="419"/>
      <c r="CR295" s="419"/>
      <c r="CS295" s="419"/>
      <c r="CT295" s="419"/>
      <c r="CU295" s="419"/>
      <c r="CV295" s="419"/>
      <c r="CW295" s="419"/>
      <c r="CX295" s="419"/>
      <c r="CY295" s="419"/>
      <c r="CZ295" s="419"/>
    </row>
    <row r="296" s="589" customFormat="true" ht="15" customHeight="true" x14ac:dyDescent="0.2">
      <c r="A296" s="623"/>
      <c r="B296" s="624"/>
      <c r="C296" s="588"/>
      <c r="W296" s="420"/>
      <c r="X296" s="420"/>
      <c r="Y296" s="420"/>
      <c r="Z296" s="420"/>
      <c r="AA296" s="420"/>
      <c r="AB296" s="420"/>
      <c r="AC296" s="420"/>
      <c r="AD296" s="420"/>
      <c r="AE296" s="420"/>
      <c r="AF296" s="420"/>
      <c r="AG296" s="420"/>
      <c r="AH296" s="420"/>
      <c r="AI296" s="420"/>
      <c r="AJ296" s="420"/>
      <c r="AK296" s="420"/>
      <c r="AL296" s="420"/>
      <c r="AM296" s="420"/>
      <c r="AN296" s="420"/>
      <c r="AO296" s="420"/>
      <c r="AP296" s="420"/>
      <c r="AQ296" s="420"/>
      <c r="AR296" s="420"/>
      <c r="AS296" s="420"/>
      <c r="AT296" s="420"/>
      <c r="AU296" s="420"/>
      <c r="AV296" s="420"/>
      <c r="AW296" s="420"/>
      <c r="AX296" s="420"/>
      <c r="AY296" s="420"/>
      <c r="AZ296" s="420"/>
      <c r="BA296" s="384"/>
      <c r="BB296" s="382"/>
      <c r="BC296" s="382"/>
      <c r="BD296" s="382"/>
      <c r="BE296" s="382"/>
      <c r="BF296" s="382"/>
      <c r="BG296" s="382"/>
      <c r="BH296" s="382"/>
      <c r="BI296" s="382"/>
      <c r="BJ296" s="382"/>
      <c r="BK296" s="382"/>
      <c r="BL296" s="382"/>
      <c r="BM296" s="382"/>
      <c r="BN296" s="382"/>
      <c r="BO296" s="382"/>
      <c r="BP296" s="382"/>
      <c r="BQ296" s="382"/>
      <c r="BR296" s="382"/>
      <c r="BS296" s="382"/>
      <c r="BT296" s="382"/>
      <c r="BU296" s="382"/>
      <c r="BV296" s="384"/>
      <c r="BW296" s="419"/>
      <c r="BX296" s="419"/>
      <c r="BY296" s="419"/>
      <c r="BZ296" s="419"/>
      <c r="CA296" s="419"/>
      <c r="CB296" s="419"/>
      <c r="CC296" s="419"/>
      <c r="CD296" s="419"/>
      <c r="CE296" s="419"/>
      <c r="CF296" s="419"/>
      <c r="CG296" s="419"/>
      <c r="CH296" s="419"/>
      <c r="CI296" s="419"/>
      <c r="CJ296" s="419"/>
      <c r="CK296" s="419"/>
      <c r="CL296" s="419"/>
      <c r="CM296" s="419"/>
      <c r="CN296" s="419"/>
      <c r="CO296" s="419"/>
      <c r="CP296" s="419"/>
      <c r="CQ296" s="419"/>
      <c r="CR296" s="419"/>
      <c r="CS296" s="419"/>
      <c r="CT296" s="419"/>
      <c r="CU296" s="419"/>
      <c r="CV296" s="419"/>
      <c r="CW296" s="419"/>
      <c r="CX296" s="419"/>
      <c r="CY296" s="419"/>
      <c r="CZ296" s="419"/>
    </row>
    <row r="297" s="589" customFormat="true" ht="15" customHeight="true" x14ac:dyDescent="0.2">
      <c r="A297" s="623"/>
      <c r="B297" s="624"/>
      <c r="C297" s="588"/>
      <c r="W297" s="420"/>
      <c r="X297" s="420"/>
      <c r="Y297" s="420"/>
      <c r="Z297" s="420"/>
      <c r="AA297" s="420"/>
      <c r="AB297" s="420"/>
      <c r="AC297" s="420"/>
      <c r="AD297" s="420"/>
      <c r="AE297" s="420"/>
      <c r="AF297" s="420"/>
      <c r="AG297" s="420"/>
      <c r="AH297" s="420"/>
      <c r="AI297" s="420"/>
      <c r="AJ297" s="420"/>
      <c r="AK297" s="420"/>
      <c r="AL297" s="420"/>
      <c r="AM297" s="420"/>
      <c r="AN297" s="420"/>
      <c r="AO297" s="420"/>
      <c r="AP297" s="420"/>
      <c r="AQ297" s="420"/>
      <c r="AR297" s="420"/>
      <c r="AS297" s="420"/>
      <c r="AT297" s="420"/>
      <c r="AU297" s="420"/>
      <c r="AV297" s="420"/>
      <c r="AW297" s="420"/>
      <c r="AX297" s="420"/>
      <c r="AY297" s="420"/>
      <c r="AZ297" s="420"/>
      <c r="BA297" s="384"/>
      <c r="BB297" s="382"/>
      <c r="BC297" s="382"/>
      <c r="BD297" s="382"/>
      <c r="BE297" s="382"/>
      <c r="BF297" s="382"/>
      <c r="BG297" s="382"/>
      <c r="BH297" s="382"/>
      <c r="BI297" s="382"/>
      <c r="BJ297" s="382"/>
      <c r="BK297" s="382"/>
      <c r="BL297" s="382"/>
      <c r="BM297" s="382"/>
      <c r="BN297" s="382"/>
      <c r="BO297" s="382"/>
      <c r="BP297" s="382"/>
      <c r="BQ297" s="382"/>
      <c r="BR297" s="382"/>
      <c r="BS297" s="382"/>
      <c r="BT297" s="382"/>
      <c r="BU297" s="382"/>
      <c r="BV297" s="384"/>
      <c r="BW297" s="419"/>
      <c r="BX297" s="419"/>
      <c r="BY297" s="419"/>
      <c r="BZ297" s="419"/>
      <c r="CA297" s="419"/>
      <c r="CB297" s="419"/>
      <c r="CC297" s="419"/>
      <c r="CD297" s="419"/>
      <c r="CE297" s="419"/>
      <c r="CF297" s="419"/>
      <c r="CG297" s="419"/>
      <c r="CH297" s="419"/>
      <c r="CI297" s="419"/>
      <c r="CJ297" s="419"/>
      <c r="CK297" s="419"/>
      <c r="CL297" s="419"/>
      <c r="CM297" s="419"/>
      <c r="CN297" s="419"/>
      <c r="CO297" s="419"/>
      <c r="CP297" s="419"/>
      <c r="CQ297" s="419"/>
      <c r="CR297" s="419"/>
      <c r="CS297" s="419"/>
      <c r="CT297" s="419"/>
      <c r="CU297" s="419"/>
      <c r="CV297" s="419"/>
      <c r="CW297" s="419"/>
      <c r="CX297" s="419"/>
      <c r="CY297" s="419"/>
      <c r="CZ297" s="419"/>
    </row>
    <row r="298" s="589" customFormat="true" ht="15" customHeight="true" x14ac:dyDescent="0.2">
      <c r="B298" s="622"/>
      <c r="W298" s="420"/>
      <c r="X298" s="420"/>
      <c r="Y298" s="420"/>
      <c r="Z298" s="420"/>
      <c r="AA298" s="420"/>
      <c r="AB298" s="420"/>
      <c r="AC298" s="420"/>
      <c r="AD298" s="420"/>
      <c r="AE298" s="420"/>
      <c r="AF298" s="420"/>
      <c r="AG298" s="420"/>
      <c r="AH298" s="420"/>
      <c r="AI298" s="420"/>
      <c r="AJ298" s="420"/>
      <c r="AK298" s="420"/>
      <c r="AL298" s="420"/>
      <c r="AM298" s="420"/>
      <c r="AN298" s="420"/>
      <c r="AO298" s="420"/>
      <c r="AP298" s="420"/>
      <c r="AQ298" s="420"/>
      <c r="AR298" s="420"/>
      <c r="AS298" s="420"/>
      <c r="AT298" s="420"/>
      <c r="AU298" s="420"/>
      <c r="AV298" s="420"/>
      <c r="AW298" s="420"/>
      <c r="AX298" s="420"/>
      <c r="AY298" s="420"/>
      <c r="AZ298" s="420"/>
      <c r="BA298" s="384"/>
      <c r="BB298" s="382"/>
      <c r="BC298" s="382"/>
      <c r="BD298" s="382"/>
      <c r="BE298" s="382"/>
      <c r="BF298" s="382"/>
      <c r="BG298" s="382"/>
      <c r="BH298" s="382"/>
      <c r="BI298" s="382"/>
      <c r="BJ298" s="382"/>
      <c r="BK298" s="382"/>
      <c r="BL298" s="382"/>
      <c r="BM298" s="382"/>
      <c r="BN298" s="382"/>
      <c r="BO298" s="382"/>
      <c r="BP298" s="382"/>
      <c r="BQ298" s="382"/>
      <c r="BR298" s="382"/>
      <c r="BS298" s="382"/>
      <c r="BT298" s="382"/>
      <c r="BU298" s="382"/>
      <c r="BV298" s="384"/>
      <c r="BW298" s="419"/>
      <c r="BX298" s="419"/>
      <c r="BY298" s="419"/>
      <c r="BZ298" s="419"/>
      <c r="CA298" s="419"/>
      <c r="CB298" s="419"/>
      <c r="CC298" s="419"/>
      <c r="CD298" s="419"/>
      <c r="CE298" s="419"/>
      <c r="CF298" s="419"/>
      <c r="CG298" s="419"/>
      <c r="CH298" s="419"/>
      <c r="CI298" s="419"/>
      <c r="CJ298" s="419"/>
      <c r="CK298" s="419"/>
      <c r="CL298" s="419"/>
      <c r="CM298" s="419"/>
      <c r="CN298" s="419"/>
      <c r="CO298" s="419"/>
      <c r="CP298" s="419"/>
      <c r="CQ298" s="419"/>
      <c r="CR298" s="419"/>
      <c r="CS298" s="419"/>
      <c r="CT298" s="419"/>
      <c r="CU298" s="419"/>
      <c r="CV298" s="419"/>
      <c r="CW298" s="419"/>
      <c r="CX298" s="419"/>
      <c r="CY298" s="419"/>
      <c r="CZ298" s="419"/>
    </row>
    <row r="299" s="589" customFormat="true" ht="15" customHeight="true" x14ac:dyDescent="0.2">
      <c r="A299" s="600"/>
      <c r="B299" s="599"/>
      <c r="C299" s="600"/>
      <c r="D299" s="600"/>
      <c r="W299" s="420"/>
      <c r="X299" s="420"/>
      <c r="Y299" s="420"/>
      <c r="Z299" s="420"/>
      <c r="AA299" s="420"/>
      <c r="AB299" s="420"/>
      <c r="AC299" s="420"/>
      <c r="AD299" s="420"/>
      <c r="AE299" s="420"/>
      <c r="AF299" s="420"/>
      <c r="AG299" s="420"/>
      <c r="AH299" s="420"/>
      <c r="AI299" s="420"/>
      <c r="AJ299" s="420"/>
      <c r="AK299" s="420"/>
      <c r="AL299" s="420"/>
      <c r="AM299" s="420"/>
      <c r="AN299" s="420"/>
      <c r="AO299" s="420"/>
      <c r="AP299" s="420"/>
      <c r="AQ299" s="420"/>
      <c r="AR299" s="420"/>
      <c r="AS299" s="420"/>
      <c r="AT299" s="420"/>
      <c r="AU299" s="420"/>
      <c r="AV299" s="420"/>
      <c r="AW299" s="420"/>
      <c r="AX299" s="420"/>
      <c r="AY299" s="420"/>
      <c r="AZ299" s="420"/>
      <c r="BA299" s="384"/>
      <c r="BB299" s="382"/>
      <c r="BC299" s="382"/>
      <c r="BD299" s="382"/>
      <c r="BE299" s="382"/>
      <c r="BF299" s="382"/>
      <c r="BG299" s="382"/>
      <c r="BH299" s="382"/>
      <c r="BI299" s="382"/>
      <c r="BJ299" s="382"/>
      <c r="BK299" s="382"/>
      <c r="BL299" s="382"/>
      <c r="BM299" s="382"/>
      <c r="BN299" s="382"/>
      <c r="BO299" s="382"/>
      <c r="BP299" s="382"/>
      <c r="BQ299" s="382"/>
      <c r="BR299" s="382"/>
      <c r="BS299" s="382"/>
      <c r="BT299" s="382"/>
      <c r="BU299" s="382"/>
      <c r="BV299" s="384"/>
      <c r="BW299" s="419"/>
      <c r="BX299" s="419"/>
      <c r="BY299" s="419"/>
      <c r="BZ299" s="419"/>
      <c r="CA299" s="419"/>
      <c r="CB299" s="419"/>
      <c r="CC299" s="419"/>
      <c r="CD299" s="419"/>
      <c r="CE299" s="419"/>
      <c r="CF299" s="419"/>
      <c r="CG299" s="419"/>
      <c r="CH299" s="419"/>
      <c r="CI299" s="419"/>
      <c r="CJ299" s="419"/>
      <c r="CK299" s="419"/>
      <c r="CL299" s="419"/>
      <c r="CM299" s="419"/>
      <c r="CN299" s="419"/>
      <c r="CO299" s="419"/>
      <c r="CP299" s="419"/>
      <c r="CQ299" s="419"/>
      <c r="CR299" s="419"/>
      <c r="CS299" s="419"/>
      <c r="CT299" s="419"/>
      <c r="CU299" s="419"/>
      <c r="CV299" s="419"/>
      <c r="CW299" s="419"/>
      <c r="CX299" s="419"/>
      <c r="CY299" s="419"/>
      <c r="CZ299" s="419"/>
    </row>
    <row r="300" s="589" customFormat="true" ht="15" customHeight="true" x14ac:dyDescent="0.2">
      <c r="A300" s="623"/>
      <c r="B300" s="624"/>
      <c r="C300" s="625"/>
      <c r="D300" s="625"/>
      <c r="W300" s="420"/>
      <c r="X300" s="420"/>
      <c r="Y300" s="420"/>
      <c r="Z300" s="420"/>
      <c r="AA300" s="420"/>
      <c r="AB300" s="420"/>
      <c r="AC300" s="420"/>
      <c r="AD300" s="420"/>
      <c r="AE300" s="420"/>
      <c r="AF300" s="420"/>
      <c r="AG300" s="420"/>
      <c r="AH300" s="420"/>
      <c r="AI300" s="420"/>
      <c r="AJ300" s="420"/>
      <c r="AK300" s="420"/>
      <c r="AL300" s="420"/>
      <c r="AM300" s="420"/>
      <c r="AN300" s="420"/>
      <c r="AO300" s="420"/>
      <c r="AP300" s="420"/>
      <c r="AQ300" s="420"/>
      <c r="AR300" s="420"/>
      <c r="AS300" s="420"/>
      <c r="AT300" s="420"/>
      <c r="AU300" s="420"/>
      <c r="AV300" s="420"/>
      <c r="AW300" s="420"/>
      <c r="AX300" s="420"/>
      <c r="AY300" s="420"/>
      <c r="AZ300" s="420"/>
      <c r="BA300" s="384"/>
      <c r="BB300" s="382"/>
      <c r="BC300" s="382"/>
      <c r="BD300" s="382"/>
      <c r="BE300" s="382"/>
      <c r="BF300" s="382"/>
      <c r="BG300" s="382"/>
      <c r="BH300" s="382"/>
      <c r="BI300" s="382"/>
      <c r="BJ300" s="382"/>
      <c r="BK300" s="382"/>
      <c r="BL300" s="382"/>
      <c r="BM300" s="382"/>
      <c r="BN300" s="382"/>
      <c r="BO300" s="382"/>
      <c r="BP300" s="382"/>
      <c r="BQ300" s="382"/>
      <c r="BR300" s="382"/>
      <c r="BS300" s="382"/>
      <c r="BT300" s="382"/>
      <c r="BU300" s="382"/>
      <c r="BV300" s="384"/>
      <c r="BW300" s="419"/>
      <c r="BX300" s="419"/>
      <c r="BY300" s="419"/>
      <c r="BZ300" s="419"/>
      <c r="CA300" s="419"/>
      <c r="CB300" s="419"/>
      <c r="CC300" s="419"/>
      <c r="CD300" s="419"/>
      <c r="CE300" s="419"/>
      <c r="CF300" s="419"/>
      <c r="CG300" s="419"/>
      <c r="CH300" s="419"/>
      <c r="CI300" s="419"/>
      <c r="CJ300" s="419"/>
      <c r="CK300" s="419"/>
      <c r="CL300" s="419"/>
      <c r="CM300" s="419"/>
      <c r="CN300" s="419"/>
      <c r="CO300" s="419"/>
      <c r="CP300" s="419"/>
      <c r="CQ300" s="419"/>
      <c r="CR300" s="419"/>
      <c r="CS300" s="419"/>
      <c r="CT300" s="419"/>
      <c r="CU300" s="419"/>
      <c r="CV300" s="419"/>
      <c r="CW300" s="419"/>
      <c r="CX300" s="419"/>
      <c r="CY300" s="419"/>
      <c r="CZ300" s="419"/>
    </row>
    <row r="301" s="589" customFormat="true" ht="15" customHeight="true" x14ac:dyDescent="0.2">
      <c r="A301" s="623"/>
      <c r="B301" s="624"/>
      <c r="C301" s="625"/>
      <c r="D301" s="625"/>
      <c r="W301" s="420"/>
      <c r="X301" s="420"/>
      <c r="Y301" s="420"/>
      <c r="Z301" s="420"/>
      <c r="AA301" s="420"/>
      <c r="AB301" s="420"/>
      <c r="AC301" s="420"/>
      <c r="AD301" s="420"/>
      <c r="AE301" s="420"/>
      <c r="AF301" s="420"/>
      <c r="AG301" s="420"/>
      <c r="AH301" s="420"/>
      <c r="AI301" s="420"/>
      <c r="AJ301" s="420"/>
      <c r="AK301" s="420"/>
      <c r="AL301" s="420"/>
      <c r="AM301" s="420"/>
      <c r="AN301" s="420"/>
      <c r="AO301" s="420"/>
      <c r="AP301" s="420"/>
      <c r="AQ301" s="420"/>
      <c r="AR301" s="420"/>
      <c r="AS301" s="420"/>
      <c r="AT301" s="420"/>
      <c r="AU301" s="420"/>
      <c r="AV301" s="420"/>
      <c r="AW301" s="420"/>
      <c r="AX301" s="420"/>
      <c r="AY301" s="420"/>
      <c r="AZ301" s="420"/>
      <c r="BA301" s="384"/>
      <c r="BB301" s="382"/>
      <c r="BC301" s="382"/>
      <c r="BD301" s="382"/>
      <c r="BE301" s="382"/>
      <c r="BF301" s="382"/>
      <c r="BG301" s="382"/>
      <c r="BH301" s="382"/>
      <c r="BI301" s="382"/>
      <c r="BJ301" s="382"/>
      <c r="BK301" s="382"/>
      <c r="BL301" s="382"/>
      <c r="BM301" s="382"/>
      <c r="BN301" s="382"/>
      <c r="BO301" s="382"/>
      <c r="BP301" s="382"/>
      <c r="BQ301" s="382"/>
      <c r="BR301" s="382"/>
      <c r="BS301" s="382"/>
      <c r="BT301" s="382"/>
      <c r="BU301" s="382"/>
      <c r="BV301" s="384"/>
      <c r="BW301" s="419"/>
      <c r="BX301" s="419"/>
      <c r="BY301" s="419"/>
      <c r="BZ301" s="419"/>
      <c r="CA301" s="419"/>
      <c r="CB301" s="419"/>
      <c r="CC301" s="419"/>
      <c r="CD301" s="419"/>
      <c r="CE301" s="419"/>
      <c r="CF301" s="419"/>
      <c r="CG301" s="419"/>
      <c r="CH301" s="419"/>
      <c r="CI301" s="419"/>
      <c r="CJ301" s="419"/>
      <c r="CK301" s="419"/>
      <c r="CL301" s="419"/>
      <c r="CM301" s="419"/>
      <c r="CN301" s="419"/>
      <c r="CO301" s="419"/>
      <c r="CP301" s="419"/>
      <c r="CQ301" s="419"/>
      <c r="CR301" s="419"/>
      <c r="CS301" s="419"/>
      <c r="CT301" s="419"/>
      <c r="CU301" s="419"/>
      <c r="CV301" s="419"/>
      <c r="CW301" s="419"/>
      <c r="CX301" s="419"/>
      <c r="CY301" s="419"/>
      <c r="CZ301" s="419"/>
    </row>
    <row r="302" s="589" customFormat="true" ht="15" customHeight="true" x14ac:dyDescent="0.2">
      <c r="A302" s="623"/>
      <c r="B302" s="624"/>
      <c r="C302" s="625"/>
      <c r="D302" s="625"/>
      <c r="W302" s="420"/>
      <c r="X302" s="420"/>
      <c r="Y302" s="420"/>
      <c r="Z302" s="420"/>
      <c r="AA302" s="420"/>
      <c r="AB302" s="420"/>
      <c r="AC302" s="420"/>
      <c r="AD302" s="420"/>
      <c r="AE302" s="420"/>
      <c r="AF302" s="420"/>
      <c r="AG302" s="420"/>
      <c r="AH302" s="420"/>
      <c r="AI302" s="420"/>
      <c r="AJ302" s="420"/>
      <c r="AK302" s="420"/>
      <c r="AL302" s="420"/>
      <c r="AM302" s="420"/>
      <c r="AN302" s="420"/>
      <c r="AO302" s="420"/>
      <c r="AP302" s="420"/>
      <c r="AQ302" s="420"/>
      <c r="AR302" s="420"/>
      <c r="AS302" s="420"/>
      <c r="AT302" s="420"/>
      <c r="AU302" s="420"/>
      <c r="AV302" s="420"/>
      <c r="AW302" s="420"/>
      <c r="AX302" s="420"/>
      <c r="AY302" s="420"/>
      <c r="AZ302" s="420"/>
      <c r="BA302" s="384"/>
      <c r="BB302" s="382"/>
      <c r="BC302" s="382"/>
      <c r="BD302" s="382"/>
      <c r="BE302" s="382"/>
      <c r="BF302" s="382"/>
      <c r="BG302" s="382"/>
      <c r="BH302" s="382"/>
      <c r="BI302" s="382"/>
      <c r="BJ302" s="382"/>
      <c r="BK302" s="382"/>
      <c r="BL302" s="382"/>
      <c r="BM302" s="382"/>
      <c r="BN302" s="382"/>
      <c r="BO302" s="382"/>
      <c r="BP302" s="382"/>
      <c r="BQ302" s="382"/>
      <c r="BR302" s="382"/>
      <c r="BS302" s="382"/>
      <c r="BT302" s="382"/>
      <c r="BU302" s="382"/>
      <c r="BV302" s="384"/>
      <c r="BW302" s="419"/>
      <c r="BX302" s="419"/>
      <c r="BY302" s="419"/>
      <c r="BZ302" s="419"/>
      <c r="CA302" s="419"/>
      <c r="CB302" s="419"/>
      <c r="CC302" s="419"/>
      <c r="CD302" s="419"/>
      <c r="CE302" s="419"/>
      <c r="CF302" s="419"/>
      <c r="CG302" s="419"/>
      <c r="CH302" s="419"/>
      <c r="CI302" s="419"/>
      <c r="CJ302" s="419"/>
      <c r="CK302" s="419"/>
      <c r="CL302" s="419"/>
      <c r="CM302" s="419"/>
      <c r="CN302" s="419"/>
      <c r="CO302" s="419"/>
      <c r="CP302" s="419"/>
      <c r="CQ302" s="419"/>
      <c r="CR302" s="419"/>
      <c r="CS302" s="419"/>
      <c r="CT302" s="419"/>
      <c r="CU302" s="419"/>
      <c r="CV302" s="419"/>
      <c r="CW302" s="419"/>
      <c r="CX302" s="419"/>
      <c r="CY302" s="419"/>
      <c r="CZ302" s="419"/>
    </row>
    <row r="303" s="589" customFormat="true" ht="15" customHeight="true" x14ac:dyDescent="0.2">
      <c r="A303" s="623"/>
      <c r="B303" s="624"/>
      <c r="C303" s="588"/>
      <c r="D303" s="588"/>
      <c r="W303" s="420"/>
      <c r="X303" s="420"/>
      <c r="Y303" s="420"/>
      <c r="Z303" s="420"/>
      <c r="AA303" s="420"/>
      <c r="AB303" s="420"/>
      <c r="AC303" s="420"/>
      <c r="AD303" s="420"/>
      <c r="AE303" s="420"/>
      <c r="AF303" s="420"/>
      <c r="AG303" s="420"/>
      <c r="AH303" s="420"/>
      <c r="AI303" s="420"/>
      <c r="AJ303" s="420"/>
      <c r="AK303" s="420"/>
      <c r="AL303" s="420"/>
      <c r="AM303" s="420"/>
      <c r="AN303" s="420"/>
      <c r="AO303" s="420"/>
      <c r="AP303" s="420"/>
      <c r="AQ303" s="420"/>
      <c r="AR303" s="420"/>
      <c r="AS303" s="420"/>
      <c r="AT303" s="420"/>
      <c r="AU303" s="420"/>
      <c r="AV303" s="420"/>
      <c r="AW303" s="420"/>
      <c r="AX303" s="420"/>
      <c r="AY303" s="420"/>
      <c r="AZ303" s="420"/>
      <c r="BA303" s="384"/>
      <c r="BB303" s="382"/>
      <c r="BC303" s="382"/>
      <c r="BD303" s="382"/>
      <c r="BE303" s="382"/>
      <c r="BF303" s="382"/>
      <c r="BG303" s="382"/>
      <c r="BH303" s="382"/>
      <c r="BI303" s="382"/>
      <c r="BJ303" s="382"/>
      <c r="BK303" s="382"/>
      <c r="BL303" s="382"/>
      <c r="BM303" s="382"/>
      <c r="BN303" s="382"/>
      <c r="BO303" s="382"/>
      <c r="BP303" s="382"/>
      <c r="BQ303" s="382"/>
      <c r="BR303" s="382"/>
      <c r="BS303" s="382"/>
      <c r="BT303" s="382"/>
      <c r="BU303" s="382"/>
      <c r="BV303" s="384"/>
      <c r="BW303" s="419"/>
      <c r="BX303" s="419"/>
      <c r="BY303" s="419"/>
      <c r="BZ303" s="419"/>
      <c r="CA303" s="419"/>
      <c r="CB303" s="419"/>
      <c r="CC303" s="419"/>
      <c r="CD303" s="419"/>
      <c r="CE303" s="419"/>
      <c r="CF303" s="419"/>
      <c r="CG303" s="419"/>
      <c r="CH303" s="419"/>
      <c r="CI303" s="419"/>
      <c r="CJ303" s="419"/>
      <c r="CK303" s="419"/>
      <c r="CL303" s="419"/>
      <c r="CM303" s="419"/>
      <c r="CN303" s="419"/>
      <c r="CO303" s="419"/>
      <c r="CP303" s="419"/>
      <c r="CQ303" s="419"/>
      <c r="CR303" s="419"/>
      <c r="CS303" s="419"/>
      <c r="CT303" s="419"/>
      <c r="CU303" s="419"/>
      <c r="CV303" s="419"/>
      <c r="CW303" s="419"/>
      <c r="CX303" s="419"/>
      <c r="CY303" s="419"/>
      <c r="CZ303" s="419"/>
    </row>
    <row r="304" s="589" customFormat="true" ht="15" customHeight="true" x14ac:dyDescent="0.2">
      <c r="A304" s="623"/>
      <c r="B304" s="624"/>
      <c r="C304" s="588"/>
      <c r="D304" s="588"/>
      <c r="W304" s="420"/>
      <c r="X304" s="420"/>
      <c r="Y304" s="420"/>
      <c r="Z304" s="420"/>
      <c r="AA304" s="420"/>
      <c r="AB304" s="420"/>
      <c r="AC304" s="420"/>
      <c r="AD304" s="420"/>
      <c r="AE304" s="420"/>
      <c r="AF304" s="420"/>
      <c r="AG304" s="420"/>
      <c r="AH304" s="420"/>
      <c r="AI304" s="420"/>
      <c r="AJ304" s="420"/>
      <c r="AK304" s="420"/>
      <c r="AL304" s="420"/>
      <c r="AM304" s="420"/>
      <c r="AN304" s="420"/>
      <c r="AO304" s="420"/>
      <c r="AP304" s="420"/>
      <c r="AQ304" s="420"/>
      <c r="AR304" s="420"/>
      <c r="AS304" s="420"/>
      <c r="AT304" s="420"/>
      <c r="AU304" s="420"/>
      <c r="AV304" s="420"/>
      <c r="AW304" s="420"/>
      <c r="AX304" s="420"/>
      <c r="AY304" s="420"/>
      <c r="AZ304" s="420"/>
      <c r="BA304" s="384"/>
      <c r="BB304" s="382"/>
      <c r="BC304" s="382"/>
      <c r="BD304" s="382"/>
      <c r="BE304" s="382"/>
      <c r="BF304" s="382"/>
      <c r="BG304" s="382"/>
      <c r="BH304" s="382"/>
      <c r="BI304" s="382"/>
      <c r="BJ304" s="382"/>
      <c r="BK304" s="382"/>
      <c r="BL304" s="382"/>
      <c r="BM304" s="382"/>
      <c r="BN304" s="382"/>
      <c r="BO304" s="382"/>
      <c r="BP304" s="382"/>
      <c r="BQ304" s="382"/>
      <c r="BR304" s="382"/>
      <c r="BS304" s="382"/>
      <c r="BT304" s="382"/>
      <c r="BU304" s="382"/>
      <c r="BV304" s="384"/>
      <c r="BW304" s="419"/>
      <c r="BX304" s="419"/>
      <c r="BY304" s="419"/>
      <c r="BZ304" s="419"/>
      <c r="CA304" s="419"/>
      <c r="CB304" s="419"/>
      <c r="CC304" s="419"/>
      <c r="CD304" s="419"/>
      <c r="CE304" s="419"/>
      <c r="CF304" s="419"/>
      <c r="CG304" s="419"/>
      <c r="CH304" s="419"/>
      <c r="CI304" s="419"/>
      <c r="CJ304" s="419"/>
      <c r="CK304" s="419"/>
      <c r="CL304" s="419"/>
      <c r="CM304" s="419"/>
      <c r="CN304" s="419"/>
      <c r="CO304" s="419"/>
      <c r="CP304" s="419"/>
      <c r="CQ304" s="419"/>
      <c r="CR304" s="419"/>
      <c r="CS304" s="419"/>
      <c r="CT304" s="419"/>
      <c r="CU304" s="419"/>
      <c r="CV304" s="419"/>
      <c r="CW304" s="419"/>
      <c r="CX304" s="419"/>
      <c r="CY304" s="419"/>
      <c r="CZ304" s="419"/>
    </row>
    <row r="305" s="589" customFormat="true" ht="15" customHeight="true" x14ac:dyDescent="0.2">
      <c r="A305" s="623"/>
      <c r="B305" s="624"/>
      <c r="C305" s="588"/>
      <c r="D305" s="588"/>
      <c r="W305" s="420"/>
      <c r="X305" s="420"/>
      <c r="Y305" s="420"/>
      <c r="Z305" s="420"/>
      <c r="AA305" s="420"/>
      <c r="AB305" s="420"/>
      <c r="AC305" s="420"/>
      <c r="AD305" s="420"/>
      <c r="AE305" s="420"/>
      <c r="AF305" s="420"/>
      <c r="AG305" s="420"/>
      <c r="AH305" s="420"/>
      <c r="AI305" s="420"/>
      <c r="AJ305" s="420"/>
      <c r="AK305" s="420"/>
      <c r="AL305" s="420"/>
      <c r="AM305" s="420"/>
      <c r="AN305" s="420"/>
      <c r="AO305" s="420"/>
      <c r="AP305" s="420"/>
      <c r="AQ305" s="420"/>
      <c r="AR305" s="420"/>
      <c r="AS305" s="420"/>
      <c r="AT305" s="420"/>
      <c r="AU305" s="420"/>
      <c r="AV305" s="420"/>
      <c r="AW305" s="420"/>
      <c r="AX305" s="420"/>
      <c r="AY305" s="420"/>
      <c r="AZ305" s="420"/>
      <c r="BA305" s="384"/>
      <c r="BB305" s="382"/>
      <c r="BC305" s="382"/>
      <c r="BD305" s="382"/>
      <c r="BE305" s="382"/>
      <c r="BF305" s="382"/>
      <c r="BG305" s="382"/>
      <c r="BH305" s="382"/>
      <c r="BI305" s="382"/>
      <c r="BJ305" s="382"/>
      <c r="BK305" s="382"/>
      <c r="BL305" s="382"/>
      <c r="BM305" s="382"/>
      <c r="BN305" s="382"/>
      <c r="BO305" s="382"/>
      <c r="BP305" s="382"/>
      <c r="BQ305" s="382"/>
      <c r="BR305" s="382"/>
      <c r="BS305" s="382"/>
      <c r="BT305" s="382"/>
      <c r="BU305" s="382"/>
      <c r="BV305" s="384"/>
      <c r="BW305" s="419"/>
      <c r="BX305" s="419"/>
      <c r="BY305" s="419"/>
      <c r="BZ305" s="419"/>
      <c r="CA305" s="419"/>
      <c r="CB305" s="419"/>
      <c r="CC305" s="419"/>
      <c r="CD305" s="419"/>
      <c r="CE305" s="419"/>
      <c r="CF305" s="419"/>
      <c r="CG305" s="419"/>
      <c r="CH305" s="419"/>
      <c r="CI305" s="419"/>
      <c r="CJ305" s="419"/>
      <c r="CK305" s="419"/>
      <c r="CL305" s="419"/>
      <c r="CM305" s="419"/>
      <c r="CN305" s="419"/>
      <c r="CO305" s="419"/>
      <c r="CP305" s="419"/>
      <c r="CQ305" s="419"/>
      <c r="CR305" s="419"/>
      <c r="CS305" s="419"/>
      <c r="CT305" s="419"/>
      <c r="CU305" s="419"/>
      <c r="CV305" s="419"/>
      <c r="CW305" s="419"/>
      <c r="CX305" s="419"/>
      <c r="CY305" s="419"/>
      <c r="CZ305" s="419"/>
    </row>
    <row r="306" s="589" customFormat="true" ht="15" customHeight="true" x14ac:dyDescent="0.2">
      <c r="B306" s="622"/>
      <c r="W306" s="420"/>
      <c r="X306" s="420"/>
      <c r="Y306" s="420"/>
      <c r="Z306" s="420"/>
      <c r="AA306" s="420"/>
      <c r="AB306" s="420"/>
      <c r="AC306" s="420"/>
      <c r="AD306" s="420"/>
      <c r="AE306" s="420"/>
      <c r="AF306" s="420"/>
      <c r="AG306" s="420"/>
      <c r="AH306" s="420"/>
      <c r="AI306" s="420"/>
      <c r="AJ306" s="420"/>
      <c r="AK306" s="420"/>
      <c r="AL306" s="420"/>
      <c r="AM306" s="420"/>
      <c r="AN306" s="420"/>
      <c r="AO306" s="420"/>
      <c r="AP306" s="420"/>
      <c r="AQ306" s="420"/>
      <c r="AR306" s="420"/>
      <c r="AS306" s="420"/>
      <c r="AT306" s="420"/>
      <c r="AU306" s="420"/>
      <c r="AV306" s="420"/>
      <c r="AW306" s="420"/>
      <c r="AX306" s="420"/>
      <c r="AY306" s="420"/>
      <c r="AZ306" s="420"/>
      <c r="BA306" s="384"/>
      <c r="BB306" s="382"/>
      <c r="BC306" s="382"/>
      <c r="BD306" s="382"/>
      <c r="BE306" s="382"/>
      <c r="BF306" s="382"/>
      <c r="BG306" s="382"/>
      <c r="BH306" s="382"/>
      <c r="BI306" s="382"/>
      <c r="BJ306" s="382"/>
      <c r="BK306" s="382"/>
      <c r="BL306" s="382"/>
      <c r="BM306" s="382"/>
      <c r="BN306" s="382"/>
      <c r="BO306" s="382"/>
      <c r="BP306" s="382"/>
      <c r="BQ306" s="382"/>
      <c r="BR306" s="382"/>
      <c r="BS306" s="382"/>
      <c r="BT306" s="382"/>
      <c r="BU306" s="382"/>
      <c r="BV306" s="384"/>
      <c r="BW306" s="419"/>
      <c r="BX306" s="419"/>
      <c r="BY306" s="419"/>
      <c r="BZ306" s="419"/>
      <c r="CA306" s="419"/>
      <c r="CB306" s="419"/>
      <c r="CC306" s="419"/>
      <c r="CD306" s="419"/>
      <c r="CE306" s="419"/>
      <c r="CF306" s="419"/>
      <c r="CG306" s="419"/>
      <c r="CH306" s="419"/>
      <c r="CI306" s="419"/>
      <c r="CJ306" s="419"/>
      <c r="CK306" s="419"/>
      <c r="CL306" s="419"/>
      <c r="CM306" s="419"/>
      <c r="CN306" s="419"/>
      <c r="CO306" s="419"/>
      <c r="CP306" s="419"/>
      <c r="CQ306" s="419"/>
      <c r="CR306" s="419"/>
      <c r="CS306" s="419"/>
      <c r="CT306" s="419"/>
      <c r="CU306" s="419"/>
      <c r="CV306" s="419"/>
      <c r="CW306" s="419"/>
      <c r="CX306" s="419"/>
      <c r="CY306" s="419"/>
      <c r="CZ306" s="419"/>
    </row>
    <row r="307" s="589" customFormat="true" ht="15" customHeight="true" x14ac:dyDescent="0.2">
      <c r="B307" s="622"/>
      <c r="W307" s="420"/>
      <c r="X307" s="420"/>
      <c r="Y307" s="420"/>
      <c r="Z307" s="420"/>
      <c r="AA307" s="420"/>
      <c r="AB307" s="420"/>
      <c r="AC307" s="420"/>
      <c r="AD307" s="420"/>
      <c r="AE307" s="420"/>
      <c r="AF307" s="420"/>
      <c r="AG307" s="420"/>
      <c r="AH307" s="420"/>
      <c r="AI307" s="420"/>
      <c r="AJ307" s="420"/>
      <c r="AK307" s="420"/>
      <c r="AL307" s="420"/>
      <c r="AM307" s="420"/>
      <c r="AN307" s="420"/>
      <c r="AO307" s="420"/>
      <c r="AP307" s="420"/>
      <c r="AQ307" s="420"/>
      <c r="AR307" s="420"/>
      <c r="AS307" s="420"/>
      <c r="AT307" s="420"/>
      <c r="AU307" s="420"/>
      <c r="AV307" s="420"/>
      <c r="AW307" s="420"/>
      <c r="AX307" s="420"/>
      <c r="AY307" s="420"/>
      <c r="AZ307" s="420"/>
      <c r="BA307" s="384"/>
      <c r="BB307" s="382"/>
      <c r="BC307" s="382"/>
      <c r="BD307" s="382"/>
      <c r="BE307" s="382"/>
      <c r="BF307" s="382"/>
      <c r="BG307" s="382"/>
      <c r="BH307" s="382"/>
      <c r="BI307" s="382"/>
      <c r="BJ307" s="382"/>
      <c r="BK307" s="382"/>
      <c r="BL307" s="382"/>
      <c r="BM307" s="382"/>
      <c r="BN307" s="382"/>
      <c r="BO307" s="382"/>
      <c r="BP307" s="382"/>
      <c r="BQ307" s="382"/>
      <c r="BR307" s="382"/>
      <c r="BS307" s="382"/>
      <c r="BT307" s="382"/>
      <c r="BU307" s="382"/>
      <c r="BV307" s="384"/>
      <c r="BW307" s="419"/>
      <c r="BX307" s="419"/>
      <c r="BY307" s="419"/>
      <c r="BZ307" s="419"/>
      <c r="CA307" s="419"/>
      <c r="CB307" s="419"/>
      <c r="CC307" s="419"/>
      <c r="CD307" s="419"/>
      <c r="CE307" s="419"/>
      <c r="CF307" s="419"/>
      <c r="CG307" s="419"/>
      <c r="CH307" s="419"/>
      <c r="CI307" s="419"/>
      <c r="CJ307" s="419"/>
      <c r="CK307" s="419"/>
      <c r="CL307" s="419"/>
      <c r="CM307" s="419"/>
      <c r="CN307" s="419"/>
      <c r="CO307" s="419"/>
      <c r="CP307" s="419"/>
      <c r="CQ307" s="419"/>
      <c r="CR307" s="419"/>
      <c r="CS307" s="419"/>
      <c r="CT307" s="419"/>
      <c r="CU307" s="419"/>
      <c r="CV307" s="419"/>
      <c r="CW307" s="419"/>
      <c r="CX307" s="419"/>
      <c r="CY307" s="419"/>
      <c r="CZ307" s="419"/>
    </row>
    <row r="308" s="589" customFormat="true" ht="15" customHeight="true" x14ac:dyDescent="0.2">
      <c r="B308" s="622"/>
      <c r="W308" s="420"/>
      <c r="X308" s="420"/>
      <c r="Y308" s="420"/>
      <c r="Z308" s="420"/>
      <c r="AA308" s="420"/>
      <c r="AB308" s="420"/>
      <c r="AC308" s="420"/>
      <c r="AD308" s="420"/>
      <c r="AE308" s="420"/>
      <c r="AF308" s="420"/>
      <c r="AG308" s="420"/>
      <c r="AH308" s="420"/>
      <c r="AI308" s="420"/>
      <c r="AJ308" s="420"/>
      <c r="AK308" s="420"/>
      <c r="AL308" s="420"/>
      <c r="AM308" s="420"/>
      <c r="AN308" s="420"/>
      <c r="AO308" s="420"/>
      <c r="AP308" s="420"/>
      <c r="AQ308" s="420"/>
      <c r="AR308" s="420"/>
      <c r="AS308" s="420"/>
      <c r="AT308" s="420"/>
      <c r="AU308" s="420"/>
      <c r="AV308" s="420"/>
      <c r="AW308" s="420"/>
      <c r="AX308" s="420"/>
      <c r="AY308" s="420"/>
      <c r="AZ308" s="420"/>
      <c r="BA308" s="384"/>
      <c r="BB308" s="382"/>
      <c r="BC308" s="382"/>
      <c r="BD308" s="382"/>
      <c r="BE308" s="382"/>
      <c r="BF308" s="382"/>
      <c r="BG308" s="382"/>
      <c r="BH308" s="382"/>
      <c r="BI308" s="382"/>
      <c r="BJ308" s="382"/>
      <c r="BK308" s="382"/>
      <c r="BL308" s="382"/>
      <c r="BM308" s="382"/>
      <c r="BN308" s="382"/>
      <c r="BO308" s="382"/>
      <c r="BP308" s="382"/>
      <c r="BQ308" s="382"/>
      <c r="BR308" s="382"/>
      <c r="BS308" s="382"/>
      <c r="BT308" s="382"/>
      <c r="BU308" s="382"/>
      <c r="BV308" s="384"/>
      <c r="BW308" s="419"/>
      <c r="BX308" s="419"/>
      <c r="BY308" s="419"/>
      <c r="BZ308" s="419"/>
      <c r="CA308" s="419"/>
      <c r="CB308" s="419"/>
      <c r="CC308" s="419"/>
      <c r="CD308" s="419"/>
      <c r="CE308" s="419"/>
      <c r="CF308" s="419"/>
      <c r="CG308" s="419"/>
      <c r="CH308" s="419"/>
      <c r="CI308" s="419"/>
      <c r="CJ308" s="419"/>
      <c r="CK308" s="419"/>
      <c r="CL308" s="419"/>
      <c r="CM308" s="419"/>
      <c r="CN308" s="419"/>
      <c r="CO308" s="419"/>
      <c r="CP308" s="419"/>
      <c r="CQ308" s="419"/>
      <c r="CR308" s="419"/>
      <c r="CS308" s="419"/>
      <c r="CT308" s="419"/>
      <c r="CU308" s="419"/>
      <c r="CV308" s="419"/>
      <c r="CW308" s="419"/>
      <c r="CX308" s="419"/>
      <c r="CY308" s="419"/>
      <c r="CZ308" s="419"/>
    </row>
    <row r="309" s="589" customFormat="true" ht="15" customHeight="true" x14ac:dyDescent="0.2">
      <c r="B309" s="622"/>
      <c r="W309" s="420"/>
      <c r="X309" s="420"/>
      <c r="Y309" s="420"/>
      <c r="Z309" s="420"/>
      <c r="AA309" s="420"/>
      <c r="AB309" s="420"/>
      <c r="AC309" s="420"/>
      <c r="AD309" s="420"/>
      <c r="AE309" s="420"/>
      <c r="AF309" s="420"/>
      <c r="AG309" s="420"/>
      <c r="AH309" s="420"/>
      <c r="AI309" s="420"/>
      <c r="AJ309" s="420"/>
      <c r="AK309" s="420"/>
      <c r="AL309" s="420"/>
      <c r="AM309" s="420"/>
      <c r="AN309" s="420"/>
      <c r="AO309" s="420"/>
      <c r="AP309" s="420"/>
      <c r="AQ309" s="420"/>
      <c r="AR309" s="420"/>
      <c r="AS309" s="420"/>
      <c r="AT309" s="420"/>
      <c r="AU309" s="420"/>
      <c r="AV309" s="420"/>
      <c r="AW309" s="420"/>
      <c r="AX309" s="420"/>
      <c r="AY309" s="420"/>
      <c r="AZ309" s="420"/>
      <c r="BA309" s="384"/>
      <c r="BB309" s="382"/>
      <c r="BC309" s="382"/>
      <c r="BD309" s="382"/>
      <c r="BE309" s="382"/>
      <c r="BF309" s="382"/>
      <c r="BG309" s="382"/>
      <c r="BH309" s="382"/>
      <c r="BI309" s="382"/>
      <c r="BJ309" s="382"/>
      <c r="BK309" s="382"/>
      <c r="BL309" s="382"/>
      <c r="BM309" s="382"/>
      <c r="BN309" s="382"/>
      <c r="BO309" s="382"/>
      <c r="BP309" s="382"/>
      <c r="BQ309" s="382"/>
      <c r="BR309" s="382"/>
      <c r="BS309" s="382"/>
      <c r="BT309" s="382"/>
      <c r="BU309" s="382"/>
      <c r="BV309" s="384"/>
      <c r="BW309" s="419"/>
      <c r="BX309" s="419"/>
      <c r="BY309" s="419"/>
      <c r="BZ309" s="419"/>
      <c r="CA309" s="419"/>
      <c r="CB309" s="419"/>
      <c r="CC309" s="419"/>
      <c r="CD309" s="419"/>
      <c r="CE309" s="419"/>
      <c r="CF309" s="419"/>
      <c r="CG309" s="419"/>
      <c r="CH309" s="419"/>
      <c r="CI309" s="419"/>
      <c r="CJ309" s="419"/>
      <c r="CK309" s="419"/>
      <c r="CL309" s="419"/>
      <c r="CM309" s="419"/>
      <c r="CN309" s="419"/>
      <c r="CO309" s="419"/>
      <c r="CP309" s="419"/>
      <c r="CQ309" s="419"/>
      <c r="CR309" s="419"/>
      <c r="CS309" s="419"/>
      <c r="CT309" s="419"/>
      <c r="CU309" s="419"/>
      <c r="CV309" s="419"/>
      <c r="CW309" s="419"/>
      <c r="CX309" s="419"/>
      <c r="CY309" s="419"/>
      <c r="CZ309" s="419"/>
    </row>
    <row r="310" s="589" customFormat="true" ht="15" customHeight="true" x14ac:dyDescent="0.2">
      <c r="B310" s="622"/>
      <c r="W310" s="420"/>
      <c r="X310" s="420"/>
      <c r="Y310" s="420"/>
      <c r="Z310" s="420"/>
      <c r="AA310" s="420"/>
      <c r="AB310" s="420"/>
      <c r="AC310" s="420"/>
      <c r="AD310" s="420"/>
      <c r="AE310" s="420"/>
      <c r="AF310" s="420"/>
      <c r="AG310" s="420"/>
      <c r="AH310" s="420"/>
      <c r="AI310" s="420"/>
      <c r="AJ310" s="420"/>
      <c r="AK310" s="420"/>
      <c r="AL310" s="420"/>
      <c r="AM310" s="420"/>
      <c r="AN310" s="420"/>
      <c r="AO310" s="420"/>
      <c r="AP310" s="420"/>
      <c r="AQ310" s="420"/>
      <c r="AR310" s="420"/>
      <c r="AS310" s="420"/>
      <c r="AT310" s="420"/>
      <c r="AU310" s="420"/>
      <c r="AV310" s="420"/>
      <c r="AW310" s="420"/>
      <c r="AX310" s="420"/>
      <c r="AY310" s="420"/>
      <c r="AZ310" s="420"/>
      <c r="BA310" s="384"/>
      <c r="BB310" s="382"/>
      <c r="BC310" s="382"/>
      <c r="BD310" s="382"/>
      <c r="BE310" s="382"/>
      <c r="BF310" s="382"/>
      <c r="BG310" s="382"/>
      <c r="BH310" s="382"/>
      <c r="BI310" s="382"/>
      <c r="BJ310" s="382"/>
      <c r="BK310" s="382"/>
      <c r="BL310" s="382"/>
      <c r="BM310" s="382"/>
      <c r="BN310" s="382"/>
      <c r="BO310" s="382"/>
      <c r="BP310" s="382"/>
      <c r="BQ310" s="382"/>
      <c r="BR310" s="382"/>
      <c r="BS310" s="382"/>
      <c r="BT310" s="382"/>
      <c r="BU310" s="382"/>
      <c r="BV310" s="384"/>
      <c r="BW310" s="419"/>
      <c r="BX310" s="419"/>
      <c r="BY310" s="419"/>
      <c r="BZ310" s="419"/>
      <c r="CA310" s="419"/>
      <c r="CB310" s="419"/>
      <c r="CC310" s="419"/>
      <c r="CD310" s="419"/>
      <c r="CE310" s="419"/>
      <c r="CF310" s="419"/>
      <c r="CG310" s="419"/>
      <c r="CH310" s="419"/>
      <c r="CI310" s="419"/>
      <c r="CJ310" s="419"/>
      <c r="CK310" s="419"/>
      <c r="CL310" s="419"/>
      <c r="CM310" s="419"/>
      <c r="CN310" s="419"/>
      <c r="CO310" s="419"/>
      <c r="CP310" s="419"/>
      <c r="CQ310" s="419"/>
      <c r="CR310" s="419"/>
      <c r="CS310" s="419"/>
      <c r="CT310" s="419"/>
      <c r="CU310" s="419"/>
      <c r="CV310" s="419"/>
      <c r="CW310" s="419"/>
      <c r="CX310" s="419"/>
      <c r="CY310" s="419"/>
      <c r="CZ310" s="419"/>
    </row>
    <row r="311" s="589" customFormat="true" ht="15" customHeight="true" x14ac:dyDescent="0.2">
      <c r="B311" s="622"/>
      <c r="W311" s="420"/>
      <c r="X311" s="420"/>
      <c r="Y311" s="420"/>
      <c r="Z311" s="420"/>
      <c r="AA311" s="420"/>
      <c r="AB311" s="420"/>
      <c r="AC311" s="420"/>
      <c r="AD311" s="420"/>
      <c r="AE311" s="420"/>
      <c r="AF311" s="420"/>
      <c r="AG311" s="420"/>
      <c r="AH311" s="420"/>
      <c r="AI311" s="420"/>
      <c r="AJ311" s="420"/>
      <c r="AK311" s="420"/>
      <c r="AL311" s="420"/>
      <c r="AM311" s="420"/>
      <c r="AN311" s="420"/>
      <c r="AO311" s="420"/>
      <c r="AP311" s="420"/>
      <c r="AQ311" s="420"/>
      <c r="AR311" s="420"/>
      <c r="AS311" s="420"/>
      <c r="AT311" s="420"/>
      <c r="AU311" s="420"/>
      <c r="AV311" s="420"/>
      <c r="AW311" s="420"/>
      <c r="AX311" s="420"/>
      <c r="AY311" s="420"/>
      <c r="AZ311" s="420"/>
      <c r="BA311" s="384"/>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4"/>
      <c r="BW311" s="419"/>
      <c r="BX311" s="419"/>
      <c r="BY311" s="419"/>
      <c r="BZ311" s="419"/>
      <c r="CA311" s="419"/>
      <c r="CB311" s="419"/>
      <c r="CC311" s="419"/>
      <c r="CD311" s="419"/>
      <c r="CE311" s="419"/>
      <c r="CF311" s="419"/>
      <c r="CG311" s="419"/>
      <c r="CH311" s="419"/>
      <c r="CI311" s="419"/>
      <c r="CJ311" s="419"/>
      <c r="CK311" s="419"/>
      <c r="CL311" s="419"/>
      <c r="CM311" s="419"/>
      <c r="CN311" s="419"/>
      <c r="CO311" s="419"/>
      <c r="CP311" s="419"/>
      <c r="CQ311" s="419"/>
      <c r="CR311" s="419"/>
      <c r="CS311" s="419"/>
      <c r="CT311" s="419"/>
      <c r="CU311" s="419"/>
      <c r="CV311" s="419"/>
      <c r="CW311" s="419"/>
      <c r="CX311" s="419"/>
      <c r="CY311" s="419"/>
      <c r="CZ311" s="419"/>
    </row>
    <row r="312" s="589" customFormat="true" ht="15" customHeight="true" x14ac:dyDescent="0.2">
      <c r="B312" s="622"/>
      <c r="W312" s="420"/>
      <c r="X312" s="420"/>
      <c r="Y312" s="420"/>
      <c r="Z312" s="420"/>
      <c r="AA312" s="420"/>
      <c r="AB312" s="420"/>
      <c r="AC312" s="420"/>
      <c r="AD312" s="420"/>
      <c r="AE312" s="420"/>
      <c r="AF312" s="420"/>
      <c r="AG312" s="420"/>
      <c r="AH312" s="420"/>
      <c r="AI312" s="420"/>
      <c r="AJ312" s="420"/>
      <c r="AK312" s="420"/>
      <c r="AL312" s="420"/>
      <c r="AM312" s="420"/>
      <c r="AN312" s="420"/>
      <c r="AO312" s="420"/>
      <c r="AP312" s="420"/>
      <c r="AQ312" s="420"/>
      <c r="AR312" s="420"/>
      <c r="AS312" s="420"/>
      <c r="AT312" s="420"/>
      <c r="AU312" s="420"/>
      <c r="AV312" s="420"/>
      <c r="AW312" s="420"/>
      <c r="AX312" s="420"/>
      <c r="AY312" s="420"/>
      <c r="AZ312" s="420"/>
      <c r="BA312" s="384"/>
      <c r="BB312" s="382"/>
      <c r="BC312" s="382"/>
      <c r="BD312" s="382"/>
      <c r="BE312" s="382"/>
      <c r="BF312" s="382"/>
      <c r="BG312" s="382"/>
      <c r="BH312" s="382"/>
      <c r="BI312" s="382"/>
      <c r="BJ312" s="382"/>
      <c r="BK312" s="382"/>
      <c r="BL312" s="382"/>
      <c r="BM312" s="382"/>
      <c r="BN312" s="382"/>
      <c r="BO312" s="382"/>
      <c r="BP312" s="382"/>
      <c r="BQ312" s="382"/>
      <c r="BR312" s="382"/>
      <c r="BS312" s="382"/>
      <c r="BT312" s="382"/>
      <c r="BU312" s="382"/>
      <c r="BV312" s="384"/>
      <c r="BW312" s="419"/>
      <c r="BX312" s="419"/>
      <c r="BY312" s="419"/>
      <c r="BZ312" s="419"/>
      <c r="CA312" s="419"/>
      <c r="CB312" s="419"/>
      <c r="CC312" s="419"/>
      <c r="CD312" s="419"/>
      <c r="CE312" s="419"/>
      <c r="CF312" s="419"/>
      <c r="CG312" s="419"/>
      <c r="CH312" s="419"/>
      <c r="CI312" s="419"/>
      <c r="CJ312" s="419"/>
      <c r="CK312" s="419"/>
      <c r="CL312" s="419"/>
      <c r="CM312" s="419"/>
      <c r="CN312" s="419"/>
      <c r="CO312" s="419"/>
      <c r="CP312" s="419"/>
      <c r="CQ312" s="419"/>
      <c r="CR312" s="419"/>
      <c r="CS312" s="419"/>
      <c r="CT312" s="419"/>
      <c r="CU312" s="419"/>
      <c r="CV312" s="419"/>
      <c r="CW312" s="419"/>
      <c r="CX312" s="419"/>
      <c r="CY312" s="419"/>
      <c r="CZ312" s="419"/>
    </row>
    <row r="313" s="589" customFormat="true" ht="15" customHeight="true" x14ac:dyDescent="0.2">
      <c r="B313" s="622"/>
      <c r="W313" s="420"/>
      <c r="X313" s="420"/>
      <c r="Y313" s="420"/>
      <c r="Z313" s="420"/>
      <c r="AA313" s="420"/>
      <c r="AB313" s="420"/>
      <c r="AC313" s="420"/>
      <c r="AD313" s="420"/>
      <c r="AE313" s="420"/>
      <c r="AF313" s="420"/>
      <c r="AG313" s="420"/>
      <c r="AH313" s="420"/>
      <c r="AI313" s="420"/>
      <c r="AJ313" s="420"/>
      <c r="AK313" s="420"/>
      <c r="AL313" s="420"/>
      <c r="AM313" s="420"/>
      <c r="AN313" s="420"/>
      <c r="AO313" s="420"/>
      <c r="AP313" s="420"/>
      <c r="AQ313" s="420"/>
      <c r="AR313" s="420"/>
      <c r="AS313" s="420"/>
      <c r="AT313" s="420"/>
      <c r="AU313" s="420"/>
      <c r="AV313" s="420"/>
      <c r="AW313" s="420"/>
      <c r="AX313" s="420"/>
      <c r="AY313" s="420"/>
      <c r="AZ313" s="420"/>
      <c r="BA313" s="384"/>
      <c r="BB313" s="382"/>
      <c r="BC313" s="382"/>
      <c r="BD313" s="382"/>
      <c r="BE313" s="382"/>
      <c r="BF313" s="382"/>
      <c r="BG313" s="382"/>
      <c r="BH313" s="382"/>
      <c r="BI313" s="382"/>
      <c r="BJ313" s="382"/>
      <c r="BK313" s="382"/>
      <c r="BL313" s="382"/>
      <c r="BM313" s="382"/>
      <c r="BN313" s="382"/>
      <c r="BO313" s="382"/>
      <c r="BP313" s="382"/>
      <c r="BQ313" s="382"/>
      <c r="BR313" s="382"/>
      <c r="BS313" s="382"/>
      <c r="BT313" s="382"/>
      <c r="BU313" s="382"/>
      <c r="BV313" s="384"/>
      <c r="BW313" s="419"/>
      <c r="BX313" s="419"/>
      <c r="BY313" s="419"/>
      <c r="BZ313" s="419"/>
      <c r="CA313" s="419"/>
      <c r="CB313" s="419"/>
      <c r="CC313" s="419"/>
      <c r="CD313" s="419"/>
      <c r="CE313" s="419"/>
      <c r="CF313" s="419"/>
      <c r="CG313" s="419"/>
      <c r="CH313" s="419"/>
      <c r="CI313" s="419"/>
      <c r="CJ313" s="419"/>
      <c r="CK313" s="419"/>
      <c r="CL313" s="419"/>
      <c r="CM313" s="419"/>
      <c r="CN313" s="419"/>
      <c r="CO313" s="419"/>
      <c r="CP313" s="419"/>
      <c r="CQ313" s="419"/>
      <c r="CR313" s="419"/>
      <c r="CS313" s="419"/>
      <c r="CT313" s="419"/>
      <c r="CU313" s="419"/>
      <c r="CV313" s="419"/>
      <c r="CW313" s="419"/>
      <c r="CX313" s="419"/>
      <c r="CY313" s="419"/>
      <c r="CZ313" s="419"/>
    </row>
    <row r="314" s="589" customFormat="true" ht="15" customHeight="true" x14ac:dyDescent="0.2">
      <c r="B314" s="622"/>
      <c r="W314" s="420"/>
      <c r="X314" s="420"/>
      <c r="Y314" s="420"/>
      <c r="Z314" s="420"/>
      <c r="AA314" s="420"/>
      <c r="AB314" s="420"/>
      <c r="AC314" s="420"/>
      <c r="AD314" s="420"/>
      <c r="AE314" s="420"/>
      <c r="AF314" s="420"/>
      <c r="AG314" s="420"/>
      <c r="AH314" s="420"/>
      <c r="AI314" s="420"/>
      <c r="AJ314" s="420"/>
      <c r="AK314" s="420"/>
      <c r="AL314" s="420"/>
      <c r="AM314" s="420"/>
      <c r="AN314" s="420"/>
      <c r="AO314" s="420"/>
      <c r="AP314" s="420"/>
      <c r="AQ314" s="420"/>
      <c r="AR314" s="420"/>
      <c r="AS314" s="420"/>
      <c r="AT314" s="420"/>
      <c r="AU314" s="420"/>
      <c r="AV314" s="420"/>
      <c r="AW314" s="420"/>
      <c r="AX314" s="420"/>
      <c r="AY314" s="420"/>
      <c r="AZ314" s="420"/>
      <c r="BA314" s="384"/>
      <c r="BB314" s="382"/>
      <c r="BC314" s="382"/>
      <c r="BD314" s="382"/>
      <c r="BE314" s="382"/>
      <c r="BF314" s="382"/>
      <c r="BG314" s="382"/>
      <c r="BH314" s="382"/>
      <c r="BI314" s="382"/>
      <c r="BJ314" s="382"/>
      <c r="BK314" s="382"/>
      <c r="BL314" s="382"/>
      <c r="BM314" s="382"/>
      <c r="BN314" s="382"/>
      <c r="BO314" s="382"/>
      <c r="BP314" s="382"/>
      <c r="BQ314" s="382"/>
      <c r="BR314" s="382"/>
      <c r="BS314" s="382"/>
      <c r="BT314" s="382"/>
      <c r="BU314" s="382"/>
      <c r="BV314" s="384"/>
      <c r="BW314" s="419"/>
      <c r="BX314" s="419"/>
      <c r="BY314" s="419"/>
      <c r="BZ314" s="419"/>
      <c r="CA314" s="419"/>
      <c r="CB314" s="419"/>
      <c r="CC314" s="419"/>
      <c r="CD314" s="419"/>
      <c r="CE314" s="419"/>
      <c r="CF314" s="419"/>
      <c r="CG314" s="419"/>
      <c r="CH314" s="419"/>
      <c r="CI314" s="419"/>
      <c r="CJ314" s="419"/>
      <c r="CK314" s="419"/>
      <c r="CL314" s="419"/>
      <c r="CM314" s="419"/>
      <c r="CN314" s="419"/>
      <c r="CO314" s="419"/>
      <c r="CP314" s="419"/>
      <c r="CQ314" s="419"/>
      <c r="CR314" s="419"/>
      <c r="CS314" s="419"/>
      <c r="CT314" s="419"/>
      <c r="CU314" s="419"/>
      <c r="CV314" s="419"/>
      <c r="CW314" s="419"/>
      <c r="CX314" s="419"/>
      <c r="CY314" s="419"/>
      <c r="CZ314" s="419"/>
    </row>
    <row r="315" s="589" customFormat="true" ht="15" customHeight="true" x14ac:dyDescent="0.2">
      <c r="B315" s="622"/>
      <c r="W315" s="420"/>
      <c r="X315" s="420"/>
      <c r="Y315" s="420"/>
      <c r="Z315" s="420"/>
      <c r="AA315" s="420"/>
      <c r="AB315" s="420"/>
      <c r="AC315" s="420"/>
      <c r="AD315" s="420"/>
      <c r="AE315" s="420"/>
      <c r="AF315" s="420"/>
      <c r="AG315" s="420"/>
      <c r="AH315" s="420"/>
      <c r="AI315" s="420"/>
      <c r="AJ315" s="420"/>
      <c r="AK315" s="420"/>
      <c r="AL315" s="420"/>
      <c r="AM315" s="420"/>
      <c r="AN315" s="420"/>
      <c r="AO315" s="420"/>
      <c r="AP315" s="420"/>
      <c r="AQ315" s="420"/>
      <c r="AR315" s="420"/>
      <c r="AS315" s="420"/>
      <c r="AT315" s="420"/>
      <c r="AU315" s="420"/>
      <c r="AV315" s="420"/>
      <c r="AW315" s="420"/>
      <c r="AX315" s="420"/>
      <c r="AY315" s="420"/>
      <c r="AZ315" s="420"/>
      <c r="BA315" s="384"/>
      <c r="BB315" s="382"/>
      <c r="BC315" s="382"/>
      <c r="BD315" s="382"/>
      <c r="BE315" s="382"/>
      <c r="BF315" s="382"/>
      <c r="BG315" s="382"/>
      <c r="BH315" s="382"/>
      <c r="BI315" s="382"/>
      <c r="BJ315" s="382"/>
      <c r="BK315" s="382"/>
      <c r="BL315" s="382"/>
      <c r="BM315" s="382"/>
      <c r="BN315" s="382"/>
      <c r="BO315" s="382"/>
      <c r="BP315" s="382"/>
      <c r="BQ315" s="382"/>
      <c r="BR315" s="382"/>
      <c r="BS315" s="382"/>
      <c r="BT315" s="382"/>
      <c r="BU315" s="382"/>
      <c r="BV315" s="384"/>
      <c r="BW315" s="419"/>
      <c r="BX315" s="419"/>
      <c r="BY315" s="419"/>
      <c r="BZ315" s="419"/>
      <c r="CA315" s="419"/>
      <c r="CB315" s="419"/>
      <c r="CC315" s="419"/>
      <c r="CD315" s="419"/>
      <c r="CE315" s="419"/>
      <c r="CF315" s="419"/>
      <c r="CG315" s="419"/>
      <c r="CH315" s="419"/>
      <c r="CI315" s="419"/>
      <c r="CJ315" s="419"/>
      <c r="CK315" s="419"/>
      <c r="CL315" s="419"/>
      <c r="CM315" s="419"/>
      <c r="CN315" s="419"/>
      <c r="CO315" s="419"/>
      <c r="CP315" s="419"/>
      <c r="CQ315" s="419"/>
      <c r="CR315" s="419"/>
      <c r="CS315" s="419"/>
      <c r="CT315" s="419"/>
      <c r="CU315" s="419"/>
      <c r="CV315" s="419"/>
      <c r="CW315" s="419"/>
      <c r="CX315" s="419"/>
      <c r="CY315" s="419"/>
      <c r="CZ315" s="419"/>
    </row>
    <row r="316" s="589" customFormat="true" ht="15" customHeight="true" x14ac:dyDescent="0.2">
      <c r="B316" s="622"/>
      <c r="W316" s="420"/>
      <c r="X316" s="420"/>
      <c r="Y316" s="420"/>
      <c r="Z316" s="420"/>
      <c r="AA316" s="420"/>
      <c r="AB316" s="420"/>
      <c r="AC316" s="420"/>
      <c r="AD316" s="420"/>
      <c r="AE316" s="420"/>
      <c r="AF316" s="420"/>
      <c r="AG316" s="420"/>
      <c r="AH316" s="420"/>
      <c r="AI316" s="420"/>
      <c r="AJ316" s="420"/>
      <c r="AK316" s="420"/>
      <c r="AL316" s="420"/>
      <c r="AM316" s="420"/>
      <c r="AN316" s="420"/>
      <c r="AO316" s="420"/>
      <c r="AP316" s="420"/>
      <c r="AQ316" s="420"/>
      <c r="AR316" s="420"/>
      <c r="AS316" s="420"/>
      <c r="AT316" s="420"/>
      <c r="AU316" s="420"/>
      <c r="AV316" s="420"/>
      <c r="AW316" s="420"/>
      <c r="AX316" s="420"/>
      <c r="AY316" s="420"/>
      <c r="AZ316" s="420"/>
      <c r="BA316" s="384"/>
      <c r="BB316" s="382"/>
      <c r="BC316" s="382"/>
      <c r="BD316" s="382"/>
      <c r="BE316" s="382"/>
      <c r="BF316" s="382"/>
      <c r="BG316" s="382"/>
      <c r="BH316" s="382"/>
      <c r="BI316" s="382"/>
      <c r="BJ316" s="382"/>
      <c r="BK316" s="382"/>
      <c r="BL316" s="382"/>
      <c r="BM316" s="382"/>
      <c r="BN316" s="382"/>
      <c r="BO316" s="382"/>
      <c r="BP316" s="382"/>
      <c r="BQ316" s="382"/>
      <c r="BR316" s="382"/>
      <c r="BS316" s="382"/>
      <c r="BT316" s="382"/>
      <c r="BU316" s="382"/>
      <c r="BV316" s="384"/>
      <c r="BW316" s="419"/>
      <c r="BX316" s="419"/>
      <c r="BY316" s="419"/>
      <c r="BZ316" s="419"/>
      <c r="CA316" s="419"/>
      <c r="CB316" s="419"/>
      <c r="CC316" s="419"/>
      <c r="CD316" s="419"/>
      <c r="CE316" s="419"/>
      <c r="CF316" s="419"/>
      <c r="CG316" s="419"/>
      <c r="CH316" s="419"/>
      <c r="CI316" s="419"/>
      <c r="CJ316" s="419"/>
      <c r="CK316" s="419"/>
      <c r="CL316" s="419"/>
      <c r="CM316" s="419"/>
      <c r="CN316" s="419"/>
      <c r="CO316" s="419"/>
      <c r="CP316" s="419"/>
      <c r="CQ316" s="419"/>
      <c r="CR316" s="419"/>
      <c r="CS316" s="419"/>
      <c r="CT316" s="419"/>
      <c r="CU316" s="419"/>
      <c r="CV316" s="419"/>
      <c r="CW316" s="419"/>
      <c r="CX316" s="419"/>
      <c r="CY316" s="419"/>
      <c r="CZ316" s="419"/>
    </row>
    <row r="317" s="589" customFormat="true" ht="15" customHeight="true" x14ac:dyDescent="0.2">
      <c r="B317" s="622"/>
      <c r="W317" s="420"/>
      <c r="X317" s="420"/>
      <c r="Y317" s="420"/>
      <c r="Z317" s="420"/>
      <c r="AA317" s="420"/>
      <c r="AB317" s="420"/>
      <c r="AC317" s="420"/>
      <c r="AD317" s="420"/>
      <c r="AE317" s="420"/>
      <c r="AF317" s="420"/>
      <c r="AG317" s="420"/>
      <c r="AH317" s="420"/>
      <c r="AI317" s="420"/>
      <c r="AJ317" s="420"/>
      <c r="AK317" s="420"/>
      <c r="AL317" s="420"/>
      <c r="AM317" s="420"/>
      <c r="AN317" s="420"/>
      <c r="AO317" s="420"/>
      <c r="AP317" s="420"/>
      <c r="AQ317" s="420"/>
      <c r="AR317" s="420"/>
      <c r="AS317" s="420"/>
      <c r="AT317" s="420"/>
      <c r="AU317" s="420"/>
      <c r="AV317" s="420"/>
      <c r="AW317" s="420"/>
      <c r="AX317" s="420"/>
      <c r="AY317" s="420"/>
      <c r="AZ317" s="420"/>
      <c r="BA317" s="384"/>
      <c r="BB317" s="382"/>
      <c r="BC317" s="382"/>
      <c r="BD317" s="382"/>
      <c r="BE317" s="382"/>
      <c r="BF317" s="382"/>
      <c r="BG317" s="382"/>
      <c r="BH317" s="382"/>
      <c r="BI317" s="382"/>
      <c r="BJ317" s="382"/>
      <c r="BK317" s="382"/>
      <c r="BL317" s="382"/>
      <c r="BM317" s="382"/>
      <c r="BN317" s="382"/>
      <c r="BO317" s="382"/>
      <c r="BP317" s="382"/>
      <c r="BQ317" s="382"/>
      <c r="BR317" s="382"/>
      <c r="BS317" s="382"/>
      <c r="BT317" s="382"/>
      <c r="BU317" s="382"/>
      <c r="BV317" s="384"/>
      <c r="BW317" s="419"/>
      <c r="BX317" s="419"/>
      <c r="BY317" s="419"/>
      <c r="BZ317" s="419"/>
      <c r="CA317" s="419"/>
      <c r="CB317" s="419"/>
      <c r="CC317" s="419"/>
      <c r="CD317" s="419"/>
      <c r="CE317" s="419"/>
      <c r="CF317" s="419"/>
      <c r="CG317" s="419"/>
      <c r="CH317" s="419"/>
      <c r="CI317" s="419"/>
      <c r="CJ317" s="419"/>
      <c r="CK317" s="419"/>
      <c r="CL317" s="419"/>
      <c r="CM317" s="419"/>
      <c r="CN317" s="419"/>
      <c r="CO317" s="419"/>
      <c r="CP317" s="419"/>
      <c r="CQ317" s="419"/>
      <c r="CR317" s="419"/>
      <c r="CS317" s="419"/>
      <c r="CT317" s="419"/>
      <c r="CU317" s="419"/>
      <c r="CV317" s="419"/>
      <c r="CW317" s="419"/>
      <c r="CX317" s="419"/>
      <c r="CY317" s="419"/>
      <c r="CZ317" s="419"/>
    </row>
    <row r="318" s="589" customFormat="true" ht="15" customHeight="true" x14ac:dyDescent="0.2">
      <c r="B318" s="622"/>
      <c r="W318" s="420"/>
      <c r="X318" s="420"/>
      <c r="Y318" s="420"/>
      <c r="Z318" s="420"/>
      <c r="AA318" s="420"/>
      <c r="AB318" s="420"/>
      <c r="AC318" s="420"/>
      <c r="AD318" s="420"/>
      <c r="AE318" s="420"/>
      <c r="AF318" s="420"/>
      <c r="AG318" s="420"/>
      <c r="AH318" s="420"/>
      <c r="AI318" s="420"/>
      <c r="AJ318" s="420"/>
      <c r="AK318" s="420"/>
      <c r="AL318" s="420"/>
      <c r="AM318" s="420"/>
      <c r="AN318" s="420"/>
      <c r="AO318" s="420"/>
      <c r="AP318" s="420"/>
      <c r="AQ318" s="420"/>
      <c r="AR318" s="420"/>
      <c r="AS318" s="420"/>
      <c r="AT318" s="420"/>
      <c r="AU318" s="420"/>
      <c r="AV318" s="420"/>
      <c r="AW318" s="420"/>
      <c r="AX318" s="420"/>
      <c r="AY318" s="420"/>
      <c r="AZ318" s="420"/>
      <c r="BA318" s="384"/>
      <c r="BB318" s="382"/>
      <c r="BC318" s="382"/>
      <c r="BD318" s="382"/>
      <c r="BE318" s="382"/>
      <c r="BF318" s="382"/>
      <c r="BG318" s="382"/>
      <c r="BH318" s="382"/>
      <c r="BI318" s="382"/>
      <c r="BJ318" s="382"/>
      <c r="BK318" s="382"/>
      <c r="BL318" s="382"/>
      <c r="BM318" s="382"/>
      <c r="BN318" s="382"/>
      <c r="BO318" s="382"/>
      <c r="BP318" s="382"/>
      <c r="BQ318" s="382"/>
      <c r="BR318" s="382"/>
      <c r="BS318" s="382"/>
      <c r="BT318" s="382"/>
      <c r="BU318" s="382"/>
      <c r="BV318" s="384"/>
      <c r="BW318" s="419"/>
      <c r="BX318" s="419"/>
      <c r="BY318" s="419"/>
      <c r="BZ318" s="419"/>
      <c r="CA318" s="419"/>
      <c r="CB318" s="419"/>
      <c r="CC318" s="419"/>
      <c r="CD318" s="419"/>
      <c r="CE318" s="419"/>
      <c r="CF318" s="419"/>
      <c r="CG318" s="419"/>
      <c r="CH318" s="419"/>
      <c r="CI318" s="419"/>
      <c r="CJ318" s="419"/>
      <c r="CK318" s="419"/>
      <c r="CL318" s="419"/>
      <c r="CM318" s="419"/>
      <c r="CN318" s="419"/>
      <c r="CO318" s="419"/>
      <c r="CP318" s="419"/>
      <c r="CQ318" s="419"/>
      <c r="CR318" s="419"/>
      <c r="CS318" s="419"/>
      <c r="CT318" s="419"/>
      <c r="CU318" s="419"/>
      <c r="CV318" s="419"/>
      <c r="CW318" s="419"/>
      <c r="CX318" s="419"/>
      <c r="CY318" s="419"/>
      <c r="CZ318" s="419"/>
    </row>
    <row r="319" s="589" customFormat="true" ht="15" customHeight="true" x14ac:dyDescent="0.2">
      <c r="B319" s="622"/>
      <c r="W319" s="420"/>
      <c r="X319" s="420"/>
      <c r="Y319" s="420"/>
      <c r="Z319" s="420"/>
      <c r="AA319" s="420"/>
      <c r="AB319" s="420"/>
      <c r="AC319" s="420"/>
      <c r="AD319" s="420"/>
      <c r="AE319" s="420"/>
      <c r="AF319" s="420"/>
      <c r="AG319" s="420"/>
      <c r="AH319" s="420"/>
      <c r="AI319" s="420"/>
      <c r="AJ319" s="420"/>
      <c r="AK319" s="420"/>
      <c r="AL319" s="420"/>
      <c r="AM319" s="420"/>
      <c r="AN319" s="420"/>
      <c r="AO319" s="420"/>
      <c r="AP319" s="420"/>
      <c r="AQ319" s="420"/>
      <c r="AR319" s="420"/>
      <c r="AS319" s="420"/>
      <c r="AT319" s="420"/>
      <c r="AU319" s="420"/>
      <c r="AV319" s="420"/>
      <c r="AW319" s="420"/>
      <c r="AX319" s="420"/>
      <c r="AY319" s="420"/>
      <c r="AZ319" s="420"/>
      <c r="BA319" s="384"/>
      <c r="BB319" s="382"/>
      <c r="BC319" s="382"/>
      <c r="BD319" s="382"/>
      <c r="BE319" s="382"/>
      <c r="BF319" s="382"/>
      <c r="BG319" s="382"/>
      <c r="BH319" s="382"/>
      <c r="BI319" s="382"/>
      <c r="BJ319" s="382"/>
      <c r="BK319" s="382"/>
      <c r="BL319" s="382"/>
      <c r="BM319" s="382"/>
      <c r="BN319" s="382"/>
      <c r="BO319" s="382"/>
      <c r="BP319" s="382"/>
      <c r="BQ319" s="382"/>
      <c r="BR319" s="382"/>
      <c r="BS319" s="382"/>
      <c r="BT319" s="382"/>
      <c r="BU319" s="382"/>
      <c r="BV319" s="384"/>
      <c r="BW319" s="419"/>
      <c r="BX319" s="419"/>
      <c r="BY319" s="419"/>
      <c r="BZ319" s="419"/>
      <c r="CA319" s="419"/>
      <c r="CB319" s="419"/>
      <c r="CC319" s="419"/>
      <c r="CD319" s="419"/>
      <c r="CE319" s="419"/>
      <c r="CF319" s="419"/>
      <c r="CG319" s="419"/>
      <c r="CH319" s="419"/>
      <c r="CI319" s="419"/>
      <c r="CJ319" s="419"/>
      <c r="CK319" s="419"/>
      <c r="CL319" s="419"/>
      <c r="CM319" s="419"/>
      <c r="CN319" s="419"/>
      <c r="CO319" s="419"/>
      <c r="CP319" s="419"/>
      <c r="CQ319" s="419"/>
      <c r="CR319" s="419"/>
      <c r="CS319" s="419"/>
      <c r="CT319" s="419"/>
      <c r="CU319" s="419"/>
      <c r="CV319" s="419"/>
      <c r="CW319" s="419"/>
      <c r="CX319" s="419"/>
      <c r="CY319" s="419"/>
      <c r="CZ319" s="419"/>
    </row>
    <row r="320" s="589" customFormat="true" ht="15" customHeight="true" x14ac:dyDescent="0.2">
      <c r="B320" s="622"/>
      <c r="W320" s="420"/>
      <c r="X320" s="420"/>
      <c r="Y320" s="420"/>
      <c r="Z320" s="420"/>
      <c r="AA320" s="420"/>
      <c r="AB320" s="420"/>
      <c r="AC320" s="420"/>
      <c r="AD320" s="420"/>
      <c r="AE320" s="420"/>
      <c r="AF320" s="420"/>
      <c r="AG320" s="420"/>
      <c r="AH320" s="420"/>
      <c r="AI320" s="420"/>
      <c r="AJ320" s="420"/>
      <c r="AK320" s="420"/>
      <c r="AL320" s="420"/>
      <c r="AM320" s="420"/>
      <c r="AN320" s="420"/>
      <c r="AO320" s="420"/>
      <c r="AP320" s="420"/>
      <c r="AQ320" s="420"/>
      <c r="AR320" s="420"/>
      <c r="AS320" s="420"/>
      <c r="AT320" s="420"/>
      <c r="AU320" s="420"/>
      <c r="AV320" s="420"/>
      <c r="AW320" s="420"/>
      <c r="AX320" s="420"/>
      <c r="AY320" s="420"/>
      <c r="AZ320" s="420"/>
      <c r="BA320" s="384"/>
      <c r="BB320" s="382"/>
      <c r="BC320" s="382"/>
      <c r="BD320" s="382"/>
      <c r="BE320" s="382"/>
      <c r="BF320" s="382"/>
      <c r="BG320" s="382"/>
      <c r="BH320" s="382"/>
      <c r="BI320" s="382"/>
      <c r="BJ320" s="382"/>
      <c r="BK320" s="382"/>
      <c r="BL320" s="382"/>
      <c r="BM320" s="382"/>
      <c r="BN320" s="382"/>
      <c r="BO320" s="382"/>
      <c r="BP320" s="382"/>
      <c r="BQ320" s="382"/>
      <c r="BR320" s="382"/>
      <c r="BS320" s="382"/>
      <c r="BT320" s="382"/>
      <c r="BU320" s="382"/>
      <c r="BV320" s="384"/>
      <c r="BW320" s="419"/>
      <c r="BX320" s="419"/>
      <c r="BY320" s="419"/>
      <c r="BZ320" s="419"/>
      <c r="CA320" s="419"/>
      <c r="CB320" s="419"/>
      <c r="CC320" s="419"/>
      <c r="CD320" s="419"/>
      <c r="CE320" s="419"/>
      <c r="CF320" s="419"/>
      <c r="CG320" s="419"/>
      <c r="CH320" s="419"/>
      <c r="CI320" s="419"/>
      <c r="CJ320" s="419"/>
      <c r="CK320" s="419"/>
      <c r="CL320" s="419"/>
      <c r="CM320" s="419"/>
      <c r="CN320" s="419"/>
      <c r="CO320" s="419"/>
      <c r="CP320" s="419"/>
      <c r="CQ320" s="419"/>
      <c r="CR320" s="419"/>
      <c r="CS320" s="419"/>
      <c r="CT320" s="419"/>
      <c r="CU320" s="419"/>
      <c r="CV320" s="419"/>
      <c r="CW320" s="419"/>
      <c r="CX320" s="419"/>
      <c r="CY320" s="419"/>
      <c r="CZ320" s="419"/>
    </row>
    <row r="321" s="589" customFormat="true" ht="15" customHeight="true" x14ac:dyDescent="0.2">
      <c r="B321" s="622"/>
      <c r="W321" s="420"/>
      <c r="X321" s="420"/>
      <c r="Y321" s="420"/>
      <c r="Z321" s="420"/>
      <c r="AA321" s="420"/>
      <c r="AB321" s="420"/>
      <c r="AC321" s="420"/>
      <c r="AD321" s="420"/>
      <c r="AE321" s="420"/>
      <c r="AF321" s="420"/>
      <c r="AG321" s="420"/>
      <c r="AH321" s="420"/>
      <c r="AI321" s="420"/>
      <c r="AJ321" s="420"/>
      <c r="AK321" s="420"/>
      <c r="AL321" s="420"/>
      <c r="AM321" s="420"/>
      <c r="AN321" s="420"/>
      <c r="AO321" s="420"/>
      <c r="AP321" s="420"/>
      <c r="AQ321" s="420"/>
      <c r="AR321" s="420"/>
      <c r="AS321" s="420"/>
      <c r="AT321" s="420"/>
      <c r="AU321" s="420"/>
      <c r="AV321" s="420"/>
      <c r="AW321" s="420"/>
      <c r="AX321" s="420"/>
      <c r="AY321" s="420"/>
      <c r="AZ321" s="420"/>
      <c r="BA321" s="384"/>
      <c r="BB321" s="382"/>
      <c r="BC321" s="382"/>
      <c r="BD321" s="382"/>
      <c r="BE321" s="382"/>
      <c r="BF321" s="382"/>
      <c r="BG321" s="382"/>
      <c r="BH321" s="382"/>
      <c r="BI321" s="382"/>
      <c r="BJ321" s="382"/>
      <c r="BK321" s="382"/>
      <c r="BL321" s="382"/>
      <c r="BM321" s="382"/>
      <c r="BN321" s="382"/>
      <c r="BO321" s="382"/>
      <c r="BP321" s="382"/>
      <c r="BQ321" s="382"/>
      <c r="BR321" s="382"/>
      <c r="BS321" s="382"/>
      <c r="BT321" s="382"/>
      <c r="BU321" s="382"/>
      <c r="BV321" s="384"/>
      <c r="BW321" s="419"/>
      <c r="BX321" s="419"/>
      <c r="BY321" s="419"/>
      <c r="BZ321" s="419"/>
      <c r="CA321" s="419"/>
      <c r="CB321" s="419"/>
      <c r="CC321" s="419"/>
      <c r="CD321" s="419"/>
      <c r="CE321" s="419"/>
      <c r="CF321" s="419"/>
      <c r="CG321" s="419"/>
      <c r="CH321" s="419"/>
      <c r="CI321" s="419"/>
      <c r="CJ321" s="419"/>
      <c r="CK321" s="419"/>
      <c r="CL321" s="419"/>
      <c r="CM321" s="419"/>
      <c r="CN321" s="419"/>
      <c r="CO321" s="419"/>
      <c r="CP321" s="419"/>
      <c r="CQ321" s="419"/>
      <c r="CR321" s="419"/>
      <c r="CS321" s="419"/>
      <c r="CT321" s="419"/>
      <c r="CU321" s="419"/>
      <c r="CV321" s="419"/>
      <c r="CW321" s="419"/>
      <c r="CX321" s="419"/>
      <c r="CY321" s="419"/>
      <c r="CZ321" s="419"/>
    </row>
    <row r="322" s="589" customFormat="true" ht="15" customHeight="true" x14ac:dyDescent="0.2">
      <c r="B322" s="622"/>
      <c r="W322" s="420"/>
      <c r="X322" s="420"/>
      <c r="Y322" s="420"/>
      <c r="Z322" s="420"/>
      <c r="AA322" s="420"/>
      <c r="AB322" s="420"/>
      <c r="AC322" s="420"/>
      <c r="AD322" s="420"/>
      <c r="AE322" s="420"/>
      <c r="AF322" s="420"/>
      <c r="AG322" s="420"/>
      <c r="AH322" s="420"/>
      <c r="AI322" s="420"/>
      <c r="AJ322" s="420"/>
      <c r="AK322" s="420"/>
      <c r="AL322" s="420"/>
      <c r="AM322" s="420"/>
      <c r="AN322" s="420"/>
      <c r="AO322" s="420"/>
      <c r="AP322" s="420"/>
      <c r="AQ322" s="420"/>
      <c r="AR322" s="420"/>
      <c r="AS322" s="420"/>
      <c r="AT322" s="420"/>
      <c r="AU322" s="420"/>
      <c r="AV322" s="420"/>
      <c r="AW322" s="420"/>
      <c r="AX322" s="420"/>
      <c r="AY322" s="420"/>
      <c r="AZ322" s="420"/>
      <c r="BA322" s="384"/>
      <c r="BB322" s="382"/>
      <c r="BC322" s="382"/>
      <c r="BD322" s="382"/>
      <c r="BE322" s="382"/>
      <c r="BF322" s="382"/>
      <c r="BG322" s="382"/>
      <c r="BH322" s="382"/>
      <c r="BI322" s="382"/>
      <c r="BJ322" s="382"/>
      <c r="BK322" s="382"/>
      <c r="BL322" s="382"/>
      <c r="BM322" s="382"/>
      <c r="BN322" s="382"/>
      <c r="BO322" s="382"/>
      <c r="BP322" s="382"/>
      <c r="BQ322" s="382"/>
      <c r="BR322" s="382"/>
      <c r="BS322" s="382"/>
      <c r="BT322" s="382"/>
      <c r="BU322" s="382"/>
      <c r="BV322" s="384"/>
      <c r="BW322" s="419"/>
      <c r="BX322" s="419"/>
      <c r="BY322" s="419"/>
      <c r="BZ322" s="419"/>
      <c r="CA322" s="419"/>
      <c r="CB322" s="419"/>
      <c r="CC322" s="419"/>
      <c r="CD322" s="419"/>
      <c r="CE322" s="419"/>
      <c r="CF322" s="419"/>
      <c r="CG322" s="419"/>
      <c r="CH322" s="419"/>
      <c r="CI322" s="419"/>
      <c r="CJ322" s="419"/>
      <c r="CK322" s="419"/>
      <c r="CL322" s="419"/>
      <c r="CM322" s="419"/>
      <c r="CN322" s="419"/>
      <c r="CO322" s="419"/>
      <c r="CP322" s="419"/>
      <c r="CQ322" s="419"/>
      <c r="CR322" s="419"/>
      <c r="CS322" s="419"/>
      <c r="CT322" s="419"/>
      <c r="CU322" s="419"/>
      <c r="CV322" s="419"/>
      <c r="CW322" s="419"/>
      <c r="CX322" s="419"/>
      <c r="CY322" s="419"/>
      <c r="CZ322" s="419"/>
    </row>
    <row r="323" s="589" customFormat="true" ht="15" customHeight="true" x14ac:dyDescent="0.2">
      <c r="B323" s="622"/>
      <c r="W323" s="420"/>
      <c r="X323" s="420"/>
      <c r="Y323" s="420"/>
      <c r="Z323" s="420"/>
      <c r="AA323" s="420"/>
      <c r="AB323" s="420"/>
      <c r="AC323" s="420"/>
      <c r="AD323" s="420"/>
      <c r="AE323" s="420"/>
      <c r="AF323" s="420"/>
      <c r="AG323" s="420"/>
      <c r="AH323" s="420"/>
      <c r="AI323" s="420"/>
      <c r="AJ323" s="420"/>
      <c r="AK323" s="420"/>
      <c r="AL323" s="420"/>
      <c r="AM323" s="420"/>
      <c r="AN323" s="420"/>
      <c r="AO323" s="420"/>
      <c r="AP323" s="420"/>
      <c r="AQ323" s="420"/>
      <c r="AR323" s="420"/>
      <c r="AS323" s="420"/>
      <c r="AT323" s="420"/>
      <c r="AU323" s="420"/>
      <c r="AV323" s="420"/>
      <c r="AW323" s="420"/>
      <c r="AX323" s="420"/>
      <c r="AY323" s="420"/>
      <c r="AZ323" s="420"/>
      <c r="BA323" s="384"/>
      <c r="BB323" s="382"/>
      <c r="BC323" s="382"/>
      <c r="BD323" s="382"/>
      <c r="BE323" s="382"/>
      <c r="BF323" s="382"/>
      <c r="BG323" s="382"/>
      <c r="BH323" s="382"/>
      <c r="BI323" s="382"/>
      <c r="BJ323" s="382"/>
      <c r="BK323" s="382"/>
      <c r="BL323" s="382"/>
      <c r="BM323" s="382"/>
      <c r="BN323" s="382"/>
      <c r="BO323" s="382"/>
      <c r="BP323" s="382"/>
      <c r="BQ323" s="382"/>
      <c r="BR323" s="382"/>
      <c r="BS323" s="382"/>
      <c r="BT323" s="382"/>
      <c r="BU323" s="382"/>
      <c r="BV323" s="384"/>
      <c r="BW323" s="419"/>
      <c r="BX323" s="419"/>
      <c r="BY323" s="419"/>
      <c r="BZ323" s="419"/>
      <c r="CA323" s="419"/>
      <c r="CB323" s="419"/>
      <c r="CC323" s="419"/>
      <c r="CD323" s="419"/>
      <c r="CE323" s="419"/>
      <c r="CF323" s="419"/>
      <c r="CG323" s="419"/>
      <c r="CH323" s="419"/>
      <c r="CI323" s="419"/>
      <c r="CJ323" s="419"/>
      <c r="CK323" s="419"/>
      <c r="CL323" s="419"/>
      <c r="CM323" s="419"/>
      <c r="CN323" s="419"/>
      <c r="CO323" s="419"/>
      <c r="CP323" s="419"/>
      <c r="CQ323" s="419"/>
      <c r="CR323" s="419"/>
      <c r="CS323" s="419"/>
      <c r="CT323" s="419"/>
      <c r="CU323" s="419"/>
      <c r="CV323" s="419"/>
      <c r="CW323" s="419"/>
      <c r="CX323" s="419"/>
      <c r="CY323" s="419"/>
      <c r="CZ323" s="419"/>
    </row>
    <row r="324" s="589" customFormat="true" ht="15" customHeight="true" x14ac:dyDescent="0.2">
      <c r="B324" s="622"/>
      <c r="W324" s="420"/>
      <c r="X324" s="420"/>
      <c r="Y324" s="420"/>
      <c r="Z324" s="420"/>
      <c r="AA324" s="420"/>
      <c r="AB324" s="420"/>
      <c r="AC324" s="420"/>
      <c r="AD324" s="420"/>
      <c r="AE324" s="420"/>
      <c r="AF324" s="420"/>
      <c r="AG324" s="420"/>
      <c r="AH324" s="420"/>
      <c r="AI324" s="420"/>
      <c r="AJ324" s="420"/>
      <c r="AK324" s="420"/>
      <c r="AL324" s="420"/>
      <c r="AM324" s="420"/>
      <c r="AN324" s="420"/>
      <c r="AO324" s="420"/>
      <c r="AP324" s="420"/>
      <c r="AQ324" s="420"/>
      <c r="AR324" s="420"/>
      <c r="AS324" s="420"/>
      <c r="AT324" s="420"/>
      <c r="AU324" s="420"/>
      <c r="AV324" s="420"/>
      <c r="AW324" s="420"/>
      <c r="AX324" s="420"/>
      <c r="AY324" s="420"/>
      <c r="AZ324" s="420"/>
      <c r="BA324" s="384"/>
      <c r="BB324" s="382"/>
      <c r="BC324" s="382"/>
      <c r="BD324" s="382"/>
      <c r="BE324" s="382"/>
      <c r="BF324" s="382"/>
      <c r="BG324" s="382"/>
      <c r="BH324" s="382"/>
      <c r="BI324" s="382"/>
      <c r="BJ324" s="382"/>
      <c r="BK324" s="382"/>
      <c r="BL324" s="382"/>
      <c r="BM324" s="382"/>
      <c r="BN324" s="382"/>
      <c r="BO324" s="382"/>
      <c r="BP324" s="382"/>
      <c r="BQ324" s="382"/>
      <c r="BR324" s="382"/>
      <c r="BS324" s="382"/>
      <c r="BT324" s="382"/>
      <c r="BU324" s="382"/>
      <c r="BV324" s="384"/>
      <c r="BW324" s="419"/>
      <c r="BX324" s="419"/>
      <c r="BY324" s="419"/>
      <c r="BZ324" s="419"/>
      <c r="CA324" s="419"/>
      <c r="CB324" s="419"/>
      <c r="CC324" s="419"/>
      <c r="CD324" s="419"/>
      <c r="CE324" s="419"/>
      <c r="CF324" s="419"/>
      <c r="CG324" s="419"/>
      <c r="CH324" s="419"/>
      <c r="CI324" s="419"/>
      <c r="CJ324" s="419"/>
      <c r="CK324" s="419"/>
      <c r="CL324" s="419"/>
      <c r="CM324" s="419"/>
      <c r="CN324" s="419"/>
      <c r="CO324" s="419"/>
      <c r="CP324" s="419"/>
      <c r="CQ324" s="419"/>
      <c r="CR324" s="419"/>
      <c r="CS324" s="419"/>
      <c r="CT324" s="419"/>
      <c r="CU324" s="419"/>
      <c r="CV324" s="419"/>
      <c r="CW324" s="419"/>
      <c r="CX324" s="419"/>
      <c r="CY324" s="419"/>
      <c r="CZ324" s="419"/>
    </row>
    <row r="325" s="589" customFormat="true" ht="15" customHeight="true" x14ac:dyDescent="0.2">
      <c r="B325" s="622"/>
      <c r="W325" s="420"/>
      <c r="X325" s="420"/>
      <c r="Y325" s="420"/>
      <c r="Z325" s="420"/>
      <c r="AA325" s="420"/>
      <c r="AB325" s="420"/>
      <c r="AC325" s="420"/>
      <c r="AD325" s="420"/>
      <c r="AE325" s="420"/>
      <c r="AF325" s="420"/>
      <c r="AG325" s="420"/>
      <c r="AH325" s="420"/>
      <c r="AI325" s="420"/>
      <c r="AJ325" s="420"/>
      <c r="AK325" s="420"/>
      <c r="AL325" s="420"/>
      <c r="AM325" s="420"/>
      <c r="AN325" s="420"/>
      <c r="AO325" s="420"/>
      <c r="AP325" s="420"/>
      <c r="AQ325" s="420"/>
      <c r="AR325" s="420"/>
      <c r="AS325" s="420"/>
      <c r="AT325" s="420"/>
      <c r="AU325" s="420"/>
      <c r="AV325" s="420"/>
      <c r="AW325" s="420"/>
      <c r="AX325" s="420"/>
      <c r="AY325" s="420"/>
      <c r="AZ325" s="420"/>
      <c r="BA325" s="384"/>
      <c r="BB325" s="382"/>
      <c r="BC325" s="382"/>
      <c r="BD325" s="382"/>
      <c r="BE325" s="382"/>
      <c r="BF325" s="382"/>
      <c r="BG325" s="382"/>
      <c r="BH325" s="382"/>
      <c r="BI325" s="382"/>
      <c r="BJ325" s="382"/>
      <c r="BK325" s="382"/>
      <c r="BL325" s="382"/>
      <c r="BM325" s="382"/>
      <c r="BN325" s="382"/>
      <c r="BO325" s="382"/>
      <c r="BP325" s="382"/>
      <c r="BQ325" s="382"/>
      <c r="BR325" s="382"/>
      <c r="BS325" s="382"/>
      <c r="BT325" s="382"/>
      <c r="BU325" s="382"/>
      <c r="BV325" s="384"/>
      <c r="BW325" s="419"/>
      <c r="BX325" s="419"/>
      <c r="BY325" s="419"/>
      <c r="BZ325" s="419"/>
      <c r="CA325" s="419"/>
      <c r="CB325" s="419"/>
      <c r="CC325" s="419"/>
      <c r="CD325" s="419"/>
      <c r="CE325" s="419"/>
      <c r="CF325" s="419"/>
      <c r="CG325" s="419"/>
      <c r="CH325" s="419"/>
      <c r="CI325" s="419"/>
      <c r="CJ325" s="419"/>
      <c r="CK325" s="419"/>
      <c r="CL325" s="419"/>
      <c r="CM325" s="419"/>
      <c r="CN325" s="419"/>
      <c r="CO325" s="419"/>
      <c r="CP325" s="419"/>
      <c r="CQ325" s="419"/>
      <c r="CR325" s="419"/>
      <c r="CS325" s="419"/>
      <c r="CT325" s="419"/>
      <c r="CU325" s="419"/>
      <c r="CV325" s="419"/>
      <c r="CW325" s="419"/>
      <c r="CX325" s="419"/>
      <c r="CY325" s="419"/>
      <c r="CZ325" s="419"/>
    </row>
    <row r="326" s="589" customFormat="true" ht="15" customHeight="true" x14ac:dyDescent="0.2">
      <c r="B326" s="622"/>
      <c r="W326" s="420"/>
      <c r="X326" s="420"/>
      <c r="Y326" s="420"/>
      <c r="Z326" s="420"/>
      <c r="AA326" s="420"/>
      <c r="AB326" s="420"/>
      <c r="AC326" s="420"/>
      <c r="AD326" s="420"/>
      <c r="AE326" s="420"/>
      <c r="AF326" s="420"/>
      <c r="AG326" s="420"/>
      <c r="AH326" s="420"/>
      <c r="AI326" s="420"/>
      <c r="AJ326" s="420"/>
      <c r="AK326" s="420"/>
      <c r="AL326" s="420"/>
      <c r="AM326" s="420"/>
      <c r="AN326" s="420"/>
      <c r="AO326" s="420"/>
      <c r="AP326" s="420"/>
      <c r="AQ326" s="420"/>
      <c r="AR326" s="420"/>
      <c r="AS326" s="420"/>
      <c r="AT326" s="420"/>
      <c r="AU326" s="420"/>
      <c r="AV326" s="420"/>
      <c r="AW326" s="420"/>
      <c r="AX326" s="420"/>
      <c r="AY326" s="420"/>
      <c r="AZ326" s="420"/>
      <c r="BA326" s="384"/>
      <c r="BB326" s="382"/>
      <c r="BC326" s="382"/>
      <c r="BD326" s="382"/>
      <c r="BE326" s="382"/>
      <c r="BF326" s="382"/>
      <c r="BG326" s="382"/>
      <c r="BH326" s="382"/>
      <c r="BI326" s="382"/>
      <c r="BJ326" s="382"/>
      <c r="BK326" s="382"/>
      <c r="BL326" s="382"/>
      <c r="BM326" s="382"/>
      <c r="BN326" s="382"/>
      <c r="BO326" s="382"/>
      <c r="BP326" s="382"/>
      <c r="BQ326" s="382"/>
      <c r="BR326" s="382"/>
      <c r="BS326" s="382"/>
      <c r="BT326" s="382"/>
      <c r="BU326" s="382"/>
      <c r="BV326" s="384"/>
      <c r="BW326" s="419"/>
      <c r="BX326" s="419"/>
      <c r="BY326" s="419"/>
      <c r="BZ326" s="419"/>
      <c r="CA326" s="419"/>
      <c r="CB326" s="419"/>
      <c r="CC326" s="419"/>
      <c r="CD326" s="419"/>
      <c r="CE326" s="419"/>
      <c r="CF326" s="419"/>
      <c r="CG326" s="419"/>
      <c r="CH326" s="419"/>
      <c r="CI326" s="419"/>
      <c r="CJ326" s="419"/>
      <c r="CK326" s="419"/>
      <c r="CL326" s="419"/>
      <c r="CM326" s="419"/>
      <c r="CN326" s="419"/>
      <c r="CO326" s="419"/>
      <c r="CP326" s="419"/>
      <c r="CQ326" s="419"/>
      <c r="CR326" s="419"/>
      <c r="CS326" s="419"/>
      <c r="CT326" s="419"/>
      <c r="CU326" s="419"/>
      <c r="CV326" s="419"/>
      <c r="CW326" s="419"/>
      <c r="CX326" s="419"/>
      <c r="CY326" s="419"/>
      <c r="CZ326" s="419"/>
    </row>
    <row r="327" s="589" customFormat="true" ht="15" customHeight="true" x14ac:dyDescent="0.2">
      <c r="B327" s="622"/>
      <c r="W327" s="420"/>
      <c r="X327" s="420"/>
      <c r="Y327" s="420"/>
      <c r="Z327" s="420"/>
      <c r="AA327" s="420"/>
      <c r="AB327" s="420"/>
      <c r="AC327" s="420"/>
      <c r="AD327" s="420"/>
      <c r="AE327" s="420"/>
      <c r="AF327" s="420"/>
      <c r="AG327" s="420"/>
      <c r="AH327" s="420"/>
      <c r="AI327" s="420"/>
      <c r="AJ327" s="420"/>
      <c r="AK327" s="420"/>
      <c r="AL327" s="420"/>
      <c r="AM327" s="420"/>
      <c r="AN327" s="420"/>
      <c r="AO327" s="420"/>
      <c r="AP327" s="420"/>
      <c r="AQ327" s="420"/>
      <c r="AR327" s="420"/>
      <c r="AS327" s="420"/>
      <c r="AT327" s="420"/>
      <c r="AU327" s="420"/>
      <c r="AV327" s="420"/>
      <c r="AW327" s="420"/>
      <c r="AX327" s="420"/>
      <c r="AY327" s="420"/>
      <c r="AZ327" s="420"/>
      <c r="BA327" s="384"/>
      <c r="BB327" s="382"/>
      <c r="BC327" s="382"/>
      <c r="BD327" s="382"/>
      <c r="BE327" s="382"/>
      <c r="BF327" s="382"/>
      <c r="BG327" s="382"/>
      <c r="BH327" s="382"/>
      <c r="BI327" s="382"/>
      <c r="BJ327" s="382"/>
      <c r="BK327" s="382"/>
      <c r="BL327" s="382"/>
      <c r="BM327" s="382"/>
      <c r="BN327" s="382"/>
      <c r="BO327" s="382"/>
      <c r="BP327" s="382"/>
      <c r="BQ327" s="382"/>
      <c r="BR327" s="382"/>
      <c r="BS327" s="382"/>
      <c r="BT327" s="382"/>
      <c r="BU327" s="382"/>
      <c r="BV327" s="384"/>
      <c r="BW327" s="419"/>
      <c r="BX327" s="419"/>
      <c r="BY327" s="419"/>
      <c r="BZ327" s="419"/>
      <c r="CA327" s="419"/>
      <c r="CB327" s="419"/>
      <c r="CC327" s="419"/>
      <c r="CD327" s="419"/>
      <c r="CE327" s="419"/>
      <c r="CF327" s="419"/>
      <c r="CG327" s="419"/>
      <c r="CH327" s="419"/>
      <c r="CI327" s="419"/>
      <c r="CJ327" s="419"/>
      <c r="CK327" s="419"/>
      <c r="CL327" s="419"/>
      <c r="CM327" s="419"/>
      <c r="CN327" s="419"/>
      <c r="CO327" s="419"/>
      <c r="CP327" s="419"/>
      <c r="CQ327" s="419"/>
      <c r="CR327" s="419"/>
      <c r="CS327" s="419"/>
      <c r="CT327" s="419"/>
      <c r="CU327" s="419"/>
      <c r="CV327" s="419"/>
      <c r="CW327" s="419"/>
      <c r="CX327" s="419"/>
      <c r="CY327" s="419"/>
      <c r="CZ327" s="419"/>
    </row>
    <row r="328" s="589" customFormat="true" ht="15" customHeight="true" x14ac:dyDescent="0.2">
      <c r="B328" s="622"/>
      <c r="W328" s="420"/>
      <c r="X328" s="420"/>
      <c r="Y328" s="420"/>
      <c r="Z328" s="420"/>
      <c r="AA328" s="420"/>
      <c r="AB328" s="420"/>
      <c r="AC328" s="420"/>
      <c r="AD328" s="420"/>
      <c r="AE328" s="420"/>
      <c r="AF328" s="420"/>
      <c r="AG328" s="420"/>
      <c r="AH328" s="420"/>
      <c r="AI328" s="420"/>
      <c r="AJ328" s="420"/>
      <c r="AK328" s="420"/>
      <c r="AL328" s="420"/>
      <c r="AM328" s="420"/>
      <c r="AN328" s="420"/>
      <c r="AO328" s="420"/>
      <c r="AP328" s="420"/>
      <c r="AQ328" s="420"/>
      <c r="AR328" s="420"/>
      <c r="AS328" s="420"/>
      <c r="AT328" s="420"/>
      <c r="AU328" s="420"/>
      <c r="AV328" s="420"/>
      <c r="AW328" s="420"/>
      <c r="AX328" s="420"/>
      <c r="AY328" s="420"/>
      <c r="AZ328" s="420"/>
      <c r="BA328" s="384"/>
      <c r="BB328" s="382"/>
      <c r="BC328" s="382"/>
      <c r="BD328" s="382"/>
      <c r="BE328" s="382"/>
      <c r="BF328" s="382"/>
      <c r="BG328" s="382"/>
      <c r="BH328" s="382"/>
      <c r="BI328" s="382"/>
      <c r="BJ328" s="382"/>
      <c r="BK328" s="382"/>
      <c r="BL328" s="382"/>
      <c r="BM328" s="382"/>
      <c r="BN328" s="382"/>
      <c r="BO328" s="382"/>
      <c r="BP328" s="382"/>
      <c r="BQ328" s="382"/>
      <c r="BR328" s="382"/>
      <c r="BS328" s="382"/>
      <c r="BT328" s="382"/>
      <c r="BU328" s="382"/>
      <c r="BV328" s="384"/>
      <c r="BW328" s="419"/>
      <c r="BX328" s="419"/>
      <c r="BY328" s="419"/>
      <c r="BZ328" s="419"/>
      <c r="CA328" s="419"/>
      <c r="CB328" s="419"/>
      <c r="CC328" s="419"/>
      <c r="CD328" s="419"/>
      <c r="CE328" s="419"/>
      <c r="CF328" s="419"/>
      <c r="CG328" s="419"/>
      <c r="CH328" s="419"/>
      <c r="CI328" s="419"/>
      <c r="CJ328" s="419"/>
      <c r="CK328" s="419"/>
      <c r="CL328" s="419"/>
      <c r="CM328" s="419"/>
      <c r="CN328" s="419"/>
      <c r="CO328" s="419"/>
      <c r="CP328" s="419"/>
      <c r="CQ328" s="419"/>
      <c r="CR328" s="419"/>
      <c r="CS328" s="419"/>
      <c r="CT328" s="419"/>
      <c r="CU328" s="419"/>
      <c r="CV328" s="419"/>
      <c r="CW328" s="419"/>
      <c r="CX328" s="419"/>
      <c r="CY328" s="419"/>
      <c r="CZ328" s="419"/>
    </row>
    <row r="329" s="589" customFormat="true" ht="250.15" customHeight="true" x14ac:dyDescent="0.2">
      <c r="B329" s="622"/>
      <c r="W329" s="420"/>
      <c r="X329" s="420"/>
      <c r="Y329" s="420"/>
      <c r="Z329" s="420"/>
      <c r="AA329" s="420"/>
      <c r="AB329" s="420"/>
      <c r="AC329" s="420"/>
      <c r="AD329" s="420"/>
      <c r="AE329" s="420"/>
      <c r="AF329" s="420"/>
      <c r="AG329" s="420"/>
      <c r="AH329" s="420"/>
      <c r="AI329" s="420"/>
      <c r="AJ329" s="420"/>
      <c r="AK329" s="420"/>
      <c r="AL329" s="420"/>
      <c r="AM329" s="420"/>
      <c r="AN329" s="420"/>
      <c r="AO329" s="420"/>
      <c r="AP329" s="420"/>
      <c r="AQ329" s="420"/>
      <c r="AR329" s="420"/>
      <c r="AS329" s="420"/>
      <c r="AT329" s="420"/>
      <c r="AU329" s="420"/>
      <c r="AV329" s="420"/>
      <c r="AW329" s="420"/>
      <c r="AX329" s="420"/>
      <c r="AY329" s="420"/>
      <c r="AZ329" s="420"/>
      <c r="BA329" s="384"/>
      <c r="BB329" s="382"/>
      <c r="BC329" s="382"/>
      <c r="BD329" s="382"/>
      <c r="BE329" s="382"/>
      <c r="BF329" s="382"/>
      <c r="BG329" s="382"/>
      <c r="BH329" s="382"/>
      <c r="BI329" s="382"/>
      <c r="BJ329" s="382"/>
      <c r="BK329" s="382"/>
      <c r="BL329" s="382"/>
      <c r="BM329" s="382"/>
      <c r="BN329" s="382"/>
      <c r="BO329" s="382"/>
      <c r="BP329" s="382"/>
      <c r="BQ329" s="382"/>
      <c r="BR329" s="382"/>
      <c r="BS329" s="382"/>
      <c r="BT329" s="382"/>
      <c r="BU329" s="382"/>
      <c r="BV329" s="384"/>
      <c r="BW329" s="419"/>
      <c r="BX329" s="419"/>
      <c r="BY329" s="419"/>
      <c r="BZ329" s="419"/>
      <c r="CA329" s="419"/>
      <c r="CB329" s="419"/>
      <c r="CC329" s="419"/>
      <c r="CD329" s="419"/>
      <c r="CE329" s="419"/>
      <c r="CF329" s="419"/>
      <c r="CG329" s="419"/>
      <c r="CH329" s="419"/>
      <c r="CI329" s="419"/>
      <c r="CJ329" s="419"/>
      <c r="CK329" s="419"/>
      <c r="CL329" s="419"/>
      <c r="CM329" s="419"/>
      <c r="CN329" s="419"/>
      <c r="CO329" s="419"/>
      <c r="CP329" s="419"/>
      <c r="CQ329" s="419"/>
      <c r="CR329" s="419"/>
      <c r="CS329" s="419"/>
      <c r="CT329" s="419"/>
      <c r="CU329" s="419"/>
      <c r="CV329" s="419"/>
      <c r="CW329" s="419"/>
      <c r="CX329" s="419"/>
      <c r="CY329" s="419"/>
      <c r="CZ329" s="419"/>
    </row>
    <row r="330" s="422" customFormat="true" ht="19.15" customHeight="true" x14ac:dyDescent="0.2">
      <c r="B330" s="586"/>
      <c r="W330" s="415"/>
      <c r="X330" s="415"/>
      <c r="Y330" s="415"/>
      <c r="Z330" s="415"/>
      <c r="AA330" s="415"/>
      <c r="AB330" s="415"/>
      <c r="AC330" s="415"/>
      <c r="AD330" s="415"/>
      <c r="AE330" s="415"/>
      <c r="AF330" s="415"/>
      <c r="AG330" s="415"/>
      <c r="AH330" s="415"/>
      <c r="AI330" s="415"/>
      <c r="AJ330" s="415"/>
      <c r="AK330" s="415"/>
      <c r="AL330" s="415"/>
      <c r="AM330" s="415"/>
      <c r="AN330" s="415"/>
      <c r="AO330" s="415"/>
      <c r="AP330" s="415"/>
      <c r="AQ330" s="415"/>
      <c r="AR330" s="415"/>
      <c r="AS330" s="415"/>
      <c r="AT330" s="415"/>
      <c r="AU330" s="415"/>
      <c r="AV330" s="415"/>
      <c r="AW330" s="415"/>
      <c r="AX330" s="415"/>
      <c r="AY330" s="415"/>
      <c r="AZ330" s="415"/>
      <c r="BA330" s="387"/>
      <c r="BB330" s="387"/>
      <c r="BC330" s="694"/>
      <c r="BD330" s="694"/>
      <c r="BE330" s="694"/>
      <c r="BF330" s="694"/>
      <c r="BG330" s="694"/>
      <c r="BH330" s="694"/>
      <c r="BI330" s="694"/>
      <c r="BJ330" s="694"/>
      <c r="BK330" s="694"/>
      <c r="BL330" s="694"/>
      <c r="BM330" s="694"/>
      <c r="BN330" s="694"/>
      <c r="BO330" s="694"/>
      <c r="BP330" s="694"/>
      <c r="BQ330" s="694"/>
      <c r="BR330" s="694"/>
      <c r="BS330" s="694"/>
      <c r="BT330" s="694"/>
      <c r="BU330" s="694"/>
      <c r="BV330" s="694"/>
      <c r="BW330" s="415"/>
      <c r="BX330" s="415"/>
      <c r="BY330" s="415"/>
      <c r="BZ330" s="415"/>
      <c r="CA330" s="415"/>
      <c r="CB330" s="415"/>
      <c r="CC330" s="415"/>
      <c r="CD330" s="415"/>
      <c r="CE330" s="415"/>
      <c r="CF330" s="415"/>
      <c r="CG330" s="415"/>
      <c r="CH330" s="415"/>
      <c r="CI330" s="415"/>
      <c r="CJ330" s="415"/>
      <c r="CK330" s="415"/>
      <c r="CL330" s="415"/>
      <c r="CM330" s="415"/>
      <c r="CN330" s="415"/>
      <c r="CO330" s="415"/>
      <c r="CP330" s="415"/>
      <c r="CQ330" s="415"/>
      <c r="CR330" s="415"/>
      <c r="CS330" s="415"/>
      <c r="CT330" s="415"/>
      <c r="CU330" s="415"/>
      <c r="CV330" s="415"/>
      <c r="CW330" s="415"/>
      <c r="CX330" s="415"/>
      <c r="CY330" s="415"/>
      <c r="CZ330" s="415"/>
    </row>
    <row r="331" s="422" customFormat="true" ht="15" customHeight="true" x14ac:dyDescent="0.2">
      <c r="B331" s="586"/>
      <c r="W331" s="415"/>
      <c r="X331" s="415"/>
      <c r="Y331" s="415"/>
      <c r="Z331" s="415"/>
      <c r="AA331" s="415"/>
      <c r="AB331" s="415"/>
      <c r="AC331" s="415"/>
      <c r="AD331" s="415"/>
      <c r="AE331" s="415"/>
      <c r="AF331" s="415"/>
      <c r="AG331" s="415"/>
      <c r="AH331" s="415"/>
      <c r="AI331" s="415"/>
      <c r="AJ331" s="415"/>
      <c r="AK331" s="415"/>
      <c r="AL331" s="415"/>
      <c r="AM331" s="415"/>
      <c r="AN331" s="415"/>
      <c r="AO331" s="415"/>
      <c r="AP331" s="415"/>
      <c r="AQ331" s="415"/>
      <c r="AR331" s="415"/>
      <c r="AS331" s="415"/>
      <c r="AT331" s="415"/>
      <c r="AU331" s="415"/>
      <c r="AV331" s="415"/>
      <c r="AW331" s="415"/>
      <c r="AX331" s="415"/>
      <c r="AY331" s="415"/>
      <c r="AZ331" s="415"/>
      <c r="BA331" s="387"/>
      <c r="BB331" s="387"/>
      <c r="BC331" s="694"/>
      <c r="BD331" s="694"/>
      <c r="BE331" s="694"/>
      <c r="BF331" s="694"/>
      <c r="BG331" s="694"/>
      <c r="BH331" s="694"/>
      <c r="BI331" s="694"/>
      <c r="BJ331" s="694"/>
      <c r="BK331" s="694"/>
      <c r="BL331" s="694"/>
      <c r="BM331" s="694"/>
      <c r="BN331" s="694"/>
      <c r="BO331" s="694"/>
      <c r="BP331" s="694"/>
      <c r="BQ331" s="694"/>
      <c r="BR331" s="694"/>
      <c r="BS331" s="694"/>
      <c r="BT331" s="694"/>
      <c r="BU331" s="694"/>
      <c r="BV331" s="694"/>
      <c r="BW331" s="415"/>
      <c r="BX331" s="415"/>
      <c r="BY331" s="415"/>
      <c r="BZ331" s="415"/>
      <c r="CA331" s="415"/>
      <c r="CB331" s="415"/>
      <c r="CC331" s="415"/>
      <c r="CD331" s="415"/>
      <c r="CE331" s="415"/>
      <c r="CF331" s="415"/>
      <c r="CG331" s="415"/>
      <c r="CH331" s="415"/>
      <c r="CI331" s="415"/>
      <c r="CJ331" s="415"/>
      <c r="CK331" s="415"/>
      <c r="CL331" s="415"/>
      <c r="CM331" s="415"/>
      <c r="CN331" s="415"/>
      <c r="CO331" s="415"/>
      <c r="CP331" s="415"/>
      <c r="CQ331" s="415"/>
      <c r="CR331" s="415"/>
      <c r="CS331" s="415"/>
      <c r="CT331" s="415"/>
      <c r="CU331" s="415"/>
      <c r="CV331" s="415"/>
      <c r="CW331" s="415"/>
      <c r="CX331" s="415"/>
      <c r="CY331" s="415"/>
      <c r="CZ331" s="415"/>
    </row>
    <row r="332" s="422" customFormat="true" ht="15" customHeight="true" x14ac:dyDescent="0.2">
      <c r="B332" s="586"/>
      <c r="W332" s="415"/>
      <c r="X332" s="415"/>
      <c r="Y332" s="415"/>
      <c r="Z332" s="415"/>
      <c r="AA332" s="415"/>
      <c r="AB332" s="415"/>
      <c r="AC332" s="415"/>
      <c r="AD332" s="415"/>
      <c r="AE332" s="415"/>
      <c r="AF332" s="415"/>
      <c r="AG332" s="415"/>
      <c r="AH332" s="415"/>
      <c r="AI332" s="415"/>
      <c r="AJ332" s="415"/>
      <c r="AK332" s="415"/>
      <c r="AL332" s="415"/>
      <c r="AM332" s="415"/>
      <c r="AN332" s="415"/>
      <c r="AO332" s="415"/>
      <c r="AP332" s="415"/>
      <c r="AQ332" s="415"/>
      <c r="AR332" s="415"/>
      <c r="AS332" s="415"/>
      <c r="AT332" s="415"/>
      <c r="AU332" s="415"/>
      <c r="AV332" s="415"/>
      <c r="AW332" s="415"/>
      <c r="AX332" s="415"/>
      <c r="AY332" s="415"/>
      <c r="AZ332" s="415"/>
      <c r="BA332" s="387"/>
      <c r="BB332" s="387"/>
      <c r="BC332" s="694"/>
      <c r="BD332" s="694"/>
      <c r="BE332" s="694"/>
      <c r="BF332" s="694"/>
      <c r="BG332" s="694"/>
      <c r="BH332" s="694"/>
      <c r="BI332" s="694"/>
      <c r="BJ332" s="694"/>
      <c r="BK332" s="694"/>
      <c r="BL332" s="694"/>
      <c r="BM332" s="694"/>
      <c r="BN332" s="694"/>
      <c r="BO332" s="694"/>
      <c r="BP332" s="694"/>
      <c r="BQ332" s="694"/>
      <c r="BR332" s="694"/>
      <c r="BS332" s="694"/>
      <c r="BT332" s="694"/>
      <c r="BU332" s="694"/>
      <c r="BV332" s="694"/>
      <c r="BW332" s="415"/>
      <c r="BX332" s="415"/>
      <c r="BY332" s="415"/>
      <c r="BZ332" s="415"/>
      <c r="CA332" s="415"/>
      <c r="CB332" s="415"/>
      <c r="CC332" s="415"/>
      <c r="CD332" s="415"/>
      <c r="CE332" s="415"/>
      <c r="CF332" s="415"/>
      <c r="CG332" s="415"/>
      <c r="CH332" s="415"/>
      <c r="CI332" s="415"/>
      <c r="CJ332" s="415"/>
      <c r="CK332" s="415"/>
      <c r="CL332" s="415"/>
      <c r="CM332" s="415"/>
      <c r="CN332" s="415"/>
      <c r="CO332" s="415"/>
      <c r="CP332" s="415"/>
      <c r="CQ332" s="415"/>
      <c r="CR332" s="415"/>
      <c r="CS332" s="415"/>
      <c r="CT332" s="415"/>
      <c r="CU332" s="415"/>
      <c r="CV332" s="415"/>
      <c r="CW332" s="415"/>
      <c r="CX332" s="415"/>
      <c r="CY332" s="415"/>
      <c r="CZ332" s="415"/>
    </row>
    <row r="333" s="422" customFormat="true" ht="15" customHeight="true" x14ac:dyDescent="0.2">
      <c r="B333" s="586"/>
      <c r="W333" s="415"/>
      <c r="X333" s="415"/>
      <c r="Y333" s="415"/>
      <c r="Z333" s="415"/>
      <c r="AA333" s="415"/>
      <c r="AB333" s="415"/>
      <c r="AC333" s="415"/>
      <c r="AD333" s="415"/>
      <c r="AE333" s="415"/>
      <c r="AF333" s="415"/>
      <c r="AG333" s="415"/>
      <c r="AH333" s="415"/>
      <c r="AI333" s="415"/>
      <c r="AJ333" s="415"/>
      <c r="AK333" s="415"/>
      <c r="AL333" s="415"/>
      <c r="AM333" s="415"/>
      <c r="AN333" s="415"/>
      <c r="AO333" s="415"/>
      <c r="AP333" s="415"/>
      <c r="AQ333" s="415"/>
      <c r="AR333" s="415"/>
      <c r="AS333" s="415"/>
      <c r="AT333" s="415"/>
      <c r="AU333" s="415"/>
      <c r="AV333" s="415"/>
      <c r="AW333" s="415"/>
      <c r="AX333" s="415"/>
      <c r="AY333" s="415"/>
      <c r="AZ333" s="415"/>
      <c r="BA333" s="387"/>
      <c r="BB333" s="387"/>
      <c r="BC333" s="694"/>
      <c r="BD333" s="694"/>
      <c r="BE333" s="694"/>
      <c r="BF333" s="694"/>
      <c r="BG333" s="694"/>
      <c r="BH333" s="694"/>
      <c r="BI333" s="694"/>
      <c r="BJ333" s="694"/>
      <c r="BK333" s="694"/>
      <c r="BL333" s="694"/>
      <c r="BM333" s="694"/>
      <c r="BN333" s="694"/>
      <c r="BO333" s="694"/>
      <c r="BP333" s="694"/>
      <c r="BQ333" s="694"/>
      <c r="BR333" s="694"/>
      <c r="BS333" s="694"/>
      <c r="BT333" s="694"/>
      <c r="BU333" s="694"/>
      <c r="BV333" s="694"/>
      <c r="BW333" s="415"/>
      <c r="BX333" s="415"/>
      <c r="BY333" s="415"/>
      <c r="BZ333" s="415"/>
      <c r="CA333" s="415"/>
      <c r="CB333" s="415"/>
      <c r="CC333" s="415"/>
      <c r="CD333" s="415"/>
      <c r="CE333" s="415"/>
      <c r="CF333" s="415"/>
      <c r="CG333" s="415"/>
      <c r="CH333" s="415"/>
      <c r="CI333" s="415"/>
      <c r="CJ333" s="415"/>
      <c r="CK333" s="415"/>
      <c r="CL333" s="415"/>
      <c r="CM333" s="415"/>
      <c r="CN333" s="415"/>
      <c r="CO333" s="415"/>
      <c r="CP333" s="415"/>
      <c r="CQ333" s="415"/>
      <c r="CR333" s="415"/>
      <c r="CS333" s="415"/>
      <c r="CT333" s="415"/>
      <c r="CU333" s="415"/>
      <c r="CV333" s="415"/>
      <c r="CW333" s="415"/>
      <c r="CX333" s="415"/>
      <c r="CY333" s="415"/>
      <c r="CZ333" s="415"/>
    </row>
    <row r="334" s="422" customFormat="true" ht="15" customHeight="true" x14ac:dyDescent="0.2">
      <c r="B334" s="586"/>
      <c r="W334" s="415"/>
      <c r="X334" s="415"/>
      <c r="Y334" s="415"/>
      <c r="Z334" s="415"/>
      <c r="AA334" s="415"/>
      <c r="AB334" s="415"/>
      <c r="AC334" s="415"/>
      <c r="AD334" s="415"/>
      <c r="AE334" s="415"/>
      <c r="AF334" s="415"/>
      <c r="AG334" s="415"/>
      <c r="AH334" s="415"/>
      <c r="AI334" s="415"/>
      <c r="AJ334" s="415"/>
      <c r="AK334" s="415"/>
      <c r="AL334" s="415"/>
      <c r="AM334" s="415"/>
      <c r="AN334" s="415"/>
      <c r="AO334" s="415"/>
      <c r="AP334" s="415"/>
      <c r="AQ334" s="415"/>
      <c r="AR334" s="415"/>
      <c r="AS334" s="415"/>
      <c r="AT334" s="415"/>
      <c r="AU334" s="415"/>
      <c r="AV334" s="415"/>
      <c r="AW334" s="415"/>
      <c r="AX334" s="415"/>
      <c r="AY334" s="415"/>
      <c r="AZ334" s="415"/>
      <c r="BA334" s="387"/>
      <c r="BB334" s="387"/>
      <c r="BC334" s="694"/>
      <c r="BD334" s="694"/>
      <c r="BE334" s="694"/>
      <c r="BF334" s="694"/>
      <c r="BG334" s="694"/>
      <c r="BH334" s="694"/>
      <c r="BI334" s="694"/>
      <c r="BJ334" s="694"/>
      <c r="BK334" s="694"/>
      <c r="BL334" s="694"/>
      <c r="BM334" s="694"/>
      <c r="BN334" s="694"/>
      <c r="BO334" s="694"/>
      <c r="BP334" s="694"/>
      <c r="BQ334" s="694"/>
      <c r="BR334" s="694"/>
      <c r="BS334" s="694"/>
      <c r="BT334" s="694"/>
      <c r="BU334" s="694"/>
      <c r="BV334" s="694"/>
      <c r="BW334" s="415"/>
      <c r="BX334" s="415"/>
      <c r="BY334" s="415"/>
      <c r="BZ334" s="415"/>
      <c r="CA334" s="415"/>
      <c r="CB334" s="415"/>
      <c r="CC334" s="415"/>
      <c r="CD334" s="415"/>
      <c r="CE334" s="415"/>
      <c r="CF334" s="415"/>
      <c r="CG334" s="415"/>
      <c r="CH334" s="415"/>
      <c r="CI334" s="415"/>
      <c r="CJ334" s="415"/>
      <c r="CK334" s="415"/>
      <c r="CL334" s="415"/>
      <c r="CM334" s="415"/>
      <c r="CN334" s="415"/>
      <c r="CO334" s="415"/>
      <c r="CP334" s="415"/>
      <c r="CQ334" s="415"/>
      <c r="CR334" s="415"/>
      <c r="CS334" s="415"/>
      <c r="CT334" s="415"/>
      <c r="CU334" s="415"/>
      <c r="CV334" s="415"/>
      <c r="CW334" s="415"/>
      <c r="CX334" s="415"/>
      <c r="CY334" s="415"/>
      <c r="CZ334" s="415"/>
    </row>
    <row r="335" s="422" customFormat="true" ht="15" customHeight="true" x14ac:dyDescent="0.2">
      <c r="B335" s="586"/>
      <c r="W335" s="415"/>
      <c r="X335" s="415"/>
      <c r="Y335" s="415"/>
      <c r="Z335" s="415"/>
      <c r="AA335" s="415"/>
      <c r="AB335" s="415"/>
      <c r="AC335" s="415"/>
      <c r="AD335" s="415"/>
      <c r="AE335" s="415"/>
      <c r="AF335" s="415"/>
      <c r="AG335" s="415"/>
      <c r="AH335" s="415"/>
      <c r="AI335" s="415"/>
      <c r="AJ335" s="415"/>
      <c r="AK335" s="415"/>
      <c r="AL335" s="415"/>
      <c r="AM335" s="415"/>
      <c r="AN335" s="415"/>
      <c r="AO335" s="415"/>
      <c r="AP335" s="415"/>
      <c r="AQ335" s="415"/>
      <c r="AR335" s="415"/>
      <c r="AS335" s="415"/>
      <c r="AT335" s="415"/>
      <c r="AU335" s="415"/>
      <c r="AV335" s="415"/>
      <c r="AW335" s="415"/>
      <c r="AX335" s="415"/>
      <c r="AY335" s="415"/>
      <c r="AZ335" s="415"/>
      <c r="BA335" s="387"/>
      <c r="BB335" s="387"/>
      <c r="BC335" s="694"/>
      <c r="BD335" s="694"/>
      <c r="BE335" s="694"/>
      <c r="BF335" s="694"/>
      <c r="BG335" s="694"/>
      <c r="BH335" s="694"/>
      <c r="BI335" s="694"/>
      <c r="BJ335" s="694"/>
      <c r="BK335" s="694"/>
      <c r="BL335" s="694"/>
      <c r="BM335" s="694"/>
      <c r="BN335" s="694"/>
      <c r="BO335" s="694"/>
      <c r="BP335" s="694"/>
      <c r="BQ335" s="694"/>
      <c r="BR335" s="694"/>
      <c r="BS335" s="694"/>
      <c r="BT335" s="694"/>
      <c r="BU335" s="694"/>
      <c r="BV335" s="694"/>
      <c r="BW335" s="415"/>
      <c r="BX335" s="415"/>
      <c r="BY335" s="415"/>
      <c r="BZ335" s="415"/>
      <c r="CA335" s="415"/>
      <c r="CB335" s="415"/>
      <c r="CC335" s="415"/>
      <c r="CD335" s="415"/>
      <c r="CE335" s="415"/>
      <c r="CF335" s="415"/>
      <c r="CG335" s="415"/>
      <c r="CH335" s="415"/>
      <c r="CI335" s="415"/>
      <c r="CJ335" s="415"/>
      <c r="CK335" s="415"/>
      <c r="CL335" s="415"/>
      <c r="CM335" s="415"/>
      <c r="CN335" s="415"/>
      <c r="CO335" s="415"/>
      <c r="CP335" s="415"/>
      <c r="CQ335" s="415"/>
      <c r="CR335" s="415"/>
      <c r="CS335" s="415"/>
      <c r="CT335" s="415"/>
      <c r="CU335" s="415"/>
      <c r="CV335" s="415"/>
      <c r="CW335" s="415"/>
      <c r="CX335" s="415"/>
      <c r="CY335" s="415"/>
      <c r="CZ335" s="415"/>
    </row>
    <row r="336" s="422" customFormat="true" ht="15" customHeight="true" x14ac:dyDescent="0.2">
      <c r="B336" s="586"/>
      <c r="W336" s="415"/>
      <c r="X336" s="415"/>
      <c r="Y336" s="415"/>
      <c r="Z336" s="415"/>
      <c r="AA336" s="415"/>
      <c r="AB336" s="415"/>
      <c r="AC336" s="415"/>
      <c r="AD336" s="415"/>
      <c r="AE336" s="415"/>
      <c r="AF336" s="415"/>
      <c r="AG336" s="415"/>
      <c r="AH336" s="415"/>
      <c r="AI336" s="415"/>
      <c r="AJ336" s="415"/>
      <c r="AK336" s="415"/>
      <c r="AL336" s="415"/>
      <c r="AM336" s="415"/>
      <c r="AN336" s="415"/>
      <c r="AO336" s="415"/>
      <c r="AP336" s="415"/>
      <c r="AQ336" s="415"/>
      <c r="AR336" s="415"/>
      <c r="AS336" s="415"/>
      <c r="AT336" s="415"/>
      <c r="AU336" s="415"/>
      <c r="AV336" s="415"/>
      <c r="AW336" s="415"/>
      <c r="AX336" s="415"/>
      <c r="AY336" s="415"/>
      <c r="AZ336" s="415"/>
      <c r="BA336" s="387"/>
      <c r="BB336" s="387"/>
      <c r="BC336" s="694"/>
      <c r="BD336" s="694"/>
      <c r="BE336" s="694"/>
      <c r="BF336" s="694"/>
      <c r="BG336" s="694"/>
      <c r="BH336" s="694"/>
      <c r="BI336" s="694"/>
      <c r="BJ336" s="694"/>
      <c r="BK336" s="694"/>
      <c r="BL336" s="694"/>
      <c r="BM336" s="694"/>
      <c r="BN336" s="694"/>
      <c r="BO336" s="694"/>
      <c r="BP336" s="694"/>
      <c r="BQ336" s="694"/>
      <c r="BR336" s="694"/>
      <c r="BS336" s="694"/>
      <c r="BT336" s="694"/>
      <c r="BU336" s="694"/>
      <c r="BV336" s="694"/>
      <c r="BW336" s="415"/>
      <c r="BX336" s="415"/>
      <c r="BY336" s="415"/>
      <c r="BZ336" s="415"/>
      <c r="CA336" s="415"/>
      <c r="CB336" s="415"/>
      <c r="CC336" s="415"/>
      <c r="CD336" s="415"/>
      <c r="CE336" s="415"/>
      <c r="CF336" s="415"/>
      <c r="CG336" s="415"/>
      <c r="CH336" s="415"/>
      <c r="CI336" s="415"/>
      <c r="CJ336" s="415"/>
      <c r="CK336" s="415"/>
      <c r="CL336" s="415"/>
      <c r="CM336" s="415"/>
      <c r="CN336" s="415"/>
      <c r="CO336" s="415"/>
      <c r="CP336" s="415"/>
      <c r="CQ336" s="415"/>
      <c r="CR336" s="415"/>
      <c r="CS336" s="415"/>
      <c r="CT336" s="415"/>
      <c r="CU336" s="415"/>
      <c r="CV336" s="415"/>
      <c r="CW336" s="415"/>
      <c r="CX336" s="415"/>
      <c r="CY336" s="415"/>
      <c r="CZ336" s="415"/>
    </row>
    <row r="337" s="422" customFormat="true" ht="18" customHeight="true" x14ac:dyDescent="0.2">
      <c r="B337" s="586"/>
      <c r="W337" s="415"/>
      <c r="X337" s="415"/>
      <c r="Y337" s="415"/>
      <c r="Z337" s="415"/>
      <c r="AA337" s="415"/>
      <c r="AB337" s="415"/>
      <c r="AC337" s="415"/>
      <c r="AD337" s="415"/>
      <c r="AE337" s="415"/>
      <c r="AF337" s="415"/>
      <c r="AG337" s="415"/>
      <c r="AH337" s="415"/>
      <c r="AI337" s="415"/>
      <c r="AJ337" s="415"/>
      <c r="AK337" s="415"/>
      <c r="AL337" s="415"/>
      <c r="AM337" s="415"/>
      <c r="AN337" s="415"/>
      <c r="AO337" s="415"/>
      <c r="AP337" s="415"/>
      <c r="AQ337" s="415"/>
      <c r="AR337" s="415"/>
      <c r="AS337" s="415"/>
      <c r="AT337" s="415"/>
      <c r="AU337" s="415"/>
      <c r="AV337" s="415"/>
      <c r="AW337" s="415"/>
      <c r="AX337" s="415"/>
      <c r="AY337" s="415"/>
      <c r="AZ337" s="415"/>
      <c r="BA337" s="387"/>
      <c r="BB337" s="387"/>
      <c r="BC337" s="694"/>
      <c r="BD337" s="694"/>
      <c r="BE337" s="694"/>
      <c r="BF337" s="694"/>
      <c r="BG337" s="694"/>
      <c r="BH337" s="694"/>
      <c r="BI337" s="694"/>
      <c r="BJ337" s="694"/>
      <c r="BK337" s="694"/>
      <c r="BL337" s="694"/>
      <c r="BM337" s="694"/>
      <c r="BN337" s="694"/>
      <c r="BO337" s="694"/>
      <c r="BP337" s="694"/>
      <c r="BQ337" s="694"/>
      <c r="BR337" s="694"/>
      <c r="BS337" s="694"/>
      <c r="BT337" s="694"/>
      <c r="BU337" s="694"/>
      <c r="BV337" s="694"/>
      <c r="BW337" s="415"/>
      <c r="BX337" s="415"/>
      <c r="BY337" s="415"/>
      <c r="BZ337" s="415"/>
      <c r="CA337" s="415"/>
      <c r="CB337" s="415"/>
      <c r="CC337" s="415"/>
      <c r="CD337" s="415"/>
      <c r="CE337" s="415"/>
      <c r="CF337" s="415"/>
      <c r="CG337" s="415"/>
      <c r="CH337" s="415"/>
      <c r="CI337" s="415"/>
      <c r="CJ337" s="415"/>
      <c r="CK337" s="415"/>
      <c r="CL337" s="415"/>
      <c r="CM337" s="415"/>
      <c r="CN337" s="415"/>
      <c r="CO337" s="415"/>
      <c r="CP337" s="415"/>
      <c r="CQ337" s="415"/>
      <c r="CR337" s="415"/>
      <c r="CS337" s="415"/>
      <c r="CT337" s="415"/>
      <c r="CU337" s="415"/>
      <c r="CV337" s="415"/>
      <c r="CW337" s="415"/>
      <c r="CX337" s="415"/>
      <c r="CY337" s="415"/>
      <c r="CZ337" s="415"/>
    </row>
    <row r="338" s="422" customFormat="true" ht="18" customHeight="true" x14ac:dyDescent="0.2">
      <c r="B338" s="586"/>
      <c r="W338" s="415"/>
      <c r="X338" s="415"/>
      <c r="Y338" s="415"/>
      <c r="Z338" s="415"/>
      <c r="AA338" s="415"/>
      <c r="AB338" s="415"/>
      <c r="AC338" s="415"/>
      <c r="AD338" s="415"/>
      <c r="AE338" s="415"/>
      <c r="AF338" s="415"/>
      <c r="AG338" s="415"/>
      <c r="AH338" s="415"/>
      <c r="AI338" s="415"/>
      <c r="AJ338" s="415"/>
      <c r="AK338" s="415"/>
      <c r="AL338" s="415"/>
      <c r="AM338" s="415"/>
      <c r="AN338" s="415"/>
      <c r="AO338" s="415"/>
      <c r="AP338" s="415"/>
      <c r="AQ338" s="415"/>
      <c r="AR338" s="415"/>
      <c r="AS338" s="415"/>
      <c r="AT338" s="415"/>
      <c r="AU338" s="415"/>
      <c r="AV338" s="415"/>
      <c r="AW338" s="415"/>
      <c r="AX338" s="415"/>
      <c r="AY338" s="415"/>
      <c r="AZ338" s="415"/>
      <c r="BA338" s="387"/>
      <c r="BB338" s="387"/>
      <c r="BC338" s="694"/>
      <c r="BD338" s="694"/>
      <c r="BE338" s="694"/>
      <c r="BF338" s="694"/>
      <c r="BG338" s="694"/>
      <c r="BH338" s="694"/>
      <c r="BI338" s="694"/>
      <c r="BJ338" s="694"/>
      <c r="BK338" s="694"/>
      <c r="BL338" s="694"/>
      <c r="BM338" s="694"/>
      <c r="BN338" s="694"/>
      <c r="BO338" s="694"/>
      <c r="BP338" s="694"/>
      <c r="BQ338" s="694"/>
      <c r="BR338" s="694"/>
      <c r="BS338" s="694"/>
      <c r="BT338" s="694"/>
      <c r="BU338" s="694"/>
      <c r="BV338" s="694"/>
      <c r="BW338" s="415"/>
      <c r="BX338" s="415"/>
      <c r="BY338" s="415"/>
      <c r="BZ338" s="415"/>
      <c r="CA338" s="415"/>
      <c r="CB338" s="415"/>
      <c r="CC338" s="415"/>
      <c r="CD338" s="415"/>
      <c r="CE338" s="415"/>
      <c r="CF338" s="415"/>
      <c r="CG338" s="415"/>
      <c r="CH338" s="415"/>
      <c r="CI338" s="415"/>
      <c r="CJ338" s="415"/>
      <c r="CK338" s="415"/>
      <c r="CL338" s="415"/>
      <c r="CM338" s="415"/>
      <c r="CN338" s="415"/>
      <c r="CO338" s="415"/>
      <c r="CP338" s="415"/>
      <c r="CQ338" s="415"/>
      <c r="CR338" s="415"/>
      <c r="CS338" s="415"/>
      <c r="CT338" s="415"/>
      <c r="CU338" s="415"/>
      <c r="CV338" s="415"/>
      <c r="CW338" s="415"/>
      <c r="CX338" s="415"/>
      <c r="CY338" s="415"/>
      <c r="CZ338" s="415"/>
    </row>
    <row r="339" s="589" customFormat="true" ht="15" customHeight="true" x14ac:dyDescent="0.2">
      <c r="B339" s="622"/>
      <c r="W339" s="420"/>
      <c r="X339" s="420"/>
      <c r="Y339" s="420"/>
      <c r="Z339" s="420"/>
      <c r="AA339" s="420"/>
      <c r="AB339" s="420"/>
      <c r="AC339" s="420"/>
      <c r="AD339" s="420"/>
      <c r="AE339" s="420"/>
      <c r="AF339" s="420"/>
      <c r="AG339" s="420"/>
      <c r="AH339" s="420"/>
      <c r="AI339" s="420"/>
      <c r="AJ339" s="420"/>
      <c r="AK339" s="420"/>
      <c r="AL339" s="420"/>
      <c r="AM339" s="420"/>
      <c r="AN339" s="420"/>
      <c r="AO339" s="420"/>
      <c r="AP339" s="420"/>
      <c r="AQ339" s="420"/>
      <c r="AR339" s="420"/>
      <c r="AS339" s="420"/>
      <c r="AT339" s="420"/>
      <c r="AU339" s="420"/>
      <c r="AV339" s="420"/>
      <c r="AW339" s="420"/>
      <c r="AX339" s="420"/>
      <c r="AY339" s="420"/>
      <c r="AZ339" s="420"/>
      <c r="BA339" s="421" t="s">
        <v>131</v>
      </c>
      <c r="BB339" s="369" t="s">
        <v>130</v>
      </c>
      <c r="BC339" s="1138" t="s">
        <v>115</v>
      </c>
      <c r="BD339" s="1139"/>
      <c r="BE339" s="1139"/>
      <c r="BF339" s="1139"/>
      <c r="BG339" s="1140"/>
      <c r="BH339" s="1138" t="s">
        <v>38</v>
      </c>
      <c r="BI339" s="1139"/>
      <c r="BJ339" s="1139"/>
      <c r="BK339" s="1139"/>
      <c r="BL339" s="1140"/>
      <c r="BM339" s="1138" t="s">
        <v>37</v>
      </c>
      <c r="BN339" s="1139"/>
      <c r="BO339" s="1139"/>
      <c r="BP339" s="1139"/>
      <c r="BQ339" s="1141"/>
      <c r="BR339" s="80" t="s">
        <v>141</v>
      </c>
      <c r="BS339" s="501"/>
      <c r="BT339" s="501"/>
      <c r="BU339" s="501"/>
      <c r="BV339" s="501"/>
      <c r="BW339" s="69"/>
      <c r="BX339" s="69"/>
      <c r="BY339" s="69"/>
      <c r="BZ339" s="419"/>
      <c r="CA339" s="419"/>
      <c r="CB339" s="419"/>
      <c r="CC339" s="419"/>
      <c r="CD339" s="419"/>
      <c r="CE339" s="419"/>
      <c r="CF339" s="419"/>
      <c r="CG339" s="419"/>
      <c r="CH339" s="419"/>
      <c r="CI339" s="419"/>
      <c r="CJ339" s="419"/>
      <c r="CK339" s="419"/>
      <c r="CL339" s="419"/>
      <c r="CM339" s="419"/>
      <c r="CN339" s="419"/>
      <c r="CO339" s="419"/>
      <c r="CP339" s="419"/>
      <c r="CQ339" s="419"/>
      <c r="CR339" s="419"/>
      <c r="CS339" s="419"/>
      <c r="CT339" s="419"/>
      <c r="CU339" s="419"/>
      <c r="CV339" s="419"/>
      <c r="CW339" s="419"/>
      <c r="CX339" s="419"/>
      <c r="CY339" s="419"/>
      <c r="CZ339" s="419"/>
    </row>
    <row r="340" s="589" customFormat="true" ht="12.75" x14ac:dyDescent="0.2">
      <c r="B340" s="622"/>
      <c r="W340" s="420"/>
      <c r="X340" s="420"/>
      <c r="Y340" s="420"/>
      <c r="Z340" s="420"/>
      <c r="AA340" s="420"/>
      <c r="AB340" s="420"/>
      <c r="AC340" s="420"/>
      <c r="AD340" s="420"/>
      <c r="AE340" s="420"/>
      <c r="AF340" s="420"/>
      <c r="AG340" s="420"/>
      <c r="AH340" s="420"/>
      <c r="AI340" s="420"/>
      <c r="AJ340" s="420"/>
      <c r="AK340" s="420"/>
      <c r="AL340" s="420"/>
      <c r="AM340" s="420"/>
      <c r="AN340" s="420"/>
      <c r="AO340" s="420"/>
      <c r="AP340" s="420"/>
      <c r="AQ340" s="420"/>
      <c r="AR340" s="420"/>
      <c r="AS340" s="420"/>
      <c r="AT340" s="420"/>
      <c r="AU340" s="420"/>
      <c r="AV340" s="420"/>
      <c r="AW340" s="420"/>
      <c r="AX340" s="420"/>
      <c r="AY340" s="420"/>
      <c r="AZ340" s="420"/>
      <c r="BA340" s="407" t="s">
        <v>127</v>
      </c>
      <c r="BB340" s="406"/>
      <c r="BC340" s="531" t="s">
        <v>0</v>
      </c>
      <c r="BD340" s="671" t="s">
        <v>1</v>
      </c>
      <c r="BE340" s="671" t="s">
        <v>2</v>
      </c>
      <c r="BF340" s="671" t="s">
        <v>3</v>
      </c>
      <c r="BG340" s="532" t="s">
        <v>4</v>
      </c>
      <c r="BH340" s="531" t="s">
        <v>0</v>
      </c>
      <c r="BI340" s="671" t="s">
        <v>1</v>
      </c>
      <c r="BJ340" s="671" t="s">
        <v>2</v>
      </c>
      <c r="BK340" s="671" t="s">
        <v>3</v>
      </c>
      <c r="BL340" s="532" t="s">
        <v>4</v>
      </c>
      <c r="BM340" s="531" t="s">
        <v>0</v>
      </c>
      <c r="BN340" s="671" t="s">
        <v>1</v>
      </c>
      <c r="BO340" s="671" t="s">
        <v>2</v>
      </c>
      <c r="BP340" s="671" t="s">
        <v>3</v>
      </c>
      <c r="BQ340" s="532" t="s">
        <v>4</v>
      </c>
      <c r="BR340" s="531" t="s">
        <v>159</v>
      </c>
      <c r="BS340" s="671" t="s">
        <v>160</v>
      </c>
      <c r="BT340" s="671" t="s">
        <v>161</v>
      </c>
      <c r="BU340" s="671" t="s">
        <v>162</v>
      </c>
      <c r="BV340" s="672" t="s">
        <v>163</v>
      </c>
      <c r="BW340" s="251"/>
      <c r="BX340" s="251"/>
      <c r="BY340" s="251"/>
      <c r="BZ340" s="251"/>
      <c r="CA340" s="251"/>
      <c r="CB340" s="251"/>
      <c r="CC340" s="251"/>
      <c r="CD340" s="251"/>
      <c r="CE340" s="251"/>
      <c r="CF340" s="251"/>
      <c r="CG340" s="251"/>
      <c r="CH340" s="251"/>
      <c r="CI340" s="251"/>
      <c r="CJ340" s="251"/>
      <c r="CK340" s="251"/>
      <c r="CL340" s="251"/>
      <c r="CM340" s="251"/>
      <c r="CN340" s="251"/>
      <c r="CO340" s="251"/>
      <c r="CP340" s="251"/>
      <c r="CQ340" s="251"/>
      <c r="CR340" s="251"/>
      <c r="CS340" s="251"/>
      <c r="CT340" s="251"/>
      <c r="CU340" s="251"/>
      <c r="CV340" s="251"/>
      <c r="CW340" s="251"/>
      <c r="CX340" s="251"/>
      <c r="CY340" s="251"/>
      <c r="CZ340" s="251"/>
    </row>
    <row r="341" s="589" customFormat="true" ht="15" customHeight="true" x14ac:dyDescent="0.2">
      <c r="B341" s="622"/>
      <c r="W341" s="420"/>
      <c r="X341" s="420"/>
      <c r="Y341" s="420"/>
      <c r="Z341" s="420"/>
      <c r="AA341" s="420"/>
      <c r="AB341" s="420"/>
      <c r="AC341" s="420"/>
      <c r="AD341" s="420"/>
      <c r="AE341" s="420"/>
      <c r="AF341" s="420"/>
      <c r="AG341" s="420"/>
      <c r="AH341" s="420"/>
      <c r="AI341" s="420"/>
      <c r="AJ341" s="420"/>
      <c r="AK341" s="420"/>
      <c r="AL341" s="420"/>
      <c r="AM341" s="420"/>
      <c r="AN341" s="420"/>
      <c r="AO341" s="420"/>
      <c r="AP341" s="420"/>
      <c r="AQ341" s="420"/>
      <c r="AR341" s="420"/>
      <c r="AS341" s="420"/>
      <c r="AT341" s="420"/>
      <c r="AU341" s="420"/>
      <c r="AV341" s="420"/>
      <c r="AW341" s="420"/>
      <c r="AX341" s="420"/>
      <c r="AY341" s="420"/>
      <c r="AZ341" s="420"/>
      <c r="BA341" s="1142" t="s">
        <v>154</v>
      </c>
      <c r="BB341" s="699" t="s">
        <v>49</v>
      </c>
      <c r="BC341" s="128" t="s">
        <v>35</v>
      </c>
      <c r="BD341" s="124" t="s">
        <v>35</v>
      </c>
      <c r="BE341" s="124" t="s">
        <v>35</v>
      </c>
      <c r="BF341" s="124" t="s">
        <v>35</v>
      </c>
      <c r="BG341" s="119" t="s">
        <v>35</v>
      </c>
      <c r="BH341" s="128" t="s">
        <v>35</v>
      </c>
      <c r="BI341" s="124" t="s">
        <v>35</v>
      </c>
      <c r="BJ341" s="124" t="s">
        <v>35</v>
      </c>
      <c r="BK341" s="124" t="s">
        <v>35</v>
      </c>
      <c r="BL341" s="119" t="s">
        <v>35</v>
      </c>
      <c r="BM341" s="128" t="s">
        <v>35</v>
      </c>
      <c r="BN341" s="124" t="s">
        <v>35</v>
      </c>
      <c r="BO341" s="124" t="s">
        <v>35</v>
      </c>
      <c r="BP341" s="124" t="s">
        <v>35</v>
      </c>
      <c r="BQ341" s="119" t="s">
        <v>35</v>
      </c>
      <c r="BR341" s="128" t="s">
        <v>35</v>
      </c>
      <c r="BS341" s="124" t="s">
        <v>35</v>
      </c>
      <c r="BT341" s="124" t="s">
        <v>35</v>
      </c>
      <c r="BU341" s="124" t="s">
        <v>35</v>
      </c>
      <c r="BV341" s="113" t="s">
        <v>35</v>
      </c>
      <c r="BW341" s="68"/>
      <c r="BX341" s="68"/>
      <c r="BY341" s="68"/>
      <c r="BZ341" s="68"/>
      <c r="CA341" s="68"/>
      <c r="CB341" s="68"/>
      <c r="CC341" s="68"/>
      <c r="CD341" s="68"/>
      <c r="CE341" s="68"/>
      <c r="CF341" s="68"/>
      <c r="CG341" s="68"/>
      <c r="CH341" s="68"/>
      <c r="CI341" s="68"/>
      <c r="CJ341" s="68"/>
      <c r="CK341" s="68"/>
      <c r="CL341" s="68"/>
      <c r="CM341" s="68"/>
      <c r="CN341" s="68"/>
      <c r="CO341" s="68"/>
      <c r="CP341" s="68"/>
      <c r="CQ341" s="68"/>
      <c r="CR341" s="68"/>
      <c r="CS341" s="68"/>
      <c r="CT341" s="68"/>
      <c r="CU341" s="68"/>
      <c r="CV341" s="68"/>
      <c r="CW341" s="68"/>
      <c r="CX341" s="68"/>
      <c r="CY341" s="68"/>
      <c r="CZ341" s="68"/>
    </row>
    <row r="342" s="589" customFormat="true" ht="15" customHeight="true" x14ac:dyDescent="0.2">
      <c r="B342" s="622"/>
      <c r="W342" s="420"/>
      <c r="X342" s="420"/>
      <c r="Y342" s="420"/>
      <c r="Z342" s="420"/>
      <c r="AA342" s="420"/>
      <c r="AB342" s="420"/>
      <c r="AC342" s="420"/>
      <c r="AD342" s="420"/>
      <c r="AE342" s="420"/>
      <c r="AF342" s="420"/>
      <c r="AG342" s="420"/>
      <c r="AH342" s="420"/>
      <c r="AI342" s="420"/>
      <c r="AJ342" s="420"/>
      <c r="AK342" s="420"/>
      <c r="AL342" s="420"/>
      <c r="AM342" s="420"/>
      <c r="AN342" s="420"/>
      <c r="AO342" s="420"/>
      <c r="AP342" s="420"/>
      <c r="AQ342" s="420"/>
      <c r="AR342" s="420"/>
      <c r="AS342" s="420"/>
      <c r="AT342" s="420"/>
      <c r="AU342" s="420"/>
      <c r="AV342" s="420"/>
      <c r="AW342" s="420"/>
      <c r="AX342" s="420"/>
      <c r="AY342" s="420"/>
      <c r="AZ342" s="420"/>
      <c r="BA342" s="1136"/>
      <c r="BB342" s="697" t="s">
        <v>48</v>
      </c>
      <c r="BC342" s="127" t="s">
        <v>35</v>
      </c>
      <c r="BD342" s="123" t="s">
        <v>35</v>
      </c>
      <c r="BE342" s="123" t="s">
        <v>35</v>
      </c>
      <c r="BF342" s="123" t="s">
        <v>35</v>
      </c>
      <c r="BG342" s="118" t="s">
        <v>35</v>
      </c>
      <c r="BH342" s="127" t="s">
        <v>35</v>
      </c>
      <c r="BI342" s="123" t="s">
        <v>35</v>
      </c>
      <c r="BJ342" s="123" t="s">
        <v>35</v>
      </c>
      <c r="BK342" s="123" t="s">
        <v>35</v>
      </c>
      <c r="BL342" s="118" t="s">
        <v>35</v>
      </c>
      <c r="BM342" s="127" t="s">
        <v>35</v>
      </c>
      <c r="BN342" s="123" t="s">
        <v>35</v>
      </c>
      <c r="BO342" s="123" t="s">
        <v>35</v>
      </c>
      <c r="BP342" s="123" t="s">
        <v>35</v>
      </c>
      <c r="BQ342" s="118" t="s">
        <v>35</v>
      </c>
      <c r="BR342" s="127" t="s">
        <v>35</v>
      </c>
      <c r="BS342" s="123" t="s">
        <v>35</v>
      </c>
      <c r="BT342" s="123" t="s">
        <v>35</v>
      </c>
      <c r="BU342" s="123" t="s">
        <v>35</v>
      </c>
      <c r="BV342" s="112" t="s">
        <v>35</v>
      </c>
      <c r="BW342" s="68"/>
      <c r="BX342" s="68"/>
      <c r="BY342" s="68"/>
      <c r="BZ342" s="68"/>
      <c r="CA342" s="68"/>
      <c r="CB342" s="68"/>
      <c r="CC342" s="68"/>
      <c r="CD342" s="68"/>
      <c r="CE342" s="68"/>
      <c r="CF342" s="68"/>
      <c r="CG342" s="68"/>
      <c r="CH342" s="68"/>
      <c r="CI342" s="68"/>
      <c r="CJ342" s="68"/>
      <c r="CK342" s="68"/>
      <c r="CL342" s="68"/>
      <c r="CM342" s="68"/>
      <c r="CN342" s="68"/>
      <c r="CO342" s="68"/>
      <c r="CP342" s="68"/>
      <c r="CQ342" s="68"/>
      <c r="CR342" s="68"/>
      <c r="CS342" s="68"/>
      <c r="CT342" s="68"/>
      <c r="CU342" s="68"/>
      <c r="CV342" s="68"/>
      <c r="CW342" s="68"/>
      <c r="CX342" s="68"/>
      <c r="CY342" s="68"/>
      <c r="CZ342" s="68"/>
    </row>
    <row r="343" s="589" customFormat="true" ht="15" customHeight="true" x14ac:dyDescent="0.2">
      <c r="B343" s="622"/>
      <c r="W343" s="420"/>
      <c r="X343" s="420"/>
      <c r="Y343" s="420"/>
      <c r="Z343" s="420"/>
      <c r="AA343" s="420"/>
      <c r="AB343" s="420"/>
      <c r="AC343" s="420"/>
      <c r="AD343" s="420"/>
      <c r="AE343" s="420"/>
      <c r="AF343" s="420"/>
      <c r="AG343" s="420"/>
      <c r="AH343" s="420"/>
      <c r="AI343" s="420"/>
      <c r="AJ343" s="420"/>
      <c r="AK343" s="420"/>
      <c r="AL343" s="420"/>
      <c r="AM343" s="420"/>
      <c r="AN343" s="420"/>
      <c r="AO343" s="420"/>
      <c r="AP343" s="420"/>
      <c r="AQ343" s="420"/>
      <c r="AR343" s="420"/>
      <c r="AS343" s="420"/>
      <c r="AT343" s="420"/>
      <c r="AU343" s="420"/>
      <c r="AV343" s="420"/>
      <c r="AW343" s="420"/>
      <c r="AX343" s="420"/>
      <c r="AY343" s="420"/>
      <c r="AZ343" s="420"/>
      <c r="BA343" s="1143" t="s">
        <v>149</v>
      </c>
      <c r="BB343" s="697" t="s">
        <v>49</v>
      </c>
      <c r="BC343" s="127" t="s">
        <v>35</v>
      </c>
      <c r="BD343" s="123" t="s">
        <v>35</v>
      </c>
      <c r="BE343" s="123" t="s">
        <v>35</v>
      </c>
      <c r="BF343" s="123" t="s">
        <v>35</v>
      </c>
      <c r="BG343" s="118" t="s">
        <v>35</v>
      </c>
      <c r="BH343" s="127" t="s">
        <v>35</v>
      </c>
      <c r="BI343" s="123" t="s">
        <v>35</v>
      </c>
      <c r="BJ343" s="123" t="s">
        <v>35</v>
      </c>
      <c r="BK343" s="123" t="s">
        <v>35</v>
      </c>
      <c r="BL343" s="118" t="s">
        <v>35</v>
      </c>
      <c r="BM343" s="127" t="s">
        <v>35</v>
      </c>
      <c r="BN343" s="123" t="s">
        <v>35</v>
      </c>
      <c r="BO343" s="123" t="s">
        <v>35</v>
      </c>
      <c r="BP343" s="123" t="s">
        <v>35</v>
      </c>
      <c r="BQ343" s="118" t="s">
        <v>35</v>
      </c>
      <c r="BR343" s="127" t="s">
        <v>35</v>
      </c>
      <c r="BS343" s="123" t="s">
        <v>35</v>
      </c>
      <c r="BT343" s="123" t="s">
        <v>35</v>
      </c>
      <c r="BU343" s="123" t="s">
        <v>35</v>
      </c>
      <c r="BV343" s="112" t="s">
        <v>35</v>
      </c>
      <c r="BW343" s="68"/>
      <c r="BX343" s="68"/>
      <c r="BY343" s="68"/>
      <c r="BZ343" s="68"/>
      <c r="CA343" s="68"/>
      <c r="CB343" s="68"/>
      <c r="CC343" s="68"/>
      <c r="CD343" s="68"/>
      <c r="CE343" s="68"/>
      <c r="CF343" s="68"/>
      <c r="CG343" s="68"/>
      <c r="CH343" s="68"/>
      <c r="CI343" s="68"/>
      <c r="CJ343" s="68"/>
      <c r="CK343" s="68"/>
      <c r="CL343" s="68"/>
      <c r="CM343" s="68"/>
      <c r="CN343" s="68"/>
      <c r="CO343" s="68"/>
      <c r="CP343" s="68"/>
      <c r="CQ343" s="68"/>
      <c r="CR343" s="68"/>
      <c r="CS343" s="68"/>
      <c r="CT343" s="68"/>
      <c r="CU343" s="68"/>
      <c r="CV343" s="68"/>
      <c r="CW343" s="68"/>
      <c r="CX343" s="68"/>
      <c r="CY343" s="68"/>
      <c r="CZ343" s="68"/>
    </row>
    <row r="344" s="589" customFormat="true" ht="15" customHeight="true" x14ac:dyDescent="0.2">
      <c r="B344" s="622"/>
      <c r="W344" s="420"/>
      <c r="X344" s="420"/>
      <c r="Y344" s="420"/>
      <c r="Z344" s="420"/>
      <c r="AA344" s="420"/>
      <c r="AB344" s="420"/>
      <c r="AC344" s="420"/>
      <c r="AD344" s="420"/>
      <c r="AE344" s="420"/>
      <c r="AF344" s="420"/>
      <c r="AG344" s="420"/>
      <c r="AH344" s="420"/>
      <c r="AI344" s="420"/>
      <c r="AJ344" s="420"/>
      <c r="AK344" s="420"/>
      <c r="AL344" s="420"/>
      <c r="AM344" s="420"/>
      <c r="AN344" s="420"/>
      <c r="AO344" s="420"/>
      <c r="AP344" s="420"/>
      <c r="AQ344" s="420"/>
      <c r="AR344" s="420"/>
      <c r="AS344" s="420"/>
      <c r="AT344" s="420"/>
      <c r="AU344" s="420"/>
      <c r="AV344" s="420"/>
      <c r="AW344" s="420"/>
      <c r="AX344" s="420"/>
      <c r="AY344" s="420"/>
      <c r="AZ344" s="420"/>
      <c r="BA344" s="1136"/>
      <c r="BB344" s="697" t="s">
        <v>48</v>
      </c>
      <c r="BC344" s="127" t="s">
        <v>35</v>
      </c>
      <c r="BD344" s="123" t="s">
        <v>35</v>
      </c>
      <c r="BE344" s="123" t="s">
        <v>35</v>
      </c>
      <c r="BF344" s="123" t="s">
        <v>35</v>
      </c>
      <c r="BG344" s="118" t="s">
        <v>35</v>
      </c>
      <c r="BH344" s="127" t="s">
        <v>35</v>
      </c>
      <c r="BI344" s="123" t="s">
        <v>35</v>
      </c>
      <c r="BJ344" s="123" t="s">
        <v>35</v>
      </c>
      <c r="BK344" s="123" t="s">
        <v>35</v>
      </c>
      <c r="BL344" s="118" t="s">
        <v>35</v>
      </c>
      <c r="BM344" s="127" t="s">
        <v>35</v>
      </c>
      <c r="BN344" s="123" t="s">
        <v>35</v>
      </c>
      <c r="BO344" s="123" t="s">
        <v>35</v>
      </c>
      <c r="BP344" s="123" t="s">
        <v>35</v>
      </c>
      <c r="BQ344" s="118" t="s">
        <v>35</v>
      </c>
      <c r="BR344" s="127" t="s">
        <v>35</v>
      </c>
      <c r="BS344" s="123" t="s">
        <v>35</v>
      </c>
      <c r="BT344" s="123" t="s">
        <v>35</v>
      </c>
      <c r="BU344" s="123" t="s">
        <v>35</v>
      </c>
      <c r="BV344" s="112" t="s">
        <v>35</v>
      </c>
      <c r="BW344" s="68"/>
      <c r="BX344" s="68"/>
      <c r="BY344" s="68"/>
      <c r="BZ344" s="68"/>
      <c r="CA344" s="68"/>
      <c r="CB344" s="68"/>
      <c r="CC344" s="68"/>
      <c r="CD344" s="68"/>
      <c r="CE344" s="68"/>
      <c r="CF344" s="68"/>
      <c r="CG344" s="68"/>
      <c r="CH344" s="68"/>
      <c r="CI344" s="68"/>
      <c r="CJ344" s="68"/>
      <c r="CK344" s="68"/>
      <c r="CL344" s="68"/>
      <c r="CM344" s="68"/>
      <c r="CN344" s="68"/>
      <c r="CO344" s="68"/>
      <c r="CP344" s="68"/>
      <c r="CQ344" s="68"/>
      <c r="CR344" s="68"/>
      <c r="CS344" s="68"/>
      <c r="CT344" s="68"/>
      <c r="CU344" s="68"/>
      <c r="CV344" s="68"/>
      <c r="CW344" s="68"/>
      <c r="CX344" s="68"/>
      <c r="CY344" s="68"/>
      <c r="CZ344" s="68"/>
    </row>
    <row r="345" s="589" customFormat="true" ht="15" customHeight="true" x14ac:dyDescent="0.2">
      <c r="B345" s="622"/>
      <c r="W345" s="420"/>
      <c r="X345" s="420"/>
      <c r="Y345" s="420"/>
      <c r="Z345" s="420"/>
      <c r="AA345" s="420"/>
      <c r="AB345" s="420"/>
      <c r="AC345" s="420"/>
      <c r="AD345" s="420"/>
      <c r="AE345" s="420"/>
      <c r="AF345" s="420"/>
      <c r="AG345" s="420"/>
      <c r="AH345" s="420"/>
      <c r="AI345" s="420"/>
      <c r="AJ345" s="420"/>
      <c r="AK345" s="420"/>
      <c r="AL345" s="420"/>
      <c r="AM345" s="420"/>
      <c r="AN345" s="420"/>
      <c r="AO345" s="420"/>
      <c r="AP345" s="420"/>
      <c r="AQ345" s="420"/>
      <c r="AR345" s="420"/>
      <c r="AS345" s="420"/>
      <c r="AT345" s="420"/>
      <c r="AU345" s="420"/>
      <c r="AV345" s="420"/>
      <c r="AW345" s="420"/>
      <c r="AX345" s="420"/>
      <c r="AY345" s="420"/>
      <c r="AZ345" s="420"/>
      <c r="BA345" s="1143" t="s">
        <v>150</v>
      </c>
      <c r="BB345" s="697" t="s">
        <v>49</v>
      </c>
      <c r="BC345" s="127" t="s">
        <v>35</v>
      </c>
      <c r="BD345" s="123" t="s">
        <v>35</v>
      </c>
      <c r="BE345" s="123" t="s">
        <v>35</v>
      </c>
      <c r="BF345" s="123" t="s">
        <v>35</v>
      </c>
      <c r="BG345" s="118" t="s">
        <v>35</v>
      </c>
      <c r="BH345" s="127" t="s">
        <v>35</v>
      </c>
      <c r="BI345" s="123" t="s">
        <v>35</v>
      </c>
      <c r="BJ345" s="123" t="s">
        <v>35</v>
      </c>
      <c r="BK345" s="123" t="s">
        <v>35</v>
      </c>
      <c r="BL345" s="118" t="s">
        <v>35</v>
      </c>
      <c r="BM345" s="127" t="s">
        <v>35</v>
      </c>
      <c r="BN345" s="123" t="s">
        <v>35</v>
      </c>
      <c r="BO345" s="123" t="s">
        <v>35</v>
      </c>
      <c r="BP345" s="123" t="s">
        <v>35</v>
      </c>
      <c r="BQ345" s="118" t="s">
        <v>35</v>
      </c>
      <c r="BR345" s="127" t="s">
        <v>35</v>
      </c>
      <c r="BS345" s="123" t="s">
        <v>35</v>
      </c>
      <c r="BT345" s="123" t="s">
        <v>35</v>
      </c>
      <c r="BU345" s="123" t="s">
        <v>35</v>
      </c>
      <c r="BV345" s="112" t="s">
        <v>35</v>
      </c>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row>
    <row r="346" s="589" customFormat="true" ht="15" customHeight="true" x14ac:dyDescent="0.2">
      <c r="B346" s="622"/>
      <c r="W346" s="420"/>
      <c r="X346" s="420"/>
      <c r="Y346" s="420"/>
      <c r="Z346" s="420"/>
      <c r="AA346" s="420"/>
      <c r="AB346" s="420"/>
      <c r="AC346" s="420"/>
      <c r="AD346" s="420"/>
      <c r="AE346" s="420"/>
      <c r="AF346" s="420"/>
      <c r="AG346" s="420"/>
      <c r="AH346" s="420"/>
      <c r="AI346" s="420"/>
      <c r="AJ346" s="420"/>
      <c r="AK346" s="420"/>
      <c r="AL346" s="420"/>
      <c r="AM346" s="420"/>
      <c r="AN346" s="420"/>
      <c r="AO346" s="420"/>
      <c r="AP346" s="420"/>
      <c r="AQ346" s="420"/>
      <c r="AR346" s="420"/>
      <c r="AS346" s="420"/>
      <c r="AT346" s="420"/>
      <c r="AU346" s="420"/>
      <c r="AV346" s="420"/>
      <c r="AW346" s="420"/>
      <c r="AX346" s="420"/>
      <c r="AY346" s="420"/>
      <c r="AZ346" s="420"/>
      <c r="BA346" s="1136"/>
      <c r="BB346" s="697" t="s">
        <v>48</v>
      </c>
      <c r="BC346" s="127" t="s">
        <v>35</v>
      </c>
      <c r="BD346" s="123" t="s">
        <v>35</v>
      </c>
      <c r="BE346" s="123" t="s">
        <v>35</v>
      </c>
      <c r="BF346" s="123" t="s">
        <v>35</v>
      </c>
      <c r="BG346" s="118" t="s">
        <v>35</v>
      </c>
      <c r="BH346" s="127" t="s">
        <v>35</v>
      </c>
      <c r="BI346" s="123" t="s">
        <v>35</v>
      </c>
      <c r="BJ346" s="123" t="s">
        <v>35</v>
      </c>
      <c r="BK346" s="123" t="s">
        <v>35</v>
      </c>
      <c r="BL346" s="118" t="s">
        <v>35</v>
      </c>
      <c r="BM346" s="127" t="s">
        <v>35</v>
      </c>
      <c r="BN346" s="123" t="s">
        <v>35</v>
      </c>
      <c r="BO346" s="123" t="s">
        <v>35</v>
      </c>
      <c r="BP346" s="123" t="s">
        <v>35</v>
      </c>
      <c r="BQ346" s="118" t="s">
        <v>35</v>
      </c>
      <c r="BR346" s="127" t="s">
        <v>35</v>
      </c>
      <c r="BS346" s="123" t="s">
        <v>35</v>
      </c>
      <c r="BT346" s="123" t="s">
        <v>35</v>
      </c>
      <c r="BU346" s="123" t="s">
        <v>35</v>
      </c>
      <c r="BV346" s="112" t="s">
        <v>35</v>
      </c>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row>
    <row r="347" s="589" customFormat="true" ht="15" customHeight="true" x14ac:dyDescent="0.2">
      <c r="B347" s="622"/>
      <c r="W347" s="420"/>
      <c r="X347" s="420"/>
      <c r="Y347" s="420"/>
      <c r="Z347" s="420"/>
      <c r="AA347" s="420"/>
      <c r="AB347" s="420"/>
      <c r="AC347" s="420"/>
      <c r="AD347" s="420"/>
      <c r="AE347" s="420"/>
      <c r="AF347" s="420"/>
      <c r="AG347" s="420"/>
      <c r="AH347" s="420"/>
      <c r="AI347" s="420"/>
      <c r="AJ347" s="420"/>
      <c r="AK347" s="420"/>
      <c r="AL347" s="420"/>
      <c r="AM347" s="420"/>
      <c r="AN347" s="420"/>
      <c r="AO347" s="420"/>
      <c r="AP347" s="420"/>
      <c r="AQ347" s="420"/>
      <c r="AR347" s="420"/>
      <c r="AS347" s="420"/>
      <c r="AT347" s="420"/>
      <c r="AU347" s="420"/>
      <c r="AV347" s="420"/>
      <c r="AW347" s="420"/>
      <c r="AX347" s="420"/>
      <c r="AY347" s="420"/>
      <c r="AZ347" s="420"/>
      <c r="BA347" s="1143" t="s">
        <v>151</v>
      </c>
      <c r="BB347" s="697" t="s">
        <v>49</v>
      </c>
      <c r="BC347" s="127" t="s">
        <v>35</v>
      </c>
      <c r="BD347" s="123" t="s">
        <v>35</v>
      </c>
      <c r="BE347" s="123" t="s">
        <v>35</v>
      </c>
      <c r="BF347" s="123" t="s">
        <v>35</v>
      </c>
      <c r="BG347" s="118" t="s">
        <v>35</v>
      </c>
      <c r="BH347" s="127" t="s">
        <v>35</v>
      </c>
      <c r="BI347" s="123" t="s">
        <v>35</v>
      </c>
      <c r="BJ347" s="123" t="s">
        <v>35</v>
      </c>
      <c r="BK347" s="123" t="s">
        <v>35</v>
      </c>
      <c r="BL347" s="118" t="s">
        <v>35</v>
      </c>
      <c r="BM347" s="127" t="s">
        <v>35</v>
      </c>
      <c r="BN347" s="123" t="s">
        <v>35</v>
      </c>
      <c r="BO347" s="123" t="s">
        <v>35</v>
      </c>
      <c r="BP347" s="123" t="s">
        <v>35</v>
      </c>
      <c r="BQ347" s="118" t="s">
        <v>35</v>
      </c>
      <c r="BR347" s="127" t="s">
        <v>35</v>
      </c>
      <c r="BS347" s="123" t="s">
        <v>35</v>
      </c>
      <c r="BT347" s="123" t="s">
        <v>35</v>
      </c>
      <c r="BU347" s="123" t="s">
        <v>35</v>
      </c>
      <c r="BV347" s="112" t="s">
        <v>35</v>
      </c>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row>
    <row r="348" s="589" customFormat="true" ht="15" customHeight="true" x14ac:dyDescent="0.2">
      <c r="B348" s="622"/>
      <c r="W348" s="420"/>
      <c r="X348" s="420"/>
      <c r="Y348" s="420"/>
      <c r="Z348" s="420"/>
      <c r="AA348" s="420"/>
      <c r="AB348" s="420"/>
      <c r="AC348" s="420"/>
      <c r="AD348" s="420"/>
      <c r="AE348" s="420"/>
      <c r="AF348" s="420"/>
      <c r="AG348" s="420"/>
      <c r="AH348" s="420"/>
      <c r="AI348" s="420"/>
      <c r="AJ348" s="420"/>
      <c r="AK348" s="420"/>
      <c r="AL348" s="420"/>
      <c r="AM348" s="420"/>
      <c r="AN348" s="420"/>
      <c r="AO348" s="420"/>
      <c r="AP348" s="420"/>
      <c r="AQ348" s="420"/>
      <c r="AR348" s="420"/>
      <c r="AS348" s="420"/>
      <c r="AT348" s="420"/>
      <c r="AU348" s="420"/>
      <c r="AV348" s="420"/>
      <c r="AW348" s="420"/>
      <c r="AX348" s="420"/>
      <c r="AY348" s="420"/>
      <c r="AZ348" s="420"/>
      <c r="BA348" s="1136"/>
      <c r="BB348" s="697" t="s">
        <v>48</v>
      </c>
      <c r="BC348" s="127" t="s">
        <v>35</v>
      </c>
      <c r="BD348" s="123" t="s">
        <v>35</v>
      </c>
      <c r="BE348" s="123" t="s">
        <v>35</v>
      </c>
      <c r="BF348" s="123" t="s">
        <v>35</v>
      </c>
      <c r="BG348" s="118" t="s">
        <v>35</v>
      </c>
      <c r="BH348" s="127" t="s">
        <v>35</v>
      </c>
      <c r="BI348" s="123" t="s">
        <v>35</v>
      </c>
      <c r="BJ348" s="123" t="s">
        <v>35</v>
      </c>
      <c r="BK348" s="123" t="s">
        <v>35</v>
      </c>
      <c r="BL348" s="118" t="s">
        <v>35</v>
      </c>
      <c r="BM348" s="127" t="s">
        <v>35</v>
      </c>
      <c r="BN348" s="123" t="s">
        <v>35</v>
      </c>
      <c r="BO348" s="123" t="s">
        <v>35</v>
      </c>
      <c r="BP348" s="123" t="s">
        <v>35</v>
      </c>
      <c r="BQ348" s="118" t="s">
        <v>35</v>
      </c>
      <c r="BR348" s="127" t="s">
        <v>35</v>
      </c>
      <c r="BS348" s="123" t="s">
        <v>35</v>
      </c>
      <c r="BT348" s="123" t="s">
        <v>35</v>
      </c>
      <c r="BU348" s="123" t="s">
        <v>35</v>
      </c>
      <c r="BV348" s="112" t="s">
        <v>35</v>
      </c>
      <c r="BW348" s="68"/>
      <c r="BX348" s="68"/>
      <c r="BY348" s="68"/>
      <c r="BZ348" s="68"/>
      <c r="CA348" s="68"/>
      <c r="CB348" s="68"/>
      <c r="CC348" s="68"/>
      <c r="CD348" s="68"/>
      <c r="CE348" s="68"/>
      <c r="CF348" s="68"/>
      <c r="CG348" s="68"/>
      <c r="CH348" s="68"/>
      <c r="CI348" s="68"/>
      <c r="CJ348" s="68"/>
      <c r="CK348" s="68"/>
      <c r="CL348" s="68"/>
      <c r="CM348" s="68"/>
      <c r="CN348" s="68"/>
      <c r="CO348" s="68"/>
      <c r="CP348" s="68"/>
      <c r="CQ348" s="68"/>
      <c r="CR348" s="68"/>
      <c r="CS348" s="68"/>
      <c r="CT348" s="68"/>
      <c r="CU348" s="68"/>
      <c r="CV348" s="68"/>
      <c r="CW348" s="68"/>
      <c r="CX348" s="68"/>
      <c r="CY348" s="68"/>
      <c r="CZ348" s="68"/>
    </row>
    <row r="349" s="589" customFormat="true" ht="15" customHeight="true" x14ac:dyDescent="0.2">
      <c r="B349" s="622"/>
      <c r="W349" s="420"/>
      <c r="X349" s="420"/>
      <c r="Y349" s="420"/>
      <c r="Z349" s="420"/>
      <c r="AA349" s="420"/>
      <c r="AB349" s="420"/>
      <c r="AC349" s="420"/>
      <c r="AD349" s="420"/>
      <c r="AE349" s="420"/>
      <c r="AF349" s="420"/>
      <c r="AG349" s="420"/>
      <c r="AH349" s="420"/>
      <c r="AI349" s="420"/>
      <c r="AJ349" s="420"/>
      <c r="AK349" s="420"/>
      <c r="AL349" s="420"/>
      <c r="AM349" s="420"/>
      <c r="AN349" s="420"/>
      <c r="AO349" s="420"/>
      <c r="AP349" s="420"/>
      <c r="AQ349" s="420"/>
      <c r="AR349" s="420"/>
      <c r="AS349" s="420"/>
      <c r="AT349" s="420"/>
      <c r="AU349" s="420"/>
      <c r="AV349" s="420"/>
      <c r="AW349" s="420"/>
      <c r="AX349" s="420"/>
      <c r="AY349" s="420"/>
      <c r="AZ349" s="420"/>
      <c r="BA349" s="1143" t="s">
        <v>152</v>
      </c>
      <c r="BB349" s="697" t="s">
        <v>49</v>
      </c>
      <c r="BC349" s="127" t="s">
        <v>35</v>
      </c>
      <c r="BD349" s="123" t="s">
        <v>35</v>
      </c>
      <c r="BE349" s="123" t="s">
        <v>35</v>
      </c>
      <c r="BF349" s="123" t="s">
        <v>35</v>
      </c>
      <c r="BG349" s="118" t="s">
        <v>35</v>
      </c>
      <c r="BH349" s="127" t="s">
        <v>35</v>
      </c>
      <c r="BI349" s="123" t="s">
        <v>35</v>
      </c>
      <c r="BJ349" s="123" t="s">
        <v>35</v>
      </c>
      <c r="BK349" s="123" t="s">
        <v>35</v>
      </c>
      <c r="BL349" s="118" t="s">
        <v>35</v>
      </c>
      <c r="BM349" s="127" t="s">
        <v>35</v>
      </c>
      <c r="BN349" s="123" t="s">
        <v>35</v>
      </c>
      <c r="BO349" s="123" t="s">
        <v>35</v>
      </c>
      <c r="BP349" s="123" t="s">
        <v>35</v>
      </c>
      <c r="BQ349" s="118" t="s">
        <v>35</v>
      </c>
      <c r="BR349" s="127" t="s">
        <v>35</v>
      </c>
      <c r="BS349" s="123" t="s">
        <v>35</v>
      </c>
      <c r="BT349" s="123" t="s">
        <v>35</v>
      </c>
      <c r="BU349" s="123" t="s">
        <v>35</v>
      </c>
      <c r="BV349" s="112" t="s">
        <v>35</v>
      </c>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row>
    <row r="350" s="589" customFormat="true" ht="15" customHeight="true" x14ac:dyDescent="0.2">
      <c r="B350" s="622"/>
      <c r="W350" s="420"/>
      <c r="X350" s="420"/>
      <c r="Y350" s="420"/>
      <c r="Z350" s="420"/>
      <c r="AA350" s="420"/>
      <c r="AB350" s="420"/>
      <c r="AC350" s="420"/>
      <c r="AD350" s="420"/>
      <c r="AE350" s="420"/>
      <c r="AF350" s="420"/>
      <c r="AG350" s="420"/>
      <c r="AH350" s="420"/>
      <c r="AI350" s="420"/>
      <c r="AJ350" s="420"/>
      <c r="AK350" s="420"/>
      <c r="AL350" s="420"/>
      <c r="AM350" s="420"/>
      <c r="AN350" s="420"/>
      <c r="AO350" s="420"/>
      <c r="AP350" s="420"/>
      <c r="AQ350" s="420"/>
      <c r="AR350" s="420"/>
      <c r="AS350" s="420"/>
      <c r="AT350" s="420"/>
      <c r="AU350" s="420"/>
      <c r="AV350" s="420"/>
      <c r="AW350" s="420"/>
      <c r="AX350" s="420"/>
      <c r="AY350" s="420"/>
      <c r="AZ350" s="420"/>
      <c r="BA350" s="1136"/>
      <c r="BB350" s="697" t="s">
        <v>48</v>
      </c>
      <c r="BC350" s="127" t="s">
        <v>35</v>
      </c>
      <c r="BD350" s="123" t="s">
        <v>35</v>
      </c>
      <c r="BE350" s="123" t="s">
        <v>35</v>
      </c>
      <c r="BF350" s="123" t="s">
        <v>35</v>
      </c>
      <c r="BG350" s="118" t="s">
        <v>35</v>
      </c>
      <c r="BH350" s="127" t="s">
        <v>35</v>
      </c>
      <c r="BI350" s="123" t="s">
        <v>35</v>
      </c>
      <c r="BJ350" s="123" t="s">
        <v>35</v>
      </c>
      <c r="BK350" s="123" t="s">
        <v>35</v>
      </c>
      <c r="BL350" s="118" t="s">
        <v>35</v>
      </c>
      <c r="BM350" s="127" t="s">
        <v>35</v>
      </c>
      <c r="BN350" s="123" t="s">
        <v>35</v>
      </c>
      <c r="BO350" s="123" t="s">
        <v>35</v>
      </c>
      <c r="BP350" s="123" t="s">
        <v>35</v>
      </c>
      <c r="BQ350" s="118" t="s">
        <v>35</v>
      </c>
      <c r="BR350" s="127" t="s">
        <v>35</v>
      </c>
      <c r="BS350" s="123" t="s">
        <v>35</v>
      </c>
      <c r="BT350" s="123" t="s">
        <v>35</v>
      </c>
      <c r="BU350" s="123" t="s">
        <v>35</v>
      </c>
      <c r="BV350" s="112" t="s">
        <v>35</v>
      </c>
      <c r="BW350" s="68"/>
      <c r="BX350" s="68"/>
      <c r="BY350" s="68"/>
      <c r="BZ350" s="68"/>
      <c r="CA350" s="68"/>
      <c r="CB350" s="68"/>
      <c r="CC350" s="68"/>
      <c r="CD350" s="68"/>
      <c r="CE350" s="68"/>
      <c r="CF350" s="68"/>
      <c r="CG350" s="68"/>
      <c r="CH350" s="68"/>
      <c r="CI350" s="68"/>
      <c r="CJ350" s="68"/>
      <c r="CK350" s="68"/>
      <c r="CL350" s="68"/>
      <c r="CM350" s="68"/>
      <c r="CN350" s="68"/>
      <c r="CO350" s="68"/>
      <c r="CP350" s="68"/>
      <c r="CQ350" s="68"/>
      <c r="CR350" s="68"/>
      <c r="CS350" s="68"/>
      <c r="CT350" s="68"/>
      <c r="CU350" s="68"/>
      <c r="CV350" s="68"/>
      <c r="CW350" s="68"/>
      <c r="CX350" s="68"/>
      <c r="CY350" s="68"/>
      <c r="CZ350" s="68"/>
    </row>
    <row r="351" s="589" customFormat="true" ht="15" customHeight="true" x14ac:dyDescent="0.2">
      <c r="B351" s="622"/>
      <c r="W351" s="420"/>
      <c r="X351" s="420"/>
      <c r="Y351" s="420"/>
      <c r="Z351" s="420"/>
      <c r="AA351" s="420"/>
      <c r="AB351" s="420"/>
      <c r="AC351" s="420"/>
      <c r="AD351" s="420"/>
      <c r="AE351" s="420"/>
      <c r="AF351" s="420"/>
      <c r="AG351" s="420"/>
      <c r="AH351" s="420"/>
      <c r="AI351" s="420"/>
      <c r="AJ351" s="420"/>
      <c r="AK351" s="420"/>
      <c r="AL351" s="420"/>
      <c r="AM351" s="420"/>
      <c r="AN351" s="420"/>
      <c r="AO351" s="420"/>
      <c r="AP351" s="420"/>
      <c r="AQ351" s="420"/>
      <c r="AR351" s="420"/>
      <c r="AS351" s="420"/>
      <c r="AT351" s="420"/>
      <c r="AU351" s="420"/>
      <c r="AV351" s="420"/>
      <c r="AW351" s="420"/>
      <c r="AX351" s="420"/>
      <c r="AY351" s="420"/>
      <c r="AZ351" s="420"/>
      <c r="BA351" s="1143" t="s">
        <v>153</v>
      </c>
      <c r="BB351" s="697" t="s">
        <v>49</v>
      </c>
      <c r="BC351" s="127" t="s">
        <v>35</v>
      </c>
      <c r="BD351" s="123" t="s">
        <v>35</v>
      </c>
      <c r="BE351" s="123" t="s">
        <v>35</v>
      </c>
      <c r="BF351" s="123" t="s">
        <v>35</v>
      </c>
      <c r="BG351" s="118" t="s">
        <v>35</v>
      </c>
      <c r="BH351" s="127" t="s">
        <v>35</v>
      </c>
      <c r="BI351" s="123" t="s">
        <v>35</v>
      </c>
      <c r="BJ351" s="123" t="s">
        <v>35</v>
      </c>
      <c r="BK351" s="123" t="s">
        <v>35</v>
      </c>
      <c r="BL351" s="118" t="s">
        <v>35</v>
      </c>
      <c r="BM351" s="127" t="s">
        <v>35</v>
      </c>
      <c r="BN351" s="123" t="s">
        <v>35</v>
      </c>
      <c r="BO351" s="123" t="s">
        <v>35</v>
      </c>
      <c r="BP351" s="123" t="s">
        <v>35</v>
      </c>
      <c r="BQ351" s="118" t="s">
        <v>35</v>
      </c>
      <c r="BR351" s="127" t="s">
        <v>35</v>
      </c>
      <c r="BS351" s="123" t="s">
        <v>35</v>
      </c>
      <c r="BT351" s="123" t="s">
        <v>35</v>
      </c>
      <c r="BU351" s="123" t="s">
        <v>35</v>
      </c>
      <c r="BV351" s="112" t="s">
        <v>35</v>
      </c>
      <c r="BW351" s="68"/>
      <c r="BX351" s="68"/>
      <c r="BY351" s="68"/>
      <c r="BZ351" s="68"/>
      <c r="CA351" s="68"/>
      <c r="CB351" s="68"/>
      <c r="CC351" s="68"/>
      <c r="CD351" s="68"/>
      <c r="CE351" s="68"/>
      <c r="CF351" s="68"/>
      <c r="CG351" s="68"/>
      <c r="CH351" s="68"/>
      <c r="CI351" s="68"/>
      <c r="CJ351" s="68"/>
      <c r="CK351" s="68"/>
      <c r="CL351" s="68"/>
      <c r="CM351" s="68"/>
      <c r="CN351" s="68"/>
      <c r="CO351" s="68"/>
      <c r="CP351" s="68"/>
      <c r="CQ351" s="68"/>
      <c r="CR351" s="68"/>
      <c r="CS351" s="68"/>
      <c r="CT351" s="68"/>
      <c r="CU351" s="68"/>
      <c r="CV351" s="68"/>
      <c r="CW351" s="68"/>
      <c r="CX351" s="68"/>
      <c r="CY351" s="68"/>
      <c r="CZ351" s="68"/>
    </row>
    <row r="352" s="589" customFormat="true" ht="15" customHeight="true" x14ac:dyDescent="0.2">
      <c r="B352" s="622"/>
      <c r="W352" s="420"/>
      <c r="X352" s="420"/>
      <c r="Y352" s="420"/>
      <c r="Z352" s="420"/>
      <c r="AA352" s="420"/>
      <c r="AB352" s="420"/>
      <c r="AC352" s="420"/>
      <c r="AD352" s="420"/>
      <c r="AE352" s="420"/>
      <c r="AF352" s="420"/>
      <c r="AG352" s="420"/>
      <c r="AH352" s="420"/>
      <c r="AI352" s="420"/>
      <c r="AJ352" s="420"/>
      <c r="AK352" s="420"/>
      <c r="AL352" s="420"/>
      <c r="AM352" s="420"/>
      <c r="AN352" s="420"/>
      <c r="AO352" s="420"/>
      <c r="AP352" s="420"/>
      <c r="AQ352" s="420"/>
      <c r="AR352" s="420"/>
      <c r="AS352" s="420"/>
      <c r="AT352" s="420"/>
      <c r="AU352" s="420"/>
      <c r="AV352" s="420"/>
      <c r="AW352" s="420"/>
      <c r="AX352" s="420"/>
      <c r="AY352" s="420"/>
      <c r="AZ352" s="420"/>
      <c r="BA352" s="1136"/>
      <c r="BB352" s="697" t="s">
        <v>48</v>
      </c>
      <c r="BC352" s="127" t="s">
        <v>35</v>
      </c>
      <c r="BD352" s="123" t="s">
        <v>35</v>
      </c>
      <c r="BE352" s="123" t="s">
        <v>35</v>
      </c>
      <c r="BF352" s="123" t="s">
        <v>35</v>
      </c>
      <c r="BG352" s="118" t="s">
        <v>35</v>
      </c>
      <c r="BH352" s="127" t="s">
        <v>35</v>
      </c>
      <c r="BI352" s="123" t="s">
        <v>35</v>
      </c>
      <c r="BJ352" s="123" t="s">
        <v>35</v>
      </c>
      <c r="BK352" s="123" t="s">
        <v>35</v>
      </c>
      <c r="BL352" s="118" t="s">
        <v>35</v>
      </c>
      <c r="BM352" s="127" t="s">
        <v>35</v>
      </c>
      <c r="BN352" s="123" t="s">
        <v>35</v>
      </c>
      <c r="BO352" s="123" t="s">
        <v>35</v>
      </c>
      <c r="BP352" s="123" t="s">
        <v>35</v>
      </c>
      <c r="BQ352" s="118" t="s">
        <v>35</v>
      </c>
      <c r="BR352" s="127" t="s">
        <v>35</v>
      </c>
      <c r="BS352" s="123" t="s">
        <v>35</v>
      </c>
      <c r="BT352" s="123" t="s">
        <v>35</v>
      </c>
      <c r="BU352" s="123" t="s">
        <v>35</v>
      </c>
      <c r="BV352" s="112" t="s">
        <v>35</v>
      </c>
      <c r="BW352" s="68"/>
      <c r="BX352" s="68"/>
      <c r="BY352" s="68"/>
      <c r="BZ352" s="68"/>
      <c r="CA352" s="68"/>
      <c r="CB352" s="68"/>
      <c r="CC352" s="68"/>
      <c r="CD352" s="68"/>
      <c r="CE352" s="68"/>
      <c r="CF352" s="68"/>
      <c r="CG352" s="68"/>
      <c r="CH352" s="68"/>
      <c r="CI352" s="68"/>
      <c r="CJ352" s="68"/>
      <c r="CK352" s="68"/>
      <c r="CL352" s="68"/>
      <c r="CM352" s="68"/>
      <c r="CN352" s="68"/>
      <c r="CO352" s="68"/>
      <c r="CP352" s="68"/>
      <c r="CQ352" s="68"/>
      <c r="CR352" s="68"/>
      <c r="CS352" s="68"/>
      <c r="CT352" s="68"/>
      <c r="CU352" s="68"/>
      <c r="CV352" s="68"/>
      <c r="CW352" s="68"/>
      <c r="CX352" s="68"/>
      <c r="CY352" s="68"/>
      <c r="CZ352" s="68"/>
    </row>
    <row r="353" s="589" customFormat="true" ht="15" customHeight="true" x14ac:dyDescent="0.2">
      <c r="B353" s="622"/>
      <c r="W353" s="420"/>
      <c r="X353" s="420"/>
      <c r="Y353" s="420"/>
      <c r="Z353" s="420"/>
      <c r="AA353" s="420"/>
      <c r="AB353" s="420"/>
      <c r="AC353" s="420"/>
      <c r="AD353" s="420"/>
      <c r="AE353" s="420"/>
      <c r="AF353" s="420"/>
      <c r="AG353" s="420"/>
      <c r="AH353" s="420"/>
      <c r="AI353" s="420"/>
      <c r="AJ353" s="420"/>
      <c r="AK353" s="420"/>
      <c r="AL353" s="420"/>
      <c r="AM353" s="420"/>
      <c r="AN353" s="420"/>
      <c r="AO353" s="420"/>
      <c r="AP353" s="420"/>
      <c r="AQ353" s="420"/>
      <c r="AR353" s="420"/>
      <c r="AS353" s="420"/>
      <c r="AT353" s="420"/>
      <c r="AU353" s="420"/>
      <c r="AV353" s="420"/>
      <c r="AW353" s="420"/>
      <c r="AX353" s="420"/>
      <c r="AY353" s="420"/>
      <c r="AZ353" s="420"/>
      <c r="BA353" s="1143" t="s">
        <v>142</v>
      </c>
      <c r="BB353" s="697" t="s">
        <v>49</v>
      </c>
      <c r="BC353" s="127" t="s">
        <v>35</v>
      </c>
      <c r="BD353" s="123" t="s">
        <v>35</v>
      </c>
      <c r="BE353" s="123" t="s">
        <v>35</v>
      </c>
      <c r="BF353" s="123" t="s">
        <v>35</v>
      </c>
      <c r="BG353" s="118" t="s">
        <v>35</v>
      </c>
      <c r="BH353" s="127" t="s">
        <v>35</v>
      </c>
      <c r="BI353" s="123" t="s">
        <v>35</v>
      </c>
      <c r="BJ353" s="123" t="s">
        <v>35</v>
      </c>
      <c r="BK353" s="123" t="s">
        <v>35</v>
      </c>
      <c r="BL353" s="118" t="s">
        <v>35</v>
      </c>
      <c r="BM353" s="127" t="s">
        <v>35</v>
      </c>
      <c r="BN353" s="123" t="s">
        <v>35</v>
      </c>
      <c r="BO353" s="123" t="s">
        <v>35</v>
      </c>
      <c r="BP353" s="123" t="s">
        <v>35</v>
      </c>
      <c r="BQ353" s="118" t="s">
        <v>35</v>
      </c>
      <c r="BR353" s="127" t="s">
        <v>35</v>
      </c>
      <c r="BS353" s="123" t="s">
        <v>35</v>
      </c>
      <c r="BT353" s="123" t="s">
        <v>35</v>
      </c>
      <c r="BU353" s="123" t="s">
        <v>35</v>
      </c>
      <c r="BV353" s="112" t="s">
        <v>35</v>
      </c>
      <c r="BW353" s="68"/>
      <c r="BX353" s="68"/>
      <c r="BY353" s="68"/>
      <c r="BZ353" s="68"/>
      <c r="CA353" s="68"/>
      <c r="CB353" s="68"/>
      <c r="CC353" s="68"/>
      <c r="CD353" s="68"/>
      <c r="CE353" s="68"/>
      <c r="CF353" s="68"/>
      <c r="CG353" s="68"/>
      <c r="CH353" s="68"/>
      <c r="CI353" s="68"/>
      <c r="CJ353" s="68"/>
      <c r="CK353" s="68"/>
      <c r="CL353" s="68"/>
      <c r="CM353" s="68"/>
      <c r="CN353" s="68"/>
      <c r="CO353" s="68"/>
      <c r="CP353" s="68"/>
      <c r="CQ353" s="68"/>
      <c r="CR353" s="68"/>
      <c r="CS353" s="68"/>
      <c r="CT353" s="68"/>
      <c r="CU353" s="68"/>
      <c r="CV353" s="68"/>
      <c r="CW353" s="68"/>
      <c r="CX353" s="68"/>
      <c r="CY353" s="68"/>
      <c r="CZ353" s="68"/>
    </row>
    <row r="354" s="589" customFormat="true" ht="15" customHeight="true" x14ac:dyDescent="0.2">
      <c r="B354" s="622"/>
      <c r="W354" s="420"/>
      <c r="X354" s="420"/>
      <c r="Y354" s="420"/>
      <c r="Z354" s="420"/>
      <c r="AA354" s="420"/>
      <c r="AB354" s="420"/>
      <c r="AC354" s="420"/>
      <c r="AD354" s="420"/>
      <c r="AE354" s="420"/>
      <c r="AF354" s="420"/>
      <c r="AG354" s="420"/>
      <c r="AH354" s="420"/>
      <c r="AI354" s="420"/>
      <c r="AJ354" s="420"/>
      <c r="AK354" s="420"/>
      <c r="AL354" s="420"/>
      <c r="AM354" s="420"/>
      <c r="AN354" s="420"/>
      <c r="AO354" s="420"/>
      <c r="AP354" s="420"/>
      <c r="AQ354" s="420"/>
      <c r="AR354" s="420"/>
      <c r="AS354" s="420"/>
      <c r="AT354" s="420"/>
      <c r="AU354" s="420"/>
      <c r="AV354" s="420"/>
      <c r="AW354" s="420"/>
      <c r="AX354" s="420"/>
      <c r="AY354" s="420"/>
      <c r="AZ354" s="420"/>
      <c r="BA354" s="1137"/>
      <c r="BB354" s="698" t="s">
        <v>48</v>
      </c>
      <c r="BC354" s="126" t="s">
        <v>35</v>
      </c>
      <c r="BD354" s="122" t="s">
        <v>35</v>
      </c>
      <c r="BE354" s="122" t="s">
        <v>35</v>
      </c>
      <c r="BF354" s="122" t="s">
        <v>35</v>
      </c>
      <c r="BG354" s="117" t="s">
        <v>35</v>
      </c>
      <c r="BH354" s="126" t="s">
        <v>35</v>
      </c>
      <c r="BI354" s="122" t="s">
        <v>35</v>
      </c>
      <c r="BJ354" s="122" t="s">
        <v>35</v>
      </c>
      <c r="BK354" s="122" t="s">
        <v>35</v>
      </c>
      <c r="BL354" s="117" t="s">
        <v>35</v>
      </c>
      <c r="BM354" s="126" t="s">
        <v>35</v>
      </c>
      <c r="BN354" s="122" t="s">
        <v>35</v>
      </c>
      <c r="BO354" s="122" t="s">
        <v>35</v>
      </c>
      <c r="BP354" s="122" t="s">
        <v>35</v>
      </c>
      <c r="BQ354" s="117" t="s">
        <v>35</v>
      </c>
      <c r="BR354" s="126" t="s">
        <v>35</v>
      </c>
      <c r="BS354" s="122" t="s">
        <v>35</v>
      </c>
      <c r="BT354" s="122" t="s">
        <v>35</v>
      </c>
      <c r="BU354" s="122" t="s">
        <v>35</v>
      </c>
      <c r="BV354" s="111" t="s">
        <v>35</v>
      </c>
      <c r="BW354" s="68"/>
      <c r="BX354" s="68"/>
      <c r="BY354" s="68"/>
      <c r="BZ354" s="68"/>
      <c r="CA354" s="68"/>
      <c r="CB354" s="68"/>
      <c r="CC354" s="68"/>
      <c r="CD354" s="68"/>
      <c r="CE354" s="68"/>
      <c r="CF354" s="68"/>
      <c r="CG354" s="68"/>
      <c r="CH354" s="68"/>
      <c r="CI354" s="68"/>
      <c r="CJ354" s="68"/>
      <c r="CK354" s="68"/>
      <c r="CL354" s="68"/>
      <c r="CM354" s="68"/>
      <c r="CN354" s="68"/>
      <c r="CO354" s="68"/>
      <c r="CP354" s="68"/>
      <c r="CQ354" s="68"/>
      <c r="CR354" s="68"/>
      <c r="CS354" s="68"/>
      <c r="CT354" s="68"/>
      <c r="CU354" s="68"/>
      <c r="CV354" s="68"/>
      <c r="CW354" s="68"/>
      <c r="CX354" s="68"/>
      <c r="CY354" s="68"/>
      <c r="CZ354" s="68"/>
    </row>
    <row r="355" s="589" customFormat="true" ht="15" customHeight="true" x14ac:dyDescent="0.2">
      <c r="B355" s="622"/>
      <c r="W355" s="420"/>
      <c r="X355" s="420"/>
      <c r="Y355" s="420"/>
      <c r="Z355" s="420"/>
      <c r="AA355" s="420"/>
      <c r="AB355" s="420"/>
      <c r="AC355" s="420"/>
      <c r="AD355" s="420"/>
      <c r="AE355" s="420"/>
      <c r="AF355" s="420"/>
      <c r="AG355" s="420"/>
      <c r="AH355" s="420"/>
      <c r="AI355" s="420"/>
      <c r="AJ355" s="420"/>
      <c r="AK355" s="420"/>
      <c r="AL355" s="420"/>
      <c r="AM355" s="420"/>
      <c r="AN355" s="420"/>
      <c r="AO355" s="420"/>
      <c r="AP355" s="420"/>
      <c r="AQ355" s="420"/>
      <c r="AR355" s="420"/>
      <c r="AS355" s="420"/>
      <c r="AT355" s="420"/>
      <c r="AU355" s="420"/>
      <c r="AV355" s="420"/>
      <c r="AW355" s="420"/>
      <c r="AX355" s="420"/>
      <c r="AY355" s="420"/>
      <c r="AZ355" s="420"/>
      <c r="BA355" s="447"/>
      <c r="BB355" s="387"/>
      <c r="BC355" s="511"/>
      <c r="BD355" s="511"/>
      <c r="BE355" s="511"/>
      <c r="BF355" s="511"/>
      <c r="BG355" s="511"/>
      <c r="BH355" s="511"/>
      <c r="BI355" s="511"/>
      <c r="BJ355" s="511"/>
      <c r="BK355" s="511"/>
      <c r="BL355" s="511"/>
      <c r="BM355" s="511"/>
      <c r="BN355" s="511"/>
      <c r="BO355" s="511"/>
      <c r="BP355" s="511"/>
      <c r="BQ355" s="511"/>
      <c r="BR355" s="511"/>
      <c r="BS355" s="511"/>
      <c r="BT355" s="511"/>
      <c r="BU355" s="511"/>
      <c r="BV355" s="511"/>
      <c r="BW355" s="512"/>
      <c r="BX355" s="512"/>
      <c r="BY355" s="512"/>
      <c r="BZ355" s="512"/>
      <c r="CA355" s="512"/>
      <c r="CB355" s="512"/>
      <c r="CC355" s="512"/>
      <c r="CD355" s="512"/>
      <c r="CE355" s="512"/>
      <c r="CF355" s="512"/>
      <c r="CG355" s="512"/>
      <c r="CH355" s="512"/>
      <c r="CI355" s="512"/>
      <c r="CJ355" s="512"/>
      <c r="CK355" s="512"/>
      <c r="CL355" s="512"/>
      <c r="CM355" s="512"/>
      <c r="CN355" s="512"/>
      <c r="CO355" s="512"/>
      <c r="CP355" s="512"/>
      <c r="CQ355" s="512"/>
      <c r="CR355" s="512"/>
      <c r="CS355" s="512"/>
      <c r="CT355" s="512"/>
      <c r="CU355" s="512"/>
      <c r="CV355" s="512"/>
      <c r="CW355" s="512"/>
      <c r="CX355" s="512"/>
      <c r="CY355" s="512"/>
      <c r="CZ355" s="512"/>
    </row>
    <row r="356" s="589" customFormat="true" ht="15" customHeight="true" x14ac:dyDescent="0.2">
      <c r="B356" s="622"/>
      <c r="W356" s="420"/>
      <c r="X356" s="420"/>
      <c r="Y356" s="420"/>
      <c r="Z356" s="420"/>
      <c r="AA356" s="420"/>
      <c r="AB356" s="420"/>
      <c r="AC356" s="420"/>
      <c r="AD356" s="420"/>
      <c r="AE356" s="420"/>
      <c r="AF356" s="420"/>
      <c r="AG356" s="420"/>
      <c r="AH356" s="420"/>
      <c r="AI356" s="420"/>
      <c r="AJ356" s="420"/>
      <c r="AK356" s="420"/>
      <c r="AL356" s="420"/>
      <c r="AM356" s="420"/>
      <c r="AN356" s="420"/>
      <c r="AO356" s="420"/>
      <c r="AP356" s="420"/>
      <c r="AQ356" s="420"/>
      <c r="AR356" s="420"/>
      <c r="AS356" s="420"/>
      <c r="AT356" s="420"/>
      <c r="AU356" s="420"/>
      <c r="AV356" s="420"/>
      <c r="AW356" s="420"/>
      <c r="AX356" s="420"/>
      <c r="AY356" s="420"/>
      <c r="AZ356" s="420"/>
      <c r="BA356" s="447"/>
      <c r="BB356" s="387"/>
      <c r="BC356" s="447"/>
      <c r="BD356" s="447"/>
      <c r="BE356" s="447"/>
      <c r="BF356" s="447"/>
      <c r="BG356" s="447"/>
      <c r="BH356" s="447"/>
      <c r="BI356" s="447"/>
      <c r="BJ356" s="447"/>
      <c r="BK356" s="447"/>
      <c r="BL356" s="447"/>
      <c r="BM356" s="447"/>
      <c r="BN356" s="447"/>
      <c r="BO356" s="447"/>
      <c r="BP356" s="447"/>
      <c r="BQ356" s="447"/>
      <c r="BR356" s="447"/>
      <c r="BS356" s="447"/>
      <c r="BT356" s="447"/>
      <c r="BU356" s="447"/>
      <c r="BV356" s="447"/>
      <c r="BW356" s="420"/>
      <c r="BX356" s="420"/>
      <c r="BY356" s="420"/>
      <c r="BZ356" s="420"/>
      <c r="CA356" s="420"/>
      <c r="CB356" s="420"/>
      <c r="CC356" s="420"/>
      <c r="CD356" s="420"/>
      <c r="CE356" s="420"/>
      <c r="CF356" s="420"/>
      <c r="CG356" s="420"/>
      <c r="CH356" s="420"/>
      <c r="CI356" s="420"/>
      <c r="CJ356" s="420"/>
      <c r="CK356" s="420"/>
      <c r="CL356" s="420"/>
      <c r="CM356" s="420"/>
      <c r="CN356" s="420"/>
      <c r="CO356" s="420"/>
      <c r="CP356" s="420"/>
      <c r="CQ356" s="420"/>
      <c r="CR356" s="420"/>
      <c r="CS356" s="420"/>
      <c r="CT356" s="420"/>
      <c r="CU356" s="420"/>
      <c r="CV356" s="420"/>
      <c r="CW356" s="420"/>
      <c r="CX356" s="420"/>
      <c r="CY356" s="420"/>
      <c r="CZ356" s="420"/>
    </row>
    <row r="357" s="383" customFormat="true" ht="15" customHeight="true" x14ac:dyDescent="0.2">
      <c r="B357" s="385"/>
      <c r="W357" s="420"/>
      <c r="X357" s="420"/>
      <c r="Y357" s="420"/>
      <c r="Z357" s="420"/>
      <c r="AA357" s="420"/>
      <c r="AB357" s="420"/>
      <c r="AC357" s="420"/>
      <c r="AD357" s="420"/>
      <c r="AE357" s="420"/>
      <c r="AF357" s="420"/>
      <c r="AG357" s="420"/>
      <c r="AH357" s="420"/>
      <c r="AI357" s="420"/>
      <c r="AJ357" s="420"/>
      <c r="AK357" s="420"/>
      <c r="AL357" s="420"/>
      <c r="AM357" s="420"/>
      <c r="AN357" s="420"/>
      <c r="AO357" s="420"/>
      <c r="AP357" s="420"/>
      <c r="AQ357" s="420"/>
      <c r="AR357" s="420"/>
      <c r="AS357" s="420"/>
      <c r="AT357" s="420"/>
      <c r="AU357" s="420"/>
      <c r="AV357" s="420"/>
      <c r="AW357" s="420"/>
      <c r="AX357" s="420"/>
      <c r="AY357" s="420"/>
      <c r="AZ357" s="420"/>
      <c r="BA357" s="447"/>
      <c r="BB357" s="387"/>
      <c r="BC357" s="447"/>
      <c r="BD357" s="447"/>
      <c r="BE357" s="447"/>
      <c r="BF357" s="447"/>
      <c r="BG357" s="447"/>
      <c r="BH357" s="447"/>
      <c r="BI357" s="447"/>
      <c r="BJ357" s="447"/>
      <c r="BK357" s="447"/>
      <c r="BL357" s="447"/>
      <c r="BM357" s="447"/>
      <c r="BN357" s="447"/>
      <c r="BO357" s="447"/>
      <c r="BP357" s="447"/>
      <c r="BQ357" s="447"/>
      <c r="BR357" s="447"/>
      <c r="BS357" s="447"/>
      <c r="BT357" s="447"/>
      <c r="BU357" s="447"/>
      <c r="BV357" s="447"/>
      <c r="BW357" s="420"/>
      <c r="BX357" s="420"/>
      <c r="BY357" s="420"/>
      <c r="BZ357" s="420"/>
      <c r="CA357" s="420"/>
      <c r="CB357" s="420"/>
      <c r="CC357" s="420"/>
      <c r="CD357" s="420"/>
      <c r="CE357" s="420"/>
      <c r="CF357" s="420"/>
      <c r="CG357" s="420"/>
      <c r="CH357" s="420"/>
      <c r="CI357" s="420"/>
      <c r="CJ357" s="420"/>
      <c r="CK357" s="420"/>
      <c r="CL357" s="420"/>
      <c r="CM357" s="420"/>
      <c r="CN357" s="420"/>
      <c r="CO357" s="420"/>
      <c r="CP357" s="420"/>
      <c r="CQ357" s="420"/>
      <c r="CR357" s="420"/>
      <c r="CS357" s="420"/>
      <c r="CT357" s="420"/>
      <c r="CU357" s="420"/>
      <c r="CV357" s="420"/>
      <c r="CW357" s="420"/>
      <c r="CX357" s="420"/>
      <c r="CY357" s="420"/>
      <c r="CZ357" s="420"/>
    </row>
    <row r="358" s="383" customFormat="true" ht="15" customHeight="true" x14ac:dyDescent="0.2">
      <c r="B358" s="385"/>
      <c r="W358" s="420"/>
      <c r="X358" s="420"/>
      <c r="Y358" s="420"/>
      <c r="Z358" s="420"/>
      <c r="AA358" s="420"/>
      <c r="AB358" s="420"/>
      <c r="AC358" s="420"/>
      <c r="AD358" s="420"/>
      <c r="AE358" s="420"/>
      <c r="AF358" s="420"/>
      <c r="AG358" s="420"/>
      <c r="AH358" s="420"/>
      <c r="AI358" s="420"/>
      <c r="AJ358" s="420"/>
      <c r="AK358" s="420"/>
      <c r="AL358" s="420"/>
      <c r="AM358" s="420"/>
      <c r="AN358" s="420"/>
      <c r="AO358" s="420"/>
      <c r="AP358" s="420"/>
      <c r="AQ358" s="420"/>
      <c r="AR358" s="420"/>
      <c r="AS358" s="420"/>
      <c r="AT358" s="420"/>
      <c r="AU358" s="420"/>
      <c r="AV358" s="420"/>
      <c r="AW358" s="420"/>
      <c r="AX358" s="420"/>
      <c r="AY358" s="420"/>
      <c r="AZ358" s="420"/>
      <c r="BA358" s="447"/>
      <c r="BB358" s="387"/>
      <c r="BC358" s="447"/>
      <c r="BD358" s="447"/>
      <c r="BE358" s="447"/>
      <c r="BF358" s="447"/>
      <c r="BG358" s="447"/>
      <c r="BH358" s="447"/>
      <c r="BI358" s="447"/>
      <c r="BJ358" s="447"/>
      <c r="BK358" s="447"/>
      <c r="BL358" s="447"/>
      <c r="BM358" s="447"/>
      <c r="BN358" s="447"/>
      <c r="BO358" s="447"/>
      <c r="BP358" s="447"/>
      <c r="BQ358" s="447"/>
      <c r="BR358" s="447"/>
      <c r="BS358" s="447"/>
      <c r="BT358" s="447"/>
      <c r="BU358" s="447"/>
      <c r="BV358" s="447"/>
      <c r="BW358" s="420"/>
      <c r="BX358" s="420"/>
      <c r="BY358" s="420"/>
      <c r="BZ358" s="420"/>
      <c r="CA358" s="420"/>
      <c r="CB358" s="420"/>
      <c r="CC358" s="420"/>
      <c r="CD358" s="420"/>
      <c r="CE358" s="420"/>
      <c r="CF358" s="420"/>
      <c r="CG358" s="420"/>
      <c r="CH358" s="420"/>
      <c r="CI358" s="420"/>
      <c r="CJ358" s="420"/>
      <c r="CK358" s="420"/>
      <c r="CL358" s="420"/>
      <c r="CM358" s="420"/>
      <c r="CN358" s="420"/>
      <c r="CO358" s="420"/>
      <c r="CP358" s="420"/>
      <c r="CQ358" s="420"/>
      <c r="CR358" s="420"/>
      <c r="CS358" s="420"/>
      <c r="CT358" s="420"/>
      <c r="CU358" s="420"/>
      <c r="CV358" s="420"/>
      <c r="CW358" s="420"/>
      <c r="CX358" s="420"/>
      <c r="CY358" s="420"/>
      <c r="CZ358" s="420"/>
    </row>
    <row r="359" s="383" customFormat="true" ht="15" customHeight="true" x14ac:dyDescent="0.2">
      <c r="B359" s="385"/>
      <c r="W359" s="420"/>
      <c r="X359" s="420"/>
      <c r="Y359" s="420"/>
      <c r="Z359" s="420"/>
      <c r="AA359" s="420"/>
      <c r="AB359" s="420"/>
      <c r="AC359" s="420"/>
      <c r="AD359" s="420"/>
      <c r="AE359" s="420"/>
      <c r="AF359" s="420"/>
      <c r="AG359" s="420"/>
      <c r="AH359" s="420"/>
      <c r="AI359" s="420"/>
      <c r="AJ359" s="420"/>
      <c r="AK359" s="420"/>
      <c r="AL359" s="420"/>
      <c r="AM359" s="420"/>
      <c r="AN359" s="420"/>
      <c r="AO359" s="420"/>
      <c r="AP359" s="420"/>
      <c r="AQ359" s="420"/>
      <c r="AR359" s="420"/>
      <c r="AS359" s="420"/>
      <c r="AT359" s="420"/>
      <c r="AU359" s="420"/>
      <c r="AV359" s="420"/>
      <c r="AW359" s="420"/>
      <c r="AX359" s="420"/>
      <c r="AY359" s="420"/>
      <c r="AZ359" s="420"/>
      <c r="BA359" s="447"/>
      <c r="BB359" s="387"/>
      <c r="BC359" s="447"/>
      <c r="BD359" s="447"/>
      <c r="BE359" s="447"/>
      <c r="BF359" s="447"/>
      <c r="BG359" s="447"/>
      <c r="BH359" s="447"/>
      <c r="BI359" s="447"/>
      <c r="BJ359" s="447"/>
      <c r="BK359" s="447"/>
      <c r="BL359" s="447"/>
      <c r="BM359" s="447"/>
      <c r="BN359" s="447"/>
      <c r="BO359" s="447"/>
      <c r="BP359" s="447"/>
      <c r="BQ359" s="447"/>
      <c r="BR359" s="447"/>
      <c r="BS359" s="447"/>
      <c r="BT359" s="447"/>
      <c r="BU359" s="447"/>
      <c r="BV359" s="447"/>
      <c r="BW359" s="420"/>
      <c r="BX359" s="420"/>
      <c r="BY359" s="420"/>
      <c r="BZ359" s="420"/>
      <c r="CA359" s="420"/>
      <c r="CB359" s="420"/>
      <c r="CC359" s="420"/>
      <c r="CD359" s="420"/>
      <c r="CE359" s="420"/>
      <c r="CF359" s="420"/>
      <c r="CG359" s="420"/>
      <c r="CH359" s="420"/>
      <c r="CI359" s="420"/>
      <c r="CJ359" s="420"/>
      <c r="CK359" s="420"/>
      <c r="CL359" s="420"/>
      <c r="CM359" s="420"/>
      <c r="CN359" s="420"/>
      <c r="CO359" s="420"/>
      <c r="CP359" s="420"/>
      <c r="CQ359" s="420"/>
      <c r="CR359" s="420"/>
      <c r="CS359" s="420"/>
      <c r="CT359" s="420"/>
      <c r="CU359" s="420"/>
      <c r="CV359" s="420"/>
      <c r="CW359" s="420"/>
      <c r="CX359" s="420"/>
      <c r="CY359" s="420"/>
      <c r="CZ359" s="420"/>
    </row>
    <row r="360" s="383" customFormat="true" ht="15" customHeight="true" x14ac:dyDescent="0.2">
      <c r="B360" s="385"/>
      <c r="W360" s="420"/>
      <c r="X360" s="420"/>
      <c r="Y360" s="420"/>
      <c r="Z360" s="420"/>
      <c r="AA360" s="420"/>
      <c r="AB360" s="420"/>
      <c r="AC360" s="420"/>
      <c r="AD360" s="420"/>
      <c r="AE360" s="420"/>
      <c r="AF360" s="420"/>
      <c r="AG360" s="420"/>
      <c r="AH360" s="420"/>
      <c r="AI360" s="420"/>
      <c r="AJ360" s="420"/>
      <c r="AK360" s="420"/>
      <c r="AL360" s="420"/>
      <c r="AM360" s="420"/>
      <c r="AN360" s="420"/>
      <c r="AO360" s="420"/>
      <c r="AP360" s="420"/>
      <c r="AQ360" s="420"/>
      <c r="AR360" s="420"/>
      <c r="AS360" s="420"/>
      <c r="AT360" s="420"/>
      <c r="AU360" s="420"/>
      <c r="AV360" s="420"/>
      <c r="AW360" s="420"/>
      <c r="AX360" s="420"/>
      <c r="AY360" s="420"/>
      <c r="AZ360" s="420"/>
      <c r="BA360" s="447"/>
      <c r="BB360" s="387"/>
      <c r="BC360" s="447"/>
      <c r="BD360" s="447"/>
      <c r="BE360" s="447"/>
      <c r="BF360" s="447"/>
      <c r="BG360" s="447"/>
      <c r="BH360" s="447"/>
      <c r="BI360" s="447"/>
      <c r="BJ360" s="447"/>
      <c r="BK360" s="447"/>
      <c r="BL360" s="447"/>
      <c r="BM360" s="447"/>
      <c r="BN360" s="447"/>
      <c r="BO360" s="447"/>
      <c r="BP360" s="447"/>
      <c r="BQ360" s="447"/>
      <c r="BR360" s="447"/>
      <c r="BS360" s="447"/>
      <c r="BT360" s="447"/>
      <c r="BU360" s="447"/>
      <c r="BV360" s="447"/>
      <c r="BW360" s="420"/>
      <c r="BX360" s="420"/>
      <c r="BY360" s="420"/>
      <c r="BZ360" s="420"/>
      <c r="CA360" s="420"/>
      <c r="CB360" s="420"/>
      <c r="CC360" s="420"/>
      <c r="CD360" s="420"/>
      <c r="CE360" s="420"/>
      <c r="CF360" s="420"/>
      <c r="CG360" s="420"/>
      <c r="CH360" s="420"/>
      <c r="CI360" s="420"/>
      <c r="CJ360" s="420"/>
      <c r="CK360" s="420"/>
      <c r="CL360" s="420"/>
      <c r="CM360" s="420"/>
      <c r="CN360" s="420"/>
      <c r="CO360" s="420"/>
      <c r="CP360" s="420"/>
      <c r="CQ360" s="420"/>
      <c r="CR360" s="420"/>
      <c r="CS360" s="420"/>
      <c r="CT360" s="420"/>
      <c r="CU360" s="420"/>
      <c r="CV360" s="420"/>
      <c r="CW360" s="420"/>
      <c r="CX360" s="420"/>
      <c r="CY360" s="420"/>
      <c r="CZ360" s="420"/>
    </row>
    <row r="361" s="383" customFormat="true" ht="15" customHeight="true" x14ac:dyDescent="0.2">
      <c r="B361" s="385"/>
      <c r="W361" s="420"/>
      <c r="X361" s="420"/>
      <c r="Y361" s="420"/>
      <c r="Z361" s="420"/>
      <c r="AA361" s="420"/>
      <c r="AB361" s="420"/>
      <c r="AC361" s="420"/>
      <c r="AD361" s="420"/>
      <c r="AE361" s="420"/>
      <c r="AF361" s="420"/>
      <c r="AG361" s="420"/>
      <c r="AH361" s="420"/>
      <c r="AI361" s="420"/>
      <c r="AJ361" s="420"/>
      <c r="AK361" s="420"/>
      <c r="AL361" s="420"/>
      <c r="AM361" s="420"/>
      <c r="AN361" s="420"/>
      <c r="AO361" s="420"/>
      <c r="AP361" s="420"/>
      <c r="AQ361" s="420"/>
      <c r="AR361" s="420"/>
      <c r="AS361" s="420"/>
      <c r="AT361" s="420"/>
      <c r="AU361" s="420"/>
      <c r="AV361" s="420"/>
      <c r="AW361" s="420"/>
      <c r="AX361" s="420"/>
      <c r="AY361" s="420"/>
      <c r="AZ361" s="420"/>
      <c r="BA361" s="447"/>
      <c r="BB361" s="387"/>
      <c r="BC361" s="447"/>
      <c r="BD361" s="447"/>
      <c r="BE361" s="447"/>
      <c r="BF361" s="447"/>
      <c r="BG361" s="447"/>
      <c r="BH361" s="447"/>
      <c r="BI361" s="447"/>
      <c r="BJ361" s="447"/>
      <c r="BK361" s="447"/>
      <c r="BL361" s="447"/>
      <c r="BM361" s="447"/>
      <c r="BN361" s="447"/>
      <c r="BO361" s="447"/>
      <c r="BP361" s="447"/>
      <c r="BQ361" s="447"/>
      <c r="BR361" s="447"/>
      <c r="BS361" s="447"/>
      <c r="BT361" s="447"/>
      <c r="BU361" s="447"/>
      <c r="BV361" s="447"/>
      <c r="BW361" s="420"/>
      <c r="BX361" s="420"/>
      <c r="BY361" s="420"/>
      <c r="BZ361" s="420"/>
      <c r="CA361" s="420"/>
      <c r="CB361" s="420"/>
      <c r="CC361" s="420"/>
      <c r="CD361" s="420"/>
      <c r="CE361" s="420"/>
      <c r="CF361" s="420"/>
      <c r="CG361" s="420"/>
      <c r="CH361" s="420"/>
      <c r="CI361" s="420"/>
      <c r="CJ361" s="420"/>
      <c r="CK361" s="420"/>
      <c r="CL361" s="420"/>
      <c r="CM361" s="420"/>
      <c r="CN361" s="420"/>
      <c r="CO361" s="420"/>
      <c r="CP361" s="420"/>
      <c r="CQ361" s="420"/>
      <c r="CR361" s="420"/>
      <c r="CS361" s="420"/>
      <c r="CT361" s="420"/>
      <c r="CU361" s="420"/>
      <c r="CV361" s="420"/>
      <c r="CW361" s="420"/>
      <c r="CX361" s="420"/>
      <c r="CY361" s="420"/>
      <c r="CZ361" s="420"/>
    </row>
    <row r="362" s="383" customFormat="true" ht="15" customHeight="true" x14ac:dyDescent="0.2">
      <c r="B362" s="385"/>
      <c r="W362" s="420"/>
      <c r="X362" s="420"/>
      <c r="Y362" s="420"/>
      <c r="Z362" s="420"/>
      <c r="AA362" s="420"/>
      <c r="AB362" s="420"/>
      <c r="AC362" s="420"/>
      <c r="AD362" s="420"/>
      <c r="AE362" s="420"/>
      <c r="AF362" s="420"/>
      <c r="AG362" s="420"/>
      <c r="AH362" s="420"/>
      <c r="AI362" s="420"/>
      <c r="AJ362" s="420"/>
      <c r="AK362" s="420"/>
      <c r="AL362" s="420"/>
      <c r="AM362" s="420"/>
      <c r="AN362" s="420"/>
      <c r="AO362" s="420"/>
      <c r="AP362" s="420"/>
      <c r="AQ362" s="420"/>
      <c r="AR362" s="420"/>
      <c r="AS362" s="420"/>
      <c r="AT362" s="420"/>
      <c r="AU362" s="420"/>
      <c r="AV362" s="420"/>
      <c r="AW362" s="420"/>
      <c r="AX362" s="420"/>
      <c r="AY362" s="420"/>
      <c r="AZ362" s="420"/>
      <c r="BA362" s="447"/>
      <c r="BB362" s="387"/>
      <c r="BC362" s="447"/>
      <c r="BD362" s="447"/>
      <c r="BE362" s="447"/>
      <c r="BF362" s="447"/>
      <c r="BG362" s="447"/>
      <c r="BH362" s="447"/>
      <c r="BI362" s="447"/>
      <c r="BJ362" s="447"/>
      <c r="BK362" s="447"/>
      <c r="BL362" s="447"/>
      <c r="BM362" s="447"/>
      <c r="BN362" s="447"/>
      <c r="BO362" s="447"/>
      <c r="BP362" s="447"/>
      <c r="BQ362" s="447"/>
      <c r="BR362" s="447"/>
      <c r="BS362" s="447"/>
      <c r="BT362" s="447"/>
      <c r="BU362" s="447"/>
      <c r="BV362" s="447"/>
      <c r="BW362" s="420"/>
      <c r="BX362" s="420"/>
      <c r="BY362" s="420"/>
      <c r="BZ362" s="420"/>
      <c r="CA362" s="420"/>
      <c r="CB362" s="420"/>
      <c r="CC362" s="420"/>
      <c r="CD362" s="420"/>
      <c r="CE362" s="420"/>
      <c r="CF362" s="420"/>
      <c r="CG362" s="420"/>
      <c r="CH362" s="420"/>
      <c r="CI362" s="420"/>
      <c r="CJ362" s="420"/>
      <c r="CK362" s="420"/>
      <c r="CL362" s="420"/>
      <c r="CM362" s="420"/>
      <c r="CN362" s="420"/>
      <c r="CO362" s="420"/>
      <c r="CP362" s="420"/>
      <c r="CQ362" s="420"/>
      <c r="CR362" s="420"/>
      <c r="CS362" s="420"/>
      <c r="CT362" s="420"/>
      <c r="CU362" s="420"/>
      <c r="CV362" s="420"/>
      <c r="CW362" s="420"/>
      <c r="CX362" s="420"/>
      <c r="CY362" s="420"/>
      <c r="CZ362" s="420"/>
    </row>
    <row r="363" s="383" customFormat="true" ht="15" customHeight="true" x14ac:dyDescent="0.2">
      <c r="B363" s="385"/>
      <c r="W363" s="420"/>
      <c r="X363" s="420"/>
      <c r="Y363" s="420"/>
      <c r="Z363" s="420"/>
      <c r="AA363" s="420"/>
      <c r="AB363" s="420"/>
      <c r="AC363" s="420"/>
      <c r="AD363" s="420"/>
      <c r="AE363" s="420"/>
      <c r="AF363" s="420"/>
      <c r="AG363" s="420"/>
      <c r="AH363" s="420"/>
      <c r="AI363" s="420"/>
      <c r="AJ363" s="420"/>
      <c r="AK363" s="420"/>
      <c r="AL363" s="420"/>
      <c r="AM363" s="420"/>
      <c r="AN363" s="420"/>
      <c r="AO363" s="420"/>
      <c r="AP363" s="420"/>
      <c r="AQ363" s="420"/>
      <c r="AR363" s="420"/>
      <c r="AS363" s="420"/>
      <c r="AT363" s="420"/>
      <c r="AU363" s="420"/>
      <c r="AV363" s="420"/>
      <c r="AW363" s="420"/>
      <c r="AX363" s="420"/>
      <c r="AY363" s="420"/>
      <c r="AZ363" s="420"/>
      <c r="BA363" s="447"/>
      <c r="BB363" s="387"/>
      <c r="BC363" s="447"/>
      <c r="BD363" s="447"/>
      <c r="BE363" s="447"/>
      <c r="BF363" s="447"/>
      <c r="BG363" s="447"/>
      <c r="BH363" s="447"/>
      <c r="BI363" s="447"/>
      <c r="BJ363" s="447"/>
      <c r="BK363" s="447"/>
      <c r="BL363" s="447"/>
      <c r="BM363" s="447"/>
      <c r="BN363" s="447"/>
      <c r="BO363" s="447"/>
      <c r="BP363" s="447"/>
      <c r="BQ363" s="447"/>
      <c r="BR363" s="447"/>
      <c r="BS363" s="447"/>
      <c r="BT363" s="447"/>
      <c r="BU363" s="447"/>
      <c r="BV363" s="447"/>
      <c r="BW363" s="420"/>
      <c r="BX363" s="420"/>
      <c r="BY363" s="420"/>
      <c r="BZ363" s="420"/>
      <c r="CA363" s="420"/>
      <c r="CB363" s="420"/>
      <c r="CC363" s="420"/>
      <c r="CD363" s="420"/>
      <c r="CE363" s="420"/>
      <c r="CF363" s="420"/>
      <c r="CG363" s="420"/>
      <c r="CH363" s="420"/>
      <c r="CI363" s="420"/>
      <c r="CJ363" s="420"/>
      <c r="CK363" s="420"/>
      <c r="CL363" s="420"/>
      <c r="CM363" s="420"/>
      <c r="CN363" s="420"/>
      <c r="CO363" s="420"/>
      <c r="CP363" s="420"/>
      <c r="CQ363" s="420"/>
      <c r="CR363" s="420"/>
      <c r="CS363" s="420"/>
      <c r="CT363" s="420"/>
      <c r="CU363" s="420"/>
      <c r="CV363" s="420"/>
      <c r="CW363" s="420"/>
      <c r="CX363" s="420"/>
      <c r="CY363" s="420"/>
      <c r="CZ363" s="420"/>
    </row>
    <row r="364" s="383" customFormat="true" ht="15" customHeight="true" x14ac:dyDescent="0.2">
      <c r="B364" s="385"/>
      <c r="W364" s="420"/>
      <c r="X364" s="420"/>
      <c r="Y364" s="420"/>
      <c r="Z364" s="420"/>
      <c r="AA364" s="420"/>
      <c r="AB364" s="420"/>
      <c r="AC364" s="420"/>
      <c r="AD364" s="420"/>
      <c r="AE364" s="420"/>
      <c r="AF364" s="420"/>
      <c r="AG364" s="420"/>
      <c r="AH364" s="420"/>
      <c r="AI364" s="420"/>
      <c r="AJ364" s="420"/>
      <c r="AK364" s="420"/>
      <c r="AL364" s="420"/>
      <c r="AM364" s="420"/>
      <c r="AN364" s="420"/>
      <c r="AO364" s="420"/>
      <c r="AP364" s="420"/>
      <c r="AQ364" s="420"/>
      <c r="AR364" s="420"/>
      <c r="AS364" s="420"/>
      <c r="AT364" s="420"/>
      <c r="AU364" s="420"/>
      <c r="AV364" s="420"/>
      <c r="AW364" s="420"/>
      <c r="AX364" s="420"/>
      <c r="AY364" s="420"/>
      <c r="AZ364" s="420"/>
      <c r="BA364" s="447"/>
      <c r="BB364" s="387"/>
      <c r="BC364" s="447"/>
      <c r="BD364" s="447"/>
      <c r="BE364" s="447"/>
      <c r="BF364" s="447"/>
      <c r="BG364" s="447"/>
      <c r="BH364" s="447"/>
      <c r="BI364" s="447"/>
      <c r="BJ364" s="447"/>
      <c r="BK364" s="447"/>
      <c r="BL364" s="447"/>
      <c r="BM364" s="447"/>
      <c r="BN364" s="447"/>
      <c r="BO364" s="447"/>
      <c r="BP364" s="447"/>
      <c r="BQ364" s="447"/>
      <c r="BR364" s="447"/>
      <c r="BS364" s="447"/>
      <c r="BT364" s="447"/>
      <c r="BU364" s="447"/>
      <c r="BV364" s="447"/>
      <c r="BW364" s="420"/>
      <c r="BX364" s="420"/>
      <c r="BY364" s="420"/>
      <c r="BZ364" s="420"/>
      <c r="CA364" s="420"/>
      <c r="CB364" s="420"/>
      <c r="CC364" s="420"/>
      <c r="CD364" s="420"/>
      <c r="CE364" s="420"/>
      <c r="CF364" s="420"/>
      <c r="CG364" s="420"/>
      <c r="CH364" s="420"/>
      <c r="CI364" s="420"/>
      <c r="CJ364" s="420"/>
      <c r="CK364" s="420"/>
      <c r="CL364" s="420"/>
      <c r="CM364" s="420"/>
      <c r="CN364" s="420"/>
      <c r="CO364" s="420"/>
      <c r="CP364" s="420"/>
      <c r="CQ364" s="420"/>
      <c r="CR364" s="420"/>
      <c r="CS364" s="420"/>
      <c r="CT364" s="420"/>
      <c r="CU364" s="420"/>
      <c r="CV364" s="420"/>
      <c r="CW364" s="420"/>
      <c r="CX364" s="420"/>
      <c r="CY364" s="420"/>
      <c r="CZ364" s="420"/>
    </row>
    <row r="365" s="383" customFormat="true" ht="15" customHeight="true" x14ac:dyDescent="0.2">
      <c r="B365" s="385"/>
      <c r="W365" s="420"/>
      <c r="X365" s="420"/>
      <c r="Y365" s="420"/>
      <c r="Z365" s="420"/>
      <c r="AA365" s="420"/>
      <c r="AB365" s="420"/>
      <c r="AC365" s="420"/>
      <c r="AD365" s="420"/>
      <c r="AE365" s="420"/>
      <c r="AF365" s="420"/>
      <c r="AG365" s="420"/>
      <c r="AH365" s="420"/>
      <c r="AI365" s="420"/>
      <c r="AJ365" s="420"/>
      <c r="AK365" s="420"/>
      <c r="AL365" s="420"/>
      <c r="AM365" s="420"/>
      <c r="AN365" s="420"/>
      <c r="AO365" s="420"/>
      <c r="AP365" s="420"/>
      <c r="AQ365" s="420"/>
      <c r="AR365" s="420"/>
      <c r="AS365" s="420"/>
      <c r="AT365" s="420"/>
      <c r="AU365" s="420"/>
      <c r="AV365" s="420"/>
      <c r="AW365" s="420"/>
      <c r="AX365" s="420"/>
      <c r="AY365" s="420"/>
      <c r="AZ365" s="420"/>
      <c r="BA365" s="447"/>
      <c r="BB365" s="387"/>
      <c r="BC365" s="447"/>
      <c r="BD365" s="447"/>
      <c r="BE365" s="447"/>
      <c r="BF365" s="447"/>
      <c r="BG365" s="447"/>
      <c r="BH365" s="447"/>
      <c r="BI365" s="447"/>
      <c r="BJ365" s="447"/>
      <c r="BK365" s="447"/>
      <c r="BL365" s="447"/>
      <c r="BM365" s="447"/>
      <c r="BN365" s="447"/>
      <c r="BO365" s="447"/>
      <c r="BP365" s="447"/>
      <c r="BQ365" s="447"/>
      <c r="BR365" s="447"/>
      <c r="BS365" s="447"/>
      <c r="BT365" s="447"/>
      <c r="BU365" s="447"/>
      <c r="BV365" s="447"/>
      <c r="BW365" s="420"/>
      <c r="BX365" s="420"/>
      <c r="BY365" s="420"/>
      <c r="BZ365" s="420"/>
      <c r="CA365" s="420"/>
      <c r="CB365" s="420"/>
      <c r="CC365" s="420"/>
      <c r="CD365" s="420"/>
      <c r="CE365" s="420"/>
      <c r="CF365" s="420"/>
      <c r="CG365" s="420"/>
      <c r="CH365" s="420"/>
      <c r="CI365" s="420"/>
      <c r="CJ365" s="420"/>
      <c r="CK365" s="420"/>
      <c r="CL365" s="420"/>
      <c r="CM365" s="420"/>
      <c r="CN365" s="420"/>
      <c r="CO365" s="420"/>
      <c r="CP365" s="420"/>
      <c r="CQ365" s="420"/>
      <c r="CR365" s="420"/>
      <c r="CS365" s="420"/>
      <c r="CT365" s="420"/>
      <c r="CU365" s="420"/>
      <c r="CV365" s="420"/>
      <c r="CW365" s="420"/>
      <c r="CX365" s="420"/>
      <c r="CY365" s="420"/>
      <c r="CZ365" s="420"/>
    </row>
    <row r="366" s="383" customFormat="true" ht="15" customHeight="true" x14ac:dyDescent="0.2">
      <c r="B366" s="385"/>
      <c r="W366" s="420"/>
      <c r="X366" s="420"/>
      <c r="Y366" s="420"/>
      <c r="Z366" s="420"/>
      <c r="AA366" s="420"/>
      <c r="AB366" s="420"/>
      <c r="AC366" s="420"/>
      <c r="AD366" s="420"/>
      <c r="AE366" s="420"/>
      <c r="AF366" s="420"/>
      <c r="AG366" s="420"/>
      <c r="AH366" s="420"/>
      <c r="AI366" s="420"/>
      <c r="AJ366" s="420"/>
      <c r="AK366" s="420"/>
      <c r="AL366" s="420"/>
      <c r="AM366" s="420"/>
      <c r="AN366" s="420"/>
      <c r="AO366" s="420"/>
      <c r="AP366" s="420"/>
      <c r="AQ366" s="420"/>
      <c r="AR366" s="420"/>
      <c r="AS366" s="420"/>
      <c r="AT366" s="420"/>
      <c r="AU366" s="420"/>
      <c r="AV366" s="420"/>
      <c r="AW366" s="420"/>
      <c r="AX366" s="420"/>
      <c r="AY366" s="420"/>
      <c r="AZ366" s="420"/>
      <c r="BA366" s="447"/>
      <c r="BB366" s="387"/>
      <c r="BC366" s="447"/>
      <c r="BD366" s="447"/>
      <c r="BE366" s="447"/>
      <c r="BF366" s="447"/>
      <c r="BG366" s="447"/>
      <c r="BH366" s="447"/>
      <c r="BI366" s="447"/>
      <c r="BJ366" s="447"/>
      <c r="BK366" s="447"/>
      <c r="BL366" s="447"/>
      <c r="BM366" s="447"/>
      <c r="BN366" s="447"/>
      <c r="BO366" s="447"/>
      <c r="BP366" s="447"/>
      <c r="BQ366" s="447"/>
      <c r="BR366" s="447"/>
      <c r="BS366" s="447"/>
      <c r="BT366" s="447"/>
      <c r="BU366" s="447"/>
      <c r="BV366" s="447"/>
      <c r="BW366" s="420"/>
      <c r="BX366" s="420"/>
      <c r="BY366" s="420"/>
      <c r="BZ366" s="420"/>
      <c r="CA366" s="420"/>
      <c r="CB366" s="420"/>
      <c r="CC366" s="420"/>
      <c r="CD366" s="420"/>
      <c r="CE366" s="420"/>
      <c r="CF366" s="420"/>
      <c r="CG366" s="420"/>
      <c r="CH366" s="420"/>
      <c r="CI366" s="420"/>
      <c r="CJ366" s="420"/>
      <c r="CK366" s="420"/>
      <c r="CL366" s="420"/>
      <c r="CM366" s="420"/>
      <c r="CN366" s="420"/>
      <c r="CO366" s="420"/>
      <c r="CP366" s="420"/>
      <c r="CQ366" s="420"/>
      <c r="CR366" s="420"/>
      <c r="CS366" s="420"/>
      <c r="CT366" s="420"/>
      <c r="CU366" s="420"/>
      <c r="CV366" s="420"/>
      <c r="CW366" s="420"/>
      <c r="CX366" s="420"/>
      <c r="CY366" s="420"/>
      <c r="CZ366" s="420"/>
    </row>
    <row r="367" s="383" customFormat="true" ht="15" customHeight="true" x14ac:dyDescent="0.2">
      <c r="B367" s="385"/>
      <c r="W367" s="420"/>
      <c r="X367" s="420"/>
      <c r="Y367" s="420"/>
      <c r="Z367" s="420"/>
      <c r="AA367" s="420"/>
      <c r="AB367" s="420"/>
      <c r="AC367" s="420"/>
      <c r="AD367" s="420"/>
      <c r="AE367" s="420"/>
      <c r="AF367" s="420"/>
      <c r="AG367" s="420"/>
      <c r="AH367" s="420"/>
      <c r="AI367" s="420"/>
      <c r="AJ367" s="420"/>
      <c r="AK367" s="420"/>
      <c r="AL367" s="420"/>
      <c r="AM367" s="420"/>
      <c r="AN367" s="420"/>
      <c r="AO367" s="420"/>
      <c r="AP367" s="420"/>
      <c r="AQ367" s="420"/>
      <c r="AR367" s="420"/>
      <c r="AS367" s="420"/>
      <c r="AT367" s="420"/>
      <c r="AU367" s="420"/>
      <c r="AV367" s="420"/>
      <c r="AW367" s="420"/>
      <c r="AX367" s="420"/>
      <c r="AY367" s="420"/>
      <c r="AZ367" s="420"/>
      <c r="BA367" s="447"/>
      <c r="BB367" s="387"/>
      <c r="BC367" s="447"/>
      <c r="BD367" s="447"/>
      <c r="BE367" s="447"/>
      <c r="BF367" s="447"/>
      <c r="BG367" s="447"/>
      <c r="BH367" s="447"/>
      <c r="BI367" s="447"/>
      <c r="BJ367" s="447"/>
      <c r="BK367" s="447"/>
      <c r="BL367" s="447"/>
      <c r="BM367" s="447"/>
      <c r="BN367" s="447"/>
      <c r="BO367" s="447"/>
      <c r="BP367" s="447"/>
      <c r="BQ367" s="447"/>
      <c r="BR367" s="447"/>
      <c r="BS367" s="447"/>
      <c r="BT367" s="447"/>
      <c r="BU367" s="447"/>
      <c r="BV367" s="447"/>
      <c r="BW367" s="420"/>
      <c r="BX367" s="420"/>
      <c r="BY367" s="420"/>
      <c r="BZ367" s="420"/>
      <c r="CA367" s="420"/>
      <c r="CB367" s="420"/>
      <c r="CC367" s="420"/>
      <c r="CD367" s="420"/>
      <c r="CE367" s="420"/>
      <c r="CF367" s="420"/>
      <c r="CG367" s="420"/>
      <c r="CH367" s="420"/>
      <c r="CI367" s="420"/>
      <c r="CJ367" s="420"/>
      <c r="CK367" s="420"/>
      <c r="CL367" s="420"/>
      <c r="CM367" s="420"/>
      <c r="CN367" s="420"/>
      <c r="CO367" s="420"/>
      <c r="CP367" s="420"/>
      <c r="CQ367" s="420"/>
      <c r="CR367" s="420"/>
      <c r="CS367" s="420"/>
      <c r="CT367" s="420"/>
      <c r="CU367" s="420"/>
      <c r="CV367" s="420"/>
      <c r="CW367" s="420"/>
      <c r="CX367" s="420"/>
      <c r="CY367" s="420"/>
      <c r="CZ367" s="420"/>
    </row>
    <row r="368" s="383" customFormat="true" ht="15" customHeight="true" x14ac:dyDescent="0.2">
      <c r="B368" s="385"/>
      <c r="W368" s="420"/>
      <c r="X368" s="420"/>
      <c r="Y368" s="420"/>
      <c r="Z368" s="420"/>
      <c r="AA368" s="420"/>
      <c r="AB368" s="420"/>
      <c r="AC368" s="420"/>
      <c r="AD368" s="420"/>
      <c r="AE368" s="420"/>
      <c r="AF368" s="420"/>
      <c r="AG368" s="420"/>
      <c r="AH368" s="420"/>
      <c r="AI368" s="420"/>
      <c r="AJ368" s="420"/>
      <c r="AK368" s="420"/>
      <c r="AL368" s="420"/>
      <c r="AM368" s="420"/>
      <c r="AN368" s="420"/>
      <c r="AO368" s="420"/>
      <c r="AP368" s="420"/>
      <c r="AQ368" s="420"/>
      <c r="AR368" s="420"/>
      <c r="AS368" s="420"/>
      <c r="AT368" s="420"/>
      <c r="AU368" s="420"/>
      <c r="AV368" s="420"/>
      <c r="AW368" s="420"/>
      <c r="AX368" s="420"/>
      <c r="AY368" s="420"/>
      <c r="AZ368" s="420"/>
      <c r="BA368" s="447"/>
      <c r="BB368" s="387"/>
      <c r="BC368" s="447"/>
      <c r="BD368" s="447"/>
      <c r="BE368" s="447"/>
      <c r="BF368" s="447"/>
      <c r="BG368" s="447"/>
      <c r="BH368" s="447"/>
      <c r="BI368" s="447"/>
      <c r="BJ368" s="447"/>
      <c r="BK368" s="447"/>
      <c r="BL368" s="447"/>
      <c r="BM368" s="447"/>
      <c r="BN368" s="447"/>
      <c r="BO368" s="447"/>
      <c r="BP368" s="447"/>
      <c r="BQ368" s="447"/>
      <c r="BR368" s="447"/>
      <c r="BS368" s="447"/>
      <c r="BT368" s="447"/>
      <c r="BU368" s="447"/>
      <c r="BV368" s="447"/>
      <c r="BW368" s="420"/>
      <c r="BX368" s="420"/>
      <c r="BY368" s="420"/>
      <c r="BZ368" s="420"/>
      <c r="CA368" s="420"/>
      <c r="CB368" s="420"/>
      <c r="CC368" s="420"/>
      <c r="CD368" s="420"/>
      <c r="CE368" s="420"/>
      <c r="CF368" s="420"/>
      <c r="CG368" s="420"/>
      <c r="CH368" s="420"/>
      <c r="CI368" s="420"/>
      <c r="CJ368" s="420"/>
      <c r="CK368" s="420"/>
      <c r="CL368" s="420"/>
      <c r="CM368" s="420"/>
      <c r="CN368" s="420"/>
      <c r="CO368" s="420"/>
      <c r="CP368" s="420"/>
      <c r="CQ368" s="420"/>
      <c r="CR368" s="420"/>
      <c r="CS368" s="420"/>
      <c r="CT368" s="420"/>
      <c r="CU368" s="420"/>
      <c r="CV368" s="420"/>
      <c r="CW368" s="420"/>
      <c r="CX368" s="420"/>
      <c r="CY368" s="420"/>
      <c r="CZ368" s="420"/>
    </row>
    <row r="369" s="383" customFormat="true" ht="15" customHeight="true" x14ac:dyDescent="0.2">
      <c r="B369" s="385"/>
      <c r="W369" s="420"/>
      <c r="X369" s="420"/>
      <c r="Y369" s="420"/>
      <c r="Z369" s="420"/>
      <c r="AA369" s="420"/>
      <c r="AB369" s="420"/>
      <c r="AC369" s="420"/>
      <c r="AD369" s="420"/>
      <c r="AE369" s="420"/>
      <c r="AF369" s="420"/>
      <c r="AG369" s="420"/>
      <c r="AH369" s="420"/>
      <c r="AI369" s="420"/>
      <c r="AJ369" s="420"/>
      <c r="AK369" s="420"/>
      <c r="AL369" s="420"/>
      <c r="AM369" s="420"/>
      <c r="AN369" s="420"/>
      <c r="AO369" s="420"/>
      <c r="AP369" s="420"/>
      <c r="AQ369" s="420"/>
      <c r="AR369" s="420"/>
      <c r="AS369" s="420"/>
      <c r="AT369" s="420"/>
      <c r="AU369" s="420"/>
      <c r="AV369" s="420"/>
      <c r="AW369" s="420"/>
      <c r="AX369" s="420"/>
      <c r="AY369" s="420"/>
      <c r="AZ369" s="420"/>
      <c r="BA369" s="447"/>
      <c r="BB369" s="387"/>
      <c r="BC369" s="447"/>
      <c r="BD369" s="447"/>
      <c r="BE369" s="447"/>
      <c r="BF369" s="447"/>
      <c r="BG369" s="447"/>
      <c r="BH369" s="447"/>
      <c r="BI369" s="447"/>
      <c r="BJ369" s="447"/>
      <c r="BK369" s="447"/>
      <c r="BL369" s="447"/>
      <c r="BM369" s="447"/>
      <c r="BN369" s="447"/>
      <c r="BO369" s="447"/>
      <c r="BP369" s="447"/>
      <c r="BQ369" s="447"/>
      <c r="BR369" s="447"/>
      <c r="BS369" s="447"/>
      <c r="BT369" s="447"/>
      <c r="BU369" s="447"/>
      <c r="BV369" s="447"/>
      <c r="BW369" s="420"/>
      <c r="BX369" s="420"/>
      <c r="BY369" s="420"/>
      <c r="BZ369" s="420"/>
      <c r="CA369" s="420"/>
      <c r="CB369" s="420"/>
      <c r="CC369" s="420"/>
      <c r="CD369" s="420"/>
      <c r="CE369" s="420"/>
      <c r="CF369" s="420"/>
      <c r="CG369" s="420"/>
      <c r="CH369" s="420"/>
      <c r="CI369" s="420"/>
      <c r="CJ369" s="420"/>
      <c r="CK369" s="420"/>
      <c r="CL369" s="420"/>
      <c r="CM369" s="420"/>
      <c r="CN369" s="420"/>
      <c r="CO369" s="420"/>
      <c r="CP369" s="420"/>
      <c r="CQ369" s="420"/>
      <c r="CR369" s="420"/>
      <c r="CS369" s="420"/>
      <c r="CT369" s="420"/>
      <c r="CU369" s="420"/>
      <c r="CV369" s="420"/>
      <c r="CW369" s="420"/>
      <c r="CX369" s="420"/>
      <c r="CY369" s="420"/>
      <c r="CZ369" s="420"/>
    </row>
    <row r="370" s="383" customFormat="true" ht="15" customHeight="true" x14ac:dyDescent="0.2">
      <c r="B370" s="385"/>
      <c r="W370" s="420"/>
      <c r="X370" s="420"/>
      <c r="Y370" s="420"/>
      <c r="Z370" s="420"/>
      <c r="AA370" s="420"/>
      <c r="AB370" s="420"/>
      <c r="AC370" s="420"/>
      <c r="AD370" s="420"/>
      <c r="AE370" s="420"/>
      <c r="AF370" s="420"/>
      <c r="AG370" s="420"/>
      <c r="AH370" s="420"/>
      <c r="AI370" s="420"/>
      <c r="AJ370" s="420"/>
      <c r="AK370" s="420"/>
      <c r="AL370" s="420"/>
      <c r="AM370" s="420"/>
      <c r="AN370" s="420"/>
      <c r="AO370" s="420"/>
      <c r="AP370" s="420"/>
      <c r="AQ370" s="420"/>
      <c r="AR370" s="420"/>
      <c r="AS370" s="420"/>
      <c r="AT370" s="420"/>
      <c r="AU370" s="420"/>
      <c r="AV370" s="420"/>
      <c r="AW370" s="420"/>
      <c r="AX370" s="420"/>
      <c r="AY370" s="420"/>
      <c r="AZ370" s="420"/>
      <c r="BA370" s="447"/>
      <c r="BB370" s="387"/>
      <c r="BC370" s="447"/>
      <c r="BD370" s="447"/>
      <c r="BE370" s="447"/>
      <c r="BF370" s="447"/>
      <c r="BG370" s="447"/>
      <c r="BH370" s="447"/>
      <c r="BI370" s="447"/>
      <c r="BJ370" s="447"/>
      <c r="BK370" s="447"/>
      <c r="BL370" s="447"/>
      <c r="BM370" s="447"/>
      <c r="BN370" s="447"/>
      <c r="BO370" s="447"/>
      <c r="BP370" s="447"/>
      <c r="BQ370" s="447"/>
      <c r="BR370" s="447"/>
      <c r="BS370" s="447"/>
      <c r="BT370" s="447"/>
      <c r="BU370" s="447"/>
      <c r="BV370" s="447"/>
      <c r="BW370" s="420"/>
      <c r="BX370" s="420"/>
      <c r="BY370" s="420"/>
      <c r="BZ370" s="420"/>
      <c r="CA370" s="420"/>
      <c r="CB370" s="420"/>
      <c r="CC370" s="420"/>
      <c r="CD370" s="420"/>
      <c r="CE370" s="420"/>
      <c r="CF370" s="420"/>
      <c r="CG370" s="420"/>
      <c r="CH370" s="420"/>
      <c r="CI370" s="420"/>
      <c r="CJ370" s="420"/>
      <c r="CK370" s="420"/>
      <c r="CL370" s="420"/>
      <c r="CM370" s="420"/>
      <c r="CN370" s="420"/>
      <c r="CO370" s="420"/>
      <c r="CP370" s="420"/>
      <c r="CQ370" s="420"/>
      <c r="CR370" s="420"/>
      <c r="CS370" s="420"/>
      <c r="CT370" s="420"/>
      <c r="CU370" s="420"/>
      <c r="CV370" s="420"/>
      <c r="CW370" s="420"/>
      <c r="CX370" s="420"/>
      <c r="CY370" s="420"/>
      <c r="CZ370" s="420"/>
    </row>
    <row r="371" s="383" customFormat="true" ht="15" customHeight="true" x14ac:dyDescent="0.2">
      <c r="B371" s="385"/>
      <c r="W371" s="420"/>
      <c r="X371" s="420"/>
      <c r="Y371" s="420"/>
      <c r="Z371" s="420"/>
      <c r="AA371" s="420"/>
      <c r="AB371" s="420"/>
      <c r="AC371" s="420"/>
      <c r="AD371" s="420"/>
      <c r="AE371" s="420"/>
      <c r="AF371" s="420"/>
      <c r="AG371" s="420"/>
      <c r="AH371" s="420"/>
      <c r="AI371" s="420"/>
      <c r="AJ371" s="420"/>
      <c r="AK371" s="420"/>
      <c r="AL371" s="420"/>
      <c r="AM371" s="420"/>
      <c r="AN371" s="420"/>
      <c r="AO371" s="420"/>
      <c r="AP371" s="420"/>
      <c r="AQ371" s="420"/>
      <c r="AR371" s="420"/>
      <c r="AS371" s="420"/>
      <c r="AT371" s="420"/>
      <c r="AU371" s="420"/>
      <c r="AV371" s="420"/>
      <c r="AW371" s="420"/>
      <c r="AX371" s="420"/>
      <c r="AY371" s="420"/>
      <c r="AZ371" s="420"/>
      <c r="BA371" s="447"/>
      <c r="BB371" s="387"/>
      <c r="BC371" s="447"/>
      <c r="BD371" s="447"/>
      <c r="BE371" s="447"/>
      <c r="BF371" s="447"/>
      <c r="BG371" s="447"/>
      <c r="BH371" s="447"/>
      <c r="BI371" s="447"/>
      <c r="BJ371" s="447"/>
      <c r="BK371" s="447"/>
      <c r="BL371" s="447"/>
      <c r="BM371" s="447"/>
      <c r="BN371" s="447"/>
      <c r="BO371" s="447"/>
      <c r="BP371" s="447"/>
      <c r="BQ371" s="447"/>
      <c r="BR371" s="447"/>
      <c r="BS371" s="447"/>
      <c r="BT371" s="447"/>
      <c r="BU371" s="447"/>
      <c r="BV371" s="447"/>
      <c r="BW371" s="420"/>
      <c r="BX371" s="420"/>
      <c r="BY371" s="420"/>
      <c r="BZ371" s="420"/>
      <c r="CA371" s="420"/>
      <c r="CB371" s="420"/>
      <c r="CC371" s="420"/>
      <c r="CD371" s="420"/>
      <c r="CE371" s="420"/>
      <c r="CF371" s="420"/>
      <c r="CG371" s="420"/>
      <c r="CH371" s="420"/>
      <c r="CI371" s="420"/>
      <c r="CJ371" s="420"/>
      <c r="CK371" s="420"/>
      <c r="CL371" s="420"/>
      <c r="CM371" s="420"/>
      <c r="CN371" s="420"/>
      <c r="CO371" s="420"/>
      <c r="CP371" s="420"/>
      <c r="CQ371" s="420"/>
      <c r="CR371" s="420"/>
      <c r="CS371" s="420"/>
      <c r="CT371" s="420"/>
      <c r="CU371" s="420"/>
      <c r="CV371" s="420"/>
      <c r="CW371" s="420"/>
      <c r="CX371" s="420"/>
      <c r="CY371" s="420"/>
      <c r="CZ371" s="420"/>
    </row>
    <row r="372" s="383" customFormat="true" ht="15" customHeight="true" x14ac:dyDescent="0.2">
      <c r="B372" s="385"/>
      <c r="W372" s="420"/>
      <c r="X372" s="420"/>
      <c r="Y372" s="420"/>
      <c r="Z372" s="420"/>
      <c r="AA372" s="420"/>
      <c r="AB372" s="420"/>
      <c r="AC372" s="420"/>
      <c r="AD372" s="420"/>
      <c r="AE372" s="420"/>
      <c r="AF372" s="420"/>
      <c r="AG372" s="420"/>
      <c r="AH372" s="420"/>
      <c r="AI372" s="420"/>
      <c r="AJ372" s="420"/>
      <c r="AK372" s="420"/>
      <c r="AL372" s="420"/>
      <c r="AM372" s="420"/>
      <c r="AN372" s="420"/>
      <c r="AO372" s="420"/>
      <c r="AP372" s="420"/>
      <c r="AQ372" s="420"/>
      <c r="AR372" s="420"/>
      <c r="AS372" s="420"/>
      <c r="AT372" s="420"/>
      <c r="AU372" s="420"/>
      <c r="AV372" s="420"/>
      <c r="AW372" s="420"/>
      <c r="AX372" s="420"/>
      <c r="AY372" s="420"/>
      <c r="AZ372" s="420"/>
      <c r="BA372" s="447"/>
      <c r="BB372" s="387"/>
      <c r="BC372" s="447"/>
      <c r="BD372" s="447"/>
      <c r="BE372" s="447"/>
      <c r="BF372" s="447"/>
      <c r="BG372" s="447"/>
      <c r="BH372" s="447"/>
      <c r="BI372" s="447"/>
      <c r="BJ372" s="447"/>
      <c r="BK372" s="447"/>
      <c r="BL372" s="447"/>
      <c r="BM372" s="447"/>
      <c r="BN372" s="447"/>
      <c r="BO372" s="447"/>
      <c r="BP372" s="447"/>
      <c r="BQ372" s="447"/>
      <c r="BR372" s="447"/>
      <c r="BS372" s="447"/>
      <c r="BT372" s="447"/>
      <c r="BU372" s="447"/>
      <c r="BV372" s="447"/>
      <c r="BW372" s="420"/>
      <c r="BX372" s="420"/>
      <c r="BY372" s="420"/>
      <c r="BZ372" s="420"/>
      <c r="CA372" s="420"/>
      <c r="CB372" s="420"/>
      <c r="CC372" s="420"/>
      <c r="CD372" s="420"/>
      <c r="CE372" s="420"/>
      <c r="CF372" s="420"/>
      <c r="CG372" s="420"/>
      <c r="CH372" s="420"/>
      <c r="CI372" s="420"/>
      <c r="CJ372" s="420"/>
      <c r="CK372" s="420"/>
      <c r="CL372" s="420"/>
      <c r="CM372" s="420"/>
      <c r="CN372" s="420"/>
      <c r="CO372" s="420"/>
      <c r="CP372" s="420"/>
      <c r="CQ372" s="420"/>
      <c r="CR372" s="420"/>
      <c r="CS372" s="420"/>
      <c r="CT372" s="420"/>
      <c r="CU372" s="420"/>
      <c r="CV372" s="420"/>
      <c r="CW372" s="420"/>
      <c r="CX372" s="420"/>
      <c r="CY372" s="420"/>
      <c r="CZ372" s="420"/>
    </row>
    <row r="373" s="383" customFormat="true" ht="15" customHeight="true" x14ac:dyDescent="0.2">
      <c r="B373" s="385"/>
      <c r="W373" s="420"/>
      <c r="X373" s="420"/>
      <c r="Y373" s="420"/>
      <c r="Z373" s="420"/>
      <c r="AA373" s="420"/>
      <c r="AB373" s="420"/>
      <c r="AC373" s="420"/>
      <c r="AD373" s="420"/>
      <c r="AE373" s="420"/>
      <c r="AF373" s="420"/>
      <c r="AG373" s="420"/>
      <c r="AH373" s="420"/>
      <c r="AI373" s="420"/>
      <c r="AJ373" s="420"/>
      <c r="AK373" s="420"/>
      <c r="AL373" s="420"/>
      <c r="AM373" s="420"/>
      <c r="AN373" s="420"/>
      <c r="AO373" s="420"/>
      <c r="AP373" s="420"/>
      <c r="AQ373" s="420"/>
      <c r="AR373" s="420"/>
      <c r="AS373" s="420"/>
      <c r="AT373" s="420"/>
      <c r="AU373" s="420"/>
      <c r="AV373" s="420"/>
      <c r="AW373" s="420"/>
      <c r="AX373" s="420"/>
      <c r="AY373" s="420"/>
      <c r="AZ373" s="420"/>
      <c r="BA373" s="447"/>
      <c r="BB373" s="387"/>
      <c r="BC373" s="447"/>
      <c r="BD373" s="447"/>
      <c r="BE373" s="447"/>
      <c r="BF373" s="447"/>
      <c r="BG373" s="447"/>
      <c r="BH373" s="447"/>
      <c r="BI373" s="447"/>
      <c r="BJ373" s="447"/>
      <c r="BK373" s="447"/>
      <c r="BL373" s="447"/>
      <c r="BM373" s="447"/>
      <c r="BN373" s="447"/>
      <c r="BO373" s="447"/>
      <c r="BP373" s="447"/>
      <c r="BQ373" s="447"/>
      <c r="BR373" s="447"/>
      <c r="BS373" s="447"/>
      <c r="BT373" s="447"/>
      <c r="BU373" s="447"/>
      <c r="BV373" s="447"/>
      <c r="BW373" s="420"/>
      <c r="BX373" s="420"/>
      <c r="BY373" s="420"/>
      <c r="BZ373" s="420"/>
      <c r="CA373" s="420"/>
      <c r="CB373" s="420"/>
      <c r="CC373" s="420"/>
      <c r="CD373" s="420"/>
      <c r="CE373" s="420"/>
      <c r="CF373" s="420"/>
      <c r="CG373" s="420"/>
      <c r="CH373" s="420"/>
      <c r="CI373" s="420"/>
      <c r="CJ373" s="420"/>
      <c r="CK373" s="420"/>
      <c r="CL373" s="420"/>
      <c r="CM373" s="420"/>
      <c r="CN373" s="420"/>
      <c r="CO373" s="420"/>
      <c r="CP373" s="420"/>
      <c r="CQ373" s="420"/>
      <c r="CR373" s="420"/>
      <c r="CS373" s="420"/>
      <c r="CT373" s="420"/>
      <c r="CU373" s="420"/>
      <c r="CV373" s="420"/>
      <c r="CW373" s="420"/>
      <c r="CX373" s="420"/>
      <c r="CY373" s="420"/>
      <c r="CZ373" s="420"/>
    </row>
    <row r="374" s="383" customFormat="true" ht="15" customHeight="true" x14ac:dyDescent="0.2">
      <c r="B374" s="385"/>
      <c r="W374" s="420"/>
      <c r="X374" s="420"/>
      <c r="Y374" s="420"/>
      <c r="Z374" s="420"/>
      <c r="AA374" s="420"/>
      <c r="AB374" s="420"/>
      <c r="AC374" s="420"/>
      <c r="AD374" s="420"/>
      <c r="AE374" s="420"/>
      <c r="AF374" s="420"/>
      <c r="AG374" s="420"/>
      <c r="AH374" s="420"/>
      <c r="AI374" s="420"/>
      <c r="AJ374" s="420"/>
      <c r="AK374" s="420"/>
      <c r="AL374" s="420"/>
      <c r="AM374" s="420"/>
      <c r="AN374" s="420"/>
      <c r="AO374" s="420"/>
      <c r="AP374" s="420"/>
      <c r="AQ374" s="420"/>
      <c r="AR374" s="420"/>
      <c r="AS374" s="420"/>
      <c r="AT374" s="420"/>
      <c r="AU374" s="420"/>
      <c r="AV374" s="420"/>
      <c r="AW374" s="420"/>
      <c r="AX374" s="420"/>
      <c r="AY374" s="420"/>
      <c r="AZ374" s="420"/>
      <c r="BA374" s="447"/>
      <c r="BB374" s="387"/>
      <c r="BC374" s="447"/>
      <c r="BD374" s="447"/>
      <c r="BE374" s="447"/>
      <c r="BF374" s="447"/>
      <c r="BG374" s="447"/>
      <c r="BH374" s="447"/>
      <c r="BI374" s="447"/>
      <c r="BJ374" s="447"/>
      <c r="BK374" s="447"/>
      <c r="BL374" s="447"/>
      <c r="BM374" s="447"/>
      <c r="BN374" s="447"/>
      <c r="BO374" s="447"/>
      <c r="BP374" s="447"/>
      <c r="BQ374" s="447"/>
      <c r="BR374" s="447"/>
      <c r="BS374" s="447"/>
      <c r="BT374" s="447"/>
      <c r="BU374" s="447"/>
      <c r="BV374" s="447"/>
      <c r="BW374" s="420"/>
      <c r="BX374" s="420"/>
      <c r="BY374" s="420"/>
      <c r="BZ374" s="420"/>
      <c r="CA374" s="420"/>
      <c r="CB374" s="420"/>
      <c r="CC374" s="420"/>
      <c r="CD374" s="420"/>
      <c r="CE374" s="420"/>
      <c r="CF374" s="420"/>
      <c r="CG374" s="420"/>
      <c r="CH374" s="420"/>
      <c r="CI374" s="420"/>
      <c r="CJ374" s="420"/>
      <c r="CK374" s="420"/>
      <c r="CL374" s="420"/>
      <c r="CM374" s="420"/>
      <c r="CN374" s="420"/>
      <c r="CO374" s="420"/>
      <c r="CP374" s="420"/>
      <c r="CQ374" s="420"/>
      <c r="CR374" s="420"/>
      <c r="CS374" s="420"/>
      <c r="CT374" s="420"/>
      <c r="CU374" s="420"/>
      <c r="CV374" s="420"/>
      <c r="CW374" s="420"/>
      <c r="CX374" s="420"/>
      <c r="CY374" s="420"/>
      <c r="CZ374" s="420"/>
    </row>
    <row r="375" s="383" customFormat="true" ht="15" customHeight="true" x14ac:dyDescent="0.2">
      <c r="B375" s="385"/>
      <c r="W375" s="420"/>
      <c r="X375" s="420"/>
      <c r="Y375" s="420"/>
      <c r="Z375" s="420"/>
      <c r="AA375" s="420"/>
      <c r="AB375" s="420"/>
      <c r="AC375" s="420"/>
      <c r="AD375" s="420"/>
      <c r="AE375" s="420"/>
      <c r="AF375" s="420"/>
      <c r="AG375" s="420"/>
      <c r="AH375" s="420"/>
      <c r="AI375" s="420"/>
      <c r="AJ375" s="420"/>
      <c r="AK375" s="420"/>
      <c r="AL375" s="420"/>
      <c r="AM375" s="420"/>
      <c r="AN375" s="420"/>
      <c r="AO375" s="420"/>
      <c r="AP375" s="420"/>
      <c r="AQ375" s="420"/>
      <c r="AR375" s="420"/>
      <c r="AS375" s="420"/>
      <c r="AT375" s="420"/>
      <c r="AU375" s="420"/>
      <c r="AV375" s="420"/>
      <c r="AW375" s="420"/>
      <c r="AX375" s="420"/>
      <c r="AY375" s="420"/>
      <c r="AZ375" s="420"/>
      <c r="BA375" s="384"/>
      <c r="BB375" s="382"/>
      <c r="BC375" s="382"/>
      <c r="BD375" s="382"/>
      <c r="BE375" s="382"/>
      <c r="BF375" s="382"/>
      <c r="BG375" s="382"/>
      <c r="BH375" s="382"/>
      <c r="BI375" s="382"/>
      <c r="BJ375" s="382"/>
      <c r="BK375" s="382"/>
      <c r="BL375" s="382"/>
      <c r="BM375" s="382"/>
      <c r="BN375" s="382"/>
      <c r="BO375" s="382"/>
      <c r="BP375" s="382"/>
      <c r="BQ375" s="382"/>
      <c r="BR375" s="382"/>
      <c r="BS375" s="382"/>
      <c r="BT375" s="382"/>
      <c r="BU375" s="382"/>
      <c r="BV375" s="384"/>
      <c r="BW375" s="419"/>
      <c r="BX375" s="419"/>
      <c r="BY375" s="419"/>
      <c r="BZ375" s="419"/>
      <c r="CA375" s="419"/>
      <c r="CB375" s="419"/>
      <c r="CC375" s="419"/>
      <c r="CD375" s="419"/>
      <c r="CE375" s="419"/>
      <c r="CF375" s="419"/>
      <c r="CG375" s="419"/>
      <c r="CH375" s="419"/>
      <c r="CI375" s="419"/>
      <c r="CJ375" s="419"/>
      <c r="CK375" s="419"/>
      <c r="CL375" s="419"/>
      <c r="CM375" s="419"/>
      <c r="CN375" s="419"/>
      <c r="CO375" s="419"/>
      <c r="CP375" s="419"/>
      <c r="CQ375" s="419"/>
      <c r="CR375" s="419"/>
      <c r="CS375" s="419"/>
      <c r="CT375" s="419"/>
      <c r="CU375" s="419"/>
      <c r="CV375" s="419"/>
      <c r="CW375" s="419"/>
      <c r="CX375" s="419"/>
      <c r="CY375" s="419"/>
      <c r="CZ375" s="419"/>
    </row>
    <row r="376" s="383" customFormat="true" ht="15" customHeight="true" x14ac:dyDescent="0.2">
      <c r="B376" s="385"/>
      <c r="W376" s="420"/>
      <c r="X376" s="420"/>
      <c r="Y376" s="420"/>
      <c r="Z376" s="420"/>
      <c r="AA376" s="420"/>
      <c r="AB376" s="420"/>
      <c r="AC376" s="420"/>
      <c r="AD376" s="420"/>
      <c r="AE376" s="420"/>
      <c r="AF376" s="420"/>
      <c r="AG376" s="420"/>
      <c r="AH376" s="420"/>
      <c r="AI376" s="420"/>
      <c r="AJ376" s="420"/>
      <c r="AK376" s="420"/>
      <c r="AL376" s="420"/>
      <c r="AM376" s="420"/>
      <c r="AN376" s="420"/>
      <c r="AO376" s="420"/>
      <c r="AP376" s="420"/>
      <c r="AQ376" s="420"/>
      <c r="AR376" s="420"/>
      <c r="AS376" s="420"/>
      <c r="AT376" s="420"/>
      <c r="AU376" s="420"/>
      <c r="AV376" s="420"/>
      <c r="AW376" s="420"/>
      <c r="AX376" s="420"/>
      <c r="AY376" s="420"/>
      <c r="AZ376" s="420"/>
      <c r="BA376" s="384"/>
      <c r="BB376" s="382"/>
      <c r="BC376" s="382"/>
      <c r="BD376" s="382"/>
      <c r="BE376" s="382"/>
      <c r="BF376" s="382"/>
      <c r="BG376" s="382"/>
      <c r="BH376" s="382"/>
      <c r="BI376" s="382"/>
      <c r="BJ376" s="382"/>
      <c r="BK376" s="382"/>
      <c r="BL376" s="382"/>
      <c r="BM376" s="382"/>
      <c r="BN376" s="382"/>
      <c r="BO376" s="382"/>
      <c r="BP376" s="382"/>
      <c r="BQ376" s="382"/>
      <c r="BR376" s="382"/>
      <c r="BS376" s="382"/>
      <c r="BT376" s="382"/>
      <c r="BU376" s="382"/>
      <c r="BV376" s="384"/>
      <c r="BW376" s="419"/>
      <c r="BX376" s="419"/>
      <c r="BY376" s="419"/>
      <c r="BZ376" s="419"/>
      <c r="CA376" s="419"/>
      <c r="CB376" s="419"/>
      <c r="CC376" s="419"/>
      <c r="CD376" s="419"/>
      <c r="CE376" s="419"/>
      <c r="CF376" s="419"/>
      <c r="CG376" s="419"/>
      <c r="CH376" s="419"/>
      <c r="CI376" s="419"/>
      <c r="CJ376" s="419"/>
      <c r="CK376" s="419"/>
      <c r="CL376" s="419"/>
      <c r="CM376" s="419"/>
      <c r="CN376" s="419"/>
      <c r="CO376" s="419"/>
      <c r="CP376" s="419"/>
      <c r="CQ376" s="419"/>
      <c r="CR376" s="419"/>
      <c r="CS376" s="419"/>
      <c r="CT376" s="419"/>
      <c r="CU376" s="419"/>
      <c r="CV376" s="419"/>
      <c r="CW376" s="419"/>
      <c r="CX376" s="419"/>
      <c r="CY376" s="419"/>
      <c r="CZ376" s="419"/>
    </row>
    <row r="377" s="383" customFormat="true" ht="15" customHeight="true" x14ac:dyDescent="0.2">
      <c r="B377" s="385"/>
      <c r="W377" s="420"/>
      <c r="X377" s="420"/>
      <c r="Y377" s="420"/>
      <c r="Z377" s="420"/>
      <c r="AA377" s="420"/>
      <c r="AB377" s="420"/>
      <c r="AC377" s="420"/>
      <c r="AD377" s="420"/>
      <c r="AE377" s="420"/>
      <c r="AF377" s="420"/>
      <c r="AG377" s="420"/>
      <c r="AH377" s="420"/>
      <c r="AI377" s="420"/>
      <c r="AJ377" s="420"/>
      <c r="AK377" s="420"/>
      <c r="AL377" s="420"/>
      <c r="AM377" s="420"/>
      <c r="AN377" s="420"/>
      <c r="AO377" s="420"/>
      <c r="AP377" s="420"/>
      <c r="AQ377" s="420"/>
      <c r="AR377" s="420"/>
      <c r="AS377" s="420"/>
      <c r="AT377" s="420"/>
      <c r="AU377" s="420"/>
      <c r="AV377" s="420"/>
      <c r="AW377" s="420"/>
      <c r="AX377" s="420"/>
      <c r="AY377" s="420"/>
      <c r="AZ377" s="420"/>
      <c r="BA377" s="384"/>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4"/>
      <c r="BW377" s="419"/>
      <c r="BX377" s="419"/>
      <c r="BY377" s="419"/>
      <c r="BZ377" s="419"/>
      <c r="CA377" s="419"/>
      <c r="CB377" s="419"/>
      <c r="CC377" s="419"/>
      <c r="CD377" s="419"/>
      <c r="CE377" s="419"/>
      <c r="CF377" s="419"/>
      <c r="CG377" s="419"/>
      <c r="CH377" s="419"/>
      <c r="CI377" s="419"/>
      <c r="CJ377" s="419"/>
      <c r="CK377" s="419"/>
      <c r="CL377" s="419"/>
      <c r="CM377" s="419"/>
      <c r="CN377" s="419"/>
      <c r="CO377" s="419"/>
      <c r="CP377" s="419"/>
      <c r="CQ377" s="419"/>
      <c r="CR377" s="419"/>
      <c r="CS377" s="419"/>
      <c r="CT377" s="419"/>
      <c r="CU377" s="419"/>
      <c r="CV377" s="419"/>
      <c r="CW377" s="419"/>
      <c r="CX377" s="419"/>
      <c r="CY377" s="419"/>
      <c r="CZ377" s="419"/>
    </row>
    <row r="378" s="383" customFormat="true" ht="15" customHeight="true" x14ac:dyDescent="0.2">
      <c r="B378" s="385"/>
      <c r="W378" s="420"/>
      <c r="X378" s="420"/>
      <c r="Y378" s="420"/>
      <c r="Z378" s="420"/>
      <c r="AA378" s="420"/>
      <c r="AB378" s="420"/>
      <c r="AC378" s="420"/>
      <c r="AD378" s="420"/>
      <c r="AE378" s="420"/>
      <c r="AF378" s="420"/>
      <c r="AG378" s="420"/>
      <c r="AH378" s="420"/>
      <c r="AI378" s="420"/>
      <c r="AJ378" s="420"/>
      <c r="AK378" s="420"/>
      <c r="AL378" s="420"/>
      <c r="AM378" s="420"/>
      <c r="AN378" s="420"/>
      <c r="AO378" s="420"/>
      <c r="AP378" s="420"/>
      <c r="AQ378" s="420"/>
      <c r="AR378" s="420"/>
      <c r="AS378" s="420"/>
      <c r="AT378" s="420"/>
      <c r="AU378" s="420"/>
      <c r="AV378" s="420"/>
      <c r="AW378" s="420"/>
      <c r="AX378" s="420"/>
      <c r="AY378" s="420"/>
      <c r="AZ378" s="420"/>
      <c r="BA378" s="384"/>
      <c r="BB378" s="382"/>
      <c r="BC378" s="382"/>
      <c r="BD378" s="382"/>
      <c r="BE378" s="382"/>
      <c r="BF378" s="382"/>
      <c r="BG378" s="382"/>
      <c r="BH378" s="382"/>
      <c r="BI378" s="382"/>
      <c r="BJ378" s="382"/>
      <c r="BK378" s="382"/>
      <c r="BL378" s="382"/>
      <c r="BM378" s="382"/>
      <c r="BN378" s="382"/>
      <c r="BO378" s="382"/>
      <c r="BP378" s="382"/>
      <c r="BQ378" s="382"/>
      <c r="BR378" s="382"/>
      <c r="BS378" s="382"/>
      <c r="BT378" s="382"/>
      <c r="BU378" s="382"/>
      <c r="BV378" s="384"/>
      <c r="BW378" s="419"/>
      <c r="BX378" s="419"/>
      <c r="BY378" s="419"/>
      <c r="BZ378" s="419"/>
      <c r="CA378" s="419"/>
      <c r="CB378" s="419"/>
      <c r="CC378" s="419"/>
      <c r="CD378" s="419"/>
      <c r="CE378" s="419"/>
      <c r="CF378" s="419"/>
      <c r="CG378" s="419"/>
      <c r="CH378" s="419"/>
      <c r="CI378" s="419"/>
      <c r="CJ378" s="419"/>
      <c r="CK378" s="419"/>
      <c r="CL378" s="419"/>
      <c r="CM378" s="419"/>
      <c r="CN378" s="419"/>
      <c r="CO378" s="419"/>
      <c r="CP378" s="419"/>
      <c r="CQ378" s="419"/>
      <c r="CR378" s="419"/>
      <c r="CS378" s="419"/>
      <c r="CT378" s="419"/>
      <c r="CU378" s="419"/>
      <c r="CV378" s="419"/>
      <c r="CW378" s="419"/>
      <c r="CX378" s="419"/>
      <c r="CY378" s="419"/>
      <c r="CZ378" s="419"/>
    </row>
    <row r="379" s="383" customFormat="true" ht="15" customHeight="true" x14ac:dyDescent="0.2">
      <c r="B379" s="385"/>
      <c r="W379" s="420"/>
      <c r="X379" s="420"/>
      <c r="Y379" s="420"/>
      <c r="Z379" s="420"/>
      <c r="AA379" s="420"/>
      <c r="AB379" s="420"/>
      <c r="AC379" s="420"/>
      <c r="AD379" s="420"/>
      <c r="AE379" s="420"/>
      <c r="AF379" s="420"/>
      <c r="AG379" s="420"/>
      <c r="AH379" s="420"/>
      <c r="AI379" s="420"/>
      <c r="AJ379" s="420"/>
      <c r="AK379" s="420"/>
      <c r="AL379" s="420"/>
      <c r="AM379" s="420"/>
      <c r="AN379" s="420"/>
      <c r="AO379" s="420"/>
      <c r="AP379" s="420"/>
      <c r="AQ379" s="420"/>
      <c r="AR379" s="420"/>
      <c r="AS379" s="420"/>
      <c r="AT379" s="420"/>
      <c r="AU379" s="420"/>
      <c r="AV379" s="420"/>
      <c r="AW379" s="420"/>
      <c r="AX379" s="420"/>
      <c r="AY379" s="420"/>
      <c r="AZ379" s="420"/>
      <c r="BA379" s="384"/>
      <c r="BB379" s="382"/>
      <c r="BC379" s="382"/>
      <c r="BD379" s="382"/>
      <c r="BE379" s="382"/>
      <c r="BF379" s="382"/>
      <c r="BG379" s="382"/>
      <c r="BH379" s="382"/>
      <c r="BI379" s="382"/>
      <c r="BJ379" s="382"/>
      <c r="BK379" s="382"/>
      <c r="BL379" s="382"/>
      <c r="BM379" s="382"/>
      <c r="BN379" s="382"/>
      <c r="BO379" s="382"/>
      <c r="BP379" s="382"/>
      <c r="BQ379" s="382"/>
      <c r="BR379" s="382"/>
      <c r="BS379" s="382"/>
      <c r="BT379" s="382"/>
      <c r="BU379" s="382"/>
      <c r="BV379" s="384"/>
      <c r="BW379" s="419"/>
      <c r="BX379" s="419"/>
      <c r="BY379" s="419"/>
      <c r="BZ379" s="419"/>
      <c r="CA379" s="419"/>
      <c r="CB379" s="419"/>
      <c r="CC379" s="419"/>
      <c r="CD379" s="419"/>
      <c r="CE379" s="419"/>
      <c r="CF379" s="419"/>
      <c r="CG379" s="419"/>
      <c r="CH379" s="419"/>
      <c r="CI379" s="419"/>
      <c r="CJ379" s="419"/>
      <c r="CK379" s="419"/>
      <c r="CL379" s="419"/>
      <c r="CM379" s="419"/>
      <c r="CN379" s="419"/>
      <c r="CO379" s="419"/>
      <c r="CP379" s="419"/>
      <c r="CQ379" s="419"/>
      <c r="CR379" s="419"/>
      <c r="CS379" s="419"/>
      <c r="CT379" s="419"/>
      <c r="CU379" s="419"/>
      <c r="CV379" s="419"/>
      <c r="CW379" s="419"/>
      <c r="CX379" s="419"/>
      <c r="CY379" s="419"/>
      <c r="CZ379" s="419"/>
    </row>
    <row r="380" s="383" customFormat="true" ht="15" customHeight="true" x14ac:dyDescent="0.2">
      <c r="B380" s="385"/>
      <c r="W380" s="420"/>
      <c r="X380" s="420"/>
      <c r="Y380" s="420"/>
      <c r="Z380" s="420"/>
      <c r="AA380" s="420"/>
      <c r="AB380" s="420"/>
      <c r="AC380" s="420"/>
      <c r="AD380" s="420"/>
      <c r="AE380" s="420"/>
      <c r="AF380" s="420"/>
      <c r="AG380" s="420"/>
      <c r="AH380" s="420"/>
      <c r="AI380" s="420"/>
      <c r="AJ380" s="420"/>
      <c r="AK380" s="420"/>
      <c r="AL380" s="420"/>
      <c r="AM380" s="420"/>
      <c r="AN380" s="420"/>
      <c r="AO380" s="420"/>
      <c r="AP380" s="420"/>
      <c r="AQ380" s="420"/>
      <c r="AR380" s="420"/>
      <c r="AS380" s="420"/>
      <c r="AT380" s="420"/>
      <c r="AU380" s="420"/>
      <c r="AV380" s="420"/>
      <c r="AW380" s="420"/>
      <c r="AX380" s="420"/>
      <c r="AY380" s="420"/>
      <c r="AZ380" s="420"/>
      <c r="BA380" s="384"/>
      <c r="BB380" s="382"/>
      <c r="BC380" s="382"/>
      <c r="BD380" s="382"/>
      <c r="BE380" s="382"/>
      <c r="BF380" s="382"/>
      <c r="BG380" s="382"/>
      <c r="BH380" s="382"/>
      <c r="BI380" s="382"/>
      <c r="BJ380" s="382"/>
      <c r="BK380" s="382"/>
      <c r="BL380" s="382"/>
      <c r="BM380" s="382"/>
      <c r="BN380" s="382"/>
      <c r="BO380" s="382"/>
      <c r="BP380" s="382"/>
      <c r="BQ380" s="382"/>
      <c r="BR380" s="382"/>
      <c r="BS380" s="382"/>
      <c r="BT380" s="382"/>
      <c r="BU380" s="382"/>
      <c r="BV380" s="384"/>
      <c r="BW380" s="419"/>
      <c r="BX380" s="419"/>
      <c r="BY380" s="419"/>
      <c r="BZ380" s="419"/>
      <c r="CA380" s="419"/>
      <c r="CB380" s="419"/>
      <c r="CC380" s="419"/>
      <c r="CD380" s="419"/>
      <c r="CE380" s="419"/>
      <c r="CF380" s="419"/>
      <c r="CG380" s="419"/>
      <c r="CH380" s="419"/>
      <c r="CI380" s="419"/>
      <c r="CJ380" s="419"/>
      <c r="CK380" s="419"/>
      <c r="CL380" s="419"/>
      <c r="CM380" s="419"/>
      <c r="CN380" s="419"/>
      <c r="CO380" s="419"/>
      <c r="CP380" s="419"/>
      <c r="CQ380" s="419"/>
      <c r="CR380" s="419"/>
      <c r="CS380" s="419"/>
      <c r="CT380" s="419"/>
      <c r="CU380" s="419"/>
      <c r="CV380" s="419"/>
      <c r="CW380" s="419"/>
      <c r="CX380" s="419"/>
      <c r="CY380" s="419"/>
      <c r="CZ380" s="419"/>
    </row>
    <row r="381" s="383" customFormat="true" ht="15" customHeight="true" x14ac:dyDescent="0.2">
      <c r="B381" s="385"/>
      <c r="W381" s="420"/>
      <c r="X381" s="420"/>
      <c r="Y381" s="420"/>
      <c r="Z381" s="420"/>
      <c r="AA381" s="420"/>
      <c r="AB381" s="420"/>
      <c r="AC381" s="420"/>
      <c r="AD381" s="420"/>
      <c r="AE381" s="420"/>
      <c r="AF381" s="420"/>
      <c r="AG381" s="420"/>
      <c r="AH381" s="420"/>
      <c r="AI381" s="420"/>
      <c r="AJ381" s="420"/>
      <c r="AK381" s="420"/>
      <c r="AL381" s="420"/>
      <c r="AM381" s="420"/>
      <c r="AN381" s="420"/>
      <c r="AO381" s="420"/>
      <c r="AP381" s="420"/>
      <c r="AQ381" s="420"/>
      <c r="AR381" s="420"/>
      <c r="AS381" s="420"/>
      <c r="AT381" s="420"/>
      <c r="AU381" s="420"/>
      <c r="AV381" s="420"/>
      <c r="AW381" s="420"/>
      <c r="AX381" s="420"/>
      <c r="AY381" s="420"/>
      <c r="AZ381" s="420"/>
      <c r="BA381" s="384"/>
      <c r="BB381" s="382"/>
      <c r="BC381" s="382"/>
      <c r="BD381" s="382"/>
      <c r="BE381" s="382"/>
      <c r="BF381" s="382"/>
      <c r="BG381" s="382"/>
      <c r="BH381" s="382"/>
      <c r="BI381" s="382"/>
      <c r="BJ381" s="382"/>
      <c r="BK381" s="382"/>
      <c r="BL381" s="382"/>
      <c r="BM381" s="382"/>
      <c r="BN381" s="382"/>
      <c r="BO381" s="382"/>
      <c r="BP381" s="382"/>
      <c r="BQ381" s="382"/>
      <c r="BR381" s="382"/>
      <c r="BS381" s="382"/>
      <c r="BT381" s="382"/>
      <c r="BU381" s="382"/>
      <c r="BV381" s="384"/>
      <c r="BW381" s="419"/>
      <c r="BX381" s="419"/>
      <c r="BY381" s="419"/>
      <c r="BZ381" s="419"/>
      <c r="CA381" s="419"/>
      <c r="CB381" s="419"/>
      <c r="CC381" s="419"/>
      <c r="CD381" s="419"/>
      <c r="CE381" s="419"/>
      <c r="CF381" s="419"/>
      <c r="CG381" s="419"/>
      <c r="CH381" s="419"/>
      <c r="CI381" s="419"/>
      <c r="CJ381" s="419"/>
      <c r="CK381" s="419"/>
      <c r="CL381" s="419"/>
      <c r="CM381" s="419"/>
      <c r="CN381" s="419"/>
      <c r="CO381" s="419"/>
      <c r="CP381" s="419"/>
      <c r="CQ381" s="419"/>
      <c r="CR381" s="419"/>
      <c r="CS381" s="419"/>
      <c r="CT381" s="419"/>
      <c r="CU381" s="419"/>
      <c r="CV381" s="419"/>
      <c r="CW381" s="419"/>
      <c r="CX381" s="419"/>
      <c r="CY381" s="419"/>
      <c r="CZ381" s="419"/>
    </row>
    <row r="382" s="383" customFormat="true" ht="15" customHeight="true" x14ac:dyDescent="0.2">
      <c r="B382" s="385"/>
      <c r="W382" s="420"/>
      <c r="X382" s="420"/>
      <c r="Y382" s="420"/>
      <c r="Z382" s="420"/>
      <c r="AA382" s="420"/>
      <c r="AB382" s="420"/>
      <c r="AC382" s="420"/>
      <c r="AD382" s="420"/>
      <c r="AE382" s="420"/>
      <c r="AF382" s="420"/>
      <c r="AG382" s="420"/>
      <c r="AH382" s="420"/>
      <c r="AI382" s="420"/>
      <c r="AJ382" s="420"/>
      <c r="AK382" s="420"/>
      <c r="AL382" s="420"/>
      <c r="AM382" s="420"/>
      <c r="AN382" s="420"/>
      <c r="AO382" s="420"/>
      <c r="AP382" s="420"/>
      <c r="AQ382" s="420"/>
      <c r="AR382" s="420"/>
      <c r="AS382" s="420"/>
      <c r="AT382" s="420"/>
      <c r="AU382" s="420"/>
      <c r="AV382" s="420"/>
      <c r="AW382" s="420"/>
      <c r="AX382" s="420"/>
      <c r="AY382" s="420"/>
      <c r="AZ382" s="420"/>
      <c r="BA382" s="384"/>
      <c r="BB382" s="382"/>
      <c r="BC382" s="382"/>
      <c r="BD382" s="382"/>
      <c r="BE382" s="382"/>
      <c r="BF382" s="382"/>
      <c r="BG382" s="382"/>
      <c r="BH382" s="382"/>
      <c r="BI382" s="382"/>
      <c r="BJ382" s="382"/>
      <c r="BK382" s="382"/>
      <c r="BL382" s="382"/>
      <c r="BM382" s="382"/>
      <c r="BN382" s="382"/>
      <c r="BO382" s="382"/>
      <c r="BP382" s="382"/>
      <c r="BQ382" s="382"/>
      <c r="BR382" s="382"/>
      <c r="BS382" s="382"/>
      <c r="BT382" s="382"/>
      <c r="BU382" s="382"/>
      <c r="BV382" s="384"/>
      <c r="BW382" s="419"/>
      <c r="BX382" s="419"/>
      <c r="BY382" s="419"/>
      <c r="BZ382" s="419"/>
      <c r="CA382" s="419"/>
      <c r="CB382" s="419"/>
      <c r="CC382" s="419"/>
      <c r="CD382" s="419"/>
      <c r="CE382" s="419"/>
      <c r="CF382" s="419"/>
      <c r="CG382" s="419"/>
      <c r="CH382" s="419"/>
      <c r="CI382" s="419"/>
      <c r="CJ382" s="419"/>
      <c r="CK382" s="419"/>
      <c r="CL382" s="419"/>
      <c r="CM382" s="419"/>
      <c r="CN382" s="419"/>
      <c r="CO382" s="419"/>
      <c r="CP382" s="419"/>
      <c r="CQ382" s="419"/>
      <c r="CR382" s="419"/>
      <c r="CS382" s="419"/>
      <c r="CT382" s="419"/>
      <c r="CU382" s="419"/>
      <c r="CV382" s="419"/>
      <c r="CW382" s="419"/>
      <c r="CX382" s="419"/>
      <c r="CY382" s="419"/>
      <c r="CZ382" s="419"/>
    </row>
    <row r="383" s="383" customFormat="true" ht="15" customHeight="true" x14ac:dyDescent="0.2">
      <c r="B383" s="385"/>
      <c r="W383" s="420"/>
      <c r="X383" s="420"/>
      <c r="Y383" s="420"/>
      <c r="Z383" s="420"/>
      <c r="AA383" s="420"/>
      <c r="AB383" s="420"/>
      <c r="AC383" s="420"/>
      <c r="AD383" s="420"/>
      <c r="AE383" s="420"/>
      <c r="AF383" s="420"/>
      <c r="AG383" s="420"/>
      <c r="AH383" s="420"/>
      <c r="AI383" s="420"/>
      <c r="AJ383" s="420"/>
      <c r="AK383" s="420"/>
      <c r="AL383" s="420"/>
      <c r="AM383" s="420"/>
      <c r="AN383" s="420"/>
      <c r="AO383" s="420"/>
      <c r="AP383" s="420"/>
      <c r="AQ383" s="420"/>
      <c r="AR383" s="420"/>
      <c r="AS383" s="420"/>
      <c r="AT383" s="420"/>
      <c r="AU383" s="420"/>
      <c r="AV383" s="420"/>
      <c r="AW383" s="420"/>
      <c r="AX383" s="420"/>
      <c r="AY383" s="420"/>
      <c r="AZ383" s="420"/>
      <c r="BA383" s="384"/>
      <c r="BB383" s="382"/>
      <c r="BC383" s="382"/>
      <c r="BD383" s="382"/>
      <c r="BE383" s="382"/>
      <c r="BF383" s="382"/>
      <c r="BG383" s="382"/>
      <c r="BH383" s="382"/>
      <c r="BI383" s="382"/>
      <c r="BJ383" s="382"/>
      <c r="BK383" s="382"/>
      <c r="BL383" s="382"/>
      <c r="BM383" s="382"/>
      <c r="BN383" s="382"/>
      <c r="BO383" s="382"/>
      <c r="BP383" s="382"/>
      <c r="BQ383" s="382"/>
      <c r="BR383" s="382"/>
      <c r="BS383" s="382"/>
      <c r="BT383" s="382"/>
      <c r="BU383" s="382"/>
      <c r="BV383" s="384"/>
      <c r="BW383" s="419"/>
      <c r="BX383" s="419"/>
      <c r="BY383" s="419"/>
      <c r="BZ383" s="419"/>
      <c r="CA383" s="419"/>
      <c r="CB383" s="419"/>
      <c r="CC383" s="419"/>
      <c r="CD383" s="419"/>
      <c r="CE383" s="419"/>
      <c r="CF383" s="419"/>
      <c r="CG383" s="419"/>
      <c r="CH383" s="419"/>
      <c r="CI383" s="419"/>
      <c r="CJ383" s="419"/>
      <c r="CK383" s="419"/>
      <c r="CL383" s="419"/>
      <c r="CM383" s="419"/>
      <c r="CN383" s="419"/>
      <c r="CO383" s="419"/>
      <c r="CP383" s="419"/>
      <c r="CQ383" s="419"/>
      <c r="CR383" s="419"/>
      <c r="CS383" s="419"/>
      <c r="CT383" s="419"/>
      <c r="CU383" s="419"/>
      <c r="CV383" s="419"/>
      <c r="CW383" s="419"/>
      <c r="CX383" s="419"/>
      <c r="CY383" s="419"/>
      <c r="CZ383" s="419"/>
    </row>
    <row r="384" s="383" customFormat="true" ht="15" customHeight="true" x14ac:dyDescent="0.2">
      <c r="B384" s="385"/>
      <c r="W384" s="420"/>
      <c r="X384" s="420"/>
      <c r="Y384" s="420"/>
      <c r="Z384" s="420"/>
      <c r="AA384" s="420"/>
      <c r="AB384" s="420"/>
      <c r="AC384" s="420"/>
      <c r="AD384" s="420"/>
      <c r="AE384" s="420"/>
      <c r="AF384" s="420"/>
      <c r="AG384" s="420"/>
      <c r="AH384" s="420"/>
      <c r="AI384" s="420"/>
      <c r="AJ384" s="420"/>
      <c r="AK384" s="420"/>
      <c r="AL384" s="420"/>
      <c r="AM384" s="420"/>
      <c r="AN384" s="420"/>
      <c r="AO384" s="420"/>
      <c r="AP384" s="420"/>
      <c r="AQ384" s="420"/>
      <c r="AR384" s="420"/>
      <c r="AS384" s="420"/>
      <c r="AT384" s="420"/>
      <c r="AU384" s="420"/>
      <c r="AV384" s="420"/>
      <c r="AW384" s="420"/>
      <c r="AX384" s="420"/>
      <c r="AY384" s="420"/>
      <c r="AZ384" s="420"/>
      <c r="BA384" s="384"/>
      <c r="BB384" s="382"/>
      <c r="BC384" s="382"/>
      <c r="BD384" s="382"/>
      <c r="BE384" s="382"/>
      <c r="BF384" s="382"/>
      <c r="BG384" s="382"/>
      <c r="BH384" s="382"/>
      <c r="BI384" s="382"/>
      <c r="BJ384" s="382"/>
      <c r="BK384" s="382"/>
      <c r="BL384" s="382"/>
      <c r="BM384" s="382"/>
      <c r="BN384" s="382"/>
      <c r="BO384" s="382"/>
      <c r="BP384" s="382"/>
      <c r="BQ384" s="382"/>
      <c r="BR384" s="382"/>
      <c r="BS384" s="382"/>
      <c r="BT384" s="382"/>
      <c r="BU384" s="382"/>
      <c r="BV384" s="384"/>
      <c r="BW384" s="419"/>
      <c r="BX384" s="419"/>
      <c r="BY384" s="419"/>
      <c r="BZ384" s="419"/>
      <c r="CA384" s="419"/>
      <c r="CB384" s="419"/>
      <c r="CC384" s="419"/>
      <c r="CD384" s="419"/>
      <c r="CE384" s="419"/>
      <c r="CF384" s="419"/>
      <c r="CG384" s="419"/>
      <c r="CH384" s="419"/>
      <c r="CI384" s="419"/>
      <c r="CJ384" s="419"/>
      <c r="CK384" s="419"/>
      <c r="CL384" s="419"/>
      <c r="CM384" s="419"/>
      <c r="CN384" s="419"/>
      <c r="CO384" s="419"/>
      <c r="CP384" s="419"/>
      <c r="CQ384" s="419"/>
      <c r="CR384" s="419"/>
      <c r="CS384" s="419"/>
      <c r="CT384" s="419"/>
      <c r="CU384" s="419"/>
      <c r="CV384" s="419"/>
      <c r="CW384" s="419"/>
      <c r="CX384" s="419"/>
      <c r="CY384" s="419"/>
      <c r="CZ384" s="419"/>
    </row>
    <row r="385" s="383" customFormat="true" ht="15" customHeight="true" x14ac:dyDescent="0.2">
      <c r="B385" s="385"/>
      <c r="W385" s="420"/>
      <c r="X385" s="420"/>
      <c r="Y385" s="420"/>
      <c r="Z385" s="420"/>
      <c r="AA385" s="420"/>
      <c r="AB385" s="420"/>
      <c r="AC385" s="420"/>
      <c r="AD385" s="420"/>
      <c r="AE385" s="420"/>
      <c r="AF385" s="420"/>
      <c r="AG385" s="420"/>
      <c r="AH385" s="420"/>
      <c r="AI385" s="420"/>
      <c r="AJ385" s="420"/>
      <c r="AK385" s="420"/>
      <c r="AL385" s="420"/>
      <c r="AM385" s="420"/>
      <c r="AN385" s="420"/>
      <c r="AO385" s="420"/>
      <c r="AP385" s="420"/>
      <c r="AQ385" s="420"/>
      <c r="AR385" s="420"/>
      <c r="AS385" s="420"/>
      <c r="AT385" s="420"/>
      <c r="AU385" s="420"/>
      <c r="AV385" s="420"/>
      <c r="AW385" s="420"/>
      <c r="AX385" s="420"/>
      <c r="AY385" s="420"/>
      <c r="AZ385" s="420"/>
      <c r="BA385" s="384"/>
      <c r="BB385" s="382"/>
      <c r="BC385" s="382"/>
      <c r="BD385" s="382"/>
      <c r="BE385" s="382"/>
      <c r="BF385" s="382"/>
      <c r="BG385" s="382"/>
      <c r="BH385" s="382"/>
      <c r="BI385" s="382"/>
      <c r="BJ385" s="382"/>
      <c r="BK385" s="382"/>
      <c r="BL385" s="382"/>
      <c r="BM385" s="382"/>
      <c r="BN385" s="382"/>
      <c r="BO385" s="382"/>
      <c r="BP385" s="382"/>
      <c r="BQ385" s="382"/>
      <c r="BR385" s="382"/>
      <c r="BS385" s="382"/>
      <c r="BT385" s="382"/>
      <c r="BU385" s="382"/>
      <c r="BV385" s="384"/>
      <c r="BW385" s="419"/>
      <c r="BX385" s="419"/>
      <c r="BY385" s="419"/>
      <c r="BZ385" s="419"/>
      <c r="CA385" s="419"/>
      <c r="CB385" s="419"/>
      <c r="CC385" s="419"/>
      <c r="CD385" s="419"/>
      <c r="CE385" s="419"/>
      <c r="CF385" s="419"/>
      <c r="CG385" s="419"/>
      <c r="CH385" s="419"/>
      <c r="CI385" s="419"/>
      <c r="CJ385" s="419"/>
      <c r="CK385" s="419"/>
      <c r="CL385" s="419"/>
      <c r="CM385" s="419"/>
      <c r="CN385" s="419"/>
      <c r="CO385" s="419"/>
      <c r="CP385" s="419"/>
      <c r="CQ385" s="419"/>
      <c r="CR385" s="419"/>
      <c r="CS385" s="419"/>
      <c r="CT385" s="419"/>
      <c r="CU385" s="419"/>
      <c r="CV385" s="419"/>
      <c r="CW385" s="419"/>
      <c r="CX385" s="419"/>
      <c r="CY385" s="419"/>
      <c r="CZ385" s="419"/>
    </row>
    <row r="386" s="383" customFormat="true" ht="15" customHeight="true" x14ac:dyDescent="0.2">
      <c r="B386" s="385"/>
      <c r="W386" s="420"/>
      <c r="X386" s="420"/>
      <c r="Y386" s="420"/>
      <c r="Z386" s="420"/>
      <c r="AA386" s="420"/>
      <c r="AB386" s="420"/>
      <c r="AC386" s="420"/>
      <c r="AD386" s="420"/>
      <c r="AE386" s="420"/>
      <c r="AF386" s="420"/>
      <c r="AG386" s="420"/>
      <c r="AH386" s="420"/>
      <c r="AI386" s="420"/>
      <c r="AJ386" s="420"/>
      <c r="AK386" s="420"/>
      <c r="AL386" s="420"/>
      <c r="AM386" s="420"/>
      <c r="AN386" s="420"/>
      <c r="AO386" s="420"/>
      <c r="AP386" s="420"/>
      <c r="AQ386" s="420"/>
      <c r="AR386" s="420"/>
      <c r="AS386" s="420"/>
      <c r="AT386" s="420"/>
      <c r="AU386" s="420"/>
      <c r="AV386" s="420"/>
      <c r="AW386" s="420"/>
      <c r="AX386" s="420"/>
      <c r="AY386" s="420"/>
      <c r="AZ386" s="420"/>
      <c r="BA386" s="384"/>
      <c r="BB386" s="382"/>
      <c r="BC386" s="382"/>
      <c r="BD386" s="382"/>
      <c r="BE386" s="382"/>
      <c r="BF386" s="382"/>
      <c r="BG386" s="382"/>
      <c r="BH386" s="382"/>
      <c r="BI386" s="382"/>
      <c r="BJ386" s="382"/>
      <c r="BK386" s="382"/>
      <c r="BL386" s="382"/>
      <c r="BM386" s="382"/>
      <c r="BN386" s="382"/>
      <c r="BO386" s="382"/>
      <c r="BP386" s="382"/>
      <c r="BQ386" s="382"/>
      <c r="BR386" s="382"/>
      <c r="BS386" s="382"/>
      <c r="BT386" s="382"/>
      <c r="BU386" s="382"/>
      <c r="BV386" s="384"/>
      <c r="BW386" s="419"/>
      <c r="BX386" s="419"/>
      <c r="BY386" s="419"/>
      <c r="BZ386" s="419"/>
      <c r="CA386" s="419"/>
      <c r="CB386" s="419"/>
      <c r="CC386" s="419"/>
      <c r="CD386" s="419"/>
      <c r="CE386" s="419"/>
      <c r="CF386" s="419"/>
      <c r="CG386" s="419"/>
      <c r="CH386" s="419"/>
      <c r="CI386" s="419"/>
      <c r="CJ386" s="419"/>
      <c r="CK386" s="419"/>
      <c r="CL386" s="419"/>
      <c r="CM386" s="419"/>
      <c r="CN386" s="419"/>
      <c r="CO386" s="419"/>
      <c r="CP386" s="419"/>
      <c r="CQ386" s="419"/>
      <c r="CR386" s="419"/>
      <c r="CS386" s="419"/>
      <c r="CT386" s="419"/>
      <c r="CU386" s="419"/>
      <c r="CV386" s="419"/>
      <c r="CW386" s="419"/>
      <c r="CX386" s="419"/>
      <c r="CY386" s="419"/>
      <c r="CZ386" s="419"/>
    </row>
    <row r="387" s="383" customFormat="true" ht="15" customHeight="true" x14ac:dyDescent="0.2">
      <c r="B387" s="385"/>
      <c r="W387" s="420"/>
      <c r="X387" s="420"/>
      <c r="Y387" s="420"/>
      <c r="Z387" s="420"/>
      <c r="AA387" s="420"/>
      <c r="AB387" s="420"/>
      <c r="AC387" s="420"/>
      <c r="AD387" s="420"/>
      <c r="AE387" s="420"/>
      <c r="AF387" s="420"/>
      <c r="AG387" s="420"/>
      <c r="AH387" s="420"/>
      <c r="AI387" s="420"/>
      <c r="AJ387" s="420"/>
      <c r="AK387" s="420"/>
      <c r="AL387" s="420"/>
      <c r="AM387" s="420"/>
      <c r="AN387" s="420"/>
      <c r="AO387" s="420"/>
      <c r="AP387" s="420"/>
      <c r="AQ387" s="420"/>
      <c r="AR387" s="420"/>
      <c r="AS387" s="420"/>
      <c r="AT387" s="420"/>
      <c r="AU387" s="420"/>
      <c r="AV387" s="420"/>
      <c r="AW387" s="420"/>
      <c r="AX387" s="420"/>
      <c r="AY387" s="420"/>
      <c r="AZ387" s="420"/>
      <c r="BA387" s="384"/>
      <c r="BB387" s="382"/>
      <c r="BC387" s="382"/>
      <c r="BD387" s="382"/>
      <c r="BE387" s="382"/>
      <c r="BF387" s="382"/>
      <c r="BG387" s="382"/>
      <c r="BH387" s="382"/>
      <c r="BI387" s="382"/>
      <c r="BJ387" s="382"/>
      <c r="BK387" s="382"/>
      <c r="BL387" s="382"/>
      <c r="BM387" s="382"/>
      <c r="BN387" s="382"/>
      <c r="BO387" s="382"/>
      <c r="BP387" s="382"/>
      <c r="BQ387" s="382"/>
      <c r="BR387" s="382"/>
      <c r="BS387" s="382"/>
      <c r="BT387" s="382"/>
      <c r="BU387" s="382"/>
      <c r="BV387" s="384"/>
      <c r="BW387" s="419"/>
      <c r="BX387" s="419"/>
      <c r="BY387" s="419"/>
      <c r="BZ387" s="419"/>
      <c r="CA387" s="419"/>
      <c r="CB387" s="419"/>
      <c r="CC387" s="419"/>
      <c r="CD387" s="419"/>
      <c r="CE387" s="419"/>
      <c r="CF387" s="419"/>
      <c r="CG387" s="419"/>
      <c r="CH387" s="419"/>
      <c r="CI387" s="419"/>
      <c r="CJ387" s="419"/>
      <c r="CK387" s="419"/>
      <c r="CL387" s="419"/>
      <c r="CM387" s="419"/>
      <c r="CN387" s="419"/>
      <c r="CO387" s="419"/>
      <c r="CP387" s="419"/>
      <c r="CQ387" s="419"/>
      <c r="CR387" s="419"/>
      <c r="CS387" s="419"/>
      <c r="CT387" s="419"/>
      <c r="CU387" s="419"/>
      <c r="CV387" s="419"/>
      <c r="CW387" s="419"/>
      <c r="CX387" s="419"/>
      <c r="CY387" s="419"/>
      <c r="CZ387" s="419"/>
    </row>
    <row r="388" s="383" customFormat="true" ht="15" customHeight="true" x14ac:dyDescent="0.2">
      <c r="B388" s="385"/>
      <c r="W388" s="420"/>
      <c r="X388" s="420"/>
      <c r="Y388" s="420"/>
      <c r="Z388" s="420"/>
      <c r="AA388" s="420"/>
      <c r="AB388" s="420"/>
      <c r="AC388" s="420"/>
      <c r="AD388" s="420"/>
      <c r="AE388" s="420"/>
      <c r="AF388" s="420"/>
      <c r="AG388" s="420"/>
      <c r="AH388" s="420"/>
      <c r="AI388" s="420"/>
      <c r="AJ388" s="420"/>
      <c r="AK388" s="420"/>
      <c r="AL388" s="420"/>
      <c r="AM388" s="420"/>
      <c r="AN388" s="420"/>
      <c r="AO388" s="420"/>
      <c r="AP388" s="420"/>
      <c r="AQ388" s="420"/>
      <c r="AR388" s="420"/>
      <c r="AS388" s="420"/>
      <c r="AT388" s="420"/>
      <c r="AU388" s="420"/>
      <c r="AV388" s="420"/>
      <c r="AW388" s="420"/>
      <c r="AX388" s="420"/>
      <c r="AY388" s="420"/>
      <c r="AZ388" s="420"/>
      <c r="BA388" s="384"/>
      <c r="BB388" s="382"/>
      <c r="BC388" s="382"/>
      <c r="BD388" s="382"/>
      <c r="BE388" s="382"/>
      <c r="BF388" s="382"/>
      <c r="BG388" s="382"/>
      <c r="BH388" s="382"/>
      <c r="BI388" s="382"/>
      <c r="BJ388" s="382"/>
      <c r="BK388" s="382"/>
      <c r="BL388" s="382"/>
      <c r="BM388" s="382"/>
      <c r="BN388" s="382"/>
      <c r="BO388" s="382"/>
      <c r="BP388" s="382"/>
      <c r="BQ388" s="382"/>
      <c r="BR388" s="382"/>
      <c r="BS388" s="382"/>
      <c r="BT388" s="382"/>
      <c r="BU388" s="382"/>
      <c r="BV388" s="384"/>
      <c r="BW388" s="419"/>
      <c r="BX388" s="419"/>
      <c r="BY388" s="419"/>
      <c r="BZ388" s="419"/>
      <c r="CA388" s="419"/>
      <c r="CB388" s="419"/>
      <c r="CC388" s="419"/>
      <c r="CD388" s="419"/>
      <c r="CE388" s="419"/>
      <c r="CF388" s="419"/>
      <c r="CG388" s="419"/>
      <c r="CH388" s="419"/>
      <c r="CI388" s="419"/>
      <c r="CJ388" s="419"/>
      <c r="CK388" s="419"/>
      <c r="CL388" s="419"/>
      <c r="CM388" s="419"/>
      <c r="CN388" s="419"/>
      <c r="CO388" s="419"/>
      <c r="CP388" s="419"/>
      <c r="CQ388" s="419"/>
      <c r="CR388" s="419"/>
      <c r="CS388" s="419"/>
      <c r="CT388" s="419"/>
      <c r="CU388" s="419"/>
      <c r="CV388" s="419"/>
      <c r="CW388" s="419"/>
      <c r="CX388" s="419"/>
      <c r="CY388" s="419"/>
      <c r="CZ388" s="419"/>
    </row>
    <row r="389" s="383" customFormat="true" ht="15" customHeight="true" x14ac:dyDescent="0.2">
      <c r="B389" s="385"/>
      <c r="W389" s="420"/>
      <c r="X389" s="420"/>
      <c r="Y389" s="420"/>
      <c r="Z389" s="420"/>
      <c r="AA389" s="420"/>
      <c r="AB389" s="420"/>
      <c r="AC389" s="420"/>
      <c r="AD389" s="420"/>
      <c r="AE389" s="420"/>
      <c r="AF389" s="420"/>
      <c r="AG389" s="420"/>
      <c r="AH389" s="420"/>
      <c r="AI389" s="420"/>
      <c r="AJ389" s="420"/>
      <c r="AK389" s="420"/>
      <c r="AL389" s="420"/>
      <c r="AM389" s="420"/>
      <c r="AN389" s="420"/>
      <c r="AO389" s="420"/>
      <c r="AP389" s="420"/>
      <c r="AQ389" s="420"/>
      <c r="AR389" s="420"/>
      <c r="AS389" s="420"/>
      <c r="AT389" s="420"/>
      <c r="AU389" s="420"/>
      <c r="AV389" s="420"/>
      <c r="AW389" s="420"/>
      <c r="AX389" s="420"/>
      <c r="AY389" s="420"/>
      <c r="AZ389" s="420"/>
      <c r="BA389" s="384"/>
      <c r="BB389" s="382"/>
      <c r="BC389" s="382"/>
      <c r="BD389" s="382"/>
      <c r="BE389" s="382"/>
      <c r="BF389" s="382"/>
      <c r="BG389" s="382"/>
      <c r="BH389" s="382"/>
      <c r="BI389" s="382"/>
      <c r="BJ389" s="382"/>
      <c r="BK389" s="382"/>
      <c r="BL389" s="382"/>
      <c r="BM389" s="382"/>
      <c r="BN389" s="382"/>
      <c r="BO389" s="382"/>
      <c r="BP389" s="382"/>
      <c r="BQ389" s="382"/>
      <c r="BR389" s="382"/>
      <c r="BS389" s="382"/>
      <c r="BT389" s="382"/>
      <c r="BU389" s="382"/>
      <c r="BV389" s="384"/>
      <c r="BW389" s="419"/>
      <c r="BX389" s="419"/>
      <c r="BY389" s="419"/>
      <c r="BZ389" s="419"/>
      <c r="CA389" s="419"/>
      <c r="CB389" s="419"/>
      <c r="CC389" s="419"/>
      <c r="CD389" s="419"/>
      <c r="CE389" s="419"/>
      <c r="CF389" s="419"/>
      <c r="CG389" s="419"/>
      <c r="CH389" s="419"/>
      <c r="CI389" s="419"/>
      <c r="CJ389" s="419"/>
      <c r="CK389" s="419"/>
      <c r="CL389" s="419"/>
      <c r="CM389" s="419"/>
      <c r="CN389" s="419"/>
      <c r="CO389" s="419"/>
      <c r="CP389" s="419"/>
      <c r="CQ389" s="419"/>
      <c r="CR389" s="419"/>
      <c r="CS389" s="419"/>
      <c r="CT389" s="419"/>
      <c r="CU389" s="419"/>
      <c r="CV389" s="419"/>
      <c r="CW389" s="419"/>
      <c r="CX389" s="419"/>
      <c r="CY389" s="419"/>
      <c r="CZ389" s="419"/>
    </row>
    <row r="390" s="589" customFormat="true" ht="15" customHeight="true" x14ac:dyDescent="0.2">
      <c r="B390" s="622"/>
      <c r="W390" s="420"/>
      <c r="X390" s="420"/>
      <c r="Y390" s="420"/>
      <c r="Z390" s="420"/>
      <c r="AA390" s="420"/>
      <c r="AB390" s="420"/>
      <c r="AC390" s="420"/>
      <c r="AD390" s="420"/>
      <c r="AE390" s="420"/>
      <c r="AF390" s="420"/>
      <c r="AG390" s="420"/>
      <c r="AH390" s="420"/>
      <c r="AI390" s="420"/>
      <c r="AJ390" s="420"/>
      <c r="AK390" s="420"/>
      <c r="AL390" s="420"/>
      <c r="AM390" s="420"/>
      <c r="AN390" s="420"/>
      <c r="AO390" s="420"/>
      <c r="AP390" s="420"/>
      <c r="AQ390" s="420"/>
      <c r="AR390" s="420"/>
      <c r="AS390" s="420"/>
      <c r="AT390" s="420"/>
      <c r="AU390" s="420"/>
      <c r="AV390" s="420"/>
      <c r="AW390" s="420"/>
      <c r="AX390" s="420"/>
      <c r="AY390" s="420"/>
      <c r="AZ390" s="420"/>
      <c r="BA390" s="384"/>
      <c r="BB390" s="382"/>
      <c r="BC390" s="382"/>
      <c r="BD390" s="382"/>
      <c r="BE390" s="382"/>
      <c r="BF390" s="382"/>
      <c r="BG390" s="382"/>
      <c r="BH390" s="382"/>
      <c r="BI390" s="382"/>
      <c r="BJ390" s="382"/>
      <c r="BK390" s="382"/>
      <c r="BL390" s="382"/>
      <c r="BM390" s="382"/>
      <c r="BN390" s="382"/>
      <c r="BO390" s="382"/>
      <c r="BP390" s="382"/>
      <c r="BQ390" s="382"/>
      <c r="BR390" s="382"/>
      <c r="BS390" s="382"/>
      <c r="BT390" s="382"/>
      <c r="BU390" s="382"/>
      <c r="BV390" s="384"/>
      <c r="BW390" s="419"/>
      <c r="BX390" s="419"/>
      <c r="BY390" s="419"/>
      <c r="BZ390" s="419"/>
      <c r="CA390" s="419"/>
      <c r="CB390" s="419"/>
      <c r="CC390" s="419"/>
      <c r="CD390" s="419"/>
      <c r="CE390" s="419"/>
      <c r="CF390" s="419"/>
      <c r="CG390" s="419"/>
      <c r="CH390" s="419"/>
      <c r="CI390" s="419"/>
      <c r="CJ390" s="419"/>
      <c r="CK390" s="419"/>
      <c r="CL390" s="419"/>
      <c r="CM390" s="419"/>
      <c r="CN390" s="419"/>
      <c r="CO390" s="419"/>
      <c r="CP390" s="419"/>
      <c r="CQ390" s="419"/>
      <c r="CR390" s="419"/>
      <c r="CS390" s="419"/>
      <c r="CT390" s="419"/>
      <c r="CU390" s="419"/>
      <c r="CV390" s="419"/>
      <c r="CW390" s="419"/>
      <c r="CX390" s="419"/>
      <c r="CY390" s="419"/>
      <c r="CZ390" s="419"/>
    </row>
    <row r="391" s="589" customFormat="true" ht="15" customHeight="true" x14ac:dyDescent="0.2">
      <c r="B391" s="622"/>
      <c r="W391" s="420"/>
      <c r="X391" s="420"/>
      <c r="Y391" s="420"/>
      <c r="Z391" s="420"/>
      <c r="AA391" s="420"/>
      <c r="AB391" s="420"/>
      <c r="AC391" s="420"/>
      <c r="AD391" s="420"/>
      <c r="AE391" s="420"/>
      <c r="AF391" s="420"/>
      <c r="AG391" s="420"/>
      <c r="AH391" s="420"/>
      <c r="AI391" s="420"/>
      <c r="AJ391" s="420"/>
      <c r="AK391" s="420"/>
      <c r="AL391" s="420"/>
      <c r="AM391" s="420"/>
      <c r="AN391" s="420"/>
      <c r="AO391" s="420"/>
      <c r="AP391" s="420"/>
      <c r="AQ391" s="420"/>
      <c r="AR391" s="420"/>
      <c r="AS391" s="420"/>
      <c r="AT391" s="420"/>
      <c r="AU391" s="420"/>
      <c r="AV391" s="420"/>
      <c r="AW391" s="420"/>
      <c r="AX391" s="420"/>
      <c r="AY391" s="420"/>
      <c r="AZ391" s="420"/>
      <c r="BA391" s="384"/>
      <c r="BB391" s="382"/>
      <c r="BC391" s="382"/>
      <c r="BD391" s="382"/>
      <c r="BE391" s="382"/>
      <c r="BF391" s="382"/>
      <c r="BG391" s="382"/>
      <c r="BH391" s="382"/>
      <c r="BI391" s="382"/>
      <c r="BJ391" s="382"/>
      <c r="BK391" s="382"/>
      <c r="BL391" s="382"/>
      <c r="BM391" s="382"/>
      <c r="BN391" s="382"/>
      <c r="BO391" s="382"/>
      <c r="BP391" s="382"/>
      <c r="BQ391" s="382"/>
      <c r="BR391" s="382"/>
      <c r="BS391" s="382"/>
      <c r="BT391" s="382"/>
      <c r="BU391" s="382"/>
      <c r="BV391" s="384"/>
      <c r="BW391" s="419"/>
      <c r="BX391" s="419"/>
      <c r="BY391" s="419"/>
      <c r="BZ391" s="419"/>
      <c r="CA391" s="419"/>
      <c r="CB391" s="419"/>
      <c r="CC391" s="419"/>
      <c r="CD391" s="419"/>
      <c r="CE391" s="419"/>
      <c r="CF391" s="419"/>
      <c r="CG391" s="419"/>
      <c r="CH391" s="419"/>
      <c r="CI391" s="419"/>
      <c r="CJ391" s="419"/>
      <c r="CK391" s="419"/>
      <c r="CL391" s="419"/>
      <c r="CM391" s="419"/>
      <c r="CN391" s="419"/>
      <c r="CO391" s="419"/>
      <c r="CP391" s="419"/>
      <c r="CQ391" s="419"/>
      <c r="CR391" s="419"/>
      <c r="CS391" s="419"/>
      <c r="CT391" s="419"/>
      <c r="CU391" s="419"/>
      <c r="CV391" s="419"/>
      <c r="CW391" s="419"/>
      <c r="CX391" s="419"/>
      <c r="CY391" s="419"/>
      <c r="CZ391" s="419"/>
    </row>
    <row r="392" s="589" customFormat="true" ht="15" customHeight="true" x14ac:dyDescent="0.2">
      <c r="W392" s="420"/>
      <c r="X392" s="420"/>
      <c r="Y392" s="420"/>
      <c r="Z392" s="420"/>
      <c r="AA392" s="420"/>
      <c r="AB392" s="420"/>
      <c r="AC392" s="420"/>
      <c r="AD392" s="420"/>
      <c r="AE392" s="420"/>
      <c r="AF392" s="420"/>
      <c r="AG392" s="420"/>
      <c r="AH392" s="420"/>
      <c r="AI392" s="420"/>
      <c r="AJ392" s="420"/>
      <c r="AK392" s="420"/>
      <c r="AL392" s="420"/>
      <c r="AM392" s="420"/>
      <c r="AN392" s="420"/>
      <c r="AO392" s="420"/>
      <c r="AP392" s="420"/>
      <c r="AQ392" s="420"/>
      <c r="AR392" s="420"/>
      <c r="AS392" s="420"/>
      <c r="AT392" s="420"/>
      <c r="AU392" s="420"/>
      <c r="AV392" s="420"/>
      <c r="AW392" s="420"/>
      <c r="AX392" s="420"/>
      <c r="AY392" s="420"/>
      <c r="AZ392" s="420"/>
      <c r="BA392" s="384"/>
      <c r="BB392" s="382"/>
      <c r="BC392" s="382"/>
      <c r="BD392" s="382"/>
      <c r="BE392" s="382"/>
      <c r="BF392" s="382"/>
      <c r="BG392" s="382"/>
      <c r="BH392" s="382"/>
      <c r="BI392" s="382"/>
      <c r="BJ392" s="382"/>
      <c r="BK392" s="382"/>
      <c r="BL392" s="382"/>
      <c r="BM392" s="382"/>
      <c r="BN392" s="382"/>
      <c r="BO392" s="382"/>
      <c r="BP392" s="382"/>
      <c r="BQ392" s="382"/>
      <c r="BR392" s="382"/>
      <c r="BS392" s="382"/>
      <c r="BT392" s="382"/>
      <c r="BU392" s="382"/>
      <c r="BV392" s="384"/>
      <c r="BW392" s="419"/>
      <c r="BX392" s="419"/>
      <c r="BY392" s="419"/>
      <c r="BZ392" s="419"/>
      <c r="CA392" s="419"/>
      <c r="CB392" s="419"/>
      <c r="CC392" s="419"/>
      <c r="CD392" s="419"/>
      <c r="CE392" s="419"/>
      <c r="CF392" s="419"/>
      <c r="CG392" s="419"/>
      <c r="CH392" s="419"/>
      <c r="CI392" s="419"/>
      <c r="CJ392" s="419"/>
      <c r="CK392" s="419"/>
      <c r="CL392" s="419"/>
      <c r="CM392" s="419"/>
      <c r="CN392" s="419"/>
      <c r="CO392" s="419"/>
      <c r="CP392" s="419"/>
      <c r="CQ392" s="419"/>
      <c r="CR392" s="419"/>
      <c r="CS392" s="419"/>
      <c r="CT392" s="419"/>
      <c r="CU392" s="419"/>
      <c r="CV392" s="419"/>
      <c r="CW392" s="419"/>
      <c r="CX392" s="419"/>
      <c r="CY392" s="419"/>
      <c r="CZ392" s="419"/>
    </row>
    <row r="393" s="589" customFormat="true" ht="15" customHeight="true" x14ac:dyDescent="0.2">
      <c r="W393" s="420"/>
      <c r="X393" s="420"/>
      <c r="Y393" s="420"/>
      <c r="Z393" s="420"/>
      <c r="AA393" s="420"/>
      <c r="AB393" s="420"/>
      <c r="AC393" s="420"/>
      <c r="AD393" s="420"/>
      <c r="AE393" s="420"/>
      <c r="AF393" s="420"/>
      <c r="AG393" s="420"/>
      <c r="AH393" s="420"/>
      <c r="AI393" s="420"/>
      <c r="AJ393" s="420"/>
      <c r="AK393" s="420"/>
      <c r="AL393" s="420"/>
      <c r="AM393" s="420"/>
      <c r="AN393" s="420"/>
      <c r="AO393" s="420"/>
      <c r="AP393" s="420"/>
      <c r="AQ393" s="420"/>
      <c r="AR393" s="420"/>
      <c r="AS393" s="420"/>
      <c r="AT393" s="420"/>
      <c r="AU393" s="420"/>
      <c r="AV393" s="420"/>
      <c r="AW393" s="420"/>
      <c r="AX393" s="420"/>
      <c r="AY393" s="420"/>
      <c r="AZ393" s="420"/>
      <c r="BA393" s="384"/>
      <c r="BB393" s="382"/>
      <c r="BC393" s="382"/>
      <c r="BD393" s="382"/>
      <c r="BE393" s="382"/>
      <c r="BF393" s="382"/>
      <c r="BG393" s="382"/>
      <c r="BH393" s="382"/>
      <c r="BI393" s="382"/>
      <c r="BJ393" s="382"/>
      <c r="BK393" s="382"/>
      <c r="BL393" s="382"/>
      <c r="BM393" s="382"/>
      <c r="BN393" s="382"/>
      <c r="BO393" s="382"/>
      <c r="BP393" s="382"/>
      <c r="BQ393" s="382"/>
      <c r="BR393" s="382"/>
      <c r="BS393" s="382"/>
      <c r="BT393" s="382"/>
      <c r="BU393" s="382"/>
      <c r="BV393" s="384"/>
      <c r="BW393" s="419"/>
      <c r="BX393" s="419"/>
      <c r="BY393" s="419"/>
      <c r="BZ393" s="419"/>
      <c r="CA393" s="419"/>
      <c r="CB393" s="419"/>
      <c r="CC393" s="419"/>
      <c r="CD393" s="419"/>
      <c r="CE393" s="419"/>
      <c r="CF393" s="419"/>
      <c r="CG393" s="419"/>
      <c r="CH393" s="419"/>
      <c r="CI393" s="419"/>
      <c r="CJ393" s="419"/>
      <c r="CK393" s="419"/>
      <c r="CL393" s="419"/>
      <c r="CM393" s="419"/>
      <c r="CN393" s="419"/>
      <c r="CO393" s="419"/>
      <c r="CP393" s="419"/>
      <c r="CQ393" s="419"/>
      <c r="CR393" s="419"/>
      <c r="CS393" s="419"/>
      <c r="CT393" s="419"/>
      <c r="CU393" s="419"/>
      <c r="CV393" s="419"/>
      <c r="CW393" s="419"/>
      <c r="CX393" s="419"/>
      <c r="CY393" s="419"/>
      <c r="CZ393" s="419"/>
    </row>
    <row r="394" s="589" customFormat="true" ht="15" customHeight="true" x14ac:dyDescent="0.2">
      <c r="W394" s="420"/>
      <c r="X394" s="420"/>
      <c r="Y394" s="420"/>
      <c r="Z394" s="420"/>
      <c r="AA394" s="420"/>
      <c r="AB394" s="420"/>
      <c r="AC394" s="420"/>
      <c r="AD394" s="420"/>
      <c r="AE394" s="420"/>
      <c r="AF394" s="420"/>
      <c r="AG394" s="420"/>
      <c r="AH394" s="420"/>
      <c r="AI394" s="420"/>
      <c r="AJ394" s="420"/>
      <c r="AK394" s="420"/>
      <c r="AL394" s="420"/>
      <c r="AM394" s="420"/>
      <c r="AN394" s="420"/>
      <c r="AO394" s="420"/>
      <c r="AP394" s="420"/>
      <c r="AQ394" s="420"/>
      <c r="AR394" s="420"/>
      <c r="AS394" s="420"/>
      <c r="AT394" s="420"/>
      <c r="AU394" s="420"/>
      <c r="AV394" s="420"/>
      <c r="AW394" s="420"/>
      <c r="AX394" s="420"/>
      <c r="AY394" s="420"/>
      <c r="AZ394" s="420"/>
      <c r="BA394" s="384"/>
      <c r="BB394" s="382"/>
      <c r="BC394" s="382"/>
      <c r="BD394" s="382"/>
      <c r="BE394" s="382"/>
      <c r="BF394" s="382"/>
      <c r="BG394" s="382"/>
      <c r="BH394" s="382"/>
      <c r="BI394" s="382"/>
      <c r="BJ394" s="382"/>
      <c r="BK394" s="382"/>
      <c r="BL394" s="382"/>
      <c r="BM394" s="382"/>
      <c r="BN394" s="382"/>
      <c r="BO394" s="382"/>
      <c r="BP394" s="382"/>
      <c r="BQ394" s="382"/>
      <c r="BR394" s="382"/>
      <c r="BS394" s="382"/>
      <c r="BT394" s="382"/>
      <c r="BU394" s="382"/>
      <c r="BV394" s="384"/>
      <c r="BW394" s="419"/>
      <c r="BX394" s="419"/>
      <c r="BY394" s="419"/>
      <c r="BZ394" s="419"/>
      <c r="CA394" s="419"/>
      <c r="CB394" s="419"/>
      <c r="CC394" s="419"/>
      <c r="CD394" s="419"/>
      <c r="CE394" s="419"/>
      <c r="CF394" s="419"/>
      <c r="CG394" s="419"/>
      <c r="CH394" s="419"/>
      <c r="CI394" s="419"/>
      <c r="CJ394" s="419"/>
      <c r="CK394" s="419"/>
      <c r="CL394" s="419"/>
      <c r="CM394" s="419"/>
      <c r="CN394" s="419"/>
      <c r="CO394" s="419"/>
      <c r="CP394" s="419"/>
      <c r="CQ394" s="419"/>
      <c r="CR394" s="419"/>
      <c r="CS394" s="419"/>
      <c r="CT394" s="419"/>
      <c r="CU394" s="419"/>
      <c r="CV394" s="419"/>
      <c r="CW394" s="419"/>
      <c r="CX394" s="419"/>
      <c r="CY394" s="419"/>
      <c r="CZ394" s="419"/>
    </row>
    <row r="395" s="589" customFormat="true" ht="15" customHeight="true" x14ac:dyDescent="0.2">
      <c r="W395" s="420"/>
      <c r="X395" s="420"/>
      <c r="Y395" s="420"/>
      <c r="Z395" s="420"/>
      <c r="AA395" s="420"/>
      <c r="AB395" s="420"/>
      <c r="AC395" s="420"/>
      <c r="AD395" s="420"/>
      <c r="AE395" s="420"/>
      <c r="AF395" s="420"/>
      <c r="AG395" s="420"/>
      <c r="AH395" s="420"/>
      <c r="AI395" s="420"/>
      <c r="AJ395" s="420"/>
      <c r="AK395" s="420"/>
      <c r="AL395" s="420"/>
      <c r="AM395" s="420"/>
      <c r="AN395" s="420"/>
      <c r="AO395" s="420"/>
      <c r="AP395" s="420"/>
      <c r="AQ395" s="420"/>
      <c r="AR395" s="420"/>
      <c r="AS395" s="420"/>
      <c r="AT395" s="420"/>
      <c r="AU395" s="420"/>
      <c r="AV395" s="420"/>
      <c r="AW395" s="420"/>
      <c r="AX395" s="420"/>
      <c r="AY395" s="420"/>
      <c r="AZ395" s="420"/>
      <c r="BA395" s="384"/>
      <c r="BB395" s="382"/>
      <c r="BC395" s="382"/>
      <c r="BD395" s="382"/>
      <c r="BE395" s="382"/>
      <c r="BF395" s="382"/>
      <c r="BG395" s="382"/>
      <c r="BH395" s="382"/>
      <c r="BI395" s="382"/>
      <c r="BJ395" s="382"/>
      <c r="BK395" s="382"/>
      <c r="BL395" s="382"/>
      <c r="BM395" s="382"/>
      <c r="BN395" s="382"/>
      <c r="BO395" s="382"/>
      <c r="BP395" s="382"/>
      <c r="BQ395" s="382"/>
      <c r="BR395" s="382"/>
      <c r="BS395" s="382"/>
      <c r="BT395" s="382"/>
      <c r="BU395" s="382"/>
      <c r="BV395" s="384"/>
      <c r="BW395" s="419"/>
      <c r="BX395" s="419"/>
      <c r="BY395" s="419"/>
      <c r="BZ395" s="419"/>
      <c r="CA395" s="419"/>
      <c r="CB395" s="419"/>
      <c r="CC395" s="419"/>
      <c r="CD395" s="419"/>
      <c r="CE395" s="419"/>
      <c r="CF395" s="419"/>
      <c r="CG395" s="419"/>
      <c r="CH395" s="419"/>
      <c r="CI395" s="419"/>
      <c r="CJ395" s="419"/>
      <c r="CK395" s="419"/>
      <c r="CL395" s="419"/>
      <c r="CM395" s="419"/>
      <c r="CN395" s="419"/>
      <c r="CO395" s="419"/>
      <c r="CP395" s="419"/>
      <c r="CQ395" s="419"/>
      <c r="CR395" s="419"/>
      <c r="CS395" s="419"/>
      <c r="CT395" s="419"/>
      <c r="CU395" s="419"/>
      <c r="CV395" s="419"/>
      <c r="CW395" s="419"/>
      <c r="CX395" s="419"/>
      <c r="CY395" s="419"/>
      <c r="CZ395" s="419"/>
    </row>
    <row r="396" s="589" customFormat="true" ht="15" customHeight="true" x14ac:dyDescent="0.2">
      <c r="W396" s="420"/>
      <c r="X396" s="420"/>
      <c r="Y396" s="420"/>
      <c r="Z396" s="420"/>
      <c r="AA396" s="420"/>
      <c r="AB396" s="420"/>
      <c r="AC396" s="420"/>
      <c r="AD396" s="420"/>
      <c r="AE396" s="420"/>
      <c r="AF396" s="420"/>
      <c r="AG396" s="420"/>
      <c r="AH396" s="420"/>
      <c r="AI396" s="420"/>
      <c r="AJ396" s="420"/>
      <c r="AK396" s="420"/>
      <c r="AL396" s="420"/>
      <c r="AM396" s="420"/>
      <c r="AN396" s="420"/>
      <c r="AO396" s="420"/>
      <c r="AP396" s="420"/>
      <c r="AQ396" s="420"/>
      <c r="AR396" s="420"/>
      <c r="AS396" s="420"/>
      <c r="AT396" s="420"/>
      <c r="AU396" s="420"/>
      <c r="AV396" s="420"/>
      <c r="AW396" s="420"/>
      <c r="AX396" s="420"/>
      <c r="AY396" s="420"/>
      <c r="AZ396" s="420"/>
      <c r="BA396" s="384"/>
      <c r="BB396" s="382"/>
      <c r="BC396" s="382"/>
      <c r="BD396" s="382"/>
      <c r="BE396" s="382"/>
      <c r="BF396" s="382"/>
      <c r="BG396" s="382"/>
      <c r="BH396" s="382"/>
      <c r="BI396" s="382"/>
      <c r="BJ396" s="382"/>
      <c r="BK396" s="382"/>
      <c r="BL396" s="382"/>
      <c r="BM396" s="382"/>
      <c r="BN396" s="382"/>
      <c r="BO396" s="382"/>
      <c r="BP396" s="382"/>
      <c r="BQ396" s="382"/>
      <c r="BR396" s="382"/>
      <c r="BS396" s="382"/>
      <c r="BT396" s="382"/>
      <c r="BU396" s="382"/>
      <c r="BV396" s="384"/>
      <c r="BW396" s="419"/>
      <c r="BX396" s="419"/>
      <c r="BY396" s="419"/>
      <c r="BZ396" s="419"/>
      <c r="CA396" s="419"/>
      <c r="CB396" s="419"/>
      <c r="CC396" s="419"/>
      <c r="CD396" s="419"/>
      <c r="CE396" s="419"/>
      <c r="CF396" s="419"/>
      <c r="CG396" s="419"/>
      <c r="CH396" s="419"/>
      <c r="CI396" s="419"/>
      <c r="CJ396" s="419"/>
      <c r="CK396" s="419"/>
      <c r="CL396" s="419"/>
      <c r="CM396" s="419"/>
      <c r="CN396" s="419"/>
      <c r="CO396" s="419"/>
      <c r="CP396" s="419"/>
      <c r="CQ396" s="419"/>
      <c r="CR396" s="419"/>
      <c r="CS396" s="419"/>
      <c r="CT396" s="419"/>
      <c r="CU396" s="419"/>
      <c r="CV396" s="419"/>
      <c r="CW396" s="419"/>
      <c r="CX396" s="419"/>
      <c r="CY396" s="419"/>
      <c r="CZ396" s="419"/>
    </row>
    <row r="397" s="589" customFormat="true" ht="15" customHeight="true" x14ac:dyDescent="0.2">
      <c r="W397" s="420"/>
      <c r="X397" s="420"/>
      <c r="Y397" s="420"/>
      <c r="Z397" s="420"/>
      <c r="AA397" s="420"/>
      <c r="AB397" s="420"/>
      <c r="AC397" s="420"/>
      <c r="AD397" s="420"/>
      <c r="AE397" s="420"/>
      <c r="AF397" s="420"/>
      <c r="AG397" s="420"/>
      <c r="AH397" s="420"/>
      <c r="AI397" s="420"/>
      <c r="AJ397" s="420"/>
      <c r="AK397" s="420"/>
      <c r="AL397" s="420"/>
      <c r="AM397" s="420"/>
      <c r="AN397" s="420"/>
      <c r="AO397" s="420"/>
      <c r="AP397" s="420"/>
      <c r="AQ397" s="420"/>
      <c r="AR397" s="420"/>
      <c r="AS397" s="420"/>
      <c r="AT397" s="420"/>
      <c r="AU397" s="420"/>
      <c r="AV397" s="420"/>
      <c r="AW397" s="420"/>
      <c r="AX397" s="420"/>
      <c r="AY397" s="420"/>
      <c r="AZ397" s="420"/>
      <c r="BA397" s="384"/>
      <c r="BB397" s="382"/>
      <c r="BC397" s="382"/>
      <c r="BD397" s="382"/>
      <c r="BE397" s="382"/>
      <c r="BF397" s="382"/>
      <c r="BG397" s="382"/>
      <c r="BH397" s="382"/>
      <c r="BI397" s="382"/>
      <c r="BJ397" s="382"/>
      <c r="BK397" s="382"/>
      <c r="BL397" s="382"/>
      <c r="BM397" s="382"/>
      <c r="BN397" s="382"/>
      <c r="BO397" s="382"/>
      <c r="BP397" s="382"/>
      <c r="BQ397" s="382"/>
      <c r="BR397" s="382"/>
      <c r="BS397" s="382"/>
      <c r="BT397" s="382"/>
      <c r="BU397" s="382"/>
      <c r="BV397" s="384"/>
      <c r="BW397" s="419"/>
      <c r="BX397" s="419"/>
      <c r="BY397" s="419"/>
      <c r="BZ397" s="419"/>
      <c r="CA397" s="419"/>
      <c r="CB397" s="419"/>
      <c r="CC397" s="419"/>
      <c r="CD397" s="419"/>
      <c r="CE397" s="419"/>
      <c r="CF397" s="419"/>
      <c r="CG397" s="419"/>
      <c r="CH397" s="419"/>
      <c r="CI397" s="419"/>
      <c r="CJ397" s="419"/>
      <c r="CK397" s="419"/>
      <c r="CL397" s="419"/>
      <c r="CM397" s="419"/>
      <c r="CN397" s="419"/>
      <c r="CO397" s="419"/>
      <c r="CP397" s="419"/>
      <c r="CQ397" s="419"/>
      <c r="CR397" s="419"/>
      <c r="CS397" s="419"/>
      <c r="CT397" s="419"/>
      <c r="CU397" s="419"/>
      <c r="CV397" s="419"/>
      <c r="CW397" s="419"/>
      <c r="CX397" s="419"/>
      <c r="CY397" s="419"/>
      <c r="CZ397" s="419"/>
    </row>
    <row r="398" s="589" customFormat="true" ht="15" customHeight="true" x14ac:dyDescent="0.2">
      <c r="W398" s="420"/>
      <c r="X398" s="420"/>
      <c r="Y398" s="420"/>
      <c r="Z398" s="420"/>
      <c r="AA398" s="420"/>
      <c r="AB398" s="420"/>
      <c r="AC398" s="420"/>
      <c r="AD398" s="420"/>
      <c r="AE398" s="420"/>
      <c r="AF398" s="420"/>
      <c r="AG398" s="420"/>
      <c r="AH398" s="420"/>
      <c r="AI398" s="420"/>
      <c r="AJ398" s="420"/>
      <c r="AK398" s="420"/>
      <c r="AL398" s="420"/>
      <c r="AM398" s="420"/>
      <c r="AN398" s="420"/>
      <c r="AO398" s="420"/>
      <c r="AP398" s="420"/>
      <c r="AQ398" s="420"/>
      <c r="AR398" s="420"/>
      <c r="AS398" s="420"/>
      <c r="AT398" s="420"/>
      <c r="AU398" s="420"/>
      <c r="AV398" s="420"/>
      <c r="AW398" s="420"/>
      <c r="AX398" s="420"/>
      <c r="AY398" s="420"/>
      <c r="AZ398" s="420"/>
      <c r="BA398" s="384"/>
      <c r="BB398" s="382"/>
      <c r="BC398" s="382"/>
      <c r="BD398" s="382"/>
      <c r="BE398" s="382"/>
      <c r="BF398" s="382"/>
      <c r="BG398" s="382"/>
      <c r="BH398" s="382"/>
      <c r="BI398" s="382"/>
      <c r="BJ398" s="382"/>
      <c r="BK398" s="382"/>
      <c r="BL398" s="382"/>
      <c r="BM398" s="382"/>
      <c r="BN398" s="382"/>
      <c r="BO398" s="382"/>
      <c r="BP398" s="382"/>
      <c r="BQ398" s="382"/>
      <c r="BR398" s="382"/>
      <c r="BS398" s="382"/>
      <c r="BT398" s="382"/>
      <c r="BU398" s="382"/>
      <c r="BV398" s="384"/>
      <c r="BW398" s="419"/>
      <c r="BX398" s="419"/>
      <c r="BY398" s="419"/>
      <c r="BZ398" s="419"/>
      <c r="CA398" s="419"/>
      <c r="CB398" s="419"/>
      <c r="CC398" s="419"/>
      <c r="CD398" s="419"/>
      <c r="CE398" s="419"/>
      <c r="CF398" s="419"/>
      <c r="CG398" s="419"/>
      <c r="CH398" s="419"/>
      <c r="CI398" s="419"/>
      <c r="CJ398" s="419"/>
      <c r="CK398" s="419"/>
      <c r="CL398" s="419"/>
      <c r="CM398" s="419"/>
      <c r="CN398" s="419"/>
      <c r="CO398" s="419"/>
      <c r="CP398" s="419"/>
      <c r="CQ398" s="419"/>
      <c r="CR398" s="419"/>
      <c r="CS398" s="419"/>
      <c r="CT398" s="419"/>
      <c r="CU398" s="419"/>
      <c r="CV398" s="419"/>
      <c r="CW398" s="419"/>
      <c r="CX398" s="419"/>
      <c r="CY398" s="419"/>
      <c r="CZ398" s="419"/>
    </row>
    <row r="399" s="695" customFormat="true" ht="15" customHeight="true" x14ac:dyDescent="0.25">
      <c r="A399" s="388"/>
      <c r="B399" s="388"/>
      <c r="C399" s="1170" t="s">
        <v>132</v>
      </c>
      <c r="D399" s="1171"/>
      <c r="E399" s="1171"/>
      <c r="F399" s="1171"/>
      <c r="G399" s="388"/>
      <c r="H399" s="1179" t="s">
        <v>133</v>
      </c>
      <c r="I399" s="1180"/>
      <c r="J399" s="1180"/>
      <c r="K399" s="1180"/>
      <c r="M399" s="1179" t="s">
        <v>134</v>
      </c>
      <c r="N399" s="1180"/>
      <c r="O399" s="1180"/>
      <c r="P399" s="1180"/>
      <c r="W399" s="415"/>
      <c r="X399" s="415"/>
      <c r="Y399" s="415"/>
      <c r="Z399" s="415"/>
      <c r="AA399" s="415"/>
      <c r="AB399" s="415"/>
      <c r="AC399" s="415"/>
      <c r="AD399" s="415"/>
      <c r="AE399" s="415"/>
      <c r="AF399" s="415"/>
      <c r="AG399" s="415"/>
      <c r="AH399" s="415"/>
      <c r="AI399" s="415"/>
      <c r="AJ399" s="415"/>
      <c r="AK399" s="415"/>
      <c r="AL399" s="415"/>
      <c r="AM399" s="415"/>
      <c r="AN399" s="415"/>
      <c r="AO399" s="415"/>
      <c r="AP399" s="415"/>
      <c r="AQ399" s="415"/>
      <c r="AR399" s="415"/>
      <c r="AS399" s="415"/>
      <c r="AT399" s="415"/>
      <c r="AU399" s="415"/>
      <c r="AV399" s="415"/>
      <c r="AW399" s="415"/>
      <c r="AX399" s="415"/>
      <c r="AY399" s="415"/>
      <c r="AZ399" s="415"/>
      <c r="BB399" s="388"/>
      <c r="BW399" s="415"/>
      <c r="BX399" s="415"/>
      <c r="BY399" s="415"/>
      <c r="BZ399" s="415"/>
      <c r="CA399" s="415"/>
      <c r="CB399" s="415"/>
      <c r="CC399" s="415"/>
      <c r="CD399" s="415"/>
      <c r="CE399" s="415"/>
      <c r="CF399" s="415"/>
      <c r="CG399" s="415"/>
      <c r="CH399" s="415"/>
      <c r="CI399" s="415"/>
      <c r="CJ399" s="415"/>
      <c r="CK399" s="415"/>
      <c r="CL399" s="415"/>
      <c r="CM399" s="415"/>
      <c r="CN399" s="415"/>
      <c r="CO399" s="415"/>
      <c r="CP399" s="415"/>
      <c r="CQ399" s="415"/>
      <c r="CR399" s="415"/>
      <c r="CS399" s="415"/>
      <c r="CT399" s="415"/>
      <c r="CU399" s="415"/>
      <c r="CV399" s="415"/>
      <c r="CW399" s="415"/>
      <c r="CX399" s="415"/>
      <c r="CY399" s="415"/>
      <c r="CZ399" s="415"/>
    </row>
    <row r="400" s="422" customFormat="true" ht="15" customHeight="true" x14ac:dyDescent="0.2">
      <c r="C400" s="1181" t="s">
        <v>197</v>
      </c>
      <c r="D400" s="1058"/>
      <c r="E400" s="1058"/>
      <c r="F400" s="585"/>
      <c r="G400" s="585"/>
      <c r="H400" s="1156" t="s">
        <v>197</v>
      </c>
      <c r="I400" s="1156"/>
      <c r="J400" s="1156"/>
      <c r="K400" s="585"/>
      <c r="L400" s="585"/>
      <c r="M400" s="1156" t="s">
        <v>197</v>
      </c>
      <c r="N400" s="1156"/>
      <c r="O400" s="1156"/>
      <c r="P400" s="585"/>
      <c r="Q400" s="585"/>
      <c r="W400" s="415"/>
      <c r="X400" s="415"/>
      <c r="Y400" s="415"/>
      <c r="Z400" s="415"/>
      <c r="AA400" s="415"/>
      <c r="AB400" s="415"/>
      <c r="AC400" s="415"/>
      <c r="AD400" s="415"/>
      <c r="AE400" s="415"/>
      <c r="AF400" s="415"/>
      <c r="AG400" s="415"/>
      <c r="AH400" s="415"/>
      <c r="AI400" s="415"/>
      <c r="AJ400" s="415"/>
      <c r="AK400" s="415"/>
      <c r="AL400" s="415"/>
      <c r="AM400" s="415"/>
      <c r="AN400" s="415"/>
      <c r="AO400" s="415"/>
      <c r="AP400" s="415"/>
      <c r="AQ400" s="415"/>
      <c r="AR400" s="415"/>
      <c r="AS400" s="415"/>
      <c r="AT400" s="415"/>
      <c r="AU400" s="415"/>
      <c r="AV400" s="415"/>
      <c r="AW400" s="415"/>
      <c r="AX400" s="415"/>
      <c r="AY400" s="415"/>
      <c r="AZ400" s="415"/>
      <c r="BA400" s="695"/>
      <c r="BB400" s="388"/>
      <c r="BC400" s="695"/>
      <c r="BD400" s="695"/>
      <c r="BE400" s="695"/>
      <c r="BF400" s="695"/>
      <c r="BG400" s="695"/>
      <c r="BH400" s="695"/>
      <c r="BI400" s="695"/>
      <c r="BJ400" s="695"/>
      <c r="BK400" s="695"/>
      <c r="BL400" s="695"/>
      <c r="BM400" s="695"/>
      <c r="BN400" s="695"/>
      <c r="BO400" s="695"/>
      <c r="BP400" s="695"/>
      <c r="BQ400" s="695"/>
      <c r="BR400" s="695"/>
      <c r="BS400" s="695"/>
      <c r="BT400" s="695"/>
      <c r="BU400" s="695"/>
      <c r="BV400" s="695"/>
      <c r="BW400" s="415"/>
      <c r="BX400" s="415"/>
      <c r="BY400" s="415"/>
      <c r="BZ400" s="415"/>
      <c r="CA400" s="415"/>
      <c r="CB400" s="415"/>
      <c r="CC400" s="415"/>
      <c r="CD400" s="415"/>
      <c r="CE400" s="415"/>
      <c r="CF400" s="415"/>
      <c r="CG400" s="415"/>
      <c r="CH400" s="415"/>
      <c r="CI400" s="415"/>
      <c r="CJ400" s="415"/>
      <c r="CK400" s="415"/>
      <c r="CL400" s="415"/>
      <c r="CM400" s="415"/>
      <c r="CN400" s="415"/>
      <c r="CO400" s="415"/>
      <c r="CP400" s="415"/>
      <c r="CQ400" s="415"/>
      <c r="CR400" s="415"/>
      <c r="CS400" s="415"/>
      <c r="CT400" s="415"/>
      <c r="CU400" s="415"/>
      <c r="CV400" s="415"/>
      <c r="CW400" s="415"/>
      <c r="CX400" s="415"/>
      <c r="CY400" s="415"/>
      <c r="CZ400" s="415"/>
    </row>
    <row r="401" s="422" customFormat="true" ht="25.15" customHeight="true" x14ac:dyDescent="0.2">
      <c r="C401" s="1181"/>
      <c r="D401" s="1058"/>
      <c r="E401" s="601" t="s">
        <v>198</v>
      </c>
      <c r="F401" s="585"/>
      <c r="G401" s="585"/>
      <c r="H401" s="1156"/>
      <c r="I401" s="1156"/>
      <c r="J401" s="602" t="s">
        <v>198</v>
      </c>
      <c r="K401" s="585"/>
      <c r="L401" s="585"/>
      <c r="M401" s="1156"/>
      <c r="N401" s="1156"/>
      <c r="O401" s="603" t="s">
        <v>198</v>
      </c>
      <c r="P401" s="585"/>
      <c r="Q401" s="585"/>
      <c r="W401" s="415"/>
      <c r="X401" s="415"/>
      <c r="Y401" s="415"/>
      <c r="Z401" s="415"/>
      <c r="AA401" s="415"/>
      <c r="AB401" s="415"/>
      <c r="AC401" s="415"/>
      <c r="AD401" s="415"/>
      <c r="AE401" s="415"/>
      <c r="AF401" s="415"/>
      <c r="AG401" s="415"/>
      <c r="AH401" s="415"/>
      <c r="AI401" s="415"/>
      <c r="AJ401" s="415"/>
      <c r="AK401" s="415"/>
      <c r="AL401" s="415"/>
      <c r="AM401" s="415"/>
      <c r="AN401" s="415"/>
      <c r="AO401" s="415"/>
      <c r="AP401" s="415"/>
      <c r="AQ401" s="415"/>
      <c r="AR401" s="415"/>
      <c r="AS401" s="415"/>
      <c r="AT401" s="415"/>
      <c r="AU401" s="415"/>
      <c r="AV401" s="415"/>
      <c r="AW401" s="415"/>
      <c r="AX401" s="415"/>
      <c r="AY401" s="415"/>
      <c r="AZ401" s="415"/>
      <c r="BA401" s="695"/>
      <c r="BB401" s="388"/>
      <c r="BC401" s="695"/>
      <c r="BD401" s="695"/>
      <c r="BE401" s="695"/>
      <c r="BF401" s="695"/>
      <c r="BG401" s="695"/>
      <c r="BH401" s="695"/>
      <c r="BI401" s="695"/>
      <c r="BJ401" s="695"/>
      <c r="BK401" s="695"/>
      <c r="BL401" s="695"/>
      <c r="BM401" s="695"/>
      <c r="BN401" s="695"/>
      <c r="BO401" s="695"/>
      <c r="BP401" s="695"/>
      <c r="BQ401" s="695"/>
      <c r="BR401" s="695"/>
      <c r="BS401" s="695"/>
      <c r="BT401" s="695"/>
      <c r="BU401" s="695"/>
      <c r="BV401" s="695"/>
      <c r="BW401" s="415"/>
      <c r="BX401" s="415"/>
      <c r="BY401" s="415"/>
      <c r="BZ401" s="415"/>
      <c r="CA401" s="415"/>
      <c r="CB401" s="415"/>
      <c r="CC401" s="415"/>
      <c r="CD401" s="415"/>
      <c r="CE401" s="415"/>
      <c r="CF401" s="415"/>
      <c r="CG401" s="415"/>
      <c r="CH401" s="415"/>
      <c r="CI401" s="415"/>
      <c r="CJ401" s="415"/>
      <c r="CK401" s="415"/>
      <c r="CL401" s="415"/>
      <c r="CM401" s="415"/>
      <c r="CN401" s="415"/>
      <c r="CO401" s="415"/>
      <c r="CP401" s="415"/>
      <c r="CQ401" s="415"/>
      <c r="CR401" s="415"/>
      <c r="CS401" s="415"/>
      <c r="CT401" s="415"/>
      <c r="CU401" s="415"/>
      <c r="CV401" s="415"/>
      <c r="CW401" s="415"/>
      <c r="CX401" s="415"/>
      <c r="CY401" s="415"/>
      <c r="CZ401" s="415"/>
    </row>
    <row r="402" s="422" customFormat="true" ht="25.15" customHeight="true" x14ac:dyDescent="0.2">
      <c r="B402" s="1178" t="s">
        <v>139</v>
      </c>
      <c r="C402" s="1058"/>
      <c r="D402" s="1058"/>
      <c r="E402" s="604" t="s">
        <v>199</v>
      </c>
      <c r="F402" s="585"/>
      <c r="G402" s="585"/>
      <c r="H402" s="1156"/>
      <c r="I402" s="1156"/>
      <c r="J402" s="605" t="s">
        <v>199</v>
      </c>
      <c r="K402" s="585"/>
      <c r="L402" s="585"/>
      <c r="M402" s="1156"/>
      <c r="N402" s="1156"/>
      <c r="O402" s="606" t="s">
        <v>199</v>
      </c>
      <c r="P402" s="585"/>
      <c r="Q402" s="585"/>
      <c r="W402" s="415"/>
      <c r="X402" s="415"/>
      <c r="Y402" s="415"/>
      <c r="Z402" s="415"/>
      <c r="AA402" s="415"/>
      <c r="AB402" s="415"/>
      <c r="AC402" s="415"/>
      <c r="AD402" s="415"/>
      <c r="AE402" s="415"/>
      <c r="AF402" s="415"/>
      <c r="AG402" s="415"/>
      <c r="AH402" s="415"/>
      <c r="AI402" s="415"/>
      <c r="AJ402" s="415"/>
      <c r="AK402" s="415"/>
      <c r="AL402" s="415"/>
      <c r="AM402" s="415"/>
      <c r="AN402" s="415"/>
      <c r="AO402" s="415"/>
      <c r="AP402" s="415"/>
      <c r="AQ402" s="415"/>
      <c r="AR402" s="415"/>
      <c r="AS402" s="415"/>
      <c r="AT402" s="415"/>
      <c r="AU402" s="415"/>
      <c r="AV402" s="415"/>
      <c r="AW402" s="415"/>
      <c r="AX402" s="415"/>
      <c r="AY402" s="415"/>
      <c r="AZ402" s="415"/>
      <c r="BA402" s="695"/>
      <c r="BB402" s="388"/>
      <c r="BC402" s="695"/>
      <c r="BD402" s="695"/>
      <c r="BE402" s="695"/>
      <c r="BF402" s="695"/>
      <c r="BG402" s="695"/>
      <c r="BH402" s="695"/>
      <c r="BI402" s="695"/>
      <c r="BJ402" s="695"/>
      <c r="BK402" s="695"/>
      <c r="BL402" s="695"/>
      <c r="BM402" s="695"/>
      <c r="BN402" s="695"/>
      <c r="BO402" s="695"/>
      <c r="BP402" s="695"/>
      <c r="BQ402" s="695"/>
      <c r="BR402" s="695"/>
      <c r="BS402" s="695"/>
      <c r="BT402" s="695"/>
      <c r="BU402" s="695"/>
      <c r="BV402" s="695"/>
      <c r="BW402" s="415"/>
      <c r="BX402" s="415"/>
      <c r="BY402" s="415"/>
      <c r="BZ402" s="415"/>
      <c r="CA402" s="415"/>
      <c r="CB402" s="415"/>
      <c r="CC402" s="415"/>
      <c r="CD402" s="415"/>
      <c r="CE402" s="415"/>
      <c r="CF402" s="415"/>
      <c r="CG402" s="415"/>
      <c r="CH402" s="415"/>
      <c r="CI402" s="415"/>
      <c r="CJ402" s="415"/>
      <c r="CK402" s="415"/>
      <c r="CL402" s="415"/>
      <c r="CM402" s="415"/>
      <c r="CN402" s="415"/>
      <c r="CO402" s="415"/>
      <c r="CP402" s="415"/>
      <c r="CQ402" s="415"/>
      <c r="CR402" s="415"/>
      <c r="CS402" s="415"/>
      <c r="CT402" s="415"/>
      <c r="CU402" s="415"/>
      <c r="CV402" s="415"/>
      <c r="CW402" s="415"/>
      <c r="CX402" s="415"/>
      <c r="CY402" s="415"/>
      <c r="CZ402" s="415"/>
    </row>
    <row r="403" s="422" customFormat="true" ht="25.15" customHeight="true" x14ac:dyDescent="0.2">
      <c r="B403" s="1058"/>
      <c r="C403" s="1152" t="s">
        <v>200</v>
      </c>
      <c r="D403" s="1151"/>
      <c r="E403" s="729">
        <v>-0.83715919324433508</v>
      </c>
      <c r="F403" s="728"/>
      <c r="G403" s="728"/>
      <c r="H403" s="1151" t="s">
        <v>200</v>
      </c>
      <c r="I403" s="1151"/>
      <c r="J403" s="730">
        <v>-0.79458979035138388</v>
      </c>
      <c r="K403" s="728"/>
      <c r="L403" s="728"/>
      <c r="M403" s="1151" t="s">
        <v>200</v>
      </c>
      <c r="N403" s="1151"/>
      <c r="O403" s="731">
        <v>-0.77218492422054297</v>
      </c>
      <c r="P403" s="728"/>
      <c r="Q403" s="728"/>
      <c r="W403" s="415"/>
      <c r="X403" s="415"/>
      <c r="Y403" s="415"/>
      <c r="Z403" s="415"/>
      <c r="AA403" s="415"/>
      <c r="AB403" s="415"/>
      <c r="AC403" s="415"/>
      <c r="AD403" s="415"/>
      <c r="AE403" s="415"/>
      <c r="AF403" s="415"/>
      <c r="AG403" s="415"/>
      <c r="AH403" s="415"/>
      <c r="AI403" s="415"/>
      <c r="AJ403" s="415"/>
      <c r="AK403" s="415"/>
      <c r="AL403" s="415"/>
      <c r="AM403" s="415"/>
      <c r="AN403" s="415"/>
      <c r="AO403" s="415"/>
      <c r="AP403" s="415"/>
      <c r="AQ403" s="415"/>
      <c r="AR403" s="415"/>
      <c r="AS403" s="415"/>
      <c r="AT403" s="415"/>
      <c r="AU403" s="415"/>
      <c r="AV403" s="415"/>
      <c r="AW403" s="415"/>
      <c r="AX403" s="415"/>
      <c r="AY403" s="415"/>
      <c r="AZ403" s="415"/>
      <c r="BA403" s="417"/>
      <c r="BB403" s="494"/>
      <c r="BC403" s="417"/>
      <c r="BD403" s="417"/>
      <c r="BE403" s="417"/>
      <c r="BF403" s="417"/>
      <c r="BG403" s="417"/>
      <c r="BH403" s="417"/>
      <c r="BI403" s="417"/>
      <c r="BJ403" s="417"/>
      <c r="BK403" s="417"/>
      <c r="BL403" s="417"/>
      <c r="BM403" s="417"/>
      <c r="BN403" s="417"/>
      <c r="BO403" s="417"/>
      <c r="BP403" s="417"/>
      <c r="BQ403" s="417"/>
      <c r="BR403" s="417"/>
      <c r="BS403" s="417"/>
      <c r="BT403" s="417"/>
      <c r="BU403" s="417"/>
      <c r="BV403" s="417"/>
      <c r="BW403" s="418"/>
      <c r="BX403" s="418"/>
      <c r="BY403" s="418"/>
      <c r="BZ403" s="418"/>
      <c r="CA403" s="418"/>
      <c r="CB403" s="418"/>
      <c r="CC403" s="418"/>
      <c r="CD403" s="418"/>
      <c r="CE403" s="418"/>
      <c r="CF403" s="418"/>
      <c r="CG403" s="418"/>
      <c r="CH403" s="418"/>
      <c r="CI403" s="418"/>
      <c r="CJ403" s="418"/>
      <c r="CK403" s="418"/>
      <c r="CL403" s="418"/>
      <c r="CM403" s="418"/>
      <c r="CN403" s="418"/>
      <c r="CO403" s="418"/>
      <c r="CP403" s="418"/>
      <c r="CQ403" s="418"/>
      <c r="CR403" s="418"/>
      <c r="CS403" s="418"/>
      <c r="CT403" s="418"/>
      <c r="CU403" s="418"/>
      <c r="CV403" s="418"/>
      <c r="CW403" s="418"/>
      <c r="CX403" s="418"/>
      <c r="CY403" s="418"/>
      <c r="CZ403" s="418"/>
    </row>
    <row r="404" s="422" customFormat="true" ht="25.15" customHeight="true" x14ac:dyDescent="0.2">
      <c r="B404" s="1058"/>
      <c r="C404" s="1152" t="s">
        <v>201</v>
      </c>
      <c r="D404" s="1151"/>
      <c r="E404" s="732">
        <v>-0.82983345363604122</v>
      </c>
      <c r="F404" s="728"/>
      <c r="G404" s="728"/>
      <c r="H404" s="1151" t="s">
        <v>201</v>
      </c>
      <c r="I404" s="1151"/>
      <c r="J404" s="733">
        <v>-0.78681755079046978</v>
      </c>
      <c r="K404" s="728"/>
      <c r="L404" s="728"/>
      <c r="M404" s="1151" t="s">
        <v>201</v>
      </c>
      <c r="N404" s="1151"/>
      <c r="O404" s="734">
        <v>-0.72642701428090029</v>
      </c>
      <c r="P404" s="728"/>
      <c r="Q404" s="728"/>
      <c r="W404" s="415"/>
      <c r="X404" s="415"/>
      <c r="Y404" s="415"/>
      <c r="Z404" s="415"/>
      <c r="AA404" s="415"/>
      <c r="AB404" s="415"/>
      <c r="AC404" s="415"/>
      <c r="AD404" s="415"/>
      <c r="AE404" s="415"/>
      <c r="AF404" s="415"/>
      <c r="AG404" s="415"/>
      <c r="AH404" s="415"/>
      <c r="AI404" s="415"/>
      <c r="AJ404" s="415"/>
      <c r="AK404" s="415"/>
      <c r="AL404" s="415"/>
      <c r="AM404" s="415"/>
      <c r="AN404" s="415"/>
      <c r="AO404" s="415"/>
      <c r="AP404" s="415"/>
      <c r="AQ404" s="415"/>
      <c r="AR404" s="415"/>
      <c r="AS404" s="415"/>
      <c r="AT404" s="415"/>
      <c r="AU404" s="415"/>
      <c r="AV404" s="415"/>
      <c r="AW404" s="415"/>
      <c r="AX404" s="415"/>
      <c r="AY404" s="415"/>
      <c r="AZ404" s="415"/>
      <c r="BA404" s="417"/>
      <c r="BB404" s="494"/>
      <c r="BC404" s="417"/>
      <c r="BD404" s="417"/>
      <c r="BE404" s="417"/>
      <c r="BF404" s="417"/>
      <c r="BG404" s="417"/>
      <c r="BH404" s="417"/>
      <c r="BI404" s="417"/>
      <c r="BJ404" s="417"/>
      <c r="BK404" s="417"/>
      <c r="BL404" s="417"/>
      <c r="BM404" s="417"/>
      <c r="BN404" s="417"/>
      <c r="BO404" s="417"/>
      <c r="BP404" s="417"/>
      <c r="BQ404" s="417"/>
      <c r="BR404" s="417"/>
      <c r="BS404" s="417"/>
      <c r="BT404" s="417"/>
      <c r="BU404" s="417"/>
      <c r="BV404" s="417"/>
      <c r="BW404" s="418"/>
      <c r="BX404" s="418"/>
      <c r="BY404" s="418"/>
      <c r="BZ404" s="418"/>
      <c r="CA404" s="418"/>
      <c r="CB404" s="418"/>
      <c r="CC404" s="418"/>
      <c r="CD404" s="418"/>
      <c r="CE404" s="418"/>
      <c r="CF404" s="418"/>
      <c r="CG404" s="418"/>
      <c r="CH404" s="418"/>
      <c r="CI404" s="418"/>
      <c r="CJ404" s="418"/>
      <c r="CK404" s="418"/>
      <c r="CL404" s="418"/>
      <c r="CM404" s="418"/>
      <c r="CN404" s="418"/>
      <c r="CO404" s="418"/>
      <c r="CP404" s="418"/>
      <c r="CQ404" s="418"/>
      <c r="CR404" s="418"/>
      <c r="CS404" s="418"/>
      <c r="CT404" s="418"/>
      <c r="CU404" s="418"/>
      <c r="CV404" s="418"/>
      <c r="CW404" s="418"/>
      <c r="CX404" s="418"/>
      <c r="CY404" s="418"/>
      <c r="CZ404" s="418"/>
    </row>
    <row r="405" s="422" customFormat="true" ht="25.15" customHeight="true" x14ac:dyDescent="0.2">
      <c r="B405" s="1058"/>
      <c r="C405" s="1152" t="s">
        <v>202</v>
      </c>
      <c r="D405" s="1151"/>
      <c r="E405" s="732">
        <v>0.75675084105958568</v>
      </c>
      <c r="F405" s="728"/>
      <c r="G405" s="728"/>
      <c r="H405" s="1151" t="s">
        <v>202</v>
      </c>
      <c r="I405" s="1151"/>
      <c r="J405" s="733">
        <v>0.71255511913755976</v>
      </c>
      <c r="K405" s="728"/>
      <c r="L405" s="728"/>
      <c r="M405" s="1151" t="s">
        <v>203</v>
      </c>
      <c r="N405" s="1151"/>
      <c r="O405" s="734">
        <v>0.6542282541685307</v>
      </c>
      <c r="P405" s="728"/>
      <c r="Q405" s="728"/>
      <c r="W405" s="415"/>
      <c r="X405" s="415"/>
      <c r="Y405" s="415"/>
      <c r="Z405" s="415"/>
      <c r="AA405" s="415"/>
      <c r="AB405" s="415"/>
      <c r="AC405" s="415"/>
      <c r="AD405" s="415"/>
      <c r="AE405" s="415"/>
      <c r="AF405" s="415"/>
      <c r="AG405" s="415"/>
      <c r="AH405" s="415"/>
      <c r="AI405" s="415"/>
      <c r="AJ405" s="415"/>
      <c r="AK405" s="415"/>
      <c r="AL405" s="415"/>
      <c r="AM405" s="415"/>
      <c r="AN405" s="415"/>
      <c r="AO405" s="415"/>
      <c r="AP405" s="415"/>
      <c r="AQ405" s="415"/>
      <c r="AR405" s="415"/>
      <c r="AS405" s="415"/>
      <c r="AT405" s="415"/>
      <c r="AU405" s="415"/>
      <c r="AV405" s="415"/>
      <c r="AW405" s="415"/>
      <c r="AX405" s="415"/>
      <c r="AY405" s="415"/>
      <c r="AZ405" s="415"/>
      <c r="BA405" s="417"/>
      <c r="BB405" s="494"/>
      <c r="BC405" s="417"/>
      <c r="BD405" s="417"/>
      <c r="BE405" s="417"/>
      <c r="BF405" s="417"/>
      <c r="BG405" s="417"/>
      <c r="BH405" s="417"/>
      <c r="BI405" s="417"/>
      <c r="BJ405" s="417"/>
      <c r="BK405" s="417"/>
      <c r="BL405" s="417"/>
      <c r="BM405" s="417"/>
      <c r="BN405" s="417"/>
      <c r="BO405" s="417"/>
      <c r="BP405" s="417"/>
      <c r="BQ405" s="417"/>
      <c r="BR405" s="417"/>
      <c r="BS405" s="417"/>
      <c r="BT405" s="417"/>
      <c r="BU405" s="417"/>
      <c r="BV405" s="417"/>
      <c r="BW405" s="418"/>
      <c r="BX405" s="418"/>
      <c r="BY405" s="418"/>
      <c r="BZ405" s="418"/>
      <c r="CA405" s="418"/>
      <c r="CB405" s="418"/>
      <c r="CC405" s="418"/>
      <c r="CD405" s="418"/>
      <c r="CE405" s="418"/>
      <c r="CF405" s="418"/>
      <c r="CG405" s="418"/>
      <c r="CH405" s="418"/>
      <c r="CI405" s="418"/>
      <c r="CJ405" s="418"/>
      <c r="CK405" s="418"/>
      <c r="CL405" s="418"/>
      <c r="CM405" s="418"/>
      <c r="CN405" s="418"/>
      <c r="CO405" s="418"/>
      <c r="CP405" s="418"/>
      <c r="CQ405" s="418"/>
      <c r="CR405" s="418"/>
      <c r="CS405" s="418"/>
      <c r="CT405" s="418"/>
      <c r="CU405" s="418"/>
      <c r="CV405" s="418"/>
      <c r="CW405" s="418"/>
      <c r="CX405" s="418"/>
      <c r="CY405" s="418"/>
      <c r="CZ405" s="418"/>
    </row>
    <row r="406" s="422" customFormat="true" ht="25.15" customHeight="true" x14ac:dyDescent="0.2">
      <c r="B406" s="1058"/>
      <c r="C406" s="1152" t="s">
        <v>203</v>
      </c>
      <c r="D406" s="1151"/>
      <c r="E406" s="732">
        <v>0.73619297785222693</v>
      </c>
      <c r="F406" s="728"/>
      <c r="G406" s="728"/>
      <c r="H406" s="1151" t="s">
        <v>203</v>
      </c>
      <c r="I406" s="1151"/>
      <c r="J406" s="733">
        <v>0.6382535497944315</v>
      </c>
      <c r="K406" s="728"/>
      <c r="L406" s="728"/>
      <c r="M406" s="1151" t="s">
        <v>202</v>
      </c>
      <c r="N406" s="1151"/>
      <c r="O406" s="734">
        <v>0.63267441119626067</v>
      </c>
      <c r="P406" s="728"/>
      <c r="Q406" s="728"/>
      <c r="W406" s="415"/>
      <c r="X406" s="415"/>
      <c r="Y406" s="415"/>
      <c r="Z406" s="415"/>
      <c r="AA406" s="415"/>
      <c r="AB406" s="415"/>
      <c r="AC406" s="415"/>
      <c r="AD406" s="415"/>
      <c r="AE406" s="415"/>
      <c r="AF406" s="415"/>
      <c r="AG406" s="415"/>
      <c r="AH406" s="415"/>
      <c r="AI406" s="415"/>
      <c r="AJ406" s="415"/>
      <c r="AK406" s="415"/>
      <c r="AL406" s="415"/>
      <c r="AM406" s="415"/>
      <c r="AN406" s="415"/>
      <c r="AO406" s="415"/>
      <c r="AP406" s="415"/>
      <c r="AQ406" s="415"/>
      <c r="AR406" s="415"/>
      <c r="AS406" s="415"/>
      <c r="AT406" s="415"/>
      <c r="AU406" s="415"/>
      <c r="AV406" s="415"/>
      <c r="AW406" s="415"/>
      <c r="AX406" s="415"/>
      <c r="AY406" s="415"/>
      <c r="AZ406" s="415"/>
      <c r="BA406" s="417"/>
      <c r="BB406" s="494"/>
      <c r="BC406" s="417"/>
      <c r="BD406" s="417"/>
      <c r="BE406" s="417"/>
      <c r="BF406" s="417"/>
      <c r="BG406" s="417"/>
      <c r="BH406" s="417"/>
      <c r="BI406" s="417"/>
      <c r="BJ406" s="417"/>
      <c r="BK406" s="417"/>
      <c r="BL406" s="417"/>
      <c r="BM406" s="417"/>
      <c r="BN406" s="417"/>
      <c r="BO406" s="417"/>
      <c r="BP406" s="417"/>
      <c r="BQ406" s="417"/>
      <c r="BR406" s="417"/>
      <c r="BS406" s="417"/>
      <c r="BT406" s="417"/>
      <c r="BU406" s="417"/>
      <c r="BV406" s="417"/>
      <c r="BW406" s="418"/>
      <c r="BX406" s="418"/>
      <c r="BY406" s="418"/>
      <c r="BZ406" s="418"/>
      <c r="CA406" s="418"/>
      <c r="CB406" s="418"/>
      <c r="CC406" s="418"/>
      <c r="CD406" s="418"/>
      <c r="CE406" s="418"/>
      <c r="CF406" s="418"/>
      <c r="CG406" s="418"/>
      <c r="CH406" s="418"/>
      <c r="CI406" s="418"/>
      <c r="CJ406" s="418"/>
      <c r="CK406" s="418"/>
      <c r="CL406" s="418"/>
      <c r="CM406" s="418"/>
      <c r="CN406" s="418"/>
      <c r="CO406" s="418"/>
      <c r="CP406" s="418"/>
      <c r="CQ406" s="418"/>
      <c r="CR406" s="418"/>
      <c r="CS406" s="418"/>
      <c r="CT406" s="418"/>
      <c r="CU406" s="418"/>
      <c r="CV406" s="418"/>
      <c r="CW406" s="418"/>
      <c r="CX406" s="418"/>
      <c r="CY406" s="418"/>
      <c r="CZ406" s="418"/>
    </row>
    <row r="407" s="422" customFormat="true" ht="25.15" customHeight="true" x14ac:dyDescent="0.2">
      <c r="B407" s="1058"/>
      <c r="C407" s="1152" t="s">
        <v>204</v>
      </c>
      <c r="D407" s="1151"/>
      <c r="E407" s="732">
        <v>0.66281533076458099</v>
      </c>
      <c r="F407" s="728"/>
      <c r="G407" s="728"/>
      <c r="H407" s="1151" t="s">
        <v>205</v>
      </c>
      <c r="I407" s="1151"/>
      <c r="J407" s="733">
        <v>0.60144958546512661</v>
      </c>
      <c r="K407" s="728"/>
      <c r="L407" s="728"/>
      <c r="M407" s="1151" t="s">
        <v>204</v>
      </c>
      <c r="N407" s="1151"/>
      <c r="O407" s="734">
        <v>0.62588572355907734</v>
      </c>
      <c r="P407" s="728"/>
      <c r="Q407" s="728"/>
      <c r="W407" s="415"/>
      <c r="X407" s="415"/>
      <c r="Y407" s="415"/>
      <c r="Z407" s="415"/>
      <c r="AA407" s="415"/>
      <c r="AB407" s="415"/>
      <c r="AC407" s="415"/>
      <c r="AD407" s="415"/>
      <c r="AE407" s="415"/>
      <c r="AF407" s="415"/>
      <c r="AG407" s="415"/>
      <c r="AH407" s="415"/>
      <c r="AI407" s="415"/>
      <c r="AJ407" s="415"/>
      <c r="AK407" s="415"/>
      <c r="AL407" s="415"/>
      <c r="AM407" s="415"/>
      <c r="AN407" s="415"/>
      <c r="AO407" s="415"/>
      <c r="AP407" s="415"/>
      <c r="AQ407" s="415"/>
      <c r="AR407" s="415"/>
      <c r="AS407" s="415"/>
      <c r="AT407" s="415"/>
      <c r="AU407" s="415"/>
      <c r="AV407" s="415"/>
      <c r="AW407" s="415"/>
      <c r="AX407" s="415"/>
      <c r="AY407" s="415"/>
      <c r="AZ407" s="415"/>
      <c r="BA407" s="417"/>
      <c r="BB407" s="494"/>
      <c r="BC407" s="417"/>
      <c r="BD407" s="417"/>
      <c r="BE407" s="417"/>
      <c r="BF407" s="417"/>
      <c r="BG407" s="417"/>
      <c r="BH407" s="417"/>
      <c r="BI407" s="417"/>
      <c r="BJ407" s="417"/>
      <c r="BK407" s="417"/>
      <c r="BL407" s="417"/>
      <c r="BM407" s="417"/>
      <c r="BN407" s="417"/>
      <c r="BO407" s="417"/>
      <c r="BP407" s="417"/>
      <c r="BQ407" s="417"/>
      <c r="BR407" s="417"/>
      <c r="BS407" s="417"/>
      <c r="BT407" s="417"/>
      <c r="BU407" s="417"/>
      <c r="BV407" s="417"/>
      <c r="BW407" s="418"/>
      <c r="BX407" s="418"/>
      <c r="BY407" s="418"/>
      <c r="BZ407" s="418"/>
      <c r="CA407" s="418"/>
      <c r="CB407" s="418"/>
      <c r="CC407" s="418"/>
      <c r="CD407" s="418"/>
      <c r="CE407" s="418"/>
      <c r="CF407" s="418"/>
      <c r="CG407" s="418"/>
      <c r="CH407" s="418"/>
      <c r="CI407" s="418"/>
      <c r="CJ407" s="418"/>
      <c r="CK407" s="418"/>
      <c r="CL407" s="418"/>
      <c r="CM407" s="418"/>
      <c r="CN407" s="418"/>
      <c r="CO407" s="418"/>
      <c r="CP407" s="418"/>
      <c r="CQ407" s="418"/>
      <c r="CR407" s="418"/>
      <c r="CS407" s="418"/>
      <c r="CT407" s="418"/>
      <c r="CU407" s="418"/>
      <c r="CV407" s="418"/>
      <c r="CW407" s="418"/>
      <c r="CX407" s="418"/>
      <c r="CY407" s="418"/>
      <c r="CZ407" s="418"/>
    </row>
    <row r="408" s="422" customFormat="true" ht="25.15" customHeight="true" x14ac:dyDescent="0.2">
      <c r="B408" s="1058"/>
      <c r="C408" s="1152" t="s">
        <v>205</v>
      </c>
      <c r="D408" s="1151"/>
      <c r="E408" s="732">
        <v>0.58579381117745333</v>
      </c>
      <c r="F408" s="728"/>
      <c r="G408" s="728"/>
      <c r="H408" s="1151" t="s">
        <v>206</v>
      </c>
      <c r="I408" s="1151"/>
      <c r="J408" s="733">
        <v>0.57254101152132808</v>
      </c>
      <c r="K408" s="728"/>
      <c r="L408" s="728"/>
      <c r="M408" s="1151" t="s">
        <v>207</v>
      </c>
      <c r="N408" s="1151"/>
      <c r="O408" s="734">
        <v>0.49712176361412158</v>
      </c>
      <c r="P408" s="728"/>
      <c r="Q408" s="728"/>
      <c r="W408" s="415"/>
      <c r="X408" s="415"/>
      <c r="Y408" s="415"/>
      <c r="Z408" s="415"/>
      <c r="AA408" s="415"/>
      <c r="AB408" s="415"/>
      <c r="AC408" s="415"/>
      <c r="AD408" s="415"/>
      <c r="AE408" s="415"/>
      <c r="AF408" s="415"/>
      <c r="AG408" s="415"/>
      <c r="AH408" s="415"/>
      <c r="AI408" s="415"/>
      <c r="AJ408" s="415"/>
      <c r="AK408" s="415"/>
      <c r="AL408" s="415"/>
      <c r="AM408" s="415"/>
      <c r="AN408" s="415"/>
      <c r="AO408" s="415"/>
      <c r="AP408" s="415"/>
      <c r="AQ408" s="415"/>
      <c r="AR408" s="415"/>
      <c r="AS408" s="415"/>
      <c r="AT408" s="415"/>
      <c r="AU408" s="415"/>
      <c r="AV408" s="415"/>
      <c r="AW408" s="415"/>
      <c r="AX408" s="415"/>
      <c r="AY408" s="415"/>
      <c r="AZ408" s="415"/>
      <c r="BA408" s="417"/>
      <c r="BB408" s="494"/>
      <c r="BC408" s="417"/>
      <c r="BD408" s="417"/>
      <c r="BE408" s="417"/>
      <c r="BF408" s="417"/>
      <c r="BG408" s="417"/>
      <c r="BH408" s="417"/>
      <c r="BI408" s="417"/>
      <c r="BJ408" s="417"/>
      <c r="BK408" s="417"/>
      <c r="BL408" s="417"/>
      <c r="BM408" s="417"/>
      <c r="BN408" s="417"/>
      <c r="BO408" s="417"/>
      <c r="BP408" s="417"/>
      <c r="BQ408" s="417"/>
      <c r="BR408" s="417"/>
      <c r="BS408" s="417"/>
      <c r="BT408" s="417"/>
      <c r="BU408" s="417"/>
      <c r="BV408" s="417"/>
      <c r="BW408" s="418"/>
      <c r="BX408" s="418"/>
      <c r="BY408" s="418"/>
      <c r="BZ408" s="418"/>
      <c r="CA408" s="418"/>
      <c r="CB408" s="418"/>
      <c r="CC408" s="418"/>
      <c r="CD408" s="418"/>
      <c r="CE408" s="418"/>
      <c r="CF408" s="418"/>
      <c r="CG408" s="418"/>
      <c r="CH408" s="418"/>
      <c r="CI408" s="418"/>
      <c r="CJ408" s="418"/>
      <c r="CK408" s="418"/>
      <c r="CL408" s="418"/>
      <c r="CM408" s="418"/>
      <c r="CN408" s="418"/>
      <c r="CO408" s="418"/>
      <c r="CP408" s="418"/>
      <c r="CQ408" s="418"/>
      <c r="CR408" s="418"/>
      <c r="CS408" s="418"/>
      <c r="CT408" s="418"/>
      <c r="CU408" s="418"/>
      <c r="CV408" s="418"/>
      <c r="CW408" s="418"/>
      <c r="CX408" s="418"/>
      <c r="CY408" s="418"/>
      <c r="CZ408" s="418"/>
    </row>
    <row r="409" s="422" customFormat="true" ht="25.15" customHeight="true" x14ac:dyDescent="0.2">
      <c r="B409" s="1058"/>
      <c r="C409" s="1152" t="s">
        <v>206</v>
      </c>
      <c r="D409" s="1151"/>
      <c r="E409" s="732">
        <v>0.56312396813716414</v>
      </c>
      <c r="F409" s="728"/>
      <c r="G409" s="728"/>
      <c r="H409" s="1151" t="s">
        <v>204</v>
      </c>
      <c r="I409" s="1151"/>
      <c r="J409" s="733">
        <v>0.49445706991141525</v>
      </c>
      <c r="K409" s="728"/>
      <c r="L409" s="728"/>
      <c r="M409" s="1151" t="s">
        <v>205</v>
      </c>
      <c r="N409" s="1151"/>
      <c r="O409" s="734">
        <v>0.42427651616415424</v>
      </c>
      <c r="P409" s="728"/>
      <c r="Q409" s="728"/>
      <c r="W409" s="415"/>
      <c r="X409" s="415"/>
      <c r="Y409" s="415"/>
      <c r="Z409" s="415"/>
      <c r="AA409" s="415"/>
      <c r="AB409" s="415"/>
      <c r="AC409" s="415"/>
      <c r="AD409" s="415"/>
      <c r="AE409" s="415"/>
      <c r="AF409" s="415"/>
      <c r="AG409" s="415"/>
      <c r="AH409" s="415"/>
      <c r="AI409" s="415"/>
      <c r="AJ409" s="415"/>
      <c r="AK409" s="415"/>
      <c r="AL409" s="415"/>
      <c r="AM409" s="415"/>
      <c r="AN409" s="415"/>
      <c r="AO409" s="415"/>
      <c r="AP409" s="415"/>
      <c r="AQ409" s="415"/>
      <c r="AR409" s="415"/>
      <c r="AS409" s="415"/>
      <c r="AT409" s="415"/>
      <c r="AU409" s="415"/>
      <c r="AV409" s="415"/>
      <c r="AW409" s="415"/>
      <c r="AX409" s="415"/>
      <c r="AY409" s="415"/>
      <c r="AZ409" s="415"/>
      <c r="BA409" s="417"/>
      <c r="BB409" s="494"/>
      <c r="BC409" s="417"/>
      <c r="BD409" s="417"/>
      <c r="BE409" s="417"/>
      <c r="BF409" s="417"/>
      <c r="BG409" s="417"/>
      <c r="BH409" s="417"/>
      <c r="BI409" s="417"/>
      <c r="BJ409" s="417"/>
      <c r="BK409" s="417"/>
      <c r="BL409" s="417"/>
      <c r="BM409" s="417"/>
      <c r="BN409" s="417"/>
      <c r="BO409" s="417"/>
      <c r="BP409" s="417"/>
      <c r="BQ409" s="417"/>
      <c r="BR409" s="417"/>
      <c r="BS409" s="417"/>
      <c r="BT409" s="417"/>
      <c r="BU409" s="417"/>
      <c r="BV409" s="417"/>
      <c r="BW409" s="418"/>
      <c r="BX409" s="418"/>
      <c r="BY409" s="418"/>
      <c r="BZ409" s="418"/>
      <c r="CA409" s="418"/>
      <c r="CB409" s="418"/>
      <c r="CC409" s="418"/>
      <c r="CD409" s="418"/>
      <c r="CE409" s="418"/>
      <c r="CF409" s="418"/>
      <c r="CG409" s="418"/>
      <c r="CH409" s="418"/>
      <c r="CI409" s="418"/>
      <c r="CJ409" s="418"/>
      <c r="CK409" s="418"/>
      <c r="CL409" s="418"/>
      <c r="CM409" s="418"/>
      <c r="CN409" s="418"/>
      <c r="CO409" s="418"/>
      <c r="CP409" s="418"/>
      <c r="CQ409" s="418"/>
      <c r="CR409" s="418"/>
      <c r="CS409" s="418"/>
      <c r="CT409" s="418"/>
      <c r="CU409" s="418"/>
      <c r="CV409" s="418"/>
      <c r="CW409" s="418"/>
      <c r="CX409" s="418"/>
      <c r="CY409" s="418"/>
      <c r="CZ409" s="418"/>
    </row>
    <row r="410" s="422" customFormat="true" ht="25.15" customHeight="true" x14ac:dyDescent="0.2">
      <c r="B410" s="1058"/>
      <c r="C410" s="1152" t="s">
        <v>207</v>
      </c>
      <c r="D410" s="1151"/>
      <c r="E410" s="732">
        <v>0.54412043008407562</v>
      </c>
      <c r="F410" s="728"/>
      <c r="G410" s="728"/>
      <c r="H410" s="1151" t="s">
        <v>208</v>
      </c>
      <c r="I410" s="1151"/>
      <c r="J410" s="733">
        <v>0.44532327164826729</v>
      </c>
      <c r="K410" s="728"/>
      <c r="L410" s="728"/>
      <c r="M410" s="1151" t="s">
        <v>206</v>
      </c>
      <c r="N410" s="1151"/>
      <c r="O410" s="734">
        <v>0.40207163274217611</v>
      </c>
      <c r="P410" s="728"/>
      <c r="Q410" s="728"/>
      <c r="W410" s="415"/>
      <c r="X410" s="415"/>
      <c r="Y410" s="415"/>
      <c r="Z410" s="415"/>
      <c r="AA410" s="415"/>
      <c r="AB410" s="415"/>
      <c r="AC410" s="415"/>
      <c r="AD410" s="415"/>
      <c r="AE410" s="415"/>
      <c r="AF410" s="415"/>
      <c r="AG410" s="415"/>
      <c r="AH410" s="415"/>
      <c r="AI410" s="415"/>
      <c r="AJ410" s="415"/>
      <c r="AK410" s="415"/>
      <c r="AL410" s="415"/>
      <c r="AM410" s="415"/>
      <c r="AN410" s="415"/>
      <c r="AO410" s="415"/>
      <c r="AP410" s="415"/>
      <c r="AQ410" s="415"/>
      <c r="AR410" s="415"/>
      <c r="AS410" s="415"/>
      <c r="AT410" s="415"/>
      <c r="AU410" s="415"/>
      <c r="AV410" s="415"/>
      <c r="AW410" s="415"/>
      <c r="AX410" s="415"/>
      <c r="AY410" s="415"/>
      <c r="AZ410" s="415"/>
      <c r="BA410" s="417"/>
      <c r="BB410" s="494"/>
      <c r="BC410" s="417"/>
      <c r="BD410" s="417"/>
      <c r="BE410" s="417"/>
      <c r="BF410" s="417"/>
      <c r="BG410" s="417"/>
      <c r="BH410" s="417"/>
      <c r="BI410" s="417"/>
      <c r="BJ410" s="417"/>
      <c r="BK410" s="417"/>
      <c r="BL410" s="417"/>
      <c r="BM410" s="417"/>
      <c r="BN410" s="417"/>
      <c r="BO410" s="417"/>
      <c r="BP410" s="417"/>
      <c r="BQ410" s="417"/>
      <c r="BR410" s="417"/>
      <c r="BS410" s="417"/>
      <c r="BT410" s="417"/>
      <c r="BU410" s="417"/>
      <c r="BV410" s="417"/>
      <c r="BW410" s="418"/>
      <c r="BX410" s="418"/>
      <c r="BY410" s="418"/>
      <c r="BZ410" s="418"/>
      <c r="CA410" s="418"/>
      <c r="CB410" s="418"/>
      <c r="CC410" s="418"/>
      <c r="CD410" s="418"/>
      <c r="CE410" s="418"/>
      <c r="CF410" s="418"/>
      <c r="CG410" s="418"/>
      <c r="CH410" s="418"/>
      <c r="CI410" s="418"/>
      <c r="CJ410" s="418"/>
      <c r="CK410" s="418"/>
      <c r="CL410" s="418"/>
      <c r="CM410" s="418"/>
      <c r="CN410" s="418"/>
      <c r="CO410" s="418"/>
      <c r="CP410" s="418"/>
      <c r="CQ410" s="418"/>
      <c r="CR410" s="418"/>
      <c r="CS410" s="418"/>
      <c r="CT410" s="418"/>
      <c r="CU410" s="418"/>
      <c r="CV410" s="418"/>
      <c r="CW410" s="418"/>
      <c r="CX410" s="418"/>
      <c r="CY410" s="418"/>
      <c r="CZ410" s="418"/>
    </row>
    <row r="411" s="422" customFormat="true" ht="25.15" customHeight="true" x14ac:dyDescent="0.2">
      <c r="B411" s="1058"/>
      <c r="C411" s="1152" t="s">
        <v>208</v>
      </c>
      <c r="D411" s="1151"/>
      <c r="E411" s="732">
        <v>0.49548269899307085</v>
      </c>
      <c r="F411" s="728"/>
      <c r="G411" s="728"/>
      <c r="H411" s="1151" t="s">
        <v>209</v>
      </c>
      <c r="I411" s="1151"/>
      <c r="J411" s="733">
        <v>0.42426362464976874</v>
      </c>
      <c r="K411" s="728"/>
      <c r="L411" s="728"/>
      <c r="M411" s="1151" t="s">
        <v>208</v>
      </c>
      <c r="N411" s="1151"/>
      <c r="O411" s="734">
        <v>0.39851367667713539</v>
      </c>
      <c r="P411" s="728"/>
      <c r="Q411" s="728"/>
      <c r="W411" s="415"/>
      <c r="X411" s="415"/>
      <c r="Y411" s="415"/>
      <c r="Z411" s="415"/>
      <c r="AA411" s="415"/>
      <c r="AB411" s="415"/>
      <c r="AC411" s="415"/>
      <c r="AD411" s="415"/>
      <c r="AE411" s="415"/>
      <c r="AF411" s="415"/>
      <c r="AG411" s="415"/>
      <c r="AH411" s="415"/>
      <c r="AI411" s="415"/>
      <c r="AJ411" s="415"/>
      <c r="AK411" s="415"/>
      <c r="AL411" s="415"/>
      <c r="AM411" s="415"/>
      <c r="AN411" s="415"/>
      <c r="AO411" s="415"/>
      <c r="AP411" s="415"/>
      <c r="AQ411" s="415"/>
      <c r="AR411" s="415"/>
      <c r="AS411" s="415"/>
      <c r="AT411" s="415"/>
      <c r="AU411" s="415"/>
      <c r="AV411" s="415"/>
      <c r="AW411" s="415"/>
      <c r="AX411" s="415"/>
      <c r="AY411" s="415"/>
      <c r="AZ411" s="415"/>
      <c r="BA411" s="417"/>
      <c r="BB411" s="494"/>
      <c r="BC411" s="417"/>
      <c r="BD411" s="417"/>
      <c r="BE411" s="417"/>
      <c r="BF411" s="417"/>
      <c r="BG411" s="417"/>
      <c r="BH411" s="417"/>
      <c r="BI411" s="417"/>
      <c r="BJ411" s="417"/>
      <c r="BK411" s="417"/>
      <c r="BL411" s="417"/>
      <c r="BM411" s="417"/>
      <c r="BN411" s="417"/>
      <c r="BO411" s="417"/>
      <c r="BP411" s="417"/>
      <c r="BQ411" s="417"/>
      <c r="BR411" s="417"/>
      <c r="BS411" s="417"/>
      <c r="BT411" s="417"/>
      <c r="BU411" s="417"/>
      <c r="BV411" s="417"/>
      <c r="BW411" s="418"/>
      <c r="BX411" s="418"/>
      <c r="BY411" s="418"/>
      <c r="BZ411" s="418"/>
      <c r="CA411" s="418"/>
      <c r="CB411" s="418"/>
      <c r="CC411" s="418"/>
      <c r="CD411" s="418"/>
      <c r="CE411" s="418"/>
      <c r="CF411" s="418"/>
      <c r="CG411" s="418"/>
      <c r="CH411" s="418"/>
      <c r="CI411" s="418"/>
      <c r="CJ411" s="418"/>
      <c r="CK411" s="418"/>
      <c r="CL411" s="418"/>
      <c r="CM411" s="418"/>
      <c r="CN411" s="418"/>
      <c r="CO411" s="418"/>
      <c r="CP411" s="418"/>
      <c r="CQ411" s="418"/>
      <c r="CR411" s="418"/>
      <c r="CS411" s="418"/>
      <c r="CT411" s="418"/>
      <c r="CU411" s="418"/>
      <c r="CV411" s="418"/>
      <c r="CW411" s="418"/>
      <c r="CX411" s="418"/>
      <c r="CY411" s="418"/>
      <c r="CZ411" s="418"/>
    </row>
    <row r="412" s="422" customFormat="true" ht="25.15" customHeight="true" x14ac:dyDescent="0.2">
      <c r="B412" s="1058"/>
      <c r="C412" s="1152" t="s">
        <v>209</v>
      </c>
      <c r="D412" s="1151"/>
      <c r="E412" s="732">
        <v>0.31191895293007904</v>
      </c>
      <c r="F412" s="728"/>
      <c r="G412" s="728"/>
      <c r="H412" s="1151" t="s">
        <v>207</v>
      </c>
      <c r="I412" s="1151"/>
      <c r="J412" s="733">
        <v>0.26922359628837228</v>
      </c>
      <c r="K412" s="728"/>
      <c r="L412" s="728"/>
      <c r="M412" s="1151" t="s">
        <v>210</v>
      </c>
      <c r="N412" s="1151"/>
      <c r="O412" s="734">
        <v>0.34552549971429569</v>
      </c>
      <c r="P412" s="728"/>
      <c r="Q412" s="728"/>
      <c r="W412" s="415"/>
      <c r="X412" s="415"/>
      <c r="Y412" s="415"/>
      <c r="Z412" s="415"/>
      <c r="AA412" s="415"/>
      <c r="AB412" s="415"/>
      <c r="AC412" s="415"/>
      <c r="AD412" s="415"/>
      <c r="AE412" s="415"/>
      <c r="AF412" s="415"/>
      <c r="AG412" s="415"/>
      <c r="AH412" s="415"/>
      <c r="AI412" s="415"/>
      <c r="AJ412" s="415"/>
      <c r="AK412" s="415"/>
      <c r="AL412" s="415"/>
      <c r="AM412" s="415"/>
      <c r="AN412" s="415"/>
      <c r="AO412" s="415"/>
      <c r="AP412" s="415"/>
      <c r="AQ412" s="415"/>
      <c r="AR412" s="415"/>
      <c r="AS412" s="415"/>
      <c r="AT412" s="415"/>
      <c r="AU412" s="415"/>
      <c r="AV412" s="415"/>
      <c r="AW412" s="415"/>
      <c r="AX412" s="415"/>
      <c r="AY412" s="415"/>
      <c r="AZ412" s="415"/>
      <c r="BA412" s="417"/>
      <c r="BB412" s="494"/>
      <c r="BC412" s="417"/>
      <c r="BD412" s="417"/>
      <c r="BE412" s="417"/>
      <c r="BF412" s="417"/>
      <c r="BG412" s="417"/>
      <c r="BH412" s="417"/>
      <c r="BI412" s="417"/>
      <c r="BJ412" s="417"/>
      <c r="BK412" s="417"/>
      <c r="BL412" s="417"/>
      <c r="BM412" s="417"/>
      <c r="BN412" s="417"/>
      <c r="BO412" s="417"/>
      <c r="BP412" s="417"/>
      <c r="BQ412" s="417"/>
      <c r="BR412" s="417"/>
      <c r="BS412" s="417"/>
      <c r="BT412" s="417"/>
      <c r="BU412" s="417"/>
      <c r="BV412" s="417"/>
      <c r="BW412" s="418"/>
      <c r="BX412" s="418"/>
      <c r="BY412" s="418"/>
      <c r="BZ412" s="418"/>
      <c r="CA412" s="418"/>
      <c r="CB412" s="418"/>
      <c r="CC412" s="418"/>
      <c r="CD412" s="418"/>
      <c r="CE412" s="418"/>
      <c r="CF412" s="418"/>
      <c r="CG412" s="418"/>
      <c r="CH412" s="418"/>
      <c r="CI412" s="418"/>
      <c r="CJ412" s="418"/>
      <c r="CK412" s="418"/>
      <c r="CL412" s="418"/>
      <c r="CM412" s="418"/>
      <c r="CN412" s="418"/>
      <c r="CO412" s="418"/>
      <c r="CP412" s="418"/>
      <c r="CQ412" s="418"/>
      <c r="CR412" s="418"/>
      <c r="CS412" s="418"/>
      <c r="CT412" s="418"/>
      <c r="CU412" s="418"/>
      <c r="CV412" s="418"/>
      <c r="CW412" s="418"/>
      <c r="CX412" s="418"/>
      <c r="CY412" s="418"/>
      <c r="CZ412" s="418"/>
    </row>
    <row r="413" s="422" customFormat="true" ht="25.15" customHeight="true" x14ac:dyDescent="0.2">
      <c r="B413" s="1058"/>
      <c r="C413" s="1152" t="s">
        <v>211</v>
      </c>
      <c r="D413" s="1151"/>
      <c r="E413" s="732">
        <v>0.29157116701898128</v>
      </c>
      <c r="F413" s="728"/>
      <c r="G413" s="728"/>
      <c r="H413" s="1151" t="s">
        <v>211</v>
      </c>
      <c r="I413" s="1151"/>
      <c r="J413" s="733">
        <v>0.22447256297354654</v>
      </c>
      <c r="K413" s="728"/>
      <c r="L413" s="728"/>
      <c r="M413" s="1151" t="s">
        <v>212</v>
      </c>
      <c r="N413" s="1151"/>
      <c r="O413" s="734">
        <v>0.30091078935486298</v>
      </c>
      <c r="P413" s="728"/>
      <c r="Q413" s="728"/>
      <c r="W413" s="415"/>
      <c r="X413" s="415"/>
      <c r="Y413" s="415"/>
      <c r="Z413" s="415"/>
      <c r="AA413" s="415"/>
      <c r="AB413" s="415"/>
      <c r="AC413" s="415"/>
      <c r="AD413" s="415"/>
      <c r="AE413" s="415"/>
      <c r="AF413" s="415"/>
      <c r="AG413" s="415"/>
      <c r="AH413" s="415"/>
      <c r="AI413" s="415"/>
      <c r="AJ413" s="415"/>
      <c r="AK413" s="415"/>
      <c r="AL413" s="415"/>
      <c r="AM413" s="415"/>
      <c r="AN413" s="415"/>
      <c r="AO413" s="415"/>
      <c r="AP413" s="415"/>
      <c r="AQ413" s="415"/>
      <c r="AR413" s="415"/>
      <c r="AS413" s="415"/>
      <c r="AT413" s="415"/>
      <c r="AU413" s="415"/>
      <c r="AV413" s="415"/>
      <c r="AW413" s="415"/>
      <c r="AX413" s="415"/>
      <c r="AY413" s="415"/>
      <c r="AZ413" s="415"/>
      <c r="BA413" s="417"/>
      <c r="BB413" s="494"/>
      <c r="BC413" s="417"/>
      <c r="BD413" s="417"/>
      <c r="BE413" s="417"/>
      <c r="BF413" s="417"/>
      <c r="BG413" s="417"/>
      <c r="BH413" s="417"/>
      <c r="BI413" s="417"/>
      <c r="BJ413" s="417"/>
      <c r="BK413" s="417"/>
      <c r="BL413" s="417"/>
      <c r="BM413" s="417"/>
      <c r="BN413" s="417"/>
      <c r="BO413" s="417"/>
      <c r="BP413" s="417"/>
      <c r="BQ413" s="417"/>
      <c r="BR413" s="417"/>
      <c r="BS413" s="417"/>
      <c r="BT413" s="417"/>
      <c r="BU413" s="417"/>
      <c r="BV413" s="417"/>
      <c r="BW413" s="418"/>
      <c r="BX413" s="418"/>
      <c r="BY413" s="418"/>
      <c r="BZ413" s="418"/>
      <c r="CA413" s="418"/>
      <c r="CB413" s="418"/>
      <c r="CC413" s="418"/>
      <c r="CD413" s="418"/>
      <c r="CE413" s="418"/>
      <c r="CF413" s="418"/>
      <c r="CG413" s="418"/>
      <c r="CH413" s="418"/>
      <c r="CI413" s="418"/>
      <c r="CJ413" s="418"/>
      <c r="CK413" s="418"/>
      <c r="CL413" s="418"/>
      <c r="CM413" s="418"/>
      <c r="CN413" s="418"/>
      <c r="CO413" s="418"/>
      <c r="CP413" s="418"/>
      <c r="CQ413" s="418"/>
      <c r="CR413" s="418"/>
      <c r="CS413" s="418"/>
      <c r="CT413" s="418"/>
      <c r="CU413" s="418"/>
      <c r="CV413" s="418"/>
      <c r="CW413" s="418"/>
      <c r="CX413" s="418"/>
      <c r="CY413" s="418"/>
      <c r="CZ413" s="418"/>
    </row>
    <row r="414" s="422" customFormat="true" ht="25.15" customHeight="true" x14ac:dyDescent="0.2">
      <c r="B414" s="1058"/>
      <c r="C414" s="1152" t="s">
        <v>210</v>
      </c>
      <c r="D414" s="1151"/>
      <c r="E414" s="732">
        <v>0.23382669961320571</v>
      </c>
      <c r="F414" s="728"/>
      <c r="G414" s="728"/>
      <c r="H414" s="1151" t="s">
        <v>213</v>
      </c>
      <c r="I414" s="1151"/>
      <c r="J414" s="733">
        <v>0.14743092097369265</v>
      </c>
      <c r="K414" s="728"/>
      <c r="L414" s="728"/>
      <c r="M414" s="1151" t="s">
        <v>209</v>
      </c>
      <c r="N414" s="1151"/>
      <c r="O414" s="734">
        <v>0.28644844024291344</v>
      </c>
      <c r="P414" s="728"/>
      <c r="Q414" s="728"/>
      <c r="W414" s="415"/>
      <c r="X414" s="415"/>
      <c r="Y414" s="415"/>
      <c r="Z414" s="415"/>
      <c r="AA414" s="415"/>
      <c r="AB414" s="415"/>
      <c r="AC414" s="415"/>
      <c r="AD414" s="415"/>
      <c r="AE414" s="415"/>
      <c r="AF414" s="415"/>
      <c r="AG414" s="415"/>
      <c r="AH414" s="415"/>
      <c r="AI414" s="415"/>
      <c r="AJ414" s="415"/>
      <c r="AK414" s="415"/>
      <c r="AL414" s="415"/>
      <c r="AM414" s="415"/>
      <c r="AN414" s="415"/>
      <c r="AO414" s="415"/>
      <c r="AP414" s="415"/>
      <c r="AQ414" s="415"/>
      <c r="AR414" s="415"/>
      <c r="AS414" s="415"/>
      <c r="AT414" s="415"/>
      <c r="AU414" s="415"/>
      <c r="AV414" s="415"/>
      <c r="AW414" s="415"/>
      <c r="AX414" s="415"/>
      <c r="AY414" s="415"/>
      <c r="AZ414" s="415"/>
      <c r="BA414" s="417"/>
      <c r="BB414" s="494"/>
      <c r="BC414" s="417"/>
      <c r="BD414" s="417"/>
      <c r="BE414" s="417"/>
      <c r="BF414" s="417"/>
      <c r="BG414" s="417"/>
      <c r="BH414" s="417"/>
      <c r="BI414" s="417"/>
      <c r="BJ414" s="417"/>
      <c r="BK414" s="417"/>
      <c r="BL414" s="417"/>
      <c r="BM414" s="417"/>
      <c r="BN414" s="417"/>
      <c r="BO414" s="417"/>
      <c r="BP414" s="417"/>
      <c r="BQ414" s="417"/>
      <c r="BR414" s="417"/>
      <c r="BS414" s="417"/>
      <c r="BT414" s="417"/>
      <c r="BU414" s="417"/>
      <c r="BV414" s="417"/>
      <c r="BW414" s="418"/>
      <c r="BX414" s="418"/>
      <c r="BY414" s="418"/>
      <c r="BZ414" s="418"/>
      <c r="CA414" s="418"/>
      <c r="CB414" s="418"/>
      <c r="CC414" s="418"/>
      <c r="CD414" s="418"/>
      <c r="CE414" s="418"/>
      <c r="CF414" s="418"/>
      <c r="CG414" s="418"/>
      <c r="CH414" s="418"/>
      <c r="CI414" s="418"/>
      <c r="CJ414" s="418"/>
      <c r="CK414" s="418"/>
      <c r="CL414" s="418"/>
      <c r="CM414" s="418"/>
      <c r="CN414" s="418"/>
      <c r="CO414" s="418"/>
      <c r="CP414" s="418"/>
      <c r="CQ414" s="418"/>
      <c r="CR414" s="418"/>
      <c r="CS414" s="418"/>
      <c r="CT414" s="418"/>
      <c r="CU414" s="418"/>
      <c r="CV414" s="418"/>
      <c r="CW414" s="418"/>
      <c r="CX414" s="418"/>
      <c r="CY414" s="418"/>
      <c r="CZ414" s="418"/>
    </row>
    <row r="415" s="422" customFormat="true" ht="25.15" customHeight="true" x14ac:dyDescent="0.2">
      <c r="B415" s="1058"/>
      <c r="C415" s="1152" t="s">
        <v>212</v>
      </c>
      <c r="D415" s="1151"/>
      <c r="E415" s="732">
        <v>0.14327168272602803</v>
      </c>
      <c r="F415" s="728"/>
      <c r="G415" s="728"/>
      <c r="H415" s="1151" t="s">
        <v>210</v>
      </c>
      <c r="I415" s="1151"/>
      <c r="J415" s="733">
        <v>0.13750127125748621</v>
      </c>
      <c r="K415" s="728"/>
      <c r="L415" s="728"/>
      <c r="M415" s="1151" t="s">
        <v>211</v>
      </c>
      <c r="N415" s="1151"/>
      <c r="O415" s="734">
        <v>0.21418763389601192</v>
      </c>
      <c r="P415" s="728"/>
      <c r="Q415" s="728"/>
      <c r="W415" s="415"/>
      <c r="X415" s="415"/>
      <c r="Y415" s="415"/>
      <c r="Z415" s="415"/>
      <c r="AA415" s="415"/>
      <c r="AB415" s="415"/>
      <c r="AC415" s="415"/>
      <c r="AD415" s="415"/>
      <c r="AE415" s="415"/>
      <c r="AF415" s="415"/>
      <c r="AG415" s="415"/>
      <c r="AH415" s="415"/>
      <c r="AI415" s="415"/>
      <c r="AJ415" s="415"/>
      <c r="AK415" s="415"/>
      <c r="AL415" s="415"/>
      <c r="AM415" s="415"/>
      <c r="AN415" s="415"/>
      <c r="AO415" s="415"/>
      <c r="AP415" s="415"/>
      <c r="AQ415" s="415"/>
      <c r="AR415" s="415"/>
      <c r="AS415" s="415"/>
      <c r="AT415" s="415"/>
      <c r="AU415" s="415"/>
      <c r="AV415" s="415"/>
      <c r="AW415" s="415"/>
      <c r="AX415" s="415"/>
      <c r="AY415" s="415"/>
      <c r="AZ415" s="415"/>
      <c r="BA415" s="417"/>
      <c r="BB415" s="494"/>
      <c r="BC415" s="417"/>
      <c r="BD415" s="417"/>
      <c r="BE415" s="417"/>
      <c r="BF415" s="417"/>
      <c r="BG415" s="417"/>
      <c r="BH415" s="417"/>
      <c r="BI415" s="417"/>
      <c r="BJ415" s="417"/>
      <c r="BK415" s="417"/>
      <c r="BL415" s="417"/>
      <c r="BM415" s="417"/>
      <c r="BN415" s="417"/>
      <c r="BO415" s="417"/>
      <c r="BP415" s="417"/>
      <c r="BQ415" s="417"/>
      <c r="BR415" s="417"/>
      <c r="BS415" s="417"/>
      <c r="BT415" s="417"/>
      <c r="BU415" s="417"/>
      <c r="BV415" s="417"/>
      <c r="BW415" s="418"/>
      <c r="BX415" s="418"/>
      <c r="BY415" s="418"/>
      <c r="BZ415" s="418"/>
      <c r="CA415" s="418"/>
      <c r="CB415" s="418"/>
      <c r="CC415" s="418"/>
      <c r="CD415" s="418"/>
      <c r="CE415" s="418"/>
      <c r="CF415" s="418"/>
      <c r="CG415" s="418"/>
      <c r="CH415" s="418"/>
      <c r="CI415" s="418"/>
      <c r="CJ415" s="418"/>
      <c r="CK415" s="418"/>
      <c r="CL415" s="418"/>
      <c r="CM415" s="418"/>
      <c r="CN415" s="418"/>
      <c r="CO415" s="418"/>
      <c r="CP415" s="418"/>
      <c r="CQ415" s="418"/>
      <c r="CR415" s="418"/>
      <c r="CS415" s="418"/>
      <c r="CT415" s="418"/>
      <c r="CU415" s="418"/>
      <c r="CV415" s="418"/>
      <c r="CW415" s="418"/>
      <c r="CX415" s="418"/>
      <c r="CY415" s="418"/>
      <c r="CZ415" s="418"/>
    </row>
    <row r="416" s="422" customFormat="true" ht="25.15" customHeight="true" x14ac:dyDescent="0.2">
      <c r="B416" s="1058"/>
      <c r="C416" s="1152" t="s">
        <v>213</v>
      </c>
      <c r="D416" s="1151"/>
      <c r="E416" s="732">
        <v>0.14289440939433995</v>
      </c>
      <c r="F416" s="728"/>
      <c r="G416" s="728"/>
      <c r="H416" s="1151" t="s">
        <v>212</v>
      </c>
      <c r="I416" s="1151"/>
      <c r="J416" s="733">
        <v>-0.12348550171451474</v>
      </c>
      <c r="K416" s="728"/>
      <c r="L416" s="728"/>
      <c r="M416" s="1151" t="s">
        <v>214</v>
      </c>
      <c r="N416" s="1151"/>
      <c r="O416" s="734">
        <v>0.15825436338768412</v>
      </c>
      <c r="P416" s="728"/>
      <c r="Q416" s="728"/>
      <c r="W416" s="415"/>
      <c r="X416" s="415"/>
      <c r="Y416" s="415"/>
      <c r="Z416" s="415"/>
      <c r="AA416" s="415"/>
      <c r="AB416" s="415"/>
      <c r="AC416" s="415"/>
      <c r="AD416" s="415"/>
      <c r="AE416" s="415"/>
      <c r="AF416" s="415"/>
      <c r="AG416" s="415"/>
      <c r="AH416" s="415"/>
      <c r="AI416" s="415"/>
      <c r="AJ416" s="415"/>
      <c r="AK416" s="415"/>
      <c r="AL416" s="415"/>
      <c r="AM416" s="415"/>
      <c r="AN416" s="415"/>
      <c r="AO416" s="415"/>
      <c r="AP416" s="415"/>
      <c r="AQ416" s="415"/>
      <c r="AR416" s="415"/>
      <c r="AS416" s="415"/>
      <c r="AT416" s="415"/>
      <c r="AU416" s="415"/>
      <c r="AV416" s="415"/>
      <c r="AW416" s="415"/>
      <c r="AX416" s="415"/>
      <c r="AY416" s="415"/>
      <c r="AZ416" s="415"/>
      <c r="BA416" s="417"/>
      <c r="BB416" s="494"/>
      <c r="BC416" s="417"/>
      <c r="BD416" s="417"/>
      <c r="BE416" s="417"/>
      <c r="BF416" s="417"/>
      <c r="BG416" s="417"/>
      <c r="BH416" s="417"/>
      <c r="BI416" s="417"/>
      <c r="BJ416" s="417"/>
      <c r="BK416" s="417"/>
      <c r="BL416" s="417"/>
      <c r="BM416" s="417"/>
      <c r="BN416" s="417"/>
      <c r="BO416" s="417"/>
      <c r="BP416" s="417"/>
      <c r="BQ416" s="417"/>
      <c r="BR416" s="417"/>
      <c r="BS416" s="417"/>
      <c r="BT416" s="417"/>
      <c r="BU416" s="417"/>
      <c r="BV416" s="417"/>
      <c r="BW416" s="418"/>
      <c r="BX416" s="418"/>
      <c r="BY416" s="418"/>
      <c r="BZ416" s="418"/>
      <c r="CA416" s="418"/>
      <c r="CB416" s="418"/>
      <c r="CC416" s="418"/>
      <c r="CD416" s="418"/>
      <c r="CE416" s="418"/>
      <c r="CF416" s="418"/>
      <c r="CG416" s="418"/>
      <c r="CH416" s="418"/>
      <c r="CI416" s="418"/>
      <c r="CJ416" s="418"/>
      <c r="CK416" s="418"/>
      <c r="CL416" s="418"/>
      <c r="CM416" s="418"/>
      <c r="CN416" s="418"/>
      <c r="CO416" s="418"/>
      <c r="CP416" s="418"/>
      <c r="CQ416" s="418"/>
      <c r="CR416" s="418"/>
      <c r="CS416" s="418"/>
      <c r="CT416" s="418"/>
      <c r="CU416" s="418"/>
      <c r="CV416" s="418"/>
      <c r="CW416" s="418"/>
      <c r="CX416" s="418"/>
      <c r="CY416" s="418"/>
      <c r="CZ416" s="418"/>
    </row>
    <row r="417" s="422" customFormat="true" ht="25.15" customHeight="true" x14ac:dyDescent="0.2">
      <c r="B417" s="1058"/>
      <c r="C417" s="1152" t="s">
        <v>214</v>
      </c>
      <c r="D417" s="1151"/>
      <c r="E417" s="732">
        <v>6.0223996981352175E-2</v>
      </c>
      <c r="F417" s="728"/>
      <c r="G417" s="728"/>
      <c r="H417" s="1151" t="s">
        <v>215</v>
      </c>
      <c r="I417" s="1151"/>
      <c r="J417" s="733">
        <v>3.489385717863995E-2</v>
      </c>
      <c r="K417" s="728"/>
      <c r="L417" s="728"/>
      <c r="M417" s="1151" t="s">
        <v>215</v>
      </c>
      <c r="N417" s="1151"/>
      <c r="O417" s="735">
        <v>7.2262047212627814E-2</v>
      </c>
      <c r="P417" s="728"/>
      <c r="Q417" s="728"/>
      <c r="W417" s="415"/>
      <c r="X417" s="415"/>
      <c r="Y417" s="415"/>
      <c r="Z417" s="415"/>
      <c r="AA417" s="415"/>
      <c r="AB417" s="415"/>
      <c r="AC417" s="415"/>
      <c r="AD417" s="415"/>
      <c r="AE417" s="415"/>
      <c r="AF417" s="415"/>
      <c r="AG417" s="415"/>
      <c r="AH417" s="415"/>
      <c r="AI417" s="415"/>
      <c r="AJ417" s="415"/>
      <c r="AK417" s="415"/>
      <c r="AL417" s="415"/>
      <c r="AM417" s="415"/>
      <c r="AN417" s="415"/>
      <c r="AO417" s="415"/>
      <c r="AP417" s="415"/>
      <c r="AQ417" s="415"/>
      <c r="AR417" s="415"/>
      <c r="AS417" s="415"/>
      <c r="AT417" s="415"/>
      <c r="AU417" s="415"/>
      <c r="AV417" s="415"/>
      <c r="AW417" s="415"/>
      <c r="AX417" s="415"/>
      <c r="AY417" s="415"/>
      <c r="AZ417" s="415"/>
      <c r="BA417" s="417"/>
      <c r="BB417" s="494"/>
      <c r="BC417" s="417"/>
      <c r="BD417" s="417"/>
      <c r="BE417" s="417"/>
      <c r="BF417" s="417"/>
      <c r="BG417" s="417"/>
      <c r="BH417" s="417"/>
      <c r="BI417" s="417"/>
      <c r="BJ417" s="417"/>
      <c r="BK417" s="417"/>
      <c r="BL417" s="417"/>
      <c r="BM417" s="417"/>
      <c r="BN417" s="417"/>
      <c r="BO417" s="417"/>
      <c r="BP417" s="417"/>
      <c r="BQ417" s="417"/>
      <c r="BR417" s="417"/>
      <c r="BS417" s="417"/>
      <c r="BT417" s="417"/>
      <c r="BU417" s="417"/>
      <c r="BV417" s="417"/>
      <c r="BW417" s="418"/>
      <c r="BX417" s="418"/>
      <c r="BY417" s="418"/>
      <c r="BZ417" s="418"/>
      <c r="CA417" s="418"/>
      <c r="CB417" s="418"/>
      <c r="CC417" s="418"/>
      <c r="CD417" s="418"/>
      <c r="CE417" s="418"/>
      <c r="CF417" s="418"/>
      <c r="CG417" s="418"/>
      <c r="CH417" s="418"/>
      <c r="CI417" s="418"/>
      <c r="CJ417" s="418"/>
      <c r="CK417" s="418"/>
      <c r="CL417" s="418"/>
      <c r="CM417" s="418"/>
      <c r="CN417" s="418"/>
      <c r="CO417" s="418"/>
      <c r="CP417" s="418"/>
      <c r="CQ417" s="418"/>
      <c r="CR417" s="418"/>
      <c r="CS417" s="418"/>
      <c r="CT417" s="418"/>
      <c r="CU417" s="418"/>
      <c r="CV417" s="418"/>
      <c r="CW417" s="418"/>
      <c r="CX417" s="418"/>
      <c r="CY417" s="418"/>
      <c r="CZ417" s="418"/>
    </row>
    <row r="418" s="422" customFormat="true" ht="25.15" customHeight="true" x14ac:dyDescent="0.2">
      <c r="B418" s="1058"/>
      <c r="C418" s="1152" t="s">
        <v>215</v>
      </c>
      <c r="D418" s="1151"/>
      <c r="E418" s="736">
        <v>5.5162055437736023E-2</v>
      </c>
      <c r="F418" s="728"/>
      <c r="G418" s="728"/>
      <c r="H418" s="1151" t="s">
        <v>214</v>
      </c>
      <c r="I418" s="1151"/>
      <c r="J418" s="737">
        <v>1.6742514025165828E-2</v>
      </c>
      <c r="K418" s="728"/>
      <c r="L418" s="728"/>
      <c r="M418" s="1151"/>
      <c r="N418" s="1151"/>
      <c r="O418" s="728"/>
      <c r="P418" s="728"/>
      <c r="Q418" s="728"/>
      <c r="W418" s="415"/>
      <c r="X418" s="415"/>
      <c r="Y418" s="415"/>
      <c r="Z418" s="415"/>
      <c r="AA418" s="415"/>
      <c r="AB418" s="415"/>
      <c r="AC418" s="415"/>
      <c r="AD418" s="415"/>
      <c r="AE418" s="415"/>
      <c r="AF418" s="415"/>
      <c r="AG418" s="415"/>
      <c r="AH418" s="415"/>
      <c r="AI418" s="415"/>
      <c r="AJ418" s="415"/>
      <c r="AK418" s="415"/>
      <c r="AL418" s="415"/>
      <c r="AM418" s="415"/>
      <c r="AN418" s="415"/>
      <c r="AO418" s="415"/>
      <c r="AP418" s="415"/>
      <c r="AQ418" s="415"/>
      <c r="AR418" s="415"/>
      <c r="AS418" s="415"/>
      <c r="AT418" s="415"/>
      <c r="AU418" s="415"/>
      <c r="AV418" s="415"/>
      <c r="AW418" s="415"/>
      <c r="AX418" s="415"/>
      <c r="AY418" s="415"/>
      <c r="AZ418" s="415"/>
      <c r="BA418" s="417"/>
      <c r="BB418" s="494"/>
      <c r="BC418" s="417"/>
      <c r="BD418" s="417"/>
      <c r="BE418" s="417"/>
      <c r="BF418" s="417"/>
      <c r="BG418" s="417"/>
      <c r="BH418" s="417"/>
      <c r="BI418" s="417"/>
      <c r="BJ418" s="417"/>
      <c r="BK418" s="417"/>
      <c r="BL418" s="417"/>
      <c r="BM418" s="417"/>
      <c r="BN418" s="417"/>
      <c r="BO418" s="417"/>
      <c r="BP418" s="417"/>
      <c r="BQ418" s="417"/>
      <c r="BR418" s="417"/>
      <c r="BS418" s="417"/>
      <c r="BT418" s="417"/>
      <c r="BU418" s="417"/>
      <c r="BV418" s="417"/>
      <c r="BW418" s="418"/>
      <c r="BX418" s="418"/>
      <c r="BY418" s="418"/>
      <c r="BZ418" s="418"/>
      <c r="CA418" s="418"/>
      <c r="CB418" s="418"/>
      <c r="CC418" s="418"/>
      <c r="CD418" s="418"/>
      <c r="CE418" s="418"/>
      <c r="CF418" s="418"/>
      <c r="CG418" s="418"/>
      <c r="CH418" s="418"/>
      <c r="CI418" s="418"/>
      <c r="CJ418" s="418"/>
      <c r="CK418" s="418"/>
      <c r="CL418" s="418"/>
      <c r="CM418" s="418"/>
      <c r="CN418" s="418"/>
      <c r="CO418" s="418"/>
      <c r="CP418" s="418"/>
      <c r="CQ418" s="418"/>
      <c r="CR418" s="418"/>
      <c r="CS418" s="418"/>
      <c r="CT418" s="418"/>
      <c r="CU418" s="418"/>
      <c r="CV418" s="418"/>
      <c r="CW418" s="418"/>
      <c r="CX418" s="418"/>
      <c r="CY418" s="418"/>
      <c r="CZ418" s="418"/>
    </row>
    <row r="419" s="422" customFormat="true" ht="25.15" customHeight="true" x14ac:dyDescent="0.2">
      <c r="B419" s="1058"/>
      <c r="C419" s="1152"/>
      <c r="D419" s="1151"/>
      <c r="E419" s="728"/>
      <c r="F419" s="728"/>
      <c r="G419" s="728"/>
      <c r="H419" s="1151"/>
      <c r="I419" s="1151"/>
      <c r="J419" s="728"/>
      <c r="K419" s="728"/>
      <c r="L419" s="728"/>
      <c r="M419" s="1151"/>
      <c r="N419" s="1151"/>
      <c r="O419" s="728"/>
      <c r="P419" s="728"/>
      <c r="Q419" s="728"/>
      <c r="W419" s="415"/>
      <c r="X419" s="415"/>
      <c r="Y419" s="415"/>
      <c r="Z419" s="415"/>
      <c r="AA419" s="415"/>
      <c r="AB419" s="415"/>
      <c r="AC419" s="415"/>
      <c r="AD419" s="415"/>
      <c r="AE419" s="415"/>
      <c r="AF419" s="415"/>
      <c r="AG419" s="415"/>
      <c r="AH419" s="415"/>
      <c r="AI419" s="415"/>
      <c r="AJ419" s="415"/>
      <c r="AK419" s="415"/>
      <c r="AL419" s="415"/>
      <c r="AM419" s="415"/>
      <c r="AN419" s="415"/>
      <c r="AO419" s="415"/>
      <c r="AP419" s="415"/>
      <c r="AQ419" s="415"/>
      <c r="AR419" s="415"/>
      <c r="AS419" s="415"/>
      <c r="AT419" s="415"/>
      <c r="AU419" s="415"/>
      <c r="AV419" s="415"/>
      <c r="AW419" s="415"/>
      <c r="AX419" s="415"/>
      <c r="AY419" s="415"/>
      <c r="AZ419" s="415"/>
      <c r="BA419" s="417"/>
      <c r="BB419" s="494"/>
      <c r="BC419" s="417"/>
      <c r="BD419" s="417"/>
      <c r="BE419" s="417"/>
      <c r="BF419" s="417"/>
      <c r="BG419" s="417"/>
      <c r="BH419" s="417"/>
      <c r="BI419" s="417"/>
      <c r="BJ419" s="417"/>
      <c r="BK419" s="417"/>
      <c r="BL419" s="417"/>
      <c r="BM419" s="417"/>
      <c r="BN419" s="417"/>
      <c r="BO419" s="417"/>
      <c r="BP419" s="417"/>
      <c r="BQ419" s="417"/>
      <c r="BR419" s="417"/>
      <c r="BS419" s="417"/>
      <c r="BT419" s="417"/>
      <c r="BU419" s="417"/>
      <c r="BV419" s="417"/>
      <c r="BW419" s="418"/>
      <c r="BX419" s="418"/>
      <c r="BY419" s="418"/>
      <c r="BZ419" s="418"/>
      <c r="CA419" s="418"/>
      <c r="CB419" s="418"/>
      <c r="CC419" s="418"/>
      <c r="CD419" s="418"/>
      <c r="CE419" s="418"/>
      <c r="CF419" s="418"/>
      <c r="CG419" s="418"/>
      <c r="CH419" s="418"/>
      <c r="CI419" s="418"/>
      <c r="CJ419" s="418"/>
      <c r="CK419" s="418"/>
      <c r="CL419" s="418"/>
      <c r="CM419" s="418"/>
      <c r="CN419" s="418"/>
      <c r="CO419" s="418"/>
      <c r="CP419" s="418"/>
      <c r="CQ419" s="418"/>
      <c r="CR419" s="418"/>
      <c r="CS419" s="418"/>
      <c r="CT419" s="418"/>
      <c r="CU419" s="418"/>
      <c r="CV419" s="418"/>
      <c r="CW419" s="418"/>
      <c r="CX419" s="418"/>
      <c r="CY419" s="418"/>
      <c r="CZ419" s="418"/>
    </row>
    <row r="420" s="422" customFormat="true" ht="25.15" customHeight="true" x14ac:dyDescent="0.2">
      <c r="B420" s="1058"/>
      <c r="C420" s="1152"/>
      <c r="D420" s="1151"/>
      <c r="E420" s="728"/>
      <c r="F420" s="728"/>
      <c r="G420" s="728"/>
      <c r="H420" s="1151"/>
      <c r="I420" s="1151"/>
      <c r="J420" s="728"/>
      <c r="K420" s="728"/>
      <c r="L420" s="728"/>
      <c r="M420" s="1151"/>
      <c r="N420" s="1151"/>
      <c r="O420" s="728"/>
      <c r="P420" s="728"/>
      <c r="Q420" s="728"/>
      <c r="W420" s="415"/>
      <c r="X420" s="415"/>
      <c r="Y420" s="415"/>
      <c r="Z420" s="415"/>
      <c r="AA420" s="415"/>
      <c r="AB420" s="415"/>
      <c r="AC420" s="415"/>
      <c r="AD420" s="415"/>
      <c r="AE420" s="415"/>
      <c r="AF420" s="415"/>
      <c r="AG420" s="415"/>
      <c r="AH420" s="415"/>
      <c r="AI420" s="415"/>
      <c r="AJ420" s="415"/>
      <c r="AK420" s="415"/>
      <c r="AL420" s="415"/>
      <c r="AM420" s="415"/>
      <c r="AN420" s="415"/>
      <c r="AO420" s="415"/>
      <c r="AP420" s="415"/>
      <c r="AQ420" s="415"/>
      <c r="AR420" s="415"/>
      <c r="AS420" s="415"/>
      <c r="AT420" s="415"/>
      <c r="AU420" s="415"/>
      <c r="AV420" s="415"/>
      <c r="AW420" s="415"/>
      <c r="AX420" s="415"/>
      <c r="AY420" s="415"/>
      <c r="AZ420" s="415"/>
      <c r="BA420" s="417"/>
      <c r="BB420" s="494"/>
      <c r="BC420" s="417"/>
      <c r="BD420" s="417"/>
      <c r="BE420" s="417"/>
      <c r="BF420" s="417"/>
      <c r="BG420" s="417"/>
      <c r="BH420" s="417"/>
      <c r="BI420" s="417"/>
      <c r="BJ420" s="417"/>
      <c r="BK420" s="417"/>
      <c r="BL420" s="417"/>
      <c r="BM420" s="417"/>
      <c r="BN420" s="417"/>
      <c r="BO420" s="417"/>
      <c r="BP420" s="417"/>
      <c r="BQ420" s="417"/>
      <c r="BR420" s="417"/>
      <c r="BS420" s="417"/>
      <c r="BT420" s="417"/>
      <c r="BU420" s="417"/>
      <c r="BV420" s="417"/>
      <c r="BW420" s="418"/>
      <c r="BX420" s="418"/>
      <c r="BY420" s="418"/>
      <c r="BZ420" s="418"/>
      <c r="CA420" s="418"/>
      <c r="CB420" s="418"/>
      <c r="CC420" s="418"/>
      <c r="CD420" s="418"/>
      <c r="CE420" s="418"/>
      <c r="CF420" s="418"/>
      <c r="CG420" s="418"/>
      <c r="CH420" s="418"/>
      <c r="CI420" s="418"/>
      <c r="CJ420" s="418"/>
      <c r="CK420" s="418"/>
      <c r="CL420" s="418"/>
      <c r="CM420" s="418"/>
      <c r="CN420" s="418"/>
      <c r="CO420" s="418"/>
      <c r="CP420" s="418"/>
      <c r="CQ420" s="418"/>
      <c r="CR420" s="418"/>
      <c r="CS420" s="418"/>
      <c r="CT420" s="418"/>
      <c r="CU420" s="418"/>
      <c r="CV420" s="418"/>
      <c r="CW420" s="418"/>
      <c r="CX420" s="418"/>
      <c r="CY420" s="418"/>
      <c r="CZ420" s="418"/>
    </row>
    <row r="421" s="422" customFormat="true" ht="25.15" customHeight="true" x14ac:dyDescent="0.2">
      <c r="B421" s="1058"/>
      <c r="C421" s="1152"/>
      <c r="D421" s="1151"/>
      <c r="E421" s="728"/>
      <c r="F421" s="728"/>
      <c r="G421" s="728"/>
      <c r="H421" s="1151"/>
      <c r="I421" s="1151"/>
      <c r="J421" s="728"/>
      <c r="K421" s="728"/>
      <c r="L421" s="728"/>
      <c r="M421" s="1151" t="s">
        <v>216</v>
      </c>
      <c r="N421" s="1151"/>
      <c r="O421" s="1151"/>
      <c r="P421" s="728"/>
      <c r="Q421" s="728"/>
      <c r="W421" s="415"/>
      <c r="X421" s="415"/>
      <c r="Y421" s="415"/>
      <c r="Z421" s="415"/>
      <c r="AA421" s="415"/>
      <c r="AB421" s="415"/>
      <c r="AC421" s="415"/>
      <c r="AD421" s="415"/>
      <c r="AE421" s="415"/>
      <c r="AF421" s="415"/>
      <c r="AG421" s="415"/>
      <c r="AH421" s="415"/>
      <c r="AI421" s="415"/>
      <c r="AJ421" s="415"/>
      <c r="AK421" s="415"/>
      <c r="AL421" s="415"/>
      <c r="AM421" s="415"/>
      <c r="AN421" s="415"/>
      <c r="AO421" s="415"/>
      <c r="AP421" s="415"/>
      <c r="AQ421" s="415"/>
      <c r="AR421" s="415"/>
      <c r="AS421" s="415"/>
      <c r="AT421" s="415"/>
      <c r="AU421" s="415"/>
      <c r="AV421" s="415"/>
      <c r="AW421" s="415"/>
      <c r="AX421" s="415"/>
      <c r="AY421" s="415"/>
      <c r="AZ421" s="415"/>
      <c r="BA421" s="417"/>
      <c r="BB421" s="494"/>
      <c r="BC421" s="417"/>
      <c r="BD421" s="417"/>
      <c r="BE421" s="417"/>
      <c r="BF421" s="417"/>
      <c r="BG421" s="417"/>
      <c r="BH421" s="417"/>
      <c r="BI421" s="417"/>
      <c r="BJ421" s="417"/>
      <c r="BK421" s="417"/>
      <c r="BL421" s="417"/>
      <c r="BM421" s="417"/>
      <c r="BN421" s="417"/>
      <c r="BO421" s="417"/>
      <c r="BP421" s="417"/>
      <c r="BQ421" s="417"/>
      <c r="BR421" s="417"/>
      <c r="BS421" s="417"/>
      <c r="BT421" s="417"/>
      <c r="BU421" s="417"/>
      <c r="BV421" s="417"/>
      <c r="BW421" s="418"/>
      <c r="BX421" s="418"/>
      <c r="BY421" s="418"/>
      <c r="BZ421" s="418"/>
      <c r="CA421" s="418"/>
      <c r="CB421" s="418"/>
      <c r="CC421" s="418"/>
      <c r="CD421" s="418"/>
      <c r="CE421" s="418"/>
      <c r="CF421" s="418"/>
      <c r="CG421" s="418"/>
      <c r="CH421" s="418"/>
      <c r="CI421" s="418"/>
      <c r="CJ421" s="418"/>
      <c r="CK421" s="418"/>
      <c r="CL421" s="418"/>
      <c r="CM421" s="418"/>
      <c r="CN421" s="418"/>
      <c r="CO421" s="418"/>
      <c r="CP421" s="418"/>
      <c r="CQ421" s="418"/>
      <c r="CR421" s="418"/>
      <c r="CS421" s="418"/>
      <c r="CT421" s="418"/>
      <c r="CU421" s="418"/>
      <c r="CV421" s="418"/>
      <c r="CW421" s="418"/>
      <c r="CX421" s="418"/>
      <c r="CY421" s="418"/>
      <c r="CZ421" s="418"/>
    </row>
    <row r="422" s="422" customFormat="true" ht="25.15" customHeight="true" x14ac:dyDescent="0.2">
      <c r="B422" s="1058"/>
      <c r="C422" s="1152" t="s">
        <v>216</v>
      </c>
      <c r="D422" s="1151"/>
      <c r="E422" s="1151"/>
      <c r="F422" s="728"/>
      <c r="G422" s="728"/>
      <c r="H422" s="1151" t="s">
        <v>216</v>
      </c>
      <c r="I422" s="1151"/>
      <c r="J422" s="1151"/>
      <c r="K422" s="728"/>
      <c r="L422" s="728"/>
      <c r="M422" s="1151"/>
      <c r="N422" s="1151"/>
      <c r="O422" s="712" t="s">
        <v>217</v>
      </c>
      <c r="P422" s="728"/>
      <c r="Q422" s="728"/>
      <c r="W422" s="415"/>
      <c r="X422" s="415"/>
      <c r="Y422" s="415"/>
      <c r="Z422" s="415"/>
      <c r="AA422" s="415"/>
      <c r="AB422" s="415"/>
      <c r="AC422" s="415"/>
      <c r="AD422" s="415"/>
      <c r="AE422" s="415"/>
      <c r="AF422" s="415"/>
      <c r="AG422" s="415"/>
      <c r="AH422" s="415"/>
      <c r="AI422" s="415"/>
      <c r="AJ422" s="415"/>
      <c r="AK422" s="415"/>
      <c r="AL422" s="415"/>
      <c r="AM422" s="415"/>
      <c r="AN422" s="415"/>
      <c r="AO422" s="415"/>
      <c r="AP422" s="415"/>
      <c r="AQ422" s="415"/>
      <c r="AR422" s="415"/>
      <c r="AS422" s="415"/>
      <c r="AT422" s="415"/>
      <c r="AU422" s="415"/>
      <c r="AV422" s="415"/>
      <c r="AW422" s="415"/>
      <c r="AX422" s="415"/>
      <c r="AY422" s="415"/>
      <c r="AZ422" s="415"/>
      <c r="BA422" s="417"/>
      <c r="BB422" s="494"/>
      <c r="BC422" s="417"/>
      <c r="BD422" s="417"/>
      <c r="BE422" s="417"/>
      <c r="BF422" s="417"/>
      <c r="BG422" s="417"/>
      <c r="BH422" s="417"/>
      <c r="BI422" s="417"/>
      <c r="BJ422" s="417"/>
      <c r="BK422" s="417"/>
      <c r="BL422" s="417"/>
      <c r="BM422" s="417"/>
      <c r="BN422" s="417"/>
      <c r="BO422" s="417"/>
      <c r="BP422" s="417"/>
      <c r="BQ422" s="417"/>
      <c r="BR422" s="417"/>
      <c r="BS422" s="417"/>
      <c r="BT422" s="417"/>
      <c r="BU422" s="417"/>
      <c r="BV422" s="417"/>
      <c r="BW422" s="418"/>
      <c r="BX422" s="418"/>
      <c r="BY422" s="418"/>
      <c r="BZ422" s="418"/>
      <c r="CA422" s="418"/>
      <c r="CB422" s="418"/>
      <c r="CC422" s="418"/>
      <c r="CD422" s="418"/>
      <c r="CE422" s="418"/>
      <c r="CF422" s="418"/>
      <c r="CG422" s="418"/>
      <c r="CH422" s="418"/>
      <c r="CI422" s="418"/>
      <c r="CJ422" s="418"/>
      <c r="CK422" s="418"/>
      <c r="CL422" s="418"/>
      <c r="CM422" s="418"/>
      <c r="CN422" s="418"/>
      <c r="CO422" s="418"/>
      <c r="CP422" s="418"/>
      <c r="CQ422" s="418"/>
      <c r="CR422" s="418"/>
      <c r="CS422" s="418"/>
      <c r="CT422" s="418"/>
      <c r="CU422" s="418"/>
      <c r="CV422" s="418"/>
      <c r="CW422" s="418"/>
      <c r="CX422" s="418"/>
      <c r="CY422" s="418"/>
      <c r="CZ422" s="418"/>
    </row>
    <row r="423" s="422" customFormat="true" ht="25.15" customHeight="true" x14ac:dyDescent="0.2">
      <c r="B423" s="1058"/>
      <c r="C423" s="1152"/>
      <c r="D423" s="1151"/>
      <c r="E423" s="713" t="s">
        <v>217</v>
      </c>
      <c r="F423" s="728"/>
      <c r="G423" s="728"/>
      <c r="H423" s="1151"/>
      <c r="I423" s="1151"/>
      <c r="J423" s="714" t="s">
        <v>217</v>
      </c>
      <c r="K423" s="728"/>
      <c r="L423" s="728"/>
      <c r="M423" s="1151" t="s">
        <v>203</v>
      </c>
      <c r="N423" s="1151"/>
      <c r="O423" s="731">
        <v>0.42801460855240359</v>
      </c>
      <c r="P423" s="728"/>
      <c r="Q423" s="728"/>
      <c r="W423" s="415"/>
      <c r="X423" s="415"/>
      <c r="Y423" s="415"/>
      <c r="Z423" s="415"/>
      <c r="AA423" s="415"/>
      <c r="AB423" s="415"/>
      <c r="AC423" s="415"/>
      <c r="AD423" s="415"/>
      <c r="AE423" s="415"/>
      <c r="AF423" s="415"/>
      <c r="AG423" s="415"/>
      <c r="AH423" s="415"/>
      <c r="AI423" s="415"/>
      <c r="AJ423" s="415"/>
      <c r="AK423" s="415"/>
      <c r="AL423" s="415"/>
      <c r="AM423" s="415"/>
      <c r="AN423" s="415"/>
      <c r="AO423" s="415"/>
      <c r="AP423" s="415"/>
      <c r="AQ423" s="415"/>
      <c r="AR423" s="415"/>
      <c r="AS423" s="415"/>
      <c r="AT423" s="415"/>
      <c r="AU423" s="415"/>
      <c r="AV423" s="415"/>
      <c r="AW423" s="415"/>
      <c r="AX423" s="415"/>
      <c r="AY423" s="415"/>
      <c r="AZ423" s="415"/>
      <c r="BA423" s="417"/>
      <c r="BB423" s="494"/>
      <c r="BC423" s="417"/>
      <c r="BD423" s="417"/>
      <c r="BE423" s="417"/>
      <c r="BF423" s="417"/>
      <c r="BG423" s="417"/>
      <c r="BH423" s="417"/>
      <c r="BI423" s="417"/>
      <c r="BJ423" s="417"/>
      <c r="BK423" s="417"/>
      <c r="BL423" s="417"/>
      <c r="BM423" s="417"/>
      <c r="BN423" s="417"/>
      <c r="BO423" s="417"/>
      <c r="BP423" s="417"/>
      <c r="BQ423" s="417"/>
      <c r="BR423" s="417"/>
      <c r="BS423" s="417"/>
      <c r="BT423" s="417"/>
      <c r="BU423" s="417"/>
      <c r="BV423" s="417"/>
      <c r="BW423" s="418"/>
      <c r="BX423" s="418"/>
      <c r="BY423" s="418"/>
      <c r="BZ423" s="418"/>
      <c r="CA423" s="418"/>
      <c r="CB423" s="418"/>
      <c r="CC423" s="418"/>
      <c r="CD423" s="418"/>
      <c r="CE423" s="418"/>
      <c r="CF423" s="418"/>
      <c r="CG423" s="418"/>
      <c r="CH423" s="418"/>
      <c r="CI423" s="418"/>
      <c r="CJ423" s="418"/>
      <c r="CK423" s="418"/>
      <c r="CL423" s="418"/>
      <c r="CM423" s="418"/>
      <c r="CN423" s="418"/>
      <c r="CO423" s="418"/>
      <c r="CP423" s="418"/>
      <c r="CQ423" s="418"/>
      <c r="CR423" s="418"/>
      <c r="CS423" s="418"/>
      <c r="CT423" s="418"/>
      <c r="CU423" s="418"/>
      <c r="CV423" s="418"/>
      <c r="CW423" s="418"/>
      <c r="CX423" s="418"/>
      <c r="CY423" s="418"/>
      <c r="CZ423" s="418"/>
    </row>
    <row r="424" s="422" customFormat="true" ht="25.15" customHeight="true" x14ac:dyDescent="0.2">
      <c r="B424" s="1058"/>
      <c r="C424" s="1152" t="s">
        <v>203</v>
      </c>
      <c r="D424" s="1151"/>
      <c r="E424" s="729">
        <v>0.54198010063892954</v>
      </c>
      <c r="F424" s="728"/>
      <c r="G424" s="728"/>
      <c r="H424" s="1151" t="s">
        <v>203</v>
      </c>
      <c r="I424" s="1151"/>
      <c r="J424" s="730">
        <v>0.40736759382519283</v>
      </c>
      <c r="K424" s="728"/>
      <c r="L424" s="728"/>
      <c r="M424" s="1151" t="s">
        <v>209</v>
      </c>
      <c r="N424" s="1151"/>
      <c r="O424" s="734">
        <v>8.2052708917597944E-2</v>
      </c>
      <c r="P424" s="728"/>
      <c r="Q424" s="728"/>
      <c r="W424" s="415"/>
      <c r="X424" s="415"/>
      <c r="Y424" s="415"/>
      <c r="Z424" s="415"/>
      <c r="AA424" s="415"/>
      <c r="AB424" s="415"/>
      <c r="AC424" s="415"/>
      <c r="AD424" s="415"/>
      <c r="AE424" s="415"/>
      <c r="AF424" s="415"/>
      <c r="AG424" s="415"/>
      <c r="AH424" s="415"/>
      <c r="AI424" s="415"/>
      <c r="AJ424" s="415"/>
      <c r="AK424" s="415"/>
      <c r="AL424" s="415"/>
      <c r="AM424" s="415"/>
      <c r="AN424" s="415"/>
      <c r="AO424" s="415"/>
      <c r="AP424" s="415"/>
      <c r="AQ424" s="415"/>
      <c r="AR424" s="415"/>
      <c r="AS424" s="415"/>
      <c r="AT424" s="415"/>
      <c r="AU424" s="415"/>
      <c r="AV424" s="415"/>
      <c r="AW424" s="415"/>
      <c r="AX424" s="415"/>
      <c r="AY424" s="415"/>
      <c r="AZ424" s="415"/>
      <c r="BA424" s="417"/>
      <c r="BB424" s="494"/>
      <c r="BC424" s="417"/>
      <c r="BD424" s="417"/>
      <c r="BE424" s="417"/>
      <c r="BF424" s="417"/>
      <c r="BG424" s="417"/>
      <c r="BH424" s="417"/>
      <c r="BI424" s="417"/>
      <c r="BJ424" s="417"/>
      <c r="BK424" s="417"/>
      <c r="BL424" s="417"/>
      <c r="BM424" s="417"/>
      <c r="BN424" s="417"/>
      <c r="BO424" s="417"/>
      <c r="BP424" s="417"/>
      <c r="BQ424" s="417"/>
      <c r="BR424" s="417"/>
      <c r="BS424" s="417"/>
      <c r="BT424" s="417"/>
      <c r="BU424" s="417"/>
      <c r="BV424" s="417"/>
      <c r="BW424" s="418"/>
      <c r="BX424" s="418"/>
      <c r="BY424" s="418"/>
      <c r="BZ424" s="418"/>
      <c r="CA424" s="418"/>
      <c r="CB424" s="418"/>
      <c r="CC424" s="418"/>
      <c r="CD424" s="418"/>
      <c r="CE424" s="418"/>
      <c r="CF424" s="418"/>
      <c r="CG424" s="418"/>
      <c r="CH424" s="418"/>
      <c r="CI424" s="418"/>
      <c r="CJ424" s="418"/>
      <c r="CK424" s="418"/>
      <c r="CL424" s="418"/>
      <c r="CM424" s="418"/>
      <c r="CN424" s="418"/>
      <c r="CO424" s="418"/>
      <c r="CP424" s="418"/>
      <c r="CQ424" s="418"/>
      <c r="CR424" s="418"/>
      <c r="CS424" s="418"/>
      <c r="CT424" s="418"/>
      <c r="CU424" s="418"/>
      <c r="CV424" s="418"/>
      <c r="CW424" s="418"/>
      <c r="CX424" s="418"/>
      <c r="CY424" s="418"/>
      <c r="CZ424" s="418"/>
    </row>
    <row r="425" s="422" customFormat="true" ht="25.15" customHeight="true" x14ac:dyDescent="0.2">
      <c r="B425" s="1058"/>
      <c r="C425" s="1152" t="s">
        <v>209</v>
      </c>
      <c r="D425" s="1151"/>
      <c r="E425" s="732">
        <v>9.7293433196996862E-2</v>
      </c>
      <c r="F425" s="728"/>
      <c r="G425" s="728"/>
      <c r="H425" s="1151" t="s">
        <v>209</v>
      </c>
      <c r="I425" s="1151"/>
      <c r="J425" s="733">
        <v>0.17999962320095986</v>
      </c>
      <c r="K425" s="728"/>
      <c r="L425" s="728"/>
      <c r="M425" s="1151" t="s">
        <v>202</v>
      </c>
      <c r="N425" s="1151"/>
      <c r="O425" s="734">
        <v>0.40027691058253512</v>
      </c>
      <c r="P425" s="728"/>
      <c r="Q425" s="728"/>
      <c r="W425" s="415"/>
      <c r="X425" s="415"/>
      <c r="Y425" s="415"/>
      <c r="Z425" s="415"/>
      <c r="AA425" s="415"/>
      <c r="AB425" s="415"/>
      <c r="AC425" s="415"/>
      <c r="AD425" s="415"/>
      <c r="AE425" s="415"/>
      <c r="AF425" s="415"/>
      <c r="AG425" s="415"/>
      <c r="AH425" s="415"/>
      <c r="AI425" s="415"/>
      <c r="AJ425" s="415"/>
      <c r="AK425" s="415"/>
      <c r="AL425" s="415"/>
      <c r="AM425" s="415"/>
      <c r="AN425" s="415"/>
      <c r="AO425" s="415"/>
      <c r="AP425" s="415"/>
      <c r="AQ425" s="415"/>
      <c r="AR425" s="415"/>
      <c r="AS425" s="415"/>
      <c r="AT425" s="415"/>
      <c r="AU425" s="415"/>
      <c r="AV425" s="415"/>
      <c r="AW425" s="415"/>
      <c r="AX425" s="415"/>
      <c r="AY425" s="415"/>
      <c r="AZ425" s="415"/>
      <c r="BA425" s="417"/>
      <c r="BB425" s="494"/>
      <c r="BC425" s="417"/>
      <c r="BD425" s="417"/>
      <c r="BE425" s="417"/>
      <c r="BF425" s="417"/>
      <c r="BG425" s="417"/>
      <c r="BH425" s="417"/>
      <c r="BI425" s="417"/>
      <c r="BJ425" s="417"/>
      <c r="BK425" s="417"/>
      <c r="BL425" s="417"/>
      <c r="BM425" s="417"/>
      <c r="BN425" s="417"/>
      <c r="BO425" s="417"/>
      <c r="BP425" s="417"/>
      <c r="BQ425" s="417"/>
      <c r="BR425" s="417"/>
      <c r="BS425" s="417"/>
      <c r="BT425" s="417"/>
      <c r="BU425" s="417"/>
      <c r="BV425" s="417"/>
      <c r="BW425" s="418"/>
      <c r="BX425" s="418"/>
      <c r="BY425" s="418"/>
      <c r="BZ425" s="418"/>
      <c r="CA425" s="418"/>
      <c r="CB425" s="418"/>
      <c r="CC425" s="418"/>
      <c r="CD425" s="418"/>
      <c r="CE425" s="418"/>
      <c r="CF425" s="418"/>
      <c r="CG425" s="418"/>
      <c r="CH425" s="418"/>
      <c r="CI425" s="418"/>
      <c r="CJ425" s="418"/>
      <c r="CK425" s="418"/>
      <c r="CL425" s="418"/>
      <c r="CM425" s="418"/>
      <c r="CN425" s="418"/>
      <c r="CO425" s="418"/>
      <c r="CP425" s="418"/>
      <c r="CQ425" s="418"/>
      <c r="CR425" s="418"/>
      <c r="CS425" s="418"/>
      <c r="CT425" s="418"/>
      <c r="CU425" s="418"/>
      <c r="CV425" s="418"/>
      <c r="CW425" s="418"/>
      <c r="CX425" s="418"/>
      <c r="CY425" s="418"/>
      <c r="CZ425" s="418"/>
    </row>
    <row r="426" s="422" customFormat="true" ht="25.15" customHeight="true" x14ac:dyDescent="0.2">
      <c r="B426" s="1058"/>
      <c r="C426" s="1152" t="s">
        <v>202</v>
      </c>
      <c r="D426" s="1151"/>
      <c r="E426" s="732">
        <v>0.57267183544439026</v>
      </c>
      <c r="F426" s="728"/>
      <c r="G426" s="728"/>
      <c r="H426" s="1151" t="s">
        <v>202</v>
      </c>
      <c r="I426" s="1151"/>
      <c r="J426" s="733">
        <v>0.50773479780914199</v>
      </c>
      <c r="K426" s="728"/>
      <c r="L426" s="728"/>
      <c r="M426" s="1151" t="s">
        <v>211</v>
      </c>
      <c r="N426" s="1151"/>
      <c r="O426" s="734">
        <v>4.5876342513972032E-2</v>
      </c>
      <c r="P426" s="728"/>
      <c r="Q426" s="728"/>
      <c r="W426" s="415"/>
      <c r="X426" s="415"/>
      <c r="Y426" s="415"/>
      <c r="Z426" s="415"/>
      <c r="AA426" s="415"/>
      <c r="AB426" s="415"/>
      <c r="AC426" s="415"/>
      <c r="AD426" s="415"/>
      <c r="AE426" s="415"/>
      <c r="AF426" s="415"/>
      <c r="AG426" s="415"/>
      <c r="AH426" s="415"/>
      <c r="AI426" s="415"/>
      <c r="AJ426" s="415"/>
      <c r="AK426" s="415"/>
      <c r="AL426" s="415"/>
      <c r="AM426" s="415"/>
      <c r="AN426" s="415"/>
      <c r="AO426" s="415"/>
      <c r="AP426" s="415"/>
      <c r="AQ426" s="415"/>
      <c r="AR426" s="415"/>
      <c r="AS426" s="415"/>
      <c r="AT426" s="415"/>
      <c r="AU426" s="415"/>
      <c r="AV426" s="415"/>
      <c r="AW426" s="415"/>
      <c r="AX426" s="415"/>
      <c r="AY426" s="415"/>
      <c r="AZ426" s="415"/>
      <c r="BA426" s="417"/>
      <c r="BB426" s="494"/>
      <c r="BC426" s="417"/>
      <c r="BD426" s="417"/>
      <c r="BE426" s="417"/>
      <c r="BF426" s="417"/>
      <c r="BG426" s="417"/>
      <c r="BH426" s="417"/>
      <c r="BI426" s="417"/>
      <c r="BJ426" s="417"/>
      <c r="BK426" s="417"/>
      <c r="BL426" s="417"/>
      <c r="BM426" s="417"/>
      <c r="BN426" s="417"/>
      <c r="BO426" s="417"/>
      <c r="BP426" s="417"/>
      <c r="BQ426" s="417"/>
      <c r="BR426" s="417"/>
      <c r="BS426" s="417"/>
      <c r="BT426" s="417"/>
      <c r="BU426" s="417"/>
      <c r="BV426" s="417"/>
      <c r="BW426" s="418"/>
      <c r="BX426" s="418"/>
      <c r="BY426" s="418"/>
      <c r="BZ426" s="418"/>
      <c r="CA426" s="418"/>
      <c r="CB426" s="418"/>
      <c r="CC426" s="418"/>
      <c r="CD426" s="418"/>
      <c r="CE426" s="418"/>
      <c r="CF426" s="418"/>
      <c r="CG426" s="418"/>
      <c r="CH426" s="418"/>
      <c r="CI426" s="418"/>
      <c r="CJ426" s="418"/>
      <c r="CK426" s="418"/>
      <c r="CL426" s="418"/>
      <c r="CM426" s="418"/>
      <c r="CN426" s="418"/>
      <c r="CO426" s="418"/>
      <c r="CP426" s="418"/>
      <c r="CQ426" s="418"/>
      <c r="CR426" s="418"/>
      <c r="CS426" s="418"/>
      <c r="CT426" s="418"/>
      <c r="CU426" s="418"/>
      <c r="CV426" s="418"/>
      <c r="CW426" s="418"/>
      <c r="CX426" s="418"/>
      <c r="CY426" s="418"/>
      <c r="CZ426" s="418"/>
    </row>
    <row r="427" s="422" customFormat="true" ht="25.15" customHeight="true" x14ac:dyDescent="0.2">
      <c r="B427" s="1058"/>
      <c r="C427" s="1152" t="s">
        <v>211</v>
      </c>
      <c r="D427" s="1151"/>
      <c r="E427" s="732">
        <v>8.5013745436810673E-2</v>
      </c>
      <c r="F427" s="728"/>
      <c r="G427" s="728"/>
      <c r="H427" s="1151" t="s">
        <v>211</v>
      </c>
      <c r="I427" s="1151"/>
      <c r="J427" s="733">
        <v>5.0387931527912815E-2</v>
      </c>
      <c r="K427" s="728"/>
      <c r="L427" s="728"/>
      <c r="M427" s="1151" t="s">
        <v>206</v>
      </c>
      <c r="N427" s="1151"/>
      <c r="O427" s="734">
        <v>0.16166159785595935</v>
      </c>
      <c r="P427" s="728"/>
      <c r="Q427" s="728"/>
      <c r="W427" s="415"/>
      <c r="X427" s="415"/>
      <c r="Y427" s="415"/>
      <c r="Z427" s="415"/>
      <c r="AA427" s="415"/>
      <c r="AB427" s="415"/>
      <c r="AC427" s="415"/>
      <c r="AD427" s="415"/>
      <c r="AE427" s="415"/>
      <c r="AF427" s="415"/>
      <c r="AG427" s="415"/>
      <c r="AH427" s="415"/>
      <c r="AI427" s="415"/>
      <c r="AJ427" s="415"/>
      <c r="AK427" s="415"/>
      <c r="AL427" s="415"/>
      <c r="AM427" s="415"/>
      <c r="AN427" s="415"/>
      <c r="AO427" s="415"/>
      <c r="AP427" s="415"/>
      <c r="AQ427" s="415"/>
      <c r="AR427" s="415"/>
      <c r="AS427" s="415"/>
      <c r="AT427" s="415"/>
      <c r="AU427" s="415"/>
      <c r="AV427" s="415"/>
      <c r="AW427" s="415"/>
      <c r="AX427" s="415"/>
      <c r="AY427" s="415"/>
      <c r="AZ427" s="415"/>
      <c r="BA427" s="417"/>
      <c r="BB427" s="494"/>
      <c r="BC427" s="417"/>
      <c r="BD427" s="417"/>
      <c r="BE427" s="417"/>
      <c r="BF427" s="417"/>
      <c r="BG427" s="417"/>
      <c r="BH427" s="417"/>
      <c r="BI427" s="417"/>
      <c r="BJ427" s="417"/>
      <c r="BK427" s="417"/>
      <c r="BL427" s="417"/>
      <c r="BM427" s="417"/>
      <c r="BN427" s="417"/>
      <c r="BO427" s="417"/>
      <c r="BP427" s="417"/>
      <c r="BQ427" s="417"/>
      <c r="BR427" s="417"/>
      <c r="BS427" s="417"/>
      <c r="BT427" s="417"/>
      <c r="BU427" s="417"/>
      <c r="BV427" s="417"/>
      <c r="BW427" s="418"/>
      <c r="BX427" s="418"/>
      <c r="BY427" s="418"/>
      <c r="BZ427" s="418"/>
      <c r="CA427" s="418"/>
      <c r="CB427" s="418"/>
      <c r="CC427" s="418"/>
      <c r="CD427" s="418"/>
      <c r="CE427" s="418"/>
      <c r="CF427" s="418"/>
      <c r="CG427" s="418"/>
      <c r="CH427" s="418"/>
      <c r="CI427" s="418"/>
      <c r="CJ427" s="418"/>
      <c r="CK427" s="418"/>
      <c r="CL427" s="418"/>
      <c r="CM427" s="418"/>
      <c r="CN427" s="418"/>
      <c r="CO427" s="418"/>
      <c r="CP427" s="418"/>
      <c r="CQ427" s="418"/>
      <c r="CR427" s="418"/>
      <c r="CS427" s="418"/>
      <c r="CT427" s="418"/>
      <c r="CU427" s="418"/>
      <c r="CV427" s="418"/>
      <c r="CW427" s="418"/>
      <c r="CX427" s="418"/>
      <c r="CY427" s="418"/>
      <c r="CZ427" s="418"/>
    </row>
    <row r="428" s="422" customFormat="true" ht="25.15" customHeight="true" x14ac:dyDescent="0.2">
      <c r="B428" s="1058"/>
      <c r="C428" s="1152" t="s">
        <v>206</v>
      </c>
      <c r="D428" s="1151"/>
      <c r="E428" s="732">
        <v>0.31710860349054587</v>
      </c>
      <c r="F428" s="728"/>
      <c r="G428" s="728"/>
      <c r="H428" s="1151" t="s">
        <v>206</v>
      </c>
      <c r="I428" s="1151"/>
      <c r="J428" s="733">
        <v>0.32780320987386552</v>
      </c>
      <c r="K428" s="728"/>
      <c r="L428" s="728"/>
      <c r="M428" s="1151" t="s">
        <v>200</v>
      </c>
      <c r="N428" s="1151"/>
      <c r="O428" s="734">
        <v>0.59626955719348573</v>
      </c>
      <c r="P428" s="728"/>
      <c r="Q428" s="728"/>
      <c r="W428" s="415"/>
      <c r="X428" s="415"/>
      <c r="Y428" s="415"/>
      <c r="Z428" s="415"/>
      <c r="AA428" s="415"/>
      <c r="AB428" s="415"/>
      <c r="AC428" s="415"/>
      <c r="AD428" s="415"/>
      <c r="AE428" s="415"/>
      <c r="AF428" s="415"/>
      <c r="AG428" s="415"/>
      <c r="AH428" s="415"/>
      <c r="AI428" s="415"/>
      <c r="AJ428" s="415"/>
      <c r="AK428" s="415"/>
      <c r="AL428" s="415"/>
      <c r="AM428" s="415"/>
      <c r="AN428" s="415"/>
      <c r="AO428" s="415"/>
      <c r="AP428" s="415"/>
      <c r="AQ428" s="415"/>
      <c r="AR428" s="415"/>
      <c r="AS428" s="415"/>
      <c r="AT428" s="415"/>
      <c r="AU428" s="415"/>
      <c r="AV428" s="415"/>
      <c r="AW428" s="415"/>
      <c r="AX428" s="415"/>
      <c r="AY428" s="415"/>
      <c r="AZ428" s="415"/>
      <c r="BA428" s="417"/>
      <c r="BB428" s="494"/>
      <c r="BC428" s="417"/>
      <c r="BD428" s="417"/>
      <c r="BE428" s="417"/>
      <c r="BF428" s="417"/>
      <c r="BG428" s="417"/>
      <c r="BH428" s="417"/>
      <c r="BI428" s="417"/>
      <c r="BJ428" s="417"/>
      <c r="BK428" s="417"/>
      <c r="BL428" s="417"/>
      <c r="BM428" s="417"/>
      <c r="BN428" s="417"/>
      <c r="BO428" s="417"/>
      <c r="BP428" s="417"/>
      <c r="BQ428" s="417"/>
      <c r="BR428" s="417"/>
      <c r="BS428" s="417"/>
      <c r="BT428" s="417"/>
      <c r="BU428" s="417"/>
      <c r="BV428" s="417"/>
      <c r="BW428" s="418"/>
      <c r="BX428" s="418"/>
      <c r="BY428" s="418"/>
      <c r="BZ428" s="418"/>
      <c r="CA428" s="418"/>
      <c r="CB428" s="418"/>
      <c r="CC428" s="418"/>
      <c r="CD428" s="418"/>
      <c r="CE428" s="418"/>
      <c r="CF428" s="418"/>
      <c r="CG428" s="418"/>
      <c r="CH428" s="418"/>
      <c r="CI428" s="418"/>
      <c r="CJ428" s="418"/>
      <c r="CK428" s="418"/>
      <c r="CL428" s="418"/>
      <c r="CM428" s="418"/>
      <c r="CN428" s="418"/>
      <c r="CO428" s="418"/>
      <c r="CP428" s="418"/>
      <c r="CQ428" s="418"/>
      <c r="CR428" s="418"/>
      <c r="CS428" s="418"/>
      <c r="CT428" s="418"/>
      <c r="CU428" s="418"/>
      <c r="CV428" s="418"/>
      <c r="CW428" s="418"/>
      <c r="CX428" s="418"/>
      <c r="CY428" s="418"/>
      <c r="CZ428" s="418"/>
    </row>
    <row r="429" s="422" customFormat="true" ht="25.15" customHeight="true" x14ac:dyDescent="0.2">
      <c r="B429" s="1058"/>
      <c r="C429" s="1152" t="s">
        <v>200</v>
      </c>
      <c r="D429" s="1151"/>
      <c r="E429" s="732">
        <v>0.70083551483350592</v>
      </c>
      <c r="F429" s="728"/>
      <c r="G429" s="728"/>
      <c r="H429" s="1151" t="s">
        <v>200</v>
      </c>
      <c r="I429" s="1151"/>
      <c r="J429" s="733">
        <v>0.63137293493065616</v>
      </c>
      <c r="K429" s="728"/>
      <c r="L429" s="728"/>
      <c r="M429" s="1151" t="s">
        <v>212</v>
      </c>
      <c r="N429" s="1151"/>
      <c r="O429" s="734">
        <v>9.0547303150166722E-2</v>
      </c>
      <c r="P429" s="728"/>
      <c r="Q429" s="728"/>
      <c r="W429" s="415"/>
      <c r="X429" s="415"/>
      <c r="Y429" s="415"/>
      <c r="Z429" s="415"/>
      <c r="AA429" s="415"/>
      <c r="AB429" s="415"/>
      <c r="AC429" s="415"/>
      <c r="AD429" s="415"/>
      <c r="AE429" s="415"/>
      <c r="AF429" s="415"/>
      <c r="AG429" s="415"/>
      <c r="AH429" s="415"/>
      <c r="AI429" s="415"/>
      <c r="AJ429" s="415"/>
      <c r="AK429" s="415"/>
      <c r="AL429" s="415"/>
      <c r="AM429" s="415"/>
      <c r="AN429" s="415"/>
      <c r="AO429" s="415"/>
      <c r="AP429" s="415"/>
      <c r="AQ429" s="415"/>
      <c r="AR429" s="415"/>
      <c r="AS429" s="415"/>
      <c r="AT429" s="415"/>
      <c r="AU429" s="415"/>
      <c r="AV429" s="415"/>
      <c r="AW429" s="415"/>
      <c r="AX429" s="415"/>
      <c r="AY429" s="415"/>
      <c r="AZ429" s="415"/>
      <c r="BA429" s="417"/>
      <c r="BB429" s="494"/>
      <c r="BC429" s="417"/>
      <c r="BD429" s="417"/>
      <c r="BE429" s="417"/>
      <c r="BF429" s="417"/>
      <c r="BG429" s="417"/>
      <c r="BH429" s="417"/>
      <c r="BI429" s="417"/>
      <c r="BJ429" s="417"/>
      <c r="BK429" s="417"/>
      <c r="BL429" s="417"/>
      <c r="BM429" s="417"/>
      <c r="BN429" s="417"/>
      <c r="BO429" s="417"/>
      <c r="BP429" s="417"/>
      <c r="BQ429" s="417"/>
      <c r="BR429" s="417"/>
      <c r="BS429" s="417"/>
      <c r="BT429" s="417"/>
      <c r="BU429" s="417"/>
      <c r="BV429" s="417"/>
      <c r="BW429" s="418"/>
      <c r="BX429" s="418"/>
      <c r="BY429" s="418"/>
      <c r="BZ429" s="418"/>
      <c r="CA429" s="418"/>
      <c r="CB429" s="418"/>
      <c r="CC429" s="418"/>
      <c r="CD429" s="418"/>
      <c r="CE429" s="418"/>
      <c r="CF429" s="418"/>
      <c r="CG429" s="418"/>
      <c r="CH429" s="418"/>
      <c r="CI429" s="418"/>
      <c r="CJ429" s="418"/>
      <c r="CK429" s="418"/>
      <c r="CL429" s="418"/>
      <c r="CM429" s="418"/>
      <c r="CN429" s="418"/>
      <c r="CO429" s="418"/>
      <c r="CP429" s="418"/>
      <c r="CQ429" s="418"/>
      <c r="CR429" s="418"/>
      <c r="CS429" s="418"/>
      <c r="CT429" s="418"/>
      <c r="CU429" s="418"/>
      <c r="CV429" s="418"/>
      <c r="CW429" s="418"/>
      <c r="CX429" s="418"/>
      <c r="CY429" s="418"/>
      <c r="CZ429" s="418"/>
    </row>
    <row r="430" s="422" customFormat="true" ht="25.15" customHeight="true" x14ac:dyDescent="0.2">
      <c r="B430" s="1058"/>
      <c r="C430" s="1152" t="s">
        <v>212</v>
      </c>
      <c r="D430" s="1151"/>
      <c r="E430" s="732">
        <v>2.0526775071147637E-2</v>
      </c>
      <c r="F430" s="728"/>
      <c r="G430" s="728"/>
      <c r="H430" s="1151" t="s">
        <v>212</v>
      </c>
      <c r="I430" s="1151"/>
      <c r="J430" s="733">
        <v>1.5248669133685422E-2</v>
      </c>
      <c r="K430" s="728"/>
      <c r="L430" s="728"/>
      <c r="M430" s="1151" t="s">
        <v>208</v>
      </c>
      <c r="N430" s="1151"/>
      <c r="O430" s="734">
        <v>0.15881315049872841</v>
      </c>
      <c r="P430" s="728"/>
      <c r="Q430" s="728"/>
      <c r="W430" s="415"/>
      <c r="X430" s="415"/>
      <c r="Y430" s="415"/>
      <c r="Z430" s="415"/>
      <c r="AA430" s="415"/>
      <c r="AB430" s="415"/>
      <c r="AC430" s="415"/>
      <c r="AD430" s="415"/>
      <c r="AE430" s="415"/>
      <c r="AF430" s="415"/>
      <c r="AG430" s="415"/>
      <c r="AH430" s="415"/>
      <c r="AI430" s="415"/>
      <c r="AJ430" s="415"/>
      <c r="AK430" s="415"/>
      <c r="AL430" s="415"/>
      <c r="AM430" s="415"/>
      <c r="AN430" s="415"/>
      <c r="AO430" s="415"/>
      <c r="AP430" s="415"/>
      <c r="AQ430" s="415"/>
      <c r="AR430" s="415"/>
      <c r="AS430" s="415"/>
      <c r="AT430" s="415"/>
      <c r="AU430" s="415"/>
      <c r="AV430" s="415"/>
      <c r="AW430" s="415"/>
      <c r="AX430" s="415"/>
      <c r="AY430" s="415"/>
      <c r="AZ430" s="415"/>
      <c r="BA430" s="417"/>
      <c r="BB430" s="494"/>
      <c r="BC430" s="417"/>
      <c r="BD430" s="417"/>
      <c r="BE430" s="417"/>
      <c r="BF430" s="417"/>
      <c r="BG430" s="417"/>
      <c r="BH430" s="417"/>
      <c r="BI430" s="417"/>
      <c r="BJ430" s="417"/>
      <c r="BK430" s="417"/>
      <c r="BL430" s="417"/>
      <c r="BM430" s="417"/>
      <c r="BN430" s="417"/>
      <c r="BO430" s="417"/>
      <c r="BP430" s="417"/>
      <c r="BQ430" s="417"/>
      <c r="BR430" s="417"/>
      <c r="BS430" s="417"/>
      <c r="BT430" s="417"/>
      <c r="BU430" s="417"/>
      <c r="BV430" s="417"/>
      <c r="BW430" s="418"/>
      <c r="BX430" s="418"/>
      <c r="BY430" s="418"/>
      <c r="BZ430" s="418"/>
      <c r="CA430" s="418"/>
      <c r="CB430" s="418"/>
      <c r="CC430" s="418"/>
      <c r="CD430" s="418"/>
      <c r="CE430" s="418"/>
      <c r="CF430" s="418"/>
      <c r="CG430" s="418"/>
      <c r="CH430" s="418"/>
      <c r="CI430" s="418"/>
      <c r="CJ430" s="418"/>
      <c r="CK430" s="418"/>
      <c r="CL430" s="418"/>
      <c r="CM430" s="418"/>
      <c r="CN430" s="418"/>
      <c r="CO430" s="418"/>
      <c r="CP430" s="418"/>
      <c r="CQ430" s="418"/>
      <c r="CR430" s="418"/>
      <c r="CS430" s="418"/>
      <c r="CT430" s="418"/>
      <c r="CU430" s="418"/>
      <c r="CV430" s="418"/>
      <c r="CW430" s="418"/>
      <c r="CX430" s="418"/>
      <c r="CY430" s="418"/>
      <c r="CZ430" s="418"/>
    </row>
    <row r="431" s="422" customFormat="true" ht="25.15" customHeight="true" x14ac:dyDescent="0.2">
      <c r="B431" s="1058"/>
      <c r="C431" s="1152" t="s">
        <v>208</v>
      </c>
      <c r="D431" s="1151"/>
      <c r="E431" s="732">
        <v>0.24550310500145806</v>
      </c>
      <c r="F431" s="728"/>
      <c r="G431" s="728"/>
      <c r="H431" s="1151" t="s">
        <v>208</v>
      </c>
      <c r="I431" s="1151"/>
      <c r="J431" s="733">
        <v>0.19831281627151645</v>
      </c>
      <c r="K431" s="728"/>
      <c r="L431" s="728"/>
      <c r="M431" s="1151" t="s">
        <v>204</v>
      </c>
      <c r="N431" s="1151"/>
      <c r="O431" s="734">
        <v>0.39173293895506978</v>
      </c>
      <c r="P431" s="728"/>
      <c r="Q431" s="728"/>
      <c r="W431" s="415"/>
      <c r="X431" s="415"/>
      <c r="Y431" s="415"/>
      <c r="Z431" s="415"/>
      <c r="AA431" s="415"/>
      <c r="AB431" s="415"/>
      <c r="AC431" s="415"/>
      <c r="AD431" s="415"/>
      <c r="AE431" s="415"/>
      <c r="AF431" s="415"/>
      <c r="AG431" s="415"/>
      <c r="AH431" s="415"/>
      <c r="AI431" s="415"/>
      <c r="AJ431" s="415"/>
      <c r="AK431" s="415"/>
      <c r="AL431" s="415"/>
      <c r="AM431" s="415"/>
      <c r="AN431" s="415"/>
      <c r="AO431" s="415"/>
      <c r="AP431" s="415"/>
      <c r="AQ431" s="415"/>
      <c r="AR431" s="415"/>
      <c r="AS431" s="415"/>
      <c r="AT431" s="415"/>
      <c r="AU431" s="415"/>
      <c r="AV431" s="415"/>
      <c r="AW431" s="415"/>
      <c r="AX431" s="415"/>
      <c r="AY431" s="415"/>
      <c r="AZ431" s="415"/>
      <c r="BA431" s="417"/>
      <c r="BB431" s="494"/>
      <c r="BC431" s="417"/>
      <c r="BD431" s="417"/>
      <c r="BE431" s="417"/>
      <c r="BF431" s="417"/>
      <c r="BG431" s="417"/>
      <c r="BH431" s="417"/>
      <c r="BI431" s="417"/>
      <c r="BJ431" s="417"/>
      <c r="BK431" s="417"/>
      <c r="BL431" s="417"/>
      <c r="BM431" s="417"/>
      <c r="BN431" s="417"/>
      <c r="BO431" s="417"/>
      <c r="BP431" s="417"/>
      <c r="BQ431" s="417"/>
      <c r="BR431" s="417"/>
      <c r="BS431" s="417"/>
      <c r="BT431" s="417"/>
      <c r="BU431" s="417"/>
      <c r="BV431" s="417"/>
      <c r="BW431" s="418"/>
      <c r="BX431" s="418"/>
      <c r="BY431" s="418"/>
      <c r="BZ431" s="418"/>
      <c r="CA431" s="418"/>
      <c r="CB431" s="418"/>
      <c r="CC431" s="418"/>
      <c r="CD431" s="418"/>
      <c r="CE431" s="418"/>
      <c r="CF431" s="418"/>
      <c r="CG431" s="418"/>
      <c r="CH431" s="418"/>
      <c r="CI431" s="418"/>
      <c r="CJ431" s="418"/>
      <c r="CK431" s="418"/>
      <c r="CL431" s="418"/>
      <c r="CM431" s="418"/>
      <c r="CN431" s="418"/>
      <c r="CO431" s="418"/>
      <c r="CP431" s="418"/>
      <c r="CQ431" s="418"/>
      <c r="CR431" s="418"/>
      <c r="CS431" s="418"/>
      <c r="CT431" s="418"/>
      <c r="CU431" s="418"/>
      <c r="CV431" s="418"/>
      <c r="CW431" s="418"/>
      <c r="CX431" s="418"/>
      <c r="CY431" s="418"/>
      <c r="CZ431" s="418"/>
    </row>
    <row r="432" s="422" customFormat="true" ht="25.15" customHeight="true" x14ac:dyDescent="0.2">
      <c r="B432" s="1058"/>
      <c r="C432" s="1152" t="s">
        <v>213</v>
      </c>
      <c r="D432" s="1151"/>
      <c r="E432" s="732">
        <v>2.0418812236157231E-2</v>
      </c>
      <c r="F432" s="728"/>
      <c r="G432" s="728"/>
      <c r="H432" s="1151" t="s">
        <v>213</v>
      </c>
      <c r="I432" s="1151"/>
      <c r="J432" s="733">
        <v>2.1735876459151208E-2</v>
      </c>
      <c r="K432" s="728"/>
      <c r="L432" s="728"/>
      <c r="M432" s="1151" t="s">
        <v>215</v>
      </c>
      <c r="N432" s="1151"/>
      <c r="O432" s="734">
        <v>5.2218034673600514E-3</v>
      </c>
      <c r="P432" s="728"/>
      <c r="Q432" s="728"/>
      <c r="W432" s="415"/>
      <c r="X432" s="415"/>
      <c r="Y432" s="415"/>
      <c r="Z432" s="415"/>
      <c r="AA432" s="415"/>
      <c r="AB432" s="415"/>
      <c r="AC432" s="415"/>
      <c r="AD432" s="415"/>
      <c r="AE432" s="415"/>
      <c r="AF432" s="415"/>
      <c r="AG432" s="415"/>
      <c r="AH432" s="415"/>
      <c r="AI432" s="415"/>
      <c r="AJ432" s="415"/>
      <c r="AK432" s="415"/>
      <c r="AL432" s="415"/>
      <c r="AM432" s="415"/>
      <c r="AN432" s="415"/>
      <c r="AO432" s="415"/>
      <c r="AP432" s="415"/>
      <c r="AQ432" s="415"/>
      <c r="AR432" s="415"/>
      <c r="AS432" s="415"/>
      <c r="AT432" s="415"/>
      <c r="AU432" s="415"/>
      <c r="AV432" s="415"/>
      <c r="AW432" s="415"/>
      <c r="AX432" s="415"/>
      <c r="AY432" s="415"/>
      <c r="AZ432" s="415"/>
      <c r="BA432" s="417"/>
      <c r="BB432" s="494"/>
      <c r="BC432" s="417"/>
      <c r="BD432" s="417"/>
      <c r="BE432" s="417"/>
      <c r="BF432" s="417"/>
      <c r="BG432" s="417"/>
      <c r="BH432" s="417"/>
      <c r="BI432" s="417"/>
      <c r="BJ432" s="417"/>
      <c r="BK432" s="417"/>
      <c r="BL432" s="417"/>
      <c r="BM432" s="417"/>
      <c r="BN432" s="417"/>
      <c r="BO432" s="417"/>
      <c r="BP432" s="417"/>
      <c r="BQ432" s="417"/>
      <c r="BR432" s="417"/>
      <c r="BS432" s="417"/>
      <c r="BT432" s="417"/>
      <c r="BU432" s="417"/>
      <c r="BV432" s="417"/>
      <c r="BW432" s="418"/>
      <c r="BX432" s="418"/>
      <c r="BY432" s="418"/>
      <c r="BZ432" s="418"/>
      <c r="CA432" s="418"/>
      <c r="CB432" s="418"/>
      <c r="CC432" s="418"/>
      <c r="CD432" s="418"/>
      <c r="CE432" s="418"/>
      <c r="CF432" s="418"/>
      <c r="CG432" s="418"/>
      <c r="CH432" s="418"/>
      <c r="CI432" s="418"/>
      <c r="CJ432" s="418"/>
      <c r="CK432" s="418"/>
      <c r="CL432" s="418"/>
      <c r="CM432" s="418"/>
      <c r="CN432" s="418"/>
      <c r="CO432" s="418"/>
      <c r="CP432" s="418"/>
      <c r="CQ432" s="418"/>
      <c r="CR432" s="418"/>
      <c r="CS432" s="418"/>
      <c r="CT432" s="418"/>
      <c r="CU432" s="418"/>
      <c r="CV432" s="418"/>
      <c r="CW432" s="418"/>
      <c r="CX432" s="418"/>
      <c r="CY432" s="418"/>
      <c r="CZ432" s="418"/>
    </row>
    <row r="433" s="422" customFormat="true" ht="25.15" customHeight="true" x14ac:dyDescent="0.2">
      <c r="B433" s="1058"/>
      <c r="C433" s="1152" t="s">
        <v>204</v>
      </c>
      <c r="D433" s="1151"/>
      <c r="E433" s="732">
        <v>0.43932416269656088</v>
      </c>
      <c r="F433" s="728"/>
      <c r="G433" s="728"/>
      <c r="H433" s="1151" t="s">
        <v>204</v>
      </c>
      <c r="I433" s="1151"/>
      <c r="J433" s="733">
        <v>0.24448779398538217</v>
      </c>
      <c r="K433" s="728"/>
      <c r="L433" s="728"/>
      <c r="M433" s="1151" t="s">
        <v>205</v>
      </c>
      <c r="N433" s="1151"/>
      <c r="O433" s="734">
        <v>0.18001056216839184</v>
      </c>
      <c r="P433" s="728"/>
      <c r="Q433" s="728"/>
      <c r="W433" s="415"/>
      <c r="X433" s="415"/>
      <c r="Y433" s="415"/>
      <c r="Z433" s="415"/>
      <c r="AA433" s="415"/>
      <c r="AB433" s="415"/>
      <c r="AC433" s="415"/>
      <c r="AD433" s="415"/>
      <c r="AE433" s="415"/>
      <c r="AF433" s="415"/>
      <c r="AG433" s="415"/>
      <c r="AH433" s="415"/>
      <c r="AI433" s="415"/>
      <c r="AJ433" s="415"/>
      <c r="AK433" s="415"/>
      <c r="AL433" s="415"/>
      <c r="AM433" s="415"/>
      <c r="AN433" s="415"/>
      <c r="AO433" s="415"/>
      <c r="AP433" s="415"/>
      <c r="AQ433" s="415"/>
      <c r="AR433" s="415"/>
      <c r="AS433" s="415"/>
      <c r="AT433" s="415"/>
      <c r="AU433" s="415"/>
      <c r="AV433" s="415"/>
      <c r="AW433" s="415"/>
      <c r="AX433" s="415"/>
      <c r="AY433" s="415"/>
      <c r="AZ433" s="415"/>
      <c r="BA433" s="417"/>
      <c r="BB433" s="494"/>
      <c r="BC433" s="417"/>
      <c r="BD433" s="417"/>
      <c r="BE433" s="417"/>
      <c r="BF433" s="417"/>
      <c r="BG433" s="417"/>
      <c r="BH433" s="417"/>
      <c r="BI433" s="417"/>
      <c r="BJ433" s="417"/>
      <c r="BK433" s="417"/>
      <c r="BL433" s="417"/>
      <c r="BM433" s="417"/>
      <c r="BN433" s="417"/>
      <c r="BO433" s="417"/>
      <c r="BP433" s="417"/>
      <c r="BQ433" s="417"/>
      <c r="BR433" s="417"/>
      <c r="BS433" s="417"/>
      <c r="BT433" s="417"/>
      <c r="BU433" s="417"/>
      <c r="BV433" s="417"/>
      <c r="BW433" s="418"/>
      <c r="BX433" s="418"/>
      <c r="BY433" s="418"/>
      <c r="BZ433" s="418"/>
      <c r="CA433" s="418"/>
      <c r="CB433" s="418"/>
      <c r="CC433" s="418"/>
      <c r="CD433" s="418"/>
      <c r="CE433" s="418"/>
      <c r="CF433" s="418"/>
      <c r="CG433" s="418"/>
      <c r="CH433" s="418"/>
      <c r="CI433" s="418"/>
      <c r="CJ433" s="418"/>
      <c r="CK433" s="418"/>
      <c r="CL433" s="418"/>
      <c r="CM433" s="418"/>
      <c r="CN433" s="418"/>
      <c r="CO433" s="418"/>
      <c r="CP433" s="418"/>
      <c r="CQ433" s="418"/>
      <c r="CR433" s="418"/>
      <c r="CS433" s="418"/>
      <c r="CT433" s="418"/>
      <c r="CU433" s="418"/>
      <c r="CV433" s="418"/>
      <c r="CW433" s="418"/>
      <c r="CX433" s="418"/>
      <c r="CY433" s="418"/>
      <c r="CZ433" s="418"/>
    </row>
    <row r="434" s="422" customFormat="true" ht="25.15" customHeight="true" x14ac:dyDescent="0.2">
      <c r="B434" s="1058"/>
      <c r="C434" s="1152" t="s">
        <v>215</v>
      </c>
      <c r="D434" s="1151"/>
      <c r="E434" s="732">
        <v>3.0428523601158624E-3</v>
      </c>
      <c r="F434" s="728"/>
      <c r="G434" s="728"/>
      <c r="H434" s="1151" t="s">
        <v>215</v>
      </c>
      <c r="I434" s="1151"/>
      <c r="J434" s="733">
        <v>1.2175812688033228E-3</v>
      </c>
      <c r="K434" s="728"/>
      <c r="L434" s="728"/>
      <c r="M434" s="1151" t="s">
        <v>210</v>
      </c>
      <c r="N434" s="1151"/>
      <c r="O434" s="734">
        <v>0.11938787095281375</v>
      </c>
      <c r="P434" s="728"/>
      <c r="Q434" s="728"/>
      <c r="W434" s="415"/>
      <c r="X434" s="415"/>
      <c r="Y434" s="415"/>
      <c r="Z434" s="415"/>
      <c r="AA434" s="415"/>
      <c r="AB434" s="415"/>
      <c r="AC434" s="415"/>
      <c r="AD434" s="415"/>
      <c r="AE434" s="415"/>
      <c r="AF434" s="415"/>
      <c r="AG434" s="415"/>
      <c r="AH434" s="415"/>
      <c r="AI434" s="415"/>
      <c r="AJ434" s="415"/>
      <c r="AK434" s="415"/>
      <c r="AL434" s="415"/>
      <c r="AM434" s="415"/>
      <c r="AN434" s="415"/>
      <c r="AO434" s="415"/>
      <c r="AP434" s="415"/>
      <c r="AQ434" s="415"/>
      <c r="AR434" s="415"/>
      <c r="AS434" s="415"/>
      <c r="AT434" s="415"/>
      <c r="AU434" s="415"/>
      <c r="AV434" s="415"/>
      <c r="AW434" s="415"/>
      <c r="AX434" s="415"/>
      <c r="AY434" s="415"/>
      <c r="AZ434" s="415"/>
      <c r="BA434" s="417"/>
      <c r="BB434" s="494"/>
      <c r="BC434" s="417"/>
      <c r="BD434" s="417"/>
      <c r="BE434" s="417"/>
      <c r="BF434" s="417"/>
      <c r="BG434" s="417"/>
      <c r="BH434" s="417"/>
      <c r="BI434" s="417"/>
      <c r="BJ434" s="417"/>
      <c r="BK434" s="417"/>
      <c r="BL434" s="417"/>
      <c r="BM434" s="417"/>
      <c r="BN434" s="417"/>
      <c r="BO434" s="417"/>
      <c r="BP434" s="417"/>
      <c r="BQ434" s="417"/>
      <c r="BR434" s="417"/>
      <c r="BS434" s="417"/>
      <c r="BT434" s="417"/>
      <c r="BU434" s="417"/>
      <c r="BV434" s="417"/>
      <c r="BW434" s="418"/>
      <c r="BX434" s="418"/>
      <c r="BY434" s="418"/>
      <c r="BZ434" s="418"/>
      <c r="CA434" s="418"/>
      <c r="CB434" s="418"/>
      <c r="CC434" s="418"/>
      <c r="CD434" s="418"/>
      <c r="CE434" s="418"/>
      <c r="CF434" s="418"/>
      <c r="CG434" s="418"/>
      <c r="CH434" s="418"/>
      <c r="CI434" s="418"/>
      <c r="CJ434" s="418"/>
      <c r="CK434" s="418"/>
      <c r="CL434" s="418"/>
      <c r="CM434" s="418"/>
      <c r="CN434" s="418"/>
      <c r="CO434" s="418"/>
      <c r="CP434" s="418"/>
      <c r="CQ434" s="418"/>
      <c r="CR434" s="418"/>
      <c r="CS434" s="418"/>
      <c r="CT434" s="418"/>
      <c r="CU434" s="418"/>
      <c r="CV434" s="418"/>
      <c r="CW434" s="418"/>
      <c r="CX434" s="418"/>
      <c r="CY434" s="418"/>
      <c r="CZ434" s="418"/>
    </row>
    <row r="435" s="422" customFormat="true" ht="25.15" customHeight="true" x14ac:dyDescent="0.2">
      <c r="B435" s="1058"/>
      <c r="C435" s="1152" t="s">
        <v>205</v>
      </c>
      <c r="D435" s="1151"/>
      <c r="E435" s="732">
        <v>0.34315438921380587</v>
      </c>
      <c r="F435" s="728"/>
      <c r="G435" s="728"/>
      <c r="H435" s="1151" t="s">
        <v>205</v>
      </c>
      <c r="I435" s="1151"/>
      <c r="J435" s="733">
        <v>0.36174160385617266</v>
      </c>
      <c r="K435" s="728"/>
      <c r="L435" s="728"/>
      <c r="M435" s="1151" t="s">
        <v>207</v>
      </c>
      <c r="N435" s="1151"/>
      <c r="O435" s="734">
        <v>0.24713004785881457</v>
      </c>
      <c r="P435" s="728"/>
      <c r="Q435" s="728"/>
      <c r="W435" s="415"/>
      <c r="X435" s="415"/>
      <c r="Y435" s="415"/>
      <c r="Z435" s="415"/>
      <c r="AA435" s="415"/>
      <c r="AB435" s="415"/>
      <c r="AC435" s="415"/>
      <c r="AD435" s="415"/>
      <c r="AE435" s="415"/>
      <c r="AF435" s="415"/>
      <c r="AG435" s="415"/>
      <c r="AH435" s="415"/>
      <c r="AI435" s="415"/>
      <c r="AJ435" s="415"/>
      <c r="AK435" s="415"/>
      <c r="AL435" s="415"/>
      <c r="AM435" s="415"/>
      <c r="AN435" s="415"/>
      <c r="AO435" s="415"/>
      <c r="AP435" s="415"/>
      <c r="AQ435" s="415"/>
      <c r="AR435" s="415"/>
      <c r="AS435" s="415"/>
      <c r="AT435" s="415"/>
      <c r="AU435" s="415"/>
      <c r="AV435" s="415"/>
      <c r="AW435" s="415"/>
      <c r="AX435" s="415"/>
      <c r="AY435" s="415"/>
      <c r="AZ435" s="415"/>
      <c r="BA435" s="417"/>
      <c r="BB435" s="494"/>
      <c r="BC435" s="417"/>
      <c r="BD435" s="417"/>
      <c r="BE435" s="417"/>
      <c r="BF435" s="417"/>
      <c r="BG435" s="417"/>
      <c r="BH435" s="417"/>
      <c r="BI435" s="417"/>
      <c r="BJ435" s="417"/>
      <c r="BK435" s="417"/>
      <c r="BL435" s="417"/>
      <c r="BM435" s="417"/>
      <c r="BN435" s="417"/>
      <c r="BO435" s="417"/>
      <c r="BP435" s="417"/>
      <c r="BQ435" s="417"/>
      <c r="BR435" s="417"/>
      <c r="BS435" s="417"/>
      <c r="BT435" s="417"/>
      <c r="BU435" s="417"/>
      <c r="BV435" s="417"/>
      <c r="BW435" s="418"/>
      <c r="BX435" s="418"/>
      <c r="BY435" s="418"/>
      <c r="BZ435" s="418"/>
      <c r="CA435" s="418"/>
      <c r="CB435" s="418"/>
      <c r="CC435" s="418"/>
      <c r="CD435" s="418"/>
      <c r="CE435" s="418"/>
      <c r="CF435" s="418"/>
      <c r="CG435" s="418"/>
      <c r="CH435" s="418"/>
      <c r="CI435" s="418"/>
      <c r="CJ435" s="418"/>
      <c r="CK435" s="418"/>
      <c r="CL435" s="418"/>
      <c r="CM435" s="418"/>
      <c r="CN435" s="418"/>
      <c r="CO435" s="418"/>
      <c r="CP435" s="418"/>
      <c r="CQ435" s="418"/>
      <c r="CR435" s="418"/>
      <c r="CS435" s="418"/>
      <c r="CT435" s="418"/>
      <c r="CU435" s="418"/>
      <c r="CV435" s="418"/>
      <c r="CW435" s="418"/>
      <c r="CX435" s="418"/>
      <c r="CY435" s="418"/>
      <c r="CZ435" s="418"/>
    </row>
    <row r="436" s="422" customFormat="true" ht="25.15" customHeight="true" x14ac:dyDescent="0.2">
      <c r="B436" s="1058"/>
      <c r="C436" s="1152" t="s">
        <v>210</v>
      </c>
      <c r="D436" s="1151"/>
      <c r="E436" s="732">
        <v>5.4674925452004336E-2</v>
      </c>
      <c r="F436" s="728"/>
      <c r="G436" s="728"/>
      <c r="H436" s="1151" t="s">
        <v>210</v>
      </c>
      <c r="I436" s="1151"/>
      <c r="J436" s="733">
        <v>1.8906599597424804E-2</v>
      </c>
      <c r="K436" s="728"/>
      <c r="L436" s="728"/>
      <c r="M436" s="1151" t="s">
        <v>201</v>
      </c>
      <c r="N436" s="1151"/>
      <c r="O436" s="734">
        <v>0.52769620707706333</v>
      </c>
      <c r="P436" s="728"/>
      <c r="Q436" s="728"/>
      <c r="W436" s="415"/>
      <c r="X436" s="415"/>
      <c r="Y436" s="415"/>
      <c r="Z436" s="415"/>
      <c r="AA436" s="415"/>
      <c r="AB436" s="415"/>
      <c r="AC436" s="415"/>
      <c r="AD436" s="415"/>
      <c r="AE436" s="415"/>
      <c r="AF436" s="415"/>
      <c r="AG436" s="415"/>
      <c r="AH436" s="415"/>
      <c r="AI436" s="415"/>
      <c r="AJ436" s="415"/>
      <c r="AK436" s="415"/>
      <c r="AL436" s="415"/>
      <c r="AM436" s="415"/>
      <c r="AN436" s="415"/>
      <c r="AO436" s="415"/>
      <c r="AP436" s="415"/>
      <c r="AQ436" s="415"/>
      <c r="AR436" s="415"/>
      <c r="AS436" s="415"/>
      <c r="AT436" s="415"/>
      <c r="AU436" s="415"/>
      <c r="AV436" s="415"/>
      <c r="AW436" s="415"/>
      <c r="AX436" s="415"/>
      <c r="AY436" s="415"/>
      <c r="AZ436" s="415"/>
      <c r="BA436" s="417"/>
      <c r="BB436" s="494"/>
      <c r="BC436" s="417"/>
      <c r="BD436" s="417"/>
      <c r="BE436" s="417"/>
      <c r="BF436" s="417"/>
      <c r="BG436" s="417"/>
      <c r="BH436" s="417"/>
      <c r="BI436" s="417"/>
      <c r="BJ436" s="417"/>
      <c r="BK436" s="417"/>
      <c r="BL436" s="417"/>
      <c r="BM436" s="417"/>
      <c r="BN436" s="417"/>
      <c r="BO436" s="417"/>
      <c r="BP436" s="417"/>
      <c r="BQ436" s="417"/>
      <c r="BR436" s="417"/>
      <c r="BS436" s="417"/>
      <c r="BT436" s="417"/>
      <c r="BU436" s="417"/>
      <c r="BV436" s="417"/>
      <c r="BW436" s="418"/>
      <c r="BX436" s="418"/>
      <c r="BY436" s="418"/>
      <c r="BZ436" s="418"/>
      <c r="CA436" s="418"/>
      <c r="CB436" s="418"/>
      <c r="CC436" s="418"/>
      <c r="CD436" s="418"/>
      <c r="CE436" s="418"/>
      <c r="CF436" s="418"/>
      <c r="CG436" s="418"/>
      <c r="CH436" s="418"/>
      <c r="CI436" s="418"/>
      <c r="CJ436" s="418"/>
      <c r="CK436" s="418"/>
      <c r="CL436" s="418"/>
      <c r="CM436" s="418"/>
      <c r="CN436" s="418"/>
      <c r="CO436" s="418"/>
      <c r="CP436" s="418"/>
      <c r="CQ436" s="418"/>
      <c r="CR436" s="418"/>
      <c r="CS436" s="418"/>
      <c r="CT436" s="418"/>
      <c r="CU436" s="418"/>
      <c r="CV436" s="418"/>
      <c r="CW436" s="418"/>
      <c r="CX436" s="418"/>
      <c r="CY436" s="418"/>
      <c r="CZ436" s="418"/>
    </row>
    <row r="437" s="422" customFormat="true" ht="25.15" customHeight="true" x14ac:dyDescent="0.2">
      <c r="B437" s="1058"/>
      <c r="C437" s="1152" t="s">
        <v>207</v>
      </c>
      <c r="D437" s="1151"/>
      <c r="E437" s="732">
        <v>0.29606704243487941</v>
      </c>
      <c r="F437" s="728"/>
      <c r="G437" s="728"/>
      <c r="H437" s="1151" t="s">
        <v>207</v>
      </c>
      <c r="I437" s="1151"/>
      <c r="J437" s="733">
        <v>7.2481344798444466E-2</v>
      </c>
      <c r="K437" s="728"/>
      <c r="L437" s="728"/>
      <c r="M437" s="1151" t="s">
        <v>214</v>
      </c>
      <c r="N437" s="1151"/>
      <c r="O437" s="735">
        <v>2.5044443531241176E-2</v>
      </c>
      <c r="P437" s="728"/>
      <c r="Q437" s="728"/>
      <c r="W437" s="415"/>
      <c r="X437" s="415"/>
      <c r="Y437" s="415"/>
      <c r="Z437" s="415"/>
      <c r="AA437" s="415"/>
      <c r="AB437" s="415"/>
      <c r="AC437" s="415"/>
      <c r="AD437" s="415"/>
      <c r="AE437" s="415"/>
      <c r="AF437" s="415"/>
      <c r="AG437" s="415"/>
      <c r="AH437" s="415"/>
      <c r="AI437" s="415"/>
      <c r="AJ437" s="415"/>
      <c r="AK437" s="415"/>
      <c r="AL437" s="415"/>
      <c r="AM437" s="415"/>
      <c r="AN437" s="415"/>
      <c r="AO437" s="415"/>
      <c r="AP437" s="415"/>
      <c r="AQ437" s="415"/>
      <c r="AR437" s="415"/>
      <c r="AS437" s="415"/>
      <c r="AT437" s="415"/>
      <c r="AU437" s="415"/>
      <c r="AV437" s="415"/>
      <c r="AW437" s="415"/>
      <c r="AX437" s="415"/>
      <c r="AY437" s="415"/>
      <c r="AZ437" s="415"/>
      <c r="BA437" s="417"/>
      <c r="BB437" s="494"/>
      <c r="BC437" s="417"/>
      <c r="BD437" s="417"/>
      <c r="BE437" s="417"/>
      <c r="BF437" s="417"/>
      <c r="BG437" s="417"/>
      <c r="BH437" s="417"/>
      <c r="BI437" s="417"/>
      <c r="BJ437" s="417"/>
      <c r="BK437" s="417"/>
      <c r="BL437" s="417"/>
      <c r="BM437" s="417"/>
      <c r="BN437" s="417"/>
      <c r="BO437" s="417"/>
      <c r="BP437" s="417"/>
      <c r="BQ437" s="417"/>
      <c r="BR437" s="417"/>
      <c r="BS437" s="417"/>
      <c r="BT437" s="417"/>
      <c r="BU437" s="417"/>
      <c r="BV437" s="417"/>
      <c r="BW437" s="418"/>
      <c r="BX437" s="418"/>
      <c r="BY437" s="418"/>
      <c r="BZ437" s="418"/>
      <c r="CA437" s="418"/>
      <c r="CB437" s="418"/>
      <c r="CC437" s="418"/>
      <c r="CD437" s="418"/>
      <c r="CE437" s="418"/>
      <c r="CF437" s="418"/>
      <c r="CG437" s="418"/>
      <c r="CH437" s="418"/>
      <c r="CI437" s="418"/>
      <c r="CJ437" s="418"/>
      <c r="CK437" s="418"/>
      <c r="CL437" s="418"/>
      <c r="CM437" s="418"/>
      <c r="CN437" s="418"/>
      <c r="CO437" s="418"/>
      <c r="CP437" s="418"/>
      <c r="CQ437" s="418"/>
      <c r="CR437" s="418"/>
      <c r="CS437" s="418"/>
      <c r="CT437" s="418"/>
      <c r="CU437" s="418"/>
      <c r="CV437" s="418"/>
      <c r="CW437" s="418"/>
      <c r="CX437" s="418"/>
      <c r="CY437" s="418"/>
      <c r="CZ437" s="418"/>
    </row>
    <row r="438" s="422" customFormat="true" ht="25.15" customHeight="true" x14ac:dyDescent="0.2">
      <c r="B438" s="1058"/>
      <c r="C438" s="1152" t="s">
        <v>201</v>
      </c>
      <c r="D438" s="1151"/>
      <c r="E438" s="732">
        <v>0.68862356077351972</v>
      </c>
      <c r="F438" s="728"/>
      <c r="G438" s="728"/>
      <c r="H438" s="1151" t="s">
        <v>201</v>
      </c>
      <c r="I438" s="1151"/>
      <c r="J438" s="733">
        <v>0.61908185823191353</v>
      </c>
      <c r="K438" s="728"/>
      <c r="L438" s="728"/>
      <c r="M438" s="1151"/>
      <c r="N438" s="1151"/>
      <c r="O438" s="728"/>
      <c r="P438" s="728"/>
      <c r="Q438" s="728"/>
      <c r="W438" s="415"/>
      <c r="X438" s="415"/>
      <c r="Y438" s="415"/>
      <c r="Z438" s="415"/>
      <c r="AA438" s="415"/>
      <c r="AB438" s="415"/>
      <c r="AC438" s="415"/>
      <c r="AD438" s="415"/>
      <c r="AE438" s="415"/>
      <c r="AF438" s="415"/>
      <c r="AG438" s="415"/>
      <c r="AH438" s="415"/>
      <c r="AI438" s="415"/>
      <c r="AJ438" s="415"/>
      <c r="AK438" s="415"/>
      <c r="AL438" s="415"/>
      <c r="AM438" s="415"/>
      <c r="AN438" s="415"/>
      <c r="AO438" s="415"/>
      <c r="AP438" s="415"/>
      <c r="AQ438" s="415"/>
      <c r="AR438" s="415"/>
      <c r="AS438" s="415"/>
      <c r="AT438" s="415"/>
      <c r="AU438" s="415"/>
      <c r="AV438" s="415"/>
      <c r="AW438" s="415"/>
      <c r="AX438" s="415"/>
      <c r="AY438" s="415"/>
      <c r="AZ438" s="415"/>
      <c r="BA438" s="417"/>
      <c r="BB438" s="494"/>
      <c r="BC438" s="417"/>
      <c r="BD438" s="417"/>
      <c r="BE438" s="417"/>
      <c r="BF438" s="417"/>
      <c r="BG438" s="417"/>
      <c r="BH438" s="417"/>
      <c r="BI438" s="417"/>
      <c r="BJ438" s="417"/>
      <c r="BK438" s="417"/>
      <c r="BL438" s="417"/>
      <c r="BM438" s="417"/>
      <c r="BN438" s="417"/>
      <c r="BO438" s="417"/>
      <c r="BP438" s="417"/>
      <c r="BQ438" s="417"/>
      <c r="BR438" s="417"/>
      <c r="BS438" s="417"/>
      <c r="BT438" s="417"/>
      <c r="BU438" s="417"/>
      <c r="BV438" s="417"/>
      <c r="BW438" s="418"/>
      <c r="BX438" s="418"/>
      <c r="BY438" s="418"/>
      <c r="BZ438" s="418"/>
      <c r="CA438" s="418"/>
      <c r="CB438" s="418"/>
      <c r="CC438" s="418"/>
      <c r="CD438" s="418"/>
      <c r="CE438" s="418"/>
      <c r="CF438" s="418"/>
      <c r="CG438" s="418"/>
      <c r="CH438" s="418"/>
      <c r="CI438" s="418"/>
      <c r="CJ438" s="418"/>
      <c r="CK438" s="418"/>
      <c r="CL438" s="418"/>
      <c r="CM438" s="418"/>
      <c r="CN438" s="418"/>
      <c r="CO438" s="418"/>
      <c r="CP438" s="418"/>
      <c r="CQ438" s="418"/>
      <c r="CR438" s="418"/>
      <c r="CS438" s="418"/>
      <c r="CT438" s="418"/>
      <c r="CU438" s="418"/>
      <c r="CV438" s="418"/>
      <c r="CW438" s="418"/>
      <c r="CX438" s="418"/>
      <c r="CY438" s="418"/>
      <c r="CZ438" s="418"/>
    </row>
    <row r="439" s="422" customFormat="true" ht="25.15" customHeight="true" x14ac:dyDescent="0.2">
      <c r="B439" s="1058"/>
      <c r="C439" s="1152" t="s">
        <v>214</v>
      </c>
      <c r="D439" s="1151"/>
      <c r="E439" s="736">
        <v>3.6269298124099159E-3</v>
      </c>
      <c r="F439" s="728"/>
      <c r="G439" s="728"/>
      <c r="H439" s="1151" t="s">
        <v>214</v>
      </c>
      <c r="I439" s="1151"/>
      <c r="J439" s="737">
        <v>2.8031177588287444E-4</v>
      </c>
      <c r="K439" s="728"/>
      <c r="L439" s="728"/>
      <c r="M439" s="1151"/>
      <c r="N439" s="1151"/>
      <c r="O439" s="728"/>
      <c r="P439" s="728"/>
      <c r="Q439" s="728"/>
      <c r="W439" s="415"/>
      <c r="X439" s="415"/>
      <c r="Y439" s="415"/>
      <c r="Z439" s="415"/>
      <c r="AA439" s="415"/>
      <c r="AB439" s="415"/>
      <c r="AC439" s="415"/>
      <c r="AD439" s="415"/>
      <c r="AE439" s="415"/>
      <c r="AF439" s="415"/>
      <c r="AG439" s="415"/>
      <c r="AH439" s="415"/>
      <c r="AI439" s="415"/>
      <c r="AJ439" s="415"/>
      <c r="AK439" s="415"/>
      <c r="AL439" s="415"/>
      <c r="AM439" s="415"/>
      <c r="AN439" s="415"/>
      <c r="AO439" s="415"/>
      <c r="AP439" s="415"/>
      <c r="AQ439" s="415"/>
      <c r="AR439" s="415"/>
      <c r="AS439" s="415"/>
      <c r="AT439" s="415"/>
      <c r="AU439" s="415"/>
      <c r="AV439" s="415"/>
      <c r="AW439" s="415"/>
      <c r="AX439" s="415"/>
      <c r="AY439" s="415"/>
      <c r="AZ439" s="415"/>
      <c r="BA439" s="417"/>
      <c r="BB439" s="494"/>
      <c r="BC439" s="417"/>
      <c r="BD439" s="417"/>
      <c r="BE439" s="417"/>
      <c r="BF439" s="417"/>
      <c r="BG439" s="417"/>
      <c r="BH439" s="417"/>
      <c r="BI439" s="417"/>
      <c r="BJ439" s="417"/>
      <c r="BK439" s="417"/>
      <c r="BL439" s="417"/>
      <c r="BM439" s="417"/>
      <c r="BN439" s="417"/>
      <c r="BO439" s="417"/>
      <c r="BP439" s="417"/>
      <c r="BQ439" s="417"/>
      <c r="BR439" s="417"/>
      <c r="BS439" s="417"/>
      <c r="BT439" s="417"/>
      <c r="BU439" s="417"/>
      <c r="BV439" s="417"/>
      <c r="BW439" s="418"/>
      <c r="BX439" s="418"/>
      <c r="BY439" s="418"/>
      <c r="BZ439" s="418"/>
      <c r="CA439" s="418"/>
      <c r="CB439" s="418"/>
      <c r="CC439" s="418"/>
      <c r="CD439" s="418"/>
      <c r="CE439" s="418"/>
      <c r="CF439" s="418"/>
      <c r="CG439" s="418"/>
      <c r="CH439" s="418"/>
      <c r="CI439" s="418"/>
      <c r="CJ439" s="418"/>
      <c r="CK439" s="418"/>
      <c r="CL439" s="418"/>
      <c r="CM439" s="418"/>
      <c r="CN439" s="418"/>
      <c r="CO439" s="418"/>
      <c r="CP439" s="418"/>
      <c r="CQ439" s="418"/>
      <c r="CR439" s="418"/>
      <c r="CS439" s="418"/>
      <c r="CT439" s="418"/>
      <c r="CU439" s="418"/>
      <c r="CV439" s="418"/>
      <c r="CW439" s="418"/>
      <c r="CX439" s="418"/>
      <c r="CY439" s="418"/>
      <c r="CZ439" s="418"/>
    </row>
    <row r="440" s="422" customFormat="true" ht="25.15" customHeight="true" x14ac:dyDescent="0.2">
      <c r="B440" s="1058"/>
      <c r="C440" s="1152"/>
      <c r="D440" s="1151"/>
      <c r="E440" s="728"/>
      <c r="F440" s="728"/>
      <c r="G440" s="728"/>
      <c r="H440" s="1151"/>
      <c r="I440" s="1151"/>
      <c r="J440" s="728"/>
      <c r="K440" s="728"/>
      <c r="L440" s="728"/>
      <c r="M440" s="1151" t="s">
        <v>218</v>
      </c>
      <c r="N440" s="1151"/>
      <c r="O440" s="1151"/>
      <c r="P440" s="1151"/>
      <c r="Q440" s="1151"/>
      <c r="W440" s="415"/>
      <c r="X440" s="415"/>
      <c r="Y440" s="415"/>
      <c r="Z440" s="415"/>
      <c r="AA440" s="415"/>
      <c r="AB440" s="415"/>
      <c r="AC440" s="415"/>
      <c r="AD440" s="415"/>
      <c r="AE440" s="415"/>
      <c r="AF440" s="415"/>
      <c r="AG440" s="415"/>
      <c r="AH440" s="415"/>
      <c r="AI440" s="415"/>
      <c r="AJ440" s="415"/>
      <c r="AK440" s="415"/>
      <c r="AL440" s="415"/>
      <c r="AM440" s="415"/>
      <c r="AN440" s="415"/>
      <c r="AO440" s="415"/>
      <c r="AP440" s="415"/>
      <c r="AQ440" s="415"/>
      <c r="AR440" s="415"/>
      <c r="AS440" s="415"/>
      <c r="AT440" s="415"/>
      <c r="AU440" s="415"/>
      <c r="AV440" s="415"/>
      <c r="AW440" s="415"/>
      <c r="AX440" s="415"/>
      <c r="AY440" s="415"/>
      <c r="AZ440" s="415"/>
      <c r="BA440" s="417"/>
      <c r="BB440" s="494"/>
      <c r="BC440" s="417"/>
      <c r="BD440" s="417"/>
      <c r="BE440" s="417"/>
      <c r="BF440" s="417"/>
      <c r="BG440" s="417"/>
      <c r="BH440" s="417"/>
      <c r="BI440" s="417"/>
      <c r="BJ440" s="417"/>
      <c r="BK440" s="417"/>
      <c r="BL440" s="417"/>
      <c r="BM440" s="417"/>
      <c r="BN440" s="417"/>
      <c r="BO440" s="417"/>
      <c r="BP440" s="417"/>
      <c r="BQ440" s="417"/>
      <c r="BR440" s="417"/>
      <c r="BS440" s="417"/>
      <c r="BT440" s="417"/>
      <c r="BU440" s="417"/>
      <c r="BV440" s="417"/>
      <c r="BW440" s="418"/>
      <c r="BX440" s="418"/>
      <c r="BY440" s="418"/>
      <c r="BZ440" s="418"/>
      <c r="CA440" s="418"/>
      <c r="CB440" s="418"/>
      <c r="CC440" s="418"/>
      <c r="CD440" s="418"/>
      <c r="CE440" s="418"/>
      <c r="CF440" s="418"/>
      <c r="CG440" s="418"/>
      <c r="CH440" s="418"/>
      <c r="CI440" s="418"/>
      <c r="CJ440" s="418"/>
      <c r="CK440" s="418"/>
      <c r="CL440" s="418"/>
      <c r="CM440" s="418"/>
      <c r="CN440" s="418"/>
      <c r="CO440" s="418"/>
      <c r="CP440" s="418"/>
      <c r="CQ440" s="418"/>
      <c r="CR440" s="418"/>
      <c r="CS440" s="418"/>
      <c r="CT440" s="418"/>
      <c r="CU440" s="418"/>
      <c r="CV440" s="418"/>
      <c r="CW440" s="418"/>
      <c r="CX440" s="418"/>
      <c r="CY440" s="418"/>
      <c r="CZ440" s="418"/>
    </row>
    <row r="441" s="422" customFormat="true" ht="25.15" customHeight="true" x14ac:dyDescent="0.2">
      <c r="B441" s="1058"/>
      <c r="C441" s="1152"/>
      <c r="D441" s="1151"/>
      <c r="E441" s="728"/>
      <c r="F441" s="728"/>
      <c r="G441" s="728"/>
      <c r="H441" s="1151"/>
      <c r="I441" s="1151"/>
      <c r="J441" s="728"/>
      <c r="K441" s="728"/>
      <c r="L441" s="728"/>
      <c r="M441" s="1151" t="s">
        <v>198</v>
      </c>
      <c r="N441" s="1151"/>
      <c r="O441" s="1153" t="s">
        <v>219</v>
      </c>
      <c r="P441" s="1154"/>
      <c r="Q441" s="1155"/>
      <c r="W441" s="415"/>
      <c r="X441" s="415"/>
      <c r="Y441" s="415"/>
      <c r="Z441" s="415"/>
      <c r="AA441" s="415"/>
      <c r="AB441" s="415"/>
      <c r="AC441" s="415"/>
      <c r="AD441" s="415"/>
      <c r="AE441" s="415"/>
      <c r="AF441" s="415"/>
      <c r="AG441" s="415"/>
      <c r="AH441" s="415"/>
      <c r="AI441" s="415"/>
      <c r="AJ441" s="415"/>
      <c r="AK441" s="415"/>
      <c r="AL441" s="415"/>
      <c r="AM441" s="415"/>
      <c r="AN441" s="415"/>
      <c r="AO441" s="415"/>
      <c r="AP441" s="415"/>
      <c r="AQ441" s="415"/>
      <c r="AR441" s="415"/>
      <c r="AS441" s="415"/>
      <c r="AT441" s="415"/>
      <c r="AU441" s="415"/>
      <c r="AV441" s="415"/>
      <c r="AW441" s="415"/>
      <c r="AX441" s="415"/>
      <c r="AY441" s="415"/>
      <c r="AZ441" s="415"/>
      <c r="BA441" s="417"/>
      <c r="BB441" s="494"/>
      <c r="BC441" s="417"/>
      <c r="BD441" s="417"/>
      <c r="BE441" s="417"/>
      <c r="BF441" s="417"/>
      <c r="BG441" s="417"/>
      <c r="BH441" s="417"/>
      <c r="BI441" s="417"/>
      <c r="BJ441" s="417"/>
      <c r="BK441" s="417"/>
      <c r="BL441" s="417"/>
      <c r="BM441" s="417"/>
      <c r="BN441" s="417"/>
      <c r="BO441" s="417"/>
      <c r="BP441" s="417"/>
      <c r="BQ441" s="417"/>
      <c r="BR441" s="417"/>
      <c r="BS441" s="417"/>
      <c r="BT441" s="417"/>
      <c r="BU441" s="417"/>
      <c r="BV441" s="417"/>
      <c r="BW441" s="418"/>
      <c r="BX441" s="418"/>
      <c r="BY441" s="418"/>
      <c r="BZ441" s="418"/>
      <c r="CA441" s="418"/>
      <c r="CB441" s="418"/>
      <c r="CC441" s="418"/>
      <c r="CD441" s="418"/>
      <c r="CE441" s="418"/>
      <c r="CF441" s="418"/>
      <c r="CG441" s="418"/>
      <c r="CH441" s="418"/>
      <c r="CI441" s="418"/>
      <c r="CJ441" s="418"/>
      <c r="CK441" s="418"/>
      <c r="CL441" s="418"/>
      <c r="CM441" s="418"/>
      <c r="CN441" s="418"/>
      <c r="CO441" s="418"/>
      <c r="CP441" s="418"/>
      <c r="CQ441" s="418"/>
      <c r="CR441" s="418"/>
      <c r="CS441" s="418"/>
      <c r="CT441" s="418"/>
      <c r="CU441" s="418"/>
      <c r="CV441" s="418"/>
      <c r="CW441" s="418"/>
      <c r="CX441" s="418"/>
      <c r="CY441" s="418"/>
      <c r="CZ441" s="418"/>
    </row>
    <row r="442" s="422" customFormat="true" ht="25.15" customHeight="true" x14ac:dyDescent="0.2">
      <c r="B442" s="1058"/>
      <c r="C442" s="1152" t="s">
        <v>218</v>
      </c>
      <c r="D442" s="1151"/>
      <c r="E442" s="1151"/>
      <c r="F442" s="1151"/>
      <c r="G442" s="1151"/>
      <c r="H442" s="1151" t="s">
        <v>218</v>
      </c>
      <c r="I442" s="1151"/>
      <c r="J442" s="1151"/>
      <c r="K442" s="1151"/>
      <c r="L442" s="1151"/>
      <c r="M442" s="1151"/>
      <c r="N442" s="1151"/>
      <c r="O442" s="715" t="s">
        <v>181</v>
      </c>
      <c r="P442" s="716" t="s">
        <v>220</v>
      </c>
      <c r="Q442" s="717" t="s">
        <v>221</v>
      </c>
      <c r="W442" s="415"/>
      <c r="X442" s="415"/>
      <c r="Y442" s="415"/>
      <c r="Z442" s="415"/>
      <c r="AA442" s="415"/>
      <c r="AB442" s="415"/>
      <c r="AC442" s="415"/>
      <c r="AD442" s="415"/>
      <c r="AE442" s="415"/>
      <c r="AF442" s="415"/>
      <c r="AG442" s="415"/>
      <c r="AH442" s="415"/>
      <c r="AI442" s="415"/>
      <c r="AJ442" s="415"/>
      <c r="AK442" s="415"/>
      <c r="AL442" s="415"/>
      <c r="AM442" s="415"/>
      <c r="AN442" s="415"/>
      <c r="AO442" s="415"/>
      <c r="AP442" s="415"/>
      <c r="AQ442" s="415"/>
      <c r="AR442" s="415"/>
      <c r="AS442" s="415"/>
      <c r="AT442" s="415"/>
      <c r="AU442" s="415"/>
      <c r="AV442" s="415"/>
      <c r="AW442" s="415"/>
      <c r="AX442" s="415"/>
      <c r="AY442" s="415"/>
      <c r="AZ442" s="415"/>
      <c r="BA442" s="417"/>
      <c r="BB442" s="494"/>
      <c r="BC442" s="417"/>
      <c r="BD442" s="417"/>
      <c r="BE442" s="417"/>
      <c r="BF442" s="417"/>
      <c r="BG442" s="417"/>
      <c r="BH442" s="417"/>
      <c r="BI442" s="417"/>
      <c r="BJ442" s="417"/>
      <c r="BK442" s="417"/>
      <c r="BL442" s="417"/>
      <c r="BM442" s="417"/>
      <c r="BN442" s="417"/>
      <c r="BO442" s="417"/>
      <c r="BP442" s="417"/>
      <c r="BQ442" s="417"/>
      <c r="BR442" s="417"/>
      <c r="BS442" s="417"/>
      <c r="BT442" s="417"/>
      <c r="BU442" s="417"/>
      <c r="BV442" s="417"/>
      <c r="BW442" s="418"/>
      <c r="BX442" s="418"/>
      <c r="BY442" s="418"/>
      <c r="BZ442" s="418"/>
      <c r="CA442" s="418"/>
      <c r="CB442" s="418"/>
      <c r="CC442" s="418"/>
      <c r="CD442" s="418"/>
      <c r="CE442" s="418"/>
      <c r="CF442" s="418"/>
      <c r="CG442" s="418"/>
      <c r="CH442" s="418"/>
      <c r="CI442" s="418"/>
      <c r="CJ442" s="418"/>
      <c r="CK442" s="418"/>
      <c r="CL442" s="418"/>
      <c r="CM442" s="418"/>
      <c r="CN442" s="418"/>
      <c r="CO442" s="418"/>
      <c r="CP442" s="418"/>
      <c r="CQ442" s="418"/>
      <c r="CR442" s="418"/>
      <c r="CS442" s="418"/>
      <c r="CT442" s="418"/>
      <c r="CU442" s="418"/>
      <c r="CV442" s="418"/>
      <c r="CW442" s="418"/>
      <c r="CX442" s="418"/>
      <c r="CY442" s="418"/>
      <c r="CZ442" s="418"/>
    </row>
    <row r="443" s="422" customFormat="true" ht="25.15" customHeight="true" x14ac:dyDescent="0.2">
      <c r="B443" s="1058"/>
      <c r="C443" s="1152" t="s">
        <v>198</v>
      </c>
      <c r="D443" s="1151"/>
      <c r="E443" s="1153" t="s">
        <v>219</v>
      </c>
      <c r="F443" s="1154"/>
      <c r="G443" s="1155"/>
      <c r="H443" s="1151" t="s">
        <v>198</v>
      </c>
      <c r="I443" s="1151"/>
      <c r="J443" s="1153" t="s">
        <v>219</v>
      </c>
      <c r="K443" s="1154"/>
      <c r="L443" s="1155"/>
      <c r="M443" s="1151" t="s">
        <v>199</v>
      </c>
      <c r="N443" s="1151"/>
      <c r="O443" s="738">
        <v>3.459736053275603</v>
      </c>
      <c r="P443" s="739">
        <v>23.064907021837353</v>
      </c>
      <c r="Q443" s="740">
        <v>23.064907021837353</v>
      </c>
      <c r="W443" s="415"/>
      <c r="X443" s="415"/>
      <c r="Y443" s="415"/>
      <c r="Z443" s="415"/>
      <c r="AA443" s="415"/>
      <c r="AB443" s="415"/>
      <c r="AC443" s="415"/>
      <c r="AD443" s="415"/>
      <c r="AE443" s="415"/>
      <c r="AF443" s="415"/>
      <c r="AG443" s="415"/>
      <c r="AH443" s="415"/>
      <c r="AI443" s="415"/>
      <c r="AJ443" s="415"/>
      <c r="AK443" s="415"/>
      <c r="AL443" s="415"/>
      <c r="AM443" s="415"/>
      <c r="AN443" s="415"/>
      <c r="AO443" s="415"/>
      <c r="AP443" s="415"/>
      <c r="AQ443" s="415"/>
      <c r="AR443" s="415"/>
      <c r="AS443" s="415"/>
      <c r="AT443" s="415"/>
      <c r="AU443" s="415"/>
      <c r="AV443" s="415"/>
      <c r="AW443" s="415"/>
      <c r="AX443" s="415"/>
      <c r="AY443" s="415"/>
      <c r="AZ443" s="415"/>
      <c r="BA443" s="417"/>
      <c r="BB443" s="494"/>
      <c r="BC443" s="417"/>
      <c r="BD443" s="417"/>
      <c r="BE443" s="417"/>
      <c r="BF443" s="417"/>
      <c r="BG443" s="417"/>
      <c r="BH443" s="417"/>
      <c r="BI443" s="417"/>
      <c r="BJ443" s="417"/>
      <c r="BK443" s="417"/>
      <c r="BL443" s="417"/>
      <c r="BM443" s="417"/>
      <c r="BN443" s="417"/>
      <c r="BO443" s="417"/>
      <c r="BP443" s="417"/>
      <c r="BQ443" s="417"/>
      <c r="BR443" s="417"/>
      <c r="BS443" s="417"/>
      <c r="BT443" s="417"/>
      <c r="BU443" s="417"/>
      <c r="BV443" s="417"/>
      <c r="BW443" s="418"/>
      <c r="BX443" s="418"/>
      <c r="BY443" s="418"/>
      <c r="BZ443" s="418"/>
      <c r="CA443" s="418"/>
      <c r="CB443" s="418"/>
      <c r="CC443" s="418"/>
      <c r="CD443" s="418"/>
      <c r="CE443" s="418"/>
      <c r="CF443" s="418"/>
      <c r="CG443" s="418"/>
      <c r="CH443" s="418"/>
      <c r="CI443" s="418"/>
      <c r="CJ443" s="418"/>
      <c r="CK443" s="418"/>
      <c r="CL443" s="418"/>
      <c r="CM443" s="418"/>
      <c r="CN443" s="418"/>
      <c r="CO443" s="418"/>
      <c r="CP443" s="418"/>
      <c r="CQ443" s="418"/>
      <c r="CR443" s="418"/>
      <c r="CS443" s="418"/>
      <c r="CT443" s="418"/>
      <c r="CU443" s="418"/>
      <c r="CV443" s="418"/>
      <c r="CW443" s="418"/>
      <c r="CX443" s="418"/>
      <c r="CY443" s="418"/>
      <c r="CZ443" s="418"/>
    </row>
    <row r="444" s="422" customFormat="true" ht="25.15" customHeight="true" x14ac:dyDescent="0.2">
      <c r="B444" s="1058"/>
      <c r="C444" s="1151"/>
      <c r="D444" s="1151"/>
      <c r="E444" s="718" t="s">
        <v>181</v>
      </c>
      <c r="F444" s="719" t="s">
        <v>220</v>
      </c>
      <c r="G444" s="720" t="s">
        <v>221</v>
      </c>
      <c r="H444" s="1151"/>
      <c r="I444" s="1151"/>
      <c r="J444" s="721" t="s">
        <v>181</v>
      </c>
      <c r="K444" s="722" t="s">
        <v>220</v>
      </c>
      <c r="L444" s="723" t="s">
        <v>221</v>
      </c>
      <c r="M444" s="1151"/>
      <c r="N444" s="1151"/>
      <c r="O444" s="728"/>
      <c r="P444" s="728"/>
      <c r="Q444" s="728"/>
      <c r="W444" s="415"/>
      <c r="X444" s="415"/>
      <c r="Y444" s="415"/>
      <c r="Z444" s="415"/>
      <c r="AA444" s="415"/>
      <c r="AB444" s="415"/>
      <c r="AC444" s="415"/>
      <c r="AD444" s="415"/>
      <c r="AE444" s="415"/>
      <c r="AF444" s="415"/>
      <c r="AG444" s="415"/>
      <c r="AH444" s="415"/>
      <c r="AI444" s="415"/>
      <c r="AJ444" s="415"/>
      <c r="AK444" s="415"/>
      <c r="AL444" s="415"/>
      <c r="AM444" s="415"/>
      <c r="AN444" s="415"/>
      <c r="AO444" s="415"/>
      <c r="AP444" s="415"/>
      <c r="AQ444" s="415"/>
      <c r="AR444" s="415"/>
      <c r="AS444" s="415"/>
      <c r="AT444" s="415"/>
      <c r="AU444" s="415"/>
      <c r="AV444" s="415"/>
      <c r="AW444" s="415"/>
      <c r="AX444" s="415"/>
      <c r="AY444" s="415"/>
      <c r="AZ444" s="415"/>
      <c r="BA444" s="417"/>
      <c r="BB444" s="494"/>
      <c r="BC444" s="417"/>
      <c r="BD444" s="417"/>
      <c r="BE444" s="417"/>
      <c r="BF444" s="417"/>
      <c r="BG444" s="417"/>
      <c r="BH444" s="417"/>
      <c r="BI444" s="417"/>
      <c r="BJ444" s="417"/>
      <c r="BK444" s="417"/>
      <c r="BL444" s="417"/>
      <c r="BM444" s="417"/>
      <c r="BN444" s="417"/>
      <c r="BO444" s="417"/>
      <c r="BP444" s="417"/>
      <c r="BQ444" s="417"/>
      <c r="BR444" s="417"/>
      <c r="BS444" s="417"/>
      <c r="BT444" s="417"/>
      <c r="BU444" s="417"/>
      <c r="BV444" s="417"/>
      <c r="BW444" s="418"/>
      <c r="BX444" s="418"/>
      <c r="BY444" s="418"/>
      <c r="BZ444" s="418"/>
      <c r="CA444" s="418"/>
      <c r="CB444" s="418"/>
      <c r="CC444" s="418"/>
      <c r="CD444" s="418"/>
      <c r="CE444" s="418"/>
      <c r="CF444" s="418"/>
      <c r="CG444" s="418"/>
      <c r="CH444" s="418"/>
      <c r="CI444" s="418"/>
      <c r="CJ444" s="418"/>
      <c r="CK444" s="418"/>
      <c r="CL444" s="418"/>
      <c r="CM444" s="418"/>
      <c r="CN444" s="418"/>
      <c r="CO444" s="418"/>
      <c r="CP444" s="418"/>
      <c r="CQ444" s="418"/>
      <c r="CR444" s="418"/>
      <c r="CS444" s="418"/>
      <c r="CT444" s="418"/>
      <c r="CU444" s="418"/>
      <c r="CV444" s="418"/>
      <c r="CW444" s="418"/>
      <c r="CX444" s="418"/>
      <c r="CY444" s="418"/>
      <c r="CZ444" s="418"/>
    </row>
    <row r="445" s="422" customFormat="true" ht="25.15" customHeight="true" x14ac:dyDescent="0.2">
      <c r="B445" s="1058"/>
      <c r="C445" s="1152" t="s">
        <v>199</v>
      </c>
      <c r="D445" s="1151"/>
      <c r="E445" s="741">
        <v>4.4298657880932382</v>
      </c>
      <c r="F445" s="742">
        <v>27.686661175582739</v>
      </c>
      <c r="G445" s="743">
        <v>27.686661175582739</v>
      </c>
      <c r="H445" s="1151" t="s">
        <v>199</v>
      </c>
      <c r="I445" s="1151"/>
      <c r="J445" s="744">
        <v>3.6581605465461058</v>
      </c>
      <c r="K445" s="745">
        <v>22.863503415913161</v>
      </c>
      <c r="L445" s="746">
        <v>22.863503415913161</v>
      </c>
      <c r="M445" s="1151"/>
      <c r="N445" s="1151"/>
      <c r="O445" s="728"/>
      <c r="P445" s="728"/>
      <c r="Q445" s="728"/>
      <c r="W445" s="415"/>
      <c r="X445" s="415"/>
      <c r="Y445" s="415"/>
      <c r="Z445" s="415"/>
      <c r="AA445" s="415"/>
      <c r="AB445" s="415"/>
      <c r="AC445" s="415"/>
      <c r="AD445" s="415"/>
      <c r="AE445" s="415"/>
      <c r="AF445" s="415"/>
      <c r="AG445" s="415"/>
      <c r="AH445" s="415"/>
      <c r="AI445" s="415"/>
      <c r="AJ445" s="415"/>
      <c r="AK445" s="415"/>
      <c r="AL445" s="415"/>
      <c r="AM445" s="415"/>
      <c r="AN445" s="415"/>
      <c r="AO445" s="415"/>
      <c r="AP445" s="415"/>
      <c r="AQ445" s="415"/>
      <c r="AR445" s="415"/>
      <c r="AS445" s="415"/>
      <c r="AT445" s="415"/>
      <c r="AU445" s="415"/>
      <c r="AV445" s="415"/>
      <c r="AW445" s="415"/>
      <c r="AX445" s="415"/>
      <c r="AY445" s="415"/>
      <c r="AZ445" s="415"/>
      <c r="BA445" s="417"/>
      <c r="BB445" s="494"/>
      <c r="BC445" s="417"/>
      <c r="BD445" s="417"/>
      <c r="BE445" s="417"/>
      <c r="BF445" s="417"/>
      <c r="BG445" s="417"/>
      <c r="BH445" s="417"/>
      <c r="BI445" s="417"/>
      <c r="BJ445" s="417"/>
      <c r="BK445" s="417"/>
      <c r="BL445" s="417"/>
      <c r="BM445" s="417"/>
      <c r="BN445" s="417"/>
      <c r="BO445" s="417"/>
      <c r="BP445" s="417"/>
      <c r="BQ445" s="417"/>
      <c r="BR445" s="417"/>
      <c r="BS445" s="417"/>
      <c r="BT445" s="417"/>
      <c r="BU445" s="417"/>
      <c r="BV445" s="417"/>
      <c r="BW445" s="418"/>
      <c r="BX445" s="418"/>
      <c r="BY445" s="418"/>
      <c r="BZ445" s="418"/>
      <c r="CA445" s="418"/>
      <c r="CB445" s="418"/>
      <c r="CC445" s="418"/>
      <c r="CD445" s="418"/>
      <c r="CE445" s="418"/>
      <c r="CF445" s="418"/>
      <c r="CG445" s="418"/>
      <c r="CH445" s="418"/>
      <c r="CI445" s="418"/>
      <c r="CJ445" s="418"/>
      <c r="CK445" s="418"/>
      <c r="CL445" s="418"/>
      <c r="CM445" s="418"/>
      <c r="CN445" s="418"/>
      <c r="CO445" s="418"/>
      <c r="CP445" s="418"/>
      <c r="CQ445" s="418"/>
      <c r="CR445" s="418"/>
      <c r="CS445" s="418"/>
      <c r="CT445" s="418"/>
      <c r="CU445" s="418"/>
      <c r="CV445" s="418"/>
      <c r="CW445" s="418"/>
      <c r="CX445" s="418"/>
      <c r="CY445" s="418"/>
      <c r="CZ445" s="418"/>
    </row>
    <row r="446" s="422" customFormat="true" ht="25.15" customHeight="true" x14ac:dyDescent="0.2">
      <c r="C446" s="1152"/>
      <c r="D446" s="1151"/>
      <c r="E446" s="728"/>
      <c r="F446" s="728"/>
      <c r="G446" s="728"/>
      <c r="H446" s="1151"/>
      <c r="I446" s="1151"/>
      <c r="J446" s="728"/>
      <c r="K446" s="728"/>
      <c r="L446" s="728"/>
      <c r="M446" s="1151" t="s">
        <v>222</v>
      </c>
      <c r="N446" s="1151"/>
      <c r="O446" s="1151"/>
      <c r="P446" s="728"/>
      <c r="Q446" s="728"/>
      <c r="W446" s="415"/>
      <c r="X446" s="415"/>
      <c r="Y446" s="415"/>
      <c r="Z446" s="415"/>
      <c r="AA446" s="415"/>
      <c r="AB446" s="415"/>
      <c r="AC446" s="415"/>
      <c r="AD446" s="415"/>
      <c r="AE446" s="415"/>
      <c r="AF446" s="415"/>
      <c r="AG446" s="415"/>
      <c r="AH446" s="415"/>
      <c r="AI446" s="415"/>
      <c r="AJ446" s="415"/>
      <c r="AK446" s="415"/>
      <c r="AL446" s="415"/>
      <c r="AM446" s="415"/>
      <c r="AN446" s="415"/>
      <c r="AO446" s="415"/>
      <c r="AP446" s="415"/>
      <c r="AQ446" s="415"/>
      <c r="AR446" s="415"/>
      <c r="AS446" s="415"/>
      <c r="AT446" s="415"/>
      <c r="AU446" s="415"/>
      <c r="AV446" s="415"/>
      <c r="AW446" s="415"/>
      <c r="AX446" s="415"/>
      <c r="AY446" s="415"/>
      <c r="AZ446" s="415"/>
      <c r="BA446" s="417"/>
      <c r="BB446" s="494"/>
      <c r="BC446" s="417"/>
      <c r="BD446" s="417"/>
      <c r="BE446" s="417"/>
      <c r="BF446" s="417"/>
      <c r="BG446" s="417"/>
      <c r="BH446" s="417"/>
      <c r="BI446" s="417"/>
      <c r="BJ446" s="417"/>
      <c r="BK446" s="417"/>
      <c r="BL446" s="417"/>
      <c r="BM446" s="417"/>
      <c r="BN446" s="417"/>
      <c r="BO446" s="417"/>
      <c r="BP446" s="417"/>
      <c r="BQ446" s="417"/>
      <c r="BR446" s="417"/>
      <c r="BS446" s="417"/>
      <c r="BT446" s="417"/>
      <c r="BU446" s="417"/>
      <c r="BV446" s="417"/>
      <c r="BW446" s="418"/>
      <c r="BX446" s="418"/>
      <c r="BY446" s="418"/>
      <c r="BZ446" s="418"/>
      <c r="CA446" s="418"/>
      <c r="CB446" s="418"/>
      <c r="CC446" s="418"/>
      <c r="CD446" s="418"/>
      <c r="CE446" s="418"/>
      <c r="CF446" s="418"/>
      <c r="CG446" s="418"/>
      <c r="CH446" s="418"/>
      <c r="CI446" s="418"/>
      <c r="CJ446" s="418"/>
      <c r="CK446" s="418"/>
      <c r="CL446" s="418"/>
      <c r="CM446" s="418"/>
      <c r="CN446" s="418"/>
      <c r="CO446" s="418"/>
      <c r="CP446" s="418"/>
      <c r="CQ446" s="418"/>
      <c r="CR446" s="418"/>
      <c r="CS446" s="418"/>
      <c r="CT446" s="418"/>
      <c r="CU446" s="418"/>
      <c r="CV446" s="418"/>
      <c r="CW446" s="418"/>
      <c r="CX446" s="418"/>
      <c r="CY446" s="418"/>
      <c r="CZ446" s="418"/>
    </row>
    <row r="447" s="422" customFormat="true" ht="25.15" customHeight="true" x14ac:dyDescent="0.2">
      <c r="C447" s="1152"/>
      <c r="D447" s="1151"/>
      <c r="E447" s="728"/>
      <c r="F447" s="728"/>
      <c r="G447" s="728"/>
      <c r="H447" s="1151"/>
      <c r="I447" s="1151"/>
      <c r="J447" s="728"/>
      <c r="K447" s="728"/>
      <c r="L447" s="728"/>
      <c r="M447" s="1151"/>
      <c r="N447" s="1151"/>
      <c r="O447" s="724" t="s">
        <v>198</v>
      </c>
      <c r="P447" s="728"/>
      <c r="Q447" s="728"/>
      <c r="W447" s="415"/>
      <c r="X447" s="415"/>
      <c r="Y447" s="415"/>
      <c r="Z447" s="415"/>
      <c r="AA447" s="415"/>
      <c r="AB447" s="415"/>
      <c r="AC447" s="415"/>
      <c r="AD447" s="415"/>
      <c r="AE447" s="415"/>
      <c r="AF447" s="415"/>
      <c r="AG447" s="415"/>
      <c r="AH447" s="415"/>
      <c r="AI447" s="415"/>
      <c r="AJ447" s="415"/>
      <c r="AK447" s="415"/>
      <c r="AL447" s="415"/>
      <c r="AM447" s="415"/>
      <c r="AN447" s="415"/>
      <c r="AO447" s="415"/>
      <c r="AP447" s="415"/>
      <c r="AQ447" s="415"/>
      <c r="AR447" s="415"/>
      <c r="AS447" s="415"/>
      <c r="AT447" s="415"/>
      <c r="AU447" s="415"/>
      <c r="AV447" s="415"/>
      <c r="AW447" s="415"/>
      <c r="AX447" s="415"/>
      <c r="AY447" s="415"/>
      <c r="AZ447" s="415"/>
      <c r="BA447" s="417"/>
      <c r="BB447" s="494"/>
      <c r="BC447" s="417"/>
      <c r="BD447" s="417"/>
      <c r="BE447" s="417"/>
      <c r="BF447" s="417"/>
      <c r="BG447" s="417"/>
      <c r="BH447" s="417"/>
      <c r="BI447" s="417"/>
      <c r="BJ447" s="417"/>
      <c r="BK447" s="417"/>
      <c r="BL447" s="417"/>
      <c r="BM447" s="417"/>
      <c r="BN447" s="417"/>
      <c r="BO447" s="417"/>
      <c r="BP447" s="417"/>
      <c r="BQ447" s="417"/>
      <c r="BR447" s="417"/>
      <c r="BS447" s="417"/>
      <c r="BT447" s="417"/>
      <c r="BU447" s="417"/>
      <c r="BV447" s="417"/>
      <c r="BW447" s="418"/>
      <c r="BX447" s="418"/>
      <c r="BY447" s="418"/>
      <c r="BZ447" s="418"/>
      <c r="CA447" s="418"/>
      <c r="CB447" s="418"/>
      <c r="CC447" s="418"/>
      <c r="CD447" s="418"/>
      <c r="CE447" s="418"/>
      <c r="CF447" s="418"/>
      <c r="CG447" s="418"/>
      <c r="CH447" s="418"/>
      <c r="CI447" s="418"/>
      <c r="CJ447" s="418"/>
      <c r="CK447" s="418"/>
      <c r="CL447" s="418"/>
      <c r="CM447" s="418"/>
      <c r="CN447" s="418"/>
      <c r="CO447" s="418"/>
      <c r="CP447" s="418"/>
      <c r="CQ447" s="418"/>
      <c r="CR447" s="418"/>
      <c r="CS447" s="418"/>
      <c r="CT447" s="418"/>
      <c r="CU447" s="418"/>
      <c r="CV447" s="418"/>
      <c r="CW447" s="418"/>
      <c r="CX447" s="418"/>
      <c r="CY447" s="418"/>
      <c r="CZ447" s="418"/>
    </row>
    <row r="448" s="422" customFormat="true" ht="25.15" customHeight="true" x14ac:dyDescent="0.2">
      <c r="C448" s="1152" t="s">
        <v>222</v>
      </c>
      <c r="D448" s="1151"/>
      <c r="E448" s="1151"/>
      <c r="F448" s="728"/>
      <c r="G448" s="728"/>
      <c r="H448" s="1151" t="s">
        <v>222</v>
      </c>
      <c r="I448" s="1151"/>
      <c r="J448" s="1151"/>
      <c r="K448" s="728"/>
      <c r="L448" s="728"/>
      <c r="M448" s="1151"/>
      <c r="N448" s="1151"/>
      <c r="O448" s="747" t="s">
        <v>199</v>
      </c>
      <c r="P448" s="728"/>
      <c r="Q448" s="728"/>
      <c r="W448" s="415"/>
      <c r="X448" s="415"/>
      <c r="Y448" s="415"/>
      <c r="Z448" s="415"/>
      <c r="AA448" s="415"/>
      <c r="AB448" s="415"/>
      <c r="AC448" s="415"/>
      <c r="AD448" s="415"/>
      <c r="AE448" s="415"/>
      <c r="AF448" s="415"/>
      <c r="AG448" s="415"/>
      <c r="AH448" s="415"/>
      <c r="AI448" s="415"/>
      <c r="AJ448" s="415"/>
      <c r="AK448" s="415"/>
      <c r="AL448" s="415"/>
      <c r="AM448" s="415"/>
      <c r="AN448" s="415"/>
      <c r="AO448" s="415"/>
      <c r="AP448" s="415"/>
      <c r="AQ448" s="415"/>
      <c r="AR448" s="415"/>
      <c r="AS448" s="415"/>
      <c r="AT448" s="415"/>
      <c r="AU448" s="415"/>
      <c r="AV448" s="415"/>
      <c r="AW448" s="415"/>
      <c r="AX448" s="415"/>
      <c r="AY448" s="415"/>
      <c r="AZ448" s="415"/>
      <c r="BA448" s="417"/>
      <c r="BB448" s="494"/>
      <c r="BC448" s="417"/>
      <c r="BD448" s="417"/>
      <c r="BE448" s="417"/>
      <c r="BF448" s="417"/>
      <c r="BG448" s="417"/>
      <c r="BH448" s="417"/>
      <c r="BI448" s="417"/>
      <c r="BJ448" s="417"/>
      <c r="BK448" s="417"/>
      <c r="BL448" s="417"/>
      <c r="BM448" s="417"/>
      <c r="BN448" s="417"/>
      <c r="BO448" s="417"/>
      <c r="BP448" s="417"/>
      <c r="BQ448" s="417"/>
      <c r="BR448" s="417"/>
      <c r="BS448" s="417"/>
      <c r="BT448" s="417"/>
      <c r="BU448" s="417"/>
      <c r="BV448" s="417"/>
      <c r="BW448" s="418"/>
      <c r="BX448" s="418"/>
      <c r="BY448" s="418"/>
      <c r="BZ448" s="418"/>
      <c r="CA448" s="418"/>
      <c r="CB448" s="418"/>
      <c r="CC448" s="418"/>
      <c r="CD448" s="418"/>
      <c r="CE448" s="418"/>
      <c r="CF448" s="418"/>
      <c r="CG448" s="418"/>
      <c r="CH448" s="418"/>
      <c r="CI448" s="418"/>
      <c r="CJ448" s="418"/>
      <c r="CK448" s="418"/>
      <c r="CL448" s="418"/>
      <c r="CM448" s="418"/>
      <c r="CN448" s="418"/>
      <c r="CO448" s="418"/>
      <c r="CP448" s="418"/>
      <c r="CQ448" s="418"/>
      <c r="CR448" s="418"/>
      <c r="CS448" s="418"/>
      <c r="CT448" s="418"/>
      <c r="CU448" s="418"/>
      <c r="CV448" s="418"/>
      <c r="CW448" s="418"/>
      <c r="CX448" s="418"/>
      <c r="CY448" s="418"/>
      <c r="CZ448" s="418"/>
    </row>
    <row r="449" s="422" customFormat="true" ht="25.15" customHeight="true" x14ac:dyDescent="0.2">
      <c r="C449" s="1152"/>
      <c r="D449" s="1151"/>
      <c r="E449" s="725" t="s">
        <v>198</v>
      </c>
      <c r="F449" s="728"/>
      <c r="G449" s="728"/>
      <c r="H449" s="1151"/>
      <c r="I449" s="1151"/>
      <c r="J449" s="726" t="s">
        <v>198</v>
      </c>
      <c r="K449" s="728"/>
      <c r="L449" s="728"/>
      <c r="M449" s="1151" t="s">
        <v>203</v>
      </c>
      <c r="N449" s="1151"/>
      <c r="O449" s="731">
        <v>0.18909773580823358</v>
      </c>
      <c r="P449" s="728"/>
      <c r="Q449" s="728"/>
      <c r="W449" s="415"/>
      <c r="X449" s="415"/>
      <c r="Y449" s="415"/>
      <c r="Z449" s="415"/>
      <c r="AA449" s="415"/>
      <c r="AB449" s="415"/>
      <c r="AC449" s="415"/>
      <c r="AD449" s="415"/>
      <c r="AE449" s="415"/>
      <c r="AF449" s="415"/>
      <c r="AG449" s="415"/>
      <c r="AH449" s="415"/>
      <c r="AI449" s="415"/>
      <c r="AJ449" s="415"/>
      <c r="AK449" s="415"/>
      <c r="AL449" s="415"/>
      <c r="AM449" s="415"/>
      <c r="AN449" s="415"/>
      <c r="AO449" s="415"/>
      <c r="AP449" s="415"/>
      <c r="AQ449" s="415"/>
      <c r="AR449" s="415"/>
      <c r="AS449" s="415"/>
      <c r="AT449" s="415"/>
      <c r="AU449" s="415"/>
      <c r="AV449" s="415"/>
      <c r="AW449" s="415"/>
      <c r="AX449" s="415"/>
      <c r="AY449" s="415"/>
      <c r="AZ449" s="415"/>
      <c r="BA449" s="417"/>
      <c r="BB449" s="494"/>
      <c r="BC449" s="417"/>
      <c r="BD449" s="417"/>
      <c r="BE449" s="417"/>
      <c r="BF449" s="417"/>
      <c r="BG449" s="417"/>
      <c r="BH449" s="417"/>
      <c r="BI449" s="417"/>
      <c r="BJ449" s="417"/>
      <c r="BK449" s="417"/>
      <c r="BL449" s="417"/>
      <c r="BM449" s="417"/>
      <c r="BN449" s="417"/>
      <c r="BO449" s="417"/>
      <c r="BP449" s="417"/>
      <c r="BQ449" s="417"/>
      <c r="BR449" s="417"/>
      <c r="BS449" s="417"/>
      <c r="BT449" s="417"/>
      <c r="BU449" s="417"/>
      <c r="BV449" s="417"/>
      <c r="BW449" s="418"/>
      <c r="BX449" s="418"/>
      <c r="BY449" s="418"/>
      <c r="BZ449" s="418"/>
      <c r="CA449" s="418"/>
      <c r="CB449" s="418"/>
      <c r="CC449" s="418"/>
      <c r="CD449" s="418"/>
      <c r="CE449" s="418"/>
      <c r="CF449" s="418"/>
      <c r="CG449" s="418"/>
      <c r="CH449" s="418"/>
      <c r="CI449" s="418"/>
      <c r="CJ449" s="418"/>
      <c r="CK449" s="418"/>
      <c r="CL449" s="418"/>
      <c r="CM449" s="418"/>
      <c r="CN449" s="418"/>
      <c r="CO449" s="418"/>
      <c r="CP449" s="418"/>
      <c r="CQ449" s="418"/>
      <c r="CR449" s="418"/>
      <c r="CS449" s="418"/>
      <c r="CT449" s="418"/>
      <c r="CU449" s="418"/>
      <c r="CV449" s="418"/>
      <c r="CW449" s="418"/>
      <c r="CX449" s="418"/>
      <c r="CY449" s="418"/>
      <c r="CZ449" s="418"/>
    </row>
    <row r="450" s="422" customFormat="true" ht="25.15" customHeight="true" x14ac:dyDescent="0.2">
      <c r="C450" s="1151"/>
      <c r="D450" s="1151"/>
      <c r="E450" s="748" t="s">
        <v>199</v>
      </c>
      <c r="F450" s="728"/>
      <c r="G450" s="728"/>
      <c r="H450" s="1151"/>
      <c r="I450" s="1151"/>
      <c r="J450" s="749" t="s">
        <v>199</v>
      </c>
      <c r="K450" s="728"/>
      <c r="L450" s="728"/>
      <c r="M450" s="1151" t="s">
        <v>209</v>
      </c>
      <c r="N450" s="1151"/>
      <c r="O450" s="734">
        <v>8.2794882566752534E-2</v>
      </c>
      <c r="P450" s="728"/>
      <c r="Q450" s="728"/>
      <c r="W450" s="415"/>
      <c r="X450" s="415"/>
      <c r="Y450" s="415"/>
      <c r="Z450" s="415"/>
      <c r="AA450" s="415"/>
      <c r="AB450" s="415"/>
      <c r="AC450" s="415"/>
      <c r="AD450" s="415"/>
      <c r="AE450" s="415"/>
      <c r="AF450" s="415"/>
      <c r="AG450" s="415"/>
      <c r="AH450" s="415"/>
      <c r="AI450" s="415"/>
      <c r="AJ450" s="415"/>
      <c r="AK450" s="415"/>
      <c r="AL450" s="415"/>
      <c r="AM450" s="415"/>
      <c r="AN450" s="415"/>
      <c r="AO450" s="415"/>
      <c r="AP450" s="415"/>
      <c r="AQ450" s="415"/>
      <c r="AR450" s="415"/>
      <c r="AS450" s="415"/>
      <c r="AT450" s="415"/>
      <c r="AU450" s="415"/>
      <c r="AV450" s="415"/>
      <c r="AW450" s="415"/>
      <c r="AX450" s="415"/>
      <c r="AY450" s="415"/>
      <c r="AZ450" s="415"/>
      <c r="BA450" s="417"/>
      <c r="BB450" s="494"/>
      <c r="BC450" s="417"/>
      <c r="BD450" s="417"/>
      <c r="BE450" s="417"/>
      <c r="BF450" s="417"/>
      <c r="BG450" s="417"/>
      <c r="BH450" s="417"/>
      <c r="BI450" s="417"/>
      <c r="BJ450" s="417"/>
      <c r="BK450" s="417"/>
      <c r="BL450" s="417"/>
      <c r="BM450" s="417"/>
      <c r="BN450" s="417"/>
      <c r="BO450" s="417"/>
      <c r="BP450" s="417"/>
      <c r="BQ450" s="417"/>
      <c r="BR450" s="417"/>
      <c r="BS450" s="417"/>
      <c r="BT450" s="417"/>
      <c r="BU450" s="417"/>
      <c r="BV450" s="417"/>
      <c r="BW450" s="418"/>
      <c r="BX450" s="418"/>
      <c r="BY450" s="418"/>
      <c r="BZ450" s="418"/>
      <c r="CA450" s="418"/>
      <c r="CB450" s="418"/>
      <c r="CC450" s="418"/>
      <c r="CD450" s="418"/>
      <c r="CE450" s="418"/>
      <c r="CF450" s="418"/>
      <c r="CG450" s="418"/>
      <c r="CH450" s="418"/>
      <c r="CI450" s="418"/>
      <c r="CJ450" s="418"/>
      <c r="CK450" s="418"/>
      <c r="CL450" s="418"/>
      <c r="CM450" s="418"/>
      <c r="CN450" s="418"/>
      <c r="CO450" s="418"/>
      <c r="CP450" s="418"/>
      <c r="CQ450" s="418"/>
      <c r="CR450" s="418"/>
      <c r="CS450" s="418"/>
      <c r="CT450" s="418"/>
      <c r="CU450" s="418"/>
      <c r="CV450" s="418"/>
      <c r="CW450" s="418"/>
      <c r="CX450" s="418"/>
      <c r="CY450" s="418"/>
      <c r="CZ450" s="418"/>
    </row>
    <row r="451" s="422" customFormat="true" ht="25.15" customHeight="true" x14ac:dyDescent="0.2">
      <c r="C451" s="1152" t="s">
        <v>203</v>
      </c>
      <c r="D451" s="1151"/>
      <c r="E451" s="729">
        <v>0.16618855131706123</v>
      </c>
      <c r="F451" s="728"/>
      <c r="G451" s="728"/>
      <c r="H451" s="1151" t="s">
        <v>203</v>
      </c>
      <c r="I451" s="1151"/>
      <c r="J451" s="730">
        <v>0.17447390339307164</v>
      </c>
      <c r="K451" s="728"/>
      <c r="L451" s="728"/>
      <c r="M451" s="1151" t="s">
        <v>202</v>
      </c>
      <c r="N451" s="1151"/>
      <c r="O451" s="734">
        <v>0.18286782617340369</v>
      </c>
      <c r="P451" s="728"/>
      <c r="Q451" s="728"/>
      <c r="W451" s="415"/>
      <c r="X451" s="415"/>
      <c r="Y451" s="415"/>
      <c r="Z451" s="415"/>
      <c r="AA451" s="415"/>
      <c r="AB451" s="415"/>
      <c r="AC451" s="415"/>
      <c r="AD451" s="415"/>
      <c r="AE451" s="415"/>
      <c r="AF451" s="415"/>
      <c r="AG451" s="415"/>
      <c r="AH451" s="415"/>
      <c r="AI451" s="415"/>
      <c r="AJ451" s="415"/>
      <c r="AK451" s="415"/>
      <c r="AL451" s="415"/>
      <c r="AM451" s="415"/>
      <c r="AN451" s="415"/>
      <c r="AO451" s="415"/>
      <c r="AP451" s="415"/>
      <c r="AQ451" s="415"/>
      <c r="AR451" s="415"/>
      <c r="AS451" s="415"/>
      <c r="AT451" s="415"/>
      <c r="AU451" s="415"/>
      <c r="AV451" s="415"/>
      <c r="AW451" s="415"/>
      <c r="AX451" s="415"/>
      <c r="AY451" s="415"/>
      <c r="AZ451" s="415"/>
      <c r="BA451" s="417"/>
      <c r="BB451" s="494"/>
      <c r="BC451" s="417"/>
      <c r="BD451" s="417"/>
      <c r="BE451" s="417"/>
      <c r="BF451" s="417"/>
      <c r="BG451" s="417"/>
      <c r="BH451" s="417"/>
      <c r="BI451" s="417"/>
      <c r="BJ451" s="417"/>
      <c r="BK451" s="417"/>
      <c r="BL451" s="417"/>
      <c r="BM451" s="417"/>
      <c r="BN451" s="417"/>
      <c r="BO451" s="417"/>
      <c r="BP451" s="417"/>
      <c r="BQ451" s="417"/>
      <c r="BR451" s="417"/>
      <c r="BS451" s="417"/>
      <c r="BT451" s="417"/>
      <c r="BU451" s="417"/>
      <c r="BV451" s="417"/>
      <c r="BW451" s="418"/>
      <c r="BX451" s="418"/>
      <c r="BY451" s="418"/>
      <c r="BZ451" s="418"/>
      <c r="CA451" s="418"/>
      <c r="CB451" s="418"/>
      <c r="CC451" s="418"/>
      <c r="CD451" s="418"/>
      <c r="CE451" s="418"/>
      <c r="CF451" s="418"/>
      <c r="CG451" s="418"/>
      <c r="CH451" s="418"/>
      <c r="CI451" s="418"/>
      <c r="CJ451" s="418"/>
      <c r="CK451" s="418"/>
      <c r="CL451" s="418"/>
      <c r="CM451" s="418"/>
      <c r="CN451" s="418"/>
      <c r="CO451" s="418"/>
      <c r="CP451" s="418"/>
      <c r="CQ451" s="418"/>
      <c r="CR451" s="418"/>
      <c r="CS451" s="418"/>
      <c r="CT451" s="418"/>
      <c r="CU451" s="418"/>
      <c r="CV451" s="418"/>
      <c r="CW451" s="418"/>
      <c r="CX451" s="418"/>
      <c r="CY451" s="418"/>
      <c r="CZ451" s="418"/>
    </row>
    <row r="452" s="422" customFormat="true" ht="25.15" customHeight="true" x14ac:dyDescent="0.2">
      <c r="C452" s="1152" t="s">
        <v>209</v>
      </c>
      <c r="D452" s="1151"/>
      <c r="E452" s="732">
        <v>7.0412732089641786E-2</v>
      </c>
      <c r="F452" s="728"/>
      <c r="G452" s="728"/>
      <c r="H452" s="1151" t="s">
        <v>209</v>
      </c>
      <c r="I452" s="1151"/>
      <c r="J452" s="733">
        <v>0.11597731134308527</v>
      </c>
      <c r="K452" s="728"/>
      <c r="L452" s="728"/>
      <c r="M452" s="1151" t="s">
        <v>211</v>
      </c>
      <c r="N452" s="1151"/>
      <c r="O452" s="734">
        <v>6.190866314591361E-2</v>
      </c>
      <c r="P452" s="728"/>
      <c r="Q452" s="728"/>
      <c r="W452" s="415"/>
      <c r="X452" s="415"/>
      <c r="Y452" s="415"/>
      <c r="Z452" s="415"/>
      <c r="AA452" s="415"/>
      <c r="AB452" s="415"/>
      <c r="AC452" s="415"/>
      <c r="AD452" s="415"/>
      <c r="AE452" s="415"/>
      <c r="AF452" s="415"/>
      <c r="AG452" s="415"/>
      <c r="AH452" s="415"/>
      <c r="AI452" s="415"/>
      <c r="AJ452" s="415"/>
      <c r="AK452" s="415"/>
      <c r="AL452" s="415"/>
      <c r="AM452" s="415"/>
      <c r="AN452" s="415"/>
      <c r="AO452" s="415"/>
      <c r="AP452" s="415"/>
      <c r="AQ452" s="415"/>
      <c r="AR452" s="415"/>
      <c r="AS452" s="415"/>
      <c r="AT452" s="415"/>
      <c r="AU452" s="415"/>
      <c r="AV452" s="415"/>
      <c r="AW452" s="415"/>
      <c r="AX452" s="415"/>
      <c r="AY452" s="415"/>
      <c r="AZ452" s="415"/>
      <c r="BA452" s="417"/>
      <c r="BB452" s="494"/>
      <c r="BC452" s="417"/>
      <c r="BD452" s="417"/>
      <c r="BE452" s="417"/>
      <c r="BF452" s="417"/>
      <c r="BG452" s="417"/>
      <c r="BH452" s="417"/>
      <c r="BI452" s="417"/>
      <c r="BJ452" s="417"/>
      <c r="BK452" s="417"/>
      <c r="BL452" s="417"/>
      <c r="BM452" s="417"/>
      <c r="BN452" s="417"/>
      <c r="BO452" s="417"/>
      <c r="BP452" s="417"/>
      <c r="BQ452" s="417"/>
      <c r="BR452" s="417"/>
      <c r="BS452" s="417"/>
      <c r="BT452" s="417"/>
      <c r="BU452" s="417"/>
      <c r="BV452" s="417"/>
      <c r="BW452" s="418"/>
      <c r="BX452" s="418"/>
      <c r="BY452" s="418"/>
      <c r="BZ452" s="418"/>
      <c r="CA452" s="418"/>
      <c r="CB452" s="418"/>
      <c r="CC452" s="418"/>
      <c r="CD452" s="418"/>
      <c r="CE452" s="418"/>
      <c r="CF452" s="418"/>
      <c r="CG452" s="418"/>
      <c r="CH452" s="418"/>
      <c r="CI452" s="418"/>
      <c r="CJ452" s="418"/>
      <c r="CK452" s="418"/>
      <c r="CL452" s="418"/>
      <c r="CM452" s="418"/>
      <c r="CN452" s="418"/>
      <c r="CO452" s="418"/>
      <c r="CP452" s="418"/>
      <c r="CQ452" s="418"/>
      <c r="CR452" s="418"/>
      <c r="CS452" s="418"/>
      <c r="CT452" s="418"/>
      <c r="CU452" s="418"/>
      <c r="CV452" s="418"/>
      <c r="CW452" s="418"/>
      <c r="CX452" s="418"/>
      <c r="CY452" s="418"/>
      <c r="CZ452" s="418"/>
    </row>
    <row r="453" s="422" customFormat="true" ht="25.15" customHeight="true" x14ac:dyDescent="0.2">
      <c r="C453" s="1152" t="s">
        <v>202</v>
      </c>
      <c r="D453" s="1151"/>
      <c r="E453" s="732">
        <v>0.17082929308910655</v>
      </c>
      <c r="F453" s="728"/>
      <c r="G453" s="728"/>
      <c r="H453" s="1151" t="s">
        <v>202</v>
      </c>
      <c r="I453" s="1151"/>
      <c r="J453" s="733">
        <v>0.19478508667705324</v>
      </c>
      <c r="K453" s="728"/>
      <c r="L453" s="728"/>
      <c r="M453" s="1151" t="s">
        <v>206</v>
      </c>
      <c r="N453" s="1151"/>
      <c r="O453" s="734">
        <v>0.11621453965007053</v>
      </c>
      <c r="P453" s="728"/>
      <c r="Q453" s="728"/>
      <c r="W453" s="415"/>
      <c r="X453" s="415"/>
      <c r="Y453" s="415"/>
      <c r="Z453" s="415"/>
      <c r="AA453" s="415"/>
      <c r="AB453" s="415"/>
      <c r="AC453" s="415"/>
      <c r="AD453" s="415"/>
      <c r="AE453" s="415"/>
      <c r="AF453" s="415"/>
      <c r="AG453" s="415"/>
      <c r="AH453" s="415"/>
      <c r="AI453" s="415"/>
      <c r="AJ453" s="415"/>
      <c r="AK453" s="415"/>
      <c r="AL453" s="415"/>
      <c r="AM453" s="415"/>
      <c r="AN453" s="415"/>
      <c r="AO453" s="415"/>
      <c r="AP453" s="415"/>
      <c r="AQ453" s="415"/>
      <c r="AR453" s="415"/>
      <c r="AS453" s="415"/>
      <c r="AT453" s="415"/>
      <c r="AU453" s="415"/>
      <c r="AV453" s="415"/>
      <c r="AW453" s="415"/>
      <c r="AX453" s="415"/>
      <c r="AY453" s="415"/>
      <c r="AZ453" s="415"/>
      <c r="BA453" s="417"/>
      <c r="BB453" s="494"/>
      <c r="BC453" s="417"/>
      <c r="BD453" s="417"/>
      <c r="BE453" s="417"/>
      <c r="BF453" s="417"/>
      <c r="BG453" s="417"/>
      <c r="BH453" s="417"/>
      <c r="BI453" s="417"/>
      <c r="BJ453" s="417"/>
      <c r="BK453" s="417"/>
      <c r="BL453" s="417"/>
      <c r="BM453" s="417"/>
      <c r="BN453" s="417"/>
      <c r="BO453" s="417"/>
      <c r="BP453" s="417"/>
      <c r="BQ453" s="417"/>
      <c r="BR453" s="417"/>
      <c r="BS453" s="417"/>
      <c r="BT453" s="417"/>
      <c r="BU453" s="417"/>
      <c r="BV453" s="417"/>
      <c r="BW453" s="418"/>
      <c r="BX453" s="418"/>
      <c r="BY453" s="418"/>
      <c r="BZ453" s="418"/>
      <c r="CA453" s="418"/>
      <c r="CB453" s="418"/>
      <c r="CC453" s="418"/>
      <c r="CD453" s="418"/>
      <c r="CE453" s="418"/>
      <c r="CF453" s="418"/>
      <c r="CG453" s="418"/>
      <c r="CH453" s="418"/>
      <c r="CI453" s="418"/>
      <c r="CJ453" s="418"/>
      <c r="CK453" s="418"/>
      <c r="CL453" s="418"/>
      <c r="CM453" s="418"/>
      <c r="CN453" s="418"/>
      <c r="CO453" s="418"/>
      <c r="CP453" s="418"/>
      <c r="CQ453" s="418"/>
      <c r="CR453" s="418"/>
      <c r="CS453" s="418"/>
      <c r="CT453" s="418"/>
      <c r="CU453" s="418"/>
      <c r="CV453" s="418"/>
      <c r="CW453" s="418"/>
      <c r="CX453" s="418"/>
      <c r="CY453" s="418"/>
      <c r="CZ453" s="418"/>
    </row>
    <row r="454" s="422" customFormat="true" ht="25.15" customHeight="true" x14ac:dyDescent="0.2">
      <c r="C454" s="1152" t="s">
        <v>211</v>
      </c>
      <c r="D454" s="1151"/>
      <c r="E454" s="732">
        <v>6.5819413265900156E-2</v>
      </c>
      <c r="F454" s="728"/>
      <c r="G454" s="728"/>
      <c r="H454" s="1151" t="s">
        <v>211</v>
      </c>
      <c r="I454" s="1151"/>
      <c r="J454" s="733">
        <v>6.1362140922296277E-2</v>
      </c>
      <c r="K454" s="728"/>
      <c r="L454" s="728"/>
      <c r="M454" s="1151" t="s">
        <v>200</v>
      </c>
      <c r="N454" s="1151"/>
      <c r="O454" s="734">
        <v>-0.2231918598210563</v>
      </c>
      <c r="P454" s="728"/>
      <c r="Q454" s="728"/>
      <c r="W454" s="415"/>
      <c r="X454" s="415"/>
      <c r="Y454" s="415"/>
      <c r="Z454" s="415"/>
      <c r="AA454" s="415"/>
      <c r="AB454" s="415"/>
      <c r="AC454" s="415"/>
      <c r="AD454" s="415"/>
      <c r="AE454" s="415"/>
      <c r="AF454" s="415"/>
      <c r="AG454" s="415"/>
      <c r="AH454" s="415"/>
      <c r="AI454" s="415"/>
      <c r="AJ454" s="415"/>
      <c r="AK454" s="415"/>
      <c r="AL454" s="415"/>
      <c r="AM454" s="415"/>
      <c r="AN454" s="415"/>
      <c r="AO454" s="415"/>
      <c r="AP454" s="415"/>
      <c r="AQ454" s="415"/>
      <c r="AR454" s="415"/>
      <c r="AS454" s="415"/>
      <c r="AT454" s="415"/>
      <c r="AU454" s="415"/>
      <c r="AV454" s="415"/>
      <c r="AW454" s="415"/>
      <c r="AX454" s="415"/>
      <c r="AY454" s="415"/>
      <c r="AZ454" s="415"/>
      <c r="BA454" s="417"/>
      <c r="BB454" s="494"/>
      <c r="BC454" s="417"/>
      <c r="BD454" s="417"/>
      <c r="BE454" s="417"/>
      <c r="BF454" s="417"/>
      <c r="BG454" s="417"/>
      <c r="BH454" s="417"/>
      <c r="BI454" s="417"/>
      <c r="BJ454" s="417"/>
      <c r="BK454" s="417"/>
      <c r="BL454" s="417"/>
      <c r="BM454" s="417"/>
      <c r="BN454" s="417"/>
      <c r="BO454" s="417"/>
      <c r="BP454" s="417"/>
      <c r="BQ454" s="417"/>
      <c r="BR454" s="417"/>
      <c r="BS454" s="417"/>
      <c r="BT454" s="417"/>
      <c r="BU454" s="417"/>
      <c r="BV454" s="417"/>
      <c r="BW454" s="418"/>
      <c r="BX454" s="418"/>
      <c r="BY454" s="418"/>
      <c r="BZ454" s="418"/>
      <c r="CA454" s="418"/>
      <c r="CB454" s="418"/>
      <c r="CC454" s="418"/>
      <c r="CD454" s="418"/>
      <c r="CE454" s="418"/>
      <c r="CF454" s="418"/>
      <c r="CG454" s="418"/>
      <c r="CH454" s="418"/>
      <c r="CI454" s="418"/>
      <c r="CJ454" s="418"/>
      <c r="CK454" s="418"/>
      <c r="CL454" s="418"/>
      <c r="CM454" s="418"/>
      <c r="CN454" s="418"/>
      <c r="CO454" s="418"/>
      <c r="CP454" s="418"/>
      <c r="CQ454" s="418"/>
      <c r="CR454" s="418"/>
      <c r="CS454" s="418"/>
      <c r="CT454" s="418"/>
      <c r="CU454" s="418"/>
      <c r="CV454" s="418"/>
      <c r="CW454" s="418"/>
      <c r="CX454" s="418"/>
      <c r="CY454" s="418"/>
      <c r="CZ454" s="418"/>
    </row>
    <row r="455" s="422" customFormat="true" ht="25.15" customHeight="true" x14ac:dyDescent="0.2">
      <c r="C455" s="1152" t="s">
        <v>206</v>
      </c>
      <c r="D455" s="1151"/>
      <c r="E455" s="732">
        <v>0.12711987113712345</v>
      </c>
      <c r="F455" s="728"/>
      <c r="G455" s="728"/>
      <c r="H455" s="1151" t="s">
        <v>206</v>
      </c>
      <c r="I455" s="1151"/>
      <c r="J455" s="733">
        <v>0.15651062992899509</v>
      </c>
      <c r="K455" s="728"/>
      <c r="L455" s="728"/>
      <c r="M455" s="1151" t="s">
        <v>212</v>
      </c>
      <c r="N455" s="1151"/>
      <c r="O455" s="734">
        <v>8.6975071138726656E-2</v>
      </c>
      <c r="P455" s="728"/>
      <c r="Q455" s="728"/>
      <c r="W455" s="415"/>
      <c r="X455" s="415"/>
      <c r="Y455" s="415"/>
      <c r="Z455" s="415"/>
      <c r="AA455" s="415"/>
      <c r="AB455" s="415"/>
      <c r="AC455" s="415"/>
      <c r="AD455" s="415"/>
      <c r="AE455" s="415"/>
      <c r="AF455" s="415"/>
      <c r="AG455" s="415"/>
      <c r="AH455" s="415"/>
      <c r="AI455" s="415"/>
      <c r="AJ455" s="415"/>
      <c r="AK455" s="415"/>
      <c r="AL455" s="415"/>
      <c r="AM455" s="415"/>
      <c r="AN455" s="415"/>
      <c r="AO455" s="415"/>
      <c r="AP455" s="415"/>
      <c r="AQ455" s="415"/>
      <c r="AR455" s="415"/>
      <c r="AS455" s="415"/>
      <c r="AT455" s="415"/>
      <c r="AU455" s="415"/>
      <c r="AV455" s="415"/>
      <c r="AW455" s="415"/>
      <c r="AX455" s="415"/>
      <c r="AY455" s="415"/>
      <c r="AZ455" s="415"/>
      <c r="BA455" s="417"/>
      <c r="BB455" s="494"/>
      <c r="BC455" s="417"/>
      <c r="BD455" s="417"/>
      <c r="BE455" s="417"/>
      <c r="BF455" s="417"/>
      <c r="BG455" s="417"/>
      <c r="BH455" s="417"/>
      <c r="BI455" s="417"/>
      <c r="BJ455" s="417"/>
      <c r="BK455" s="417"/>
      <c r="BL455" s="417"/>
      <c r="BM455" s="417"/>
      <c r="BN455" s="417"/>
      <c r="BO455" s="417"/>
      <c r="BP455" s="417"/>
      <c r="BQ455" s="417"/>
      <c r="BR455" s="417"/>
      <c r="BS455" s="417"/>
      <c r="BT455" s="417"/>
      <c r="BU455" s="417"/>
      <c r="BV455" s="417"/>
      <c r="BW455" s="418"/>
      <c r="BX455" s="418"/>
      <c r="BY455" s="418"/>
      <c r="BZ455" s="418"/>
      <c r="CA455" s="418"/>
      <c r="CB455" s="418"/>
      <c r="CC455" s="418"/>
      <c r="CD455" s="418"/>
      <c r="CE455" s="418"/>
      <c r="CF455" s="418"/>
      <c r="CG455" s="418"/>
      <c r="CH455" s="418"/>
      <c r="CI455" s="418"/>
      <c r="CJ455" s="418"/>
      <c r="CK455" s="418"/>
      <c r="CL455" s="418"/>
      <c r="CM455" s="418"/>
      <c r="CN455" s="418"/>
      <c r="CO455" s="418"/>
      <c r="CP455" s="418"/>
      <c r="CQ455" s="418"/>
      <c r="CR455" s="418"/>
      <c r="CS455" s="418"/>
      <c r="CT455" s="418"/>
      <c r="CU455" s="418"/>
      <c r="CV455" s="418"/>
      <c r="CW455" s="418"/>
      <c r="CX455" s="418"/>
      <c r="CY455" s="418"/>
      <c r="CZ455" s="418"/>
    </row>
    <row r="456" s="422" customFormat="true" ht="25.15" customHeight="true" x14ac:dyDescent="0.2">
      <c r="C456" s="1152" t="s">
        <v>200</v>
      </c>
      <c r="D456" s="1151"/>
      <c r="E456" s="732">
        <v>-0.18898071257474289</v>
      </c>
      <c r="F456" s="728"/>
      <c r="G456" s="728"/>
      <c r="H456" s="1151" t="s">
        <v>200</v>
      </c>
      <c r="I456" s="1151"/>
      <c r="J456" s="733">
        <v>-0.21721020175060518</v>
      </c>
      <c r="K456" s="728"/>
      <c r="L456" s="728"/>
      <c r="M456" s="1151" t="s">
        <v>208</v>
      </c>
      <c r="N456" s="1151"/>
      <c r="O456" s="734">
        <v>0.11518615019773872</v>
      </c>
      <c r="P456" s="728"/>
      <c r="Q456" s="728"/>
      <c r="W456" s="415"/>
      <c r="X456" s="415"/>
      <c r="Y456" s="415"/>
      <c r="Z456" s="415"/>
      <c r="AA456" s="415"/>
      <c r="AB456" s="415"/>
      <c r="AC456" s="415"/>
      <c r="AD456" s="415"/>
      <c r="AE456" s="415"/>
      <c r="AF456" s="415"/>
      <c r="AG456" s="415"/>
      <c r="AH456" s="415"/>
      <c r="AI456" s="415"/>
      <c r="AJ456" s="415"/>
      <c r="AK456" s="415"/>
      <c r="AL456" s="415"/>
      <c r="AM456" s="415"/>
      <c r="AN456" s="415"/>
      <c r="AO456" s="415"/>
      <c r="AP456" s="415"/>
      <c r="AQ456" s="415"/>
      <c r="AR456" s="415"/>
      <c r="AS456" s="415"/>
      <c r="AT456" s="415"/>
      <c r="AU456" s="415"/>
      <c r="AV456" s="415"/>
      <c r="AW456" s="415"/>
      <c r="AX456" s="415"/>
      <c r="AY456" s="415"/>
      <c r="AZ456" s="415"/>
      <c r="BA456" s="417"/>
      <c r="BB456" s="494"/>
      <c r="BC456" s="417"/>
      <c r="BD456" s="417"/>
      <c r="BE456" s="417"/>
      <c r="BF456" s="417"/>
      <c r="BG456" s="417"/>
      <c r="BH456" s="417"/>
      <c r="BI456" s="417"/>
      <c r="BJ456" s="417"/>
      <c r="BK456" s="417"/>
      <c r="BL456" s="417"/>
      <c r="BM456" s="417"/>
      <c r="BN456" s="417"/>
      <c r="BO456" s="417"/>
      <c r="BP456" s="417"/>
      <c r="BQ456" s="417"/>
      <c r="BR456" s="417"/>
      <c r="BS456" s="417"/>
      <c r="BT456" s="417"/>
      <c r="BU456" s="417"/>
      <c r="BV456" s="417"/>
      <c r="BW456" s="418"/>
      <c r="BX456" s="418"/>
      <c r="BY456" s="418"/>
      <c r="BZ456" s="418"/>
      <c r="CA456" s="418"/>
      <c r="CB456" s="418"/>
      <c r="CC456" s="418"/>
      <c r="CD456" s="418"/>
      <c r="CE456" s="418"/>
      <c r="CF456" s="418"/>
      <c r="CG456" s="418"/>
      <c r="CH456" s="418"/>
      <c r="CI456" s="418"/>
      <c r="CJ456" s="418"/>
      <c r="CK456" s="418"/>
      <c r="CL456" s="418"/>
      <c r="CM456" s="418"/>
      <c r="CN456" s="418"/>
      <c r="CO456" s="418"/>
      <c r="CP456" s="418"/>
      <c r="CQ456" s="418"/>
      <c r="CR456" s="418"/>
      <c r="CS456" s="418"/>
      <c r="CT456" s="418"/>
      <c r="CU456" s="418"/>
      <c r="CV456" s="418"/>
      <c r="CW456" s="418"/>
      <c r="CX456" s="418"/>
      <c r="CY456" s="418"/>
      <c r="CZ456" s="418"/>
    </row>
    <row r="457" s="422" customFormat="true" ht="25.15" customHeight="true" x14ac:dyDescent="0.2">
      <c r="C457" s="1152" t="s">
        <v>212</v>
      </c>
      <c r="D457" s="1151"/>
      <c r="E457" s="732">
        <v>3.2342217480068838E-2</v>
      </c>
      <c r="F457" s="728"/>
      <c r="G457" s="728"/>
      <c r="H457" s="1151" t="s">
        <v>212</v>
      </c>
      <c r="I457" s="1151"/>
      <c r="J457" s="733">
        <v>-3.3756173394605377E-2</v>
      </c>
      <c r="K457" s="728"/>
      <c r="L457" s="728"/>
      <c r="M457" s="1151" t="s">
        <v>204</v>
      </c>
      <c r="N457" s="1151"/>
      <c r="O457" s="734">
        <v>0.18090562803671173</v>
      </c>
      <c r="P457" s="728"/>
      <c r="Q457" s="728"/>
      <c r="W457" s="415"/>
      <c r="X457" s="415"/>
      <c r="Y457" s="415"/>
      <c r="Z457" s="415"/>
      <c r="AA457" s="415"/>
      <c r="AB457" s="415"/>
      <c r="AC457" s="415"/>
      <c r="AD457" s="415"/>
      <c r="AE457" s="415"/>
      <c r="AF457" s="415"/>
      <c r="AG457" s="415"/>
      <c r="AH457" s="415"/>
      <c r="AI457" s="415"/>
      <c r="AJ457" s="415"/>
      <c r="AK457" s="415"/>
      <c r="AL457" s="415"/>
      <c r="AM457" s="415"/>
      <c r="AN457" s="415"/>
      <c r="AO457" s="415"/>
      <c r="AP457" s="415"/>
      <c r="AQ457" s="415"/>
      <c r="AR457" s="415"/>
      <c r="AS457" s="415"/>
      <c r="AT457" s="415"/>
      <c r="AU457" s="415"/>
      <c r="AV457" s="415"/>
      <c r="AW457" s="415"/>
      <c r="AX457" s="415"/>
      <c r="AY457" s="415"/>
      <c r="AZ457" s="415"/>
      <c r="BA457" s="417"/>
      <c r="BB457" s="494"/>
      <c r="BC457" s="417"/>
      <c r="BD457" s="417"/>
      <c r="BE457" s="417"/>
      <c r="BF457" s="417"/>
      <c r="BG457" s="417"/>
      <c r="BH457" s="417"/>
      <c r="BI457" s="417"/>
      <c r="BJ457" s="417"/>
      <c r="BK457" s="417"/>
      <c r="BL457" s="417"/>
      <c r="BM457" s="417"/>
      <c r="BN457" s="417"/>
      <c r="BO457" s="417"/>
      <c r="BP457" s="417"/>
      <c r="BQ457" s="417"/>
      <c r="BR457" s="417"/>
      <c r="BS457" s="417"/>
      <c r="BT457" s="417"/>
      <c r="BU457" s="417"/>
      <c r="BV457" s="417"/>
      <c r="BW457" s="418"/>
      <c r="BX457" s="418"/>
      <c r="BY457" s="418"/>
      <c r="BZ457" s="418"/>
      <c r="CA457" s="418"/>
      <c r="CB457" s="418"/>
      <c r="CC457" s="418"/>
      <c r="CD457" s="418"/>
      <c r="CE457" s="418"/>
      <c r="CF457" s="418"/>
      <c r="CG457" s="418"/>
      <c r="CH457" s="418"/>
      <c r="CI457" s="418"/>
      <c r="CJ457" s="418"/>
      <c r="CK457" s="418"/>
      <c r="CL457" s="418"/>
      <c r="CM457" s="418"/>
      <c r="CN457" s="418"/>
      <c r="CO457" s="418"/>
      <c r="CP457" s="418"/>
      <c r="CQ457" s="418"/>
      <c r="CR457" s="418"/>
      <c r="CS457" s="418"/>
      <c r="CT457" s="418"/>
      <c r="CU457" s="418"/>
      <c r="CV457" s="418"/>
      <c r="CW457" s="418"/>
      <c r="CX457" s="418"/>
      <c r="CY457" s="418"/>
      <c r="CZ457" s="418"/>
    </row>
    <row r="458" s="422" customFormat="true" ht="25.15" customHeight="true" x14ac:dyDescent="0.2">
      <c r="C458" s="1152" t="s">
        <v>208</v>
      </c>
      <c r="D458" s="1151"/>
      <c r="E458" s="732">
        <v>0.11185049902072612</v>
      </c>
      <c r="F458" s="728"/>
      <c r="G458" s="728"/>
      <c r="H458" s="1151" t="s">
        <v>208</v>
      </c>
      <c r="I458" s="1151"/>
      <c r="J458" s="733">
        <v>0.12173420657240544</v>
      </c>
      <c r="K458" s="728"/>
      <c r="L458" s="728"/>
      <c r="M458" s="1151" t="s">
        <v>215</v>
      </c>
      <c r="N458" s="1151"/>
      <c r="O458" s="734">
        <v>2.0886578079912101E-2</v>
      </c>
      <c r="P458" s="728"/>
      <c r="Q458" s="728"/>
      <c r="W458" s="415"/>
      <c r="X458" s="415"/>
      <c r="Y458" s="415"/>
      <c r="Z458" s="415"/>
      <c r="AA458" s="415"/>
      <c r="AB458" s="415"/>
      <c r="AC458" s="415"/>
      <c r="AD458" s="415"/>
      <c r="AE458" s="415"/>
      <c r="AF458" s="415"/>
      <c r="AG458" s="415"/>
      <c r="AH458" s="415"/>
      <c r="AI458" s="415"/>
      <c r="AJ458" s="415"/>
      <c r="AK458" s="415"/>
      <c r="AL458" s="415"/>
      <c r="AM458" s="415"/>
      <c r="AN458" s="415"/>
      <c r="AO458" s="415"/>
      <c r="AP458" s="415"/>
      <c r="AQ458" s="415"/>
      <c r="AR458" s="415"/>
      <c r="AS458" s="415"/>
      <c r="AT458" s="415"/>
      <c r="AU458" s="415"/>
      <c r="AV458" s="415"/>
      <c r="AW458" s="415"/>
      <c r="AX458" s="415"/>
      <c r="AY458" s="415"/>
      <c r="AZ458" s="415"/>
      <c r="BA458" s="417"/>
      <c r="BB458" s="494"/>
      <c r="BC458" s="417"/>
      <c r="BD458" s="417"/>
      <c r="BE458" s="417"/>
      <c r="BF458" s="417"/>
      <c r="BG458" s="417"/>
      <c r="BH458" s="417"/>
      <c r="BI458" s="417"/>
      <c r="BJ458" s="417"/>
      <c r="BK458" s="417"/>
      <c r="BL458" s="417"/>
      <c r="BM458" s="417"/>
      <c r="BN458" s="417"/>
      <c r="BO458" s="417"/>
      <c r="BP458" s="417"/>
      <c r="BQ458" s="417"/>
      <c r="BR458" s="417"/>
      <c r="BS458" s="417"/>
      <c r="BT458" s="417"/>
      <c r="BU458" s="417"/>
      <c r="BV458" s="417"/>
      <c r="BW458" s="418"/>
      <c r="BX458" s="418"/>
      <c r="BY458" s="418"/>
      <c r="BZ458" s="418"/>
      <c r="CA458" s="418"/>
      <c r="CB458" s="418"/>
      <c r="CC458" s="418"/>
      <c r="CD458" s="418"/>
      <c r="CE458" s="418"/>
      <c r="CF458" s="418"/>
      <c r="CG458" s="418"/>
      <c r="CH458" s="418"/>
      <c r="CI458" s="418"/>
      <c r="CJ458" s="418"/>
      <c r="CK458" s="418"/>
      <c r="CL458" s="418"/>
      <c r="CM458" s="418"/>
      <c r="CN458" s="418"/>
      <c r="CO458" s="418"/>
      <c r="CP458" s="418"/>
      <c r="CQ458" s="418"/>
      <c r="CR458" s="418"/>
      <c r="CS458" s="418"/>
      <c r="CT458" s="418"/>
      <c r="CU458" s="418"/>
      <c r="CV458" s="418"/>
      <c r="CW458" s="418"/>
      <c r="CX458" s="418"/>
      <c r="CY458" s="418"/>
      <c r="CZ458" s="418"/>
    </row>
    <row r="459" s="422" customFormat="true" ht="25.15" customHeight="true" x14ac:dyDescent="0.2">
      <c r="C459" s="1152" t="s">
        <v>213</v>
      </c>
      <c r="D459" s="1151"/>
      <c r="E459" s="732">
        <v>3.2257051619581117E-2</v>
      </c>
      <c r="F459" s="728"/>
      <c r="G459" s="728"/>
      <c r="H459" s="1151" t="s">
        <v>213</v>
      </c>
      <c r="I459" s="1151"/>
      <c r="J459" s="733">
        <v>4.0301927457200099E-2</v>
      </c>
      <c r="K459" s="728"/>
      <c r="L459" s="728"/>
      <c r="M459" s="1151" t="s">
        <v>205</v>
      </c>
      <c r="N459" s="1151"/>
      <c r="O459" s="734">
        <v>0.12263262561965051</v>
      </c>
      <c r="P459" s="728"/>
      <c r="Q459" s="728"/>
      <c r="W459" s="415"/>
      <c r="X459" s="415"/>
      <c r="Y459" s="415"/>
      <c r="Z459" s="415"/>
      <c r="AA459" s="415"/>
      <c r="AB459" s="415"/>
      <c r="AC459" s="415"/>
      <c r="AD459" s="415"/>
      <c r="AE459" s="415"/>
      <c r="AF459" s="415"/>
      <c r="AG459" s="415"/>
      <c r="AH459" s="415"/>
      <c r="AI459" s="415"/>
      <c r="AJ459" s="415"/>
      <c r="AK459" s="415"/>
      <c r="AL459" s="415"/>
      <c r="AM459" s="415"/>
      <c r="AN459" s="415"/>
      <c r="AO459" s="415"/>
      <c r="AP459" s="415"/>
      <c r="AQ459" s="415"/>
      <c r="AR459" s="415"/>
      <c r="AS459" s="415"/>
      <c r="AT459" s="415"/>
      <c r="AU459" s="415"/>
      <c r="AV459" s="415"/>
      <c r="AW459" s="415"/>
      <c r="AX459" s="415"/>
      <c r="AY459" s="415"/>
      <c r="AZ459" s="415"/>
      <c r="BA459" s="417"/>
      <c r="BB459" s="494"/>
      <c r="BC459" s="417"/>
      <c r="BD459" s="417"/>
      <c r="BE459" s="417"/>
      <c r="BF459" s="417"/>
      <c r="BG459" s="417"/>
      <c r="BH459" s="417"/>
      <c r="BI459" s="417"/>
      <c r="BJ459" s="417"/>
      <c r="BK459" s="417"/>
      <c r="BL459" s="417"/>
      <c r="BM459" s="417"/>
      <c r="BN459" s="417"/>
      <c r="BO459" s="417"/>
      <c r="BP459" s="417"/>
      <c r="BQ459" s="417"/>
      <c r="BR459" s="417"/>
      <c r="BS459" s="417"/>
      <c r="BT459" s="417"/>
      <c r="BU459" s="417"/>
      <c r="BV459" s="417"/>
      <c r="BW459" s="418"/>
      <c r="BX459" s="418"/>
      <c r="BY459" s="418"/>
      <c r="BZ459" s="418"/>
      <c r="CA459" s="418"/>
      <c r="CB459" s="418"/>
      <c r="CC459" s="418"/>
      <c r="CD459" s="418"/>
      <c r="CE459" s="418"/>
      <c r="CF459" s="418"/>
      <c r="CG459" s="418"/>
      <c r="CH459" s="418"/>
      <c r="CI459" s="418"/>
      <c r="CJ459" s="418"/>
      <c r="CK459" s="418"/>
      <c r="CL459" s="418"/>
      <c r="CM459" s="418"/>
      <c r="CN459" s="418"/>
      <c r="CO459" s="418"/>
      <c r="CP459" s="418"/>
      <c r="CQ459" s="418"/>
      <c r="CR459" s="418"/>
      <c r="CS459" s="418"/>
      <c r="CT459" s="418"/>
      <c r="CU459" s="418"/>
      <c r="CV459" s="418"/>
      <c r="CW459" s="418"/>
      <c r="CX459" s="418"/>
      <c r="CY459" s="418"/>
      <c r="CZ459" s="418"/>
    </row>
    <row r="460" s="422" customFormat="true" ht="25.15" customHeight="true" x14ac:dyDescent="0.2">
      <c r="C460" s="1152" t="s">
        <v>204</v>
      </c>
      <c r="D460" s="1151"/>
      <c r="E460" s="732">
        <v>0.14962424652821793</v>
      </c>
      <c r="F460" s="728"/>
      <c r="G460" s="728"/>
      <c r="H460" s="1151" t="s">
        <v>204</v>
      </c>
      <c r="I460" s="1151"/>
      <c r="J460" s="733">
        <v>0.13516549195148433</v>
      </c>
      <c r="K460" s="728"/>
      <c r="L460" s="728"/>
      <c r="M460" s="1151" t="s">
        <v>210</v>
      </c>
      <c r="N460" s="1151"/>
      <c r="O460" s="734">
        <v>9.9870479826679168E-2</v>
      </c>
      <c r="P460" s="728"/>
      <c r="Q460" s="728"/>
      <c r="W460" s="415"/>
      <c r="X460" s="415"/>
      <c r="Y460" s="415"/>
      <c r="Z460" s="415"/>
      <c r="AA460" s="415"/>
      <c r="AB460" s="415"/>
      <c r="AC460" s="415"/>
      <c r="AD460" s="415"/>
      <c r="AE460" s="415"/>
      <c r="AF460" s="415"/>
      <c r="AG460" s="415"/>
      <c r="AH460" s="415"/>
      <c r="AI460" s="415"/>
      <c r="AJ460" s="415"/>
      <c r="AK460" s="415"/>
      <c r="AL460" s="415"/>
      <c r="AM460" s="415"/>
      <c r="AN460" s="415"/>
      <c r="AO460" s="415"/>
      <c r="AP460" s="415"/>
      <c r="AQ460" s="415"/>
      <c r="AR460" s="415"/>
      <c r="AS460" s="415"/>
      <c r="AT460" s="415"/>
      <c r="AU460" s="415"/>
      <c r="AV460" s="415"/>
      <c r="AW460" s="415"/>
      <c r="AX460" s="415"/>
      <c r="AY460" s="415"/>
      <c r="AZ460" s="415"/>
      <c r="BA460" s="417"/>
      <c r="BB460" s="494"/>
      <c r="BC460" s="417"/>
      <c r="BD460" s="417"/>
      <c r="BE460" s="417"/>
      <c r="BF460" s="417"/>
      <c r="BG460" s="417"/>
      <c r="BH460" s="417"/>
      <c r="BI460" s="417"/>
      <c r="BJ460" s="417"/>
      <c r="BK460" s="417"/>
      <c r="BL460" s="417"/>
      <c r="BM460" s="417"/>
      <c r="BN460" s="417"/>
      <c r="BO460" s="417"/>
      <c r="BP460" s="417"/>
      <c r="BQ460" s="417"/>
      <c r="BR460" s="417"/>
      <c r="BS460" s="417"/>
      <c r="BT460" s="417"/>
      <c r="BU460" s="417"/>
      <c r="BV460" s="417"/>
      <c r="BW460" s="418"/>
      <c r="BX460" s="418"/>
      <c r="BY460" s="418"/>
      <c r="BZ460" s="418"/>
      <c r="CA460" s="418"/>
      <c r="CB460" s="418"/>
      <c r="CC460" s="418"/>
      <c r="CD460" s="418"/>
      <c r="CE460" s="418"/>
      <c r="CF460" s="418"/>
      <c r="CG460" s="418"/>
      <c r="CH460" s="418"/>
      <c r="CI460" s="418"/>
      <c r="CJ460" s="418"/>
      <c r="CK460" s="418"/>
      <c r="CL460" s="418"/>
      <c r="CM460" s="418"/>
      <c r="CN460" s="418"/>
      <c r="CO460" s="418"/>
      <c r="CP460" s="418"/>
      <c r="CQ460" s="418"/>
      <c r="CR460" s="418"/>
      <c r="CS460" s="418"/>
      <c r="CT460" s="418"/>
      <c r="CU460" s="418"/>
      <c r="CV460" s="418"/>
      <c r="CW460" s="418"/>
      <c r="CX460" s="418"/>
      <c r="CY460" s="418"/>
      <c r="CZ460" s="418"/>
    </row>
    <row r="461" s="422" customFormat="true" ht="25.15" customHeight="true" x14ac:dyDescent="0.2">
      <c r="C461" s="1152" t="s">
        <v>215</v>
      </c>
      <c r="D461" s="1151"/>
      <c r="E461" s="732">
        <v>1.2452308506953573E-2</v>
      </c>
      <c r="F461" s="728"/>
      <c r="G461" s="728"/>
      <c r="H461" s="1151" t="s">
        <v>215</v>
      </c>
      <c r="I461" s="1151"/>
      <c r="J461" s="733">
        <v>9.5386347139918125E-3</v>
      </c>
      <c r="K461" s="728"/>
      <c r="L461" s="728"/>
      <c r="M461" s="1151" t="s">
        <v>207</v>
      </c>
      <c r="N461" s="1151"/>
      <c r="O461" s="734">
        <v>0.14368777154068083</v>
      </c>
      <c r="P461" s="728"/>
      <c r="Q461" s="728"/>
      <c r="W461" s="415"/>
      <c r="X461" s="415"/>
      <c r="Y461" s="415"/>
      <c r="Z461" s="415"/>
      <c r="AA461" s="415"/>
      <c r="AB461" s="415"/>
      <c r="AC461" s="415"/>
      <c r="AD461" s="415"/>
      <c r="AE461" s="415"/>
      <c r="AF461" s="415"/>
      <c r="AG461" s="415"/>
      <c r="AH461" s="415"/>
      <c r="AI461" s="415"/>
      <c r="AJ461" s="415"/>
      <c r="AK461" s="415"/>
      <c r="AL461" s="415"/>
      <c r="AM461" s="415"/>
      <c r="AN461" s="415"/>
      <c r="AO461" s="415"/>
      <c r="AP461" s="415"/>
      <c r="AQ461" s="415"/>
      <c r="AR461" s="415"/>
      <c r="AS461" s="415"/>
      <c r="AT461" s="415"/>
      <c r="AU461" s="415"/>
      <c r="AV461" s="415"/>
      <c r="AW461" s="415"/>
      <c r="AX461" s="415"/>
      <c r="AY461" s="415"/>
      <c r="AZ461" s="415"/>
      <c r="BA461" s="417"/>
      <c r="BB461" s="494"/>
      <c r="BC461" s="417"/>
      <c r="BD461" s="417"/>
      <c r="BE461" s="417"/>
      <c r="BF461" s="417"/>
      <c r="BG461" s="417"/>
      <c r="BH461" s="417"/>
      <c r="BI461" s="417"/>
      <c r="BJ461" s="417"/>
      <c r="BK461" s="417"/>
      <c r="BL461" s="417"/>
      <c r="BM461" s="417"/>
      <c r="BN461" s="417"/>
      <c r="BO461" s="417"/>
      <c r="BP461" s="417"/>
      <c r="BQ461" s="417"/>
      <c r="BR461" s="417"/>
      <c r="BS461" s="417"/>
      <c r="BT461" s="417"/>
      <c r="BU461" s="417"/>
      <c r="BV461" s="417"/>
      <c r="BW461" s="418"/>
      <c r="BX461" s="418"/>
      <c r="BY461" s="418"/>
      <c r="BZ461" s="418"/>
      <c r="CA461" s="418"/>
      <c r="CB461" s="418"/>
      <c r="CC461" s="418"/>
      <c r="CD461" s="418"/>
      <c r="CE461" s="418"/>
      <c r="CF461" s="418"/>
      <c r="CG461" s="418"/>
      <c r="CH461" s="418"/>
      <c r="CI461" s="418"/>
      <c r="CJ461" s="418"/>
      <c r="CK461" s="418"/>
      <c r="CL461" s="418"/>
      <c r="CM461" s="418"/>
      <c r="CN461" s="418"/>
      <c r="CO461" s="418"/>
      <c r="CP461" s="418"/>
      <c r="CQ461" s="418"/>
      <c r="CR461" s="418"/>
      <c r="CS461" s="418"/>
      <c r="CT461" s="418"/>
      <c r="CU461" s="418"/>
      <c r="CV461" s="418"/>
      <c r="CW461" s="418"/>
      <c r="CX461" s="418"/>
      <c r="CY461" s="418"/>
      <c r="CZ461" s="418"/>
    </row>
    <row r="462" s="422" customFormat="true" ht="25.15" customHeight="true" x14ac:dyDescent="0.2">
      <c r="C462" s="1152" t="s">
        <v>205</v>
      </c>
      <c r="D462" s="1151"/>
      <c r="E462" s="732">
        <v>0.13223737223641679</v>
      </c>
      <c r="F462" s="728"/>
      <c r="G462" s="728"/>
      <c r="H462" s="1151" t="s">
        <v>205</v>
      </c>
      <c r="I462" s="1151"/>
      <c r="J462" s="733">
        <v>0.16441311905596709</v>
      </c>
      <c r="K462" s="728"/>
      <c r="L462" s="728"/>
      <c r="M462" s="1151" t="s">
        <v>201</v>
      </c>
      <c r="N462" s="1151"/>
      <c r="O462" s="734">
        <v>-0.2099660214232629</v>
      </c>
      <c r="P462" s="728"/>
      <c r="Q462" s="728"/>
      <c r="W462" s="415"/>
      <c r="X462" s="415"/>
      <c r="Y462" s="415"/>
      <c r="Z462" s="415"/>
      <c r="AA462" s="415"/>
      <c r="AB462" s="415"/>
      <c r="AC462" s="415"/>
      <c r="AD462" s="415"/>
      <c r="AE462" s="415"/>
      <c r="AF462" s="415"/>
      <c r="AG462" s="415"/>
      <c r="AH462" s="415"/>
      <c r="AI462" s="415"/>
      <c r="AJ462" s="415"/>
      <c r="AK462" s="415"/>
      <c r="AL462" s="415"/>
      <c r="AM462" s="415"/>
      <c r="AN462" s="415"/>
      <c r="AO462" s="415"/>
      <c r="AP462" s="415"/>
      <c r="AQ462" s="415"/>
      <c r="AR462" s="415"/>
      <c r="AS462" s="415"/>
      <c r="AT462" s="415"/>
      <c r="AU462" s="415"/>
      <c r="AV462" s="415"/>
      <c r="AW462" s="415"/>
      <c r="AX462" s="415"/>
      <c r="AY462" s="415"/>
      <c r="AZ462" s="415"/>
      <c r="BA462" s="417"/>
      <c r="BB462" s="494"/>
      <c r="BC462" s="417"/>
      <c r="BD462" s="417"/>
      <c r="BE462" s="417"/>
      <c r="BF462" s="417"/>
      <c r="BG462" s="417"/>
      <c r="BH462" s="417"/>
      <c r="BI462" s="417"/>
      <c r="BJ462" s="417"/>
      <c r="BK462" s="417"/>
      <c r="BL462" s="417"/>
      <c r="BM462" s="417"/>
      <c r="BN462" s="417"/>
      <c r="BO462" s="417"/>
      <c r="BP462" s="417"/>
      <c r="BQ462" s="417"/>
      <c r="BR462" s="417"/>
      <c r="BS462" s="417"/>
      <c r="BT462" s="417"/>
      <c r="BU462" s="417"/>
      <c r="BV462" s="417"/>
      <c r="BW462" s="418"/>
      <c r="BX462" s="418"/>
      <c r="BY462" s="418"/>
      <c r="BZ462" s="418"/>
      <c r="CA462" s="418"/>
      <c r="CB462" s="418"/>
      <c r="CC462" s="418"/>
      <c r="CD462" s="418"/>
      <c r="CE462" s="418"/>
      <c r="CF462" s="418"/>
      <c r="CG462" s="418"/>
      <c r="CH462" s="418"/>
      <c r="CI462" s="418"/>
      <c r="CJ462" s="418"/>
      <c r="CK462" s="418"/>
      <c r="CL462" s="418"/>
      <c r="CM462" s="418"/>
      <c r="CN462" s="418"/>
      <c r="CO462" s="418"/>
      <c r="CP462" s="418"/>
      <c r="CQ462" s="418"/>
      <c r="CR462" s="418"/>
      <c r="CS462" s="418"/>
      <c r="CT462" s="418"/>
      <c r="CU462" s="418"/>
      <c r="CV462" s="418"/>
      <c r="CW462" s="418"/>
      <c r="CX462" s="418"/>
      <c r="CY462" s="418"/>
      <c r="CZ462" s="418"/>
    </row>
    <row r="463" s="422" customFormat="true" ht="25.15" customHeight="true" x14ac:dyDescent="0.2">
      <c r="C463" s="1152" t="s">
        <v>210</v>
      </c>
      <c r="D463" s="1151"/>
      <c r="E463" s="732">
        <v>5.2784149858827331E-2</v>
      </c>
      <c r="F463" s="728"/>
      <c r="G463" s="728"/>
      <c r="H463" s="1151" t="s">
        <v>210</v>
      </c>
      <c r="I463" s="1151"/>
      <c r="J463" s="733">
        <v>3.7587544206420791E-2</v>
      </c>
      <c r="K463" s="728"/>
      <c r="L463" s="728"/>
      <c r="M463" s="1151" t="s">
        <v>214</v>
      </c>
      <c r="N463" s="1151"/>
      <c r="O463" s="735">
        <v>4.574174473161105E-2</v>
      </c>
      <c r="P463" s="728"/>
      <c r="Q463" s="728"/>
      <c r="W463" s="415"/>
      <c r="X463" s="415"/>
      <c r="Y463" s="415"/>
      <c r="Z463" s="415"/>
      <c r="AA463" s="415"/>
      <c r="AB463" s="415"/>
      <c r="AC463" s="415"/>
      <c r="AD463" s="415"/>
      <c r="AE463" s="415"/>
      <c r="AF463" s="415"/>
      <c r="AG463" s="415"/>
      <c r="AH463" s="415"/>
      <c r="AI463" s="415"/>
      <c r="AJ463" s="415"/>
      <c r="AK463" s="415"/>
      <c r="AL463" s="415"/>
      <c r="AM463" s="415"/>
      <c r="AN463" s="415"/>
      <c r="AO463" s="415"/>
      <c r="AP463" s="415"/>
      <c r="AQ463" s="415"/>
      <c r="AR463" s="415"/>
      <c r="AS463" s="415"/>
      <c r="AT463" s="415"/>
      <c r="AU463" s="415"/>
      <c r="AV463" s="415"/>
      <c r="AW463" s="415"/>
      <c r="AX463" s="415"/>
      <c r="AY463" s="415"/>
      <c r="AZ463" s="415"/>
      <c r="BA463" s="417"/>
      <c r="BB463" s="494"/>
      <c r="BC463" s="417"/>
      <c r="BD463" s="417"/>
      <c r="BE463" s="417"/>
      <c r="BF463" s="417"/>
      <c r="BG463" s="417"/>
      <c r="BH463" s="417"/>
      <c r="BI463" s="417"/>
      <c r="BJ463" s="417"/>
      <c r="BK463" s="417"/>
      <c r="BL463" s="417"/>
      <c r="BM463" s="417"/>
      <c r="BN463" s="417"/>
      <c r="BO463" s="417"/>
      <c r="BP463" s="417"/>
      <c r="BQ463" s="417"/>
      <c r="BR463" s="417"/>
      <c r="BS463" s="417"/>
      <c r="BT463" s="417"/>
      <c r="BU463" s="417"/>
      <c r="BV463" s="417"/>
      <c r="BW463" s="418"/>
      <c r="BX463" s="418"/>
      <c r="BY463" s="418"/>
      <c r="BZ463" s="418"/>
      <c r="CA463" s="418"/>
      <c r="CB463" s="418"/>
      <c r="CC463" s="418"/>
      <c r="CD463" s="418"/>
      <c r="CE463" s="418"/>
      <c r="CF463" s="418"/>
      <c r="CG463" s="418"/>
      <c r="CH463" s="418"/>
      <c r="CI463" s="418"/>
      <c r="CJ463" s="418"/>
      <c r="CK463" s="418"/>
      <c r="CL463" s="418"/>
      <c r="CM463" s="418"/>
      <c r="CN463" s="418"/>
      <c r="CO463" s="418"/>
      <c r="CP463" s="418"/>
      <c r="CQ463" s="418"/>
      <c r="CR463" s="418"/>
      <c r="CS463" s="418"/>
      <c r="CT463" s="418"/>
      <c r="CU463" s="418"/>
      <c r="CV463" s="418"/>
      <c r="CW463" s="418"/>
      <c r="CX463" s="418"/>
      <c r="CY463" s="418"/>
      <c r="CZ463" s="418"/>
    </row>
    <row r="464" s="422" customFormat="true" ht="25.15" customHeight="true" x14ac:dyDescent="0.2">
      <c r="C464" s="1152" t="s">
        <v>207</v>
      </c>
      <c r="D464" s="1151"/>
      <c r="E464" s="732">
        <v>0.1228300034611846</v>
      </c>
      <c r="F464" s="728"/>
      <c r="G464" s="728"/>
      <c r="H464" s="1151" t="s">
        <v>207</v>
      </c>
      <c r="I464" s="1151"/>
      <c r="J464" s="733">
        <v>7.359534740555955E-2</v>
      </c>
      <c r="K464" s="728"/>
      <c r="L464" s="728"/>
      <c r="M464" s="1151"/>
      <c r="N464" s="1151"/>
      <c r="O464" s="728"/>
      <c r="P464" s="728"/>
      <c r="Q464" s="728"/>
      <c r="W464" s="415"/>
      <c r="X464" s="415"/>
      <c r="Y464" s="415"/>
      <c r="Z464" s="415"/>
      <c r="AA464" s="415"/>
      <c r="AB464" s="415"/>
      <c r="AC464" s="415"/>
      <c r="AD464" s="415"/>
      <c r="AE464" s="415"/>
      <c r="AF464" s="415"/>
      <c r="AG464" s="415"/>
      <c r="AH464" s="415"/>
      <c r="AI464" s="415"/>
      <c r="AJ464" s="415"/>
      <c r="AK464" s="415"/>
      <c r="AL464" s="415"/>
      <c r="AM464" s="415"/>
      <c r="AN464" s="415"/>
      <c r="AO464" s="415"/>
      <c r="AP464" s="415"/>
      <c r="AQ464" s="415"/>
      <c r="AR464" s="415"/>
      <c r="AS464" s="415"/>
      <c r="AT464" s="415"/>
      <c r="AU464" s="415"/>
      <c r="AV464" s="415"/>
      <c r="AW464" s="415"/>
      <c r="AX464" s="415"/>
      <c r="AY464" s="415"/>
      <c r="AZ464" s="415"/>
      <c r="BA464" s="417"/>
      <c r="BB464" s="494"/>
      <c r="BC464" s="417"/>
      <c r="BD464" s="417"/>
      <c r="BE464" s="417"/>
      <c r="BF464" s="417"/>
      <c r="BG464" s="417"/>
      <c r="BH464" s="417"/>
      <c r="BI464" s="417"/>
      <c r="BJ464" s="417"/>
      <c r="BK464" s="417"/>
      <c r="BL464" s="417"/>
      <c r="BM464" s="417"/>
      <c r="BN464" s="417"/>
      <c r="BO464" s="417"/>
      <c r="BP464" s="417"/>
      <c r="BQ464" s="417"/>
      <c r="BR464" s="417"/>
      <c r="BS464" s="417"/>
      <c r="BT464" s="417"/>
      <c r="BU464" s="417"/>
      <c r="BV464" s="417"/>
      <c r="BW464" s="418"/>
      <c r="BX464" s="418"/>
      <c r="BY464" s="418"/>
      <c r="BZ464" s="418"/>
      <c r="CA464" s="418"/>
      <c r="CB464" s="418"/>
      <c r="CC464" s="418"/>
      <c r="CD464" s="418"/>
      <c r="CE464" s="418"/>
      <c r="CF464" s="418"/>
      <c r="CG464" s="418"/>
      <c r="CH464" s="418"/>
      <c r="CI464" s="418"/>
      <c r="CJ464" s="418"/>
      <c r="CK464" s="418"/>
      <c r="CL464" s="418"/>
      <c r="CM464" s="418"/>
      <c r="CN464" s="418"/>
      <c r="CO464" s="418"/>
      <c r="CP464" s="418"/>
      <c r="CQ464" s="418"/>
      <c r="CR464" s="418"/>
      <c r="CS464" s="418"/>
      <c r="CT464" s="418"/>
      <c r="CU464" s="418"/>
      <c r="CV464" s="418"/>
      <c r="CW464" s="418"/>
      <c r="CX464" s="418"/>
      <c r="CY464" s="418"/>
      <c r="CZ464" s="418"/>
    </row>
    <row r="465" s="422" customFormat="true" ht="25.15" customHeight="true" x14ac:dyDescent="0.2">
      <c r="C465" s="1152" t="s">
        <v>201</v>
      </c>
      <c r="D465" s="1151"/>
      <c r="E465" s="732">
        <v>-0.18732699664773123</v>
      </c>
      <c r="F465" s="728"/>
      <c r="G465" s="728"/>
      <c r="H465" s="1151" t="s">
        <v>201</v>
      </c>
      <c r="I465" s="1151"/>
      <c r="J465" s="733">
        <v>-0.21508557122605035</v>
      </c>
      <c r="K465" s="728"/>
      <c r="L465" s="728"/>
      <c r="M465" s="1151"/>
      <c r="N465" s="1151"/>
      <c r="O465" s="728"/>
      <c r="P465" s="728"/>
      <c r="Q465" s="728"/>
      <c r="W465" s="415"/>
      <c r="X465" s="415"/>
      <c r="Y465" s="415"/>
      <c r="Z465" s="415"/>
      <c r="AA465" s="415"/>
      <c r="AB465" s="415"/>
      <c r="AC465" s="415"/>
      <c r="AD465" s="415"/>
      <c r="AE465" s="415"/>
      <c r="AF465" s="415"/>
      <c r="AG465" s="415"/>
      <c r="AH465" s="415"/>
      <c r="AI465" s="415"/>
      <c r="AJ465" s="415"/>
      <c r="AK465" s="415"/>
      <c r="AL465" s="415"/>
      <c r="AM465" s="415"/>
      <c r="AN465" s="415"/>
      <c r="AO465" s="415"/>
      <c r="AP465" s="415"/>
      <c r="AQ465" s="415"/>
      <c r="AR465" s="415"/>
      <c r="AS465" s="415"/>
      <c r="AT465" s="415"/>
      <c r="AU465" s="415"/>
      <c r="AV465" s="415"/>
      <c r="AW465" s="415"/>
      <c r="AX465" s="415"/>
      <c r="AY465" s="415"/>
      <c r="AZ465" s="415"/>
      <c r="BA465" s="417"/>
      <c r="BB465" s="494"/>
      <c r="BC465" s="417"/>
      <c r="BD465" s="417"/>
      <c r="BE465" s="417"/>
      <c r="BF465" s="417"/>
      <c r="BG465" s="417"/>
      <c r="BH465" s="417"/>
      <c r="BI465" s="417"/>
      <c r="BJ465" s="417"/>
      <c r="BK465" s="417"/>
      <c r="BL465" s="417"/>
      <c r="BM465" s="417"/>
      <c r="BN465" s="417"/>
      <c r="BO465" s="417"/>
      <c r="BP465" s="417"/>
      <c r="BQ465" s="417"/>
      <c r="BR465" s="417"/>
      <c r="BS465" s="417"/>
      <c r="BT465" s="417"/>
      <c r="BU465" s="417"/>
      <c r="BV465" s="417"/>
      <c r="BW465" s="418"/>
      <c r="BX465" s="418"/>
      <c r="BY465" s="418"/>
      <c r="BZ465" s="418"/>
      <c r="CA465" s="418"/>
      <c r="CB465" s="418"/>
      <c r="CC465" s="418"/>
      <c r="CD465" s="418"/>
      <c r="CE465" s="418"/>
      <c r="CF465" s="418"/>
      <c r="CG465" s="418"/>
      <c r="CH465" s="418"/>
      <c r="CI465" s="418"/>
      <c r="CJ465" s="418"/>
      <c r="CK465" s="418"/>
      <c r="CL465" s="418"/>
      <c r="CM465" s="418"/>
      <c r="CN465" s="418"/>
      <c r="CO465" s="418"/>
      <c r="CP465" s="418"/>
      <c r="CQ465" s="418"/>
      <c r="CR465" s="418"/>
      <c r="CS465" s="418"/>
      <c r="CT465" s="418"/>
      <c r="CU465" s="418"/>
      <c r="CV465" s="418"/>
      <c r="CW465" s="418"/>
      <c r="CX465" s="418"/>
      <c r="CY465" s="418"/>
      <c r="CZ465" s="418"/>
    </row>
    <row r="466" s="422" customFormat="true" ht="25.15" customHeight="true" x14ac:dyDescent="0.2">
      <c r="C466" s="1152" t="s">
        <v>214</v>
      </c>
      <c r="D466" s="1151"/>
      <c r="E466" s="736">
        <v>1.3594993587215335E-2</v>
      </c>
      <c r="F466" s="728"/>
      <c r="G466" s="728"/>
      <c r="H466" s="1151" t="s">
        <v>214</v>
      </c>
      <c r="I466" s="1151"/>
      <c r="J466" s="737">
        <v>4.5767575840741769E-3</v>
      </c>
      <c r="K466" s="728"/>
      <c r="L466" s="728"/>
      <c r="M466" s="1151" t="s">
        <v>223</v>
      </c>
      <c r="N466" s="1151"/>
      <c r="O466" s="1151"/>
      <c r="P466" s="728"/>
      <c r="Q466" s="728"/>
      <c r="W466" s="415"/>
      <c r="X466" s="415"/>
      <c r="Y466" s="415"/>
      <c r="Z466" s="415"/>
      <c r="AA466" s="415"/>
      <c r="AB466" s="415"/>
      <c r="AC466" s="415"/>
      <c r="AD466" s="415"/>
      <c r="AE466" s="415"/>
      <c r="AF466" s="415"/>
      <c r="AG466" s="415"/>
      <c r="AH466" s="415"/>
      <c r="AI466" s="415"/>
      <c r="AJ466" s="415"/>
      <c r="AK466" s="415"/>
      <c r="AL466" s="415"/>
      <c r="AM466" s="415"/>
      <c r="AN466" s="415"/>
      <c r="AO466" s="415"/>
      <c r="AP466" s="415"/>
      <c r="AQ466" s="415"/>
      <c r="AR466" s="415"/>
      <c r="AS466" s="415"/>
      <c r="AT466" s="415"/>
      <c r="AU466" s="415"/>
      <c r="AV466" s="415"/>
      <c r="AW466" s="415"/>
      <c r="AX466" s="415"/>
      <c r="AY466" s="415"/>
      <c r="AZ466" s="415"/>
      <c r="BA466" s="417"/>
      <c r="BB466" s="494"/>
      <c r="BC466" s="417"/>
      <c r="BD466" s="417"/>
      <c r="BE466" s="417"/>
      <c r="BF466" s="417"/>
      <c r="BG466" s="417"/>
      <c r="BH466" s="417"/>
      <c r="BI466" s="417"/>
      <c r="BJ466" s="417"/>
      <c r="BK466" s="417"/>
      <c r="BL466" s="417"/>
      <c r="BM466" s="417"/>
      <c r="BN466" s="417"/>
      <c r="BO466" s="417"/>
      <c r="BP466" s="417"/>
      <c r="BQ466" s="417"/>
      <c r="BR466" s="417"/>
      <c r="BS466" s="417"/>
      <c r="BT466" s="417"/>
      <c r="BU466" s="417"/>
      <c r="BV466" s="417"/>
      <c r="BW466" s="418"/>
      <c r="BX466" s="418"/>
      <c r="BY466" s="418"/>
      <c r="BZ466" s="418"/>
      <c r="CA466" s="418"/>
      <c r="CB466" s="418"/>
      <c r="CC466" s="418"/>
      <c r="CD466" s="418"/>
      <c r="CE466" s="418"/>
      <c r="CF466" s="418"/>
      <c r="CG466" s="418"/>
      <c r="CH466" s="418"/>
      <c r="CI466" s="418"/>
      <c r="CJ466" s="418"/>
      <c r="CK466" s="418"/>
      <c r="CL466" s="418"/>
      <c r="CM466" s="418"/>
      <c r="CN466" s="418"/>
      <c r="CO466" s="418"/>
      <c r="CP466" s="418"/>
      <c r="CQ466" s="418"/>
      <c r="CR466" s="418"/>
      <c r="CS466" s="418"/>
      <c r="CT466" s="418"/>
      <c r="CU466" s="418"/>
      <c r="CV466" s="418"/>
      <c r="CW466" s="418"/>
      <c r="CX466" s="418"/>
      <c r="CY466" s="418"/>
      <c r="CZ466" s="418"/>
    </row>
    <row r="467" s="422" customFormat="true" ht="25.15" customHeight="true" x14ac:dyDescent="0.2">
      <c r="C467" s="1152"/>
      <c r="D467" s="1151"/>
      <c r="E467" s="728"/>
      <c r="F467" s="728"/>
      <c r="G467" s="728"/>
      <c r="H467" s="1151"/>
      <c r="I467" s="1151"/>
      <c r="J467" s="728"/>
      <c r="K467" s="728"/>
      <c r="L467" s="728"/>
      <c r="M467" s="1151" t="s">
        <v>198</v>
      </c>
      <c r="N467" s="1151"/>
      <c r="O467" s="750" t="s">
        <v>199</v>
      </c>
      <c r="P467" s="728"/>
      <c r="Q467" s="728"/>
      <c r="W467" s="415"/>
      <c r="X467" s="415"/>
      <c r="Y467" s="415"/>
      <c r="Z467" s="415"/>
      <c r="AA467" s="415"/>
      <c r="AB467" s="415"/>
      <c r="AC467" s="415"/>
      <c r="AD467" s="415"/>
      <c r="AE467" s="415"/>
      <c r="AF467" s="415"/>
      <c r="AG467" s="415"/>
      <c r="AH467" s="415"/>
      <c r="AI467" s="415"/>
      <c r="AJ467" s="415"/>
      <c r="AK467" s="415"/>
      <c r="AL467" s="415"/>
      <c r="AM467" s="415"/>
      <c r="AN467" s="415"/>
      <c r="AO467" s="415"/>
      <c r="AP467" s="415"/>
      <c r="AQ467" s="415"/>
      <c r="AR467" s="415"/>
      <c r="AS467" s="415"/>
      <c r="AT467" s="415"/>
      <c r="AU467" s="415"/>
      <c r="AV467" s="415"/>
      <c r="AW467" s="415"/>
      <c r="AX467" s="415"/>
      <c r="AY467" s="415"/>
      <c r="AZ467" s="415"/>
      <c r="BA467" s="417"/>
      <c r="BB467" s="494"/>
      <c r="BC467" s="417"/>
      <c r="BD467" s="417"/>
      <c r="BE467" s="417"/>
      <c r="BF467" s="417"/>
      <c r="BG467" s="417"/>
      <c r="BH467" s="417"/>
      <c r="BI467" s="417"/>
      <c r="BJ467" s="417"/>
      <c r="BK467" s="417"/>
      <c r="BL467" s="417"/>
      <c r="BM467" s="417"/>
      <c r="BN467" s="417"/>
      <c r="BO467" s="417"/>
      <c r="BP467" s="417"/>
      <c r="BQ467" s="417"/>
      <c r="BR467" s="417"/>
      <c r="BS467" s="417"/>
      <c r="BT467" s="417"/>
      <c r="BU467" s="417"/>
      <c r="BV467" s="417"/>
      <c r="BW467" s="418"/>
      <c r="BX467" s="418"/>
      <c r="BY467" s="418"/>
      <c r="BZ467" s="418"/>
      <c r="CA467" s="418"/>
      <c r="CB467" s="418"/>
      <c r="CC467" s="418"/>
      <c r="CD467" s="418"/>
      <c r="CE467" s="418"/>
      <c r="CF467" s="418"/>
      <c r="CG467" s="418"/>
      <c r="CH467" s="418"/>
      <c r="CI467" s="418"/>
      <c r="CJ467" s="418"/>
      <c r="CK467" s="418"/>
      <c r="CL467" s="418"/>
      <c r="CM467" s="418"/>
      <c r="CN467" s="418"/>
      <c r="CO467" s="418"/>
      <c r="CP467" s="418"/>
      <c r="CQ467" s="418"/>
      <c r="CR467" s="418"/>
      <c r="CS467" s="418"/>
      <c r="CT467" s="418"/>
      <c r="CU467" s="418"/>
      <c r="CV467" s="418"/>
      <c r="CW467" s="418"/>
      <c r="CX467" s="418"/>
      <c r="CY467" s="418"/>
      <c r="CZ467" s="418"/>
    </row>
    <row r="468" s="422" customFormat="true" ht="25.15" customHeight="true" x14ac:dyDescent="0.2">
      <c r="C468" s="1152"/>
      <c r="D468" s="1151"/>
      <c r="E468" s="728"/>
      <c r="F468" s="728"/>
      <c r="G468" s="728"/>
      <c r="H468" s="1151"/>
      <c r="I468" s="1151"/>
      <c r="J468" s="728"/>
      <c r="K468" s="728"/>
      <c r="L468" s="728"/>
      <c r="M468" s="1151" t="s">
        <v>199</v>
      </c>
      <c r="N468" s="1151"/>
      <c r="O468" s="751">
        <v>1.0000000000000002</v>
      </c>
      <c r="P468" s="728"/>
      <c r="Q468" s="728"/>
      <c r="W468" s="415"/>
      <c r="X468" s="415"/>
      <c r="Y468" s="415"/>
      <c r="Z468" s="415"/>
      <c r="AA468" s="415"/>
      <c r="AB468" s="415"/>
      <c r="AC468" s="415"/>
      <c r="AD468" s="415"/>
      <c r="AE468" s="415"/>
      <c r="AF468" s="415"/>
      <c r="AG468" s="415"/>
      <c r="AH468" s="415"/>
      <c r="AI468" s="415"/>
      <c r="AJ468" s="415"/>
      <c r="AK468" s="415"/>
      <c r="AL468" s="415"/>
      <c r="AM468" s="415"/>
      <c r="AN468" s="415"/>
      <c r="AO468" s="415"/>
      <c r="AP468" s="415"/>
      <c r="AQ468" s="415"/>
      <c r="AR468" s="415"/>
      <c r="AS468" s="415"/>
      <c r="AT468" s="415"/>
      <c r="AU468" s="415"/>
      <c r="AV468" s="415"/>
      <c r="AW468" s="415"/>
      <c r="AX468" s="415"/>
      <c r="AY468" s="415"/>
      <c r="AZ468" s="415"/>
      <c r="BA468" s="417"/>
      <c r="BB468" s="494"/>
      <c r="BC468" s="417"/>
      <c r="BD468" s="417"/>
      <c r="BE468" s="417"/>
      <c r="BF468" s="417"/>
      <c r="BG468" s="417"/>
      <c r="BH468" s="417"/>
      <c r="BI468" s="417"/>
      <c r="BJ468" s="417"/>
      <c r="BK468" s="417"/>
      <c r="BL468" s="417"/>
      <c r="BM468" s="417"/>
      <c r="BN468" s="417"/>
      <c r="BO468" s="417"/>
      <c r="BP468" s="417"/>
      <c r="BQ468" s="417"/>
      <c r="BR468" s="417"/>
      <c r="BS468" s="417"/>
      <c r="BT468" s="417"/>
      <c r="BU468" s="417"/>
      <c r="BV468" s="417"/>
      <c r="BW468" s="418"/>
      <c r="BX468" s="418"/>
      <c r="BY468" s="418"/>
      <c r="BZ468" s="418"/>
      <c r="CA468" s="418"/>
      <c r="CB468" s="418"/>
      <c r="CC468" s="418"/>
      <c r="CD468" s="418"/>
      <c r="CE468" s="418"/>
      <c r="CF468" s="418"/>
      <c r="CG468" s="418"/>
      <c r="CH468" s="418"/>
      <c r="CI468" s="418"/>
      <c r="CJ468" s="418"/>
      <c r="CK468" s="418"/>
      <c r="CL468" s="418"/>
      <c r="CM468" s="418"/>
      <c r="CN468" s="418"/>
      <c r="CO468" s="418"/>
      <c r="CP468" s="418"/>
      <c r="CQ468" s="418"/>
      <c r="CR468" s="418"/>
      <c r="CS468" s="418"/>
      <c r="CT468" s="418"/>
      <c r="CU468" s="418"/>
      <c r="CV468" s="418"/>
      <c r="CW468" s="418"/>
      <c r="CX468" s="418"/>
      <c r="CY468" s="418"/>
      <c r="CZ468" s="418"/>
    </row>
    <row r="469" s="422" customFormat="true" ht="25.15" customHeight="true" x14ac:dyDescent="0.2">
      <c r="C469" s="1152" t="s">
        <v>223</v>
      </c>
      <c r="D469" s="1151"/>
      <c r="E469" s="1151"/>
      <c r="F469" s="728"/>
      <c r="G469" s="728"/>
      <c r="H469" s="1151" t="s">
        <v>223</v>
      </c>
      <c r="I469" s="1151"/>
      <c r="J469" s="1151"/>
      <c r="K469" s="728"/>
      <c r="L469" s="728"/>
      <c r="M469" s="1151"/>
      <c r="N469" s="1151"/>
      <c r="O469" s="728"/>
      <c r="P469" s="728"/>
      <c r="Q469" s="728"/>
      <c r="W469" s="415"/>
      <c r="X469" s="415"/>
      <c r="Y469" s="415"/>
      <c r="Z469" s="415"/>
      <c r="AA469" s="415"/>
      <c r="AB469" s="415"/>
      <c r="AC469" s="415"/>
      <c r="AD469" s="415"/>
      <c r="AE469" s="415"/>
      <c r="AF469" s="415"/>
      <c r="AG469" s="415"/>
      <c r="AH469" s="415"/>
      <c r="AI469" s="415"/>
      <c r="AJ469" s="415"/>
      <c r="AK469" s="415"/>
      <c r="AL469" s="415"/>
      <c r="AM469" s="415"/>
      <c r="AN469" s="415"/>
      <c r="AO469" s="415"/>
      <c r="AP469" s="415"/>
      <c r="AQ469" s="415"/>
      <c r="AR469" s="415"/>
      <c r="AS469" s="415"/>
      <c r="AT469" s="415"/>
      <c r="AU469" s="415"/>
      <c r="AV469" s="415"/>
      <c r="AW469" s="415"/>
      <c r="AX469" s="415"/>
      <c r="AY469" s="415"/>
      <c r="AZ469" s="415"/>
      <c r="BA469" s="417"/>
      <c r="BB469" s="494"/>
      <c r="BC469" s="417"/>
      <c r="BD469" s="417"/>
      <c r="BE469" s="417"/>
      <c r="BF469" s="417"/>
      <c r="BG469" s="417"/>
      <c r="BH469" s="417"/>
      <c r="BI469" s="417"/>
      <c r="BJ469" s="417"/>
      <c r="BK469" s="417"/>
      <c r="BL469" s="417"/>
      <c r="BM469" s="417"/>
      <c r="BN469" s="417"/>
      <c r="BO469" s="417"/>
      <c r="BP469" s="417"/>
      <c r="BQ469" s="417"/>
      <c r="BR469" s="417"/>
      <c r="BS469" s="417"/>
      <c r="BT469" s="417"/>
      <c r="BU469" s="417"/>
      <c r="BV469" s="417"/>
      <c r="BW469" s="418"/>
      <c r="BX469" s="418"/>
      <c r="BY469" s="418"/>
      <c r="BZ469" s="418"/>
      <c r="CA469" s="418"/>
      <c r="CB469" s="418"/>
      <c r="CC469" s="418"/>
      <c r="CD469" s="418"/>
      <c r="CE469" s="418"/>
      <c r="CF469" s="418"/>
      <c r="CG469" s="418"/>
      <c r="CH469" s="418"/>
      <c r="CI469" s="418"/>
      <c r="CJ469" s="418"/>
      <c r="CK469" s="418"/>
      <c r="CL469" s="418"/>
      <c r="CM469" s="418"/>
      <c r="CN469" s="418"/>
      <c r="CO469" s="418"/>
      <c r="CP469" s="418"/>
      <c r="CQ469" s="418"/>
      <c r="CR469" s="418"/>
      <c r="CS469" s="418"/>
      <c r="CT469" s="418"/>
      <c r="CU469" s="418"/>
      <c r="CV469" s="418"/>
      <c r="CW469" s="418"/>
      <c r="CX469" s="418"/>
      <c r="CY469" s="418"/>
      <c r="CZ469" s="418"/>
    </row>
    <row r="470" s="422" customFormat="true" ht="25.15" customHeight="true" x14ac:dyDescent="0.2">
      <c r="C470" s="1152" t="s">
        <v>198</v>
      </c>
      <c r="D470" s="1151"/>
      <c r="E470" s="752" t="s">
        <v>199</v>
      </c>
      <c r="F470" s="728"/>
      <c r="G470" s="728"/>
      <c r="H470" s="1151" t="s">
        <v>198</v>
      </c>
      <c r="I470" s="1151"/>
      <c r="J470" s="753" t="s">
        <v>199</v>
      </c>
      <c r="K470" s="728"/>
      <c r="L470" s="728"/>
      <c r="M470" s="1151"/>
      <c r="N470" s="1151"/>
      <c r="O470" s="728"/>
      <c r="P470" s="728"/>
      <c r="Q470" s="728"/>
      <c r="W470" s="415"/>
      <c r="X470" s="415"/>
      <c r="Y470" s="415"/>
      <c r="Z470" s="415"/>
      <c r="AA470" s="415"/>
      <c r="AB470" s="415"/>
      <c r="AC470" s="415"/>
      <c r="AD470" s="415"/>
      <c r="AE470" s="415"/>
      <c r="AF470" s="415"/>
      <c r="AG470" s="415"/>
      <c r="AH470" s="415"/>
      <c r="AI470" s="415"/>
      <c r="AJ470" s="415"/>
      <c r="AK470" s="415"/>
      <c r="AL470" s="415"/>
      <c r="AM470" s="415"/>
      <c r="AN470" s="415"/>
      <c r="AO470" s="415"/>
      <c r="AP470" s="415"/>
      <c r="AQ470" s="415"/>
      <c r="AR470" s="415"/>
      <c r="AS470" s="415"/>
      <c r="AT470" s="415"/>
      <c r="AU470" s="415"/>
      <c r="AV470" s="415"/>
      <c r="AW470" s="415"/>
      <c r="AX470" s="415"/>
      <c r="AY470" s="415"/>
      <c r="AZ470" s="415"/>
      <c r="BA470" s="417"/>
      <c r="BB470" s="494"/>
      <c r="BC470" s="417"/>
      <c r="BD470" s="417"/>
      <c r="BE470" s="417"/>
      <c r="BF470" s="417"/>
      <c r="BG470" s="417"/>
      <c r="BH470" s="417"/>
      <c r="BI470" s="417"/>
      <c r="BJ470" s="417"/>
      <c r="BK470" s="417"/>
      <c r="BL470" s="417"/>
      <c r="BM470" s="417"/>
      <c r="BN470" s="417"/>
      <c r="BO470" s="417"/>
      <c r="BP470" s="417"/>
      <c r="BQ470" s="417"/>
      <c r="BR470" s="417"/>
      <c r="BS470" s="417"/>
      <c r="BT470" s="417"/>
      <c r="BU470" s="417"/>
      <c r="BV470" s="417"/>
      <c r="BW470" s="418"/>
      <c r="BX470" s="418"/>
      <c r="BY470" s="418"/>
      <c r="BZ470" s="418"/>
      <c r="CA470" s="418"/>
      <c r="CB470" s="418"/>
      <c r="CC470" s="418"/>
      <c r="CD470" s="418"/>
      <c r="CE470" s="418"/>
      <c r="CF470" s="418"/>
      <c r="CG470" s="418"/>
      <c r="CH470" s="418"/>
      <c r="CI470" s="418"/>
      <c r="CJ470" s="418"/>
      <c r="CK470" s="418"/>
      <c r="CL470" s="418"/>
      <c r="CM470" s="418"/>
      <c r="CN470" s="418"/>
      <c r="CO470" s="418"/>
      <c r="CP470" s="418"/>
      <c r="CQ470" s="418"/>
      <c r="CR470" s="418"/>
      <c r="CS470" s="418"/>
      <c r="CT470" s="418"/>
      <c r="CU470" s="418"/>
      <c r="CV470" s="418"/>
      <c r="CW470" s="418"/>
      <c r="CX470" s="418"/>
      <c r="CY470" s="418"/>
      <c r="CZ470" s="418"/>
    </row>
    <row r="471" s="422" customFormat="true" ht="25.15" customHeight="true" x14ac:dyDescent="0.2">
      <c r="C471" s="1152" t="s">
        <v>199</v>
      </c>
      <c r="D471" s="1151"/>
      <c r="E471" s="754">
        <v>1</v>
      </c>
      <c r="F471" s="728"/>
      <c r="G471" s="728"/>
      <c r="H471" s="1151" t="s">
        <v>199</v>
      </c>
      <c r="I471" s="1151"/>
      <c r="J471" s="755">
        <v>0.99999999999999989</v>
      </c>
      <c r="K471" s="728"/>
      <c r="L471" s="728"/>
      <c r="M471" s="1151"/>
      <c r="N471" s="1151"/>
      <c r="O471" s="728"/>
      <c r="P471" s="728"/>
      <c r="Q471" s="728"/>
      <c r="W471" s="415"/>
      <c r="X471" s="415"/>
      <c r="Y471" s="415"/>
      <c r="Z471" s="415"/>
      <c r="AA471" s="415"/>
      <c r="AB471" s="415"/>
      <c r="AC471" s="415"/>
      <c r="AD471" s="415"/>
      <c r="AE471" s="415"/>
      <c r="AF471" s="415"/>
      <c r="AG471" s="415"/>
      <c r="AH471" s="415"/>
      <c r="AI471" s="415"/>
      <c r="AJ471" s="415"/>
      <c r="AK471" s="415"/>
      <c r="AL471" s="415"/>
      <c r="AM471" s="415"/>
      <c r="AN471" s="415"/>
      <c r="AO471" s="415"/>
      <c r="AP471" s="415"/>
      <c r="AQ471" s="415"/>
      <c r="AR471" s="415"/>
      <c r="AS471" s="415"/>
      <c r="AT471" s="415"/>
      <c r="AU471" s="415"/>
      <c r="AV471" s="415"/>
      <c r="AW471" s="415"/>
      <c r="AX471" s="415"/>
      <c r="AY471" s="415"/>
      <c r="AZ471" s="415"/>
      <c r="BA471" s="417"/>
      <c r="BB471" s="494"/>
      <c r="BC471" s="417"/>
      <c r="BD471" s="417"/>
      <c r="BE471" s="417"/>
      <c r="BF471" s="417"/>
      <c r="BG471" s="417"/>
      <c r="BH471" s="417"/>
      <c r="BI471" s="417"/>
      <c r="BJ471" s="417"/>
      <c r="BK471" s="417"/>
      <c r="BL471" s="417"/>
      <c r="BM471" s="417"/>
      <c r="BN471" s="417"/>
      <c r="BO471" s="417"/>
      <c r="BP471" s="417"/>
      <c r="BQ471" s="417"/>
      <c r="BR471" s="417"/>
      <c r="BS471" s="417"/>
      <c r="BT471" s="417"/>
      <c r="BU471" s="417"/>
      <c r="BV471" s="417"/>
      <c r="BW471" s="418"/>
      <c r="BX471" s="418"/>
      <c r="BY471" s="418"/>
      <c r="BZ471" s="418"/>
      <c r="CA471" s="418"/>
      <c r="CB471" s="418"/>
      <c r="CC471" s="418"/>
      <c r="CD471" s="418"/>
      <c r="CE471" s="418"/>
      <c r="CF471" s="418"/>
      <c r="CG471" s="418"/>
      <c r="CH471" s="418"/>
      <c r="CI471" s="418"/>
      <c r="CJ471" s="418"/>
      <c r="CK471" s="418"/>
      <c r="CL471" s="418"/>
      <c r="CM471" s="418"/>
      <c r="CN471" s="418"/>
      <c r="CO471" s="418"/>
      <c r="CP471" s="418"/>
      <c r="CQ471" s="418"/>
      <c r="CR471" s="418"/>
      <c r="CS471" s="418"/>
      <c r="CT471" s="418"/>
      <c r="CU471" s="418"/>
      <c r="CV471" s="418"/>
      <c r="CW471" s="418"/>
      <c r="CX471" s="418"/>
      <c r="CY471" s="418"/>
      <c r="CZ471" s="418"/>
    </row>
    <row r="472" s="422" customFormat="true" ht="25.15" customHeight="true" x14ac:dyDescent="0.2">
      <c r="C472" s="1152"/>
      <c r="D472" s="1151"/>
      <c r="E472" s="728"/>
      <c r="F472" s="728"/>
      <c r="G472" s="728"/>
      <c r="H472" s="1151"/>
      <c r="I472" s="1151"/>
      <c r="J472" s="728"/>
      <c r="K472" s="728"/>
      <c r="L472" s="728"/>
      <c r="M472" s="1151"/>
      <c r="N472" s="1151"/>
      <c r="O472" s="728"/>
      <c r="P472" s="728"/>
      <c r="Q472" s="728"/>
      <c r="W472" s="415"/>
      <c r="X472" s="415"/>
      <c r="Y472" s="415"/>
      <c r="Z472" s="415"/>
      <c r="AA472" s="415"/>
      <c r="AB472" s="415"/>
      <c r="AC472" s="415"/>
      <c r="AD472" s="415"/>
      <c r="AE472" s="415"/>
      <c r="AF472" s="415"/>
      <c r="AG472" s="415"/>
      <c r="AH472" s="415"/>
      <c r="AI472" s="415"/>
      <c r="AJ472" s="415"/>
      <c r="AK472" s="415"/>
      <c r="AL472" s="415"/>
      <c r="AM472" s="415"/>
      <c r="AN472" s="415"/>
      <c r="AO472" s="415"/>
      <c r="AP472" s="415"/>
      <c r="AQ472" s="415"/>
      <c r="AR472" s="415"/>
      <c r="AS472" s="415"/>
      <c r="AT472" s="415"/>
      <c r="AU472" s="415"/>
      <c r="AV472" s="415"/>
      <c r="AW472" s="415"/>
      <c r="AX472" s="415"/>
      <c r="AY472" s="415"/>
      <c r="AZ472" s="415"/>
      <c r="BA472" s="417"/>
      <c r="BB472" s="494"/>
      <c r="BC472" s="417"/>
      <c r="BD472" s="417"/>
      <c r="BE472" s="417"/>
      <c r="BF472" s="417"/>
      <c r="BG472" s="417"/>
      <c r="BH472" s="417"/>
      <c r="BI472" s="417"/>
      <c r="BJ472" s="417"/>
      <c r="BK472" s="417"/>
      <c r="BL472" s="417"/>
      <c r="BM472" s="417"/>
      <c r="BN472" s="417"/>
      <c r="BO472" s="417"/>
      <c r="BP472" s="417"/>
      <c r="BQ472" s="417"/>
      <c r="BR472" s="417"/>
      <c r="BS472" s="417"/>
      <c r="BT472" s="417"/>
      <c r="BU472" s="417"/>
      <c r="BV472" s="417"/>
      <c r="BW472" s="418"/>
      <c r="BX472" s="418"/>
      <c r="BY472" s="418"/>
      <c r="BZ472" s="418"/>
      <c r="CA472" s="418"/>
      <c r="CB472" s="418"/>
      <c r="CC472" s="418"/>
      <c r="CD472" s="418"/>
      <c r="CE472" s="418"/>
      <c r="CF472" s="418"/>
      <c r="CG472" s="418"/>
      <c r="CH472" s="418"/>
      <c r="CI472" s="418"/>
      <c r="CJ472" s="418"/>
      <c r="CK472" s="418"/>
      <c r="CL472" s="418"/>
      <c r="CM472" s="418"/>
      <c r="CN472" s="418"/>
      <c r="CO472" s="418"/>
      <c r="CP472" s="418"/>
      <c r="CQ472" s="418"/>
      <c r="CR472" s="418"/>
      <c r="CS472" s="418"/>
      <c r="CT472" s="418"/>
      <c r="CU472" s="418"/>
      <c r="CV472" s="418"/>
      <c r="CW472" s="418"/>
      <c r="CX472" s="418"/>
      <c r="CY472" s="418"/>
      <c r="CZ472" s="418"/>
    </row>
    <row r="473" s="422" customFormat="true" ht="25.15" customHeight="true" x14ac:dyDescent="0.2">
      <c r="C473" s="1152"/>
      <c r="D473" s="1151"/>
      <c r="E473" s="728"/>
      <c r="F473" s="728"/>
      <c r="G473" s="728"/>
      <c r="H473" s="1151"/>
      <c r="I473" s="1151"/>
      <c r="J473" s="728"/>
      <c r="K473" s="728"/>
      <c r="L473" s="728"/>
      <c r="M473" s="1151"/>
      <c r="N473" s="1151"/>
      <c r="O473" s="728"/>
      <c r="P473" s="728"/>
      <c r="Q473" s="728"/>
      <c r="W473" s="415"/>
      <c r="X473" s="415"/>
      <c r="Y473" s="415"/>
      <c r="Z473" s="415"/>
      <c r="AA473" s="415"/>
      <c r="AB473" s="415"/>
      <c r="AC473" s="415"/>
      <c r="AD473" s="415"/>
      <c r="AE473" s="415"/>
      <c r="AF473" s="415"/>
      <c r="AG473" s="415"/>
      <c r="AH473" s="415"/>
      <c r="AI473" s="415"/>
      <c r="AJ473" s="415"/>
      <c r="AK473" s="415"/>
      <c r="AL473" s="415"/>
      <c r="AM473" s="415"/>
      <c r="AN473" s="415"/>
      <c r="AO473" s="415"/>
      <c r="AP473" s="415"/>
      <c r="AQ473" s="415"/>
      <c r="AR473" s="415"/>
      <c r="AS473" s="415"/>
      <c r="AT473" s="415"/>
      <c r="AU473" s="415"/>
      <c r="AV473" s="415"/>
      <c r="AW473" s="415"/>
      <c r="AX473" s="415"/>
      <c r="AY473" s="415"/>
      <c r="AZ473" s="415"/>
      <c r="BA473" s="417"/>
      <c r="BB473" s="494"/>
      <c r="BC473" s="417"/>
      <c r="BD473" s="417"/>
      <c r="BE473" s="417"/>
      <c r="BF473" s="417"/>
      <c r="BG473" s="417"/>
      <c r="BH473" s="417"/>
      <c r="BI473" s="417"/>
      <c r="BJ473" s="417"/>
      <c r="BK473" s="417"/>
      <c r="BL473" s="417"/>
      <c r="BM473" s="417"/>
      <c r="BN473" s="417"/>
      <c r="BO473" s="417"/>
      <c r="BP473" s="417"/>
      <c r="BQ473" s="417"/>
      <c r="BR473" s="417"/>
      <c r="BS473" s="417"/>
      <c r="BT473" s="417"/>
      <c r="BU473" s="417"/>
      <c r="BV473" s="417"/>
      <c r="BW473" s="418"/>
      <c r="BX473" s="418"/>
      <c r="BY473" s="418"/>
      <c r="BZ473" s="418"/>
      <c r="CA473" s="418"/>
      <c r="CB473" s="418"/>
      <c r="CC473" s="418"/>
      <c r="CD473" s="418"/>
      <c r="CE473" s="418"/>
      <c r="CF473" s="418"/>
      <c r="CG473" s="418"/>
      <c r="CH473" s="418"/>
      <c r="CI473" s="418"/>
      <c r="CJ473" s="418"/>
      <c r="CK473" s="418"/>
      <c r="CL473" s="418"/>
      <c r="CM473" s="418"/>
      <c r="CN473" s="418"/>
      <c r="CO473" s="418"/>
      <c r="CP473" s="418"/>
      <c r="CQ473" s="418"/>
      <c r="CR473" s="418"/>
      <c r="CS473" s="418"/>
      <c r="CT473" s="418"/>
      <c r="CU473" s="418"/>
      <c r="CV473" s="418"/>
      <c r="CW473" s="418"/>
      <c r="CX473" s="418"/>
      <c r="CY473" s="418"/>
      <c r="CZ473" s="418"/>
    </row>
    <row r="474" s="422" customFormat="true" ht="25.15" customHeight="true" x14ac:dyDescent="0.2">
      <c r="C474" s="1152"/>
      <c r="D474" s="1151"/>
      <c r="E474" s="727"/>
      <c r="F474" s="727"/>
      <c r="G474" s="727"/>
      <c r="H474" s="1152"/>
      <c r="I474" s="1151"/>
      <c r="J474" s="727"/>
      <c r="K474" s="727"/>
      <c r="L474" s="727"/>
      <c r="M474" s="1152"/>
      <c r="N474" s="1151"/>
      <c r="O474" s="727"/>
      <c r="P474" s="727"/>
      <c r="Q474" s="727"/>
      <c r="W474" s="415"/>
      <c r="X474" s="415"/>
      <c r="Y474" s="415"/>
      <c r="Z474" s="415"/>
      <c r="AA474" s="415"/>
      <c r="AB474" s="415"/>
      <c r="AC474" s="415"/>
      <c r="AD474" s="415"/>
      <c r="AE474" s="415"/>
      <c r="AF474" s="415"/>
      <c r="AG474" s="415"/>
      <c r="AH474" s="415"/>
      <c r="AI474" s="415"/>
      <c r="AJ474" s="415"/>
      <c r="AK474" s="415"/>
      <c r="AL474" s="415"/>
      <c r="AM474" s="415"/>
      <c r="AN474" s="415"/>
      <c r="AO474" s="415"/>
      <c r="AP474" s="415"/>
      <c r="AQ474" s="415"/>
      <c r="AR474" s="415"/>
      <c r="AS474" s="415"/>
      <c r="AT474" s="415"/>
      <c r="AU474" s="415"/>
      <c r="AV474" s="415"/>
      <c r="AW474" s="415"/>
      <c r="AX474" s="415"/>
      <c r="AY474" s="415"/>
      <c r="AZ474" s="415"/>
      <c r="BA474" s="417"/>
      <c r="BB474" s="494"/>
      <c r="BC474" s="417"/>
      <c r="BD474" s="417"/>
      <c r="BE474" s="417"/>
      <c r="BF474" s="417"/>
      <c r="BG474" s="417"/>
      <c r="BH474" s="417"/>
      <c r="BI474" s="417"/>
      <c r="BJ474" s="417"/>
      <c r="BK474" s="417"/>
      <c r="BL474" s="417"/>
      <c r="BM474" s="417"/>
      <c r="BN474" s="417"/>
      <c r="BO474" s="417"/>
      <c r="BP474" s="417"/>
      <c r="BQ474" s="417"/>
      <c r="BR474" s="417"/>
      <c r="BS474" s="417"/>
      <c r="BT474" s="417"/>
      <c r="BU474" s="417"/>
      <c r="BV474" s="417"/>
      <c r="BW474" s="418"/>
      <c r="BX474" s="418"/>
      <c r="BY474" s="418"/>
      <c r="BZ474" s="418"/>
      <c r="CA474" s="418"/>
      <c r="CB474" s="418"/>
      <c r="CC474" s="418"/>
      <c r="CD474" s="418"/>
      <c r="CE474" s="418"/>
      <c r="CF474" s="418"/>
      <c r="CG474" s="418"/>
      <c r="CH474" s="418"/>
      <c r="CI474" s="418"/>
      <c r="CJ474" s="418"/>
      <c r="CK474" s="418"/>
      <c r="CL474" s="418"/>
      <c r="CM474" s="418"/>
      <c r="CN474" s="418"/>
      <c r="CO474" s="418"/>
      <c r="CP474" s="418"/>
      <c r="CQ474" s="418"/>
      <c r="CR474" s="418"/>
      <c r="CS474" s="418"/>
      <c r="CT474" s="418"/>
      <c r="CU474" s="418"/>
      <c r="CV474" s="418"/>
      <c r="CW474" s="418"/>
      <c r="CX474" s="418"/>
      <c r="CY474" s="418"/>
      <c r="CZ474" s="418"/>
    </row>
    <row r="475" s="422" customFormat="true" ht="25.15" customHeight="true" x14ac:dyDescent="0.2">
      <c r="C475" s="1152"/>
      <c r="D475" s="1151"/>
      <c r="E475" s="727"/>
      <c r="F475" s="727"/>
      <c r="G475" s="727"/>
      <c r="H475" s="1152"/>
      <c r="I475" s="1151"/>
      <c r="J475" s="727"/>
      <c r="K475" s="727"/>
      <c r="L475" s="727"/>
      <c r="M475" s="1152"/>
      <c r="N475" s="1151"/>
      <c r="O475" s="727"/>
      <c r="P475" s="727"/>
      <c r="Q475" s="727"/>
      <c r="W475" s="415"/>
      <c r="X475" s="415"/>
      <c r="Y475" s="415"/>
      <c r="Z475" s="415"/>
      <c r="AA475" s="415"/>
      <c r="AB475" s="415"/>
      <c r="AC475" s="415"/>
      <c r="AD475" s="415"/>
      <c r="AE475" s="415"/>
      <c r="AF475" s="415"/>
      <c r="AG475" s="415"/>
      <c r="AH475" s="415"/>
      <c r="AI475" s="415"/>
      <c r="AJ475" s="415"/>
      <c r="AK475" s="415"/>
      <c r="AL475" s="415"/>
      <c r="AM475" s="415"/>
      <c r="AN475" s="415"/>
      <c r="AO475" s="415"/>
      <c r="AP475" s="415"/>
      <c r="AQ475" s="415"/>
      <c r="AR475" s="415"/>
      <c r="AS475" s="415"/>
      <c r="AT475" s="415"/>
      <c r="AU475" s="415"/>
      <c r="AV475" s="415"/>
      <c r="AW475" s="415"/>
      <c r="AX475" s="415"/>
      <c r="AY475" s="415"/>
      <c r="AZ475" s="415"/>
      <c r="BA475" s="417"/>
      <c r="BB475" s="494"/>
      <c r="BC475" s="417"/>
      <c r="BD475" s="417"/>
      <c r="BE475" s="417"/>
      <c r="BF475" s="417"/>
      <c r="BG475" s="417"/>
      <c r="BH475" s="417"/>
      <c r="BI475" s="417"/>
      <c r="BJ475" s="417"/>
      <c r="BK475" s="417"/>
      <c r="BL475" s="417"/>
      <c r="BM475" s="417"/>
      <c r="BN475" s="417"/>
      <c r="BO475" s="417"/>
      <c r="BP475" s="417"/>
      <c r="BQ475" s="417"/>
      <c r="BR475" s="417"/>
      <c r="BS475" s="417"/>
      <c r="BT475" s="417"/>
      <c r="BU475" s="417"/>
      <c r="BV475" s="417"/>
      <c r="BW475" s="418"/>
      <c r="BX475" s="418"/>
      <c r="BY475" s="418"/>
      <c r="BZ475" s="418"/>
      <c r="CA475" s="418"/>
      <c r="CB475" s="418"/>
      <c r="CC475" s="418"/>
      <c r="CD475" s="418"/>
      <c r="CE475" s="418"/>
      <c r="CF475" s="418"/>
      <c r="CG475" s="418"/>
      <c r="CH475" s="418"/>
      <c r="CI475" s="418"/>
      <c r="CJ475" s="418"/>
      <c r="CK475" s="418"/>
      <c r="CL475" s="418"/>
      <c r="CM475" s="418"/>
      <c r="CN475" s="418"/>
      <c r="CO475" s="418"/>
      <c r="CP475" s="418"/>
      <c r="CQ475" s="418"/>
      <c r="CR475" s="418"/>
      <c r="CS475" s="418"/>
      <c r="CT475" s="418"/>
      <c r="CU475" s="418"/>
      <c r="CV475" s="418"/>
      <c r="CW475" s="418"/>
      <c r="CX475" s="418"/>
      <c r="CY475" s="418"/>
      <c r="CZ475" s="418"/>
    </row>
    <row r="476" s="422" customFormat="true" ht="25.15" customHeight="true" x14ac:dyDescent="0.2">
      <c r="C476" s="1152"/>
      <c r="D476" s="1151"/>
      <c r="E476" s="727"/>
      <c r="F476" s="727"/>
      <c r="G476" s="727"/>
      <c r="H476" s="1152"/>
      <c r="I476" s="1151"/>
      <c r="J476" s="727"/>
      <c r="K476" s="727"/>
      <c r="L476" s="727"/>
      <c r="M476" s="1152"/>
      <c r="N476" s="1151"/>
      <c r="O476" s="727"/>
      <c r="P476" s="727"/>
      <c r="Q476" s="727"/>
      <c r="W476" s="415"/>
      <c r="X476" s="415"/>
      <c r="Y476" s="415"/>
      <c r="Z476" s="415"/>
      <c r="AA476" s="415"/>
      <c r="AB476" s="415"/>
      <c r="AC476" s="415"/>
      <c r="AD476" s="415"/>
      <c r="AE476" s="415"/>
      <c r="AF476" s="415"/>
      <c r="AG476" s="415"/>
      <c r="AH476" s="415"/>
      <c r="AI476" s="415"/>
      <c r="AJ476" s="415"/>
      <c r="AK476" s="415"/>
      <c r="AL476" s="415"/>
      <c r="AM476" s="415"/>
      <c r="AN476" s="415"/>
      <c r="AO476" s="415"/>
      <c r="AP476" s="415"/>
      <c r="AQ476" s="415"/>
      <c r="AR476" s="415"/>
      <c r="AS476" s="415"/>
      <c r="AT476" s="415"/>
      <c r="AU476" s="415"/>
      <c r="AV476" s="415"/>
      <c r="AW476" s="415"/>
      <c r="AX476" s="415"/>
      <c r="AY476" s="415"/>
      <c r="AZ476" s="415"/>
      <c r="BA476" s="417"/>
      <c r="BB476" s="494"/>
      <c r="BC476" s="417"/>
      <c r="BD476" s="417"/>
      <c r="BE476" s="417"/>
      <c r="BF476" s="417"/>
      <c r="BG476" s="417"/>
      <c r="BH476" s="417"/>
      <c r="BI476" s="417"/>
      <c r="BJ476" s="417"/>
      <c r="BK476" s="417"/>
      <c r="BL476" s="417"/>
      <c r="BM476" s="417"/>
      <c r="BN476" s="417"/>
      <c r="BO476" s="417"/>
      <c r="BP476" s="417"/>
      <c r="BQ476" s="417"/>
      <c r="BR476" s="417"/>
      <c r="BS476" s="417"/>
      <c r="BT476" s="417"/>
      <c r="BU476" s="417"/>
      <c r="BV476" s="417"/>
      <c r="BW476" s="418"/>
      <c r="BX476" s="418"/>
      <c r="BY476" s="418"/>
      <c r="BZ476" s="418"/>
      <c r="CA476" s="418"/>
      <c r="CB476" s="418"/>
      <c r="CC476" s="418"/>
      <c r="CD476" s="418"/>
      <c r="CE476" s="418"/>
      <c r="CF476" s="418"/>
      <c r="CG476" s="418"/>
      <c r="CH476" s="418"/>
      <c r="CI476" s="418"/>
      <c r="CJ476" s="418"/>
      <c r="CK476" s="418"/>
      <c r="CL476" s="418"/>
      <c r="CM476" s="418"/>
      <c r="CN476" s="418"/>
      <c r="CO476" s="418"/>
      <c r="CP476" s="418"/>
      <c r="CQ476" s="418"/>
      <c r="CR476" s="418"/>
      <c r="CS476" s="418"/>
      <c r="CT476" s="418"/>
      <c r="CU476" s="418"/>
      <c r="CV476" s="418"/>
      <c r="CW476" s="418"/>
      <c r="CX476" s="418"/>
      <c r="CY476" s="418"/>
      <c r="CZ476" s="418"/>
    </row>
    <row r="477" s="422" customFormat="true" ht="25.15" customHeight="true" x14ac:dyDescent="0.2">
      <c r="C477" s="1152"/>
      <c r="D477" s="1151"/>
      <c r="E477" s="727"/>
      <c r="F477" s="727"/>
      <c r="G477" s="727"/>
      <c r="H477" s="1152"/>
      <c r="I477" s="1151"/>
      <c r="J477" s="727"/>
      <c r="K477" s="727"/>
      <c r="L477" s="727"/>
      <c r="M477" s="1152"/>
      <c r="N477" s="1151"/>
      <c r="O477" s="727"/>
      <c r="P477" s="727"/>
      <c r="Q477" s="727"/>
      <c r="W477" s="415"/>
      <c r="X477" s="415"/>
      <c r="Y477" s="415"/>
      <c r="Z477" s="415"/>
      <c r="AA477" s="415"/>
      <c r="AB477" s="415"/>
      <c r="AC477" s="415"/>
      <c r="AD477" s="415"/>
      <c r="AE477" s="415"/>
      <c r="AF477" s="415"/>
      <c r="AG477" s="415"/>
      <c r="AH477" s="415"/>
      <c r="AI477" s="415"/>
      <c r="AJ477" s="415"/>
      <c r="AK477" s="415"/>
      <c r="AL477" s="415"/>
      <c r="AM477" s="415"/>
      <c r="AN477" s="415"/>
      <c r="AO477" s="415"/>
      <c r="AP477" s="415"/>
      <c r="AQ477" s="415"/>
      <c r="AR477" s="415"/>
      <c r="AS477" s="415"/>
      <c r="AT477" s="415"/>
      <c r="AU477" s="415"/>
      <c r="AV477" s="415"/>
      <c r="AW477" s="415"/>
      <c r="AX477" s="415"/>
      <c r="AY477" s="415"/>
      <c r="AZ477" s="415"/>
      <c r="BA477" s="417"/>
      <c r="BB477" s="494"/>
      <c r="BC477" s="417"/>
      <c r="BD477" s="417"/>
      <c r="BE477" s="417"/>
      <c r="BF477" s="417"/>
      <c r="BG477" s="417"/>
      <c r="BH477" s="417"/>
      <c r="BI477" s="417"/>
      <c r="BJ477" s="417"/>
      <c r="BK477" s="417"/>
      <c r="BL477" s="417"/>
      <c r="BM477" s="417"/>
      <c r="BN477" s="417"/>
      <c r="BO477" s="417"/>
      <c r="BP477" s="417"/>
      <c r="BQ477" s="417"/>
      <c r="BR477" s="417"/>
      <c r="BS477" s="417"/>
      <c r="BT477" s="417"/>
      <c r="BU477" s="417"/>
      <c r="BV477" s="417"/>
      <c r="BW477" s="418"/>
      <c r="BX477" s="418"/>
      <c r="BY477" s="418"/>
      <c r="BZ477" s="418"/>
      <c r="CA477" s="418"/>
      <c r="CB477" s="418"/>
      <c r="CC477" s="418"/>
      <c r="CD477" s="418"/>
      <c r="CE477" s="418"/>
      <c r="CF477" s="418"/>
      <c r="CG477" s="418"/>
      <c r="CH477" s="418"/>
      <c r="CI477" s="418"/>
      <c r="CJ477" s="418"/>
      <c r="CK477" s="418"/>
      <c r="CL477" s="418"/>
      <c r="CM477" s="418"/>
      <c r="CN477" s="418"/>
      <c r="CO477" s="418"/>
      <c r="CP477" s="418"/>
      <c r="CQ477" s="418"/>
      <c r="CR477" s="418"/>
      <c r="CS477" s="418"/>
      <c r="CT477" s="418"/>
      <c r="CU477" s="418"/>
      <c r="CV477" s="418"/>
      <c r="CW477" s="418"/>
      <c r="CX477" s="418"/>
      <c r="CY477" s="418"/>
      <c r="CZ477" s="418"/>
    </row>
    <row r="478" s="422" customFormat="true" ht="25.15" customHeight="true" x14ac:dyDescent="0.2">
      <c r="C478" s="1152"/>
      <c r="D478" s="1151"/>
      <c r="E478" s="727"/>
      <c r="F478" s="727"/>
      <c r="G478" s="727"/>
      <c r="H478" s="1152"/>
      <c r="I478" s="1151"/>
      <c r="J478" s="727"/>
      <c r="K478" s="727"/>
      <c r="L478" s="727"/>
      <c r="M478" s="1152"/>
      <c r="N478" s="1151"/>
      <c r="O478" s="727"/>
      <c r="P478" s="727"/>
      <c r="Q478" s="727"/>
      <c r="W478" s="415"/>
      <c r="X478" s="415"/>
      <c r="Y478" s="415"/>
      <c r="Z478" s="415"/>
      <c r="AA478" s="415"/>
      <c r="AB478" s="415"/>
      <c r="AC478" s="415"/>
      <c r="AD478" s="415"/>
      <c r="AE478" s="415"/>
      <c r="AF478" s="415"/>
      <c r="AG478" s="415"/>
      <c r="AH478" s="415"/>
      <c r="AI478" s="415"/>
      <c r="AJ478" s="415"/>
      <c r="AK478" s="415"/>
      <c r="AL478" s="415"/>
      <c r="AM478" s="415"/>
      <c r="AN478" s="415"/>
      <c r="AO478" s="415"/>
      <c r="AP478" s="415"/>
      <c r="AQ478" s="415"/>
      <c r="AR478" s="415"/>
      <c r="AS478" s="415"/>
      <c r="AT478" s="415"/>
      <c r="AU478" s="415"/>
      <c r="AV478" s="415"/>
      <c r="AW478" s="415"/>
      <c r="AX478" s="415"/>
      <c r="AY478" s="415"/>
      <c r="AZ478" s="415"/>
      <c r="BA478" s="417"/>
      <c r="BB478" s="494"/>
      <c r="BC478" s="417"/>
      <c r="BD478" s="417"/>
      <c r="BE478" s="417"/>
      <c r="BF478" s="417"/>
      <c r="BG478" s="417"/>
      <c r="BH478" s="417"/>
      <c r="BI478" s="417"/>
      <c r="BJ478" s="417"/>
      <c r="BK478" s="417"/>
      <c r="BL478" s="417"/>
      <c r="BM478" s="417"/>
      <c r="BN478" s="417"/>
      <c r="BO478" s="417"/>
      <c r="BP478" s="417"/>
      <c r="BQ478" s="417"/>
      <c r="BR478" s="417"/>
      <c r="BS478" s="417"/>
      <c r="BT478" s="417"/>
      <c r="BU478" s="417"/>
      <c r="BV478" s="417"/>
      <c r="BW478" s="418"/>
      <c r="BX478" s="418"/>
      <c r="BY478" s="418"/>
      <c r="BZ478" s="418"/>
      <c r="CA478" s="418"/>
      <c r="CB478" s="418"/>
      <c r="CC478" s="418"/>
      <c r="CD478" s="418"/>
      <c r="CE478" s="418"/>
      <c r="CF478" s="418"/>
      <c r="CG478" s="418"/>
      <c r="CH478" s="418"/>
      <c r="CI478" s="418"/>
      <c r="CJ478" s="418"/>
      <c r="CK478" s="418"/>
      <c r="CL478" s="418"/>
      <c r="CM478" s="418"/>
      <c r="CN478" s="418"/>
      <c r="CO478" s="418"/>
      <c r="CP478" s="418"/>
      <c r="CQ478" s="418"/>
      <c r="CR478" s="418"/>
      <c r="CS478" s="418"/>
      <c r="CT478" s="418"/>
      <c r="CU478" s="418"/>
      <c r="CV478" s="418"/>
      <c r="CW478" s="418"/>
      <c r="CX478" s="418"/>
      <c r="CY478" s="418"/>
      <c r="CZ478" s="418"/>
    </row>
    <row r="479" s="422" customFormat="true" ht="25.15" customHeight="true" x14ac:dyDescent="0.2">
      <c r="C479" s="1152"/>
      <c r="D479" s="1151"/>
      <c r="E479" s="727"/>
      <c r="F479" s="727"/>
      <c r="G479" s="727"/>
      <c r="H479" s="1152"/>
      <c r="I479" s="1151"/>
      <c r="J479" s="727"/>
      <c r="K479" s="727"/>
      <c r="L479" s="727"/>
      <c r="M479" s="1152"/>
      <c r="N479" s="1151"/>
      <c r="O479" s="727"/>
      <c r="P479" s="727"/>
      <c r="Q479" s="727"/>
      <c r="W479" s="415"/>
      <c r="X479" s="415"/>
      <c r="Y479" s="415"/>
      <c r="Z479" s="415"/>
      <c r="AA479" s="415"/>
      <c r="AB479" s="415"/>
      <c r="AC479" s="415"/>
      <c r="AD479" s="415"/>
      <c r="AE479" s="415"/>
      <c r="AF479" s="415"/>
      <c r="AG479" s="415"/>
      <c r="AH479" s="415"/>
      <c r="AI479" s="415"/>
      <c r="AJ479" s="415"/>
      <c r="AK479" s="415"/>
      <c r="AL479" s="415"/>
      <c r="AM479" s="415"/>
      <c r="AN479" s="415"/>
      <c r="AO479" s="415"/>
      <c r="AP479" s="415"/>
      <c r="AQ479" s="415"/>
      <c r="AR479" s="415"/>
      <c r="AS479" s="415"/>
      <c r="AT479" s="415"/>
      <c r="AU479" s="415"/>
      <c r="AV479" s="415"/>
      <c r="AW479" s="415"/>
      <c r="AX479" s="415"/>
      <c r="AY479" s="415"/>
      <c r="AZ479" s="415"/>
      <c r="BA479" s="417"/>
      <c r="BB479" s="494"/>
      <c r="BC479" s="417"/>
      <c r="BD479" s="417"/>
      <c r="BE479" s="417"/>
      <c r="BF479" s="417"/>
      <c r="BG479" s="417"/>
      <c r="BH479" s="417"/>
      <c r="BI479" s="417"/>
      <c r="BJ479" s="417"/>
      <c r="BK479" s="417"/>
      <c r="BL479" s="417"/>
      <c r="BM479" s="417"/>
      <c r="BN479" s="417"/>
      <c r="BO479" s="417"/>
      <c r="BP479" s="417"/>
      <c r="BQ479" s="417"/>
      <c r="BR479" s="417"/>
      <c r="BS479" s="417"/>
      <c r="BT479" s="417"/>
      <c r="BU479" s="417"/>
      <c r="BV479" s="417"/>
      <c r="BW479" s="418"/>
      <c r="BX479" s="418"/>
      <c r="BY479" s="418"/>
      <c r="BZ479" s="418"/>
      <c r="CA479" s="418"/>
      <c r="CB479" s="418"/>
      <c r="CC479" s="418"/>
      <c r="CD479" s="418"/>
      <c r="CE479" s="418"/>
      <c r="CF479" s="418"/>
      <c r="CG479" s="418"/>
      <c r="CH479" s="418"/>
      <c r="CI479" s="418"/>
      <c r="CJ479" s="418"/>
      <c r="CK479" s="418"/>
      <c r="CL479" s="418"/>
      <c r="CM479" s="418"/>
      <c r="CN479" s="418"/>
      <c r="CO479" s="418"/>
      <c r="CP479" s="418"/>
      <c r="CQ479" s="418"/>
      <c r="CR479" s="418"/>
      <c r="CS479" s="418"/>
      <c r="CT479" s="418"/>
      <c r="CU479" s="418"/>
      <c r="CV479" s="418"/>
      <c r="CW479" s="418"/>
      <c r="CX479" s="418"/>
      <c r="CY479" s="418"/>
      <c r="CZ479" s="418"/>
    </row>
    <row r="480" s="422" customFormat="true" ht="25.15" customHeight="true" x14ac:dyDescent="0.2">
      <c r="C480" s="1152"/>
      <c r="D480" s="1151"/>
      <c r="E480" s="727"/>
      <c r="F480" s="727"/>
      <c r="G480" s="727"/>
      <c r="H480" s="1152"/>
      <c r="I480" s="1151"/>
      <c r="J480" s="727"/>
      <c r="K480" s="727"/>
      <c r="L480" s="727"/>
      <c r="M480" s="1152"/>
      <c r="N480" s="1151"/>
      <c r="O480" s="727"/>
      <c r="P480" s="727"/>
      <c r="Q480" s="727"/>
      <c r="W480" s="415"/>
      <c r="X480" s="415"/>
      <c r="Y480" s="415"/>
      <c r="Z480" s="415"/>
      <c r="AA480" s="415"/>
      <c r="AB480" s="415"/>
      <c r="AC480" s="415"/>
      <c r="AD480" s="415"/>
      <c r="AE480" s="415"/>
      <c r="AF480" s="415"/>
      <c r="AG480" s="415"/>
      <c r="AH480" s="415"/>
      <c r="AI480" s="415"/>
      <c r="AJ480" s="415"/>
      <c r="AK480" s="415"/>
      <c r="AL480" s="415"/>
      <c r="AM480" s="415"/>
      <c r="AN480" s="415"/>
      <c r="AO480" s="415"/>
      <c r="AP480" s="415"/>
      <c r="AQ480" s="415"/>
      <c r="AR480" s="415"/>
      <c r="AS480" s="415"/>
      <c r="AT480" s="415"/>
      <c r="AU480" s="415"/>
      <c r="AV480" s="415"/>
      <c r="AW480" s="415"/>
      <c r="AX480" s="415"/>
      <c r="AY480" s="415"/>
      <c r="AZ480" s="415"/>
      <c r="BA480" s="417"/>
      <c r="BB480" s="494"/>
      <c r="BC480" s="417"/>
      <c r="BD480" s="417"/>
      <c r="BE480" s="417"/>
      <c r="BF480" s="417"/>
      <c r="BG480" s="417"/>
      <c r="BH480" s="417"/>
      <c r="BI480" s="417"/>
      <c r="BJ480" s="417"/>
      <c r="BK480" s="417"/>
      <c r="BL480" s="417"/>
      <c r="BM480" s="417"/>
      <c r="BN480" s="417"/>
      <c r="BO480" s="417"/>
      <c r="BP480" s="417"/>
      <c r="BQ480" s="417"/>
      <c r="BR480" s="417"/>
      <c r="BS480" s="417"/>
      <c r="BT480" s="417"/>
      <c r="BU480" s="417"/>
      <c r="BV480" s="417"/>
      <c r="BW480" s="418"/>
      <c r="BX480" s="418"/>
      <c r="BY480" s="418"/>
      <c r="BZ480" s="418"/>
      <c r="CA480" s="418"/>
      <c r="CB480" s="418"/>
      <c r="CC480" s="418"/>
      <c r="CD480" s="418"/>
      <c r="CE480" s="418"/>
      <c r="CF480" s="418"/>
      <c r="CG480" s="418"/>
      <c r="CH480" s="418"/>
      <c r="CI480" s="418"/>
      <c r="CJ480" s="418"/>
      <c r="CK480" s="418"/>
      <c r="CL480" s="418"/>
      <c r="CM480" s="418"/>
      <c r="CN480" s="418"/>
      <c r="CO480" s="418"/>
      <c r="CP480" s="418"/>
      <c r="CQ480" s="418"/>
      <c r="CR480" s="418"/>
      <c r="CS480" s="418"/>
      <c r="CT480" s="418"/>
      <c r="CU480" s="418"/>
      <c r="CV480" s="418"/>
      <c r="CW480" s="418"/>
      <c r="CX480" s="418"/>
      <c r="CY480" s="418"/>
      <c r="CZ480" s="418"/>
    </row>
    <row r="481" s="422" customFormat="true" ht="25.15" customHeight="true" x14ac:dyDescent="0.2">
      <c r="C481" s="1152"/>
      <c r="D481" s="1151"/>
      <c r="E481" s="727"/>
      <c r="F481" s="727"/>
      <c r="G481" s="727"/>
      <c r="H481" s="1152"/>
      <c r="I481" s="1151"/>
      <c r="J481" s="727"/>
      <c r="K481" s="727"/>
      <c r="L481" s="727"/>
      <c r="M481" s="1152"/>
      <c r="N481" s="1151"/>
      <c r="O481" s="727"/>
      <c r="P481" s="727"/>
      <c r="Q481" s="727"/>
      <c r="W481" s="415"/>
      <c r="X481" s="415"/>
      <c r="Y481" s="415"/>
      <c r="Z481" s="415"/>
      <c r="AA481" s="415"/>
      <c r="AB481" s="415"/>
      <c r="AC481" s="415"/>
      <c r="AD481" s="415"/>
      <c r="AE481" s="415"/>
      <c r="AF481" s="415"/>
      <c r="AG481" s="415"/>
      <c r="AH481" s="415"/>
      <c r="AI481" s="415"/>
      <c r="AJ481" s="415"/>
      <c r="AK481" s="415"/>
      <c r="AL481" s="415"/>
      <c r="AM481" s="415"/>
      <c r="AN481" s="415"/>
      <c r="AO481" s="415"/>
      <c r="AP481" s="415"/>
      <c r="AQ481" s="415"/>
      <c r="AR481" s="415"/>
      <c r="AS481" s="415"/>
      <c r="AT481" s="415"/>
      <c r="AU481" s="415"/>
      <c r="AV481" s="415"/>
      <c r="AW481" s="415"/>
      <c r="AX481" s="415"/>
      <c r="AY481" s="415"/>
      <c r="AZ481" s="415"/>
      <c r="BA481" s="417"/>
      <c r="BB481" s="494"/>
      <c r="BC481" s="417"/>
      <c r="BD481" s="417"/>
      <c r="BE481" s="417"/>
      <c r="BF481" s="417"/>
      <c r="BG481" s="417"/>
      <c r="BH481" s="417"/>
      <c r="BI481" s="417"/>
      <c r="BJ481" s="417"/>
      <c r="BK481" s="417"/>
      <c r="BL481" s="417"/>
      <c r="BM481" s="417"/>
      <c r="BN481" s="417"/>
      <c r="BO481" s="417"/>
      <c r="BP481" s="417"/>
      <c r="BQ481" s="417"/>
      <c r="BR481" s="417"/>
      <c r="BS481" s="417"/>
      <c r="BT481" s="417"/>
      <c r="BU481" s="417"/>
      <c r="BV481" s="417"/>
      <c r="BW481" s="418"/>
      <c r="BX481" s="418"/>
      <c r="BY481" s="418"/>
      <c r="BZ481" s="418"/>
      <c r="CA481" s="418"/>
      <c r="CB481" s="418"/>
      <c r="CC481" s="418"/>
      <c r="CD481" s="418"/>
      <c r="CE481" s="418"/>
      <c r="CF481" s="418"/>
      <c r="CG481" s="418"/>
      <c r="CH481" s="418"/>
      <c r="CI481" s="418"/>
      <c r="CJ481" s="418"/>
      <c r="CK481" s="418"/>
      <c r="CL481" s="418"/>
      <c r="CM481" s="418"/>
      <c r="CN481" s="418"/>
      <c r="CO481" s="418"/>
      <c r="CP481" s="418"/>
      <c r="CQ481" s="418"/>
      <c r="CR481" s="418"/>
      <c r="CS481" s="418"/>
      <c r="CT481" s="418"/>
      <c r="CU481" s="418"/>
      <c r="CV481" s="418"/>
      <c r="CW481" s="418"/>
      <c r="CX481" s="418"/>
      <c r="CY481" s="418"/>
      <c r="CZ481" s="418"/>
    </row>
    <row r="482" s="422" customFormat="true" ht="25.15" customHeight="true" x14ac:dyDescent="0.2">
      <c r="C482" s="1152"/>
      <c r="D482" s="1151"/>
      <c r="E482" s="727"/>
      <c r="F482" s="727"/>
      <c r="G482" s="727"/>
      <c r="H482" s="1152"/>
      <c r="I482" s="1151"/>
      <c r="J482" s="727"/>
      <c r="K482" s="727"/>
      <c r="L482" s="727"/>
      <c r="M482" s="1152"/>
      <c r="N482" s="1151"/>
      <c r="O482" s="727"/>
      <c r="P482" s="727"/>
      <c r="Q482" s="727"/>
      <c r="W482" s="415"/>
      <c r="X482" s="415"/>
      <c r="Y482" s="415"/>
      <c r="Z482" s="415"/>
      <c r="AA482" s="415"/>
      <c r="AB482" s="415"/>
      <c r="AC482" s="415"/>
      <c r="AD482" s="415"/>
      <c r="AE482" s="415"/>
      <c r="AF482" s="415"/>
      <c r="AG482" s="415"/>
      <c r="AH482" s="415"/>
      <c r="AI482" s="415"/>
      <c r="AJ482" s="415"/>
      <c r="AK482" s="415"/>
      <c r="AL482" s="415"/>
      <c r="AM482" s="415"/>
      <c r="AN482" s="415"/>
      <c r="AO482" s="415"/>
      <c r="AP482" s="415"/>
      <c r="AQ482" s="415"/>
      <c r="AR482" s="415"/>
      <c r="AS482" s="415"/>
      <c r="AT482" s="415"/>
      <c r="AU482" s="415"/>
      <c r="AV482" s="415"/>
      <c r="AW482" s="415"/>
      <c r="AX482" s="415"/>
      <c r="AY482" s="415"/>
      <c r="AZ482" s="415"/>
      <c r="BA482" s="417"/>
      <c r="BB482" s="494"/>
      <c r="BC482" s="417"/>
      <c r="BD482" s="417"/>
      <c r="BE482" s="417"/>
      <c r="BF482" s="417"/>
      <c r="BG482" s="417"/>
      <c r="BH482" s="417"/>
      <c r="BI482" s="417"/>
      <c r="BJ482" s="417"/>
      <c r="BK482" s="417"/>
      <c r="BL482" s="417"/>
      <c r="BM482" s="417"/>
      <c r="BN482" s="417"/>
      <c r="BO482" s="417"/>
      <c r="BP482" s="417"/>
      <c r="BQ482" s="417"/>
      <c r="BR482" s="417"/>
      <c r="BS482" s="417"/>
      <c r="BT482" s="417"/>
      <c r="BU482" s="417"/>
      <c r="BV482" s="417"/>
      <c r="BW482" s="418"/>
      <c r="BX482" s="418"/>
      <c r="BY482" s="418"/>
      <c r="BZ482" s="418"/>
      <c r="CA482" s="418"/>
      <c r="CB482" s="418"/>
      <c r="CC482" s="418"/>
      <c r="CD482" s="418"/>
      <c r="CE482" s="418"/>
      <c r="CF482" s="418"/>
      <c r="CG482" s="418"/>
      <c r="CH482" s="418"/>
      <c r="CI482" s="418"/>
      <c r="CJ482" s="418"/>
      <c r="CK482" s="418"/>
      <c r="CL482" s="418"/>
      <c r="CM482" s="418"/>
      <c r="CN482" s="418"/>
      <c r="CO482" s="418"/>
      <c r="CP482" s="418"/>
      <c r="CQ482" s="418"/>
      <c r="CR482" s="418"/>
      <c r="CS482" s="418"/>
      <c r="CT482" s="418"/>
      <c r="CU482" s="418"/>
      <c r="CV482" s="418"/>
      <c r="CW482" s="418"/>
      <c r="CX482" s="418"/>
      <c r="CY482" s="418"/>
      <c r="CZ482" s="418"/>
    </row>
    <row r="483" s="422" customFormat="true" ht="25.15" customHeight="true" x14ac:dyDescent="0.2">
      <c r="C483" s="1152"/>
      <c r="D483" s="1151"/>
      <c r="E483" s="727"/>
      <c r="F483" s="727"/>
      <c r="G483" s="727"/>
      <c r="H483" s="1152"/>
      <c r="I483" s="1151"/>
      <c r="J483" s="727"/>
      <c r="K483" s="727"/>
      <c r="L483" s="727"/>
      <c r="M483" s="1152"/>
      <c r="N483" s="1151"/>
      <c r="O483" s="727"/>
      <c r="P483" s="727"/>
      <c r="Q483" s="727"/>
      <c r="W483" s="415"/>
      <c r="X483" s="415"/>
      <c r="Y483" s="415"/>
      <c r="Z483" s="415"/>
      <c r="AA483" s="415"/>
      <c r="AB483" s="415"/>
      <c r="AC483" s="415"/>
      <c r="AD483" s="415"/>
      <c r="AE483" s="415"/>
      <c r="AF483" s="415"/>
      <c r="AG483" s="415"/>
      <c r="AH483" s="415"/>
      <c r="AI483" s="415"/>
      <c r="AJ483" s="415"/>
      <c r="AK483" s="415"/>
      <c r="AL483" s="415"/>
      <c r="AM483" s="415"/>
      <c r="AN483" s="415"/>
      <c r="AO483" s="415"/>
      <c r="AP483" s="415"/>
      <c r="AQ483" s="415"/>
      <c r="AR483" s="415"/>
      <c r="AS483" s="415"/>
      <c r="AT483" s="415"/>
      <c r="AU483" s="415"/>
      <c r="AV483" s="415"/>
      <c r="AW483" s="415"/>
      <c r="AX483" s="415"/>
      <c r="AY483" s="415"/>
      <c r="AZ483" s="415"/>
      <c r="BA483" s="417"/>
      <c r="BB483" s="494"/>
      <c r="BC483" s="417"/>
      <c r="BD483" s="417"/>
      <c r="BE483" s="417"/>
      <c r="BF483" s="417"/>
      <c r="BG483" s="417"/>
      <c r="BH483" s="417"/>
      <c r="BI483" s="417"/>
      <c r="BJ483" s="417"/>
      <c r="BK483" s="417"/>
      <c r="BL483" s="417"/>
      <c r="BM483" s="417"/>
      <c r="BN483" s="417"/>
      <c r="BO483" s="417"/>
      <c r="BP483" s="417"/>
      <c r="BQ483" s="417"/>
      <c r="BR483" s="417"/>
      <c r="BS483" s="417"/>
      <c r="BT483" s="417"/>
      <c r="BU483" s="417"/>
      <c r="BV483" s="417"/>
      <c r="BW483" s="418"/>
      <c r="BX483" s="418"/>
      <c r="BY483" s="418"/>
      <c r="BZ483" s="418"/>
      <c r="CA483" s="418"/>
      <c r="CB483" s="418"/>
      <c r="CC483" s="418"/>
      <c r="CD483" s="418"/>
      <c r="CE483" s="418"/>
      <c r="CF483" s="418"/>
      <c r="CG483" s="418"/>
      <c r="CH483" s="418"/>
      <c r="CI483" s="418"/>
      <c r="CJ483" s="418"/>
      <c r="CK483" s="418"/>
      <c r="CL483" s="418"/>
      <c r="CM483" s="418"/>
      <c r="CN483" s="418"/>
      <c r="CO483" s="418"/>
      <c r="CP483" s="418"/>
      <c r="CQ483" s="418"/>
      <c r="CR483" s="418"/>
      <c r="CS483" s="418"/>
      <c r="CT483" s="418"/>
      <c r="CU483" s="418"/>
      <c r="CV483" s="418"/>
      <c r="CW483" s="418"/>
      <c r="CX483" s="418"/>
      <c r="CY483" s="418"/>
      <c r="CZ483" s="418"/>
    </row>
    <row r="484" s="422" customFormat="true" ht="25.15" customHeight="true" x14ac:dyDescent="0.2">
      <c r="C484" s="1152"/>
      <c r="D484" s="1151"/>
      <c r="E484" s="727"/>
      <c r="F484" s="727"/>
      <c r="G484" s="727"/>
      <c r="H484" s="1152"/>
      <c r="I484" s="1151"/>
      <c r="J484" s="727"/>
      <c r="K484" s="727"/>
      <c r="L484" s="727"/>
      <c r="M484" s="1152"/>
      <c r="N484" s="1151"/>
      <c r="O484" s="727"/>
      <c r="P484" s="727"/>
      <c r="Q484" s="727"/>
      <c r="W484" s="415"/>
      <c r="X484" s="415"/>
      <c r="Y484" s="415"/>
      <c r="Z484" s="415"/>
      <c r="AA484" s="415"/>
      <c r="AB484" s="415"/>
      <c r="AC484" s="415"/>
      <c r="AD484" s="415"/>
      <c r="AE484" s="415"/>
      <c r="AF484" s="415"/>
      <c r="AG484" s="415"/>
      <c r="AH484" s="415"/>
      <c r="AI484" s="415"/>
      <c r="AJ484" s="415"/>
      <c r="AK484" s="415"/>
      <c r="AL484" s="415"/>
      <c r="AM484" s="415"/>
      <c r="AN484" s="415"/>
      <c r="AO484" s="415"/>
      <c r="AP484" s="415"/>
      <c r="AQ484" s="415"/>
      <c r="AR484" s="415"/>
      <c r="AS484" s="415"/>
      <c r="AT484" s="415"/>
      <c r="AU484" s="415"/>
      <c r="AV484" s="415"/>
      <c r="AW484" s="415"/>
      <c r="AX484" s="415"/>
      <c r="AY484" s="415"/>
      <c r="AZ484" s="415"/>
      <c r="BA484" s="417"/>
      <c r="BB484" s="494"/>
      <c r="BC484" s="417"/>
      <c r="BD484" s="417"/>
      <c r="BE484" s="417"/>
      <c r="BF484" s="417"/>
      <c r="BG484" s="417"/>
      <c r="BH484" s="417"/>
      <c r="BI484" s="417"/>
      <c r="BJ484" s="417"/>
      <c r="BK484" s="417"/>
      <c r="BL484" s="417"/>
      <c r="BM484" s="417"/>
      <c r="BN484" s="417"/>
      <c r="BO484" s="417"/>
      <c r="BP484" s="417"/>
      <c r="BQ484" s="417"/>
      <c r="BR484" s="417"/>
      <c r="BS484" s="417"/>
      <c r="BT484" s="417"/>
      <c r="BU484" s="417"/>
      <c r="BV484" s="417"/>
      <c r="BW484" s="418"/>
      <c r="BX484" s="418"/>
      <c r="BY484" s="418"/>
      <c r="BZ484" s="418"/>
      <c r="CA484" s="418"/>
      <c r="CB484" s="418"/>
      <c r="CC484" s="418"/>
      <c r="CD484" s="418"/>
      <c r="CE484" s="418"/>
      <c r="CF484" s="418"/>
      <c r="CG484" s="418"/>
      <c r="CH484" s="418"/>
      <c r="CI484" s="418"/>
      <c r="CJ484" s="418"/>
      <c r="CK484" s="418"/>
      <c r="CL484" s="418"/>
      <c r="CM484" s="418"/>
      <c r="CN484" s="418"/>
      <c r="CO484" s="418"/>
      <c r="CP484" s="418"/>
      <c r="CQ484" s="418"/>
      <c r="CR484" s="418"/>
      <c r="CS484" s="418"/>
      <c r="CT484" s="418"/>
      <c r="CU484" s="418"/>
      <c r="CV484" s="418"/>
      <c r="CW484" s="418"/>
      <c r="CX484" s="418"/>
      <c r="CY484" s="418"/>
      <c r="CZ484" s="418"/>
    </row>
    <row r="485" s="422" customFormat="true" ht="25.15" customHeight="true" x14ac:dyDescent="0.2">
      <c r="C485" s="1152"/>
      <c r="D485" s="1151"/>
      <c r="E485" s="727"/>
      <c r="F485" s="727"/>
      <c r="G485" s="727"/>
      <c r="H485" s="1152"/>
      <c r="I485" s="1151"/>
      <c r="J485" s="727"/>
      <c r="K485" s="727"/>
      <c r="L485" s="727"/>
      <c r="M485" s="1152"/>
      <c r="N485" s="1151"/>
      <c r="O485" s="727"/>
      <c r="P485" s="727"/>
      <c r="Q485" s="727"/>
      <c r="W485" s="415"/>
      <c r="X485" s="415"/>
      <c r="Y485" s="415"/>
      <c r="Z485" s="415"/>
      <c r="AA485" s="415"/>
      <c r="AB485" s="415"/>
      <c r="AC485" s="415"/>
      <c r="AD485" s="415"/>
      <c r="AE485" s="415"/>
      <c r="AF485" s="415"/>
      <c r="AG485" s="415"/>
      <c r="AH485" s="415"/>
      <c r="AI485" s="415"/>
      <c r="AJ485" s="415"/>
      <c r="AK485" s="415"/>
      <c r="AL485" s="415"/>
      <c r="AM485" s="415"/>
      <c r="AN485" s="415"/>
      <c r="AO485" s="415"/>
      <c r="AP485" s="415"/>
      <c r="AQ485" s="415"/>
      <c r="AR485" s="415"/>
      <c r="AS485" s="415"/>
      <c r="AT485" s="415"/>
      <c r="AU485" s="415"/>
      <c r="AV485" s="415"/>
      <c r="AW485" s="415"/>
      <c r="AX485" s="415"/>
      <c r="AY485" s="415"/>
      <c r="AZ485" s="415"/>
      <c r="BA485" s="417"/>
      <c r="BB485" s="494"/>
      <c r="BC485" s="417"/>
      <c r="BD485" s="417"/>
      <c r="BE485" s="417"/>
      <c r="BF485" s="417"/>
      <c r="BG485" s="417"/>
      <c r="BH485" s="417"/>
      <c r="BI485" s="417"/>
      <c r="BJ485" s="417"/>
      <c r="BK485" s="417"/>
      <c r="BL485" s="417"/>
      <c r="BM485" s="417"/>
      <c r="BN485" s="417"/>
      <c r="BO485" s="417"/>
      <c r="BP485" s="417"/>
      <c r="BQ485" s="417"/>
      <c r="BR485" s="417"/>
      <c r="BS485" s="417"/>
      <c r="BT485" s="417"/>
      <c r="BU485" s="417"/>
      <c r="BV485" s="417"/>
      <c r="BW485" s="418"/>
      <c r="BX485" s="418"/>
      <c r="BY485" s="418"/>
      <c r="BZ485" s="418"/>
      <c r="CA485" s="418"/>
      <c r="CB485" s="418"/>
      <c r="CC485" s="418"/>
      <c r="CD485" s="418"/>
      <c r="CE485" s="418"/>
      <c r="CF485" s="418"/>
      <c r="CG485" s="418"/>
      <c r="CH485" s="418"/>
      <c r="CI485" s="418"/>
      <c r="CJ485" s="418"/>
      <c r="CK485" s="418"/>
      <c r="CL485" s="418"/>
      <c r="CM485" s="418"/>
      <c r="CN485" s="418"/>
      <c r="CO485" s="418"/>
      <c r="CP485" s="418"/>
      <c r="CQ485" s="418"/>
      <c r="CR485" s="418"/>
      <c r="CS485" s="418"/>
      <c r="CT485" s="418"/>
      <c r="CU485" s="418"/>
      <c r="CV485" s="418"/>
      <c r="CW485" s="418"/>
      <c r="CX485" s="418"/>
      <c r="CY485" s="418"/>
      <c r="CZ485" s="418"/>
    </row>
    <row r="486" s="422" customFormat="true" ht="25.15" customHeight="true" x14ac:dyDescent="0.2">
      <c r="C486" s="1152"/>
      <c r="D486" s="1151"/>
      <c r="E486" s="727"/>
      <c r="F486" s="727"/>
      <c r="G486" s="727"/>
      <c r="H486" s="1152"/>
      <c r="I486" s="1151"/>
      <c r="J486" s="727"/>
      <c r="K486" s="727"/>
      <c r="L486" s="727"/>
      <c r="M486" s="1152"/>
      <c r="N486" s="1151"/>
      <c r="O486" s="727"/>
      <c r="P486" s="727"/>
      <c r="Q486" s="727"/>
      <c r="W486" s="415"/>
      <c r="X486" s="415"/>
      <c r="Y486" s="415"/>
      <c r="Z486" s="415"/>
      <c r="AA486" s="415"/>
      <c r="AB486" s="415"/>
      <c r="AC486" s="415"/>
      <c r="AD486" s="415"/>
      <c r="AE486" s="415"/>
      <c r="AF486" s="415"/>
      <c r="AG486" s="415"/>
      <c r="AH486" s="415"/>
      <c r="AI486" s="415"/>
      <c r="AJ486" s="415"/>
      <c r="AK486" s="415"/>
      <c r="AL486" s="415"/>
      <c r="AM486" s="415"/>
      <c r="AN486" s="415"/>
      <c r="AO486" s="415"/>
      <c r="AP486" s="415"/>
      <c r="AQ486" s="415"/>
      <c r="AR486" s="415"/>
      <c r="AS486" s="415"/>
      <c r="AT486" s="415"/>
      <c r="AU486" s="415"/>
      <c r="AV486" s="415"/>
      <c r="AW486" s="415"/>
      <c r="AX486" s="415"/>
      <c r="AY486" s="415"/>
      <c r="AZ486" s="415"/>
      <c r="BA486" s="417"/>
      <c r="BB486" s="494"/>
      <c r="BC486" s="417"/>
      <c r="BD486" s="417"/>
      <c r="BE486" s="417"/>
      <c r="BF486" s="417"/>
      <c r="BG486" s="417"/>
      <c r="BH486" s="417"/>
      <c r="BI486" s="417"/>
      <c r="BJ486" s="417"/>
      <c r="BK486" s="417"/>
      <c r="BL486" s="417"/>
      <c r="BM486" s="417"/>
      <c r="BN486" s="417"/>
      <c r="BO486" s="417"/>
      <c r="BP486" s="417"/>
      <c r="BQ486" s="417"/>
      <c r="BR486" s="417"/>
      <c r="BS486" s="417"/>
      <c r="BT486" s="417"/>
      <c r="BU486" s="417"/>
      <c r="BV486" s="417"/>
      <c r="BW486" s="418"/>
      <c r="BX486" s="418"/>
      <c r="BY486" s="418"/>
      <c r="BZ486" s="418"/>
      <c r="CA486" s="418"/>
      <c r="CB486" s="418"/>
      <c r="CC486" s="418"/>
      <c r="CD486" s="418"/>
      <c r="CE486" s="418"/>
      <c r="CF486" s="418"/>
      <c r="CG486" s="418"/>
      <c r="CH486" s="418"/>
      <c r="CI486" s="418"/>
      <c r="CJ486" s="418"/>
      <c r="CK486" s="418"/>
      <c r="CL486" s="418"/>
      <c r="CM486" s="418"/>
      <c r="CN486" s="418"/>
      <c r="CO486" s="418"/>
      <c r="CP486" s="418"/>
      <c r="CQ486" s="418"/>
      <c r="CR486" s="418"/>
      <c r="CS486" s="418"/>
      <c r="CT486" s="418"/>
      <c r="CU486" s="418"/>
      <c r="CV486" s="418"/>
      <c r="CW486" s="418"/>
      <c r="CX486" s="418"/>
      <c r="CY486" s="418"/>
      <c r="CZ486" s="418"/>
    </row>
    <row r="487" s="422" customFormat="true" ht="25.15" customHeight="true" x14ac:dyDescent="0.2">
      <c r="C487" s="1152"/>
      <c r="D487" s="1151"/>
      <c r="E487" s="727"/>
      <c r="F487" s="727"/>
      <c r="G487" s="727"/>
      <c r="H487" s="1152"/>
      <c r="I487" s="1151"/>
      <c r="J487" s="727"/>
      <c r="K487" s="727"/>
      <c r="L487" s="727"/>
      <c r="M487" s="1152"/>
      <c r="N487" s="1151"/>
      <c r="O487" s="727"/>
      <c r="P487" s="727"/>
      <c r="Q487" s="727"/>
      <c r="W487" s="415"/>
      <c r="X487" s="415"/>
      <c r="Y487" s="415"/>
      <c r="Z487" s="415"/>
      <c r="AA487" s="415"/>
      <c r="AB487" s="415"/>
      <c r="AC487" s="415"/>
      <c r="AD487" s="415"/>
      <c r="AE487" s="415"/>
      <c r="AF487" s="415"/>
      <c r="AG487" s="415"/>
      <c r="AH487" s="415"/>
      <c r="AI487" s="415"/>
      <c r="AJ487" s="415"/>
      <c r="AK487" s="415"/>
      <c r="AL487" s="415"/>
      <c r="AM487" s="415"/>
      <c r="AN487" s="415"/>
      <c r="AO487" s="415"/>
      <c r="AP487" s="415"/>
      <c r="AQ487" s="415"/>
      <c r="AR487" s="415"/>
      <c r="AS487" s="415"/>
      <c r="AT487" s="415"/>
      <c r="AU487" s="415"/>
      <c r="AV487" s="415"/>
      <c r="AW487" s="415"/>
      <c r="AX487" s="415"/>
      <c r="AY487" s="415"/>
      <c r="AZ487" s="415"/>
      <c r="BA487" s="417"/>
      <c r="BB487" s="494"/>
      <c r="BC487" s="417"/>
      <c r="BD487" s="417"/>
      <c r="BE487" s="417"/>
      <c r="BF487" s="417"/>
      <c r="BG487" s="417"/>
      <c r="BH487" s="417"/>
      <c r="BI487" s="417"/>
      <c r="BJ487" s="417"/>
      <c r="BK487" s="417"/>
      <c r="BL487" s="417"/>
      <c r="BM487" s="417"/>
      <c r="BN487" s="417"/>
      <c r="BO487" s="417"/>
      <c r="BP487" s="417"/>
      <c r="BQ487" s="417"/>
      <c r="BR487" s="417"/>
      <c r="BS487" s="417"/>
      <c r="BT487" s="417"/>
      <c r="BU487" s="417"/>
      <c r="BV487" s="417"/>
      <c r="BW487" s="418"/>
      <c r="BX487" s="418"/>
      <c r="BY487" s="418"/>
      <c r="BZ487" s="418"/>
      <c r="CA487" s="418"/>
      <c r="CB487" s="418"/>
      <c r="CC487" s="418"/>
      <c r="CD487" s="418"/>
      <c r="CE487" s="418"/>
      <c r="CF487" s="418"/>
      <c r="CG487" s="418"/>
      <c r="CH487" s="418"/>
      <c r="CI487" s="418"/>
      <c r="CJ487" s="418"/>
      <c r="CK487" s="418"/>
      <c r="CL487" s="418"/>
      <c r="CM487" s="418"/>
      <c r="CN487" s="418"/>
      <c r="CO487" s="418"/>
      <c r="CP487" s="418"/>
      <c r="CQ487" s="418"/>
      <c r="CR487" s="418"/>
      <c r="CS487" s="418"/>
      <c r="CT487" s="418"/>
      <c r="CU487" s="418"/>
      <c r="CV487" s="418"/>
      <c r="CW487" s="418"/>
      <c r="CX487" s="418"/>
      <c r="CY487" s="418"/>
      <c r="CZ487" s="418"/>
    </row>
    <row r="488" s="422" customFormat="true" ht="25.15" customHeight="true" x14ac:dyDescent="0.2">
      <c r="C488" s="1152"/>
      <c r="D488" s="1151"/>
      <c r="E488" s="727"/>
      <c r="F488" s="727"/>
      <c r="G488" s="727"/>
      <c r="H488" s="1152"/>
      <c r="I488" s="1151"/>
      <c r="J488" s="727"/>
      <c r="K488" s="727"/>
      <c r="L488" s="727"/>
      <c r="M488" s="1152"/>
      <c r="N488" s="1151"/>
      <c r="O488" s="727"/>
      <c r="P488" s="727"/>
      <c r="Q488" s="727"/>
      <c r="W488" s="415"/>
      <c r="X488" s="415"/>
      <c r="Y488" s="415"/>
      <c r="Z488" s="415"/>
      <c r="AA488" s="415"/>
      <c r="AB488" s="415"/>
      <c r="AC488" s="415"/>
      <c r="AD488" s="415"/>
      <c r="AE488" s="415"/>
      <c r="AF488" s="415"/>
      <c r="AG488" s="415"/>
      <c r="AH488" s="415"/>
      <c r="AI488" s="415"/>
      <c r="AJ488" s="415"/>
      <c r="AK488" s="415"/>
      <c r="AL488" s="415"/>
      <c r="AM488" s="415"/>
      <c r="AN488" s="415"/>
      <c r="AO488" s="415"/>
      <c r="AP488" s="415"/>
      <c r="AQ488" s="415"/>
      <c r="AR488" s="415"/>
      <c r="AS488" s="415"/>
      <c r="AT488" s="415"/>
      <c r="AU488" s="415"/>
      <c r="AV488" s="415"/>
      <c r="AW488" s="415"/>
      <c r="AX488" s="415"/>
      <c r="AY488" s="415"/>
      <c r="AZ488" s="415"/>
      <c r="BA488" s="417"/>
      <c r="BB488" s="494"/>
      <c r="BC488" s="417"/>
      <c r="BD488" s="417"/>
      <c r="BE488" s="417"/>
      <c r="BF488" s="417"/>
      <c r="BG488" s="417"/>
      <c r="BH488" s="417"/>
      <c r="BI488" s="417"/>
      <c r="BJ488" s="417"/>
      <c r="BK488" s="417"/>
      <c r="BL488" s="417"/>
      <c r="BM488" s="417"/>
      <c r="BN488" s="417"/>
      <c r="BO488" s="417"/>
      <c r="BP488" s="417"/>
      <c r="BQ488" s="417"/>
      <c r="BR488" s="417"/>
      <c r="BS488" s="417"/>
      <c r="BT488" s="417"/>
      <c r="BU488" s="417"/>
      <c r="BV488" s="417"/>
      <c r="BW488" s="418"/>
      <c r="BX488" s="418"/>
      <c r="BY488" s="418"/>
      <c r="BZ488" s="418"/>
      <c r="CA488" s="418"/>
      <c r="CB488" s="418"/>
      <c r="CC488" s="418"/>
      <c r="CD488" s="418"/>
      <c r="CE488" s="418"/>
      <c r="CF488" s="418"/>
      <c r="CG488" s="418"/>
      <c r="CH488" s="418"/>
      <c r="CI488" s="418"/>
      <c r="CJ488" s="418"/>
      <c r="CK488" s="418"/>
      <c r="CL488" s="418"/>
      <c r="CM488" s="418"/>
      <c r="CN488" s="418"/>
      <c r="CO488" s="418"/>
      <c r="CP488" s="418"/>
      <c r="CQ488" s="418"/>
      <c r="CR488" s="418"/>
      <c r="CS488" s="418"/>
      <c r="CT488" s="418"/>
      <c r="CU488" s="418"/>
      <c r="CV488" s="418"/>
      <c r="CW488" s="418"/>
      <c r="CX488" s="418"/>
      <c r="CY488" s="418"/>
      <c r="CZ488" s="418"/>
    </row>
    <row r="489" s="422" customFormat="true" ht="25.15" customHeight="true" x14ac:dyDescent="0.2">
      <c r="C489" s="1152"/>
      <c r="D489" s="1151"/>
      <c r="E489" s="727"/>
      <c r="F489" s="727"/>
      <c r="G489" s="727"/>
      <c r="H489" s="1152"/>
      <c r="I489" s="1151"/>
      <c r="J489" s="727"/>
      <c r="K489" s="727"/>
      <c r="L489" s="727"/>
      <c r="M489" s="1152"/>
      <c r="N489" s="1151"/>
      <c r="O489" s="727"/>
      <c r="P489" s="727"/>
      <c r="Q489" s="727"/>
      <c r="W489" s="415"/>
      <c r="X489" s="415"/>
      <c r="Y489" s="415"/>
      <c r="Z489" s="415"/>
      <c r="AA489" s="415"/>
      <c r="AB489" s="415"/>
      <c r="AC489" s="415"/>
      <c r="AD489" s="415"/>
      <c r="AE489" s="415"/>
      <c r="AF489" s="415"/>
      <c r="AG489" s="415"/>
      <c r="AH489" s="415"/>
      <c r="AI489" s="415"/>
      <c r="AJ489" s="415"/>
      <c r="AK489" s="415"/>
      <c r="AL489" s="415"/>
      <c r="AM489" s="415"/>
      <c r="AN489" s="415"/>
      <c r="AO489" s="415"/>
      <c r="AP489" s="415"/>
      <c r="AQ489" s="415"/>
      <c r="AR489" s="415"/>
      <c r="AS489" s="415"/>
      <c r="AT489" s="415"/>
      <c r="AU489" s="415"/>
      <c r="AV489" s="415"/>
      <c r="AW489" s="415"/>
      <c r="AX489" s="415"/>
      <c r="AY489" s="415"/>
      <c r="AZ489" s="415"/>
      <c r="BA489" s="417"/>
      <c r="BB489" s="494"/>
      <c r="BC489" s="417"/>
      <c r="BD489" s="417"/>
      <c r="BE489" s="417"/>
      <c r="BF489" s="417"/>
      <c r="BG489" s="417"/>
      <c r="BH489" s="417"/>
      <c r="BI489" s="417"/>
      <c r="BJ489" s="417"/>
      <c r="BK489" s="417"/>
      <c r="BL489" s="417"/>
      <c r="BM489" s="417"/>
      <c r="BN489" s="417"/>
      <c r="BO489" s="417"/>
      <c r="BP489" s="417"/>
      <c r="BQ489" s="417"/>
      <c r="BR489" s="417"/>
      <c r="BS489" s="417"/>
      <c r="BT489" s="417"/>
      <c r="BU489" s="417"/>
      <c r="BV489" s="417"/>
      <c r="BW489" s="418"/>
      <c r="BX489" s="418"/>
      <c r="BY489" s="418"/>
      <c r="BZ489" s="418"/>
      <c r="CA489" s="418"/>
      <c r="CB489" s="418"/>
      <c r="CC489" s="418"/>
      <c r="CD489" s="418"/>
      <c r="CE489" s="418"/>
      <c r="CF489" s="418"/>
      <c r="CG489" s="418"/>
      <c r="CH489" s="418"/>
      <c r="CI489" s="418"/>
      <c r="CJ489" s="418"/>
      <c r="CK489" s="418"/>
      <c r="CL489" s="418"/>
      <c r="CM489" s="418"/>
      <c r="CN489" s="418"/>
      <c r="CO489" s="418"/>
      <c r="CP489" s="418"/>
      <c r="CQ489" s="418"/>
      <c r="CR489" s="418"/>
      <c r="CS489" s="418"/>
      <c r="CT489" s="418"/>
      <c r="CU489" s="418"/>
      <c r="CV489" s="418"/>
      <c r="CW489" s="418"/>
      <c r="CX489" s="418"/>
      <c r="CY489" s="418"/>
      <c r="CZ489" s="418"/>
    </row>
    <row r="490" s="422" customFormat="true" ht="25.15" customHeight="true" x14ac:dyDescent="0.2">
      <c r="C490" s="1152"/>
      <c r="D490" s="1151"/>
      <c r="E490" s="727"/>
      <c r="F490" s="727"/>
      <c r="G490" s="727"/>
      <c r="H490" s="1152"/>
      <c r="I490" s="1151"/>
      <c r="J490" s="727"/>
      <c r="K490" s="727"/>
      <c r="L490" s="727"/>
      <c r="M490" s="1152"/>
      <c r="N490" s="1151"/>
      <c r="O490" s="727"/>
      <c r="P490" s="727"/>
      <c r="Q490" s="727"/>
      <c r="W490" s="415"/>
      <c r="X490" s="415"/>
      <c r="Y490" s="415"/>
      <c r="Z490" s="415"/>
      <c r="AA490" s="415"/>
      <c r="AB490" s="415"/>
      <c r="AC490" s="415"/>
      <c r="AD490" s="415"/>
      <c r="AE490" s="415"/>
      <c r="AF490" s="415"/>
      <c r="AG490" s="415"/>
      <c r="AH490" s="415"/>
      <c r="AI490" s="415"/>
      <c r="AJ490" s="415"/>
      <c r="AK490" s="415"/>
      <c r="AL490" s="415"/>
      <c r="AM490" s="415"/>
      <c r="AN490" s="415"/>
      <c r="AO490" s="415"/>
      <c r="AP490" s="415"/>
      <c r="AQ490" s="415"/>
      <c r="AR490" s="415"/>
      <c r="AS490" s="415"/>
      <c r="AT490" s="415"/>
      <c r="AU490" s="415"/>
      <c r="AV490" s="415"/>
      <c r="AW490" s="415"/>
      <c r="AX490" s="415"/>
      <c r="AY490" s="415"/>
      <c r="AZ490" s="415"/>
      <c r="BA490" s="417"/>
      <c r="BB490" s="494"/>
      <c r="BC490" s="417"/>
      <c r="BD490" s="417"/>
      <c r="BE490" s="417"/>
      <c r="BF490" s="417"/>
      <c r="BG490" s="417"/>
      <c r="BH490" s="417"/>
      <c r="BI490" s="417"/>
      <c r="BJ490" s="417"/>
      <c r="BK490" s="417"/>
      <c r="BL490" s="417"/>
      <c r="BM490" s="417"/>
      <c r="BN490" s="417"/>
      <c r="BO490" s="417"/>
      <c r="BP490" s="417"/>
      <c r="BQ490" s="417"/>
      <c r="BR490" s="417"/>
      <c r="BS490" s="417"/>
      <c r="BT490" s="417"/>
      <c r="BU490" s="417"/>
      <c r="BV490" s="417"/>
      <c r="BW490" s="418"/>
      <c r="BX490" s="418"/>
      <c r="BY490" s="418"/>
      <c r="BZ490" s="418"/>
      <c r="CA490" s="418"/>
      <c r="CB490" s="418"/>
      <c r="CC490" s="418"/>
      <c r="CD490" s="418"/>
      <c r="CE490" s="418"/>
      <c r="CF490" s="418"/>
      <c r="CG490" s="418"/>
      <c r="CH490" s="418"/>
      <c r="CI490" s="418"/>
      <c r="CJ490" s="418"/>
      <c r="CK490" s="418"/>
      <c r="CL490" s="418"/>
      <c r="CM490" s="418"/>
      <c r="CN490" s="418"/>
      <c r="CO490" s="418"/>
      <c r="CP490" s="418"/>
      <c r="CQ490" s="418"/>
      <c r="CR490" s="418"/>
      <c r="CS490" s="418"/>
      <c r="CT490" s="418"/>
      <c r="CU490" s="418"/>
      <c r="CV490" s="418"/>
      <c r="CW490" s="418"/>
      <c r="CX490" s="418"/>
      <c r="CY490" s="418"/>
      <c r="CZ490" s="418"/>
    </row>
    <row r="491" s="422" customFormat="true" ht="25.15" customHeight="true" x14ac:dyDescent="0.2">
      <c r="C491" s="1152"/>
      <c r="D491" s="1151"/>
      <c r="E491" s="727"/>
      <c r="F491" s="727"/>
      <c r="G491" s="727"/>
      <c r="H491" s="1152"/>
      <c r="I491" s="1151"/>
      <c r="J491" s="727"/>
      <c r="K491" s="727"/>
      <c r="L491" s="727"/>
      <c r="M491" s="1152"/>
      <c r="N491" s="1151"/>
      <c r="O491" s="727"/>
      <c r="P491" s="727"/>
      <c r="Q491" s="727"/>
      <c r="W491" s="415"/>
      <c r="X491" s="415"/>
      <c r="Y491" s="415"/>
      <c r="Z491" s="415"/>
      <c r="AA491" s="415"/>
      <c r="AB491" s="415"/>
      <c r="AC491" s="415"/>
      <c r="AD491" s="415"/>
      <c r="AE491" s="415"/>
      <c r="AF491" s="415"/>
      <c r="AG491" s="415"/>
      <c r="AH491" s="415"/>
      <c r="AI491" s="415"/>
      <c r="AJ491" s="415"/>
      <c r="AK491" s="415"/>
      <c r="AL491" s="415"/>
      <c r="AM491" s="415"/>
      <c r="AN491" s="415"/>
      <c r="AO491" s="415"/>
      <c r="AP491" s="415"/>
      <c r="AQ491" s="415"/>
      <c r="AR491" s="415"/>
      <c r="AS491" s="415"/>
      <c r="AT491" s="415"/>
      <c r="AU491" s="415"/>
      <c r="AV491" s="415"/>
      <c r="AW491" s="415"/>
      <c r="AX491" s="415"/>
      <c r="AY491" s="415"/>
      <c r="AZ491" s="415"/>
      <c r="BA491" s="417"/>
      <c r="BB491" s="494"/>
      <c r="BC491" s="417"/>
      <c r="BD491" s="417"/>
      <c r="BE491" s="417"/>
      <c r="BF491" s="417"/>
      <c r="BG491" s="417"/>
      <c r="BH491" s="417"/>
      <c r="BI491" s="417"/>
      <c r="BJ491" s="417"/>
      <c r="BK491" s="417"/>
      <c r="BL491" s="417"/>
      <c r="BM491" s="417"/>
      <c r="BN491" s="417"/>
      <c r="BO491" s="417"/>
      <c r="BP491" s="417"/>
      <c r="BQ491" s="417"/>
      <c r="BR491" s="417"/>
      <c r="BS491" s="417"/>
      <c r="BT491" s="417"/>
      <c r="BU491" s="417"/>
      <c r="BV491" s="417"/>
      <c r="BW491" s="418"/>
      <c r="BX491" s="418"/>
      <c r="BY491" s="418"/>
      <c r="BZ491" s="418"/>
      <c r="CA491" s="418"/>
      <c r="CB491" s="418"/>
      <c r="CC491" s="418"/>
      <c r="CD491" s="418"/>
      <c r="CE491" s="418"/>
      <c r="CF491" s="418"/>
      <c r="CG491" s="418"/>
      <c r="CH491" s="418"/>
      <c r="CI491" s="418"/>
      <c r="CJ491" s="418"/>
      <c r="CK491" s="418"/>
      <c r="CL491" s="418"/>
      <c r="CM491" s="418"/>
      <c r="CN491" s="418"/>
      <c r="CO491" s="418"/>
      <c r="CP491" s="418"/>
      <c r="CQ491" s="418"/>
      <c r="CR491" s="418"/>
      <c r="CS491" s="418"/>
      <c r="CT491" s="418"/>
      <c r="CU491" s="418"/>
      <c r="CV491" s="418"/>
      <c r="CW491" s="418"/>
      <c r="CX491" s="418"/>
      <c r="CY491" s="418"/>
      <c r="CZ491" s="418"/>
    </row>
    <row r="492" s="422" customFormat="true" ht="25.15" customHeight="true" x14ac:dyDescent="0.2">
      <c r="C492" s="1152"/>
      <c r="D492" s="1151"/>
      <c r="E492" s="727"/>
      <c r="F492" s="727"/>
      <c r="G492" s="727"/>
      <c r="H492" s="1152"/>
      <c r="I492" s="1151"/>
      <c r="J492" s="727"/>
      <c r="K492" s="727"/>
      <c r="L492" s="727"/>
      <c r="M492" s="1152"/>
      <c r="N492" s="1151"/>
      <c r="O492" s="727"/>
      <c r="P492" s="727"/>
      <c r="Q492" s="727"/>
      <c r="W492" s="415"/>
      <c r="X492" s="415"/>
      <c r="Y492" s="415"/>
      <c r="Z492" s="415"/>
      <c r="AA492" s="415"/>
      <c r="AB492" s="415"/>
      <c r="AC492" s="415"/>
      <c r="AD492" s="415"/>
      <c r="AE492" s="415"/>
      <c r="AF492" s="415"/>
      <c r="AG492" s="415"/>
      <c r="AH492" s="415"/>
      <c r="AI492" s="415"/>
      <c r="AJ492" s="415"/>
      <c r="AK492" s="415"/>
      <c r="AL492" s="415"/>
      <c r="AM492" s="415"/>
      <c r="AN492" s="415"/>
      <c r="AO492" s="415"/>
      <c r="AP492" s="415"/>
      <c r="AQ492" s="415"/>
      <c r="AR492" s="415"/>
      <c r="AS492" s="415"/>
      <c r="AT492" s="415"/>
      <c r="AU492" s="415"/>
      <c r="AV492" s="415"/>
      <c r="AW492" s="415"/>
      <c r="AX492" s="415"/>
      <c r="AY492" s="415"/>
      <c r="AZ492" s="415"/>
      <c r="BA492" s="417"/>
      <c r="BB492" s="494"/>
      <c r="BC492" s="417"/>
      <c r="BD492" s="417"/>
      <c r="BE492" s="417"/>
      <c r="BF492" s="417"/>
      <c r="BG492" s="417"/>
      <c r="BH492" s="417"/>
      <c r="BI492" s="417"/>
      <c r="BJ492" s="417"/>
      <c r="BK492" s="417"/>
      <c r="BL492" s="417"/>
      <c r="BM492" s="417"/>
      <c r="BN492" s="417"/>
      <c r="BO492" s="417"/>
      <c r="BP492" s="417"/>
      <c r="BQ492" s="417"/>
      <c r="BR492" s="417"/>
      <c r="BS492" s="417"/>
      <c r="BT492" s="417"/>
      <c r="BU492" s="417"/>
      <c r="BV492" s="417"/>
      <c r="BW492" s="418"/>
      <c r="BX492" s="418"/>
      <c r="BY492" s="418"/>
      <c r="BZ492" s="418"/>
      <c r="CA492" s="418"/>
      <c r="CB492" s="418"/>
      <c r="CC492" s="418"/>
      <c r="CD492" s="418"/>
      <c r="CE492" s="418"/>
      <c r="CF492" s="418"/>
      <c r="CG492" s="418"/>
      <c r="CH492" s="418"/>
      <c r="CI492" s="418"/>
      <c r="CJ492" s="418"/>
      <c r="CK492" s="418"/>
      <c r="CL492" s="418"/>
      <c r="CM492" s="418"/>
      <c r="CN492" s="418"/>
      <c r="CO492" s="418"/>
      <c r="CP492" s="418"/>
      <c r="CQ492" s="418"/>
      <c r="CR492" s="418"/>
      <c r="CS492" s="418"/>
      <c r="CT492" s="418"/>
      <c r="CU492" s="418"/>
      <c r="CV492" s="418"/>
      <c r="CW492" s="418"/>
      <c r="CX492" s="418"/>
      <c r="CY492" s="418"/>
      <c r="CZ492" s="418"/>
    </row>
    <row r="493" s="422" customFormat="true" ht="25.15" customHeight="true" x14ac:dyDescent="0.2">
      <c r="C493" s="1152"/>
      <c r="D493" s="1151"/>
      <c r="E493" s="727"/>
      <c r="F493" s="727"/>
      <c r="G493" s="727"/>
      <c r="H493" s="1152"/>
      <c r="I493" s="1151"/>
      <c r="J493" s="727"/>
      <c r="K493" s="727"/>
      <c r="L493" s="727"/>
      <c r="M493" s="1152"/>
      <c r="N493" s="1151"/>
      <c r="O493" s="727"/>
      <c r="P493" s="727"/>
      <c r="Q493" s="727"/>
      <c r="W493" s="415"/>
      <c r="X493" s="415"/>
      <c r="Y493" s="415"/>
      <c r="Z493" s="415"/>
      <c r="AA493" s="415"/>
      <c r="AB493" s="415"/>
      <c r="AC493" s="415"/>
      <c r="AD493" s="415"/>
      <c r="AE493" s="415"/>
      <c r="AF493" s="415"/>
      <c r="AG493" s="415"/>
      <c r="AH493" s="415"/>
      <c r="AI493" s="415"/>
      <c r="AJ493" s="415"/>
      <c r="AK493" s="415"/>
      <c r="AL493" s="415"/>
      <c r="AM493" s="415"/>
      <c r="AN493" s="415"/>
      <c r="AO493" s="415"/>
      <c r="AP493" s="415"/>
      <c r="AQ493" s="415"/>
      <c r="AR493" s="415"/>
      <c r="AS493" s="415"/>
      <c r="AT493" s="415"/>
      <c r="AU493" s="415"/>
      <c r="AV493" s="415"/>
      <c r="AW493" s="415"/>
      <c r="AX493" s="415"/>
      <c r="AY493" s="415"/>
      <c r="AZ493" s="415"/>
      <c r="BA493" s="417"/>
      <c r="BB493" s="494"/>
      <c r="BC493" s="417"/>
      <c r="BD493" s="417"/>
      <c r="BE493" s="417"/>
      <c r="BF493" s="417"/>
      <c r="BG493" s="417"/>
      <c r="BH493" s="417"/>
      <c r="BI493" s="417"/>
      <c r="BJ493" s="417"/>
      <c r="BK493" s="417"/>
      <c r="BL493" s="417"/>
      <c r="BM493" s="417"/>
      <c r="BN493" s="417"/>
      <c r="BO493" s="417"/>
      <c r="BP493" s="417"/>
      <c r="BQ493" s="417"/>
      <c r="BR493" s="417"/>
      <c r="BS493" s="417"/>
      <c r="BT493" s="417"/>
      <c r="BU493" s="417"/>
      <c r="BV493" s="417"/>
      <c r="BW493" s="418"/>
      <c r="BX493" s="418"/>
      <c r="BY493" s="418"/>
      <c r="BZ493" s="418"/>
      <c r="CA493" s="418"/>
      <c r="CB493" s="418"/>
      <c r="CC493" s="418"/>
      <c r="CD493" s="418"/>
      <c r="CE493" s="418"/>
      <c r="CF493" s="418"/>
      <c r="CG493" s="418"/>
      <c r="CH493" s="418"/>
      <c r="CI493" s="418"/>
      <c r="CJ493" s="418"/>
      <c r="CK493" s="418"/>
      <c r="CL493" s="418"/>
      <c r="CM493" s="418"/>
      <c r="CN493" s="418"/>
      <c r="CO493" s="418"/>
      <c r="CP493" s="418"/>
      <c r="CQ493" s="418"/>
      <c r="CR493" s="418"/>
      <c r="CS493" s="418"/>
      <c r="CT493" s="418"/>
      <c r="CU493" s="418"/>
      <c r="CV493" s="418"/>
      <c r="CW493" s="418"/>
      <c r="CX493" s="418"/>
      <c r="CY493" s="418"/>
      <c r="CZ493" s="418"/>
    </row>
    <row r="494" s="422" customFormat="true" ht="25.15" customHeight="true" x14ac:dyDescent="0.2">
      <c r="C494" s="1152"/>
      <c r="D494" s="1151"/>
      <c r="E494" s="727"/>
      <c r="F494" s="727"/>
      <c r="G494" s="727"/>
      <c r="H494" s="1152"/>
      <c r="I494" s="1151"/>
      <c r="J494" s="727"/>
      <c r="K494" s="727"/>
      <c r="L494" s="727"/>
      <c r="M494" s="1152"/>
      <c r="N494" s="1151"/>
      <c r="O494" s="727"/>
      <c r="P494" s="727"/>
      <c r="Q494" s="727"/>
      <c r="W494" s="415"/>
      <c r="X494" s="415"/>
      <c r="Y494" s="415"/>
      <c r="Z494" s="415"/>
      <c r="AA494" s="415"/>
      <c r="AB494" s="415"/>
      <c r="AC494" s="415"/>
      <c r="AD494" s="415"/>
      <c r="AE494" s="415"/>
      <c r="AF494" s="415"/>
      <c r="AG494" s="415"/>
      <c r="AH494" s="415"/>
      <c r="AI494" s="415"/>
      <c r="AJ494" s="415"/>
      <c r="AK494" s="415"/>
      <c r="AL494" s="415"/>
      <c r="AM494" s="415"/>
      <c r="AN494" s="415"/>
      <c r="AO494" s="415"/>
      <c r="AP494" s="415"/>
      <c r="AQ494" s="415"/>
      <c r="AR494" s="415"/>
      <c r="AS494" s="415"/>
      <c r="AT494" s="415"/>
      <c r="AU494" s="415"/>
      <c r="AV494" s="415"/>
      <c r="AW494" s="415"/>
      <c r="AX494" s="415"/>
      <c r="AY494" s="415"/>
      <c r="AZ494" s="415"/>
      <c r="BA494" s="417"/>
      <c r="BB494" s="494"/>
      <c r="BC494" s="417"/>
      <c r="BD494" s="417"/>
      <c r="BE494" s="417"/>
      <c r="BF494" s="417"/>
      <c r="BG494" s="417"/>
      <c r="BH494" s="417"/>
      <c r="BI494" s="417"/>
      <c r="BJ494" s="417"/>
      <c r="BK494" s="417"/>
      <c r="BL494" s="417"/>
      <c r="BM494" s="417"/>
      <c r="BN494" s="417"/>
      <c r="BO494" s="417"/>
      <c r="BP494" s="417"/>
      <c r="BQ494" s="417"/>
      <c r="BR494" s="417"/>
      <c r="BS494" s="417"/>
      <c r="BT494" s="417"/>
      <c r="BU494" s="417"/>
      <c r="BV494" s="417"/>
      <c r="BW494" s="418"/>
      <c r="BX494" s="418"/>
      <c r="BY494" s="418"/>
      <c r="BZ494" s="418"/>
      <c r="CA494" s="418"/>
      <c r="CB494" s="418"/>
      <c r="CC494" s="418"/>
      <c r="CD494" s="418"/>
      <c r="CE494" s="418"/>
      <c r="CF494" s="418"/>
      <c r="CG494" s="418"/>
      <c r="CH494" s="418"/>
      <c r="CI494" s="418"/>
      <c r="CJ494" s="418"/>
      <c r="CK494" s="418"/>
      <c r="CL494" s="418"/>
      <c r="CM494" s="418"/>
      <c r="CN494" s="418"/>
      <c r="CO494" s="418"/>
      <c r="CP494" s="418"/>
      <c r="CQ494" s="418"/>
      <c r="CR494" s="418"/>
      <c r="CS494" s="418"/>
      <c r="CT494" s="418"/>
      <c r="CU494" s="418"/>
      <c r="CV494" s="418"/>
      <c r="CW494" s="418"/>
      <c r="CX494" s="418"/>
      <c r="CY494" s="418"/>
      <c r="CZ494" s="418"/>
    </row>
    <row r="495" s="422" customFormat="true" ht="25.15" customHeight="true" x14ac:dyDescent="0.2">
      <c r="C495" s="1152"/>
      <c r="D495" s="1151"/>
      <c r="E495" s="727"/>
      <c r="F495" s="727"/>
      <c r="G495" s="727"/>
      <c r="H495" s="1152"/>
      <c r="I495" s="1151"/>
      <c r="J495" s="727"/>
      <c r="K495" s="727"/>
      <c r="L495" s="727"/>
      <c r="M495" s="1152"/>
      <c r="N495" s="1151"/>
      <c r="O495" s="727"/>
      <c r="P495" s="727"/>
      <c r="Q495" s="727"/>
      <c r="W495" s="415"/>
      <c r="X495" s="415"/>
      <c r="Y495" s="415"/>
      <c r="Z495" s="415"/>
      <c r="AA495" s="415"/>
      <c r="AB495" s="415"/>
      <c r="AC495" s="415"/>
      <c r="AD495" s="415"/>
      <c r="AE495" s="415"/>
      <c r="AF495" s="415"/>
      <c r="AG495" s="415"/>
      <c r="AH495" s="415"/>
      <c r="AI495" s="415"/>
      <c r="AJ495" s="415"/>
      <c r="AK495" s="415"/>
      <c r="AL495" s="415"/>
      <c r="AM495" s="415"/>
      <c r="AN495" s="415"/>
      <c r="AO495" s="415"/>
      <c r="AP495" s="415"/>
      <c r="AQ495" s="415"/>
      <c r="AR495" s="415"/>
      <c r="AS495" s="415"/>
      <c r="AT495" s="415"/>
      <c r="AU495" s="415"/>
      <c r="AV495" s="415"/>
      <c r="AW495" s="415"/>
      <c r="AX495" s="415"/>
      <c r="AY495" s="415"/>
      <c r="AZ495" s="415"/>
      <c r="BA495" s="417"/>
      <c r="BB495" s="494"/>
      <c r="BC495" s="417"/>
      <c r="BD495" s="417"/>
      <c r="BE495" s="417"/>
      <c r="BF495" s="417"/>
      <c r="BG495" s="417"/>
      <c r="BH495" s="417"/>
      <c r="BI495" s="417"/>
      <c r="BJ495" s="417"/>
      <c r="BK495" s="417"/>
      <c r="BL495" s="417"/>
      <c r="BM495" s="417"/>
      <c r="BN495" s="417"/>
      <c r="BO495" s="417"/>
      <c r="BP495" s="417"/>
      <c r="BQ495" s="417"/>
      <c r="BR495" s="417"/>
      <c r="BS495" s="417"/>
      <c r="BT495" s="417"/>
      <c r="BU495" s="417"/>
      <c r="BV495" s="417"/>
      <c r="BW495" s="418"/>
      <c r="BX495" s="418"/>
      <c r="BY495" s="418"/>
      <c r="BZ495" s="418"/>
      <c r="CA495" s="418"/>
      <c r="CB495" s="418"/>
      <c r="CC495" s="418"/>
      <c r="CD495" s="418"/>
      <c r="CE495" s="418"/>
      <c r="CF495" s="418"/>
      <c r="CG495" s="418"/>
      <c r="CH495" s="418"/>
      <c r="CI495" s="418"/>
      <c r="CJ495" s="418"/>
      <c r="CK495" s="418"/>
      <c r="CL495" s="418"/>
      <c r="CM495" s="418"/>
      <c r="CN495" s="418"/>
      <c r="CO495" s="418"/>
      <c r="CP495" s="418"/>
      <c r="CQ495" s="418"/>
      <c r="CR495" s="418"/>
      <c r="CS495" s="418"/>
      <c r="CT495" s="418"/>
      <c r="CU495" s="418"/>
      <c r="CV495" s="418"/>
      <c r="CW495" s="418"/>
      <c r="CX495" s="418"/>
      <c r="CY495" s="418"/>
      <c r="CZ495" s="418"/>
    </row>
    <row r="496" s="422" customFormat="true" ht="25.15" customHeight="true" x14ac:dyDescent="0.2">
      <c r="C496" s="1152"/>
      <c r="D496" s="1151"/>
      <c r="E496" s="727"/>
      <c r="F496" s="727"/>
      <c r="G496" s="727"/>
      <c r="H496" s="1152"/>
      <c r="I496" s="1151"/>
      <c r="J496" s="727"/>
      <c r="K496" s="727"/>
      <c r="L496" s="727"/>
      <c r="M496" s="1152"/>
      <c r="N496" s="1151"/>
      <c r="O496" s="727"/>
      <c r="P496" s="727"/>
      <c r="Q496" s="727"/>
      <c r="W496" s="415"/>
      <c r="X496" s="415"/>
      <c r="Y496" s="415"/>
      <c r="Z496" s="415"/>
      <c r="AA496" s="415"/>
      <c r="AB496" s="415"/>
      <c r="AC496" s="415"/>
      <c r="AD496" s="415"/>
      <c r="AE496" s="415"/>
      <c r="AF496" s="415"/>
      <c r="AG496" s="415"/>
      <c r="AH496" s="415"/>
      <c r="AI496" s="415"/>
      <c r="AJ496" s="415"/>
      <c r="AK496" s="415"/>
      <c r="AL496" s="415"/>
      <c r="AM496" s="415"/>
      <c r="AN496" s="415"/>
      <c r="AO496" s="415"/>
      <c r="AP496" s="415"/>
      <c r="AQ496" s="415"/>
      <c r="AR496" s="415"/>
      <c r="AS496" s="415"/>
      <c r="AT496" s="415"/>
      <c r="AU496" s="415"/>
      <c r="AV496" s="415"/>
      <c r="AW496" s="415"/>
      <c r="AX496" s="415"/>
      <c r="AY496" s="415"/>
      <c r="AZ496" s="415"/>
      <c r="BA496" s="417"/>
      <c r="BB496" s="494"/>
      <c r="BC496" s="417"/>
      <c r="BD496" s="417"/>
      <c r="BE496" s="417"/>
      <c r="BF496" s="417"/>
      <c r="BG496" s="417"/>
      <c r="BH496" s="417"/>
      <c r="BI496" s="417"/>
      <c r="BJ496" s="417"/>
      <c r="BK496" s="417"/>
      <c r="BL496" s="417"/>
      <c r="BM496" s="417"/>
      <c r="BN496" s="417"/>
      <c r="BO496" s="417"/>
      <c r="BP496" s="417"/>
      <c r="BQ496" s="417"/>
      <c r="BR496" s="417"/>
      <c r="BS496" s="417"/>
      <c r="BT496" s="417"/>
      <c r="BU496" s="417"/>
      <c r="BV496" s="417"/>
      <c r="BW496" s="418"/>
      <c r="BX496" s="418"/>
      <c r="BY496" s="418"/>
      <c r="BZ496" s="418"/>
      <c r="CA496" s="418"/>
      <c r="CB496" s="418"/>
      <c r="CC496" s="418"/>
      <c r="CD496" s="418"/>
      <c r="CE496" s="418"/>
      <c r="CF496" s="418"/>
      <c r="CG496" s="418"/>
      <c r="CH496" s="418"/>
      <c r="CI496" s="418"/>
      <c r="CJ496" s="418"/>
      <c r="CK496" s="418"/>
      <c r="CL496" s="418"/>
      <c r="CM496" s="418"/>
      <c r="CN496" s="418"/>
      <c r="CO496" s="418"/>
      <c r="CP496" s="418"/>
      <c r="CQ496" s="418"/>
      <c r="CR496" s="418"/>
      <c r="CS496" s="418"/>
      <c r="CT496" s="418"/>
      <c r="CU496" s="418"/>
      <c r="CV496" s="418"/>
      <c r="CW496" s="418"/>
      <c r="CX496" s="418"/>
      <c r="CY496" s="418"/>
      <c r="CZ496" s="418"/>
    </row>
    <row r="497" s="422" customFormat="true" ht="25.15" customHeight="true" x14ac:dyDescent="0.2">
      <c r="C497" s="1152"/>
      <c r="D497" s="1151"/>
      <c r="E497" s="727"/>
      <c r="F497" s="727"/>
      <c r="G497" s="727"/>
      <c r="H497" s="1152"/>
      <c r="I497" s="1151"/>
      <c r="J497" s="727"/>
      <c r="K497" s="727"/>
      <c r="L497" s="727"/>
      <c r="M497" s="1152"/>
      <c r="N497" s="1151"/>
      <c r="O497" s="727"/>
      <c r="P497" s="727"/>
      <c r="Q497" s="727"/>
      <c r="W497" s="415"/>
      <c r="X497" s="415"/>
      <c r="Y497" s="415"/>
      <c r="Z497" s="415"/>
      <c r="AA497" s="415"/>
      <c r="AB497" s="415"/>
      <c r="AC497" s="415"/>
      <c r="AD497" s="415"/>
      <c r="AE497" s="415"/>
      <c r="AF497" s="415"/>
      <c r="AG497" s="415"/>
      <c r="AH497" s="415"/>
      <c r="AI497" s="415"/>
      <c r="AJ497" s="415"/>
      <c r="AK497" s="415"/>
      <c r="AL497" s="415"/>
      <c r="AM497" s="415"/>
      <c r="AN497" s="415"/>
      <c r="AO497" s="415"/>
      <c r="AP497" s="415"/>
      <c r="AQ497" s="415"/>
      <c r="AR497" s="415"/>
      <c r="AS497" s="415"/>
      <c r="AT497" s="415"/>
      <c r="AU497" s="415"/>
      <c r="AV497" s="415"/>
      <c r="AW497" s="415"/>
      <c r="AX497" s="415"/>
      <c r="AY497" s="415"/>
      <c r="AZ497" s="415"/>
      <c r="BA497" s="417"/>
      <c r="BB497" s="494"/>
      <c r="BC497" s="417"/>
      <c r="BD497" s="417"/>
      <c r="BE497" s="417"/>
      <c r="BF497" s="417"/>
      <c r="BG497" s="417"/>
      <c r="BH497" s="417"/>
      <c r="BI497" s="417"/>
      <c r="BJ497" s="417"/>
      <c r="BK497" s="417"/>
      <c r="BL497" s="417"/>
      <c r="BM497" s="417"/>
      <c r="BN497" s="417"/>
      <c r="BO497" s="417"/>
      <c r="BP497" s="417"/>
      <c r="BQ497" s="417"/>
      <c r="BR497" s="417"/>
      <c r="BS497" s="417"/>
      <c r="BT497" s="417"/>
      <c r="BU497" s="417"/>
      <c r="BV497" s="417"/>
      <c r="BW497" s="418"/>
      <c r="BX497" s="418"/>
      <c r="BY497" s="418"/>
      <c r="BZ497" s="418"/>
      <c r="CA497" s="418"/>
      <c r="CB497" s="418"/>
      <c r="CC497" s="418"/>
      <c r="CD497" s="418"/>
      <c r="CE497" s="418"/>
      <c r="CF497" s="418"/>
      <c r="CG497" s="418"/>
      <c r="CH497" s="418"/>
      <c r="CI497" s="418"/>
      <c r="CJ497" s="418"/>
      <c r="CK497" s="418"/>
      <c r="CL497" s="418"/>
      <c r="CM497" s="418"/>
      <c r="CN497" s="418"/>
      <c r="CO497" s="418"/>
      <c r="CP497" s="418"/>
      <c r="CQ497" s="418"/>
      <c r="CR497" s="418"/>
      <c r="CS497" s="418"/>
      <c r="CT497" s="418"/>
      <c r="CU497" s="418"/>
      <c r="CV497" s="418"/>
      <c r="CW497" s="418"/>
      <c r="CX497" s="418"/>
      <c r="CY497" s="418"/>
      <c r="CZ497" s="418"/>
    </row>
    <row r="498" s="422" customFormat="true" ht="25.15" customHeight="true" x14ac:dyDescent="0.2">
      <c r="C498" s="1152"/>
      <c r="D498" s="1151"/>
      <c r="E498" s="727"/>
      <c r="F498" s="727"/>
      <c r="G498" s="727"/>
      <c r="H498" s="1152"/>
      <c r="I498" s="1151"/>
      <c r="J498" s="727"/>
      <c r="K498" s="727"/>
      <c r="L498" s="727"/>
      <c r="M498" s="1152"/>
      <c r="N498" s="1151"/>
      <c r="O498" s="727"/>
      <c r="P498" s="727"/>
      <c r="Q498" s="727"/>
      <c r="W498" s="415"/>
      <c r="X498" s="415"/>
      <c r="Y498" s="415"/>
      <c r="Z498" s="415"/>
      <c r="AA498" s="415"/>
      <c r="AB498" s="415"/>
      <c r="AC498" s="415"/>
      <c r="AD498" s="415"/>
      <c r="AE498" s="415"/>
      <c r="AF498" s="415"/>
      <c r="AG498" s="415"/>
      <c r="AH498" s="415"/>
      <c r="AI498" s="415"/>
      <c r="AJ498" s="415"/>
      <c r="AK498" s="415"/>
      <c r="AL498" s="415"/>
      <c r="AM498" s="415"/>
      <c r="AN498" s="415"/>
      <c r="AO498" s="415"/>
      <c r="AP498" s="415"/>
      <c r="AQ498" s="415"/>
      <c r="AR498" s="415"/>
      <c r="AS498" s="415"/>
      <c r="AT498" s="415"/>
      <c r="AU498" s="415"/>
      <c r="AV498" s="415"/>
      <c r="AW498" s="415"/>
      <c r="AX498" s="415"/>
      <c r="AY498" s="415"/>
      <c r="AZ498" s="415"/>
      <c r="BA498" s="417"/>
      <c r="BB498" s="494"/>
      <c r="BC498" s="417"/>
      <c r="BD498" s="417"/>
      <c r="BE498" s="417"/>
      <c r="BF498" s="417"/>
      <c r="BG498" s="417"/>
      <c r="BH498" s="417"/>
      <c r="BI498" s="417"/>
      <c r="BJ498" s="417"/>
      <c r="BK498" s="417"/>
      <c r="BL498" s="417"/>
      <c r="BM498" s="417"/>
      <c r="BN498" s="417"/>
      <c r="BO498" s="417"/>
      <c r="BP498" s="417"/>
      <c r="BQ498" s="417"/>
      <c r="BR498" s="417"/>
      <c r="BS498" s="417"/>
      <c r="BT498" s="417"/>
      <c r="BU498" s="417"/>
      <c r="BV498" s="417"/>
      <c r="BW498" s="418"/>
      <c r="BX498" s="418"/>
      <c r="BY498" s="418"/>
      <c r="BZ498" s="418"/>
      <c r="CA498" s="418"/>
      <c r="CB498" s="418"/>
      <c r="CC498" s="418"/>
      <c r="CD498" s="418"/>
      <c r="CE498" s="418"/>
      <c r="CF498" s="418"/>
      <c r="CG498" s="418"/>
      <c r="CH498" s="418"/>
      <c r="CI498" s="418"/>
      <c r="CJ498" s="418"/>
      <c r="CK498" s="418"/>
      <c r="CL498" s="418"/>
      <c r="CM498" s="418"/>
      <c r="CN498" s="418"/>
      <c r="CO498" s="418"/>
      <c r="CP498" s="418"/>
      <c r="CQ498" s="418"/>
      <c r="CR498" s="418"/>
      <c r="CS498" s="418"/>
      <c r="CT498" s="418"/>
      <c r="CU498" s="418"/>
      <c r="CV498" s="418"/>
      <c r="CW498" s="418"/>
      <c r="CX498" s="418"/>
      <c r="CY498" s="418"/>
      <c r="CZ498" s="418"/>
    </row>
    <row r="499" s="422" customFormat="true" ht="25.15" customHeight="true" x14ac:dyDescent="0.2">
      <c r="C499" s="1152"/>
      <c r="D499" s="1151"/>
      <c r="E499" s="727"/>
      <c r="F499" s="727"/>
      <c r="G499" s="727"/>
      <c r="H499" s="1152"/>
      <c r="I499" s="1151"/>
      <c r="J499" s="727"/>
      <c r="K499" s="727"/>
      <c r="L499" s="727"/>
      <c r="M499" s="1152"/>
      <c r="N499" s="1151"/>
      <c r="O499" s="727"/>
      <c r="P499" s="727"/>
      <c r="Q499" s="727"/>
      <c r="W499" s="415"/>
      <c r="X499" s="415"/>
      <c r="Y499" s="415"/>
      <c r="Z499" s="415"/>
      <c r="AA499" s="415"/>
      <c r="AB499" s="415"/>
      <c r="AC499" s="415"/>
      <c r="AD499" s="415"/>
      <c r="AE499" s="415"/>
      <c r="AF499" s="415"/>
      <c r="AG499" s="415"/>
      <c r="AH499" s="415"/>
      <c r="AI499" s="415"/>
      <c r="AJ499" s="415"/>
      <c r="AK499" s="415"/>
      <c r="AL499" s="415"/>
      <c r="AM499" s="415"/>
      <c r="AN499" s="415"/>
      <c r="AO499" s="415"/>
      <c r="AP499" s="415"/>
      <c r="AQ499" s="415"/>
      <c r="AR499" s="415"/>
      <c r="AS499" s="415"/>
      <c r="AT499" s="415"/>
      <c r="AU499" s="415"/>
      <c r="AV499" s="415"/>
      <c r="AW499" s="415"/>
      <c r="AX499" s="415"/>
      <c r="AY499" s="415"/>
      <c r="AZ499" s="415"/>
      <c r="BA499" s="417"/>
      <c r="BB499" s="494"/>
      <c r="BC499" s="417"/>
      <c r="BD499" s="417"/>
      <c r="BE499" s="417"/>
      <c r="BF499" s="417"/>
      <c r="BG499" s="417"/>
      <c r="BH499" s="417"/>
      <c r="BI499" s="417"/>
      <c r="BJ499" s="417"/>
      <c r="BK499" s="417"/>
      <c r="BL499" s="417"/>
      <c r="BM499" s="417"/>
      <c r="BN499" s="417"/>
      <c r="BO499" s="417"/>
      <c r="BP499" s="417"/>
      <c r="BQ499" s="417"/>
      <c r="BR499" s="417"/>
      <c r="BS499" s="417"/>
      <c r="BT499" s="417"/>
      <c r="BU499" s="417"/>
      <c r="BV499" s="417"/>
      <c r="BW499" s="418"/>
      <c r="BX499" s="418"/>
      <c r="BY499" s="418"/>
      <c r="BZ499" s="418"/>
      <c r="CA499" s="418"/>
      <c r="CB499" s="418"/>
      <c r="CC499" s="418"/>
      <c r="CD499" s="418"/>
      <c r="CE499" s="418"/>
      <c r="CF499" s="418"/>
      <c r="CG499" s="418"/>
      <c r="CH499" s="418"/>
      <c r="CI499" s="418"/>
      <c r="CJ499" s="418"/>
      <c r="CK499" s="418"/>
      <c r="CL499" s="418"/>
      <c r="CM499" s="418"/>
      <c r="CN499" s="418"/>
      <c r="CO499" s="418"/>
      <c r="CP499" s="418"/>
      <c r="CQ499" s="418"/>
      <c r="CR499" s="418"/>
      <c r="CS499" s="418"/>
      <c r="CT499" s="418"/>
      <c r="CU499" s="418"/>
      <c r="CV499" s="418"/>
      <c r="CW499" s="418"/>
      <c r="CX499" s="418"/>
      <c r="CY499" s="418"/>
      <c r="CZ499" s="418"/>
    </row>
    <row r="500" s="422" customFormat="true" ht="25.15" customHeight="true" x14ac:dyDescent="0.2">
      <c r="C500" s="1152"/>
      <c r="D500" s="1151"/>
      <c r="E500" s="727"/>
      <c r="F500" s="727"/>
      <c r="G500" s="727"/>
      <c r="H500" s="1152"/>
      <c r="I500" s="1151"/>
      <c r="J500" s="727"/>
      <c r="K500" s="727"/>
      <c r="L500" s="727"/>
      <c r="M500" s="1152"/>
      <c r="N500" s="1151"/>
      <c r="O500" s="727"/>
      <c r="P500" s="727"/>
      <c r="Q500" s="727"/>
      <c r="W500" s="415"/>
      <c r="X500" s="415"/>
      <c r="Y500" s="415"/>
      <c r="Z500" s="415"/>
      <c r="AA500" s="415"/>
      <c r="AB500" s="415"/>
      <c r="AC500" s="415"/>
      <c r="AD500" s="415"/>
      <c r="AE500" s="415"/>
      <c r="AF500" s="415"/>
      <c r="AG500" s="415"/>
      <c r="AH500" s="415"/>
      <c r="AI500" s="415"/>
      <c r="AJ500" s="415"/>
      <c r="AK500" s="415"/>
      <c r="AL500" s="415"/>
      <c r="AM500" s="415"/>
      <c r="AN500" s="415"/>
      <c r="AO500" s="415"/>
      <c r="AP500" s="415"/>
      <c r="AQ500" s="415"/>
      <c r="AR500" s="415"/>
      <c r="AS500" s="415"/>
      <c r="AT500" s="415"/>
      <c r="AU500" s="415"/>
      <c r="AV500" s="415"/>
      <c r="AW500" s="415"/>
      <c r="AX500" s="415"/>
      <c r="AY500" s="415"/>
      <c r="AZ500" s="415"/>
      <c r="BA500" s="417"/>
      <c r="BB500" s="494"/>
      <c r="BC500" s="417"/>
      <c r="BD500" s="417"/>
      <c r="BE500" s="417"/>
      <c r="BF500" s="417"/>
      <c r="BG500" s="417"/>
      <c r="BH500" s="417"/>
      <c r="BI500" s="417"/>
      <c r="BJ500" s="417"/>
      <c r="BK500" s="417"/>
      <c r="BL500" s="417"/>
      <c r="BM500" s="417"/>
      <c r="BN500" s="417"/>
      <c r="BO500" s="417"/>
      <c r="BP500" s="417"/>
      <c r="BQ500" s="417"/>
      <c r="BR500" s="417"/>
      <c r="BS500" s="417"/>
      <c r="BT500" s="417"/>
      <c r="BU500" s="417"/>
      <c r="BV500" s="417"/>
      <c r="BW500" s="418"/>
      <c r="BX500" s="418"/>
      <c r="BY500" s="418"/>
      <c r="BZ500" s="418"/>
      <c r="CA500" s="418"/>
      <c r="CB500" s="418"/>
      <c r="CC500" s="418"/>
      <c r="CD500" s="418"/>
      <c r="CE500" s="418"/>
      <c r="CF500" s="418"/>
      <c r="CG500" s="418"/>
      <c r="CH500" s="418"/>
      <c r="CI500" s="418"/>
      <c r="CJ500" s="418"/>
      <c r="CK500" s="418"/>
      <c r="CL500" s="418"/>
      <c r="CM500" s="418"/>
      <c r="CN500" s="418"/>
      <c r="CO500" s="418"/>
      <c r="CP500" s="418"/>
      <c r="CQ500" s="418"/>
      <c r="CR500" s="418"/>
      <c r="CS500" s="418"/>
      <c r="CT500" s="418"/>
      <c r="CU500" s="418"/>
      <c r="CV500" s="418"/>
      <c r="CW500" s="418"/>
      <c r="CX500" s="418"/>
      <c r="CY500" s="418"/>
      <c r="CZ500" s="418"/>
    </row>
    <row r="501" s="422" customFormat="true" ht="25.15" customHeight="true" x14ac:dyDescent="0.2">
      <c r="C501" s="1152"/>
      <c r="D501" s="1151"/>
      <c r="E501" s="727"/>
      <c r="F501" s="727"/>
      <c r="G501" s="727"/>
      <c r="H501" s="1152"/>
      <c r="I501" s="1151"/>
      <c r="J501" s="727"/>
      <c r="K501" s="727"/>
      <c r="L501" s="727"/>
      <c r="M501" s="1152"/>
      <c r="N501" s="1151"/>
      <c r="O501" s="727"/>
      <c r="P501" s="727"/>
      <c r="Q501" s="727"/>
      <c r="W501" s="415"/>
      <c r="X501" s="415"/>
      <c r="Y501" s="415"/>
      <c r="Z501" s="415"/>
      <c r="AA501" s="415"/>
      <c r="AB501" s="415"/>
      <c r="AC501" s="415"/>
      <c r="AD501" s="415"/>
      <c r="AE501" s="415"/>
      <c r="AF501" s="415"/>
      <c r="AG501" s="415"/>
      <c r="AH501" s="415"/>
      <c r="AI501" s="415"/>
      <c r="AJ501" s="415"/>
      <c r="AK501" s="415"/>
      <c r="AL501" s="415"/>
      <c r="AM501" s="415"/>
      <c r="AN501" s="415"/>
      <c r="AO501" s="415"/>
      <c r="AP501" s="415"/>
      <c r="AQ501" s="415"/>
      <c r="AR501" s="415"/>
      <c r="AS501" s="415"/>
      <c r="AT501" s="415"/>
      <c r="AU501" s="415"/>
      <c r="AV501" s="415"/>
      <c r="AW501" s="415"/>
      <c r="AX501" s="415"/>
      <c r="AY501" s="415"/>
      <c r="AZ501" s="415"/>
      <c r="BA501" s="417"/>
      <c r="BB501" s="494"/>
      <c r="BC501" s="417"/>
      <c r="BD501" s="417"/>
      <c r="BE501" s="417"/>
      <c r="BF501" s="417"/>
      <c r="BG501" s="417"/>
      <c r="BH501" s="417"/>
      <c r="BI501" s="417"/>
      <c r="BJ501" s="417"/>
      <c r="BK501" s="417"/>
      <c r="BL501" s="417"/>
      <c r="BM501" s="417"/>
      <c r="BN501" s="417"/>
      <c r="BO501" s="417"/>
      <c r="BP501" s="417"/>
      <c r="BQ501" s="417"/>
      <c r="BR501" s="417"/>
      <c r="BS501" s="417"/>
      <c r="BT501" s="417"/>
      <c r="BU501" s="417"/>
      <c r="BV501" s="417"/>
      <c r="BW501" s="418"/>
      <c r="BX501" s="418"/>
      <c r="BY501" s="418"/>
      <c r="BZ501" s="418"/>
      <c r="CA501" s="418"/>
      <c r="CB501" s="418"/>
      <c r="CC501" s="418"/>
      <c r="CD501" s="418"/>
      <c r="CE501" s="418"/>
      <c r="CF501" s="418"/>
      <c r="CG501" s="418"/>
      <c r="CH501" s="418"/>
      <c r="CI501" s="418"/>
      <c r="CJ501" s="418"/>
      <c r="CK501" s="418"/>
      <c r="CL501" s="418"/>
      <c r="CM501" s="418"/>
      <c r="CN501" s="418"/>
      <c r="CO501" s="418"/>
      <c r="CP501" s="418"/>
      <c r="CQ501" s="418"/>
      <c r="CR501" s="418"/>
      <c r="CS501" s="418"/>
      <c r="CT501" s="418"/>
      <c r="CU501" s="418"/>
      <c r="CV501" s="418"/>
      <c r="CW501" s="418"/>
      <c r="CX501" s="418"/>
      <c r="CY501" s="418"/>
      <c r="CZ501" s="418"/>
    </row>
    <row r="502" s="422" customFormat="true" ht="25.15" customHeight="true" x14ac:dyDescent="0.2">
      <c r="C502" s="1152"/>
      <c r="D502" s="1151"/>
      <c r="E502" s="727"/>
      <c r="F502" s="727"/>
      <c r="G502" s="727"/>
      <c r="H502" s="1152"/>
      <c r="I502" s="1151"/>
      <c r="J502" s="727"/>
      <c r="K502" s="727"/>
      <c r="L502" s="727"/>
      <c r="M502" s="1152"/>
      <c r="N502" s="1151"/>
      <c r="O502" s="727"/>
      <c r="P502" s="727"/>
      <c r="Q502" s="727"/>
      <c r="W502" s="415"/>
      <c r="X502" s="415"/>
      <c r="Y502" s="415"/>
      <c r="Z502" s="415"/>
      <c r="AA502" s="415"/>
      <c r="AB502" s="415"/>
      <c r="AC502" s="415"/>
      <c r="AD502" s="415"/>
      <c r="AE502" s="415"/>
      <c r="AF502" s="415"/>
      <c r="AG502" s="415"/>
      <c r="AH502" s="415"/>
      <c r="AI502" s="415"/>
      <c r="AJ502" s="415"/>
      <c r="AK502" s="415"/>
      <c r="AL502" s="415"/>
      <c r="AM502" s="415"/>
      <c r="AN502" s="415"/>
      <c r="AO502" s="415"/>
      <c r="AP502" s="415"/>
      <c r="AQ502" s="415"/>
      <c r="AR502" s="415"/>
      <c r="AS502" s="415"/>
      <c r="AT502" s="415"/>
      <c r="AU502" s="415"/>
      <c r="AV502" s="415"/>
      <c r="AW502" s="415"/>
      <c r="AX502" s="415"/>
      <c r="AY502" s="415"/>
      <c r="AZ502" s="415"/>
      <c r="BA502" s="417"/>
      <c r="BB502" s="494"/>
      <c r="BC502" s="417"/>
      <c r="BD502" s="417"/>
      <c r="BE502" s="417"/>
      <c r="BF502" s="417"/>
      <c r="BG502" s="417"/>
      <c r="BH502" s="417"/>
      <c r="BI502" s="417"/>
      <c r="BJ502" s="417"/>
      <c r="BK502" s="417"/>
      <c r="BL502" s="417"/>
      <c r="BM502" s="417"/>
      <c r="BN502" s="417"/>
      <c r="BO502" s="417"/>
      <c r="BP502" s="417"/>
      <c r="BQ502" s="417"/>
      <c r="BR502" s="417"/>
      <c r="BS502" s="417"/>
      <c r="BT502" s="417"/>
      <c r="BU502" s="417"/>
      <c r="BV502" s="417"/>
      <c r="BW502" s="418"/>
      <c r="BX502" s="418"/>
      <c r="BY502" s="418"/>
      <c r="BZ502" s="418"/>
      <c r="CA502" s="418"/>
      <c r="CB502" s="418"/>
      <c r="CC502" s="418"/>
      <c r="CD502" s="418"/>
      <c r="CE502" s="418"/>
      <c r="CF502" s="418"/>
      <c r="CG502" s="418"/>
      <c r="CH502" s="418"/>
      <c r="CI502" s="418"/>
      <c r="CJ502" s="418"/>
      <c r="CK502" s="418"/>
      <c r="CL502" s="418"/>
      <c r="CM502" s="418"/>
      <c r="CN502" s="418"/>
      <c r="CO502" s="418"/>
      <c r="CP502" s="418"/>
      <c r="CQ502" s="418"/>
      <c r="CR502" s="418"/>
      <c r="CS502" s="418"/>
      <c r="CT502" s="418"/>
      <c r="CU502" s="418"/>
      <c r="CV502" s="418"/>
      <c r="CW502" s="418"/>
      <c r="CX502" s="418"/>
      <c r="CY502" s="418"/>
      <c r="CZ502" s="418"/>
    </row>
    <row r="503" s="422" customFormat="true" ht="25.15" customHeight="true" x14ac:dyDescent="0.2">
      <c r="C503" s="1152"/>
      <c r="D503" s="1151"/>
      <c r="E503" s="727"/>
      <c r="F503" s="727"/>
      <c r="G503" s="727"/>
      <c r="H503" s="1152"/>
      <c r="I503" s="1151"/>
      <c r="J503" s="727"/>
      <c r="K503" s="727"/>
      <c r="L503" s="727"/>
      <c r="M503" s="1152"/>
      <c r="N503" s="1151"/>
      <c r="O503" s="727"/>
      <c r="P503" s="727"/>
      <c r="Q503" s="727"/>
      <c r="W503" s="415"/>
      <c r="X503" s="415"/>
      <c r="Y503" s="415"/>
      <c r="Z503" s="415"/>
      <c r="AA503" s="415"/>
      <c r="AB503" s="415"/>
      <c r="AC503" s="415"/>
      <c r="AD503" s="415"/>
      <c r="AE503" s="415"/>
      <c r="AF503" s="415"/>
      <c r="AG503" s="415"/>
      <c r="AH503" s="415"/>
      <c r="AI503" s="415"/>
      <c r="AJ503" s="415"/>
      <c r="AK503" s="415"/>
      <c r="AL503" s="415"/>
      <c r="AM503" s="415"/>
      <c r="AN503" s="415"/>
      <c r="AO503" s="415"/>
      <c r="AP503" s="415"/>
      <c r="AQ503" s="415"/>
      <c r="AR503" s="415"/>
      <c r="AS503" s="415"/>
      <c r="AT503" s="415"/>
      <c r="AU503" s="415"/>
      <c r="AV503" s="415"/>
      <c r="AW503" s="415"/>
      <c r="AX503" s="415"/>
      <c r="AY503" s="415"/>
      <c r="AZ503" s="415"/>
      <c r="BA503" s="417"/>
      <c r="BB503" s="494"/>
      <c r="BC503" s="417"/>
      <c r="BD503" s="417"/>
      <c r="BE503" s="417"/>
      <c r="BF503" s="417"/>
      <c r="BG503" s="417"/>
      <c r="BH503" s="417"/>
      <c r="BI503" s="417"/>
      <c r="BJ503" s="417"/>
      <c r="BK503" s="417"/>
      <c r="BL503" s="417"/>
      <c r="BM503" s="417"/>
      <c r="BN503" s="417"/>
      <c r="BO503" s="417"/>
      <c r="BP503" s="417"/>
      <c r="BQ503" s="417"/>
      <c r="BR503" s="417"/>
      <c r="BS503" s="417"/>
      <c r="BT503" s="417"/>
      <c r="BU503" s="417"/>
      <c r="BV503" s="417"/>
      <c r="BW503" s="418"/>
      <c r="BX503" s="418"/>
      <c r="BY503" s="418"/>
      <c r="BZ503" s="418"/>
      <c r="CA503" s="418"/>
      <c r="CB503" s="418"/>
      <c r="CC503" s="418"/>
      <c r="CD503" s="418"/>
      <c r="CE503" s="418"/>
      <c r="CF503" s="418"/>
      <c r="CG503" s="418"/>
      <c r="CH503" s="418"/>
      <c r="CI503" s="418"/>
      <c r="CJ503" s="418"/>
      <c r="CK503" s="418"/>
      <c r="CL503" s="418"/>
      <c r="CM503" s="418"/>
      <c r="CN503" s="418"/>
      <c r="CO503" s="418"/>
      <c r="CP503" s="418"/>
      <c r="CQ503" s="418"/>
      <c r="CR503" s="418"/>
      <c r="CS503" s="418"/>
      <c r="CT503" s="418"/>
      <c r="CU503" s="418"/>
      <c r="CV503" s="418"/>
      <c r="CW503" s="418"/>
      <c r="CX503" s="418"/>
      <c r="CY503" s="418"/>
      <c r="CZ503" s="418"/>
    </row>
    <row r="504" s="422" customFormat="true" ht="25.15" customHeight="true" x14ac:dyDescent="0.2">
      <c r="C504" s="1152"/>
      <c r="D504" s="1151"/>
      <c r="E504" s="727"/>
      <c r="F504" s="727"/>
      <c r="G504" s="727"/>
      <c r="H504" s="1152"/>
      <c r="I504" s="1151"/>
      <c r="J504" s="727"/>
      <c r="K504" s="727"/>
      <c r="L504" s="727"/>
      <c r="M504" s="1152"/>
      <c r="N504" s="1151"/>
      <c r="O504" s="727"/>
      <c r="P504" s="727"/>
      <c r="Q504" s="727"/>
      <c r="W504" s="415"/>
      <c r="X504" s="415"/>
      <c r="Y504" s="415"/>
      <c r="Z504" s="415"/>
      <c r="AA504" s="415"/>
      <c r="AB504" s="415"/>
      <c r="AC504" s="415"/>
      <c r="AD504" s="415"/>
      <c r="AE504" s="415"/>
      <c r="AF504" s="415"/>
      <c r="AG504" s="415"/>
      <c r="AH504" s="415"/>
      <c r="AI504" s="415"/>
      <c r="AJ504" s="415"/>
      <c r="AK504" s="415"/>
      <c r="AL504" s="415"/>
      <c r="AM504" s="415"/>
      <c r="AN504" s="415"/>
      <c r="AO504" s="415"/>
      <c r="AP504" s="415"/>
      <c r="AQ504" s="415"/>
      <c r="AR504" s="415"/>
      <c r="AS504" s="415"/>
      <c r="AT504" s="415"/>
      <c r="AU504" s="415"/>
      <c r="AV504" s="415"/>
      <c r="AW504" s="415"/>
      <c r="AX504" s="415"/>
      <c r="AY504" s="415"/>
      <c r="AZ504" s="415"/>
      <c r="BA504" s="417"/>
      <c r="BB504" s="494"/>
      <c r="BC504" s="417"/>
      <c r="BD504" s="417"/>
      <c r="BE504" s="417"/>
      <c r="BF504" s="417"/>
      <c r="BG504" s="417"/>
      <c r="BH504" s="417"/>
      <c r="BI504" s="417"/>
      <c r="BJ504" s="417"/>
      <c r="BK504" s="417"/>
      <c r="BL504" s="417"/>
      <c r="BM504" s="417"/>
      <c r="BN504" s="417"/>
      <c r="BO504" s="417"/>
      <c r="BP504" s="417"/>
      <c r="BQ504" s="417"/>
      <c r="BR504" s="417"/>
      <c r="BS504" s="417"/>
      <c r="BT504" s="417"/>
      <c r="BU504" s="417"/>
      <c r="BV504" s="417"/>
      <c r="BW504" s="418"/>
      <c r="BX504" s="418"/>
      <c r="BY504" s="418"/>
      <c r="BZ504" s="418"/>
      <c r="CA504" s="418"/>
      <c r="CB504" s="418"/>
      <c r="CC504" s="418"/>
      <c r="CD504" s="418"/>
      <c r="CE504" s="418"/>
      <c r="CF504" s="418"/>
      <c r="CG504" s="418"/>
      <c r="CH504" s="418"/>
      <c r="CI504" s="418"/>
      <c r="CJ504" s="418"/>
      <c r="CK504" s="418"/>
      <c r="CL504" s="418"/>
      <c r="CM504" s="418"/>
      <c r="CN504" s="418"/>
      <c r="CO504" s="418"/>
      <c r="CP504" s="418"/>
      <c r="CQ504" s="418"/>
      <c r="CR504" s="418"/>
      <c r="CS504" s="418"/>
      <c r="CT504" s="418"/>
      <c r="CU504" s="418"/>
      <c r="CV504" s="418"/>
      <c r="CW504" s="418"/>
      <c r="CX504" s="418"/>
      <c r="CY504" s="418"/>
      <c r="CZ504" s="418"/>
    </row>
    <row r="505" s="422" customFormat="true" ht="25.15" customHeight="true" x14ac:dyDescent="0.2">
      <c r="C505" s="1152"/>
      <c r="D505" s="1151"/>
      <c r="E505" s="727"/>
      <c r="F505" s="727"/>
      <c r="G505" s="727"/>
      <c r="H505" s="1152"/>
      <c r="I505" s="1151"/>
      <c r="J505" s="727"/>
      <c r="K505" s="727"/>
      <c r="L505" s="727"/>
      <c r="M505" s="1152"/>
      <c r="N505" s="1151"/>
      <c r="O505" s="727"/>
      <c r="P505" s="727"/>
      <c r="Q505" s="727"/>
      <c r="W505" s="415"/>
      <c r="X505" s="415"/>
      <c r="Y505" s="415"/>
      <c r="Z505" s="415"/>
      <c r="AA505" s="415"/>
      <c r="AB505" s="415"/>
      <c r="AC505" s="415"/>
      <c r="AD505" s="415"/>
      <c r="AE505" s="415"/>
      <c r="AF505" s="415"/>
      <c r="AG505" s="415"/>
      <c r="AH505" s="415"/>
      <c r="AI505" s="415"/>
      <c r="AJ505" s="415"/>
      <c r="AK505" s="415"/>
      <c r="AL505" s="415"/>
      <c r="AM505" s="415"/>
      <c r="AN505" s="415"/>
      <c r="AO505" s="415"/>
      <c r="AP505" s="415"/>
      <c r="AQ505" s="415"/>
      <c r="AR505" s="415"/>
      <c r="AS505" s="415"/>
      <c r="AT505" s="415"/>
      <c r="AU505" s="415"/>
      <c r="AV505" s="415"/>
      <c r="AW505" s="415"/>
      <c r="AX505" s="415"/>
      <c r="AY505" s="415"/>
      <c r="AZ505" s="415"/>
      <c r="BA505" s="417"/>
      <c r="BB505" s="494"/>
      <c r="BC505" s="417"/>
      <c r="BD505" s="417"/>
      <c r="BE505" s="417"/>
      <c r="BF505" s="417"/>
      <c r="BG505" s="417"/>
      <c r="BH505" s="417"/>
      <c r="BI505" s="417"/>
      <c r="BJ505" s="417"/>
      <c r="BK505" s="417"/>
      <c r="BL505" s="417"/>
      <c r="BM505" s="417"/>
      <c r="BN505" s="417"/>
      <c r="BO505" s="417"/>
      <c r="BP505" s="417"/>
      <c r="BQ505" s="417"/>
      <c r="BR505" s="417"/>
      <c r="BS505" s="417"/>
      <c r="BT505" s="417"/>
      <c r="BU505" s="417"/>
      <c r="BV505" s="417"/>
      <c r="BW505" s="418"/>
      <c r="BX505" s="418"/>
      <c r="BY505" s="418"/>
      <c r="BZ505" s="418"/>
      <c r="CA505" s="418"/>
      <c r="CB505" s="418"/>
      <c r="CC505" s="418"/>
      <c r="CD505" s="418"/>
      <c r="CE505" s="418"/>
      <c r="CF505" s="418"/>
      <c r="CG505" s="418"/>
      <c r="CH505" s="418"/>
      <c r="CI505" s="418"/>
      <c r="CJ505" s="418"/>
      <c r="CK505" s="418"/>
      <c r="CL505" s="418"/>
      <c r="CM505" s="418"/>
      <c r="CN505" s="418"/>
      <c r="CO505" s="418"/>
      <c r="CP505" s="418"/>
      <c r="CQ505" s="418"/>
      <c r="CR505" s="418"/>
      <c r="CS505" s="418"/>
      <c r="CT505" s="418"/>
      <c r="CU505" s="418"/>
      <c r="CV505" s="418"/>
      <c r="CW505" s="418"/>
      <c r="CX505" s="418"/>
      <c r="CY505" s="418"/>
      <c r="CZ505" s="418"/>
    </row>
    <row r="506" s="422" customFormat="true" ht="25.15" customHeight="true" x14ac:dyDescent="0.2">
      <c r="C506" s="1152"/>
      <c r="D506" s="1151"/>
      <c r="E506" s="727"/>
      <c r="F506" s="727"/>
      <c r="G506" s="727"/>
      <c r="H506" s="1152"/>
      <c r="I506" s="1151"/>
      <c r="J506" s="727"/>
      <c r="K506" s="727"/>
      <c r="L506" s="727"/>
      <c r="M506" s="1152"/>
      <c r="N506" s="1151"/>
      <c r="O506" s="727"/>
      <c r="P506" s="727"/>
      <c r="Q506" s="727"/>
      <c r="W506" s="415"/>
      <c r="X506" s="415"/>
      <c r="Y506" s="415"/>
      <c r="Z506" s="415"/>
      <c r="AA506" s="415"/>
      <c r="AB506" s="415"/>
      <c r="AC506" s="415"/>
      <c r="AD506" s="415"/>
      <c r="AE506" s="415"/>
      <c r="AF506" s="415"/>
      <c r="AG506" s="415"/>
      <c r="AH506" s="415"/>
      <c r="AI506" s="415"/>
      <c r="AJ506" s="415"/>
      <c r="AK506" s="415"/>
      <c r="AL506" s="415"/>
      <c r="AM506" s="415"/>
      <c r="AN506" s="415"/>
      <c r="AO506" s="415"/>
      <c r="AP506" s="415"/>
      <c r="AQ506" s="415"/>
      <c r="AR506" s="415"/>
      <c r="AS506" s="415"/>
      <c r="AT506" s="415"/>
      <c r="AU506" s="415"/>
      <c r="AV506" s="415"/>
      <c r="AW506" s="415"/>
      <c r="AX506" s="415"/>
      <c r="AY506" s="415"/>
      <c r="AZ506" s="415"/>
      <c r="BA506" s="417"/>
      <c r="BB506" s="494"/>
      <c r="BC506" s="417"/>
      <c r="BD506" s="417"/>
      <c r="BE506" s="417"/>
      <c r="BF506" s="417"/>
      <c r="BG506" s="417"/>
      <c r="BH506" s="417"/>
      <c r="BI506" s="417"/>
      <c r="BJ506" s="417"/>
      <c r="BK506" s="417"/>
      <c r="BL506" s="417"/>
      <c r="BM506" s="417"/>
      <c r="BN506" s="417"/>
      <c r="BO506" s="417"/>
      <c r="BP506" s="417"/>
      <c r="BQ506" s="417"/>
      <c r="BR506" s="417"/>
      <c r="BS506" s="417"/>
      <c r="BT506" s="417"/>
      <c r="BU506" s="417"/>
      <c r="BV506" s="417"/>
      <c r="BW506" s="418"/>
      <c r="BX506" s="418"/>
      <c r="BY506" s="418"/>
      <c r="BZ506" s="418"/>
      <c r="CA506" s="418"/>
      <c r="CB506" s="418"/>
      <c r="CC506" s="418"/>
      <c r="CD506" s="418"/>
      <c r="CE506" s="418"/>
      <c r="CF506" s="418"/>
      <c r="CG506" s="418"/>
      <c r="CH506" s="418"/>
      <c r="CI506" s="418"/>
      <c r="CJ506" s="418"/>
      <c r="CK506" s="418"/>
      <c r="CL506" s="418"/>
      <c r="CM506" s="418"/>
      <c r="CN506" s="418"/>
      <c r="CO506" s="418"/>
      <c r="CP506" s="418"/>
      <c r="CQ506" s="418"/>
      <c r="CR506" s="418"/>
      <c r="CS506" s="418"/>
      <c r="CT506" s="418"/>
      <c r="CU506" s="418"/>
      <c r="CV506" s="418"/>
      <c r="CW506" s="418"/>
      <c r="CX506" s="418"/>
      <c r="CY506" s="418"/>
      <c r="CZ506" s="418"/>
    </row>
    <row r="507" s="422" customFormat="true" ht="25.15" customHeight="true" x14ac:dyDescent="0.2">
      <c r="C507" s="1152"/>
      <c r="D507" s="1151"/>
      <c r="E507" s="727"/>
      <c r="F507" s="727"/>
      <c r="G507" s="727"/>
      <c r="H507" s="1152"/>
      <c r="I507" s="1151"/>
      <c r="J507" s="727"/>
      <c r="K507" s="727"/>
      <c r="L507" s="727"/>
      <c r="M507" s="1152"/>
      <c r="N507" s="1151"/>
      <c r="O507" s="727"/>
      <c r="P507" s="727"/>
      <c r="Q507" s="727"/>
      <c r="W507" s="415"/>
      <c r="X507" s="415"/>
      <c r="Y507" s="415"/>
      <c r="Z507" s="415"/>
      <c r="AA507" s="415"/>
      <c r="AB507" s="415"/>
      <c r="AC507" s="415"/>
      <c r="AD507" s="415"/>
      <c r="AE507" s="415"/>
      <c r="AF507" s="415"/>
      <c r="AG507" s="415"/>
      <c r="AH507" s="415"/>
      <c r="AI507" s="415"/>
      <c r="AJ507" s="415"/>
      <c r="AK507" s="415"/>
      <c r="AL507" s="415"/>
      <c r="AM507" s="415"/>
      <c r="AN507" s="415"/>
      <c r="AO507" s="415"/>
      <c r="AP507" s="415"/>
      <c r="AQ507" s="415"/>
      <c r="AR507" s="415"/>
      <c r="AS507" s="415"/>
      <c r="AT507" s="415"/>
      <c r="AU507" s="415"/>
      <c r="AV507" s="415"/>
      <c r="AW507" s="415"/>
      <c r="AX507" s="415"/>
      <c r="AY507" s="415"/>
      <c r="AZ507" s="415"/>
      <c r="BA507" s="417"/>
      <c r="BB507" s="494"/>
      <c r="BC507" s="417"/>
      <c r="BD507" s="417"/>
      <c r="BE507" s="417"/>
      <c r="BF507" s="417"/>
      <c r="BG507" s="417"/>
      <c r="BH507" s="417"/>
      <c r="BI507" s="417"/>
      <c r="BJ507" s="417"/>
      <c r="BK507" s="417"/>
      <c r="BL507" s="417"/>
      <c r="BM507" s="417"/>
      <c r="BN507" s="417"/>
      <c r="BO507" s="417"/>
      <c r="BP507" s="417"/>
      <c r="BQ507" s="417"/>
      <c r="BR507" s="417"/>
      <c r="BS507" s="417"/>
      <c r="BT507" s="417"/>
      <c r="BU507" s="417"/>
      <c r="BV507" s="417"/>
      <c r="BW507" s="418"/>
      <c r="BX507" s="418"/>
      <c r="BY507" s="418"/>
      <c r="BZ507" s="418"/>
      <c r="CA507" s="418"/>
      <c r="CB507" s="418"/>
      <c r="CC507" s="418"/>
      <c r="CD507" s="418"/>
      <c r="CE507" s="418"/>
      <c r="CF507" s="418"/>
      <c r="CG507" s="418"/>
      <c r="CH507" s="418"/>
      <c r="CI507" s="418"/>
      <c r="CJ507" s="418"/>
      <c r="CK507" s="418"/>
      <c r="CL507" s="418"/>
      <c r="CM507" s="418"/>
      <c r="CN507" s="418"/>
      <c r="CO507" s="418"/>
      <c r="CP507" s="418"/>
      <c r="CQ507" s="418"/>
      <c r="CR507" s="418"/>
      <c r="CS507" s="418"/>
      <c r="CT507" s="418"/>
      <c r="CU507" s="418"/>
      <c r="CV507" s="418"/>
      <c r="CW507" s="418"/>
      <c r="CX507" s="418"/>
      <c r="CY507" s="418"/>
      <c r="CZ507" s="418"/>
    </row>
    <row r="508" s="422" customFormat="true" ht="25.15" customHeight="true" x14ac:dyDescent="0.2">
      <c r="C508" s="1152"/>
      <c r="D508" s="1151"/>
      <c r="E508" s="727"/>
      <c r="F508" s="727"/>
      <c r="G508" s="727"/>
      <c r="H508" s="1152"/>
      <c r="I508" s="1151"/>
      <c r="J508" s="727"/>
      <c r="K508" s="727"/>
      <c r="L508" s="727"/>
      <c r="M508" s="1152"/>
      <c r="N508" s="1151"/>
      <c r="O508" s="727"/>
      <c r="P508" s="727"/>
      <c r="Q508" s="727"/>
      <c r="W508" s="415"/>
      <c r="X508" s="415"/>
      <c r="Y508" s="415"/>
      <c r="Z508" s="415"/>
      <c r="AA508" s="415"/>
      <c r="AB508" s="415"/>
      <c r="AC508" s="415"/>
      <c r="AD508" s="415"/>
      <c r="AE508" s="415"/>
      <c r="AF508" s="415"/>
      <c r="AG508" s="415"/>
      <c r="AH508" s="415"/>
      <c r="AI508" s="415"/>
      <c r="AJ508" s="415"/>
      <c r="AK508" s="415"/>
      <c r="AL508" s="415"/>
      <c r="AM508" s="415"/>
      <c r="AN508" s="415"/>
      <c r="AO508" s="415"/>
      <c r="AP508" s="415"/>
      <c r="AQ508" s="415"/>
      <c r="AR508" s="415"/>
      <c r="AS508" s="415"/>
      <c r="AT508" s="415"/>
      <c r="AU508" s="415"/>
      <c r="AV508" s="415"/>
      <c r="AW508" s="415"/>
      <c r="AX508" s="415"/>
      <c r="AY508" s="415"/>
      <c r="AZ508" s="415"/>
      <c r="BA508" s="417"/>
      <c r="BB508" s="494"/>
      <c r="BC508" s="417"/>
      <c r="BD508" s="417"/>
      <c r="BE508" s="417"/>
      <c r="BF508" s="417"/>
      <c r="BG508" s="417"/>
      <c r="BH508" s="417"/>
      <c r="BI508" s="417"/>
      <c r="BJ508" s="417"/>
      <c r="BK508" s="417"/>
      <c r="BL508" s="417"/>
      <c r="BM508" s="417"/>
      <c r="BN508" s="417"/>
      <c r="BO508" s="417"/>
      <c r="BP508" s="417"/>
      <c r="BQ508" s="417"/>
      <c r="BR508" s="417"/>
      <c r="BS508" s="417"/>
      <c r="BT508" s="417"/>
      <c r="BU508" s="417"/>
      <c r="BV508" s="417"/>
      <c r="BW508" s="418"/>
      <c r="BX508" s="418"/>
      <c r="BY508" s="418"/>
      <c r="BZ508" s="418"/>
      <c r="CA508" s="418"/>
      <c r="CB508" s="418"/>
      <c r="CC508" s="418"/>
      <c r="CD508" s="418"/>
      <c r="CE508" s="418"/>
      <c r="CF508" s="418"/>
      <c r="CG508" s="418"/>
      <c r="CH508" s="418"/>
      <c r="CI508" s="418"/>
      <c r="CJ508" s="418"/>
      <c r="CK508" s="418"/>
      <c r="CL508" s="418"/>
      <c r="CM508" s="418"/>
      <c r="CN508" s="418"/>
      <c r="CO508" s="418"/>
      <c r="CP508" s="418"/>
      <c r="CQ508" s="418"/>
      <c r="CR508" s="418"/>
      <c r="CS508" s="418"/>
      <c r="CT508" s="418"/>
      <c r="CU508" s="418"/>
      <c r="CV508" s="418"/>
      <c r="CW508" s="418"/>
      <c r="CX508" s="418"/>
      <c r="CY508" s="418"/>
      <c r="CZ508" s="418"/>
    </row>
    <row r="509" s="422" customFormat="true" ht="25.15" customHeight="true" x14ac:dyDescent="0.2">
      <c r="C509" s="1152"/>
      <c r="D509" s="1151"/>
      <c r="E509" s="727"/>
      <c r="F509" s="727"/>
      <c r="G509" s="727"/>
      <c r="H509" s="1152"/>
      <c r="I509" s="1151"/>
      <c r="J509" s="727"/>
      <c r="K509" s="727"/>
      <c r="L509" s="727"/>
      <c r="M509" s="1152"/>
      <c r="N509" s="1151"/>
      <c r="O509" s="727"/>
      <c r="P509" s="727"/>
      <c r="Q509" s="727"/>
      <c r="W509" s="415"/>
      <c r="X509" s="415"/>
      <c r="Y509" s="415"/>
      <c r="Z509" s="415"/>
      <c r="AA509" s="415"/>
      <c r="AB509" s="415"/>
      <c r="AC509" s="415"/>
      <c r="AD509" s="415"/>
      <c r="AE509" s="415"/>
      <c r="AF509" s="415"/>
      <c r="AG509" s="415"/>
      <c r="AH509" s="415"/>
      <c r="AI509" s="415"/>
      <c r="AJ509" s="415"/>
      <c r="AK509" s="415"/>
      <c r="AL509" s="415"/>
      <c r="AM509" s="415"/>
      <c r="AN509" s="415"/>
      <c r="AO509" s="415"/>
      <c r="AP509" s="415"/>
      <c r="AQ509" s="415"/>
      <c r="AR509" s="415"/>
      <c r="AS509" s="415"/>
      <c r="AT509" s="415"/>
      <c r="AU509" s="415"/>
      <c r="AV509" s="415"/>
      <c r="AW509" s="415"/>
      <c r="AX509" s="415"/>
      <c r="AY509" s="415"/>
      <c r="AZ509" s="415"/>
      <c r="BA509" s="417"/>
      <c r="BB509" s="494"/>
      <c r="BC509" s="417"/>
      <c r="BD509" s="417"/>
      <c r="BE509" s="417"/>
      <c r="BF509" s="417"/>
      <c r="BG509" s="417"/>
      <c r="BH509" s="417"/>
      <c r="BI509" s="417"/>
      <c r="BJ509" s="417"/>
      <c r="BK509" s="417"/>
      <c r="BL509" s="417"/>
      <c r="BM509" s="417"/>
      <c r="BN509" s="417"/>
      <c r="BO509" s="417"/>
      <c r="BP509" s="417"/>
      <c r="BQ509" s="417"/>
      <c r="BR509" s="417"/>
      <c r="BS509" s="417"/>
      <c r="BT509" s="417"/>
      <c r="BU509" s="417"/>
      <c r="BV509" s="417"/>
      <c r="BW509" s="418"/>
      <c r="BX509" s="418"/>
      <c r="BY509" s="418"/>
      <c r="BZ509" s="418"/>
      <c r="CA509" s="418"/>
      <c r="CB509" s="418"/>
      <c r="CC509" s="418"/>
      <c r="CD509" s="418"/>
      <c r="CE509" s="418"/>
      <c r="CF509" s="418"/>
      <c r="CG509" s="418"/>
      <c r="CH509" s="418"/>
      <c r="CI509" s="418"/>
      <c r="CJ509" s="418"/>
      <c r="CK509" s="418"/>
      <c r="CL509" s="418"/>
      <c r="CM509" s="418"/>
      <c r="CN509" s="418"/>
      <c r="CO509" s="418"/>
      <c r="CP509" s="418"/>
      <c r="CQ509" s="418"/>
      <c r="CR509" s="418"/>
      <c r="CS509" s="418"/>
      <c r="CT509" s="418"/>
      <c r="CU509" s="418"/>
      <c r="CV509" s="418"/>
      <c r="CW509" s="418"/>
      <c r="CX509" s="418"/>
      <c r="CY509" s="418"/>
      <c r="CZ509" s="418"/>
    </row>
    <row r="510" s="422" customFormat="true" ht="25.15" customHeight="true" x14ac:dyDescent="0.2">
      <c r="C510" s="1152"/>
      <c r="D510" s="1151"/>
      <c r="E510" s="727"/>
      <c r="F510" s="727"/>
      <c r="G510" s="727"/>
      <c r="H510" s="1152"/>
      <c r="I510" s="1151"/>
      <c r="J510" s="727"/>
      <c r="K510" s="727"/>
      <c r="L510" s="727"/>
      <c r="M510" s="1152"/>
      <c r="N510" s="1151"/>
      <c r="O510" s="727"/>
      <c r="P510" s="727"/>
      <c r="Q510" s="727"/>
      <c r="W510" s="415"/>
      <c r="X510" s="415"/>
      <c r="Y510" s="415"/>
      <c r="Z510" s="415"/>
      <c r="AA510" s="415"/>
      <c r="AB510" s="415"/>
      <c r="AC510" s="415"/>
      <c r="AD510" s="415"/>
      <c r="AE510" s="415"/>
      <c r="AF510" s="415"/>
      <c r="AG510" s="415"/>
      <c r="AH510" s="415"/>
      <c r="AI510" s="415"/>
      <c r="AJ510" s="415"/>
      <c r="AK510" s="415"/>
      <c r="AL510" s="415"/>
      <c r="AM510" s="415"/>
      <c r="AN510" s="415"/>
      <c r="AO510" s="415"/>
      <c r="AP510" s="415"/>
      <c r="AQ510" s="415"/>
      <c r="AR510" s="415"/>
      <c r="AS510" s="415"/>
      <c r="AT510" s="415"/>
      <c r="AU510" s="415"/>
      <c r="AV510" s="415"/>
      <c r="AW510" s="415"/>
      <c r="AX510" s="415"/>
      <c r="AY510" s="415"/>
      <c r="AZ510" s="415"/>
      <c r="BA510" s="417"/>
      <c r="BB510" s="494"/>
      <c r="BC510" s="417"/>
      <c r="BD510" s="417"/>
      <c r="BE510" s="417"/>
      <c r="BF510" s="417"/>
      <c r="BG510" s="417"/>
      <c r="BH510" s="417"/>
      <c r="BI510" s="417"/>
      <c r="BJ510" s="417"/>
      <c r="BK510" s="417"/>
      <c r="BL510" s="417"/>
      <c r="BM510" s="417"/>
      <c r="BN510" s="417"/>
      <c r="BO510" s="417"/>
      <c r="BP510" s="417"/>
      <c r="BQ510" s="417"/>
      <c r="BR510" s="417"/>
      <c r="BS510" s="417"/>
      <c r="BT510" s="417"/>
      <c r="BU510" s="417"/>
      <c r="BV510" s="417"/>
      <c r="BW510" s="418"/>
      <c r="BX510" s="418"/>
      <c r="BY510" s="418"/>
      <c r="BZ510" s="418"/>
      <c r="CA510" s="418"/>
      <c r="CB510" s="418"/>
      <c r="CC510" s="418"/>
      <c r="CD510" s="418"/>
      <c r="CE510" s="418"/>
      <c r="CF510" s="418"/>
      <c r="CG510" s="418"/>
      <c r="CH510" s="418"/>
      <c r="CI510" s="418"/>
      <c r="CJ510" s="418"/>
      <c r="CK510" s="418"/>
      <c r="CL510" s="418"/>
      <c r="CM510" s="418"/>
      <c r="CN510" s="418"/>
      <c r="CO510" s="418"/>
      <c r="CP510" s="418"/>
      <c r="CQ510" s="418"/>
      <c r="CR510" s="418"/>
      <c r="CS510" s="418"/>
      <c r="CT510" s="418"/>
      <c r="CU510" s="418"/>
      <c r="CV510" s="418"/>
      <c r="CW510" s="418"/>
      <c r="CX510" s="418"/>
      <c r="CY510" s="418"/>
      <c r="CZ510" s="418"/>
    </row>
    <row r="511" s="422" customFormat="true" ht="25.15" customHeight="true" x14ac:dyDescent="0.2">
      <c r="C511" s="1152"/>
      <c r="D511" s="1151"/>
      <c r="E511" s="727"/>
      <c r="F511" s="727"/>
      <c r="G511" s="727"/>
      <c r="H511" s="1152"/>
      <c r="I511" s="1151"/>
      <c r="J511" s="727"/>
      <c r="K511" s="727"/>
      <c r="L511" s="727"/>
      <c r="M511" s="1152"/>
      <c r="N511" s="1151"/>
      <c r="O511" s="727"/>
      <c r="P511" s="727"/>
      <c r="Q511" s="727"/>
      <c r="W511" s="415"/>
      <c r="X511" s="415"/>
      <c r="Y511" s="415"/>
      <c r="Z511" s="415"/>
      <c r="AA511" s="415"/>
      <c r="AB511" s="415"/>
      <c r="AC511" s="415"/>
      <c r="AD511" s="415"/>
      <c r="AE511" s="415"/>
      <c r="AF511" s="415"/>
      <c r="AG511" s="415"/>
      <c r="AH511" s="415"/>
      <c r="AI511" s="415"/>
      <c r="AJ511" s="415"/>
      <c r="AK511" s="415"/>
      <c r="AL511" s="415"/>
      <c r="AM511" s="415"/>
      <c r="AN511" s="415"/>
      <c r="AO511" s="415"/>
      <c r="AP511" s="415"/>
      <c r="AQ511" s="415"/>
      <c r="AR511" s="415"/>
      <c r="AS511" s="415"/>
      <c r="AT511" s="415"/>
      <c r="AU511" s="415"/>
      <c r="AV511" s="415"/>
      <c r="AW511" s="415"/>
      <c r="AX511" s="415"/>
      <c r="AY511" s="415"/>
      <c r="AZ511" s="415"/>
      <c r="BA511" s="417"/>
      <c r="BB511" s="494"/>
      <c r="BC511" s="417"/>
      <c r="BD511" s="417"/>
      <c r="BE511" s="417"/>
      <c r="BF511" s="417"/>
      <c r="BG511" s="417"/>
      <c r="BH511" s="417"/>
      <c r="BI511" s="417"/>
      <c r="BJ511" s="417"/>
      <c r="BK511" s="417"/>
      <c r="BL511" s="417"/>
      <c r="BM511" s="417"/>
      <c r="BN511" s="417"/>
      <c r="BO511" s="417"/>
      <c r="BP511" s="417"/>
      <c r="BQ511" s="417"/>
      <c r="BR511" s="417"/>
      <c r="BS511" s="417"/>
      <c r="BT511" s="417"/>
      <c r="BU511" s="417"/>
      <c r="BV511" s="417"/>
      <c r="BW511" s="418"/>
      <c r="BX511" s="418"/>
      <c r="BY511" s="418"/>
      <c r="BZ511" s="418"/>
      <c r="CA511" s="418"/>
      <c r="CB511" s="418"/>
      <c r="CC511" s="418"/>
      <c r="CD511" s="418"/>
      <c r="CE511" s="418"/>
      <c r="CF511" s="418"/>
      <c r="CG511" s="418"/>
      <c r="CH511" s="418"/>
      <c r="CI511" s="418"/>
      <c r="CJ511" s="418"/>
      <c r="CK511" s="418"/>
      <c r="CL511" s="418"/>
      <c r="CM511" s="418"/>
      <c r="CN511" s="418"/>
      <c r="CO511" s="418"/>
      <c r="CP511" s="418"/>
      <c r="CQ511" s="418"/>
      <c r="CR511" s="418"/>
      <c r="CS511" s="418"/>
      <c r="CT511" s="418"/>
      <c r="CU511" s="418"/>
      <c r="CV511" s="418"/>
      <c r="CW511" s="418"/>
      <c r="CX511" s="418"/>
      <c r="CY511" s="418"/>
      <c r="CZ511" s="418"/>
    </row>
    <row r="512" s="422" customFormat="true" ht="25.15" customHeight="true" x14ac:dyDescent="0.2">
      <c r="C512" s="1152"/>
      <c r="D512" s="1151"/>
      <c r="E512" s="727"/>
      <c r="F512" s="727"/>
      <c r="G512" s="727"/>
      <c r="H512" s="1152"/>
      <c r="I512" s="1151"/>
      <c r="J512" s="727"/>
      <c r="K512" s="727"/>
      <c r="L512" s="727"/>
      <c r="M512" s="1152"/>
      <c r="N512" s="1151"/>
      <c r="O512" s="727"/>
      <c r="P512" s="727"/>
      <c r="Q512" s="727"/>
      <c r="W512" s="415"/>
      <c r="X512" s="415"/>
      <c r="Y512" s="415"/>
      <c r="Z512" s="415"/>
      <c r="AA512" s="415"/>
      <c r="AB512" s="415"/>
      <c r="AC512" s="415"/>
      <c r="AD512" s="415"/>
      <c r="AE512" s="415"/>
      <c r="AF512" s="415"/>
      <c r="AG512" s="415"/>
      <c r="AH512" s="415"/>
      <c r="AI512" s="415"/>
      <c r="AJ512" s="415"/>
      <c r="AK512" s="415"/>
      <c r="AL512" s="415"/>
      <c r="AM512" s="415"/>
      <c r="AN512" s="415"/>
      <c r="AO512" s="415"/>
      <c r="AP512" s="415"/>
      <c r="AQ512" s="415"/>
      <c r="AR512" s="415"/>
      <c r="AS512" s="415"/>
      <c r="AT512" s="415"/>
      <c r="AU512" s="415"/>
      <c r="AV512" s="415"/>
      <c r="AW512" s="415"/>
      <c r="AX512" s="415"/>
      <c r="AY512" s="415"/>
      <c r="AZ512" s="415"/>
      <c r="BA512" s="417"/>
      <c r="BB512" s="494"/>
      <c r="BC512" s="417"/>
      <c r="BD512" s="417"/>
      <c r="BE512" s="417"/>
      <c r="BF512" s="417"/>
      <c r="BG512" s="417"/>
      <c r="BH512" s="417"/>
      <c r="BI512" s="417"/>
      <c r="BJ512" s="417"/>
      <c r="BK512" s="417"/>
      <c r="BL512" s="417"/>
      <c r="BM512" s="417"/>
      <c r="BN512" s="417"/>
      <c r="BO512" s="417"/>
      <c r="BP512" s="417"/>
      <c r="BQ512" s="417"/>
      <c r="BR512" s="417"/>
      <c r="BS512" s="417"/>
      <c r="BT512" s="417"/>
      <c r="BU512" s="417"/>
      <c r="BV512" s="417"/>
      <c r="BW512" s="418"/>
      <c r="BX512" s="418"/>
      <c r="BY512" s="418"/>
      <c r="BZ512" s="418"/>
      <c r="CA512" s="418"/>
      <c r="CB512" s="418"/>
      <c r="CC512" s="418"/>
      <c r="CD512" s="418"/>
      <c r="CE512" s="418"/>
      <c r="CF512" s="418"/>
      <c r="CG512" s="418"/>
      <c r="CH512" s="418"/>
      <c r="CI512" s="418"/>
      <c r="CJ512" s="418"/>
      <c r="CK512" s="418"/>
      <c r="CL512" s="418"/>
      <c r="CM512" s="418"/>
      <c r="CN512" s="418"/>
      <c r="CO512" s="418"/>
      <c r="CP512" s="418"/>
      <c r="CQ512" s="418"/>
      <c r="CR512" s="418"/>
      <c r="CS512" s="418"/>
      <c r="CT512" s="418"/>
      <c r="CU512" s="418"/>
      <c r="CV512" s="418"/>
      <c r="CW512" s="418"/>
      <c r="CX512" s="418"/>
      <c r="CY512" s="418"/>
      <c r="CZ512" s="418"/>
    </row>
    <row r="513" s="422" customFormat="true" ht="25.15" customHeight="true" x14ac:dyDescent="0.2">
      <c r="C513" s="1152"/>
      <c r="D513" s="1151"/>
      <c r="E513" s="727"/>
      <c r="F513" s="727"/>
      <c r="G513" s="727"/>
      <c r="H513" s="1152"/>
      <c r="I513" s="1151"/>
      <c r="J513" s="727"/>
      <c r="K513" s="727"/>
      <c r="L513" s="727"/>
      <c r="M513" s="1152"/>
      <c r="N513" s="1151"/>
      <c r="O513" s="727"/>
      <c r="P513" s="727"/>
      <c r="Q513" s="727"/>
      <c r="W513" s="415"/>
      <c r="X513" s="415"/>
      <c r="Y513" s="415"/>
      <c r="Z513" s="415"/>
      <c r="AA513" s="415"/>
      <c r="AB513" s="415"/>
      <c r="AC513" s="415"/>
      <c r="AD513" s="415"/>
      <c r="AE513" s="415"/>
      <c r="AF513" s="415"/>
      <c r="AG513" s="415"/>
      <c r="AH513" s="415"/>
      <c r="AI513" s="415"/>
      <c r="AJ513" s="415"/>
      <c r="AK513" s="415"/>
      <c r="AL513" s="415"/>
      <c r="AM513" s="415"/>
      <c r="AN513" s="415"/>
      <c r="AO513" s="415"/>
      <c r="AP513" s="415"/>
      <c r="AQ513" s="415"/>
      <c r="AR513" s="415"/>
      <c r="AS513" s="415"/>
      <c r="AT513" s="415"/>
      <c r="AU513" s="415"/>
      <c r="AV513" s="415"/>
      <c r="AW513" s="415"/>
      <c r="AX513" s="415"/>
      <c r="AY513" s="415"/>
      <c r="AZ513" s="415"/>
      <c r="BA513" s="417"/>
      <c r="BB513" s="494"/>
      <c r="BC513" s="417"/>
      <c r="BD513" s="417"/>
      <c r="BE513" s="417"/>
      <c r="BF513" s="417"/>
      <c r="BG513" s="417"/>
      <c r="BH513" s="417"/>
      <c r="BI513" s="417"/>
      <c r="BJ513" s="417"/>
      <c r="BK513" s="417"/>
      <c r="BL513" s="417"/>
      <c r="BM513" s="417"/>
      <c r="BN513" s="417"/>
      <c r="BO513" s="417"/>
      <c r="BP513" s="417"/>
      <c r="BQ513" s="417"/>
      <c r="BR513" s="417"/>
      <c r="BS513" s="417"/>
      <c r="BT513" s="417"/>
      <c r="BU513" s="417"/>
      <c r="BV513" s="417"/>
      <c r="BW513" s="418"/>
      <c r="BX513" s="418"/>
      <c r="BY513" s="418"/>
      <c r="BZ513" s="418"/>
      <c r="CA513" s="418"/>
      <c r="CB513" s="418"/>
      <c r="CC513" s="418"/>
      <c r="CD513" s="418"/>
      <c r="CE513" s="418"/>
      <c r="CF513" s="418"/>
      <c r="CG513" s="418"/>
      <c r="CH513" s="418"/>
      <c r="CI513" s="418"/>
      <c r="CJ513" s="418"/>
      <c r="CK513" s="418"/>
      <c r="CL513" s="418"/>
      <c r="CM513" s="418"/>
      <c r="CN513" s="418"/>
      <c r="CO513" s="418"/>
      <c r="CP513" s="418"/>
      <c r="CQ513" s="418"/>
      <c r="CR513" s="418"/>
      <c r="CS513" s="418"/>
      <c r="CT513" s="418"/>
      <c r="CU513" s="418"/>
      <c r="CV513" s="418"/>
      <c r="CW513" s="418"/>
      <c r="CX513" s="418"/>
      <c r="CY513" s="418"/>
      <c r="CZ513" s="418"/>
    </row>
    <row r="514" s="422" customFormat="true" ht="25.15" customHeight="true" x14ac:dyDescent="0.2">
      <c r="C514" s="1152"/>
      <c r="D514" s="1151"/>
      <c r="E514" s="727"/>
      <c r="F514" s="727"/>
      <c r="G514" s="727"/>
      <c r="H514" s="1152"/>
      <c r="I514" s="1151"/>
      <c r="J514" s="727"/>
      <c r="K514" s="727"/>
      <c r="L514" s="727"/>
      <c r="M514" s="1152"/>
      <c r="N514" s="1151"/>
      <c r="O514" s="727"/>
      <c r="P514" s="727"/>
      <c r="Q514" s="727"/>
      <c r="W514" s="415"/>
      <c r="X514" s="415"/>
      <c r="Y514" s="415"/>
      <c r="Z514" s="415"/>
      <c r="AA514" s="415"/>
      <c r="AB514" s="415"/>
      <c r="AC514" s="415"/>
      <c r="AD514" s="415"/>
      <c r="AE514" s="415"/>
      <c r="AF514" s="415"/>
      <c r="AG514" s="415"/>
      <c r="AH514" s="415"/>
      <c r="AI514" s="415"/>
      <c r="AJ514" s="415"/>
      <c r="AK514" s="415"/>
      <c r="AL514" s="415"/>
      <c r="AM514" s="415"/>
      <c r="AN514" s="415"/>
      <c r="AO514" s="415"/>
      <c r="AP514" s="415"/>
      <c r="AQ514" s="415"/>
      <c r="AR514" s="415"/>
      <c r="AS514" s="415"/>
      <c r="AT514" s="415"/>
      <c r="AU514" s="415"/>
      <c r="AV514" s="415"/>
      <c r="AW514" s="415"/>
      <c r="AX514" s="415"/>
      <c r="AY514" s="415"/>
      <c r="AZ514" s="415"/>
      <c r="BA514" s="417"/>
      <c r="BB514" s="494"/>
      <c r="BC514" s="417"/>
      <c r="BD514" s="417"/>
      <c r="BE514" s="417"/>
      <c r="BF514" s="417"/>
      <c r="BG514" s="417"/>
      <c r="BH514" s="417"/>
      <c r="BI514" s="417"/>
      <c r="BJ514" s="417"/>
      <c r="BK514" s="417"/>
      <c r="BL514" s="417"/>
      <c r="BM514" s="417"/>
      <c r="BN514" s="417"/>
      <c r="BO514" s="417"/>
      <c r="BP514" s="417"/>
      <c r="BQ514" s="417"/>
      <c r="BR514" s="417"/>
      <c r="BS514" s="417"/>
      <c r="BT514" s="417"/>
      <c r="BU514" s="417"/>
      <c r="BV514" s="417"/>
      <c r="BW514" s="418"/>
      <c r="BX514" s="418"/>
      <c r="BY514" s="418"/>
      <c r="BZ514" s="418"/>
      <c r="CA514" s="418"/>
      <c r="CB514" s="418"/>
      <c r="CC514" s="418"/>
      <c r="CD514" s="418"/>
      <c r="CE514" s="418"/>
      <c r="CF514" s="418"/>
      <c r="CG514" s="418"/>
      <c r="CH514" s="418"/>
      <c r="CI514" s="418"/>
      <c r="CJ514" s="418"/>
      <c r="CK514" s="418"/>
      <c r="CL514" s="418"/>
      <c r="CM514" s="418"/>
      <c r="CN514" s="418"/>
      <c r="CO514" s="418"/>
      <c r="CP514" s="418"/>
      <c r="CQ514" s="418"/>
      <c r="CR514" s="418"/>
      <c r="CS514" s="418"/>
      <c r="CT514" s="418"/>
      <c r="CU514" s="418"/>
      <c r="CV514" s="418"/>
      <c r="CW514" s="418"/>
      <c r="CX514" s="418"/>
      <c r="CY514" s="418"/>
      <c r="CZ514" s="418"/>
    </row>
    <row r="515" s="422" customFormat="true" ht="25.15" customHeight="true" x14ac:dyDescent="0.2">
      <c r="C515" s="1152"/>
      <c r="D515" s="1151"/>
      <c r="E515" s="727"/>
      <c r="F515" s="727"/>
      <c r="G515" s="727"/>
      <c r="H515" s="1152"/>
      <c r="I515" s="1151"/>
      <c r="J515" s="727"/>
      <c r="K515" s="727"/>
      <c r="L515" s="727"/>
      <c r="M515" s="1152"/>
      <c r="N515" s="1151"/>
      <c r="O515" s="727"/>
      <c r="P515" s="727"/>
      <c r="Q515" s="727"/>
      <c r="W515" s="415"/>
      <c r="X515" s="415"/>
      <c r="Y515" s="415"/>
      <c r="Z515" s="415"/>
      <c r="AA515" s="415"/>
      <c r="AB515" s="415"/>
      <c r="AC515" s="415"/>
      <c r="AD515" s="415"/>
      <c r="AE515" s="415"/>
      <c r="AF515" s="415"/>
      <c r="AG515" s="415"/>
      <c r="AH515" s="415"/>
      <c r="AI515" s="415"/>
      <c r="AJ515" s="415"/>
      <c r="AK515" s="415"/>
      <c r="AL515" s="415"/>
      <c r="AM515" s="415"/>
      <c r="AN515" s="415"/>
      <c r="AO515" s="415"/>
      <c r="AP515" s="415"/>
      <c r="AQ515" s="415"/>
      <c r="AR515" s="415"/>
      <c r="AS515" s="415"/>
      <c r="AT515" s="415"/>
      <c r="AU515" s="415"/>
      <c r="AV515" s="415"/>
      <c r="AW515" s="415"/>
      <c r="AX515" s="415"/>
      <c r="AY515" s="415"/>
      <c r="AZ515" s="415"/>
      <c r="BA515" s="417"/>
      <c r="BB515" s="494"/>
      <c r="BC515" s="417"/>
      <c r="BD515" s="417"/>
      <c r="BE515" s="417"/>
      <c r="BF515" s="417"/>
      <c r="BG515" s="417"/>
      <c r="BH515" s="417"/>
      <c r="BI515" s="417"/>
      <c r="BJ515" s="417"/>
      <c r="BK515" s="417"/>
      <c r="BL515" s="417"/>
      <c r="BM515" s="417"/>
      <c r="BN515" s="417"/>
      <c r="BO515" s="417"/>
      <c r="BP515" s="417"/>
      <c r="BQ515" s="417"/>
      <c r="BR515" s="417"/>
      <c r="BS515" s="417"/>
      <c r="BT515" s="417"/>
      <c r="BU515" s="417"/>
      <c r="BV515" s="417"/>
      <c r="BW515" s="418"/>
      <c r="BX515" s="418"/>
      <c r="BY515" s="418"/>
      <c r="BZ515" s="418"/>
      <c r="CA515" s="418"/>
      <c r="CB515" s="418"/>
      <c r="CC515" s="418"/>
      <c r="CD515" s="418"/>
      <c r="CE515" s="418"/>
      <c r="CF515" s="418"/>
      <c r="CG515" s="418"/>
      <c r="CH515" s="418"/>
      <c r="CI515" s="418"/>
      <c r="CJ515" s="418"/>
      <c r="CK515" s="418"/>
      <c r="CL515" s="418"/>
      <c r="CM515" s="418"/>
      <c r="CN515" s="418"/>
      <c r="CO515" s="418"/>
      <c r="CP515" s="418"/>
      <c r="CQ515" s="418"/>
      <c r="CR515" s="418"/>
      <c r="CS515" s="418"/>
      <c r="CT515" s="418"/>
      <c r="CU515" s="418"/>
      <c r="CV515" s="418"/>
      <c r="CW515" s="418"/>
      <c r="CX515" s="418"/>
      <c r="CY515" s="418"/>
      <c r="CZ515" s="418"/>
    </row>
    <row r="516" s="422" customFormat="true" ht="25.15" customHeight="true" x14ac:dyDescent="0.2">
      <c r="C516" s="1152"/>
      <c r="D516" s="1151"/>
      <c r="E516" s="727"/>
      <c r="F516" s="727"/>
      <c r="G516" s="727"/>
      <c r="H516" s="1152"/>
      <c r="I516" s="1151"/>
      <c r="J516" s="727"/>
      <c r="K516" s="727"/>
      <c r="L516" s="727"/>
      <c r="M516" s="1152"/>
      <c r="N516" s="1151"/>
      <c r="O516" s="727"/>
      <c r="P516" s="727"/>
      <c r="Q516" s="727"/>
      <c r="W516" s="415"/>
      <c r="X516" s="415"/>
      <c r="Y516" s="415"/>
      <c r="Z516" s="415"/>
      <c r="AA516" s="415"/>
      <c r="AB516" s="415"/>
      <c r="AC516" s="415"/>
      <c r="AD516" s="415"/>
      <c r="AE516" s="415"/>
      <c r="AF516" s="415"/>
      <c r="AG516" s="415"/>
      <c r="AH516" s="415"/>
      <c r="AI516" s="415"/>
      <c r="AJ516" s="415"/>
      <c r="AK516" s="415"/>
      <c r="AL516" s="415"/>
      <c r="AM516" s="415"/>
      <c r="AN516" s="415"/>
      <c r="AO516" s="415"/>
      <c r="AP516" s="415"/>
      <c r="AQ516" s="415"/>
      <c r="AR516" s="415"/>
      <c r="AS516" s="415"/>
      <c r="AT516" s="415"/>
      <c r="AU516" s="415"/>
      <c r="AV516" s="415"/>
      <c r="AW516" s="415"/>
      <c r="AX516" s="415"/>
      <c r="AY516" s="415"/>
      <c r="AZ516" s="415"/>
      <c r="BA516" s="417"/>
      <c r="BB516" s="494"/>
      <c r="BC516" s="417"/>
      <c r="BD516" s="417"/>
      <c r="BE516" s="417"/>
      <c r="BF516" s="417"/>
      <c r="BG516" s="417"/>
      <c r="BH516" s="417"/>
      <c r="BI516" s="417"/>
      <c r="BJ516" s="417"/>
      <c r="BK516" s="417"/>
      <c r="BL516" s="417"/>
      <c r="BM516" s="417"/>
      <c r="BN516" s="417"/>
      <c r="BO516" s="417"/>
      <c r="BP516" s="417"/>
      <c r="BQ516" s="417"/>
      <c r="BR516" s="417"/>
      <c r="BS516" s="417"/>
      <c r="BT516" s="417"/>
      <c r="BU516" s="417"/>
      <c r="BV516" s="417"/>
      <c r="BW516" s="418"/>
      <c r="BX516" s="418"/>
      <c r="BY516" s="418"/>
      <c r="BZ516" s="418"/>
      <c r="CA516" s="418"/>
      <c r="CB516" s="418"/>
      <c r="CC516" s="418"/>
      <c r="CD516" s="418"/>
      <c r="CE516" s="418"/>
      <c r="CF516" s="418"/>
      <c r="CG516" s="418"/>
      <c r="CH516" s="418"/>
      <c r="CI516" s="418"/>
      <c r="CJ516" s="418"/>
      <c r="CK516" s="418"/>
      <c r="CL516" s="418"/>
      <c r="CM516" s="418"/>
      <c r="CN516" s="418"/>
      <c r="CO516" s="418"/>
      <c r="CP516" s="418"/>
      <c r="CQ516" s="418"/>
      <c r="CR516" s="418"/>
      <c r="CS516" s="418"/>
      <c r="CT516" s="418"/>
      <c r="CU516" s="418"/>
      <c r="CV516" s="418"/>
      <c r="CW516" s="418"/>
      <c r="CX516" s="418"/>
      <c r="CY516" s="418"/>
      <c r="CZ516" s="418"/>
    </row>
    <row r="517" s="422" customFormat="true" ht="25.15" customHeight="true" x14ac:dyDescent="0.2">
      <c r="C517" s="1152"/>
      <c r="D517" s="1151"/>
      <c r="E517" s="727"/>
      <c r="F517" s="727"/>
      <c r="G517" s="727"/>
      <c r="H517" s="1152"/>
      <c r="I517" s="1151"/>
      <c r="J517" s="727"/>
      <c r="K517" s="727"/>
      <c r="L517" s="727"/>
      <c r="M517" s="1152"/>
      <c r="N517" s="1151"/>
      <c r="O517" s="727"/>
      <c r="P517" s="727"/>
      <c r="Q517" s="727"/>
      <c r="W517" s="415"/>
      <c r="X517" s="415"/>
      <c r="Y517" s="415"/>
      <c r="Z517" s="415"/>
      <c r="AA517" s="415"/>
      <c r="AB517" s="415"/>
      <c r="AC517" s="415"/>
      <c r="AD517" s="415"/>
      <c r="AE517" s="415"/>
      <c r="AF517" s="415"/>
      <c r="AG517" s="415"/>
      <c r="AH517" s="415"/>
      <c r="AI517" s="415"/>
      <c r="AJ517" s="415"/>
      <c r="AK517" s="415"/>
      <c r="AL517" s="415"/>
      <c r="AM517" s="415"/>
      <c r="AN517" s="415"/>
      <c r="AO517" s="415"/>
      <c r="AP517" s="415"/>
      <c r="AQ517" s="415"/>
      <c r="AR517" s="415"/>
      <c r="AS517" s="415"/>
      <c r="AT517" s="415"/>
      <c r="AU517" s="415"/>
      <c r="AV517" s="415"/>
      <c r="AW517" s="415"/>
      <c r="AX517" s="415"/>
      <c r="AY517" s="415"/>
      <c r="AZ517" s="415"/>
      <c r="BA517" s="417"/>
      <c r="BB517" s="494"/>
      <c r="BC517" s="417"/>
      <c r="BD517" s="417"/>
      <c r="BE517" s="417"/>
      <c r="BF517" s="417"/>
      <c r="BG517" s="417"/>
      <c r="BH517" s="417"/>
      <c r="BI517" s="417"/>
      <c r="BJ517" s="417"/>
      <c r="BK517" s="417"/>
      <c r="BL517" s="417"/>
      <c r="BM517" s="417"/>
      <c r="BN517" s="417"/>
      <c r="BO517" s="417"/>
      <c r="BP517" s="417"/>
      <c r="BQ517" s="417"/>
      <c r="BR517" s="417"/>
      <c r="BS517" s="417"/>
      <c r="BT517" s="417"/>
      <c r="BU517" s="417"/>
      <c r="BV517" s="417"/>
      <c r="BW517" s="418"/>
      <c r="BX517" s="418"/>
      <c r="BY517" s="418"/>
      <c r="BZ517" s="418"/>
      <c r="CA517" s="418"/>
      <c r="CB517" s="418"/>
      <c r="CC517" s="418"/>
      <c r="CD517" s="418"/>
      <c r="CE517" s="418"/>
      <c r="CF517" s="418"/>
      <c r="CG517" s="418"/>
      <c r="CH517" s="418"/>
      <c r="CI517" s="418"/>
      <c r="CJ517" s="418"/>
      <c r="CK517" s="418"/>
      <c r="CL517" s="418"/>
      <c r="CM517" s="418"/>
      <c r="CN517" s="418"/>
      <c r="CO517" s="418"/>
      <c r="CP517" s="418"/>
      <c r="CQ517" s="418"/>
      <c r="CR517" s="418"/>
      <c r="CS517" s="418"/>
      <c r="CT517" s="418"/>
      <c r="CU517" s="418"/>
      <c r="CV517" s="418"/>
      <c r="CW517" s="418"/>
      <c r="CX517" s="418"/>
      <c r="CY517" s="418"/>
      <c r="CZ517" s="418"/>
    </row>
    <row r="518" s="422" customFormat="true" ht="25.15" customHeight="true" x14ac:dyDescent="0.2">
      <c r="C518" s="1152"/>
      <c r="D518" s="1151"/>
      <c r="E518" s="727"/>
      <c r="F518" s="727"/>
      <c r="G518" s="727"/>
      <c r="H518" s="1152"/>
      <c r="I518" s="1151"/>
      <c r="J518" s="727"/>
      <c r="K518" s="727"/>
      <c r="L518" s="727"/>
      <c r="M518" s="1152"/>
      <c r="N518" s="1151"/>
      <c r="O518" s="727"/>
      <c r="P518" s="727"/>
      <c r="Q518" s="727"/>
      <c r="W518" s="415"/>
      <c r="X518" s="415"/>
      <c r="Y518" s="415"/>
      <c r="Z518" s="415"/>
      <c r="AA518" s="415"/>
      <c r="AB518" s="415"/>
      <c r="AC518" s="415"/>
      <c r="AD518" s="415"/>
      <c r="AE518" s="415"/>
      <c r="AF518" s="415"/>
      <c r="AG518" s="415"/>
      <c r="AH518" s="415"/>
      <c r="AI518" s="415"/>
      <c r="AJ518" s="415"/>
      <c r="AK518" s="415"/>
      <c r="AL518" s="415"/>
      <c r="AM518" s="415"/>
      <c r="AN518" s="415"/>
      <c r="AO518" s="415"/>
      <c r="AP518" s="415"/>
      <c r="AQ518" s="415"/>
      <c r="AR518" s="415"/>
      <c r="AS518" s="415"/>
      <c r="AT518" s="415"/>
      <c r="AU518" s="415"/>
      <c r="AV518" s="415"/>
      <c r="AW518" s="415"/>
      <c r="AX518" s="415"/>
      <c r="AY518" s="415"/>
      <c r="AZ518" s="415"/>
      <c r="BA518" s="417"/>
      <c r="BB518" s="494"/>
      <c r="BC518" s="417"/>
      <c r="BD518" s="417"/>
      <c r="BE518" s="417"/>
      <c r="BF518" s="417"/>
      <c r="BG518" s="417"/>
      <c r="BH518" s="417"/>
      <c r="BI518" s="417"/>
      <c r="BJ518" s="417"/>
      <c r="BK518" s="417"/>
      <c r="BL518" s="417"/>
      <c r="BM518" s="417"/>
      <c r="BN518" s="417"/>
      <c r="BO518" s="417"/>
      <c r="BP518" s="417"/>
      <c r="BQ518" s="417"/>
      <c r="BR518" s="417"/>
      <c r="BS518" s="417"/>
      <c r="BT518" s="417"/>
      <c r="BU518" s="417"/>
      <c r="BV518" s="417"/>
      <c r="BW518" s="418"/>
      <c r="BX518" s="418"/>
      <c r="BY518" s="418"/>
      <c r="BZ518" s="418"/>
      <c r="CA518" s="418"/>
      <c r="CB518" s="418"/>
      <c r="CC518" s="418"/>
      <c r="CD518" s="418"/>
      <c r="CE518" s="418"/>
      <c r="CF518" s="418"/>
      <c r="CG518" s="418"/>
      <c r="CH518" s="418"/>
      <c r="CI518" s="418"/>
      <c r="CJ518" s="418"/>
      <c r="CK518" s="418"/>
      <c r="CL518" s="418"/>
      <c r="CM518" s="418"/>
      <c r="CN518" s="418"/>
      <c r="CO518" s="418"/>
      <c r="CP518" s="418"/>
      <c r="CQ518" s="418"/>
      <c r="CR518" s="418"/>
      <c r="CS518" s="418"/>
      <c r="CT518" s="418"/>
      <c r="CU518" s="418"/>
      <c r="CV518" s="418"/>
      <c r="CW518" s="418"/>
      <c r="CX518" s="418"/>
      <c r="CY518" s="418"/>
      <c r="CZ518" s="418"/>
    </row>
    <row r="519" s="422" customFormat="true" ht="25.15" customHeight="true" x14ac:dyDescent="0.2">
      <c r="C519" s="1152"/>
      <c r="D519" s="1151"/>
      <c r="E519" s="727"/>
      <c r="F519" s="727"/>
      <c r="G519" s="727"/>
      <c r="H519" s="1152"/>
      <c r="I519" s="1151"/>
      <c r="J519" s="727"/>
      <c r="K519" s="727"/>
      <c r="L519" s="727"/>
      <c r="M519" s="1152"/>
      <c r="N519" s="1151"/>
      <c r="O519" s="727"/>
      <c r="P519" s="727"/>
      <c r="Q519" s="727"/>
      <c r="W519" s="415"/>
      <c r="X519" s="415"/>
      <c r="Y519" s="415"/>
      <c r="Z519" s="415"/>
      <c r="AA519" s="415"/>
      <c r="AB519" s="415"/>
      <c r="AC519" s="415"/>
      <c r="AD519" s="415"/>
      <c r="AE519" s="415"/>
      <c r="AF519" s="415"/>
      <c r="AG519" s="415"/>
      <c r="AH519" s="415"/>
      <c r="AI519" s="415"/>
      <c r="AJ519" s="415"/>
      <c r="AK519" s="415"/>
      <c r="AL519" s="415"/>
      <c r="AM519" s="415"/>
      <c r="AN519" s="415"/>
      <c r="AO519" s="415"/>
      <c r="AP519" s="415"/>
      <c r="AQ519" s="415"/>
      <c r="AR519" s="415"/>
      <c r="AS519" s="415"/>
      <c r="AT519" s="415"/>
      <c r="AU519" s="415"/>
      <c r="AV519" s="415"/>
      <c r="AW519" s="415"/>
      <c r="AX519" s="415"/>
      <c r="AY519" s="415"/>
      <c r="AZ519" s="415"/>
      <c r="BA519" s="417"/>
      <c r="BB519" s="494"/>
      <c r="BC519" s="417"/>
      <c r="BD519" s="417"/>
      <c r="BE519" s="417"/>
      <c r="BF519" s="417"/>
      <c r="BG519" s="417"/>
      <c r="BH519" s="417"/>
      <c r="BI519" s="417"/>
      <c r="BJ519" s="417"/>
      <c r="BK519" s="417"/>
      <c r="BL519" s="417"/>
      <c r="BM519" s="417"/>
      <c r="BN519" s="417"/>
      <c r="BO519" s="417"/>
      <c r="BP519" s="417"/>
      <c r="BQ519" s="417"/>
      <c r="BR519" s="417"/>
      <c r="BS519" s="417"/>
      <c r="BT519" s="417"/>
      <c r="BU519" s="417"/>
      <c r="BV519" s="417"/>
      <c r="BW519" s="418"/>
      <c r="BX519" s="418"/>
      <c r="BY519" s="418"/>
      <c r="BZ519" s="418"/>
      <c r="CA519" s="418"/>
      <c r="CB519" s="418"/>
      <c r="CC519" s="418"/>
      <c r="CD519" s="418"/>
      <c r="CE519" s="418"/>
      <c r="CF519" s="418"/>
      <c r="CG519" s="418"/>
      <c r="CH519" s="418"/>
      <c r="CI519" s="418"/>
      <c r="CJ519" s="418"/>
      <c r="CK519" s="418"/>
      <c r="CL519" s="418"/>
      <c r="CM519" s="418"/>
      <c r="CN519" s="418"/>
      <c r="CO519" s="418"/>
      <c r="CP519" s="418"/>
      <c r="CQ519" s="418"/>
      <c r="CR519" s="418"/>
      <c r="CS519" s="418"/>
      <c r="CT519" s="418"/>
      <c r="CU519" s="418"/>
      <c r="CV519" s="418"/>
      <c r="CW519" s="418"/>
      <c r="CX519" s="418"/>
      <c r="CY519" s="418"/>
      <c r="CZ519" s="418"/>
    </row>
    <row r="520" s="422" customFormat="true" ht="25.15" customHeight="true" x14ac:dyDescent="0.2">
      <c r="C520" s="1152"/>
      <c r="D520" s="1151"/>
      <c r="E520" s="727"/>
      <c r="F520" s="727"/>
      <c r="G520" s="727"/>
      <c r="H520" s="1152"/>
      <c r="I520" s="1151"/>
      <c r="J520" s="727"/>
      <c r="K520" s="727"/>
      <c r="L520" s="727"/>
      <c r="M520" s="1152"/>
      <c r="N520" s="1151"/>
      <c r="O520" s="727"/>
      <c r="P520" s="727"/>
      <c r="Q520" s="727"/>
      <c r="W520" s="415"/>
      <c r="X520" s="415"/>
      <c r="Y520" s="415"/>
      <c r="Z520" s="415"/>
      <c r="AA520" s="415"/>
      <c r="AB520" s="415"/>
      <c r="AC520" s="415"/>
      <c r="AD520" s="415"/>
      <c r="AE520" s="415"/>
      <c r="AF520" s="415"/>
      <c r="AG520" s="415"/>
      <c r="AH520" s="415"/>
      <c r="AI520" s="415"/>
      <c r="AJ520" s="415"/>
      <c r="AK520" s="415"/>
      <c r="AL520" s="415"/>
      <c r="AM520" s="415"/>
      <c r="AN520" s="415"/>
      <c r="AO520" s="415"/>
      <c r="AP520" s="415"/>
      <c r="AQ520" s="415"/>
      <c r="AR520" s="415"/>
      <c r="AS520" s="415"/>
      <c r="AT520" s="415"/>
      <c r="AU520" s="415"/>
      <c r="AV520" s="415"/>
      <c r="AW520" s="415"/>
      <c r="AX520" s="415"/>
      <c r="AY520" s="415"/>
      <c r="AZ520" s="415"/>
      <c r="BA520" s="417"/>
      <c r="BB520" s="494"/>
      <c r="BC520" s="417"/>
      <c r="BD520" s="417"/>
      <c r="BE520" s="417"/>
      <c r="BF520" s="417"/>
      <c r="BG520" s="417"/>
      <c r="BH520" s="417"/>
      <c r="BI520" s="417"/>
      <c r="BJ520" s="417"/>
      <c r="BK520" s="417"/>
      <c r="BL520" s="417"/>
      <c r="BM520" s="417"/>
      <c r="BN520" s="417"/>
      <c r="BO520" s="417"/>
      <c r="BP520" s="417"/>
      <c r="BQ520" s="417"/>
      <c r="BR520" s="417"/>
      <c r="BS520" s="417"/>
      <c r="BT520" s="417"/>
      <c r="BU520" s="417"/>
      <c r="BV520" s="417"/>
      <c r="BW520" s="418"/>
      <c r="BX520" s="418"/>
      <c r="BY520" s="418"/>
      <c r="BZ520" s="418"/>
      <c r="CA520" s="418"/>
      <c r="CB520" s="418"/>
      <c r="CC520" s="418"/>
      <c r="CD520" s="418"/>
      <c r="CE520" s="418"/>
      <c r="CF520" s="418"/>
      <c r="CG520" s="418"/>
      <c r="CH520" s="418"/>
      <c r="CI520" s="418"/>
      <c r="CJ520" s="418"/>
      <c r="CK520" s="418"/>
      <c r="CL520" s="418"/>
      <c r="CM520" s="418"/>
      <c r="CN520" s="418"/>
      <c r="CO520" s="418"/>
      <c r="CP520" s="418"/>
      <c r="CQ520" s="418"/>
      <c r="CR520" s="418"/>
      <c r="CS520" s="418"/>
      <c r="CT520" s="418"/>
      <c r="CU520" s="418"/>
      <c r="CV520" s="418"/>
      <c r="CW520" s="418"/>
      <c r="CX520" s="418"/>
      <c r="CY520" s="418"/>
      <c r="CZ520" s="418"/>
    </row>
    <row r="521" s="422" customFormat="true" ht="25.15" customHeight="true" x14ac:dyDescent="0.2">
      <c r="C521" s="1152"/>
      <c r="D521" s="1151"/>
      <c r="E521" s="727"/>
      <c r="F521" s="727"/>
      <c r="G521" s="727"/>
      <c r="H521" s="1152"/>
      <c r="I521" s="1151"/>
      <c r="J521" s="727"/>
      <c r="K521" s="727"/>
      <c r="L521" s="727"/>
      <c r="M521" s="1152"/>
      <c r="N521" s="1151"/>
      <c r="O521" s="727"/>
      <c r="P521" s="727"/>
      <c r="Q521" s="727"/>
      <c r="W521" s="415"/>
      <c r="X521" s="415"/>
      <c r="Y521" s="415"/>
      <c r="Z521" s="415"/>
      <c r="AA521" s="415"/>
      <c r="AB521" s="415"/>
      <c r="AC521" s="415"/>
      <c r="AD521" s="415"/>
      <c r="AE521" s="415"/>
      <c r="AF521" s="415"/>
      <c r="AG521" s="415"/>
      <c r="AH521" s="415"/>
      <c r="AI521" s="415"/>
      <c r="AJ521" s="415"/>
      <c r="AK521" s="415"/>
      <c r="AL521" s="415"/>
      <c r="AM521" s="415"/>
      <c r="AN521" s="415"/>
      <c r="AO521" s="415"/>
      <c r="AP521" s="415"/>
      <c r="AQ521" s="415"/>
      <c r="AR521" s="415"/>
      <c r="AS521" s="415"/>
      <c r="AT521" s="415"/>
      <c r="AU521" s="415"/>
      <c r="AV521" s="415"/>
      <c r="AW521" s="415"/>
      <c r="AX521" s="415"/>
      <c r="AY521" s="415"/>
      <c r="AZ521" s="415"/>
      <c r="BA521" s="417"/>
      <c r="BB521" s="494"/>
      <c r="BC521" s="417"/>
      <c r="BD521" s="417"/>
      <c r="BE521" s="417"/>
      <c r="BF521" s="417"/>
      <c r="BG521" s="417"/>
      <c r="BH521" s="417"/>
      <c r="BI521" s="417"/>
      <c r="BJ521" s="417"/>
      <c r="BK521" s="417"/>
      <c r="BL521" s="417"/>
      <c r="BM521" s="417"/>
      <c r="BN521" s="417"/>
      <c r="BO521" s="417"/>
      <c r="BP521" s="417"/>
      <c r="BQ521" s="417"/>
      <c r="BR521" s="417"/>
      <c r="BS521" s="417"/>
      <c r="BT521" s="417"/>
      <c r="BU521" s="417"/>
      <c r="BV521" s="417"/>
      <c r="BW521" s="418"/>
      <c r="BX521" s="418"/>
      <c r="BY521" s="418"/>
      <c r="BZ521" s="418"/>
      <c r="CA521" s="418"/>
      <c r="CB521" s="418"/>
      <c r="CC521" s="418"/>
      <c r="CD521" s="418"/>
      <c r="CE521" s="418"/>
      <c r="CF521" s="418"/>
      <c r="CG521" s="418"/>
      <c r="CH521" s="418"/>
      <c r="CI521" s="418"/>
      <c r="CJ521" s="418"/>
      <c r="CK521" s="418"/>
      <c r="CL521" s="418"/>
      <c r="CM521" s="418"/>
      <c r="CN521" s="418"/>
      <c r="CO521" s="418"/>
      <c r="CP521" s="418"/>
      <c r="CQ521" s="418"/>
      <c r="CR521" s="418"/>
      <c r="CS521" s="418"/>
      <c r="CT521" s="418"/>
      <c r="CU521" s="418"/>
      <c r="CV521" s="418"/>
      <c r="CW521" s="418"/>
      <c r="CX521" s="418"/>
      <c r="CY521" s="418"/>
      <c r="CZ521" s="418"/>
    </row>
    <row r="522" s="422" customFormat="true" ht="25.15" customHeight="true" x14ac:dyDescent="0.2">
      <c r="C522" s="1152"/>
      <c r="D522" s="1151"/>
      <c r="E522" s="727"/>
      <c r="F522" s="727"/>
      <c r="G522" s="727"/>
      <c r="H522" s="1152"/>
      <c r="I522" s="1151"/>
      <c r="J522" s="727"/>
      <c r="K522" s="727"/>
      <c r="L522" s="727"/>
      <c r="M522" s="1152"/>
      <c r="N522" s="1151"/>
      <c r="O522" s="727"/>
      <c r="P522" s="727"/>
      <c r="Q522" s="727"/>
      <c r="W522" s="415"/>
      <c r="X522" s="415"/>
      <c r="Y522" s="415"/>
      <c r="Z522" s="415"/>
      <c r="AA522" s="415"/>
      <c r="AB522" s="415"/>
      <c r="AC522" s="415"/>
      <c r="AD522" s="415"/>
      <c r="AE522" s="415"/>
      <c r="AF522" s="415"/>
      <c r="AG522" s="415"/>
      <c r="AH522" s="415"/>
      <c r="AI522" s="415"/>
      <c r="AJ522" s="415"/>
      <c r="AK522" s="415"/>
      <c r="AL522" s="415"/>
      <c r="AM522" s="415"/>
      <c r="AN522" s="415"/>
      <c r="AO522" s="415"/>
      <c r="AP522" s="415"/>
      <c r="AQ522" s="415"/>
      <c r="AR522" s="415"/>
      <c r="AS522" s="415"/>
      <c r="AT522" s="415"/>
      <c r="AU522" s="415"/>
      <c r="AV522" s="415"/>
      <c r="AW522" s="415"/>
      <c r="AX522" s="415"/>
      <c r="AY522" s="415"/>
      <c r="AZ522" s="415"/>
      <c r="BA522" s="417"/>
      <c r="BB522" s="494"/>
      <c r="BC522" s="417"/>
      <c r="BD522" s="417"/>
      <c r="BE522" s="417"/>
      <c r="BF522" s="417"/>
      <c r="BG522" s="417"/>
      <c r="BH522" s="417"/>
      <c r="BI522" s="417"/>
      <c r="BJ522" s="417"/>
      <c r="BK522" s="417"/>
      <c r="BL522" s="417"/>
      <c r="BM522" s="417"/>
      <c r="BN522" s="417"/>
      <c r="BO522" s="417"/>
      <c r="BP522" s="417"/>
      <c r="BQ522" s="417"/>
      <c r="BR522" s="417"/>
      <c r="BS522" s="417"/>
      <c r="BT522" s="417"/>
      <c r="BU522" s="417"/>
      <c r="BV522" s="417"/>
      <c r="BW522" s="418"/>
      <c r="BX522" s="418"/>
      <c r="BY522" s="418"/>
      <c r="BZ522" s="418"/>
      <c r="CA522" s="418"/>
      <c r="CB522" s="418"/>
      <c r="CC522" s="418"/>
      <c r="CD522" s="418"/>
      <c r="CE522" s="418"/>
      <c r="CF522" s="418"/>
      <c r="CG522" s="418"/>
      <c r="CH522" s="418"/>
      <c r="CI522" s="418"/>
      <c r="CJ522" s="418"/>
      <c r="CK522" s="418"/>
      <c r="CL522" s="418"/>
      <c r="CM522" s="418"/>
      <c r="CN522" s="418"/>
      <c r="CO522" s="418"/>
      <c r="CP522" s="418"/>
      <c r="CQ522" s="418"/>
      <c r="CR522" s="418"/>
      <c r="CS522" s="418"/>
      <c r="CT522" s="418"/>
      <c r="CU522" s="418"/>
      <c r="CV522" s="418"/>
      <c r="CW522" s="418"/>
      <c r="CX522" s="418"/>
      <c r="CY522" s="418"/>
      <c r="CZ522" s="418"/>
    </row>
    <row r="523" s="422" customFormat="true" ht="25.15" customHeight="true" x14ac:dyDescent="0.2">
      <c r="C523" s="1152"/>
      <c r="D523" s="1151"/>
      <c r="E523" s="727"/>
      <c r="F523" s="727"/>
      <c r="G523" s="727"/>
      <c r="H523" s="1152"/>
      <c r="I523" s="1151"/>
      <c r="J523" s="727"/>
      <c r="K523" s="727"/>
      <c r="L523" s="727"/>
      <c r="M523" s="1152"/>
      <c r="N523" s="1151"/>
      <c r="O523" s="727"/>
      <c r="P523" s="727"/>
      <c r="Q523" s="727"/>
      <c r="W523" s="415"/>
      <c r="X523" s="415"/>
      <c r="Y523" s="415"/>
      <c r="Z523" s="415"/>
      <c r="AA523" s="415"/>
      <c r="AB523" s="415"/>
      <c r="AC523" s="415"/>
      <c r="AD523" s="415"/>
      <c r="AE523" s="415"/>
      <c r="AF523" s="415"/>
      <c r="AG523" s="415"/>
      <c r="AH523" s="415"/>
      <c r="AI523" s="415"/>
      <c r="AJ523" s="415"/>
      <c r="AK523" s="415"/>
      <c r="AL523" s="415"/>
      <c r="AM523" s="415"/>
      <c r="AN523" s="415"/>
      <c r="AO523" s="415"/>
      <c r="AP523" s="415"/>
      <c r="AQ523" s="415"/>
      <c r="AR523" s="415"/>
      <c r="AS523" s="415"/>
      <c r="AT523" s="415"/>
      <c r="AU523" s="415"/>
      <c r="AV523" s="415"/>
      <c r="AW523" s="415"/>
      <c r="AX523" s="415"/>
      <c r="AY523" s="415"/>
      <c r="AZ523" s="415"/>
      <c r="BA523" s="417"/>
      <c r="BB523" s="494"/>
      <c r="BC523" s="417"/>
      <c r="BD523" s="417"/>
      <c r="BE523" s="417"/>
      <c r="BF523" s="417"/>
      <c r="BG523" s="417"/>
      <c r="BH523" s="417"/>
      <c r="BI523" s="417"/>
      <c r="BJ523" s="417"/>
      <c r="BK523" s="417"/>
      <c r="BL523" s="417"/>
      <c r="BM523" s="417"/>
      <c r="BN523" s="417"/>
      <c r="BO523" s="417"/>
      <c r="BP523" s="417"/>
      <c r="BQ523" s="417"/>
      <c r="BR523" s="417"/>
      <c r="BS523" s="417"/>
      <c r="BT523" s="417"/>
      <c r="BU523" s="417"/>
      <c r="BV523" s="417"/>
      <c r="BW523" s="418"/>
      <c r="BX523" s="418"/>
      <c r="BY523" s="418"/>
      <c r="BZ523" s="418"/>
      <c r="CA523" s="418"/>
      <c r="CB523" s="418"/>
      <c r="CC523" s="418"/>
      <c r="CD523" s="418"/>
      <c r="CE523" s="418"/>
      <c r="CF523" s="418"/>
      <c r="CG523" s="418"/>
      <c r="CH523" s="418"/>
      <c r="CI523" s="418"/>
      <c r="CJ523" s="418"/>
      <c r="CK523" s="418"/>
      <c r="CL523" s="418"/>
      <c r="CM523" s="418"/>
      <c r="CN523" s="418"/>
      <c r="CO523" s="418"/>
      <c r="CP523" s="418"/>
      <c r="CQ523" s="418"/>
      <c r="CR523" s="418"/>
      <c r="CS523" s="418"/>
      <c r="CT523" s="418"/>
      <c r="CU523" s="418"/>
      <c r="CV523" s="418"/>
      <c r="CW523" s="418"/>
      <c r="CX523" s="418"/>
      <c r="CY523" s="418"/>
      <c r="CZ523" s="418"/>
    </row>
    <row r="524" s="422" customFormat="true" ht="25.15" customHeight="true" x14ac:dyDescent="0.2">
      <c r="C524" s="1152"/>
      <c r="D524" s="1151"/>
      <c r="E524" s="727"/>
      <c r="F524" s="727"/>
      <c r="G524" s="727"/>
      <c r="H524" s="1152"/>
      <c r="I524" s="1151"/>
      <c r="J524" s="727"/>
      <c r="K524" s="727"/>
      <c r="L524" s="727"/>
      <c r="M524" s="1152"/>
      <c r="N524" s="1151"/>
      <c r="O524" s="727"/>
      <c r="P524" s="727"/>
      <c r="Q524" s="727"/>
      <c r="W524" s="415"/>
      <c r="X524" s="415"/>
      <c r="Y524" s="415"/>
      <c r="Z524" s="415"/>
      <c r="AA524" s="415"/>
      <c r="AB524" s="415"/>
      <c r="AC524" s="415"/>
      <c r="AD524" s="415"/>
      <c r="AE524" s="415"/>
      <c r="AF524" s="415"/>
      <c r="AG524" s="415"/>
      <c r="AH524" s="415"/>
      <c r="AI524" s="415"/>
      <c r="AJ524" s="415"/>
      <c r="AK524" s="415"/>
      <c r="AL524" s="415"/>
      <c r="AM524" s="415"/>
      <c r="AN524" s="415"/>
      <c r="AO524" s="415"/>
      <c r="AP524" s="415"/>
      <c r="AQ524" s="415"/>
      <c r="AR524" s="415"/>
      <c r="AS524" s="415"/>
      <c r="AT524" s="415"/>
      <c r="AU524" s="415"/>
      <c r="AV524" s="415"/>
      <c r="AW524" s="415"/>
      <c r="AX524" s="415"/>
      <c r="AY524" s="415"/>
      <c r="AZ524" s="415"/>
      <c r="BA524" s="417"/>
      <c r="BB524" s="494"/>
      <c r="BC524" s="417"/>
      <c r="BD524" s="417"/>
      <c r="BE524" s="417"/>
      <c r="BF524" s="417"/>
      <c r="BG524" s="417"/>
      <c r="BH524" s="417"/>
      <c r="BI524" s="417"/>
      <c r="BJ524" s="417"/>
      <c r="BK524" s="417"/>
      <c r="BL524" s="417"/>
      <c r="BM524" s="417"/>
      <c r="BN524" s="417"/>
      <c r="BO524" s="417"/>
      <c r="BP524" s="417"/>
      <c r="BQ524" s="417"/>
      <c r="BR524" s="417"/>
      <c r="BS524" s="417"/>
      <c r="BT524" s="417"/>
      <c r="BU524" s="417"/>
      <c r="BV524" s="417"/>
      <c r="BW524" s="418"/>
      <c r="BX524" s="418"/>
      <c r="BY524" s="418"/>
      <c r="BZ524" s="418"/>
      <c r="CA524" s="418"/>
      <c r="CB524" s="418"/>
      <c r="CC524" s="418"/>
      <c r="CD524" s="418"/>
      <c r="CE524" s="418"/>
      <c r="CF524" s="418"/>
      <c r="CG524" s="418"/>
      <c r="CH524" s="418"/>
      <c r="CI524" s="418"/>
      <c r="CJ524" s="418"/>
      <c r="CK524" s="418"/>
      <c r="CL524" s="418"/>
      <c r="CM524" s="418"/>
      <c r="CN524" s="418"/>
      <c r="CO524" s="418"/>
      <c r="CP524" s="418"/>
      <c r="CQ524" s="418"/>
      <c r="CR524" s="418"/>
      <c r="CS524" s="418"/>
      <c r="CT524" s="418"/>
      <c r="CU524" s="418"/>
      <c r="CV524" s="418"/>
      <c r="CW524" s="418"/>
      <c r="CX524" s="418"/>
      <c r="CY524" s="418"/>
      <c r="CZ524" s="418"/>
    </row>
    <row r="525" s="422" customFormat="true" ht="25.15" customHeight="true" x14ac:dyDescent="0.2">
      <c r="C525" s="1152"/>
      <c r="D525" s="1151"/>
      <c r="E525" s="727"/>
      <c r="F525" s="727"/>
      <c r="G525" s="727"/>
      <c r="H525" s="1152"/>
      <c r="I525" s="1151"/>
      <c r="J525" s="727"/>
      <c r="K525" s="727"/>
      <c r="L525" s="727"/>
      <c r="M525" s="1152"/>
      <c r="N525" s="1151"/>
      <c r="O525" s="727"/>
      <c r="P525" s="727"/>
      <c r="Q525" s="727"/>
      <c r="W525" s="415"/>
      <c r="X525" s="415"/>
      <c r="Y525" s="415"/>
      <c r="Z525" s="415"/>
      <c r="AA525" s="415"/>
      <c r="AB525" s="415"/>
      <c r="AC525" s="415"/>
      <c r="AD525" s="415"/>
      <c r="AE525" s="415"/>
      <c r="AF525" s="415"/>
      <c r="AG525" s="415"/>
      <c r="AH525" s="415"/>
      <c r="AI525" s="415"/>
      <c r="AJ525" s="415"/>
      <c r="AK525" s="415"/>
      <c r="AL525" s="415"/>
      <c r="AM525" s="415"/>
      <c r="AN525" s="415"/>
      <c r="AO525" s="415"/>
      <c r="AP525" s="415"/>
      <c r="AQ525" s="415"/>
      <c r="AR525" s="415"/>
      <c r="AS525" s="415"/>
      <c r="AT525" s="415"/>
      <c r="AU525" s="415"/>
      <c r="AV525" s="415"/>
      <c r="AW525" s="415"/>
      <c r="AX525" s="415"/>
      <c r="AY525" s="415"/>
      <c r="AZ525" s="415"/>
      <c r="BA525" s="417"/>
      <c r="BB525" s="494"/>
      <c r="BC525" s="417"/>
      <c r="BD525" s="417"/>
      <c r="BE525" s="417"/>
      <c r="BF525" s="417"/>
      <c r="BG525" s="417"/>
      <c r="BH525" s="417"/>
      <c r="BI525" s="417"/>
      <c r="BJ525" s="417"/>
      <c r="BK525" s="417"/>
      <c r="BL525" s="417"/>
      <c r="BM525" s="417"/>
      <c r="BN525" s="417"/>
      <c r="BO525" s="417"/>
      <c r="BP525" s="417"/>
      <c r="BQ525" s="417"/>
      <c r="BR525" s="417"/>
      <c r="BS525" s="417"/>
      <c r="BT525" s="417"/>
      <c r="BU525" s="417"/>
      <c r="BV525" s="417"/>
      <c r="BW525" s="418"/>
      <c r="BX525" s="418"/>
      <c r="BY525" s="418"/>
      <c r="BZ525" s="418"/>
      <c r="CA525" s="418"/>
      <c r="CB525" s="418"/>
      <c r="CC525" s="418"/>
      <c r="CD525" s="418"/>
      <c r="CE525" s="418"/>
      <c r="CF525" s="418"/>
      <c r="CG525" s="418"/>
      <c r="CH525" s="418"/>
      <c r="CI525" s="418"/>
      <c r="CJ525" s="418"/>
      <c r="CK525" s="418"/>
      <c r="CL525" s="418"/>
      <c r="CM525" s="418"/>
      <c r="CN525" s="418"/>
      <c r="CO525" s="418"/>
      <c r="CP525" s="418"/>
      <c r="CQ525" s="418"/>
      <c r="CR525" s="418"/>
      <c r="CS525" s="418"/>
      <c r="CT525" s="418"/>
      <c r="CU525" s="418"/>
      <c r="CV525" s="418"/>
      <c r="CW525" s="418"/>
      <c r="CX525" s="418"/>
      <c r="CY525" s="418"/>
      <c r="CZ525" s="418"/>
    </row>
    <row r="526" s="422" customFormat="true" ht="25.15" customHeight="true" x14ac:dyDescent="0.2">
      <c r="C526" s="1152"/>
      <c r="D526" s="1151"/>
      <c r="E526" s="727"/>
      <c r="F526" s="727"/>
      <c r="G526" s="727"/>
      <c r="H526" s="1152"/>
      <c r="I526" s="1151"/>
      <c r="J526" s="727"/>
      <c r="K526" s="727"/>
      <c r="L526" s="727"/>
      <c r="M526" s="1152"/>
      <c r="N526" s="1151"/>
      <c r="O526" s="727"/>
      <c r="P526" s="727"/>
      <c r="Q526" s="727"/>
      <c r="W526" s="415"/>
      <c r="X526" s="415"/>
      <c r="Y526" s="415"/>
      <c r="Z526" s="415"/>
      <c r="AA526" s="415"/>
      <c r="AB526" s="415"/>
      <c r="AC526" s="415"/>
      <c r="AD526" s="415"/>
      <c r="AE526" s="415"/>
      <c r="AF526" s="415"/>
      <c r="AG526" s="415"/>
      <c r="AH526" s="415"/>
      <c r="AI526" s="415"/>
      <c r="AJ526" s="415"/>
      <c r="AK526" s="415"/>
      <c r="AL526" s="415"/>
      <c r="AM526" s="415"/>
      <c r="AN526" s="415"/>
      <c r="AO526" s="415"/>
      <c r="AP526" s="415"/>
      <c r="AQ526" s="415"/>
      <c r="AR526" s="415"/>
      <c r="AS526" s="415"/>
      <c r="AT526" s="415"/>
      <c r="AU526" s="415"/>
      <c r="AV526" s="415"/>
      <c r="AW526" s="415"/>
      <c r="AX526" s="415"/>
      <c r="AY526" s="415"/>
      <c r="AZ526" s="415"/>
      <c r="BA526" s="417"/>
      <c r="BB526" s="494"/>
      <c r="BC526" s="417"/>
      <c r="BD526" s="417"/>
      <c r="BE526" s="417"/>
      <c r="BF526" s="417"/>
      <c r="BG526" s="417"/>
      <c r="BH526" s="417"/>
      <c r="BI526" s="417"/>
      <c r="BJ526" s="417"/>
      <c r="BK526" s="417"/>
      <c r="BL526" s="417"/>
      <c r="BM526" s="417"/>
      <c r="BN526" s="417"/>
      <c r="BO526" s="417"/>
      <c r="BP526" s="417"/>
      <c r="BQ526" s="417"/>
      <c r="BR526" s="417"/>
      <c r="BS526" s="417"/>
      <c r="BT526" s="417"/>
      <c r="BU526" s="417"/>
      <c r="BV526" s="417"/>
      <c r="BW526" s="418"/>
      <c r="BX526" s="418"/>
      <c r="BY526" s="418"/>
      <c r="BZ526" s="418"/>
      <c r="CA526" s="418"/>
      <c r="CB526" s="418"/>
      <c r="CC526" s="418"/>
      <c r="CD526" s="418"/>
      <c r="CE526" s="418"/>
      <c r="CF526" s="418"/>
      <c r="CG526" s="418"/>
      <c r="CH526" s="418"/>
      <c r="CI526" s="418"/>
      <c r="CJ526" s="418"/>
      <c r="CK526" s="418"/>
      <c r="CL526" s="418"/>
      <c r="CM526" s="418"/>
      <c r="CN526" s="418"/>
      <c r="CO526" s="418"/>
      <c r="CP526" s="418"/>
      <c r="CQ526" s="418"/>
      <c r="CR526" s="418"/>
      <c r="CS526" s="418"/>
      <c r="CT526" s="418"/>
      <c r="CU526" s="418"/>
      <c r="CV526" s="418"/>
      <c r="CW526" s="418"/>
      <c r="CX526" s="418"/>
      <c r="CY526" s="418"/>
      <c r="CZ526" s="418"/>
    </row>
    <row r="527" s="422" customFormat="true" ht="25.15" customHeight="true" x14ac:dyDescent="0.2">
      <c r="C527" s="1152"/>
      <c r="D527" s="1151"/>
      <c r="E527" s="727"/>
      <c r="F527" s="727"/>
      <c r="G527" s="727"/>
      <c r="H527" s="1152"/>
      <c r="I527" s="1151"/>
      <c r="J527" s="727"/>
      <c r="K527" s="727"/>
      <c r="L527" s="727"/>
      <c r="M527" s="1152"/>
      <c r="N527" s="1151"/>
      <c r="O527" s="727"/>
      <c r="P527" s="727"/>
      <c r="Q527" s="727"/>
      <c r="W527" s="415"/>
      <c r="X527" s="415"/>
      <c r="Y527" s="415"/>
      <c r="Z527" s="415"/>
      <c r="AA527" s="415"/>
      <c r="AB527" s="415"/>
      <c r="AC527" s="415"/>
      <c r="AD527" s="415"/>
      <c r="AE527" s="415"/>
      <c r="AF527" s="415"/>
      <c r="AG527" s="415"/>
      <c r="AH527" s="415"/>
      <c r="AI527" s="415"/>
      <c r="AJ527" s="415"/>
      <c r="AK527" s="415"/>
      <c r="AL527" s="415"/>
      <c r="AM527" s="415"/>
      <c r="AN527" s="415"/>
      <c r="AO527" s="415"/>
      <c r="AP527" s="415"/>
      <c r="AQ527" s="415"/>
      <c r="AR527" s="415"/>
      <c r="AS527" s="415"/>
      <c r="AT527" s="415"/>
      <c r="AU527" s="415"/>
      <c r="AV527" s="415"/>
      <c r="AW527" s="415"/>
      <c r="AX527" s="415"/>
      <c r="AY527" s="415"/>
      <c r="AZ527" s="415"/>
      <c r="BA527" s="417"/>
      <c r="BB527" s="494"/>
      <c r="BC527" s="417"/>
      <c r="BD527" s="417"/>
      <c r="BE527" s="417"/>
      <c r="BF527" s="417"/>
      <c r="BG527" s="417"/>
      <c r="BH527" s="417"/>
      <c r="BI527" s="417"/>
      <c r="BJ527" s="417"/>
      <c r="BK527" s="417"/>
      <c r="BL527" s="417"/>
      <c r="BM527" s="417"/>
      <c r="BN527" s="417"/>
      <c r="BO527" s="417"/>
      <c r="BP527" s="417"/>
      <c r="BQ527" s="417"/>
      <c r="BR527" s="417"/>
      <c r="BS527" s="417"/>
      <c r="BT527" s="417"/>
      <c r="BU527" s="417"/>
      <c r="BV527" s="417"/>
      <c r="BW527" s="418"/>
      <c r="BX527" s="418"/>
      <c r="BY527" s="418"/>
      <c r="BZ527" s="418"/>
      <c r="CA527" s="418"/>
      <c r="CB527" s="418"/>
      <c r="CC527" s="418"/>
      <c r="CD527" s="418"/>
      <c r="CE527" s="418"/>
      <c r="CF527" s="418"/>
      <c r="CG527" s="418"/>
      <c r="CH527" s="418"/>
      <c r="CI527" s="418"/>
      <c r="CJ527" s="418"/>
      <c r="CK527" s="418"/>
      <c r="CL527" s="418"/>
      <c r="CM527" s="418"/>
      <c r="CN527" s="418"/>
      <c r="CO527" s="418"/>
      <c r="CP527" s="418"/>
      <c r="CQ527" s="418"/>
      <c r="CR527" s="418"/>
      <c r="CS527" s="418"/>
      <c r="CT527" s="418"/>
      <c r="CU527" s="418"/>
      <c r="CV527" s="418"/>
      <c r="CW527" s="418"/>
      <c r="CX527" s="418"/>
      <c r="CY527" s="418"/>
      <c r="CZ527" s="418"/>
    </row>
    <row r="528" s="422" customFormat="true" ht="25.15" customHeight="true" x14ac:dyDescent="0.2">
      <c r="C528" s="1152"/>
      <c r="D528" s="1151"/>
      <c r="E528" s="727"/>
      <c r="F528" s="727"/>
      <c r="G528" s="727"/>
      <c r="H528" s="1152"/>
      <c r="I528" s="1151"/>
      <c r="J528" s="727"/>
      <c r="K528" s="727"/>
      <c r="L528" s="727"/>
      <c r="M528" s="1152"/>
      <c r="N528" s="1151"/>
      <c r="O528" s="727"/>
      <c r="P528" s="727"/>
      <c r="Q528" s="727"/>
      <c r="W528" s="415"/>
      <c r="X528" s="415"/>
      <c r="Y528" s="415"/>
      <c r="Z528" s="415"/>
      <c r="AA528" s="415"/>
      <c r="AB528" s="415"/>
      <c r="AC528" s="415"/>
      <c r="AD528" s="415"/>
      <c r="AE528" s="415"/>
      <c r="AF528" s="415"/>
      <c r="AG528" s="415"/>
      <c r="AH528" s="415"/>
      <c r="AI528" s="415"/>
      <c r="AJ528" s="415"/>
      <c r="AK528" s="415"/>
      <c r="AL528" s="415"/>
      <c r="AM528" s="415"/>
      <c r="AN528" s="415"/>
      <c r="AO528" s="415"/>
      <c r="AP528" s="415"/>
      <c r="AQ528" s="415"/>
      <c r="AR528" s="415"/>
      <c r="AS528" s="415"/>
      <c r="AT528" s="415"/>
      <c r="AU528" s="415"/>
      <c r="AV528" s="415"/>
      <c r="AW528" s="415"/>
      <c r="AX528" s="415"/>
      <c r="AY528" s="415"/>
      <c r="AZ528" s="415"/>
      <c r="BA528" s="417"/>
      <c r="BB528" s="494"/>
      <c r="BC528" s="417"/>
      <c r="BD528" s="417"/>
      <c r="BE528" s="417"/>
      <c r="BF528" s="417"/>
      <c r="BG528" s="417"/>
      <c r="BH528" s="417"/>
      <c r="BI528" s="417"/>
      <c r="BJ528" s="417"/>
      <c r="BK528" s="417"/>
      <c r="BL528" s="417"/>
      <c r="BM528" s="417"/>
      <c r="BN528" s="417"/>
      <c r="BO528" s="417"/>
      <c r="BP528" s="417"/>
      <c r="BQ528" s="417"/>
      <c r="BR528" s="417"/>
      <c r="BS528" s="417"/>
      <c r="BT528" s="417"/>
      <c r="BU528" s="417"/>
      <c r="BV528" s="417"/>
      <c r="BW528" s="418"/>
      <c r="BX528" s="418"/>
      <c r="BY528" s="418"/>
      <c r="BZ528" s="418"/>
      <c r="CA528" s="418"/>
      <c r="CB528" s="418"/>
      <c r="CC528" s="418"/>
      <c r="CD528" s="418"/>
      <c r="CE528" s="418"/>
      <c r="CF528" s="418"/>
      <c r="CG528" s="418"/>
      <c r="CH528" s="418"/>
      <c r="CI528" s="418"/>
      <c r="CJ528" s="418"/>
      <c r="CK528" s="418"/>
      <c r="CL528" s="418"/>
      <c r="CM528" s="418"/>
      <c r="CN528" s="418"/>
      <c r="CO528" s="418"/>
      <c r="CP528" s="418"/>
      <c r="CQ528" s="418"/>
      <c r="CR528" s="418"/>
      <c r="CS528" s="418"/>
      <c r="CT528" s="418"/>
      <c r="CU528" s="418"/>
      <c r="CV528" s="418"/>
      <c r="CW528" s="418"/>
      <c r="CX528" s="418"/>
      <c r="CY528" s="418"/>
      <c r="CZ528" s="418"/>
    </row>
    <row r="529" s="422" customFormat="true" ht="25.15" customHeight="true" x14ac:dyDescent="0.2">
      <c r="C529" s="1152"/>
      <c r="D529" s="1151"/>
      <c r="E529" s="727"/>
      <c r="F529" s="727"/>
      <c r="G529" s="727"/>
      <c r="H529" s="1152"/>
      <c r="I529" s="1151"/>
      <c r="J529" s="727"/>
      <c r="K529" s="727"/>
      <c r="L529" s="727"/>
      <c r="M529" s="1152"/>
      <c r="N529" s="1151"/>
      <c r="O529" s="727"/>
      <c r="P529" s="727"/>
      <c r="Q529" s="727"/>
      <c r="W529" s="415"/>
      <c r="X529" s="415"/>
      <c r="Y529" s="415"/>
      <c r="Z529" s="415"/>
      <c r="AA529" s="415"/>
      <c r="AB529" s="415"/>
      <c r="AC529" s="415"/>
      <c r="AD529" s="415"/>
      <c r="AE529" s="415"/>
      <c r="AF529" s="415"/>
      <c r="AG529" s="415"/>
      <c r="AH529" s="415"/>
      <c r="AI529" s="415"/>
      <c r="AJ529" s="415"/>
      <c r="AK529" s="415"/>
      <c r="AL529" s="415"/>
      <c r="AM529" s="415"/>
      <c r="AN529" s="415"/>
      <c r="AO529" s="415"/>
      <c r="AP529" s="415"/>
      <c r="AQ529" s="415"/>
      <c r="AR529" s="415"/>
      <c r="AS529" s="415"/>
      <c r="AT529" s="415"/>
      <c r="AU529" s="415"/>
      <c r="AV529" s="415"/>
      <c r="AW529" s="415"/>
      <c r="AX529" s="415"/>
      <c r="AY529" s="415"/>
      <c r="AZ529" s="415"/>
      <c r="BA529" s="417"/>
      <c r="BB529" s="494"/>
      <c r="BC529" s="417"/>
      <c r="BD529" s="417"/>
      <c r="BE529" s="417"/>
      <c r="BF529" s="417"/>
      <c r="BG529" s="417"/>
      <c r="BH529" s="417"/>
      <c r="BI529" s="417"/>
      <c r="BJ529" s="417"/>
      <c r="BK529" s="417"/>
      <c r="BL529" s="417"/>
      <c r="BM529" s="417"/>
      <c r="BN529" s="417"/>
      <c r="BO529" s="417"/>
      <c r="BP529" s="417"/>
      <c r="BQ529" s="417"/>
      <c r="BR529" s="417"/>
      <c r="BS529" s="417"/>
      <c r="BT529" s="417"/>
      <c r="BU529" s="417"/>
      <c r="BV529" s="417"/>
      <c r="BW529" s="418"/>
      <c r="BX529" s="418"/>
      <c r="BY529" s="418"/>
      <c r="BZ529" s="418"/>
      <c r="CA529" s="418"/>
      <c r="CB529" s="418"/>
      <c r="CC529" s="418"/>
      <c r="CD529" s="418"/>
      <c r="CE529" s="418"/>
      <c r="CF529" s="418"/>
      <c r="CG529" s="418"/>
      <c r="CH529" s="418"/>
      <c r="CI529" s="418"/>
      <c r="CJ529" s="418"/>
      <c r="CK529" s="418"/>
      <c r="CL529" s="418"/>
      <c r="CM529" s="418"/>
      <c r="CN529" s="418"/>
      <c r="CO529" s="418"/>
      <c r="CP529" s="418"/>
      <c r="CQ529" s="418"/>
      <c r="CR529" s="418"/>
      <c r="CS529" s="418"/>
      <c r="CT529" s="418"/>
      <c r="CU529" s="418"/>
      <c r="CV529" s="418"/>
      <c r="CW529" s="418"/>
      <c r="CX529" s="418"/>
      <c r="CY529" s="418"/>
      <c r="CZ529" s="418"/>
    </row>
    <row r="530" s="422" customFormat="true" ht="25.15" customHeight="true" x14ac:dyDescent="0.2">
      <c r="C530" s="1152"/>
      <c r="D530" s="1151"/>
      <c r="E530" s="727"/>
      <c r="F530" s="727"/>
      <c r="G530" s="727"/>
      <c r="H530" s="1152"/>
      <c r="I530" s="1151"/>
      <c r="J530" s="727"/>
      <c r="K530" s="727"/>
      <c r="L530" s="727"/>
      <c r="M530" s="1152"/>
      <c r="N530" s="1151"/>
      <c r="O530" s="727"/>
      <c r="P530" s="727"/>
      <c r="Q530" s="727"/>
      <c r="W530" s="415"/>
      <c r="X530" s="415"/>
      <c r="Y530" s="415"/>
      <c r="Z530" s="415"/>
      <c r="AA530" s="415"/>
      <c r="AB530" s="415"/>
      <c r="AC530" s="415"/>
      <c r="AD530" s="415"/>
      <c r="AE530" s="415"/>
      <c r="AF530" s="415"/>
      <c r="AG530" s="415"/>
      <c r="AH530" s="415"/>
      <c r="AI530" s="415"/>
      <c r="AJ530" s="415"/>
      <c r="AK530" s="415"/>
      <c r="AL530" s="415"/>
      <c r="AM530" s="415"/>
      <c r="AN530" s="415"/>
      <c r="AO530" s="415"/>
      <c r="AP530" s="415"/>
      <c r="AQ530" s="415"/>
      <c r="AR530" s="415"/>
      <c r="AS530" s="415"/>
      <c r="AT530" s="415"/>
      <c r="AU530" s="415"/>
      <c r="AV530" s="415"/>
      <c r="AW530" s="415"/>
      <c r="AX530" s="415"/>
      <c r="AY530" s="415"/>
      <c r="AZ530" s="415"/>
      <c r="BA530" s="417"/>
      <c r="BB530" s="494"/>
      <c r="BC530" s="417"/>
      <c r="BD530" s="417"/>
      <c r="BE530" s="417"/>
      <c r="BF530" s="417"/>
      <c r="BG530" s="417"/>
      <c r="BH530" s="417"/>
      <c r="BI530" s="417"/>
      <c r="BJ530" s="417"/>
      <c r="BK530" s="417"/>
      <c r="BL530" s="417"/>
      <c r="BM530" s="417"/>
      <c r="BN530" s="417"/>
      <c r="BO530" s="417"/>
      <c r="BP530" s="417"/>
      <c r="BQ530" s="417"/>
      <c r="BR530" s="417"/>
      <c r="BS530" s="417"/>
      <c r="BT530" s="417"/>
      <c r="BU530" s="417"/>
      <c r="BV530" s="417"/>
      <c r="BW530" s="418"/>
      <c r="BX530" s="418"/>
      <c r="BY530" s="418"/>
      <c r="BZ530" s="418"/>
      <c r="CA530" s="418"/>
      <c r="CB530" s="418"/>
      <c r="CC530" s="418"/>
      <c r="CD530" s="418"/>
      <c r="CE530" s="418"/>
      <c r="CF530" s="418"/>
      <c r="CG530" s="418"/>
      <c r="CH530" s="418"/>
      <c r="CI530" s="418"/>
      <c r="CJ530" s="418"/>
      <c r="CK530" s="418"/>
      <c r="CL530" s="418"/>
      <c r="CM530" s="418"/>
      <c r="CN530" s="418"/>
      <c r="CO530" s="418"/>
      <c r="CP530" s="418"/>
      <c r="CQ530" s="418"/>
      <c r="CR530" s="418"/>
      <c r="CS530" s="418"/>
      <c r="CT530" s="418"/>
      <c r="CU530" s="418"/>
      <c r="CV530" s="418"/>
      <c r="CW530" s="418"/>
      <c r="CX530" s="418"/>
      <c r="CY530" s="418"/>
      <c r="CZ530" s="418"/>
    </row>
    <row r="531" s="422" customFormat="true" ht="25.15" customHeight="true" x14ac:dyDescent="0.2">
      <c r="C531" s="1152"/>
      <c r="D531" s="1151"/>
      <c r="E531" s="727"/>
      <c r="F531" s="727"/>
      <c r="G531" s="727"/>
      <c r="H531" s="1152"/>
      <c r="I531" s="1151"/>
      <c r="J531" s="727"/>
      <c r="K531" s="727"/>
      <c r="L531" s="727"/>
      <c r="M531" s="1152"/>
      <c r="N531" s="1151"/>
      <c r="O531" s="727"/>
      <c r="P531" s="727"/>
      <c r="Q531" s="727"/>
      <c r="W531" s="415"/>
      <c r="X531" s="415"/>
      <c r="Y531" s="415"/>
      <c r="Z531" s="415"/>
      <c r="AA531" s="415"/>
      <c r="AB531" s="415"/>
      <c r="AC531" s="415"/>
      <c r="AD531" s="415"/>
      <c r="AE531" s="415"/>
      <c r="AF531" s="415"/>
      <c r="AG531" s="415"/>
      <c r="AH531" s="415"/>
      <c r="AI531" s="415"/>
      <c r="AJ531" s="415"/>
      <c r="AK531" s="415"/>
      <c r="AL531" s="415"/>
      <c r="AM531" s="415"/>
      <c r="AN531" s="415"/>
      <c r="AO531" s="415"/>
      <c r="AP531" s="415"/>
      <c r="AQ531" s="415"/>
      <c r="AR531" s="415"/>
      <c r="AS531" s="415"/>
      <c r="AT531" s="415"/>
      <c r="AU531" s="415"/>
      <c r="AV531" s="415"/>
      <c r="AW531" s="415"/>
      <c r="AX531" s="415"/>
      <c r="AY531" s="415"/>
      <c r="AZ531" s="415"/>
      <c r="BA531" s="417"/>
      <c r="BB531" s="494"/>
      <c r="BC531" s="417"/>
      <c r="BD531" s="417"/>
      <c r="BE531" s="417"/>
      <c r="BF531" s="417"/>
      <c r="BG531" s="417"/>
      <c r="BH531" s="417"/>
      <c r="BI531" s="417"/>
      <c r="BJ531" s="417"/>
      <c r="BK531" s="417"/>
      <c r="BL531" s="417"/>
      <c r="BM531" s="417"/>
      <c r="BN531" s="417"/>
      <c r="BO531" s="417"/>
      <c r="BP531" s="417"/>
      <c r="BQ531" s="417"/>
      <c r="BR531" s="417"/>
      <c r="BS531" s="417"/>
      <c r="BT531" s="417"/>
      <c r="BU531" s="417"/>
      <c r="BV531" s="417"/>
      <c r="BW531" s="418"/>
      <c r="BX531" s="418"/>
      <c r="BY531" s="418"/>
      <c r="BZ531" s="418"/>
      <c r="CA531" s="418"/>
      <c r="CB531" s="418"/>
      <c r="CC531" s="418"/>
      <c r="CD531" s="418"/>
      <c r="CE531" s="418"/>
      <c r="CF531" s="418"/>
      <c r="CG531" s="418"/>
      <c r="CH531" s="418"/>
      <c r="CI531" s="418"/>
      <c r="CJ531" s="418"/>
      <c r="CK531" s="418"/>
      <c r="CL531" s="418"/>
      <c r="CM531" s="418"/>
      <c r="CN531" s="418"/>
      <c r="CO531" s="418"/>
      <c r="CP531" s="418"/>
      <c r="CQ531" s="418"/>
      <c r="CR531" s="418"/>
      <c r="CS531" s="418"/>
      <c r="CT531" s="418"/>
      <c r="CU531" s="418"/>
      <c r="CV531" s="418"/>
      <c r="CW531" s="418"/>
      <c r="CX531" s="418"/>
      <c r="CY531" s="418"/>
      <c r="CZ531" s="418"/>
    </row>
    <row r="532" s="422" customFormat="true" ht="25.15" customHeight="true" x14ac:dyDescent="0.2">
      <c r="C532" s="1152"/>
      <c r="D532" s="1151"/>
      <c r="E532" s="727"/>
      <c r="F532" s="727"/>
      <c r="G532" s="727"/>
      <c r="H532" s="1152"/>
      <c r="I532" s="1151"/>
      <c r="J532" s="727"/>
      <c r="K532" s="727"/>
      <c r="L532" s="727"/>
      <c r="M532" s="1152"/>
      <c r="N532" s="1151"/>
      <c r="O532" s="727"/>
      <c r="P532" s="727"/>
      <c r="Q532" s="727"/>
      <c r="W532" s="415"/>
      <c r="X532" s="415"/>
      <c r="Y532" s="415"/>
      <c r="Z532" s="415"/>
      <c r="AA532" s="415"/>
      <c r="AB532" s="415"/>
      <c r="AC532" s="415"/>
      <c r="AD532" s="415"/>
      <c r="AE532" s="415"/>
      <c r="AF532" s="415"/>
      <c r="AG532" s="415"/>
      <c r="AH532" s="415"/>
      <c r="AI532" s="415"/>
      <c r="AJ532" s="415"/>
      <c r="AK532" s="415"/>
      <c r="AL532" s="415"/>
      <c r="AM532" s="415"/>
      <c r="AN532" s="415"/>
      <c r="AO532" s="415"/>
      <c r="AP532" s="415"/>
      <c r="AQ532" s="415"/>
      <c r="AR532" s="415"/>
      <c r="AS532" s="415"/>
      <c r="AT532" s="415"/>
      <c r="AU532" s="415"/>
      <c r="AV532" s="415"/>
      <c r="AW532" s="415"/>
      <c r="AX532" s="415"/>
      <c r="AY532" s="415"/>
      <c r="AZ532" s="415"/>
      <c r="BA532" s="417"/>
      <c r="BB532" s="494"/>
      <c r="BC532" s="417"/>
      <c r="BD532" s="417"/>
      <c r="BE532" s="417"/>
      <c r="BF532" s="417"/>
      <c r="BG532" s="417"/>
      <c r="BH532" s="417"/>
      <c r="BI532" s="417"/>
      <c r="BJ532" s="417"/>
      <c r="BK532" s="417"/>
      <c r="BL532" s="417"/>
      <c r="BM532" s="417"/>
      <c r="BN532" s="417"/>
      <c r="BO532" s="417"/>
      <c r="BP532" s="417"/>
      <c r="BQ532" s="417"/>
      <c r="BR532" s="417"/>
      <c r="BS532" s="417"/>
      <c r="BT532" s="417"/>
      <c r="BU532" s="417"/>
      <c r="BV532" s="417"/>
      <c r="BW532" s="418"/>
      <c r="BX532" s="418"/>
      <c r="BY532" s="418"/>
      <c r="BZ532" s="418"/>
      <c r="CA532" s="418"/>
      <c r="CB532" s="418"/>
      <c r="CC532" s="418"/>
      <c r="CD532" s="418"/>
      <c r="CE532" s="418"/>
      <c r="CF532" s="418"/>
      <c r="CG532" s="418"/>
      <c r="CH532" s="418"/>
      <c r="CI532" s="418"/>
      <c r="CJ532" s="418"/>
      <c r="CK532" s="418"/>
      <c r="CL532" s="418"/>
      <c r="CM532" s="418"/>
      <c r="CN532" s="418"/>
      <c r="CO532" s="418"/>
      <c r="CP532" s="418"/>
      <c r="CQ532" s="418"/>
      <c r="CR532" s="418"/>
      <c r="CS532" s="418"/>
      <c r="CT532" s="418"/>
      <c r="CU532" s="418"/>
      <c r="CV532" s="418"/>
      <c r="CW532" s="418"/>
      <c r="CX532" s="418"/>
      <c r="CY532" s="418"/>
      <c r="CZ532" s="418"/>
    </row>
    <row r="533" s="422" customFormat="true" ht="25.15" customHeight="true" x14ac:dyDescent="0.2">
      <c r="C533" s="1152"/>
      <c r="D533" s="1151"/>
      <c r="E533" s="727"/>
      <c r="F533" s="727"/>
      <c r="G533" s="727"/>
      <c r="H533" s="1152"/>
      <c r="I533" s="1151"/>
      <c r="J533" s="727"/>
      <c r="K533" s="727"/>
      <c r="L533" s="727"/>
      <c r="M533" s="1152"/>
      <c r="N533" s="1151"/>
      <c r="O533" s="727"/>
      <c r="P533" s="727"/>
      <c r="Q533" s="727"/>
      <c r="W533" s="415"/>
      <c r="X533" s="415"/>
      <c r="Y533" s="415"/>
      <c r="Z533" s="415"/>
      <c r="AA533" s="415"/>
      <c r="AB533" s="415"/>
      <c r="AC533" s="415"/>
      <c r="AD533" s="415"/>
      <c r="AE533" s="415"/>
      <c r="AF533" s="415"/>
      <c r="AG533" s="415"/>
      <c r="AH533" s="415"/>
      <c r="AI533" s="415"/>
      <c r="AJ533" s="415"/>
      <c r="AK533" s="415"/>
      <c r="AL533" s="415"/>
      <c r="AM533" s="415"/>
      <c r="AN533" s="415"/>
      <c r="AO533" s="415"/>
      <c r="AP533" s="415"/>
      <c r="AQ533" s="415"/>
      <c r="AR533" s="415"/>
      <c r="AS533" s="415"/>
      <c r="AT533" s="415"/>
      <c r="AU533" s="415"/>
      <c r="AV533" s="415"/>
      <c r="AW533" s="415"/>
      <c r="AX533" s="415"/>
      <c r="AY533" s="415"/>
      <c r="AZ533" s="415"/>
      <c r="BA533" s="417"/>
      <c r="BB533" s="494"/>
      <c r="BC533" s="417"/>
      <c r="BD533" s="417"/>
      <c r="BE533" s="417"/>
      <c r="BF533" s="417"/>
      <c r="BG533" s="417"/>
      <c r="BH533" s="417"/>
      <c r="BI533" s="417"/>
      <c r="BJ533" s="417"/>
      <c r="BK533" s="417"/>
      <c r="BL533" s="417"/>
      <c r="BM533" s="417"/>
      <c r="BN533" s="417"/>
      <c r="BO533" s="417"/>
      <c r="BP533" s="417"/>
      <c r="BQ533" s="417"/>
      <c r="BR533" s="417"/>
      <c r="BS533" s="417"/>
      <c r="BT533" s="417"/>
      <c r="BU533" s="417"/>
      <c r="BV533" s="417"/>
      <c r="BW533" s="418"/>
      <c r="BX533" s="418"/>
      <c r="BY533" s="418"/>
      <c r="BZ533" s="418"/>
      <c r="CA533" s="418"/>
      <c r="CB533" s="418"/>
      <c r="CC533" s="418"/>
      <c r="CD533" s="418"/>
      <c r="CE533" s="418"/>
      <c r="CF533" s="418"/>
      <c r="CG533" s="418"/>
      <c r="CH533" s="418"/>
      <c r="CI533" s="418"/>
      <c r="CJ533" s="418"/>
      <c r="CK533" s="418"/>
      <c r="CL533" s="418"/>
      <c r="CM533" s="418"/>
      <c r="CN533" s="418"/>
      <c r="CO533" s="418"/>
      <c r="CP533" s="418"/>
      <c r="CQ533" s="418"/>
      <c r="CR533" s="418"/>
      <c r="CS533" s="418"/>
      <c r="CT533" s="418"/>
      <c r="CU533" s="418"/>
      <c r="CV533" s="418"/>
      <c r="CW533" s="418"/>
      <c r="CX533" s="418"/>
      <c r="CY533" s="418"/>
      <c r="CZ533" s="418"/>
    </row>
    <row r="534" s="422" customFormat="true" ht="25.15" customHeight="true" x14ac:dyDescent="0.2">
      <c r="C534" s="1152"/>
      <c r="D534" s="1151"/>
      <c r="E534" s="727"/>
      <c r="F534" s="727"/>
      <c r="G534" s="727"/>
      <c r="H534" s="1152"/>
      <c r="I534" s="1151"/>
      <c r="J534" s="727"/>
      <c r="K534" s="727"/>
      <c r="L534" s="727"/>
      <c r="M534" s="1152"/>
      <c r="N534" s="1151"/>
      <c r="O534" s="727"/>
      <c r="P534" s="727"/>
      <c r="Q534" s="727"/>
      <c r="W534" s="415"/>
      <c r="X534" s="415"/>
      <c r="Y534" s="415"/>
      <c r="Z534" s="415"/>
      <c r="AA534" s="415"/>
      <c r="AB534" s="415"/>
      <c r="AC534" s="415"/>
      <c r="AD534" s="415"/>
      <c r="AE534" s="415"/>
      <c r="AF534" s="415"/>
      <c r="AG534" s="415"/>
      <c r="AH534" s="415"/>
      <c r="AI534" s="415"/>
      <c r="AJ534" s="415"/>
      <c r="AK534" s="415"/>
      <c r="AL534" s="415"/>
      <c r="AM534" s="415"/>
      <c r="AN534" s="415"/>
      <c r="AO534" s="415"/>
      <c r="AP534" s="415"/>
      <c r="AQ534" s="415"/>
      <c r="AR534" s="415"/>
      <c r="AS534" s="415"/>
      <c r="AT534" s="415"/>
      <c r="AU534" s="415"/>
      <c r="AV534" s="415"/>
      <c r="AW534" s="415"/>
      <c r="AX534" s="415"/>
      <c r="AY534" s="415"/>
      <c r="AZ534" s="415"/>
      <c r="BA534" s="417"/>
      <c r="BB534" s="494"/>
      <c r="BC534" s="417"/>
      <c r="BD534" s="417"/>
      <c r="BE534" s="417"/>
      <c r="BF534" s="417"/>
      <c r="BG534" s="417"/>
      <c r="BH534" s="417"/>
      <c r="BI534" s="417"/>
      <c r="BJ534" s="417"/>
      <c r="BK534" s="417"/>
      <c r="BL534" s="417"/>
      <c r="BM534" s="417"/>
      <c r="BN534" s="417"/>
      <c r="BO534" s="417"/>
      <c r="BP534" s="417"/>
      <c r="BQ534" s="417"/>
      <c r="BR534" s="417"/>
      <c r="BS534" s="417"/>
      <c r="BT534" s="417"/>
      <c r="BU534" s="417"/>
      <c r="BV534" s="417"/>
      <c r="BW534" s="418"/>
      <c r="BX534" s="418"/>
      <c r="BY534" s="418"/>
      <c r="BZ534" s="418"/>
      <c r="CA534" s="418"/>
      <c r="CB534" s="418"/>
      <c r="CC534" s="418"/>
      <c r="CD534" s="418"/>
      <c r="CE534" s="418"/>
      <c r="CF534" s="418"/>
      <c r="CG534" s="418"/>
      <c r="CH534" s="418"/>
      <c r="CI534" s="418"/>
      <c r="CJ534" s="418"/>
      <c r="CK534" s="418"/>
      <c r="CL534" s="418"/>
      <c r="CM534" s="418"/>
      <c r="CN534" s="418"/>
      <c r="CO534" s="418"/>
      <c r="CP534" s="418"/>
      <c r="CQ534" s="418"/>
      <c r="CR534" s="418"/>
      <c r="CS534" s="418"/>
      <c r="CT534" s="418"/>
      <c r="CU534" s="418"/>
      <c r="CV534" s="418"/>
      <c r="CW534" s="418"/>
      <c r="CX534" s="418"/>
      <c r="CY534" s="418"/>
      <c r="CZ534" s="418"/>
    </row>
    <row r="535" s="422" customFormat="true" ht="25.15" customHeight="true" x14ac:dyDescent="0.2">
      <c r="C535" s="1152"/>
      <c r="D535" s="1151"/>
      <c r="E535" s="727"/>
      <c r="F535" s="727"/>
      <c r="G535" s="727"/>
      <c r="H535" s="1152"/>
      <c r="I535" s="1151"/>
      <c r="J535" s="727"/>
      <c r="K535" s="727"/>
      <c r="L535" s="727"/>
      <c r="M535" s="1152"/>
      <c r="N535" s="1151"/>
      <c r="O535" s="727"/>
      <c r="P535" s="727"/>
      <c r="Q535" s="727"/>
      <c r="W535" s="415"/>
      <c r="X535" s="415"/>
      <c r="Y535" s="415"/>
      <c r="Z535" s="415"/>
      <c r="AA535" s="415"/>
      <c r="AB535" s="415"/>
      <c r="AC535" s="415"/>
      <c r="AD535" s="415"/>
      <c r="AE535" s="415"/>
      <c r="AF535" s="415"/>
      <c r="AG535" s="415"/>
      <c r="AH535" s="415"/>
      <c r="AI535" s="415"/>
      <c r="AJ535" s="415"/>
      <c r="AK535" s="415"/>
      <c r="AL535" s="415"/>
      <c r="AM535" s="415"/>
      <c r="AN535" s="415"/>
      <c r="AO535" s="415"/>
      <c r="AP535" s="415"/>
      <c r="AQ535" s="415"/>
      <c r="AR535" s="415"/>
      <c r="AS535" s="415"/>
      <c r="AT535" s="415"/>
      <c r="AU535" s="415"/>
      <c r="AV535" s="415"/>
      <c r="AW535" s="415"/>
      <c r="AX535" s="415"/>
      <c r="AY535" s="415"/>
      <c r="AZ535" s="415"/>
      <c r="BA535" s="417"/>
      <c r="BB535" s="494"/>
      <c r="BC535" s="417"/>
      <c r="BD535" s="417"/>
      <c r="BE535" s="417"/>
      <c r="BF535" s="417"/>
      <c r="BG535" s="417"/>
      <c r="BH535" s="417"/>
      <c r="BI535" s="417"/>
      <c r="BJ535" s="417"/>
      <c r="BK535" s="417"/>
      <c r="BL535" s="417"/>
      <c r="BM535" s="417"/>
      <c r="BN535" s="417"/>
      <c r="BO535" s="417"/>
      <c r="BP535" s="417"/>
      <c r="BQ535" s="417"/>
      <c r="BR535" s="417"/>
      <c r="BS535" s="417"/>
      <c r="BT535" s="417"/>
      <c r="BU535" s="417"/>
      <c r="BV535" s="417"/>
      <c r="BW535" s="418"/>
      <c r="BX535" s="418"/>
      <c r="BY535" s="418"/>
      <c r="BZ535" s="418"/>
      <c r="CA535" s="418"/>
      <c r="CB535" s="418"/>
      <c r="CC535" s="418"/>
      <c r="CD535" s="418"/>
      <c r="CE535" s="418"/>
      <c r="CF535" s="418"/>
      <c r="CG535" s="418"/>
      <c r="CH535" s="418"/>
      <c r="CI535" s="418"/>
      <c r="CJ535" s="418"/>
      <c r="CK535" s="418"/>
      <c r="CL535" s="418"/>
      <c r="CM535" s="418"/>
      <c r="CN535" s="418"/>
      <c r="CO535" s="418"/>
      <c r="CP535" s="418"/>
      <c r="CQ535" s="418"/>
      <c r="CR535" s="418"/>
      <c r="CS535" s="418"/>
      <c r="CT535" s="418"/>
      <c r="CU535" s="418"/>
      <c r="CV535" s="418"/>
      <c r="CW535" s="418"/>
      <c r="CX535" s="418"/>
      <c r="CY535" s="418"/>
      <c r="CZ535" s="418"/>
    </row>
    <row r="536" s="422" customFormat="true" ht="25.15" customHeight="true" x14ac:dyDescent="0.2">
      <c r="C536" s="1152"/>
      <c r="D536" s="1151"/>
      <c r="E536" s="727"/>
      <c r="F536" s="727"/>
      <c r="G536" s="727"/>
      <c r="H536" s="1152"/>
      <c r="I536" s="1151"/>
      <c r="J536" s="727"/>
      <c r="K536" s="727"/>
      <c r="L536" s="727"/>
      <c r="M536" s="1152"/>
      <c r="N536" s="1151"/>
      <c r="O536" s="727"/>
      <c r="P536" s="727"/>
      <c r="Q536" s="727"/>
      <c r="W536" s="415"/>
      <c r="X536" s="415"/>
      <c r="Y536" s="415"/>
      <c r="Z536" s="415"/>
      <c r="AA536" s="415"/>
      <c r="AB536" s="415"/>
      <c r="AC536" s="415"/>
      <c r="AD536" s="415"/>
      <c r="AE536" s="415"/>
      <c r="AF536" s="415"/>
      <c r="AG536" s="415"/>
      <c r="AH536" s="415"/>
      <c r="AI536" s="415"/>
      <c r="AJ536" s="415"/>
      <c r="AK536" s="415"/>
      <c r="AL536" s="415"/>
      <c r="AM536" s="415"/>
      <c r="AN536" s="415"/>
      <c r="AO536" s="415"/>
      <c r="AP536" s="415"/>
      <c r="AQ536" s="415"/>
      <c r="AR536" s="415"/>
      <c r="AS536" s="415"/>
      <c r="AT536" s="415"/>
      <c r="AU536" s="415"/>
      <c r="AV536" s="415"/>
      <c r="AW536" s="415"/>
      <c r="AX536" s="415"/>
      <c r="AY536" s="415"/>
      <c r="AZ536" s="415"/>
      <c r="BA536" s="417"/>
      <c r="BB536" s="494"/>
      <c r="BC536" s="417"/>
      <c r="BD536" s="417"/>
      <c r="BE536" s="417"/>
      <c r="BF536" s="417"/>
      <c r="BG536" s="417"/>
      <c r="BH536" s="417"/>
      <c r="BI536" s="417"/>
      <c r="BJ536" s="417"/>
      <c r="BK536" s="417"/>
      <c r="BL536" s="417"/>
      <c r="BM536" s="417"/>
      <c r="BN536" s="417"/>
      <c r="BO536" s="417"/>
      <c r="BP536" s="417"/>
      <c r="BQ536" s="417"/>
      <c r="BR536" s="417"/>
      <c r="BS536" s="417"/>
      <c r="BT536" s="417"/>
      <c r="BU536" s="417"/>
      <c r="BV536" s="417"/>
      <c r="BW536" s="418"/>
      <c r="BX536" s="418"/>
      <c r="BY536" s="418"/>
      <c r="BZ536" s="418"/>
      <c r="CA536" s="418"/>
      <c r="CB536" s="418"/>
      <c r="CC536" s="418"/>
      <c r="CD536" s="418"/>
      <c r="CE536" s="418"/>
      <c r="CF536" s="418"/>
      <c r="CG536" s="418"/>
      <c r="CH536" s="418"/>
      <c r="CI536" s="418"/>
      <c r="CJ536" s="418"/>
      <c r="CK536" s="418"/>
      <c r="CL536" s="418"/>
      <c r="CM536" s="418"/>
      <c r="CN536" s="418"/>
      <c r="CO536" s="418"/>
      <c r="CP536" s="418"/>
      <c r="CQ536" s="418"/>
      <c r="CR536" s="418"/>
      <c r="CS536" s="418"/>
      <c r="CT536" s="418"/>
      <c r="CU536" s="418"/>
      <c r="CV536" s="418"/>
      <c r="CW536" s="418"/>
      <c r="CX536" s="418"/>
      <c r="CY536" s="418"/>
      <c r="CZ536" s="418"/>
    </row>
    <row r="537" s="422" customFormat="true" ht="25.15" customHeight="true" x14ac:dyDescent="0.2">
      <c r="C537" s="1152"/>
      <c r="D537" s="1151"/>
      <c r="E537" s="727"/>
      <c r="F537" s="727"/>
      <c r="G537" s="727"/>
      <c r="H537" s="1152"/>
      <c r="I537" s="1151"/>
      <c r="J537" s="727"/>
      <c r="K537" s="727"/>
      <c r="L537" s="727"/>
      <c r="M537" s="1152"/>
      <c r="N537" s="1151"/>
      <c r="O537" s="727"/>
      <c r="P537" s="727"/>
      <c r="Q537" s="727"/>
      <c r="W537" s="415"/>
      <c r="X537" s="415"/>
      <c r="Y537" s="415"/>
      <c r="Z537" s="415"/>
      <c r="AA537" s="415"/>
      <c r="AB537" s="415"/>
      <c r="AC537" s="415"/>
      <c r="AD537" s="415"/>
      <c r="AE537" s="415"/>
      <c r="AF537" s="415"/>
      <c r="AG537" s="415"/>
      <c r="AH537" s="415"/>
      <c r="AI537" s="415"/>
      <c r="AJ537" s="415"/>
      <c r="AK537" s="415"/>
      <c r="AL537" s="415"/>
      <c r="AM537" s="415"/>
      <c r="AN537" s="415"/>
      <c r="AO537" s="415"/>
      <c r="AP537" s="415"/>
      <c r="AQ537" s="415"/>
      <c r="AR537" s="415"/>
      <c r="AS537" s="415"/>
      <c r="AT537" s="415"/>
      <c r="AU537" s="415"/>
      <c r="AV537" s="415"/>
      <c r="AW537" s="415"/>
      <c r="AX537" s="415"/>
      <c r="AY537" s="415"/>
      <c r="AZ537" s="415"/>
      <c r="BA537" s="417"/>
      <c r="BB537" s="494"/>
      <c r="BC537" s="417"/>
      <c r="BD537" s="417"/>
      <c r="BE537" s="417"/>
      <c r="BF537" s="417"/>
      <c r="BG537" s="417"/>
      <c r="BH537" s="417"/>
      <c r="BI537" s="417"/>
      <c r="BJ537" s="417"/>
      <c r="BK537" s="417"/>
      <c r="BL537" s="417"/>
      <c r="BM537" s="417"/>
      <c r="BN537" s="417"/>
      <c r="BO537" s="417"/>
      <c r="BP537" s="417"/>
      <c r="BQ537" s="417"/>
      <c r="BR537" s="417"/>
      <c r="BS537" s="417"/>
      <c r="BT537" s="417"/>
      <c r="BU537" s="417"/>
      <c r="BV537" s="417"/>
      <c r="BW537" s="418"/>
      <c r="BX537" s="418"/>
      <c r="BY537" s="418"/>
      <c r="BZ537" s="418"/>
      <c r="CA537" s="418"/>
      <c r="CB537" s="418"/>
      <c r="CC537" s="418"/>
      <c r="CD537" s="418"/>
      <c r="CE537" s="418"/>
      <c r="CF537" s="418"/>
      <c r="CG537" s="418"/>
      <c r="CH537" s="418"/>
      <c r="CI537" s="418"/>
      <c r="CJ537" s="418"/>
      <c r="CK537" s="418"/>
      <c r="CL537" s="418"/>
      <c r="CM537" s="418"/>
      <c r="CN537" s="418"/>
      <c r="CO537" s="418"/>
      <c r="CP537" s="418"/>
      <c r="CQ537" s="418"/>
      <c r="CR537" s="418"/>
      <c r="CS537" s="418"/>
      <c r="CT537" s="418"/>
      <c r="CU537" s="418"/>
      <c r="CV537" s="418"/>
      <c r="CW537" s="418"/>
      <c r="CX537" s="418"/>
      <c r="CY537" s="418"/>
      <c r="CZ537" s="418"/>
    </row>
    <row r="538" s="422" customFormat="true" ht="25.15" customHeight="true" x14ac:dyDescent="0.2">
      <c r="C538" s="1152"/>
      <c r="D538" s="1151"/>
      <c r="E538" s="727"/>
      <c r="F538" s="727"/>
      <c r="G538" s="727"/>
      <c r="H538" s="1152"/>
      <c r="I538" s="1151"/>
      <c r="J538" s="727"/>
      <c r="K538" s="727"/>
      <c r="L538" s="727"/>
      <c r="M538" s="1152"/>
      <c r="N538" s="1151"/>
      <c r="O538" s="727"/>
      <c r="P538" s="727"/>
      <c r="Q538" s="727"/>
      <c r="W538" s="415"/>
      <c r="X538" s="415"/>
      <c r="Y538" s="415"/>
      <c r="Z538" s="415"/>
      <c r="AA538" s="415"/>
      <c r="AB538" s="415"/>
      <c r="AC538" s="415"/>
      <c r="AD538" s="415"/>
      <c r="AE538" s="415"/>
      <c r="AF538" s="415"/>
      <c r="AG538" s="415"/>
      <c r="AH538" s="415"/>
      <c r="AI538" s="415"/>
      <c r="AJ538" s="415"/>
      <c r="AK538" s="415"/>
      <c r="AL538" s="415"/>
      <c r="AM538" s="415"/>
      <c r="AN538" s="415"/>
      <c r="AO538" s="415"/>
      <c r="AP538" s="415"/>
      <c r="AQ538" s="415"/>
      <c r="AR538" s="415"/>
      <c r="AS538" s="415"/>
      <c r="AT538" s="415"/>
      <c r="AU538" s="415"/>
      <c r="AV538" s="415"/>
      <c r="AW538" s="415"/>
      <c r="AX538" s="415"/>
      <c r="AY538" s="415"/>
      <c r="AZ538" s="415"/>
      <c r="BA538" s="417"/>
      <c r="BB538" s="494"/>
      <c r="BC538" s="417"/>
      <c r="BD538" s="417"/>
      <c r="BE538" s="417"/>
      <c r="BF538" s="417"/>
      <c r="BG538" s="417"/>
      <c r="BH538" s="417"/>
      <c r="BI538" s="417"/>
      <c r="BJ538" s="417"/>
      <c r="BK538" s="417"/>
      <c r="BL538" s="417"/>
      <c r="BM538" s="417"/>
      <c r="BN538" s="417"/>
      <c r="BO538" s="417"/>
      <c r="BP538" s="417"/>
      <c r="BQ538" s="417"/>
      <c r="BR538" s="417"/>
      <c r="BS538" s="417"/>
      <c r="BT538" s="417"/>
      <c r="BU538" s="417"/>
      <c r="BV538" s="417"/>
      <c r="BW538" s="418"/>
      <c r="BX538" s="418"/>
      <c r="BY538" s="418"/>
      <c r="BZ538" s="418"/>
      <c r="CA538" s="418"/>
      <c r="CB538" s="418"/>
      <c r="CC538" s="418"/>
      <c r="CD538" s="418"/>
      <c r="CE538" s="418"/>
      <c r="CF538" s="418"/>
      <c r="CG538" s="418"/>
      <c r="CH538" s="418"/>
      <c r="CI538" s="418"/>
      <c r="CJ538" s="418"/>
      <c r="CK538" s="418"/>
      <c r="CL538" s="418"/>
      <c r="CM538" s="418"/>
      <c r="CN538" s="418"/>
      <c r="CO538" s="418"/>
      <c r="CP538" s="418"/>
      <c r="CQ538" s="418"/>
      <c r="CR538" s="418"/>
      <c r="CS538" s="418"/>
      <c r="CT538" s="418"/>
      <c r="CU538" s="418"/>
      <c r="CV538" s="418"/>
      <c r="CW538" s="418"/>
      <c r="CX538" s="418"/>
      <c r="CY538" s="418"/>
      <c r="CZ538" s="418"/>
    </row>
    <row r="539" s="422" customFormat="true" ht="25.15" customHeight="true" x14ac:dyDescent="0.2">
      <c r="C539" s="1152"/>
      <c r="D539" s="1151"/>
      <c r="E539" s="727"/>
      <c r="F539" s="727"/>
      <c r="G539" s="727"/>
      <c r="H539" s="1152"/>
      <c r="I539" s="1151"/>
      <c r="J539" s="727"/>
      <c r="K539" s="727"/>
      <c r="L539" s="727"/>
      <c r="M539" s="1152"/>
      <c r="N539" s="1151"/>
      <c r="O539" s="727"/>
      <c r="P539" s="727"/>
      <c r="Q539" s="727"/>
      <c r="W539" s="415"/>
      <c r="X539" s="415"/>
      <c r="Y539" s="415"/>
      <c r="Z539" s="415"/>
      <c r="AA539" s="415"/>
      <c r="AB539" s="415"/>
      <c r="AC539" s="415"/>
      <c r="AD539" s="415"/>
      <c r="AE539" s="415"/>
      <c r="AF539" s="415"/>
      <c r="AG539" s="415"/>
      <c r="AH539" s="415"/>
      <c r="AI539" s="415"/>
      <c r="AJ539" s="415"/>
      <c r="AK539" s="415"/>
      <c r="AL539" s="415"/>
      <c r="AM539" s="415"/>
      <c r="AN539" s="415"/>
      <c r="AO539" s="415"/>
      <c r="AP539" s="415"/>
      <c r="AQ539" s="415"/>
      <c r="AR539" s="415"/>
      <c r="AS539" s="415"/>
      <c r="AT539" s="415"/>
      <c r="AU539" s="415"/>
      <c r="AV539" s="415"/>
      <c r="AW539" s="415"/>
      <c r="AX539" s="415"/>
      <c r="AY539" s="415"/>
      <c r="AZ539" s="415"/>
      <c r="BA539" s="417"/>
      <c r="BB539" s="494"/>
      <c r="BC539" s="417"/>
      <c r="BD539" s="417"/>
      <c r="BE539" s="417"/>
      <c r="BF539" s="417"/>
      <c r="BG539" s="417"/>
      <c r="BH539" s="417"/>
      <c r="BI539" s="417"/>
      <c r="BJ539" s="417"/>
      <c r="BK539" s="417"/>
      <c r="BL539" s="417"/>
      <c r="BM539" s="417"/>
      <c r="BN539" s="417"/>
      <c r="BO539" s="417"/>
      <c r="BP539" s="417"/>
      <c r="BQ539" s="417"/>
      <c r="BR539" s="417"/>
      <c r="BS539" s="417"/>
      <c r="BT539" s="417"/>
      <c r="BU539" s="417"/>
      <c r="BV539" s="417"/>
      <c r="BW539" s="418"/>
      <c r="BX539" s="418"/>
      <c r="BY539" s="418"/>
      <c r="BZ539" s="418"/>
      <c r="CA539" s="418"/>
      <c r="CB539" s="418"/>
      <c r="CC539" s="418"/>
      <c r="CD539" s="418"/>
      <c r="CE539" s="418"/>
      <c r="CF539" s="418"/>
      <c r="CG539" s="418"/>
      <c r="CH539" s="418"/>
      <c r="CI539" s="418"/>
      <c r="CJ539" s="418"/>
      <c r="CK539" s="418"/>
      <c r="CL539" s="418"/>
      <c r="CM539" s="418"/>
      <c r="CN539" s="418"/>
      <c r="CO539" s="418"/>
      <c r="CP539" s="418"/>
      <c r="CQ539" s="418"/>
      <c r="CR539" s="418"/>
      <c r="CS539" s="418"/>
      <c r="CT539" s="418"/>
      <c r="CU539" s="418"/>
      <c r="CV539" s="418"/>
      <c r="CW539" s="418"/>
      <c r="CX539" s="418"/>
      <c r="CY539" s="418"/>
      <c r="CZ539" s="418"/>
    </row>
    <row r="540" s="422" customFormat="true" ht="25.15" customHeight="true" x14ac:dyDescent="0.2">
      <c r="C540" s="1152"/>
      <c r="D540" s="1151"/>
      <c r="E540" s="727"/>
      <c r="F540" s="727"/>
      <c r="G540" s="727"/>
      <c r="H540" s="1152"/>
      <c r="I540" s="1151"/>
      <c r="J540" s="727"/>
      <c r="K540" s="727"/>
      <c r="L540" s="727"/>
      <c r="M540" s="1152"/>
      <c r="N540" s="1151"/>
      <c r="O540" s="727"/>
      <c r="P540" s="727"/>
      <c r="Q540" s="727"/>
      <c r="W540" s="415"/>
      <c r="X540" s="415"/>
      <c r="Y540" s="415"/>
      <c r="Z540" s="415"/>
      <c r="AA540" s="415"/>
      <c r="AB540" s="415"/>
      <c r="AC540" s="415"/>
      <c r="AD540" s="415"/>
      <c r="AE540" s="415"/>
      <c r="AF540" s="415"/>
      <c r="AG540" s="415"/>
      <c r="AH540" s="415"/>
      <c r="AI540" s="415"/>
      <c r="AJ540" s="415"/>
      <c r="AK540" s="415"/>
      <c r="AL540" s="415"/>
      <c r="AM540" s="415"/>
      <c r="AN540" s="415"/>
      <c r="AO540" s="415"/>
      <c r="AP540" s="415"/>
      <c r="AQ540" s="415"/>
      <c r="AR540" s="415"/>
      <c r="AS540" s="415"/>
      <c r="AT540" s="415"/>
      <c r="AU540" s="415"/>
      <c r="AV540" s="415"/>
      <c r="AW540" s="415"/>
      <c r="AX540" s="415"/>
      <c r="AY540" s="415"/>
      <c r="AZ540" s="415"/>
      <c r="BA540" s="417"/>
      <c r="BB540" s="494"/>
      <c r="BC540" s="417"/>
      <c r="BD540" s="417"/>
      <c r="BE540" s="417"/>
      <c r="BF540" s="417"/>
      <c r="BG540" s="417"/>
      <c r="BH540" s="417"/>
      <c r="BI540" s="417"/>
      <c r="BJ540" s="417"/>
      <c r="BK540" s="417"/>
      <c r="BL540" s="417"/>
      <c r="BM540" s="417"/>
      <c r="BN540" s="417"/>
      <c r="BO540" s="417"/>
      <c r="BP540" s="417"/>
      <c r="BQ540" s="417"/>
      <c r="BR540" s="417"/>
      <c r="BS540" s="417"/>
      <c r="BT540" s="417"/>
      <c r="BU540" s="417"/>
      <c r="BV540" s="417"/>
      <c r="BW540" s="418"/>
      <c r="BX540" s="418"/>
      <c r="BY540" s="418"/>
      <c r="BZ540" s="418"/>
      <c r="CA540" s="418"/>
      <c r="CB540" s="418"/>
      <c r="CC540" s="418"/>
      <c r="CD540" s="418"/>
      <c r="CE540" s="418"/>
      <c r="CF540" s="418"/>
      <c r="CG540" s="418"/>
      <c r="CH540" s="418"/>
      <c r="CI540" s="418"/>
      <c r="CJ540" s="418"/>
      <c r="CK540" s="418"/>
      <c r="CL540" s="418"/>
      <c r="CM540" s="418"/>
      <c r="CN540" s="418"/>
      <c r="CO540" s="418"/>
      <c r="CP540" s="418"/>
      <c r="CQ540" s="418"/>
      <c r="CR540" s="418"/>
      <c r="CS540" s="418"/>
      <c r="CT540" s="418"/>
      <c r="CU540" s="418"/>
      <c r="CV540" s="418"/>
      <c r="CW540" s="418"/>
      <c r="CX540" s="418"/>
      <c r="CY540" s="418"/>
      <c r="CZ540" s="418"/>
    </row>
    <row r="541" s="422" customFormat="true" ht="25.15" customHeight="true" x14ac:dyDescent="0.2">
      <c r="C541" s="1152"/>
      <c r="D541" s="1151"/>
      <c r="E541" s="727"/>
      <c r="F541" s="727"/>
      <c r="G541" s="727"/>
      <c r="H541" s="1152"/>
      <c r="I541" s="1151"/>
      <c r="J541" s="727"/>
      <c r="K541" s="727"/>
      <c r="L541" s="727"/>
      <c r="M541" s="1152"/>
      <c r="N541" s="1151"/>
      <c r="O541" s="727"/>
      <c r="P541" s="727"/>
      <c r="Q541" s="727"/>
      <c r="W541" s="415"/>
      <c r="X541" s="415"/>
      <c r="Y541" s="415"/>
      <c r="Z541" s="415"/>
      <c r="AA541" s="415"/>
      <c r="AB541" s="415"/>
      <c r="AC541" s="415"/>
      <c r="AD541" s="415"/>
      <c r="AE541" s="415"/>
      <c r="AF541" s="415"/>
      <c r="AG541" s="415"/>
      <c r="AH541" s="415"/>
      <c r="AI541" s="415"/>
      <c r="AJ541" s="415"/>
      <c r="AK541" s="415"/>
      <c r="AL541" s="415"/>
      <c r="AM541" s="415"/>
      <c r="AN541" s="415"/>
      <c r="AO541" s="415"/>
      <c r="AP541" s="415"/>
      <c r="AQ541" s="415"/>
      <c r="AR541" s="415"/>
      <c r="AS541" s="415"/>
      <c r="AT541" s="415"/>
      <c r="AU541" s="415"/>
      <c r="AV541" s="415"/>
      <c r="AW541" s="415"/>
      <c r="AX541" s="415"/>
      <c r="AY541" s="415"/>
      <c r="AZ541" s="415"/>
      <c r="BA541" s="417"/>
      <c r="BB541" s="494"/>
      <c r="BC541" s="417"/>
      <c r="BD541" s="417"/>
      <c r="BE541" s="417"/>
      <c r="BF541" s="417"/>
      <c r="BG541" s="417"/>
      <c r="BH541" s="417"/>
      <c r="BI541" s="417"/>
      <c r="BJ541" s="417"/>
      <c r="BK541" s="417"/>
      <c r="BL541" s="417"/>
      <c r="BM541" s="417"/>
      <c r="BN541" s="417"/>
      <c r="BO541" s="417"/>
      <c r="BP541" s="417"/>
      <c r="BQ541" s="417"/>
      <c r="BR541" s="417"/>
      <c r="BS541" s="417"/>
      <c r="BT541" s="417"/>
      <c r="BU541" s="417"/>
      <c r="BV541" s="417"/>
      <c r="BW541" s="418"/>
      <c r="BX541" s="418"/>
      <c r="BY541" s="418"/>
      <c r="BZ541" s="418"/>
      <c r="CA541" s="418"/>
      <c r="CB541" s="418"/>
      <c r="CC541" s="418"/>
      <c r="CD541" s="418"/>
      <c r="CE541" s="418"/>
      <c r="CF541" s="418"/>
      <c r="CG541" s="418"/>
      <c r="CH541" s="418"/>
      <c r="CI541" s="418"/>
      <c r="CJ541" s="418"/>
      <c r="CK541" s="418"/>
      <c r="CL541" s="418"/>
      <c r="CM541" s="418"/>
      <c r="CN541" s="418"/>
      <c r="CO541" s="418"/>
      <c r="CP541" s="418"/>
      <c r="CQ541" s="418"/>
      <c r="CR541" s="418"/>
      <c r="CS541" s="418"/>
      <c r="CT541" s="418"/>
      <c r="CU541" s="418"/>
      <c r="CV541" s="418"/>
      <c r="CW541" s="418"/>
      <c r="CX541" s="418"/>
      <c r="CY541" s="418"/>
      <c r="CZ541" s="418"/>
    </row>
    <row r="542" s="422" customFormat="true" ht="25.15" customHeight="true" x14ac:dyDescent="0.2">
      <c r="C542" s="1152"/>
      <c r="D542" s="1151"/>
      <c r="E542" s="727"/>
      <c r="F542" s="727"/>
      <c r="G542" s="727"/>
      <c r="H542" s="1152"/>
      <c r="I542" s="1151"/>
      <c r="J542" s="727"/>
      <c r="K542" s="727"/>
      <c r="L542" s="727"/>
      <c r="M542" s="1152"/>
      <c r="N542" s="1151"/>
      <c r="O542" s="727"/>
      <c r="P542" s="727"/>
      <c r="Q542" s="727"/>
      <c r="W542" s="415"/>
      <c r="X542" s="415"/>
      <c r="Y542" s="415"/>
      <c r="Z542" s="415"/>
      <c r="AA542" s="415"/>
      <c r="AB542" s="415"/>
      <c r="AC542" s="415"/>
      <c r="AD542" s="415"/>
      <c r="AE542" s="415"/>
      <c r="AF542" s="415"/>
      <c r="AG542" s="415"/>
      <c r="AH542" s="415"/>
      <c r="AI542" s="415"/>
      <c r="AJ542" s="415"/>
      <c r="AK542" s="415"/>
      <c r="AL542" s="415"/>
      <c r="AM542" s="415"/>
      <c r="AN542" s="415"/>
      <c r="AO542" s="415"/>
      <c r="AP542" s="415"/>
      <c r="AQ542" s="415"/>
      <c r="AR542" s="415"/>
      <c r="AS542" s="415"/>
      <c r="AT542" s="415"/>
      <c r="AU542" s="415"/>
      <c r="AV542" s="415"/>
      <c r="AW542" s="415"/>
      <c r="AX542" s="415"/>
      <c r="AY542" s="415"/>
      <c r="AZ542" s="415"/>
      <c r="BA542" s="417"/>
      <c r="BB542" s="494"/>
      <c r="BC542" s="417"/>
      <c r="BD542" s="417"/>
      <c r="BE542" s="417"/>
      <c r="BF542" s="417"/>
      <c r="BG542" s="417"/>
      <c r="BH542" s="417"/>
      <c r="BI542" s="417"/>
      <c r="BJ542" s="417"/>
      <c r="BK542" s="417"/>
      <c r="BL542" s="417"/>
      <c r="BM542" s="417"/>
      <c r="BN542" s="417"/>
      <c r="BO542" s="417"/>
      <c r="BP542" s="417"/>
      <c r="BQ542" s="417"/>
      <c r="BR542" s="417"/>
      <c r="BS542" s="417"/>
      <c r="BT542" s="417"/>
      <c r="BU542" s="417"/>
      <c r="BV542" s="417"/>
      <c r="BW542" s="418"/>
      <c r="BX542" s="418"/>
      <c r="BY542" s="418"/>
      <c r="BZ542" s="418"/>
      <c r="CA542" s="418"/>
      <c r="CB542" s="418"/>
      <c r="CC542" s="418"/>
      <c r="CD542" s="418"/>
      <c r="CE542" s="418"/>
      <c r="CF542" s="418"/>
      <c r="CG542" s="418"/>
      <c r="CH542" s="418"/>
      <c r="CI542" s="418"/>
      <c r="CJ542" s="418"/>
      <c r="CK542" s="418"/>
      <c r="CL542" s="418"/>
      <c r="CM542" s="418"/>
      <c r="CN542" s="418"/>
      <c r="CO542" s="418"/>
      <c r="CP542" s="418"/>
      <c r="CQ542" s="418"/>
      <c r="CR542" s="418"/>
      <c r="CS542" s="418"/>
      <c r="CT542" s="418"/>
      <c r="CU542" s="418"/>
      <c r="CV542" s="418"/>
      <c r="CW542" s="418"/>
      <c r="CX542" s="418"/>
      <c r="CY542" s="418"/>
      <c r="CZ542" s="418"/>
    </row>
    <row r="543" s="422" customFormat="true" ht="25.15" customHeight="true" x14ac:dyDescent="0.2">
      <c r="C543" s="1152"/>
      <c r="D543" s="1151"/>
      <c r="E543" s="727"/>
      <c r="F543" s="727"/>
      <c r="G543" s="727"/>
      <c r="H543" s="1152"/>
      <c r="I543" s="1151"/>
      <c r="J543" s="727"/>
      <c r="K543" s="727"/>
      <c r="L543" s="727"/>
      <c r="M543" s="1152"/>
      <c r="N543" s="1151"/>
      <c r="O543" s="727"/>
      <c r="P543" s="727"/>
      <c r="Q543" s="727"/>
      <c r="W543" s="415"/>
      <c r="X543" s="415"/>
      <c r="Y543" s="415"/>
      <c r="Z543" s="415"/>
      <c r="AA543" s="415"/>
      <c r="AB543" s="415"/>
      <c r="AC543" s="415"/>
      <c r="AD543" s="415"/>
      <c r="AE543" s="415"/>
      <c r="AF543" s="415"/>
      <c r="AG543" s="415"/>
      <c r="AH543" s="415"/>
      <c r="AI543" s="415"/>
      <c r="AJ543" s="415"/>
      <c r="AK543" s="415"/>
      <c r="AL543" s="415"/>
      <c r="AM543" s="415"/>
      <c r="AN543" s="415"/>
      <c r="AO543" s="415"/>
      <c r="AP543" s="415"/>
      <c r="AQ543" s="415"/>
      <c r="AR543" s="415"/>
      <c r="AS543" s="415"/>
      <c r="AT543" s="415"/>
      <c r="AU543" s="415"/>
      <c r="AV543" s="415"/>
      <c r="AW543" s="415"/>
      <c r="AX543" s="415"/>
      <c r="AY543" s="415"/>
      <c r="AZ543" s="415"/>
      <c r="BA543" s="417"/>
      <c r="BB543" s="494"/>
      <c r="BC543" s="417"/>
      <c r="BD543" s="417"/>
      <c r="BE543" s="417"/>
      <c r="BF543" s="417"/>
      <c r="BG543" s="417"/>
      <c r="BH543" s="417"/>
      <c r="BI543" s="417"/>
      <c r="BJ543" s="417"/>
      <c r="BK543" s="417"/>
      <c r="BL543" s="417"/>
      <c r="BM543" s="417"/>
      <c r="BN543" s="417"/>
      <c r="BO543" s="417"/>
      <c r="BP543" s="417"/>
      <c r="BQ543" s="417"/>
      <c r="BR543" s="417"/>
      <c r="BS543" s="417"/>
      <c r="BT543" s="417"/>
      <c r="BU543" s="417"/>
      <c r="BV543" s="417"/>
      <c r="BW543" s="418"/>
      <c r="BX543" s="418"/>
      <c r="BY543" s="418"/>
      <c r="BZ543" s="418"/>
      <c r="CA543" s="418"/>
      <c r="CB543" s="418"/>
      <c r="CC543" s="418"/>
      <c r="CD543" s="418"/>
      <c r="CE543" s="418"/>
      <c r="CF543" s="418"/>
      <c r="CG543" s="418"/>
      <c r="CH543" s="418"/>
      <c r="CI543" s="418"/>
      <c r="CJ543" s="418"/>
      <c r="CK543" s="418"/>
      <c r="CL543" s="418"/>
      <c r="CM543" s="418"/>
      <c r="CN543" s="418"/>
      <c r="CO543" s="418"/>
      <c r="CP543" s="418"/>
      <c r="CQ543" s="418"/>
      <c r="CR543" s="418"/>
      <c r="CS543" s="418"/>
      <c r="CT543" s="418"/>
      <c r="CU543" s="418"/>
      <c r="CV543" s="418"/>
      <c r="CW543" s="418"/>
      <c r="CX543" s="418"/>
      <c r="CY543" s="418"/>
      <c r="CZ543" s="418"/>
    </row>
    <row r="544" s="422" customFormat="true" ht="25.15" customHeight="true" x14ac:dyDescent="0.2">
      <c r="C544" s="1152"/>
      <c r="D544" s="1151"/>
      <c r="E544" s="727"/>
      <c r="F544" s="727"/>
      <c r="G544" s="727"/>
      <c r="H544" s="1152"/>
      <c r="I544" s="1151"/>
      <c r="J544" s="727"/>
      <c r="K544" s="727"/>
      <c r="L544" s="727"/>
      <c r="M544" s="1152"/>
      <c r="N544" s="1151"/>
      <c r="O544" s="727"/>
      <c r="P544" s="727"/>
      <c r="Q544" s="727"/>
      <c r="W544" s="415"/>
      <c r="X544" s="415"/>
      <c r="Y544" s="415"/>
      <c r="Z544" s="415"/>
      <c r="AA544" s="415"/>
      <c r="AB544" s="415"/>
      <c r="AC544" s="415"/>
      <c r="AD544" s="415"/>
      <c r="AE544" s="415"/>
      <c r="AF544" s="415"/>
      <c r="AG544" s="415"/>
      <c r="AH544" s="415"/>
      <c r="AI544" s="415"/>
      <c r="AJ544" s="415"/>
      <c r="AK544" s="415"/>
      <c r="AL544" s="415"/>
      <c r="AM544" s="415"/>
      <c r="AN544" s="415"/>
      <c r="AO544" s="415"/>
      <c r="AP544" s="415"/>
      <c r="AQ544" s="415"/>
      <c r="AR544" s="415"/>
      <c r="AS544" s="415"/>
      <c r="AT544" s="415"/>
      <c r="AU544" s="415"/>
      <c r="AV544" s="415"/>
      <c r="AW544" s="415"/>
      <c r="AX544" s="415"/>
      <c r="AY544" s="415"/>
      <c r="AZ544" s="415"/>
      <c r="BA544" s="417"/>
      <c r="BB544" s="494"/>
      <c r="BC544" s="417"/>
      <c r="BD544" s="417"/>
      <c r="BE544" s="417"/>
      <c r="BF544" s="417"/>
      <c r="BG544" s="417"/>
      <c r="BH544" s="417"/>
      <c r="BI544" s="417"/>
      <c r="BJ544" s="417"/>
      <c r="BK544" s="417"/>
      <c r="BL544" s="417"/>
      <c r="BM544" s="417"/>
      <c r="BN544" s="417"/>
      <c r="BO544" s="417"/>
      <c r="BP544" s="417"/>
      <c r="BQ544" s="417"/>
      <c r="BR544" s="417"/>
      <c r="BS544" s="417"/>
      <c r="BT544" s="417"/>
      <c r="BU544" s="417"/>
      <c r="BV544" s="417"/>
      <c r="BW544" s="418"/>
      <c r="BX544" s="418"/>
      <c r="BY544" s="418"/>
      <c r="BZ544" s="418"/>
      <c r="CA544" s="418"/>
      <c r="CB544" s="418"/>
      <c r="CC544" s="418"/>
      <c r="CD544" s="418"/>
      <c r="CE544" s="418"/>
      <c r="CF544" s="418"/>
      <c r="CG544" s="418"/>
      <c r="CH544" s="418"/>
      <c r="CI544" s="418"/>
      <c r="CJ544" s="418"/>
      <c r="CK544" s="418"/>
      <c r="CL544" s="418"/>
      <c r="CM544" s="418"/>
      <c r="CN544" s="418"/>
      <c r="CO544" s="418"/>
      <c r="CP544" s="418"/>
      <c r="CQ544" s="418"/>
      <c r="CR544" s="418"/>
      <c r="CS544" s="418"/>
      <c r="CT544" s="418"/>
      <c r="CU544" s="418"/>
      <c r="CV544" s="418"/>
      <c r="CW544" s="418"/>
      <c r="CX544" s="418"/>
      <c r="CY544" s="418"/>
      <c r="CZ544" s="418"/>
    </row>
    <row r="545" s="422" customFormat="true" ht="25.15" customHeight="true" x14ac:dyDescent="0.2">
      <c r="C545" s="1152"/>
      <c r="D545" s="1151"/>
      <c r="E545" s="727"/>
      <c r="F545" s="727"/>
      <c r="G545" s="727"/>
      <c r="H545" s="1152"/>
      <c r="I545" s="1151"/>
      <c r="J545" s="727"/>
      <c r="K545" s="727"/>
      <c r="L545" s="727"/>
      <c r="M545" s="1152"/>
      <c r="N545" s="1151"/>
      <c r="O545" s="727"/>
      <c r="P545" s="727"/>
      <c r="Q545" s="727"/>
      <c r="W545" s="415"/>
      <c r="X545" s="415"/>
      <c r="Y545" s="415"/>
      <c r="Z545" s="415"/>
      <c r="AA545" s="415"/>
      <c r="AB545" s="415"/>
      <c r="AC545" s="415"/>
      <c r="AD545" s="415"/>
      <c r="AE545" s="415"/>
      <c r="AF545" s="415"/>
      <c r="AG545" s="415"/>
      <c r="AH545" s="415"/>
      <c r="AI545" s="415"/>
      <c r="AJ545" s="415"/>
      <c r="AK545" s="415"/>
      <c r="AL545" s="415"/>
      <c r="AM545" s="415"/>
      <c r="AN545" s="415"/>
      <c r="AO545" s="415"/>
      <c r="AP545" s="415"/>
      <c r="AQ545" s="415"/>
      <c r="AR545" s="415"/>
      <c r="AS545" s="415"/>
      <c r="AT545" s="415"/>
      <c r="AU545" s="415"/>
      <c r="AV545" s="415"/>
      <c r="AW545" s="415"/>
      <c r="AX545" s="415"/>
      <c r="AY545" s="415"/>
      <c r="AZ545" s="415"/>
      <c r="BA545" s="417"/>
      <c r="BB545" s="494"/>
      <c r="BC545" s="417"/>
      <c r="BD545" s="417"/>
      <c r="BE545" s="417"/>
      <c r="BF545" s="417"/>
      <c r="BG545" s="417"/>
      <c r="BH545" s="417"/>
      <c r="BI545" s="417"/>
      <c r="BJ545" s="417"/>
      <c r="BK545" s="417"/>
      <c r="BL545" s="417"/>
      <c r="BM545" s="417"/>
      <c r="BN545" s="417"/>
      <c r="BO545" s="417"/>
      <c r="BP545" s="417"/>
      <c r="BQ545" s="417"/>
      <c r="BR545" s="417"/>
      <c r="BS545" s="417"/>
      <c r="BT545" s="417"/>
      <c r="BU545" s="417"/>
      <c r="BV545" s="417"/>
      <c r="BW545" s="418"/>
      <c r="BX545" s="418"/>
      <c r="BY545" s="418"/>
      <c r="BZ545" s="418"/>
      <c r="CA545" s="418"/>
      <c r="CB545" s="418"/>
      <c r="CC545" s="418"/>
      <c r="CD545" s="418"/>
      <c r="CE545" s="418"/>
      <c r="CF545" s="418"/>
      <c r="CG545" s="418"/>
      <c r="CH545" s="418"/>
      <c r="CI545" s="418"/>
      <c r="CJ545" s="418"/>
      <c r="CK545" s="418"/>
      <c r="CL545" s="418"/>
      <c r="CM545" s="418"/>
      <c r="CN545" s="418"/>
      <c r="CO545" s="418"/>
      <c r="CP545" s="418"/>
      <c r="CQ545" s="418"/>
      <c r="CR545" s="418"/>
      <c r="CS545" s="418"/>
      <c r="CT545" s="418"/>
      <c r="CU545" s="418"/>
      <c r="CV545" s="418"/>
      <c r="CW545" s="418"/>
      <c r="CX545" s="418"/>
      <c r="CY545" s="418"/>
      <c r="CZ545" s="418"/>
    </row>
    <row r="546" s="422" customFormat="true" ht="25.15" customHeight="true" x14ac:dyDescent="0.2">
      <c r="C546" s="1152"/>
      <c r="D546" s="1151"/>
      <c r="E546" s="727"/>
      <c r="F546" s="727"/>
      <c r="G546" s="727"/>
      <c r="H546" s="1152"/>
      <c r="I546" s="1151"/>
      <c r="J546" s="727"/>
      <c r="K546" s="727"/>
      <c r="L546" s="727"/>
      <c r="M546" s="1152"/>
      <c r="N546" s="1151"/>
      <c r="O546" s="727"/>
      <c r="P546" s="727"/>
      <c r="Q546" s="727"/>
      <c r="W546" s="415"/>
      <c r="X546" s="415"/>
      <c r="Y546" s="415"/>
      <c r="Z546" s="415"/>
      <c r="AA546" s="415"/>
      <c r="AB546" s="415"/>
      <c r="AC546" s="415"/>
      <c r="AD546" s="415"/>
      <c r="AE546" s="415"/>
      <c r="AF546" s="415"/>
      <c r="AG546" s="415"/>
      <c r="AH546" s="415"/>
      <c r="AI546" s="415"/>
      <c r="AJ546" s="415"/>
      <c r="AK546" s="415"/>
      <c r="AL546" s="415"/>
      <c r="AM546" s="415"/>
      <c r="AN546" s="415"/>
      <c r="AO546" s="415"/>
      <c r="AP546" s="415"/>
      <c r="AQ546" s="415"/>
      <c r="AR546" s="415"/>
      <c r="AS546" s="415"/>
      <c r="AT546" s="415"/>
      <c r="AU546" s="415"/>
      <c r="AV546" s="415"/>
      <c r="AW546" s="415"/>
      <c r="AX546" s="415"/>
      <c r="AY546" s="415"/>
      <c r="AZ546" s="415"/>
      <c r="BA546" s="417"/>
      <c r="BB546" s="494"/>
      <c r="BC546" s="417"/>
      <c r="BD546" s="417"/>
      <c r="BE546" s="417"/>
      <c r="BF546" s="417"/>
      <c r="BG546" s="417"/>
      <c r="BH546" s="417"/>
      <c r="BI546" s="417"/>
      <c r="BJ546" s="417"/>
      <c r="BK546" s="417"/>
      <c r="BL546" s="417"/>
      <c r="BM546" s="417"/>
      <c r="BN546" s="417"/>
      <c r="BO546" s="417"/>
      <c r="BP546" s="417"/>
      <c r="BQ546" s="417"/>
      <c r="BR546" s="417"/>
      <c r="BS546" s="417"/>
      <c r="BT546" s="417"/>
      <c r="BU546" s="417"/>
      <c r="BV546" s="417"/>
      <c r="BW546" s="418"/>
      <c r="BX546" s="418"/>
      <c r="BY546" s="418"/>
      <c r="BZ546" s="418"/>
      <c r="CA546" s="418"/>
      <c r="CB546" s="418"/>
      <c r="CC546" s="418"/>
      <c r="CD546" s="418"/>
      <c r="CE546" s="418"/>
      <c r="CF546" s="418"/>
      <c r="CG546" s="418"/>
      <c r="CH546" s="418"/>
      <c r="CI546" s="418"/>
      <c r="CJ546" s="418"/>
      <c r="CK546" s="418"/>
      <c r="CL546" s="418"/>
      <c r="CM546" s="418"/>
      <c r="CN546" s="418"/>
      <c r="CO546" s="418"/>
      <c r="CP546" s="418"/>
      <c r="CQ546" s="418"/>
      <c r="CR546" s="418"/>
      <c r="CS546" s="418"/>
      <c r="CT546" s="418"/>
      <c r="CU546" s="418"/>
      <c r="CV546" s="418"/>
      <c r="CW546" s="418"/>
      <c r="CX546" s="418"/>
      <c r="CY546" s="418"/>
      <c r="CZ546" s="418"/>
    </row>
    <row r="547" s="422" customFormat="true" ht="25.15" customHeight="true" x14ac:dyDescent="0.2">
      <c r="C547" s="1152"/>
      <c r="D547" s="1151"/>
      <c r="E547" s="727"/>
      <c r="F547" s="727"/>
      <c r="G547" s="727"/>
      <c r="H547" s="1152"/>
      <c r="I547" s="1151"/>
      <c r="J547" s="727"/>
      <c r="K547" s="727"/>
      <c r="L547" s="727"/>
      <c r="M547" s="1152"/>
      <c r="N547" s="1151"/>
      <c r="O547" s="727"/>
      <c r="P547" s="727"/>
      <c r="Q547" s="727"/>
      <c r="W547" s="415"/>
      <c r="X547" s="415"/>
      <c r="Y547" s="415"/>
      <c r="Z547" s="415"/>
      <c r="AA547" s="415"/>
      <c r="AB547" s="415"/>
      <c r="AC547" s="415"/>
      <c r="AD547" s="415"/>
      <c r="AE547" s="415"/>
      <c r="AF547" s="415"/>
      <c r="AG547" s="415"/>
      <c r="AH547" s="415"/>
      <c r="AI547" s="415"/>
      <c r="AJ547" s="415"/>
      <c r="AK547" s="415"/>
      <c r="AL547" s="415"/>
      <c r="AM547" s="415"/>
      <c r="AN547" s="415"/>
      <c r="AO547" s="415"/>
      <c r="AP547" s="415"/>
      <c r="AQ547" s="415"/>
      <c r="AR547" s="415"/>
      <c r="AS547" s="415"/>
      <c r="AT547" s="415"/>
      <c r="AU547" s="415"/>
      <c r="AV547" s="415"/>
      <c r="AW547" s="415"/>
      <c r="AX547" s="415"/>
      <c r="AY547" s="415"/>
      <c r="AZ547" s="415"/>
      <c r="BA547" s="417"/>
      <c r="BB547" s="494"/>
      <c r="BC547" s="417"/>
      <c r="BD547" s="417"/>
      <c r="BE547" s="417"/>
      <c r="BF547" s="417"/>
      <c r="BG547" s="417"/>
      <c r="BH547" s="417"/>
      <c r="BI547" s="417"/>
      <c r="BJ547" s="417"/>
      <c r="BK547" s="417"/>
      <c r="BL547" s="417"/>
      <c r="BM547" s="417"/>
      <c r="BN547" s="417"/>
      <c r="BO547" s="417"/>
      <c r="BP547" s="417"/>
      <c r="BQ547" s="417"/>
      <c r="BR547" s="417"/>
      <c r="BS547" s="417"/>
      <c r="BT547" s="417"/>
      <c r="BU547" s="417"/>
      <c r="BV547" s="417"/>
      <c r="BW547" s="418"/>
      <c r="BX547" s="418"/>
      <c r="BY547" s="418"/>
      <c r="BZ547" s="418"/>
      <c r="CA547" s="418"/>
      <c r="CB547" s="418"/>
      <c r="CC547" s="418"/>
      <c r="CD547" s="418"/>
      <c r="CE547" s="418"/>
      <c r="CF547" s="418"/>
      <c r="CG547" s="418"/>
      <c r="CH547" s="418"/>
      <c r="CI547" s="418"/>
      <c r="CJ547" s="418"/>
      <c r="CK547" s="418"/>
      <c r="CL547" s="418"/>
      <c r="CM547" s="418"/>
      <c r="CN547" s="418"/>
      <c r="CO547" s="418"/>
      <c r="CP547" s="418"/>
      <c r="CQ547" s="418"/>
      <c r="CR547" s="418"/>
      <c r="CS547" s="418"/>
      <c r="CT547" s="418"/>
      <c r="CU547" s="418"/>
      <c r="CV547" s="418"/>
      <c r="CW547" s="418"/>
      <c r="CX547" s="418"/>
      <c r="CY547" s="418"/>
      <c r="CZ547" s="418"/>
    </row>
    <row r="548" s="422" customFormat="true" ht="25.15" customHeight="true" x14ac:dyDescent="0.2">
      <c r="C548" s="1152"/>
      <c r="D548" s="1151"/>
      <c r="E548" s="727"/>
      <c r="F548" s="727"/>
      <c r="G548" s="727"/>
      <c r="H548" s="1152"/>
      <c r="I548" s="1151"/>
      <c r="J548" s="727"/>
      <c r="K548" s="727"/>
      <c r="L548" s="727"/>
      <c r="M548" s="1152"/>
      <c r="N548" s="1151"/>
      <c r="O548" s="727"/>
      <c r="P548" s="727"/>
      <c r="Q548" s="727"/>
      <c r="W548" s="415"/>
      <c r="X548" s="415"/>
      <c r="Y548" s="415"/>
      <c r="Z548" s="415"/>
      <c r="AA548" s="415"/>
      <c r="AB548" s="415"/>
      <c r="AC548" s="415"/>
      <c r="AD548" s="415"/>
      <c r="AE548" s="415"/>
      <c r="AF548" s="415"/>
      <c r="AG548" s="415"/>
      <c r="AH548" s="415"/>
      <c r="AI548" s="415"/>
      <c r="AJ548" s="415"/>
      <c r="AK548" s="415"/>
      <c r="AL548" s="415"/>
      <c r="AM548" s="415"/>
      <c r="AN548" s="415"/>
      <c r="AO548" s="415"/>
      <c r="AP548" s="415"/>
      <c r="AQ548" s="415"/>
      <c r="AR548" s="415"/>
      <c r="AS548" s="415"/>
      <c r="AT548" s="415"/>
      <c r="AU548" s="415"/>
      <c r="AV548" s="415"/>
      <c r="AW548" s="415"/>
      <c r="AX548" s="415"/>
      <c r="AY548" s="415"/>
      <c r="AZ548" s="415"/>
      <c r="BA548" s="417"/>
      <c r="BB548" s="494"/>
      <c r="BC548" s="417"/>
      <c r="BD548" s="417"/>
      <c r="BE548" s="417"/>
      <c r="BF548" s="417"/>
      <c r="BG548" s="417"/>
      <c r="BH548" s="417"/>
      <c r="BI548" s="417"/>
      <c r="BJ548" s="417"/>
      <c r="BK548" s="417"/>
      <c r="BL548" s="417"/>
      <c r="BM548" s="417"/>
      <c r="BN548" s="417"/>
      <c r="BO548" s="417"/>
      <c r="BP548" s="417"/>
      <c r="BQ548" s="417"/>
      <c r="BR548" s="417"/>
      <c r="BS548" s="417"/>
      <c r="BT548" s="417"/>
      <c r="BU548" s="417"/>
      <c r="BV548" s="417"/>
      <c r="BW548" s="418"/>
      <c r="BX548" s="418"/>
      <c r="BY548" s="418"/>
      <c r="BZ548" s="418"/>
      <c r="CA548" s="418"/>
      <c r="CB548" s="418"/>
      <c r="CC548" s="418"/>
      <c r="CD548" s="418"/>
      <c r="CE548" s="418"/>
      <c r="CF548" s="418"/>
      <c r="CG548" s="418"/>
      <c r="CH548" s="418"/>
      <c r="CI548" s="418"/>
      <c r="CJ548" s="418"/>
      <c r="CK548" s="418"/>
      <c r="CL548" s="418"/>
      <c r="CM548" s="418"/>
      <c r="CN548" s="418"/>
      <c r="CO548" s="418"/>
      <c r="CP548" s="418"/>
      <c r="CQ548" s="418"/>
      <c r="CR548" s="418"/>
      <c r="CS548" s="418"/>
      <c r="CT548" s="418"/>
      <c r="CU548" s="418"/>
      <c r="CV548" s="418"/>
      <c r="CW548" s="418"/>
      <c r="CX548" s="418"/>
      <c r="CY548" s="418"/>
      <c r="CZ548" s="418"/>
    </row>
    <row r="549" s="422" customFormat="true" ht="25.15" customHeight="true" x14ac:dyDescent="0.2">
      <c r="C549" s="1152"/>
      <c r="D549" s="1151"/>
      <c r="E549" s="727"/>
      <c r="F549" s="727"/>
      <c r="G549" s="727"/>
      <c r="H549" s="1152"/>
      <c r="I549" s="1151"/>
      <c r="J549" s="727"/>
      <c r="K549" s="727"/>
      <c r="L549" s="727"/>
      <c r="M549" s="1152"/>
      <c r="N549" s="1151"/>
      <c r="O549" s="727"/>
      <c r="P549" s="727"/>
      <c r="Q549" s="727"/>
      <c r="W549" s="415"/>
      <c r="X549" s="415"/>
      <c r="Y549" s="415"/>
      <c r="Z549" s="415"/>
      <c r="AA549" s="415"/>
      <c r="AB549" s="415"/>
      <c r="AC549" s="415"/>
      <c r="AD549" s="415"/>
      <c r="AE549" s="415"/>
      <c r="AF549" s="415"/>
      <c r="AG549" s="415"/>
      <c r="AH549" s="415"/>
      <c r="AI549" s="415"/>
      <c r="AJ549" s="415"/>
      <c r="AK549" s="415"/>
      <c r="AL549" s="415"/>
      <c r="AM549" s="415"/>
      <c r="AN549" s="415"/>
      <c r="AO549" s="415"/>
      <c r="AP549" s="415"/>
      <c r="AQ549" s="415"/>
      <c r="AR549" s="415"/>
      <c r="AS549" s="415"/>
      <c r="AT549" s="415"/>
      <c r="AU549" s="415"/>
      <c r="AV549" s="415"/>
      <c r="AW549" s="415"/>
      <c r="AX549" s="415"/>
      <c r="AY549" s="415"/>
      <c r="AZ549" s="415"/>
      <c r="BA549" s="417"/>
      <c r="BB549" s="494"/>
      <c r="BC549" s="417"/>
      <c r="BD549" s="417"/>
      <c r="BE549" s="417"/>
      <c r="BF549" s="417"/>
      <c r="BG549" s="417"/>
      <c r="BH549" s="417"/>
      <c r="BI549" s="417"/>
      <c r="BJ549" s="417"/>
      <c r="BK549" s="417"/>
      <c r="BL549" s="417"/>
      <c r="BM549" s="417"/>
      <c r="BN549" s="417"/>
      <c r="BO549" s="417"/>
      <c r="BP549" s="417"/>
      <c r="BQ549" s="417"/>
      <c r="BR549" s="417"/>
      <c r="BS549" s="417"/>
      <c r="BT549" s="417"/>
      <c r="BU549" s="417"/>
      <c r="BV549" s="417"/>
      <c r="BW549" s="418"/>
      <c r="BX549" s="418"/>
      <c r="BY549" s="418"/>
      <c r="BZ549" s="418"/>
      <c r="CA549" s="418"/>
      <c r="CB549" s="418"/>
      <c r="CC549" s="418"/>
      <c r="CD549" s="418"/>
      <c r="CE549" s="418"/>
      <c r="CF549" s="418"/>
      <c r="CG549" s="418"/>
      <c r="CH549" s="418"/>
      <c r="CI549" s="418"/>
      <c r="CJ549" s="418"/>
      <c r="CK549" s="418"/>
      <c r="CL549" s="418"/>
      <c r="CM549" s="418"/>
      <c r="CN549" s="418"/>
      <c r="CO549" s="418"/>
      <c r="CP549" s="418"/>
      <c r="CQ549" s="418"/>
      <c r="CR549" s="418"/>
      <c r="CS549" s="418"/>
      <c r="CT549" s="418"/>
      <c r="CU549" s="418"/>
      <c r="CV549" s="418"/>
      <c r="CW549" s="418"/>
      <c r="CX549" s="418"/>
      <c r="CY549" s="418"/>
      <c r="CZ549" s="418"/>
    </row>
    <row r="550" s="422" customFormat="true" ht="25.15" customHeight="true" x14ac:dyDescent="0.2">
      <c r="C550" s="1152"/>
      <c r="D550" s="1151"/>
      <c r="E550" s="727"/>
      <c r="F550" s="727"/>
      <c r="G550" s="727"/>
      <c r="H550" s="1152"/>
      <c r="I550" s="1151"/>
      <c r="J550" s="727"/>
      <c r="K550" s="727"/>
      <c r="L550" s="727"/>
      <c r="M550" s="1152"/>
      <c r="N550" s="1151"/>
      <c r="O550" s="727"/>
      <c r="P550" s="727"/>
      <c r="Q550" s="727"/>
      <c r="W550" s="415"/>
      <c r="X550" s="415"/>
      <c r="Y550" s="415"/>
      <c r="Z550" s="415"/>
      <c r="AA550" s="415"/>
      <c r="AB550" s="415"/>
      <c r="AC550" s="415"/>
      <c r="AD550" s="415"/>
      <c r="AE550" s="415"/>
      <c r="AF550" s="415"/>
      <c r="AG550" s="415"/>
      <c r="AH550" s="415"/>
      <c r="AI550" s="415"/>
      <c r="AJ550" s="415"/>
      <c r="AK550" s="415"/>
      <c r="AL550" s="415"/>
      <c r="AM550" s="415"/>
      <c r="AN550" s="415"/>
      <c r="AO550" s="415"/>
      <c r="AP550" s="415"/>
      <c r="AQ550" s="415"/>
      <c r="AR550" s="415"/>
      <c r="AS550" s="415"/>
      <c r="AT550" s="415"/>
      <c r="AU550" s="415"/>
      <c r="AV550" s="415"/>
      <c r="AW550" s="415"/>
      <c r="AX550" s="415"/>
      <c r="AY550" s="415"/>
      <c r="AZ550" s="415"/>
      <c r="BA550" s="417"/>
      <c r="BB550" s="494"/>
      <c r="BC550" s="417"/>
      <c r="BD550" s="417"/>
      <c r="BE550" s="417"/>
      <c r="BF550" s="417"/>
      <c r="BG550" s="417"/>
      <c r="BH550" s="417"/>
      <c r="BI550" s="417"/>
      <c r="BJ550" s="417"/>
      <c r="BK550" s="417"/>
      <c r="BL550" s="417"/>
      <c r="BM550" s="417"/>
      <c r="BN550" s="417"/>
      <c r="BO550" s="417"/>
      <c r="BP550" s="417"/>
      <c r="BQ550" s="417"/>
      <c r="BR550" s="417"/>
      <c r="BS550" s="417"/>
      <c r="BT550" s="417"/>
      <c r="BU550" s="417"/>
      <c r="BV550" s="417"/>
      <c r="BW550" s="418"/>
      <c r="BX550" s="418"/>
      <c r="BY550" s="418"/>
      <c r="BZ550" s="418"/>
      <c r="CA550" s="418"/>
      <c r="CB550" s="418"/>
      <c r="CC550" s="418"/>
      <c r="CD550" s="418"/>
      <c r="CE550" s="418"/>
      <c r="CF550" s="418"/>
      <c r="CG550" s="418"/>
      <c r="CH550" s="418"/>
      <c r="CI550" s="418"/>
      <c r="CJ550" s="418"/>
      <c r="CK550" s="418"/>
      <c r="CL550" s="418"/>
      <c r="CM550" s="418"/>
      <c r="CN550" s="418"/>
      <c r="CO550" s="418"/>
      <c r="CP550" s="418"/>
      <c r="CQ550" s="418"/>
      <c r="CR550" s="418"/>
      <c r="CS550" s="418"/>
      <c r="CT550" s="418"/>
      <c r="CU550" s="418"/>
      <c r="CV550" s="418"/>
      <c r="CW550" s="418"/>
      <c r="CX550" s="418"/>
      <c r="CY550" s="418"/>
      <c r="CZ550" s="418"/>
    </row>
    <row r="551" s="422" customFormat="true" ht="25.15" customHeight="true" x14ac:dyDescent="0.2">
      <c r="C551" s="1152"/>
      <c r="D551" s="1151"/>
      <c r="E551" s="727"/>
      <c r="F551" s="727"/>
      <c r="G551" s="727"/>
      <c r="H551" s="1152"/>
      <c r="I551" s="1151"/>
      <c r="J551" s="727"/>
      <c r="K551" s="727"/>
      <c r="L551" s="727"/>
      <c r="M551" s="1152"/>
      <c r="N551" s="1151"/>
      <c r="O551" s="727"/>
      <c r="P551" s="727"/>
      <c r="Q551" s="727"/>
      <c r="W551" s="415"/>
      <c r="X551" s="415"/>
      <c r="Y551" s="415"/>
      <c r="Z551" s="415"/>
      <c r="AA551" s="415"/>
      <c r="AB551" s="415"/>
      <c r="AC551" s="415"/>
      <c r="AD551" s="415"/>
      <c r="AE551" s="415"/>
      <c r="AF551" s="415"/>
      <c r="AG551" s="415"/>
      <c r="AH551" s="415"/>
      <c r="AI551" s="415"/>
      <c r="AJ551" s="415"/>
      <c r="AK551" s="415"/>
      <c r="AL551" s="415"/>
      <c r="AM551" s="415"/>
      <c r="AN551" s="415"/>
      <c r="AO551" s="415"/>
      <c r="AP551" s="415"/>
      <c r="AQ551" s="415"/>
      <c r="AR551" s="415"/>
      <c r="AS551" s="415"/>
      <c r="AT551" s="415"/>
      <c r="AU551" s="415"/>
      <c r="AV551" s="415"/>
      <c r="AW551" s="415"/>
      <c r="AX551" s="415"/>
      <c r="AY551" s="415"/>
      <c r="AZ551" s="415"/>
      <c r="BA551" s="417"/>
      <c r="BB551" s="494"/>
      <c r="BC551" s="417"/>
      <c r="BD551" s="417"/>
      <c r="BE551" s="417"/>
      <c r="BF551" s="417"/>
      <c r="BG551" s="417"/>
      <c r="BH551" s="417"/>
      <c r="BI551" s="417"/>
      <c r="BJ551" s="417"/>
      <c r="BK551" s="417"/>
      <c r="BL551" s="417"/>
      <c r="BM551" s="417"/>
      <c r="BN551" s="417"/>
      <c r="BO551" s="417"/>
      <c r="BP551" s="417"/>
      <c r="BQ551" s="417"/>
      <c r="BR551" s="417"/>
      <c r="BS551" s="417"/>
      <c r="BT551" s="417"/>
      <c r="BU551" s="417"/>
      <c r="BV551" s="417"/>
      <c r="BW551" s="418"/>
      <c r="BX551" s="418"/>
      <c r="BY551" s="418"/>
      <c r="BZ551" s="418"/>
      <c r="CA551" s="418"/>
      <c r="CB551" s="418"/>
      <c r="CC551" s="418"/>
      <c r="CD551" s="418"/>
      <c r="CE551" s="418"/>
      <c r="CF551" s="418"/>
      <c r="CG551" s="418"/>
      <c r="CH551" s="418"/>
      <c r="CI551" s="418"/>
      <c r="CJ551" s="418"/>
      <c r="CK551" s="418"/>
      <c r="CL551" s="418"/>
      <c r="CM551" s="418"/>
      <c r="CN551" s="418"/>
      <c r="CO551" s="418"/>
      <c r="CP551" s="418"/>
      <c r="CQ551" s="418"/>
      <c r="CR551" s="418"/>
      <c r="CS551" s="418"/>
      <c r="CT551" s="418"/>
      <c r="CU551" s="418"/>
      <c r="CV551" s="418"/>
      <c r="CW551" s="418"/>
      <c r="CX551" s="418"/>
      <c r="CY551" s="418"/>
      <c r="CZ551" s="418"/>
    </row>
    <row r="552" s="422" customFormat="true" ht="25.15" customHeight="true" x14ac:dyDescent="0.2">
      <c r="C552" s="1152"/>
      <c r="D552" s="1151"/>
      <c r="E552" s="727"/>
      <c r="F552" s="727"/>
      <c r="G552" s="727"/>
      <c r="H552" s="1152"/>
      <c r="I552" s="1151"/>
      <c r="J552" s="727"/>
      <c r="K552" s="727"/>
      <c r="L552" s="727"/>
      <c r="M552" s="1152"/>
      <c r="N552" s="1151"/>
      <c r="O552" s="727"/>
      <c r="P552" s="727"/>
      <c r="Q552" s="727"/>
      <c r="W552" s="415"/>
      <c r="X552" s="415"/>
      <c r="Y552" s="415"/>
      <c r="Z552" s="415"/>
      <c r="AA552" s="415"/>
      <c r="AB552" s="415"/>
      <c r="AC552" s="415"/>
      <c r="AD552" s="415"/>
      <c r="AE552" s="415"/>
      <c r="AF552" s="415"/>
      <c r="AG552" s="415"/>
      <c r="AH552" s="415"/>
      <c r="AI552" s="415"/>
      <c r="AJ552" s="415"/>
      <c r="AK552" s="415"/>
      <c r="AL552" s="415"/>
      <c r="AM552" s="415"/>
      <c r="AN552" s="415"/>
      <c r="AO552" s="415"/>
      <c r="AP552" s="415"/>
      <c r="AQ552" s="415"/>
      <c r="AR552" s="415"/>
      <c r="AS552" s="415"/>
      <c r="AT552" s="415"/>
      <c r="AU552" s="415"/>
      <c r="AV552" s="415"/>
      <c r="AW552" s="415"/>
      <c r="AX552" s="415"/>
      <c r="AY552" s="415"/>
      <c r="AZ552" s="415"/>
      <c r="BA552" s="417"/>
      <c r="BB552" s="494"/>
      <c r="BC552" s="417"/>
      <c r="BD552" s="417"/>
      <c r="BE552" s="417"/>
      <c r="BF552" s="417"/>
      <c r="BG552" s="417"/>
      <c r="BH552" s="417"/>
      <c r="BI552" s="417"/>
      <c r="BJ552" s="417"/>
      <c r="BK552" s="417"/>
      <c r="BL552" s="417"/>
      <c r="BM552" s="417"/>
      <c r="BN552" s="417"/>
      <c r="BO552" s="417"/>
      <c r="BP552" s="417"/>
      <c r="BQ552" s="417"/>
      <c r="BR552" s="417"/>
      <c r="BS552" s="417"/>
      <c r="BT552" s="417"/>
      <c r="BU552" s="417"/>
      <c r="BV552" s="417"/>
      <c r="BW552" s="418"/>
      <c r="BX552" s="418"/>
      <c r="BY552" s="418"/>
      <c r="BZ552" s="418"/>
      <c r="CA552" s="418"/>
      <c r="CB552" s="418"/>
      <c r="CC552" s="418"/>
      <c r="CD552" s="418"/>
      <c r="CE552" s="418"/>
      <c r="CF552" s="418"/>
      <c r="CG552" s="418"/>
      <c r="CH552" s="418"/>
      <c r="CI552" s="418"/>
      <c r="CJ552" s="418"/>
      <c r="CK552" s="418"/>
      <c r="CL552" s="418"/>
      <c r="CM552" s="418"/>
      <c r="CN552" s="418"/>
      <c r="CO552" s="418"/>
      <c r="CP552" s="418"/>
      <c r="CQ552" s="418"/>
      <c r="CR552" s="418"/>
      <c r="CS552" s="418"/>
      <c r="CT552" s="418"/>
      <c r="CU552" s="418"/>
      <c r="CV552" s="418"/>
      <c r="CW552" s="418"/>
      <c r="CX552" s="418"/>
      <c r="CY552" s="418"/>
      <c r="CZ552" s="418"/>
    </row>
    <row r="553" s="422" customFormat="true" ht="25.15" customHeight="true" x14ac:dyDescent="0.2">
      <c r="C553" s="1152"/>
      <c r="D553" s="1151"/>
      <c r="E553" s="727"/>
      <c r="F553" s="727"/>
      <c r="G553" s="727"/>
      <c r="H553" s="1152"/>
      <c r="I553" s="1151"/>
      <c r="J553" s="727"/>
      <c r="K553" s="727"/>
      <c r="L553" s="727"/>
      <c r="M553" s="1152"/>
      <c r="N553" s="1151"/>
      <c r="O553" s="727"/>
      <c r="P553" s="727"/>
      <c r="Q553" s="727"/>
      <c r="W553" s="415"/>
      <c r="X553" s="415"/>
      <c r="Y553" s="415"/>
      <c r="Z553" s="415"/>
      <c r="AA553" s="415"/>
      <c r="AB553" s="415"/>
      <c r="AC553" s="415"/>
      <c r="AD553" s="415"/>
      <c r="AE553" s="415"/>
      <c r="AF553" s="415"/>
      <c r="AG553" s="415"/>
      <c r="AH553" s="415"/>
      <c r="AI553" s="415"/>
      <c r="AJ553" s="415"/>
      <c r="AK553" s="415"/>
      <c r="AL553" s="415"/>
      <c r="AM553" s="415"/>
      <c r="AN553" s="415"/>
      <c r="AO553" s="415"/>
      <c r="AP553" s="415"/>
      <c r="AQ553" s="415"/>
      <c r="AR553" s="415"/>
      <c r="AS553" s="415"/>
      <c r="AT553" s="415"/>
      <c r="AU553" s="415"/>
      <c r="AV553" s="415"/>
      <c r="AW553" s="415"/>
      <c r="AX553" s="415"/>
      <c r="AY553" s="415"/>
      <c r="AZ553" s="415"/>
      <c r="BA553" s="417"/>
      <c r="BB553" s="494"/>
      <c r="BC553" s="417"/>
      <c r="BD553" s="417"/>
      <c r="BE553" s="417"/>
      <c r="BF553" s="417"/>
      <c r="BG553" s="417"/>
      <c r="BH553" s="417"/>
      <c r="BI553" s="417"/>
      <c r="BJ553" s="417"/>
      <c r="BK553" s="417"/>
      <c r="BL553" s="417"/>
      <c r="BM553" s="417"/>
      <c r="BN553" s="417"/>
      <c r="BO553" s="417"/>
      <c r="BP553" s="417"/>
      <c r="BQ553" s="417"/>
      <c r="BR553" s="417"/>
      <c r="BS553" s="417"/>
      <c r="BT553" s="417"/>
      <c r="BU553" s="417"/>
      <c r="BV553" s="417"/>
      <c r="BW553" s="418"/>
      <c r="BX553" s="418"/>
      <c r="BY553" s="418"/>
      <c r="BZ553" s="418"/>
      <c r="CA553" s="418"/>
      <c r="CB553" s="418"/>
      <c r="CC553" s="418"/>
      <c r="CD553" s="418"/>
      <c r="CE553" s="418"/>
      <c r="CF553" s="418"/>
      <c r="CG553" s="418"/>
      <c r="CH553" s="418"/>
      <c r="CI553" s="418"/>
      <c r="CJ553" s="418"/>
      <c r="CK553" s="418"/>
      <c r="CL553" s="418"/>
      <c r="CM553" s="418"/>
      <c r="CN553" s="418"/>
      <c r="CO553" s="418"/>
      <c r="CP553" s="418"/>
      <c r="CQ553" s="418"/>
      <c r="CR553" s="418"/>
      <c r="CS553" s="418"/>
      <c r="CT553" s="418"/>
      <c r="CU553" s="418"/>
      <c r="CV553" s="418"/>
      <c r="CW553" s="418"/>
      <c r="CX553" s="418"/>
      <c r="CY553" s="418"/>
      <c r="CZ553" s="418"/>
    </row>
    <row r="554" s="422" customFormat="true" ht="25.15" customHeight="true" x14ac:dyDescent="0.2">
      <c r="C554" s="1152"/>
      <c r="D554" s="1151"/>
      <c r="E554" s="727"/>
      <c r="F554" s="727"/>
      <c r="G554" s="727"/>
      <c r="H554" s="1152"/>
      <c r="I554" s="1151"/>
      <c r="J554" s="727"/>
      <c r="K554" s="727"/>
      <c r="L554" s="727"/>
      <c r="M554" s="1152"/>
      <c r="N554" s="1151"/>
      <c r="O554" s="727"/>
      <c r="P554" s="727"/>
      <c r="Q554" s="727"/>
      <c r="W554" s="415"/>
      <c r="X554" s="415"/>
      <c r="Y554" s="415"/>
      <c r="Z554" s="415"/>
      <c r="AA554" s="415"/>
      <c r="AB554" s="415"/>
      <c r="AC554" s="415"/>
      <c r="AD554" s="415"/>
      <c r="AE554" s="415"/>
      <c r="AF554" s="415"/>
      <c r="AG554" s="415"/>
      <c r="AH554" s="415"/>
      <c r="AI554" s="415"/>
      <c r="AJ554" s="415"/>
      <c r="AK554" s="415"/>
      <c r="AL554" s="415"/>
      <c r="AM554" s="415"/>
      <c r="AN554" s="415"/>
      <c r="AO554" s="415"/>
      <c r="AP554" s="415"/>
      <c r="AQ554" s="415"/>
      <c r="AR554" s="415"/>
      <c r="AS554" s="415"/>
      <c r="AT554" s="415"/>
      <c r="AU554" s="415"/>
      <c r="AV554" s="415"/>
      <c r="AW554" s="415"/>
      <c r="AX554" s="415"/>
      <c r="AY554" s="415"/>
      <c r="AZ554" s="415"/>
      <c r="BA554" s="417"/>
      <c r="BB554" s="494"/>
      <c r="BC554" s="417"/>
      <c r="BD554" s="417"/>
      <c r="BE554" s="417"/>
      <c r="BF554" s="417"/>
      <c r="BG554" s="417"/>
      <c r="BH554" s="417"/>
      <c r="BI554" s="417"/>
      <c r="BJ554" s="417"/>
      <c r="BK554" s="417"/>
      <c r="BL554" s="417"/>
      <c r="BM554" s="417"/>
      <c r="BN554" s="417"/>
      <c r="BO554" s="417"/>
      <c r="BP554" s="417"/>
      <c r="BQ554" s="417"/>
      <c r="BR554" s="417"/>
      <c r="BS554" s="417"/>
      <c r="BT554" s="417"/>
      <c r="BU554" s="417"/>
      <c r="BV554" s="417"/>
      <c r="BW554" s="418"/>
      <c r="BX554" s="418"/>
      <c r="BY554" s="418"/>
      <c r="BZ554" s="418"/>
      <c r="CA554" s="418"/>
      <c r="CB554" s="418"/>
      <c r="CC554" s="418"/>
      <c r="CD554" s="418"/>
      <c r="CE554" s="418"/>
      <c r="CF554" s="418"/>
      <c r="CG554" s="418"/>
      <c r="CH554" s="418"/>
      <c r="CI554" s="418"/>
      <c r="CJ554" s="418"/>
      <c r="CK554" s="418"/>
      <c r="CL554" s="418"/>
      <c r="CM554" s="418"/>
      <c r="CN554" s="418"/>
      <c r="CO554" s="418"/>
      <c r="CP554" s="418"/>
      <c r="CQ554" s="418"/>
      <c r="CR554" s="418"/>
      <c r="CS554" s="418"/>
      <c r="CT554" s="418"/>
      <c r="CU554" s="418"/>
      <c r="CV554" s="418"/>
      <c r="CW554" s="418"/>
      <c r="CX554" s="418"/>
      <c r="CY554" s="418"/>
      <c r="CZ554" s="418"/>
    </row>
    <row r="555" s="422" customFormat="true" ht="25.15" customHeight="true" x14ac:dyDescent="0.2">
      <c r="C555" s="1152"/>
      <c r="D555" s="1151"/>
      <c r="E555" s="727"/>
      <c r="F555" s="727"/>
      <c r="G555" s="727"/>
      <c r="H555" s="1152"/>
      <c r="I555" s="1151"/>
      <c r="J555" s="727"/>
      <c r="K555" s="727"/>
      <c r="L555" s="727"/>
      <c r="M555" s="1152"/>
      <c r="N555" s="1151"/>
      <c r="O555" s="727"/>
      <c r="P555" s="727"/>
      <c r="Q555" s="727"/>
      <c r="W555" s="415"/>
      <c r="X555" s="415"/>
      <c r="Y555" s="415"/>
      <c r="Z555" s="415"/>
      <c r="AA555" s="415"/>
      <c r="AB555" s="415"/>
      <c r="AC555" s="415"/>
      <c r="AD555" s="415"/>
      <c r="AE555" s="415"/>
      <c r="AF555" s="415"/>
      <c r="AG555" s="415"/>
      <c r="AH555" s="415"/>
      <c r="AI555" s="415"/>
      <c r="AJ555" s="415"/>
      <c r="AK555" s="415"/>
      <c r="AL555" s="415"/>
      <c r="AM555" s="415"/>
      <c r="AN555" s="415"/>
      <c r="AO555" s="415"/>
      <c r="AP555" s="415"/>
      <c r="AQ555" s="415"/>
      <c r="AR555" s="415"/>
      <c r="AS555" s="415"/>
      <c r="AT555" s="415"/>
      <c r="AU555" s="415"/>
      <c r="AV555" s="415"/>
      <c r="AW555" s="415"/>
      <c r="AX555" s="415"/>
      <c r="AY555" s="415"/>
      <c r="AZ555" s="415"/>
      <c r="BA555" s="417"/>
      <c r="BB555" s="494"/>
      <c r="BC555" s="417"/>
      <c r="BD555" s="417"/>
      <c r="BE555" s="417"/>
      <c r="BF555" s="417"/>
      <c r="BG555" s="417"/>
      <c r="BH555" s="417"/>
      <c r="BI555" s="417"/>
      <c r="BJ555" s="417"/>
      <c r="BK555" s="417"/>
      <c r="BL555" s="417"/>
      <c r="BM555" s="417"/>
      <c r="BN555" s="417"/>
      <c r="BO555" s="417"/>
      <c r="BP555" s="417"/>
      <c r="BQ555" s="417"/>
      <c r="BR555" s="417"/>
      <c r="BS555" s="417"/>
      <c r="BT555" s="417"/>
      <c r="BU555" s="417"/>
      <c r="BV555" s="417"/>
      <c r="BW555" s="418"/>
      <c r="BX555" s="418"/>
      <c r="BY555" s="418"/>
      <c r="BZ555" s="418"/>
      <c r="CA555" s="418"/>
      <c r="CB555" s="418"/>
      <c r="CC555" s="418"/>
      <c r="CD555" s="418"/>
      <c r="CE555" s="418"/>
      <c r="CF555" s="418"/>
      <c r="CG555" s="418"/>
      <c r="CH555" s="418"/>
      <c r="CI555" s="418"/>
      <c r="CJ555" s="418"/>
      <c r="CK555" s="418"/>
      <c r="CL555" s="418"/>
      <c r="CM555" s="418"/>
      <c r="CN555" s="418"/>
      <c r="CO555" s="418"/>
      <c r="CP555" s="418"/>
      <c r="CQ555" s="418"/>
      <c r="CR555" s="418"/>
      <c r="CS555" s="418"/>
      <c r="CT555" s="418"/>
      <c r="CU555" s="418"/>
      <c r="CV555" s="418"/>
      <c r="CW555" s="418"/>
      <c r="CX555" s="418"/>
      <c r="CY555" s="418"/>
      <c r="CZ555" s="418"/>
    </row>
    <row r="556" s="422" customFormat="true" ht="25.15" customHeight="true" x14ac:dyDescent="0.2">
      <c r="C556" s="1152"/>
      <c r="D556" s="1151"/>
      <c r="E556" s="727"/>
      <c r="F556" s="727"/>
      <c r="G556" s="727"/>
      <c r="H556" s="1152"/>
      <c r="I556" s="1151"/>
      <c r="J556" s="727"/>
      <c r="K556" s="727"/>
      <c r="L556" s="727"/>
      <c r="M556" s="1152"/>
      <c r="N556" s="1151"/>
      <c r="O556" s="727"/>
      <c r="P556" s="727"/>
      <c r="Q556" s="727"/>
      <c r="W556" s="415"/>
      <c r="X556" s="415"/>
      <c r="Y556" s="415"/>
      <c r="Z556" s="415"/>
      <c r="AA556" s="415"/>
      <c r="AB556" s="415"/>
      <c r="AC556" s="415"/>
      <c r="AD556" s="415"/>
      <c r="AE556" s="415"/>
      <c r="AF556" s="415"/>
      <c r="AG556" s="415"/>
      <c r="AH556" s="415"/>
      <c r="AI556" s="415"/>
      <c r="AJ556" s="415"/>
      <c r="AK556" s="415"/>
      <c r="AL556" s="415"/>
      <c r="AM556" s="415"/>
      <c r="AN556" s="415"/>
      <c r="AO556" s="415"/>
      <c r="AP556" s="415"/>
      <c r="AQ556" s="415"/>
      <c r="AR556" s="415"/>
      <c r="AS556" s="415"/>
      <c r="AT556" s="415"/>
      <c r="AU556" s="415"/>
      <c r="AV556" s="415"/>
      <c r="AW556" s="415"/>
      <c r="AX556" s="415"/>
      <c r="AY556" s="415"/>
      <c r="AZ556" s="415"/>
      <c r="BA556" s="417"/>
      <c r="BB556" s="494"/>
      <c r="BC556" s="417"/>
      <c r="BD556" s="417"/>
      <c r="BE556" s="417"/>
      <c r="BF556" s="417"/>
      <c r="BG556" s="417"/>
      <c r="BH556" s="417"/>
      <c r="BI556" s="417"/>
      <c r="BJ556" s="417"/>
      <c r="BK556" s="417"/>
      <c r="BL556" s="417"/>
      <c r="BM556" s="417"/>
      <c r="BN556" s="417"/>
      <c r="BO556" s="417"/>
      <c r="BP556" s="417"/>
      <c r="BQ556" s="417"/>
      <c r="BR556" s="417"/>
      <c r="BS556" s="417"/>
      <c r="BT556" s="417"/>
      <c r="BU556" s="417"/>
      <c r="BV556" s="417"/>
      <c r="BW556" s="418"/>
      <c r="BX556" s="418"/>
      <c r="BY556" s="418"/>
      <c r="BZ556" s="418"/>
      <c r="CA556" s="418"/>
      <c r="CB556" s="418"/>
      <c r="CC556" s="418"/>
      <c r="CD556" s="418"/>
      <c r="CE556" s="418"/>
      <c r="CF556" s="418"/>
      <c r="CG556" s="418"/>
      <c r="CH556" s="418"/>
      <c r="CI556" s="418"/>
      <c r="CJ556" s="418"/>
      <c r="CK556" s="418"/>
      <c r="CL556" s="418"/>
      <c r="CM556" s="418"/>
      <c r="CN556" s="418"/>
      <c r="CO556" s="418"/>
      <c r="CP556" s="418"/>
      <c r="CQ556" s="418"/>
      <c r="CR556" s="418"/>
      <c r="CS556" s="418"/>
      <c r="CT556" s="418"/>
      <c r="CU556" s="418"/>
      <c r="CV556" s="418"/>
      <c r="CW556" s="418"/>
      <c r="CX556" s="418"/>
      <c r="CY556" s="418"/>
      <c r="CZ556" s="418"/>
    </row>
    <row r="557" s="422" customFormat="true" ht="25.15" customHeight="true" x14ac:dyDescent="0.2">
      <c r="C557" s="1152"/>
      <c r="D557" s="1151"/>
      <c r="E557" s="727"/>
      <c r="F557" s="727"/>
      <c r="G557" s="727"/>
      <c r="H557" s="1152"/>
      <c r="I557" s="1151"/>
      <c r="J557" s="727"/>
      <c r="K557" s="727"/>
      <c r="L557" s="727"/>
      <c r="M557" s="1152"/>
      <c r="N557" s="1151"/>
      <c r="O557" s="727"/>
      <c r="P557" s="727"/>
      <c r="Q557" s="727"/>
      <c r="W557" s="415"/>
      <c r="X557" s="415"/>
      <c r="Y557" s="415"/>
      <c r="Z557" s="415"/>
      <c r="AA557" s="415"/>
      <c r="AB557" s="415"/>
      <c r="AC557" s="415"/>
      <c r="AD557" s="415"/>
      <c r="AE557" s="415"/>
      <c r="AF557" s="415"/>
      <c r="AG557" s="415"/>
      <c r="AH557" s="415"/>
      <c r="AI557" s="415"/>
      <c r="AJ557" s="415"/>
      <c r="AK557" s="415"/>
      <c r="AL557" s="415"/>
      <c r="AM557" s="415"/>
      <c r="AN557" s="415"/>
      <c r="AO557" s="415"/>
      <c r="AP557" s="415"/>
      <c r="AQ557" s="415"/>
      <c r="AR557" s="415"/>
      <c r="AS557" s="415"/>
      <c r="AT557" s="415"/>
      <c r="AU557" s="415"/>
      <c r="AV557" s="415"/>
      <c r="AW557" s="415"/>
      <c r="AX557" s="415"/>
      <c r="AY557" s="415"/>
      <c r="AZ557" s="415"/>
      <c r="BA557" s="417"/>
      <c r="BB557" s="494"/>
      <c r="BC557" s="417"/>
      <c r="BD557" s="417"/>
      <c r="BE557" s="417"/>
      <c r="BF557" s="417"/>
      <c r="BG557" s="417"/>
      <c r="BH557" s="417"/>
      <c r="BI557" s="417"/>
      <c r="BJ557" s="417"/>
      <c r="BK557" s="417"/>
      <c r="BL557" s="417"/>
      <c r="BM557" s="417"/>
      <c r="BN557" s="417"/>
      <c r="BO557" s="417"/>
      <c r="BP557" s="417"/>
      <c r="BQ557" s="417"/>
      <c r="BR557" s="417"/>
      <c r="BS557" s="417"/>
      <c r="BT557" s="417"/>
      <c r="BU557" s="417"/>
      <c r="BV557" s="417"/>
      <c r="BW557" s="418"/>
      <c r="BX557" s="418"/>
      <c r="BY557" s="418"/>
      <c r="BZ557" s="418"/>
      <c r="CA557" s="418"/>
      <c r="CB557" s="418"/>
      <c r="CC557" s="418"/>
      <c r="CD557" s="418"/>
      <c r="CE557" s="418"/>
      <c r="CF557" s="418"/>
      <c r="CG557" s="418"/>
      <c r="CH557" s="418"/>
      <c r="CI557" s="418"/>
      <c r="CJ557" s="418"/>
      <c r="CK557" s="418"/>
      <c r="CL557" s="418"/>
      <c r="CM557" s="418"/>
      <c r="CN557" s="418"/>
      <c r="CO557" s="418"/>
      <c r="CP557" s="418"/>
      <c r="CQ557" s="418"/>
      <c r="CR557" s="418"/>
      <c r="CS557" s="418"/>
      <c r="CT557" s="418"/>
      <c r="CU557" s="418"/>
      <c r="CV557" s="418"/>
      <c r="CW557" s="418"/>
      <c r="CX557" s="418"/>
      <c r="CY557" s="418"/>
      <c r="CZ557" s="418"/>
    </row>
    <row r="558" s="422" customFormat="true" ht="25.15" customHeight="true" x14ac:dyDescent="0.2">
      <c r="C558" s="1152"/>
      <c r="D558" s="1151"/>
      <c r="E558" s="727"/>
      <c r="F558" s="727"/>
      <c r="G558" s="727"/>
      <c r="H558" s="1152"/>
      <c r="I558" s="1151"/>
      <c r="J558" s="727"/>
      <c r="K558" s="727"/>
      <c r="L558" s="727"/>
      <c r="M558" s="1152"/>
      <c r="N558" s="1151"/>
      <c r="O558" s="727"/>
      <c r="P558" s="727"/>
      <c r="Q558" s="727"/>
      <c r="W558" s="415"/>
      <c r="X558" s="415"/>
      <c r="Y558" s="415"/>
      <c r="Z558" s="415"/>
      <c r="AA558" s="415"/>
      <c r="AB558" s="415"/>
      <c r="AC558" s="415"/>
      <c r="AD558" s="415"/>
      <c r="AE558" s="415"/>
      <c r="AF558" s="415"/>
      <c r="AG558" s="415"/>
      <c r="AH558" s="415"/>
      <c r="AI558" s="415"/>
      <c r="AJ558" s="415"/>
      <c r="AK558" s="415"/>
      <c r="AL558" s="415"/>
      <c r="AM558" s="415"/>
      <c r="AN558" s="415"/>
      <c r="AO558" s="415"/>
      <c r="AP558" s="415"/>
      <c r="AQ558" s="415"/>
      <c r="AR558" s="415"/>
      <c r="AS558" s="415"/>
      <c r="AT558" s="415"/>
      <c r="AU558" s="415"/>
      <c r="AV558" s="415"/>
      <c r="AW558" s="415"/>
      <c r="AX558" s="415"/>
      <c r="AY558" s="415"/>
      <c r="AZ558" s="415"/>
      <c r="BA558" s="417"/>
      <c r="BB558" s="494"/>
      <c r="BC558" s="417"/>
      <c r="BD558" s="417"/>
      <c r="BE558" s="417"/>
      <c r="BF558" s="417"/>
      <c r="BG558" s="417"/>
      <c r="BH558" s="417"/>
      <c r="BI558" s="417"/>
      <c r="BJ558" s="417"/>
      <c r="BK558" s="417"/>
      <c r="BL558" s="417"/>
      <c r="BM558" s="417"/>
      <c r="BN558" s="417"/>
      <c r="BO558" s="417"/>
      <c r="BP558" s="417"/>
      <c r="BQ558" s="417"/>
      <c r="BR558" s="417"/>
      <c r="BS558" s="417"/>
      <c r="BT558" s="417"/>
      <c r="BU558" s="417"/>
      <c r="BV558" s="417"/>
      <c r="BW558" s="418"/>
      <c r="BX558" s="418"/>
      <c r="BY558" s="418"/>
      <c r="BZ558" s="418"/>
      <c r="CA558" s="418"/>
      <c r="CB558" s="418"/>
      <c r="CC558" s="418"/>
      <c r="CD558" s="418"/>
      <c r="CE558" s="418"/>
      <c r="CF558" s="418"/>
      <c r="CG558" s="418"/>
      <c r="CH558" s="418"/>
      <c r="CI558" s="418"/>
      <c r="CJ558" s="418"/>
      <c r="CK558" s="418"/>
      <c r="CL558" s="418"/>
      <c r="CM558" s="418"/>
      <c r="CN558" s="418"/>
      <c r="CO558" s="418"/>
      <c r="CP558" s="418"/>
      <c r="CQ558" s="418"/>
      <c r="CR558" s="418"/>
      <c r="CS558" s="418"/>
      <c r="CT558" s="418"/>
      <c r="CU558" s="418"/>
      <c r="CV558" s="418"/>
      <c r="CW558" s="418"/>
      <c r="CX558" s="418"/>
      <c r="CY558" s="418"/>
      <c r="CZ558" s="418"/>
    </row>
    <row r="559" s="422" customFormat="true" ht="25.15" customHeight="true" x14ac:dyDescent="0.2">
      <c r="C559" s="1152"/>
      <c r="D559" s="1151"/>
      <c r="E559" s="727"/>
      <c r="F559" s="727"/>
      <c r="G559" s="727"/>
      <c r="H559" s="1152"/>
      <c r="I559" s="1151"/>
      <c r="J559" s="727"/>
      <c r="K559" s="727"/>
      <c r="L559" s="727"/>
      <c r="M559" s="1152"/>
      <c r="N559" s="1151"/>
      <c r="O559" s="727"/>
      <c r="P559" s="727"/>
      <c r="Q559" s="727"/>
      <c r="W559" s="415"/>
      <c r="X559" s="415"/>
      <c r="Y559" s="415"/>
      <c r="Z559" s="415"/>
      <c r="AA559" s="415"/>
      <c r="AB559" s="415"/>
      <c r="AC559" s="415"/>
      <c r="AD559" s="415"/>
      <c r="AE559" s="415"/>
      <c r="AF559" s="415"/>
      <c r="AG559" s="415"/>
      <c r="AH559" s="415"/>
      <c r="AI559" s="415"/>
      <c r="AJ559" s="415"/>
      <c r="AK559" s="415"/>
      <c r="AL559" s="415"/>
      <c r="AM559" s="415"/>
      <c r="AN559" s="415"/>
      <c r="AO559" s="415"/>
      <c r="AP559" s="415"/>
      <c r="AQ559" s="415"/>
      <c r="AR559" s="415"/>
      <c r="AS559" s="415"/>
      <c r="AT559" s="415"/>
      <c r="AU559" s="415"/>
      <c r="AV559" s="415"/>
      <c r="AW559" s="415"/>
      <c r="AX559" s="415"/>
      <c r="AY559" s="415"/>
      <c r="AZ559" s="415"/>
      <c r="BA559" s="417"/>
      <c r="BB559" s="494"/>
      <c r="BC559" s="417"/>
      <c r="BD559" s="417"/>
      <c r="BE559" s="417"/>
      <c r="BF559" s="417"/>
      <c r="BG559" s="417"/>
      <c r="BH559" s="417"/>
      <c r="BI559" s="417"/>
      <c r="BJ559" s="417"/>
      <c r="BK559" s="417"/>
      <c r="BL559" s="417"/>
      <c r="BM559" s="417"/>
      <c r="BN559" s="417"/>
      <c r="BO559" s="417"/>
      <c r="BP559" s="417"/>
      <c r="BQ559" s="417"/>
      <c r="BR559" s="417"/>
      <c r="BS559" s="417"/>
      <c r="BT559" s="417"/>
      <c r="BU559" s="417"/>
      <c r="BV559" s="417"/>
      <c r="BW559" s="418"/>
      <c r="BX559" s="418"/>
      <c r="BY559" s="418"/>
      <c r="BZ559" s="418"/>
      <c r="CA559" s="418"/>
      <c r="CB559" s="418"/>
      <c r="CC559" s="418"/>
      <c r="CD559" s="418"/>
      <c r="CE559" s="418"/>
      <c r="CF559" s="418"/>
      <c r="CG559" s="418"/>
      <c r="CH559" s="418"/>
      <c r="CI559" s="418"/>
      <c r="CJ559" s="418"/>
      <c r="CK559" s="418"/>
      <c r="CL559" s="418"/>
      <c r="CM559" s="418"/>
      <c r="CN559" s="418"/>
      <c r="CO559" s="418"/>
      <c r="CP559" s="418"/>
      <c r="CQ559" s="418"/>
      <c r="CR559" s="418"/>
      <c r="CS559" s="418"/>
      <c r="CT559" s="418"/>
      <c r="CU559" s="418"/>
      <c r="CV559" s="418"/>
      <c r="CW559" s="418"/>
      <c r="CX559" s="418"/>
      <c r="CY559" s="418"/>
      <c r="CZ559" s="418"/>
    </row>
    <row r="560" s="422" customFormat="true" ht="25.15" customHeight="true" x14ac:dyDescent="0.2">
      <c r="C560" s="1152"/>
      <c r="D560" s="1151"/>
      <c r="E560" s="727"/>
      <c r="F560" s="727"/>
      <c r="G560" s="727"/>
      <c r="H560" s="1152"/>
      <c r="I560" s="1151"/>
      <c r="J560" s="727"/>
      <c r="K560" s="727"/>
      <c r="L560" s="727"/>
      <c r="M560" s="1152"/>
      <c r="N560" s="1151"/>
      <c r="O560" s="727"/>
      <c r="P560" s="727"/>
      <c r="Q560" s="727"/>
      <c r="W560" s="415"/>
      <c r="X560" s="415"/>
      <c r="Y560" s="415"/>
      <c r="Z560" s="415"/>
      <c r="AA560" s="415"/>
      <c r="AB560" s="415"/>
      <c r="AC560" s="415"/>
      <c r="AD560" s="415"/>
      <c r="AE560" s="415"/>
      <c r="AF560" s="415"/>
      <c r="AG560" s="415"/>
      <c r="AH560" s="415"/>
      <c r="AI560" s="415"/>
      <c r="AJ560" s="415"/>
      <c r="AK560" s="415"/>
      <c r="AL560" s="415"/>
      <c r="AM560" s="415"/>
      <c r="AN560" s="415"/>
      <c r="AO560" s="415"/>
      <c r="AP560" s="415"/>
      <c r="AQ560" s="415"/>
      <c r="AR560" s="415"/>
      <c r="AS560" s="415"/>
      <c r="AT560" s="415"/>
      <c r="AU560" s="415"/>
      <c r="AV560" s="415"/>
      <c r="AW560" s="415"/>
      <c r="AX560" s="415"/>
      <c r="AY560" s="415"/>
      <c r="AZ560" s="415"/>
      <c r="BA560" s="417"/>
      <c r="BB560" s="494"/>
      <c r="BC560" s="417"/>
      <c r="BD560" s="417"/>
      <c r="BE560" s="417"/>
      <c r="BF560" s="417"/>
      <c r="BG560" s="417"/>
      <c r="BH560" s="417"/>
      <c r="BI560" s="417"/>
      <c r="BJ560" s="417"/>
      <c r="BK560" s="417"/>
      <c r="BL560" s="417"/>
      <c r="BM560" s="417"/>
      <c r="BN560" s="417"/>
      <c r="BO560" s="417"/>
      <c r="BP560" s="417"/>
      <c r="BQ560" s="417"/>
      <c r="BR560" s="417"/>
      <c r="BS560" s="417"/>
      <c r="BT560" s="417"/>
      <c r="BU560" s="417"/>
      <c r="BV560" s="417"/>
      <c r="BW560" s="418"/>
      <c r="BX560" s="418"/>
      <c r="BY560" s="418"/>
      <c r="BZ560" s="418"/>
      <c r="CA560" s="418"/>
      <c r="CB560" s="418"/>
      <c r="CC560" s="418"/>
      <c r="CD560" s="418"/>
      <c r="CE560" s="418"/>
      <c r="CF560" s="418"/>
      <c r="CG560" s="418"/>
      <c r="CH560" s="418"/>
      <c r="CI560" s="418"/>
      <c r="CJ560" s="418"/>
      <c r="CK560" s="418"/>
      <c r="CL560" s="418"/>
      <c r="CM560" s="418"/>
      <c r="CN560" s="418"/>
      <c r="CO560" s="418"/>
      <c r="CP560" s="418"/>
      <c r="CQ560" s="418"/>
      <c r="CR560" s="418"/>
      <c r="CS560" s="418"/>
      <c r="CT560" s="418"/>
      <c r="CU560" s="418"/>
      <c r="CV560" s="418"/>
      <c r="CW560" s="418"/>
      <c r="CX560" s="418"/>
      <c r="CY560" s="418"/>
      <c r="CZ560" s="418"/>
    </row>
    <row r="561" s="422" customFormat="true" ht="25.15" customHeight="true" x14ac:dyDescent="0.2">
      <c r="C561" s="1152"/>
      <c r="D561" s="1151"/>
      <c r="E561" s="727"/>
      <c r="F561" s="727"/>
      <c r="G561" s="727"/>
      <c r="H561" s="1152"/>
      <c r="I561" s="1151"/>
      <c r="J561" s="727"/>
      <c r="K561" s="727"/>
      <c r="L561" s="727"/>
      <c r="M561" s="1152"/>
      <c r="N561" s="1151"/>
      <c r="O561" s="727"/>
      <c r="P561" s="727"/>
      <c r="Q561" s="727"/>
      <c r="W561" s="415"/>
      <c r="X561" s="415"/>
      <c r="Y561" s="415"/>
      <c r="Z561" s="415"/>
      <c r="AA561" s="415"/>
      <c r="AB561" s="415"/>
      <c r="AC561" s="415"/>
      <c r="AD561" s="415"/>
      <c r="AE561" s="415"/>
      <c r="AF561" s="415"/>
      <c r="AG561" s="415"/>
      <c r="AH561" s="415"/>
      <c r="AI561" s="415"/>
      <c r="AJ561" s="415"/>
      <c r="AK561" s="415"/>
      <c r="AL561" s="415"/>
      <c r="AM561" s="415"/>
      <c r="AN561" s="415"/>
      <c r="AO561" s="415"/>
      <c r="AP561" s="415"/>
      <c r="AQ561" s="415"/>
      <c r="AR561" s="415"/>
      <c r="AS561" s="415"/>
      <c r="AT561" s="415"/>
      <c r="AU561" s="415"/>
      <c r="AV561" s="415"/>
      <c r="AW561" s="415"/>
      <c r="AX561" s="415"/>
      <c r="AY561" s="415"/>
      <c r="AZ561" s="415"/>
      <c r="BA561" s="417"/>
      <c r="BB561" s="494"/>
      <c r="BC561" s="417"/>
      <c r="BD561" s="417"/>
      <c r="BE561" s="417"/>
      <c r="BF561" s="417"/>
      <c r="BG561" s="417"/>
      <c r="BH561" s="417"/>
      <c r="BI561" s="417"/>
      <c r="BJ561" s="417"/>
      <c r="BK561" s="417"/>
      <c r="BL561" s="417"/>
      <c r="BM561" s="417"/>
      <c r="BN561" s="417"/>
      <c r="BO561" s="417"/>
      <c r="BP561" s="417"/>
      <c r="BQ561" s="417"/>
      <c r="BR561" s="417"/>
      <c r="BS561" s="417"/>
      <c r="BT561" s="417"/>
      <c r="BU561" s="417"/>
      <c r="BV561" s="417"/>
      <c r="BW561" s="418"/>
      <c r="BX561" s="418"/>
      <c r="BY561" s="418"/>
      <c r="BZ561" s="418"/>
      <c r="CA561" s="418"/>
      <c r="CB561" s="418"/>
      <c r="CC561" s="418"/>
      <c r="CD561" s="418"/>
      <c r="CE561" s="418"/>
      <c r="CF561" s="418"/>
      <c r="CG561" s="418"/>
      <c r="CH561" s="418"/>
      <c r="CI561" s="418"/>
      <c r="CJ561" s="418"/>
      <c r="CK561" s="418"/>
      <c r="CL561" s="418"/>
      <c r="CM561" s="418"/>
      <c r="CN561" s="418"/>
      <c r="CO561" s="418"/>
      <c r="CP561" s="418"/>
      <c r="CQ561" s="418"/>
      <c r="CR561" s="418"/>
      <c r="CS561" s="418"/>
      <c r="CT561" s="418"/>
      <c r="CU561" s="418"/>
      <c r="CV561" s="418"/>
      <c r="CW561" s="418"/>
      <c r="CX561" s="418"/>
      <c r="CY561" s="418"/>
      <c r="CZ561" s="418"/>
    </row>
    <row r="562" s="422" customFormat="true" ht="25.15" customHeight="true" x14ac:dyDescent="0.2">
      <c r="C562" s="1152"/>
      <c r="D562" s="1151"/>
      <c r="E562" s="727"/>
      <c r="F562" s="727"/>
      <c r="G562" s="727"/>
      <c r="H562" s="1152"/>
      <c r="I562" s="1151"/>
      <c r="J562" s="727"/>
      <c r="K562" s="727"/>
      <c r="L562" s="727"/>
      <c r="M562" s="1152"/>
      <c r="N562" s="1151"/>
      <c r="O562" s="727"/>
      <c r="P562" s="727"/>
      <c r="Q562" s="727"/>
      <c r="W562" s="415"/>
      <c r="X562" s="415"/>
      <c r="Y562" s="415"/>
      <c r="Z562" s="415"/>
      <c r="AA562" s="415"/>
      <c r="AB562" s="415"/>
      <c r="AC562" s="415"/>
      <c r="AD562" s="415"/>
      <c r="AE562" s="415"/>
      <c r="AF562" s="415"/>
      <c r="AG562" s="415"/>
      <c r="AH562" s="415"/>
      <c r="AI562" s="415"/>
      <c r="AJ562" s="415"/>
      <c r="AK562" s="415"/>
      <c r="AL562" s="415"/>
      <c r="AM562" s="415"/>
      <c r="AN562" s="415"/>
      <c r="AO562" s="415"/>
      <c r="AP562" s="415"/>
      <c r="AQ562" s="415"/>
      <c r="AR562" s="415"/>
      <c r="AS562" s="415"/>
      <c r="AT562" s="415"/>
      <c r="AU562" s="415"/>
      <c r="AV562" s="415"/>
      <c r="AW562" s="415"/>
      <c r="AX562" s="415"/>
      <c r="AY562" s="415"/>
      <c r="AZ562" s="415"/>
      <c r="BA562" s="417"/>
      <c r="BB562" s="494"/>
      <c r="BC562" s="417"/>
      <c r="BD562" s="417"/>
      <c r="BE562" s="417"/>
      <c r="BF562" s="417"/>
      <c r="BG562" s="417"/>
      <c r="BH562" s="417"/>
      <c r="BI562" s="417"/>
      <c r="BJ562" s="417"/>
      <c r="BK562" s="417"/>
      <c r="BL562" s="417"/>
      <c r="BM562" s="417"/>
      <c r="BN562" s="417"/>
      <c r="BO562" s="417"/>
      <c r="BP562" s="417"/>
      <c r="BQ562" s="417"/>
      <c r="BR562" s="417"/>
      <c r="BS562" s="417"/>
      <c r="BT562" s="417"/>
      <c r="BU562" s="417"/>
      <c r="BV562" s="417"/>
      <c r="BW562" s="418"/>
      <c r="BX562" s="418"/>
      <c r="BY562" s="418"/>
      <c r="BZ562" s="418"/>
      <c r="CA562" s="418"/>
      <c r="CB562" s="418"/>
      <c r="CC562" s="418"/>
      <c r="CD562" s="418"/>
      <c r="CE562" s="418"/>
      <c r="CF562" s="418"/>
      <c r="CG562" s="418"/>
      <c r="CH562" s="418"/>
      <c r="CI562" s="418"/>
      <c r="CJ562" s="418"/>
      <c r="CK562" s="418"/>
      <c r="CL562" s="418"/>
      <c r="CM562" s="418"/>
      <c r="CN562" s="418"/>
      <c r="CO562" s="418"/>
      <c r="CP562" s="418"/>
      <c r="CQ562" s="418"/>
      <c r="CR562" s="418"/>
      <c r="CS562" s="418"/>
      <c r="CT562" s="418"/>
      <c r="CU562" s="418"/>
      <c r="CV562" s="418"/>
      <c r="CW562" s="418"/>
      <c r="CX562" s="418"/>
      <c r="CY562" s="418"/>
      <c r="CZ562" s="418"/>
    </row>
    <row r="563" s="422" customFormat="true" ht="25.15" customHeight="true" x14ac:dyDescent="0.2">
      <c r="C563" s="1152"/>
      <c r="D563" s="1151"/>
      <c r="E563" s="727"/>
      <c r="F563" s="727"/>
      <c r="G563" s="727"/>
      <c r="H563" s="1152"/>
      <c r="I563" s="1151"/>
      <c r="J563" s="727"/>
      <c r="K563" s="727"/>
      <c r="L563" s="727"/>
      <c r="M563" s="1152"/>
      <c r="N563" s="1151"/>
      <c r="O563" s="727"/>
      <c r="P563" s="727"/>
      <c r="Q563" s="727"/>
      <c r="W563" s="415"/>
      <c r="X563" s="415"/>
      <c r="Y563" s="415"/>
      <c r="Z563" s="415"/>
      <c r="AA563" s="415"/>
      <c r="AB563" s="415"/>
      <c r="AC563" s="415"/>
      <c r="AD563" s="415"/>
      <c r="AE563" s="415"/>
      <c r="AF563" s="415"/>
      <c r="AG563" s="415"/>
      <c r="AH563" s="415"/>
      <c r="AI563" s="415"/>
      <c r="AJ563" s="415"/>
      <c r="AK563" s="415"/>
      <c r="AL563" s="415"/>
      <c r="AM563" s="415"/>
      <c r="AN563" s="415"/>
      <c r="AO563" s="415"/>
      <c r="AP563" s="415"/>
      <c r="AQ563" s="415"/>
      <c r="AR563" s="415"/>
      <c r="AS563" s="415"/>
      <c r="AT563" s="415"/>
      <c r="AU563" s="415"/>
      <c r="AV563" s="415"/>
      <c r="AW563" s="415"/>
      <c r="AX563" s="415"/>
      <c r="AY563" s="415"/>
      <c r="AZ563" s="415"/>
      <c r="BA563" s="417"/>
      <c r="BB563" s="494"/>
      <c r="BC563" s="417"/>
      <c r="BD563" s="417"/>
      <c r="BE563" s="417"/>
      <c r="BF563" s="417"/>
      <c r="BG563" s="417"/>
      <c r="BH563" s="417"/>
      <c r="BI563" s="417"/>
      <c r="BJ563" s="417"/>
      <c r="BK563" s="417"/>
      <c r="BL563" s="417"/>
      <c r="BM563" s="417"/>
      <c r="BN563" s="417"/>
      <c r="BO563" s="417"/>
      <c r="BP563" s="417"/>
      <c r="BQ563" s="417"/>
      <c r="BR563" s="417"/>
      <c r="BS563" s="417"/>
      <c r="BT563" s="417"/>
      <c r="BU563" s="417"/>
      <c r="BV563" s="417"/>
      <c r="BW563" s="418"/>
      <c r="BX563" s="418"/>
      <c r="BY563" s="418"/>
      <c r="BZ563" s="418"/>
      <c r="CA563" s="418"/>
      <c r="CB563" s="418"/>
      <c r="CC563" s="418"/>
      <c r="CD563" s="418"/>
      <c r="CE563" s="418"/>
      <c r="CF563" s="418"/>
      <c r="CG563" s="418"/>
      <c r="CH563" s="418"/>
      <c r="CI563" s="418"/>
      <c r="CJ563" s="418"/>
      <c r="CK563" s="418"/>
      <c r="CL563" s="418"/>
      <c r="CM563" s="418"/>
      <c r="CN563" s="418"/>
      <c r="CO563" s="418"/>
      <c r="CP563" s="418"/>
      <c r="CQ563" s="418"/>
      <c r="CR563" s="418"/>
      <c r="CS563" s="418"/>
      <c r="CT563" s="418"/>
      <c r="CU563" s="418"/>
      <c r="CV563" s="418"/>
      <c r="CW563" s="418"/>
      <c r="CX563" s="418"/>
      <c r="CY563" s="418"/>
      <c r="CZ563" s="418"/>
    </row>
    <row r="564" s="422" customFormat="true" ht="25.15" customHeight="true" x14ac:dyDescent="0.2">
      <c r="C564" s="1152"/>
      <c r="D564" s="1151"/>
      <c r="E564" s="727"/>
      <c r="F564" s="727"/>
      <c r="G564" s="727"/>
      <c r="H564" s="1152"/>
      <c r="I564" s="1151"/>
      <c r="J564" s="727"/>
      <c r="K564" s="727"/>
      <c r="L564" s="727"/>
      <c r="M564" s="1152"/>
      <c r="N564" s="1151"/>
      <c r="O564" s="727"/>
      <c r="P564" s="727"/>
      <c r="Q564" s="727"/>
      <c r="W564" s="415"/>
      <c r="X564" s="415"/>
      <c r="Y564" s="415"/>
      <c r="Z564" s="415"/>
      <c r="AA564" s="415"/>
      <c r="AB564" s="415"/>
      <c r="AC564" s="415"/>
      <c r="AD564" s="415"/>
      <c r="AE564" s="415"/>
      <c r="AF564" s="415"/>
      <c r="AG564" s="415"/>
      <c r="AH564" s="415"/>
      <c r="AI564" s="415"/>
      <c r="AJ564" s="415"/>
      <c r="AK564" s="415"/>
      <c r="AL564" s="415"/>
      <c r="AM564" s="415"/>
      <c r="AN564" s="415"/>
      <c r="AO564" s="415"/>
      <c r="AP564" s="415"/>
      <c r="AQ564" s="415"/>
      <c r="AR564" s="415"/>
      <c r="AS564" s="415"/>
      <c r="AT564" s="415"/>
      <c r="AU564" s="415"/>
      <c r="AV564" s="415"/>
      <c r="AW564" s="415"/>
      <c r="AX564" s="415"/>
      <c r="AY564" s="415"/>
      <c r="AZ564" s="415"/>
      <c r="BA564" s="417"/>
      <c r="BB564" s="494"/>
      <c r="BC564" s="417"/>
      <c r="BD564" s="417"/>
      <c r="BE564" s="417"/>
      <c r="BF564" s="417"/>
      <c r="BG564" s="417"/>
      <c r="BH564" s="417"/>
      <c r="BI564" s="417"/>
      <c r="BJ564" s="417"/>
      <c r="BK564" s="417"/>
      <c r="BL564" s="417"/>
      <c r="BM564" s="417"/>
      <c r="BN564" s="417"/>
      <c r="BO564" s="417"/>
      <c r="BP564" s="417"/>
      <c r="BQ564" s="417"/>
      <c r="BR564" s="417"/>
      <c r="BS564" s="417"/>
      <c r="BT564" s="417"/>
      <c r="BU564" s="417"/>
      <c r="BV564" s="417"/>
      <c r="BW564" s="418"/>
      <c r="BX564" s="418"/>
      <c r="BY564" s="418"/>
      <c r="BZ564" s="418"/>
      <c r="CA564" s="418"/>
      <c r="CB564" s="418"/>
      <c r="CC564" s="418"/>
      <c r="CD564" s="418"/>
      <c r="CE564" s="418"/>
      <c r="CF564" s="418"/>
      <c r="CG564" s="418"/>
      <c r="CH564" s="418"/>
      <c r="CI564" s="418"/>
      <c r="CJ564" s="418"/>
      <c r="CK564" s="418"/>
      <c r="CL564" s="418"/>
      <c r="CM564" s="418"/>
      <c r="CN564" s="418"/>
      <c r="CO564" s="418"/>
      <c r="CP564" s="418"/>
      <c r="CQ564" s="418"/>
      <c r="CR564" s="418"/>
      <c r="CS564" s="418"/>
      <c r="CT564" s="418"/>
      <c r="CU564" s="418"/>
      <c r="CV564" s="418"/>
      <c r="CW564" s="418"/>
      <c r="CX564" s="418"/>
      <c r="CY564" s="418"/>
      <c r="CZ564" s="418"/>
    </row>
    <row r="565" s="422" customFormat="true" ht="25.15" customHeight="true" x14ac:dyDescent="0.2">
      <c r="C565" s="1152"/>
      <c r="D565" s="1151"/>
      <c r="E565" s="727"/>
      <c r="F565" s="727"/>
      <c r="G565" s="727"/>
      <c r="H565" s="1152"/>
      <c r="I565" s="1151"/>
      <c r="J565" s="727"/>
      <c r="K565" s="727"/>
      <c r="L565" s="727"/>
      <c r="M565" s="1152"/>
      <c r="N565" s="1151"/>
      <c r="O565" s="727"/>
      <c r="P565" s="727"/>
      <c r="Q565" s="727"/>
      <c r="W565" s="415"/>
      <c r="X565" s="415"/>
      <c r="Y565" s="415"/>
      <c r="Z565" s="415"/>
      <c r="AA565" s="415"/>
      <c r="AB565" s="415"/>
      <c r="AC565" s="415"/>
      <c r="AD565" s="415"/>
      <c r="AE565" s="415"/>
      <c r="AF565" s="415"/>
      <c r="AG565" s="415"/>
      <c r="AH565" s="415"/>
      <c r="AI565" s="415"/>
      <c r="AJ565" s="415"/>
      <c r="AK565" s="415"/>
      <c r="AL565" s="415"/>
      <c r="AM565" s="415"/>
      <c r="AN565" s="415"/>
      <c r="AO565" s="415"/>
      <c r="AP565" s="415"/>
      <c r="AQ565" s="415"/>
      <c r="AR565" s="415"/>
      <c r="AS565" s="415"/>
      <c r="AT565" s="415"/>
      <c r="AU565" s="415"/>
      <c r="AV565" s="415"/>
      <c r="AW565" s="415"/>
      <c r="AX565" s="415"/>
      <c r="AY565" s="415"/>
      <c r="AZ565" s="415"/>
      <c r="BA565" s="417"/>
      <c r="BB565" s="494"/>
      <c r="BC565" s="417"/>
      <c r="BD565" s="417"/>
      <c r="BE565" s="417"/>
      <c r="BF565" s="417"/>
      <c r="BG565" s="417"/>
      <c r="BH565" s="417"/>
      <c r="BI565" s="417"/>
      <c r="BJ565" s="417"/>
      <c r="BK565" s="417"/>
      <c r="BL565" s="417"/>
      <c r="BM565" s="417"/>
      <c r="BN565" s="417"/>
      <c r="BO565" s="417"/>
      <c r="BP565" s="417"/>
      <c r="BQ565" s="417"/>
      <c r="BR565" s="417"/>
      <c r="BS565" s="417"/>
      <c r="BT565" s="417"/>
      <c r="BU565" s="417"/>
      <c r="BV565" s="417"/>
      <c r="BW565" s="418"/>
      <c r="BX565" s="418"/>
      <c r="BY565" s="418"/>
      <c r="BZ565" s="418"/>
      <c r="CA565" s="418"/>
      <c r="CB565" s="418"/>
      <c r="CC565" s="418"/>
      <c r="CD565" s="418"/>
      <c r="CE565" s="418"/>
      <c r="CF565" s="418"/>
      <c r="CG565" s="418"/>
      <c r="CH565" s="418"/>
      <c r="CI565" s="418"/>
      <c r="CJ565" s="418"/>
      <c r="CK565" s="418"/>
      <c r="CL565" s="418"/>
      <c r="CM565" s="418"/>
      <c r="CN565" s="418"/>
      <c r="CO565" s="418"/>
      <c r="CP565" s="418"/>
      <c r="CQ565" s="418"/>
      <c r="CR565" s="418"/>
      <c r="CS565" s="418"/>
      <c r="CT565" s="418"/>
      <c r="CU565" s="418"/>
      <c r="CV565" s="418"/>
      <c r="CW565" s="418"/>
      <c r="CX565" s="418"/>
      <c r="CY565" s="418"/>
      <c r="CZ565" s="418"/>
    </row>
    <row r="566" s="422" customFormat="true" ht="25.15" customHeight="true" x14ac:dyDescent="0.2">
      <c r="C566" s="1152"/>
      <c r="D566" s="1151"/>
      <c r="E566" s="727"/>
      <c r="F566" s="727"/>
      <c r="G566" s="727"/>
      <c r="H566" s="1152"/>
      <c r="I566" s="1151"/>
      <c r="J566" s="727"/>
      <c r="K566" s="727"/>
      <c r="L566" s="727"/>
      <c r="M566" s="1152"/>
      <c r="N566" s="1151"/>
      <c r="O566" s="727"/>
      <c r="P566" s="727"/>
      <c r="Q566" s="727"/>
      <c r="W566" s="415"/>
      <c r="X566" s="415"/>
      <c r="Y566" s="415"/>
      <c r="Z566" s="415"/>
      <c r="AA566" s="415"/>
      <c r="AB566" s="415"/>
      <c r="AC566" s="415"/>
      <c r="AD566" s="415"/>
      <c r="AE566" s="415"/>
      <c r="AF566" s="415"/>
      <c r="AG566" s="415"/>
      <c r="AH566" s="415"/>
      <c r="AI566" s="415"/>
      <c r="AJ566" s="415"/>
      <c r="AK566" s="415"/>
      <c r="AL566" s="415"/>
      <c r="AM566" s="415"/>
      <c r="AN566" s="415"/>
      <c r="AO566" s="415"/>
      <c r="AP566" s="415"/>
      <c r="AQ566" s="415"/>
      <c r="AR566" s="415"/>
      <c r="AS566" s="415"/>
      <c r="AT566" s="415"/>
      <c r="AU566" s="415"/>
      <c r="AV566" s="415"/>
      <c r="AW566" s="415"/>
      <c r="AX566" s="415"/>
      <c r="AY566" s="415"/>
      <c r="AZ566" s="415"/>
      <c r="BA566" s="417"/>
      <c r="BB566" s="494"/>
      <c r="BC566" s="417"/>
      <c r="BD566" s="417"/>
      <c r="BE566" s="417"/>
      <c r="BF566" s="417"/>
      <c r="BG566" s="417"/>
      <c r="BH566" s="417"/>
      <c r="BI566" s="417"/>
      <c r="BJ566" s="417"/>
      <c r="BK566" s="417"/>
      <c r="BL566" s="417"/>
      <c r="BM566" s="417"/>
      <c r="BN566" s="417"/>
      <c r="BO566" s="417"/>
      <c r="BP566" s="417"/>
      <c r="BQ566" s="417"/>
      <c r="BR566" s="417"/>
      <c r="BS566" s="417"/>
      <c r="BT566" s="417"/>
      <c r="BU566" s="417"/>
      <c r="BV566" s="417"/>
      <c r="BW566" s="418"/>
      <c r="BX566" s="418"/>
      <c r="BY566" s="418"/>
      <c r="BZ566" s="418"/>
      <c r="CA566" s="418"/>
      <c r="CB566" s="418"/>
      <c r="CC566" s="418"/>
      <c r="CD566" s="418"/>
      <c r="CE566" s="418"/>
      <c r="CF566" s="418"/>
      <c r="CG566" s="418"/>
      <c r="CH566" s="418"/>
      <c r="CI566" s="418"/>
      <c r="CJ566" s="418"/>
      <c r="CK566" s="418"/>
      <c r="CL566" s="418"/>
      <c r="CM566" s="418"/>
      <c r="CN566" s="418"/>
      <c r="CO566" s="418"/>
      <c r="CP566" s="418"/>
      <c r="CQ566" s="418"/>
      <c r="CR566" s="418"/>
      <c r="CS566" s="418"/>
      <c r="CT566" s="418"/>
      <c r="CU566" s="418"/>
      <c r="CV566" s="418"/>
      <c r="CW566" s="418"/>
      <c r="CX566" s="418"/>
      <c r="CY566" s="418"/>
      <c r="CZ566" s="418"/>
    </row>
    <row r="567" s="422" customFormat="true" ht="25.15" customHeight="true" x14ac:dyDescent="0.2">
      <c r="C567" s="1152"/>
      <c r="D567" s="1151"/>
      <c r="E567" s="727"/>
      <c r="F567" s="727"/>
      <c r="G567" s="727"/>
      <c r="H567" s="1152"/>
      <c r="I567" s="1151"/>
      <c r="J567" s="727"/>
      <c r="K567" s="727"/>
      <c r="L567" s="727"/>
      <c r="M567" s="1152"/>
      <c r="N567" s="1151"/>
      <c r="O567" s="727"/>
      <c r="P567" s="727"/>
      <c r="Q567" s="727"/>
      <c r="W567" s="415"/>
      <c r="X567" s="415"/>
      <c r="Y567" s="415"/>
      <c r="Z567" s="415"/>
      <c r="AA567" s="415"/>
      <c r="AB567" s="415"/>
      <c r="AC567" s="415"/>
      <c r="AD567" s="415"/>
      <c r="AE567" s="415"/>
      <c r="AF567" s="415"/>
      <c r="AG567" s="415"/>
      <c r="AH567" s="415"/>
      <c r="AI567" s="415"/>
      <c r="AJ567" s="415"/>
      <c r="AK567" s="415"/>
      <c r="AL567" s="415"/>
      <c r="AM567" s="415"/>
      <c r="AN567" s="415"/>
      <c r="AO567" s="415"/>
      <c r="AP567" s="415"/>
      <c r="AQ567" s="415"/>
      <c r="AR567" s="415"/>
      <c r="AS567" s="415"/>
      <c r="AT567" s="415"/>
      <c r="AU567" s="415"/>
      <c r="AV567" s="415"/>
      <c r="AW567" s="415"/>
      <c r="AX567" s="415"/>
      <c r="AY567" s="415"/>
      <c r="AZ567" s="415"/>
      <c r="BA567" s="417"/>
      <c r="BB567" s="494"/>
      <c r="BC567" s="417"/>
      <c r="BD567" s="417"/>
      <c r="BE567" s="417"/>
      <c r="BF567" s="417"/>
      <c r="BG567" s="417"/>
      <c r="BH567" s="417"/>
      <c r="BI567" s="417"/>
      <c r="BJ567" s="417"/>
      <c r="BK567" s="417"/>
      <c r="BL567" s="417"/>
      <c r="BM567" s="417"/>
      <c r="BN567" s="417"/>
      <c r="BO567" s="417"/>
      <c r="BP567" s="417"/>
      <c r="BQ567" s="417"/>
      <c r="BR567" s="417"/>
      <c r="BS567" s="417"/>
      <c r="BT567" s="417"/>
      <c r="BU567" s="417"/>
      <c r="BV567" s="417"/>
      <c r="BW567" s="418"/>
      <c r="BX567" s="418"/>
      <c r="BY567" s="418"/>
      <c r="BZ567" s="418"/>
      <c r="CA567" s="418"/>
      <c r="CB567" s="418"/>
      <c r="CC567" s="418"/>
      <c r="CD567" s="418"/>
      <c r="CE567" s="418"/>
      <c r="CF567" s="418"/>
      <c r="CG567" s="418"/>
      <c r="CH567" s="418"/>
      <c r="CI567" s="418"/>
      <c r="CJ567" s="418"/>
      <c r="CK567" s="418"/>
      <c r="CL567" s="418"/>
      <c r="CM567" s="418"/>
      <c r="CN567" s="418"/>
      <c r="CO567" s="418"/>
      <c r="CP567" s="418"/>
      <c r="CQ567" s="418"/>
      <c r="CR567" s="418"/>
      <c r="CS567" s="418"/>
      <c r="CT567" s="418"/>
      <c r="CU567" s="418"/>
      <c r="CV567" s="418"/>
      <c r="CW567" s="418"/>
      <c r="CX567" s="418"/>
      <c r="CY567" s="418"/>
      <c r="CZ567" s="418"/>
    </row>
    <row r="568" s="422" customFormat="true" ht="25.15" customHeight="true" x14ac:dyDescent="0.2">
      <c r="C568" s="1152"/>
      <c r="D568" s="1151"/>
      <c r="E568" s="727"/>
      <c r="F568" s="727"/>
      <c r="G568" s="727"/>
      <c r="H568" s="1152"/>
      <c r="I568" s="1151"/>
      <c r="J568" s="727"/>
      <c r="K568" s="727"/>
      <c r="L568" s="727"/>
      <c r="M568" s="1152"/>
      <c r="N568" s="1151"/>
      <c r="O568" s="727"/>
      <c r="P568" s="727"/>
      <c r="Q568" s="727"/>
      <c r="W568" s="415"/>
      <c r="X568" s="415"/>
      <c r="Y568" s="415"/>
      <c r="Z568" s="415"/>
      <c r="AA568" s="415"/>
      <c r="AB568" s="415"/>
      <c r="AC568" s="415"/>
      <c r="AD568" s="415"/>
      <c r="AE568" s="415"/>
      <c r="AF568" s="415"/>
      <c r="AG568" s="415"/>
      <c r="AH568" s="415"/>
      <c r="AI568" s="415"/>
      <c r="AJ568" s="415"/>
      <c r="AK568" s="415"/>
      <c r="AL568" s="415"/>
      <c r="AM568" s="415"/>
      <c r="AN568" s="415"/>
      <c r="AO568" s="415"/>
      <c r="AP568" s="415"/>
      <c r="AQ568" s="415"/>
      <c r="AR568" s="415"/>
      <c r="AS568" s="415"/>
      <c r="AT568" s="415"/>
      <c r="AU568" s="415"/>
      <c r="AV568" s="415"/>
      <c r="AW568" s="415"/>
      <c r="AX568" s="415"/>
      <c r="AY568" s="415"/>
      <c r="AZ568" s="415"/>
      <c r="BA568" s="417"/>
      <c r="BB568" s="494"/>
      <c r="BC568" s="417"/>
      <c r="BD568" s="417"/>
      <c r="BE568" s="417"/>
      <c r="BF568" s="417"/>
      <c r="BG568" s="417"/>
      <c r="BH568" s="417"/>
      <c r="BI568" s="417"/>
      <c r="BJ568" s="417"/>
      <c r="BK568" s="417"/>
      <c r="BL568" s="417"/>
      <c r="BM568" s="417"/>
      <c r="BN568" s="417"/>
      <c r="BO568" s="417"/>
      <c r="BP568" s="417"/>
      <c r="BQ568" s="417"/>
      <c r="BR568" s="417"/>
      <c r="BS568" s="417"/>
      <c r="BT568" s="417"/>
      <c r="BU568" s="417"/>
      <c r="BV568" s="417"/>
      <c r="BW568" s="418"/>
      <c r="BX568" s="418"/>
      <c r="BY568" s="418"/>
      <c r="BZ568" s="418"/>
      <c r="CA568" s="418"/>
      <c r="CB568" s="418"/>
      <c r="CC568" s="418"/>
      <c r="CD568" s="418"/>
      <c r="CE568" s="418"/>
      <c r="CF568" s="418"/>
      <c r="CG568" s="418"/>
      <c r="CH568" s="418"/>
      <c r="CI568" s="418"/>
      <c r="CJ568" s="418"/>
      <c r="CK568" s="418"/>
      <c r="CL568" s="418"/>
      <c r="CM568" s="418"/>
      <c r="CN568" s="418"/>
      <c r="CO568" s="418"/>
      <c r="CP568" s="418"/>
      <c r="CQ568" s="418"/>
      <c r="CR568" s="418"/>
      <c r="CS568" s="418"/>
      <c r="CT568" s="418"/>
      <c r="CU568" s="418"/>
      <c r="CV568" s="418"/>
      <c r="CW568" s="418"/>
      <c r="CX568" s="418"/>
      <c r="CY568" s="418"/>
      <c r="CZ568" s="418"/>
    </row>
    <row r="569" s="422" customFormat="true" ht="25.15" customHeight="true" x14ac:dyDescent="0.2">
      <c r="C569" s="1152"/>
      <c r="D569" s="1151"/>
      <c r="E569" s="727"/>
      <c r="F569" s="727"/>
      <c r="G569" s="727"/>
      <c r="H569" s="1152"/>
      <c r="I569" s="1151"/>
      <c r="J569" s="727"/>
      <c r="K569" s="727"/>
      <c r="L569" s="727"/>
      <c r="M569" s="1152"/>
      <c r="N569" s="1151"/>
      <c r="O569" s="727"/>
      <c r="P569" s="727"/>
      <c r="Q569" s="727"/>
      <c r="W569" s="415"/>
      <c r="X569" s="415"/>
      <c r="Y569" s="415"/>
      <c r="Z569" s="415"/>
      <c r="AA569" s="415"/>
      <c r="AB569" s="415"/>
      <c r="AC569" s="415"/>
      <c r="AD569" s="415"/>
      <c r="AE569" s="415"/>
      <c r="AF569" s="415"/>
      <c r="AG569" s="415"/>
      <c r="AH569" s="415"/>
      <c r="AI569" s="415"/>
      <c r="AJ569" s="415"/>
      <c r="AK569" s="415"/>
      <c r="AL569" s="415"/>
      <c r="AM569" s="415"/>
      <c r="AN569" s="415"/>
      <c r="AO569" s="415"/>
      <c r="AP569" s="415"/>
      <c r="AQ569" s="415"/>
      <c r="AR569" s="415"/>
      <c r="AS569" s="415"/>
      <c r="AT569" s="415"/>
      <c r="AU569" s="415"/>
      <c r="AV569" s="415"/>
      <c r="AW569" s="415"/>
      <c r="AX569" s="415"/>
      <c r="AY569" s="415"/>
      <c r="AZ569" s="415"/>
      <c r="BA569" s="417"/>
      <c r="BB569" s="494"/>
      <c r="BC569" s="417"/>
      <c r="BD569" s="417"/>
      <c r="BE569" s="417"/>
      <c r="BF569" s="417"/>
      <c r="BG569" s="417"/>
      <c r="BH569" s="417"/>
      <c r="BI569" s="417"/>
      <c r="BJ569" s="417"/>
      <c r="BK569" s="417"/>
      <c r="BL569" s="417"/>
      <c r="BM569" s="417"/>
      <c r="BN569" s="417"/>
      <c r="BO569" s="417"/>
      <c r="BP569" s="417"/>
      <c r="BQ569" s="417"/>
      <c r="BR569" s="417"/>
      <c r="BS569" s="417"/>
      <c r="BT569" s="417"/>
      <c r="BU569" s="417"/>
      <c r="BV569" s="417"/>
      <c r="BW569" s="418"/>
      <c r="BX569" s="418"/>
      <c r="BY569" s="418"/>
      <c r="BZ569" s="418"/>
      <c r="CA569" s="418"/>
      <c r="CB569" s="418"/>
      <c r="CC569" s="418"/>
      <c r="CD569" s="418"/>
      <c r="CE569" s="418"/>
      <c r="CF569" s="418"/>
      <c r="CG569" s="418"/>
      <c r="CH569" s="418"/>
      <c r="CI569" s="418"/>
      <c r="CJ569" s="418"/>
      <c r="CK569" s="418"/>
      <c r="CL569" s="418"/>
      <c r="CM569" s="418"/>
      <c r="CN569" s="418"/>
      <c r="CO569" s="418"/>
      <c r="CP569" s="418"/>
      <c r="CQ569" s="418"/>
      <c r="CR569" s="418"/>
      <c r="CS569" s="418"/>
      <c r="CT569" s="418"/>
      <c r="CU569" s="418"/>
      <c r="CV569" s="418"/>
      <c r="CW569" s="418"/>
      <c r="CX569" s="418"/>
      <c r="CY569" s="418"/>
      <c r="CZ569" s="418"/>
    </row>
    <row r="570" s="422" customFormat="true" ht="25.15" customHeight="true" x14ac:dyDescent="0.2">
      <c r="C570" s="1152"/>
      <c r="D570" s="1151"/>
      <c r="E570" s="727"/>
      <c r="F570" s="727"/>
      <c r="G570" s="727"/>
      <c r="H570" s="1152"/>
      <c r="I570" s="1151"/>
      <c r="J570" s="727"/>
      <c r="K570" s="727"/>
      <c r="L570" s="727"/>
      <c r="M570" s="1152"/>
      <c r="N570" s="1151"/>
      <c r="O570" s="727"/>
      <c r="P570" s="727"/>
      <c r="Q570" s="727"/>
      <c r="W570" s="415"/>
      <c r="X570" s="415"/>
      <c r="Y570" s="415"/>
      <c r="Z570" s="415"/>
      <c r="AA570" s="415"/>
      <c r="AB570" s="415"/>
      <c r="AC570" s="415"/>
      <c r="AD570" s="415"/>
      <c r="AE570" s="415"/>
      <c r="AF570" s="415"/>
      <c r="AG570" s="415"/>
      <c r="AH570" s="415"/>
      <c r="AI570" s="415"/>
      <c r="AJ570" s="415"/>
      <c r="AK570" s="415"/>
      <c r="AL570" s="415"/>
      <c r="AM570" s="415"/>
      <c r="AN570" s="415"/>
      <c r="AO570" s="415"/>
      <c r="AP570" s="415"/>
      <c r="AQ570" s="415"/>
      <c r="AR570" s="415"/>
      <c r="AS570" s="415"/>
      <c r="AT570" s="415"/>
      <c r="AU570" s="415"/>
      <c r="AV570" s="415"/>
      <c r="AW570" s="415"/>
      <c r="AX570" s="415"/>
      <c r="AY570" s="415"/>
      <c r="AZ570" s="415"/>
      <c r="BA570" s="417"/>
      <c r="BB570" s="494"/>
      <c r="BC570" s="417"/>
      <c r="BD570" s="417"/>
      <c r="BE570" s="417"/>
      <c r="BF570" s="417"/>
      <c r="BG570" s="417"/>
      <c r="BH570" s="417"/>
      <c r="BI570" s="417"/>
      <c r="BJ570" s="417"/>
      <c r="BK570" s="417"/>
      <c r="BL570" s="417"/>
      <c r="BM570" s="417"/>
      <c r="BN570" s="417"/>
      <c r="BO570" s="417"/>
      <c r="BP570" s="417"/>
      <c r="BQ570" s="417"/>
      <c r="BR570" s="417"/>
      <c r="BS570" s="417"/>
      <c r="BT570" s="417"/>
      <c r="BU570" s="417"/>
      <c r="BV570" s="417"/>
      <c r="BW570" s="418"/>
      <c r="BX570" s="418"/>
      <c r="BY570" s="418"/>
      <c r="BZ570" s="418"/>
      <c r="CA570" s="418"/>
      <c r="CB570" s="418"/>
      <c r="CC570" s="418"/>
      <c r="CD570" s="418"/>
      <c r="CE570" s="418"/>
      <c r="CF570" s="418"/>
      <c r="CG570" s="418"/>
      <c r="CH570" s="418"/>
      <c r="CI570" s="418"/>
      <c r="CJ570" s="418"/>
      <c r="CK570" s="418"/>
      <c r="CL570" s="418"/>
      <c r="CM570" s="418"/>
      <c r="CN570" s="418"/>
      <c r="CO570" s="418"/>
      <c r="CP570" s="418"/>
      <c r="CQ570" s="418"/>
      <c r="CR570" s="418"/>
      <c r="CS570" s="418"/>
      <c r="CT570" s="418"/>
      <c r="CU570" s="418"/>
      <c r="CV570" s="418"/>
      <c r="CW570" s="418"/>
      <c r="CX570" s="418"/>
      <c r="CY570" s="418"/>
      <c r="CZ570" s="418"/>
    </row>
    <row r="571" s="422" customFormat="true" ht="25.15" customHeight="true" x14ac:dyDescent="0.2">
      <c r="C571" s="1152"/>
      <c r="D571" s="1151"/>
      <c r="E571" s="727"/>
      <c r="F571" s="727"/>
      <c r="G571" s="727"/>
      <c r="H571" s="1152"/>
      <c r="I571" s="1151"/>
      <c r="J571" s="727"/>
      <c r="K571" s="727"/>
      <c r="L571" s="727"/>
      <c r="M571" s="1152"/>
      <c r="N571" s="1151"/>
      <c r="O571" s="727"/>
      <c r="P571" s="727"/>
      <c r="Q571" s="727"/>
      <c r="W571" s="415"/>
      <c r="X571" s="415"/>
      <c r="Y571" s="415"/>
      <c r="Z571" s="415"/>
      <c r="AA571" s="415"/>
      <c r="AB571" s="415"/>
      <c r="AC571" s="415"/>
      <c r="AD571" s="415"/>
      <c r="AE571" s="415"/>
      <c r="AF571" s="415"/>
      <c r="AG571" s="415"/>
      <c r="AH571" s="415"/>
      <c r="AI571" s="415"/>
      <c r="AJ571" s="415"/>
      <c r="AK571" s="415"/>
      <c r="AL571" s="415"/>
      <c r="AM571" s="415"/>
      <c r="AN571" s="415"/>
      <c r="AO571" s="415"/>
      <c r="AP571" s="415"/>
      <c r="AQ571" s="415"/>
      <c r="AR571" s="415"/>
      <c r="AS571" s="415"/>
      <c r="AT571" s="415"/>
      <c r="AU571" s="415"/>
      <c r="AV571" s="415"/>
      <c r="AW571" s="415"/>
      <c r="AX571" s="415"/>
      <c r="AY571" s="415"/>
      <c r="AZ571" s="415"/>
      <c r="BA571" s="417"/>
      <c r="BB571" s="494"/>
      <c r="BC571" s="417"/>
      <c r="BD571" s="417"/>
      <c r="BE571" s="417"/>
      <c r="BF571" s="417"/>
      <c r="BG571" s="417"/>
      <c r="BH571" s="417"/>
      <c r="BI571" s="417"/>
      <c r="BJ571" s="417"/>
      <c r="BK571" s="417"/>
      <c r="BL571" s="417"/>
      <c r="BM571" s="417"/>
      <c r="BN571" s="417"/>
      <c r="BO571" s="417"/>
      <c r="BP571" s="417"/>
      <c r="BQ571" s="417"/>
      <c r="BR571" s="417"/>
      <c r="BS571" s="417"/>
      <c r="BT571" s="417"/>
      <c r="BU571" s="417"/>
      <c r="BV571" s="417"/>
      <c r="BW571" s="418"/>
      <c r="BX571" s="418"/>
      <c r="BY571" s="418"/>
      <c r="BZ571" s="418"/>
      <c r="CA571" s="418"/>
      <c r="CB571" s="418"/>
      <c r="CC571" s="418"/>
      <c r="CD571" s="418"/>
      <c r="CE571" s="418"/>
      <c r="CF571" s="418"/>
      <c r="CG571" s="418"/>
      <c r="CH571" s="418"/>
      <c r="CI571" s="418"/>
      <c r="CJ571" s="418"/>
      <c r="CK571" s="418"/>
      <c r="CL571" s="418"/>
      <c r="CM571" s="418"/>
      <c r="CN571" s="418"/>
      <c r="CO571" s="418"/>
      <c r="CP571" s="418"/>
      <c r="CQ571" s="418"/>
      <c r="CR571" s="418"/>
      <c r="CS571" s="418"/>
      <c r="CT571" s="418"/>
      <c r="CU571" s="418"/>
      <c r="CV571" s="418"/>
      <c r="CW571" s="418"/>
      <c r="CX571" s="418"/>
      <c r="CY571" s="418"/>
      <c r="CZ571" s="418"/>
    </row>
    <row r="572" s="422" customFormat="true" ht="25.15" customHeight="true" x14ac:dyDescent="0.2">
      <c r="C572" s="1152"/>
      <c r="D572" s="1151"/>
      <c r="E572" s="727"/>
      <c r="F572" s="727"/>
      <c r="G572" s="727"/>
      <c r="H572" s="1152"/>
      <c r="I572" s="1151"/>
      <c r="J572" s="727"/>
      <c r="K572" s="727"/>
      <c r="L572" s="727"/>
      <c r="M572" s="1152"/>
      <c r="N572" s="1151"/>
      <c r="O572" s="727"/>
      <c r="P572" s="727"/>
      <c r="Q572" s="727"/>
      <c r="W572" s="415"/>
      <c r="X572" s="415"/>
      <c r="Y572" s="415"/>
      <c r="Z572" s="415"/>
      <c r="AA572" s="415"/>
      <c r="AB572" s="415"/>
      <c r="AC572" s="415"/>
      <c r="AD572" s="415"/>
      <c r="AE572" s="415"/>
      <c r="AF572" s="415"/>
      <c r="AG572" s="415"/>
      <c r="AH572" s="415"/>
      <c r="AI572" s="415"/>
      <c r="AJ572" s="415"/>
      <c r="AK572" s="415"/>
      <c r="AL572" s="415"/>
      <c r="AM572" s="415"/>
      <c r="AN572" s="415"/>
      <c r="AO572" s="415"/>
      <c r="AP572" s="415"/>
      <c r="AQ572" s="415"/>
      <c r="AR572" s="415"/>
      <c r="AS572" s="415"/>
      <c r="AT572" s="415"/>
      <c r="AU572" s="415"/>
      <c r="AV572" s="415"/>
      <c r="AW572" s="415"/>
      <c r="AX572" s="415"/>
      <c r="AY572" s="415"/>
      <c r="AZ572" s="415"/>
      <c r="BA572" s="417"/>
      <c r="BB572" s="494"/>
      <c r="BC572" s="417"/>
      <c r="BD572" s="417"/>
      <c r="BE572" s="417"/>
      <c r="BF572" s="417"/>
      <c r="BG572" s="417"/>
      <c r="BH572" s="417"/>
      <c r="BI572" s="417"/>
      <c r="BJ572" s="417"/>
      <c r="BK572" s="417"/>
      <c r="BL572" s="417"/>
      <c r="BM572" s="417"/>
      <c r="BN572" s="417"/>
      <c r="BO572" s="417"/>
      <c r="BP572" s="417"/>
      <c r="BQ572" s="417"/>
      <c r="BR572" s="417"/>
      <c r="BS572" s="417"/>
      <c r="BT572" s="417"/>
      <c r="BU572" s="417"/>
      <c r="BV572" s="417"/>
      <c r="BW572" s="418"/>
      <c r="BX572" s="418"/>
      <c r="BY572" s="418"/>
      <c r="BZ572" s="418"/>
      <c r="CA572" s="418"/>
      <c r="CB572" s="418"/>
      <c r="CC572" s="418"/>
      <c r="CD572" s="418"/>
      <c r="CE572" s="418"/>
      <c r="CF572" s="418"/>
      <c r="CG572" s="418"/>
      <c r="CH572" s="418"/>
      <c r="CI572" s="418"/>
      <c r="CJ572" s="418"/>
      <c r="CK572" s="418"/>
      <c r="CL572" s="418"/>
      <c r="CM572" s="418"/>
      <c r="CN572" s="418"/>
      <c r="CO572" s="418"/>
      <c r="CP572" s="418"/>
      <c r="CQ572" s="418"/>
      <c r="CR572" s="418"/>
      <c r="CS572" s="418"/>
      <c r="CT572" s="418"/>
      <c r="CU572" s="418"/>
      <c r="CV572" s="418"/>
      <c r="CW572" s="418"/>
      <c r="CX572" s="418"/>
      <c r="CY572" s="418"/>
      <c r="CZ572" s="418"/>
    </row>
    <row r="573" s="422" customFormat="true" ht="25.15" customHeight="true" x14ac:dyDescent="0.2">
      <c r="C573" s="1152"/>
      <c r="D573" s="1151"/>
      <c r="E573" s="727"/>
      <c r="F573" s="727"/>
      <c r="G573" s="727"/>
      <c r="H573" s="1152"/>
      <c r="I573" s="1151"/>
      <c r="J573" s="727"/>
      <c r="K573" s="727"/>
      <c r="L573" s="727"/>
      <c r="M573" s="1152"/>
      <c r="N573" s="1151"/>
      <c r="O573" s="727"/>
      <c r="P573" s="727"/>
      <c r="Q573" s="727"/>
      <c r="W573" s="415"/>
      <c r="X573" s="415"/>
      <c r="Y573" s="415"/>
      <c r="Z573" s="415"/>
      <c r="AA573" s="415"/>
      <c r="AB573" s="415"/>
      <c r="AC573" s="415"/>
      <c r="AD573" s="415"/>
      <c r="AE573" s="415"/>
      <c r="AF573" s="415"/>
      <c r="AG573" s="415"/>
      <c r="AH573" s="415"/>
      <c r="AI573" s="415"/>
      <c r="AJ573" s="415"/>
      <c r="AK573" s="415"/>
      <c r="AL573" s="415"/>
      <c r="AM573" s="415"/>
      <c r="AN573" s="415"/>
      <c r="AO573" s="415"/>
      <c r="AP573" s="415"/>
      <c r="AQ573" s="415"/>
      <c r="AR573" s="415"/>
      <c r="AS573" s="415"/>
      <c r="AT573" s="415"/>
      <c r="AU573" s="415"/>
      <c r="AV573" s="415"/>
      <c r="AW573" s="415"/>
      <c r="AX573" s="415"/>
      <c r="AY573" s="415"/>
      <c r="AZ573" s="415"/>
      <c r="BA573" s="417"/>
      <c r="BB573" s="494"/>
      <c r="BC573" s="417"/>
      <c r="BD573" s="417"/>
      <c r="BE573" s="417"/>
      <c r="BF573" s="417"/>
      <c r="BG573" s="417"/>
      <c r="BH573" s="417"/>
      <c r="BI573" s="417"/>
      <c r="BJ573" s="417"/>
      <c r="BK573" s="417"/>
      <c r="BL573" s="417"/>
      <c r="BM573" s="417"/>
      <c r="BN573" s="417"/>
      <c r="BO573" s="417"/>
      <c r="BP573" s="417"/>
      <c r="BQ573" s="417"/>
      <c r="BR573" s="417"/>
      <c r="BS573" s="417"/>
      <c r="BT573" s="417"/>
      <c r="BU573" s="417"/>
      <c r="BV573" s="417"/>
      <c r="BW573" s="418"/>
      <c r="BX573" s="418"/>
      <c r="BY573" s="418"/>
      <c r="BZ573" s="418"/>
      <c r="CA573" s="418"/>
      <c r="CB573" s="418"/>
      <c r="CC573" s="418"/>
      <c r="CD573" s="418"/>
      <c r="CE573" s="418"/>
      <c r="CF573" s="418"/>
      <c r="CG573" s="418"/>
      <c r="CH573" s="418"/>
      <c r="CI573" s="418"/>
      <c r="CJ573" s="418"/>
      <c r="CK573" s="418"/>
      <c r="CL573" s="418"/>
      <c r="CM573" s="418"/>
      <c r="CN573" s="418"/>
      <c r="CO573" s="418"/>
      <c r="CP573" s="418"/>
      <c r="CQ573" s="418"/>
      <c r="CR573" s="418"/>
      <c r="CS573" s="418"/>
      <c r="CT573" s="418"/>
      <c r="CU573" s="418"/>
      <c r="CV573" s="418"/>
      <c r="CW573" s="418"/>
      <c r="CX573" s="418"/>
      <c r="CY573" s="418"/>
      <c r="CZ573" s="418"/>
    </row>
    <row r="574" s="422" customFormat="true" ht="25.15" customHeight="true" x14ac:dyDescent="0.2">
      <c r="C574" s="1152"/>
      <c r="D574" s="1151"/>
      <c r="E574" s="727"/>
      <c r="F574" s="727"/>
      <c r="G574" s="727"/>
      <c r="H574" s="1152"/>
      <c r="I574" s="1151"/>
      <c r="J574" s="727"/>
      <c r="K574" s="727"/>
      <c r="L574" s="727"/>
      <c r="M574" s="1152"/>
      <c r="N574" s="1151"/>
      <c r="O574" s="727"/>
      <c r="P574" s="727"/>
      <c r="Q574" s="727"/>
      <c r="W574" s="415"/>
      <c r="X574" s="415"/>
      <c r="Y574" s="415"/>
      <c r="Z574" s="415"/>
      <c r="AA574" s="415"/>
      <c r="AB574" s="415"/>
      <c r="AC574" s="415"/>
      <c r="AD574" s="415"/>
      <c r="AE574" s="415"/>
      <c r="AF574" s="415"/>
      <c r="AG574" s="415"/>
      <c r="AH574" s="415"/>
      <c r="AI574" s="415"/>
      <c r="AJ574" s="415"/>
      <c r="AK574" s="415"/>
      <c r="AL574" s="415"/>
      <c r="AM574" s="415"/>
      <c r="AN574" s="415"/>
      <c r="AO574" s="415"/>
      <c r="AP574" s="415"/>
      <c r="AQ574" s="415"/>
      <c r="AR574" s="415"/>
      <c r="AS574" s="415"/>
      <c r="AT574" s="415"/>
      <c r="AU574" s="415"/>
      <c r="AV574" s="415"/>
      <c r="AW574" s="415"/>
      <c r="AX574" s="415"/>
      <c r="AY574" s="415"/>
      <c r="AZ574" s="415"/>
      <c r="BA574" s="417"/>
      <c r="BB574" s="494"/>
      <c r="BC574" s="417"/>
      <c r="BD574" s="417"/>
      <c r="BE574" s="417"/>
      <c r="BF574" s="417"/>
      <c r="BG574" s="417"/>
      <c r="BH574" s="417"/>
      <c r="BI574" s="417"/>
      <c r="BJ574" s="417"/>
      <c r="BK574" s="417"/>
      <c r="BL574" s="417"/>
      <c r="BM574" s="417"/>
      <c r="BN574" s="417"/>
      <c r="BO574" s="417"/>
      <c r="BP574" s="417"/>
      <c r="BQ574" s="417"/>
      <c r="BR574" s="417"/>
      <c r="BS574" s="417"/>
      <c r="BT574" s="417"/>
      <c r="BU574" s="417"/>
      <c r="BV574" s="417"/>
      <c r="BW574" s="418"/>
      <c r="BX574" s="418"/>
      <c r="BY574" s="418"/>
      <c r="BZ574" s="418"/>
      <c r="CA574" s="418"/>
      <c r="CB574" s="418"/>
      <c r="CC574" s="418"/>
      <c r="CD574" s="418"/>
      <c r="CE574" s="418"/>
      <c r="CF574" s="418"/>
      <c r="CG574" s="418"/>
      <c r="CH574" s="418"/>
      <c r="CI574" s="418"/>
      <c r="CJ574" s="418"/>
      <c r="CK574" s="418"/>
      <c r="CL574" s="418"/>
      <c r="CM574" s="418"/>
      <c r="CN574" s="418"/>
      <c r="CO574" s="418"/>
      <c r="CP574" s="418"/>
      <c r="CQ574" s="418"/>
      <c r="CR574" s="418"/>
      <c r="CS574" s="418"/>
      <c r="CT574" s="418"/>
      <c r="CU574" s="418"/>
      <c r="CV574" s="418"/>
      <c r="CW574" s="418"/>
      <c r="CX574" s="418"/>
      <c r="CY574" s="418"/>
      <c r="CZ574" s="418"/>
    </row>
    <row r="575" s="422" customFormat="true" ht="25.15" customHeight="true" x14ac:dyDescent="0.2">
      <c r="C575" s="1152"/>
      <c r="D575" s="1151"/>
      <c r="E575" s="727"/>
      <c r="F575" s="727"/>
      <c r="G575" s="727"/>
      <c r="H575" s="1152"/>
      <c r="I575" s="1151"/>
      <c r="J575" s="727"/>
      <c r="K575" s="727"/>
      <c r="L575" s="727"/>
      <c r="M575" s="1152"/>
      <c r="N575" s="1151"/>
      <c r="O575" s="727"/>
      <c r="P575" s="727"/>
      <c r="Q575" s="727"/>
      <c r="W575" s="415"/>
      <c r="X575" s="415"/>
      <c r="Y575" s="415"/>
      <c r="Z575" s="415"/>
      <c r="AA575" s="415"/>
      <c r="AB575" s="415"/>
      <c r="AC575" s="415"/>
      <c r="AD575" s="415"/>
      <c r="AE575" s="415"/>
      <c r="AF575" s="415"/>
      <c r="AG575" s="415"/>
      <c r="AH575" s="415"/>
      <c r="AI575" s="415"/>
      <c r="AJ575" s="415"/>
      <c r="AK575" s="415"/>
      <c r="AL575" s="415"/>
      <c r="AM575" s="415"/>
      <c r="AN575" s="415"/>
      <c r="AO575" s="415"/>
      <c r="AP575" s="415"/>
      <c r="AQ575" s="415"/>
      <c r="AR575" s="415"/>
      <c r="AS575" s="415"/>
      <c r="AT575" s="415"/>
      <c r="AU575" s="415"/>
      <c r="AV575" s="415"/>
      <c r="AW575" s="415"/>
      <c r="AX575" s="415"/>
      <c r="AY575" s="415"/>
      <c r="AZ575" s="415"/>
      <c r="BA575" s="417"/>
      <c r="BB575" s="494"/>
      <c r="BC575" s="417"/>
      <c r="BD575" s="417"/>
      <c r="BE575" s="417"/>
      <c r="BF575" s="417"/>
      <c r="BG575" s="417"/>
      <c r="BH575" s="417"/>
      <c r="BI575" s="417"/>
      <c r="BJ575" s="417"/>
      <c r="BK575" s="417"/>
      <c r="BL575" s="417"/>
      <c r="BM575" s="417"/>
      <c r="BN575" s="417"/>
      <c r="BO575" s="417"/>
      <c r="BP575" s="417"/>
      <c r="BQ575" s="417"/>
      <c r="BR575" s="417"/>
      <c r="BS575" s="417"/>
      <c r="BT575" s="417"/>
      <c r="BU575" s="417"/>
      <c r="BV575" s="417"/>
      <c r="BW575" s="418"/>
      <c r="BX575" s="418"/>
      <c r="BY575" s="418"/>
      <c r="BZ575" s="418"/>
      <c r="CA575" s="418"/>
      <c r="CB575" s="418"/>
      <c r="CC575" s="418"/>
      <c r="CD575" s="418"/>
      <c r="CE575" s="418"/>
      <c r="CF575" s="418"/>
      <c r="CG575" s="418"/>
      <c r="CH575" s="418"/>
      <c r="CI575" s="418"/>
      <c r="CJ575" s="418"/>
      <c r="CK575" s="418"/>
      <c r="CL575" s="418"/>
      <c r="CM575" s="418"/>
      <c r="CN575" s="418"/>
      <c r="CO575" s="418"/>
      <c r="CP575" s="418"/>
      <c r="CQ575" s="418"/>
      <c r="CR575" s="418"/>
      <c r="CS575" s="418"/>
      <c r="CT575" s="418"/>
      <c r="CU575" s="418"/>
      <c r="CV575" s="418"/>
      <c r="CW575" s="418"/>
      <c r="CX575" s="418"/>
      <c r="CY575" s="418"/>
      <c r="CZ575" s="418"/>
    </row>
    <row r="576" s="422" customFormat="true" ht="25.15" customHeight="true" x14ac:dyDescent="0.2">
      <c r="C576" s="1152"/>
      <c r="D576" s="1151"/>
      <c r="E576" s="727"/>
      <c r="F576" s="727"/>
      <c r="G576" s="727"/>
      <c r="H576" s="1152"/>
      <c r="I576" s="1151"/>
      <c r="J576" s="727"/>
      <c r="K576" s="727"/>
      <c r="L576" s="727"/>
      <c r="M576" s="1152"/>
      <c r="N576" s="1151"/>
      <c r="O576" s="727"/>
      <c r="P576" s="727"/>
      <c r="Q576" s="727"/>
      <c r="W576" s="415"/>
      <c r="X576" s="415"/>
      <c r="Y576" s="415"/>
      <c r="Z576" s="415"/>
      <c r="AA576" s="415"/>
      <c r="AB576" s="415"/>
      <c r="AC576" s="415"/>
      <c r="AD576" s="415"/>
      <c r="AE576" s="415"/>
      <c r="AF576" s="415"/>
      <c r="AG576" s="415"/>
      <c r="AH576" s="415"/>
      <c r="AI576" s="415"/>
      <c r="AJ576" s="415"/>
      <c r="AK576" s="415"/>
      <c r="AL576" s="415"/>
      <c r="AM576" s="415"/>
      <c r="AN576" s="415"/>
      <c r="AO576" s="415"/>
      <c r="AP576" s="415"/>
      <c r="AQ576" s="415"/>
      <c r="AR576" s="415"/>
      <c r="AS576" s="415"/>
      <c r="AT576" s="415"/>
      <c r="AU576" s="415"/>
      <c r="AV576" s="415"/>
      <c r="AW576" s="415"/>
      <c r="AX576" s="415"/>
      <c r="AY576" s="415"/>
      <c r="AZ576" s="415"/>
      <c r="BA576" s="417"/>
      <c r="BB576" s="494"/>
      <c r="BC576" s="417"/>
      <c r="BD576" s="417"/>
      <c r="BE576" s="417"/>
      <c r="BF576" s="417"/>
      <c r="BG576" s="417"/>
      <c r="BH576" s="417"/>
      <c r="BI576" s="417"/>
      <c r="BJ576" s="417"/>
      <c r="BK576" s="417"/>
      <c r="BL576" s="417"/>
      <c r="BM576" s="417"/>
      <c r="BN576" s="417"/>
      <c r="BO576" s="417"/>
      <c r="BP576" s="417"/>
      <c r="BQ576" s="417"/>
      <c r="BR576" s="417"/>
      <c r="BS576" s="417"/>
      <c r="BT576" s="417"/>
      <c r="BU576" s="417"/>
      <c r="BV576" s="417"/>
      <c r="BW576" s="418"/>
      <c r="BX576" s="418"/>
      <c r="BY576" s="418"/>
      <c r="BZ576" s="418"/>
      <c r="CA576" s="418"/>
      <c r="CB576" s="418"/>
      <c r="CC576" s="418"/>
      <c r="CD576" s="418"/>
      <c r="CE576" s="418"/>
      <c r="CF576" s="418"/>
      <c r="CG576" s="418"/>
      <c r="CH576" s="418"/>
      <c r="CI576" s="418"/>
      <c r="CJ576" s="418"/>
      <c r="CK576" s="418"/>
      <c r="CL576" s="418"/>
      <c r="CM576" s="418"/>
      <c r="CN576" s="418"/>
      <c r="CO576" s="418"/>
      <c r="CP576" s="418"/>
      <c r="CQ576" s="418"/>
      <c r="CR576" s="418"/>
      <c r="CS576" s="418"/>
      <c r="CT576" s="418"/>
      <c r="CU576" s="418"/>
      <c r="CV576" s="418"/>
      <c r="CW576" s="418"/>
      <c r="CX576" s="418"/>
      <c r="CY576" s="418"/>
      <c r="CZ576" s="418"/>
    </row>
    <row r="577" s="422" customFormat="true" ht="25.15" customHeight="true" x14ac:dyDescent="0.2">
      <c r="C577" s="1152"/>
      <c r="D577" s="1151"/>
      <c r="E577" s="727"/>
      <c r="F577" s="727"/>
      <c r="G577" s="727"/>
      <c r="H577" s="1152"/>
      <c r="I577" s="1151"/>
      <c r="J577" s="727"/>
      <c r="K577" s="727"/>
      <c r="L577" s="727"/>
      <c r="M577" s="1152"/>
      <c r="N577" s="1151"/>
      <c r="O577" s="727"/>
      <c r="P577" s="727"/>
      <c r="Q577" s="727"/>
      <c r="W577" s="415"/>
      <c r="X577" s="415"/>
      <c r="Y577" s="415"/>
      <c r="Z577" s="415"/>
      <c r="AA577" s="415"/>
      <c r="AB577" s="415"/>
      <c r="AC577" s="415"/>
      <c r="AD577" s="415"/>
      <c r="AE577" s="415"/>
      <c r="AF577" s="415"/>
      <c r="AG577" s="415"/>
      <c r="AH577" s="415"/>
      <c r="AI577" s="415"/>
      <c r="AJ577" s="415"/>
      <c r="AK577" s="415"/>
      <c r="AL577" s="415"/>
      <c r="AM577" s="415"/>
      <c r="AN577" s="415"/>
      <c r="AO577" s="415"/>
      <c r="AP577" s="415"/>
      <c r="AQ577" s="415"/>
      <c r="AR577" s="415"/>
      <c r="AS577" s="415"/>
      <c r="AT577" s="415"/>
      <c r="AU577" s="415"/>
      <c r="AV577" s="415"/>
      <c r="AW577" s="415"/>
      <c r="AX577" s="415"/>
      <c r="AY577" s="415"/>
      <c r="AZ577" s="415"/>
      <c r="BA577" s="417"/>
      <c r="BB577" s="494"/>
      <c r="BC577" s="417"/>
      <c r="BD577" s="417"/>
      <c r="BE577" s="417"/>
      <c r="BF577" s="417"/>
      <c r="BG577" s="417"/>
      <c r="BH577" s="417"/>
      <c r="BI577" s="417"/>
      <c r="BJ577" s="417"/>
      <c r="BK577" s="417"/>
      <c r="BL577" s="417"/>
      <c r="BM577" s="417"/>
      <c r="BN577" s="417"/>
      <c r="BO577" s="417"/>
      <c r="BP577" s="417"/>
      <c r="BQ577" s="417"/>
      <c r="BR577" s="417"/>
      <c r="BS577" s="417"/>
      <c r="BT577" s="417"/>
      <c r="BU577" s="417"/>
      <c r="BV577" s="417"/>
      <c r="BW577" s="418"/>
      <c r="BX577" s="418"/>
      <c r="BY577" s="418"/>
      <c r="BZ577" s="418"/>
      <c r="CA577" s="418"/>
      <c r="CB577" s="418"/>
      <c r="CC577" s="418"/>
      <c r="CD577" s="418"/>
      <c r="CE577" s="418"/>
      <c r="CF577" s="418"/>
      <c r="CG577" s="418"/>
      <c r="CH577" s="418"/>
      <c r="CI577" s="418"/>
      <c r="CJ577" s="418"/>
      <c r="CK577" s="418"/>
      <c r="CL577" s="418"/>
      <c r="CM577" s="418"/>
      <c r="CN577" s="418"/>
      <c r="CO577" s="418"/>
      <c r="CP577" s="418"/>
      <c r="CQ577" s="418"/>
      <c r="CR577" s="418"/>
      <c r="CS577" s="418"/>
      <c r="CT577" s="418"/>
      <c r="CU577" s="418"/>
      <c r="CV577" s="418"/>
      <c r="CW577" s="418"/>
      <c r="CX577" s="418"/>
      <c r="CY577" s="418"/>
      <c r="CZ577" s="418"/>
    </row>
    <row r="578" s="422" customFormat="true" ht="25.15" customHeight="true" x14ac:dyDescent="0.2">
      <c r="C578" s="1152"/>
      <c r="D578" s="1151"/>
      <c r="E578" s="727"/>
      <c r="F578" s="727"/>
      <c r="G578" s="727"/>
      <c r="H578" s="1152"/>
      <c r="I578" s="1151"/>
      <c r="J578" s="727"/>
      <c r="K578" s="727"/>
      <c r="L578" s="727"/>
      <c r="M578" s="1152"/>
      <c r="N578" s="1151"/>
      <c r="O578" s="727"/>
      <c r="P578" s="727"/>
      <c r="Q578" s="727"/>
      <c r="W578" s="415"/>
      <c r="X578" s="415"/>
      <c r="Y578" s="415"/>
      <c r="Z578" s="415"/>
      <c r="AA578" s="415"/>
      <c r="AB578" s="415"/>
      <c r="AC578" s="415"/>
      <c r="AD578" s="415"/>
      <c r="AE578" s="415"/>
      <c r="AF578" s="415"/>
      <c r="AG578" s="415"/>
      <c r="AH578" s="415"/>
      <c r="AI578" s="415"/>
      <c r="AJ578" s="415"/>
      <c r="AK578" s="415"/>
      <c r="AL578" s="415"/>
      <c r="AM578" s="415"/>
      <c r="AN578" s="415"/>
      <c r="AO578" s="415"/>
      <c r="AP578" s="415"/>
      <c r="AQ578" s="415"/>
      <c r="AR578" s="415"/>
      <c r="AS578" s="415"/>
      <c r="AT578" s="415"/>
      <c r="AU578" s="415"/>
      <c r="AV578" s="415"/>
      <c r="AW578" s="415"/>
      <c r="AX578" s="415"/>
      <c r="AY578" s="415"/>
      <c r="AZ578" s="415"/>
      <c r="BA578" s="417"/>
      <c r="BB578" s="494"/>
      <c r="BC578" s="417"/>
      <c r="BD578" s="417"/>
      <c r="BE578" s="417"/>
      <c r="BF578" s="417"/>
      <c r="BG578" s="417"/>
      <c r="BH578" s="417"/>
      <c r="BI578" s="417"/>
      <c r="BJ578" s="417"/>
      <c r="BK578" s="417"/>
      <c r="BL578" s="417"/>
      <c r="BM578" s="417"/>
      <c r="BN578" s="417"/>
      <c r="BO578" s="417"/>
      <c r="BP578" s="417"/>
      <c r="BQ578" s="417"/>
      <c r="BR578" s="417"/>
      <c r="BS578" s="417"/>
      <c r="BT578" s="417"/>
      <c r="BU578" s="417"/>
      <c r="BV578" s="417"/>
      <c r="BW578" s="418"/>
      <c r="BX578" s="418"/>
      <c r="BY578" s="418"/>
      <c r="BZ578" s="418"/>
      <c r="CA578" s="418"/>
      <c r="CB578" s="418"/>
      <c r="CC578" s="418"/>
      <c r="CD578" s="418"/>
      <c r="CE578" s="418"/>
      <c r="CF578" s="418"/>
      <c r="CG578" s="418"/>
      <c r="CH578" s="418"/>
      <c r="CI578" s="418"/>
      <c r="CJ578" s="418"/>
      <c r="CK578" s="418"/>
      <c r="CL578" s="418"/>
      <c r="CM578" s="418"/>
      <c r="CN578" s="418"/>
      <c r="CO578" s="418"/>
      <c r="CP578" s="418"/>
      <c r="CQ578" s="418"/>
      <c r="CR578" s="418"/>
      <c r="CS578" s="418"/>
      <c r="CT578" s="418"/>
      <c r="CU578" s="418"/>
      <c r="CV578" s="418"/>
      <c r="CW578" s="418"/>
      <c r="CX578" s="418"/>
      <c r="CY578" s="418"/>
      <c r="CZ578" s="418"/>
    </row>
    <row r="579" s="422" customFormat="true" ht="25.15" customHeight="true" x14ac:dyDescent="0.2">
      <c r="C579" s="1152"/>
      <c r="D579" s="1151"/>
      <c r="E579" s="727"/>
      <c r="F579" s="727"/>
      <c r="G579" s="727"/>
      <c r="H579" s="1152"/>
      <c r="I579" s="1151"/>
      <c r="J579" s="727"/>
      <c r="K579" s="727"/>
      <c r="L579" s="727"/>
      <c r="M579" s="1152"/>
      <c r="N579" s="1151"/>
      <c r="O579" s="727"/>
      <c r="P579" s="727"/>
      <c r="Q579" s="727"/>
      <c r="W579" s="415"/>
      <c r="X579" s="415"/>
      <c r="Y579" s="415"/>
      <c r="Z579" s="415"/>
      <c r="AA579" s="415"/>
      <c r="AB579" s="415"/>
      <c r="AC579" s="415"/>
      <c r="AD579" s="415"/>
      <c r="AE579" s="415"/>
      <c r="AF579" s="415"/>
      <c r="AG579" s="415"/>
      <c r="AH579" s="415"/>
      <c r="AI579" s="415"/>
      <c r="AJ579" s="415"/>
      <c r="AK579" s="415"/>
      <c r="AL579" s="415"/>
      <c r="AM579" s="415"/>
      <c r="AN579" s="415"/>
      <c r="AO579" s="415"/>
      <c r="AP579" s="415"/>
      <c r="AQ579" s="415"/>
      <c r="AR579" s="415"/>
      <c r="AS579" s="415"/>
      <c r="AT579" s="415"/>
      <c r="AU579" s="415"/>
      <c r="AV579" s="415"/>
      <c r="AW579" s="415"/>
      <c r="AX579" s="415"/>
      <c r="AY579" s="415"/>
      <c r="AZ579" s="415"/>
      <c r="BA579" s="417"/>
      <c r="BB579" s="494"/>
      <c r="BC579" s="417"/>
      <c r="BD579" s="417"/>
      <c r="BE579" s="417"/>
      <c r="BF579" s="417"/>
      <c r="BG579" s="417"/>
      <c r="BH579" s="417"/>
      <c r="BI579" s="417"/>
      <c r="BJ579" s="417"/>
      <c r="BK579" s="417"/>
      <c r="BL579" s="417"/>
      <c r="BM579" s="417"/>
      <c r="BN579" s="417"/>
      <c r="BO579" s="417"/>
      <c r="BP579" s="417"/>
      <c r="BQ579" s="417"/>
      <c r="BR579" s="417"/>
      <c r="BS579" s="417"/>
      <c r="BT579" s="417"/>
      <c r="BU579" s="417"/>
      <c r="BV579" s="417"/>
      <c r="BW579" s="418"/>
      <c r="BX579" s="418"/>
      <c r="BY579" s="418"/>
      <c r="BZ579" s="418"/>
      <c r="CA579" s="418"/>
      <c r="CB579" s="418"/>
      <c r="CC579" s="418"/>
      <c r="CD579" s="418"/>
      <c r="CE579" s="418"/>
      <c r="CF579" s="418"/>
      <c r="CG579" s="418"/>
      <c r="CH579" s="418"/>
      <c r="CI579" s="418"/>
      <c r="CJ579" s="418"/>
      <c r="CK579" s="418"/>
      <c r="CL579" s="418"/>
      <c r="CM579" s="418"/>
      <c r="CN579" s="418"/>
      <c r="CO579" s="418"/>
      <c r="CP579" s="418"/>
      <c r="CQ579" s="418"/>
      <c r="CR579" s="418"/>
      <c r="CS579" s="418"/>
      <c r="CT579" s="418"/>
      <c r="CU579" s="418"/>
      <c r="CV579" s="418"/>
      <c r="CW579" s="418"/>
      <c r="CX579" s="418"/>
      <c r="CY579" s="418"/>
      <c r="CZ579" s="418"/>
    </row>
    <row r="580" s="422" customFormat="true" ht="25.15" customHeight="true" x14ac:dyDescent="0.2">
      <c r="C580" s="1152"/>
      <c r="D580" s="1151"/>
      <c r="E580" s="727"/>
      <c r="F580" s="727"/>
      <c r="G580" s="727"/>
      <c r="H580" s="1152"/>
      <c r="I580" s="1151"/>
      <c r="J580" s="727"/>
      <c r="K580" s="727"/>
      <c r="L580" s="727"/>
      <c r="M580" s="1152"/>
      <c r="N580" s="1151"/>
      <c r="O580" s="727"/>
      <c r="P580" s="727"/>
      <c r="Q580" s="727"/>
      <c r="W580" s="415"/>
      <c r="X580" s="415"/>
      <c r="Y580" s="415"/>
      <c r="Z580" s="415"/>
      <c r="AA580" s="415"/>
      <c r="AB580" s="415"/>
      <c r="AC580" s="415"/>
      <c r="AD580" s="415"/>
      <c r="AE580" s="415"/>
      <c r="AF580" s="415"/>
      <c r="AG580" s="415"/>
      <c r="AH580" s="415"/>
      <c r="AI580" s="415"/>
      <c r="AJ580" s="415"/>
      <c r="AK580" s="415"/>
      <c r="AL580" s="415"/>
      <c r="AM580" s="415"/>
      <c r="AN580" s="415"/>
      <c r="AO580" s="415"/>
      <c r="AP580" s="415"/>
      <c r="AQ580" s="415"/>
      <c r="AR580" s="415"/>
      <c r="AS580" s="415"/>
      <c r="AT580" s="415"/>
      <c r="AU580" s="415"/>
      <c r="AV580" s="415"/>
      <c r="AW580" s="415"/>
      <c r="AX580" s="415"/>
      <c r="AY580" s="415"/>
      <c r="AZ580" s="415"/>
      <c r="BA580" s="417"/>
      <c r="BB580" s="494"/>
      <c r="BC580" s="417"/>
      <c r="BD580" s="417"/>
      <c r="BE580" s="417"/>
      <c r="BF580" s="417"/>
      <c r="BG580" s="417"/>
      <c r="BH580" s="417"/>
      <c r="BI580" s="417"/>
      <c r="BJ580" s="417"/>
      <c r="BK580" s="417"/>
      <c r="BL580" s="417"/>
      <c r="BM580" s="417"/>
      <c r="BN580" s="417"/>
      <c r="BO580" s="417"/>
      <c r="BP580" s="417"/>
      <c r="BQ580" s="417"/>
      <c r="BR580" s="417"/>
      <c r="BS580" s="417"/>
      <c r="BT580" s="417"/>
      <c r="BU580" s="417"/>
      <c r="BV580" s="417"/>
      <c r="BW580" s="418"/>
      <c r="BX580" s="418"/>
      <c r="BY580" s="418"/>
      <c r="BZ580" s="418"/>
      <c r="CA580" s="418"/>
      <c r="CB580" s="418"/>
      <c r="CC580" s="418"/>
      <c r="CD580" s="418"/>
      <c r="CE580" s="418"/>
      <c r="CF580" s="418"/>
      <c r="CG580" s="418"/>
      <c r="CH580" s="418"/>
      <c r="CI580" s="418"/>
      <c r="CJ580" s="418"/>
      <c r="CK580" s="418"/>
      <c r="CL580" s="418"/>
      <c r="CM580" s="418"/>
      <c r="CN580" s="418"/>
      <c r="CO580" s="418"/>
      <c r="CP580" s="418"/>
      <c r="CQ580" s="418"/>
      <c r="CR580" s="418"/>
      <c r="CS580" s="418"/>
      <c r="CT580" s="418"/>
      <c r="CU580" s="418"/>
      <c r="CV580" s="418"/>
      <c r="CW580" s="418"/>
      <c r="CX580" s="418"/>
      <c r="CY580" s="418"/>
      <c r="CZ580" s="418"/>
    </row>
    <row r="581" s="422" customFormat="true" ht="25.15" customHeight="true" x14ac:dyDescent="0.2">
      <c r="C581" s="1152"/>
      <c r="D581" s="1151"/>
      <c r="E581" s="727"/>
      <c r="F581" s="727"/>
      <c r="G581" s="727"/>
      <c r="H581" s="1152"/>
      <c r="I581" s="1151"/>
      <c r="J581" s="727"/>
      <c r="K581" s="727"/>
      <c r="L581" s="727"/>
      <c r="M581" s="1152"/>
      <c r="N581" s="1151"/>
      <c r="O581" s="727"/>
      <c r="P581" s="727"/>
      <c r="Q581" s="727"/>
      <c r="W581" s="415"/>
      <c r="X581" s="415"/>
      <c r="Y581" s="415"/>
      <c r="Z581" s="415"/>
      <c r="AA581" s="415"/>
      <c r="AB581" s="415"/>
      <c r="AC581" s="415"/>
      <c r="AD581" s="415"/>
      <c r="AE581" s="415"/>
      <c r="AF581" s="415"/>
      <c r="AG581" s="415"/>
      <c r="AH581" s="415"/>
      <c r="AI581" s="415"/>
      <c r="AJ581" s="415"/>
      <c r="AK581" s="415"/>
      <c r="AL581" s="415"/>
      <c r="AM581" s="415"/>
      <c r="AN581" s="415"/>
      <c r="AO581" s="415"/>
      <c r="AP581" s="415"/>
      <c r="AQ581" s="415"/>
      <c r="AR581" s="415"/>
      <c r="AS581" s="415"/>
      <c r="AT581" s="415"/>
      <c r="AU581" s="415"/>
      <c r="AV581" s="415"/>
      <c r="AW581" s="415"/>
      <c r="AX581" s="415"/>
      <c r="AY581" s="415"/>
      <c r="AZ581" s="415"/>
      <c r="BA581" s="417"/>
      <c r="BB581" s="494"/>
      <c r="BC581" s="417"/>
      <c r="BD581" s="417"/>
      <c r="BE581" s="417"/>
      <c r="BF581" s="417"/>
      <c r="BG581" s="417"/>
      <c r="BH581" s="417"/>
      <c r="BI581" s="417"/>
      <c r="BJ581" s="417"/>
      <c r="BK581" s="417"/>
      <c r="BL581" s="417"/>
      <c r="BM581" s="417"/>
      <c r="BN581" s="417"/>
      <c r="BO581" s="417"/>
      <c r="BP581" s="417"/>
      <c r="BQ581" s="417"/>
      <c r="BR581" s="417"/>
      <c r="BS581" s="417"/>
      <c r="BT581" s="417"/>
      <c r="BU581" s="417"/>
      <c r="BV581" s="417"/>
      <c r="BW581" s="418"/>
      <c r="BX581" s="418"/>
      <c r="BY581" s="418"/>
      <c r="BZ581" s="418"/>
      <c r="CA581" s="418"/>
      <c r="CB581" s="418"/>
      <c r="CC581" s="418"/>
      <c r="CD581" s="418"/>
      <c r="CE581" s="418"/>
      <c r="CF581" s="418"/>
      <c r="CG581" s="418"/>
      <c r="CH581" s="418"/>
      <c r="CI581" s="418"/>
      <c r="CJ581" s="418"/>
      <c r="CK581" s="418"/>
      <c r="CL581" s="418"/>
      <c r="CM581" s="418"/>
      <c r="CN581" s="418"/>
      <c r="CO581" s="418"/>
      <c r="CP581" s="418"/>
      <c r="CQ581" s="418"/>
      <c r="CR581" s="418"/>
      <c r="CS581" s="418"/>
      <c r="CT581" s="418"/>
      <c r="CU581" s="418"/>
      <c r="CV581" s="418"/>
      <c r="CW581" s="418"/>
      <c r="CX581" s="418"/>
      <c r="CY581" s="418"/>
      <c r="CZ581" s="418"/>
    </row>
    <row r="582" s="422" customFormat="true" ht="25.15" customHeight="true" x14ac:dyDescent="0.2">
      <c r="C582" s="1152"/>
      <c r="D582" s="1151"/>
      <c r="E582" s="727"/>
      <c r="F582" s="727"/>
      <c r="G582" s="727"/>
      <c r="H582" s="1152"/>
      <c r="I582" s="1151"/>
      <c r="J582" s="727"/>
      <c r="K582" s="727"/>
      <c r="L582" s="727"/>
      <c r="M582" s="1152"/>
      <c r="N582" s="1151"/>
      <c r="O582" s="727"/>
      <c r="P582" s="727"/>
      <c r="Q582" s="727"/>
      <c r="W582" s="415"/>
      <c r="X582" s="415"/>
      <c r="Y582" s="415"/>
      <c r="Z582" s="415"/>
      <c r="AA582" s="415"/>
      <c r="AB582" s="415"/>
      <c r="AC582" s="415"/>
      <c r="AD582" s="415"/>
      <c r="AE582" s="415"/>
      <c r="AF582" s="415"/>
      <c r="AG582" s="415"/>
      <c r="AH582" s="415"/>
      <c r="AI582" s="415"/>
      <c r="AJ582" s="415"/>
      <c r="AK582" s="415"/>
      <c r="AL582" s="415"/>
      <c r="AM582" s="415"/>
      <c r="AN582" s="415"/>
      <c r="AO582" s="415"/>
      <c r="AP582" s="415"/>
      <c r="AQ582" s="415"/>
      <c r="AR582" s="415"/>
      <c r="AS582" s="415"/>
      <c r="AT582" s="415"/>
      <c r="AU582" s="415"/>
      <c r="AV582" s="415"/>
      <c r="AW582" s="415"/>
      <c r="AX582" s="415"/>
      <c r="AY582" s="415"/>
      <c r="AZ582" s="415"/>
      <c r="BA582" s="417"/>
      <c r="BB582" s="494"/>
      <c r="BC582" s="417"/>
      <c r="BD582" s="417"/>
      <c r="BE582" s="417"/>
      <c r="BF582" s="417"/>
      <c r="BG582" s="417"/>
      <c r="BH582" s="417"/>
      <c r="BI582" s="417"/>
      <c r="BJ582" s="417"/>
      <c r="BK582" s="417"/>
      <c r="BL582" s="417"/>
      <c r="BM582" s="417"/>
      <c r="BN582" s="417"/>
      <c r="BO582" s="417"/>
      <c r="BP582" s="417"/>
      <c r="BQ582" s="417"/>
      <c r="BR582" s="417"/>
      <c r="BS582" s="417"/>
      <c r="BT582" s="417"/>
      <c r="BU582" s="417"/>
      <c r="BV582" s="417"/>
      <c r="BW582" s="418"/>
      <c r="BX582" s="418"/>
      <c r="BY582" s="418"/>
      <c r="BZ582" s="418"/>
      <c r="CA582" s="418"/>
      <c r="CB582" s="418"/>
      <c r="CC582" s="418"/>
      <c r="CD582" s="418"/>
      <c r="CE582" s="418"/>
      <c r="CF582" s="418"/>
      <c r="CG582" s="418"/>
      <c r="CH582" s="418"/>
      <c r="CI582" s="418"/>
      <c r="CJ582" s="418"/>
      <c r="CK582" s="418"/>
      <c r="CL582" s="418"/>
      <c r="CM582" s="418"/>
      <c r="CN582" s="418"/>
      <c r="CO582" s="418"/>
      <c r="CP582" s="418"/>
      <c r="CQ582" s="418"/>
      <c r="CR582" s="418"/>
      <c r="CS582" s="418"/>
      <c r="CT582" s="418"/>
      <c r="CU582" s="418"/>
      <c r="CV582" s="418"/>
      <c r="CW582" s="418"/>
      <c r="CX582" s="418"/>
      <c r="CY582" s="418"/>
      <c r="CZ582" s="418"/>
    </row>
    <row r="583" s="422" customFormat="true" ht="25.15" customHeight="true" x14ac:dyDescent="0.2">
      <c r="C583" s="1152"/>
      <c r="D583" s="1151"/>
      <c r="E583" s="727"/>
      <c r="F583" s="727"/>
      <c r="G583" s="727"/>
      <c r="H583" s="1152"/>
      <c r="I583" s="1151"/>
      <c r="J583" s="727"/>
      <c r="K583" s="727"/>
      <c r="L583" s="727"/>
      <c r="M583" s="1152"/>
      <c r="N583" s="1151"/>
      <c r="O583" s="727"/>
      <c r="P583" s="727"/>
      <c r="Q583" s="727"/>
      <c r="W583" s="415"/>
      <c r="X583" s="415"/>
      <c r="Y583" s="415"/>
      <c r="Z583" s="415"/>
      <c r="AA583" s="415"/>
      <c r="AB583" s="415"/>
      <c r="AC583" s="415"/>
      <c r="AD583" s="415"/>
      <c r="AE583" s="415"/>
      <c r="AF583" s="415"/>
      <c r="AG583" s="415"/>
      <c r="AH583" s="415"/>
      <c r="AI583" s="415"/>
      <c r="AJ583" s="415"/>
      <c r="AK583" s="415"/>
      <c r="AL583" s="415"/>
      <c r="AM583" s="415"/>
      <c r="AN583" s="415"/>
      <c r="AO583" s="415"/>
      <c r="AP583" s="415"/>
      <c r="AQ583" s="415"/>
      <c r="AR583" s="415"/>
      <c r="AS583" s="415"/>
      <c r="AT583" s="415"/>
      <c r="AU583" s="415"/>
      <c r="AV583" s="415"/>
      <c r="AW583" s="415"/>
      <c r="AX583" s="415"/>
      <c r="AY583" s="415"/>
      <c r="AZ583" s="415"/>
      <c r="BA583" s="417"/>
      <c r="BB583" s="494"/>
      <c r="BC583" s="417"/>
      <c r="BD583" s="417"/>
      <c r="BE583" s="417"/>
      <c r="BF583" s="417"/>
      <c r="BG583" s="417"/>
      <c r="BH583" s="417"/>
      <c r="BI583" s="417"/>
      <c r="BJ583" s="417"/>
      <c r="BK583" s="417"/>
      <c r="BL583" s="417"/>
      <c r="BM583" s="417"/>
      <c r="BN583" s="417"/>
      <c r="BO583" s="417"/>
      <c r="BP583" s="417"/>
      <c r="BQ583" s="417"/>
      <c r="BR583" s="417"/>
      <c r="BS583" s="417"/>
      <c r="BT583" s="417"/>
      <c r="BU583" s="417"/>
      <c r="BV583" s="417"/>
      <c r="BW583" s="418"/>
      <c r="BX583" s="418"/>
      <c r="BY583" s="418"/>
      <c r="BZ583" s="418"/>
      <c r="CA583" s="418"/>
      <c r="CB583" s="418"/>
      <c r="CC583" s="418"/>
      <c r="CD583" s="418"/>
      <c r="CE583" s="418"/>
      <c r="CF583" s="418"/>
      <c r="CG583" s="418"/>
      <c r="CH583" s="418"/>
      <c r="CI583" s="418"/>
      <c r="CJ583" s="418"/>
      <c r="CK583" s="418"/>
      <c r="CL583" s="418"/>
      <c r="CM583" s="418"/>
      <c r="CN583" s="418"/>
      <c r="CO583" s="418"/>
      <c r="CP583" s="418"/>
      <c r="CQ583" s="418"/>
      <c r="CR583" s="418"/>
      <c r="CS583" s="418"/>
      <c r="CT583" s="418"/>
      <c r="CU583" s="418"/>
      <c r="CV583" s="418"/>
      <c r="CW583" s="418"/>
      <c r="CX583" s="418"/>
      <c r="CY583" s="418"/>
      <c r="CZ583" s="418"/>
    </row>
    <row r="584" s="422" customFormat="true" ht="25.15" customHeight="true" x14ac:dyDescent="0.2">
      <c r="C584" s="1152"/>
      <c r="D584" s="1151"/>
      <c r="E584" s="727"/>
      <c r="F584" s="727"/>
      <c r="G584" s="727"/>
      <c r="H584" s="1152"/>
      <c r="I584" s="1151"/>
      <c r="J584" s="727"/>
      <c r="K584" s="727"/>
      <c r="L584" s="727"/>
      <c r="M584" s="1152"/>
      <c r="N584" s="1151"/>
      <c r="O584" s="727"/>
      <c r="P584" s="727"/>
      <c r="Q584" s="727"/>
      <c r="W584" s="415"/>
      <c r="X584" s="415"/>
      <c r="Y584" s="415"/>
      <c r="Z584" s="415"/>
      <c r="AA584" s="415"/>
      <c r="AB584" s="415"/>
      <c r="AC584" s="415"/>
      <c r="AD584" s="415"/>
      <c r="AE584" s="415"/>
      <c r="AF584" s="415"/>
      <c r="AG584" s="415"/>
      <c r="AH584" s="415"/>
      <c r="AI584" s="415"/>
      <c r="AJ584" s="415"/>
      <c r="AK584" s="415"/>
      <c r="AL584" s="415"/>
      <c r="AM584" s="415"/>
      <c r="AN584" s="415"/>
      <c r="AO584" s="415"/>
      <c r="AP584" s="415"/>
      <c r="AQ584" s="415"/>
      <c r="AR584" s="415"/>
      <c r="AS584" s="415"/>
      <c r="AT584" s="415"/>
      <c r="AU584" s="415"/>
      <c r="AV584" s="415"/>
      <c r="AW584" s="415"/>
      <c r="AX584" s="415"/>
      <c r="AY584" s="415"/>
      <c r="AZ584" s="415"/>
      <c r="BA584" s="417"/>
      <c r="BB584" s="494"/>
      <c r="BC584" s="417"/>
      <c r="BD584" s="417"/>
      <c r="BE584" s="417"/>
      <c r="BF584" s="417"/>
      <c r="BG584" s="417"/>
      <c r="BH584" s="417"/>
      <c r="BI584" s="417"/>
      <c r="BJ584" s="417"/>
      <c r="BK584" s="417"/>
      <c r="BL584" s="417"/>
      <c r="BM584" s="417"/>
      <c r="BN584" s="417"/>
      <c r="BO584" s="417"/>
      <c r="BP584" s="417"/>
      <c r="BQ584" s="417"/>
      <c r="BR584" s="417"/>
      <c r="BS584" s="417"/>
      <c r="BT584" s="417"/>
      <c r="BU584" s="417"/>
      <c r="BV584" s="417"/>
      <c r="BW584" s="418"/>
      <c r="BX584" s="418"/>
      <c r="BY584" s="418"/>
      <c r="BZ584" s="418"/>
      <c r="CA584" s="418"/>
      <c r="CB584" s="418"/>
      <c r="CC584" s="418"/>
      <c r="CD584" s="418"/>
      <c r="CE584" s="418"/>
      <c r="CF584" s="418"/>
      <c r="CG584" s="418"/>
      <c r="CH584" s="418"/>
      <c r="CI584" s="418"/>
      <c r="CJ584" s="418"/>
      <c r="CK584" s="418"/>
      <c r="CL584" s="418"/>
      <c r="CM584" s="418"/>
      <c r="CN584" s="418"/>
      <c r="CO584" s="418"/>
      <c r="CP584" s="418"/>
      <c r="CQ584" s="418"/>
      <c r="CR584" s="418"/>
      <c r="CS584" s="418"/>
      <c r="CT584" s="418"/>
      <c r="CU584" s="418"/>
      <c r="CV584" s="418"/>
      <c r="CW584" s="418"/>
      <c r="CX584" s="418"/>
      <c r="CY584" s="418"/>
      <c r="CZ584" s="418"/>
    </row>
    <row r="585" s="422" customFormat="true" ht="25.15" customHeight="true" x14ac:dyDescent="0.2">
      <c r="C585" s="1152"/>
      <c r="D585" s="1151"/>
      <c r="E585" s="727"/>
      <c r="F585" s="727"/>
      <c r="G585" s="727"/>
      <c r="H585" s="1152"/>
      <c r="I585" s="1151"/>
      <c r="J585" s="727"/>
      <c r="K585" s="727"/>
      <c r="L585" s="727"/>
      <c r="M585" s="1152"/>
      <c r="N585" s="1151"/>
      <c r="O585" s="727"/>
      <c r="P585" s="727"/>
      <c r="Q585" s="727"/>
      <c r="W585" s="415"/>
      <c r="X585" s="415"/>
      <c r="Y585" s="415"/>
      <c r="Z585" s="415"/>
      <c r="AA585" s="415"/>
      <c r="AB585" s="415"/>
      <c r="AC585" s="415"/>
      <c r="AD585" s="415"/>
      <c r="AE585" s="415"/>
      <c r="AF585" s="415"/>
      <c r="AG585" s="415"/>
      <c r="AH585" s="415"/>
      <c r="AI585" s="415"/>
      <c r="AJ585" s="415"/>
      <c r="AK585" s="415"/>
      <c r="AL585" s="415"/>
      <c r="AM585" s="415"/>
      <c r="AN585" s="415"/>
      <c r="AO585" s="415"/>
      <c r="AP585" s="415"/>
      <c r="AQ585" s="415"/>
      <c r="AR585" s="415"/>
      <c r="AS585" s="415"/>
      <c r="AT585" s="415"/>
      <c r="AU585" s="415"/>
      <c r="AV585" s="415"/>
      <c r="AW585" s="415"/>
      <c r="AX585" s="415"/>
      <c r="AY585" s="415"/>
      <c r="AZ585" s="415"/>
      <c r="BA585" s="417"/>
      <c r="BB585" s="494"/>
      <c r="BC585" s="417"/>
      <c r="BD585" s="417"/>
      <c r="BE585" s="417"/>
      <c r="BF585" s="417"/>
      <c r="BG585" s="417"/>
      <c r="BH585" s="417"/>
      <c r="BI585" s="417"/>
      <c r="BJ585" s="417"/>
      <c r="BK585" s="417"/>
      <c r="BL585" s="417"/>
      <c r="BM585" s="417"/>
      <c r="BN585" s="417"/>
      <c r="BO585" s="417"/>
      <c r="BP585" s="417"/>
      <c r="BQ585" s="417"/>
      <c r="BR585" s="417"/>
      <c r="BS585" s="417"/>
      <c r="BT585" s="417"/>
      <c r="BU585" s="417"/>
      <c r="BV585" s="417"/>
      <c r="BW585" s="418"/>
      <c r="BX585" s="418"/>
      <c r="BY585" s="418"/>
      <c r="BZ585" s="418"/>
      <c r="CA585" s="418"/>
      <c r="CB585" s="418"/>
      <c r="CC585" s="418"/>
      <c r="CD585" s="418"/>
      <c r="CE585" s="418"/>
      <c r="CF585" s="418"/>
      <c r="CG585" s="418"/>
      <c r="CH585" s="418"/>
      <c r="CI585" s="418"/>
      <c r="CJ585" s="418"/>
      <c r="CK585" s="418"/>
      <c r="CL585" s="418"/>
      <c r="CM585" s="418"/>
      <c r="CN585" s="418"/>
      <c r="CO585" s="418"/>
      <c r="CP585" s="418"/>
      <c r="CQ585" s="418"/>
      <c r="CR585" s="418"/>
      <c r="CS585" s="418"/>
      <c r="CT585" s="418"/>
      <c r="CU585" s="418"/>
      <c r="CV585" s="418"/>
      <c r="CW585" s="418"/>
      <c r="CX585" s="418"/>
      <c r="CY585" s="418"/>
      <c r="CZ585" s="418"/>
    </row>
    <row r="586" s="422" customFormat="true" ht="25.15" customHeight="true" x14ac:dyDescent="0.2">
      <c r="C586" s="1152"/>
      <c r="D586" s="1151"/>
      <c r="E586" s="727"/>
      <c r="F586" s="727"/>
      <c r="G586" s="727"/>
      <c r="H586" s="1152"/>
      <c r="I586" s="1151"/>
      <c r="J586" s="727"/>
      <c r="K586" s="727"/>
      <c r="L586" s="727"/>
      <c r="M586" s="1152"/>
      <c r="N586" s="1151"/>
      <c r="O586" s="727"/>
      <c r="P586" s="727"/>
      <c r="Q586" s="727"/>
      <c r="W586" s="415"/>
      <c r="X586" s="415"/>
      <c r="Y586" s="415"/>
      <c r="Z586" s="415"/>
      <c r="AA586" s="415"/>
      <c r="AB586" s="415"/>
      <c r="AC586" s="415"/>
      <c r="AD586" s="415"/>
      <c r="AE586" s="415"/>
      <c r="AF586" s="415"/>
      <c r="AG586" s="415"/>
      <c r="AH586" s="415"/>
      <c r="AI586" s="415"/>
      <c r="AJ586" s="415"/>
      <c r="AK586" s="415"/>
      <c r="AL586" s="415"/>
      <c r="AM586" s="415"/>
      <c r="AN586" s="415"/>
      <c r="AO586" s="415"/>
      <c r="AP586" s="415"/>
      <c r="AQ586" s="415"/>
      <c r="AR586" s="415"/>
      <c r="AS586" s="415"/>
      <c r="AT586" s="415"/>
      <c r="AU586" s="415"/>
      <c r="AV586" s="415"/>
      <c r="AW586" s="415"/>
      <c r="AX586" s="415"/>
      <c r="AY586" s="415"/>
      <c r="AZ586" s="415"/>
      <c r="BA586" s="417"/>
      <c r="BB586" s="494"/>
      <c r="BC586" s="417"/>
      <c r="BD586" s="417"/>
      <c r="BE586" s="417"/>
      <c r="BF586" s="417"/>
      <c r="BG586" s="417"/>
      <c r="BH586" s="417"/>
      <c r="BI586" s="417"/>
      <c r="BJ586" s="417"/>
      <c r="BK586" s="417"/>
      <c r="BL586" s="417"/>
      <c r="BM586" s="417"/>
      <c r="BN586" s="417"/>
      <c r="BO586" s="417"/>
      <c r="BP586" s="417"/>
      <c r="BQ586" s="417"/>
      <c r="BR586" s="417"/>
      <c r="BS586" s="417"/>
      <c r="BT586" s="417"/>
      <c r="BU586" s="417"/>
      <c r="BV586" s="417"/>
      <c r="BW586" s="418"/>
      <c r="BX586" s="418"/>
      <c r="BY586" s="418"/>
      <c r="BZ586" s="418"/>
      <c r="CA586" s="418"/>
      <c r="CB586" s="418"/>
      <c r="CC586" s="418"/>
      <c r="CD586" s="418"/>
      <c r="CE586" s="418"/>
      <c r="CF586" s="418"/>
      <c r="CG586" s="418"/>
      <c r="CH586" s="418"/>
      <c r="CI586" s="418"/>
      <c r="CJ586" s="418"/>
      <c r="CK586" s="418"/>
      <c r="CL586" s="418"/>
      <c r="CM586" s="418"/>
      <c r="CN586" s="418"/>
      <c r="CO586" s="418"/>
      <c r="CP586" s="418"/>
      <c r="CQ586" s="418"/>
      <c r="CR586" s="418"/>
      <c r="CS586" s="418"/>
      <c r="CT586" s="418"/>
      <c r="CU586" s="418"/>
      <c r="CV586" s="418"/>
      <c r="CW586" s="418"/>
      <c r="CX586" s="418"/>
      <c r="CY586" s="418"/>
      <c r="CZ586" s="418"/>
    </row>
    <row r="587" s="422" customFormat="true" ht="25.15" customHeight="true" x14ac:dyDescent="0.2">
      <c r="C587" s="1152"/>
      <c r="D587" s="1151"/>
      <c r="E587" s="727"/>
      <c r="F587" s="727"/>
      <c r="G587" s="727"/>
      <c r="H587" s="1152"/>
      <c r="I587" s="1151"/>
      <c r="J587" s="727"/>
      <c r="K587" s="727"/>
      <c r="L587" s="727"/>
      <c r="M587" s="1152"/>
      <c r="N587" s="1151"/>
      <c r="O587" s="727"/>
      <c r="P587" s="727"/>
      <c r="Q587" s="727"/>
      <c r="W587" s="415"/>
      <c r="X587" s="415"/>
      <c r="Y587" s="415"/>
      <c r="Z587" s="415"/>
      <c r="AA587" s="415"/>
      <c r="AB587" s="415"/>
      <c r="AC587" s="415"/>
      <c r="AD587" s="415"/>
      <c r="AE587" s="415"/>
      <c r="AF587" s="415"/>
      <c r="AG587" s="415"/>
      <c r="AH587" s="415"/>
      <c r="AI587" s="415"/>
      <c r="AJ587" s="415"/>
      <c r="AK587" s="415"/>
      <c r="AL587" s="415"/>
      <c r="AM587" s="415"/>
      <c r="AN587" s="415"/>
      <c r="AO587" s="415"/>
      <c r="AP587" s="415"/>
      <c r="AQ587" s="415"/>
      <c r="AR587" s="415"/>
      <c r="AS587" s="415"/>
      <c r="AT587" s="415"/>
      <c r="AU587" s="415"/>
      <c r="AV587" s="415"/>
      <c r="AW587" s="415"/>
      <c r="AX587" s="415"/>
      <c r="AY587" s="415"/>
      <c r="AZ587" s="415"/>
      <c r="BA587" s="417"/>
      <c r="BB587" s="494"/>
      <c r="BC587" s="417"/>
      <c r="BD587" s="417"/>
      <c r="BE587" s="417"/>
      <c r="BF587" s="417"/>
      <c r="BG587" s="417"/>
      <c r="BH587" s="417"/>
      <c r="BI587" s="417"/>
      <c r="BJ587" s="417"/>
      <c r="BK587" s="417"/>
      <c r="BL587" s="417"/>
      <c r="BM587" s="417"/>
      <c r="BN587" s="417"/>
      <c r="BO587" s="417"/>
      <c r="BP587" s="417"/>
      <c r="BQ587" s="417"/>
      <c r="BR587" s="417"/>
      <c r="BS587" s="417"/>
      <c r="BT587" s="417"/>
      <c r="BU587" s="417"/>
      <c r="BV587" s="417"/>
      <c r="BW587" s="418"/>
      <c r="BX587" s="418"/>
      <c r="BY587" s="418"/>
      <c r="BZ587" s="418"/>
      <c r="CA587" s="418"/>
      <c r="CB587" s="418"/>
      <c r="CC587" s="418"/>
      <c r="CD587" s="418"/>
      <c r="CE587" s="418"/>
      <c r="CF587" s="418"/>
      <c r="CG587" s="418"/>
      <c r="CH587" s="418"/>
      <c r="CI587" s="418"/>
      <c r="CJ587" s="418"/>
      <c r="CK587" s="418"/>
      <c r="CL587" s="418"/>
      <c r="CM587" s="418"/>
      <c r="CN587" s="418"/>
      <c r="CO587" s="418"/>
      <c r="CP587" s="418"/>
      <c r="CQ587" s="418"/>
      <c r="CR587" s="418"/>
      <c r="CS587" s="418"/>
      <c r="CT587" s="418"/>
      <c r="CU587" s="418"/>
      <c r="CV587" s="418"/>
      <c r="CW587" s="418"/>
      <c r="CX587" s="418"/>
      <c r="CY587" s="418"/>
      <c r="CZ587" s="418"/>
    </row>
    <row r="588" s="422" customFormat="true" ht="25.15" customHeight="true" x14ac:dyDescent="0.2">
      <c r="C588" s="1152"/>
      <c r="D588" s="1151"/>
      <c r="E588" s="727"/>
      <c r="F588" s="727"/>
      <c r="G588" s="727"/>
      <c r="H588" s="1152"/>
      <c r="I588" s="1151"/>
      <c r="J588" s="727"/>
      <c r="K588" s="727"/>
      <c r="L588" s="727"/>
      <c r="M588" s="1152"/>
      <c r="N588" s="1151"/>
      <c r="O588" s="727"/>
      <c r="P588" s="727"/>
      <c r="Q588" s="727"/>
      <c r="W588" s="415"/>
      <c r="X588" s="415"/>
      <c r="Y588" s="415"/>
      <c r="Z588" s="415"/>
      <c r="AA588" s="415"/>
      <c r="AB588" s="415"/>
      <c r="AC588" s="415"/>
      <c r="AD588" s="415"/>
      <c r="AE588" s="415"/>
      <c r="AF588" s="415"/>
      <c r="AG588" s="415"/>
      <c r="AH588" s="415"/>
      <c r="AI588" s="415"/>
      <c r="AJ588" s="415"/>
      <c r="AK588" s="415"/>
      <c r="AL588" s="415"/>
      <c r="AM588" s="415"/>
      <c r="AN588" s="415"/>
      <c r="AO588" s="415"/>
      <c r="AP588" s="415"/>
      <c r="AQ588" s="415"/>
      <c r="AR588" s="415"/>
      <c r="AS588" s="415"/>
      <c r="AT588" s="415"/>
      <c r="AU588" s="415"/>
      <c r="AV588" s="415"/>
      <c r="AW588" s="415"/>
      <c r="AX588" s="415"/>
      <c r="AY588" s="415"/>
      <c r="AZ588" s="415"/>
      <c r="BA588" s="417"/>
      <c r="BB588" s="494"/>
      <c r="BC588" s="417"/>
      <c r="BD588" s="417"/>
      <c r="BE588" s="417"/>
      <c r="BF588" s="417"/>
      <c r="BG588" s="417"/>
      <c r="BH588" s="417"/>
      <c r="BI588" s="417"/>
      <c r="BJ588" s="417"/>
      <c r="BK588" s="417"/>
      <c r="BL588" s="417"/>
      <c r="BM588" s="417"/>
      <c r="BN588" s="417"/>
      <c r="BO588" s="417"/>
      <c r="BP588" s="417"/>
      <c r="BQ588" s="417"/>
      <c r="BR588" s="417"/>
      <c r="BS588" s="417"/>
      <c r="BT588" s="417"/>
      <c r="BU588" s="417"/>
      <c r="BV588" s="417"/>
      <c r="BW588" s="418"/>
      <c r="BX588" s="418"/>
      <c r="BY588" s="418"/>
      <c r="BZ588" s="418"/>
      <c r="CA588" s="418"/>
      <c r="CB588" s="418"/>
      <c r="CC588" s="418"/>
      <c r="CD588" s="418"/>
      <c r="CE588" s="418"/>
      <c r="CF588" s="418"/>
      <c r="CG588" s="418"/>
      <c r="CH588" s="418"/>
      <c r="CI588" s="418"/>
      <c r="CJ588" s="418"/>
      <c r="CK588" s="418"/>
      <c r="CL588" s="418"/>
      <c r="CM588" s="418"/>
      <c r="CN588" s="418"/>
      <c r="CO588" s="418"/>
      <c r="CP588" s="418"/>
      <c r="CQ588" s="418"/>
      <c r="CR588" s="418"/>
      <c r="CS588" s="418"/>
      <c r="CT588" s="418"/>
      <c r="CU588" s="418"/>
      <c r="CV588" s="418"/>
      <c r="CW588" s="418"/>
      <c r="CX588" s="418"/>
      <c r="CY588" s="418"/>
      <c r="CZ588" s="418"/>
    </row>
    <row r="589" s="422" customFormat="true" ht="25.15" customHeight="true" x14ac:dyDescent="0.2">
      <c r="C589" s="1152"/>
      <c r="D589" s="1151"/>
      <c r="E589" s="727"/>
      <c r="F589" s="727"/>
      <c r="G589" s="727"/>
      <c r="H589" s="1152"/>
      <c r="I589" s="1151"/>
      <c r="J589" s="727"/>
      <c r="K589" s="727"/>
      <c r="L589" s="727"/>
      <c r="M589" s="1152"/>
      <c r="N589" s="1151"/>
      <c r="O589" s="727"/>
      <c r="P589" s="727"/>
      <c r="Q589" s="727"/>
      <c r="W589" s="415"/>
      <c r="X589" s="415"/>
      <c r="Y589" s="415"/>
      <c r="Z589" s="415"/>
      <c r="AA589" s="415"/>
      <c r="AB589" s="415"/>
      <c r="AC589" s="415"/>
      <c r="AD589" s="415"/>
      <c r="AE589" s="415"/>
      <c r="AF589" s="415"/>
      <c r="AG589" s="415"/>
      <c r="AH589" s="415"/>
      <c r="AI589" s="415"/>
      <c r="AJ589" s="415"/>
      <c r="AK589" s="415"/>
      <c r="AL589" s="415"/>
      <c r="AM589" s="415"/>
      <c r="AN589" s="415"/>
      <c r="AO589" s="415"/>
      <c r="AP589" s="415"/>
      <c r="AQ589" s="415"/>
      <c r="AR589" s="415"/>
      <c r="AS589" s="415"/>
      <c r="AT589" s="415"/>
      <c r="AU589" s="415"/>
      <c r="AV589" s="415"/>
      <c r="AW589" s="415"/>
      <c r="AX589" s="415"/>
      <c r="AY589" s="415"/>
      <c r="AZ589" s="415"/>
      <c r="BA589" s="417"/>
      <c r="BB589" s="494"/>
      <c r="BC589" s="417"/>
      <c r="BD589" s="417"/>
      <c r="BE589" s="417"/>
      <c r="BF589" s="417"/>
      <c r="BG589" s="417"/>
      <c r="BH589" s="417"/>
      <c r="BI589" s="417"/>
      <c r="BJ589" s="417"/>
      <c r="BK589" s="417"/>
      <c r="BL589" s="417"/>
      <c r="BM589" s="417"/>
      <c r="BN589" s="417"/>
      <c r="BO589" s="417"/>
      <c r="BP589" s="417"/>
      <c r="BQ589" s="417"/>
      <c r="BR589" s="417"/>
      <c r="BS589" s="417"/>
      <c r="BT589" s="417"/>
      <c r="BU589" s="417"/>
      <c r="BV589" s="417"/>
      <c r="BW589" s="418"/>
      <c r="BX589" s="418"/>
      <c r="BY589" s="418"/>
      <c r="BZ589" s="418"/>
      <c r="CA589" s="418"/>
      <c r="CB589" s="418"/>
      <c r="CC589" s="418"/>
      <c r="CD589" s="418"/>
      <c r="CE589" s="418"/>
      <c r="CF589" s="418"/>
      <c r="CG589" s="418"/>
      <c r="CH589" s="418"/>
      <c r="CI589" s="418"/>
      <c r="CJ589" s="418"/>
      <c r="CK589" s="418"/>
      <c r="CL589" s="418"/>
      <c r="CM589" s="418"/>
      <c r="CN589" s="418"/>
      <c r="CO589" s="418"/>
      <c r="CP589" s="418"/>
      <c r="CQ589" s="418"/>
      <c r="CR589" s="418"/>
      <c r="CS589" s="418"/>
      <c r="CT589" s="418"/>
      <c r="CU589" s="418"/>
      <c r="CV589" s="418"/>
      <c r="CW589" s="418"/>
      <c r="CX589" s="418"/>
      <c r="CY589" s="418"/>
      <c r="CZ589" s="418"/>
    </row>
    <row r="590" s="422" customFormat="true" ht="25.15" customHeight="true" x14ac:dyDescent="0.2">
      <c r="C590" s="1152"/>
      <c r="D590" s="1151"/>
      <c r="E590" s="727"/>
      <c r="F590" s="727"/>
      <c r="G590" s="727"/>
      <c r="H590" s="1152"/>
      <c r="I590" s="1151"/>
      <c r="J590" s="727"/>
      <c r="K590" s="727"/>
      <c r="L590" s="727"/>
      <c r="M590" s="1152"/>
      <c r="N590" s="1151"/>
      <c r="O590" s="727"/>
      <c r="P590" s="727"/>
      <c r="Q590" s="727"/>
      <c r="W590" s="415"/>
      <c r="X590" s="415"/>
      <c r="Y590" s="415"/>
      <c r="Z590" s="415"/>
      <c r="AA590" s="415"/>
      <c r="AB590" s="415"/>
      <c r="AC590" s="415"/>
      <c r="AD590" s="415"/>
      <c r="AE590" s="415"/>
      <c r="AF590" s="415"/>
      <c r="AG590" s="415"/>
      <c r="AH590" s="415"/>
      <c r="AI590" s="415"/>
      <c r="AJ590" s="415"/>
      <c r="AK590" s="415"/>
      <c r="AL590" s="415"/>
      <c r="AM590" s="415"/>
      <c r="AN590" s="415"/>
      <c r="AO590" s="415"/>
      <c r="AP590" s="415"/>
      <c r="AQ590" s="415"/>
      <c r="AR590" s="415"/>
      <c r="AS590" s="415"/>
      <c r="AT590" s="415"/>
      <c r="AU590" s="415"/>
      <c r="AV590" s="415"/>
      <c r="AW590" s="415"/>
      <c r="AX590" s="415"/>
      <c r="AY590" s="415"/>
      <c r="AZ590" s="415"/>
      <c r="BA590" s="417"/>
      <c r="BB590" s="494"/>
      <c r="BC590" s="417"/>
      <c r="BD590" s="417"/>
      <c r="BE590" s="417"/>
      <c r="BF590" s="417"/>
      <c r="BG590" s="417"/>
      <c r="BH590" s="417"/>
      <c r="BI590" s="417"/>
      <c r="BJ590" s="417"/>
      <c r="BK590" s="417"/>
      <c r="BL590" s="417"/>
      <c r="BM590" s="417"/>
      <c r="BN590" s="417"/>
      <c r="BO590" s="417"/>
      <c r="BP590" s="417"/>
      <c r="BQ590" s="417"/>
      <c r="BR590" s="417"/>
      <c r="BS590" s="417"/>
      <c r="BT590" s="417"/>
      <c r="BU590" s="417"/>
      <c r="BV590" s="417"/>
      <c r="BW590" s="418"/>
      <c r="BX590" s="418"/>
      <c r="BY590" s="418"/>
      <c r="BZ590" s="418"/>
      <c r="CA590" s="418"/>
      <c r="CB590" s="418"/>
      <c r="CC590" s="418"/>
      <c r="CD590" s="418"/>
      <c r="CE590" s="418"/>
      <c r="CF590" s="418"/>
      <c r="CG590" s="418"/>
      <c r="CH590" s="418"/>
      <c r="CI590" s="418"/>
      <c r="CJ590" s="418"/>
      <c r="CK590" s="418"/>
      <c r="CL590" s="418"/>
      <c r="CM590" s="418"/>
      <c r="CN590" s="418"/>
      <c r="CO590" s="418"/>
      <c r="CP590" s="418"/>
      <c r="CQ590" s="418"/>
      <c r="CR590" s="418"/>
      <c r="CS590" s="418"/>
      <c r="CT590" s="418"/>
      <c r="CU590" s="418"/>
      <c r="CV590" s="418"/>
      <c r="CW590" s="418"/>
      <c r="CX590" s="418"/>
      <c r="CY590" s="418"/>
      <c r="CZ590" s="418"/>
    </row>
    <row r="591" s="422" customFormat="true" ht="25.15" customHeight="true" x14ac:dyDescent="0.2">
      <c r="C591" s="1152"/>
      <c r="D591" s="1151"/>
      <c r="E591" s="727"/>
      <c r="F591" s="727"/>
      <c r="G591" s="727"/>
      <c r="H591" s="1152"/>
      <c r="I591" s="1151"/>
      <c r="J591" s="727"/>
      <c r="K591" s="727"/>
      <c r="L591" s="727"/>
      <c r="M591" s="1152"/>
      <c r="N591" s="1151"/>
      <c r="O591" s="727"/>
      <c r="P591" s="727"/>
      <c r="Q591" s="727"/>
      <c r="W591" s="415"/>
      <c r="X591" s="415"/>
      <c r="Y591" s="415"/>
      <c r="Z591" s="415"/>
      <c r="AA591" s="415"/>
      <c r="AB591" s="415"/>
      <c r="AC591" s="415"/>
      <c r="AD591" s="415"/>
      <c r="AE591" s="415"/>
      <c r="AF591" s="415"/>
      <c r="AG591" s="415"/>
      <c r="AH591" s="415"/>
      <c r="AI591" s="415"/>
      <c r="AJ591" s="415"/>
      <c r="AK591" s="415"/>
      <c r="AL591" s="415"/>
      <c r="AM591" s="415"/>
      <c r="AN591" s="415"/>
      <c r="AO591" s="415"/>
      <c r="AP591" s="415"/>
      <c r="AQ591" s="415"/>
      <c r="AR591" s="415"/>
      <c r="AS591" s="415"/>
      <c r="AT591" s="415"/>
      <c r="AU591" s="415"/>
      <c r="AV591" s="415"/>
      <c r="AW591" s="415"/>
      <c r="AX591" s="415"/>
      <c r="AY591" s="415"/>
      <c r="AZ591" s="415"/>
      <c r="BA591" s="417"/>
      <c r="BB591" s="494"/>
      <c r="BC591" s="417"/>
      <c r="BD591" s="417"/>
      <c r="BE591" s="417"/>
      <c r="BF591" s="417"/>
      <c r="BG591" s="417"/>
      <c r="BH591" s="417"/>
      <c r="BI591" s="417"/>
      <c r="BJ591" s="417"/>
      <c r="BK591" s="417"/>
      <c r="BL591" s="417"/>
      <c r="BM591" s="417"/>
      <c r="BN591" s="417"/>
      <c r="BO591" s="417"/>
      <c r="BP591" s="417"/>
      <c r="BQ591" s="417"/>
      <c r="BR591" s="417"/>
      <c r="BS591" s="417"/>
      <c r="BT591" s="417"/>
      <c r="BU591" s="417"/>
      <c r="BV591" s="417"/>
      <c r="BW591" s="418"/>
      <c r="BX591" s="418"/>
      <c r="BY591" s="418"/>
      <c r="BZ591" s="418"/>
      <c r="CA591" s="418"/>
      <c r="CB591" s="418"/>
      <c r="CC591" s="418"/>
      <c r="CD591" s="418"/>
      <c r="CE591" s="418"/>
      <c r="CF591" s="418"/>
      <c r="CG591" s="418"/>
      <c r="CH591" s="418"/>
      <c r="CI591" s="418"/>
      <c r="CJ591" s="418"/>
      <c r="CK591" s="418"/>
      <c r="CL591" s="418"/>
      <c r="CM591" s="418"/>
      <c r="CN591" s="418"/>
      <c r="CO591" s="418"/>
      <c r="CP591" s="418"/>
      <c r="CQ591" s="418"/>
      <c r="CR591" s="418"/>
      <c r="CS591" s="418"/>
      <c r="CT591" s="418"/>
      <c r="CU591" s="418"/>
      <c r="CV591" s="418"/>
      <c r="CW591" s="418"/>
      <c r="CX591" s="418"/>
      <c r="CY591" s="418"/>
      <c r="CZ591" s="418"/>
    </row>
    <row r="592" s="422" customFormat="true" ht="25.15" customHeight="true" x14ac:dyDescent="0.2">
      <c r="C592" s="1152"/>
      <c r="D592" s="1151"/>
      <c r="E592" s="727"/>
      <c r="F592" s="727"/>
      <c r="G592" s="727"/>
      <c r="H592" s="1152"/>
      <c r="I592" s="1151"/>
      <c r="J592" s="727"/>
      <c r="K592" s="727"/>
      <c r="L592" s="727"/>
      <c r="M592" s="1152"/>
      <c r="N592" s="1151"/>
      <c r="O592" s="727"/>
      <c r="P592" s="727"/>
      <c r="Q592" s="727"/>
      <c r="W592" s="415"/>
      <c r="X592" s="415"/>
      <c r="Y592" s="415"/>
      <c r="Z592" s="415"/>
      <c r="AA592" s="415"/>
      <c r="AB592" s="415"/>
      <c r="AC592" s="415"/>
      <c r="AD592" s="415"/>
      <c r="AE592" s="415"/>
      <c r="AF592" s="415"/>
      <c r="AG592" s="415"/>
      <c r="AH592" s="415"/>
      <c r="AI592" s="415"/>
      <c r="AJ592" s="415"/>
      <c r="AK592" s="415"/>
      <c r="AL592" s="415"/>
      <c r="AM592" s="415"/>
      <c r="AN592" s="415"/>
      <c r="AO592" s="415"/>
      <c r="AP592" s="415"/>
      <c r="AQ592" s="415"/>
      <c r="AR592" s="415"/>
      <c r="AS592" s="415"/>
      <c r="AT592" s="415"/>
      <c r="AU592" s="415"/>
      <c r="AV592" s="415"/>
      <c r="AW592" s="415"/>
      <c r="AX592" s="415"/>
      <c r="AY592" s="415"/>
      <c r="AZ592" s="415"/>
      <c r="BA592" s="417"/>
      <c r="BB592" s="494"/>
      <c r="BC592" s="417"/>
      <c r="BD592" s="417"/>
      <c r="BE592" s="417"/>
      <c r="BF592" s="417"/>
      <c r="BG592" s="417"/>
      <c r="BH592" s="417"/>
      <c r="BI592" s="417"/>
      <c r="BJ592" s="417"/>
      <c r="BK592" s="417"/>
      <c r="BL592" s="417"/>
      <c r="BM592" s="417"/>
      <c r="BN592" s="417"/>
      <c r="BO592" s="417"/>
      <c r="BP592" s="417"/>
      <c r="BQ592" s="417"/>
      <c r="BR592" s="417"/>
      <c r="BS592" s="417"/>
      <c r="BT592" s="417"/>
      <c r="BU592" s="417"/>
      <c r="BV592" s="417"/>
      <c r="BW592" s="418"/>
      <c r="BX592" s="418"/>
      <c r="BY592" s="418"/>
      <c r="BZ592" s="418"/>
      <c r="CA592" s="418"/>
      <c r="CB592" s="418"/>
      <c r="CC592" s="418"/>
      <c r="CD592" s="418"/>
      <c r="CE592" s="418"/>
      <c r="CF592" s="418"/>
      <c r="CG592" s="418"/>
      <c r="CH592" s="418"/>
      <c r="CI592" s="418"/>
      <c r="CJ592" s="418"/>
      <c r="CK592" s="418"/>
      <c r="CL592" s="418"/>
      <c r="CM592" s="418"/>
      <c r="CN592" s="418"/>
      <c r="CO592" s="418"/>
      <c r="CP592" s="418"/>
      <c r="CQ592" s="418"/>
      <c r="CR592" s="418"/>
      <c r="CS592" s="418"/>
      <c r="CT592" s="418"/>
      <c r="CU592" s="418"/>
      <c r="CV592" s="418"/>
      <c r="CW592" s="418"/>
      <c r="CX592" s="418"/>
      <c r="CY592" s="418"/>
      <c r="CZ592" s="418"/>
    </row>
    <row r="593" s="422" customFormat="true" ht="25.15" customHeight="true" x14ac:dyDescent="0.2">
      <c r="C593" s="1152"/>
      <c r="D593" s="1151"/>
      <c r="E593" s="727"/>
      <c r="F593" s="727"/>
      <c r="G593" s="727"/>
      <c r="H593" s="1152"/>
      <c r="I593" s="1151"/>
      <c r="J593" s="727"/>
      <c r="K593" s="727"/>
      <c r="L593" s="727"/>
      <c r="M593" s="1152"/>
      <c r="N593" s="1151"/>
      <c r="O593" s="727"/>
      <c r="P593" s="727"/>
      <c r="Q593" s="727"/>
      <c r="W593" s="415"/>
      <c r="X593" s="415"/>
      <c r="Y593" s="415"/>
      <c r="Z593" s="415"/>
      <c r="AA593" s="415"/>
      <c r="AB593" s="415"/>
      <c r="AC593" s="415"/>
      <c r="AD593" s="415"/>
      <c r="AE593" s="415"/>
      <c r="AF593" s="415"/>
      <c r="AG593" s="415"/>
      <c r="AH593" s="415"/>
      <c r="AI593" s="415"/>
      <c r="AJ593" s="415"/>
      <c r="AK593" s="415"/>
      <c r="AL593" s="415"/>
      <c r="AM593" s="415"/>
      <c r="AN593" s="415"/>
      <c r="AO593" s="415"/>
      <c r="AP593" s="415"/>
      <c r="AQ593" s="415"/>
      <c r="AR593" s="415"/>
      <c r="AS593" s="415"/>
      <c r="AT593" s="415"/>
      <c r="AU593" s="415"/>
      <c r="AV593" s="415"/>
      <c r="AW593" s="415"/>
      <c r="AX593" s="415"/>
      <c r="AY593" s="415"/>
      <c r="AZ593" s="415"/>
      <c r="BA593" s="417"/>
      <c r="BB593" s="494"/>
      <c r="BC593" s="417"/>
      <c r="BD593" s="417"/>
      <c r="BE593" s="417"/>
      <c r="BF593" s="417"/>
      <c r="BG593" s="417"/>
      <c r="BH593" s="417"/>
      <c r="BI593" s="417"/>
      <c r="BJ593" s="417"/>
      <c r="BK593" s="417"/>
      <c r="BL593" s="417"/>
      <c r="BM593" s="417"/>
      <c r="BN593" s="417"/>
      <c r="BO593" s="417"/>
      <c r="BP593" s="417"/>
      <c r="BQ593" s="417"/>
      <c r="BR593" s="417"/>
      <c r="BS593" s="417"/>
      <c r="BT593" s="417"/>
      <c r="BU593" s="417"/>
      <c r="BV593" s="417"/>
      <c r="BW593" s="418"/>
      <c r="BX593" s="418"/>
      <c r="BY593" s="418"/>
      <c r="BZ593" s="418"/>
      <c r="CA593" s="418"/>
      <c r="CB593" s="418"/>
      <c r="CC593" s="418"/>
      <c r="CD593" s="418"/>
      <c r="CE593" s="418"/>
      <c r="CF593" s="418"/>
      <c r="CG593" s="418"/>
      <c r="CH593" s="418"/>
      <c r="CI593" s="418"/>
      <c r="CJ593" s="418"/>
      <c r="CK593" s="418"/>
      <c r="CL593" s="418"/>
      <c r="CM593" s="418"/>
      <c r="CN593" s="418"/>
      <c r="CO593" s="418"/>
      <c r="CP593" s="418"/>
      <c r="CQ593" s="418"/>
      <c r="CR593" s="418"/>
      <c r="CS593" s="418"/>
      <c r="CT593" s="418"/>
      <c r="CU593" s="418"/>
      <c r="CV593" s="418"/>
      <c r="CW593" s="418"/>
      <c r="CX593" s="418"/>
      <c r="CY593" s="418"/>
      <c r="CZ593" s="418"/>
    </row>
    <row r="594" s="422" customFormat="true" ht="25.15" customHeight="true" x14ac:dyDescent="0.2">
      <c r="C594" s="1152"/>
      <c r="D594" s="1151"/>
      <c r="E594" s="727"/>
      <c r="F594" s="727"/>
      <c r="G594" s="727"/>
      <c r="H594" s="1152"/>
      <c r="I594" s="1151"/>
      <c r="J594" s="727"/>
      <c r="K594" s="727"/>
      <c r="L594" s="727"/>
      <c r="M594" s="1152"/>
      <c r="N594" s="1151"/>
      <c r="O594" s="727"/>
      <c r="P594" s="727"/>
      <c r="Q594" s="727"/>
      <c r="W594" s="415"/>
      <c r="X594" s="415"/>
      <c r="Y594" s="415"/>
      <c r="Z594" s="415"/>
      <c r="AA594" s="415"/>
      <c r="AB594" s="415"/>
      <c r="AC594" s="415"/>
      <c r="AD594" s="415"/>
      <c r="AE594" s="415"/>
      <c r="AF594" s="415"/>
      <c r="AG594" s="415"/>
      <c r="AH594" s="415"/>
      <c r="AI594" s="415"/>
      <c r="AJ594" s="415"/>
      <c r="AK594" s="415"/>
      <c r="AL594" s="415"/>
      <c r="AM594" s="415"/>
      <c r="AN594" s="415"/>
      <c r="AO594" s="415"/>
      <c r="AP594" s="415"/>
      <c r="AQ594" s="415"/>
      <c r="AR594" s="415"/>
      <c r="AS594" s="415"/>
      <c r="AT594" s="415"/>
      <c r="AU594" s="415"/>
      <c r="AV594" s="415"/>
      <c r="AW594" s="415"/>
      <c r="AX594" s="415"/>
      <c r="AY594" s="415"/>
      <c r="AZ594" s="415"/>
      <c r="BA594" s="417"/>
      <c r="BB594" s="494"/>
      <c r="BC594" s="417"/>
      <c r="BD594" s="417"/>
      <c r="BE594" s="417"/>
      <c r="BF594" s="417"/>
      <c r="BG594" s="417"/>
      <c r="BH594" s="417"/>
      <c r="BI594" s="417"/>
      <c r="BJ594" s="417"/>
      <c r="BK594" s="417"/>
      <c r="BL594" s="417"/>
      <c r="BM594" s="417"/>
      <c r="BN594" s="417"/>
      <c r="BO594" s="417"/>
      <c r="BP594" s="417"/>
      <c r="BQ594" s="417"/>
      <c r="BR594" s="417"/>
      <c r="BS594" s="417"/>
      <c r="BT594" s="417"/>
      <c r="BU594" s="417"/>
      <c r="BV594" s="417"/>
      <c r="BW594" s="418"/>
      <c r="BX594" s="418"/>
      <c r="BY594" s="418"/>
      <c r="BZ594" s="418"/>
      <c r="CA594" s="418"/>
      <c r="CB594" s="418"/>
      <c r="CC594" s="418"/>
      <c r="CD594" s="418"/>
      <c r="CE594" s="418"/>
      <c r="CF594" s="418"/>
      <c r="CG594" s="418"/>
      <c r="CH594" s="418"/>
      <c r="CI594" s="418"/>
      <c r="CJ594" s="418"/>
      <c r="CK594" s="418"/>
      <c r="CL594" s="418"/>
      <c r="CM594" s="418"/>
      <c r="CN594" s="418"/>
      <c r="CO594" s="418"/>
      <c r="CP594" s="418"/>
      <c r="CQ594" s="418"/>
      <c r="CR594" s="418"/>
      <c r="CS594" s="418"/>
      <c r="CT594" s="418"/>
      <c r="CU594" s="418"/>
      <c r="CV594" s="418"/>
      <c r="CW594" s="418"/>
      <c r="CX594" s="418"/>
      <c r="CY594" s="418"/>
      <c r="CZ594" s="418"/>
    </row>
    <row r="595" s="422" customFormat="true" ht="25.15" customHeight="true" x14ac:dyDescent="0.2">
      <c r="C595" s="1152"/>
      <c r="D595" s="1151"/>
      <c r="E595" s="727"/>
      <c r="F595" s="727"/>
      <c r="G595" s="727"/>
      <c r="H595" s="1152"/>
      <c r="I595" s="1151"/>
      <c r="J595" s="727"/>
      <c r="K595" s="727"/>
      <c r="L595" s="727"/>
      <c r="M595" s="1152"/>
      <c r="N595" s="1151"/>
      <c r="O595" s="727"/>
      <c r="P595" s="727"/>
      <c r="Q595" s="727"/>
      <c r="W595" s="415"/>
      <c r="X595" s="415"/>
      <c r="Y595" s="415"/>
      <c r="Z595" s="415"/>
      <c r="AA595" s="415"/>
      <c r="AB595" s="415"/>
      <c r="AC595" s="415"/>
      <c r="AD595" s="415"/>
      <c r="AE595" s="415"/>
      <c r="AF595" s="415"/>
      <c r="AG595" s="415"/>
      <c r="AH595" s="415"/>
      <c r="AI595" s="415"/>
      <c r="AJ595" s="415"/>
      <c r="AK595" s="415"/>
      <c r="AL595" s="415"/>
      <c r="AM595" s="415"/>
      <c r="AN595" s="415"/>
      <c r="AO595" s="415"/>
      <c r="AP595" s="415"/>
      <c r="AQ595" s="415"/>
      <c r="AR595" s="415"/>
      <c r="AS595" s="415"/>
      <c r="AT595" s="415"/>
      <c r="AU595" s="415"/>
      <c r="AV595" s="415"/>
      <c r="AW595" s="415"/>
      <c r="AX595" s="415"/>
      <c r="AY595" s="415"/>
      <c r="AZ595" s="415"/>
      <c r="BA595" s="417"/>
      <c r="BB595" s="494"/>
      <c r="BC595" s="417"/>
      <c r="BD595" s="417"/>
      <c r="BE595" s="417"/>
      <c r="BF595" s="417"/>
      <c r="BG595" s="417"/>
      <c r="BH595" s="417"/>
      <c r="BI595" s="417"/>
      <c r="BJ595" s="417"/>
      <c r="BK595" s="417"/>
      <c r="BL595" s="417"/>
      <c r="BM595" s="417"/>
      <c r="BN595" s="417"/>
      <c r="BO595" s="417"/>
      <c r="BP595" s="417"/>
      <c r="BQ595" s="417"/>
      <c r="BR595" s="417"/>
      <c r="BS595" s="417"/>
      <c r="BT595" s="417"/>
      <c r="BU595" s="417"/>
      <c r="BV595" s="417"/>
      <c r="BW595" s="418"/>
      <c r="BX595" s="418"/>
      <c r="BY595" s="418"/>
      <c r="BZ595" s="418"/>
      <c r="CA595" s="418"/>
      <c r="CB595" s="418"/>
      <c r="CC595" s="418"/>
      <c r="CD595" s="418"/>
      <c r="CE595" s="418"/>
      <c r="CF595" s="418"/>
      <c r="CG595" s="418"/>
      <c r="CH595" s="418"/>
      <c r="CI595" s="418"/>
      <c r="CJ595" s="418"/>
      <c r="CK595" s="418"/>
      <c r="CL595" s="418"/>
      <c r="CM595" s="418"/>
      <c r="CN595" s="418"/>
      <c r="CO595" s="418"/>
      <c r="CP595" s="418"/>
      <c r="CQ595" s="418"/>
      <c r="CR595" s="418"/>
      <c r="CS595" s="418"/>
      <c r="CT595" s="418"/>
      <c r="CU595" s="418"/>
      <c r="CV595" s="418"/>
      <c r="CW595" s="418"/>
      <c r="CX595" s="418"/>
      <c r="CY595" s="418"/>
      <c r="CZ595" s="418"/>
    </row>
    <row r="596" s="422" customFormat="true" ht="25.15" customHeight="true" x14ac:dyDescent="0.2">
      <c r="C596" s="1152"/>
      <c r="D596" s="1151"/>
      <c r="E596" s="727"/>
      <c r="F596" s="727"/>
      <c r="G596" s="727"/>
      <c r="H596" s="1152"/>
      <c r="I596" s="1151"/>
      <c r="J596" s="727"/>
      <c r="K596" s="727"/>
      <c r="L596" s="727"/>
      <c r="M596" s="1152"/>
      <c r="N596" s="1151"/>
      <c r="O596" s="727"/>
      <c r="P596" s="727"/>
      <c r="Q596" s="727"/>
      <c r="W596" s="415"/>
      <c r="X596" s="415"/>
      <c r="Y596" s="415"/>
      <c r="Z596" s="415"/>
      <c r="AA596" s="415"/>
      <c r="AB596" s="415"/>
      <c r="AC596" s="415"/>
      <c r="AD596" s="415"/>
      <c r="AE596" s="415"/>
      <c r="AF596" s="415"/>
      <c r="AG596" s="415"/>
      <c r="AH596" s="415"/>
      <c r="AI596" s="415"/>
      <c r="AJ596" s="415"/>
      <c r="AK596" s="415"/>
      <c r="AL596" s="415"/>
      <c r="AM596" s="415"/>
      <c r="AN596" s="415"/>
      <c r="AO596" s="415"/>
      <c r="AP596" s="415"/>
      <c r="AQ596" s="415"/>
      <c r="AR596" s="415"/>
      <c r="AS596" s="415"/>
      <c r="AT596" s="415"/>
      <c r="AU596" s="415"/>
      <c r="AV596" s="415"/>
      <c r="AW596" s="415"/>
      <c r="AX596" s="415"/>
      <c r="AY596" s="415"/>
      <c r="AZ596" s="415"/>
      <c r="BA596" s="417"/>
      <c r="BB596" s="494"/>
      <c r="BC596" s="417"/>
      <c r="BD596" s="417"/>
      <c r="BE596" s="417"/>
      <c r="BF596" s="417"/>
      <c r="BG596" s="417"/>
      <c r="BH596" s="417"/>
      <c r="BI596" s="417"/>
      <c r="BJ596" s="417"/>
      <c r="BK596" s="417"/>
      <c r="BL596" s="417"/>
      <c r="BM596" s="417"/>
      <c r="BN596" s="417"/>
      <c r="BO596" s="417"/>
      <c r="BP596" s="417"/>
      <c r="BQ596" s="417"/>
      <c r="BR596" s="417"/>
      <c r="BS596" s="417"/>
      <c r="BT596" s="417"/>
      <c r="BU596" s="417"/>
      <c r="BV596" s="417"/>
      <c r="BW596" s="418"/>
      <c r="BX596" s="418"/>
      <c r="BY596" s="418"/>
      <c r="BZ596" s="418"/>
      <c r="CA596" s="418"/>
      <c r="CB596" s="418"/>
      <c r="CC596" s="418"/>
      <c r="CD596" s="418"/>
      <c r="CE596" s="418"/>
      <c r="CF596" s="418"/>
      <c r="CG596" s="418"/>
      <c r="CH596" s="418"/>
      <c r="CI596" s="418"/>
      <c r="CJ596" s="418"/>
      <c r="CK596" s="418"/>
      <c r="CL596" s="418"/>
      <c r="CM596" s="418"/>
      <c r="CN596" s="418"/>
      <c r="CO596" s="418"/>
      <c r="CP596" s="418"/>
      <c r="CQ596" s="418"/>
      <c r="CR596" s="418"/>
      <c r="CS596" s="418"/>
      <c r="CT596" s="418"/>
      <c r="CU596" s="418"/>
      <c r="CV596" s="418"/>
      <c r="CW596" s="418"/>
      <c r="CX596" s="418"/>
      <c r="CY596" s="418"/>
      <c r="CZ596" s="418"/>
    </row>
    <row r="597" s="422" customFormat="true" ht="25.15" customHeight="true" x14ac:dyDescent="0.2">
      <c r="C597" s="1152"/>
      <c r="D597" s="1151"/>
      <c r="E597" s="727"/>
      <c r="F597" s="727"/>
      <c r="G597" s="727"/>
      <c r="H597" s="1152"/>
      <c r="I597" s="1151"/>
      <c r="J597" s="727"/>
      <c r="K597" s="727"/>
      <c r="L597" s="727"/>
      <c r="M597" s="1152"/>
      <c r="N597" s="1151"/>
      <c r="O597" s="727"/>
      <c r="P597" s="727"/>
      <c r="Q597" s="727"/>
      <c r="W597" s="415"/>
      <c r="X597" s="415"/>
      <c r="Y597" s="415"/>
      <c r="Z597" s="415"/>
      <c r="AA597" s="415"/>
      <c r="AB597" s="415"/>
      <c r="AC597" s="415"/>
      <c r="AD597" s="415"/>
      <c r="AE597" s="415"/>
      <c r="AF597" s="415"/>
      <c r="AG597" s="415"/>
      <c r="AH597" s="415"/>
      <c r="AI597" s="415"/>
      <c r="AJ597" s="415"/>
      <c r="AK597" s="415"/>
      <c r="AL597" s="415"/>
      <c r="AM597" s="415"/>
      <c r="AN597" s="415"/>
      <c r="AO597" s="415"/>
      <c r="AP597" s="415"/>
      <c r="AQ597" s="415"/>
      <c r="AR597" s="415"/>
      <c r="AS597" s="415"/>
      <c r="AT597" s="415"/>
      <c r="AU597" s="415"/>
      <c r="AV597" s="415"/>
      <c r="AW597" s="415"/>
      <c r="AX597" s="415"/>
      <c r="AY597" s="415"/>
      <c r="AZ597" s="415"/>
      <c r="BA597" s="417"/>
      <c r="BB597" s="494"/>
      <c r="BC597" s="417"/>
      <c r="BD597" s="417"/>
      <c r="BE597" s="417"/>
      <c r="BF597" s="417"/>
      <c r="BG597" s="417"/>
      <c r="BH597" s="417"/>
      <c r="BI597" s="417"/>
      <c r="BJ597" s="417"/>
      <c r="BK597" s="417"/>
      <c r="BL597" s="417"/>
      <c r="BM597" s="417"/>
      <c r="BN597" s="417"/>
      <c r="BO597" s="417"/>
      <c r="BP597" s="417"/>
      <c r="BQ597" s="417"/>
      <c r="BR597" s="417"/>
      <c r="BS597" s="417"/>
      <c r="BT597" s="417"/>
      <c r="BU597" s="417"/>
      <c r="BV597" s="417"/>
      <c r="BW597" s="418"/>
      <c r="BX597" s="418"/>
      <c r="BY597" s="418"/>
      <c r="BZ597" s="418"/>
      <c r="CA597" s="418"/>
      <c r="CB597" s="418"/>
      <c r="CC597" s="418"/>
      <c r="CD597" s="418"/>
      <c r="CE597" s="418"/>
      <c r="CF597" s="418"/>
      <c r="CG597" s="418"/>
      <c r="CH597" s="418"/>
      <c r="CI597" s="418"/>
      <c r="CJ597" s="418"/>
      <c r="CK597" s="418"/>
      <c r="CL597" s="418"/>
      <c r="CM597" s="418"/>
      <c r="CN597" s="418"/>
      <c r="CO597" s="418"/>
      <c r="CP597" s="418"/>
      <c r="CQ597" s="418"/>
      <c r="CR597" s="418"/>
      <c r="CS597" s="418"/>
      <c r="CT597" s="418"/>
      <c r="CU597" s="418"/>
      <c r="CV597" s="418"/>
      <c r="CW597" s="418"/>
      <c r="CX597" s="418"/>
      <c r="CY597" s="418"/>
      <c r="CZ597" s="418"/>
    </row>
    <row r="598" s="422" customFormat="true" ht="25.15" customHeight="true" x14ac:dyDescent="0.2">
      <c r="C598" s="1152"/>
      <c r="D598" s="1151"/>
      <c r="E598" s="727"/>
      <c r="F598" s="727"/>
      <c r="G598" s="727"/>
      <c r="H598" s="1152"/>
      <c r="I598" s="1151"/>
      <c r="J598" s="727"/>
      <c r="K598" s="727"/>
      <c r="L598" s="727"/>
      <c r="M598" s="1152"/>
      <c r="N598" s="1151"/>
      <c r="O598" s="727"/>
      <c r="P598" s="727"/>
      <c r="Q598" s="727"/>
      <c r="W598" s="415"/>
      <c r="X598" s="415"/>
      <c r="Y598" s="415"/>
      <c r="Z598" s="415"/>
      <c r="AA598" s="415"/>
      <c r="AB598" s="415"/>
      <c r="AC598" s="415"/>
      <c r="AD598" s="415"/>
      <c r="AE598" s="415"/>
      <c r="AF598" s="415"/>
      <c r="AG598" s="415"/>
      <c r="AH598" s="415"/>
      <c r="AI598" s="415"/>
      <c r="AJ598" s="415"/>
      <c r="AK598" s="415"/>
      <c r="AL598" s="415"/>
      <c r="AM598" s="415"/>
      <c r="AN598" s="415"/>
      <c r="AO598" s="415"/>
      <c r="AP598" s="415"/>
      <c r="AQ598" s="415"/>
      <c r="AR598" s="415"/>
      <c r="AS598" s="415"/>
      <c r="AT598" s="415"/>
      <c r="AU598" s="415"/>
      <c r="AV598" s="415"/>
      <c r="AW598" s="415"/>
      <c r="AX598" s="415"/>
      <c r="AY598" s="415"/>
      <c r="AZ598" s="415"/>
      <c r="BA598" s="417"/>
      <c r="BB598" s="494"/>
      <c r="BC598" s="417"/>
      <c r="BD598" s="417"/>
      <c r="BE598" s="417"/>
      <c r="BF598" s="417"/>
      <c r="BG598" s="417"/>
      <c r="BH598" s="417"/>
      <c r="BI598" s="417"/>
      <c r="BJ598" s="417"/>
      <c r="BK598" s="417"/>
      <c r="BL598" s="417"/>
      <c r="BM598" s="417"/>
      <c r="BN598" s="417"/>
      <c r="BO598" s="417"/>
      <c r="BP598" s="417"/>
      <c r="BQ598" s="417"/>
      <c r="BR598" s="417"/>
      <c r="BS598" s="417"/>
      <c r="BT598" s="417"/>
      <c r="BU598" s="417"/>
      <c r="BV598" s="417"/>
      <c r="BW598" s="418"/>
      <c r="BX598" s="418"/>
      <c r="BY598" s="418"/>
      <c r="BZ598" s="418"/>
      <c r="CA598" s="418"/>
      <c r="CB598" s="418"/>
      <c r="CC598" s="418"/>
      <c r="CD598" s="418"/>
      <c r="CE598" s="418"/>
      <c r="CF598" s="418"/>
      <c r="CG598" s="418"/>
      <c r="CH598" s="418"/>
      <c r="CI598" s="418"/>
      <c r="CJ598" s="418"/>
      <c r="CK598" s="418"/>
      <c r="CL598" s="418"/>
      <c r="CM598" s="418"/>
      <c r="CN598" s="418"/>
      <c r="CO598" s="418"/>
      <c r="CP598" s="418"/>
      <c r="CQ598" s="418"/>
      <c r="CR598" s="418"/>
      <c r="CS598" s="418"/>
      <c r="CT598" s="418"/>
      <c r="CU598" s="418"/>
      <c r="CV598" s="418"/>
      <c r="CW598" s="418"/>
      <c r="CX598" s="418"/>
      <c r="CY598" s="418"/>
      <c r="CZ598" s="418"/>
    </row>
    <row r="599" s="422" customFormat="true" ht="25.15" customHeight="true" x14ac:dyDescent="0.2">
      <c r="C599" s="1152"/>
      <c r="D599" s="1151"/>
      <c r="E599" s="727"/>
      <c r="F599" s="727"/>
      <c r="G599" s="727"/>
      <c r="H599" s="1152"/>
      <c r="I599" s="1151"/>
      <c r="J599" s="727"/>
      <c r="K599" s="727"/>
      <c r="L599" s="727"/>
      <c r="M599" s="1152"/>
      <c r="N599" s="1151"/>
      <c r="O599" s="727"/>
      <c r="P599" s="727"/>
      <c r="Q599" s="727"/>
      <c r="W599" s="415"/>
      <c r="X599" s="415"/>
      <c r="Y599" s="415"/>
      <c r="Z599" s="415"/>
      <c r="AA599" s="415"/>
      <c r="AB599" s="415"/>
      <c r="AC599" s="415"/>
      <c r="AD599" s="415"/>
      <c r="AE599" s="415"/>
      <c r="AF599" s="415"/>
      <c r="AG599" s="415"/>
      <c r="AH599" s="415"/>
      <c r="AI599" s="415"/>
      <c r="AJ599" s="415"/>
      <c r="AK599" s="415"/>
      <c r="AL599" s="415"/>
      <c r="AM599" s="415"/>
      <c r="AN599" s="415"/>
      <c r="AO599" s="415"/>
      <c r="AP599" s="415"/>
      <c r="AQ599" s="415"/>
      <c r="AR599" s="415"/>
      <c r="AS599" s="415"/>
      <c r="AT599" s="415"/>
      <c r="AU599" s="415"/>
      <c r="AV599" s="415"/>
      <c r="AW599" s="415"/>
      <c r="AX599" s="415"/>
      <c r="AY599" s="415"/>
      <c r="AZ599" s="415"/>
      <c r="BA599" s="417"/>
      <c r="BB599" s="494"/>
      <c r="BC599" s="417"/>
      <c r="BD599" s="417"/>
      <c r="BE599" s="417"/>
      <c r="BF599" s="417"/>
      <c r="BG599" s="417"/>
      <c r="BH599" s="417"/>
      <c r="BI599" s="417"/>
      <c r="BJ599" s="417"/>
      <c r="BK599" s="417"/>
      <c r="BL599" s="417"/>
      <c r="BM599" s="417"/>
      <c r="BN599" s="417"/>
      <c r="BO599" s="417"/>
      <c r="BP599" s="417"/>
      <c r="BQ599" s="417"/>
      <c r="BR599" s="417"/>
      <c r="BS599" s="417"/>
      <c r="BT599" s="417"/>
      <c r="BU599" s="417"/>
      <c r="BV599" s="417"/>
      <c r="BW599" s="418"/>
      <c r="BX599" s="418"/>
      <c r="BY599" s="418"/>
      <c r="BZ599" s="418"/>
      <c r="CA599" s="418"/>
      <c r="CB599" s="418"/>
      <c r="CC599" s="418"/>
      <c r="CD599" s="418"/>
      <c r="CE599" s="418"/>
      <c r="CF599" s="418"/>
      <c r="CG599" s="418"/>
      <c r="CH599" s="418"/>
      <c r="CI599" s="418"/>
      <c r="CJ599" s="418"/>
      <c r="CK599" s="418"/>
      <c r="CL599" s="418"/>
      <c r="CM599" s="418"/>
      <c r="CN599" s="418"/>
      <c r="CO599" s="418"/>
      <c r="CP599" s="418"/>
      <c r="CQ599" s="418"/>
      <c r="CR599" s="418"/>
      <c r="CS599" s="418"/>
      <c r="CT599" s="418"/>
      <c r="CU599" s="418"/>
      <c r="CV599" s="418"/>
      <c r="CW599" s="418"/>
      <c r="CX599" s="418"/>
      <c r="CY599" s="418"/>
      <c r="CZ599" s="418"/>
    </row>
    <row r="600" s="422" customFormat="true" ht="25.15" customHeight="true" x14ac:dyDescent="0.2">
      <c r="C600" s="1152"/>
      <c r="D600" s="1151"/>
      <c r="E600" s="727"/>
      <c r="F600" s="727"/>
      <c r="G600" s="727"/>
      <c r="H600" s="1152"/>
      <c r="I600" s="1151"/>
      <c r="J600" s="727"/>
      <c r="K600" s="727"/>
      <c r="L600" s="727"/>
      <c r="M600" s="1152"/>
      <c r="N600" s="1151"/>
      <c r="O600" s="727"/>
      <c r="P600" s="727"/>
      <c r="Q600" s="727"/>
      <c r="W600" s="415"/>
      <c r="X600" s="415"/>
      <c r="Y600" s="415"/>
      <c r="Z600" s="415"/>
      <c r="AA600" s="415"/>
      <c r="AB600" s="415"/>
      <c r="AC600" s="415"/>
      <c r="AD600" s="415"/>
      <c r="AE600" s="415"/>
      <c r="AF600" s="415"/>
      <c r="AG600" s="415"/>
      <c r="AH600" s="415"/>
      <c r="AI600" s="415"/>
      <c r="AJ600" s="415"/>
      <c r="AK600" s="415"/>
      <c r="AL600" s="415"/>
      <c r="AM600" s="415"/>
      <c r="AN600" s="415"/>
      <c r="AO600" s="415"/>
      <c r="AP600" s="415"/>
      <c r="AQ600" s="415"/>
      <c r="AR600" s="415"/>
      <c r="AS600" s="415"/>
      <c r="AT600" s="415"/>
      <c r="AU600" s="415"/>
      <c r="AV600" s="415"/>
      <c r="AW600" s="415"/>
      <c r="AX600" s="415"/>
      <c r="AY600" s="415"/>
      <c r="AZ600" s="415"/>
      <c r="BA600" s="417"/>
      <c r="BB600" s="494"/>
      <c r="BC600" s="417"/>
      <c r="BD600" s="417"/>
      <c r="BE600" s="417"/>
      <c r="BF600" s="417"/>
      <c r="BG600" s="417"/>
      <c r="BH600" s="417"/>
      <c r="BI600" s="417"/>
      <c r="BJ600" s="417"/>
      <c r="BK600" s="417"/>
      <c r="BL600" s="417"/>
      <c r="BM600" s="417"/>
      <c r="BN600" s="417"/>
      <c r="BO600" s="417"/>
      <c r="BP600" s="417"/>
      <c r="BQ600" s="417"/>
      <c r="BR600" s="417"/>
      <c r="BS600" s="417"/>
      <c r="BT600" s="417"/>
      <c r="BU600" s="417"/>
      <c r="BV600" s="417"/>
      <c r="BW600" s="418"/>
      <c r="BX600" s="418"/>
      <c r="BY600" s="418"/>
      <c r="BZ600" s="418"/>
      <c r="CA600" s="418"/>
      <c r="CB600" s="418"/>
      <c r="CC600" s="418"/>
      <c r="CD600" s="418"/>
      <c r="CE600" s="418"/>
      <c r="CF600" s="418"/>
      <c r="CG600" s="418"/>
      <c r="CH600" s="418"/>
      <c r="CI600" s="418"/>
      <c r="CJ600" s="418"/>
      <c r="CK600" s="418"/>
      <c r="CL600" s="418"/>
      <c r="CM600" s="418"/>
      <c r="CN600" s="418"/>
      <c r="CO600" s="418"/>
      <c r="CP600" s="418"/>
      <c r="CQ600" s="418"/>
      <c r="CR600" s="418"/>
      <c r="CS600" s="418"/>
      <c r="CT600" s="418"/>
      <c r="CU600" s="418"/>
      <c r="CV600" s="418"/>
      <c r="CW600" s="418"/>
      <c r="CX600" s="418"/>
      <c r="CY600" s="418"/>
      <c r="CZ600" s="418"/>
    </row>
    <row r="601" s="422" customFormat="true" ht="25.15" customHeight="true" x14ac:dyDescent="0.2">
      <c r="C601" s="1152"/>
      <c r="D601" s="1151"/>
      <c r="E601" s="727"/>
      <c r="F601" s="727"/>
      <c r="G601" s="727"/>
      <c r="H601" s="1152"/>
      <c r="I601" s="1151"/>
      <c r="J601" s="727"/>
      <c r="K601" s="727"/>
      <c r="L601" s="727"/>
      <c r="M601" s="1152"/>
      <c r="N601" s="1151"/>
      <c r="O601" s="727"/>
      <c r="P601" s="727"/>
      <c r="Q601" s="727"/>
      <c r="W601" s="415"/>
      <c r="X601" s="415"/>
      <c r="Y601" s="415"/>
      <c r="Z601" s="415"/>
      <c r="AA601" s="415"/>
      <c r="AB601" s="415"/>
      <c r="AC601" s="415"/>
      <c r="AD601" s="415"/>
      <c r="AE601" s="415"/>
      <c r="AF601" s="415"/>
      <c r="AG601" s="415"/>
      <c r="AH601" s="415"/>
      <c r="AI601" s="415"/>
      <c r="AJ601" s="415"/>
      <c r="AK601" s="415"/>
      <c r="AL601" s="415"/>
      <c r="AM601" s="415"/>
      <c r="AN601" s="415"/>
      <c r="AO601" s="415"/>
      <c r="AP601" s="415"/>
      <c r="AQ601" s="415"/>
      <c r="AR601" s="415"/>
      <c r="AS601" s="415"/>
      <c r="AT601" s="415"/>
      <c r="AU601" s="415"/>
      <c r="AV601" s="415"/>
      <c r="AW601" s="415"/>
      <c r="AX601" s="415"/>
      <c r="AY601" s="415"/>
      <c r="AZ601" s="415"/>
      <c r="BA601" s="417"/>
      <c r="BB601" s="494"/>
      <c r="BC601" s="417"/>
      <c r="BD601" s="417"/>
      <c r="BE601" s="417"/>
      <c r="BF601" s="417"/>
      <c r="BG601" s="417"/>
      <c r="BH601" s="417"/>
      <c r="BI601" s="417"/>
      <c r="BJ601" s="417"/>
      <c r="BK601" s="417"/>
      <c r="BL601" s="417"/>
      <c r="BM601" s="417"/>
      <c r="BN601" s="417"/>
      <c r="BO601" s="417"/>
      <c r="BP601" s="417"/>
      <c r="BQ601" s="417"/>
      <c r="BR601" s="417"/>
      <c r="BS601" s="417"/>
      <c r="BT601" s="417"/>
      <c r="BU601" s="417"/>
      <c r="BV601" s="417"/>
      <c r="BW601" s="418"/>
      <c r="BX601" s="418"/>
      <c r="BY601" s="418"/>
      <c r="BZ601" s="418"/>
      <c r="CA601" s="418"/>
      <c r="CB601" s="418"/>
      <c r="CC601" s="418"/>
      <c r="CD601" s="418"/>
      <c r="CE601" s="418"/>
      <c r="CF601" s="418"/>
      <c r="CG601" s="418"/>
      <c r="CH601" s="418"/>
      <c r="CI601" s="418"/>
      <c r="CJ601" s="418"/>
      <c r="CK601" s="418"/>
      <c r="CL601" s="418"/>
      <c r="CM601" s="418"/>
      <c r="CN601" s="418"/>
      <c r="CO601" s="418"/>
      <c r="CP601" s="418"/>
      <c r="CQ601" s="418"/>
      <c r="CR601" s="418"/>
      <c r="CS601" s="418"/>
      <c r="CT601" s="418"/>
      <c r="CU601" s="418"/>
      <c r="CV601" s="418"/>
      <c r="CW601" s="418"/>
      <c r="CX601" s="418"/>
      <c r="CY601" s="418"/>
      <c r="CZ601" s="418"/>
    </row>
    <row r="602" s="422" customFormat="true" ht="25.15" customHeight="true" x14ac:dyDescent="0.2">
      <c r="C602" s="1152"/>
      <c r="D602" s="1151"/>
      <c r="E602" s="727"/>
      <c r="F602" s="727"/>
      <c r="G602" s="727"/>
      <c r="H602" s="1152"/>
      <c r="I602" s="1151"/>
      <c r="J602" s="727"/>
      <c r="K602" s="727"/>
      <c r="L602" s="727"/>
      <c r="M602" s="1152"/>
      <c r="N602" s="1151"/>
      <c r="O602" s="727"/>
      <c r="P602" s="727"/>
      <c r="Q602" s="727"/>
      <c r="W602" s="415"/>
      <c r="X602" s="415"/>
      <c r="Y602" s="415"/>
      <c r="Z602" s="415"/>
      <c r="AA602" s="415"/>
      <c r="AB602" s="415"/>
      <c r="AC602" s="415"/>
      <c r="AD602" s="415"/>
      <c r="AE602" s="415"/>
      <c r="AF602" s="415"/>
      <c r="AG602" s="415"/>
      <c r="AH602" s="415"/>
      <c r="AI602" s="415"/>
      <c r="AJ602" s="415"/>
      <c r="AK602" s="415"/>
      <c r="AL602" s="415"/>
      <c r="AM602" s="415"/>
      <c r="AN602" s="415"/>
      <c r="AO602" s="415"/>
      <c r="AP602" s="415"/>
      <c r="AQ602" s="415"/>
      <c r="AR602" s="415"/>
      <c r="AS602" s="415"/>
      <c r="AT602" s="415"/>
      <c r="AU602" s="415"/>
      <c r="AV602" s="415"/>
      <c r="AW602" s="415"/>
      <c r="AX602" s="415"/>
      <c r="AY602" s="415"/>
      <c r="AZ602" s="415"/>
      <c r="BA602" s="417"/>
      <c r="BB602" s="494"/>
      <c r="BC602" s="417"/>
      <c r="BD602" s="417"/>
      <c r="BE602" s="417"/>
      <c r="BF602" s="417"/>
      <c r="BG602" s="417"/>
      <c r="BH602" s="417"/>
      <c r="BI602" s="417"/>
      <c r="BJ602" s="417"/>
      <c r="BK602" s="417"/>
      <c r="BL602" s="417"/>
      <c r="BM602" s="417"/>
      <c r="BN602" s="417"/>
      <c r="BO602" s="417"/>
      <c r="BP602" s="417"/>
      <c r="BQ602" s="417"/>
      <c r="BR602" s="417"/>
      <c r="BS602" s="417"/>
      <c r="BT602" s="417"/>
      <c r="BU602" s="417"/>
      <c r="BV602" s="417"/>
      <c r="BW602" s="418"/>
      <c r="BX602" s="418"/>
      <c r="BY602" s="418"/>
      <c r="BZ602" s="418"/>
      <c r="CA602" s="418"/>
      <c r="CB602" s="418"/>
      <c r="CC602" s="418"/>
      <c r="CD602" s="418"/>
      <c r="CE602" s="418"/>
      <c r="CF602" s="418"/>
      <c r="CG602" s="418"/>
      <c r="CH602" s="418"/>
      <c r="CI602" s="418"/>
      <c r="CJ602" s="418"/>
      <c r="CK602" s="418"/>
      <c r="CL602" s="418"/>
      <c r="CM602" s="418"/>
      <c r="CN602" s="418"/>
      <c r="CO602" s="418"/>
      <c r="CP602" s="418"/>
      <c r="CQ602" s="418"/>
      <c r="CR602" s="418"/>
      <c r="CS602" s="418"/>
      <c r="CT602" s="418"/>
      <c r="CU602" s="418"/>
      <c r="CV602" s="418"/>
      <c r="CW602" s="418"/>
      <c r="CX602" s="418"/>
      <c r="CY602" s="418"/>
      <c r="CZ602" s="418"/>
    </row>
    <row r="603" s="422" customFormat="true" ht="25.15" customHeight="true" x14ac:dyDescent="0.2">
      <c r="C603" s="1152"/>
      <c r="D603" s="1151"/>
      <c r="E603" s="727"/>
      <c r="F603" s="727"/>
      <c r="G603" s="727"/>
      <c r="H603" s="1152"/>
      <c r="I603" s="1151"/>
      <c r="J603" s="727"/>
      <c r="K603" s="727"/>
      <c r="L603" s="727"/>
      <c r="M603" s="1152"/>
      <c r="N603" s="1151"/>
      <c r="O603" s="727"/>
      <c r="P603" s="727"/>
      <c r="Q603" s="727"/>
      <c r="W603" s="415"/>
      <c r="X603" s="415"/>
      <c r="Y603" s="415"/>
      <c r="Z603" s="415"/>
      <c r="AA603" s="415"/>
      <c r="AB603" s="415"/>
      <c r="AC603" s="415"/>
      <c r="AD603" s="415"/>
      <c r="AE603" s="415"/>
      <c r="AF603" s="415"/>
      <c r="AG603" s="415"/>
      <c r="AH603" s="415"/>
      <c r="AI603" s="415"/>
      <c r="AJ603" s="415"/>
      <c r="AK603" s="415"/>
      <c r="AL603" s="415"/>
      <c r="AM603" s="415"/>
      <c r="AN603" s="415"/>
      <c r="AO603" s="415"/>
      <c r="AP603" s="415"/>
      <c r="AQ603" s="415"/>
      <c r="AR603" s="415"/>
      <c r="AS603" s="415"/>
      <c r="AT603" s="415"/>
      <c r="AU603" s="415"/>
      <c r="AV603" s="415"/>
      <c r="AW603" s="415"/>
      <c r="AX603" s="415"/>
      <c r="AY603" s="415"/>
      <c r="AZ603" s="415"/>
      <c r="BA603" s="417"/>
      <c r="BB603" s="494"/>
      <c r="BC603" s="417"/>
      <c r="BD603" s="417"/>
      <c r="BE603" s="417"/>
      <c r="BF603" s="417"/>
      <c r="BG603" s="417"/>
      <c r="BH603" s="417"/>
      <c r="BI603" s="417"/>
      <c r="BJ603" s="417"/>
      <c r="BK603" s="417"/>
      <c r="BL603" s="417"/>
      <c r="BM603" s="417"/>
      <c r="BN603" s="417"/>
      <c r="BO603" s="417"/>
      <c r="BP603" s="417"/>
      <c r="BQ603" s="417"/>
      <c r="BR603" s="417"/>
      <c r="BS603" s="417"/>
      <c r="BT603" s="417"/>
      <c r="BU603" s="417"/>
      <c r="BV603" s="417"/>
      <c r="BW603" s="418"/>
      <c r="BX603" s="418"/>
      <c r="BY603" s="418"/>
      <c r="BZ603" s="418"/>
      <c r="CA603" s="418"/>
      <c r="CB603" s="418"/>
      <c r="CC603" s="418"/>
      <c r="CD603" s="418"/>
      <c r="CE603" s="418"/>
      <c r="CF603" s="418"/>
      <c r="CG603" s="418"/>
      <c r="CH603" s="418"/>
      <c r="CI603" s="418"/>
      <c r="CJ603" s="418"/>
      <c r="CK603" s="418"/>
      <c r="CL603" s="418"/>
      <c r="CM603" s="418"/>
      <c r="CN603" s="418"/>
      <c r="CO603" s="418"/>
      <c r="CP603" s="418"/>
      <c r="CQ603" s="418"/>
      <c r="CR603" s="418"/>
      <c r="CS603" s="418"/>
      <c r="CT603" s="418"/>
      <c r="CU603" s="418"/>
      <c r="CV603" s="418"/>
      <c r="CW603" s="418"/>
      <c r="CX603" s="418"/>
      <c r="CY603" s="418"/>
      <c r="CZ603" s="418"/>
    </row>
    <row r="604" s="422" customFormat="true" ht="25.15" customHeight="true" x14ac:dyDescent="0.2">
      <c r="C604" s="1152"/>
      <c r="D604" s="1151"/>
      <c r="E604" s="727"/>
      <c r="F604" s="727"/>
      <c r="G604" s="727"/>
      <c r="H604" s="1152"/>
      <c r="I604" s="1151"/>
      <c r="J604" s="727"/>
      <c r="K604" s="727"/>
      <c r="L604" s="727"/>
      <c r="M604" s="1152"/>
      <c r="N604" s="1151"/>
      <c r="O604" s="727"/>
      <c r="P604" s="727"/>
      <c r="Q604" s="727"/>
      <c r="W604" s="415"/>
      <c r="X604" s="415"/>
      <c r="Y604" s="415"/>
      <c r="Z604" s="415"/>
      <c r="AA604" s="415"/>
      <c r="AB604" s="415"/>
      <c r="AC604" s="415"/>
      <c r="AD604" s="415"/>
      <c r="AE604" s="415"/>
      <c r="AF604" s="415"/>
      <c r="AG604" s="415"/>
      <c r="AH604" s="415"/>
      <c r="AI604" s="415"/>
      <c r="AJ604" s="415"/>
      <c r="AK604" s="415"/>
      <c r="AL604" s="415"/>
      <c r="AM604" s="415"/>
      <c r="AN604" s="415"/>
      <c r="AO604" s="415"/>
      <c r="AP604" s="415"/>
      <c r="AQ604" s="415"/>
      <c r="AR604" s="415"/>
      <c r="AS604" s="415"/>
      <c r="AT604" s="415"/>
      <c r="AU604" s="415"/>
      <c r="AV604" s="415"/>
      <c r="AW604" s="415"/>
      <c r="AX604" s="415"/>
      <c r="AY604" s="415"/>
      <c r="AZ604" s="415"/>
      <c r="BA604" s="418"/>
      <c r="BB604" s="495"/>
      <c r="BC604" s="418"/>
      <c r="BD604" s="418"/>
      <c r="BE604" s="418"/>
      <c r="BF604" s="418"/>
      <c r="BG604" s="418"/>
      <c r="BH604" s="418"/>
      <c r="BI604" s="418"/>
      <c r="BJ604" s="418"/>
      <c r="BK604" s="418"/>
      <c r="BL604" s="418"/>
      <c r="BM604" s="418"/>
      <c r="BN604" s="418"/>
      <c r="BO604" s="418"/>
      <c r="BP604" s="418"/>
      <c r="BQ604" s="418"/>
      <c r="BR604" s="418"/>
      <c r="BS604" s="418"/>
      <c r="BT604" s="418"/>
      <c r="BU604" s="418"/>
      <c r="BV604" s="418"/>
      <c r="BW604" s="418"/>
      <c r="BX604" s="418"/>
      <c r="BY604" s="418"/>
      <c r="BZ604" s="418"/>
      <c r="CA604" s="418"/>
      <c r="CB604" s="418"/>
      <c r="CC604" s="418"/>
      <c r="CD604" s="418"/>
      <c r="CE604" s="418"/>
      <c r="CF604" s="418"/>
      <c r="CG604" s="418"/>
      <c r="CH604" s="418"/>
      <c r="CI604" s="418"/>
      <c r="CJ604" s="418"/>
      <c r="CK604" s="418"/>
      <c r="CL604" s="418"/>
      <c r="CM604" s="418"/>
      <c r="CN604" s="418"/>
      <c r="CO604" s="418"/>
      <c r="CP604" s="418"/>
      <c r="CQ604" s="418"/>
      <c r="CR604" s="418"/>
      <c r="CS604" s="418"/>
      <c r="CT604" s="418"/>
      <c r="CU604" s="418"/>
      <c r="CV604" s="418"/>
      <c r="CW604" s="418"/>
      <c r="CX604" s="418"/>
      <c r="CY604" s="418"/>
      <c r="CZ604" s="418"/>
    </row>
    <row r="605" s="422" customFormat="true" ht="25.15" customHeight="true" x14ac:dyDescent="0.2">
      <c r="C605" s="1152"/>
      <c r="D605" s="1151"/>
      <c r="E605" s="727"/>
      <c r="F605" s="727"/>
      <c r="G605" s="727"/>
      <c r="H605" s="1152"/>
      <c r="I605" s="1151"/>
      <c r="J605" s="727"/>
      <c r="K605" s="727"/>
      <c r="L605" s="727"/>
      <c r="M605" s="1152"/>
      <c r="N605" s="1151"/>
      <c r="O605" s="727"/>
      <c r="P605" s="727"/>
      <c r="Q605" s="727"/>
      <c r="W605" s="415"/>
      <c r="X605" s="415"/>
      <c r="Y605" s="415"/>
      <c r="Z605" s="415"/>
      <c r="AA605" s="415"/>
      <c r="AB605" s="415"/>
      <c r="AC605" s="415"/>
      <c r="AD605" s="415"/>
      <c r="AE605" s="415"/>
      <c r="AF605" s="415"/>
      <c r="AG605" s="415"/>
      <c r="AH605" s="415"/>
      <c r="AI605" s="415"/>
      <c r="AJ605" s="415"/>
      <c r="AK605" s="415"/>
      <c r="AL605" s="415"/>
      <c r="AM605" s="415"/>
      <c r="AN605" s="415"/>
      <c r="AO605" s="415"/>
      <c r="AP605" s="415"/>
      <c r="AQ605" s="415"/>
      <c r="AR605" s="415"/>
      <c r="AS605" s="415"/>
      <c r="AT605" s="415"/>
      <c r="AU605" s="415"/>
      <c r="AV605" s="415"/>
      <c r="AW605" s="415"/>
      <c r="AX605" s="415"/>
      <c r="AY605" s="415"/>
      <c r="AZ605" s="415"/>
      <c r="BA605" s="418"/>
      <c r="BB605" s="495"/>
      <c r="BC605" s="418"/>
      <c r="BD605" s="418"/>
      <c r="BE605" s="418"/>
      <c r="BF605" s="418"/>
      <c r="BG605" s="418"/>
      <c r="BH605" s="418"/>
      <c r="BI605" s="418"/>
      <c r="BJ605" s="418"/>
      <c r="BK605" s="418"/>
      <c r="BL605" s="418"/>
      <c r="BM605" s="418"/>
      <c r="BN605" s="418"/>
      <c r="BO605" s="418"/>
      <c r="BP605" s="418"/>
      <c r="BQ605" s="418"/>
      <c r="BR605" s="418"/>
      <c r="BS605" s="418"/>
      <c r="BT605" s="418"/>
      <c r="BU605" s="418"/>
      <c r="BV605" s="418"/>
      <c r="BW605" s="418"/>
      <c r="BX605" s="418"/>
      <c r="BY605" s="418"/>
      <c r="BZ605" s="418"/>
      <c r="CA605" s="418"/>
      <c r="CB605" s="418"/>
      <c r="CC605" s="418"/>
      <c r="CD605" s="418"/>
      <c r="CE605" s="418"/>
      <c r="CF605" s="418"/>
      <c r="CG605" s="418"/>
      <c r="CH605" s="418"/>
      <c r="CI605" s="418"/>
      <c r="CJ605" s="418"/>
      <c r="CK605" s="418"/>
      <c r="CL605" s="418"/>
      <c r="CM605" s="418"/>
      <c r="CN605" s="418"/>
      <c r="CO605" s="418"/>
      <c r="CP605" s="418"/>
      <c r="CQ605" s="418"/>
      <c r="CR605" s="418"/>
      <c r="CS605" s="418"/>
      <c r="CT605" s="418"/>
      <c r="CU605" s="418"/>
      <c r="CV605" s="418"/>
      <c r="CW605" s="418"/>
      <c r="CX605" s="418"/>
      <c r="CY605" s="418"/>
      <c r="CZ605" s="418"/>
    </row>
    <row r="606" s="422" customFormat="true" ht="25.15" customHeight="true" x14ac:dyDescent="0.2">
      <c r="C606" s="1152"/>
      <c r="D606" s="1151"/>
      <c r="E606" s="727"/>
      <c r="F606" s="727"/>
      <c r="G606" s="727"/>
      <c r="H606" s="1152"/>
      <c r="I606" s="1151"/>
      <c r="J606" s="727"/>
      <c r="K606" s="727"/>
      <c r="L606" s="727"/>
      <c r="M606" s="1152"/>
      <c r="N606" s="1151"/>
      <c r="O606" s="727"/>
      <c r="P606" s="727"/>
      <c r="Q606" s="727"/>
      <c r="W606" s="415"/>
      <c r="X606" s="415"/>
      <c r="Y606" s="415"/>
      <c r="Z606" s="415"/>
      <c r="AA606" s="415"/>
      <c r="AB606" s="415"/>
      <c r="AC606" s="415"/>
      <c r="AD606" s="415"/>
      <c r="AE606" s="415"/>
      <c r="AF606" s="415"/>
      <c r="AG606" s="415"/>
      <c r="AH606" s="415"/>
      <c r="AI606" s="415"/>
      <c r="AJ606" s="415"/>
      <c r="AK606" s="415"/>
      <c r="AL606" s="415"/>
      <c r="AM606" s="415"/>
      <c r="AN606" s="415"/>
      <c r="AO606" s="415"/>
      <c r="AP606" s="415"/>
      <c r="AQ606" s="415"/>
      <c r="AR606" s="415"/>
      <c r="AS606" s="415"/>
      <c r="AT606" s="415"/>
      <c r="AU606" s="415"/>
      <c r="AV606" s="415"/>
      <c r="AW606" s="415"/>
      <c r="AX606" s="415"/>
      <c r="AY606" s="415"/>
      <c r="AZ606" s="415"/>
      <c r="BA606" s="418"/>
      <c r="BB606" s="495"/>
      <c r="BC606" s="418"/>
      <c r="BD606" s="418"/>
      <c r="BE606" s="418"/>
      <c r="BF606" s="418"/>
      <c r="BG606" s="418"/>
      <c r="BH606" s="418"/>
      <c r="BI606" s="418"/>
      <c r="BJ606" s="418"/>
      <c r="BK606" s="418"/>
      <c r="BL606" s="418"/>
      <c r="BM606" s="418"/>
      <c r="BN606" s="418"/>
      <c r="BO606" s="418"/>
      <c r="BP606" s="418"/>
      <c r="BQ606" s="418"/>
      <c r="BR606" s="418"/>
      <c r="BS606" s="418"/>
      <c r="BT606" s="418"/>
      <c r="BU606" s="418"/>
      <c r="BV606" s="418"/>
      <c r="BW606" s="418"/>
      <c r="BX606" s="418"/>
      <c r="BY606" s="418"/>
      <c r="BZ606" s="418"/>
      <c r="CA606" s="418"/>
      <c r="CB606" s="418"/>
      <c r="CC606" s="418"/>
      <c r="CD606" s="418"/>
      <c r="CE606" s="418"/>
      <c r="CF606" s="418"/>
      <c r="CG606" s="418"/>
      <c r="CH606" s="418"/>
      <c r="CI606" s="418"/>
      <c r="CJ606" s="418"/>
      <c r="CK606" s="418"/>
      <c r="CL606" s="418"/>
      <c r="CM606" s="418"/>
      <c r="CN606" s="418"/>
      <c r="CO606" s="418"/>
      <c r="CP606" s="418"/>
      <c r="CQ606" s="418"/>
      <c r="CR606" s="418"/>
      <c r="CS606" s="418"/>
      <c r="CT606" s="418"/>
      <c r="CU606" s="418"/>
      <c r="CV606" s="418"/>
      <c r="CW606" s="418"/>
      <c r="CX606" s="418"/>
      <c r="CY606" s="418"/>
      <c r="CZ606" s="418"/>
    </row>
    <row r="607" s="422" customFormat="true" ht="25.15" customHeight="true" x14ac:dyDescent="0.2">
      <c r="C607" s="1152"/>
      <c r="D607" s="1151"/>
      <c r="E607" s="727"/>
      <c r="F607" s="727"/>
      <c r="G607" s="727"/>
      <c r="H607" s="1152"/>
      <c r="I607" s="1151"/>
      <c r="J607" s="727"/>
      <c r="K607" s="727"/>
      <c r="L607" s="727"/>
      <c r="M607" s="1152"/>
      <c r="N607" s="1151"/>
      <c r="O607" s="727"/>
      <c r="P607" s="727"/>
      <c r="Q607" s="727"/>
      <c r="W607" s="415"/>
      <c r="X607" s="415"/>
      <c r="Y607" s="415"/>
      <c r="Z607" s="415"/>
      <c r="AA607" s="415"/>
      <c r="AB607" s="415"/>
      <c r="AC607" s="415"/>
      <c r="AD607" s="415"/>
      <c r="AE607" s="415"/>
      <c r="AF607" s="415"/>
      <c r="AG607" s="415"/>
      <c r="AH607" s="415"/>
      <c r="AI607" s="415"/>
      <c r="AJ607" s="415"/>
      <c r="AK607" s="415"/>
      <c r="AL607" s="415"/>
      <c r="AM607" s="415"/>
      <c r="AN607" s="415"/>
      <c r="AO607" s="415"/>
      <c r="AP607" s="415"/>
      <c r="AQ607" s="415"/>
      <c r="AR607" s="415"/>
      <c r="AS607" s="415"/>
      <c r="AT607" s="415"/>
      <c r="AU607" s="415"/>
      <c r="AV607" s="415"/>
      <c r="AW607" s="415"/>
      <c r="AX607" s="415"/>
      <c r="AY607" s="415"/>
      <c r="AZ607" s="415"/>
      <c r="BA607" s="418"/>
      <c r="BB607" s="495"/>
      <c r="BC607" s="418"/>
      <c r="BD607" s="418"/>
      <c r="BE607" s="418"/>
      <c r="BF607" s="418"/>
      <c r="BG607" s="418"/>
      <c r="BH607" s="418"/>
      <c r="BI607" s="418"/>
      <c r="BJ607" s="418"/>
      <c r="BK607" s="418"/>
      <c r="BL607" s="418"/>
      <c r="BM607" s="418"/>
      <c r="BN607" s="418"/>
      <c r="BO607" s="418"/>
      <c r="BP607" s="418"/>
      <c r="BQ607" s="418"/>
      <c r="BR607" s="418"/>
      <c r="BS607" s="418"/>
      <c r="BT607" s="418"/>
      <c r="BU607" s="418"/>
      <c r="BV607" s="418"/>
      <c r="BW607" s="418"/>
      <c r="BX607" s="418"/>
      <c r="BY607" s="418"/>
      <c r="BZ607" s="418"/>
      <c r="CA607" s="418"/>
      <c r="CB607" s="418"/>
      <c r="CC607" s="418"/>
      <c r="CD607" s="418"/>
      <c r="CE607" s="418"/>
      <c r="CF607" s="418"/>
      <c r="CG607" s="418"/>
      <c r="CH607" s="418"/>
      <c r="CI607" s="418"/>
      <c r="CJ607" s="418"/>
      <c r="CK607" s="418"/>
      <c r="CL607" s="418"/>
      <c r="CM607" s="418"/>
      <c r="CN607" s="418"/>
      <c r="CO607" s="418"/>
      <c r="CP607" s="418"/>
      <c r="CQ607" s="418"/>
      <c r="CR607" s="418"/>
      <c r="CS607" s="418"/>
      <c r="CT607" s="418"/>
      <c r="CU607" s="418"/>
      <c r="CV607" s="418"/>
      <c r="CW607" s="418"/>
      <c r="CX607" s="418"/>
      <c r="CY607" s="418"/>
      <c r="CZ607" s="418"/>
    </row>
    <row r="608" s="422" customFormat="true" ht="25.15" customHeight="true" x14ac:dyDescent="0.2">
      <c r="C608" s="1152"/>
      <c r="D608" s="1151"/>
      <c r="E608" s="727"/>
      <c r="F608" s="727"/>
      <c r="G608" s="727"/>
      <c r="H608" s="1152"/>
      <c r="I608" s="1151"/>
      <c r="J608" s="727"/>
      <c r="K608" s="727"/>
      <c r="L608" s="727"/>
      <c r="M608" s="1152"/>
      <c r="N608" s="1151"/>
      <c r="O608" s="727"/>
      <c r="P608" s="727"/>
      <c r="Q608" s="727"/>
      <c r="W608" s="415"/>
      <c r="X608" s="415"/>
      <c r="Y608" s="415"/>
      <c r="Z608" s="415"/>
      <c r="AA608" s="415"/>
      <c r="AB608" s="415"/>
      <c r="AC608" s="415"/>
      <c r="AD608" s="415"/>
      <c r="AE608" s="415"/>
      <c r="AF608" s="415"/>
      <c r="AG608" s="415"/>
      <c r="AH608" s="415"/>
      <c r="AI608" s="415"/>
      <c r="AJ608" s="415"/>
      <c r="AK608" s="415"/>
      <c r="AL608" s="415"/>
      <c r="AM608" s="415"/>
      <c r="AN608" s="415"/>
      <c r="AO608" s="415"/>
      <c r="AP608" s="415"/>
      <c r="AQ608" s="415"/>
      <c r="AR608" s="415"/>
      <c r="AS608" s="415"/>
      <c r="AT608" s="415"/>
      <c r="AU608" s="415"/>
      <c r="AV608" s="415"/>
      <c r="AW608" s="415"/>
      <c r="AX608" s="415"/>
      <c r="AY608" s="415"/>
      <c r="AZ608" s="415"/>
      <c r="BA608" s="418"/>
      <c r="BB608" s="495"/>
      <c r="BC608" s="418"/>
      <c r="BD608" s="418"/>
      <c r="BE608" s="418"/>
      <c r="BF608" s="418"/>
      <c r="BG608" s="418"/>
      <c r="BH608" s="418"/>
      <c r="BI608" s="418"/>
      <c r="BJ608" s="418"/>
      <c r="BK608" s="418"/>
      <c r="BL608" s="418"/>
      <c r="BM608" s="418"/>
      <c r="BN608" s="418"/>
      <c r="BO608" s="418"/>
      <c r="BP608" s="418"/>
      <c r="BQ608" s="418"/>
      <c r="BR608" s="418"/>
      <c r="BS608" s="418"/>
      <c r="BT608" s="418"/>
      <c r="BU608" s="418"/>
      <c r="BV608" s="418"/>
      <c r="BW608" s="418"/>
      <c r="BX608" s="418"/>
      <c r="BY608" s="418"/>
      <c r="BZ608" s="418"/>
      <c r="CA608" s="418"/>
      <c r="CB608" s="418"/>
      <c r="CC608" s="418"/>
      <c r="CD608" s="418"/>
      <c r="CE608" s="418"/>
      <c r="CF608" s="418"/>
      <c r="CG608" s="418"/>
      <c r="CH608" s="418"/>
      <c r="CI608" s="418"/>
      <c r="CJ608" s="418"/>
      <c r="CK608" s="418"/>
      <c r="CL608" s="418"/>
      <c r="CM608" s="418"/>
      <c r="CN608" s="418"/>
      <c r="CO608" s="418"/>
      <c r="CP608" s="418"/>
      <c r="CQ608" s="418"/>
      <c r="CR608" s="418"/>
      <c r="CS608" s="418"/>
      <c r="CT608" s="418"/>
      <c r="CU608" s="418"/>
      <c r="CV608" s="418"/>
      <c r="CW608" s="418"/>
      <c r="CX608" s="418"/>
      <c r="CY608" s="418"/>
      <c r="CZ608" s="418"/>
    </row>
    <row r="609" s="422" customFormat="true" ht="25.15" customHeight="true" x14ac:dyDescent="0.2">
      <c r="C609" s="1152"/>
      <c r="D609" s="1151"/>
      <c r="E609" s="727"/>
      <c r="F609" s="727"/>
      <c r="G609" s="727"/>
      <c r="H609" s="1152"/>
      <c r="I609" s="1151"/>
      <c r="J609" s="727"/>
      <c r="K609" s="727"/>
      <c r="L609" s="727"/>
      <c r="M609" s="1152"/>
      <c r="N609" s="1151"/>
      <c r="O609" s="727"/>
      <c r="P609" s="727"/>
      <c r="Q609" s="727"/>
      <c r="W609" s="415"/>
      <c r="X609" s="415"/>
      <c r="Y609" s="415"/>
      <c r="Z609" s="415"/>
      <c r="AA609" s="415"/>
      <c r="AB609" s="415"/>
      <c r="AC609" s="415"/>
      <c r="AD609" s="415"/>
      <c r="AE609" s="415"/>
      <c r="AF609" s="415"/>
      <c r="AG609" s="415"/>
      <c r="AH609" s="415"/>
      <c r="AI609" s="415"/>
      <c r="AJ609" s="415"/>
      <c r="AK609" s="415"/>
      <c r="AL609" s="415"/>
      <c r="AM609" s="415"/>
      <c r="AN609" s="415"/>
      <c r="AO609" s="415"/>
      <c r="AP609" s="415"/>
      <c r="AQ609" s="415"/>
      <c r="AR609" s="415"/>
      <c r="AS609" s="415"/>
      <c r="AT609" s="415"/>
      <c r="AU609" s="415"/>
      <c r="AV609" s="415"/>
      <c r="AW609" s="415"/>
      <c r="AX609" s="415"/>
      <c r="AY609" s="415"/>
      <c r="AZ609" s="415"/>
      <c r="BA609" s="418"/>
      <c r="BB609" s="495"/>
      <c r="BC609" s="418"/>
      <c r="BD609" s="418"/>
      <c r="BE609" s="418"/>
      <c r="BF609" s="418"/>
      <c r="BG609" s="418"/>
      <c r="BH609" s="418"/>
      <c r="BI609" s="418"/>
      <c r="BJ609" s="418"/>
      <c r="BK609" s="418"/>
      <c r="BL609" s="418"/>
      <c r="BM609" s="418"/>
      <c r="BN609" s="418"/>
      <c r="BO609" s="418"/>
      <c r="BP609" s="418"/>
      <c r="BQ609" s="418"/>
      <c r="BR609" s="418"/>
      <c r="BS609" s="418"/>
      <c r="BT609" s="418"/>
      <c r="BU609" s="418"/>
      <c r="BV609" s="418"/>
      <c r="BW609" s="418"/>
      <c r="BX609" s="418"/>
      <c r="BY609" s="418"/>
      <c r="BZ609" s="418"/>
      <c r="CA609" s="418"/>
      <c r="CB609" s="418"/>
      <c r="CC609" s="418"/>
      <c r="CD609" s="418"/>
      <c r="CE609" s="418"/>
      <c r="CF609" s="418"/>
      <c r="CG609" s="418"/>
      <c r="CH609" s="418"/>
      <c r="CI609" s="418"/>
      <c r="CJ609" s="418"/>
      <c r="CK609" s="418"/>
      <c r="CL609" s="418"/>
      <c r="CM609" s="418"/>
      <c r="CN609" s="418"/>
      <c r="CO609" s="418"/>
      <c r="CP609" s="418"/>
      <c r="CQ609" s="418"/>
      <c r="CR609" s="418"/>
      <c r="CS609" s="418"/>
      <c r="CT609" s="418"/>
      <c r="CU609" s="418"/>
      <c r="CV609" s="418"/>
      <c r="CW609" s="418"/>
      <c r="CX609" s="418"/>
      <c r="CY609" s="418"/>
      <c r="CZ609" s="418"/>
    </row>
    <row r="610" s="422" customFormat="true" ht="25.15" customHeight="true" x14ac:dyDescent="0.2">
      <c r="C610" s="1152"/>
      <c r="D610" s="1151"/>
      <c r="E610" s="727"/>
      <c r="F610" s="727"/>
      <c r="G610" s="727"/>
      <c r="H610" s="1152"/>
      <c r="I610" s="1151"/>
      <c r="J610" s="727"/>
      <c r="K610" s="727"/>
      <c r="L610" s="727"/>
      <c r="M610" s="1152"/>
      <c r="N610" s="1151"/>
      <c r="O610" s="727"/>
      <c r="P610" s="727"/>
      <c r="Q610" s="727"/>
      <c r="W610" s="415"/>
      <c r="X610" s="415"/>
      <c r="Y610" s="415"/>
      <c r="Z610" s="415"/>
      <c r="AA610" s="415"/>
      <c r="AB610" s="415"/>
      <c r="AC610" s="415"/>
      <c r="AD610" s="415"/>
      <c r="AE610" s="415"/>
      <c r="AF610" s="415"/>
      <c r="AG610" s="415"/>
      <c r="AH610" s="415"/>
      <c r="AI610" s="415"/>
      <c r="AJ610" s="415"/>
      <c r="AK610" s="415"/>
      <c r="AL610" s="415"/>
      <c r="AM610" s="415"/>
      <c r="AN610" s="415"/>
      <c r="AO610" s="415"/>
      <c r="AP610" s="415"/>
      <c r="AQ610" s="415"/>
      <c r="AR610" s="415"/>
      <c r="AS610" s="415"/>
      <c r="AT610" s="415"/>
      <c r="AU610" s="415"/>
      <c r="AV610" s="415"/>
      <c r="AW610" s="415"/>
      <c r="AX610" s="415"/>
      <c r="AY610" s="415"/>
      <c r="AZ610" s="415"/>
      <c r="BA610" s="418"/>
      <c r="BB610" s="495"/>
      <c r="BC610" s="418"/>
      <c r="BD610" s="418"/>
      <c r="BE610" s="418"/>
      <c r="BF610" s="418"/>
      <c r="BG610" s="418"/>
      <c r="BH610" s="418"/>
      <c r="BI610" s="418"/>
      <c r="BJ610" s="418"/>
      <c r="BK610" s="418"/>
      <c r="BL610" s="418"/>
      <c r="BM610" s="418"/>
      <c r="BN610" s="418"/>
      <c r="BO610" s="418"/>
      <c r="BP610" s="418"/>
      <c r="BQ610" s="418"/>
      <c r="BR610" s="418"/>
      <c r="BS610" s="418"/>
      <c r="BT610" s="418"/>
      <c r="BU610" s="418"/>
      <c r="BV610" s="418"/>
      <c r="BW610" s="418"/>
      <c r="BX610" s="418"/>
      <c r="BY610" s="418"/>
      <c r="BZ610" s="418"/>
      <c r="CA610" s="418"/>
      <c r="CB610" s="418"/>
      <c r="CC610" s="418"/>
      <c r="CD610" s="418"/>
      <c r="CE610" s="418"/>
      <c r="CF610" s="418"/>
      <c r="CG610" s="418"/>
      <c r="CH610" s="418"/>
      <c r="CI610" s="418"/>
      <c r="CJ610" s="418"/>
      <c r="CK610" s="418"/>
      <c r="CL610" s="418"/>
      <c r="CM610" s="418"/>
      <c r="CN610" s="418"/>
      <c r="CO610" s="418"/>
      <c r="CP610" s="418"/>
      <c r="CQ610" s="418"/>
      <c r="CR610" s="418"/>
      <c r="CS610" s="418"/>
      <c r="CT610" s="418"/>
      <c r="CU610" s="418"/>
      <c r="CV610" s="418"/>
      <c r="CW610" s="418"/>
      <c r="CX610" s="418"/>
      <c r="CY610" s="418"/>
      <c r="CZ610" s="418"/>
    </row>
    <row r="611" s="422" customFormat="true" ht="25.15" customHeight="true" x14ac:dyDescent="0.2">
      <c r="C611" s="1152"/>
      <c r="D611" s="1151"/>
      <c r="E611" s="727"/>
      <c r="F611" s="727"/>
      <c r="G611" s="727"/>
      <c r="H611" s="1152"/>
      <c r="I611" s="1151"/>
      <c r="J611" s="727"/>
      <c r="K611" s="727"/>
      <c r="L611" s="727"/>
      <c r="M611" s="1152"/>
      <c r="N611" s="1151"/>
      <c r="O611" s="727"/>
      <c r="P611" s="727"/>
      <c r="Q611" s="727"/>
      <c r="W611" s="415"/>
      <c r="X611" s="415"/>
      <c r="Y611" s="415"/>
      <c r="Z611" s="415"/>
      <c r="AA611" s="415"/>
      <c r="AB611" s="415"/>
      <c r="AC611" s="415"/>
      <c r="AD611" s="415"/>
      <c r="AE611" s="415"/>
      <c r="AF611" s="415"/>
      <c r="AG611" s="415"/>
      <c r="AH611" s="415"/>
      <c r="AI611" s="415"/>
      <c r="AJ611" s="415"/>
      <c r="AK611" s="415"/>
      <c r="AL611" s="415"/>
      <c r="AM611" s="415"/>
      <c r="AN611" s="415"/>
      <c r="AO611" s="415"/>
      <c r="AP611" s="415"/>
      <c r="AQ611" s="415"/>
      <c r="AR611" s="415"/>
      <c r="AS611" s="415"/>
      <c r="AT611" s="415"/>
      <c r="AU611" s="415"/>
      <c r="AV611" s="415"/>
      <c r="AW611" s="415"/>
      <c r="AX611" s="415"/>
      <c r="AY611" s="415"/>
      <c r="AZ611" s="415"/>
      <c r="BA611" s="418"/>
      <c r="BB611" s="495"/>
      <c r="BC611" s="418"/>
      <c r="BD611" s="418"/>
      <c r="BE611" s="418"/>
      <c r="BF611" s="418"/>
      <c r="BG611" s="418"/>
      <c r="BH611" s="418"/>
      <c r="BI611" s="418"/>
      <c r="BJ611" s="418"/>
      <c r="BK611" s="418"/>
      <c r="BL611" s="418"/>
      <c r="BM611" s="418"/>
      <c r="BN611" s="418"/>
      <c r="BO611" s="418"/>
      <c r="BP611" s="418"/>
      <c r="BQ611" s="418"/>
      <c r="BR611" s="418"/>
      <c r="BS611" s="418"/>
      <c r="BT611" s="418"/>
      <c r="BU611" s="418"/>
      <c r="BV611" s="418"/>
      <c r="BW611" s="418"/>
      <c r="BX611" s="418"/>
      <c r="BY611" s="418"/>
      <c r="BZ611" s="418"/>
      <c r="CA611" s="418"/>
      <c r="CB611" s="418"/>
      <c r="CC611" s="418"/>
      <c r="CD611" s="418"/>
      <c r="CE611" s="418"/>
      <c r="CF611" s="418"/>
      <c r="CG611" s="418"/>
      <c r="CH611" s="418"/>
      <c r="CI611" s="418"/>
      <c r="CJ611" s="418"/>
      <c r="CK611" s="418"/>
      <c r="CL611" s="418"/>
      <c r="CM611" s="418"/>
      <c r="CN611" s="418"/>
      <c r="CO611" s="418"/>
      <c r="CP611" s="418"/>
      <c r="CQ611" s="418"/>
      <c r="CR611" s="418"/>
      <c r="CS611" s="418"/>
      <c r="CT611" s="418"/>
      <c r="CU611" s="418"/>
      <c r="CV611" s="418"/>
      <c r="CW611" s="418"/>
      <c r="CX611" s="418"/>
      <c r="CY611" s="418"/>
      <c r="CZ611" s="418"/>
    </row>
    <row r="612" s="422" customFormat="true" ht="25.15" customHeight="true" x14ac:dyDescent="0.2">
      <c r="C612" s="1152"/>
      <c r="D612" s="1151"/>
      <c r="E612" s="727"/>
      <c r="F612" s="727"/>
      <c r="G612" s="727"/>
      <c r="H612" s="1152"/>
      <c r="I612" s="1151"/>
      <c r="J612" s="727"/>
      <c r="K612" s="727"/>
      <c r="L612" s="727"/>
      <c r="M612" s="1152"/>
      <c r="N612" s="1151"/>
      <c r="O612" s="727"/>
      <c r="P612" s="727"/>
      <c r="Q612" s="727"/>
      <c r="W612" s="415"/>
      <c r="X612" s="415"/>
      <c r="Y612" s="415"/>
      <c r="Z612" s="415"/>
      <c r="AA612" s="415"/>
      <c r="AB612" s="415"/>
      <c r="AC612" s="415"/>
      <c r="AD612" s="415"/>
      <c r="AE612" s="415"/>
      <c r="AF612" s="415"/>
      <c r="AG612" s="415"/>
      <c r="AH612" s="415"/>
      <c r="AI612" s="415"/>
      <c r="AJ612" s="415"/>
      <c r="AK612" s="415"/>
      <c r="AL612" s="415"/>
      <c r="AM612" s="415"/>
      <c r="AN612" s="415"/>
      <c r="AO612" s="415"/>
      <c r="AP612" s="415"/>
      <c r="AQ612" s="415"/>
      <c r="AR612" s="415"/>
      <c r="AS612" s="415"/>
      <c r="AT612" s="415"/>
      <c r="AU612" s="415"/>
      <c r="AV612" s="415"/>
      <c r="AW612" s="415"/>
      <c r="AX612" s="415"/>
      <c r="AY612" s="415"/>
      <c r="AZ612" s="415"/>
      <c r="BA612" s="418"/>
      <c r="BB612" s="495"/>
      <c r="BC612" s="418"/>
      <c r="BD612" s="418"/>
      <c r="BE612" s="418"/>
      <c r="BF612" s="418"/>
      <c r="BG612" s="418"/>
      <c r="BH612" s="418"/>
      <c r="BI612" s="418"/>
      <c r="BJ612" s="418"/>
      <c r="BK612" s="418"/>
      <c r="BL612" s="418"/>
      <c r="BM612" s="418"/>
      <c r="BN612" s="418"/>
      <c r="BO612" s="418"/>
      <c r="BP612" s="418"/>
      <c r="BQ612" s="418"/>
      <c r="BR612" s="418"/>
      <c r="BS612" s="418"/>
      <c r="BT612" s="418"/>
      <c r="BU612" s="418"/>
      <c r="BV612" s="418"/>
      <c r="BW612" s="418"/>
      <c r="BX612" s="418"/>
      <c r="BY612" s="418"/>
      <c r="BZ612" s="418"/>
      <c r="CA612" s="418"/>
      <c r="CB612" s="418"/>
      <c r="CC612" s="418"/>
      <c r="CD612" s="418"/>
      <c r="CE612" s="418"/>
      <c r="CF612" s="418"/>
      <c r="CG612" s="418"/>
      <c r="CH612" s="418"/>
      <c r="CI612" s="418"/>
      <c r="CJ612" s="418"/>
      <c r="CK612" s="418"/>
      <c r="CL612" s="418"/>
      <c r="CM612" s="418"/>
      <c r="CN612" s="418"/>
      <c r="CO612" s="418"/>
      <c r="CP612" s="418"/>
      <c r="CQ612" s="418"/>
      <c r="CR612" s="418"/>
      <c r="CS612" s="418"/>
      <c r="CT612" s="418"/>
      <c r="CU612" s="418"/>
      <c r="CV612" s="418"/>
      <c r="CW612" s="418"/>
      <c r="CX612" s="418"/>
      <c r="CY612" s="418"/>
      <c r="CZ612" s="418"/>
    </row>
    <row r="613" s="422" customFormat="true" ht="25.15" customHeight="true" x14ac:dyDescent="0.2">
      <c r="C613" s="1152"/>
      <c r="D613" s="1151"/>
      <c r="E613" s="727"/>
      <c r="F613" s="727"/>
      <c r="G613" s="727"/>
      <c r="H613" s="1152"/>
      <c r="I613" s="1151"/>
      <c r="J613" s="727"/>
      <c r="K613" s="727"/>
      <c r="L613" s="727"/>
      <c r="M613" s="1152"/>
      <c r="N613" s="1151"/>
      <c r="O613" s="727"/>
      <c r="P613" s="727"/>
      <c r="Q613" s="727"/>
      <c r="W613" s="415"/>
      <c r="X613" s="415"/>
      <c r="Y613" s="415"/>
      <c r="Z613" s="415"/>
      <c r="AA613" s="415"/>
      <c r="AB613" s="415"/>
      <c r="AC613" s="415"/>
      <c r="AD613" s="415"/>
      <c r="AE613" s="415"/>
      <c r="AF613" s="415"/>
      <c r="AG613" s="415"/>
      <c r="AH613" s="415"/>
      <c r="AI613" s="415"/>
      <c r="AJ613" s="415"/>
      <c r="AK613" s="415"/>
      <c r="AL613" s="415"/>
      <c r="AM613" s="415"/>
      <c r="AN613" s="415"/>
      <c r="AO613" s="415"/>
      <c r="AP613" s="415"/>
      <c r="AQ613" s="415"/>
      <c r="AR613" s="415"/>
      <c r="AS613" s="415"/>
      <c r="AT613" s="415"/>
      <c r="AU613" s="415"/>
      <c r="AV613" s="415"/>
      <c r="AW613" s="415"/>
      <c r="AX613" s="415"/>
      <c r="AY613" s="415"/>
      <c r="AZ613" s="415"/>
      <c r="BA613" s="418"/>
      <c r="BB613" s="495"/>
      <c r="BC613" s="418"/>
      <c r="BD613" s="418"/>
      <c r="BE613" s="418"/>
      <c r="BF613" s="418"/>
      <c r="BG613" s="418"/>
      <c r="BH613" s="418"/>
      <c r="BI613" s="418"/>
      <c r="BJ613" s="418"/>
      <c r="BK613" s="418"/>
      <c r="BL613" s="418"/>
      <c r="BM613" s="418"/>
      <c r="BN613" s="418"/>
      <c r="BO613" s="418"/>
      <c r="BP613" s="418"/>
      <c r="BQ613" s="418"/>
      <c r="BR613" s="418"/>
      <c r="BS613" s="418"/>
      <c r="BT613" s="418"/>
      <c r="BU613" s="418"/>
      <c r="BV613" s="418"/>
      <c r="BW613" s="418"/>
      <c r="BX613" s="418"/>
      <c r="BY613" s="418"/>
      <c r="BZ613" s="418"/>
      <c r="CA613" s="418"/>
      <c r="CB613" s="418"/>
      <c r="CC613" s="418"/>
      <c r="CD613" s="418"/>
      <c r="CE613" s="418"/>
      <c r="CF613" s="418"/>
      <c r="CG613" s="418"/>
      <c r="CH613" s="418"/>
      <c r="CI613" s="418"/>
      <c r="CJ613" s="418"/>
      <c r="CK613" s="418"/>
      <c r="CL613" s="418"/>
      <c r="CM613" s="418"/>
      <c r="CN613" s="418"/>
      <c r="CO613" s="418"/>
      <c r="CP613" s="418"/>
      <c r="CQ613" s="418"/>
      <c r="CR613" s="418"/>
      <c r="CS613" s="418"/>
      <c r="CT613" s="418"/>
      <c r="CU613" s="418"/>
      <c r="CV613" s="418"/>
      <c r="CW613" s="418"/>
      <c r="CX613" s="418"/>
      <c r="CY613" s="418"/>
      <c r="CZ613" s="418"/>
    </row>
    <row r="614" s="422" customFormat="true" ht="25.15" customHeight="true" x14ac:dyDescent="0.2">
      <c r="C614" s="1152"/>
      <c r="D614" s="1151"/>
      <c r="E614" s="727"/>
      <c r="F614" s="727"/>
      <c r="G614" s="727"/>
      <c r="H614" s="1152"/>
      <c r="I614" s="1151"/>
      <c r="J614" s="727"/>
      <c r="K614" s="727"/>
      <c r="L614" s="727"/>
      <c r="M614" s="1152"/>
      <c r="N614" s="1151"/>
      <c r="O614" s="727"/>
      <c r="P614" s="727"/>
      <c r="Q614" s="727"/>
      <c r="W614" s="415"/>
      <c r="X614" s="415"/>
      <c r="Y614" s="415"/>
      <c r="Z614" s="415"/>
      <c r="AA614" s="415"/>
      <c r="AB614" s="415"/>
      <c r="AC614" s="415"/>
      <c r="AD614" s="415"/>
      <c r="AE614" s="415"/>
      <c r="AF614" s="415"/>
      <c r="AG614" s="415"/>
      <c r="AH614" s="415"/>
      <c r="AI614" s="415"/>
      <c r="AJ614" s="415"/>
      <c r="AK614" s="415"/>
      <c r="AL614" s="415"/>
      <c r="AM614" s="415"/>
      <c r="AN614" s="415"/>
      <c r="AO614" s="415"/>
      <c r="AP614" s="415"/>
      <c r="AQ614" s="415"/>
      <c r="AR614" s="415"/>
      <c r="AS614" s="415"/>
      <c r="AT614" s="415"/>
      <c r="AU614" s="415"/>
      <c r="AV614" s="415"/>
      <c r="AW614" s="415"/>
      <c r="AX614" s="415"/>
      <c r="AY614" s="415"/>
      <c r="AZ614" s="415"/>
      <c r="BA614" s="418"/>
      <c r="BB614" s="495"/>
      <c r="BC614" s="418"/>
      <c r="BD614" s="418"/>
      <c r="BE614" s="418"/>
      <c r="BF614" s="418"/>
      <c r="BG614" s="418"/>
      <c r="BH614" s="418"/>
      <c r="BI614" s="418"/>
      <c r="BJ614" s="418"/>
      <c r="BK614" s="418"/>
      <c r="BL614" s="418"/>
      <c r="BM614" s="418"/>
      <c r="BN614" s="418"/>
      <c r="BO614" s="418"/>
      <c r="BP614" s="418"/>
      <c r="BQ614" s="418"/>
      <c r="BR614" s="418"/>
      <c r="BS614" s="418"/>
      <c r="BT614" s="418"/>
      <c r="BU614" s="418"/>
      <c r="BV614" s="418"/>
      <c r="BW614" s="418"/>
      <c r="BX614" s="418"/>
      <c r="BY614" s="418"/>
      <c r="BZ614" s="418"/>
      <c r="CA614" s="418"/>
      <c r="CB614" s="418"/>
      <c r="CC614" s="418"/>
      <c r="CD614" s="418"/>
      <c r="CE614" s="418"/>
      <c r="CF614" s="418"/>
      <c r="CG614" s="418"/>
      <c r="CH614" s="418"/>
      <c r="CI614" s="418"/>
      <c r="CJ614" s="418"/>
      <c r="CK614" s="418"/>
      <c r="CL614" s="418"/>
      <c r="CM614" s="418"/>
      <c r="CN614" s="418"/>
      <c r="CO614" s="418"/>
      <c r="CP614" s="418"/>
      <c r="CQ614" s="418"/>
      <c r="CR614" s="418"/>
      <c r="CS614" s="418"/>
      <c r="CT614" s="418"/>
      <c r="CU614" s="418"/>
      <c r="CV614" s="418"/>
      <c r="CW614" s="418"/>
      <c r="CX614" s="418"/>
      <c r="CY614" s="418"/>
      <c r="CZ614" s="418"/>
    </row>
    <row r="615" s="422" customFormat="true" ht="25.15" customHeight="true" x14ac:dyDescent="0.2">
      <c r="C615" s="1152"/>
      <c r="D615" s="1151"/>
      <c r="E615" s="727"/>
      <c r="F615" s="727"/>
      <c r="G615" s="727"/>
      <c r="H615" s="1152"/>
      <c r="I615" s="1151"/>
      <c r="J615" s="727"/>
      <c r="K615" s="727"/>
      <c r="L615" s="727"/>
      <c r="M615" s="1152"/>
      <c r="N615" s="1151"/>
      <c r="O615" s="727"/>
      <c r="P615" s="727"/>
      <c r="Q615" s="727"/>
      <c r="W615" s="415"/>
      <c r="X615" s="415"/>
      <c r="Y615" s="415"/>
      <c r="Z615" s="415"/>
      <c r="AA615" s="415"/>
      <c r="AB615" s="415"/>
      <c r="AC615" s="415"/>
      <c r="AD615" s="415"/>
      <c r="AE615" s="415"/>
      <c r="AF615" s="415"/>
      <c r="AG615" s="415"/>
      <c r="AH615" s="415"/>
      <c r="AI615" s="415"/>
      <c r="AJ615" s="415"/>
      <c r="AK615" s="415"/>
      <c r="AL615" s="415"/>
      <c r="AM615" s="415"/>
      <c r="AN615" s="415"/>
      <c r="AO615" s="415"/>
      <c r="AP615" s="415"/>
      <c r="AQ615" s="415"/>
      <c r="AR615" s="415"/>
      <c r="AS615" s="415"/>
      <c r="AT615" s="415"/>
      <c r="AU615" s="415"/>
      <c r="AV615" s="415"/>
      <c r="AW615" s="415"/>
      <c r="AX615" s="415"/>
      <c r="AY615" s="415"/>
      <c r="AZ615" s="415"/>
      <c r="BA615" s="418"/>
      <c r="BB615" s="495"/>
      <c r="BC615" s="418"/>
      <c r="BD615" s="418"/>
      <c r="BE615" s="418"/>
      <c r="BF615" s="418"/>
      <c r="BG615" s="418"/>
      <c r="BH615" s="418"/>
      <c r="BI615" s="418"/>
      <c r="BJ615" s="418"/>
      <c r="BK615" s="418"/>
      <c r="BL615" s="418"/>
      <c r="BM615" s="418"/>
      <c r="BN615" s="418"/>
      <c r="BO615" s="418"/>
      <c r="BP615" s="418"/>
      <c r="BQ615" s="418"/>
      <c r="BR615" s="418"/>
      <c r="BS615" s="418"/>
      <c r="BT615" s="418"/>
      <c r="BU615" s="418"/>
      <c r="BV615" s="418"/>
      <c r="BW615" s="418"/>
      <c r="BX615" s="418"/>
      <c r="BY615" s="418"/>
      <c r="BZ615" s="418"/>
      <c r="CA615" s="418"/>
      <c r="CB615" s="418"/>
      <c r="CC615" s="418"/>
      <c r="CD615" s="418"/>
      <c r="CE615" s="418"/>
      <c r="CF615" s="418"/>
      <c r="CG615" s="418"/>
      <c r="CH615" s="418"/>
      <c r="CI615" s="418"/>
      <c r="CJ615" s="418"/>
      <c r="CK615" s="418"/>
      <c r="CL615" s="418"/>
      <c r="CM615" s="418"/>
      <c r="CN615" s="418"/>
      <c r="CO615" s="418"/>
      <c r="CP615" s="418"/>
      <c r="CQ615" s="418"/>
      <c r="CR615" s="418"/>
      <c r="CS615" s="418"/>
      <c r="CT615" s="418"/>
      <c r="CU615" s="418"/>
      <c r="CV615" s="418"/>
      <c r="CW615" s="418"/>
      <c r="CX615" s="418"/>
      <c r="CY615" s="418"/>
      <c r="CZ615" s="418"/>
    </row>
    <row r="616" s="422" customFormat="true" ht="25.15" customHeight="true" x14ac:dyDescent="0.2">
      <c r="C616" s="1152"/>
      <c r="D616" s="1151"/>
      <c r="E616" s="727"/>
      <c r="F616" s="727"/>
      <c r="G616" s="727"/>
      <c r="H616" s="1152"/>
      <c r="I616" s="1151"/>
      <c r="J616" s="727"/>
      <c r="K616" s="727"/>
      <c r="L616" s="727"/>
      <c r="M616" s="1152"/>
      <c r="N616" s="1151"/>
      <c r="O616" s="727"/>
      <c r="P616" s="727"/>
      <c r="Q616" s="727"/>
      <c r="W616" s="415"/>
      <c r="X616" s="415"/>
      <c r="Y616" s="415"/>
      <c r="Z616" s="415"/>
      <c r="AA616" s="415"/>
      <c r="AB616" s="415"/>
      <c r="AC616" s="415"/>
      <c r="AD616" s="415"/>
      <c r="AE616" s="415"/>
      <c r="AF616" s="415"/>
      <c r="AG616" s="415"/>
      <c r="AH616" s="415"/>
      <c r="AI616" s="415"/>
      <c r="AJ616" s="415"/>
      <c r="AK616" s="415"/>
      <c r="AL616" s="415"/>
      <c r="AM616" s="415"/>
      <c r="AN616" s="415"/>
      <c r="AO616" s="415"/>
      <c r="AP616" s="415"/>
      <c r="AQ616" s="415"/>
      <c r="AR616" s="415"/>
      <c r="AS616" s="415"/>
      <c r="AT616" s="415"/>
      <c r="AU616" s="415"/>
      <c r="AV616" s="415"/>
      <c r="AW616" s="415"/>
      <c r="AX616" s="415"/>
      <c r="AY616" s="415"/>
      <c r="AZ616" s="415"/>
      <c r="BA616" s="418"/>
      <c r="BB616" s="495"/>
      <c r="BC616" s="418"/>
      <c r="BD616" s="418"/>
      <c r="BE616" s="418"/>
      <c r="BF616" s="418"/>
      <c r="BG616" s="418"/>
      <c r="BH616" s="418"/>
      <c r="BI616" s="418"/>
      <c r="BJ616" s="418"/>
      <c r="BK616" s="418"/>
      <c r="BL616" s="418"/>
      <c r="BM616" s="418"/>
      <c r="BN616" s="418"/>
      <c r="BO616" s="418"/>
      <c r="BP616" s="418"/>
      <c r="BQ616" s="418"/>
      <c r="BR616" s="418"/>
      <c r="BS616" s="418"/>
      <c r="BT616" s="418"/>
      <c r="BU616" s="418"/>
      <c r="BV616" s="418"/>
      <c r="BW616" s="418"/>
      <c r="BX616" s="418"/>
      <c r="BY616" s="418"/>
      <c r="BZ616" s="418"/>
      <c r="CA616" s="418"/>
      <c r="CB616" s="418"/>
      <c r="CC616" s="418"/>
      <c r="CD616" s="418"/>
      <c r="CE616" s="418"/>
      <c r="CF616" s="418"/>
      <c r="CG616" s="418"/>
      <c r="CH616" s="418"/>
      <c r="CI616" s="418"/>
      <c r="CJ616" s="418"/>
      <c r="CK616" s="418"/>
      <c r="CL616" s="418"/>
      <c r="CM616" s="418"/>
      <c r="CN616" s="418"/>
      <c r="CO616" s="418"/>
      <c r="CP616" s="418"/>
      <c r="CQ616" s="418"/>
      <c r="CR616" s="418"/>
      <c r="CS616" s="418"/>
      <c r="CT616" s="418"/>
      <c r="CU616" s="418"/>
      <c r="CV616" s="418"/>
      <c r="CW616" s="418"/>
      <c r="CX616" s="418"/>
      <c r="CY616" s="418"/>
      <c r="CZ616" s="418"/>
    </row>
    <row r="617" s="422" customFormat="true" ht="25.15" customHeight="true" x14ac:dyDescent="0.2">
      <c r="C617" s="1152"/>
      <c r="D617" s="1151"/>
      <c r="E617" s="727"/>
      <c r="F617" s="727"/>
      <c r="G617" s="727"/>
      <c r="H617" s="1152"/>
      <c r="I617" s="1151"/>
      <c r="J617" s="727"/>
      <c r="K617" s="727"/>
      <c r="L617" s="727"/>
      <c r="M617" s="1152"/>
      <c r="N617" s="1151"/>
      <c r="O617" s="727"/>
      <c r="P617" s="727"/>
      <c r="Q617" s="727"/>
      <c r="W617" s="415"/>
      <c r="X617" s="415"/>
      <c r="Y617" s="415"/>
      <c r="Z617" s="415"/>
      <c r="AA617" s="415"/>
      <c r="AB617" s="415"/>
      <c r="AC617" s="415"/>
      <c r="AD617" s="415"/>
      <c r="AE617" s="415"/>
      <c r="AF617" s="415"/>
      <c r="AG617" s="415"/>
      <c r="AH617" s="415"/>
      <c r="AI617" s="415"/>
      <c r="AJ617" s="415"/>
      <c r="AK617" s="415"/>
      <c r="AL617" s="415"/>
      <c r="AM617" s="415"/>
      <c r="AN617" s="415"/>
      <c r="AO617" s="415"/>
      <c r="AP617" s="415"/>
      <c r="AQ617" s="415"/>
      <c r="AR617" s="415"/>
      <c r="AS617" s="415"/>
      <c r="AT617" s="415"/>
      <c r="AU617" s="415"/>
      <c r="AV617" s="415"/>
      <c r="AW617" s="415"/>
      <c r="AX617" s="415"/>
      <c r="AY617" s="415"/>
      <c r="AZ617" s="415"/>
      <c r="BA617" s="418"/>
      <c r="BB617" s="495"/>
      <c r="BC617" s="418"/>
      <c r="BD617" s="418"/>
      <c r="BE617" s="418"/>
      <c r="BF617" s="418"/>
      <c r="BG617" s="418"/>
      <c r="BH617" s="418"/>
      <c r="BI617" s="418"/>
      <c r="BJ617" s="418"/>
      <c r="BK617" s="418"/>
      <c r="BL617" s="418"/>
      <c r="BM617" s="418"/>
      <c r="BN617" s="418"/>
      <c r="BO617" s="418"/>
      <c r="BP617" s="418"/>
      <c r="BQ617" s="418"/>
      <c r="BR617" s="418"/>
      <c r="BS617" s="418"/>
      <c r="BT617" s="418"/>
      <c r="BU617" s="418"/>
      <c r="BV617" s="418"/>
      <c r="BW617" s="418"/>
      <c r="BX617" s="418"/>
      <c r="BY617" s="418"/>
      <c r="BZ617" s="418"/>
      <c r="CA617" s="418"/>
      <c r="CB617" s="418"/>
      <c r="CC617" s="418"/>
      <c r="CD617" s="418"/>
      <c r="CE617" s="418"/>
      <c r="CF617" s="418"/>
      <c r="CG617" s="418"/>
      <c r="CH617" s="418"/>
      <c r="CI617" s="418"/>
      <c r="CJ617" s="418"/>
      <c r="CK617" s="418"/>
      <c r="CL617" s="418"/>
      <c r="CM617" s="418"/>
      <c r="CN617" s="418"/>
      <c r="CO617" s="418"/>
      <c r="CP617" s="418"/>
      <c r="CQ617" s="418"/>
      <c r="CR617" s="418"/>
      <c r="CS617" s="418"/>
      <c r="CT617" s="418"/>
      <c r="CU617" s="418"/>
      <c r="CV617" s="418"/>
      <c r="CW617" s="418"/>
      <c r="CX617" s="418"/>
      <c r="CY617" s="418"/>
      <c r="CZ617" s="418"/>
    </row>
    <row r="618" s="422" customFormat="true" ht="25.15" customHeight="true" x14ac:dyDescent="0.2">
      <c r="C618" s="1152"/>
      <c r="D618" s="1151"/>
      <c r="E618" s="727"/>
      <c r="F618" s="727"/>
      <c r="G618" s="727"/>
      <c r="H618" s="1152"/>
      <c r="I618" s="1151"/>
      <c r="J618" s="727"/>
      <c r="K618" s="727"/>
      <c r="L618" s="727"/>
      <c r="M618" s="1152"/>
      <c r="N618" s="1151"/>
      <c r="O618" s="727"/>
      <c r="P618" s="727"/>
      <c r="Q618" s="727"/>
      <c r="W618" s="415"/>
      <c r="X618" s="415"/>
      <c r="Y618" s="415"/>
      <c r="Z618" s="415"/>
      <c r="AA618" s="415"/>
      <c r="AB618" s="415"/>
      <c r="AC618" s="415"/>
      <c r="AD618" s="415"/>
      <c r="AE618" s="415"/>
      <c r="AF618" s="415"/>
      <c r="AG618" s="415"/>
      <c r="AH618" s="415"/>
      <c r="AI618" s="415"/>
      <c r="AJ618" s="415"/>
      <c r="AK618" s="415"/>
      <c r="AL618" s="415"/>
      <c r="AM618" s="415"/>
      <c r="AN618" s="415"/>
      <c r="AO618" s="415"/>
      <c r="AP618" s="415"/>
      <c r="AQ618" s="415"/>
      <c r="AR618" s="415"/>
      <c r="AS618" s="415"/>
      <c r="AT618" s="415"/>
      <c r="AU618" s="415"/>
      <c r="AV618" s="415"/>
      <c r="AW618" s="415"/>
      <c r="AX618" s="415"/>
      <c r="AY618" s="415"/>
      <c r="AZ618" s="415"/>
      <c r="BA618" s="418"/>
      <c r="BB618" s="495"/>
      <c r="BC618" s="418"/>
      <c r="BD618" s="418"/>
      <c r="BE618" s="418"/>
      <c r="BF618" s="418"/>
      <c r="BG618" s="418"/>
      <c r="BH618" s="418"/>
      <c r="BI618" s="418"/>
      <c r="BJ618" s="418"/>
      <c r="BK618" s="418"/>
      <c r="BL618" s="418"/>
      <c r="BM618" s="418"/>
      <c r="BN618" s="418"/>
      <c r="BO618" s="418"/>
      <c r="BP618" s="418"/>
      <c r="BQ618" s="418"/>
      <c r="BR618" s="418"/>
      <c r="BS618" s="418"/>
      <c r="BT618" s="418"/>
      <c r="BU618" s="418"/>
      <c r="BV618" s="418"/>
      <c r="BW618" s="418"/>
      <c r="BX618" s="418"/>
      <c r="BY618" s="418"/>
      <c r="BZ618" s="418"/>
      <c r="CA618" s="418"/>
      <c r="CB618" s="418"/>
      <c r="CC618" s="418"/>
      <c r="CD618" s="418"/>
      <c r="CE618" s="418"/>
      <c r="CF618" s="418"/>
      <c r="CG618" s="418"/>
      <c r="CH618" s="418"/>
      <c r="CI618" s="418"/>
      <c r="CJ618" s="418"/>
      <c r="CK618" s="418"/>
      <c r="CL618" s="418"/>
      <c r="CM618" s="418"/>
      <c r="CN618" s="418"/>
      <c r="CO618" s="418"/>
      <c r="CP618" s="418"/>
      <c r="CQ618" s="418"/>
      <c r="CR618" s="418"/>
      <c r="CS618" s="418"/>
      <c r="CT618" s="418"/>
      <c r="CU618" s="418"/>
      <c r="CV618" s="418"/>
      <c r="CW618" s="418"/>
      <c r="CX618" s="418"/>
      <c r="CY618" s="418"/>
      <c r="CZ618" s="418"/>
    </row>
    <row r="619" s="422" customFormat="true" ht="25.15" customHeight="true" x14ac:dyDescent="0.2">
      <c r="C619" s="1152"/>
      <c r="D619" s="1151"/>
      <c r="E619" s="727"/>
      <c r="F619" s="727"/>
      <c r="G619" s="727"/>
      <c r="H619" s="1152"/>
      <c r="I619" s="1151"/>
      <c r="J619" s="727"/>
      <c r="K619" s="727"/>
      <c r="L619" s="727"/>
      <c r="M619" s="1152"/>
      <c r="N619" s="1151"/>
      <c r="O619" s="727"/>
      <c r="P619" s="727"/>
      <c r="Q619" s="727"/>
      <c r="W619" s="415"/>
      <c r="X619" s="415"/>
      <c r="Y619" s="415"/>
      <c r="Z619" s="415"/>
      <c r="AA619" s="415"/>
      <c r="AB619" s="415"/>
      <c r="AC619" s="415"/>
      <c r="AD619" s="415"/>
      <c r="AE619" s="415"/>
      <c r="AF619" s="415"/>
      <c r="AG619" s="415"/>
      <c r="AH619" s="415"/>
      <c r="AI619" s="415"/>
      <c r="AJ619" s="415"/>
      <c r="AK619" s="415"/>
      <c r="AL619" s="415"/>
      <c r="AM619" s="415"/>
      <c r="AN619" s="415"/>
      <c r="AO619" s="415"/>
      <c r="AP619" s="415"/>
      <c r="AQ619" s="415"/>
      <c r="AR619" s="415"/>
      <c r="AS619" s="415"/>
      <c r="AT619" s="415"/>
      <c r="AU619" s="415"/>
      <c r="AV619" s="415"/>
      <c r="AW619" s="415"/>
      <c r="AX619" s="415"/>
      <c r="AY619" s="415"/>
      <c r="AZ619" s="415"/>
      <c r="BA619" s="418"/>
      <c r="BB619" s="495"/>
      <c r="BC619" s="418"/>
      <c r="BD619" s="418"/>
      <c r="BE619" s="418"/>
      <c r="BF619" s="418"/>
      <c r="BG619" s="418"/>
      <c r="BH619" s="418"/>
      <c r="BI619" s="418"/>
      <c r="BJ619" s="418"/>
      <c r="BK619" s="418"/>
      <c r="BL619" s="418"/>
      <c r="BM619" s="418"/>
      <c r="BN619" s="418"/>
      <c r="BO619" s="418"/>
      <c r="BP619" s="418"/>
      <c r="BQ619" s="418"/>
      <c r="BR619" s="418"/>
      <c r="BS619" s="418"/>
      <c r="BT619" s="418"/>
      <c r="BU619" s="418"/>
      <c r="BV619" s="418"/>
      <c r="BW619" s="418"/>
      <c r="BX619" s="418"/>
      <c r="BY619" s="418"/>
      <c r="BZ619" s="418"/>
      <c r="CA619" s="418"/>
      <c r="CB619" s="418"/>
      <c r="CC619" s="418"/>
      <c r="CD619" s="418"/>
      <c r="CE619" s="418"/>
      <c r="CF619" s="418"/>
      <c r="CG619" s="418"/>
      <c r="CH619" s="418"/>
      <c r="CI619" s="418"/>
      <c r="CJ619" s="418"/>
      <c r="CK619" s="418"/>
      <c r="CL619" s="418"/>
      <c r="CM619" s="418"/>
      <c r="CN619" s="418"/>
      <c r="CO619" s="418"/>
      <c r="CP619" s="418"/>
      <c r="CQ619" s="418"/>
      <c r="CR619" s="418"/>
      <c r="CS619" s="418"/>
      <c r="CT619" s="418"/>
      <c r="CU619" s="418"/>
      <c r="CV619" s="418"/>
      <c r="CW619" s="418"/>
      <c r="CX619" s="418"/>
      <c r="CY619" s="418"/>
      <c r="CZ619" s="418"/>
    </row>
    <row r="620" s="422" customFormat="true" ht="25.15" customHeight="true" x14ac:dyDescent="0.2">
      <c r="C620" s="1152"/>
      <c r="D620" s="1151"/>
      <c r="E620" s="727"/>
      <c r="F620" s="727"/>
      <c r="G620" s="727"/>
      <c r="H620" s="1152"/>
      <c r="I620" s="1151"/>
      <c r="J620" s="727"/>
      <c r="K620" s="727"/>
      <c r="L620" s="727"/>
      <c r="M620" s="1152"/>
      <c r="N620" s="1151"/>
      <c r="O620" s="727"/>
      <c r="P620" s="727"/>
      <c r="Q620" s="727"/>
      <c r="W620" s="415"/>
      <c r="X620" s="415"/>
      <c r="Y620" s="415"/>
      <c r="Z620" s="415"/>
      <c r="AA620" s="415"/>
      <c r="AB620" s="415"/>
      <c r="AC620" s="415"/>
      <c r="AD620" s="415"/>
      <c r="AE620" s="415"/>
      <c r="AF620" s="415"/>
      <c r="AG620" s="415"/>
      <c r="AH620" s="415"/>
      <c r="AI620" s="415"/>
      <c r="AJ620" s="415"/>
      <c r="AK620" s="415"/>
      <c r="AL620" s="415"/>
      <c r="AM620" s="415"/>
      <c r="AN620" s="415"/>
      <c r="AO620" s="415"/>
      <c r="AP620" s="415"/>
      <c r="AQ620" s="415"/>
      <c r="AR620" s="415"/>
      <c r="AS620" s="415"/>
      <c r="AT620" s="415"/>
      <c r="AU620" s="415"/>
      <c r="AV620" s="415"/>
      <c r="AW620" s="415"/>
      <c r="AX620" s="415"/>
      <c r="AY620" s="415"/>
      <c r="AZ620" s="415"/>
      <c r="BA620" s="418"/>
      <c r="BB620" s="495"/>
      <c r="BC620" s="418"/>
      <c r="BD620" s="418"/>
      <c r="BE620" s="418"/>
      <c r="BF620" s="418"/>
      <c r="BG620" s="418"/>
      <c r="BH620" s="418"/>
      <c r="BI620" s="418"/>
      <c r="BJ620" s="418"/>
      <c r="BK620" s="418"/>
      <c r="BL620" s="418"/>
      <c r="BM620" s="418"/>
      <c r="BN620" s="418"/>
      <c r="BO620" s="418"/>
      <c r="BP620" s="418"/>
      <c r="BQ620" s="418"/>
      <c r="BR620" s="418"/>
      <c r="BS620" s="418"/>
      <c r="BT620" s="418"/>
      <c r="BU620" s="418"/>
      <c r="BV620" s="418"/>
      <c r="BW620" s="418"/>
      <c r="BX620" s="418"/>
      <c r="BY620" s="418"/>
      <c r="BZ620" s="418"/>
      <c r="CA620" s="418"/>
      <c r="CB620" s="418"/>
      <c r="CC620" s="418"/>
      <c r="CD620" s="418"/>
      <c r="CE620" s="418"/>
      <c r="CF620" s="418"/>
      <c r="CG620" s="418"/>
      <c r="CH620" s="418"/>
      <c r="CI620" s="418"/>
      <c r="CJ620" s="418"/>
      <c r="CK620" s="418"/>
      <c r="CL620" s="418"/>
      <c r="CM620" s="418"/>
      <c r="CN620" s="418"/>
      <c r="CO620" s="418"/>
      <c r="CP620" s="418"/>
      <c r="CQ620" s="418"/>
      <c r="CR620" s="418"/>
      <c r="CS620" s="418"/>
      <c r="CT620" s="418"/>
      <c r="CU620" s="418"/>
      <c r="CV620" s="418"/>
      <c r="CW620" s="418"/>
      <c r="CX620" s="418"/>
      <c r="CY620" s="418"/>
      <c r="CZ620" s="418"/>
    </row>
    <row r="621" s="422" customFormat="true" ht="25.15" customHeight="true" x14ac:dyDescent="0.2">
      <c r="C621" s="1152"/>
      <c r="D621" s="1151"/>
      <c r="E621" s="727"/>
      <c r="F621" s="727"/>
      <c r="G621" s="727"/>
      <c r="H621" s="1152"/>
      <c r="I621" s="1151"/>
      <c r="J621" s="727"/>
      <c r="K621" s="727"/>
      <c r="L621" s="727"/>
      <c r="M621" s="1152"/>
      <c r="N621" s="1151"/>
      <c r="O621" s="727"/>
      <c r="P621" s="727"/>
      <c r="Q621" s="727"/>
      <c r="W621" s="415"/>
      <c r="X621" s="415"/>
      <c r="Y621" s="415"/>
      <c r="Z621" s="415"/>
      <c r="AA621" s="415"/>
      <c r="AB621" s="415"/>
      <c r="AC621" s="415"/>
      <c r="AD621" s="415"/>
      <c r="AE621" s="415"/>
      <c r="AF621" s="415"/>
      <c r="AG621" s="415"/>
      <c r="AH621" s="415"/>
      <c r="AI621" s="415"/>
      <c r="AJ621" s="415"/>
      <c r="AK621" s="415"/>
      <c r="AL621" s="415"/>
      <c r="AM621" s="415"/>
      <c r="AN621" s="415"/>
      <c r="AO621" s="415"/>
      <c r="AP621" s="415"/>
      <c r="AQ621" s="415"/>
      <c r="AR621" s="415"/>
      <c r="AS621" s="415"/>
      <c r="AT621" s="415"/>
      <c r="AU621" s="415"/>
      <c r="AV621" s="415"/>
      <c r="AW621" s="415"/>
      <c r="AX621" s="415"/>
      <c r="AY621" s="415"/>
      <c r="AZ621" s="415"/>
      <c r="BA621" s="418"/>
      <c r="BB621" s="495"/>
      <c r="BC621" s="418"/>
      <c r="BD621" s="418"/>
      <c r="BE621" s="418"/>
      <c r="BF621" s="418"/>
      <c r="BG621" s="418"/>
      <c r="BH621" s="418"/>
      <c r="BI621" s="418"/>
      <c r="BJ621" s="418"/>
      <c r="BK621" s="418"/>
      <c r="BL621" s="418"/>
      <c r="BM621" s="418"/>
      <c r="BN621" s="418"/>
      <c r="BO621" s="418"/>
      <c r="BP621" s="418"/>
      <c r="BQ621" s="418"/>
      <c r="BR621" s="418"/>
      <c r="BS621" s="418"/>
      <c r="BT621" s="418"/>
      <c r="BU621" s="418"/>
      <c r="BV621" s="418"/>
      <c r="BW621" s="418"/>
      <c r="BX621" s="418"/>
      <c r="BY621" s="418"/>
      <c r="BZ621" s="418"/>
      <c r="CA621" s="418"/>
      <c r="CB621" s="418"/>
      <c r="CC621" s="418"/>
      <c r="CD621" s="418"/>
      <c r="CE621" s="418"/>
      <c r="CF621" s="418"/>
      <c r="CG621" s="418"/>
      <c r="CH621" s="418"/>
      <c r="CI621" s="418"/>
      <c r="CJ621" s="418"/>
      <c r="CK621" s="418"/>
      <c r="CL621" s="418"/>
      <c r="CM621" s="418"/>
      <c r="CN621" s="418"/>
      <c r="CO621" s="418"/>
      <c r="CP621" s="418"/>
      <c r="CQ621" s="418"/>
      <c r="CR621" s="418"/>
      <c r="CS621" s="418"/>
      <c r="CT621" s="418"/>
      <c r="CU621" s="418"/>
      <c r="CV621" s="418"/>
      <c r="CW621" s="418"/>
      <c r="CX621" s="418"/>
      <c r="CY621" s="418"/>
      <c r="CZ621" s="418"/>
    </row>
    <row r="622" s="422" customFormat="true" ht="25.15" customHeight="true" x14ac:dyDescent="0.2">
      <c r="C622" s="1152"/>
      <c r="D622" s="1151"/>
      <c r="E622" s="727"/>
      <c r="F622" s="727"/>
      <c r="G622" s="727"/>
      <c r="H622" s="1152"/>
      <c r="I622" s="1151"/>
      <c r="J622" s="727"/>
      <c r="K622" s="727"/>
      <c r="L622" s="727"/>
      <c r="M622" s="1152"/>
      <c r="N622" s="1151"/>
      <c r="O622" s="727"/>
      <c r="P622" s="727"/>
      <c r="Q622" s="727"/>
      <c r="W622" s="415"/>
      <c r="X622" s="415"/>
      <c r="Y622" s="415"/>
      <c r="Z622" s="415"/>
      <c r="AA622" s="415"/>
      <c r="AB622" s="415"/>
      <c r="AC622" s="415"/>
      <c r="AD622" s="415"/>
      <c r="AE622" s="415"/>
      <c r="AF622" s="415"/>
      <c r="AG622" s="415"/>
      <c r="AH622" s="415"/>
      <c r="AI622" s="415"/>
      <c r="AJ622" s="415"/>
      <c r="AK622" s="415"/>
      <c r="AL622" s="415"/>
      <c r="AM622" s="415"/>
      <c r="AN622" s="415"/>
      <c r="AO622" s="415"/>
      <c r="AP622" s="415"/>
      <c r="AQ622" s="415"/>
      <c r="AR622" s="415"/>
      <c r="AS622" s="415"/>
      <c r="AT622" s="415"/>
      <c r="AU622" s="415"/>
      <c r="AV622" s="415"/>
      <c r="AW622" s="415"/>
      <c r="AX622" s="415"/>
      <c r="AY622" s="415"/>
      <c r="AZ622" s="415"/>
      <c r="BA622" s="418"/>
      <c r="BB622" s="495"/>
      <c r="BC622" s="418"/>
      <c r="BD622" s="418"/>
      <c r="BE622" s="418"/>
      <c r="BF622" s="418"/>
      <c r="BG622" s="418"/>
      <c r="BH622" s="418"/>
      <c r="BI622" s="418"/>
      <c r="BJ622" s="418"/>
      <c r="BK622" s="418"/>
      <c r="BL622" s="418"/>
      <c r="BM622" s="418"/>
      <c r="BN622" s="418"/>
      <c r="BO622" s="418"/>
      <c r="BP622" s="418"/>
      <c r="BQ622" s="418"/>
      <c r="BR622" s="418"/>
      <c r="BS622" s="418"/>
      <c r="BT622" s="418"/>
      <c r="BU622" s="418"/>
      <c r="BV622" s="418"/>
      <c r="BW622" s="418"/>
      <c r="BX622" s="418"/>
      <c r="BY622" s="418"/>
      <c r="BZ622" s="418"/>
      <c r="CA622" s="418"/>
      <c r="CB622" s="418"/>
      <c r="CC622" s="418"/>
      <c r="CD622" s="418"/>
      <c r="CE622" s="418"/>
      <c r="CF622" s="418"/>
      <c r="CG622" s="418"/>
      <c r="CH622" s="418"/>
      <c r="CI622" s="418"/>
      <c r="CJ622" s="418"/>
      <c r="CK622" s="418"/>
      <c r="CL622" s="418"/>
      <c r="CM622" s="418"/>
      <c r="CN622" s="418"/>
      <c r="CO622" s="418"/>
      <c r="CP622" s="418"/>
      <c r="CQ622" s="418"/>
      <c r="CR622" s="418"/>
      <c r="CS622" s="418"/>
      <c r="CT622" s="418"/>
      <c r="CU622" s="418"/>
      <c r="CV622" s="418"/>
      <c r="CW622" s="418"/>
      <c r="CX622" s="418"/>
      <c r="CY622" s="418"/>
      <c r="CZ622" s="418"/>
    </row>
    <row r="623" s="422" customFormat="true" ht="25.15" customHeight="true" x14ac:dyDescent="0.2">
      <c r="C623" s="1152"/>
      <c r="D623" s="1151"/>
      <c r="E623" s="727"/>
      <c r="F623" s="727"/>
      <c r="G623" s="727"/>
      <c r="H623" s="1152"/>
      <c r="I623" s="1151"/>
      <c r="J623" s="727"/>
      <c r="K623" s="727"/>
      <c r="L623" s="727"/>
      <c r="M623" s="1152"/>
      <c r="N623" s="1151"/>
      <c r="O623" s="727"/>
      <c r="P623" s="727"/>
      <c r="Q623" s="727"/>
      <c r="W623" s="415"/>
      <c r="X623" s="415"/>
      <c r="Y623" s="415"/>
      <c r="Z623" s="415"/>
      <c r="AA623" s="415"/>
      <c r="AB623" s="415"/>
      <c r="AC623" s="415"/>
      <c r="AD623" s="415"/>
      <c r="AE623" s="415"/>
      <c r="AF623" s="415"/>
      <c r="AG623" s="415"/>
      <c r="AH623" s="415"/>
      <c r="AI623" s="415"/>
      <c r="AJ623" s="415"/>
      <c r="AK623" s="415"/>
      <c r="AL623" s="415"/>
      <c r="AM623" s="415"/>
      <c r="AN623" s="415"/>
      <c r="AO623" s="415"/>
      <c r="AP623" s="415"/>
      <c r="AQ623" s="415"/>
      <c r="AR623" s="415"/>
      <c r="AS623" s="415"/>
      <c r="AT623" s="415"/>
      <c r="AU623" s="415"/>
      <c r="AV623" s="415"/>
      <c r="AW623" s="415"/>
      <c r="AX623" s="415"/>
      <c r="AY623" s="415"/>
      <c r="AZ623" s="415"/>
      <c r="BA623" s="418"/>
      <c r="BB623" s="495"/>
      <c r="BC623" s="418"/>
      <c r="BD623" s="418"/>
      <c r="BE623" s="418"/>
      <c r="BF623" s="418"/>
      <c r="BG623" s="418"/>
      <c r="BH623" s="418"/>
      <c r="BI623" s="418"/>
      <c r="BJ623" s="418"/>
      <c r="BK623" s="418"/>
      <c r="BL623" s="418"/>
      <c r="BM623" s="418"/>
      <c r="BN623" s="418"/>
      <c r="BO623" s="418"/>
      <c r="BP623" s="418"/>
      <c r="BQ623" s="418"/>
      <c r="BR623" s="418"/>
      <c r="BS623" s="418"/>
      <c r="BT623" s="418"/>
      <c r="BU623" s="418"/>
      <c r="BV623" s="418"/>
      <c r="BW623" s="418"/>
      <c r="BX623" s="418"/>
      <c r="BY623" s="418"/>
      <c r="BZ623" s="418"/>
      <c r="CA623" s="418"/>
      <c r="CB623" s="418"/>
      <c r="CC623" s="418"/>
      <c r="CD623" s="418"/>
      <c r="CE623" s="418"/>
      <c r="CF623" s="418"/>
      <c r="CG623" s="418"/>
      <c r="CH623" s="418"/>
      <c r="CI623" s="418"/>
      <c r="CJ623" s="418"/>
      <c r="CK623" s="418"/>
      <c r="CL623" s="418"/>
      <c r="CM623" s="418"/>
      <c r="CN623" s="418"/>
      <c r="CO623" s="418"/>
      <c r="CP623" s="418"/>
      <c r="CQ623" s="418"/>
      <c r="CR623" s="418"/>
      <c r="CS623" s="418"/>
      <c r="CT623" s="418"/>
      <c r="CU623" s="418"/>
      <c r="CV623" s="418"/>
      <c r="CW623" s="418"/>
      <c r="CX623" s="418"/>
      <c r="CY623" s="418"/>
      <c r="CZ623" s="418"/>
    </row>
    <row r="624" s="422" customFormat="true" ht="25.15" customHeight="true" x14ac:dyDescent="0.2">
      <c r="C624" s="1152"/>
      <c r="D624" s="1151"/>
      <c r="E624" s="727"/>
      <c r="F624" s="727"/>
      <c r="G624" s="727"/>
      <c r="H624" s="1152"/>
      <c r="I624" s="1151"/>
      <c r="J624" s="727"/>
      <c r="K624" s="727"/>
      <c r="L624" s="727"/>
      <c r="M624" s="1152"/>
      <c r="N624" s="1151"/>
      <c r="O624" s="727"/>
      <c r="P624" s="727"/>
      <c r="Q624" s="727"/>
      <c r="W624" s="415"/>
      <c r="X624" s="415"/>
      <c r="Y624" s="415"/>
      <c r="Z624" s="415"/>
      <c r="AA624" s="415"/>
      <c r="AB624" s="415"/>
      <c r="AC624" s="415"/>
      <c r="AD624" s="415"/>
      <c r="AE624" s="415"/>
      <c r="AF624" s="415"/>
      <c r="AG624" s="415"/>
      <c r="AH624" s="415"/>
      <c r="AI624" s="415"/>
      <c r="AJ624" s="415"/>
      <c r="AK624" s="415"/>
      <c r="AL624" s="415"/>
      <c r="AM624" s="415"/>
      <c r="AN624" s="415"/>
      <c r="AO624" s="415"/>
      <c r="AP624" s="415"/>
      <c r="AQ624" s="415"/>
      <c r="AR624" s="415"/>
      <c r="AS624" s="415"/>
      <c r="AT624" s="415"/>
      <c r="AU624" s="415"/>
      <c r="AV624" s="415"/>
      <c r="AW624" s="415"/>
      <c r="AX624" s="415"/>
      <c r="AY624" s="415"/>
      <c r="AZ624" s="415"/>
      <c r="BA624" s="418"/>
      <c r="BB624" s="495"/>
      <c r="BC624" s="418"/>
      <c r="BD624" s="418"/>
      <c r="BE624" s="418"/>
      <c r="BF624" s="418"/>
      <c r="BG624" s="418"/>
      <c r="BH624" s="418"/>
      <c r="BI624" s="418"/>
      <c r="BJ624" s="418"/>
      <c r="BK624" s="418"/>
      <c r="BL624" s="418"/>
      <c r="BM624" s="418"/>
      <c r="BN624" s="418"/>
      <c r="BO624" s="418"/>
      <c r="BP624" s="418"/>
      <c r="BQ624" s="418"/>
      <c r="BR624" s="418"/>
      <c r="BS624" s="418"/>
      <c r="BT624" s="418"/>
      <c r="BU624" s="418"/>
      <c r="BV624" s="418"/>
      <c r="BW624" s="418"/>
      <c r="BX624" s="418"/>
      <c r="BY624" s="418"/>
      <c r="BZ624" s="418"/>
      <c r="CA624" s="418"/>
      <c r="CB624" s="418"/>
      <c r="CC624" s="418"/>
      <c r="CD624" s="418"/>
      <c r="CE624" s="418"/>
      <c r="CF624" s="418"/>
      <c r="CG624" s="418"/>
      <c r="CH624" s="418"/>
      <c r="CI624" s="418"/>
      <c r="CJ624" s="418"/>
      <c r="CK624" s="418"/>
      <c r="CL624" s="418"/>
      <c r="CM624" s="418"/>
      <c r="CN624" s="418"/>
      <c r="CO624" s="418"/>
      <c r="CP624" s="418"/>
      <c r="CQ624" s="418"/>
      <c r="CR624" s="418"/>
      <c r="CS624" s="418"/>
      <c r="CT624" s="418"/>
      <c r="CU624" s="418"/>
      <c r="CV624" s="418"/>
      <c r="CW624" s="418"/>
      <c r="CX624" s="418"/>
      <c r="CY624" s="418"/>
      <c r="CZ624" s="418"/>
    </row>
    <row r="625" s="422" customFormat="true" ht="25.15" customHeight="true" x14ac:dyDescent="0.2">
      <c r="C625" s="1152"/>
      <c r="D625" s="1151"/>
      <c r="E625" s="727"/>
      <c r="F625" s="727"/>
      <c r="G625" s="727"/>
      <c r="H625" s="1152"/>
      <c r="I625" s="1151"/>
      <c r="J625" s="727"/>
      <c r="K625" s="727"/>
      <c r="L625" s="727"/>
      <c r="M625" s="1152"/>
      <c r="N625" s="1151"/>
      <c r="O625" s="727"/>
      <c r="P625" s="727"/>
      <c r="Q625" s="727"/>
      <c r="W625" s="415"/>
      <c r="X625" s="415"/>
      <c r="Y625" s="415"/>
      <c r="Z625" s="415"/>
      <c r="AA625" s="415"/>
      <c r="AB625" s="415"/>
      <c r="AC625" s="415"/>
      <c r="AD625" s="415"/>
      <c r="AE625" s="415"/>
      <c r="AF625" s="415"/>
      <c r="AG625" s="415"/>
      <c r="AH625" s="415"/>
      <c r="AI625" s="415"/>
      <c r="AJ625" s="415"/>
      <c r="AK625" s="415"/>
      <c r="AL625" s="415"/>
      <c r="AM625" s="415"/>
      <c r="AN625" s="415"/>
      <c r="AO625" s="415"/>
      <c r="AP625" s="415"/>
      <c r="AQ625" s="415"/>
      <c r="AR625" s="415"/>
      <c r="AS625" s="415"/>
      <c r="AT625" s="415"/>
      <c r="AU625" s="415"/>
      <c r="AV625" s="415"/>
      <c r="AW625" s="415"/>
      <c r="AX625" s="415"/>
      <c r="AY625" s="415"/>
      <c r="AZ625" s="415"/>
      <c r="BA625" s="418"/>
      <c r="BB625" s="495"/>
      <c r="BC625" s="418"/>
      <c r="BD625" s="418"/>
      <c r="BE625" s="418"/>
      <c r="BF625" s="418"/>
      <c r="BG625" s="418"/>
      <c r="BH625" s="418"/>
      <c r="BI625" s="418"/>
      <c r="BJ625" s="418"/>
      <c r="BK625" s="418"/>
      <c r="BL625" s="418"/>
      <c r="BM625" s="418"/>
      <c r="BN625" s="418"/>
      <c r="BO625" s="418"/>
      <c r="BP625" s="418"/>
      <c r="BQ625" s="418"/>
      <c r="BR625" s="418"/>
      <c r="BS625" s="418"/>
      <c r="BT625" s="418"/>
      <c r="BU625" s="418"/>
      <c r="BV625" s="418"/>
      <c r="BW625" s="418"/>
      <c r="BX625" s="418"/>
      <c r="BY625" s="418"/>
      <c r="BZ625" s="418"/>
      <c r="CA625" s="418"/>
      <c r="CB625" s="418"/>
      <c r="CC625" s="418"/>
      <c r="CD625" s="418"/>
      <c r="CE625" s="418"/>
      <c r="CF625" s="418"/>
      <c r="CG625" s="418"/>
      <c r="CH625" s="418"/>
      <c r="CI625" s="418"/>
      <c r="CJ625" s="418"/>
      <c r="CK625" s="418"/>
      <c r="CL625" s="418"/>
      <c r="CM625" s="418"/>
      <c r="CN625" s="418"/>
      <c r="CO625" s="418"/>
      <c r="CP625" s="418"/>
      <c r="CQ625" s="418"/>
      <c r="CR625" s="418"/>
      <c r="CS625" s="418"/>
      <c r="CT625" s="418"/>
      <c r="CU625" s="418"/>
      <c r="CV625" s="418"/>
      <c r="CW625" s="418"/>
      <c r="CX625" s="418"/>
      <c r="CY625" s="418"/>
      <c r="CZ625" s="418"/>
    </row>
    <row r="626" s="422" customFormat="true" ht="25.15" customHeight="true" x14ac:dyDescent="0.2">
      <c r="C626" s="1152"/>
      <c r="D626" s="1151"/>
      <c r="E626" s="727"/>
      <c r="F626" s="727"/>
      <c r="G626" s="727"/>
      <c r="H626" s="1152"/>
      <c r="I626" s="1151"/>
      <c r="J626" s="727"/>
      <c r="K626" s="727"/>
      <c r="L626" s="727"/>
      <c r="M626" s="1152"/>
      <c r="N626" s="1151"/>
      <c r="O626" s="727"/>
      <c r="P626" s="727"/>
      <c r="Q626" s="727"/>
      <c r="W626" s="415"/>
      <c r="X626" s="415"/>
      <c r="Y626" s="415"/>
      <c r="Z626" s="415"/>
      <c r="AA626" s="415"/>
      <c r="AB626" s="415"/>
      <c r="AC626" s="415"/>
      <c r="AD626" s="415"/>
      <c r="AE626" s="415"/>
      <c r="AF626" s="415"/>
      <c r="AG626" s="415"/>
      <c r="AH626" s="415"/>
      <c r="AI626" s="415"/>
      <c r="AJ626" s="415"/>
      <c r="AK626" s="415"/>
      <c r="AL626" s="415"/>
      <c r="AM626" s="415"/>
      <c r="AN626" s="415"/>
      <c r="AO626" s="415"/>
      <c r="AP626" s="415"/>
      <c r="AQ626" s="415"/>
      <c r="AR626" s="415"/>
      <c r="AS626" s="415"/>
      <c r="AT626" s="415"/>
      <c r="AU626" s="415"/>
      <c r="AV626" s="415"/>
      <c r="AW626" s="415"/>
      <c r="AX626" s="415"/>
      <c r="AY626" s="415"/>
      <c r="AZ626" s="415"/>
      <c r="BA626" s="418"/>
      <c r="BB626" s="495"/>
      <c r="BC626" s="418"/>
      <c r="BD626" s="418"/>
      <c r="BE626" s="418"/>
      <c r="BF626" s="418"/>
      <c r="BG626" s="418"/>
      <c r="BH626" s="418"/>
      <c r="BI626" s="418"/>
      <c r="BJ626" s="418"/>
      <c r="BK626" s="418"/>
      <c r="BL626" s="418"/>
      <c r="BM626" s="418"/>
      <c r="BN626" s="418"/>
      <c r="BO626" s="418"/>
      <c r="BP626" s="418"/>
      <c r="BQ626" s="418"/>
      <c r="BR626" s="418"/>
      <c r="BS626" s="418"/>
      <c r="BT626" s="418"/>
      <c r="BU626" s="418"/>
      <c r="BV626" s="418"/>
      <c r="BW626" s="418"/>
      <c r="BX626" s="418"/>
      <c r="BY626" s="418"/>
      <c r="BZ626" s="418"/>
      <c r="CA626" s="418"/>
      <c r="CB626" s="418"/>
      <c r="CC626" s="418"/>
      <c r="CD626" s="418"/>
      <c r="CE626" s="418"/>
      <c r="CF626" s="418"/>
      <c r="CG626" s="418"/>
      <c r="CH626" s="418"/>
      <c r="CI626" s="418"/>
      <c r="CJ626" s="418"/>
      <c r="CK626" s="418"/>
      <c r="CL626" s="418"/>
      <c r="CM626" s="418"/>
      <c r="CN626" s="418"/>
      <c r="CO626" s="418"/>
      <c r="CP626" s="418"/>
      <c r="CQ626" s="418"/>
      <c r="CR626" s="418"/>
      <c r="CS626" s="418"/>
      <c r="CT626" s="418"/>
      <c r="CU626" s="418"/>
      <c r="CV626" s="418"/>
      <c r="CW626" s="418"/>
      <c r="CX626" s="418"/>
      <c r="CY626" s="418"/>
      <c r="CZ626" s="418"/>
    </row>
    <row r="627" s="422" customFormat="true" ht="25.15" customHeight="true" x14ac:dyDescent="0.2">
      <c r="C627" s="1152"/>
      <c r="D627" s="1151"/>
      <c r="E627" s="727"/>
      <c r="F627" s="727"/>
      <c r="G627" s="727"/>
      <c r="H627" s="1152"/>
      <c r="I627" s="1151"/>
      <c r="J627" s="727"/>
      <c r="K627" s="727"/>
      <c r="L627" s="727"/>
      <c r="M627" s="1152"/>
      <c r="N627" s="1151"/>
      <c r="O627" s="727"/>
      <c r="P627" s="727"/>
      <c r="Q627" s="727"/>
      <c r="W627" s="415"/>
      <c r="X627" s="415"/>
      <c r="Y627" s="415"/>
      <c r="Z627" s="415"/>
      <c r="AA627" s="415"/>
      <c r="AB627" s="415"/>
      <c r="AC627" s="415"/>
      <c r="AD627" s="415"/>
      <c r="AE627" s="415"/>
      <c r="AF627" s="415"/>
      <c r="AG627" s="415"/>
      <c r="AH627" s="415"/>
      <c r="AI627" s="415"/>
      <c r="AJ627" s="415"/>
      <c r="AK627" s="415"/>
      <c r="AL627" s="415"/>
      <c r="AM627" s="415"/>
      <c r="AN627" s="415"/>
      <c r="AO627" s="415"/>
      <c r="AP627" s="415"/>
      <c r="AQ627" s="415"/>
      <c r="AR627" s="415"/>
      <c r="AS627" s="415"/>
      <c r="AT627" s="415"/>
      <c r="AU627" s="415"/>
      <c r="AV627" s="415"/>
      <c r="AW627" s="415"/>
      <c r="AX627" s="415"/>
      <c r="AY627" s="415"/>
      <c r="AZ627" s="415"/>
      <c r="BA627" s="418"/>
      <c r="BB627" s="495"/>
      <c r="BC627" s="418"/>
      <c r="BD627" s="418"/>
      <c r="BE627" s="418"/>
      <c r="BF627" s="418"/>
      <c r="BG627" s="418"/>
      <c r="BH627" s="418"/>
      <c r="BI627" s="418"/>
      <c r="BJ627" s="418"/>
      <c r="BK627" s="418"/>
      <c r="BL627" s="418"/>
      <c r="BM627" s="418"/>
      <c r="BN627" s="418"/>
      <c r="BO627" s="418"/>
      <c r="BP627" s="418"/>
      <c r="BQ627" s="418"/>
      <c r="BR627" s="418"/>
      <c r="BS627" s="418"/>
      <c r="BT627" s="418"/>
      <c r="BU627" s="418"/>
      <c r="BV627" s="418"/>
      <c r="BW627" s="418"/>
      <c r="BX627" s="418"/>
      <c r="BY627" s="418"/>
      <c r="BZ627" s="418"/>
      <c r="CA627" s="418"/>
      <c r="CB627" s="418"/>
      <c r="CC627" s="418"/>
      <c r="CD627" s="418"/>
      <c r="CE627" s="418"/>
      <c r="CF627" s="418"/>
      <c r="CG627" s="418"/>
      <c r="CH627" s="418"/>
      <c r="CI627" s="418"/>
      <c r="CJ627" s="418"/>
      <c r="CK627" s="418"/>
      <c r="CL627" s="418"/>
      <c r="CM627" s="418"/>
      <c r="CN627" s="418"/>
      <c r="CO627" s="418"/>
      <c r="CP627" s="418"/>
      <c r="CQ627" s="418"/>
      <c r="CR627" s="418"/>
      <c r="CS627" s="418"/>
      <c r="CT627" s="418"/>
      <c r="CU627" s="418"/>
      <c r="CV627" s="418"/>
      <c r="CW627" s="418"/>
      <c r="CX627" s="418"/>
      <c r="CY627" s="418"/>
      <c r="CZ627" s="418"/>
    </row>
    <row r="628" s="422" customFormat="true" ht="25.15" customHeight="true" x14ac:dyDescent="0.2">
      <c r="C628" s="1152"/>
      <c r="D628" s="1151"/>
      <c r="E628" s="727"/>
      <c r="F628" s="727"/>
      <c r="G628" s="727"/>
      <c r="H628" s="1152"/>
      <c r="I628" s="1151"/>
      <c r="J628" s="727"/>
      <c r="K628" s="727"/>
      <c r="L628" s="727"/>
      <c r="M628" s="1152"/>
      <c r="N628" s="1151"/>
      <c r="O628" s="727"/>
      <c r="P628" s="727"/>
      <c r="Q628" s="727"/>
      <c r="W628" s="415"/>
      <c r="X628" s="415"/>
      <c r="Y628" s="415"/>
      <c r="Z628" s="415"/>
      <c r="AA628" s="415"/>
      <c r="AB628" s="415"/>
      <c r="AC628" s="415"/>
      <c r="AD628" s="415"/>
      <c r="AE628" s="415"/>
      <c r="AF628" s="415"/>
      <c r="AG628" s="415"/>
      <c r="AH628" s="415"/>
      <c r="AI628" s="415"/>
      <c r="AJ628" s="415"/>
      <c r="AK628" s="415"/>
      <c r="AL628" s="415"/>
      <c r="AM628" s="415"/>
      <c r="AN628" s="415"/>
      <c r="AO628" s="415"/>
      <c r="AP628" s="415"/>
      <c r="AQ628" s="415"/>
      <c r="AR628" s="415"/>
      <c r="AS628" s="415"/>
      <c r="AT628" s="415"/>
      <c r="AU628" s="415"/>
      <c r="AV628" s="415"/>
      <c r="AW628" s="415"/>
      <c r="AX628" s="415"/>
      <c r="AY628" s="415"/>
      <c r="AZ628" s="415"/>
      <c r="BA628" s="418"/>
      <c r="BB628" s="495"/>
      <c r="BC628" s="418"/>
      <c r="BD628" s="418"/>
      <c r="BE628" s="418"/>
      <c r="BF628" s="418"/>
      <c r="BG628" s="418"/>
      <c r="BH628" s="418"/>
      <c r="BI628" s="418"/>
      <c r="BJ628" s="418"/>
      <c r="BK628" s="418"/>
      <c r="BL628" s="418"/>
      <c r="BM628" s="418"/>
      <c r="BN628" s="418"/>
      <c r="BO628" s="418"/>
      <c r="BP628" s="418"/>
      <c r="BQ628" s="418"/>
      <c r="BR628" s="418"/>
      <c r="BS628" s="418"/>
      <c r="BT628" s="418"/>
      <c r="BU628" s="418"/>
      <c r="BV628" s="418"/>
      <c r="BW628" s="418"/>
      <c r="BX628" s="418"/>
      <c r="BY628" s="418"/>
      <c r="BZ628" s="418"/>
      <c r="CA628" s="418"/>
      <c r="CB628" s="418"/>
      <c r="CC628" s="418"/>
      <c r="CD628" s="418"/>
      <c r="CE628" s="418"/>
      <c r="CF628" s="418"/>
      <c r="CG628" s="418"/>
      <c r="CH628" s="418"/>
      <c r="CI628" s="418"/>
      <c r="CJ628" s="418"/>
      <c r="CK628" s="418"/>
      <c r="CL628" s="418"/>
      <c r="CM628" s="418"/>
      <c r="CN628" s="418"/>
      <c r="CO628" s="418"/>
      <c r="CP628" s="418"/>
      <c r="CQ628" s="418"/>
      <c r="CR628" s="418"/>
      <c r="CS628" s="418"/>
      <c r="CT628" s="418"/>
      <c r="CU628" s="418"/>
      <c r="CV628" s="418"/>
      <c r="CW628" s="418"/>
      <c r="CX628" s="418"/>
      <c r="CY628" s="418"/>
      <c r="CZ628" s="418"/>
    </row>
    <row r="629" s="422" customFormat="true" ht="25.15" customHeight="true" x14ac:dyDescent="0.2">
      <c r="C629" s="1152"/>
      <c r="D629" s="1151"/>
      <c r="E629" s="727"/>
      <c r="F629" s="727"/>
      <c r="G629" s="727"/>
      <c r="H629" s="1152"/>
      <c r="I629" s="1151"/>
      <c r="J629" s="727"/>
      <c r="K629" s="727"/>
      <c r="L629" s="727"/>
      <c r="M629" s="1152"/>
      <c r="N629" s="1151"/>
      <c r="O629" s="727"/>
      <c r="P629" s="727"/>
      <c r="Q629" s="727"/>
      <c r="W629" s="415"/>
      <c r="X629" s="415"/>
      <c r="Y629" s="415"/>
      <c r="Z629" s="415"/>
      <c r="AA629" s="415"/>
      <c r="AB629" s="415"/>
      <c r="AC629" s="415"/>
      <c r="AD629" s="415"/>
      <c r="AE629" s="415"/>
      <c r="AF629" s="415"/>
      <c r="AG629" s="415"/>
      <c r="AH629" s="415"/>
      <c r="AI629" s="415"/>
      <c r="AJ629" s="415"/>
      <c r="AK629" s="415"/>
      <c r="AL629" s="415"/>
      <c r="AM629" s="415"/>
      <c r="AN629" s="415"/>
      <c r="AO629" s="415"/>
      <c r="AP629" s="415"/>
      <c r="AQ629" s="415"/>
      <c r="AR629" s="415"/>
      <c r="AS629" s="415"/>
      <c r="AT629" s="415"/>
      <c r="AU629" s="415"/>
      <c r="AV629" s="415"/>
      <c r="AW629" s="415"/>
      <c r="AX629" s="415"/>
      <c r="AY629" s="415"/>
      <c r="AZ629" s="415"/>
      <c r="BA629" s="418"/>
      <c r="BB629" s="495"/>
      <c r="BC629" s="418"/>
      <c r="BD629" s="418"/>
      <c r="BE629" s="418"/>
      <c r="BF629" s="418"/>
      <c r="BG629" s="418"/>
      <c r="BH629" s="418"/>
      <c r="BI629" s="418"/>
      <c r="BJ629" s="418"/>
      <c r="BK629" s="418"/>
      <c r="BL629" s="418"/>
      <c r="BM629" s="418"/>
      <c r="BN629" s="418"/>
      <c r="BO629" s="418"/>
      <c r="BP629" s="418"/>
      <c r="BQ629" s="418"/>
      <c r="BR629" s="418"/>
      <c r="BS629" s="418"/>
      <c r="BT629" s="418"/>
      <c r="BU629" s="418"/>
      <c r="BV629" s="418"/>
      <c r="BW629" s="418"/>
      <c r="BX629" s="418"/>
      <c r="BY629" s="418"/>
      <c r="BZ629" s="418"/>
      <c r="CA629" s="418"/>
      <c r="CB629" s="418"/>
      <c r="CC629" s="418"/>
      <c r="CD629" s="418"/>
      <c r="CE629" s="418"/>
      <c r="CF629" s="418"/>
      <c r="CG629" s="418"/>
      <c r="CH629" s="418"/>
      <c r="CI629" s="418"/>
      <c r="CJ629" s="418"/>
      <c r="CK629" s="418"/>
      <c r="CL629" s="418"/>
      <c r="CM629" s="418"/>
      <c r="CN629" s="418"/>
      <c r="CO629" s="418"/>
      <c r="CP629" s="418"/>
      <c r="CQ629" s="418"/>
      <c r="CR629" s="418"/>
      <c r="CS629" s="418"/>
      <c r="CT629" s="418"/>
      <c r="CU629" s="418"/>
      <c r="CV629" s="418"/>
      <c r="CW629" s="418"/>
      <c r="CX629" s="418"/>
      <c r="CY629" s="418"/>
      <c r="CZ629" s="418"/>
    </row>
    <row r="630" s="422" customFormat="true" ht="25.15" customHeight="true" x14ac:dyDescent="0.2">
      <c r="C630" s="1152"/>
      <c r="D630" s="1151"/>
      <c r="E630" s="727"/>
      <c r="F630" s="727"/>
      <c r="G630" s="727"/>
      <c r="H630" s="1152"/>
      <c r="I630" s="1151"/>
      <c r="J630" s="727"/>
      <c r="K630" s="727"/>
      <c r="L630" s="727"/>
      <c r="M630" s="1152"/>
      <c r="N630" s="1151"/>
      <c r="O630" s="727"/>
      <c r="P630" s="727"/>
      <c r="Q630" s="727"/>
      <c r="W630" s="415"/>
      <c r="X630" s="415"/>
      <c r="Y630" s="415"/>
      <c r="Z630" s="415"/>
      <c r="AA630" s="415"/>
      <c r="AB630" s="415"/>
      <c r="AC630" s="415"/>
      <c r="AD630" s="415"/>
      <c r="AE630" s="415"/>
      <c r="AF630" s="415"/>
      <c r="AG630" s="415"/>
      <c r="AH630" s="415"/>
      <c r="AI630" s="415"/>
      <c r="AJ630" s="415"/>
      <c r="AK630" s="415"/>
      <c r="AL630" s="415"/>
      <c r="AM630" s="415"/>
      <c r="AN630" s="415"/>
      <c r="AO630" s="415"/>
      <c r="AP630" s="415"/>
      <c r="AQ630" s="415"/>
      <c r="AR630" s="415"/>
      <c r="AS630" s="415"/>
      <c r="AT630" s="415"/>
      <c r="AU630" s="415"/>
      <c r="AV630" s="415"/>
      <c r="AW630" s="415"/>
      <c r="AX630" s="415"/>
      <c r="AY630" s="415"/>
      <c r="AZ630" s="415"/>
      <c r="BA630" s="418"/>
      <c r="BB630" s="495"/>
      <c r="BC630" s="418"/>
      <c r="BD630" s="418"/>
      <c r="BE630" s="418"/>
      <c r="BF630" s="418"/>
      <c r="BG630" s="418"/>
      <c r="BH630" s="418"/>
      <c r="BI630" s="418"/>
      <c r="BJ630" s="418"/>
      <c r="BK630" s="418"/>
      <c r="BL630" s="418"/>
      <c r="BM630" s="418"/>
      <c r="BN630" s="418"/>
      <c r="BO630" s="418"/>
      <c r="BP630" s="418"/>
      <c r="BQ630" s="418"/>
      <c r="BR630" s="418"/>
      <c r="BS630" s="418"/>
      <c r="BT630" s="418"/>
      <c r="BU630" s="418"/>
      <c r="BV630" s="418"/>
      <c r="BW630" s="418"/>
      <c r="BX630" s="418"/>
      <c r="BY630" s="418"/>
      <c r="BZ630" s="418"/>
      <c r="CA630" s="418"/>
      <c r="CB630" s="418"/>
      <c r="CC630" s="418"/>
      <c r="CD630" s="418"/>
      <c r="CE630" s="418"/>
      <c r="CF630" s="418"/>
      <c r="CG630" s="418"/>
      <c r="CH630" s="418"/>
      <c r="CI630" s="418"/>
      <c r="CJ630" s="418"/>
      <c r="CK630" s="418"/>
      <c r="CL630" s="418"/>
      <c r="CM630" s="418"/>
      <c r="CN630" s="418"/>
      <c r="CO630" s="418"/>
      <c r="CP630" s="418"/>
      <c r="CQ630" s="418"/>
      <c r="CR630" s="418"/>
      <c r="CS630" s="418"/>
      <c r="CT630" s="418"/>
      <c r="CU630" s="418"/>
      <c r="CV630" s="418"/>
      <c r="CW630" s="418"/>
      <c r="CX630" s="418"/>
      <c r="CY630" s="418"/>
      <c r="CZ630" s="418"/>
    </row>
    <row r="631" s="422" customFormat="true" ht="25.15" customHeight="true" x14ac:dyDescent="0.2">
      <c r="C631" s="1152"/>
      <c r="D631" s="1151"/>
      <c r="E631" s="727"/>
      <c r="F631" s="727"/>
      <c r="G631" s="727"/>
      <c r="H631" s="1152"/>
      <c r="I631" s="1151"/>
      <c r="J631" s="727"/>
      <c r="K631" s="727"/>
      <c r="L631" s="727"/>
      <c r="M631" s="1152"/>
      <c r="N631" s="1151"/>
      <c r="O631" s="727"/>
      <c r="P631" s="727"/>
      <c r="Q631" s="727"/>
      <c r="W631" s="415"/>
      <c r="X631" s="415"/>
      <c r="Y631" s="415"/>
      <c r="Z631" s="415"/>
      <c r="AA631" s="415"/>
      <c r="AB631" s="415"/>
      <c r="AC631" s="415"/>
      <c r="AD631" s="415"/>
      <c r="AE631" s="415"/>
      <c r="AF631" s="415"/>
      <c r="AG631" s="415"/>
      <c r="AH631" s="415"/>
      <c r="AI631" s="415"/>
      <c r="AJ631" s="415"/>
      <c r="AK631" s="415"/>
      <c r="AL631" s="415"/>
      <c r="AM631" s="415"/>
      <c r="AN631" s="415"/>
      <c r="AO631" s="415"/>
      <c r="AP631" s="415"/>
      <c r="AQ631" s="415"/>
      <c r="AR631" s="415"/>
      <c r="AS631" s="415"/>
      <c r="AT631" s="415"/>
      <c r="AU631" s="415"/>
      <c r="AV631" s="415"/>
      <c r="AW631" s="415"/>
      <c r="AX631" s="415"/>
      <c r="AY631" s="415"/>
      <c r="AZ631" s="415"/>
      <c r="BA631" s="418"/>
      <c r="BB631" s="495"/>
      <c r="BC631" s="418"/>
      <c r="BD631" s="418"/>
      <c r="BE631" s="418"/>
      <c r="BF631" s="418"/>
      <c r="BG631" s="418"/>
      <c r="BH631" s="418"/>
      <c r="BI631" s="418"/>
      <c r="BJ631" s="418"/>
      <c r="BK631" s="418"/>
      <c r="BL631" s="418"/>
      <c r="BM631" s="418"/>
      <c r="BN631" s="418"/>
      <c r="BO631" s="418"/>
      <c r="BP631" s="418"/>
      <c r="BQ631" s="418"/>
      <c r="BR631" s="418"/>
      <c r="BS631" s="418"/>
      <c r="BT631" s="418"/>
      <c r="BU631" s="418"/>
      <c r="BV631" s="418"/>
      <c r="BW631" s="418"/>
      <c r="BX631" s="418"/>
      <c r="BY631" s="418"/>
      <c r="BZ631" s="418"/>
      <c r="CA631" s="418"/>
      <c r="CB631" s="418"/>
      <c r="CC631" s="418"/>
      <c r="CD631" s="418"/>
      <c r="CE631" s="418"/>
      <c r="CF631" s="418"/>
      <c r="CG631" s="418"/>
      <c r="CH631" s="418"/>
      <c r="CI631" s="418"/>
      <c r="CJ631" s="418"/>
      <c r="CK631" s="418"/>
      <c r="CL631" s="418"/>
      <c r="CM631" s="418"/>
      <c r="CN631" s="418"/>
      <c r="CO631" s="418"/>
      <c r="CP631" s="418"/>
      <c r="CQ631" s="418"/>
      <c r="CR631" s="418"/>
      <c r="CS631" s="418"/>
      <c r="CT631" s="418"/>
      <c r="CU631" s="418"/>
      <c r="CV631" s="418"/>
      <c r="CW631" s="418"/>
      <c r="CX631" s="418"/>
      <c r="CY631" s="418"/>
      <c r="CZ631" s="418"/>
    </row>
    <row r="632" s="422" customFormat="true" ht="25.15" customHeight="true" x14ac:dyDescent="0.2">
      <c r="C632" s="1152"/>
      <c r="D632" s="1151"/>
      <c r="E632" s="727"/>
      <c r="F632" s="727"/>
      <c r="G632" s="727"/>
      <c r="H632" s="1152"/>
      <c r="I632" s="1151"/>
      <c r="J632" s="727"/>
      <c r="K632" s="727"/>
      <c r="L632" s="727"/>
      <c r="M632" s="1152"/>
      <c r="N632" s="1151"/>
      <c r="O632" s="727"/>
      <c r="P632" s="727"/>
      <c r="Q632" s="727"/>
      <c r="W632" s="415"/>
      <c r="X632" s="415"/>
      <c r="Y632" s="415"/>
      <c r="Z632" s="415"/>
      <c r="AA632" s="415"/>
      <c r="AB632" s="415"/>
      <c r="AC632" s="415"/>
      <c r="AD632" s="415"/>
      <c r="AE632" s="415"/>
      <c r="AF632" s="415"/>
      <c r="AG632" s="415"/>
      <c r="AH632" s="415"/>
      <c r="AI632" s="415"/>
      <c r="AJ632" s="415"/>
      <c r="AK632" s="415"/>
      <c r="AL632" s="415"/>
      <c r="AM632" s="415"/>
      <c r="AN632" s="415"/>
      <c r="AO632" s="415"/>
      <c r="AP632" s="415"/>
      <c r="AQ632" s="415"/>
      <c r="AR632" s="415"/>
      <c r="AS632" s="415"/>
      <c r="AT632" s="415"/>
      <c r="AU632" s="415"/>
      <c r="AV632" s="415"/>
      <c r="AW632" s="415"/>
      <c r="AX632" s="415"/>
      <c r="AY632" s="415"/>
      <c r="AZ632" s="415"/>
      <c r="BA632" s="418"/>
      <c r="BB632" s="495"/>
      <c r="BC632" s="418"/>
      <c r="BD632" s="418"/>
      <c r="BE632" s="418"/>
      <c r="BF632" s="418"/>
      <c r="BG632" s="418"/>
      <c r="BH632" s="418"/>
      <c r="BI632" s="418"/>
      <c r="BJ632" s="418"/>
      <c r="BK632" s="418"/>
      <c r="BL632" s="418"/>
      <c r="BM632" s="418"/>
      <c r="BN632" s="418"/>
      <c r="BO632" s="418"/>
      <c r="BP632" s="418"/>
      <c r="BQ632" s="418"/>
      <c r="BR632" s="418"/>
      <c r="BS632" s="418"/>
      <c r="BT632" s="418"/>
      <c r="BU632" s="418"/>
      <c r="BV632" s="418"/>
      <c r="BW632" s="418"/>
      <c r="BX632" s="418"/>
      <c r="BY632" s="418"/>
      <c r="BZ632" s="418"/>
      <c r="CA632" s="418"/>
      <c r="CB632" s="418"/>
      <c r="CC632" s="418"/>
      <c r="CD632" s="418"/>
      <c r="CE632" s="418"/>
      <c r="CF632" s="418"/>
      <c r="CG632" s="418"/>
      <c r="CH632" s="418"/>
      <c r="CI632" s="418"/>
      <c r="CJ632" s="418"/>
      <c r="CK632" s="418"/>
      <c r="CL632" s="418"/>
      <c r="CM632" s="418"/>
      <c r="CN632" s="418"/>
      <c r="CO632" s="418"/>
      <c r="CP632" s="418"/>
      <c r="CQ632" s="418"/>
      <c r="CR632" s="418"/>
      <c r="CS632" s="418"/>
      <c r="CT632" s="418"/>
      <c r="CU632" s="418"/>
      <c r="CV632" s="418"/>
      <c r="CW632" s="418"/>
      <c r="CX632" s="418"/>
      <c r="CY632" s="418"/>
      <c r="CZ632" s="418"/>
    </row>
    <row r="633" s="422" customFormat="true" ht="25.15" customHeight="true" x14ac:dyDescent="0.2">
      <c r="C633" s="1152"/>
      <c r="D633" s="1151"/>
      <c r="E633" s="727"/>
      <c r="F633" s="727"/>
      <c r="G633" s="727"/>
      <c r="H633" s="1152"/>
      <c r="I633" s="1151"/>
      <c r="J633" s="727"/>
      <c r="K633" s="727"/>
      <c r="L633" s="727"/>
      <c r="M633" s="1152"/>
      <c r="N633" s="1151"/>
      <c r="O633" s="727"/>
      <c r="P633" s="727"/>
      <c r="Q633" s="727"/>
      <c r="W633" s="415"/>
      <c r="X633" s="415"/>
      <c r="Y633" s="415"/>
      <c r="Z633" s="415"/>
      <c r="AA633" s="415"/>
      <c r="AB633" s="415"/>
      <c r="AC633" s="415"/>
      <c r="AD633" s="415"/>
      <c r="AE633" s="415"/>
      <c r="AF633" s="415"/>
      <c r="AG633" s="415"/>
      <c r="AH633" s="415"/>
      <c r="AI633" s="415"/>
      <c r="AJ633" s="415"/>
      <c r="AK633" s="415"/>
      <c r="AL633" s="415"/>
      <c r="AM633" s="415"/>
      <c r="AN633" s="415"/>
      <c r="AO633" s="415"/>
      <c r="AP633" s="415"/>
      <c r="AQ633" s="415"/>
      <c r="AR633" s="415"/>
      <c r="AS633" s="415"/>
      <c r="AT633" s="415"/>
      <c r="AU633" s="415"/>
      <c r="AV633" s="415"/>
      <c r="AW633" s="415"/>
      <c r="AX633" s="415"/>
      <c r="AY633" s="415"/>
      <c r="AZ633" s="415"/>
      <c r="BA633" s="418"/>
      <c r="BB633" s="495"/>
      <c r="BC633" s="418"/>
      <c r="BD633" s="418"/>
      <c r="BE633" s="418"/>
      <c r="BF633" s="418"/>
      <c r="BG633" s="418"/>
      <c r="BH633" s="418"/>
      <c r="BI633" s="418"/>
      <c r="BJ633" s="418"/>
      <c r="BK633" s="418"/>
      <c r="BL633" s="418"/>
      <c r="BM633" s="418"/>
      <c r="BN633" s="418"/>
      <c r="BO633" s="418"/>
      <c r="BP633" s="418"/>
      <c r="BQ633" s="418"/>
      <c r="BR633" s="418"/>
      <c r="BS633" s="418"/>
      <c r="BT633" s="418"/>
      <c r="BU633" s="418"/>
      <c r="BV633" s="418"/>
      <c r="BW633" s="418"/>
      <c r="BX633" s="418"/>
      <c r="BY633" s="418"/>
      <c r="BZ633" s="418"/>
      <c r="CA633" s="418"/>
      <c r="CB633" s="418"/>
      <c r="CC633" s="418"/>
      <c r="CD633" s="418"/>
      <c r="CE633" s="418"/>
      <c r="CF633" s="418"/>
      <c r="CG633" s="418"/>
      <c r="CH633" s="418"/>
      <c r="CI633" s="418"/>
      <c r="CJ633" s="418"/>
      <c r="CK633" s="418"/>
      <c r="CL633" s="418"/>
      <c r="CM633" s="418"/>
      <c r="CN633" s="418"/>
      <c r="CO633" s="418"/>
      <c r="CP633" s="418"/>
      <c r="CQ633" s="418"/>
      <c r="CR633" s="418"/>
      <c r="CS633" s="418"/>
      <c r="CT633" s="418"/>
      <c r="CU633" s="418"/>
      <c r="CV633" s="418"/>
      <c r="CW633" s="418"/>
      <c r="CX633" s="418"/>
      <c r="CY633" s="418"/>
      <c r="CZ633" s="418"/>
    </row>
    <row r="634" s="422" customFormat="true" ht="25.15" customHeight="true" x14ac:dyDescent="0.2">
      <c r="C634" s="1152"/>
      <c r="D634" s="1151"/>
      <c r="E634" s="727"/>
      <c r="F634" s="727"/>
      <c r="G634" s="727"/>
      <c r="H634" s="1152"/>
      <c r="I634" s="1151"/>
      <c r="J634" s="727"/>
      <c r="K634" s="727"/>
      <c r="L634" s="727"/>
      <c r="M634" s="1152"/>
      <c r="N634" s="1151"/>
      <c r="O634" s="727"/>
      <c r="P634" s="727"/>
      <c r="Q634" s="727"/>
      <c r="W634" s="415"/>
      <c r="X634" s="415"/>
      <c r="Y634" s="415"/>
      <c r="Z634" s="415"/>
      <c r="AA634" s="415"/>
      <c r="AB634" s="415"/>
      <c r="AC634" s="415"/>
      <c r="AD634" s="415"/>
      <c r="AE634" s="415"/>
      <c r="AF634" s="415"/>
      <c r="AG634" s="415"/>
      <c r="AH634" s="415"/>
      <c r="AI634" s="415"/>
      <c r="AJ634" s="415"/>
      <c r="AK634" s="415"/>
      <c r="AL634" s="415"/>
      <c r="AM634" s="415"/>
      <c r="AN634" s="415"/>
      <c r="AO634" s="415"/>
      <c r="AP634" s="415"/>
      <c r="AQ634" s="415"/>
      <c r="AR634" s="415"/>
      <c r="AS634" s="415"/>
      <c r="AT634" s="415"/>
      <c r="AU634" s="415"/>
      <c r="AV634" s="415"/>
      <c r="AW634" s="415"/>
      <c r="AX634" s="415"/>
      <c r="AY634" s="415"/>
      <c r="AZ634" s="415"/>
      <c r="BA634" s="418"/>
      <c r="BB634" s="495"/>
      <c r="BC634" s="418"/>
      <c r="BD634" s="418"/>
      <c r="BE634" s="418"/>
      <c r="BF634" s="418"/>
      <c r="BG634" s="418"/>
      <c r="BH634" s="418"/>
      <c r="BI634" s="418"/>
      <c r="BJ634" s="418"/>
      <c r="BK634" s="418"/>
      <c r="BL634" s="418"/>
      <c r="BM634" s="418"/>
      <c r="BN634" s="418"/>
      <c r="BO634" s="418"/>
      <c r="BP634" s="418"/>
      <c r="BQ634" s="418"/>
      <c r="BR634" s="418"/>
      <c r="BS634" s="418"/>
      <c r="BT634" s="418"/>
      <c r="BU634" s="418"/>
      <c r="BV634" s="418"/>
      <c r="BW634" s="418"/>
      <c r="BX634" s="418"/>
      <c r="BY634" s="418"/>
      <c r="BZ634" s="418"/>
      <c r="CA634" s="418"/>
      <c r="CB634" s="418"/>
      <c r="CC634" s="418"/>
      <c r="CD634" s="418"/>
      <c r="CE634" s="418"/>
      <c r="CF634" s="418"/>
      <c r="CG634" s="418"/>
      <c r="CH634" s="418"/>
      <c r="CI634" s="418"/>
      <c r="CJ634" s="418"/>
      <c r="CK634" s="418"/>
      <c r="CL634" s="418"/>
      <c r="CM634" s="418"/>
      <c r="CN634" s="418"/>
      <c r="CO634" s="418"/>
      <c r="CP634" s="418"/>
      <c r="CQ634" s="418"/>
      <c r="CR634" s="418"/>
      <c r="CS634" s="418"/>
      <c r="CT634" s="418"/>
      <c r="CU634" s="418"/>
      <c r="CV634" s="418"/>
      <c r="CW634" s="418"/>
      <c r="CX634" s="418"/>
      <c r="CY634" s="418"/>
      <c r="CZ634" s="418"/>
    </row>
    <row r="635" s="422" customFormat="true" ht="25.15" customHeight="true" x14ac:dyDescent="0.2">
      <c r="C635" s="1152"/>
      <c r="D635" s="1151"/>
      <c r="E635" s="727"/>
      <c r="F635" s="727"/>
      <c r="G635" s="727"/>
      <c r="H635" s="1152"/>
      <c r="I635" s="1151"/>
      <c r="J635" s="727"/>
      <c r="K635" s="727"/>
      <c r="L635" s="727"/>
      <c r="M635" s="1152"/>
      <c r="N635" s="1151"/>
      <c r="O635" s="727"/>
      <c r="P635" s="727"/>
      <c r="Q635" s="727"/>
      <c r="W635" s="415"/>
      <c r="X635" s="415"/>
      <c r="Y635" s="415"/>
      <c r="Z635" s="415"/>
      <c r="AA635" s="415"/>
      <c r="AB635" s="415"/>
      <c r="AC635" s="415"/>
      <c r="AD635" s="415"/>
      <c r="AE635" s="415"/>
      <c r="AF635" s="415"/>
      <c r="AG635" s="415"/>
      <c r="AH635" s="415"/>
      <c r="AI635" s="415"/>
      <c r="AJ635" s="415"/>
      <c r="AK635" s="415"/>
      <c r="AL635" s="415"/>
      <c r="AM635" s="415"/>
      <c r="AN635" s="415"/>
      <c r="AO635" s="415"/>
      <c r="AP635" s="415"/>
      <c r="AQ635" s="415"/>
      <c r="AR635" s="415"/>
      <c r="AS635" s="415"/>
      <c r="AT635" s="415"/>
      <c r="AU635" s="415"/>
      <c r="AV635" s="415"/>
      <c r="AW635" s="415"/>
      <c r="AX635" s="415"/>
      <c r="AY635" s="415"/>
      <c r="AZ635" s="415"/>
      <c r="BA635" s="418"/>
      <c r="BB635" s="495"/>
      <c r="BC635" s="418"/>
      <c r="BD635" s="418"/>
      <c r="BE635" s="418"/>
      <c r="BF635" s="418"/>
      <c r="BG635" s="418"/>
      <c r="BH635" s="418"/>
      <c r="BI635" s="418"/>
      <c r="BJ635" s="418"/>
      <c r="BK635" s="418"/>
      <c r="BL635" s="418"/>
      <c r="BM635" s="418"/>
      <c r="BN635" s="418"/>
      <c r="BO635" s="418"/>
      <c r="BP635" s="418"/>
      <c r="BQ635" s="418"/>
      <c r="BR635" s="418"/>
      <c r="BS635" s="418"/>
      <c r="BT635" s="418"/>
      <c r="BU635" s="418"/>
      <c r="BV635" s="418"/>
      <c r="BW635" s="418"/>
      <c r="BX635" s="418"/>
      <c r="BY635" s="418"/>
      <c r="BZ635" s="418"/>
      <c r="CA635" s="418"/>
      <c r="CB635" s="418"/>
      <c r="CC635" s="418"/>
      <c r="CD635" s="418"/>
      <c r="CE635" s="418"/>
      <c r="CF635" s="418"/>
      <c r="CG635" s="418"/>
      <c r="CH635" s="418"/>
      <c r="CI635" s="418"/>
      <c r="CJ635" s="418"/>
      <c r="CK635" s="418"/>
      <c r="CL635" s="418"/>
      <c r="CM635" s="418"/>
      <c r="CN635" s="418"/>
      <c r="CO635" s="418"/>
      <c r="CP635" s="418"/>
      <c r="CQ635" s="418"/>
      <c r="CR635" s="418"/>
      <c r="CS635" s="418"/>
      <c r="CT635" s="418"/>
      <c r="CU635" s="418"/>
      <c r="CV635" s="418"/>
      <c r="CW635" s="418"/>
      <c r="CX635" s="418"/>
      <c r="CY635" s="418"/>
      <c r="CZ635" s="418"/>
    </row>
    <row r="636" s="422" customFormat="true" ht="25.15" customHeight="true" x14ac:dyDescent="0.2">
      <c r="C636" s="1152"/>
      <c r="D636" s="1151"/>
      <c r="E636" s="727"/>
      <c r="F636" s="727"/>
      <c r="G636" s="727"/>
      <c r="H636" s="1152"/>
      <c r="I636" s="1151"/>
      <c r="J636" s="727"/>
      <c r="K636" s="727"/>
      <c r="L636" s="727"/>
      <c r="M636" s="1152"/>
      <c r="N636" s="1151"/>
      <c r="O636" s="727"/>
      <c r="P636" s="727"/>
      <c r="Q636" s="727"/>
      <c r="W636" s="415"/>
      <c r="X636" s="415"/>
      <c r="Y636" s="415"/>
      <c r="Z636" s="415"/>
      <c r="AA636" s="415"/>
      <c r="AB636" s="415"/>
      <c r="AC636" s="415"/>
      <c r="AD636" s="415"/>
      <c r="AE636" s="415"/>
      <c r="AF636" s="415"/>
      <c r="AG636" s="415"/>
      <c r="AH636" s="415"/>
      <c r="AI636" s="415"/>
      <c r="AJ636" s="415"/>
      <c r="AK636" s="415"/>
      <c r="AL636" s="415"/>
      <c r="AM636" s="415"/>
      <c r="AN636" s="415"/>
      <c r="AO636" s="415"/>
      <c r="AP636" s="415"/>
      <c r="AQ636" s="415"/>
      <c r="AR636" s="415"/>
      <c r="AS636" s="415"/>
      <c r="AT636" s="415"/>
      <c r="AU636" s="415"/>
      <c r="AV636" s="415"/>
      <c r="AW636" s="415"/>
      <c r="AX636" s="415"/>
      <c r="AY636" s="415"/>
      <c r="AZ636" s="415"/>
      <c r="BA636" s="418"/>
      <c r="BB636" s="495"/>
      <c r="BC636" s="418"/>
      <c r="BD636" s="418"/>
      <c r="BE636" s="418"/>
      <c r="BF636" s="418"/>
      <c r="BG636" s="418"/>
      <c r="BH636" s="418"/>
      <c r="BI636" s="418"/>
      <c r="BJ636" s="418"/>
      <c r="BK636" s="418"/>
      <c r="BL636" s="418"/>
      <c r="BM636" s="418"/>
      <c r="BN636" s="418"/>
      <c r="BO636" s="418"/>
      <c r="BP636" s="418"/>
      <c r="BQ636" s="418"/>
      <c r="BR636" s="418"/>
      <c r="BS636" s="418"/>
      <c r="BT636" s="418"/>
      <c r="BU636" s="418"/>
      <c r="BV636" s="418"/>
      <c r="BW636" s="418"/>
      <c r="BX636" s="418"/>
      <c r="BY636" s="418"/>
      <c r="BZ636" s="418"/>
      <c r="CA636" s="418"/>
      <c r="CB636" s="418"/>
      <c r="CC636" s="418"/>
      <c r="CD636" s="418"/>
      <c r="CE636" s="418"/>
      <c r="CF636" s="418"/>
      <c r="CG636" s="418"/>
      <c r="CH636" s="418"/>
      <c r="CI636" s="418"/>
      <c r="CJ636" s="418"/>
      <c r="CK636" s="418"/>
      <c r="CL636" s="418"/>
      <c r="CM636" s="418"/>
      <c r="CN636" s="418"/>
      <c r="CO636" s="418"/>
      <c r="CP636" s="418"/>
      <c r="CQ636" s="418"/>
      <c r="CR636" s="418"/>
      <c r="CS636" s="418"/>
      <c r="CT636" s="418"/>
      <c r="CU636" s="418"/>
      <c r="CV636" s="418"/>
      <c r="CW636" s="418"/>
      <c r="CX636" s="418"/>
      <c r="CY636" s="418"/>
      <c r="CZ636" s="418"/>
    </row>
    <row r="637" s="422" customFormat="true" ht="25.15" customHeight="true" x14ac:dyDescent="0.2">
      <c r="C637" s="1152"/>
      <c r="D637" s="1151"/>
      <c r="E637" s="727"/>
      <c r="F637" s="727"/>
      <c r="G637" s="727"/>
      <c r="H637" s="1152"/>
      <c r="I637" s="1151"/>
      <c r="J637" s="727"/>
      <c r="K637" s="727"/>
      <c r="L637" s="727"/>
      <c r="M637" s="1152"/>
      <c r="N637" s="1151"/>
      <c r="O637" s="727"/>
      <c r="P637" s="727"/>
      <c r="Q637" s="727"/>
      <c r="W637" s="415"/>
      <c r="X637" s="415"/>
      <c r="Y637" s="415"/>
      <c r="Z637" s="415"/>
      <c r="AA637" s="415"/>
      <c r="AB637" s="415"/>
      <c r="AC637" s="415"/>
      <c r="AD637" s="415"/>
      <c r="AE637" s="415"/>
      <c r="AF637" s="415"/>
      <c r="AG637" s="415"/>
      <c r="AH637" s="415"/>
      <c r="AI637" s="415"/>
      <c r="AJ637" s="415"/>
      <c r="AK637" s="415"/>
      <c r="AL637" s="415"/>
      <c r="AM637" s="415"/>
      <c r="AN637" s="415"/>
      <c r="AO637" s="415"/>
      <c r="AP637" s="415"/>
      <c r="AQ637" s="415"/>
      <c r="AR637" s="415"/>
      <c r="AS637" s="415"/>
      <c r="AT637" s="415"/>
      <c r="AU637" s="415"/>
      <c r="AV637" s="415"/>
      <c r="AW637" s="415"/>
      <c r="AX637" s="415"/>
      <c r="AY637" s="415"/>
      <c r="AZ637" s="415"/>
      <c r="BA637" s="418"/>
      <c r="BB637" s="495"/>
      <c r="BC637" s="418"/>
      <c r="BD637" s="418"/>
      <c r="BE637" s="418"/>
      <c r="BF637" s="418"/>
      <c r="BG637" s="418"/>
      <c r="BH637" s="418"/>
      <c r="BI637" s="418"/>
      <c r="BJ637" s="418"/>
      <c r="BK637" s="418"/>
      <c r="BL637" s="418"/>
      <c r="BM637" s="418"/>
      <c r="BN637" s="418"/>
      <c r="BO637" s="418"/>
      <c r="BP637" s="418"/>
      <c r="BQ637" s="418"/>
      <c r="BR637" s="418"/>
      <c r="BS637" s="418"/>
      <c r="BT637" s="418"/>
      <c r="BU637" s="418"/>
      <c r="BV637" s="418"/>
      <c r="BW637" s="418"/>
      <c r="BX637" s="418"/>
      <c r="BY637" s="418"/>
      <c r="BZ637" s="418"/>
      <c r="CA637" s="418"/>
      <c r="CB637" s="418"/>
      <c r="CC637" s="418"/>
      <c r="CD637" s="418"/>
      <c r="CE637" s="418"/>
      <c r="CF637" s="418"/>
      <c r="CG637" s="418"/>
      <c r="CH637" s="418"/>
      <c r="CI637" s="418"/>
      <c r="CJ637" s="418"/>
      <c r="CK637" s="418"/>
      <c r="CL637" s="418"/>
      <c r="CM637" s="418"/>
      <c r="CN637" s="418"/>
      <c r="CO637" s="418"/>
      <c r="CP637" s="418"/>
      <c r="CQ637" s="418"/>
      <c r="CR637" s="418"/>
      <c r="CS637" s="418"/>
      <c r="CT637" s="418"/>
      <c r="CU637" s="418"/>
      <c r="CV637" s="418"/>
      <c r="CW637" s="418"/>
      <c r="CX637" s="418"/>
      <c r="CY637" s="418"/>
      <c r="CZ637" s="418"/>
    </row>
    <row r="638" s="422" customFormat="true" ht="25.15" customHeight="true" x14ac:dyDescent="0.2">
      <c r="C638" s="1152"/>
      <c r="D638" s="1151"/>
      <c r="E638" s="727"/>
      <c r="F638" s="727"/>
      <c r="G638" s="727"/>
      <c r="H638" s="1152"/>
      <c r="I638" s="1151"/>
      <c r="J638" s="727"/>
      <c r="K638" s="727"/>
      <c r="L638" s="727"/>
      <c r="M638" s="1152"/>
      <c r="N638" s="1151"/>
      <c r="O638" s="727"/>
      <c r="P638" s="727"/>
      <c r="Q638" s="727"/>
      <c r="W638" s="415"/>
      <c r="X638" s="415"/>
      <c r="Y638" s="415"/>
      <c r="Z638" s="415"/>
      <c r="AA638" s="415"/>
      <c r="AB638" s="415"/>
      <c r="AC638" s="415"/>
      <c r="AD638" s="415"/>
      <c r="AE638" s="415"/>
      <c r="AF638" s="415"/>
      <c r="AG638" s="415"/>
      <c r="AH638" s="415"/>
      <c r="AI638" s="415"/>
      <c r="AJ638" s="415"/>
      <c r="AK638" s="415"/>
      <c r="AL638" s="415"/>
      <c r="AM638" s="415"/>
      <c r="AN638" s="415"/>
      <c r="AO638" s="415"/>
      <c r="AP638" s="415"/>
      <c r="AQ638" s="415"/>
      <c r="AR638" s="415"/>
      <c r="AS638" s="415"/>
      <c r="AT638" s="415"/>
      <c r="AU638" s="415"/>
      <c r="AV638" s="415"/>
      <c r="AW638" s="415"/>
      <c r="AX638" s="415"/>
      <c r="AY638" s="415"/>
      <c r="AZ638" s="415"/>
      <c r="BA638" s="418"/>
      <c r="BB638" s="495"/>
      <c r="BC638" s="418"/>
      <c r="BD638" s="418"/>
      <c r="BE638" s="418"/>
      <c r="BF638" s="418"/>
      <c r="BG638" s="418"/>
      <c r="BH638" s="418"/>
      <c r="BI638" s="418"/>
      <c r="BJ638" s="418"/>
      <c r="BK638" s="418"/>
      <c r="BL638" s="418"/>
      <c r="BM638" s="418"/>
      <c r="BN638" s="418"/>
      <c r="BO638" s="418"/>
      <c r="BP638" s="418"/>
      <c r="BQ638" s="418"/>
      <c r="BR638" s="418"/>
      <c r="BS638" s="418"/>
      <c r="BT638" s="418"/>
      <c r="BU638" s="418"/>
      <c r="BV638" s="418"/>
      <c r="BW638" s="418"/>
      <c r="BX638" s="418"/>
      <c r="BY638" s="418"/>
      <c r="BZ638" s="418"/>
      <c r="CA638" s="418"/>
      <c r="CB638" s="418"/>
      <c r="CC638" s="418"/>
      <c r="CD638" s="418"/>
      <c r="CE638" s="418"/>
      <c r="CF638" s="418"/>
      <c r="CG638" s="418"/>
      <c r="CH638" s="418"/>
      <c r="CI638" s="418"/>
      <c r="CJ638" s="418"/>
      <c r="CK638" s="418"/>
      <c r="CL638" s="418"/>
      <c r="CM638" s="418"/>
      <c r="CN638" s="418"/>
      <c r="CO638" s="418"/>
      <c r="CP638" s="418"/>
      <c r="CQ638" s="418"/>
      <c r="CR638" s="418"/>
      <c r="CS638" s="418"/>
      <c r="CT638" s="418"/>
      <c r="CU638" s="418"/>
      <c r="CV638" s="418"/>
      <c r="CW638" s="418"/>
      <c r="CX638" s="418"/>
      <c r="CY638" s="418"/>
      <c r="CZ638" s="418"/>
    </row>
    <row r="639" s="422" customFormat="true" ht="25.15" customHeight="true" x14ac:dyDescent="0.2">
      <c r="C639" s="1152"/>
      <c r="D639" s="1151"/>
      <c r="E639" s="727"/>
      <c r="F639" s="727"/>
      <c r="G639" s="727"/>
      <c r="H639" s="1152"/>
      <c r="I639" s="1151"/>
      <c r="J639" s="727"/>
      <c r="K639" s="727"/>
      <c r="L639" s="727"/>
      <c r="M639" s="1152"/>
      <c r="N639" s="1151"/>
      <c r="O639" s="727"/>
      <c r="P639" s="727"/>
      <c r="Q639" s="727"/>
      <c r="W639" s="415"/>
      <c r="X639" s="415"/>
      <c r="Y639" s="415"/>
      <c r="Z639" s="415"/>
      <c r="AA639" s="415"/>
      <c r="AB639" s="415"/>
      <c r="AC639" s="415"/>
      <c r="AD639" s="415"/>
      <c r="AE639" s="415"/>
      <c r="AF639" s="415"/>
      <c r="AG639" s="415"/>
      <c r="AH639" s="415"/>
      <c r="AI639" s="415"/>
      <c r="AJ639" s="415"/>
      <c r="AK639" s="415"/>
      <c r="AL639" s="415"/>
      <c r="AM639" s="415"/>
      <c r="AN639" s="415"/>
      <c r="AO639" s="415"/>
      <c r="AP639" s="415"/>
      <c r="AQ639" s="415"/>
      <c r="AR639" s="415"/>
      <c r="AS639" s="415"/>
      <c r="AT639" s="415"/>
      <c r="AU639" s="415"/>
      <c r="AV639" s="415"/>
      <c r="AW639" s="415"/>
      <c r="AX639" s="415"/>
      <c r="AY639" s="415"/>
      <c r="AZ639" s="415"/>
      <c r="BA639" s="418"/>
      <c r="BB639" s="495"/>
      <c r="BC639" s="418"/>
      <c r="BD639" s="418"/>
      <c r="BE639" s="418"/>
      <c r="BF639" s="418"/>
      <c r="BG639" s="418"/>
      <c r="BH639" s="418"/>
      <c r="BI639" s="418"/>
      <c r="BJ639" s="418"/>
      <c r="BK639" s="418"/>
      <c r="BL639" s="418"/>
      <c r="BM639" s="418"/>
      <c r="BN639" s="418"/>
      <c r="BO639" s="418"/>
      <c r="BP639" s="418"/>
      <c r="BQ639" s="418"/>
      <c r="BR639" s="418"/>
      <c r="BS639" s="418"/>
      <c r="BT639" s="418"/>
      <c r="BU639" s="418"/>
      <c r="BV639" s="418"/>
      <c r="BW639" s="418"/>
      <c r="BX639" s="418"/>
      <c r="BY639" s="418"/>
      <c r="BZ639" s="418"/>
      <c r="CA639" s="418"/>
      <c r="CB639" s="418"/>
      <c r="CC639" s="418"/>
      <c r="CD639" s="418"/>
      <c r="CE639" s="418"/>
      <c r="CF639" s="418"/>
      <c r="CG639" s="418"/>
      <c r="CH639" s="418"/>
      <c r="CI639" s="418"/>
      <c r="CJ639" s="418"/>
      <c r="CK639" s="418"/>
      <c r="CL639" s="418"/>
      <c r="CM639" s="418"/>
      <c r="CN639" s="418"/>
      <c r="CO639" s="418"/>
      <c r="CP639" s="418"/>
      <c r="CQ639" s="418"/>
      <c r="CR639" s="418"/>
      <c r="CS639" s="418"/>
      <c r="CT639" s="418"/>
      <c r="CU639" s="418"/>
      <c r="CV639" s="418"/>
      <c r="CW639" s="418"/>
      <c r="CX639" s="418"/>
      <c r="CY639" s="418"/>
      <c r="CZ639" s="418"/>
    </row>
    <row r="640" s="422" customFormat="true" ht="25.15" customHeight="true" x14ac:dyDescent="0.2">
      <c r="C640" s="1152"/>
      <c r="D640" s="1151"/>
      <c r="E640" s="727"/>
      <c r="F640" s="727"/>
      <c r="G640" s="727"/>
      <c r="H640" s="1152"/>
      <c r="I640" s="1151"/>
      <c r="J640" s="727"/>
      <c r="K640" s="727"/>
      <c r="L640" s="727"/>
      <c r="M640" s="1152"/>
      <c r="N640" s="1151"/>
      <c r="O640" s="727"/>
      <c r="P640" s="727"/>
      <c r="Q640" s="727"/>
      <c r="W640" s="415"/>
      <c r="X640" s="415"/>
      <c r="Y640" s="415"/>
      <c r="Z640" s="415"/>
      <c r="AA640" s="415"/>
      <c r="AB640" s="415"/>
      <c r="AC640" s="415"/>
      <c r="AD640" s="415"/>
      <c r="AE640" s="415"/>
      <c r="AF640" s="415"/>
      <c r="AG640" s="415"/>
      <c r="AH640" s="415"/>
      <c r="AI640" s="415"/>
      <c r="AJ640" s="415"/>
      <c r="AK640" s="415"/>
      <c r="AL640" s="415"/>
      <c r="AM640" s="415"/>
      <c r="AN640" s="415"/>
      <c r="AO640" s="415"/>
      <c r="AP640" s="415"/>
      <c r="AQ640" s="415"/>
      <c r="AR640" s="415"/>
      <c r="AS640" s="415"/>
      <c r="AT640" s="415"/>
      <c r="AU640" s="415"/>
      <c r="AV640" s="415"/>
      <c r="AW640" s="415"/>
      <c r="AX640" s="415"/>
      <c r="AY640" s="415"/>
      <c r="AZ640" s="415"/>
      <c r="BA640" s="418"/>
      <c r="BB640" s="495"/>
      <c r="BC640" s="418"/>
      <c r="BD640" s="418"/>
      <c r="BE640" s="418"/>
      <c r="BF640" s="418"/>
      <c r="BG640" s="418"/>
      <c r="BH640" s="418"/>
      <c r="BI640" s="418"/>
      <c r="BJ640" s="418"/>
      <c r="BK640" s="418"/>
      <c r="BL640" s="418"/>
      <c r="BM640" s="418"/>
      <c r="BN640" s="418"/>
      <c r="BO640" s="418"/>
      <c r="BP640" s="418"/>
      <c r="BQ640" s="418"/>
      <c r="BR640" s="418"/>
      <c r="BS640" s="418"/>
      <c r="BT640" s="418"/>
      <c r="BU640" s="418"/>
      <c r="BV640" s="418"/>
      <c r="BW640" s="418"/>
      <c r="BX640" s="418"/>
      <c r="BY640" s="418"/>
      <c r="BZ640" s="418"/>
      <c r="CA640" s="418"/>
      <c r="CB640" s="418"/>
      <c r="CC640" s="418"/>
      <c r="CD640" s="418"/>
      <c r="CE640" s="418"/>
      <c r="CF640" s="418"/>
      <c r="CG640" s="418"/>
      <c r="CH640" s="418"/>
      <c r="CI640" s="418"/>
      <c r="CJ640" s="418"/>
      <c r="CK640" s="418"/>
      <c r="CL640" s="418"/>
      <c r="CM640" s="418"/>
      <c r="CN640" s="418"/>
      <c r="CO640" s="418"/>
      <c r="CP640" s="418"/>
      <c r="CQ640" s="418"/>
      <c r="CR640" s="418"/>
      <c r="CS640" s="418"/>
      <c r="CT640" s="418"/>
      <c r="CU640" s="418"/>
      <c r="CV640" s="418"/>
      <c r="CW640" s="418"/>
      <c r="CX640" s="418"/>
      <c r="CY640" s="418"/>
      <c r="CZ640" s="418"/>
    </row>
    <row r="641" s="422" customFormat="true" ht="25.15" customHeight="true" x14ac:dyDescent="0.2">
      <c r="C641" s="1152"/>
      <c r="D641" s="1151"/>
      <c r="E641" s="727"/>
      <c r="F641" s="727"/>
      <c r="G641" s="727"/>
      <c r="H641" s="1152"/>
      <c r="I641" s="1151"/>
      <c r="J641" s="727"/>
      <c r="K641" s="727"/>
      <c r="L641" s="727"/>
      <c r="M641" s="1152"/>
      <c r="N641" s="1151"/>
      <c r="O641" s="727"/>
      <c r="P641" s="727"/>
      <c r="Q641" s="727"/>
      <c r="W641" s="415"/>
      <c r="X641" s="415"/>
      <c r="Y641" s="415"/>
      <c r="Z641" s="415"/>
      <c r="AA641" s="415"/>
      <c r="AB641" s="415"/>
      <c r="AC641" s="415"/>
      <c r="AD641" s="415"/>
      <c r="AE641" s="415"/>
      <c r="AF641" s="415"/>
      <c r="AG641" s="415"/>
      <c r="AH641" s="415"/>
      <c r="AI641" s="415"/>
      <c r="AJ641" s="415"/>
      <c r="AK641" s="415"/>
      <c r="AL641" s="415"/>
      <c r="AM641" s="415"/>
      <c r="AN641" s="415"/>
      <c r="AO641" s="415"/>
      <c r="AP641" s="415"/>
      <c r="AQ641" s="415"/>
      <c r="AR641" s="415"/>
      <c r="AS641" s="415"/>
      <c r="AT641" s="415"/>
      <c r="AU641" s="415"/>
      <c r="AV641" s="415"/>
      <c r="AW641" s="415"/>
      <c r="AX641" s="415"/>
      <c r="AY641" s="415"/>
      <c r="AZ641" s="415"/>
      <c r="BA641" s="418"/>
      <c r="BB641" s="495"/>
      <c r="BC641" s="418"/>
      <c r="BD641" s="418"/>
      <c r="BE641" s="418"/>
      <c r="BF641" s="418"/>
      <c r="BG641" s="418"/>
      <c r="BH641" s="418"/>
      <c r="BI641" s="418"/>
      <c r="BJ641" s="418"/>
      <c r="BK641" s="418"/>
      <c r="BL641" s="418"/>
      <c r="BM641" s="418"/>
      <c r="BN641" s="418"/>
      <c r="BO641" s="418"/>
      <c r="BP641" s="418"/>
      <c r="BQ641" s="418"/>
      <c r="BR641" s="418"/>
      <c r="BS641" s="418"/>
      <c r="BT641" s="418"/>
      <c r="BU641" s="418"/>
      <c r="BV641" s="418"/>
      <c r="BW641" s="418"/>
      <c r="BX641" s="418"/>
      <c r="BY641" s="418"/>
      <c r="BZ641" s="418"/>
      <c r="CA641" s="418"/>
      <c r="CB641" s="418"/>
      <c r="CC641" s="418"/>
      <c r="CD641" s="418"/>
      <c r="CE641" s="418"/>
      <c r="CF641" s="418"/>
      <c r="CG641" s="418"/>
      <c r="CH641" s="418"/>
      <c r="CI641" s="418"/>
      <c r="CJ641" s="418"/>
      <c r="CK641" s="418"/>
      <c r="CL641" s="418"/>
      <c r="CM641" s="418"/>
      <c r="CN641" s="418"/>
      <c r="CO641" s="418"/>
      <c r="CP641" s="418"/>
      <c r="CQ641" s="418"/>
      <c r="CR641" s="418"/>
      <c r="CS641" s="418"/>
      <c r="CT641" s="418"/>
      <c r="CU641" s="418"/>
      <c r="CV641" s="418"/>
      <c r="CW641" s="418"/>
      <c r="CX641" s="418"/>
      <c r="CY641" s="418"/>
      <c r="CZ641" s="418"/>
    </row>
    <row r="642" s="422" customFormat="true" ht="25.15" customHeight="true" x14ac:dyDescent="0.2">
      <c r="C642" s="1152"/>
      <c r="D642" s="1151"/>
      <c r="E642" s="727"/>
      <c r="F642" s="727"/>
      <c r="G642" s="727"/>
      <c r="H642" s="1152"/>
      <c r="I642" s="1151"/>
      <c r="J642" s="727"/>
      <c r="K642" s="727"/>
      <c r="L642" s="727"/>
      <c r="M642" s="1152"/>
      <c r="N642" s="1151"/>
      <c r="O642" s="727"/>
      <c r="P642" s="727"/>
      <c r="Q642" s="727"/>
      <c r="W642" s="415"/>
      <c r="X642" s="415"/>
      <c r="Y642" s="415"/>
      <c r="Z642" s="415"/>
      <c r="AA642" s="415"/>
      <c r="AB642" s="415"/>
      <c r="AC642" s="415"/>
      <c r="AD642" s="415"/>
      <c r="AE642" s="415"/>
      <c r="AF642" s="415"/>
      <c r="AG642" s="415"/>
      <c r="AH642" s="415"/>
      <c r="AI642" s="415"/>
      <c r="AJ642" s="415"/>
      <c r="AK642" s="415"/>
      <c r="AL642" s="415"/>
      <c r="AM642" s="415"/>
      <c r="AN642" s="415"/>
      <c r="AO642" s="415"/>
      <c r="AP642" s="415"/>
      <c r="AQ642" s="415"/>
      <c r="AR642" s="415"/>
      <c r="AS642" s="415"/>
      <c r="AT642" s="415"/>
      <c r="AU642" s="415"/>
      <c r="AV642" s="415"/>
      <c r="AW642" s="415"/>
      <c r="AX642" s="415"/>
      <c r="AY642" s="415"/>
      <c r="AZ642" s="415"/>
      <c r="BA642" s="418"/>
      <c r="BB642" s="495"/>
      <c r="BC642" s="418"/>
      <c r="BD642" s="418"/>
      <c r="BE642" s="418"/>
      <c r="BF642" s="418"/>
      <c r="BG642" s="418"/>
      <c r="BH642" s="418"/>
      <c r="BI642" s="418"/>
      <c r="BJ642" s="418"/>
      <c r="BK642" s="418"/>
      <c r="BL642" s="418"/>
      <c r="BM642" s="418"/>
      <c r="BN642" s="418"/>
      <c r="BO642" s="418"/>
      <c r="BP642" s="418"/>
      <c r="BQ642" s="418"/>
      <c r="BR642" s="418"/>
      <c r="BS642" s="418"/>
      <c r="BT642" s="418"/>
      <c r="BU642" s="418"/>
      <c r="BV642" s="418"/>
      <c r="BW642" s="418"/>
      <c r="BX642" s="418"/>
      <c r="BY642" s="418"/>
      <c r="BZ642" s="418"/>
      <c r="CA642" s="418"/>
      <c r="CB642" s="418"/>
      <c r="CC642" s="418"/>
      <c r="CD642" s="418"/>
      <c r="CE642" s="418"/>
      <c r="CF642" s="418"/>
      <c r="CG642" s="418"/>
      <c r="CH642" s="418"/>
      <c r="CI642" s="418"/>
      <c r="CJ642" s="418"/>
      <c r="CK642" s="418"/>
      <c r="CL642" s="418"/>
      <c r="CM642" s="418"/>
      <c r="CN642" s="418"/>
      <c r="CO642" s="418"/>
      <c r="CP642" s="418"/>
      <c r="CQ642" s="418"/>
      <c r="CR642" s="418"/>
      <c r="CS642" s="418"/>
      <c r="CT642" s="418"/>
      <c r="CU642" s="418"/>
      <c r="CV642" s="418"/>
      <c r="CW642" s="418"/>
      <c r="CX642" s="418"/>
      <c r="CY642" s="418"/>
      <c r="CZ642" s="418"/>
    </row>
    <row r="643" s="422" customFormat="true" ht="25.15" customHeight="true" x14ac:dyDescent="0.2">
      <c r="C643" s="1152"/>
      <c r="D643" s="1151"/>
      <c r="E643" s="727"/>
      <c r="F643" s="727"/>
      <c r="G643" s="727"/>
      <c r="H643" s="1152"/>
      <c r="I643" s="1151"/>
      <c r="J643" s="727"/>
      <c r="K643" s="727"/>
      <c r="L643" s="727"/>
      <c r="M643" s="1152"/>
      <c r="N643" s="1151"/>
      <c r="O643" s="727"/>
      <c r="P643" s="727"/>
      <c r="Q643" s="727"/>
      <c r="W643" s="415"/>
      <c r="X643" s="415"/>
      <c r="Y643" s="415"/>
      <c r="Z643" s="415"/>
      <c r="AA643" s="415"/>
      <c r="AB643" s="415"/>
      <c r="AC643" s="415"/>
      <c r="AD643" s="415"/>
      <c r="AE643" s="415"/>
      <c r="AF643" s="415"/>
      <c r="AG643" s="415"/>
      <c r="AH643" s="415"/>
      <c r="AI643" s="415"/>
      <c r="AJ643" s="415"/>
      <c r="AK643" s="415"/>
      <c r="AL643" s="415"/>
      <c r="AM643" s="415"/>
      <c r="AN643" s="415"/>
      <c r="AO643" s="415"/>
      <c r="AP643" s="415"/>
      <c r="AQ643" s="415"/>
      <c r="AR643" s="415"/>
      <c r="AS643" s="415"/>
      <c r="AT643" s="415"/>
      <c r="AU643" s="415"/>
      <c r="AV643" s="415"/>
      <c r="AW643" s="415"/>
      <c r="AX643" s="415"/>
      <c r="AY643" s="415"/>
      <c r="AZ643" s="415"/>
      <c r="BA643" s="418"/>
      <c r="BB643" s="495"/>
      <c r="BC643" s="418"/>
      <c r="BD643" s="418"/>
      <c r="BE643" s="418"/>
      <c r="BF643" s="418"/>
      <c r="BG643" s="418"/>
      <c r="BH643" s="418"/>
      <c r="BI643" s="418"/>
      <c r="BJ643" s="418"/>
      <c r="BK643" s="418"/>
      <c r="BL643" s="418"/>
      <c r="BM643" s="418"/>
      <c r="BN643" s="418"/>
      <c r="BO643" s="418"/>
      <c r="BP643" s="418"/>
      <c r="BQ643" s="418"/>
      <c r="BR643" s="418"/>
      <c r="BS643" s="418"/>
      <c r="BT643" s="418"/>
      <c r="BU643" s="418"/>
      <c r="BV643" s="418"/>
      <c r="BW643" s="418"/>
      <c r="BX643" s="418"/>
      <c r="BY643" s="418"/>
      <c r="BZ643" s="418"/>
      <c r="CA643" s="418"/>
      <c r="CB643" s="418"/>
      <c r="CC643" s="418"/>
      <c r="CD643" s="418"/>
      <c r="CE643" s="418"/>
      <c r="CF643" s="418"/>
      <c r="CG643" s="418"/>
      <c r="CH643" s="418"/>
      <c r="CI643" s="418"/>
      <c r="CJ643" s="418"/>
      <c r="CK643" s="418"/>
      <c r="CL643" s="418"/>
      <c r="CM643" s="418"/>
      <c r="CN643" s="418"/>
      <c r="CO643" s="418"/>
      <c r="CP643" s="418"/>
      <c r="CQ643" s="418"/>
      <c r="CR643" s="418"/>
      <c r="CS643" s="418"/>
      <c r="CT643" s="418"/>
      <c r="CU643" s="418"/>
      <c r="CV643" s="418"/>
      <c r="CW643" s="418"/>
      <c r="CX643" s="418"/>
      <c r="CY643" s="418"/>
      <c r="CZ643" s="418"/>
    </row>
    <row r="644" s="422" customFormat="true" ht="25.15" customHeight="true" x14ac:dyDescent="0.2">
      <c r="C644" s="1152"/>
      <c r="D644" s="1151"/>
      <c r="E644" s="727"/>
      <c r="F644" s="727"/>
      <c r="G644" s="727"/>
      <c r="H644" s="1152"/>
      <c r="I644" s="1151"/>
      <c r="J644" s="727"/>
      <c r="K644" s="727"/>
      <c r="L644" s="727"/>
      <c r="M644" s="1152"/>
      <c r="N644" s="1151"/>
      <c r="O644" s="727"/>
      <c r="P644" s="727"/>
      <c r="Q644" s="727"/>
      <c r="W644" s="415"/>
      <c r="X644" s="415"/>
      <c r="Y644" s="415"/>
      <c r="Z644" s="415"/>
      <c r="AA644" s="415"/>
      <c r="AB644" s="415"/>
      <c r="AC644" s="415"/>
      <c r="AD644" s="415"/>
      <c r="AE644" s="415"/>
      <c r="AF644" s="415"/>
      <c r="AG644" s="415"/>
      <c r="AH644" s="415"/>
      <c r="AI644" s="415"/>
      <c r="AJ644" s="415"/>
      <c r="AK644" s="415"/>
      <c r="AL644" s="415"/>
      <c r="AM644" s="415"/>
      <c r="AN644" s="415"/>
      <c r="AO644" s="415"/>
      <c r="AP644" s="415"/>
      <c r="AQ644" s="415"/>
      <c r="AR644" s="415"/>
      <c r="AS644" s="415"/>
      <c r="AT644" s="415"/>
      <c r="AU644" s="415"/>
      <c r="AV644" s="415"/>
      <c r="AW644" s="415"/>
      <c r="AX644" s="415"/>
      <c r="AY644" s="415"/>
      <c r="AZ644" s="415"/>
      <c r="BA644" s="418"/>
      <c r="BB644" s="495"/>
      <c r="BC644" s="418"/>
      <c r="BD644" s="418"/>
      <c r="BE644" s="418"/>
      <c r="BF644" s="418"/>
      <c r="BG644" s="418"/>
      <c r="BH644" s="418"/>
      <c r="BI644" s="418"/>
      <c r="BJ644" s="418"/>
      <c r="BK644" s="418"/>
      <c r="BL644" s="418"/>
      <c r="BM644" s="418"/>
      <c r="BN644" s="418"/>
      <c r="BO644" s="418"/>
      <c r="BP644" s="418"/>
      <c r="BQ644" s="418"/>
      <c r="BR644" s="418"/>
      <c r="BS644" s="418"/>
      <c r="BT644" s="418"/>
      <c r="BU644" s="418"/>
      <c r="BV644" s="418"/>
      <c r="BW644" s="418"/>
      <c r="BX644" s="418"/>
      <c r="BY644" s="418"/>
      <c r="BZ644" s="418"/>
      <c r="CA644" s="418"/>
      <c r="CB644" s="418"/>
      <c r="CC644" s="418"/>
      <c r="CD644" s="418"/>
      <c r="CE644" s="418"/>
      <c r="CF644" s="418"/>
      <c r="CG644" s="418"/>
      <c r="CH644" s="418"/>
      <c r="CI644" s="418"/>
      <c r="CJ644" s="418"/>
      <c r="CK644" s="418"/>
      <c r="CL644" s="418"/>
      <c r="CM644" s="418"/>
      <c r="CN644" s="418"/>
      <c r="CO644" s="418"/>
      <c r="CP644" s="418"/>
      <c r="CQ644" s="418"/>
      <c r="CR644" s="418"/>
      <c r="CS644" s="418"/>
      <c r="CT644" s="418"/>
      <c r="CU644" s="418"/>
      <c r="CV644" s="418"/>
      <c r="CW644" s="418"/>
      <c r="CX644" s="418"/>
      <c r="CY644" s="418"/>
      <c r="CZ644" s="418"/>
    </row>
    <row r="645" s="422" customFormat="true" ht="25.15" customHeight="true" x14ac:dyDescent="0.2">
      <c r="C645" s="1152"/>
      <c r="D645" s="1151"/>
      <c r="E645" s="727"/>
      <c r="F645" s="727"/>
      <c r="G645" s="727"/>
      <c r="H645" s="1152"/>
      <c r="I645" s="1151"/>
      <c r="J645" s="727"/>
      <c r="K645" s="727"/>
      <c r="L645" s="727"/>
      <c r="M645" s="1152"/>
      <c r="N645" s="1151"/>
      <c r="O645" s="727"/>
      <c r="P645" s="727"/>
      <c r="Q645" s="727"/>
      <c r="W645" s="415"/>
      <c r="X645" s="415"/>
      <c r="Y645" s="415"/>
      <c r="Z645" s="415"/>
      <c r="AA645" s="415"/>
      <c r="AB645" s="415"/>
      <c r="AC645" s="415"/>
      <c r="AD645" s="415"/>
      <c r="AE645" s="415"/>
      <c r="AF645" s="415"/>
      <c r="AG645" s="415"/>
      <c r="AH645" s="415"/>
      <c r="AI645" s="415"/>
      <c r="AJ645" s="415"/>
      <c r="AK645" s="415"/>
      <c r="AL645" s="415"/>
      <c r="AM645" s="415"/>
      <c r="AN645" s="415"/>
      <c r="AO645" s="415"/>
      <c r="AP645" s="415"/>
      <c r="AQ645" s="415"/>
      <c r="AR645" s="415"/>
      <c r="AS645" s="415"/>
      <c r="AT645" s="415"/>
      <c r="AU645" s="415"/>
      <c r="AV645" s="415"/>
      <c r="AW645" s="415"/>
      <c r="AX645" s="415"/>
      <c r="AY645" s="415"/>
      <c r="AZ645" s="415"/>
      <c r="BA645" s="418"/>
      <c r="BB645" s="495"/>
      <c r="BC645" s="418"/>
      <c r="BD645" s="418"/>
      <c r="BE645" s="418"/>
      <c r="BF645" s="418"/>
      <c r="BG645" s="418"/>
      <c r="BH645" s="418"/>
      <c r="BI645" s="418"/>
      <c r="BJ645" s="418"/>
      <c r="BK645" s="418"/>
      <c r="BL645" s="418"/>
      <c r="BM645" s="418"/>
      <c r="BN645" s="418"/>
      <c r="BO645" s="418"/>
      <c r="BP645" s="418"/>
      <c r="BQ645" s="418"/>
      <c r="BR645" s="418"/>
      <c r="BS645" s="418"/>
      <c r="BT645" s="418"/>
      <c r="BU645" s="418"/>
      <c r="BV645" s="418"/>
      <c r="BW645" s="418"/>
      <c r="BX645" s="418"/>
      <c r="BY645" s="418"/>
      <c r="BZ645" s="418"/>
      <c r="CA645" s="418"/>
      <c r="CB645" s="418"/>
      <c r="CC645" s="418"/>
      <c r="CD645" s="418"/>
      <c r="CE645" s="418"/>
      <c r="CF645" s="418"/>
      <c r="CG645" s="418"/>
      <c r="CH645" s="418"/>
      <c r="CI645" s="418"/>
      <c r="CJ645" s="418"/>
      <c r="CK645" s="418"/>
      <c r="CL645" s="418"/>
      <c r="CM645" s="418"/>
      <c r="CN645" s="418"/>
      <c r="CO645" s="418"/>
      <c r="CP645" s="418"/>
      <c r="CQ645" s="418"/>
      <c r="CR645" s="418"/>
      <c r="CS645" s="418"/>
      <c r="CT645" s="418"/>
      <c r="CU645" s="418"/>
      <c r="CV645" s="418"/>
      <c r="CW645" s="418"/>
      <c r="CX645" s="418"/>
      <c r="CY645" s="418"/>
      <c r="CZ645" s="418"/>
    </row>
    <row r="646" s="422" customFormat="true" ht="25.15" customHeight="true" x14ac:dyDescent="0.2">
      <c r="C646" s="1152"/>
      <c r="D646" s="1151"/>
      <c r="E646" s="727"/>
      <c r="F646" s="727"/>
      <c r="G646" s="727"/>
      <c r="H646" s="1152"/>
      <c r="I646" s="1151"/>
      <c r="J646" s="727"/>
      <c r="K646" s="727"/>
      <c r="L646" s="727"/>
      <c r="M646" s="1152"/>
      <c r="N646" s="1151"/>
      <c r="O646" s="727"/>
      <c r="P646" s="727"/>
      <c r="Q646" s="727"/>
      <c r="W646" s="415"/>
      <c r="X646" s="415"/>
      <c r="Y646" s="415"/>
      <c r="Z646" s="415"/>
      <c r="AA646" s="415"/>
      <c r="AB646" s="415"/>
      <c r="AC646" s="415"/>
      <c r="AD646" s="415"/>
      <c r="AE646" s="415"/>
      <c r="AF646" s="415"/>
      <c r="AG646" s="415"/>
      <c r="AH646" s="415"/>
      <c r="AI646" s="415"/>
      <c r="AJ646" s="415"/>
      <c r="AK646" s="415"/>
      <c r="AL646" s="415"/>
      <c r="AM646" s="415"/>
      <c r="AN646" s="415"/>
      <c r="AO646" s="415"/>
      <c r="AP646" s="415"/>
      <c r="AQ646" s="415"/>
      <c r="AR646" s="415"/>
      <c r="AS646" s="415"/>
      <c r="AT646" s="415"/>
      <c r="AU646" s="415"/>
      <c r="AV646" s="415"/>
      <c r="AW646" s="415"/>
      <c r="AX646" s="415"/>
      <c r="AY646" s="415"/>
      <c r="AZ646" s="415"/>
      <c r="BA646" s="418"/>
      <c r="BB646" s="495"/>
      <c r="BC646" s="418"/>
      <c r="BD646" s="418"/>
      <c r="BE646" s="418"/>
      <c r="BF646" s="418"/>
      <c r="BG646" s="418"/>
      <c r="BH646" s="418"/>
      <c r="BI646" s="418"/>
      <c r="BJ646" s="418"/>
      <c r="BK646" s="418"/>
      <c r="BL646" s="418"/>
      <c r="BM646" s="418"/>
      <c r="BN646" s="418"/>
      <c r="BO646" s="418"/>
      <c r="BP646" s="418"/>
      <c r="BQ646" s="418"/>
      <c r="BR646" s="418"/>
      <c r="BS646" s="418"/>
      <c r="BT646" s="418"/>
      <c r="BU646" s="418"/>
      <c r="BV646" s="418"/>
      <c r="BW646" s="418"/>
      <c r="BX646" s="418"/>
      <c r="BY646" s="418"/>
      <c r="BZ646" s="418"/>
      <c r="CA646" s="418"/>
      <c r="CB646" s="418"/>
      <c r="CC646" s="418"/>
      <c r="CD646" s="418"/>
      <c r="CE646" s="418"/>
      <c r="CF646" s="418"/>
      <c r="CG646" s="418"/>
      <c r="CH646" s="418"/>
      <c r="CI646" s="418"/>
      <c r="CJ646" s="418"/>
      <c r="CK646" s="418"/>
      <c r="CL646" s="418"/>
      <c r="CM646" s="418"/>
      <c r="CN646" s="418"/>
      <c r="CO646" s="418"/>
      <c r="CP646" s="418"/>
      <c r="CQ646" s="418"/>
      <c r="CR646" s="418"/>
      <c r="CS646" s="418"/>
      <c r="CT646" s="418"/>
      <c r="CU646" s="418"/>
      <c r="CV646" s="418"/>
      <c r="CW646" s="418"/>
      <c r="CX646" s="418"/>
      <c r="CY646" s="418"/>
      <c r="CZ646" s="418"/>
    </row>
    <row r="647" s="422" customFormat="true" ht="25.15" customHeight="true" x14ac:dyDescent="0.2">
      <c r="C647" s="1152"/>
      <c r="D647" s="1151"/>
      <c r="E647" s="727"/>
      <c r="F647" s="727"/>
      <c r="G647" s="727"/>
      <c r="H647" s="1152"/>
      <c r="I647" s="1151"/>
      <c r="J647" s="727"/>
      <c r="K647" s="727"/>
      <c r="L647" s="727"/>
      <c r="M647" s="1152"/>
      <c r="N647" s="1151"/>
      <c r="O647" s="727"/>
      <c r="P647" s="727"/>
      <c r="Q647" s="727"/>
      <c r="W647" s="415"/>
      <c r="X647" s="415"/>
      <c r="Y647" s="415"/>
      <c r="Z647" s="415"/>
      <c r="AA647" s="415"/>
      <c r="AB647" s="415"/>
      <c r="AC647" s="415"/>
      <c r="AD647" s="415"/>
      <c r="AE647" s="415"/>
      <c r="AF647" s="415"/>
      <c r="AG647" s="415"/>
      <c r="AH647" s="415"/>
      <c r="AI647" s="415"/>
      <c r="AJ647" s="415"/>
      <c r="AK647" s="415"/>
      <c r="AL647" s="415"/>
      <c r="AM647" s="415"/>
      <c r="AN647" s="415"/>
      <c r="AO647" s="415"/>
      <c r="AP647" s="415"/>
      <c r="AQ647" s="415"/>
      <c r="AR647" s="415"/>
      <c r="AS647" s="415"/>
      <c r="AT647" s="415"/>
      <c r="AU647" s="415"/>
      <c r="AV647" s="415"/>
      <c r="AW647" s="415"/>
      <c r="AX647" s="415"/>
      <c r="AY647" s="415"/>
      <c r="AZ647" s="415"/>
      <c r="BA647" s="418"/>
      <c r="BB647" s="495"/>
      <c r="BC647" s="418"/>
      <c r="BD647" s="418"/>
      <c r="BE647" s="418"/>
      <c r="BF647" s="418"/>
      <c r="BG647" s="418"/>
      <c r="BH647" s="418"/>
      <c r="BI647" s="418"/>
      <c r="BJ647" s="418"/>
      <c r="BK647" s="418"/>
      <c r="BL647" s="418"/>
      <c r="BM647" s="418"/>
      <c r="BN647" s="418"/>
      <c r="BO647" s="418"/>
      <c r="BP647" s="418"/>
      <c r="BQ647" s="418"/>
      <c r="BR647" s="418"/>
      <c r="BS647" s="418"/>
      <c r="BT647" s="418"/>
      <c r="BU647" s="418"/>
      <c r="BV647" s="418"/>
      <c r="BW647" s="418"/>
      <c r="BX647" s="418"/>
      <c r="BY647" s="418"/>
      <c r="BZ647" s="418"/>
      <c r="CA647" s="418"/>
      <c r="CB647" s="418"/>
      <c r="CC647" s="418"/>
      <c r="CD647" s="418"/>
      <c r="CE647" s="418"/>
      <c r="CF647" s="418"/>
      <c r="CG647" s="418"/>
      <c r="CH647" s="418"/>
      <c r="CI647" s="418"/>
      <c r="CJ647" s="418"/>
      <c r="CK647" s="418"/>
      <c r="CL647" s="418"/>
      <c r="CM647" s="418"/>
      <c r="CN647" s="418"/>
      <c r="CO647" s="418"/>
      <c r="CP647" s="418"/>
      <c r="CQ647" s="418"/>
      <c r="CR647" s="418"/>
      <c r="CS647" s="418"/>
      <c r="CT647" s="418"/>
      <c r="CU647" s="418"/>
      <c r="CV647" s="418"/>
      <c r="CW647" s="418"/>
      <c r="CX647" s="418"/>
      <c r="CY647" s="418"/>
      <c r="CZ647" s="418"/>
    </row>
    <row r="648" s="422" customFormat="true" ht="25.15" customHeight="true" x14ac:dyDescent="0.2">
      <c r="C648" s="1152"/>
      <c r="D648" s="1151"/>
      <c r="E648" s="727"/>
      <c r="F648" s="727"/>
      <c r="G648" s="727"/>
      <c r="H648" s="1152"/>
      <c r="I648" s="1151"/>
      <c r="J648" s="727"/>
      <c r="K648" s="727"/>
      <c r="L648" s="727"/>
      <c r="M648" s="1152"/>
      <c r="N648" s="1151"/>
      <c r="O648" s="727"/>
      <c r="P648" s="727"/>
      <c r="Q648" s="727"/>
      <c r="W648" s="415"/>
      <c r="X648" s="415"/>
      <c r="Y648" s="415"/>
      <c r="Z648" s="415"/>
      <c r="AA648" s="415"/>
      <c r="AB648" s="415"/>
      <c r="AC648" s="415"/>
      <c r="AD648" s="415"/>
      <c r="AE648" s="415"/>
      <c r="AF648" s="415"/>
      <c r="AG648" s="415"/>
      <c r="AH648" s="415"/>
      <c r="AI648" s="415"/>
      <c r="AJ648" s="415"/>
      <c r="AK648" s="415"/>
      <c r="AL648" s="415"/>
      <c r="AM648" s="415"/>
      <c r="AN648" s="415"/>
      <c r="AO648" s="415"/>
      <c r="AP648" s="415"/>
      <c r="AQ648" s="415"/>
      <c r="AR648" s="415"/>
      <c r="AS648" s="415"/>
      <c r="AT648" s="415"/>
      <c r="AU648" s="415"/>
      <c r="AV648" s="415"/>
      <c r="AW648" s="415"/>
      <c r="AX648" s="415"/>
      <c r="AY648" s="415"/>
      <c r="AZ648" s="415"/>
      <c r="BA648" s="418"/>
      <c r="BB648" s="495"/>
      <c r="BC648" s="418"/>
      <c r="BD648" s="418"/>
      <c r="BE648" s="418"/>
      <c r="BF648" s="418"/>
      <c r="BG648" s="418"/>
      <c r="BH648" s="418"/>
      <c r="BI648" s="418"/>
      <c r="BJ648" s="418"/>
      <c r="BK648" s="418"/>
      <c r="BL648" s="418"/>
      <c r="BM648" s="418"/>
      <c r="BN648" s="418"/>
      <c r="BO648" s="418"/>
      <c r="BP648" s="418"/>
      <c r="BQ648" s="418"/>
      <c r="BR648" s="418"/>
      <c r="BS648" s="418"/>
      <c r="BT648" s="418"/>
      <c r="BU648" s="418"/>
      <c r="BV648" s="418"/>
      <c r="BW648" s="418"/>
      <c r="BX648" s="418"/>
      <c r="BY648" s="418"/>
      <c r="BZ648" s="418"/>
      <c r="CA648" s="418"/>
      <c r="CB648" s="418"/>
      <c r="CC648" s="418"/>
      <c r="CD648" s="418"/>
      <c r="CE648" s="418"/>
      <c r="CF648" s="418"/>
      <c r="CG648" s="418"/>
      <c r="CH648" s="418"/>
      <c r="CI648" s="418"/>
      <c r="CJ648" s="418"/>
      <c r="CK648" s="418"/>
      <c r="CL648" s="418"/>
      <c r="CM648" s="418"/>
      <c r="CN648" s="418"/>
      <c r="CO648" s="418"/>
      <c r="CP648" s="418"/>
      <c r="CQ648" s="418"/>
      <c r="CR648" s="418"/>
      <c r="CS648" s="418"/>
      <c r="CT648" s="418"/>
      <c r="CU648" s="418"/>
      <c r="CV648" s="418"/>
      <c r="CW648" s="418"/>
      <c r="CX648" s="418"/>
      <c r="CY648" s="418"/>
      <c r="CZ648" s="418"/>
    </row>
    <row r="649" s="422" customFormat="true" ht="25.15" customHeight="true" x14ac:dyDescent="0.2">
      <c r="C649" s="1152"/>
      <c r="D649" s="1151"/>
      <c r="E649" s="727"/>
      <c r="F649" s="727"/>
      <c r="G649" s="727"/>
      <c r="H649" s="1152"/>
      <c r="I649" s="1151"/>
      <c r="J649" s="727"/>
      <c r="K649" s="727"/>
      <c r="L649" s="727"/>
      <c r="M649" s="1152"/>
      <c r="N649" s="1151"/>
      <c r="O649" s="727"/>
      <c r="P649" s="727"/>
      <c r="Q649" s="727"/>
      <c r="W649" s="415"/>
      <c r="X649" s="415"/>
      <c r="Y649" s="415"/>
      <c r="Z649" s="415"/>
      <c r="AA649" s="415"/>
      <c r="AB649" s="415"/>
      <c r="AC649" s="415"/>
      <c r="AD649" s="415"/>
      <c r="AE649" s="415"/>
      <c r="AF649" s="415"/>
      <c r="AG649" s="415"/>
      <c r="AH649" s="415"/>
      <c r="AI649" s="415"/>
      <c r="AJ649" s="415"/>
      <c r="AK649" s="415"/>
      <c r="AL649" s="415"/>
      <c r="AM649" s="415"/>
      <c r="AN649" s="415"/>
      <c r="AO649" s="415"/>
      <c r="AP649" s="415"/>
      <c r="AQ649" s="415"/>
      <c r="AR649" s="415"/>
      <c r="AS649" s="415"/>
      <c r="AT649" s="415"/>
      <c r="AU649" s="415"/>
      <c r="AV649" s="415"/>
      <c r="AW649" s="415"/>
      <c r="AX649" s="415"/>
      <c r="AY649" s="415"/>
      <c r="AZ649" s="415"/>
      <c r="BA649" s="418"/>
      <c r="BB649" s="495"/>
      <c r="BC649" s="418"/>
      <c r="BD649" s="418"/>
      <c r="BE649" s="418"/>
      <c r="BF649" s="418"/>
      <c r="BG649" s="418"/>
      <c r="BH649" s="418"/>
      <c r="BI649" s="418"/>
      <c r="BJ649" s="418"/>
      <c r="BK649" s="418"/>
      <c r="BL649" s="418"/>
      <c r="BM649" s="418"/>
      <c r="BN649" s="418"/>
      <c r="BO649" s="418"/>
      <c r="BP649" s="418"/>
      <c r="BQ649" s="418"/>
      <c r="BR649" s="418"/>
      <c r="BS649" s="418"/>
      <c r="BT649" s="418"/>
      <c r="BU649" s="418"/>
      <c r="BV649" s="418"/>
      <c r="BW649" s="418"/>
      <c r="BX649" s="418"/>
      <c r="BY649" s="418"/>
      <c r="BZ649" s="418"/>
      <c r="CA649" s="418"/>
      <c r="CB649" s="418"/>
      <c r="CC649" s="418"/>
      <c r="CD649" s="418"/>
      <c r="CE649" s="418"/>
      <c r="CF649" s="418"/>
      <c r="CG649" s="418"/>
      <c r="CH649" s="418"/>
      <c r="CI649" s="418"/>
      <c r="CJ649" s="418"/>
      <c r="CK649" s="418"/>
      <c r="CL649" s="418"/>
      <c r="CM649" s="418"/>
      <c r="CN649" s="418"/>
      <c r="CO649" s="418"/>
      <c r="CP649" s="418"/>
      <c r="CQ649" s="418"/>
      <c r="CR649" s="418"/>
      <c r="CS649" s="418"/>
      <c r="CT649" s="418"/>
      <c r="CU649" s="418"/>
      <c r="CV649" s="418"/>
      <c r="CW649" s="418"/>
      <c r="CX649" s="418"/>
      <c r="CY649" s="418"/>
      <c r="CZ649" s="418"/>
    </row>
    <row r="650" s="422" customFormat="true" ht="25.15" customHeight="true" x14ac:dyDescent="0.2">
      <c r="C650" s="1152"/>
      <c r="D650" s="1151"/>
      <c r="E650" s="727"/>
      <c r="F650" s="727"/>
      <c r="G650" s="727"/>
      <c r="H650" s="1152"/>
      <c r="I650" s="1151"/>
      <c r="J650" s="727"/>
      <c r="K650" s="727"/>
      <c r="L650" s="727"/>
      <c r="M650" s="1152"/>
      <c r="N650" s="1151"/>
      <c r="O650" s="727"/>
      <c r="P650" s="727"/>
      <c r="Q650" s="727"/>
      <c r="W650" s="415"/>
      <c r="X650" s="415"/>
      <c r="Y650" s="415"/>
      <c r="Z650" s="415"/>
      <c r="AA650" s="415"/>
      <c r="AB650" s="415"/>
      <c r="AC650" s="415"/>
      <c r="AD650" s="415"/>
      <c r="AE650" s="415"/>
      <c r="AF650" s="415"/>
      <c r="AG650" s="415"/>
      <c r="AH650" s="415"/>
      <c r="AI650" s="415"/>
      <c r="AJ650" s="415"/>
      <c r="AK650" s="415"/>
      <c r="AL650" s="415"/>
      <c r="AM650" s="415"/>
      <c r="AN650" s="415"/>
      <c r="AO650" s="415"/>
      <c r="AP650" s="415"/>
      <c r="AQ650" s="415"/>
      <c r="AR650" s="415"/>
      <c r="AS650" s="415"/>
      <c r="AT650" s="415"/>
      <c r="AU650" s="415"/>
      <c r="AV650" s="415"/>
      <c r="AW650" s="415"/>
      <c r="AX650" s="415"/>
      <c r="AY650" s="415"/>
      <c r="AZ650" s="415"/>
      <c r="BA650" s="418"/>
      <c r="BB650" s="495"/>
      <c r="BC650" s="418"/>
      <c r="BD650" s="418"/>
      <c r="BE650" s="418"/>
      <c r="BF650" s="418"/>
      <c r="BG650" s="418"/>
      <c r="BH650" s="418"/>
      <c r="BI650" s="418"/>
      <c r="BJ650" s="418"/>
      <c r="BK650" s="418"/>
      <c r="BL650" s="418"/>
      <c r="BM650" s="418"/>
      <c r="BN650" s="418"/>
      <c r="BO650" s="418"/>
      <c r="BP650" s="418"/>
      <c r="BQ650" s="418"/>
      <c r="BR650" s="418"/>
      <c r="BS650" s="418"/>
      <c r="BT650" s="418"/>
      <c r="BU650" s="418"/>
      <c r="BV650" s="418"/>
      <c r="BW650" s="418"/>
      <c r="BX650" s="418"/>
      <c r="BY650" s="418"/>
      <c r="BZ650" s="418"/>
      <c r="CA650" s="418"/>
      <c r="CB650" s="418"/>
      <c r="CC650" s="418"/>
      <c r="CD650" s="418"/>
      <c r="CE650" s="418"/>
      <c r="CF650" s="418"/>
      <c r="CG650" s="418"/>
      <c r="CH650" s="418"/>
      <c r="CI650" s="418"/>
      <c r="CJ650" s="418"/>
      <c r="CK650" s="418"/>
      <c r="CL650" s="418"/>
      <c r="CM650" s="418"/>
      <c r="CN650" s="418"/>
      <c r="CO650" s="418"/>
      <c r="CP650" s="418"/>
      <c r="CQ650" s="418"/>
      <c r="CR650" s="418"/>
      <c r="CS650" s="418"/>
      <c r="CT650" s="418"/>
      <c r="CU650" s="418"/>
      <c r="CV650" s="418"/>
      <c r="CW650" s="418"/>
      <c r="CX650" s="418"/>
      <c r="CY650" s="418"/>
      <c r="CZ650" s="418"/>
    </row>
    <row r="651" s="422" customFormat="true" ht="25.15" customHeight="true" x14ac:dyDescent="0.2">
      <c r="C651" s="1152"/>
      <c r="D651" s="1151"/>
      <c r="E651" s="727"/>
      <c r="F651" s="727"/>
      <c r="G651" s="727"/>
      <c r="H651" s="1152"/>
      <c r="I651" s="1151"/>
      <c r="J651" s="727"/>
      <c r="K651" s="727"/>
      <c r="L651" s="727"/>
      <c r="M651" s="1152"/>
      <c r="N651" s="1151"/>
      <c r="O651" s="727"/>
      <c r="P651" s="727"/>
      <c r="Q651" s="727"/>
      <c r="W651" s="415"/>
      <c r="X651" s="415"/>
      <c r="Y651" s="415"/>
      <c r="Z651" s="415"/>
      <c r="AA651" s="415"/>
      <c r="AB651" s="415"/>
      <c r="AC651" s="415"/>
      <c r="AD651" s="415"/>
      <c r="AE651" s="415"/>
      <c r="AF651" s="415"/>
      <c r="AG651" s="415"/>
      <c r="AH651" s="415"/>
      <c r="AI651" s="415"/>
      <c r="AJ651" s="415"/>
      <c r="AK651" s="415"/>
      <c r="AL651" s="415"/>
      <c r="AM651" s="415"/>
      <c r="AN651" s="415"/>
      <c r="AO651" s="415"/>
      <c r="AP651" s="415"/>
      <c r="AQ651" s="415"/>
      <c r="AR651" s="415"/>
      <c r="AS651" s="415"/>
      <c r="AT651" s="415"/>
      <c r="AU651" s="415"/>
      <c r="AV651" s="415"/>
      <c r="AW651" s="415"/>
      <c r="AX651" s="415"/>
      <c r="AY651" s="415"/>
      <c r="AZ651" s="415"/>
      <c r="BA651" s="418"/>
      <c r="BB651" s="495"/>
      <c r="BC651" s="418"/>
      <c r="BD651" s="418"/>
      <c r="BE651" s="418"/>
      <c r="BF651" s="418"/>
      <c r="BG651" s="418"/>
      <c r="BH651" s="418"/>
      <c r="BI651" s="418"/>
      <c r="BJ651" s="418"/>
      <c r="BK651" s="418"/>
      <c r="BL651" s="418"/>
      <c r="BM651" s="418"/>
      <c r="BN651" s="418"/>
      <c r="BO651" s="418"/>
      <c r="BP651" s="418"/>
      <c r="BQ651" s="418"/>
      <c r="BR651" s="418"/>
      <c r="BS651" s="418"/>
      <c r="BT651" s="418"/>
      <c r="BU651" s="418"/>
      <c r="BV651" s="418"/>
      <c r="BW651" s="418"/>
      <c r="BX651" s="418"/>
      <c r="BY651" s="418"/>
      <c r="BZ651" s="418"/>
      <c r="CA651" s="418"/>
      <c r="CB651" s="418"/>
      <c r="CC651" s="418"/>
      <c r="CD651" s="418"/>
      <c r="CE651" s="418"/>
      <c r="CF651" s="418"/>
      <c r="CG651" s="418"/>
      <c r="CH651" s="418"/>
      <c r="CI651" s="418"/>
      <c r="CJ651" s="418"/>
      <c r="CK651" s="418"/>
      <c r="CL651" s="418"/>
      <c r="CM651" s="418"/>
      <c r="CN651" s="418"/>
      <c r="CO651" s="418"/>
      <c r="CP651" s="418"/>
      <c r="CQ651" s="418"/>
      <c r="CR651" s="418"/>
      <c r="CS651" s="418"/>
      <c r="CT651" s="418"/>
      <c r="CU651" s="418"/>
      <c r="CV651" s="418"/>
      <c r="CW651" s="418"/>
      <c r="CX651" s="418"/>
      <c r="CY651" s="418"/>
      <c r="CZ651" s="418"/>
    </row>
    <row r="652" s="422" customFormat="true" ht="25.15" customHeight="true" x14ac:dyDescent="0.2">
      <c r="C652" s="1152"/>
      <c r="D652" s="1151"/>
      <c r="E652" s="727"/>
      <c r="F652" s="727"/>
      <c r="G652" s="727"/>
      <c r="H652" s="1152"/>
      <c r="I652" s="1151"/>
      <c r="J652" s="727"/>
      <c r="K652" s="727"/>
      <c r="L652" s="727"/>
      <c r="M652" s="1152"/>
      <c r="N652" s="1151"/>
      <c r="O652" s="727"/>
      <c r="P652" s="727"/>
      <c r="Q652" s="727"/>
      <c r="W652" s="415"/>
      <c r="X652" s="415"/>
      <c r="Y652" s="415"/>
      <c r="Z652" s="415"/>
      <c r="AA652" s="415"/>
      <c r="AB652" s="415"/>
      <c r="AC652" s="415"/>
      <c r="AD652" s="415"/>
      <c r="AE652" s="415"/>
      <c r="AF652" s="415"/>
      <c r="AG652" s="415"/>
      <c r="AH652" s="415"/>
      <c r="AI652" s="415"/>
      <c r="AJ652" s="415"/>
      <c r="AK652" s="415"/>
      <c r="AL652" s="415"/>
      <c r="AM652" s="415"/>
      <c r="AN652" s="415"/>
      <c r="AO652" s="415"/>
      <c r="AP652" s="415"/>
      <c r="AQ652" s="415"/>
      <c r="AR652" s="415"/>
      <c r="AS652" s="415"/>
      <c r="AT652" s="415"/>
      <c r="AU652" s="415"/>
      <c r="AV652" s="415"/>
      <c r="AW652" s="415"/>
      <c r="AX652" s="415"/>
      <c r="AY652" s="415"/>
      <c r="AZ652" s="415"/>
      <c r="BA652" s="418"/>
      <c r="BB652" s="495"/>
      <c r="BC652" s="418"/>
      <c r="BD652" s="418"/>
      <c r="BE652" s="418"/>
      <c r="BF652" s="418"/>
      <c r="BG652" s="418"/>
      <c r="BH652" s="418"/>
      <c r="BI652" s="418"/>
      <c r="BJ652" s="418"/>
      <c r="BK652" s="418"/>
      <c r="BL652" s="418"/>
      <c r="BM652" s="418"/>
      <c r="BN652" s="418"/>
      <c r="BO652" s="418"/>
      <c r="BP652" s="418"/>
      <c r="BQ652" s="418"/>
      <c r="BR652" s="418"/>
      <c r="BS652" s="418"/>
      <c r="BT652" s="418"/>
      <c r="BU652" s="418"/>
      <c r="BV652" s="418"/>
      <c r="BW652" s="418"/>
      <c r="BX652" s="418"/>
      <c r="BY652" s="418"/>
      <c r="BZ652" s="418"/>
      <c r="CA652" s="418"/>
      <c r="CB652" s="418"/>
      <c r="CC652" s="418"/>
      <c r="CD652" s="418"/>
      <c r="CE652" s="418"/>
      <c r="CF652" s="418"/>
      <c r="CG652" s="418"/>
      <c r="CH652" s="418"/>
      <c r="CI652" s="418"/>
      <c r="CJ652" s="418"/>
      <c r="CK652" s="418"/>
      <c r="CL652" s="418"/>
      <c r="CM652" s="418"/>
      <c r="CN652" s="418"/>
      <c r="CO652" s="418"/>
      <c r="CP652" s="418"/>
      <c r="CQ652" s="418"/>
      <c r="CR652" s="418"/>
      <c r="CS652" s="418"/>
      <c r="CT652" s="418"/>
      <c r="CU652" s="418"/>
      <c r="CV652" s="418"/>
      <c r="CW652" s="418"/>
      <c r="CX652" s="418"/>
      <c r="CY652" s="418"/>
      <c r="CZ652" s="418"/>
    </row>
    <row r="653" s="422" customFormat="true" ht="25.15" customHeight="true" x14ac:dyDescent="0.2">
      <c r="C653" s="1152"/>
      <c r="D653" s="1151"/>
      <c r="E653" s="727"/>
      <c r="F653" s="727"/>
      <c r="G653" s="727"/>
      <c r="H653" s="1152"/>
      <c r="I653" s="1151"/>
      <c r="J653" s="727"/>
      <c r="K653" s="727"/>
      <c r="L653" s="727"/>
      <c r="M653" s="1152"/>
      <c r="N653" s="1151"/>
      <c r="O653" s="727"/>
      <c r="P653" s="727"/>
      <c r="Q653" s="727"/>
      <c r="W653" s="415"/>
      <c r="X653" s="415"/>
      <c r="Y653" s="415"/>
      <c r="Z653" s="415"/>
      <c r="AA653" s="415"/>
      <c r="AB653" s="415"/>
      <c r="AC653" s="415"/>
      <c r="AD653" s="415"/>
      <c r="AE653" s="415"/>
      <c r="AF653" s="415"/>
      <c r="AG653" s="415"/>
      <c r="AH653" s="415"/>
      <c r="AI653" s="415"/>
      <c r="AJ653" s="415"/>
      <c r="AK653" s="415"/>
      <c r="AL653" s="415"/>
      <c r="AM653" s="415"/>
      <c r="AN653" s="415"/>
      <c r="AO653" s="415"/>
      <c r="AP653" s="415"/>
      <c r="AQ653" s="415"/>
      <c r="AR653" s="415"/>
      <c r="AS653" s="415"/>
      <c r="AT653" s="415"/>
      <c r="AU653" s="415"/>
      <c r="AV653" s="415"/>
      <c r="AW653" s="415"/>
      <c r="AX653" s="415"/>
      <c r="AY653" s="415"/>
      <c r="AZ653" s="415"/>
      <c r="BA653" s="418"/>
      <c r="BB653" s="495"/>
      <c r="BC653" s="418"/>
      <c r="BD653" s="418"/>
      <c r="BE653" s="418"/>
      <c r="BF653" s="418"/>
      <c r="BG653" s="418"/>
      <c r="BH653" s="418"/>
      <c r="BI653" s="418"/>
      <c r="BJ653" s="418"/>
      <c r="BK653" s="418"/>
      <c r="BL653" s="418"/>
      <c r="BM653" s="418"/>
      <c r="BN653" s="418"/>
      <c r="BO653" s="418"/>
      <c r="BP653" s="418"/>
      <c r="BQ653" s="418"/>
      <c r="BR653" s="418"/>
      <c r="BS653" s="418"/>
      <c r="BT653" s="418"/>
      <c r="BU653" s="418"/>
      <c r="BV653" s="418"/>
      <c r="BW653" s="418"/>
      <c r="BX653" s="418"/>
      <c r="BY653" s="418"/>
      <c r="BZ653" s="418"/>
      <c r="CA653" s="418"/>
      <c r="CB653" s="418"/>
      <c r="CC653" s="418"/>
      <c r="CD653" s="418"/>
      <c r="CE653" s="418"/>
      <c r="CF653" s="418"/>
      <c r="CG653" s="418"/>
      <c r="CH653" s="418"/>
      <c r="CI653" s="418"/>
      <c r="CJ653" s="418"/>
      <c r="CK653" s="418"/>
      <c r="CL653" s="418"/>
      <c r="CM653" s="418"/>
      <c r="CN653" s="418"/>
      <c r="CO653" s="418"/>
      <c r="CP653" s="418"/>
      <c r="CQ653" s="418"/>
      <c r="CR653" s="418"/>
      <c r="CS653" s="418"/>
      <c r="CT653" s="418"/>
      <c r="CU653" s="418"/>
      <c r="CV653" s="418"/>
      <c r="CW653" s="418"/>
      <c r="CX653" s="418"/>
      <c r="CY653" s="418"/>
      <c r="CZ653" s="418"/>
    </row>
    <row r="654" s="422" customFormat="true" ht="25.15" customHeight="true" x14ac:dyDescent="0.2">
      <c r="C654" s="1152"/>
      <c r="D654" s="1151"/>
      <c r="E654" s="727"/>
      <c r="F654" s="727"/>
      <c r="G654" s="727"/>
      <c r="H654" s="1152"/>
      <c r="I654" s="1151"/>
      <c r="J654" s="727"/>
      <c r="K654" s="727"/>
      <c r="L654" s="727"/>
      <c r="M654" s="1152"/>
      <c r="N654" s="1151"/>
      <c r="O654" s="727"/>
      <c r="P654" s="727"/>
      <c r="Q654" s="727"/>
      <c r="W654" s="415"/>
      <c r="X654" s="415"/>
      <c r="Y654" s="415"/>
      <c r="Z654" s="415"/>
      <c r="AA654" s="415"/>
      <c r="AB654" s="415"/>
      <c r="AC654" s="415"/>
      <c r="AD654" s="415"/>
      <c r="AE654" s="415"/>
      <c r="AF654" s="415"/>
      <c r="AG654" s="415"/>
      <c r="AH654" s="415"/>
      <c r="AI654" s="415"/>
      <c r="AJ654" s="415"/>
      <c r="AK654" s="415"/>
      <c r="AL654" s="415"/>
      <c r="AM654" s="415"/>
      <c r="AN654" s="415"/>
      <c r="AO654" s="415"/>
      <c r="AP654" s="415"/>
      <c r="AQ654" s="415"/>
      <c r="AR654" s="415"/>
      <c r="AS654" s="415"/>
      <c r="AT654" s="415"/>
      <c r="AU654" s="415"/>
      <c r="AV654" s="415"/>
      <c r="AW654" s="415"/>
      <c r="AX654" s="415"/>
      <c r="AY654" s="415"/>
      <c r="AZ654" s="415"/>
      <c r="BA654" s="418"/>
      <c r="BB654" s="495"/>
      <c r="BC654" s="418"/>
      <c r="BD654" s="418"/>
      <c r="BE654" s="418"/>
      <c r="BF654" s="418"/>
      <c r="BG654" s="418"/>
      <c r="BH654" s="418"/>
      <c r="BI654" s="418"/>
      <c r="BJ654" s="418"/>
      <c r="BK654" s="418"/>
      <c r="BL654" s="418"/>
      <c r="BM654" s="418"/>
      <c r="BN654" s="418"/>
      <c r="BO654" s="418"/>
      <c r="BP654" s="418"/>
      <c r="BQ654" s="418"/>
      <c r="BR654" s="418"/>
      <c r="BS654" s="418"/>
      <c r="BT654" s="418"/>
      <c r="BU654" s="418"/>
      <c r="BV654" s="418"/>
      <c r="BW654" s="418"/>
      <c r="BX654" s="418"/>
      <c r="BY654" s="418"/>
      <c r="BZ654" s="418"/>
      <c r="CA654" s="418"/>
      <c r="CB654" s="418"/>
      <c r="CC654" s="418"/>
      <c r="CD654" s="418"/>
      <c r="CE654" s="418"/>
      <c r="CF654" s="418"/>
      <c r="CG654" s="418"/>
      <c r="CH654" s="418"/>
      <c r="CI654" s="418"/>
      <c r="CJ654" s="418"/>
      <c r="CK654" s="418"/>
      <c r="CL654" s="418"/>
      <c r="CM654" s="418"/>
      <c r="CN654" s="418"/>
      <c r="CO654" s="418"/>
      <c r="CP654" s="418"/>
      <c r="CQ654" s="418"/>
      <c r="CR654" s="418"/>
      <c r="CS654" s="418"/>
      <c r="CT654" s="418"/>
      <c r="CU654" s="418"/>
      <c r="CV654" s="418"/>
      <c r="CW654" s="418"/>
      <c r="CX654" s="418"/>
      <c r="CY654" s="418"/>
      <c r="CZ654" s="418"/>
    </row>
    <row r="655" s="422" customFormat="true" ht="25.15" customHeight="true" x14ac:dyDescent="0.2">
      <c r="C655" s="1152"/>
      <c r="D655" s="1151"/>
      <c r="E655" s="727"/>
      <c r="F655" s="727"/>
      <c r="G655" s="727"/>
      <c r="H655" s="1152"/>
      <c r="I655" s="1151"/>
      <c r="J655" s="727"/>
      <c r="K655" s="727"/>
      <c r="L655" s="727"/>
      <c r="M655" s="1152"/>
      <c r="N655" s="1151"/>
      <c r="O655" s="727"/>
      <c r="P655" s="727"/>
      <c r="Q655" s="727"/>
      <c r="W655" s="415"/>
      <c r="X655" s="415"/>
      <c r="Y655" s="415"/>
      <c r="Z655" s="415"/>
      <c r="AA655" s="415"/>
      <c r="AB655" s="415"/>
      <c r="AC655" s="415"/>
      <c r="AD655" s="415"/>
      <c r="AE655" s="415"/>
      <c r="AF655" s="415"/>
      <c r="AG655" s="415"/>
      <c r="AH655" s="415"/>
      <c r="AI655" s="415"/>
      <c r="AJ655" s="415"/>
      <c r="AK655" s="415"/>
      <c r="AL655" s="415"/>
      <c r="AM655" s="415"/>
      <c r="AN655" s="415"/>
      <c r="AO655" s="415"/>
      <c r="AP655" s="415"/>
      <c r="AQ655" s="415"/>
      <c r="AR655" s="415"/>
      <c r="AS655" s="415"/>
      <c r="AT655" s="415"/>
      <c r="AU655" s="415"/>
      <c r="AV655" s="415"/>
      <c r="AW655" s="415"/>
      <c r="AX655" s="415"/>
      <c r="AY655" s="415"/>
      <c r="AZ655" s="415"/>
      <c r="BA655" s="418"/>
      <c r="BB655" s="495"/>
      <c r="BC655" s="418"/>
      <c r="BD655" s="418"/>
      <c r="BE655" s="418"/>
      <c r="BF655" s="418"/>
      <c r="BG655" s="418"/>
      <c r="BH655" s="418"/>
      <c r="BI655" s="418"/>
      <c r="BJ655" s="418"/>
      <c r="BK655" s="418"/>
      <c r="BL655" s="418"/>
      <c r="BM655" s="418"/>
      <c r="BN655" s="418"/>
      <c r="BO655" s="418"/>
      <c r="BP655" s="418"/>
      <c r="BQ655" s="418"/>
      <c r="BR655" s="418"/>
      <c r="BS655" s="418"/>
      <c r="BT655" s="418"/>
      <c r="BU655" s="418"/>
      <c r="BV655" s="418"/>
      <c r="BW655" s="418"/>
      <c r="BX655" s="418"/>
      <c r="BY655" s="418"/>
      <c r="BZ655" s="418"/>
      <c r="CA655" s="418"/>
      <c r="CB655" s="418"/>
      <c r="CC655" s="418"/>
      <c r="CD655" s="418"/>
      <c r="CE655" s="418"/>
      <c r="CF655" s="418"/>
      <c r="CG655" s="418"/>
      <c r="CH655" s="418"/>
      <c r="CI655" s="418"/>
      <c r="CJ655" s="418"/>
      <c r="CK655" s="418"/>
      <c r="CL655" s="418"/>
      <c r="CM655" s="418"/>
      <c r="CN655" s="418"/>
      <c r="CO655" s="418"/>
      <c r="CP655" s="418"/>
      <c r="CQ655" s="418"/>
      <c r="CR655" s="418"/>
      <c r="CS655" s="418"/>
      <c r="CT655" s="418"/>
      <c r="CU655" s="418"/>
      <c r="CV655" s="418"/>
      <c r="CW655" s="418"/>
      <c r="CX655" s="418"/>
      <c r="CY655" s="418"/>
      <c r="CZ655" s="418"/>
    </row>
    <row r="656" s="422" customFormat="true" ht="25.15" customHeight="true" x14ac:dyDescent="0.2">
      <c r="C656" s="1152"/>
      <c r="D656" s="1151"/>
      <c r="E656" s="727"/>
      <c r="F656" s="727"/>
      <c r="G656" s="727"/>
      <c r="H656" s="1152"/>
      <c r="I656" s="1151"/>
      <c r="J656" s="727"/>
      <c r="K656" s="727"/>
      <c r="L656" s="727"/>
      <c r="M656" s="1152"/>
      <c r="N656" s="1151"/>
      <c r="O656" s="727"/>
      <c r="P656" s="727"/>
      <c r="Q656" s="727"/>
      <c r="W656" s="415"/>
      <c r="X656" s="415"/>
      <c r="Y656" s="415"/>
      <c r="Z656" s="415"/>
      <c r="AA656" s="415"/>
      <c r="AB656" s="415"/>
      <c r="AC656" s="415"/>
      <c r="AD656" s="415"/>
      <c r="AE656" s="415"/>
      <c r="AF656" s="415"/>
      <c r="AG656" s="415"/>
      <c r="AH656" s="415"/>
      <c r="AI656" s="415"/>
      <c r="AJ656" s="415"/>
      <c r="AK656" s="415"/>
      <c r="AL656" s="415"/>
      <c r="AM656" s="415"/>
      <c r="AN656" s="415"/>
      <c r="AO656" s="415"/>
      <c r="AP656" s="415"/>
      <c r="AQ656" s="415"/>
      <c r="AR656" s="415"/>
      <c r="AS656" s="415"/>
      <c r="AT656" s="415"/>
      <c r="AU656" s="415"/>
      <c r="AV656" s="415"/>
      <c r="AW656" s="415"/>
      <c r="AX656" s="415"/>
      <c r="AY656" s="415"/>
      <c r="AZ656" s="415"/>
      <c r="BA656" s="418"/>
      <c r="BB656" s="495"/>
      <c r="BC656" s="418"/>
      <c r="BD656" s="418"/>
      <c r="BE656" s="418"/>
      <c r="BF656" s="418"/>
      <c r="BG656" s="418"/>
      <c r="BH656" s="418"/>
      <c r="BI656" s="418"/>
      <c r="BJ656" s="418"/>
      <c r="BK656" s="418"/>
      <c r="BL656" s="418"/>
      <c r="BM656" s="418"/>
      <c r="BN656" s="418"/>
      <c r="BO656" s="418"/>
      <c r="BP656" s="418"/>
      <c r="BQ656" s="418"/>
      <c r="BR656" s="418"/>
      <c r="BS656" s="418"/>
      <c r="BT656" s="418"/>
      <c r="BU656" s="418"/>
      <c r="BV656" s="418"/>
      <c r="BW656" s="418"/>
      <c r="BX656" s="418"/>
      <c r="BY656" s="418"/>
      <c r="BZ656" s="418"/>
      <c r="CA656" s="418"/>
      <c r="CB656" s="418"/>
      <c r="CC656" s="418"/>
      <c r="CD656" s="418"/>
      <c r="CE656" s="418"/>
      <c r="CF656" s="418"/>
      <c r="CG656" s="418"/>
      <c r="CH656" s="418"/>
      <c r="CI656" s="418"/>
      <c r="CJ656" s="418"/>
      <c r="CK656" s="418"/>
      <c r="CL656" s="418"/>
      <c r="CM656" s="418"/>
      <c r="CN656" s="418"/>
      <c r="CO656" s="418"/>
      <c r="CP656" s="418"/>
      <c r="CQ656" s="418"/>
      <c r="CR656" s="418"/>
      <c r="CS656" s="418"/>
      <c r="CT656" s="418"/>
      <c r="CU656" s="418"/>
      <c r="CV656" s="418"/>
      <c r="CW656" s="418"/>
      <c r="CX656" s="418"/>
      <c r="CY656" s="418"/>
      <c r="CZ656" s="418"/>
    </row>
    <row r="657" s="422" customFormat="true" ht="25.15" customHeight="true" x14ac:dyDescent="0.2">
      <c r="C657" s="1152"/>
      <c r="D657" s="1151"/>
      <c r="E657" s="727"/>
      <c r="F657" s="727"/>
      <c r="G657" s="727"/>
      <c r="H657" s="1152"/>
      <c r="I657" s="1151"/>
      <c r="J657" s="727"/>
      <c r="K657" s="727"/>
      <c r="L657" s="727"/>
      <c r="M657" s="1152"/>
      <c r="N657" s="1151"/>
      <c r="O657" s="727"/>
      <c r="P657" s="727"/>
      <c r="Q657" s="727"/>
      <c r="W657" s="415"/>
      <c r="X657" s="415"/>
      <c r="Y657" s="415"/>
      <c r="Z657" s="415"/>
      <c r="AA657" s="415"/>
      <c r="AB657" s="415"/>
      <c r="AC657" s="415"/>
      <c r="AD657" s="415"/>
      <c r="AE657" s="415"/>
      <c r="AF657" s="415"/>
      <c r="AG657" s="415"/>
      <c r="AH657" s="415"/>
      <c r="AI657" s="415"/>
      <c r="AJ657" s="415"/>
      <c r="AK657" s="415"/>
      <c r="AL657" s="415"/>
      <c r="AM657" s="415"/>
      <c r="AN657" s="415"/>
      <c r="AO657" s="415"/>
      <c r="AP657" s="415"/>
      <c r="AQ657" s="415"/>
      <c r="AR657" s="415"/>
      <c r="AS657" s="415"/>
      <c r="AT657" s="415"/>
      <c r="AU657" s="415"/>
      <c r="AV657" s="415"/>
      <c r="AW657" s="415"/>
      <c r="AX657" s="415"/>
      <c r="AY657" s="415"/>
      <c r="AZ657" s="415"/>
      <c r="BA657" s="418"/>
      <c r="BB657" s="495"/>
      <c r="BC657" s="418"/>
      <c r="BD657" s="418"/>
      <c r="BE657" s="418"/>
      <c r="BF657" s="418"/>
      <c r="BG657" s="418"/>
      <c r="BH657" s="418"/>
      <c r="BI657" s="418"/>
      <c r="BJ657" s="418"/>
      <c r="BK657" s="418"/>
      <c r="BL657" s="418"/>
      <c r="BM657" s="418"/>
      <c r="BN657" s="418"/>
      <c r="BO657" s="418"/>
      <c r="BP657" s="418"/>
      <c r="BQ657" s="418"/>
      <c r="BR657" s="418"/>
      <c r="BS657" s="418"/>
      <c r="BT657" s="418"/>
      <c r="BU657" s="418"/>
      <c r="BV657" s="418"/>
      <c r="BW657" s="418"/>
      <c r="BX657" s="418"/>
      <c r="BY657" s="418"/>
      <c r="BZ657" s="418"/>
      <c r="CA657" s="418"/>
      <c r="CB657" s="418"/>
      <c r="CC657" s="418"/>
      <c r="CD657" s="418"/>
      <c r="CE657" s="418"/>
      <c r="CF657" s="418"/>
      <c r="CG657" s="418"/>
      <c r="CH657" s="418"/>
      <c r="CI657" s="418"/>
      <c r="CJ657" s="418"/>
      <c r="CK657" s="418"/>
      <c r="CL657" s="418"/>
      <c r="CM657" s="418"/>
      <c r="CN657" s="418"/>
      <c r="CO657" s="418"/>
      <c r="CP657" s="418"/>
      <c r="CQ657" s="418"/>
      <c r="CR657" s="418"/>
      <c r="CS657" s="418"/>
      <c r="CT657" s="418"/>
      <c r="CU657" s="418"/>
      <c r="CV657" s="418"/>
      <c r="CW657" s="418"/>
      <c r="CX657" s="418"/>
      <c r="CY657" s="418"/>
      <c r="CZ657" s="418"/>
    </row>
    <row r="658" s="422" customFormat="true" ht="25.15" customHeight="true" x14ac:dyDescent="0.2">
      <c r="C658" s="1152"/>
      <c r="D658" s="1151"/>
      <c r="E658" s="727"/>
      <c r="F658" s="727"/>
      <c r="G658" s="727"/>
      <c r="H658" s="1152"/>
      <c r="I658" s="1151"/>
      <c r="J658" s="727"/>
      <c r="K658" s="727"/>
      <c r="L658" s="727"/>
      <c r="M658" s="1152"/>
      <c r="N658" s="1151"/>
      <c r="O658" s="727"/>
      <c r="P658" s="727"/>
      <c r="Q658" s="727"/>
      <c r="W658" s="415"/>
      <c r="X658" s="415"/>
      <c r="Y658" s="415"/>
      <c r="Z658" s="415"/>
      <c r="AA658" s="415"/>
      <c r="AB658" s="415"/>
      <c r="AC658" s="415"/>
      <c r="AD658" s="415"/>
      <c r="AE658" s="415"/>
      <c r="AF658" s="415"/>
      <c r="AG658" s="415"/>
      <c r="AH658" s="415"/>
      <c r="AI658" s="415"/>
      <c r="AJ658" s="415"/>
      <c r="AK658" s="415"/>
      <c r="AL658" s="415"/>
      <c r="AM658" s="415"/>
      <c r="AN658" s="415"/>
      <c r="AO658" s="415"/>
      <c r="AP658" s="415"/>
      <c r="AQ658" s="415"/>
      <c r="AR658" s="415"/>
      <c r="AS658" s="415"/>
      <c r="AT658" s="415"/>
      <c r="AU658" s="415"/>
      <c r="AV658" s="415"/>
      <c r="AW658" s="415"/>
      <c r="AX658" s="415"/>
      <c r="AY658" s="415"/>
      <c r="AZ658" s="415"/>
      <c r="BA658" s="418"/>
      <c r="BB658" s="495"/>
      <c r="BC658" s="418"/>
      <c r="BD658" s="418"/>
      <c r="BE658" s="418"/>
      <c r="BF658" s="418"/>
      <c r="BG658" s="418"/>
      <c r="BH658" s="418"/>
      <c r="BI658" s="418"/>
      <c r="BJ658" s="418"/>
      <c r="BK658" s="418"/>
      <c r="BL658" s="418"/>
      <c r="BM658" s="418"/>
      <c r="BN658" s="418"/>
      <c r="BO658" s="418"/>
      <c r="BP658" s="418"/>
      <c r="BQ658" s="418"/>
      <c r="BR658" s="418"/>
      <c r="BS658" s="418"/>
      <c r="BT658" s="418"/>
      <c r="BU658" s="418"/>
      <c r="BV658" s="418"/>
      <c r="BW658" s="418"/>
      <c r="BX658" s="418"/>
      <c r="BY658" s="418"/>
      <c r="BZ658" s="418"/>
      <c r="CA658" s="418"/>
      <c r="CB658" s="418"/>
      <c r="CC658" s="418"/>
      <c r="CD658" s="418"/>
      <c r="CE658" s="418"/>
      <c r="CF658" s="418"/>
      <c r="CG658" s="418"/>
      <c r="CH658" s="418"/>
      <c r="CI658" s="418"/>
      <c r="CJ658" s="418"/>
      <c r="CK658" s="418"/>
      <c r="CL658" s="418"/>
      <c r="CM658" s="418"/>
      <c r="CN658" s="418"/>
      <c r="CO658" s="418"/>
      <c r="CP658" s="418"/>
      <c r="CQ658" s="418"/>
      <c r="CR658" s="418"/>
      <c r="CS658" s="418"/>
      <c r="CT658" s="418"/>
      <c r="CU658" s="418"/>
      <c r="CV658" s="418"/>
      <c r="CW658" s="418"/>
      <c r="CX658" s="418"/>
      <c r="CY658" s="418"/>
      <c r="CZ658" s="418"/>
    </row>
    <row r="659" s="422" customFormat="true" ht="25.15" customHeight="true" x14ac:dyDescent="0.2">
      <c r="C659" s="1152"/>
      <c r="D659" s="1151"/>
      <c r="E659" s="727"/>
      <c r="F659" s="727"/>
      <c r="G659" s="727"/>
      <c r="H659" s="1152"/>
      <c r="I659" s="1151"/>
      <c r="J659" s="727"/>
      <c r="K659" s="727"/>
      <c r="L659" s="727"/>
      <c r="M659" s="1152"/>
      <c r="N659" s="1151"/>
      <c r="O659" s="727"/>
      <c r="P659" s="727"/>
      <c r="Q659" s="727"/>
      <c r="W659" s="415"/>
      <c r="X659" s="415"/>
      <c r="Y659" s="415"/>
      <c r="Z659" s="415"/>
      <c r="AA659" s="415"/>
      <c r="AB659" s="415"/>
      <c r="AC659" s="415"/>
      <c r="AD659" s="415"/>
      <c r="AE659" s="415"/>
      <c r="AF659" s="415"/>
      <c r="AG659" s="415"/>
      <c r="AH659" s="415"/>
      <c r="AI659" s="415"/>
      <c r="AJ659" s="415"/>
      <c r="AK659" s="415"/>
      <c r="AL659" s="415"/>
      <c r="AM659" s="415"/>
      <c r="AN659" s="415"/>
      <c r="AO659" s="415"/>
      <c r="AP659" s="415"/>
      <c r="AQ659" s="415"/>
      <c r="AR659" s="415"/>
      <c r="AS659" s="415"/>
      <c r="AT659" s="415"/>
      <c r="AU659" s="415"/>
      <c r="AV659" s="415"/>
      <c r="AW659" s="415"/>
      <c r="AX659" s="415"/>
      <c r="AY659" s="415"/>
      <c r="AZ659" s="415"/>
      <c r="BA659" s="418"/>
      <c r="BB659" s="495"/>
      <c r="BC659" s="418"/>
      <c r="BD659" s="418"/>
      <c r="BE659" s="418"/>
      <c r="BF659" s="418"/>
      <c r="BG659" s="418"/>
      <c r="BH659" s="418"/>
      <c r="BI659" s="418"/>
      <c r="BJ659" s="418"/>
      <c r="BK659" s="418"/>
      <c r="BL659" s="418"/>
      <c r="BM659" s="418"/>
      <c r="BN659" s="418"/>
      <c r="BO659" s="418"/>
      <c r="BP659" s="418"/>
      <c r="BQ659" s="418"/>
      <c r="BR659" s="418"/>
      <c r="BS659" s="418"/>
      <c r="BT659" s="418"/>
      <c r="BU659" s="418"/>
      <c r="BV659" s="418"/>
      <c r="BW659" s="418"/>
      <c r="BX659" s="418"/>
      <c r="BY659" s="418"/>
      <c r="BZ659" s="418"/>
      <c r="CA659" s="418"/>
      <c r="CB659" s="418"/>
      <c r="CC659" s="418"/>
      <c r="CD659" s="418"/>
      <c r="CE659" s="418"/>
      <c r="CF659" s="418"/>
      <c r="CG659" s="418"/>
      <c r="CH659" s="418"/>
      <c r="CI659" s="418"/>
      <c r="CJ659" s="418"/>
      <c r="CK659" s="418"/>
      <c r="CL659" s="418"/>
      <c r="CM659" s="418"/>
      <c r="CN659" s="418"/>
      <c r="CO659" s="418"/>
      <c r="CP659" s="418"/>
      <c r="CQ659" s="418"/>
      <c r="CR659" s="418"/>
      <c r="CS659" s="418"/>
      <c r="CT659" s="418"/>
      <c r="CU659" s="418"/>
      <c r="CV659" s="418"/>
      <c r="CW659" s="418"/>
      <c r="CX659" s="418"/>
      <c r="CY659" s="418"/>
      <c r="CZ659" s="418"/>
    </row>
    <row r="660" s="422" customFormat="true" ht="25.15" customHeight="true" x14ac:dyDescent="0.2">
      <c r="C660" s="1152"/>
      <c r="D660" s="1151"/>
      <c r="E660" s="727"/>
      <c r="F660" s="727"/>
      <c r="G660" s="727"/>
      <c r="H660" s="1152"/>
      <c r="I660" s="1151"/>
      <c r="J660" s="727"/>
      <c r="K660" s="727"/>
      <c r="L660" s="727"/>
      <c r="M660" s="1152"/>
      <c r="N660" s="1151"/>
      <c r="O660" s="727"/>
      <c r="P660" s="727"/>
      <c r="Q660" s="727"/>
      <c r="W660" s="415"/>
      <c r="X660" s="415"/>
      <c r="Y660" s="415"/>
      <c r="Z660" s="415"/>
      <c r="AA660" s="415"/>
      <c r="AB660" s="415"/>
      <c r="AC660" s="415"/>
      <c r="AD660" s="415"/>
      <c r="AE660" s="415"/>
      <c r="AF660" s="415"/>
      <c r="AG660" s="415"/>
      <c r="AH660" s="415"/>
      <c r="AI660" s="415"/>
      <c r="AJ660" s="415"/>
      <c r="AK660" s="415"/>
      <c r="AL660" s="415"/>
      <c r="AM660" s="415"/>
      <c r="AN660" s="415"/>
      <c r="AO660" s="415"/>
      <c r="AP660" s="415"/>
      <c r="AQ660" s="415"/>
      <c r="AR660" s="415"/>
      <c r="AS660" s="415"/>
      <c r="AT660" s="415"/>
      <c r="AU660" s="415"/>
      <c r="AV660" s="415"/>
      <c r="AW660" s="415"/>
      <c r="AX660" s="415"/>
      <c r="AY660" s="415"/>
      <c r="AZ660" s="415"/>
      <c r="BA660" s="418"/>
      <c r="BB660" s="495"/>
      <c r="BC660" s="418"/>
      <c r="BD660" s="418"/>
      <c r="BE660" s="418"/>
      <c r="BF660" s="418"/>
      <c r="BG660" s="418"/>
      <c r="BH660" s="418"/>
      <c r="BI660" s="418"/>
      <c r="BJ660" s="418"/>
      <c r="BK660" s="418"/>
      <c r="BL660" s="418"/>
      <c r="BM660" s="418"/>
      <c r="BN660" s="418"/>
      <c r="BO660" s="418"/>
      <c r="BP660" s="418"/>
      <c r="BQ660" s="418"/>
      <c r="BR660" s="418"/>
      <c r="BS660" s="418"/>
      <c r="BT660" s="418"/>
      <c r="BU660" s="418"/>
      <c r="BV660" s="418"/>
      <c r="BW660" s="418"/>
      <c r="BX660" s="418"/>
      <c r="BY660" s="418"/>
      <c r="BZ660" s="418"/>
      <c r="CA660" s="418"/>
      <c r="CB660" s="418"/>
      <c r="CC660" s="418"/>
      <c r="CD660" s="418"/>
      <c r="CE660" s="418"/>
      <c r="CF660" s="418"/>
      <c r="CG660" s="418"/>
      <c r="CH660" s="418"/>
      <c r="CI660" s="418"/>
      <c r="CJ660" s="418"/>
      <c r="CK660" s="418"/>
      <c r="CL660" s="418"/>
      <c r="CM660" s="418"/>
      <c r="CN660" s="418"/>
      <c r="CO660" s="418"/>
      <c r="CP660" s="418"/>
      <c r="CQ660" s="418"/>
      <c r="CR660" s="418"/>
      <c r="CS660" s="418"/>
      <c r="CT660" s="418"/>
      <c r="CU660" s="418"/>
      <c r="CV660" s="418"/>
      <c r="CW660" s="418"/>
      <c r="CX660" s="418"/>
      <c r="CY660" s="418"/>
      <c r="CZ660" s="418"/>
    </row>
    <row r="661" s="422" customFormat="true" ht="25.15" customHeight="true" x14ac:dyDescent="0.2">
      <c r="C661" s="1152"/>
      <c r="D661" s="1151"/>
      <c r="E661" s="727"/>
      <c r="F661" s="727"/>
      <c r="G661" s="727"/>
      <c r="H661" s="1152"/>
      <c r="I661" s="1151"/>
      <c r="J661" s="727"/>
      <c r="K661" s="727"/>
      <c r="L661" s="727"/>
      <c r="M661" s="1152"/>
      <c r="N661" s="1151"/>
      <c r="O661" s="727"/>
      <c r="P661" s="727"/>
      <c r="Q661" s="727"/>
      <c r="W661" s="415"/>
      <c r="X661" s="415"/>
      <c r="Y661" s="415"/>
      <c r="Z661" s="415"/>
      <c r="AA661" s="415"/>
      <c r="AB661" s="415"/>
      <c r="AC661" s="415"/>
      <c r="AD661" s="415"/>
      <c r="AE661" s="415"/>
      <c r="AF661" s="415"/>
      <c r="AG661" s="415"/>
      <c r="AH661" s="415"/>
      <c r="AI661" s="415"/>
      <c r="AJ661" s="415"/>
      <c r="AK661" s="415"/>
      <c r="AL661" s="415"/>
      <c r="AM661" s="415"/>
      <c r="AN661" s="415"/>
      <c r="AO661" s="415"/>
      <c r="AP661" s="415"/>
      <c r="AQ661" s="415"/>
      <c r="AR661" s="415"/>
      <c r="AS661" s="415"/>
      <c r="AT661" s="415"/>
      <c r="AU661" s="415"/>
      <c r="AV661" s="415"/>
      <c r="AW661" s="415"/>
      <c r="AX661" s="415"/>
      <c r="AY661" s="415"/>
      <c r="AZ661" s="415"/>
      <c r="BA661" s="418"/>
      <c r="BB661" s="495"/>
      <c r="BC661" s="418"/>
      <c r="BD661" s="418"/>
      <c r="BE661" s="418"/>
      <c r="BF661" s="418"/>
      <c r="BG661" s="418"/>
      <c r="BH661" s="418"/>
      <c r="BI661" s="418"/>
      <c r="BJ661" s="418"/>
      <c r="BK661" s="418"/>
      <c r="BL661" s="418"/>
      <c r="BM661" s="418"/>
      <c r="BN661" s="418"/>
      <c r="BO661" s="418"/>
      <c r="BP661" s="418"/>
      <c r="BQ661" s="418"/>
      <c r="BR661" s="418"/>
      <c r="BS661" s="418"/>
      <c r="BT661" s="418"/>
      <c r="BU661" s="418"/>
      <c r="BV661" s="418"/>
      <c r="BW661" s="418"/>
      <c r="BX661" s="418"/>
      <c r="BY661" s="418"/>
      <c r="BZ661" s="418"/>
      <c r="CA661" s="418"/>
      <c r="CB661" s="418"/>
      <c r="CC661" s="418"/>
      <c r="CD661" s="418"/>
      <c r="CE661" s="418"/>
      <c r="CF661" s="418"/>
      <c r="CG661" s="418"/>
      <c r="CH661" s="418"/>
      <c r="CI661" s="418"/>
      <c r="CJ661" s="418"/>
      <c r="CK661" s="418"/>
      <c r="CL661" s="418"/>
      <c r="CM661" s="418"/>
      <c r="CN661" s="418"/>
      <c r="CO661" s="418"/>
      <c r="CP661" s="418"/>
      <c r="CQ661" s="418"/>
      <c r="CR661" s="418"/>
      <c r="CS661" s="418"/>
      <c r="CT661" s="418"/>
      <c r="CU661" s="418"/>
      <c r="CV661" s="418"/>
      <c r="CW661" s="418"/>
      <c r="CX661" s="418"/>
      <c r="CY661" s="418"/>
      <c r="CZ661" s="418"/>
    </row>
    <row r="662" s="422" customFormat="true" ht="25.15" customHeight="true" x14ac:dyDescent="0.2">
      <c r="C662" s="1152"/>
      <c r="D662" s="1151"/>
      <c r="E662" s="727"/>
      <c r="F662" s="727"/>
      <c r="G662" s="727"/>
      <c r="H662" s="1152"/>
      <c r="I662" s="1151"/>
      <c r="J662" s="727"/>
      <c r="K662" s="727"/>
      <c r="L662" s="727"/>
      <c r="M662" s="1152"/>
      <c r="N662" s="1151"/>
      <c r="O662" s="727"/>
      <c r="P662" s="727"/>
      <c r="Q662" s="727"/>
      <c r="W662" s="415"/>
      <c r="X662" s="415"/>
      <c r="Y662" s="415"/>
      <c r="Z662" s="415"/>
      <c r="AA662" s="415"/>
      <c r="AB662" s="415"/>
      <c r="AC662" s="415"/>
      <c r="AD662" s="415"/>
      <c r="AE662" s="415"/>
      <c r="AF662" s="415"/>
      <c r="AG662" s="415"/>
      <c r="AH662" s="415"/>
      <c r="AI662" s="415"/>
      <c r="AJ662" s="415"/>
      <c r="AK662" s="415"/>
      <c r="AL662" s="415"/>
      <c r="AM662" s="415"/>
      <c r="AN662" s="415"/>
      <c r="AO662" s="415"/>
      <c r="AP662" s="415"/>
      <c r="AQ662" s="415"/>
      <c r="AR662" s="415"/>
      <c r="AS662" s="415"/>
      <c r="AT662" s="415"/>
      <c r="AU662" s="415"/>
      <c r="AV662" s="415"/>
      <c r="AW662" s="415"/>
      <c r="AX662" s="415"/>
      <c r="AY662" s="415"/>
      <c r="AZ662" s="415"/>
      <c r="BA662" s="418"/>
      <c r="BB662" s="495"/>
      <c r="BC662" s="418"/>
      <c r="BD662" s="418"/>
      <c r="BE662" s="418"/>
      <c r="BF662" s="418"/>
      <c r="BG662" s="418"/>
      <c r="BH662" s="418"/>
      <c r="BI662" s="418"/>
      <c r="BJ662" s="418"/>
      <c r="BK662" s="418"/>
      <c r="BL662" s="418"/>
      <c r="BM662" s="418"/>
      <c r="BN662" s="418"/>
      <c r="BO662" s="418"/>
      <c r="BP662" s="418"/>
      <c r="BQ662" s="418"/>
      <c r="BR662" s="418"/>
      <c r="BS662" s="418"/>
      <c r="BT662" s="418"/>
      <c r="BU662" s="418"/>
      <c r="BV662" s="418"/>
      <c r="BW662" s="418"/>
      <c r="BX662" s="418"/>
      <c r="BY662" s="418"/>
      <c r="BZ662" s="418"/>
      <c r="CA662" s="418"/>
      <c r="CB662" s="418"/>
      <c r="CC662" s="418"/>
      <c r="CD662" s="418"/>
      <c r="CE662" s="418"/>
      <c r="CF662" s="418"/>
      <c r="CG662" s="418"/>
      <c r="CH662" s="418"/>
      <c r="CI662" s="418"/>
      <c r="CJ662" s="418"/>
      <c r="CK662" s="418"/>
      <c r="CL662" s="418"/>
      <c r="CM662" s="418"/>
      <c r="CN662" s="418"/>
      <c r="CO662" s="418"/>
      <c r="CP662" s="418"/>
      <c r="CQ662" s="418"/>
      <c r="CR662" s="418"/>
      <c r="CS662" s="418"/>
      <c r="CT662" s="418"/>
      <c r="CU662" s="418"/>
      <c r="CV662" s="418"/>
      <c r="CW662" s="418"/>
      <c r="CX662" s="418"/>
      <c r="CY662" s="418"/>
      <c r="CZ662" s="418"/>
    </row>
    <row r="663" s="422" customFormat="true" ht="25.15" customHeight="true" x14ac:dyDescent="0.2">
      <c r="C663" s="1152"/>
      <c r="D663" s="1151"/>
      <c r="E663" s="727"/>
      <c r="F663" s="727"/>
      <c r="G663" s="727"/>
      <c r="H663" s="1152"/>
      <c r="I663" s="1151"/>
      <c r="J663" s="727"/>
      <c r="K663" s="727"/>
      <c r="L663" s="727"/>
      <c r="M663" s="1152"/>
      <c r="N663" s="1151"/>
      <c r="O663" s="727"/>
      <c r="P663" s="727"/>
      <c r="Q663" s="727"/>
      <c r="W663" s="415"/>
      <c r="X663" s="415"/>
      <c r="Y663" s="415"/>
      <c r="Z663" s="415"/>
      <c r="AA663" s="415"/>
      <c r="AB663" s="415"/>
      <c r="AC663" s="415"/>
      <c r="AD663" s="415"/>
      <c r="AE663" s="415"/>
      <c r="AF663" s="415"/>
      <c r="AG663" s="415"/>
      <c r="AH663" s="415"/>
      <c r="AI663" s="415"/>
      <c r="AJ663" s="415"/>
      <c r="AK663" s="415"/>
      <c r="AL663" s="415"/>
      <c r="AM663" s="415"/>
      <c r="AN663" s="415"/>
      <c r="AO663" s="415"/>
      <c r="AP663" s="415"/>
      <c r="AQ663" s="415"/>
      <c r="AR663" s="415"/>
      <c r="AS663" s="415"/>
      <c r="AT663" s="415"/>
      <c r="AU663" s="415"/>
      <c r="AV663" s="415"/>
      <c r="AW663" s="415"/>
      <c r="AX663" s="415"/>
      <c r="AY663" s="415"/>
      <c r="AZ663" s="415"/>
      <c r="BA663" s="418"/>
      <c r="BB663" s="495"/>
      <c r="BC663" s="418"/>
      <c r="BD663" s="418"/>
      <c r="BE663" s="418"/>
      <c r="BF663" s="418"/>
      <c r="BG663" s="418"/>
      <c r="BH663" s="418"/>
      <c r="BI663" s="418"/>
      <c r="BJ663" s="418"/>
      <c r="BK663" s="418"/>
      <c r="BL663" s="418"/>
      <c r="BM663" s="418"/>
      <c r="BN663" s="418"/>
      <c r="BO663" s="418"/>
      <c r="BP663" s="418"/>
      <c r="BQ663" s="418"/>
      <c r="BR663" s="418"/>
      <c r="BS663" s="418"/>
      <c r="BT663" s="418"/>
      <c r="BU663" s="418"/>
      <c r="BV663" s="418"/>
      <c r="BW663" s="418"/>
      <c r="BX663" s="418"/>
      <c r="BY663" s="418"/>
      <c r="BZ663" s="418"/>
      <c r="CA663" s="418"/>
      <c r="CB663" s="418"/>
      <c r="CC663" s="418"/>
      <c r="CD663" s="418"/>
      <c r="CE663" s="418"/>
      <c r="CF663" s="418"/>
      <c r="CG663" s="418"/>
      <c r="CH663" s="418"/>
      <c r="CI663" s="418"/>
      <c r="CJ663" s="418"/>
      <c r="CK663" s="418"/>
      <c r="CL663" s="418"/>
      <c r="CM663" s="418"/>
      <c r="CN663" s="418"/>
      <c r="CO663" s="418"/>
      <c r="CP663" s="418"/>
      <c r="CQ663" s="418"/>
      <c r="CR663" s="418"/>
      <c r="CS663" s="418"/>
      <c r="CT663" s="418"/>
      <c r="CU663" s="418"/>
      <c r="CV663" s="418"/>
      <c r="CW663" s="418"/>
      <c r="CX663" s="418"/>
      <c r="CY663" s="418"/>
      <c r="CZ663" s="418"/>
    </row>
    <row r="664" s="422" customFormat="true" ht="25.15" customHeight="true" x14ac:dyDescent="0.2">
      <c r="C664" s="1152"/>
      <c r="D664" s="1151"/>
      <c r="E664" s="727"/>
      <c r="F664" s="727"/>
      <c r="G664" s="727"/>
      <c r="H664" s="1152"/>
      <c r="I664" s="1151"/>
      <c r="J664" s="727"/>
      <c r="K664" s="727"/>
      <c r="L664" s="727"/>
      <c r="M664" s="1152"/>
      <c r="N664" s="1151"/>
      <c r="O664" s="727"/>
      <c r="P664" s="727"/>
      <c r="Q664" s="727"/>
      <c r="W664" s="415"/>
      <c r="X664" s="415"/>
      <c r="Y664" s="415"/>
      <c r="Z664" s="415"/>
      <c r="AA664" s="415"/>
      <c r="AB664" s="415"/>
      <c r="AC664" s="415"/>
      <c r="AD664" s="415"/>
      <c r="AE664" s="415"/>
      <c r="AF664" s="415"/>
      <c r="AG664" s="415"/>
      <c r="AH664" s="415"/>
      <c r="AI664" s="415"/>
      <c r="AJ664" s="415"/>
      <c r="AK664" s="415"/>
      <c r="AL664" s="415"/>
      <c r="AM664" s="415"/>
      <c r="AN664" s="415"/>
      <c r="AO664" s="415"/>
      <c r="AP664" s="415"/>
      <c r="AQ664" s="415"/>
      <c r="AR664" s="415"/>
      <c r="AS664" s="415"/>
      <c r="AT664" s="415"/>
      <c r="AU664" s="415"/>
      <c r="AV664" s="415"/>
      <c r="AW664" s="415"/>
      <c r="AX664" s="415"/>
      <c r="AY664" s="415"/>
      <c r="AZ664" s="415"/>
      <c r="BA664" s="418"/>
      <c r="BB664" s="495"/>
      <c r="BC664" s="418"/>
      <c r="BD664" s="418"/>
      <c r="BE664" s="418"/>
      <c r="BF664" s="418"/>
      <c r="BG664" s="418"/>
      <c r="BH664" s="418"/>
      <c r="BI664" s="418"/>
      <c r="BJ664" s="418"/>
      <c r="BK664" s="418"/>
      <c r="BL664" s="418"/>
      <c r="BM664" s="418"/>
      <c r="BN664" s="418"/>
      <c r="BO664" s="418"/>
      <c r="BP664" s="418"/>
      <c r="BQ664" s="418"/>
      <c r="BR664" s="418"/>
      <c r="BS664" s="418"/>
      <c r="BT664" s="418"/>
      <c r="BU664" s="418"/>
      <c r="BV664" s="418"/>
      <c r="BW664" s="418"/>
      <c r="BX664" s="418"/>
      <c r="BY664" s="418"/>
      <c r="BZ664" s="418"/>
      <c r="CA664" s="418"/>
      <c r="CB664" s="418"/>
      <c r="CC664" s="418"/>
      <c r="CD664" s="418"/>
      <c r="CE664" s="418"/>
      <c r="CF664" s="418"/>
      <c r="CG664" s="418"/>
      <c r="CH664" s="418"/>
      <c r="CI664" s="418"/>
      <c r="CJ664" s="418"/>
      <c r="CK664" s="418"/>
      <c r="CL664" s="418"/>
      <c r="CM664" s="418"/>
      <c r="CN664" s="418"/>
      <c r="CO664" s="418"/>
      <c r="CP664" s="418"/>
      <c r="CQ664" s="418"/>
      <c r="CR664" s="418"/>
      <c r="CS664" s="418"/>
      <c r="CT664" s="418"/>
      <c r="CU664" s="418"/>
      <c r="CV664" s="418"/>
      <c r="CW664" s="418"/>
      <c r="CX664" s="418"/>
      <c r="CY664" s="418"/>
      <c r="CZ664" s="418"/>
    </row>
    <row r="665" s="422" customFormat="true" ht="25.15" customHeight="true" x14ac:dyDescent="0.2">
      <c r="C665" s="1152"/>
      <c r="D665" s="1151"/>
      <c r="E665" s="727"/>
      <c r="F665" s="727"/>
      <c r="G665" s="727"/>
      <c r="H665" s="1152"/>
      <c r="I665" s="1151"/>
      <c r="J665" s="727"/>
      <c r="K665" s="727"/>
      <c r="L665" s="727"/>
      <c r="M665" s="1152"/>
      <c r="N665" s="1151"/>
      <c r="O665" s="727"/>
      <c r="P665" s="727"/>
      <c r="Q665" s="727"/>
      <c r="W665" s="415"/>
      <c r="X665" s="415"/>
      <c r="Y665" s="415"/>
      <c r="Z665" s="415"/>
      <c r="AA665" s="415"/>
      <c r="AB665" s="415"/>
      <c r="AC665" s="415"/>
      <c r="AD665" s="415"/>
      <c r="AE665" s="415"/>
      <c r="AF665" s="415"/>
      <c r="AG665" s="415"/>
      <c r="AH665" s="415"/>
      <c r="AI665" s="415"/>
      <c r="AJ665" s="415"/>
      <c r="AK665" s="415"/>
      <c r="AL665" s="415"/>
      <c r="AM665" s="415"/>
      <c r="AN665" s="415"/>
      <c r="AO665" s="415"/>
      <c r="AP665" s="415"/>
      <c r="AQ665" s="415"/>
      <c r="AR665" s="415"/>
      <c r="AS665" s="415"/>
      <c r="AT665" s="415"/>
      <c r="AU665" s="415"/>
      <c r="AV665" s="415"/>
      <c r="AW665" s="415"/>
      <c r="AX665" s="415"/>
      <c r="AY665" s="415"/>
      <c r="AZ665" s="415"/>
      <c r="BA665" s="418"/>
      <c r="BB665" s="495"/>
      <c r="BC665" s="418"/>
      <c r="BD665" s="418"/>
      <c r="BE665" s="418"/>
      <c r="BF665" s="418"/>
      <c r="BG665" s="418"/>
      <c r="BH665" s="418"/>
      <c r="BI665" s="418"/>
      <c r="BJ665" s="418"/>
      <c r="BK665" s="418"/>
      <c r="BL665" s="418"/>
      <c r="BM665" s="418"/>
      <c r="BN665" s="418"/>
      <c r="BO665" s="418"/>
      <c r="BP665" s="418"/>
      <c r="BQ665" s="418"/>
      <c r="BR665" s="418"/>
      <c r="BS665" s="418"/>
      <c r="BT665" s="418"/>
      <c r="BU665" s="418"/>
      <c r="BV665" s="418"/>
      <c r="BW665" s="418"/>
      <c r="BX665" s="418"/>
      <c r="BY665" s="418"/>
      <c r="BZ665" s="418"/>
      <c r="CA665" s="418"/>
      <c r="CB665" s="418"/>
      <c r="CC665" s="418"/>
      <c r="CD665" s="418"/>
      <c r="CE665" s="418"/>
      <c r="CF665" s="418"/>
      <c r="CG665" s="418"/>
      <c r="CH665" s="418"/>
      <c r="CI665" s="418"/>
      <c r="CJ665" s="418"/>
      <c r="CK665" s="418"/>
      <c r="CL665" s="418"/>
      <c r="CM665" s="418"/>
      <c r="CN665" s="418"/>
      <c r="CO665" s="418"/>
      <c r="CP665" s="418"/>
      <c r="CQ665" s="418"/>
      <c r="CR665" s="418"/>
      <c r="CS665" s="418"/>
      <c r="CT665" s="418"/>
      <c r="CU665" s="418"/>
      <c r="CV665" s="418"/>
      <c r="CW665" s="418"/>
      <c r="CX665" s="418"/>
      <c r="CY665" s="418"/>
      <c r="CZ665" s="418"/>
    </row>
    <row r="666" s="422" customFormat="true" ht="25.15" customHeight="true" x14ac:dyDescent="0.2">
      <c r="C666" s="1152"/>
      <c r="D666" s="1151"/>
      <c r="E666" s="727"/>
      <c r="F666" s="727"/>
      <c r="G666" s="727"/>
      <c r="H666" s="1152"/>
      <c r="I666" s="1151"/>
      <c r="J666" s="727"/>
      <c r="K666" s="727"/>
      <c r="L666" s="727"/>
      <c r="M666" s="1152"/>
      <c r="N666" s="1151"/>
      <c r="O666" s="727"/>
      <c r="P666" s="727"/>
      <c r="Q666" s="727"/>
      <c r="W666" s="415"/>
      <c r="X666" s="415"/>
      <c r="Y666" s="415"/>
      <c r="Z666" s="415"/>
      <c r="AA666" s="415"/>
      <c r="AB666" s="415"/>
      <c r="AC666" s="415"/>
      <c r="AD666" s="415"/>
      <c r="AE666" s="415"/>
      <c r="AF666" s="415"/>
      <c r="AG666" s="415"/>
      <c r="AH666" s="415"/>
      <c r="AI666" s="415"/>
      <c r="AJ666" s="415"/>
      <c r="AK666" s="415"/>
      <c r="AL666" s="415"/>
      <c r="AM666" s="415"/>
      <c r="AN666" s="415"/>
      <c r="AO666" s="415"/>
      <c r="AP666" s="415"/>
      <c r="AQ666" s="415"/>
      <c r="AR666" s="415"/>
      <c r="AS666" s="415"/>
      <c r="AT666" s="415"/>
      <c r="AU666" s="415"/>
      <c r="AV666" s="415"/>
      <c r="AW666" s="415"/>
      <c r="AX666" s="415"/>
      <c r="AY666" s="415"/>
      <c r="AZ666" s="415"/>
      <c r="BA666" s="418"/>
      <c r="BB666" s="495"/>
      <c r="BC666" s="418"/>
      <c r="BD666" s="418"/>
      <c r="BE666" s="418"/>
      <c r="BF666" s="418"/>
      <c r="BG666" s="418"/>
      <c r="BH666" s="418"/>
      <c r="BI666" s="418"/>
      <c r="BJ666" s="418"/>
      <c r="BK666" s="418"/>
      <c r="BL666" s="418"/>
      <c r="BM666" s="418"/>
      <c r="BN666" s="418"/>
      <c r="BO666" s="418"/>
      <c r="BP666" s="418"/>
      <c r="BQ666" s="418"/>
      <c r="BR666" s="418"/>
      <c r="BS666" s="418"/>
      <c r="BT666" s="418"/>
      <c r="BU666" s="418"/>
      <c r="BV666" s="418"/>
      <c r="BW666" s="418"/>
      <c r="BX666" s="418"/>
      <c r="BY666" s="418"/>
      <c r="BZ666" s="418"/>
      <c r="CA666" s="418"/>
      <c r="CB666" s="418"/>
      <c r="CC666" s="418"/>
      <c r="CD666" s="418"/>
      <c r="CE666" s="418"/>
      <c r="CF666" s="418"/>
      <c r="CG666" s="418"/>
      <c r="CH666" s="418"/>
      <c r="CI666" s="418"/>
      <c r="CJ666" s="418"/>
      <c r="CK666" s="418"/>
      <c r="CL666" s="418"/>
      <c r="CM666" s="418"/>
      <c r="CN666" s="418"/>
      <c r="CO666" s="418"/>
      <c r="CP666" s="418"/>
      <c r="CQ666" s="418"/>
      <c r="CR666" s="418"/>
      <c r="CS666" s="418"/>
      <c r="CT666" s="418"/>
      <c r="CU666" s="418"/>
      <c r="CV666" s="418"/>
      <c r="CW666" s="418"/>
      <c r="CX666" s="418"/>
      <c r="CY666" s="418"/>
      <c r="CZ666" s="418"/>
    </row>
    <row r="667" s="422" customFormat="true" ht="25.15" customHeight="true" x14ac:dyDescent="0.2">
      <c r="C667" s="1152"/>
      <c r="D667" s="1151"/>
      <c r="E667" s="727"/>
      <c r="F667" s="727"/>
      <c r="G667" s="727"/>
      <c r="H667" s="1152"/>
      <c r="I667" s="1151"/>
      <c r="J667" s="727"/>
      <c r="K667" s="727"/>
      <c r="L667" s="727"/>
      <c r="M667" s="1152"/>
      <c r="N667" s="1151"/>
      <c r="O667" s="727"/>
      <c r="P667" s="727"/>
      <c r="Q667" s="727"/>
      <c r="W667" s="415"/>
      <c r="X667" s="415"/>
      <c r="Y667" s="415"/>
      <c r="Z667" s="415"/>
      <c r="AA667" s="415"/>
      <c r="AB667" s="415"/>
      <c r="AC667" s="415"/>
      <c r="AD667" s="415"/>
      <c r="AE667" s="415"/>
      <c r="AF667" s="415"/>
      <c r="AG667" s="415"/>
      <c r="AH667" s="415"/>
      <c r="AI667" s="415"/>
      <c r="AJ667" s="415"/>
      <c r="AK667" s="415"/>
      <c r="AL667" s="415"/>
      <c r="AM667" s="415"/>
      <c r="AN667" s="415"/>
      <c r="AO667" s="415"/>
      <c r="AP667" s="415"/>
      <c r="AQ667" s="415"/>
      <c r="AR667" s="415"/>
      <c r="AS667" s="415"/>
      <c r="AT667" s="415"/>
      <c r="AU667" s="415"/>
      <c r="AV667" s="415"/>
      <c r="AW667" s="415"/>
      <c r="AX667" s="415"/>
      <c r="AY667" s="415"/>
      <c r="AZ667" s="415"/>
      <c r="BA667" s="418"/>
      <c r="BB667" s="495"/>
      <c r="BC667" s="418"/>
      <c r="BD667" s="418"/>
      <c r="BE667" s="418"/>
      <c r="BF667" s="418"/>
      <c r="BG667" s="418"/>
      <c r="BH667" s="418"/>
      <c r="BI667" s="418"/>
      <c r="BJ667" s="418"/>
      <c r="BK667" s="418"/>
      <c r="BL667" s="418"/>
      <c r="BM667" s="418"/>
      <c r="BN667" s="418"/>
      <c r="BO667" s="418"/>
      <c r="BP667" s="418"/>
      <c r="BQ667" s="418"/>
      <c r="BR667" s="418"/>
      <c r="BS667" s="418"/>
      <c r="BT667" s="418"/>
      <c r="BU667" s="418"/>
      <c r="BV667" s="418"/>
      <c r="BW667" s="418"/>
      <c r="BX667" s="418"/>
      <c r="BY667" s="418"/>
      <c r="BZ667" s="418"/>
      <c r="CA667" s="418"/>
      <c r="CB667" s="418"/>
      <c r="CC667" s="418"/>
      <c r="CD667" s="418"/>
      <c r="CE667" s="418"/>
      <c r="CF667" s="418"/>
      <c r="CG667" s="418"/>
      <c r="CH667" s="418"/>
      <c r="CI667" s="418"/>
      <c r="CJ667" s="418"/>
      <c r="CK667" s="418"/>
      <c r="CL667" s="418"/>
      <c r="CM667" s="418"/>
      <c r="CN667" s="418"/>
      <c r="CO667" s="418"/>
      <c r="CP667" s="418"/>
      <c r="CQ667" s="418"/>
      <c r="CR667" s="418"/>
      <c r="CS667" s="418"/>
      <c r="CT667" s="418"/>
      <c r="CU667" s="418"/>
      <c r="CV667" s="418"/>
      <c r="CW667" s="418"/>
      <c r="CX667" s="418"/>
      <c r="CY667" s="418"/>
      <c r="CZ667" s="418"/>
    </row>
    <row r="668" s="422" customFormat="true" ht="25.15" customHeight="true" x14ac:dyDescent="0.2">
      <c r="C668" s="1152"/>
      <c r="D668" s="1151"/>
      <c r="E668" s="727"/>
      <c r="F668" s="727"/>
      <c r="G668" s="727"/>
      <c r="H668" s="1152"/>
      <c r="I668" s="1151"/>
      <c r="J668" s="727"/>
      <c r="K668" s="727"/>
      <c r="L668" s="727"/>
      <c r="M668" s="1152"/>
      <c r="N668" s="1151"/>
      <c r="O668" s="727"/>
      <c r="P668" s="727"/>
      <c r="Q668" s="727"/>
      <c r="W668" s="415"/>
      <c r="X668" s="415"/>
      <c r="Y668" s="415"/>
      <c r="Z668" s="415"/>
      <c r="AA668" s="415"/>
      <c r="AB668" s="415"/>
      <c r="AC668" s="415"/>
      <c r="AD668" s="415"/>
      <c r="AE668" s="415"/>
      <c r="AF668" s="415"/>
      <c r="AG668" s="415"/>
      <c r="AH668" s="415"/>
      <c r="AI668" s="415"/>
      <c r="AJ668" s="415"/>
      <c r="AK668" s="415"/>
      <c r="AL668" s="415"/>
      <c r="AM668" s="415"/>
      <c r="AN668" s="415"/>
      <c r="AO668" s="415"/>
      <c r="AP668" s="415"/>
      <c r="AQ668" s="415"/>
      <c r="AR668" s="415"/>
      <c r="AS668" s="415"/>
      <c r="AT668" s="415"/>
      <c r="AU668" s="415"/>
      <c r="AV668" s="415"/>
      <c r="AW668" s="415"/>
      <c r="AX668" s="415"/>
      <c r="AY668" s="415"/>
      <c r="AZ668" s="415"/>
      <c r="BA668" s="418"/>
      <c r="BB668" s="495"/>
      <c r="BC668" s="418"/>
      <c r="BD668" s="418"/>
      <c r="BE668" s="418"/>
      <c r="BF668" s="418"/>
      <c r="BG668" s="418"/>
      <c r="BH668" s="418"/>
      <c r="BI668" s="418"/>
      <c r="BJ668" s="418"/>
      <c r="BK668" s="418"/>
      <c r="BL668" s="418"/>
      <c r="BM668" s="418"/>
      <c r="BN668" s="418"/>
      <c r="BO668" s="418"/>
      <c r="BP668" s="418"/>
      <c r="BQ668" s="418"/>
      <c r="BR668" s="418"/>
      <c r="BS668" s="418"/>
      <c r="BT668" s="418"/>
      <c r="BU668" s="418"/>
      <c r="BV668" s="418"/>
      <c r="BW668" s="418"/>
      <c r="BX668" s="418"/>
      <c r="BY668" s="418"/>
      <c r="BZ668" s="418"/>
      <c r="CA668" s="418"/>
      <c r="CB668" s="418"/>
      <c r="CC668" s="418"/>
      <c r="CD668" s="418"/>
      <c r="CE668" s="418"/>
      <c r="CF668" s="418"/>
      <c r="CG668" s="418"/>
      <c r="CH668" s="418"/>
      <c r="CI668" s="418"/>
      <c r="CJ668" s="418"/>
      <c r="CK668" s="418"/>
      <c r="CL668" s="418"/>
      <c r="CM668" s="418"/>
      <c r="CN668" s="418"/>
      <c r="CO668" s="418"/>
      <c r="CP668" s="418"/>
      <c r="CQ668" s="418"/>
      <c r="CR668" s="418"/>
      <c r="CS668" s="418"/>
      <c r="CT668" s="418"/>
      <c r="CU668" s="418"/>
      <c r="CV668" s="418"/>
      <c r="CW668" s="418"/>
      <c r="CX668" s="418"/>
      <c r="CY668" s="418"/>
      <c r="CZ668" s="418"/>
    </row>
    <row r="669" s="422" customFormat="true" ht="25.15" customHeight="true" x14ac:dyDescent="0.2">
      <c r="C669" s="1152"/>
      <c r="D669" s="1151"/>
      <c r="E669" s="727"/>
      <c r="F669" s="727"/>
      <c r="G669" s="727"/>
      <c r="H669" s="1152"/>
      <c r="I669" s="1151"/>
      <c r="J669" s="727"/>
      <c r="K669" s="727"/>
      <c r="L669" s="727"/>
      <c r="M669" s="1152"/>
      <c r="N669" s="1151"/>
      <c r="O669" s="727"/>
      <c r="P669" s="727"/>
      <c r="Q669" s="727"/>
      <c r="W669" s="415"/>
      <c r="X669" s="415"/>
      <c r="Y669" s="415"/>
      <c r="Z669" s="415"/>
      <c r="AA669" s="415"/>
      <c r="AB669" s="415"/>
      <c r="AC669" s="415"/>
      <c r="AD669" s="415"/>
      <c r="AE669" s="415"/>
      <c r="AF669" s="415"/>
      <c r="AG669" s="415"/>
      <c r="AH669" s="415"/>
      <c r="AI669" s="415"/>
      <c r="AJ669" s="415"/>
      <c r="AK669" s="415"/>
      <c r="AL669" s="415"/>
      <c r="AM669" s="415"/>
      <c r="AN669" s="415"/>
      <c r="AO669" s="415"/>
      <c r="AP669" s="415"/>
      <c r="AQ669" s="415"/>
      <c r="AR669" s="415"/>
      <c r="AS669" s="415"/>
      <c r="AT669" s="415"/>
      <c r="AU669" s="415"/>
      <c r="AV669" s="415"/>
      <c r="AW669" s="415"/>
      <c r="AX669" s="415"/>
      <c r="AY669" s="415"/>
      <c r="AZ669" s="415"/>
      <c r="BA669" s="418"/>
      <c r="BB669" s="495"/>
      <c r="BC669" s="418"/>
      <c r="BD669" s="418"/>
      <c r="BE669" s="418"/>
      <c r="BF669" s="418"/>
      <c r="BG669" s="418"/>
      <c r="BH669" s="418"/>
      <c r="BI669" s="418"/>
      <c r="BJ669" s="418"/>
      <c r="BK669" s="418"/>
      <c r="BL669" s="418"/>
      <c r="BM669" s="418"/>
      <c r="BN669" s="418"/>
      <c r="BO669" s="418"/>
      <c r="BP669" s="418"/>
      <c r="BQ669" s="418"/>
      <c r="BR669" s="418"/>
      <c r="BS669" s="418"/>
      <c r="BT669" s="418"/>
      <c r="BU669" s="418"/>
      <c r="BV669" s="418"/>
      <c r="BW669" s="418"/>
      <c r="BX669" s="418"/>
      <c r="BY669" s="418"/>
      <c r="BZ669" s="418"/>
      <c r="CA669" s="418"/>
      <c r="CB669" s="418"/>
      <c r="CC669" s="418"/>
      <c r="CD669" s="418"/>
      <c r="CE669" s="418"/>
      <c r="CF669" s="418"/>
      <c r="CG669" s="418"/>
      <c r="CH669" s="418"/>
      <c r="CI669" s="418"/>
      <c r="CJ669" s="418"/>
      <c r="CK669" s="418"/>
      <c r="CL669" s="418"/>
      <c r="CM669" s="418"/>
      <c r="CN669" s="418"/>
      <c r="CO669" s="418"/>
      <c r="CP669" s="418"/>
      <c r="CQ669" s="418"/>
      <c r="CR669" s="418"/>
      <c r="CS669" s="418"/>
      <c r="CT669" s="418"/>
      <c r="CU669" s="418"/>
      <c r="CV669" s="418"/>
      <c r="CW669" s="418"/>
      <c r="CX669" s="418"/>
      <c r="CY669" s="418"/>
      <c r="CZ669" s="418"/>
    </row>
    <row r="670" s="422" customFormat="true" ht="25.15" customHeight="true" x14ac:dyDescent="0.2">
      <c r="C670" s="1152"/>
      <c r="D670" s="1151"/>
      <c r="E670" s="727"/>
      <c r="F670" s="727"/>
      <c r="G670" s="727"/>
      <c r="H670" s="1152"/>
      <c r="I670" s="1151"/>
      <c r="J670" s="727"/>
      <c r="K670" s="727"/>
      <c r="L670" s="727"/>
      <c r="M670" s="1152"/>
      <c r="N670" s="1151"/>
      <c r="O670" s="727"/>
      <c r="P670" s="727"/>
      <c r="Q670" s="727"/>
      <c r="W670" s="415"/>
      <c r="X670" s="415"/>
      <c r="Y670" s="415"/>
      <c r="Z670" s="415"/>
      <c r="AA670" s="415"/>
      <c r="AB670" s="415"/>
      <c r="AC670" s="415"/>
      <c r="AD670" s="415"/>
      <c r="AE670" s="415"/>
      <c r="AF670" s="415"/>
      <c r="AG670" s="415"/>
      <c r="AH670" s="415"/>
      <c r="AI670" s="415"/>
      <c r="AJ670" s="415"/>
      <c r="AK670" s="415"/>
      <c r="AL670" s="415"/>
      <c r="AM670" s="415"/>
      <c r="AN670" s="415"/>
      <c r="AO670" s="415"/>
      <c r="AP670" s="415"/>
      <c r="AQ670" s="415"/>
      <c r="AR670" s="415"/>
      <c r="AS670" s="415"/>
      <c r="AT670" s="415"/>
      <c r="AU670" s="415"/>
      <c r="AV670" s="415"/>
      <c r="AW670" s="415"/>
      <c r="AX670" s="415"/>
      <c r="AY670" s="415"/>
      <c r="AZ670" s="415"/>
      <c r="BA670" s="418"/>
      <c r="BB670" s="495"/>
      <c r="BC670" s="418"/>
      <c r="BD670" s="418"/>
      <c r="BE670" s="418"/>
      <c r="BF670" s="418"/>
      <c r="BG670" s="418"/>
      <c r="BH670" s="418"/>
      <c r="BI670" s="418"/>
      <c r="BJ670" s="418"/>
      <c r="BK670" s="418"/>
      <c r="BL670" s="418"/>
      <c r="BM670" s="418"/>
      <c r="BN670" s="418"/>
      <c r="BO670" s="418"/>
      <c r="BP670" s="418"/>
      <c r="BQ670" s="418"/>
      <c r="BR670" s="418"/>
      <c r="BS670" s="418"/>
      <c r="BT670" s="418"/>
      <c r="BU670" s="418"/>
      <c r="BV670" s="418"/>
      <c r="BW670" s="418"/>
      <c r="BX670" s="418"/>
      <c r="BY670" s="418"/>
      <c r="BZ670" s="418"/>
      <c r="CA670" s="418"/>
      <c r="CB670" s="418"/>
      <c r="CC670" s="418"/>
      <c r="CD670" s="418"/>
      <c r="CE670" s="418"/>
      <c r="CF670" s="418"/>
      <c r="CG670" s="418"/>
      <c r="CH670" s="418"/>
      <c r="CI670" s="418"/>
      <c r="CJ670" s="418"/>
      <c r="CK670" s="418"/>
      <c r="CL670" s="418"/>
      <c r="CM670" s="418"/>
      <c r="CN670" s="418"/>
      <c r="CO670" s="418"/>
      <c r="CP670" s="418"/>
      <c r="CQ670" s="418"/>
      <c r="CR670" s="418"/>
      <c r="CS670" s="418"/>
      <c r="CT670" s="418"/>
      <c r="CU670" s="418"/>
      <c r="CV670" s="418"/>
      <c r="CW670" s="418"/>
      <c r="CX670" s="418"/>
      <c r="CY670" s="418"/>
      <c r="CZ670" s="418"/>
    </row>
    <row r="671" s="422" customFormat="true" ht="25.15" customHeight="true" x14ac:dyDescent="0.2">
      <c r="C671" s="1152"/>
      <c r="D671" s="1151"/>
      <c r="E671" s="727"/>
      <c r="F671" s="727"/>
      <c r="G671" s="727"/>
      <c r="H671" s="1152"/>
      <c r="I671" s="1151"/>
      <c r="J671" s="727"/>
      <c r="K671" s="727"/>
      <c r="L671" s="727"/>
      <c r="M671" s="1152"/>
      <c r="N671" s="1151"/>
      <c r="O671" s="727"/>
      <c r="P671" s="727"/>
      <c r="Q671" s="727"/>
      <c r="W671" s="415"/>
      <c r="X671" s="415"/>
      <c r="Y671" s="415"/>
      <c r="Z671" s="415"/>
      <c r="AA671" s="415"/>
      <c r="AB671" s="415"/>
      <c r="AC671" s="415"/>
      <c r="AD671" s="415"/>
      <c r="AE671" s="415"/>
      <c r="AF671" s="415"/>
      <c r="AG671" s="415"/>
      <c r="AH671" s="415"/>
      <c r="AI671" s="415"/>
      <c r="AJ671" s="415"/>
      <c r="AK671" s="415"/>
      <c r="AL671" s="415"/>
      <c r="AM671" s="415"/>
      <c r="AN671" s="415"/>
      <c r="AO671" s="415"/>
      <c r="AP671" s="415"/>
      <c r="AQ671" s="415"/>
      <c r="AR671" s="415"/>
      <c r="AS671" s="415"/>
      <c r="AT671" s="415"/>
      <c r="AU671" s="415"/>
      <c r="AV671" s="415"/>
      <c r="AW671" s="415"/>
      <c r="AX671" s="415"/>
      <c r="AY671" s="415"/>
      <c r="AZ671" s="415"/>
      <c r="BA671" s="418"/>
      <c r="BB671" s="495"/>
      <c r="BC671" s="418"/>
      <c r="BD671" s="418"/>
      <c r="BE671" s="418"/>
      <c r="BF671" s="418"/>
      <c r="BG671" s="418"/>
      <c r="BH671" s="418"/>
      <c r="BI671" s="418"/>
      <c r="BJ671" s="418"/>
      <c r="BK671" s="418"/>
      <c r="BL671" s="418"/>
      <c r="BM671" s="418"/>
      <c r="BN671" s="418"/>
      <c r="BO671" s="418"/>
      <c r="BP671" s="418"/>
      <c r="BQ671" s="418"/>
      <c r="BR671" s="418"/>
      <c r="BS671" s="418"/>
      <c r="BT671" s="418"/>
      <c r="BU671" s="418"/>
      <c r="BV671" s="418"/>
      <c r="BW671" s="418"/>
      <c r="BX671" s="418"/>
      <c r="BY671" s="418"/>
      <c r="BZ671" s="418"/>
      <c r="CA671" s="418"/>
      <c r="CB671" s="418"/>
      <c r="CC671" s="418"/>
      <c r="CD671" s="418"/>
      <c r="CE671" s="418"/>
      <c r="CF671" s="418"/>
      <c r="CG671" s="418"/>
      <c r="CH671" s="418"/>
      <c r="CI671" s="418"/>
      <c r="CJ671" s="418"/>
      <c r="CK671" s="418"/>
      <c r="CL671" s="418"/>
      <c r="CM671" s="418"/>
      <c r="CN671" s="418"/>
      <c r="CO671" s="418"/>
      <c r="CP671" s="418"/>
      <c r="CQ671" s="418"/>
      <c r="CR671" s="418"/>
      <c r="CS671" s="418"/>
      <c r="CT671" s="418"/>
      <c r="CU671" s="418"/>
      <c r="CV671" s="418"/>
      <c r="CW671" s="418"/>
      <c r="CX671" s="418"/>
      <c r="CY671" s="418"/>
      <c r="CZ671" s="418"/>
    </row>
    <row r="672" s="422" customFormat="true" ht="25.15" customHeight="true" x14ac:dyDescent="0.2">
      <c r="C672" s="1152"/>
      <c r="D672" s="1151"/>
      <c r="E672" s="727"/>
      <c r="F672" s="727"/>
      <c r="G672" s="727"/>
      <c r="H672" s="1152"/>
      <c r="I672" s="1151"/>
      <c r="J672" s="727"/>
      <c r="K672" s="727"/>
      <c r="L672" s="727"/>
      <c r="M672" s="1152"/>
      <c r="N672" s="1151"/>
      <c r="O672" s="727"/>
      <c r="P672" s="727"/>
      <c r="Q672" s="727"/>
      <c r="W672" s="415"/>
      <c r="X672" s="415"/>
      <c r="Y672" s="415"/>
      <c r="Z672" s="415"/>
      <c r="AA672" s="415"/>
      <c r="AB672" s="415"/>
      <c r="AC672" s="415"/>
      <c r="AD672" s="415"/>
      <c r="AE672" s="415"/>
      <c r="AF672" s="415"/>
      <c r="AG672" s="415"/>
      <c r="AH672" s="415"/>
      <c r="AI672" s="415"/>
      <c r="AJ672" s="415"/>
      <c r="AK672" s="415"/>
      <c r="AL672" s="415"/>
      <c r="AM672" s="415"/>
      <c r="AN672" s="415"/>
      <c r="AO672" s="415"/>
      <c r="AP672" s="415"/>
      <c r="AQ672" s="415"/>
      <c r="AR672" s="415"/>
      <c r="AS672" s="415"/>
      <c r="AT672" s="415"/>
      <c r="AU672" s="415"/>
      <c r="AV672" s="415"/>
      <c r="AW672" s="415"/>
      <c r="AX672" s="415"/>
      <c r="AY672" s="415"/>
      <c r="AZ672" s="415"/>
      <c r="BA672" s="418"/>
      <c r="BB672" s="495"/>
      <c r="BC672" s="418"/>
      <c r="BD672" s="418"/>
      <c r="BE672" s="418"/>
      <c r="BF672" s="418"/>
      <c r="BG672" s="418"/>
      <c r="BH672" s="418"/>
      <c r="BI672" s="418"/>
      <c r="BJ672" s="418"/>
      <c r="BK672" s="418"/>
      <c r="BL672" s="418"/>
      <c r="BM672" s="418"/>
      <c r="BN672" s="418"/>
      <c r="BO672" s="418"/>
      <c r="BP672" s="418"/>
      <c r="BQ672" s="418"/>
      <c r="BR672" s="418"/>
      <c r="BS672" s="418"/>
      <c r="BT672" s="418"/>
      <c r="BU672" s="418"/>
      <c r="BV672" s="418"/>
      <c r="BW672" s="418"/>
      <c r="BX672" s="418"/>
      <c r="BY672" s="418"/>
      <c r="BZ672" s="418"/>
      <c r="CA672" s="418"/>
      <c r="CB672" s="418"/>
      <c r="CC672" s="418"/>
      <c r="CD672" s="418"/>
      <c r="CE672" s="418"/>
      <c r="CF672" s="418"/>
      <c r="CG672" s="418"/>
      <c r="CH672" s="418"/>
      <c r="CI672" s="418"/>
      <c r="CJ672" s="418"/>
      <c r="CK672" s="418"/>
      <c r="CL672" s="418"/>
      <c r="CM672" s="418"/>
      <c r="CN672" s="418"/>
      <c r="CO672" s="418"/>
      <c r="CP672" s="418"/>
      <c r="CQ672" s="418"/>
      <c r="CR672" s="418"/>
      <c r="CS672" s="418"/>
      <c r="CT672" s="418"/>
      <c r="CU672" s="418"/>
      <c r="CV672" s="418"/>
      <c r="CW672" s="418"/>
      <c r="CX672" s="418"/>
      <c r="CY672" s="418"/>
      <c r="CZ672" s="418"/>
    </row>
    <row r="673" s="422" customFormat="true" ht="25.15" customHeight="true" x14ac:dyDescent="0.2">
      <c r="C673" s="1152"/>
      <c r="D673" s="1151"/>
      <c r="E673" s="727"/>
      <c r="F673" s="727"/>
      <c r="G673" s="727"/>
      <c r="H673" s="1152"/>
      <c r="I673" s="1151"/>
      <c r="J673" s="727"/>
      <c r="K673" s="727"/>
      <c r="L673" s="727"/>
      <c r="M673" s="1152"/>
      <c r="N673" s="1151"/>
      <c r="O673" s="727"/>
      <c r="P673" s="727"/>
      <c r="Q673" s="727"/>
      <c r="W673" s="415"/>
      <c r="X673" s="415"/>
      <c r="Y673" s="415"/>
      <c r="Z673" s="415"/>
      <c r="AA673" s="415"/>
      <c r="AB673" s="415"/>
      <c r="AC673" s="415"/>
      <c r="AD673" s="415"/>
      <c r="AE673" s="415"/>
      <c r="AF673" s="415"/>
      <c r="AG673" s="415"/>
      <c r="AH673" s="415"/>
      <c r="AI673" s="415"/>
      <c r="AJ673" s="415"/>
      <c r="AK673" s="415"/>
      <c r="AL673" s="415"/>
      <c r="AM673" s="415"/>
      <c r="AN673" s="415"/>
      <c r="AO673" s="415"/>
      <c r="AP673" s="415"/>
      <c r="AQ673" s="415"/>
      <c r="AR673" s="415"/>
      <c r="AS673" s="415"/>
      <c r="AT673" s="415"/>
      <c r="AU673" s="415"/>
      <c r="AV673" s="415"/>
      <c r="AW673" s="415"/>
      <c r="AX673" s="415"/>
      <c r="AY673" s="415"/>
      <c r="AZ673" s="415"/>
      <c r="BA673" s="418"/>
      <c r="BB673" s="495"/>
      <c r="BC673" s="418"/>
      <c r="BD673" s="418"/>
      <c r="BE673" s="418"/>
      <c r="BF673" s="418"/>
      <c r="BG673" s="418"/>
      <c r="BH673" s="418"/>
      <c r="BI673" s="418"/>
      <c r="BJ673" s="418"/>
      <c r="BK673" s="418"/>
      <c r="BL673" s="418"/>
      <c r="BM673" s="418"/>
      <c r="BN673" s="418"/>
      <c r="BO673" s="418"/>
      <c r="BP673" s="418"/>
      <c r="BQ673" s="418"/>
      <c r="BR673" s="418"/>
      <c r="BS673" s="418"/>
      <c r="BT673" s="418"/>
      <c r="BU673" s="418"/>
      <c r="BV673" s="418"/>
      <c r="BW673" s="418"/>
      <c r="BX673" s="418"/>
      <c r="BY673" s="418"/>
      <c r="BZ673" s="418"/>
      <c r="CA673" s="418"/>
      <c r="CB673" s="418"/>
      <c r="CC673" s="418"/>
      <c r="CD673" s="418"/>
      <c r="CE673" s="418"/>
      <c r="CF673" s="418"/>
      <c r="CG673" s="418"/>
      <c r="CH673" s="418"/>
      <c r="CI673" s="418"/>
      <c r="CJ673" s="418"/>
      <c r="CK673" s="418"/>
      <c r="CL673" s="418"/>
      <c r="CM673" s="418"/>
      <c r="CN673" s="418"/>
      <c r="CO673" s="418"/>
      <c r="CP673" s="418"/>
      <c r="CQ673" s="418"/>
      <c r="CR673" s="418"/>
      <c r="CS673" s="418"/>
      <c r="CT673" s="418"/>
      <c r="CU673" s="418"/>
      <c r="CV673" s="418"/>
      <c r="CW673" s="418"/>
      <c r="CX673" s="418"/>
      <c r="CY673" s="418"/>
      <c r="CZ673" s="418"/>
    </row>
    <row r="674" s="422" customFormat="true" ht="25.15" customHeight="true" x14ac:dyDescent="0.2">
      <c r="C674" s="1152"/>
      <c r="D674" s="1151"/>
      <c r="E674" s="727"/>
      <c r="F674" s="727"/>
      <c r="G674" s="727"/>
      <c r="H674" s="1152"/>
      <c r="I674" s="1151"/>
      <c r="J674" s="727"/>
      <c r="K674" s="727"/>
      <c r="L674" s="727"/>
      <c r="M674" s="1152"/>
      <c r="N674" s="1151"/>
      <c r="O674" s="727"/>
      <c r="P674" s="727"/>
      <c r="Q674" s="727"/>
      <c r="W674" s="415"/>
      <c r="X674" s="415"/>
      <c r="Y674" s="415"/>
      <c r="Z674" s="415"/>
      <c r="AA674" s="415"/>
      <c r="AB674" s="415"/>
      <c r="AC674" s="415"/>
      <c r="AD674" s="415"/>
      <c r="AE674" s="415"/>
      <c r="AF674" s="415"/>
      <c r="AG674" s="415"/>
      <c r="AH674" s="415"/>
      <c r="AI674" s="415"/>
      <c r="AJ674" s="415"/>
      <c r="AK674" s="415"/>
      <c r="AL674" s="415"/>
      <c r="AM674" s="415"/>
      <c r="AN674" s="415"/>
      <c r="AO674" s="415"/>
      <c r="AP674" s="415"/>
      <c r="AQ674" s="415"/>
      <c r="AR674" s="415"/>
      <c r="AS674" s="415"/>
      <c r="AT674" s="415"/>
      <c r="AU674" s="415"/>
      <c r="AV674" s="415"/>
      <c r="AW674" s="415"/>
      <c r="AX674" s="415"/>
      <c r="AY674" s="415"/>
      <c r="AZ674" s="415"/>
      <c r="BA674" s="418"/>
      <c r="BB674" s="495"/>
      <c r="BC674" s="418"/>
      <c r="BD674" s="418"/>
      <c r="BE674" s="418"/>
      <c r="BF674" s="418"/>
      <c r="BG674" s="418"/>
      <c r="BH674" s="418"/>
      <c r="BI674" s="418"/>
      <c r="BJ674" s="418"/>
      <c r="BK674" s="418"/>
      <c r="BL674" s="418"/>
      <c r="BM674" s="418"/>
      <c r="BN674" s="418"/>
      <c r="BO674" s="418"/>
      <c r="BP674" s="418"/>
      <c r="BQ674" s="418"/>
      <c r="BR674" s="418"/>
      <c r="BS674" s="418"/>
      <c r="BT674" s="418"/>
      <c r="BU674" s="418"/>
      <c r="BV674" s="418"/>
      <c r="BW674" s="418"/>
      <c r="BX674" s="418"/>
      <c r="BY674" s="418"/>
      <c r="BZ674" s="418"/>
      <c r="CA674" s="418"/>
      <c r="CB674" s="418"/>
      <c r="CC674" s="418"/>
      <c r="CD674" s="418"/>
      <c r="CE674" s="418"/>
      <c r="CF674" s="418"/>
      <c r="CG674" s="418"/>
      <c r="CH674" s="418"/>
      <c r="CI674" s="418"/>
      <c r="CJ674" s="418"/>
      <c r="CK674" s="418"/>
      <c r="CL674" s="418"/>
      <c r="CM674" s="418"/>
      <c r="CN674" s="418"/>
      <c r="CO674" s="418"/>
      <c r="CP674" s="418"/>
      <c r="CQ674" s="418"/>
      <c r="CR674" s="418"/>
      <c r="CS674" s="418"/>
      <c r="CT674" s="418"/>
      <c r="CU674" s="418"/>
      <c r="CV674" s="418"/>
      <c r="CW674" s="418"/>
      <c r="CX674" s="418"/>
      <c r="CY674" s="418"/>
      <c r="CZ674" s="418"/>
    </row>
    <row r="675" s="422" customFormat="true" ht="25.15" customHeight="true" x14ac:dyDescent="0.2">
      <c r="C675" s="1152"/>
      <c r="D675" s="1151"/>
      <c r="E675" s="727"/>
      <c r="F675" s="727"/>
      <c r="G675" s="727"/>
      <c r="H675" s="1152"/>
      <c r="I675" s="1151"/>
      <c r="J675" s="727"/>
      <c r="K675" s="727"/>
      <c r="L675" s="727"/>
      <c r="M675" s="1152"/>
      <c r="N675" s="1151"/>
      <c r="O675" s="727"/>
      <c r="P675" s="727"/>
      <c r="Q675" s="727"/>
      <c r="W675" s="415"/>
      <c r="X675" s="415"/>
      <c r="Y675" s="415"/>
      <c r="Z675" s="415"/>
      <c r="AA675" s="415"/>
      <c r="AB675" s="415"/>
      <c r="AC675" s="415"/>
      <c r="AD675" s="415"/>
      <c r="AE675" s="415"/>
      <c r="AF675" s="415"/>
      <c r="AG675" s="415"/>
      <c r="AH675" s="415"/>
      <c r="AI675" s="415"/>
      <c r="AJ675" s="415"/>
      <c r="AK675" s="415"/>
      <c r="AL675" s="415"/>
      <c r="AM675" s="415"/>
      <c r="AN675" s="415"/>
      <c r="AO675" s="415"/>
      <c r="AP675" s="415"/>
      <c r="AQ675" s="415"/>
      <c r="AR675" s="415"/>
      <c r="AS675" s="415"/>
      <c r="AT675" s="415"/>
      <c r="AU675" s="415"/>
      <c r="AV675" s="415"/>
      <c r="AW675" s="415"/>
      <c r="AX675" s="415"/>
      <c r="AY675" s="415"/>
      <c r="AZ675" s="415"/>
      <c r="BA675" s="418"/>
      <c r="BB675" s="495"/>
      <c r="BC675" s="418"/>
      <c r="BD675" s="418"/>
      <c r="BE675" s="418"/>
      <c r="BF675" s="418"/>
      <c r="BG675" s="418"/>
      <c r="BH675" s="418"/>
      <c r="BI675" s="418"/>
      <c r="BJ675" s="418"/>
      <c r="BK675" s="418"/>
      <c r="BL675" s="418"/>
      <c r="BM675" s="418"/>
      <c r="BN675" s="418"/>
      <c r="BO675" s="418"/>
      <c r="BP675" s="418"/>
      <c r="BQ675" s="418"/>
      <c r="BR675" s="418"/>
      <c r="BS675" s="418"/>
      <c r="BT675" s="418"/>
      <c r="BU675" s="418"/>
      <c r="BV675" s="418"/>
      <c r="BW675" s="418"/>
      <c r="BX675" s="418"/>
      <c r="BY675" s="418"/>
      <c r="BZ675" s="418"/>
      <c r="CA675" s="418"/>
      <c r="CB675" s="418"/>
      <c r="CC675" s="418"/>
      <c r="CD675" s="418"/>
      <c r="CE675" s="418"/>
      <c r="CF675" s="418"/>
      <c r="CG675" s="418"/>
      <c r="CH675" s="418"/>
      <c r="CI675" s="418"/>
      <c r="CJ675" s="418"/>
      <c r="CK675" s="418"/>
      <c r="CL675" s="418"/>
      <c r="CM675" s="418"/>
      <c r="CN675" s="418"/>
      <c r="CO675" s="418"/>
      <c r="CP675" s="418"/>
      <c r="CQ675" s="418"/>
      <c r="CR675" s="418"/>
      <c r="CS675" s="418"/>
      <c r="CT675" s="418"/>
      <c r="CU675" s="418"/>
      <c r="CV675" s="418"/>
      <c r="CW675" s="418"/>
      <c r="CX675" s="418"/>
      <c r="CY675" s="418"/>
      <c r="CZ675" s="418"/>
    </row>
    <row r="676" s="422" customFormat="true" ht="25.15" customHeight="true" x14ac:dyDescent="0.2">
      <c r="C676" s="1152"/>
      <c r="D676" s="1151"/>
      <c r="E676" s="727"/>
      <c r="F676" s="727"/>
      <c r="G676" s="727"/>
      <c r="H676" s="1152"/>
      <c r="I676" s="1151"/>
      <c r="J676" s="727"/>
      <c r="K676" s="727"/>
      <c r="L676" s="727"/>
      <c r="M676" s="1152"/>
      <c r="N676" s="1151"/>
      <c r="O676" s="727"/>
      <c r="P676" s="727"/>
      <c r="Q676" s="727"/>
      <c r="W676" s="415"/>
      <c r="X676" s="415"/>
      <c r="Y676" s="415"/>
      <c r="Z676" s="415"/>
      <c r="AA676" s="415"/>
      <c r="AB676" s="415"/>
      <c r="AC676" s="415"/>
      <c r="AD676" s="415"/>
      <c r="AE676" s="415"/>
      <c r="AF676" s="415"/>
      <c r="AG676" s="415"/>
      <c r="AH676" s="415"/>
      <c r="AI676" s="415"/>
      <c r="AJ676" s="415"/>
      <c r="AK676" s="415"/>
      <c r="AL676" s="415"/>
      <c r="AM676" s="415"/>
      <c r="AN676" s="415"/>
      <c r="AO676" s="415"/>
      <c r="AP676" s="415"/>
      <c r="AQ676" s="415"/>
      <c r="AR676" s="415"/>
      <c r="AS676" s="415"/>
      <c r="AT676" s="415"/>
      <c r="AU676" s="415"/>
      <c r="AV676" s="415"/>
      <c r="AW676" s="415"/>
      <c r="AX676" s="415"/>
      <c r="AY676" s="415"/>
      <c r="AZ676" s="415"/>
      <c r="BA676" s="418"/>
      <c r="BB676" s="495"/>
      <c r="BC676" s="418"/>
      <c r="BD676" s="418"/>
      <c r="BE676" s="418"/>
      <c r="BF676" s="418"/>
      <c r="BG676" s="418"/>
      <c r="BH676" s="418"/>
      <c r="BI676" s="418"/>
      <c r="BJ676" s="418"/>
      <c r="BK676" s="418"/>
      <c r="BL676" s="418"/>
      <c r="BM676" s="418"/>
      <c r="BN676" s="418"/>
      <c r="BO676" s="418"/>
      <c r="BP676" s="418"/>
      <c r="BQ676" s="418"/>
      <c r="BR676" s="418"/>
      <c r="BS676" s="418"/>
      <c r="BT676" s="418"/>
      <c r="BU676" s="418"/>
      <c r="BV676" s="418"/>
      <c r="BW676" s="418"/>
      <c r="BX676" s="418"/>
      <c r="BY676" s="418"/>
      <c r="BZ676" s="418"/>
      <c r="CA676" s="418"/>
      <c r="CB676" s="418"/>
      <c r="CC676" s="418"/>
      <c r="CD676" s="418"/>
      <c r="CE676" s="418"/>
      <c r="CF676" s="418"/>
      <c r="CG676" s="418"/>
      <c r="CH676" s="418"/>
      <c r="CI676" s="418"/>
      <c r="CJ676" s="418"/>
      <c r="CK676" s="418"/>
      <c r="CL676" s="418"/>
      <c r="CM676" s="418"/>
      <c r="CN676" s="418"/>
      <c r="CO676" s="418"/>
      <c r="CP676" s="418"/>
      <c r="CQ676" s="418"/>
      <c r="CR676" s="418"/>
      <c r="CS676" s="418"/>
      <c r="CT676" s="418"/>
      <c r="CU676" s="418"/>
      <c r="CV676" s="418"/>
      <c r="CW676" s="418"/>
      <c r="CX676" s="418"/>
      <c r="CY676" s="418"/>
      <c r="CZ676" s="418"/>
    </row>
    <row r="677" s="422" customFormat="true" ht="25.15" customHeight="true" x14ac:dyDescent="0.2">
      <c r="C677" s="1152"/>
      <c r="D677" s="1151"/>
      <c r="E677" s="727"/>
      <c r="F677" s="727"/>
      <c r="G677" s="727"/>
      <c r="H677" s="1152"/>
      <c r="I677" s="1151"/>
      <c r="J677" s="727"/>
      <c r="K677" s="727"/>
      <c r="L677" s="727"/>
      <c r="M677" s="1152"/>
      <c r="N677" s="1151"/>
      <c r="O677" s="727"/>
      <c r="P677" s="727"/>
      <c r="Q677" s="727"/>
      <c r="W677" s="415"/>
      <c r="X677" s="415"/>
      <c r="Y677" s="415"/>
      <c r="Z677" s="415"/>
      <c r="AA677" s="415"/>
      <c r="AB677" s="415"/>
      <c r="AC677" s="415"/>
      <c r="AD677" s="415"/>
      <c r="AE677" s="415"/>
      <c r="AF677" s="415"/>
      <c r="AG677" s="415"/>
      <c r="AH677" s="415"/>
      <c r="AI677" s="415"/>
      <c r="AJ677" s="415"/>
      <c r="AK677" s="415"/>
      <c r="AL677" s="415"/>
      <c r="AM677" s="415"/>
      <c r="AN677" s="415"/>
      <c r="AO677" s="415"/>
      <c r="AP677" s="415"/>
      <c r="AQ677" s="415"/>
      <c r="AR677" s="415"/>
      <c r="AS677" s="415"/>
      <c r="AT677" s="415"/>
      <c r="AU677" s="415"/>
      <c r="AV677" s="415"/>
      <c r="AW677" s="415"/>
      <c r="AX677" s="415"/>
      <c r="AY677" s="415"/>
      <c r="AZ677" s="415"/>
      <c r="BA677" s="418"/>
      <c r="BB677" s="495"/>
      <c r="BC677" s="418"/>
      <c r="BD677" s="418"/>
      <c r="BE677" s="418"/>
      <c r="BF677" s="418"/>
      <c r="BG677" s="418"/>
      <c r="BH677" s="418"/>
      <c r="BI677" s="418"/>
      <c r="BJ677" s="418"/>
      <c r="BK677" s="418"/>
      <c r="BL677" s="418"/>
      <c r="BM677" s="418"/>
      <c r="BN677" s="418"/>
      <c r="BO677" s="418"/>
      <c r="BP677" s="418"/>
      <c r="BQ677" s="418"/>
      <c r="BR677" s="418"/>
      <c r="BS677" s="418"/>
      <c r="BT677" s="418"/>
      <c r="BU677" s="418"/>
      <c r="BV677" s="418"/>
      <c r="BW677" s="418"/>
      <c r="BX677" s="418"/>
      <c r="BY677" s="418"/>
      <c r="BZ677" s="418"/>
      <c r="CA677" s="418"/>
      <c r="CB677" s="418"/>
      <c r="CC677" s="418"/>
      <c r="CD677" s="418"/>
      <c r="CE677" s="418"/>
      <c r="CF677" s="418"/>
      <c r="CG677" s="418"/>
      <c r="CH677" s="418"/>
      <c r="CI677" s="418"/>
      <c r="CJ677" s="418"/>
      <c r="CK677" s="418"/>
      <c r="CL677" s="418"/>
      <c r="CM677" s="418"/>
      <c r="CN677" s="418"/>
      <c r="CO677" s="418"/>
      <c r="CP677" s="418"/>
      <c r="CQ677" s="418"/>
      <c r="CR677" s="418"/>
      <c r="CS677" s="418"/>
      <c r="CT677" s="418"/>
      <c r="CU677" s="418"/>
      <c r="CV677" s="418"/>
      <c r="CW677" s="418"/>
      <c r="CX677" s="418"/>
      <c r="CY677" s="418"/>
      <c r="CZ677" s="418"/>
    </row>
    <row r="678" s="422" customFormat="true" ht="25.15" customHeight="true" x14ac:dyDescent="0.2">
      <c r="C678" s="1152"/>
      <c r="D678" s="1151"/>
      <c r="E678" s="727"/>
      <c r="F678" s="727"/>
      <c r="G678" s="727"/>
      <c r="H678" s="1152"/>
      <c r="I678" s="1151"/>
      <c r="J678" s="727"/>
      <c r="K678" s="727"/>
      <c r="L678" s="727"/>
      <c r="M678" s="1152"/>
      <c r="N678" s="1151"/>
      <c r="O678" s="727"/>
      <c r="P678" s="727"/>
      <c r="Q678" s="727"/>
      <c r="W678" s="415"/>
      <c r="X678" s="415"/>
      <c r="Y678" s="415"/>
      <c r="Z678" s="415"/>
      <c r="AA678" s="415"/>
      <c r="AB678" s="415"/>
      <c r="AC678" s="415"/>
      <c r="AD678" s="415"/>
      <c r="AE678" s="415"/>
      <c r="AF678" s="415"/>
      <c r="AG678" s="415"/>
      <c r="AH678" s="415"/>
      <c r="AI678" s="415"/>
      <c r="AJ678" s="415"/>
      <c r="AK678" s="415"/>
      <c r="AL678" s="415"/>
      <c r="AM678" s="415"/>
      <c r="AN678" s="415"/>
      <c r="AO678" s="415"/>
      <c r="AP678" s="415"/>
      <c r="AQ678" s="415"/>
      <c r="AR678" s="415"/>
      <c r="AS678" s="415"/>
      <c r="AT678" s="415"/>
      <c r="AU678" s="415"/>
      <c r="AV678" s="415"/>
      <c r="AW678" s="415"/>
      <c r="AX678" s="415"/>
      <c r="AY678" s="415"/>
      <c r="AZ678" s="415"/>
      <c r="BA678" s="418"/>
      <c r="BB678" s="495"/>
      <c r="BC678" s="418"/>
      <c r="BD678" s="418"/>
      <c r="BE678" s="418"/>
      <c r="BF678" s="418"/>
      <c r="BG678" s="418"/>
      <c r="BH678" s="418"/>
      <c r="BI678" s="418"/>
      <c r="BJ678" s="418"/>
      <c r="BK678" s="418"/>
      <c r="BL678" s="418"/>
      <c r="BM678" s="418"/>
      <c r="BN678" s="418"/>
      <c r="BO678" s="418"/>
      <c r="BP678" s="418"/>
      <c r="BQ678" s="418"/>
      <c r="BR678" s="418"/>
      <c r="BS678" s="418"/>
      <c r="BT678" s="418"/>
      <c r="BU678" s="418"/>
      <c r="BV678" s="418"/>
      <c r="BW678" s="418"/>
      <c r="BX678" s="418"/>
      <c r="BY678" s="418"/>
      <c r="BZ678" s="418"/>
      <c r="CA678" s="418"/>
      <c r="CB678" s="418"/>
      <c r="CC678" s="418"/>
      <c r="CD678" s="418"/>
      <c r="CE678" s="418"/>
      <c r="CF678" s="418"/>
      <c r="CG678" s="418"/>
      <c r="CH678" s="418"/>
      <c r="CI678" s="418"/>
      <c r="CJ678" s="418"/>
      <c r="CK678" s="418"/>
      <c r="CL678" s="418"/>
      <c r="CM678" s="418"/>
      <c r="CN678" s="418"/>
      <c r="CO678" s="418"/>
      <c r="CP678" s="418"/>
      <c r="CQ678" s="418"/>
      <c r="CR678" s="418"/>
      <c r="CS678" s="418"/>
      <c r="CT678" s="418"/>
      <c r="CU678" s="418"/>
      <c r="CV678" s="418"/>
      <c r="CW678" s="418"/>
      <c r="CX678" s="418"/>
      <c r="CY678" s="418"/>
      <c r="CZ678" s="418"/>
    </row>
    <row r="679" s="422" customFormat="true" ht="25.15" customHeight="true" x14ac:dyDescent="0.2">
      <c r="C679" s="1152"/>
      <c r="D679" s="1151"/>
      <c r="E679" s="727"/>
      <c r="F679" s="727"/>
      <c r="G679" s="727"/>
      <c r="H679" s="1152"/>
      <c r="I679" s="1151"/>
      <c r="J679" s="727"/>
      <c r="K679" s="727"/>
      <c r="L679" s="727"/>
      <c r="M679" s="1152"/>
      <c r="N679" s="1151"/>
      <c r="O679" s="727"/>
      <c r="P679" s="727"/>
      <c r="Q679" s="727"/>
      <c r="W679" s="415"/>
      <c r="X679" s="415"/>
      <c r="Y679" s="415"/>
      <c r="Z679" s="415"/>
      <c r="AA679" s="415"/>
      <c r="AB679" s="415"/>
      <c r="AC679" s="415"/>
      <c r="AD679" s="415"/>
      <c r="AE679" s="415"/>
      <c r="AF679" s="415"/>
      <c r="AG679" s="415"/>
      <c r="AH679" s="415"/>
      <c r="AI679" s="415"/>
      <c r="AJ679" s="415"/>
      <c r="AK679" s="415"/>
      <c r="AL679" s="415"/>
      <c r="AM679" s="415"/>
      <c r="AN679" s="415"/>
      <c r="AO679" s="415"/>
      <c r="AP679" s="415"/>
      <c r="AQ679" s="415"/>
      <c r="AR679" s="415"/>
      <c r="AS679" s="415"/>
      <c r="AT679" s="415"/>
      <c r="AU679" s="415"/>
      <c r="AV679" s="415"/>
      <c r="AW679" s="415"/>
      <c r="AX679" s="415"/>
      <c r="AY679" s="415"/>
      <c r="AZ679" s="415"/>
      <c r="BA679" s="418"/>
      <c r="BB679" s="495"/>
      <c r="BC679" s="418"/>
      <c r="BD679" s="418"/>
      <c r="BE679" s="418"/>
      <c r="BF679" s="418"/>
      <c r="BG679" s="418"/>
      <c r="BH679" s="418"/>
      <c r="BI679" s="418"/>
      <c r="BJ679" s="418"/>
      <c r="BK679" s="418"/>
      <c r="BL679" s="418"/>
      <c r="BM679" s="418"/>
      <c r="BN679" s="418"/>
      <c r="BO679" s="418"/>
      <c r="BP679" s="418"/>
      <c r="BQ679" s="418"/>
      <c r="BR679" s="418"/>
      <c r="BS679" s="418"/>
      <c r="BT679" s="418"/>
      <c r="BU679" s="418"/>
      <c r="BV679" s="418"/>
      <c r="BW679" s="418"/>
      <c r="BX679" s="418"/>
      <c r="BY679" s="418"/>
      <c r="BZ679" s="418"/>
      <c r="CA679" s="418"/>
      <c r="CB679" s="418"/>
      <c r="CC679" s="418"/>
      <c r="CD679" s="418"/>
      <c r="CE679" s="418"/>
      <c r="CF679" s="418"/>
      <c r="CG679" s="418"/>
      <c r="CH679" s="418"/>
      <c r="CI679" s="418"/>
      <c r="CJ679" s="418"/>
      <c r="CK679" s="418"/>
      <c r="CL679" s="418"/>
      <c r="CM679" s="418"/>
      <c r="CN679" s="418"/>
      <c r="CO679" s="418"/>
      <c r="CP679" s="418"/>
      <c r="CQ679" s="418"/>
      <c r="CR679" s="418"/>
      <c r="CS679" s="418"/>
      <c r="CT679" s="418"/>
      <c r="CU679" s="418"/>
      <c r="CV679" s="418"/>
      <c r="CW679" s="418"/>
      <c r="CX679" s="418"/>
      <c r="CY679" s="418"/>
      <c r="CZ679" s="418"/>
    </row>
    <row r="680" s="422" customFormat="true" ht="25.15" customHeight="true" x14ac:dyDescent="0.2">
      <c r="C680" s="1152"/>
      <c r="D680" s="1151"/>
      <c r="E680" s="727"/>
      <c r="F680" s="727"/>
      <c r="G680" s="727"/>
      <c r="H680" s="1152"/>
      <c r="I680" s="1151"/>
      <c r="J680" s="727"/>
      <c r="K680" s="727"/>
      <c r="L680" s="727"/>
      <c r="M680" s="1152"/>
      <c r="N680" s="1151"/>
      <c r="O680" s="727"/>
      <c r="P680" s="727"/>
      <c r="Q680" s="727"/>
      <c r="W680" s="415"/>
      <c r="X680" s="415"/>
      <c r="Y680" s="415"/>
      <c r="Z680" s="415"/>
      <c r="AA680" s="415"/>
      <c r="AB680" s="415"/>
      <c r="AC680" s="415"/>
      <c r="AD680" s="415"/>
      <c r="AE680" s="415"/>
      <c r="AF680" s="415"/>
      <c r="AG680" s="415"/>
      <c r="AH680" s="415"/>
      <c r="AI680" s="415"/>
      <c r="AJ680" s="415"/>
      <c r="AK680" s="415"/>
      <c r="AL680" s="415"/>
      <c r="AM680" s="415"/>
      <c r="AN680" s="415"/>
      <c r="AO680" s="415"/>
      <c r="AP680" s="415"/>
      <c r="AQ680" s="415"/>
      <c r="AR680" s="415"/>
      <c r="AS680" s="415"/>
      <c r="AT680" s="415"/>
      <c r="AU680" s="415"/>
      <c r="AV680" s="415"/>
      <c r="AW680" s="415"/>
      <c r="AX680" s="415"/>
      <c r="AY680" s="415"/>
      <c r="AZ680" s="415"/>
      <c r="BA680" s="418"/>
      <c r="BB680" s="495"/>
      <c r="BC680" s="418"/>
      <c r="BD680" s="418"/>
      <c r="BE680" s="418"/>
      <c r="BF680" s="418"/>
      <c r="BG680" s="418"/>
      <c r="BH680" s="418"/>
      <c r="BI680" s="418"/>
      <c r="BJ680" s="418"/>
      <c r="BK680" s="418"/>
      <c r="BL680" s="418"/>
      <c r="BM680" s="418"/>
      <c r="BN680" s="418"/>
      <c r="BO680" s="418"/>
      <c r="BP680" s="418"/>
      <c r="BQ680" s="418"/>
      <c r="BR680" s="418"/>
      <c r="BS680" s="418"/>
      <c r="BT680" s="418"/>
      <c r="BU680" s="418"/>
      <c r="BV680" s="418"/>
      <c r="BW680" s="418"/>
      <c r="BX680" s="418"/>
      <c r="BY680" s="418"/>
      <c r="BZ680" s="418"/>
      <c r="CA680" s="418"/>
      <c r="CB680" s="418"/>
      <c r="CC680" s="418"/>
      <c r="CD680" s="418"/>
      <c r="CE680" s="418"/>
      <c r="CF680" s="418"/>
      <c r="CG680" s="418"/>
      <c r="CH680" s="418"/>
      <c r="CI680" s="418"/>
      <c r="CJ680" s="418"/>
      <c r="CK680" s="418"/>
      <c r="CL680" s="418"/>
      <c r="CM680" s="418"/>
      <c r="CN680" s="418"/>
      <c r="CO680" s="418"/>
      <c r="CP680" s="418"/>
      <c r="CQ680" s="418"/>
      <c r="CR680" s="418"/>
      <c r="CS680" s="418"/>
      <c r="CT680" s="418"/>
      <c r="CU680" s="418"/>
      <c r="CV680" s="418"/>
      <c r="CW680" s="418"/>
      <c r="CX680" s="418"/>
      <c r="CY680" s="418"/>
      <c r="CZ680" s="418"/>
    </row>
    <row r="681" s="422" customFormat="true" ht="25.15" customHeight="true" x14ac:dyDescent="0.2">
      <c r="C681" s="1152"/>
      <c r="D681" s="1151"/>
      <c r="E681" s="727"/>
      <c r="F681" s="727"/>
      <c r="G681" s="727"/>
      <c r="H681" s="1152"/>
      <c r="I681" s="1151"/>
      <c r="J681" s="727"/>
      <c r="K681" s="727"/>
      <c r="L681" s="727"/>
      <c r="M681" s="1152"/>
      <c r="N681" s="1151"/>
      <c r="O681" s="727"/>
      <c r="P681" s="727"/>
      <c r="Q681" s="727"/>
      <c r="W681" s="415"/>
      <c r="X681" s="415"/>
      <c r="Y681" s="415"/>
      <c r="Z681" s="415"/>
      <c r="AA681" s="415"/>
      <c r="AB681" s="415"/>
      <c r="AC681" s="415"/>
      <c r="AD681" s="415"/>
      <c r="AE681" s="415"/>
      <c r="AF681" s="415"/>
      <c r="AG681" s="415"/>
      <c r="AH681" s="415"/>
      <c r="AI681" s="415"/>
      <c r="AJ681" s="415"/>
      <c r="AK681" s="415"/>
      <c r="AL681" s="415"/>
      <c r="AM681" s="415"/>
      <c r="AN681" s="415"/>
      <c r="AO681" s="415"/>
      <c r="AP681" s="415"/>
      <c r="AQ681" s="415"/>
      <c r="AR681" s="415"/>
      <c r="AS681" s="415"/>
      <c r="AT681" s="415"/>
      <c r="AU681" s="415"/>
      <c r="AV681" s="415"/>
      <c r="AW681" s="415"/>
      <c r="AX681" s="415"/>
      <c r="AY681" s="415"/>
      <c r="AZ681" s="415"/>
      <c r="BA681" s="418"/>
      <c r="BB681" s="495"/>
      <c r="BC681" s="418"/>
      <c r="BD681" s="418"/>
      <c r="BE681" s="418"/>
      <c r="BF681" s="418"/>
      <c r="BG681" s="418"/>
      <c r="BH681" s="418"/>
      <c r="BI681" s="418"/>
      <c r="BJ681" s="418"/>
      <c r="BK681" s="418"/>
      <c r="BL681" s="418"/>
      <c r="BM681" s="418"/>
      <c r="BN681" s="418"/>
      <c r="BO681" s="418"/>
      <c r="BP681" s="418"/>
      <c r="BQ681" s="418"/>
      <c r="BR681" s="418"/>
      <c r="BS681" s="418"/>
      <c r="BT681" s="418"/>
      <c r="BU681" s="418"/>
      <c r="BV681" s="418"/>
      <c r="BW681" s="418"/>
      <c r="BX681" s="418"/>
      <c r="BY681" s="418"/>
      <c r="BZ681" s="418"/>
      <c r="CA681" s="418"/>
      <c r="CB681" s="418"/>
      <c r="CC681" s="418"/>
      <c r="CD681" s="418"/>
      <c r="CE681" s="418"/>
      <c r="CF681" s="418"/>
      <c r="CG681" s="418"/>
      <c r="CH681" s="418"/>
      <c r="CI681" s="418"/>
      <c r="CJ681" s="418"/>
      <c r="CK681" s="418"/>
      <c r="CL681" s="418"/>
      <c r="CM681" s="418"/>
      <c r="CN681" s="418"/>
      <c r="CO681" s="418"/>
      <c r="CP681" s="418"/>
      <c r="CQ681" s="418"/>
      <c r="CR681" s="418"/>
      <c r="CS681" s="418"/>
      <c r="CT681" s="418"/>
      <c r="CU681" s="418"/>
      <c r="CV681" s="418"/>
      <c r="CW681" s="418"/>
      <c r="CX681" s="418"/>
      <c r="CY681" s="418"/>
      <c r="CZ681" s="418"/>
    </row>
    <row r="682" s="422" customFormat="true" ht="25.15" customHeight="true" x14ac:dyDescent="0.2">
      <c r="C682" s="1152"/>
      <c r="D682" s="1151"/>
      <c r="E682" s="727"/>
      <c r="F682" s="727"/>
      <c r="G682" s="727"/>
      <c r="H682" s="1152"/>
      <c r="I682" s="1151"/>
      <c r="J682" s="727"/>
      <c r="K682" s="727"/>
      <c r="L682" s="727"/>
      <c r="M682" s="1152"/>
      <c r="N682" s="1151"/>
      <c r="O682" s="727"/>
      <c r="P682" s="727"/>
      <c r="Q682" s="727"/>
      <c r="W682" s="415"/>
      <c r="X682" s="415"/>
      <c r="Y682" s="415"/>
      <c r="Z682" s="415"/>
      <c r="AA682" s="415"/>
      <c r="AB682" s="415"/>
      <c r="AC682" s="415"/>
      <c r="AD682" s="415"/>
      <c r="AE682" s="415"/>
      <c r="AF682" s="415"/>
      <c r="AG682" s="415"/>
      <c r="AH682" s="415"/>
      <c r="AI682" s="415"/>
      <c r="AJ682" s="415"/>
      <c r="AK682" s="415"/>
      <c r="AL682" s="415"/>
      <c r="AM682" s="415"/>
      <c r="AN682" s="415"/>
      <c r="AO682" s="415"/>
      <c r="AP682" s="415"/>
      <c r="AQ682" s="415"/>
      <c r="AR682" s="415"/>
      <c r="AS682" s="415"/>
      <c r="AT682" s="415"/>
      <c r="AU682" s="415"/>
      <c r="AV682" s="415"/>
      <c r="AW682" s="415"/>
      <c r="AX682" s="415"/>
      <c r="AY682" s="415"/>
      <c r="AZ682" s="415"/>
      <c r="BA682" s="418"/>
      <c r="BB682" s="495"/>
      <c r="BC682" s="418"/>
      <c r="BD682" s="418"/>
      <c r="BE682" s="418"/>
      <c r="BF682" s="418"/>
      <c r="BG682" s="418"/>
      <c r="BH682" s="418"/>
      <c r="BI682" s="418"/>
      <c r="BJ682" s="418"/>
      <c r="BK682" s="418"/>
      <c r="BL682" s="418"/>
      <c r="BM682" s="418"/>
      <c r="BN682" s="418"/>
      <c r="BO682" s="418"/>
      <c r="BP682" s="418"/>
      <c r="BQ682" s="418"/>
      <c r="BR682" s="418"/>
      <c r="BS682" s="418"/>
      <c r="BT682" s="418"/>
      <c r="BU682" s="418"/>
      <c r="BV682" s="418"/>
      <c r="BW682" s="418"/>
      <c r="BX682" s="418"/>
      <c r="BY682" s="418"/>
      <c r="BZ682" s="418"/>
      <c r="CA682" s="418"/>
      <c r="CB682" s="418"/>
      <c r="CC682" s="418"/>
      <c r="CD682" s="418"/>
      <c r="CE682" s="418"/>
      <c r="CF682" s="418"/>
      <c r="CG682" s="418"/>
      <c r="CH682" s="418"/>
      <c r="CI682" s="418"/>
      <c r="CJ682" s="418"/>
      <c r="CK682" s="418"/>
      <c r="CL682" s="418"/>
      <c r="CM682" s="418"/>
      <c r="CN682" s="418"/>
      <c r="CO682" s="418"/>
      <c r="CP682" s="418"/>
      <c r="CQ682" s="418"/>
      <c r="CR682" s="418"/>
      <c r="CS682" s="418"/>
      <c r="CT682" s="418"/>
      <c r="CU682" s="418"/>
      <c r="CV682" s="418"/>
      <c r="CW682" s="418"/>
      <c r="CX682" s="418"/>
      <c r="CY682" s="418"/>
      <c r="CZ682" s="418"/>
    </row>
    <row r="683" s="422" customFormat="true" ht="25.15" customHeight="true" x14ac:dyDescent="0.2">
      <c r="C683" s="1152"/>
      <c r="D683" s="1151"/>
      <c r="E683" s="727"/>
      <c r="F683" s="727"/>
      <c r="G683" s="727"/>
      <c r="H683" s="1152"/>
      <c r="I683" s="1151"/>
      <c r="J683" s="727"/>
      <c r="K683" s="727"/>
      <c r="L683" s="727"/>
      <c r="M683" s="1152"/>
      <c r="N683" s="1151"/>
      <c r="O683" s="727"/>
      <c r="P683" s="727"/>
      <c r="Q683" s="727"/>
      <c r="W683" s="415"/>
      <c r="X683" s="415"/>
      <c r="Y683" s="415"/>
      <c r="Z683" s="415"/>
      <c r="AA683" s="415"/>
      <c r="AB683" s="415"/>
      <c r="AC683" s="415"/>
      <c r="AD683" s="415"/>
      <c r="AE683" s="415"/>
      <c r="AF683" s="415"/>
      <c r="AG683" s="415"/>
      <c r="AH683" s="415"/>
      <c r="AI683" s="415"/>
      <c r="AJ683" s="415"/>
      <c r="AK683" s="415"/>
      <c r="AL683" s="415"/>
      <c r="AM683" s="415"/>
      <c r="AN683" s="415"/>
      <c r="AO683" s="415"/>
      <c r="AP683" s="415"/>
      <c r="AQ683" s="415"/>
      <c r="AR683" s="415"/>
      <c r="AS683" s="415"/>
      <c r="AT683" s="415"/>
      <c r="AU683" s="415"/>
      <c r="AV683" s="415"/>
      <c r="AW683" s="415"/>
      <c r="AX683" s="415"/>
      <c r="AY683" s="415"/>
      <c r="AZ683" s="415"/>
      <c r="BA683" s="418"/>
      <c r="BB683" s="495"/>
      <c r="BC683" s="418"/>
      <c r="BD683" s="418"/>
      <c r="BE683" s="418"/>
      <c r="BF683" s="418"/>
      <c r="BG683" s="418"/>
      <c r="BH683" s="418"/>
      <c r="BI683" s="418"/>
      <c r="BJ683" s="418"/>
      <c r="BK683" s="418"/>
      <c r="BL683" s="418"/>
      <c r="BM683" s="418"/>
      <c r="BN683" s="418"/>
      <c r="BO683" s="418"/>
      <c r="BP683" s="418"/>
      <c r="BQ683" s="418"/>
      <c r="BR683" s="418"/>
      <c r="BS683" s="418"/>
      <c r="BT683" s="418"/>
      <c r="BU683" s="418"/>
      <c r="BV683" s="418"/>
      <c r="BW683" s="418"/>
      <c r="BX683" s="418"/>
      <c r="BY683" s="418"/>
      <c r="BZ683" s="418"/>
      <c r="CA683" s="418"/>
      <c r="CB683" s="418"/>
      <c r="CC683" s="418"/>
      <c r="CD683" s="418"/>
      <c r="CE683" s="418"/>
      <c r="CF683" s="418"/>
      <c r="CG683" s="418"/>
      <c r="CH683" s="418"/>
      <c r="CI683" s="418"/>
      <c r="CJ683" s="418"/>
      <c r="CK683" s="418"/>
      <c r="CL683" s="418"/>
      <c r="CM683" s="418"/>
      <c r="CN683" s="418"/>
      <c r="CO683" s="418"/>
      <c r="CP683" s="418"/>
      <c r="CQ683" s="418"/>
      <c r="CR683" s="418"/>
      <c r="CS683" s="418"/>
      <c r="CT683" s="418"/>
      <c r="CU683" s="418"/>
      <c r="CV683" s="418"/>
      <c r="CW683" s="418"/>
      <c r="CX683" s="418"/>
      <c r="CY683" s="418"/>
      <c r="CZ683" s="418"/>
    </row>
    <row r="684" s="422" customFormat="true" ht="25.15" customHeight="true" x14ac:dyDescent="0.2">
      <c r="C684" s="1152"/>
      <c r="D684" s="1151"/>
      <c r="E684" s="727"/>
      <c r="F684" s="727"/>
      <c r="G684" s="727"/>
      <c r="H684" s="1152"/>
      <c r="I684" s="1151"/>
      <c r="J684" s="727"/>
      <c r="K684" s="727"/>
      <c r="L684" s="727"/>
      <c r="M684" s="1152"/>
      <c r="N684" s="1151"/>
      <c r="O684" s="727"/>
      <c r="P684" s="727"/>
      <c r="Q684" s="727"/>
      <c r="W684" s="415"/>
      <c r="X684" s="415"/>
      <c r="Y684" s="415"/>
      <c r="Z684" s="415"/>
      <c r="AA684" s="415"/>
      <c r="AB684" s="415"/>
      <c r="AC684" s="415"/>
      <c r="AD684" s="415"/>
      <c r="AE684" s="415"/>
      <c r="AF684" s="415"/>
      <c r="AG684" s="415"/>
      <c r="AH684" s="415"/>
      <c r="AI684" s="415"/>
      <c r="AJ684" s="415"/>
      <c r="AK684" s="415"/>
      <c r="AL684" s="415"/>
      <c r="AM684" s="415"/>
      <c r="AN684" s="415"/>
      <c r="AO684" s="415"/>
      <c r="AP684" s="415"/>
      <c r="AQ684" s="415"/>
      <c r="AR684" s="415"/>
      <c r="AS684" s="415"/>
      <c r="AT684" s="415"/>
      <c r="AU684" s="415"/>
      <c r="AV684" s="415"/>
      <c r="AW684" s="415"/>
      <c r="AX684" s="415"/>
      <c r="AY684" s="415"/>
      <c r="AZ684" s="415"/>
      <c r="BA684" s="418"/>
      <c r="BB684" s="495"/>
      <c r="BC684" s="418"/>
      <c r="BD684" s="418"/>
      <c r="BE684" s="418"/>
      <c r="BF684" s="418"/>
      <c r="BG684" s="418"/>
      <c r="BH684" s="418"/>
      <c r="BI684" s="418"/>
      <c r="BJ684" s="418"/>
      <c r="BK684" s="418"/>
      <c r="BL684" s="418"/>
      <c r="BM684" s="418"/>
      <c r="BN684" s="418"/>
      <c r="BO684" s="418"/>
      <c r="BP684" s="418"/>
      <c r="BQ684" s="418"/>
      <c r="BR684" s="418"/>
      <c r="BS684" s="418"/>
      <c r="BT684" s="418"/>
      <c r="BU684" s="418"/>
      <c r="BV684" s="418"/>
      <c r="BW684" s="418"/>
      <c r="BX684" s="418"/>
      <c r="BY684" s="418"/>
      <c r="BZ684" s="418"/>
      <c r="CA684" s="418"/>
      <c r="CB684" s="418"/>
      <c r="CC684" s="418"/>
      <c r="CD684" s="418"/>
      <c r="CE684" s="418"/>
      <c r="CF684" s="418"/>
      <c r="CG684" s="418"/>
      <c r="CH684" s="418"/>
      <c r="CI684" s="418"/>
      <c r="CJ684" s="418"/>
      <c r="CK684" s="418"/>
      <c r="CL684" s="418"/>
      <c r="CM684" s="418"/>
      <c r="CN684" s="418"/>
      <c r="CO684" s="418"/>
      <c r="CP684" s="418"/>
      <c r="CQ684" s="418"/>
      <c r="CR684" s="418"/>
      <c r="CS684" s="418"/>
      <c r="CT684" s="418"/>
      <c r="CU684" s="418"/>
      <c r="CV684" s="418"/>
      <c r="CW684" s="418"/>
      <c r="CX684" s="418"/>
      <c r="CY684" s="418"/>
      <c r="CZ684" s="418"/>
    </row>
    <row r="685" s="422" customFormat="true" ht="25.15" customHeight="true" x14ac:dyDescent="0.2">
      <c r="C685" s="1152"/>
      <c r="D685" s="1151"/>
      <c r="E685" s="727"/>
      <c r="F685" s="727"/>
      <c r="G685" s="727"/>
      <c r="H685" s="1152"/>
      <c r="I685" s="1151"/>
      <c r="J685" s="727"/>
      <c r="K685" s="727"/>
      <c r="L685" s="727"/>
      <c r="M685" s="1152"/>
      <c r="N685" s="1151"/>
      <c r="O685" s="727"/>
      <c r="P685" s="727"/>
      <c r="Q685" s="727"/>
      <c r="W685" s="415"/>
      <c r="X685" s="415"/>
      <c r="Y685" s="415"/>
      <c r="Z685" s="415"/>
      <c r="AA685" s="415"/>
      <c r="AB685" s="415"/>
      <c r="AC685" s="415"/>
      <c r="AD685" s="415"/>
      <c r="AE685" s="415"/>
      <c r="AF685" s="415"/>
      <c r="AG685" s="415"/>
      <c r="AH685" s="415"/>
      <c r="AI685" s="415"/>
      <c r="AJ685" s="415"/>
      <c r="AK685" s="415"/>
      <c r="AL685" s="415"/>
      <c r="AM685" s="415"/>
      <c r="AN685" s="415"/>
      <c r="AO685" s="415"/>
      <c r="AP685" s="415"/>
      <c r="AQ685" s="415"/>
      <c r="AR685" s="415"/>
      <c r="AS685" s="415"/>
      <c r="AT685" s="415"/>
      <c r="AU685" s="415"/>
      <c r="AV685" s="415"/>
      <c r="AW685" s="415"/>
      <c r="AX685" s="415"/>
      <c r="AY685" s="415"/>
      <c r="AZ685" s="415"/>
      <c r="BA685" s="418"/>
      <c r="BB685" s="495"/>
      <c r="BC685" s="418"/>
      <c r="BD685" s="418"/>
      <c r="BE685" s="418"/>
      <c r="BF685" s="418"/>
      <c r="BG685" s="418"/>
      <c r="BH685" s="418"/>
      <c r="BI685" s="418"/>
      <c r="BJ685" s="418"/>
      <c r="BK685" s="418"/>
      <c r="BL685" s="418"/>
      <c r="BM685" s="418"/>
      <c r="BN685" s="418"/>
      <c r="BO685" s="418"/>
      <c r="BP685" s="418"/>
      <c r="BQ685" s="418"/>
      <c r="BR685" s="418"/>
      <c r="BS685" s="418"/>
      <c r="BT685" s="418"/>
      <c r="BU685" s="418"/>
      <c r="BV685" s="418"/>
      <c r="BW685" s="418"/>
      <c r="BX685" s="418"/>
      <c r="BY685" s="418"/>
      <c r="BZ685" s="418"/>
      <c r="CA685" s="418"/>
      <c r="CB685" s="418"/>
      <c r="CC685" s="418"/>
      <c r="CD685" s="418"/>
      <c r="CE685" s="418"/>
      <c r="CF685" s="418"/>
      <c r="CG685" s="418"/>
      <c r="CH685" s="418"/>
      <c r="CI685" s="418"/>
      <c r="CJ685" s="418"/>
      <c r="CK685" s="418"/>
      <c r="CL685" s="418"/>
      <c r="CM685" s="418"/>
      <c r="CN685" s="418"/>
      <c r="CO685" s="418"/>
      <c r="CP685" s="418"/>
      <c r="CQ685" s="418"/>
      <c r="CR685" s="418"/>
      <c r="CS685" s="418"/>
      <c r="CT685" s="418"/>
      <c r="CU685" s="418"/>
      <c r="CV685" s="418"/>
      <c r="CW685" s="418"/>
      <c r="CX685" s="418"/>
      <c r="CY685" s="418"/>
      <c r="CZ685" s="418"/>
    </row>
    <row r="686" s="422" customFormat="true" ht="25.15" customHeight="true" x14ac:dyDescent="0.2">
      <c r="C686" s="1152"/>
      <c r="D686" s="1151"/>
      <c r="E686" s="727"/>
      <c r="F686" s="727"/>
      <c r="G686" s="727"/>
      <c r="H686" s="1152"/>
      <c r="I686" s="1151"/>
      <c r="J686" s="727"/>
      <c r="K686" s="727"/>
      <c r="L686" s="727"/>
      <c r="M686" s="1152"/>
      <c r="N686" s="1151"/>
      <c r="O686" s="727"/>
      <c r="P686" s="727"/>
      <c r="Q686" s="727"/>
      <c r="W686" s="415"/>
      <c r="X686" s="415"/>
      <c r="Y686" s="415"/>
      <c r="Z686" s="415"/>
      <c r="AA686" s="415"/>
      <c r="AB686" s="415"/>
      <c r="AC686" s="415"/>
      <c r="AD686" s="415"/>
      <c r="AE686" s="415"/>
      <c r="AF686" s="415"/>
      <c r="AG686" s="415"/>
      <c r="AH686" s="415"/>
      <c r="AI686" s="415"/>
      <c r="AJ686" s="415"/>
      <c r="AK686" s="415"/>
      <c r="AL686" s="415"/>
      <c r="AM686" s="415"/>
      <c r="AN686" s="415"/>
      <c r="AO686" s="415"/>
      <c r="AP686" s="415"/>
      <c r="AQ686" s="415"/>
      <c r="AR686" s="415"/>
      <c r="AS686" s="415"/>
      <c r="AT686" s="415"/>
      <c r="AU686" s="415"/>
      <c r="AV686" s="415"/>
      <c r="AW686" s="415"/>
      <c r="AX686" s="415"/>
      <c r="AY686" s="415"/>
      <c r="AZ686" s="415"/>
      <c r="BA686" s="418"/>
      <c r="BB686" s="495"/>
      <c r="BC686" s="418"/>
      <c r="BD686" s="418"/>
      <c r="BE686" s="418"/>
      <c r="BF686" s="418"/>
      <c r="BG686" s="418"/>
      <c r="BH686" s="418"/>
      <c r="BI686" s="418"/>
      <c r="BJ686" s="418"/>
      <c r="BK686" s="418"/>
      <c r="BL686" s="418"/>
      <c r="BM686" s="418"/>
      <c r="BN686" s="418"/>
      <c r="BO686" s="418"/>
      <c r="BP686" s="418"/>
      <c r="BQ686" s="418"/>
      <c r="BR686" s="418"/>
      <c r="BS686" s="418"/>
      <c r="BT686" s="418"/>
      <c r="BU686" s="418"/>
      <c r="BV686" s="418"/>
      <c r="BW686" s="418"/>
      <c r="BX686" s="418"/>
      <c r="BY686" s="418"/>
      <c r="BZ686" s="418"/>
      <c r="CA686" s="418"/>
      <c r="CB686" s="418"/>
      <c r="CC686" s="418"/>
      <c r="CD686" s="418"/>
      <c r="CE686" s="418"/>
      <c r="CF686" s="418"/>
      <c r="CG686" s="418"/>
      <c r="CH686" s="418"/>
      <c r="CI686" s="418"/>
      <c r="CJ686" s="418"/>
      <c r="CK686" s="418"/>
      <c r="CL686" s="418"/>
      <c r="CM686" s="418"/>
      <c r="CN686" s="418"/>
      <c r="CO686" s="418"/>
      <c r="CP686" s="418"/>
      <c r="CQ686" s="418"/>
      <c r="CR686" s="418"/>
      <c r="CS686" s="418"/>
      <c r="CT686" s="418"/>
      <c r="CU686" s="418"/>
      <c r="CV686" s="418"/>
      <c r="CW686" s="418"/>
      <c r="CX686" s="418"/>
      <c r="CY686" s="418"/>
      <c r="CZ686" s="418"/>
    </row>
    <row r="687" s="422" customFormat="true" ht="25.15" customHeight="true" x14ac:dyDescent="0.2">
      <c r="C687" s="1152"/>
      <c r="D687" s="1151"/>
      <c r="E687" s="727"/>
      <c r="F687" s="727"/>
      <c r="G687" s="727"/>
      <c r="H687" s="1152"/>
      <c r="I687" s="1151"/>
      <c r="J687" s="727"/>
      <c r="K687" s="727"/>
      <c r="L687" s="727"/>
      <c r="M687" s="1152"/>
      <c r="N687" s="1151"/>
      <c r="O687" s="727"/>
      <c r="P687" s="727"/>
      <c r="Q687" s="727"/>
      <c r="W687" s="415"/>
      <c r="X687" s="415"/>
      <c r="Y687" s="415"/>
      <c r="Z687" s="415"/>
      <c r="AA687" s="415"/>
      <c r="AB687" s="415"/>
      <c r="AC687" s="415"/>
      <c r="AD687" s="415"/>
      <c r="AE687" s="415"/>
      <c r="AF687" s="415"/>
      <c r="AG687" s="415"/>
      <c r="AH687" s="415"/>
      <c r="AI687" s="415"/>
      <c r="AJ687" s="415"/>
      <c r="AK687" s="415"/>
      <c r="AL687" s="415"/>
      <c r="AM687" s="415"/>
      <c r="AN687" s="415"/>
      <c r="AO687" s="415"/>
      <c r="AP687" s="415"/>
      <c r="AQ687" s="415"/>
      <c r="AR687" s="415"/>
      <c r="AS687" s="415"/>
      <c r="AT687" s="415"/>
      <c r="AU687" s="415"/>
      <c r="AV687" s="415"/>
      <c r="AW687" s="415"/>
      <c r="AX687" s="415"/>
      <c r="AY687" s="415"/>
      <c r="AZ687" s="415"/>
      <c r="BA687" s="418"/>
      <c r="BB687" s="495"/>
      <c r="BC687" s="418"/>
      <c r="BD687" s="418"/>
      <c r="BE687" s="418"/>
      <c r="BF687" s="418"/>
      <c r="BG687" s="418"/>
      <c r="BH687" s="418"/>
      <c r="BI687" s="418"/>
      <c r="BJ687" s="418"/>
      <c r="BK687" s="418"/>
      <c r="BL687" s="418"/>
      <c r="BM687" s="418"/>
      <c r="BN687" s="418"/>
      <c r="BO687" s="418"/>
      <c r="BP687" s="418"/>
      <c r="BQ687" s="418"/>
      <c r="BR687" s="418"/>
      <c r="BS687" s="418"/>
      <c r="BT687" s="418"/>
      <c r="BU687" s="418"/>
      <c r="BV687" s="418"/>
      <c r="BW687" s="418"/>
      <c r="BX687" s="418"/>
      <c r="BY687" s="418"/>
      <c r="BZ687" s="418"/>
      <c r="CA687" s="418"/>
      <c r="CB687" s="418"/>
      <c r="CC687" s="418"/>
      <c r="CD687" s="418"/>
      <c r="CE687" s="418"/>
      <c r="CF687" s="418"/>
      <c r="CG687" s="418"/>
      <c r="CH687" s="418"/>
      <c r="CI687" s="418"/>
      <c r="CJ687" s="418"/>
      <c r="CK687" s="418"/>
      <c r="CL687" s="418"/>
      <c r="CM687" s="418"/>
      <c r="CN687" s="418"/>
      <c r="CO687" s="418"/>
      <c r="CP687" s="418"/>
      <c r="CQ687" s="418"/>
      <c r="CR687" s="418"/>
      <c r="CS687" s="418"/>
      <c r="CT687" s="418"/>
      <c r="CU687" s="418"/>
      <c r="CV687" s="418"/>
      <c r="CW687" s="418"/>
      <c r="CX687" s="418"/>
      <c r="CY687" s="418"/>
      <c r="CZ687" s="418"/>
    </row>
    <row r="688" s="422" customFormat="true" ht="25.15" customHeight="true" x14ac:dyDescent="0.2">
      <c r="C688" s="1152"/>
      <c r="D688" s="1151"/>
      <c r="E688" s="727"/>
      <c r="F688" s="727"/>
      <c r="G688" s="727"/>
      <c r="H688" s="1152"/>
      <c r="I688" s="1151"/>
      <c r="J688" s="727"/>
      <c r="K688" s="727"/>
      <c r="L688" s="727"/>
      <c r="M688" s="1152"/>
      <c r="N688" s="1151"/>
      <c r="O688" s="727"/>
      <c r="P688" s="727"/>
      <c r="Q688" s="727"/>
      <c r="W688" s="415"/>
      <c r="X688" s="415"/>
      <c r="Y688" s="415"/>
      <c r="Z688" s="415"/>
      <c r="AA688" s="415"/>
      <c r="AB688" s="415"/>
      <c r="AC688" s="415"/>
      <c r="AD688" s="415"/>
      <c r="AE688" s="415"/>
      <c r="AF688" s="415"/>
      <c r="AG688" s="415"/>
      <c r="AH688" s="415"/>
      <c r="AI688" s="415"/>
      <c r="AJ688" s="415"/>
      <c r="AK688" s="415"/>
      <c r="AL688" s="415"/>
      <c r="AM688" s="415"/>
      <c r="AN688" s="415"/>
      <c r="AO688" s="415"/>
      <c r="AP688" s="415"/>
      <c r="AQ688" s="415"/>
      <c r="AR688" s="415"/>
      <c r="AS688" s="415"/>
      <c r="AT688" s="415"/>
      <c r="AU688" s="415"/>
      <c r="AV688" s="415"/>
      <c r="AW688" s="415"/>
      <c r="AX688" s="415"/>
      <c r="AY688" s="415"/>
      <c r="AZ688" s="415"/>
      <c r="BA688" s="418"/>
      <c r="BB688" s="495"/>
      <c r="BC688" s="418"/>
      <c r="BD688" s="418"/>
      <c r="BE688" s="418"/>
      <c r="BF688" s="418"/>
      <c r="BG688" s="418"/>
      <c r="BH688" s="418"/>
      <c r="BI688" s="418"/>
      <c r="BJ688" s="418"/>
      <c r="BK688" s="418"/>
      <c r="BL688" s="418"/>
      <c r="BM688" s="418"/>
      <c r="BN688" s="418"/>
      <c r="BO688" s="418"/>
      <c r="BP688" s="418"/>
      <c r="BQ688" s="418"/>
      <c r="BR688" s="418"/>
      <c r="BS688" s="418"/>
      <c r="BT688" s="418"/>
      <c r="BU688" s="418"/>
      <c r="BV688" s="418"/>
      <c r="BW688" s="418"/>
      <c r="BX688" s="418"/>
      <c r="BY688" s="418"/>
      <c r="BZ688" s="418"/>
      <c r="CA688" s="418"/>
      <c r="CB688" s="418"/>
      <c r="CC688" s="418"/>
      <c r="CD688" s="418"/>
      <c r="CE688" s="418"/>
      <c r="CF688" s="418"/>
      <c r="CG688" s="418"/>
      <c r="CH688" s="418"/>
      <c r="CI688" s="418"/>
      <c r="CJ688" s="418"/>
      <c r="CK688" s="418"/>
      <c r="CL688" s="418"/>
      <c r="CM688" s="418"/>
      <c r="CN688" s="418"/>
      <c r="CO688" s="418"/>
      <c r="CP688" s="418"/>
      <c r="CQ688" s="418"/>
      <c r="CR688" s="418"/>
      <c r="CS688" s="418"/>
      <c r="CT688" s="418"/>
      <c r="CU688" s="418"/>
      <c r="CV688" s="418"/>
      <c r="CW688" s="418"/>
      <c r="CX688" s="418"/>
      <c r="CY688" s="418"/>
      <c r="CZ688" s="418"/>
    </row>
    <row r="689" s="422" customFormat="true" ht="25.15" customHeight="true" x14ac:dyDescent="0.2">
      <c r="C689" s="1152"/>
      <c r="D689" s="1151"/>
      <c r="E689" s="727"/>
      <c r="F689" s="727"/>
      <c r="G689" s="727"/>
      <c r="H689" s="1152"/>
      <c r="I689" s="1151"/>
      <c r="J689" s="727"/>
      <c r="K689" s="727"/>
      <c r="L689" s="727"/>
      <c r="M689" s="1152"/>
      <c r="N689" s="1151"/>
      <c r="O689" s="727"/>
      <c r="P689" s="727"/>
      <c r="Q689" s="727"/>
      <c r="W689" s="415"/>
      <c r="X689" s="415"/>
      <c r="Y689" s="415"/>
      <c r="Z689" s="415"/>
      <c r="AA689" s="415"/>
      <c r="AB689" s="415"/>
      <c r="AC689" s="415"/>
      <c r="AD689" s="415"/>
      <c r="AE689" s="415"/>
      <c r="AF689" s="415"/>
      <c r="AG689" s="415"/>
      <c r="AH689" s="415"/>
      <c r="AI689" s="415"/>
      <c r="AJ689" s="415"/>
      <c r="AK689" s="415"/>
      <c r="AL689" s="415"/>
      <c r="AM689" s="415"/>
      <c r="AN689" s="415"/>
      <c r="AO689" s="415"/>
      <c r="AP689" s="415"/>
      <c r="AQ689" s="415"/>
      <c r="AR689" s="415"/>
      <c r="AS689" s="415"/>
      <c r="AT689" s="415"/>
      <c r="AU689" s="415"/>
      <c r="AV689" s="415"/>
      <c r="AW689" s="415"/>
      <c r="AX689" s="415"/>
      <c r="AY689" s="415"/>
      <c r="AZ689" s="415"/>
      <c r="BA689" s="418"/>
      <c r="BB689" s="495"/>
      <c r="BC689" s="418"/>
      <c r="BD689" s="418"/>
      <c r="BE689" s="418"/>
      <c r="BF689" s="418"/>
      <c r="BG689" s="418"/>
      <c r="BH689" s="418"/>
      <c r="BI689" s="418"/>
      <c r="BJ689" s="418"/>
      <c r="BK689" s="418"/>
      <c r="BL689" s="418"/>
      <c r="BM689" s="418"/>
      <c r="BN689" s="418"/>
      <c r="BO689" s="418"/>
      <c r="BP689" s="418"/>
      <c r="BQ689" s="418"/>
      <c r="BR689" s="418"/>
      <c r="BS689" s="418"/>
      <c r="BT689" s="418"/>
      <c r="BU689" s="418"/>
      <c r="BV689" s="418"/>
      <c r="BW689" s="418"/>
      <c r="BX689" s="418"/>
      <c r="BY689" s="418"/>
      <c r="BZ689" s="418"/>
      <c r="CA689" s="418"/>
      <c r="CB689" s="418"/>
      <c r="CC689" s="418"/>
      <c r="CD689" s="418"/>
      <c r="CE689" s="418"/>
      <c r="CF689" s="418"/>
      <c r="CG689" s="418"/>
      <c r="CH689" s="418"/>
      <c r="CI689" s="418"/>
      <c r="CJ689" s="418"/>
      <c r="CK689" s="418"/>
      <c r="CL689" s="418"/>
      <c r="CM689" s="418"/>
      <c r="CN689" s="418"/>
      <c r="CO689" s="418"/>
      <c r="CP689" s="418"/>
      <c r="CQ689" s="418"/>
      <c r="CR689" s="418"/>
      <c r="CS689" s="418"/>
      <c r="CT689" s="418"/>
      <c r="CU689" s="418"/>
      <c r="CV689" s="418"/>
      <c r="CW689" s="418"/>
      <c r="CX689" s="418"/>
      <c r="CY689" s="418"/>
      <c r="CZ689" s="418"/>
    </row>
    <row r="690" s="422" customFormat="true" ht="25.15" customHeight="true" x14ac:dyDescent="0.2">
      <c r="C690" s="1152"/>
      <c r="D690" s="1151"/>
      <c r="E690" s="727"/>
      <c r="F690" s="727"/>
      <c r="G690" s="727"/>
      <c r="H690" s="1152"/>
      <c r="I690" s="1151"/>
      <c r="J690" s="727"/>
      <c r="K690" s="727"/>
      <c r="L690" s="727"/>
      <c r="M690" s="1152"/>
      <c r="N690" s="1151"/>
      <c r="O690" s="727"/>
      <c r="P690" s="727"/>
      <c r="Q690" s="727"/>
      <c r="W690" s="415"/>
      <c r="X690" s="415"/>
      <c r="Y690" s="415"/>
      <c r="Z690" s="415"/>
      <c r="AA690" s="415"/>
      <c r="AB690" s="415"/>
      <c r="AC690" s="415"/>
      <c r="AD690" s="415"/>
      <c r="AE690" s="415"/>
      <c r="AF690" s="415"/>
      <c r="AG690" s="415"/>
      <c r="AH690" s="415"/>
      <c r="AI690" s="415"/>
      <c r="AJ690" s="415"/>
      <c r="AK690" s="415"/>
      <c r="AL690" s="415"/>
      <c r="AM690" s="415"/>
      <c r="AN690" s="415"/>
      <c r="AO690" s="415"/>
      <c r="AP690" s="415"/>
      <c r="AQ690" s="415"/>
      <c r="AR690" s="415"/>
      <c r="AS690" s="415"/>
      <c r="AT690" s="415"/>
      <c r="AU690" s="415"/>
      <c r="AV690" s="415"/>
      <c r="AW690" s="415"/>
      <c r="AX690" s="415"/>
      <c r="AY690" s="415"/>
      <c r="AZ690" s="415"/>
      <c r="BA690" s="418"/>
      <c r="BB690" s="495"/>
      <c r="BC690" s="418"/>
      <c r="BD690" s="418"/>
      <c r="BE690" s="418"/>
      <c r="BF690" s="418"/>
      <c r="BG690" s="418"/>
      <c r="BH690" s="418"/>
      <c r="BI690" s="418"/>
      <c r="BJ690" s="418"/>
      <c r="BK690" s="418"/>
      <c r="BL690" s="418"/>
      <c r="BM690" s="418"/>
      <c r="BN690" s="418"/>
      <c r="BO690" s="418"/>
      <c r="BP690" s="418"/>
      <c r="BQ690" s="418"/>
      <c r="BR690" s="418"/>
      <c r="BS690" s="418"/>
      <c r="BT690" s="418"/>
      <c r="BU690" s="418"/>
      <c r="BV690" s="418"/>
      <c r="BW690" s="418"/>
      <c r="BX690" s="418"/>
      <c r="BY690" s="418"/>
      <c r="BZ690" s="418"/>
      <c r="CA690" s="418"/>
      <c r="CB690" s="418"/>
      <c r="CC690" s="418"/>
      <c r="CD690" s="418"/>
      <c r="CE690" s="418"/>
      <c r="CF690" s="418"/>
      <c r="CG690" s="418"/>
      <c r="CH690" s="418"/>
      <c r="CI690" s="418"/>
      <c r="CJ690" s="418"/>
      <c r="CK690" s="418"/>
      <c r="CL690" s="418"/>
      <c r="CM690" s="418"/>
      <c r="CN690" s="418"/>
      <c r="CO690" s="418"/>
      <c r="CP690" s="418"/>
      <c r="CQ690" s="418"/>
      <c r="CR690" s="418"/>
      <c r="CS690" s="418"/>
      <c r="CT690" s="418"/>
      <c r="CU690" s="418"/>
      <c r="CV690" s="418"/>
      <c r="CW690" s="418"/>
      <c r="CX690" s="418"/>
      <c r="CY690" s="418"/>
      <c r="CZ690" s="418"/>
    </row>
    <row r="691" s="422" customFormat="true" ht="25.15" customHeight="true" x14ac:dyDescent="0.2">
      <c r="C691" s="1152"/>
      <c r="D691" s="1151"/>
      <c r="E691" s="727"/>
      <c r="F691" s="727"/>
      <c r="G691" s="727"/>
      <c r="H691" s="1152"/>
      <c r="I691" s="1151"/>
      <c r="J691" s="727"/>
      <c r="K691" s="727"/>
      <c r="L691" s="727"/>
      <c r="M691" s="1152"/>
      <c r="N691" s="1151"/>
      <c r="O691" s="727"/>
      <c r="P691" s="727"/>
      <c r="Q691" s="727"/>
      <c r="W691" s="415"/>
      <c r="X691" s="415"/>
      <c r="Y691" s="415"/>
      <c r="Z691" s="415"/>
      <c r="AA691" s="415"/>
      <c r="AB691" s="415"/>
      <c r="AC691" s="415"/>
      <c r="AD691" s="415"/>
      <c r="AE691" s="415"/>
      <c r="AF691" s="415"/>
      <c r="AG691" s="415"/>
      <c r="AH691" s="415"/>
      <c r="AI691" s="415"/>
      <c r="AJ691" s="415"/>
      <c r="AK691" s="415"/>
      <c r="AL691" s="415"/>
      <c r="AM691" s="415"/>
      <c r="AN691" s="415"/>
      <c r="AO691" s="415"/>
      <c r="AP691" s="415"/>
      <c r="AQ691" s="415"/>
      <c r="AR691" s="415"/>
      <c r="AS691" s="415"/>
      <c r="AT691" s="415"/>
      <c r="AU691" s="415"/>
      <c r="AV691" s="415"/>
      <c r="AW691" s="415"/>
      <c r="AX691" s="415"/>
      <c r="AY691" s="415"/>
      <c r="AZ691" s="415"/>
      <c r="BA691" s="418"/>
      <c r="BB691" s="495"/>
      <c r="BC691" s="418"/>
      <c r="BD691" s="418"/>
      <c r="BE691" s="418"/>
      <c r="BF691" s="418"/>
      <c r="BG691" s="418"/>
      <c r="BH691" s="418"/>
      <c r="BI691" s="418"/>
      <c r="BJ691" s="418"/>
      <c r="BK691" s="418"/>
      <c r="BL691" s="418"/>
      <c r="BM691" s="418"/>
      <c r="BN691" s="418"/>
      <c r="BO691" s="418"/>
      <c r="BP691" s="418"/>
      <c r="BQ691" s="418"/>
      <c r="BR691" s="418"/>
      <c r="BS691" s="418"/>
      <c r="BT691" s="418"/>
      <c r="BU691" s="418"/>
      <c r="BV691" s="418"/>
      <c r="BW691" s="418"/>
      <c r="BX691" s="418"/>
      <c r="BY691" s="418"/>
      <c r="BZ691" s="418"/>
      <c r="CA691" s="418"/>
      <c r="CB691" s="418"/>
      <c r="CC691" s="418"/>
      <c r="CD691" s="418"/>
      <c r="CE691" s="418"/>
      <c r="CF691" s="418"/>
      <c r="CG691" s="418"/>
      <c r="CH691" s="418"/>
      <c r="CI691" s="418"/>
      <c r="CJ691" s="418"/>
      <c r="CK691" s="418"/>
      <c r="CL691" s="418"/>
      <c r="CM691" s="418"/>
      <c r="CN691" s="418"/>
      <c r="CO691" s="418"/>
      <c r="CP691" s="418"/>
      <c r="CQ691" s="418"/>
      <c r="CR691" s="418"/>
      <c r="CS691" s="418"/>
      <c r="CT691" s="418"/>
      <c r="CU691" s="418"/>
      <c r="CV691" s="418"/>
      <c r="CW691" s="418"/>
      <c r="CX691" s="418"/>
      <c r="CY691" s="418"/>
      <c r="CZ691" s="418"/>
    </row>
    <row r="692" s="422" customFormat="true" ht="25.15" customHeight="true" x14ac:dyDescent="0.2">
      <c r="C692" s="1152"/>
      <c r="D692" s="1151"/>
      <c r="E692" s="727"/>
      <c r="F692" s="727"/>
      <c r="G692" s="727"/>
      <c r="H692" s="1152"/>
      <c r="I692" s="1151"/>
      <c r="J692" s="727"/>
      <c r="K692" s="727"/>
      <c r="L692" s="727"/>
      <c r="M692" s="1152"/>
      <c r="N692" s="1151"/>
      <c r="O692" s="727"/>
      <c r="P692" s="727"/>
      <c r="Q692" s="727"/>
      <c r="W692" s="415"/>
      <c r="X692" s="415"/>
      <c r="Y692" s="415"/>
      <c r="Z692" s="415"/>
      <c r="AA692" s="415"/>
      <c r="AB692" s="415"/>
      <c r="AC692" s="415"/>
      <c r="AD692" s="415"/>
      <c r="AE692" s="415"/>
      <c r="AF692" s="415"/>
      <c r="AG692" s="415"/>
      <c r="AH692" s="415"/>
      <c r="AI692" s="415"/>
      <c r="AJ692" s="415"/>
      <c r="AK692" s="415"/>
      <c r="AL692" s="415"/>
      <c r="AM692" s="415"/>
      <c r="AN692" s="415"/>
      <c r="AO692" s="415"/>
      <c r="AP692" s="415"/>
      <c r="AQ692" s="415"/>
      <c r="AR692" s="415"/>
      <c r="AS692" s="415"/>
      <c r="AT692" s="415"/>
      <c r="AU692" s="415"/>
      <c r="AV692" s="415"/>
      <c r="AW692" s="415"/>
      <c r="AX692" s="415"/>
      <c r="AY692" s="415"/>
      <c r="AZ692" s="415"/>
      <c r="BA692" s="418"/>
      <c r="BB692" s="495"/>
      <c r="BC692" s="418"/>
      <c r="BD692" s="418"/>
      <c r="BE692" s="418"/>
      <c r="BF692" s="418"/>
      <c r="BG692" s="418"/>
      <c r="BH692" s="418"/>
      <c r="BI692" s="418"/>
      <c r="BJ692" s="418"/>
      <c r="BK692" s="418"/>
      <c r="BL692" s="418"/>
      <c r="BM692" s="418"/>
      <c r="BN692" s="418"/>
      <c r="BO692" s="418"/>
      <c r="BP692" s="418"/>
      <c r="BQ692" s="418"/>
      <c r="BR692" s="418"/>
      <c r="BS692" s="418"/>
      <c r="BT692" s="418"/>
      <c r="BU692" s="418"/>
      <c r="BV692" s="418"/>
      <c r="BW692" s="418"/>
      <c r="BX692" s="418"/>
      <c r="BY692" s="418"/>
      <c r="BZ692" s="418"/>
      <c r="CA692" s="418"/>
      <c r="CB692" s="418"/>
      <c r="CC692" s="418"/>
      <c r="CD692" s="418"/>
      <c r="CE692" s="418"/>
      <c r="CF692" s="418"/>
      <c r="CG692" s="418"/>
      <c r="CH692" s="418"/>
      <c r="CI692" s="418"/>
      <c r="CJ692" s="418"/>
      <c r="CK692" s="418"/>
      <c r="CL692" s="418"/>
      <c r="CM692" s="418"/>
      <c r="CN692" s="418"/>
      <c r="CO692" s="418"/>
      <c r="CP692" s="418"/>
      <c r="CQ692" s="418"/>
      <c r="CR692" s="418"/>
      <c r="CS692" s="418"/>
      <c r="CT692" s="418"/>
      <c r="CU692" s="418"/>
      <c r="CV692" s="418"/>
      <c r="CW692" s="418"/>
      <c r="CX692" s="418"/>
      <c r="CY692" s="418"/>
      <c r="CZ692" s="418"/>
    </row>
    <row r="693" s="422" customFormat="true" ht="25.15" customHeight="true" x14ac:dyDescent="0.2">
      <c r="C693" s="1152"/>
      <c r="D693" s="1151"/>
      <c r="E693" s="727"/>
      <c r="F693" s="727"/>
      <c r="G693" s="727"/>
      <c r="H693" s="1152"/>
      <c r="I693" s="1151"/>
      <c r="J693" s="727"/>
      <c r="K693" s="727"/>
      <c r="L693" s="727"/>
      <c r="M693" s="1152"/>
      <c r="N693" s="1151"/>
      <c r="O693" s="727"/>
      <c r="P693" s="727"/>
      <c r="Q693" s="727"/>
      <c r="W693" s="415"/>
      <c r="X693" s="415"/>
      <c r="Y693" s="415"/>
      <c r="Z693" s="415"/>
      <c r="AA693" s="415"/>
      <c r="AB693" s="415"/>
      <c r="AC693" s="415"/>
      <c r="AD693" s="415"/>
      <c r="AE693" s="415"/>
      <c r="AF693" s="415"/>
      <c r="AG693" s="415"/>
      <c r="AH693" s="415"/>
      <c r="AI693" s="415"/>
      <c r="AJ693" s="415"/>
      <c r="AK693" s="415"/>
      <c r="AL693" s="415"/>
      <c r="AM693" s="415"/>
      <c r="AN693" s="415"/>
      <c r="AO693" s="415"/>
      <c r="AP693" s="415"/>
      <c r="AQ693" s="415"/>
      <c r="AR693" s="415"/>
      <c r="AS693" s="415"/>
      <c r="AT693" s="415"/>
      <c r="AU693" s="415"/>
      <c r="AV693" s="415"/>
      <c r="AW693" s="415"/>
      <c r="AX693" s="415"/>
      <c r="AY693" s="415"/>
      <c r="AZ693" s="415"/>
      <c r="BA693" s="418"/>
      <c r="BB693" s="495"/>
      <c r="BC693" s="418"/>
      <c r="BD693" s="418"/>
      <c r="BE693" s="418"/>
      <c r="BF693" s="418"/>
      <c r="BG693" s="418"/>
      <c r="BH693" s="418"/>
      <c r="BI693" s="418"/>
      <c r="BJ693" s="418"/>
      <c r="BK693" s="418"/>
      <c r="BL693" s="418"/>
      <c r="BM693" s="418"/>
      <c r="BN693" s="418"/>
      <c r="BO693" s="418"/>
      <c r="BP693" s="418"/>
      <c r="BQ693" s="418"/>
      <c r="BR693" s="418"/>
      <c r="BS693" s="418"/>
      <c r="BT693" s="418"/>
      <c r="BU693" s="418"/>
      <c r="BV693" s="418"/>
      <c r="BW693" s="418"/>
      <c r="BX693" s="418"/>
      <c r="BY693" s="418"/>
      <c r="BZ693" s="418"/>
      <c r="CA693" s="418"/>
      <c r="CB693" s="418"/>
      <c r="CC693" s="418"/>
      <c r="CD693" s="418"/>
      <c r="CE693" s="418"/>
      <c r="CF693" s="418"/>
      <c r="CG693" s="418"/>
      <c r="CH693" s="418"/>
      <c r="CI693" s="418"/>
      <c r="CJ693" s="418"/>
      <c r="CK693" s="418"/>
      <c r="CL693" s="418"/>
      <c r="CM693" s="418"/>
      <c r="CN693" s="418"/>
      <c r="CO693" s="418"/>
      <c r="CP693" s="418"/>
      <c r="CQ693" s="418"/>
      <c r="CR693" s="418"/>
      <c r="CS693" s="418"/>
      <c r="CT693" s="418"/>
      <c r="CU693" s="418"/>
      <c r="CV693" s="418"/>
      <c r="CW693" s="418"/>
      <c r="CX693" s="418"/>
      <c r="CY693" s="418"/>
      <c r="CZ693" s="418"/>
    </row>
    <row r="694" s="422" customFormat="true" ht="25.15" customHeight="true" x14ac:dyDescent="0.2">
      <c r="C694" s="1152"/>
      <c r="D694" s="1151"/>
      <c r="E694" s="727"/>
      <c r="F694" s="727"/>
      <c r="G694" s="727"/>
      <c r="H694" s="1152"/>
      <c r="I694" s="1151"/>
      <c r="J694" s="727"/>
      <c r="K694" s="727"/>
      <c r="L694" s="727"/>
      <c r="M694" s="1152"/>
      <c r="N694" s="1151"/>
      <c r="O694" s="727"/>
      <c r="P694" s="727"/>
      <c r="Q694" s="727"/>
      <c r="W694" s="415"/>
      <c r="X694" s="415"/>
      <c r="Y694" s="415"/>
      <c r="Z694" s="415"/>
      <c r="AA694" s="415"/>
      <c r="AB694" s="415"/>
      <c r="AC694" s="415"/>
      <c r="AD694" s="415"/>
      <c r="AE694" s="415"/>
      <c r="AF694" s="415"/>
      <c r="AG694" s="415"/>
      <c r="AH694" s="415"/>
      <c r="AI694" s="415"/>
      <c r="AJ694" s="415"/>
      <c r="AK694" s="415"/>
      <c r="AL694" s="415"/>
      <c r="AM694" s="415"/>
      <c r="AN694" s="415"/>
      <c r="AO694" s="415"/>
      <c r="AP694" s="415"/>
      <c r="AQ694" s="415"/>
      <c r="AR694" s="415"/>
      <c r="AS694" s="415"/>
      <c r="AT694" s="415"/>
      <c r="AU694" s="415"/>
      <c r="AV694" s="415"/>
      <c r="AW694" s="415"/>
      <c r="AX694" s="415"/>
      <c r="AY694" s="415"/>
      <c r="AZ694" s="415"/>
      <c r="BA694" s="418"/>
      <c r="BB694" s="495"/>
      <c r="BC694" s="418"/>
      <c r="BD694" s="418"/>
      <c r="BE694" s="418"/>
      <c r="BF694" s="418"/>
      <c r="BG694" s="418"/>
      <c r="BH694" s="418"/>
      <c r="BI694" s="418"/>
      <c r="BJ694" s="418"/>
      <c r="BK694" s="418"/>
      <c r="BL694" s="418"/>
      <c r="BM694" s="418"/>
      <c r="BN694" s="418"/>
      <c r="BO694" s="418"/>
      <c r="BP694" s="418"/>
      <c r="BQ694" s="418"/>
      <c r="BR694" s="418"/>
      <c r="BS694" s="418"/>
      <c r="BT694" s="418"/>
      <c r="BU694" s="418"/>
      <c r="BV694" s="418"/>
      <c r="BW694" s="418"/>
      <c r="BX694" s="418"/>
      <c r="BY694" s="418"/>
      <c r="BZ694" s="418"/>
      <c r="CA694" s="418"/>
      <c r="CB694" s="418"/>
      <c r="CC694" s="418"/>
      <c r="CD694" s="418"/>
      <c r="CE694" s="418"/>
      <c r="CF694" s="418"/>
      <c r="CG694" s="418"/>
      <c r="CH694" s="418"/>
      <c r="CI694" s="418"/>
      <c r="CJ694" s="418"/>
      <c r="CK694" s="418"/>
      <c r="CL694" s="418"/>
      <c r="CM694" s="418"/>
      <c r="CN694" s="418"/>
      <c r="CO694" s="418"/>
      <c r="CP694" s="418"/>
      <c r="CQ694" s="418"/>
      <c r="CR694" s="418"/>
      <c r="CS694" s="418"/>
      <c r="CT694" s="418"/>
      <c r="CU694" s="418"/>
      <c r="CV694" s="418"/>
      <c r="CW694" s="418"/>
      <c r="CX694" s="418"/>
      <c r="CY694" s="418"/>
      <c r="CZ694" s="418"/>
    </row>
    <row r="695" s="422" customFormat="true" ht="25.15" customHeight="true" x14ac:dyDescent="0.2">
      <c r="C695" s="1152"/>
      <c r="D695" s="1151"/>
      <c r="E695" s="727"/>
      <c r="F695" s="727"/>
      <c r="G695" s="727"/>
      <c r="H695" s="1152"/>
      <c r="I695" s="1151"/>
      <c r="J695" s="727"/>
      <c r="K695" s="727"/>
      <c r="L695" s="727"/>
      <c r="M695" s="1152"/>
      <c r="N695" s="1151"/>
      <c r="O695" s="727"/>
      <c r="P695" s="727"/>
      <c r="Q695" s="727"/>
      <c r="W695" s="415"/>
      <c r="X695" s="415"/>
      <c r="Y695" s="415"/>
      <c r="Z695" s="415"/>
      <c r="AA695" s="415"/>
      <c r="AB695" s="415"/>
      <c r="AC695" s="415"/>
      <c r="AD695" s="415"/>
      <c r="AE695" s="415"/>
      <c r="AF695" s="415"/>
      <c r="AG695" s="415"/>
      <c r="AH695" s="415"/>
      <c r="AI695" s="415"/>
      <c r="AJ695" s="415"/>
      <c r="AK695" s="415"/>
      <c r="AL695" s="415"/>
      <c r="AM695" s="415"/>
      <c r="AN695" s="415"/>
      <c r="AO695" s="415"/>
      <c r="AP695" s="415"/>
      <c r="AQ695" s="415"/>
      <c r="AR695" s="415"/>
      <c r="AS695" s="415"/>
      <c r="AT695" s="415"/>
      <c r="AU695" s="415"/>
      <c r="AV695" s="415"/>
      <c r="AW695" s="415"/>
      <c r="AX695" s="415"/>
      <c r="AY695" s="415"/>
      <c r="AZ695" s="415"/>
      <c r="BA695" s="418"/>
      <c r="BB695" s="495"/>
      <c r="BC695" s="418"/>
      <c r="BD695" s="418"/>
      <c r="BE695" s="418"/>
      <c r="BF695" s="418"/>
      <c r="BG695" s="418"/>
      <c r="BH695" s="418"/>
      <c r="BI695" s="418"/>
      <c r="BJ695" s="418"/>
      <c r="BK695" s="418"/>
      <c r="BL695" s="418"/>
      <c r="BM695" s="418"/>
      <c r="BN695" s="418"/>
      <c r="BO695" s="418"/>
      <c r="BP695" s="418"/>
      <c r="BQ695" s="418"/>
      <c r="BR695" s="418"/>
      <c r="BS695" s="418"/>
      <c r="BT695" s="418"/>
      <c r="BU695" s="418"/>
      <c r="BV695" s="418"/>
      <c r="BW695" s="418"/>
      <c r="BX695" s="418"/>
      <c r="BY695" s="418"/>
      <c r="BZ695" s="418"/>
      <c r="CA695" s="418"/>
      <c r="CB695" s="418"/>
      <c r="CC695" s="418"/>
      <c r="CD695" s="418"/>
      <c r="CE695" s="418"/>
      <c r="CF695" s="418"/>
      <c r="CG695" s="418"/>
      <c r="CH695" s="418"/>
      <c r="CI695" s="418"/>
      <c r="CJ695" s="418"/>
      <c r="CK695" s="418"/>
      <c r="CL695" s="418"/>
      <c r="CM695" s="418"/>
      <c r="CN695" s="418"/>
      <c r="CO695" s="418"/>
      <c r="CP695" s="418"/>
      <c r="CQ695" s="418"/>
      <c r="CR695" s="418"/>
      <c r="CS695" s="418"/>
      <c r="CT695" s="418"/>
      <c r="CU695" s="418"/>
      <c r="CV695" s="418"/>
      <c r="CW695" s="418"/>
      <c r="CX695" s="418"/>
      <c r="CY695" s="418"/>
      <c r="CZ695" s="418"/>
    </row>
    <row r="696" s="422" customFormat="true" ht="25.15" customHeight="true" x14ac:dyDescent="0.2">
      <c r="C696" s="1152"/>
      <c r="D696" s="1151"/>
      <c r="E696" s="727"/>
      <c r="F696" s="727"/>
      <c r="G696" s="727"/>
      <c r="H696" s="1152"/>
      <c r="I696" s="1151"/>
      <c r="J696" s="727"/>
      <c r="K696" s="727"/>
      <c r="L696" s="727"/>
      <c r="M696" s="1152"/>
      <c r="N696" s="1151"/>
      <c r="O696" s="727"/>
      <c r="P696" s="727"/>
      <c r="Q696" s="727"/>
      <c r="W696" s="415"/>
      <c r="X696" s="415"/>
      <c r="Y696" s="415"/>
      <c r="Z696" s="415"/>
      <c r="AA696" s="415"/>
      <c r="AB696" s="415"/>
      <c r="AC696" s="415"/>
      <c r="AD696" s="415"/>
      <c r="AE696" s="415"/>
      <c r="AF696" s="415"/>
      <c r="AG696" s="415"/>
      <c r="AH696" s="415"/>
      <c r="AI696" s="415"/>
      <c r="AJ696" s="415"/>
      <c r="AK696" s="415"/>
      <c r="AL696" s="415"/>
      <c r="AM696" s="415"/>
      <c r="AN696" s="415"/>
      <c r="AO696" s="415"/>
      <c r="AP696" s="415"/>
      <c r="AQ696" s="415"/>
      <c r="AR696" s="415"/>
      <c r="AS696" s="415"/>
      <c r="AT696" s="415"/>
      <c r="AU696" s="415"/>
      <c r="AV696" s="415"/>
      <c r="AW696" s="415"/>
      <c r="AX696" s="415"/>
      <c r="AY696" s="415"/>
      <c r="AZ696" s="415"/>
      <c r="BA696" s="418"/>
      <c r="BB696" s="495"/>
      <c r="BC696" s="418"/>
      <c r="BD696" s="418"/>
      <c r="BE696" s="418"/>
      <c r="BF696" s="418"/>
      <c r="BG696" s="418"/>
      <c r="BH696" s="418"/>
      <c r="BI696" s="418"/>
      <c r="BJ696" s="418"/>
      <c r="BK696" s="418"/>
      <c r="BL696" s="418"/>
      <c r="BM696" s="418"/>
      <c r="BN696" s="418"/>
      <c r="BO696" s="418"/>
      <c r="BP696" s="418"/>
      <c r="BQ696" s="418"/>
      <c r="BR696" s="418"/>
      <c r="BS696" s="418"/>
      <c r="BT696" s="418"/>
      <c r="BU696" s="418"/>
      <c r="BV696" s="418"/>
      <c r="BW696" s="418"/>
      <c r="BX696" s="418"/>
      <c r="BY696" s="418"/>
      <c r="BZ696" s="418"/>
      <c r="CA696" s="418"/>
      <c r="CB696" s="418"/>
      <c r="CC696" s="418"/>
      <c r="CD696" s="418"/>
      <c r="CE696" s="418"/>
      <c r="CF696" s="418"/>
      <c r="CG696" s="418"/>
      <c r="CH696" s="418"/>
      <c r="CI696" s="418"/>
      <c r="CJ696" s="418"/>
      <c r="CK696" s="418"/>
      <c r="CL696" s="418"/>
      <c r="CM696" s="418"/>
      <c r="CN696" s="418"/>
      <c r="CO696" s="418"/>
      <c r="CP696" s="418"/>
      <c r="CQ696" s="418"/>
      <c r="CR696" s="418"/>
      <c r="CS696" s="418"/>
      <c r="CT696" s="418"/>
      <c r="CU696" s="418"/>
      <c r="CV696" s="418"/>
      <c r="CW696" s="418"/>
      <c r="CX696" s="418"/>
      <c r="CY696" s="418"/>
      <c r="CZ696" s="418"/>
    </row>
    <row r="697" s="422" customFormat="true" ht="25.15" customHeight="true" x14ac:dyDescent="0.2">
      <c r="C697" s="1152"/>
      <c r="D697" s="1151"/>
      <c r="E697" s="727"/>
      <c r="F697" s="727"/>
      <c r="G697" s="727"/>
      <c r="H697" s="1152"/>
      <c r="I697" s="1151"/>
      <c r="J697" s="727"/>
      <c r="K697" s="727"/>
      <c r="L697" s="727"/>
      <c r="M697" s="1152"/>
      <c r="N697" s="1151"/>
      <c r="O697" s="727"/>
      <c r="P697" s="727"/>
      <c r="Q697" s="727"/>
      <c r="W697" s="415"/>
      <c r="X697" s="415"/>
      <c r="Y697" s="415"/>
      <c r="Z697" s="415"/>
      <c r="AA697" s="415"/>
      <c r="AB697" s="415"/>
      <c r="AC697" s="415"/>
      <c r="AD697" s="415"/>
      <c r="AE697" s="415"/>
      <c r="AF697" s="415"/>
      <c r="AG697" s="415"/>
      <c r="AH697" s="415"/>
      <c r="AI697" s="415"/>
      <c r="AJ697" s="415"/>
      <c r="AK697" s="415"/>
      <c r="AL697" s="415"/>
      <c r="AM697" s="415"/>
      <c r="AN697" s="415"/>
      <c r="AO697" s="415"/>
      <c r="AP697" s="415"/>
      <c r="AQ697" s="415"/>
      <c r="AR697" s="415"/>
      <c r="AS697" s="415"/>
      <c r="AT697" s="415"/>
      <c r="AU697" s="415"/>
      <c r="AV697" s="415"/>
      <c r="AW697" s="415"/>
      <c r="AX697" s="415"/>
      <c r="AY697" s="415"/>
      <c r="AZ697" s="415"/>
      <c r="BA697" s="418"/>
      <c r="BB697" s="495"/>
      <c r="BC697" s="418"/>
      <c r="BD697" s="418"/>
      <c r="BE697" s="418"/>
      <c r="BF697" s="418"/>
      <c r="BG697" s="418"/>
      <c r="BH697" s="418"/>
      <c r="BI697" s="418"/>
      <c r="BJ697" s="418"/>
      <c r="BK697" s="418"/>
      <c r="BL697" s="418"/>
      <c r="BM697" s="418"/>
      <c r="BN697" s="418"/>
      <c r="BO697" s="418"/>
      <c r="BP697" s="418"/>
      <c r="BQ697" s="418"/>
      <c r="BR697" s="418"/>
      <c r="BS697" s="418"/>
      <c r="BT697" s="418"/>
      <c r="BU697" s="418"/>
      <c r="BV697" s="418"/>
      <c r="BW697" s="418"/>
      <c r="BX697" s="418"/>
      <c r="BY697" s="418"/>
      <c r="BZ697" s="418"/>
      <c r="CA697" s="418"/>
      <c r="CB697" s="418"/>
      <c r="CC697" s="418"/>
      <c r="CD697" s="418"/>
      <c r="CE697" s="418"/>
      <c r="CF697" s="418"/>
      <c r="CG697" s="418"/>
      <c r="CH697" s="418"/>
      <c r="CI697" s="418"/>
      <c r="CJ697" s="418"/>
      <c r="CK697" s="418"/>
      <c r="CL697" s="418"/>
      <c r="CM697" s="418"/>
      <c r="CN697" s="418"/>
      <c r="CO697" s="418"/>
      <c r="CP697" s="418"/>
      <c r="CQ697" s="418"/>
      <c r="CR697" s="418"/>
      <c r="CS697" s="418"/>
      <c r="CT697" s="418"/>
      <c r="CU697" s="418"/>
      <c r="CV697" s="418"/>
      <c r="CW697" s="418"/>
      <c r="CX697" s="418"/>
      <c r="CY697" s="418"/>
      <c r="CZ697" s="418"/>
    </row>
    <row r="698" s="422" customFormat="true" ht="25.15" customHeight="true" x14ac:dyDescent="0.2">
      <c r="C698" s="1152"/>
      <c r="D698" s="1151"/>
      <c r="E698" s="727"/>
      <c r="F698" s="727"/>
      <c r="G698" s="727"/>
      <c r="H698" s="1152"/>
      <c r="I698" s="1151"/>
      <c r="J698" s="727"/>
      <c r="K698" s="727"/>
      <c r="L698" s="727"/>
      <c r="M698" s="1152"/>
      <c r="N698" s="1151"/>
      <c r="O698" s="727"/>
      <c r="P698" s="727"/>
      <c r="Q698" s="727"/>
      <c r="W698" s="415"/>
      <c r="X698" s="415"/>
      <c r="Y698" s="415"/>
      <c r="Z698" s="415"/>
      <c r="AA698" s="415"/>
      <c r="AB698" s="415"/>
      <c r="AC698" s="415"/>
      <c r="AD698" s="415"/>
      <c r="AE698" s="415"/>
      <c r="AF698" s="415"/>
      <c r="AG698" s="415"/>
      <c r="AH698" s="415"/>
      <c r="AI698" s="415"/>
      <c r="AJ698" s="415"/>
      <c r="AK698" s="415"/>
      <c r="AL698" s="415"/>
      <c r="AM698" s="415"/>
      <c r="AN698" s="415"/>
      <c r="AO698" s="415"/>
      <c r="AP698" s="415"/>
      <c r="AQ698" s="415"/>
      <c r="AR698" s="415"/>
      <c r="AS698" s="415"/>
      <c r="AT698" s="415"/>
      <c r="AU698" s="415"/>
      <c r="AV698" s="415"/>
      <c r="AW698" s="415"/>
      <c r="AX698" s="415"/>
      <c r="AY698" s="415"/>
      <c r="AZ698" s="415"/>
      <c r="BA698" s="418"/>
      <c r="BB698" s="495"/>
      <c r="BC698" s="418"/>
      <c r="BD698" s="418"/>
      <c r="BE698" s="418"/>
      <c r="BF698" s="418"/>
      <c r="BG698" s="418"/>
      <c r="BH698" s="418"/>
      <c r="BI698" s="418"/>
      <c r="BJ698" s="418"/>
      <c r="BK698" s="418"/>
      <c r="BL698" s="418"/>
      <c r="BM698" s="418"/>
      <c r="BN698" s="418"/>
      <c r="BO698" s="418"/>
      <c r="BP698" s="418"/>
      <c r="BQ698" s="418"/>
      <c r="BR698" s="418"/>
      <c r="BS698" s="418"/>
      <c r="BT698" s="418"/>
      <c r="BU698" s="418"/>
      <c r="BV698" s="418"/>
      <c r="BW698" s="418"/>
      <c r="BX698" s="418"/>
      <c r="BY698" s="418"/>
      <c r="BZ698" s="418"/>
      <c r="CA698" s="418"/>
      <c r="CB698" s="418"/>
      <c r="CC698" s="418"/>
      <c r="CD698" s="418"/>
      <c r="CE698" s="418"/>
      <c r="CF698" s="418"/>
      <c r="CG698" s="418"/>
      <c r="CH698" s="418"/>
      <c r="CI698" s="418"/>
      <c r="CJ698" s="418"/>
      <c r="CK698" s="418"/>
      <c r="CL698" s="418"/>
      <c r="CM698" s="418"/>
      <c r="CN698" s="418"/>
      <c r="CO698" s="418"/>
      <c r="CP698" s="418"/>
      <c r="CQ698" s="418"/>
      <c r="CR698" s="418"/>
      <c r="CS698" s="418"/>
      <c r="CT698" s="418"/>
      <c r="CU698" s="418"/>
      <c r="CV698" s="418"/>
      <c r="CW698" s="418"/>
      <c r="CX698" s="418"/>
      <c r="CY698" s="418"/>
      <c r="CZ698" s="418"/>
    </row>
    <row r="699" s="422" customFormat="true" ht="25.15" customHeight="true" x14ac:dyDescent="0.2">
      <c r="C699" s="1152"/>
      <c r="D699" s="1151"/>
      <c r="E699" s="727"/>
      <c r="F699" s="727"/>
      <c r="G699" s="727"/>
      <c r="H699" s="1152"/>
      <c r="I699" s="1151"/>
      <c r="J699" s="727"/>
      <c r="K699" s="727"/>
      <c r="L699" s="727"/>
      <c r="M699" s="1152"/>
      <c r="N699" s="1151"/>
      <c r="O699" s="727"/>
      <c r="P699" s="727"/>
      <c r="Q699" s="727"/>
      <c r="W699" s="415"/>
      <c r="X699" s="415"/>
      <c r="Y699" s="415"/>
      <c r="Z699" s="415"/>
      <c r="AA699" s="415"/>
      <c r="AB699" s="415"/>
      <c r="AC699" s="415"/>
      <c r="AD699" s="415"/>
      <c r="AE699" s="415"/>
      <c r="AF699" s="415"/>
      <c r="AG699" s="415"/>
      <c r="AH699" s="415"/>
      <c r="AI699" s="415"/>
      <c r="AJ699" s="415"/>
      <c r="AK699" s="415"/>
      <c r="AL699" s="415"/>
      <c r="AM699" s="415"/>
      <c r="AN699" s="415"/>
      <c r="AO699" s="415"/>
      <c r="AP699" s="415"/>
      <c r="AQ699" s="415"/>
      <c r="AR699" s="415"/>
      <c r="AS699" s="415"/>
      <c r="AT699" s="415"/>
      <c r="AU699" s="415"/>
      <c r="AV699" s="415"/>
      <c r="AW699" s="415"/>
      <c r="AX699" s="415"/>
      <c r="AY699" s="415"/>
      <c r="AZ699" s="415"/>
      <c r="BA699" s="418"/>
      <c r="BB699" s="495"/>
      <c r="BC699" s="418"/>
      <c r="BD699" s="418"/>
      <c r="BE699" s="418"/>
      <c r="BF699" s="418"/>
      <c r="BG699" s="418"/>
      <c r="BH699" s="418"/>
      <c r="BI699" s="418"/>
      <c r="BJ699" s="418"/>
      <c r="BK699" s="418"/>
      <c r="BL699" s="418"/>
      <c r="BM699" s="418"/>
      <c r="BN699" s="418"/>
      <c r="BO699" s="418"/>
      <c r="BP699" s="418"/>
      <c r="BQ699" s="418"/>
      <c r="BR699" s="418"/>
      <c r="BS699" s="418"/>
      <c r="BT699" s="418"/>
      <c r="BU699" s="418"/>
      <c r="BV699" s="418"/>
      <c r="BW699" s="418"/>
      <c r="BX699" s="418"/>
      <c r="BY699" s="418"/>
      <c r="BZ699" s="418"/>
      <c r="CA699" s="418"/>
      <c r="CB699" s="418"/>
      <c r="CC699" s="418"/>
      <c r="CD699" s="418"/>
      <c r="CE699" s="418"/>
      <c r="CF699" s="418"/>
      <c r="CG699" s="418"/>
      <c r="CH699" s="418"/>
      <c r="CI699" s="418"/>
      <c r="CJ699" s="418"/>
      <c r="CK699" s="418"/>
      <c r="CL699" s="418"/>
      <c r="CM699" s="418"/>
      <c r="CN699" s="418"/>
      <c r="CO699" s="418"/>
      <c r="CP699" s="418"/>
      <c r="CQ699" s="418"/>
      <c r="CR699" s="418"/>
      <c r="CS699" s="418"/>
      <c r="CT699" s="418"/>
      <c r="CU699" s="418"/>
      <c r="CV699" s="418"/>
      <c r="CW699" s="418"/>
      <c r="CX699" s="418"/>
      <c r="CY699" s="418"/>
      <c r="CZ699" s="418"/>
    </row>
    <row r="700" s="422" customFormat="true" ht="25.15" customHeight="true" x14ac:dyDescent="0.2">
      <c r="C700" s="1152"/>
      <c r="D700" s="1151"/>
      <c r="E700" s="727"/>
      <c r="F700" s="727"/>
      <c r="G700" s="727"/>
      <c r="H700" s="1152"/>
      <c r="I700" s="1151"/>
      <c r="J700" s="727"/>
      <c r="K700" s="727"/>
      <c r="L700" s="727"/>
      <c r="M700" s="1152"/>
      <c r="N700" s="1151"/>
      <c r="O700" s="727"/>
      <c r="P700" s="727"/>
      <c r="Q700" s="727"/>
      <c r="W700" s="415"/>
      <c r="X700" s="415"/>
      <c r="Y700" s="415"/>
      <c r="Z700" s="415"/>
      <c r="AA700" s="415"/>
      <c r="AB700" s="415"/>
      <c r="AC700" s="415"/>
      <c r="AD700" s="415"/>
      <c r="AE700" s="415"/>
      <c r="AF700" s="415"/>
      <c r="AG700" s="415"/>
      <c r="AH700" s="415"/>
      <c r="AI700" s="415"/>
      <c r="AJ700" s="415"/>
      <c r="AK700" s="415"/>
      <c r="AL700" s="415"/>
      <c r="AM700" s="415"/>
      <c r="AN700" s="415"/>
      <c r="AO700" s="415"/>
      <c r="AP700" s="415"/>
      <c r="AQ700" s="415"/>
      <c r="AR700" s="415"/>
      <c r="AS700" s="415"/>
      <c r="AT700" s="415"/>
      <c r="AU700" s="415"/>
      <c r="AV700" s="415"/>
      <c r="AW700" s="415"/>
      <c r="AX700" s="415"/>
      <c r="AY700" s="415"/>
      <c r="AZ700" s="415"/>
      <c r="BA700" s="418"/>
      <c r="BB700" s="495"/>
      <c r="BC700" s="418"/>
      <c r="BD700" s="418"/>
      <c r="BE700" s="418"/>
      <c r="BF700" s="418"/>
      <c r="BG700" s="418"/>
      <c r="BH700" s="418"/>
      <c r="BI700" s="418"/>
      <c r="BJ700" s="418"/>
      <c r="BK700" s="418"/>
      <c r="BL700" s="418"/>
      <c r="BM700" s="418"/>
      <c r="BN700" s="418"/>
      <c r="BO700" s="418"/>
      <c r="BP700" s="418"/>
      <c r="BQ700" s="418"/>
      <c r="BR700" s="418"/>
      <c r="BS700" s="418"/>
      <c r="BT700" s="418"/>
      <c r="BU700" s="418"/>
      <c r="BV700" s="418"/>
      <c r="BW700" s="418"/>
      <c r="BX700" s="418"/>
      <c r="BY700" s="418"/>
      <c r="BZ700" s="418"/>
      <c r="CA700" s="418"/>
      <c r="CB700" s="418"/>
      <c r="CC700" s="418"/>
      <c r="CD700" s="418"/>
      <c r="CE700" s="418"/>
      <c r="CF700" s="418"/>
      <c r="CG700" s="418"/>
      <c r="CH700" s="418"/>
      <c r="CI700" s="418"/>
      <c r="CJ700" s="418"/>
      <c r="CK700" s="418"/>
      <c r="CL700" s="418"/>
      <c r="CM700" s="418"/>
      <c r="CN700" s="418"/>
      <c r="CO700" s="418"/>
      <c r="CP700" s="418"/>
      <c r="CQ700" s="418"/>
      <c r="CR700" s="418"/>
      <c r="CS700" s="418"/>
      <c r="CT700" s="418"/>
      <c r="CU700" s="418"/>
      <c r="CV700" s="418"/>
      <c r="CW700" s="418"/>
      <c r="CX700" s="418"/>
      <c r="CY700" s="418"/>
      <c r="CZ700" s="418"/>
    </row>
    <row r="701" ht="25.15" customHeight="true" x14ac:dyDescent="0.2">
      <c r="C701" s="1151"/>
      <c r="D701" s="1151"/>
      <c r="E701" s="728"/>
      <c r="F701" s="728"/>
      <c r="G701" s="728"/>
      <c r="H701" s="1151"/>
      <c r="I701" s="1151"/>
      <c r="J701" s="728"/>
      <c r="K701" s="728"/>
      <c r="L701" s="728"/>
      <c r="M701" s="1151"/>
      <c r="N701" s="1151"/>
      <c r="O701" s="728"/>
      <c r="P701" s="728"/>
      <c r="Q701" s="728"/>
      <c r="BA701" s="418"/>
      <c r="BB701" s="495"/>
      <c r="BC701" s="418"/>
      <c r="BD701" s="418"/>
      <c r="BE701" s="418"/>
      <c r="BF701" s="418"/>
      <c r="BG701" s="418"/>
      <c r="BH701" s="418"/>
      <c r="BI701" s="418"/>
      <c r="BJ701" s="418"/>
      <c r="BK701" s="418"/>
      <c r="BL701" s="418"/>
      <c r="BM701" s="418"/>
      <c r="BN701" s="418"/>
      <c r="BO701" s="418"/>
      <c r="BP701" s="418"/>
      <c r="BQ701" s="418"/>
      <c r="BR701" s="418"/>
      <c r="BS701" s="418"/>
      <c r="BT701" s="418"/>
      <c r="BU701" s="418"/>
      <c r="BV701" s="418"/>
      <c r="BW701" s="418"/>
      <c r="BX701" s="418"/>
      <c r="BY701" s="418"/>
      <c r="BZ701" s="418"/>
      <c r="CA701" s="418"/>
      <c r="CB701" s="418"/>
      <c r="CC701" s="418"/>
      <c r="CD701" s="418"/>
      <c r="CE701" s="418"/>
      <c r="CF701" s="418"/>
      <c r="CG701" s="418"/>
      <c r="CH701" s="418"/>
      <c r="CI701" s="418"/>
      <c r="CJ701" s="418"/>
      <c r="CK701" s="418"/>
      <c r="CL701" s="418"/>
      <c r="CM701" s="418"/>
      <c r="CN701" s="418"/>
      <c r="CO701" s="418"/>
      <c r="CP701" s="418"/>
      <c r="CQ701" s="418"/>
      <c r="CR701" s="418"/>
      <c r="CS701" s="418"/>
      <c r="CT701" s="418"/>
      <c r="CU701" s="418"/>
      <c r="CV701" s="418"/>
      <c r="CW701" s="418"/>
      <c r="CX701" s="418"/>
      <c r="CY701" s="418"/>
      <c r="CZ701" s="418"/>
    </row>
    <row r="702" ht="25.15" customHeight="true" x14ac:dyDescent="0.2">
      <c r="C702" s="1151"/>
      <c r="D702" s="1151"/>
      <c r="E702" s="728"/>
      <c r="F702" s="728"/>
      <c r="G702" s="728"/>
      <c r="H702" s="1151"/>
      <c r="I702" s="1151"/>
      <c r="J702" s="728"/>
      <c r="K702" s="728"/>
      <c r="L702" s="728"/>
      <c r="M702" s="1151"/>
      <c r="N702" s="1151"/>
      <c r="O702" s="728"/>
      <c r="P702" s="728"/>
      <c r="Q702" s="728"/>
      <c r="BA702" s="418"/>
      <c r="BB702" s="495"/>
      <c r="BC702" s="418"/>
      <c r="BD702" s="418"/>
      <c r="BE702" s="418"/>
      <c r="BF702" s="418"/>
      <c r="BG702" s="418"/>
      <c r="BH702" s="418"/>
      <c r="BI702" s="418"/>
      <c r="BJ702" s="418"/>
      <c r="BK702" s="418"/>
      <c r="BL702" s="418"/>
      <c r="BM702" s="418"/>
      <c r="BN702" s="418"/>
      <c r="BO702" s="418"/>
      <c r="BP702" s="418"/>
      <c r="BQ702" s="418"/>
      <c r="BR702" s="418"/>
      <c r="BS702" s="418"/>
      <c r="BT702" s="418"/>
      <c r="BU702" s="418"/>
      <c r="BV702" s="418"/>
      <c r="BW702" s="418"/>
      <c r="BX702" s="418"/>
      <c r="BY702" s="418"/>
      <c r="BZ702" s="418"/>
      <c r="CA702" s="418"/>
      <c r="CB702" s="418"/>
      <c r="CC702" s="418"/>
      <c r="CD702" s="418"/>
      <c r="CE702" s="418"/>
      <c r="CF702" s="418"/>
      <c r="CG702" s="418"/>
      <c r="CH702" s="418"/>
      <c r="CI702" s="418"/>
      <c r="CJ702" s="418"/>
      <c r="CK702" s="418"/>
      <c r="CL702" s="418"/>
      <c r="CM702" s="418"/>
      <c r="CN702" s="418"/>
      <c r="CO702" s="418"/>
      <c r="CP702" s="418"/>
      <c r="CQ702" s="418"/>
      <c r="CR702" s="418"/>
      <c r="CS702" s="418"/>
      <c r="CT702" s="418"/>
      <c r="CU702" s="418"/>
      <c r="CV702" s="418"/>
      <c r="CW702" s="418"/>
      <c r="CX702" s="418"/>
      <c r="CY702" s="418"/>
      <c r="CZ702" s="418"/>
    </row>
    <row r="703" ht="25.15" customHeight="true" x14ac:dyDescent="0.2">
      <c r="C703" s="1151"/>
      <c r="D703" s="1151"/>
      <c r="E703" s="728"/>
      <c r="F703" s="728"/>
      <c r="G703" s="728"/>
      <c r="H703" s="1151"/>
      <c r="I703" s="1151"/>
      <c r="J703" s="728"/>
      <c r="K703" s="728"/>
      <c r="L703" s="728"/>
      <c r="M703" s="1151"/>
      <c r="N703" s="1151"/>
      <c r="O703" s="728"/>
      <c r="P703" s="728"/>
      <c r="Q703" s="728"/>
      <c r="BA703" s="418"/>
      <c r="BB703" s="495"/>
      <c r="BC703" s="418"/>
      <c r="BD703" s="418"/>
      <c r="BE703" s="418"/>
      <c r="BF703" s="418"/>
      <c r="BG703" s="418"/>
      <c r="BH703" s="418"/>
      <c r="BI703" s="418"/>
      <c r="BJ703" s="418"/>
      <c r="BK703" s="418"/>
      <c r="BL703" s="418"/>
      <c r="BM703" s="418"/>
      <c r="BN703" s="418"/>
      <c r="BO703" s="418"/>
      <c r="BP703" s="418"/>
      <c r="BQ703" s="418"/>
      <c r="BR703" s="418"/>
      <c r="BS703" s="418"/>
      <c r="BT703" s="418"/>
      <c r="BU703" s="418"/>
      <c r="BV703" s="418"/>
      <c r="BW703" s="418"/>
      <c r="BX703" s="418"/>
      <c r="BY703" s="418"/>
      <c r="BZ703" s="418"/>
      <c r="CA703" s="418"/>
      <c r="CB703" s="418"/>
      <c r="CC703" s="418"/>
      <c r="CD703" s="418"/>
      <c r="CE703" s="418"/>
      <c r="CF703" s="418"/>
      <c r="CG703" s="418"/>
      <c r="CH703" s="418"/>
      <c r="CI703" s="418"/>
      <c r="CJ703" s="418"/>
      <c r="CK703" s="418"/>
      <c r="CL703" s="418"/>
      <c r="CM703" s="418"/>
      <c r="CN703" s="418"/>
      <c r="CO703" s="418"/>
      <c r="CP703" s="418"/>
      <c r="CQ703" s="418"/>
      <c r="CR703" s="418"/>
      <c r="CS703" s="418"/>
      <c r="CT703" s="418"/>
      <c r="CU703" s="418"/>
      <c r="CV703" s="418"/>
      <c r="CW703" s="418"/>
      <c r="CX703" s="418"/>
      <c r="CY703" s="418"/>
      <c r="CZ703" s="418"/>
    </row>
    <row r="704" ht="25.15" customHeight="true" x14ac:dyDescent="0.2">
      <c r="C704" s="1151"/>
      <c r="D704" s="1151"/>
      <c r="E704" s="728"/>
      <c r="F704" s="728"/>
      <c r="G704" s="728"/>
      <c r="H704" s="1151"/>
      <c r="I704" s="1151"/>
      <c r="J704" s="728"/>
      <c r="K704" s="728"/>
      <c r="L704" s="728"/>
      <c r="M704" s="1151"/>
      <c r="N704" s="1151"/>
      <c r="O704" s="728"/>
      <c r="P704" s="728"/>
      <c r="Q704" s="728"/>
      <c r="BA704" s="418"/>
      <c r="BB704" s="495"/>
      <c r="BC704" s="418"/>
      <c r="BD704" s="418"/>
      <c r="BE704" s="418"/>
      <c r="BF704" s="418"/>
      <c r="BG704" s="418"/>
      <c r="BH704" s="418"/>
      <c r="BI704" s="418"/>
      <c r="BJ704" s="418"/>
      <c r="BK704" s="418"/>
      <c r="BL704" s="418"/>
      <c r="BM704" s="418"/>
      <c r="BN704" s="418"/>
      <c r="BO704" s="418"/>
      <c r="BP704" s="418"/>
      <c r="BQ704" s="418"/>
      <c r="BR704" s="418"/>
      <c r="BS704" s="418"/>
      <c r="BT704" s="418"/>
      <c r="BU704" s="418"/>
      <c r="BV704" s="418"/>
      <c r="BW704" s="418"/>
      <c r="BX704" s="418"/>
      <c r="BY704" s="418"/>
      <c r="BZ704" s="418"/>
      <c r="CA704" s="418"/>
      <c r="CB704" s="418"/>
      <c r="CC704" s="418"/>
      <c r="CD704" s="418"/>
      <c r="CE704" s="418"/>
      <c r="CF704" s="418"/>
      <c r="CG704" s="418"/>
      <c r="CH704" s="418"/>
      <c r="CI704" s="418"/>
      <c r="CJ704" s="418"/>
      <c r="CK704" s="418"/>
      <c r="CL704" s="418"/>
      <c r="CM704" s="418"/>
      <c r="CN704" s="418"/>
      <c r="CO704" s="418"/>
      <c r="CP704" s="418"/>
      <c r="CQ704" s="418"/>
      <c r="CR704" s="418"/>
      <c r="CS704" s="418"/>
      <c r="CT704" s="418"/>
      <c r="CU704" s="418"/>
      <c r="CV704" s="418"/>
      <c r="CW704" s="418"/>
      <c r="CX704" s="418"/>
      <c r="CY704" s="418"/>
      <c r="CZ704" s="418"/>
    </row>
    <row r="705" ht="25.15" customHeight="true" x14ac:dyDescent="0.2">
      <c r="C705" s="1151"/>
      <c r="D705" s="1151"/>
      <c r="E705" s="728"/>
      <c r="F705" s="728"/>
      <c r="G705" s="728"/>
      <c r="H705" s="1151"/>
      <c r="I705" s="1151"/>
      <c r="J705" s="728"/>
      <c r="K705" s="728"/>
      <c r="L705" s="728"/>
      <c r="M705" s="1151"/>
      <c r="N705" s="1151"/>
      <c r="O705" s="728"/>
      <c r="P705" s="728"/>
      <c r="Q705" s="728"/>
      <c r="BA705" s="418"/>
      <c r="BB705" s="495"/>
      <c r="BC705" s="418"/>
      <c r="BD705" s="418"/>
      <c r="BE705" s="418"/>
      <c r="BF705" s="418"/>
      <c r="BG705" s="418"/>
      <c r="BH705" s="418"/>
      <c r="BI705" s="418"/>
      <c r="BJ705" s="418"/>
      <c r="BK705" s="418"/>
      <c r="BL705" s="418"/>
      <c r="BM705" s="418"/>
      <c r="BN705" s="418"/>
      <c r="BO705" s="418"/>
      <c r="BP705" s="418"/>
      <c r="BQ705" s="418"/>
      <c r="BR705" s="418"/>
      <c r="BS705" s="418"/>
      <c r="BT705" s="418"/>
      <c r="BU705" s="418"/>
      <c r="BV705" s="418"/>
      <c r="BW705" s="418"/>
      <c r="BX705" s="418"/>
      <c r="BY705" s="418"/>
      <c r="BZ705" s="418"/>
      <c r="CA705" s="418"/>
      <c r="CB705" s="418"/>
      <c r="CC705" s="418"/>
      <c r="CD705" s="418"/>
      <c r="CE705" s="418"/>
      <c r="CF705" s="418"/>
      <c r="CG705" s="418"/>
      <c r="CH705" s="418"/>
      <c r="CI705" s="418"/>
      <c r="CJ705" s="418"/>
      <c r="CK705" s="418"/>
      <c r="CL705" s="418"/>
      <c r="CM705" s="418"/>
      <c r="CN705" s="418"/>
      <c r="CO705" s="418"/>
      <c r="CP705" s="418"/>
      <c r="CQ705" s="418"/>
      <c r="CR705" s="418"/>
      <c r="CS705" s="418"/>
      <c r="CT705" s="418"/>
      <c r="CU705" s="418"/>
      <c r="CV705" s="418"/>
      <c r="CW705" s="418"/>
      <c r="CX705" s="418"/>
      <c r="CY705" s="418"/>
      <c r="CZ705" s="418"/>
    </row>
    <row r="706" ht="25.15" customHeight="true" x14ac:dyDescent="0.2">
      <c r="C706" s="1151"/>
      <c r="D706" s="1151"/>
      <c r="E706" s="728"/>
      <c r="F706" s="728"/>
      <c r="G706" s="728"/>
      <c r="H706" s="1151"/>
      <c r="I706" s="1151"/>
      <c r="J706" s="728"/>
      <c r="K706" s="728"/>
      <c r="L706" s="728"/>
      <c r="M706" s="1151"/>
      <c r="N706" s="1151"/>
      <c r="O706" s="728"/>
      <c r="P706" s="728"/>
      <c r="Q706" s="728"/>
      <c r="BA706" s="418"/>
      <c r="BB706" s="495"/>
      <c r="BC706" s="418"/>
      <c r="BD706" s="418"/>
      <c r="BE706" s="418"/>
      <c r="BF706" s="418"/>
      <c r="BG706" s="418"/>
      <c r="BH706" s="418"/>
      <c r="BI706" s="418"/>
      <c r="BJ706" s="418"/>
      <c r="BK706" s="418"/>
      <c r="BL706" s="418"/>
      <c r="BM706" s="418"/>
      <c r="BN706" s="418"/>
      <c r="BO706" s="418"/>
      <c r="BP706" s="418"/>
      <c r="BQ706" s="418"/>
      <c r="BR706" s="418"/>
      <c r="BS706" s="418"/>
      <c r="BT706" s="418"/>
      <c r="BU706" s="418"/>
      <c r="BV706" s="418"/>
      <c r="BW706" s="418"/>
      <c r="BX706" s="418"/>
      <c r="BY706" s="418"/>
      <c r="BZ706" s="418"/>
      <c r="CA706" s="418"/>
      <c r="CB706" s="418"/>
      <c r="CC706" s="418"/>
      <c r="CD706" s="418"/>
      <c r="CE706" s="418"/>
      <c r="CF706" s="418"/>
      <c r="CG706" s="418"/>
      <c r="CH706" s="418"/>
      <c r="CI706" s="418"/>
      <c r="CJ706" s="418"/>
      <c r="CK706" s="418"/>
      <c r="CL706" s="418"/>
      <c r="CM706" s="418"/>
      <c r="CN706" s="418"/>
      <c r="CO706" s="418"/>
      <c r="CP706" s="418"/>
      <c r="CQ706" s="418"/>
      <c r="CR706" s="418"/>
      <c r="CS706" s="418"/>
      <c r="CT706" s="418"/>
      <c r="CU706" s="418"/>
      <c r="CV706" s="418"/>
      <c r="CW706" s="418"/>
      <c r="CX706" s="418"/>
      <c r="CY706" s="418"/>
      <c r="CZ706" s="418"/>
    </row>
    <row r="707" ht="25.15" customHeight="true" x14ac:dyDescent="0.2">
      <c r="C707" s="1151"/>
      <c r="D707" s="1151"/>
      <c r="E707" s="728"/>
      <c r="F707" s="728"/>
      <c r="G707" s="728"/>
      <c r="H707" s="1151"/>
      <c r="I707" s="1151"/>
      <c r="J707" s="728"/>
      <c r="K707" s="728"/>
      <c r="L707" s="728"/>
      <c r="M707" s="1151"/>
      <c r="N707" s="1151"/>
      <c r="O707" s="728"/>
      <c r="P707" s="728"/>
      <c r="Q707" s="728"/>
      <c r="BA707" s="418"/>
      <c r="BB707" s="495"/>
      <c r="BC707" s="418"/>
      <c r="BD707" s="418"/>
      <c r="BE707" s="418"/>
      <c r="BF707" s="418"/>
      <c r="BG707" s="418"/>
      <c r="BH707" s="418"/>
      <c r="BI707" s="418"/>
      <c r="BJ707" s="418"/>
      <c r="BK707" s="418"/>
      <c r="BL707" s="418"/>
      <c r="BM707" s="418"/>
      <c r="BN707" s="418"/>
      <c r="BO707" s="418"/>
      <c r="BP707" s="418"/>
      <c r="BQ707" s="418"/>
      <c r="BR707" s="418"/>
      <c r="BS707" s="418"/>
      <c r="BT707" s="418"/>
      <c r="BU707" s="418"/>
      <c r="BV707" s="418"/>
      <c r="BW707" s="418"/>
      <c r="BX707" s="418"/>
      <c r="BY707" s="418"/>
      <c r="BZ707" s="418"/>
      <c r="CA707" s="418"/>
      <c r="CB707" s="418"/>
      <c r="CC707" s="418"/>
      <c r="CD707" s="418"/>
      <c r="CE707" s="418"/>
      <c r="CF707" s="418"/>
      <c r="CG707" s="418"/>
      <c r="CH707" s="418"/>
      <c r="CI707" s="418"/>
      <c r="CJ707" s="418"/>
      <c r="CK707" s="418"/>
      <c r="CL707" s="418"/>
      <c r="CM707" s="418"/>
      <c r="CN707" s="418"/>
      <c r="CO707" s="418"/>
      <c r="CP707" s="418"/>
      <c r="CQ707" s="418"/>
      <c r="CR707" s="418"/>
      <c r="CS707" s="418"/>
      <c r="CT707" s="418"/>
      <c r="CU707" s="418"/>
      <c r="CV707" s="418"/>
      <c r="CW707" s="418"/>
      <c r="CX707" s="418"/>
      <c r="CY707" s="418"/>
      <c r="CZ707" s="418"/>
    </row>
    <row r="708" ht="25.15" customHeight="true" x14ac:dyDescent="0.2">
      <c r="C708" s="1151"/>
      <c r="D708" s="1151"/>
      <c r="E708" s="728"/>
      <c r="F708" s="728"/>
      <c r="G708" s="728"/>
      <c r="H708" s="1151"/>
      <c r="I708" s="1151"/>
      <c r="J708" s="728"/>
      <c r="K708" s="728"/>
      <c r="L708" s="728"/>
      <c r="M708" s="1151"/>
      <c r="N708" s="1151"/>
      <c r="O708" s="728"/>
      <c r="P708" s="728"/>
      <c r="Q708" s="728"/>
      <c r="BA708" s="418"/>
      <c r="BB708" s="495"/>
      <c r="BC708" s="418"/>
      <c r="BD708" s="418"/>
      <c r="BE708" s="418"/>
      <c r="BF708" s="418"/>
      <c r="BG708" s="418"/>
      <c r="BH708" s="418"/>
      <c r="BI708" s="418"/>
      <c r="BJ708" s="418"/>
      <c r="BK708" s="418"/>
      <c r="BL708" s="418"/>
      <c r="BM708" s="418"/>
      <c r="BN708" s="418"/>
      <c r="BO708" s="418"/>
      <c r="BP708" s="418"/>
      <c r="BQ708" s="418"/>
      <c r="BR708" s="418"/>
      <c r="BS708" s="418"/>
      <c r="BT708" s="418"/>
      <c r="BU708" s="418"/>
      <c r="BV708" s="418"/>
      <c r="BW708" s="418"/>
      <c r="BX708" s="418"/>
      <c r="BY708" s="418"/>
      <c r="BZ708" s="418"/>
      <c r="CA708" s="418"/>
      <c r="CB708" s="418"/>
      <c r="CC708" s="418"/>
      <c r="CD708" s="418"/>
      <c r="CE708" s="418"/>
      <c r="CF708" s="418"/>
      <c r="CG708" s="418"/>
      <c r="CH708" s="418"/>
      <c r="CI708" s="418"/>
      <c r="CJ708" s="418"/>
      <c r="CK708" s="418"/>
      <c r="CL708" s="418"/>
      <c r="CM708" s="418"/>
      <c r="CN708" s="418"/>
      <c r="CO708" s="418"/>
      <c r="CP708" s="418"/>
      <c r="CQ708" s="418"/>
      <c r="CR708" s="418"/>
      <c r="CS708" s="418"/>
      <c r="CT708" s="418"/>
      <c r="CU708" s="418"/>
      <c r="CV708" s="418"/>
      <c r="CW708" s="418"/>
      <c r="CX708" s="418"/>
      <c r="CY708" s="418"/>
      <c r="CZ708" s="418"/>
    </row>
    <row r="709" ht="25.15" customHeight="true" x14ac:dyDescent="0.2">
      <c r="C709" s="1151"/>
      <c r="D709" s="1151"/>
      <c r="E709" s="728"/>
      <c r="F709" s="728"/>
      <c r="G709" s="728"/>
      <c r="H709" s="1151"/>
      <c r="I709" s="1151"/>
      <c r="J709" s="728"/>
      <c r="K709" s="728"/>
      <c r="L709" s="728"/>
      <c r="M709" s="1151"/>
      <c r="N709" s="1151"/>
      <c r="O709" s="728"/>
      <c r="P709" s="728"/>
      <c r="Q709" s="728"/>
      <c r="BA709" s="418"/>
      <c r="BB709" s="495"/>
      <c r="BC709" s="418"/>
      <c r="BD709" s="418"/>
      <c r="BE709" s="418"/>
      <c r="BF709" s="418"/>
      <c r="BG709" s="418"/>
      <c r="BH709" s="418"/>
      <c r="BI709" s="418"/>
      <c r="BJ709" s="418"/>
      <c r="BK709" s="418"/>
      <c r="BL709" s="418"/>
      <c r="BM709" s="418"/>
      <c r="BN709" s="418"/>
      <c r="BO709" s="418"/>
      <c r="BP709" s="418"/>
      <c r="BQ709" s="418"/>
      <c r="BR709" s="418"/>
      <c r="BS709" s="418"/>
      <c r="BT709" s="418"/>
      <c r="BU709" s="418"/>
      <c r="BV709" s="418"/>
      <c r="BW709" s="418"/>
      <c r="BX709" s="418"/>
      <c r="BY709" s="418"/>
      <c r="BZ709" s="418"/>
      <c r="CA709" s="418"/>
      <c r="CB709" s="418"/>
      <c r="CC709" s="418"/>
      <c r="CD709" s="418"/>
      <c r="CE709" s="418"/>
      <c r="CF709" s="418"/>
      <c r="CG709" s="418"/>
      <c r="CH709" s="418"/>
      <c r="CI709" s="418"/>
      <c r="CJ709" s="418"/>
      <c r="CK709" s="418"/>
      <c r="CL709" s="418"/>
      <c r="CM709" s="418"/>
      <c r="CN709" s="418"/>
      <c r="CO709" s="418"/>
      <c r="CP709" s="418"/>
      <c r="CQ709" s="418"/>
      <c r="CR709" s="418"/>
      <c r="CS709" s="418"/>
      <c r="CT709" s="418"/>
      <c r="CU709" s="418"/>
      <c r="CV709" s="418"/>
      <c r="CW709" s="418"/>
      <c r="CX709" s="418"/>
      <c r="CY709" s="418"/>
      <c r="CZ709" s="418"/>
    </row>
    <row r="710" ht="25.15" customHeight="true" x14ac:dyDescent="0.2">
      <c r="C710" s="1151"/>
      <c r="D710" s="1151"/>
      <c r="E710" s="728"/>
      <c r="F710" s="728"/>
      <c r="G710" s="728"/>
      <c r="H710" s="1151"/>
      <c r="I710" s="1151"/>
      <c r="J710" s="728"/>
      <c r="K710" s="728"/>
      <c r="L710" s="728"/>
      <c r="M710" s="1151"/>
      <c r="N710" s="1151"/>
      <c r="O710" s="728"/>
      <c r="P710" s="728"/>
      <c r="Q710" s="728"/>
      <c r="BA710" s="418"/>
      <c r="BB710" s="495"/>
      <c r="BC710" s="418"/>
      <c r="BD710" s="418"/>
      <c r="BE710" s="418"/>
      <c r="BF710" s="418"/>
      <c r="BG710" s="418"/>
      <c r="BH710" s="418"/>
      <c r="BI710" s="418"/>
      <c r="BJ710" s="418"/>
      <c r="BK710" s="418"/>
      <c r="BL710" s="418"/>
      <c r="BM710" s="418"/>
      <c r="BN710" s="418"/>
      <c r="BO710" s="418"/>
      <c r="BP710" s="418"/>
      <c r="BQ710" s="418"/>
      <c r="BR710" s="418"/>
      <c r="BS710" s="418"/>
      <c r="BT710" s="418"/>
      <c r="BU710" s="418"/>
      <c r="BV710" s="418"/>
      <c r="BW710" s="418"/>
      <c r="BX710" s="418"/>
      <c r="BY710" s="418"/>
      <c r="BZ710" s="418"/>
      <c r="CA710" s="418"/>
      <c r="CB710" s="418"/>
      <c r="CC710" s="418"/>
      <c r="CD710" s="418"/>
      <c r="CE710" s="418"/>
      <c r="CF710" s="418"/>
      <c r="CG710" s="418"/>
      <c r="CH710" s="418"/>
      <c r="CI710" s="418"/>
      <c r="CJ710" s="418"/>
      <c r="CK710" s="418"/>
      <c r="CL710" s="418"/>
      <c r="CM710" s="418"/>
      <c r="CN710" s="418"/>
      <c r="CO710" s="418"/>
      <c r="CP710" s="418"/>
      <c r="CQ710" s="418"/>
      <c r="CR710" s="418"/>
      <c r="CS710" s="418"/>
      <c r="CT710" s="418"/>
      <c r="CU710" s="418"/>
      <c r="CV710" s="418"/>
      <c r="CW710" s="418"/>
      <c r="CX710" s="418"/>
      <c r="CY710" s="418"/>
      <c r="CZ710" s="418"/>
    </row>
    <row r="711" ht="25.15" customHeight="true" x14ac:dyDescent="0.2">
      <c r="C711" s="1151"/>
      <c r="D711" s="1151"/>
      <c r="E711" s="728"/>
      <c r="F711" s="728"/>
      <c r="G711" s="728"/>
      <c r="H711" s="1151"/>
      <c r="I711" s="1151"/>
      <c r="J711" s="728"/>
      <c r="K711" s="728"/>
      <c r="L711" s="728"/>
      <c r="M711" s="1151"/>
      <c r="N711" s="1151"/>
      <c r="O711" s="728"/>
      <c r="P711" s="728"/>
      <c r="Q711" s="728"/>
      <c r="BA711" s="418"/>
      <c r="BB711" s="495"/>
      <c r="BC711" s="418"/>
      <c r="BD711" s="418"/>
      <c r="BE711" s="418"/>
      <c r="BF711" s="418"/>
      <c r="BG711" s="418"/>
      <c r="BH711" s="418"/>
      <c r="BI711" s="418"/>
      <c r="BJ711" s="418"/>
      <c r="BK711" s="418"/>
      <c r="BL711" s="418"/>
      <c r="BM711" s="418"/>
      <c r="BN711" s="418"/>
      <c r="BO711" s="418"/>
      <c r="BP711" s="418"/>
      <c r="BQ711" s="418"/>
      <c r="BR711" s="418"/>
      <c r="BS711" s="418"/>
      <c r="BT711" s="418"/>
      <c r="BU711" s="418"/>
      <c r="BV711" s="418"/>
      <c r="BW711" s="418"/>
      <c r="BX711" s="418"/>
      <c r="BY711" s="418"/>
      <c r="BZ711" s="418"/>
      <c r="CA711" s="418"/>
      <c r="CB711" s="418"/>
      <c r="CC711" s="418"/>
      <c r="CD711" s="418"/>
      <c r="CE711" s="418"/>
      <c r="CF711" s="418"/>
      <c r="CG711" s="418"/>
      <c r="CH711" s="418"/>
      <c r="CI711" s="418"/>
      <c r="CJ711" s="418"/>
      <c r="CK711" s="418"/>
      <c r="CL711" s="418"/>
      <c r="CM711" s="418"/>
      <c r="CN711" s="418"/>
      <c r="CO711" s="418"/>
      <c r="CP711" s="418"/>
      <c r="CQ711" s="418"/>
      <c r="CR711" s="418"/>
      <c r="CS711" s="418"/>
      <c r="CT711" s="418"/>
      <c r="CU711" s="418"/>
      <c r="CV711" s="418"/>
      <c r="CW711" s="418"/>
      <c r="CX711" s="418"/>
      <c r="CY711" s="418"/>
      <c r="CZ711" s="418"/>
    </row>
    <row r="712" ht="25.15" customHeight="true" x14ac:dyDescent="0.2">
      <c r="C712" s="1151"/>
      <c r="D712" s="1151"/>
      <c r="E712" s="728"/>
      <c r="F712" s="728"/>
      <c r="G712" s="728"/>
      <c r="H712" s="1151"/>
      <c r="I712" s="1151"/>
      <c r="J712" s="728"/>
      <c r="K712" s="728"/>
      <c r="L712" s="728"/>
      <c r="M712" s="1151"/>
      <c r="N712" s="1151"/>
      <c r="O712" s="728"/>
      <c r="P712" s="728"/>
      <c r="Q712" s="728"/>
      <c r="BA712" s="418"/>
      <c r="BB712" s="495"/>
      <c r="BC712" s="418"/>
      <c r="BD712" s="418"/>
      <c r="BE712" s="418"/>
      <c r="BF712" s="418"/>
      <c r="BG712" s="418"/>
      <c r="BH712" s="418"/>
      <c r="BI712" s="418"/>
      <c r="BJ712" s="418"/>
      <c r="BK712" s="418"/>
      <c r="BL712" s="418"/>
      <c r="BM712" s="418"/>
      <c r="BN712" s="418"/>
      <c r="BO712" s="418"/>
      <c r="BP712" s="418"/>
      <c r="BQ712" s="418"/>
      <c r="BR712" s="418"/>
      <c r="BS712" s="418"/>
      <c r="BT712" s="418"/>
      <c r="BU712" s="418"/>
      <c r="BV712" s="418"/>
      <c r="BW712" s="418"/>
      <c r="BX712" s="418"/>
      <c r="BY712" s="418"/>
      <c r="BZ712" s="418"/>
      <c r="CA712" s="418"/>
      <c r="CB712" s="418"/>
      <c r="CC712" s="418"/>
      <c r="CD712" s="418"/>
      <c r="CE712" s="418"/>
      <c r="CF712" s="418"/>
      <c r="CG712" s="418"/>
      <c r="CH712" s="418"/>
      <c r="CI712" s="418"/>
      <c r="CJ712" s="418"/>
      <c r="CK712" s="418"/>
      <c r="CL712" s="418"/>
      <c r="CM712" s="418"/>
      <c r="CN712" s="418"/>
      <c r="CO712" s="418"/>
      <c r="CP712" s="418"/>
      <c r="CQ712" s="418"/>
      <c r="CR712" s="418"/>
      <c r="CS712" s="418"/>
      <c r="CT712" s="418"/>
      <c r="CU712" s="418"/>
      <c r="CV712" s="418"/>
      <c r="CW712" s="418"/>
      <c r="CX712" s="418"/>
      <c r="CY712" s="418"/>
      <c r="CZ712" s="418"/>
    </row>
    <row r="713" ht="25.15" customHeight="true" x14ac:dyDescent="0.2">
      <c r="C713" s="1151"/>
      <c r="D713" s="1151"/>
      <c r="E713" s="728"/>
      <c r="F713" s="728"/>
      <c r="G713" s="728"/>
      <c r="H713" s="1151"/>
      <c r="I713" s="1151"/>
      <c r="J713" s="728"/>
      <c r="K713" s="728"/>
      <c r="L713" s="728"/>
      <c r="M713" s="1151"/>
      <c r="N713" s="1151"/>
      <c r="O713" s="728"/>
      <c r="P713" s="728"/>
      <c r="Q713" s="728"/>
      <c r="BA713" s="418"/>
      <c r="BB713" s="495"/>
      <c r="BC713" s="418"/>
      <c r="BD713" s="418"/>
      <c r="BE713" s="418"/>
      <c r="BF713" s="418"/>
      <c r="BG713" s="418"/>
      <c r="BH713" s="418"/>
      <c r="BI713" s="418"/>
      <c r="BJ713" s="418"/>
      <c r="BK713" s="418"/>
      <c r="BL713" s="418"/>
      <c r="BM713" s="418"/>
      <c r="BN713" s="418"/>
      <c r="BO713" s="418"/>
      <c r="BP713" s="418"/>
      <c r="BQ713" s="418"/>
      <c r="BR713" s="418"/>
      <c r="BS713" s="418"/>
      <c r="BT713" s="418"/>
      <c r="BU713" s="418"/>
      <c r="BV713" s="418"/>
      <c r="BW713" s="418"/>
      <c r="BX713" s="418"/>
      <c r="BY713" s="418"/>
      <c r="BZ713" s="418"/>
      <c r="CA713" s="418"/>
      <c r="CB713" s="418"/>
      <c r="CC713" s="418"/>
      <c r="CD713" s="418"/>
      <c r="CE713" s="418"/>
      <c r="CF713" s="418"/>
      <c r="CG713" s="418"/>
      <c r="CH713" s="418"/>
      <c r="CI713" s="418"/>
      <c r="CJ713" s="418"/>
      <c r="CK713" s="418"/>
      <c r="CL713" s="418"/>
      <c r="CM713" s="418"/>
      <c r="CN713" s="418"/>
      <c r="CO713" s="418"/>
      <c r="CP713" s="418"/>
      <c r="CQ713" s="418"/>
      <c r="CR713" s="418"/>
      <c r="CS713" s="418"/>
      <c r="CT713" s="418"/>
      <c r="CU713" s="418"/>
      <c r="CV713" s="418"/>
      <c r="CW713" s="418"/>
      <c r="CX713" s="418"/>
      <c r="CY713" s="418"/>
      <c r="CZ713" s="418"/>
    </row>
    <row r="714" ht="25.15" customHeight="true" x14ac:dyDescent="0.2">
      <c r="C714" s="1151"/>
      <c r="D714" s="1151"/>
      <c r="E714" s="728"/>
      <c r="F714" s="728"/>
      <c r="G714" s="728"/>
      <c r="H714" s="1151"/>
      <c r="I714" s="1151"/>
      <c r="J714" s="728"/>
      <c r="K714" s="728"/>
      <c r="L714" s="728"/>
      <c r="M714" s="1151"/>
      <c r="N714" s="1151"/>
      <c r="O714" s="728"/>
      <c r="P714" s="728"/>
      <c r="Q714" s="728"/>
      <c r="BA714" s="418"/>
      <c r="BB714" s="495"/>
      <c r="BC714" s="418"/>
      <c r="BD714" s="418"/>
      <c r="BE714" s="418"/>
      <c r="BF714" s="418"/>
      <c r="BG714" s="418"/>
      <c r="BH714" s="418"/>
      <c r="BI714" s="418"/>
      <c r="BJ714" s="418"/>
      <c r="BK714" s="418"/>
      <c r="BL714" s="418"/>
      <c r="BM714" s="418"/>
      <c r="BN714" s="418"/>
      <c r="BO714" s="418"/>
      <c r="BP714" s="418"/>
      <c r="BQ714" s="418"/>
      <c r="BR714" s="418"/>
      <c r="BS714" s="418"/>
      <c r="BT714" s="418"/>
      <c r="BU714" s="418"/>
      <c r="BV714" s="418"/>
      <c r="BW714" s="418"/>
      <c r="BX714" s="418"/>
      <c r="BY714" s="418"/>
      <c r="BZ714" s="418"/>
      <c r="CA714" s="418"/>
      <c r="CB714" s="418"/>
      <c r="CC714" s="418"/>
      <c r="CD714" s="418"/>
      <c r="CE714" s="418"/>
      <c r="CF714" s="418"/>
      <c r="CG714" s="418"/>
      <c r="CH714" s="418"/>
      <c r="CI714" s="418"/>
      <c r="CJ714" s="418"/>
      <c r="CK714" s="418"/>
      <c r="CL714" s="418"/>
      <c r="CM714" s="418"/>
      <c r="CN714" s="418"/>
      <c r="CO714" s="418"/>
      <c r="CP714" s="418"/>
      <c r="CQ714" s="418"/>
      <c r="CR714" s="418"/>
      <c r="CS714" s="418"/>
      <c r="CT714" s="418"/>
      <c r="CU714" s="418"/>
      <c r="CV714" s="418"/>
      <c r="CW714" s="418"/>
      <c r="CX714" s="418"/>
      <c r="CY714" s="418"/>
      <c r="CZ714" s="418"/>
    </row>
    <row r="715" ht="25.15" customHeight="true" x14ac:dyDescent="0.2">
      <c r="C715" s="1151"/>
      <c r="D715" s="1151"/>
      <c r="E715" s="728"/>
      <c r="F715" s="728"/>
      <c r="G715" s="728"/>
      <c r="H715" s="1151"/>
      <c r="I715" s="1151"/>
      <c r="J715" s="728"/>
      <c r="K715" s="728"/>
      <c r="L715" s="728"/>
      <c r="M715" s="1151"/>
      <c r="N715" s="1151"/>
      <c r="O715" s="728"/>
      <c r="P715" s="728"/>
      <c r="Q715" s="728"/>
      <c r="BA715" s="418"/>
      <c r="BB715" s="495"/>
      <c r="BC715" s="418"/>
      <c r="BD715" s="418"/>
      <c r="BE715" s="418"/>
      <c r="BF715" s="418"/>
      <c r="BG715" s="418"/>
      <c r="BH715" s="418"/>
      <c r="BI715" s="418"/>
      <c r="BJ715" s="418"/>
      <c r="BK715" s="418"/>
      <c r="BL715" s="418"/>
      <c r="BM715" s="418"/>
      <c r="BN715" s="418"/>
      <c r="BO715" s="418"/>
      <c r="BP715" s="418"/>
      <c r="BQ715" s="418"/>
      <c r="BR715" s="418"/>
      <c r="BS715" s="418"/>
      <c r="BT715" s="418"/>
      <c r="BU715" s="418"/>
      <c r="BV715" s="418"/>
      <c r="BW715" s="418"/>
      <c r="BX715" s="418"/>
      <c r="BY715" s="418"/>
      <c r="BZ715" s="418"/>
      <c r="CA715" s="418"/>
      <c r="CB715" s="418"/>
      <c r="CC715" s="418"/>
      <c r="CD715" s="418"/>
      <c r="CE715" s="418"/>
      <c r="CF715" s="418"/>
      <c r="CG715" s="418"/>
      <c r="CH715" s="418"/>
      <c r="CI715" s="418"/>
      <c r="CJ715" s="418"/>
      <c r="CK715" s="418"/>
      <c r="CL715" s="418"/>
      <c r="CM715" s="418"/>
      <c r="CN715" s="418"/>
      <c r="CO715" s="418"/>
      <c r="CP715" s="418"/>
      <c r="CQ715" s="418"/>
      <c r="CR715" s="418"/>
      <c r="CS715" s="418"/>
      <c r="CT715" s="418"/>
      <c r="CU715" s="418"/>
      <c r="CV715" s="418"/>
      <c r="CW715" s="418"/>
      <c r="CX715" s="418"/>
      <c r="CY715" s="418"/>
      <c r="CZ715" s="418"/>
    </row>
    <row r="716" ht="25.15" customHeight="true" x14ac:dyDescent="0.2">
      <c r="C716" s="1151"/>
      <c r="D716" s="1151"/>
      <c r="E716" s="728"/>
      <c r="F716" s="728"/>
      <c r="G716" s="728"/>
      <c r="H716" s="1151"/>
      <c r="I716" s="1151"/>
      <c r="J716" s="728"/>
      <c r="K716" s="728"/>
      <c r="L716" s="728"/>
      <c r="M716" s="1151"/>
      <c r="N716" s="1151"/>
      <c r="O716" s="728"/>
      <c r="P716" s="728"/>
      <c r="Q716" s="728"/>
      <c r="BA716" s="418"/>
      <c r="BB716" s="495"/>
      <c r="BC716" s="418"/>
      <c r="BD716" s="418"/>
      <c r="BE716" s="418"/>
      <c r="BF716" s="418"/>
      <c r="BG716" s="418"/>
      <c r="BH716" s="418"/>
      <c r="BI716" s="418"/>
      <c r="BJ716" s="418"/>
      <c r="BK716" s="418"/>
      <c r="BL716" s="418"/>
      <c r="BM716" s="418"/>
      <c r="BN716" s="418"/>
      <c r="BO716" s="418"/>
      <c r="BP716" s="418"/>
      <c r="BQ716" s="418"/>
      <c r="BR716" s="418"/>
      <c r="BS716" s="418"/>
      <c r="BT716" s="418"/>
      <c r="BU716" s="418"/>
      <c r="BV716" s="418"/>
      <c r="BW716" s="418"/>
      <c r="BX716" s="418"/>
      <c r="BY716" s="418"/>
      <c r="BZ716" s="418"/>
      <c r="CA716" s="418"/>
      <c r="CB716" s="418"/>
      <c r="CC716" s="418"/>
      <c r="CD716" s="418"/>
      <c r="CE716" s="418"/>
      <c r="CF716" s="418"/>
      <c r="CG716" s="418"/>
      <c r="CH716" s="418"/>
      <c r="CI716" s="418"/>
      <c r="CJ716" s="418"/>
      <c r="CK716" s="418"/>
      <c r="CL716" s="418"/>
      <c r="CM716" s="418"/>
      <c r="CN716" s="418"/>
      <c r="CO716" s="418"/>
      <c r="CP716" s="418"/>
      <c r="CQ716" s="418"/>
      <c r="CR716" s="418"/>
      <c r="CS716" s="418"/>
      <c r="CT716" s="418"/>
      <c r="CU716" s="418"/>
      <c r="CV716" s="418"/>
      <c r="CW716" s="418"/>
      <c r="CX716" s="418"/>
      <c r="CY716" s="418"/>
      <c r="CZ716" s="418"/>
    </row>
    <row r="717" ht="25.15" customHeight="true" x14ac:dyDescent="0.2">
      <c r="C717" s="1151"/>
      <c r="D717" s="1151"/>
      <c r="E717" s="728"/>
      <c r="F717" s="728"/>
      <c r="G717" s="728"/>
      <c r="H717" s="1151"/>
      <c r="I717" s="1151"/>
      <c r="J717" s="728"/>
      <c r="K717" s="728"/>
      <c r="L717" s="728"/>
      <c r="M717" s="1151"/>
      <c r="N717" s="1151"/>
      <c r="O717" s="728"/>
      <c r="P717" s="728"/>
      <c r="Q717" s="728"/>
      <c r="BA717" s="418"/>
      <c r="BB717" s="495"/>
      <c r="BC717" s="418"/>
      <c r="BD717" s="418"/>
      <c r="BE717" s="418"/>
      <c r="BF717" s="418"/>
      <c r="BG717" s="418"/>
      <c r="BH717" s="418"/>
      <c r="BI717" s="418"/>
      <c r="BJ717" s="418"/>
      <c r="BK717" s="418"/>
      <c r="BL717" s="418"/>
      <c r="BM717" s="418"/>
      <c r="BN717" s="418"/>
      <c r="BO717" s="418"/>
      <c r="BP717" s="418"/>
      <c r="BQ717" s="418"/>
      <c r="BR717" s="418"/>
      <c r="BS717" s="418"/>
      <c r="BT717" s="418"/>
      <c r="BU717" s="418"/>
      <c r="BV717" s="418"/>
      <c r="BW717" s="418"/>
      <c r="BX717" s="418"/>
      <c r="BY717" s="418"/>
      <c r="BZ717" s="418"/>
      <c r="CA717" s="418"/>
      <c r="CB717" s="418"/>
      <c r="CC717" s="418"/>
      <c r="CD717" s="418"/>
      <c r="CE717" s="418"/>
      <c r="CF717" s="418"/>
      <c r="CG717" s="418"/>
      <c r="CH717" s="418"/>
      <c r="CI717" s="418"/>
      <c r="CJ717" s="418"/>
      <c r="CK717" s="418"/>
      <c r="CL717" s="418"/>
      <c r="CM717" s="418"/>
      <c r="CN717" s="418"/>
      <c r="CO717" s="418"/>
      <c r="CP717" s="418"/>
      <c r="CQ717" s="418"/>
      <c r="CR717" s="418"/>
      <c r="CS717" s="418"/>
      <c r="CT717" s="418"/>
      <c r="CU717" s="418"/>
      <c r="CV717" s="418"/>
      <c r="CW717" s="418"/>
      <c r="CX717" s="418"/>
      <c r="CY717" s="418"/>
      <c r="CZ717" s="418"/>
    </row>
    <row r="718" ht="25.15" customHeight="true" x14ac:dyDescent="0.2">
      <c r="C718" s="1151"/>
      <c r="D718" s="1151"/>
      <c r="E718" s="728"/>
      <c r="F718" s="728"/>
      <c r="G718" s="728"/>
      <c r="H718" s="1151"/>
      <c r="I718" s="1151"/>
      <c r="J718" s="728"/>
      <c r="K718" s="728"/>
      <c r="L718" s="728"/>
      <c r="M718" s="1151"/>
      <c r="N718" s="1151"/>
      <c r="O718" s="728"/>
      <c r="P718" s="728"/>
      <c r="Q718" s="728"/>
      <c r="BA718" s="418"/>
      <c r="BB718" s="495"/>
      <c r="BC718" s="418"/>
      <c r="BD718" s="418"/>
      <c r="BE718" s="418"/>
      <c r="BF718" s="418"/>
      <c r="BG718" s="418"/>
      <c r="BH718" s="418"/>
      <c r="BI718" s="418"/>
      <c r="BJ718" s="418"/>
      <c r="BK718" s="418"/>
      <c r="BL718" s="418"/>
      <c r="BM718" s="418"/>
      <c r="BN718" s="418"/>
      <c r="BO718" s="418"/>
      <c r="BP718" s="418"/>
      <c r="BQ718" s="418"/>
      <c r="BR718" s="418"/>
      <c r="BS718" s="418"/>
      <c r="BT718" s="418"/>
      <c r="BU718" s="418"/>
      <c r="BV718" s="418"/>
      <c r="BW718" s="418"/>
      <c r="BX718" s="418"/>
      <c r="BY718" s="418"/>
      <c r="BZ718" s="418"/>
      <c r="CA718" s="418"/>
      <c r="CB718" s="418"/>
      <c r="CC718" s="418"/>
      <c r="CD718" s="418"/>
      <c r="CE718" s="418"/>
      <c r="CF718" s="418"/>
      <c r="CG718" s="418"/>
      <c r="CH718" s="418"/>
      <c r="CI718" s="418"/>
      <c r="CJ718" s="418"/>
      <c r="CK718" s="418"/>
      <c r="CL718" s="418"/>
      <c r="CM718" s="418"/>
      <c r="CN718" s="418"/>
      <c r="CO718" s="418"/>
      <c r="CP718" s="418"/>
      <c r="CQ718" s="418"/>
      <c r="CR718" s="418"/>
      <c r="CS718" s="418"/>
      <c r="CT718" s="418"/>
      <c r="CU718" s="418"/>
      <c r="CV718" s="418"/>
      <c r="CW718" s="418"/>
      <c r="CX718" s="418"/>
      <c r="CY718" s="418"/>
      <c r="CZ718" s="418"/>
    </row>
    <row r="719" ht="25.15" customHeight="true" x14ac:dyDescent="0.2">
      <c r="C719" s="1151"/>
      <c r="D719" s="1151"/>
      <c r="E719" s="728"/>
      <c r="F719" s="728"/>
      <c r="G719" s="728"/>
      <c r="H719" s="1151"/>
      <c r="I719" s="1151"/>
      <c r="J719" s="728"/>
      <c r="K719" s="728"/>
      <c r="L719" s="728"/>
      <c r="M719" s="1151"/>
      <c r="N719" s="1151"/>
      <c r="O719" s="728"/>
      <c r="P719" s="728"/>
      <c r="Q719" s="728"/>
      <c r="BA719" s="418"/>
      <c r="BB719" s="495"/>
      <c r="BC719" s="418"/>
      <c r="BD719" s="418"/>
      <c r="BE719" s="418"/>
      <c r="BF719" s="418"/>
      <c r="BG719" s="418"/>
      <c r="BH719" s="418"/>
      <c r="BI719" s="418"/>
      <c r="BJ719" s="418"/>
      <c r="BK719" s="418"/>
      <c r="BL719" s="418"/>
      <c r="BM719" s="418"/>
      <c r="BN719" s="418"/>
      <c r="BO719" s="418"/>
      <c r="BP719" s="418"/>
      <c r="BQ719" s="418"/>
      <c r="BR719" s="418"/>
      <c r="BS719" s="418"/>
      <c r="BT719" s="418"/>
      <c r="BU719" s="418"/>
      <c r="BV719" s="418"/>
      <c r="BW719" s="418"/>
      <c r="BX719" s="418"/>
      <c r="BY719" s="418"/>
      <c r="BZ719" s="418"/>
      <c r="CA719" s="418"/>
      <c r="CB719" s="418"/>
      <c r="CC719" s="418"/>
      <c r="CD719" s="418"/>
      <c r="CE719" s="418"/>
      <c r="CF719" s="418"/>
      <c r="CG719" s="418"/>
      <c r="CH719" s="418"/>
      <c r="CI719" s="418"/>
      <c r="CJ719" s="418"/>
      <c r="CK719" s="418"/>
      <c r="CL719" s="418"/>
      <c r="CM719" s="418"/>
      <c r="CN719" s="418"/>
      <c r="CO719" s="418"/>
      <c r="CP719" s="418"/>
      <c r="CQ719" s="418"/>
      <c r="CR719" s="418"/>
      <c r="CS719" s="418"/>
      <c r="CT719" s="418"/>
      <c r="CU719" s="418"/>
      <c r="CV719" s="418"/>
      <c r="CW719" s="418"/>
      <c r="CX719" s="418"/>
      <c r="CY719" s="418"/>
      <c r="CZ719" s="418"/>
    </row>
    <row r="720" ht="25.15" customHeight="true" x14ac:dyDescent="0.2">
      <c r="C720" s="1151"/>
      <c r="D720" s="1151"/>
      <c r="E720" s="728"/>
      <c r="F720" s="728"/>
      <c r="G720" s="728"/>
      <c r="H720" s="1151"/>
      <c r="I720" s="1151"/>
      <c r="J720" s="728"/>
      <c r="K720" s="728"/>
      <c r="L720" s="728"/>
      <c r="M720" s="1151"/>
      <c r="N720" s="1151"/>
      <c r="O720" s="728"/>
      <c r="P720" s="728"/>
      <c r="Q720" s="728"/>
      <c r="BA720" s="418"/>
      <c r="BB720" s="495"/>
      <c r="BC720" s="418"/>
      <c r="BD720" s="418"/>
      <c r="BE720" s="418"/>
      <c r="BF720" s="418"/>
      <c r="BG720" s="418"/>
      <c r="BH720" s="418"/>
      <c r="BI720" s="418"/>
      <c r="BJ720" s="418"/>
      <c r="BK720" s="418"/>
      <c r="BL720" s="418"/>
      <c r="BM720" s="418"/>
      <c r="BN720" s="418"/>
      <c r="BO720" s="418"/>
      <c r="BP720" s="418"/>
      <c r="BQ720" s="418"/>
      <c r="BR720" s="418"/>
      <c r="BS720" s="418"/>
      <c r="BT720" s="418"/>
      <c r="BU720" s="418"/>
      <c r="BV720" s="418"/>
      <c r="BW720" s="418"/>
      <c r="BX720" s="418"/>
      <c r="BY720" s="418"/>
      <c r="BZ720" s="418"/>
      <c r="CA720" s="418"/>
      <c r="CB720" s="418"/>
      <c r="CC720" s="418"/>
      <c r="CD720" s="418"/>
      <c r="CE720" s="418"/>
      <c r="CF720" s="418"/>
      <c r="CG720" s="418"/>
      <c r="CH720" s="418"/>
      <c r="CI720" s="418"/>
      <c r="CJ720" s="418"/>
      <c r="CK720" s="418"/>
      <c r="CL720" s="418"/>
      <c r="CM720" s="418"/>
      <c r="CN720" s="418"/>
      <c r="CO720" s="418"/>
      <c r="CP720" s="418"/>
      <c r="CQ720" s="418"/>
      <c r="CR720" s="418"/>
      <c r="CS720" s="418"/>
      <c r="CT720" s="418"/>
      <c r="CU720" s="418"/>
      <c r="CV720" s="418"/>
      <c r="CW720" s="418"/>
      <c r="CX720" s="418"/>
      <c r="CY720" s="418"/>
      <c r="CZ720" s="418"/>
    </row>
    <row r="721" ht="25.15" customHeight="true" x14ac:dyDescent="0.2">
      <c r="C721" s="1151"/>
      <c r="D721" s="1151"/>
      <c r="E721" s="728"/>
      <c r="F721" s="728"/>
      <c r="G721" s="728"/>
      <c r="H721" s="1151"/>
      <c r="I721" s="1151"/>
      <c r="J721" s="728"/>
      <c r="K721" s="728"/>
      <c r="L721" s="728"/>
      <c r="M721" s="1151"/>
      <c r="N721" s="1151"/>
      <c r="O721" s="728"/>
      <c r="P721" s="728"/>
      <c r="Q721" s="728"/>
      <c r="BA721" s="418"/>
      <c r="BB721" s="495"/>
      <c r="BC721" s="418"/>
      <c r="BD721" s="418"/>
      <c r="BE721" s="418"/>
      <c r="BF721" s="418"/>
      <c r="BG721" s="418"/>
      <c r="BH721" s="418"/>
      <c r="BI721" s="418"/>
      <c r="BJ721" s="418"/>
      <c r="BK721" s="418"/>
      <c r="BL721" s="418"/>
      <c r="BM721" s="418"/>
      <c r="BN721" s="418"/>
      <c r="BO721" s="418"/>
      <c r="BP721" s="418"/>
      <c r="BQ721" s="418"/>
      <c r="BR721" s="418"/>
      <c r="BS721" s="418"/>
      <c r="BT721" s="418"/>
      <c r="BU721" s="418"/>
      <c r="BV721" s="418"/>
      <c r="BW721" s="418"/>
      <c r="BX721" s="418"/>
      <c r="BY721" s="418"/>
      <c r="BZ721" s="418"/>
      <c r="CA721" s="418"/>
      <c r="CB721" s="418"/>
      <c r="CC721" s="418"/>
      <c r="CD721" s="418"/>
      <c r="CE721" s="418"/>
      <c r="CF721" s="418"/>
      <c r="CG721" s="418"/>
      <c r="CH721" s="418"/>
      <c r="CI721" s="418"/>
      <c r="CJ721" s="418"/>
      <c r="CK721" s="418"/>
      <c r="CL721" s="418"/>
      <c r="CM721" s="418"/>
      <c r="CN721" s="418"/>
      <c r="CO721" s="418"/>
      <c r="CP721" s="418"/>
      <c r="CQ721" s="418"/>
      <c r="CR721" s="418"/>
      <c r="CS721" s="418"/>
      <c r="CT721" s="418"/>
      <c r="CU721" s="418"/>
      <c r="CV721" s="418"/>
      <c r="CW721" s="418"/>
      <c r="CX721" s="418"/>
      <c r="CY721" s="418"/>
      <c r="CZ721" s="418"/>
    </row>
    <row r="722" ht="25.15" customHeight="true" x14ac:dyDescent="0.2">
      <c r="C722" s="1151"/>
      <c r="D722" s="1151"/>
      <c r="E722" s="728"/>
      <c r="F722" s="728"/>
      <c r="G722" s="728"/>
      <c r="H722" s="1151"/>
      <c r="I722" s="1151"/>
      <c r="J722" s="728"/>
      <c r="K722" s="728"/>
      <c r="L722" s="728"/>
      <c r="M722" s="1151"/>
      <c r="N722" s="1151"/>
      <c r="O722" s="728"/>
      <c r="P722" s="728"/>
      <c r="Q722" s="728"/>
      <c r="BA722" s="418"/>
      <c r="BB722" s="495"/>
      <c r="BC722" s="418"/>
      <c r="BD722" s="418"/>
      <c r="BE722" s="418"/>
      <c r="BF722" s="418"/>
      <c r="BG722" s="418"/>
      <c r="BH722" s="418"/>
      <c r="BI722" s="418"/>
      <c r="BJ722" s="418"/>
      <c r="BK722" s="418"/>
      <c r="BL722" s="418"/>
      <c r="BM722" s="418"/>
      <c r="BN722" s="418"/>
      <c r="BO722" s="418"/>
      <c r="BP722" s="418"/>
      <c r="BQ722" s="418"/>
      <c r="BR722" s="418"/>
      <c r="BS722" s="418"/>
      <c r="BT722" s="418"/>
      <c r="BU722" s="418"/>
      <c r="BV722" s="418"/>
      <c r="BW722" s="418"/>
      <c r="BX722" s="418"/>
      <c r="BY722" s="418"/>
      <c r="BZ722" s="418"/>
      <c r="CA722" s="418"/>
      <c r="CB722" s="418"/>
      <c r="CC722" s="418"/>
      <c r="CD722" s="418"/>
      <c r="CE722" s="418"/>
      <c r="CF722" s="418"/>
      <c r="CG722" s="418"/>
      <c r="CH722" s="418"/>
      <c r="CI722" s="418"/>
      <c r="CJ722" s="418"/>
      <c r="CK722" s="418"/>
      <c r="CL722" s="418"/>
      <c r="CM722" s="418"/>
      <c r="CN722" s="418"/>
      <c r="CO722" s="418"/>
      <c r="CP722" s="418"/>
      <c r="CQ722" s="418"/>
      <c r="CR722" s="418"/>
      <c r="CS722" s="418"/>
      <c r="CT722" s="418"/>
      <c r="CU722" s="418"/>
      <c r="CV722" s="418"/>
      <c r="CW722" s="418"/>
      <c r="CX722" s="418"/>
      <c r="CY722" s="418"/>
      <c r="CZ722" s="418"/>
    </row>
    <row r="723" ht="25.15" customHeight="true" x14ac:dyDescent="0.2">
      <c r="C723" s="1151"/>
      <c r="D723" s="1151"/>
      <c r="E723" s="728"/>
      <c r="F723" s="728"/>
      <c r="G723" s="728"/>
      <c r="H723" s="1151"/>
      <c r="I723" s="1151"/>
      <c r="J723" s="728"/>
      <c r="K723" s="728"/>
      <c r="L723" s="728"/>
      <c r="M723" s="1151"/>
      <c r="N723" s="1151"/>
      <c r="O723" s="728"/>
      <c r="P723" s="728"/>
      <c r="Q723" s="728"/>
      <c r="BA723" s="418"/>
      <c r="BB723" s="495"/>
      <c r="BC723" s="418"/>
      <c r="BD723" s="418"/>
      <c r="BE723" s="418"/>
      <c r="BF723" s="418"/>
      <c r="BG723" s="418"/>
      <c r="BH723" s="418"/>
      <c r="BI723" s="418"/>
      <c r="BJ723" s="418"/>
      <c r="BK723" s="418"/>
      <c r="BL723" s="418"/>
      <c r="BM723" s="418"/>
      <c r="BN723" s="418"/>
      <c r="BO723" s="418"/>
      <c r="BP723" s="418"/>
      <c r="BQ723" s="418"/>
      <c r="BR723" s="418"/>
      <c r="BS723" s="418"/>
      <c r="BT723" s="418"/>
      <c r="BU723" s="418"/>
      <c r="BV723" s="418"/>
      <c r="BW723" s="418"/>
      <c r="BX723" s="418"/>
      <c r="BY723" s="418"/>
      <c r="BZ723" s="418"/>
      <c r="CA723" s="418"/>
      <c r="CB723" s="418"/>
      <c r="CC723" s="418"/>
      <c r="CD723" s="418"/>
      <c r="CE723" s="418"/>
      <c r="CF723" s="418"/>
      <c r="CG723" s="418"/>
      <c r="CH723" s="418"/>
      <c r="CI723" s="418"/>
      <c r="CJ723" s="418"/>
      <c r="CK723" s="418"/>
      <c r="CL723" s="418"/>
      <c r="CM723" s="418"/>
      <c r="CN723" s="418"/>
      <c r="CO723" s="418"/>
      <c r="CP723" s="418"/>
      <c r="CQ723" s="418"/>
      <c r="CR723" s="418"/>
      <c r="CS723" s="418"/>
      <c r="CT723" s="418"/>
      <c r="CU723" s="418"/>
      <c r="CV723" s="418"/>
      <c r="CW723" s="418"/>
      <c r="CX723" s="418"/>
      <c r="CY723" s="418"/>
      <c r="CZ723" s="418"/>
    </row>
    <row r="724" ht="25.15" customHeight="true" x14ac:dyDescent="0.2">
      <c r="C724" s="1151"/>
      <c r="D724" s="1151"/>
      <c r="E724" s="728"/>
      <c r="F724" s="728"/>
      <c r="G724" s="728"/>
      <c r="H724" s="1151"/>
      <c r="I724" s="1151"/>
      <c r="J724" s="728"/>
      <c r="K724" s="728"/>
      <c r="L724" s="728"/>
      <c r="M724" s="1151"/>
      <c r="N724" s="1151"/>
      <c r="O724" s="728"/>
      <c r="P724" s="728"/>
      <c r="Q724" s="728"/>
      <c r="BA724" s="418"/>
      <c r="BB724" s="495"/>
      <c r="BC724" s="418"/>
      <c r="BD724" s="418"/>
      <c r="BE724" s="418"/>
      <c r="BF724" s="418"/>
      <c r="BG724" s="418"/>
      <c r="BH724" s="418"/>
      <c r="BI724" s="418"/>
      <c r="BJ724" s="418"/>
      <c r="BK724" s="418"/>
      <c r="BL724" s="418"/>
      <c r="BM724" s="418"/>
      <c r="BN724" s="418"/>
      <c r="BO724" s="418"/>
      <c r="BP724" s="418"/>
      <c r="BQ724" s="418"/>
      <c r="BR724" s="418"/>
      <c r="BS724" s="418"/>
      <c r="BT724" s="418"/>
      <c r="BU724" s="418"/>
      <c r="BV724" s="418"/>
      <c r="BW724" s="418"/>
      <c r="BX724" s="418"/>
      <c r="BY724" s="418"/>
      <c r="BZ724" s="418"/>
      <c r="CA724" s="418"/>
      <c r="CB724" s="418"/>
      <c r="CC724" s="418"/>
      <c r="CD724" s="418"/>
      <c r="CE724" s="418"/>
      <c r="CF724" s="418"/>
      <c r="CG724" s="418"/>
      <c r="CH724" s="418"/>
      <c r="CI724" s="418"/>
      <c r="CJ724" s="418"/>
      <c r="CK724" s="418"/>
      <c r="CL724" s="418"/>
      <c r="CM724" s="418"/>
      <c r="CN724" s="418"/>
      <c r="CO724" s="418"/>
      <c r="CP724" s="418"/>
      <c r="CQ724" s="418"/>
      <c r="CR724" s="418"/>
      <c r="CS724" s="418"/>
      <c r="CT724" s="418"/>
      <c r="CU724" s="418"/>
      <c r="CV724" s="418"/>
      <c r="CW724" s="418"/>
      <c r="CX724" s="418"/>
      <c r="CY724" s="418"/>
      <c r="CZ724" s="418"/>
    </row>
    <row r="725" ht="25.15" customHeight="true" x14ac:dyDescent="0.2">
      <c r="C725" s="1151"/>
      <c r="D725" s="1151"/>
      <c r="E725" s="728"/>
      <c r="F725" s="728"/>
      <c r="G725" s="728"/>
      <c r="H725" s="1151"/>
      <c r="I725" s="1151"/>
      <c r="J725" s="728"/>
      <c r="K725" s="728"/>
      <c r="L725" s="728"/>
      <c r="M725" s="1151"/>
      <c r="N725" s="1151"/>
      <c r="O725" s="728"/>
      <c r="P725" s="728"/>
      <c r="Q725" s="728"/>
      <c r="BA725" s="418"/>
      <c r="BB725" s="495"/>
      <c r="BC725" s="418"/>
      <c r="BD725" s="418"/>
      <c r="BE725" s="418"/>
      <c r="BF725" s="418"/>
      <c r="BG725" s="418"/>
      <c r="BH725" s="418"/>
      <c r="BI725" s="418"/>
      <c r="BJ725" s="418"/>
      <c r="BK725" s="418"/>
      <c r="BL725" s="418"/>
      <c r="BM725" s="418"/>
      <c r="BN725" s="418"/>
      <c r="BO725" s="418"/>
      <c r="BP725" s="418"/>
      <c r="BQ725" s="418"/>
      <c r="BR725" s="418"/>
      <c r="BS725" s="418"/>
      <c r="BT725" s="418"/>
      <c r="BU725" s="418"/>
      <c r="BV725" s="418"/>
      <c r="BW725" s="418"/>
      <c r="BX725" s="418"/>
      <c r="BY725" s="418"/>
      <c r="BZ725" s="418"/>
      <c r="CA725" s="418"/>
      <c r="CB725" s="418"/>
      <c r="CC725" s="418"/>
      <c r="CD725" s="418"/>
      <c r="CE725" s="418"/>
      <c r="CF725" s="418"/>
      <c r="CG725" s="418"/>
      <c r="CH725" s="418"/>
      <c r="CI725" s="418"/>
      <c r="CJ725" s="418"/>
      <c r="CK725" s="418"/>
      <c r="CL725" s="418"/>
      <c r="CM725" s="418"/>
      <c r="CN725" s="418"/>
      <c r="CO725" s="418"/>
      <c r="CP725" s="418"/>
      <c r="CQ725" s="418"/>
      <c r="CR725" s="418"/>
      <c r="CS725" s="418"/>
      <c r="CT725" s="418"/>
      <c r="CU725" s="418"/>
      <c r="CV725" s="418"/>
      <c r="CW725" s="418"/>
      <c r="CX725" s="418"/>
      <c r="CY725" s="418"/>
      <c r="CZ725" s="418"/>
    </row>
    <row r="726" ht="25.15" customHeight="true" x14ac:dyDescent="0.2">
      <c r="C726" s="1151"/>
      <c r="D726" s="1151"/>
      <c r="E726" s="728"/>
      <c r="F726" s="728"/>
      <c r="G726" s="728"/>
      <c r="H726" s="1151"/>
      <c r="I726" s="1151"/>
      <c r="J726" s="728"/>
      <c r="K726" s="728"/>
      <c r="L726" s="728"/>
      <c r="M726" s="1151"/>
      <c r="N726" s="1151"/>
      <c r="O726" s="728"/>
      <c r="P726" s="728"/>
      <c r="Q726" s="728"/>
      <c r="BA726" s="418"/>
      <c r="BB726" s="495"/>
      <c r="BC726" s="418"/>
      <c r="BD726" s="418"/>
      <c r="BE726" s="418"/>
      <c r="BF726" s="418"/>
      <c r="BG726" s="418"/>
      <c r="BH726" s="418"/>
      <c r="BI726" s="418"/>
      <c r="BJ726" s="418"/>
      <c r="BK726" s="418"/>
      <c r="BL726" s="418"/>
      <c r="BM726" s="418"/>
      <c r="BN726" s="418"/>
      <c r="BO726" s="418"/>
      <c r="BP726" s="418"/>
      <c r="BQ726" s="418"/>
      <c r="BR726" s="418"/>
      <c r="BS726" s="418"/>
      <c r="BT726" s="418"/>
      <c r="BU726" s="418"/>
      <c r="BV726" s="418"/>
      <c r="BW726" s="418"/>
      <c r="BX726" s="418"/>
      <c r="BY726" s="418"/>
      <c r="BZ726" s="418"/>
      <c r="CA726" s="418"/>
      <c r="CB726" s="418"/>
      <c r="CC726" s="418"/>
      <c r="CD726" s="418"/>
      <c r="CE726" s="418"/>
      <c r="CF726" s="418"/>
      <c r="CG726" s="418"/>
      <c r="CH726" s="418"/>
      <c r="CI726" s="418"/>
      <c r="CJ726" s="418"/>
      <c r="CK726" s="418"/>
      <c r="CL726" s="418"/>
      <c r="CM726" s="418"/>
      <c r="CN726" s="418"/>
      <c r="CO726" s="418"/>
      <c r="CP726" s="418"/>
      <c r="CQ726" s="418"/>
      <c r="CR726" s="418"/>
      <c r="CS726" s="418"/>
      <c r="CT726" s="418"/>
      <c r="CU726" s="418"/>
      <c r="CV726" s="418"/>
      <c r="CW726" s="418"/>
      <c r="CX726" s="418"/>
      <c r="CY726" s="418"/>
      <c r="CZ726" s="418"/>
    </row>
    <row r="727" ht="25.15" customHeight="true" x14ac:dyDescent="0.2">
      <c r="C727" s="1151"/>
      <c r="D727" s="1151"/>
      <c r="E727" s="728"/>
      <c r="F727" s="728"/>
      <c r="G727" s="728"/>
      <c r="H727" s="1151"/>
      <c r="I727" s="1151"/>
      <c r="J727" s="728"/>
      <c r="K727" s="728"/>
      <c r="L727" s="728"/>
      <c r="M727" s="1151"/>
      <c r="N727" s="1151"/>
      <c r="O727" s="728"/>
      <c r="P727" s="728"/>
      <c r="Q727" s="728"/>
      <c r="BA727" s="418"/>
      <c r="BB727" s="495"/>
      <c r="BC727" s="418"/>
      <c r="BD727" s="418"/>
      <c r="BE727" s="418"/>
      <c r="BF727" s="418"/>
      <c r="BG727" s="418"/>
      <c r="BH727" s="418"/>
      <c r="BI727" s="418"/>
      <c r="BJ727" s="418"/>
      <c r="BK727" s="418"/>
      <c r="BL727" s="418"/>
      <c r="BM727" s="418"/>
      <c r="BN727" s="418"/>
      <c r="BO727" s="418"/>
      <c r="BP727" s="418"/>
      <c r="BQ727" s="418"/>
      <c r="BR727" s="418"/>
      <c r="BS727" s="418"/>
      <c r="BT727" s="418"/>
      <c r="BU727" s="418"/>
      <c r="BV727" s="418"/>
      <c r="BW727" s="418"/>
      <c r="BX727" s="418"/>
      <c r="BY727" s="418"/>
      <c r="BZ727" s="418"/>
      <c r="CA727" s="418"/>
      <c r="CB727" s="418"/>
      <c r="CC727" s="418"/>
      <c r="CD727" s="418"/>
      <c r="CE727" s="418"/>
      <c r="CF727" s="418"/>
      <c r="CG727" s="418"/>
      <c r="CH727" s="418"/>
      <c r="CI727" s="418"/>
      <c r="CJ727" s="418"/>
      <c r="CK727" s="418"/>
      <c r="CL727" s="418"/>
      <c r="CM727" s="418"/>
      <c r="CN727" s="418"/>
      <c r="CO727" s="418"/>
      <c r="CP727" s="418"/>
      <c r="CQ727" s="418"/>
      <c r="CR727" s="418"/>
      <c r="CS727" s="418"/>
      <c r="CT727" s="418"/>
      <c r="CU727" s="418"/>
      <c r="CV727" s="418"/>
      <c r="CW727" s="418"/>
      <c r="CX727" s="418"/>
      <c r="CY727" s="418"/>
      <c r="CZ727" s="418"/>
    </row>
    <row r="728" ht="25.15" customHeight="true" x14ac:dyDescent="0.2">
      <c r="C728" s="1151"/>
      <c r="D728" s="1151"/>
      <c r="E728" s="728"/>
      <c r="F728" s="728"/>
      <c r="G728" s="728"/>
      <c r="H728" s="1151"/>
      <c r="I728" s="1151"/>
      <c r="J728" s="728"/>
      <c r="K728" s="728"/>
      <c r="L728" s="728"/>
      <c r="M728" s="1151"/>
      <c r="N728" s="1151"/>
      <c r="O728" s="728"/>
      <c r="P728" s="728"/>
      <c r="Q728" s="728"/>
      <c r="BA728" s="418"/>
      <c r="BB728" s="495"/>
      <c r="BC728" s="418"/>
      <c r="BD728" s="418"/>
      <c r="BE728" s="418"/>
      <c r="BF728" s="418"/>
      <c r="BG728" s="418"/>
      <c r="BH728" s="418"/>
      <c r="BI728" s="418"/>
      <c r="BJ728" s="418"/>
      <c r="BK728" s="418"/>
      <c r="BL728" s="418"/>
      <c r="BM728" s="418"/>
      <c r="BN728" s="418"/>
      <c r="BO728" s="418"/>
      <c r="BP728" s="418"/>
      <c r="BQ728" s="418"/>
      <c r="BR728" s="418"/>
      <c r="BS728" s="418"/>
      <c r="BT728" s="418"/>
      <c r="BU728" s="418"/>
      <c r="BV728" s="418"/>
      <c r="BW728" s="418"/>
      <c r="BX728" s="418"/>
      <c r="BY728" s="418"/>
      <c r="BZ728" s="418"/>
      <c r="CA728" s="418"/>
      <c r="CB728" s="418"/>
      <c r="CC728" s="418"/>
      <c r="CD728" s="418"/>
      <c r="CE728" s="418"/>
      <c r="CF728" s="418"/>
      <c r="CG728" s="418"/>
      <c r="CH728" s="418"/>
      <c r="CI728" s="418"/>
      <c r="CJ728" s="418"/>
      <c r="CK728" s="418"/>
      <c r="CL728" s="418"/>
      <c r="CM728" s="418"/>
      <c r="CN728" s="418"/>
      <c r="CO728" s="418"/>
      <c r="CP728" s="418"/>
      <c r="CQ728" s="418"/>
      <c r="CR728" s="418"/>
      <c r="CS728" s="418"/>
      <c r="CT728" s="418"/>
      <c r="CU728" s="418"/>
      <c r="CV728" s="418"/>
      <c r="CW728" s="418"/>
      <c r="CX728" s="418"/>
      <c r="CY728" s="418"/>
      <c r="CZ728" s="418"/>
    </row>
    <row r="729" ht="25.15" customHeight="true" x14ac:dyDescent="0.2">
      <c r="C729" s="1151"/>
      <c r="D729" s="1151"/>
      <c r="E729" s="728"/>
      <c r="F729" s="728"/>
      <c r="G729" s="728"/>
      <c r="H729" s="1151"/>
      <c r="I729" s="1151"/>
      <c r="J729" s="728"/>
      <c r="K729" s="728"/>
      <c r="L729" s="728"/>
      <c r="M729" s="1151"/>
      <c r="N729" s="1151"/>
      <c r="O729" s="728"/>
      <c r="P729" s="728"/>
      <c r="Q729" s="728"/>
      <c r="BA729" s="418"/>
      <c r="BB729" s="495"/>
      <c r="BC729" s="418"/>
      <c r="BD729" s="418"/>
      <c r="BE729" s="418"/>
      <c r="BF729" s="418"/>
      <c r="BG729" s="418"/>
      <c r="BH729" s="418"/>
      <c r="BI729" s="418"/>
      <c r="BJ729" s="418"/>
      <c r="BK729" s="418"/>
      <c r="BL729" s="418"/>
      <c r="BM729" s="418"/>
      <c r="BN729" s="418"/>
      <c r="BO729" s="418"/>
      <c r="BP729" s="418"/>
      <c r="BQ729" s="418"/>
      <c r="BR729" s="418"/>
      <c r="BS729" s="418"/>
      <c r="BT729" s="418"/>
      <c r="BU729" s="418"/>
      <c r="BV729" s="418"/>
      <c r="BW729" s="418"/>
      <c r="BX729" s="418"/>
      <c r="BY729" s="418"/>
      <c r="BZ729" s="418"/>
      <c r="CA729" s="418"/>
      <c r="CB729" s="418"/>
      <c r="CC729" s="418"/>
      <c r="CD729" s="418"/>
      <c r="CE729" s="418"/>
      <c r="CF729" s="418"/>
      <c r="CG729" s="418"/>
      <c r="CH729" s="418"/>
      <c r="CI729" s="418"/>
      <c r="CJ729" s="418"/>
      <c r="CK729" s="418"/>
      <c r="CL729" s="418"/>
      <c r="CM729" s="418"/>
      <c r="CN729" s="418"/>
      <c r="CO729" s="418"/>
      <c r="CP729" s="418"/>
      <c r="CQ729" s="418"/>
      <c r="CR729" s="418"/>
      <c r="CS729" s="418"/>
      <c r="CT729" s="418"/>
      <c r="CU729" s="418"/>
      <c r="CV729" s="418"/>
      <c r="CW729" s="418"/>
      <c r="CX729" s="418"/>
      <c r="CY729" s="418"/>
      <c r="CZ729" s="418"/>
    </row>
    <row r="730" ht="25.15" customHeight="true" x14ac:dyDescent="0.2">
      <c r="C730" s="1151"/>
      <c r="D730" s="1151"/>
      <c r="E730" s="728"/>
      <c r="F730" s="728"/>
      <c r="G730" s="728"/>
      <c r="H730" s="1151"/>
      <c r="I730" s="1151"/>
      <c r="J730" s="728"/>
      <c r="K730" s="728"/>
      <c r="L730" s="728"/>
      <c r="M730" s="1151"/>
      <c r="N730" s="1151"/>
      <c r="O730" s="728"/>
      <c r="P730" s="728"/>
      <c r="Q730" s="728"/>
      <c r="BA730" s="418"/>
      <c r="BB730" s="495"/>
      <c r="BC730" s="418"/>
      <c r="BD730" s="418"/>
      <c r="BE730" s="418"/>
      <c r="BF730" s="418"/>
      <c r="BG730" s="418"/>
      <c r="BH730" s="418"/>
      <c r="BI730" s="418"/>
      <c r="BJ730" s="418"/>
      <c r="BK730" s="418"/>
      <c r="BL730" s="418"/>
      <c r="BM730" s="418"/>
      <c r="BN730" s="418"/>
      <c r="BO730" s="418"/>
      <c r="BP730" s="418"/>
      <c r="BQ730" s="418"/>
      <c r="BR730" s="418"/>
      <c r="BS730" s="418"/>
      <c r="BT730" s="418"/>
      <c r="BU730" s="418"/>
      <c r="BV730" s="418"/>
      <c r="BW730" s="418"/>
      <c r="BX730" s="418"/>
      <c r="BY730" s="418"/>
      <c r="BZ730" s="418"/>
      <c r="CA730" s="418"/>
      <c r="CB730" s="418"/>
      <c r="CC730" s="418"/>
      <c r="CD730" s="418"/>
      <c r="CE730" s="418"/>
      <c r="CF730" s="418"/>
      <c r="CG730" s="418"/>
      <c r="CH730" s="418"/>
      <c r="CI730" s="418"/>
      <c r="CJ730" s="418"/>
      <c r="CK730" s="418"/>
      <c r="CL730" s="418"/>
      <c r="CM730" s="418"/>
      <c r="CN730" s="418"/>
      <c r="CO730" s="418"/>
      <c r="CP730" s="418"/>
      <c r="CQ730" s="418"/>
      <c r="CR730" s="418"/>
      <c r="CS730" s="418"/>
      <c r="CT730" s="418"/>
      <c r="CU730" s="418"/>
      <c r="CV730" s="418"/>
      <c r="CW730" s="418"/>
      <c r="CX730" s="418"/>
      <c r="CY730" s="418"/>
      <c r="CZ730" s="418"/>
    </row>
    <row r="731" ht="25.15" customHeight="true" x14ac:dyDescent="0.2">
      <c r="C731" s="1151"/>
      <c r="D731" s="1151"/>
      <c r="E731" s="728"/>
      <c r="F731" s="728"/>
      <c r="G731" s="728"/>
      <c r="H731" s="1151"/>
      <c r="I731" s="1151"/>
      <c r="J731" s="728"/>
      <c r="K731" s="728"/>
      <c r="L731" s="728"/>
      <c r="M731" s="1151"/>
      <c r="N731" s="1151"/>
      <c r="O731" s="728"/>
      <c r="P731" s="728"/>
      <c r="Q731" s="728"/>
      <c r="BA731" s="418"/>
      <c r="BB731" s="495"/>
      <c r="BC731" s="418"/>
      <c r="BD731" s="418"/>
      <c r="BE731" s="418"/>
      <c r="BF731" s="418"/>
      <c r="BG731" s="418"/>
      <c r="BH731" s="418"/>
      <c r="BI731" s="418"/>
      <c r="BJ731" s="418"/>
      <c r="BK731" s="418"/>
      <c r="BL731" s="418"/>
      <c r="BM731" s="418"/>
      <c r="BN731" s="418"/>
      <c r="BO731" s="418"/>
      <c r="BP731" s="418"/>
      <c r="BQ731" s="418"/>
      <c r="BR731" s="418"/>
      <c r="BS731" s="418"/>
      <c r="BT731" s="418"/>
      <c r="BU731" s="418"/>
      <c r="BV731" s="418"/>
      <c r="BW731" s="418"/>
      <c r="BX731" s="418"/>
      <c r="BY731" s="418"/>
      <c r="BZ731" s="418"/>
      <c r="CA731" s="418"/>
      <c r="CB731" s="418"/>
      <c r="CC731" s="418"/>
      <c r="CD731" s="418"/>
      <c r="CE731" s="418"/>
      <c r="CF731" s="418"/>
      <c r="CG731" s="418"/>
      <c r="CH731" s="418"/>
      <c r="CI731" s="418"/>
      <c r="CJ731" s="418"/>
      <c r="CK731" s="418"/>
      <c r="CL731" s="418"/>
      <c r="CM731" s="418"/>
      <c r="CN731" s="418"/>
      <c r="CO731" s="418"/>
      <c r="CP731" s="418"/>
      <c r="CQ731" s="418"/>
      <c r="CR731" s="418"/>
      <c r="CS731" s="418"/>
      <c r="CT731" s="418"/>
      <c r="CU731" s="418"/>
      <c r="CV731" s="418"/>
      <c r="CW731" s="418"/>
      <c r="CX731" s="418"/>
      <c r="CY731" s="418"/>
      <c r="CZ731" s="418"/>
    </row>
    <row r="732" ht="25.15" customHeight="true" x14ac:dyDescent="0.2">
      <c r="C732" s="1151"/>
      <c r="D732" s="1151"/>
      <c r="E732" s="728"/>
      <c r="F732" s="728"/>
      <c r="G732" s="728"/>
      <c r="H732" s="1151"/>
      <c r="I732" s="1151"/>
      <c r="J732" s="728"/>
      <c r="K732" s="728"/>
      <c r="L732" s="728"/>
      <c r="M732" s="1151"/>
      <c r="N732" s="1151"/>
      <c r="O732" s="728"/>
      <c r="P732" s="728"/>
      <c r="Q732" s="728"/>
      <c r="BA732" s="418"/>
      <c r="BB732" s="495"/>
      <c r="BC732" s="418"/>
      <c r="BD732" s="418"/>
      <c r="BE732" s="418"/>
      <c r="BF732" s="418"/>
      <c r="BG732" s="418"/>
      <c r="BH732" s="418"/>
      <c r="BI732" s="418"/>
      <c r="BJ732" s="418"/>
      <c r="BK732" s="418"/>
      <c r="BL732" s="418"/>
      <c r="BM732" s="418"/>
      <c r="BN732" s="418"/>
      <c r="BO732" s="418"/>
      <c r="BP732" s="418"/>
      <c r="BQ732" s="418"/>
      <c r="BR732" s="418"/>
      <c r="BS732" s="418"/>
      <c r="BT732" s="418"/>
      <c r="BU732" s="418"/>
      <c r="BV732" s="418"/>
      <c r="BW732" s="418"/>
      <c r="BX732" s="418"/>
      <c r="BY732" s="418"/>
      <c r="BZ732" s="418"/>
      <c r="CA732" s="418"/>
      <c r="CB732" s="418"/>
      <c r="CC732" s="418"/>
      <c r="CD732" s="418"/>
      <c r="CE732" s="418"/>
      <c r="CF732" s="418"/>
      <c r="CG732" s="418"/>
      <c r="CH732" s="418"/>
      <c r="CI732" s="418"/>
      <c r="CJ732" s="418"/>
      <c r="CK732" s="418"/>
      <c r="CL732" s="418"/>
      <c r="CM732" s="418"/>
      <c r="CN732" s="418"/>
      <c r="CO732" s="418"/>
      <c r="CP732" s="418"/>
      <c r="CQ732" s="418"/>
      <c r="CR732" s="418"/>
      <c r="CS732" s="418"/>
      <c r="CT732" s="418"/>
      <c r="CU732" s="418"/>
      <c r="CV732" s="418"/>
      <c r="CW732" s="418"/>
      <c r="CX732" s="418"/>
      <c r="CY732" s="418"/>
      <c r="CZ732" s="418"/>
    </row>
    <row r="733" ht="25.15" customHeight="true" x14ac:dyDescent="0.2">
      <c r="C733" s="1151"/>
      <c r="D733" s="1151"/>
      <c r="E733" s="728"/>
      <c r="F733" s="728"/>
      <c r="G733" s="728"/>
      <c r="H733" s="1151"/>
      <c r="I733" s="1151"/>
      <c r="J733" s="728"/>
      <c r="K733" s="728"/>
      <c r="L733" s="728"/>
      <c r="M733" s="1151"/>
      <c r="N733" s="1151"/>
      <c r="O733" s="728"/>
      <c r="P733" s="728"/>
      <c r="Q733" s="728"/>
      <c r="BA733" s="418"/>
      <c r="BB733" s="495"/>
      <c r="BC733" s="418"/>
      <c r="BD733" s="418"/>
      <c r="BE733" s="418"/>
      <c r="BF733" s="418"/>
      <c r="BG733" s="418"/>
      <c r="BH733" s="418"/>
      <c r="BI733" s="418"/>
      <c r="BJ733" s="418"/>
      <c r="BK733" s="418"/>
      <c r="BL733" s="418"/>
      <c r="BM733" s="418"/>
      <c r="BN733" s="418"/>
      <c r="BO733" s="418"/>
      <c r="BP733" s="418"/>
      <c r="BQ733" s="418"/>
      <c r="BR733" s="418"/>
      <c r="BS733" s="418"/>
      <c r="BT733" s="418"/>
      <c r="BU733" s="418"/>
      <c r="BV733" s="418"/>
      <c r="BW733" s="418"/>
      <c r="BX733" s="418"/>
      <c r="BY733" s="418"/>
      <c r="BZ733" s="418"/>
      <c r="CA733" s="418"/>
      <c r="CB733" s="418"/>
      <c r="CC733" s="418"/>
      <c r="CD733" s="418"/>
      <c r="CE733" s="418"/>
      <c r="CF733" s="418"/>
      <c r="CG733" s="418"/>
      <c r="CH733" s="418"/>
      <c r="CI733" s="418"/>
      <c r="CJ733" s="418"/>
      <c r="CK733" s="418"/>
      <c r="CL733" s="418"/>
      <c r="CM733" s="418"/>
      <c r="CN733" s="418"/>
      <c r="CO733" s="418"/>
      <c r="CP733" s="418"/>
      <c r="CQ733" s="418"/>
      <c r="CR733" s="418"/>
      <c r="CS733" s="418"/>
      <c r="CT733" s="418"/>
      <c r="CU733" s="418"/>
      <c r="CV733" s="418"/>
      <c r="CW733" s="418"/>
      <c r="CX733" s="418"/>
      <c r="CY733" s="418"/>
      <c r="CZ733" s="418"/>
    </row>
    <row r="734" ht="25.15" customHeight="true" x14ac:dyDescent="0.2">
      <c r="C734" s="1151"/>
      <c r="D734" s="1151"/>
      <c r="E734" s="728"/>
      <c r="F734" s="728"/>
      <c r="G734" s="728"/>
      <c r="H734" s="1151"/>
      <c r="I734" s="1151"/>
      <c r="J734" s="728"/>
      <c r="K734" s="728"/>
      <c r="L734" s="728"/>
      <c r="M734" s="1151"/>
      <c r="N734" s="1151"/>
      <c r="O734" s="728"/>
      <c r="P734" s="728"/>
      <c r="Q734" s="728"/>
      <c r="BA734" s="418"/>
      <c r="BB734" s="495"/>
      <c r="BC734" s="418"/>
      <c r="BD734" s="418"/>
      <c r="BE734" s="418"/>
      <c r="BF734" s="418"/>
      <c r="BG734" s="418"/>
      <c r="BH734" s="418"/>
      <c r="BI734" s="418"/>
      <c r="BJ734" s="418"/>
      <c r="BK734" s="418"/>
      <c r="BL734" s="418"/>
      <c r="BM734" s="418"/>
      <c r="BN734" s="418"/>
      <c r="BO734" s="418"/>
      <c r="BP734" s="418"/>
      <c r="BQ734" s="418"/>
      <c r="BR734" s="418"/>
      <c r="BS734" s="418"/>
      <c r="BT734" s="418"/>
      <c r="BU734" s="418"/>
      <c r="BV734" s="418"/>
      <c r="BW734" s="418"/>
      <c r="BX734" s="418"/>
      <c r="BY734" s="418"/>
      <c r="BZ734" s="418"/>
      <c r="CA734" s="418"/>
      <c r="CB734" s="418"/>
      <c r="CC734" s="418"/>
      <c r="CD734" s="418"/>
      <c r="CE734" s="418"/>
      <c r="CF734" s="418"/>
      <c r="CG734" s="418"/>
      <c r="CH734" s="418"/>
      <c r="CI734" s="418"/>
      <c r="CJ734" s="418"/>
      <c r="CK734" s="418"/>
      <c r="CL734" s="418"/>
      <c r="CM734" s="418"/>
      <c r="CN734" s="418"/>
      <c r="CO734" s="418"/>
      <c r="CP734" s="418"/>
      <c r="CQ734" s="418"/>
      <c r="CR734" s="418"/>
      <c r="CS734" s="418"/>
      <c r="CT734" s="418"/>
      <c r="CU734" s="418"/>
      <c r="CV734" s="418"/>
      <c r="CW734" s="418"/>
      <c r="CX734" s="418"/>
      <c r="CY734" s="418"/>
      <c r="CZ734" s="418"/>
    </row>
    <row r="735" ht="25.15" customHeight="true" x14ac:dyDescent="0.2">
      <c r="C735" s="1151"/>
      <c r="D735" s="1151"/>
      <c r="E735" s="728"/>
      <c r="F735" s="728"/>
      <c r="G735" s="728"/>
      <c r="H735" s="1151"/>
      <c r="I735" s="1151"/>
      <c r="J735" s="728"/>
      <c r="K735" s="728"/>
      <c r="L735" s="728"/>
      <c r="M735" s="1151"/>
      <c r="N735" s="1151"/>
      <c r="O735" s="728"/>
      <c r="P735" s="728"/>
      <c r="Q735" s="728"/>
      <c r="BA735" s="418"/>
      <c r="BB735" s="495"/>
      <c r="BC735" s="418"/>
      <c r="BD735" s="418"/>
      <c r="BE735" s="418"/>
      <c r="BF735" s="418"/>
      <c r="BG735" s="418"/>
      <c r="BH735" s="418"/>
      <c r="BI735" s="418"/>
      <c r="BJ735" s="418"/>
      <c r="BK735" s="418"/>
      <c r="BL735" s="418"/>
      <c r="BM735" s="418"/>
      <c r="BN735" s="418"/>
      <c r="BO735" s="418"/>
      <c r="BP735" s="418"/>
      <c r="BQ735" s="418"/>
      <c r="BR735" s="418"/>
      <c r="BS735" s="418"/>
      <c r="BT735" s="418"/>
      <c r="BU735" s="418"/>
      <c r="BV735" s="418"/>
      <c r="BW735" s="418"/>
      <c r="BX735" s="418"/>
      <c r="BY735" s="418"/>
      <c r="BZ735" s="418"/>
      <c r="CA735" s="418"/>
      <c r="CB735" s="418"/>
      <c r="CC735" s="418"/>
      <c r="CD735" s="418"/>
      <c r="CE735" s="418"/>
      <c r="CF735" s="418"/>
      <c r="CG735" s="418"/>
      <c r="CH735" s="418"/>
      <c r="CI735" s="418"/>
      <c r="CJ735" s="418"/>
      <c r="CK735" s="418"/>
      <c r="CL735" s="418"/>
      <c r="CM735" s="418"/>
      <c r="CN735" s="418"/>
      <c r="CO735" s="418"/>
      <c r="CP735" s="418"/>
      <c r="CQ735" s="418"/>
      <c r="CR735" s="418"/>
      <c r="CS735" s="418"/>
      <c r="CT735" s="418"/>
      <c r="CU735" s="418"/>
      <c r="CV735" s="418"/>
      <c r="CW735" s="418"/>
      <c r="CX735" s="418"/>
      <c r="CY735" s="418"/>
      <c r="CZ735" s="418"/>
    </row>
    <row r="736" ht="25.15" customHeight="true" x14ac:dyDescent="0.2">
      <c r="C736" s="1151"/>
      <c r="D736" s="1151"/>
      <c r="E736" s="728"/>
      <c r="F736" s="728"/>
      <c r="G736" s="728"/>
      <c r="H736" s="1151"/>
      <c r="I736" s="1151"/>
      <c r="J736" s="728"/>
      <c r="K736" s="728"/>
      <c r="L736" s="728"/>
      <c r="M736" s="1151"/>
      <c r="N736" s="1151"/>
      <c r="O736" s="728"/>
      <c r="P736" s="728"/>
      <c r="Q736" s="728"/>
      <c r="BA736" s="418"/>
      <c r="BB736" s="495"/>
      <c r="BC736" s="418"/>
      <c r="BD736" s="418"/>
      <c r="BE736" s="418"/>
      <c r="BF736" s="418"/>
      <c r="BG736" s="418"/>
      <c r="BH736" s="418"/>
      <c r="BI736" s="418"/>
      <c r="BJ736" s="418"/>
      <c r="BK736" s="418"/>
      <c r="BL736" s="418"/>
      <c r="BM736" s="418"/>
      <c r="BN736" s="418"/>
      <c r="BO736" s="418"/>
      <c r="BP736" s="418"/>
      <c r="BQ736" s="418"/>
      <c r="BR736" s="418"/>
      <c r="BS736" s="418"/>
      <c r="BT736" s="418"/>
      <c r="BU736" s="418"/>
      <c r="BV736" s="418"/>
      <c r="BW736" s="418"/>
      <c r="BX736" s="418"/>
      <c r="BY736" s="418"/>
      <c r="BZ736" s="418"/>
      <c r="CA736" s="418"/>
      <c r="CB736" s="418"/>
      <c r="CC736" s="418"/>
      <c r="CD736" s="418"/>
      <c r="CE736" s="418"/>
      <c r="CF736" s="418"/>
      <c r="CG736" s="418"/>
      <c r="CH736" s="418"/>
      <c r="CI736" s="418"/>
      <c r="CJ736" s="418"/>
      <c r="CK736" s="418"/>
      <c r="CL736" s="418"/>
      <c r="CM736" s="418"/>
      <c r="CN736" s="418"/>
      <c r="CO736" s="418"/>
      <c r="CP736" s="418"/>
      <c r="CQ736" s="418"/>
      <c r="CR736" s="418"/>
      <c r="CS736" s="418"/>
      <c r="CT736" s="418"/>
      <c r="CU736" s="418"/>
      <c r="CV736" s="418"/>
      <c r="CW736" s="418"/>
      <c r="CX736" s="418"/>
      <c r="CY736" s="418"/>
      <c r="CZ736" s="418"/>
    </row>
    <row r="737" ht="25.15" customHeight="true" x14ac:dyDescent="0.2">
      <c r="C737" s="1151"/>
      <c r="D737" s="1151"/>
      <c r="E737" s="728"/>
      <c r="F737" s="728"/>
      <c r="G737" s="728"/>
      <c r="H737" s="1151"/>
      <c r="I737" s="1151"/>
      <c r="J737" s="728"/>
      <c r="K737" s="728"/>
      <c r="L737" s="728"/>
      <c r="M737" s="1151"/>
      <c r="N737" s="1151"/>
      <c r="O737" s="728"/>
      <c r="P737" s="728"/>
      <c r="Q737" s="728"/>
      <c r="BA737" s="418"/>
      <c r="BB737" s="495"/>
      <c r="BC737" s="418"/>
      <c r="BD737" s="418"/>
      <c r="BE737" s="418"/>
      <c r="BF737" s="418"/>
      <c r="BG737" s="418"/>
      <c r="BH737" s="418"/>
      <c r="BI737" s="418"/>
      <c r="BJ737" s="418"/>
      <c r="BK737" s="418"/>
      <c r="BL737" s="418"/>
      <c r="BM737" s="418"/>
      <c r="BN737" s="418"/>
      <c r="BO737" s="418"/>
      <c r="BP737" s="418"/>
      <c r="BQ737" s="418"/>
      <c r="BR737" s="418"/>
      <c r="BS737" s="418"/>
      <c r="BT737" s="418"/>
      <c r="BU737" s="418"/>
      <c r="BV737" s="418"/>
      <c r="BW737" s="418"/>
      <c r="BX737" s="418"/>
      <c r="BY737" s="418"/>
      <c r="BZ737" s="418"/>
      <c r="CA737" s="418"/>
      <c r="CB737" s="418"/>
      <c r="CC737" s="418"/>
      <c r="CD737" s="418"/>
      <c r="CE737" s="418"/>
      <c r="CF737" s="418"/>
      <c r="CG737" s="418"/>
      <c r="CH737" s="418"/>
      <c r="CI737" s="418"/>
      <c r="CJ737" s="418"/>
      <c r="CK737" s="418"/>
      <c r="CL737" s="418"/>
      <c r="CM737" s="418"/>
      <c r="CN737" s="418"/>
      <c r="CO737" s="418"/>
      <c r="CP737" s="418"/>
      <c r="CQ737" s="418"/>
      <c r="CR737" s="418"/>
      <c r="CS737" s="418"/>
      <c r="CT737" s="418"/>
      <c r="CU737" s="418"/>
      <c r="CV737" s="418"/>
      <c r="CW737" s="418"/>
      <c r="CX737" s="418"/>
      <c r="CY737" s="418"/>
      <c r="CZ737" s="418"/>
    </row>
    <row r="738" ht="25.15" customHeight="true" x14ac:dyDescent="0.2">
      <c r="C738" s="1151"/>
      <c r="D738" s="1151"/>
      <c r="E738" s="728"/>
      <c r="F738" s="728"/>
      <c r="G738" s="728"/>
      <c r="H738" s="1151"/>
      <c r="I738" s="1151"/>
      <c r="J738" s="728"/>
      <c r="K738" s="728"/>
      <c r="L738" s="728"/>
      <c r="M738" s="1151"/>
      <c r="N738" s="1151"/>
      <c r="O738" s="728"/>
      <c r="P738" s="728"/>
      <c r="Q738" s="728"/>
      <c r="BA738" s="418"/>
      <c r="BB738" s="495"/>
      <c r="BC738" s="418"/>
      <c r="BD738" s="418"/>
      <c r="BE738" s="418"/>
      <c r="BF738" s="418"/>
      <c r="BG738" s="418"/>
      <c r="BH738" s="418"/>
      <c r="BI738" s="418"/>
      <c r="BJ738" s="418"/>
      <c r="BK738" s="418"/>
      <c r="BL738" s="418"/>
      <c r="BM738" s="418"/>
      <c r="BN738" s="418"/>
      <c r="BO738" s="418"/>
      <c r="BP738" s="418"/>
      <c r="BQ738" s="418"/>
      <c r="BR738" s="418"/>
      <c r="BS738" s="418"/>
      <c r="BT738" s="418"/>
      <c r="BU738" s="418"/>
      <c r="BV738" s="418"/>
      <c r="BW738" s="418"/>
      <c r="BX738" s="418"/>
      <c r="BY738" s="418"/>
      <c r="BZ738" s="418"/>
      <c r="CA738" s="418"/>
      <c r="CB738" s="418"/>
      <c r="CC738" s="418"/>
      <c r="CD738" s="418"/>
      <c r="CE738" s="418"/>
      <c r="CF738" s="418"/>
      <c r="CG738" s="418"/>
      <c r="CH738" s="418"/>
      <c r="CI738" s="418"/>
      <c r="CJ738" s="418"/>
      <c r="CK738" s="418"/>
      <c r="CL738" s="418"/>
      <c r="CM738" s="418"/>
      <c r="CN738" s="418"/>
      <c r="CO738" s="418"/>
      <c r="CP738" s="418"/>
      <c r="CQ738" s="418"/>
      <c r="CR738" s="418"/>
      <c r="CS738" s="418"/>
      <c r="CT738" s="418"/>
      <c r="CU738" s="418"/>
      <c r="CV738" s="418"/>
      <c r="CW738" s="418"/>
      <c r="CX738" s="418"/>
      <c r="CY738" s="418"/>
      <c r="CZ738" s="418"/>
    </row>
    <row r="739" ht="25.15" customHeight="true" x14ac:dyDescent="0.2">
      <c r="C739" s="1151"/>
      <c r="D739" s="1151"/>
      <c r="E739" s="728"/>
      <c r="F739" s="728"/>
      <c r="G739" s="728"/>
      <c r="H739" s="1151"/>
      <c r="I739" s="1151"/>
      <c r="J739" s="728"/>
      <c r="K739" s="728"/>
      <c r="L739" s="728"/>
      <c r="M739" s="1151"/>
      <c r="N739" s="1151"/>
      <c r="O739" s="728"/>
      <c r="P739" s="728"/>
      <c r="Q739" s="728"/>
      <c r="BA739" s="418"/>
      <c r="BB739" s="495"/>
      <c r="BC739" s="418"/>
      <c r="BD739" s="418"/>
      <c r="BE739" s="418"/>
      <c r="BF739" s="418"/>
      <c r="BG739" s="418"/>
      <c r="BH739" s="418"/>
      <c r="BI739" s="418"/>
      <c r="BJ739" s="418"/>
      <c r="BK739" s="418"/>
      <c r="BL739" s="418"/>
      <c r="BM739" s="418"/>
      <c r="BN739" s="418"/>
      <c r="BO739" s="418"/>
      <c r="BP739" s="418"/>
      <c r="BQ739" s="418"/>
      <c r="BR739" s="418"/>
      <c r="BS739" s="418"/>
      <c r="BT739" s="418"/>
      <c r="BU739" s="418"/>
      <c r="BV739" s="418"/>
      <c r="BW739" s="418"/>
      <c r="BX739" s="418"/>
      <c r="BY739" s="418"/>
      <c r="BZ739" s="418"/>
      <c r="CA739" s="418"/>
      <c r="CB739" s="418"/>
      <c r="CC739" s="418"/>
      <c r="CD739" s="418"/>
      <c r="CE739" s="418"/>
      <c r="CF739" s="418"/>
      <c r="CG739" s="418"/>
      <c r="CH739" s="418"/>
      <c r="CI739" s="418"/>
      <c r="CJ739" s="418"/>
      <c r="CK739" s="418"/>
      <c r="CL739" s="418"/>
      <c r="CM739" s="418"/>
      <c r="CN739" s="418"/>
      <c r="CO739" s="418"/>
      <c r="CP739" s="418"/>
      <c r="CQ739" s="418"/>
      <c r="CR739" s="418"/>
      <c r="CS739" s="418"/>
      <c r="CT739" s="418"/>
      <c r="CU739" s="418"/>
      <c r="CV739" s="418"/>
      <c r="CW739" s="418"/>
      <c r="CX739" s="418"/>
      <c r="CY739" s="418"/>
      <c r="CZ739" s="418"/>
    </row>
    <row r="740" ht="25.15" customHeight="true" x14ac:dyDescent="0.2">
      <c r="C740" s="1151"/>
      <c r="D740" s="1151"/>
      <c r="E740" s="728"/>
      <c r="F740" s="728"/>
      <c r="G740" s="728"/>
      <c r="H740" s="1151"/>
      <c r="I740" s="1151"/>
      <c r="J740" s="728"/>
      <c r="K740" s="728"/>
      <c r="L740" s="728"/>
      <c r="M740" s="1151"/>
      <c r="N740" s="1151"/>
      <c r="O740" s="728"/>
      <c r="P740" s="728"/>
      <c r="Q740" s="728"/>
      <c r="BA740" s="418"/>
      <c r="BB740" s="495"/>
      <c r="BC740" s="418"/>
      <c r="BD740" s="418"/>
      <c r="BE740" s="418"/>
      <c r="BF740" s="418"/>
      <c r="BG740" s="418"/>
      <c r="BH740" s="418"/>
      <c r="BI740" s="418"/>
      <c r="BJ740" s="418"/>
      <c r="BK740" s="418"/>
      <c r="BL740" s="418"/>
      <c r="BM740" s="418"/>
      <c r="BN740" s="418"/>
      <c r="BO740" s="418"/>
      <c r="BP740" s="418"/>
      <c r="BQ740" s="418"/>
      <c r="BR740" s="418"/>
      <c r="BS740" s="418"/>
      <c r="BT740" s="418"/>
      <c r="BU740" s="418"/>
      <c r="BV740" s="418"/>
      <c r="BW740" s="418"/>
      <c r="BX740" s="418"/>
      <c r="BY740" s="418"/>
      <c r="BZ740" s="418"/>
      <c r="CA740" s="418"/>
      <c r="CB740" s="418"/>
      <c r="CC740" s="418"/>
      <c r="CD740" s="418"/>
      <c r="CE740" s="418"/>
      <c r="CF740" s="418"/>
      <c r="CG740" s="418"/>
      <c r="CH740" s="418"/>
      <c r="CI740" s="418"/>
      <c r="CJ740" s="418"/>
      <c r="CK740" s="418"/>
      <c r="CL740" s="418"/>
      <c r="CM740" s="418"/>
      <c r="CN740" s="418"/>
      <c r="CO740" s="418"/>
      <c r="CP740" s="418"/>
      <c r="CQ740" s="418"/>
      <c r="CR740" s="418"/>
      <c r="CS740" s="418"/>
      <c r="CT740" s="418"/>
      <c r="CU740" s="418"/>
      <c r="CV740" s="418"/>
      <c r="CW740" s="418"/>
      <c r="CX740" s="418"/>
      <c r="CY740" s="418"/>
      <c r="CZ740" s="418"/>
    </row>
    <row r="741" ht="25.15" customHeight="true" x14ac:dyDescent="0.2">
      <c r="C741" s="1151"/>
      <c r="D741" s="1151"/>
      <c r="E741" s="728"/>
      <c r="F741" s="728"/>
      <c r="G741" s="728"/>
      <c r="H741" s="1151"/>
      <c r="I741" s="1151"/>
      <c r="J741" s="728"/>
      <c r="K741" s="728"/>
      <c r="L741" s="728"/>
      <c r="M741" s="1151"/>
      <c r="N741" s="1151"/>
      <c r="O741" s="728"/>
      <c r="P741" s="728"/>
      <c r="Q741" s="728"/>
      <c r="BA741" s="418"/>
      <c r="BB741" s="495"/>
      <c r="BC741" s="418"/>
      <c r="BD741" s="418"/>
      <c r="BE741" s="418"/>
      <c r="BF741" s="418"/>
      <c r="BG741" s="418"/>
      <c r="BH741" s="418"/>
      <c r="BI741" s="418"/>
      <c r="BJ741" s="418"/>
      <c r="BK741" s="418"/>
      <c r="BL741" s="418"/>
      <c r="BM741" s="418"/>
      <c r="BN741" s="418"/>
      <c r="BO741" s="418"/>
      <c r="BP741" s="418"/>
      <c r="BQ741" s="418"/>
      <c r="BR741" s="418"/>
      <c r="BS741" s="418"/>
      <c r="BT741" s="418"/>
      <c r="BU741" s="418"/>
      <c r="BV741" s="418"/>
      <c r="BW741" s="418"/>
      <c r="BX741" s="418"/>
      <c r="BY741" s="418"/>
      <c r="BZ741" s="418"/>
      <c r="CA741" s="418"/>
      <c r="CB741" s="418"/>
      <c r="CC741" s="418"/>
      <c r="CD741" s="418"/>
      <c r="CE741" s="418"/>
      <c r="CF741" s="418"/>
      <c r="CG741" s="418"/>
      <c r="CH741" s="418"/>
      <c r="CI741" s="418"/>
      <c r="CJ741" s="418"/>
      <c r="CK741" s="418"/>
      <c r="CL741" s="418"/>
      <c r="CM741" s="418"/>
      <c r="CN741" s="418"/>
      <c r="CO741" s="418"/>
      <c r="CP741" s="418"/>
      <c r="CQ741" s="418"/>
      <c r="CR741" s="418"/>
      <c r="CS741" s="418"/>
      <c r="CT741" s="418"/>
      <c r="CU741" s="418"/>
      <c r="CV741" s="418"/>
      <c r="CW741" s="418"/>
      <c r="CX741" s="418"/>
      <c r="CY741" s="418"/>
      <c r="CZ741" s="418"/>
    </row>
    <row r="742" ht="25.15" customHeight="true" x14ac:dyDescent="0.2">
      <c r="C742" s="1151"/>
      <c r="D742" s="1151"/>
      <c r="E742" s="728"/>
      <c r="F742" s="728"/>
      <c r="G742" s="728"/>
      <c r="H742" s="1151"/>
      <c r="I742" s="1151"/>
      <c r="J742" s="728"/>
      <c r="K742" s="728"/>
      <c r="L742" s="728"/>
      <c r="M742" s="1151"/>
      <c r="N742" s="1151"/>
      <c r="O742" s="728"/>
      <c r="P742" s="728"/>
      <c r="Q742" s="728"/>
      <c r="BA742" s="418"/>
      <c r="BB742" s="495"/>
      <c r="BC742" s="418"/>
      <c r="BD742" s="418"/>
      <c r="BE742" s="418"/>
      <c r="BF742" s="418"/>
      <c r="BG742" s="418"/>
      <c r="BH742" s="418"/>
      <c r="BI742" s="418"/>
      <c r="BJ742" s="418"/>
      <c r="BK742" s="418"/>
      <c r="BL742" s="418"/>
      <c r="BM742" s="418"/>
      <c r="BN742" s="418"/>
      <c r="BO742" s="418"/>
      <c r="BP742" s="418"/>
      <c r="BQ742" s="418"/>
      <c r="BR742" s="418"/>
      <c r="BS742" s="418"/>
      <c r="BT742" s="418"/>
      <c r="BU742" s="418"/>
      <c r="BV742" s="418"/>
      <c r="BW742" s="418"/>
      <c r="BX742" s="418"/>
      <c r="BY742" s="418"/>
      <c r="BZ742" s="418"/>
      <c r="CA742" s="418"/>
      <c r="CB742" s="418"/>
      <c r="CC742" s="418"/>
      <c r="CD742" s="418"/>
      <c r="CE742" s="418"/>
      <c r="CF742" s="418"/>
      <c r="CG742" s="418"/>
      <c r="CH742" s="418"/>
      <c r="CI742" s="418"/>
      <c r="CJ742" s="418"/>
      <c r="CK742" s="418"/>
      <c r="CL742" s="418"/>
      <c r="CM742" s="418"/>
      <c r="CN742" s="418"/>
      <c r="CO742" s="418"/>
      <c r="CP742" s="418"/>
      <c r="CQ742" s="418"/>
      <c r="CR742" s="418"/>
      <c r="CS742" s="418"/>
      <c r="CT742" s="418"/>
      <c r="CU742" s="418"/>
      <c r="CV742" s="418"/>
      <c r="CW742" s="418"/>
      <c r="CX742" s="418"/>
      <c r="CY742" s="418"/>
      <c r="CZ742" s="418"/>
    </row>
    <row r="743" ht="25.15" customHeight="true" x14ac:dyDescent="0.2">
      <c r="C743" s="1151"/>
      <c r="D743" s="1151"/>
      <c r="E743" s="728"/>
      <c r="F743" s="728"/>
      <c r="G743" s="728"/>
      <c r="H743" s="1151"/>
      <c r="I743" s="1151"/>
      <c r="J743" s="728"/>
      <c r="K743" s="728"/>
      <c r="L743" s="728"/>
      <c r="M743" s="1151"/>
      <c r="N743" s="1151"/>
      <c r="O743" s="728"/>
      <c r="P743" s="728"/>
      <c r="Q743" s="728"/>
      <c r="BA743" s="418"/>
      <c r="BB743" s="495"/>
      <c r="BC743" s="418"/>
      <c r="BD743" s="418"/>
      <c r="BE743" s="418"/>
      <c r="BF743" s="418"/>
      <c r="BG743" s="418"/>
      <c r="BH743" s="418"/>
      <c r="BI743" s="418"/>
      <c r="BJ743" s="418"/>
      <c r="BK743" s="418"/>
      <c r="BL743" s="418"/>
      <c r="BM743" s="418"/>
      <c r="BN743" s="418"/>
      <c r="BO743" s="418"/>
      <c r="BP743" s="418"/>
      <c r="BQ743" s="418"/>
      <c r="BR743" s="418"/>
      <c r="BS743" s="418"/>
      <c r="BT743" s="418"/>
      <c r="BU743" s="418"/>
      <c r="BV743" s="418"/>
      <c r="BW743" s="418"/>
      <c r="BX743" s="418"/>
      <c r="BY743" s="418"/>
      <c r="BZ743" s="418"/>
      <c r="CA743" s="418"/>
      <c r="CB743" s="418"/>
      <c r="CC743" s="418"/>
      <c r="CD743" s="418"/>
      <c r="CE743" s="418"/>
      <c r="CF743" s="418"/>
      <c r="CG743" s="418"/>
      <c r="CH743" s="418"/>
      <c r="CI743" s="418"/>
      <c r="CJ743" s="418"/>
      <c r="CK743" s="418"/>
      <c r="CL743" s="418"/>
      <c r="CM743" s="418"/>
      <c r="CN743" s="418"/>
      <c r="CO743" s="418"/>
      <c r="CP743" s="418"/>
      <c r="CQ743" s="418"/>
      <c r="CR743" s="418"/>
      <c r="CS743" s="418"/>
      <c r="CT743" s="418"/>
      <c r="CU743" s="418"/>
      <c r="CV743" s="418"/>
      <c r="CW743" s="418"/>
      <c r="CX743" s="418"/>
      <c r="CY743" s="418"/>
      <c r="CZ743" s="418"/>
    </row>
    <row r="744" ht="25.15" customHeight="true" x14ac:dyDescent="0.2">
      <c r="C744" s="1151"/>
      <c r="D744" s="1151"/>
      <c r="E744" s="728"/>
      <c r="F744" s="728"/>
      <c r="G744" s="728"/>
      <c r="H744" s="1151"/>
      <c r="I744" s="1151"/>
      <c r="J744" s="728"/>
      <c r="K744" s="728"/>
      <c r="L744" s="728"/>
      <c r="M744" s="1151"/>
      <c r="N744" s="1151"/>
      <c r="O744" s="728"/>
      <c r="P744" s="728"/>
      <c r="Q744" s="728"/>
      <c r="BA744" s="418"/>
      <c r="BB744" s="495"/>
      <c r="BC744" s="418"/>
      <c r="BD744" s="418"/>
      <c r="BE744" s="418"/>
      <c r="BF744" s="418"/>
      <c r="BG744" s="418"/>
      <c r="BH744" s="418"/>
      <c r="BI744" s="418"/>
      <c r="BJ744" s="418"/>
      <c r="BK744" s="418"/>
      <c r="BL744" s="418"/>
      <c r="BM744" s="418"/>
      <c r="BN744" s="418"/>
      <c r="BO744" s="418"/>
      <c r="BP744" s="418"/>
      <c r="BQ744" s="418"/>
      <c r="BR744" s="418"/>
      <c r="BS744" s="418"/>
      <c r="BT744" s="418"/>
      <c r="BU744" s="418"/>
      <c r="BV744" s="418"/>
      <c r="BW744" s="418"/>
      <c r="BX744" s="418"/>
      <c r="BY744" s="418"/>
      <c r="BZ744" s="418"/>
      <c r="CA744" s="418"/>
      <c r="CB744" s="418"/>
      <c r="CC744" s="418"/>
      <c r="CD744" s="418"/>
      <c r="CE744" s="418"/>
      <c r="CF744" s="418"/>
      <c r="CG744" s="418"/>
      <c r="CH744" s="418"/>
      <c r="CI744" s="418"/>
      <c r="CJ744" s="418"/>
      <c r="CK744" s="418"/>
      <c r="CL744" s="418"/>
      <c r="CM744" s="418"/>
      <c r="CN744" s="418"/>
      <c r="CO744" s="418"/>
      <c r="CP744" s="418"/>
      <c r="CQ744" s="418"/>
      <c r="CR744" s="418"/>
      <c r="CS744" s="418"/>
      <c r="CT744" s="418"/>
      <c r="CU744" s="418"/>
      <c r="CV744" s="418"/>
      <c r="CW744" s="418"/>
      <c r="CX744" s="418"/>
      <c r="CY744" s="418"/>
      <c r="CZ744" s="418"/>
    </row>
    <row r="745" ht="25.15" customHeight="true" x14ac:dyDescent="0.2">
      <c r="C745" s="1151"/>
      <c r="D745" s="1151"/>
      <c r="E745" s="728"/>
      <c r="F745" s="728"/>
      <c r="G745" s="728"/>
      <c r="H745" s="1151"/>
      <c r="I745" s="1151"/>
      <c r="J745" s="728"/>
      <c r="K745" s="728"/>
      <c r="L745" s="728"/>
      <c r="M745" s="1151"/>
      <c r="N745" s="1151"/>
      <c r="O745" s="728"/>
      <c r="P745" s="728"/>
      <c r="Q745" s="728"/>
      <c r="BA745" s="418"/>
      <c r="BB745" s="495"/>
      <c r="BC745" s="418"/>
      <c r="BD745" s="418"/>
      <c r="BE745" s="418"/>
      <c r="BF745" s="418"/>
      <c r="BG745" s="418"/>
      <c r="BH745" s="418"/>
      <c r="BI745" s="418"/>
      <c r="BJ745" s="418"/>
      <c r="BK745" s="418"/>
      <c r="BL745" s="418"/>
      <c r="BM745" s="418"/>
      <c r="BN745" s="418"/>
      <c r="BO745" s="418"/>
      <c r="BP745" s="418"/>
      <c r="BQ745" s="418"/>
      <c r="BR745" s="418"/>
      <c r="BS745" s="418"/>
      <c r="BT745" s="418"/>
      <c r="BU745" s="418"/>
      <c r="BV745" s="418"/>
      <c r="BW745" s="418"/>
      <c r="BX745" s="418"/>
      <c r="BY745" s="418"/>
      <c r="BZ745" s="418"/>
      <c r="CA745" s="418"/>
      <c r="CB745" s="418"/>
      <c r="CC745" s="418"/>
      <c r="CD745" s="418"/>
      <c r="CE745" s="418"/>
      <c r="CF745" s="418"/>
      <c r="CG745" s="418"/>
      <c r="CH745" s="418"/>
      <c r="CI745" s="418"/>
      <c r="CJ745" s="418"/>
      <c r="CK745" s="418"/>
      <c r="CL745" s="418"/>
      <c r="CM745" s="418"/>
      <c r="CN745" s="418"/>
      <c r="CO745" s="418"/>
      <c r="CP745" s="418"/>
      <c r="CQ745" s="418"/>
      <c r="CR745" s="418"/>
      <c r="CS745" s="418"/>
      <c r="CT745" s="418"/>
      <c r="CU745" s="418"/>
      <c r="CV745" s="418"/>
      <c r="CW745" s="418"/>
      <c r="CX745" s="418"/>
      <c r="CY745" s="418"/>
      <c r="CZ745" s="418"/>
    </row>
    <row r="746" ht="25.15" customHeight="true" x14ac:dyDescent="0.2">
      <c r="C746" s="1151"/>
      <c r="D746" s="1151"/>
      <c r="E746" s="728"/>
      <c r="F746" s="728"/>
      <c r="G746" s="728"/>
      <c r="H746" s="1151"/>
      <c r="I746" s="1151"/>
      <c r="J746" s="728"/>
      <c r="K746" s="728"/>
      <c r="L746" s="728"/>
      <c r="M746" s="1151"/>
      <c r="N746" s="1151"/>
      <c r="O746" s="728"/>
      <c r="P746" s="728"/>
      <c r="Q746" s="728"/>
      <c r="BA746" s="418"/>
      <c r="BB746" s="495"/>
      <c r="BC746" s="418"/>
      <c r="BD746" s="418"/>
      <c r="BE746" s="418"/>
      <c r="BF746" s="418"/>
      <c r="BG746" s="418"/>
      <c r="BH746" s="418"/>
      <c r="BI746" s="418"/>
      <c r="BJ746" s="418"/>
      <c r="BK746" s="418"/>
      <c r="BL746" s="418"/>
      <c r="BM746" s="418"/>
      <c r="BN746" s="418"/>
      <c r="BO746" s="418"/>
      <c r="BP746" s="418"/>
      <c r="BQ746" s="418"/>
      <c r="BR746" s="418"/>
      <c r="BS746" s="418"/>
      <c r="BT746" s="418"/>
      <c r="BU746" s="418"/>
      <c r="BV746" s="418"/>
      <c r="BW746" s="418"/>
      <c r="BX746" s="418"/>
      <c r="BY746" s="418"/>
      <c r="BZ746" s="418"/>
      <c r="CA746" s="418"/>
      <c r="CB746" s="418"/>
      <c r="CC746" s="418"/>
      <c r="CD746" s="418"/>
      <c r="CE746" s="418"/>
      <c r="CF746" s="418"/>
      <c r="CG746" s="418"/>
      <c r="CH746" s="418"/>
      <c r="CI746" s="418"/>
      <c r="CJ746" s="418"/>
      <c r="CK746" s="418"/>
      <c r="CL746" s="418"/>
      <c r="CM746" s="418"/>
      <c r="CN746" s="418"/>
      <c r="CO746" s="418"/>
      <c r="CP746" s="418"/>
      <c r="CQ746" s="418"/>
      <c r="CR746" s="418"/>
      <c r="CS746" s="418"/>
      <c r="CT746" s="418"/>
      <c r="CU746" s="418"/>
      <c r="CV746" s="418"/>
      <c r="CW746" s="418"/>
      <c r="CX746" s="418"/>
      <c r="CY746" s="418"/>
      <c r="CZ746" s="418"/>
    </row>
    <row r="747" ht="25.15" customHeight="true" x14ac:dyDescent="0.2">
      <c r="C747" s="1151"/>
      <c r="D747" s="1151"/>
      <c r="E747" s="728"/>
      <c r="F747" s="728"/>
      <c r="G747" s="728"/>
      <c r="H747" s="1151"/>
      <c r="I747" s="1151"/>
      <c r="J747" s="728"/>
      <c r="K747" s="728"/>
      <c r="L747" s="728"/>
      <c r="M747" s="1151"/>
      <c r="N747" s="1151"/>
      <c r="O747" s="728"/>
      <c r="P747" s="728"/>
      <c r="Q747" s="728"/>
      <c r="BA747" s="418"/>
      <c r="BB747" s="495"/>
      <c r="BC747" s="418"/>
      <c r="BD747" s="418"/>
      <c r="BE747" s="418"/>
      <c r="BF747" s="418"/>
      <c r="BG747" s="418"/>
      <c r="BH747" s="418"/>
      <c r="BI747" s="418"/>
      <c r="BJ747" s="418"/>
      <c r="BK747" s="418"/>
      <c r="BL747" s="418"/>
      <c r="BM747" s="418"/>
      <c r="BN747" s="418"/>
      <c r="BO747" s="418"/>
      <c r="BP747" s="418"/>
      <c r="BQ747" s="418"/>
      <c r="BR747" s="418"/>
      <c r="BS747" s="418"/>
      <c r="BT747" s="418"/>
      <c r="BU747" s="418"/>
      <c r="BV747" s="418"/>
      <c r="BW747" s="418"/>
      <c r="BX747" s="418"/>
      <c r="BY747" s="418"/>
      <c r="BZ747" s="418"/>
      <c r="CA747" s="418"/>
      <c r="CB747" s="418"/>
      <c r="CC747" s="418"/>
      <c r="CD747" s="418"/>
      <c r="CE747" s="418"/>
      <c r="CF747" s="418"/>
      <c r="CG747" s="418"/>
      <c r="CH747" s="418"/>
      <c r="CI747" s="418"/>
      <c r="CJ747" s="418"/>
      <c r="CK747" s="418"/>
      <c r="CL747" s="418"/>
      <c r="CM747" s="418"/>
      <c r="CN747" s="418"/>
      <c r="CO747" s="418"/>
      <c r="CP747" s="418"/>
      <c r="CQ747" s="418"/>
      <c r="CR747" s="418"/>
      <c r="CS747" s="418"/>
      <c r="CT747" s="418"/>
      <c r="CU747" s="418"/>
      <c r="CV747" s="418"/>
      <c r="CW747" s="418"/>
      <c r="CX747" s="418"/>
      <c r="CY747" s="418"/>
      <c r="CZ747" s="418"/>
    </row>
    <row r="748" ht="25.15" customHeight="true" x14ac:dyDescent="0.2">
      <c r="C748" s="1151"/>
      <c r="D748" s="1151"/>
      <c r="E748" s="728"/>
      <c r="F748" s="728"/>
      <c r="G748" s="728"/>
      <c r="H748" s="1151"/>
      <c r="I748" s="1151"/>
      <c r="J748" s="728"/>
      <c r="K748" s="728"/>
      <c r="L748" s="728"/>
      <c r="M748" s="1151"/>
      <c r="N748" s="1151"/>
      <c r="O748" s="728"/>
      <c r="P748" s="728"/>
      <c r="Q748" s="728"/>
      <c r="BA748" s="418"/>
      <c r="BB748" s="495"/>
      <c r="BC748" s="418"/>
      <c r="BD748" s="418"/>
      <c r="BE748" s="418"/>
      <c r="BF748" s="418"/>
      <c r="BG748" s="418"/>
      <c r="BH748" s="418"/>
      <c r="BI748" s="418"/>
      <c r="BJ748" s="418"/>
      <c r="BK748" s="418"/>
      <c r="BL748" s="418"/>
      <c r="BM748" s="418"/>
      <c r="BN748" s="418"/>
      <c r="BO748" s="418"/>
      <c r="BP748" s="418"/>
      <c r="BQ748" s="418"/>
      <c r="BR748" s="418"/>
      <c r="BS748" s="418"/>
      <c r="BT748" s="418"/>
      <c r="BU748" s="418"/>
      <c r="BV748" s="418"/>
      <c r="BW748" s="418"/>
      <c r="BX748" s="418"/>
      <c r="BY748" s="418"/>
      <c r="BZ748" s="418"/>
      <c r="CA748" s="418"/>
      <c r="CB748" s="418"/>
      <c r="CC748" s="418"/>
      <c r="CD748" s="418"/>
      <c r="CE748" s="418"/>
      <c r="CF748" s="418"/>
      <c r="CG748" s="418"/>
      <c r="CH748" s="418"/>
      <c r="CI748" s="418"/>
      <c r="CJ748" s="418"/>
      <c r="CK748" s="418"/>
      <c r="CL748" s="418"/>
      <c r="CM748" s="418"/>
      <c r="CN748" s="418"/>
      <c r="CO748" s="418"/>
      <c r="CP748" s="418"/>
      <c r="CQ748" s="418"/>
      <c r="CR748" s="418"/>
      <c r="CS748" s="418"/>
      <c r="CT748" s="418"/>
      <c r="CU748" s="418"/>
      <c r="CV748" s="418"/>
      <c r="CW748" s="418"/>
      <c r="CX748" s="418"/>
      <c r="CY748" s="418"/>
      <c r="CZ748" s="418"/>
    </row>
    <row r="749" ht="25.15" customHeight="true" x14ac:dyDescent="0.2">
      <c r="C749" s="1151"/>
      <c r="D749" s="1151"/>
      <c r="E749" s="728"/>
      <c r="F749" s="728"/>
      <c r="G749" s="728"/>
      <c r="H749" s="1151"/>
      <c r="I749" s="1151"/>
      <c r="J749" s="728"/>
      <c r="K749" s="728"/>
      <c r="L749" s="728"/>
      <c r="M749" s="1151"/>
      <c r="N749" s="1151"/>
      <c r="O749" s="728"/>
      <c r="P749" s="728"/>
      <c r="Q749" s="728"/>
      <c r="BA749" s="418"/>
      <c r="BB749" s="495"/>
      <c r="BC749" s="418"/>
      <c r="BD749" s="418"/>
      <c r="BE749" s="418"/>
      <c r="BF749" s="418"/>
      <c r="BG749" s="418"/>
      <c r="BH749" s="418"/>
      <c r="BI749" s="418"/>
      <c r="BJ749" s="418"/>
      <c r="BK749" s="418"/>
      <c r="BL749" s="418"/>
      <c r="BM749" s="418"/>
      <c r="BN749" s="418"/>
      <c r="BO749" s="418"/>
      <c r="BP749" s="418"/>
      <c r="BQ749" s="418"/>
      <c r="BR749" s="418"/>
      <c r="BS749" s="418"/>
      <c r="BT749" s="418"/>
      <c r="BU749" s="418"/>
      <c r="BV749" s="418"/>
      <c r="BW749" s="418"/>
      <c r="BX749" s="418"/>
      <c r="BY749" s="418"/>
      <c r="BZ749" s="418"/>
      <c r="CA749" s="418"/>
      <c r="CB749" s="418"/>
      <c r="CC749" s="418"/>
      <c r="CD749" s="418"/>
      <c r="CE749" s="418"/>
      <c r="CF749" s="418"/>
      <c r="CG749" s="418"/>
      <c r="CH749" s="418"/>
      <c r="CI749" s="418"/>
      <c r="CJ749" s="418"/>
      <c r="CK749" s="418"/>
      <c r="CL749" s="418"/>
      <c r="CM749" s="418"/>
      <c r="CN749" s="418"/>
      <c r="CO749" s="418"/>
      <c r="CP749" s="418"/>
      <c r="CQ749" s="418"/>
      <c r="CR749" s="418"/>
      <c r="CS749" s="418"/>
      <c r="CT749" s="418"/>
      <c r="CU749" s="418"/>
      <c r="CV749" s="418"/>
      <c r="CW749" s="418"/>
      <c r="CX749" s="418"/>
      <c r="CY749" s="418"/>
      <c r="CZ749" s="418"/>
    </row>
    <row r="750" ht="25.15" customHeight="true" x14ac:dyDescent="0.2">
      <c r="C750" s="1151"/>
      <c r="D750" s="1151"/>
      <c r="E750" s="728"/>
      <c r="F750" s="728"/>
      <c r="G750" s="728"/>
      <c r="H750" s="1151"/>
      <c r="I750" s="1151"/>
      <c r="J750" s="728"/>
      <c r="K750" s="728"/>
      <c r="L750" s="728"/>
      <c r="M750" s="1151"/>
      <c r="N750" s="1151"/>
      <c r="O750" s="728"/>
      <c r="P750" s="728"/>
      <c r="Q750" s="728"/>
      <c r="BA750" s="418"/>
      <c r="BB750" s="495"/>
      <c r="BC750" s="418"/>
      <c r="BD750" s="418"/>
      <c r="BE750" s="418"/>
      <c r="BF750" s="418"/>
      <c r="BG750" s="418"/>
      <c r="BH750" s="418"/>
      <c r="BI750" s="418"/>
      <c r="BJ750" s="418"/>
      <c r="BK750" s="418"/>
      <c r="BL750" s="418"/>
      <c r="BM750" s="418"/>
      <c r="BN750" s="418"/>
      <c r="BO750" s="418"/>
      <c r="BP750" s="418"/>
      <c r="BQ750" s="418"/>
      <c r="BR750" s="418"/>
      <c r="BS750" s="418"/>
      <c r="BT750" s="418"/>
      <c r="BU750" s="418"/>
      <c r="BV750" s="418"/>
      <c r="BW750" s="418"/>
      <c r="BX750" s="418"/>
      <c r="BY750" s="418"/>
      <c r="BZ750" s="418"/>
      <c r="CA750" s="418"/>
      <c r="CB750" s="418"/>
      <c r="CC750" s="418"/>
      <c r="CD750" s="418"/>
      <c r="CE750" s="418"/>
      <c r="CF750" s="418"/>
      <c r="CG750" s="418"/>
      <c r="CH750" s="418"/>
      <c r="CI750" s="418"/>
      <c r="CJ750" s="418"/>
      <c r="CK750" s="418"/>
      <c r="CL750" s="418"/>
      <c r="CM750" s="418"/>
      <c r="CN750" s="418"/>
      <c r="CO750" s="418"/>
      <c r="CP750" s="418"/>
      <c r="CQ750" s="418"/>
      <c r="CR750" s="418"/>
      <c r="CS750" s="418"/>
      <c r="CT750" s="418"/>
      <c r="CU750" s="418"/>
      <c r="CV750" s="418"/>
      <c r="CW750" s="418"/>
      <c r="CX750" s="418"/>
      <c r="CY750" s="418"/>
      <c r="CZ750" s="418"/>
    </row>
    <row r="751" ht="25.15" customHeight="true" x14ac:dyDescent="0.2">
      <c r="C751" s="1151"/>
      <c r="D751" s="1151"/>
      <c r="E751" s="728"/>
      <c r="F751" s="728"/>
      <c r="G751" s="728"/>
      <c r="H751" s="1151"/>
      <c r="I751" s="1151"/>
      <c r="J751" s="728"/>
      <c r="K751" s="728"/>
      <c r="L751" s="728"/>
      <c r="M751" s="1151"/>
      <c r="N751" s="1151"/>
      <c r="O751" s="728"/>
      <c r="P751" s="728"/>
      <c r="Q751" s="728"/>
      <c r="BA751" s="418"/>
      <c r="BB751" s="495"/>
      <c r="BC751" s="418"/>
      <c r="BD751" s="418"/>
      <c r="BE751" s="418"/>
      <c r="BF751" s="418"/>
      <c r="BG751" s="418"/>
      <c r="BH751" s="418"/>
      <c r="BI751" s="418"/>
      <c r="BJ751" s="418"/>
      <c r="BK751" s="418"/>
      <c r="BL751" s="418"/>
      <c r="BM751" s="418"/>
      <c r="BN751" s="418"/>
      <c r="BO751" s="418"/>
      <c r="BP751" s="418"/>
      <c r="BQ751" s="418"/>
      <c r="BR751" s="418"/>
      <c r="BS751" s="418"/>
      <c r="BT751" s="418"/>
      <c r="BU751" s="418"/>
      <c r="BV751" s="418"/>
      <c r="BW751" s="418"/>
      <c r="BX751" s="418"/>
      <c r="BY751" s="418"/>
      <c r="BZ751" s="418"/>
      <c r="CA751" s="418"/>
      <c r="CB751" s="418"/>
      <c r="CC751" s="418"/>
      <c r="CD751" s="418"/>
      <c r="CE751" s="418"/>
      <c r="CF751" s="418"/>
      <c r="CG751" s="418"/>
      <c r="CH751" s="418"/>
      <c r="CI751" s="418"/>
      <c r="CJ751" s="418"/>
      <c r="CK751" s="418"/>
      <c r="CL751" s="418"/>
      <c r="CM751" s="418"/>
      <c r="CN751" s="418"/>
      <c r="CO751" s="418"/>
      <c r="CP751" s="418"/>
      <c r="CQ751" s="418"/>
      <c r="CR751" s="418"/>
      <c r="CS751" s="418"/>
      <c r="CT751" s="418"/>
      <c r="CU751" s="418"/>
      <c r="CV751" s="418"/>
      <c r="CW751" s="418"/>
      <c r="CX751" s="418"/>
      <c r="CY751" s="418"/>
      <c r="CZ751" s="418"/>
    </row>
    <row r="752" ht="25.15" customHeight="true" x14ac:dyDescent="0.2">
      <c r="C752" s="1151"/>
      <c r="D752" s="1151"/>
      <c r="E752" s="728"/>
      <c r="F752" s="728"/>
      <c r="G752" s="728"/>
      <c r="H752" s="1151"/>
      <c r="I752" s="1151"/>
      <c r="J752" s="728"/>
      <c r="K752" s="728"/>
      <c r="L752" s="728"/>
      <c r="M752" s="1151"/>
      <c r="N752" s="1151"/>
      <c r="O752" s="728"/>
      <c r="P752" s="728"/>
      <c r="Q752" s="728"/>
      <c r="BA752" s="418"/>
      <c r="BB752" s="495"/>
      <c r="BC752" s="418"/>
      <c r="BD752" s="418"/>
      <c r="BE752" s="418"/>
      <c r="BF752" s="418"/>
      <c r="BG752" s="418"/>
      <c r="BH752" s="418"/>
      <c r="BI752" s="418"/>
      <c r="BJ752" s="418"/>
      <c r="BK752" s="418"/>
      <c r="BL752" s="418"/>
      <c r="BM752" s="418"/>
      <c r="BN752" s="418"/>
      <c r="BO752" s="418"/>
      <c r="BP752" s="418"/>
      <c r="BQ752" s="418"/>
      <c r="BR752" s="418"/>
      <c r="BS752" s="418"/>
      <c r="BT752" s="418"/>
      <c r="BU752" s="418"/>
      <c r="BV752" s="418"/>
      <c r="BW752" s="418"/>
      <c r="BX752" s="418"/>
      <c r="BY752" s="418"/>
      <c r="BZ752" s="418"/>
      <c r="CA752" s="418"/>
      <c r="CB752" s="418"/>
      <c r="CC752" s="418"/>
      <c r="CD752" s="418"/>
      <c r="CE752" s="418"/>
      <c r="CF752" s="418"/>
      <c r="CG752" s="418"/>
      <c r="CH752" s="418"/>
      <c r="CI752" s="418"/>
      <c r="CJ752" s="418"/>
      <c r="CK752" s="418"/>
      <c r="CL752" s="418"/>
      <c r="CM752" s="418"/>
      <c r="CN752" s="418"/>
      <c r="CO752" s="418"/>
      <c r="CP752" s="418"/>
      <c r="CQ752" s="418"/>
      <c r="CR752" s="418"/>
      <c r="CS752" s="418"/>
      <c r="CT752" s="418"/>
      <c r="CU752" s="418"/>
      <c r="CV752" s="418"/>
      <c r="CW752" s="418"/>
      <c r="CX752" s="418"/>
      <c r="CY752" s="418"/>
      <c r="CZ752" s="418"/>
    </row>
    <row r="753" ht="25.15" customHeight="true" x14ac:dyDescent="0.2">
      <c r="C753" s="1151"/>
      <c r="D753" s="1151"/>
      <c r="E753" s="728"/>
      <c r="F753" s="728"/>
      <c r="G753" s="728"/>
      <c r="H753" s="1151"/>
      <c r="I753" s="1151"/>
      <c r="J753" s="728"/>
      <c r="K753" s="728"/>
      <c r="L753" s="728"/>
      <c r="M753" s="1151"/>
      <c r="N753" s="1151"/>
      <c r="O753" s="728"/>
      <c r="P753" s="728"/>
      <c r="Q753" s="728"/>
      <c r="BA753" s="418"/>
      <c r="BB753" s="495"/>
      <c r="BC753" s="418"/>
      <c r="BD753" s="418"/>
      <c r="BE753" s="418"/>
      <c r="BF753" s="418"/>
      <c r="BG753" s="418"/>
      <c r="BH753" s="418"/>
      <c r="BI753" s="418"/>
      <c r="BJ753" s="418"/>
      <c r="BK753" s="418"/>
      <c r="BL753" s="418"/>
      <c r="BM753" s="418"/>
      <c r="BN753" s="418"/>
      <c r="BO753" s="418"/>
      <c r="BP753" s="418"/>
      <c r="BQ753" s="418"/>
      <c r="BR753" s="418"/>
      <c r="BS753" s="418"/>
      <c r="BT753" s="418"/>
      <c r="BU753" s="418"/>
      <c r="BV753" s="418"/>
      <c r="BW753" s="418"/>
      <c r="BX753" s="418"/>
      <c r="BY753" s="418"/>
      <c r="BZ753" s="418"/>
      <c r="CA753" s="418"/>
      <c r="CB753" s="418"/>
      <c r="CC753" s="418"/>
      <c r="CD753" s="418"/>
      <c r="CE753" s="418"/>
      <c r="CF753" s="418"/>
      <c r="CG753" s="418"/>
      <c r="CH753" s="418"/>
      <c r="CI753" s="418"/>
      <c r="CJ753" s="418"/>
      <c r="CK753" s="418"/>
      <c r="CL753" s="418"/>
      <c r="CM753" s="418"/>
      <c r="CN753" s="418"/>
      <c r="CO753" s="418"/>
      <c r="CP753" s="418"/>
      <c r="CQ753" s="418"/>
      <c r="CR753" s="418"/>
      <c r="CS753" s="418"/>
      <c r="CT753" s="418"/>
      <c r="CU753" s="418"/>
      <c r="CV753" s="418"/>
      <c r="CW753" s="418"/>
      <c r="CX753" s="418"/>
      <c r="CY753" s="418"/>
      <c r="CZ753" s="418"/>
    </row>
    <row r="754" ht="25.15" customHeight="true" x14ac:dyDescent="0.2">
      <c r="C754" s="1151"/>
      <c r="D754" s="1151"/>
      <c r="E754" s="728"/>
      <c r="F754" s="728"/>
      <c r="G754" s="728"/>
      <c r="H754" s="1151"/>
      <c r="I754" s="1151"/>
      <c r="J754" s="728"/>
      <c r="K754" s="728"/>
      <c r="L754" s="728"/>
      <c r="M754" s="1151"/>
      <c r="N754" s="1151"/>
      <c r="O754" s="728"/>
      <c r="P754" s="728"/>
      <c r="Q754" s="728"/>
      <c r="BA754" s="418"/>
      <c r="BB754" s="495"/>
      <c r="BC754" s="418"/>
      <c r="BD754" s="418"/>
      <c r="BE754" s="418"/>
      <c r="BF754" s="418"/>
      <c r="BG754" s="418"/>
      <c r="BH754" s="418"/>
      <c r="BI754" s="418"/>
      <c r="BJ754" s="418"/>
      <c r="BK754" s="418"/>
      <c r="BL754" s="418"/>
      <c r="BM754" s="418"/>
      <c r="BN754" s="418"/>
      <c r="BO754" s="418"/>
      <c r="BP754" s="418"/>
      <c r="BQ754" s="418"/>
      <c r="BR754" s="418"/>
      <c r="BS754" s="418"/>
      <c r="BT754" s="418"/>
      <c r="BU754" s="418"/>
      <c r="BV754" s="418"/>
      <c r="BW754" s="418"/>
      <c r="BX754" s="418"/>
      <c r="BY754" s="418"/>
      <c r="BZ754" s="418"/>
      <c r="CA754" s="418"/>
      <c r="CB754" s="418"/>
      <c r="CC754" s="418"/>
      <c r="CD754" s="418"/>
      <c r="CE754" s="418"/>
      <c r="CF754" s="418"/>
      <c r="CG754" s="418"/>
      <c r="CH754" s="418"/>
      <c r="CI754" s="418"/>
      <c r="CJ754" s="418"/>
      <c r="CK754" s="418"/>
      <c r="CL754" s="418"/>
      <c r="CM754" s="418"/>
      <c r="CN754" s="418"/>
      <c r="CO754" s="418"/>
      <c r="CP754" s="418"/>
      <c r="CQ754" s="418"/>
      <c r="CR754" s="418"/>
      <c r="CS754" s="418"/>
      <c r="CT754" s="418"/>
      <c r="CU754" s="418"/>
      <c r="CV754" s="418"/>
      <c r="CW754" s="418"/>
      <c r="CX754" s="418"/>
      <c r="CY754" s="418"/>
      <c r="CZ754" s="418"/>
    </row>
    <row r="755" ht="25.15" customHeight="true" x14ac:dyDescent="0.2">
      <c r="C755" s="1151"/>
      <c r="D755" s="1151"/>
      <c r="E755" s="728"/>
      <c r="F755" s="728"/>
      <c r="G755" s="728"/>
      <c r="H755" s="1151"/>
      <c r="I755" s="1151"/>
      <c r="J755" s="728"/>
      <c r="K755" s="728"/>
      <c r="L755" s="728"/>
      <c r="M755" s="1151"/>
      <c r="N755" s="1151"/>
      <c r="O755" s="728"/>
      <c r="P755" s="728"/>
      <c r="Q755" s="728"/>
      <c r="BA755" s="418"/>
      <c r="BB755" s="495"/>
      <c r="BC755" s="418"/>
      <c r="BD755" s="418"/>
      <c r="BE755" s="418"/>
      <c r="BF755" s="418"/>
      <c r="BG755" s="418"/>
      <c r="BH755" s="418"/>
      <c r="BI755" s="418"/>
      <c r="BJ755" s="418"/>
      <c r="BK755" s="418"/>
      <c r="BL755" s="418"/>
      <c r="BM755" s="418"/>
      <c r="BN755" s="418"/>
      <c r="BO755" s="418"/>
      <c r="BP755" s="418"/>
      <c r="BQ755" s="418"/>
      <c r="BR755" s="418"/>
      <c r="BS755" s="418"/>
      <c r="BT755" s="418"/>
      <c r="BU755" s="418"/>
      <c r="BV755" s="418"/>
      <c r="BW755" s="418"/>
      <c r="BX755" s="418"/>
      <c r="BY755" s="418"/>
      <c r="BZ755" s="418"/>
      <c r="CA755" s="418"/>
      <c r="CB755" s="418"/>
      <c r="CC755" s="418"/>
      <c r="CD755" s="418"/>
      <c r="CE755" s="418"/>
      <c r="CF755" s="418"/>
      <c r="CG755" s="418"/>
      <c r="CH755" s="418"/>
      <c r="CI755" s="418"/>
      <c r="CJ755" s="418"/>
      <c r="CK755" s="418"/>
      <c r="CL755" s="418"/>
      <c r="CM755" s="418"/>
      <c r="CN755" s="418"/>
      <c r="CO755" s="418"/>
      <c r="CP755" s="418"/>
      <c r="CQ755" s="418"/>
      <c r="CR755" s="418"/>
      <c r="CS755" s="418"/>
      <c r="CT755" s="418"/>
      <c r="CU755" s="418"/>
      <c r="CV755" s="418"/>
      <c r="CW755" s="418"/>
      <c r="CX755" s="418"/>
      <c r="CY755" s="418"/>
      <c r="CZ755" s="418"/>
    </row>
    <row r="756" ht="25.15" customHeight="true" x14ac:dyDescent="0.2">
      <c r="C756" s="1151"/>
      <c r="D756" s="1151"/>
      <c r="E756" s="728"/>
      <c r="F756" s="728"/>
      <c r="G756" s="728"/>
      <c r="H756" s="1151"/>
      <c r="I756" s="1151"/>
      <c r="J756" s="728"/>
      <c r="K756" s="728"/>
      <c r="L756" s="728"/>
      <c r="M756" s="1151"/>
      <c r="N756" s="1151"/>
      <c r="O756" s="728"/>
      <c r="P756" s="728"/>
      <c r="Q756" s="728"/>
      <c r="BA756" s="418"/>
      <c r="BB756" s="495"/>
      <c r="BC756" s="418"/>
      <c r="BD756" s="418"/>
      <c r="BE756" s="418"/>
      <c r="BF756" s="418"/>
      <c r="BG756" s="418"/>
      <c r="BH756" s="418"/>
      <c r="BI756" s="418"/>
      <c r="BJ756" s="418"/>
      <c r="BK756" s="418"/>
      <c r="BL756" s="418"/>
      <c r="BM756" s="418"/>
      <c r="BN756" s="418"/>
      <c r="BO756" s="418"/>
      <c r="BP756" s="418"/>
      <c r="BQ756" s="418"/>
      <c r="BR756" s="418"/>
      <c r="BS756" s="418"/>
      <c r="BT756" s="418"/>
      <c r="BU756" s="418"/>
      <c r="BV756" s="418"/>
      <c r="BW756" s="418"/>
      <c r="BX756" s="418"/>
      <c r="BY756" s="418"/>
      <c r="BZ756" s="418"/>
      <c r="CA756" s="418"/>
      <c r="CB756" s="418"/>
      <c r="CC756" s="418"/>
      <c r="CD756" s="418"/>
      <c r="CE756" s="418"/>
      <c r="CF756" s="418"/>
      <c r="CG756" s="418"/>
      <c r="CH756" s="418"/>
      <c r="CI756" s="418"/>
      <c r="CJ756" s="418"/>
      <c r="CK756" s="418"/>
      <c r="CL756" s="418"/>
      <c r="CM756" s="418"/>
      <c r="CN756" s="418"/>
      <c r="CO756" s="418"/>
      <c r="CP756" s="418"/>
      <c r="CQ756" s="418"/>
      <c r="CR756" s="418"/>
      <c r="CS756" s="418"/>
      <c r="CT756" s="418"/>
      <c r="CU756" s="418"/>
      <c r="CV756" s="418"/>
      <c r="CW756" s="418"/>
      <c r="CX756" s="418"/>
      <c r="CY756" s="418"/>
      <c r="CZ756" s="418"/>
    </row>
    <row r="757" ht="25.15" customHeight="true" x14ac:dyDescent="0.2">
      <c r="C757" s="1151"/>
      <c r="D757" s="1151"/>
      <c r="E757" s="728"/>
      <c r="F757" s="728"/>
      <c r="G757" s="728"/>
      <c r="H757" s="1151"/>
      <c r="I757" s="1151"/>
      <c r="J757" s="728"/>
      <c r="K757" s="728"/>
      <c r="L757" s="728"/>
      <c r="M757" s="1151"/>
      <c r="N757" s="1151"/>
      <c r="O757" s="728"/>
      <c r="P757" s="728"/>
      <c r="Q757" s="728"/>
      <c r="BA757" s="418"/>
      <c r="BB757" s="495"/>
      <c r="BC757" s="418"/>
      <c r="BD757" s="418"/>
      <c r="BE757" s="418"/>
      <c r="BF757" s="418"/>
      <c r="BG757" s="418"/>
      <c r="BH757" s="418"/>
      <c r="BI757" s="418"/>
      <c r="BJ757" s="418"/>
      <c r="BK757" s="418"/>
      <c r="BL757" s="418"/>
      <c r="BM757" s="418"/>
      <c r="BN757" s="418"/>
      <c r="BO757" s="418"/>
      <c r="BP757" s="418"/>
      <c r="BQ757" s="418"/>
      <c r="BR757" s="418"/>
      <c r="BS757" s="418"/>
      <c r="BT757" s="418"/>
      <c r="BU757" s="418"/>
      <c r="BV757" s="418"/>
      <c r="BW757" s="418"/>
      <c r="BX757" s="418"/>
      <c r="BY757" s="418"/>
      <c r="BZ757" s="418"/>
      <c r="CA757" s="418"/>
      <c r="CB757" s="418"/>
      <c r="CC757" s="418"/>
      <c r="CD757" s="418"/>
      <c r="CE757" s="418"/>
      <c r="CF757" s="418"/>
      <c r="CG757" s="418"/>
      <c r="CH757" s="418"/>
      <c r="CI757" s="418"/>
      <c r="CJ757" s="418"/>
      <c r="CK757" s="418"/>
      <c r="CL757" s="418"/>
      <c r="CM757" s="418"/>
      <c r="CN757" s="418"/>
      <c r="CO757" s="418"/>
      <c r="CP757" s="418"/>
      <c r="CQ757" s="418"/>
      <c r="CR757" s="418"/>
      <c r="CS757" s="418"/>
      <c r="CT757" s="418"/>
      <c r="CU757" s="418"/>
      <c r="CV757" s="418"/>
      <c r="CW757" s="418"/>
      <c r="CX757" s="418"/>
      <c r="CY757" s="418"/>
      <c r="CZ757" s="418"/>
    </row>
    <row r="758" ht="25.15" customHeight="true" x14ac:dyDescent="0.2">
      <c r="C758" s="1151"/>
      <c r="D758" s="1151"/>
      <c r="E758" s="728"/>
      <c r="F758" s="728"/>
      <c r="G758" s="728"/>
      <c r="H758" s="1151"/>
      <c r="I758" s="1151"/>
      <c r="J758" s="728"/>
      <c r="K758" s="728"/>
      <c r="L758" s="728"/>
      <c r="M758" s="1151"/>
      <c r="N758" s="1151"/>
      <c r="O758" s="728"/>
      <c r="P758" s="728"/>
      <c r="Q758" s="728"/>
      <c r="BA758" s="418"/>
      <c r="BB758" s="495"/>
      <c r="BC758" s="418"/>
      <c r="BD758" s="418"/>
      <c r="BE758" s="418"/>
      <c r="BF758" s="418"/>
      <c r="BG758" s="418"/>
      <c r="BH758" s="418"/>
      <c r="BI758" s="418"/>
      <c r="BJ758" s="418"/>
      <c r="BK758" s="418"/>
      <c r="BL758" s="418"/>
      <c r="BM758" s="418"/>
      <c r="BN758" s="418"/>
      <c r="BO758" s="418"/>
      <c r="BP758" s="418"/>
      <c r="BQ758" s="418"/>
      <c r="BR758" s="418"/>
      <c r="BS758" s="418"/>
      <c r="BT758" s="418"/>
      <c r="BU758" s="418"/>
      <c r="BV758" s="418"/>
      <c r="BW758" s="418"/>
      <c r="BX758" s="418"/>
      <c r="BY758" s="418"/>
      <c r="BZ758" s="418"/>
      <c r="CA758" s="418"/>
      <c r="CB758" s="418"/>
      <c r="CC758" s="418"/>
      <c r="CD758" s="418"/>
      <c r="CE758" s="418"/>
      <c r="CF758" s="418"/>
      <c r="CG758" s="418"/>
      <c r="CH758" s="418"/>
      <c r="CI758" s="418"/>
      <c r="CJ758" s="418"/>
      <c r="CK758" s="418"/>
      <c r="CL758" s="418"/>
      <c r="CM758" s="418"/>
      <c r="CN758" s="418"/>
      <c r="CO758" s="418"/>
      <c r="CP758" s="418"/>
      <c r="CQ758" s="418"/>
      <c r="CR758" s="418"/>
      <c r="CS758" s="418"/>
      <c r="CT758" s="418"/>
      <c r="CU758" s="418"/>
      <c r="CV758" s="418"/>
      <c r="CW758" s="418"/>
      <c r="CX758" s="418"/>
      <c r="CY758" s="418"/>
      <c r="CZ758" s="418"/>
    </row>
    <row r="759" ht="25.15" customHeight="true" x14ac:dyDescent="0.2">
      <c r="C759" s="1151"/>
      <c r="D759" s="1151"/>
      <c r="E759" s="728"/>
      <c r="F759" s="728"/>
      <c r="G759" s="728"/>
      <c r="H759" s="1151"/>
      <c r="I759" s="1151"/>
      <c r="J759" s="728"/>
      <c r="K759" s="728"/>
      <c r="L759" s="728"/>
      <c r="M759" s="1151"/>
      <c r="N759" s="1151"/>
      <c r="O759" s="728"/>
      <c r="P759" s="728"/>
      <c r="Q759" s="728"/>
      <c r="BA759" s="418"/>
      <c r="BB759" s="495"/>
      <c r="BC759" s="418"/>
      <c r="BD759" s="418"/>
      <c r="BE759" s="418"/>
      <c r="BF759" s="418"/>
      <c r="BG759" s="418"/>
      <c r="BH759" s="418"/>
      <c r="BI759" s="418"/>
      <c r="BJ759" s="418"/>
      <c r="BK759" s="418"/>
      <c r="BL759" s="418"/>
      <c r="BM759" s="418"/>
      <c r="BN759" s="418"/>
      <c r="BO759" s="418"/>
      <c r="BP759" s="418"/>
      <c r="BQ759" s="418"/>
      <c r="BR759" s="418"/>
      <c r="BS759" s="418"/>
      <c r="BT759" s="418"/>
      <c r="BU759" s="418"/>
      <c r="BV759" s="418"/>
      <c r="BW759" s="418"/>
      <c r="BX759" s="418"/>
      <c r="BY759" s="418"/>
      <c r="BZ759" s="418"/>
      <c r="CA759" s="418"/>
      <c r="CB759" s="418"/>
      <c r="CC759" s="418"/>
      <c r="CD759" s="418"/>
      <c r="CE759" s="418"/>
      <c r="CF759" s="418"/>
      <c r="CG759" s="418"/>
      <c r="CH759" s="418"/>
      <c r="CI759" s="418"/>
      <c r="CJ759" s="418"/>
      <c r="CK759" s="418"/>
      <c r="CL759" s="418"/>
      <c r="CM759" s="418"/>
      <c r="CN759" s="418"/>
      <c r="CO759" s="418"/>
      <c r="CP759" s="418"/>
      <c r="CQ759" s="418"/>
      <c r="CR759" s="418"/>
      <c r="CS759" s="418"/>
      <c r="CT759" s="418"/>
      <c r="CU759" s="418"/>
      <c r="CV759" s="418"/>
      <c r="CW759" s="418"/>
      <c r="CX759" s="418"/>
      <c r="CY759" s="418"/>
      <c r="CZ759" s="418"/>
    </row>
    <row r="760" ht="25.15" customHeight="true" x14ac:dyDescent="0.2">
      <c r="C760" s="1151"/>
      <c r="D760" s="1151"/>
      <c r="E760" s="728"/>
      <c r="F760" s="728"/>
      <c r="G760" s="728"/>
      <c r="H760" s="1151"/>
      <c r="I760" s="1151"/>
      <c r="J760" s="728"/>
      <c r="K760" s="728"/>
      <c r="L760" s="728"/>
      <c r="M760" s="1151"/>
      <c r="N760" s="1151"/>
      <c r="O760" s="728"/>
      <c r="P760" s="728"/>
      <c r="Q760" s="728"/>
      <c r="BA760" s="418"/>
      <c r="BB760" s="495"/>
      <c r="BC760" s="418"/>
      <c r="BD760" s="418"/>
      <c r="BE760" s="418"/>
      <c r="BF760" s="418"/>
      <c r="BG760" s="418"/>
      <c r="BH760" s="418"/>
      <c r="BI760" s="418"/>
      <c r="BJ760" s="418"/>
      <c r="BK760" s="418"/>
      <c r="BL760" s="418"/>
      <c r="BM760" s="418"/>
      <c r="BN760" s="418"/>
      <c r="BO760" s="418"/>
      <c r="BP760" s="418"/>
      <c r="BQ760" s="418"/>
      <c r="BR760" s="418"/>
      <c r="BS760" s="418"/>
      <c r="BT760" s="418"/>
      <c r="BU760" s="418"/>
      <c r="BV760" s="418"/>
      <c r="BW760" s="418"/>
      <c r="BX760" s="418"/>
      <c r="BY760" s="418"/>
      <c r="BZ760" s="418"/>
      <c r="CA760" s="418"/>
      <c r="CB760" s="418"/>
      <c r="CC760" s="418"/>
      <c r="CD760" s="418"/>
      <c r="CE760" s="418"/>
      <c r="CF760" s="418"/>
      <c r="CG760" s="418"/>
      <c r="CH760" s="418"/>
      <c r="CI760" s="418"/>
      <c r="CJ760" s="418"/>
      <c r="CK760" s="418"/>
      <c r="CL760" s="418"/>
      <c r="CM760" s="418"/>
      <c r="CN760" s="418"/>
      <c r="CO760" s="418"/>
      <c r="CP760" s="418"/>
      <c r="CQ760" s="418"/>
      <c r="CR760" s="418"/>
      <c r="CS760" s="418"/>
      <c r="CT760" s="418"/>
      <c r="CU760" s="418"/>
      <c r="CV760" s="418"/>
      <c r="CW760" s="418"/>
      <c r="CX760" s="418"/>
      <c r="CY760" s="418"/>
      <c r="CZ760" s="418"/>
    </row>
    <row r="761" ht="25.15" customHeight="true" x14ac:dyDescent="0.2">
      <c r="C761" s="1151"/>
      <c r="D761" s="1151"/>
      <c r="E761" s="728"/>
      <c r="F761" s="728"/>
      <c r="G761" s="728"/>
      <c r="H761" s="1151"/>
      <c r="I761" s="1151"/>
      <c r="J761" s="728"/>
      <c r="K761" s="728"/>
      <c r="L761" s="728"/>
      <c r="M761" s="1151"/>
      <c r="N761" s="1151"/>
      <c r="O761" s="728"/>
      <c r="P761" s="728"/>
      <c r="Q761" s="728"/>
      <c r="BA761" s="418"/>
      <c r="BB761" s="495"/>
      <c r="BC761" s="418"/>
      <c r="BD761" s="418"/>
      <c r="BE761" s="418"/>
      <c r="BF761" s="418"/>
      <c r="BG761" s="418"/>
      <c r="BH761" s="418"/>
      <c r="BI761" s="418"/>
      <c r="BJ761" s="418"/>
      <c r="BK761" s="418"/>
      <c r="BL761" s="418"/>
      <c r="BM761" s="418"/>
      <c r="BN761" s="418"/>
      <c r="BO761" s="418"/>
      <c r="BP761" s="418"/>
      <c r="BQ761" s="418"/>
      <c r="BR761" s="418"/>
      <c r="BS761" s="418"/>
      <c r="BT761" s="418"/>
      <c r="BU761" s="418"/>
      <c r="BV761" s="418"/>
      <c r="BW761" s="418"/>
      <c r="BX761" s="418"/>
      <c r="BY761" s="418"/>
      <c r="BZ761" s="418"/>
      <c r="CA761" s="418"/>
      <c r="CB761" s="418"/>
      <c r="CC761" s="418"/>
      <c r="CD761" s="418"/>
      <c r="CE761" s="418"/>
      <c r="CF761" s="418"/>
      <c r="CG761" s="418"/>
      <c r="CH761" s="418"/>
      <c r="CI761" s="418"/>
      <c r="CJ761" s="418"/>
      <c r="CK761" s="418"/>
      <c r="CL761" s="418"/>
      <c r="CM761" s="418"/>
      <c r="CN761" s="418"/>
      <c r="CO761" s="418"/>
      <c r="CP761" s="418"/>
      <c r="CQ761" s="418"/>
      <c r="CR761" s="418"/>
      <c r="CS761" s="418"/>
      <c r="CT761" s="418"/>
      <c r="CU761" s="418"/>
      <c r="CV761" s="418"/>
      <c r="CW761" s="418"/>
      <c r="CX761" s="418"/>
      <c r="CY761" s="418"/>
      <c r="CZ761" s="418"/>
    </row>
    <row r="762" ht="25.15" customHeight="true" x14ac:dyDescent="0.2">
      <c r="C762" s="1151"/>
      <c r="D762" s="1151"/>
      <c r="E762" s="728"/>
      <c r="F762" s="728"/>
      <c r="G762" s="728"/>
      <c r="H762" s="1151"/>
      <c r="I762" s="1151"/>
      <c r="J762" s="728"/>
      <c r="K762" s="728"/>
      <c r="L762" s="728"/>
      <c r="M762" s="1151"/>
      <c r="N762" s="1151"/>
      <c r="O762" s="728"/>
      <c r="P762" s="728"/>
      <c r="Q762" s="728"/>
      <c r="BA762" s="418"/>
      <c r="BB762" s="495"/>
      <c r="BC762" s="418"/>
      <c r="BD762" s="418"/>
      <c r="BE762" s="418"/>
      <c r="BF762" s="418"/>
      <c r="BG762" s="418"/>
      <c r="BH762" s="418"/>
      <c r="BI762" s="418"/>
      <c r="BJ762" s="418"/>
      <c r="BK762" s="418"/>
      <c r="BL762" s="418"/>
      <c r="BM762" s="418"/>
      <c r="BN762" s="418"/>
      <c r="BO762" s="418"/>
      <c r="BP762" s="418"/>
      <c r="BQ762" s="418"/>
      <c r="BR762" s="418"/>
      <c r="BS762" s="418"/>
      <c r="BT762" s="418"/>
      <c r="BU762" s="418"/>
      <c r="BV762" s="418"/>
      <c r="BW762" s="418"/>
      <c r="BX762" s="418"/>
      <c r="BY762" s="418"/>
      <c r="BZ762" s="418"/>
      <c r="CA762" s="418"/>
      <c r="CB762" s="418"/>
      <c r="CC762" s="418"/>
      <c r="CD762" s="418"/>
      <c r="CE762" s="418"/>
      <c r="CF762" s="418"/>
      <c r="CG762" s="418"/>
      <c r="CH762" s="418"/>
      <c r="CI762" s="418"/>
      <c r="CJ762" s="418"/>
      <c r="CK762" s="418"/>
      <c r="CL762" s="418"/>
      <c r="CM762" s="418"/>
      <c r="CN762" s="418"/>
      <c r="CO762" s="418"/>
      <c r="CP762" s="418"/>
      <c r="CQ762" s="418"/>
      <c r="CR762" s="418"/>
      <c r="CS762" s="418"/>
      <c r="CT762" s="418"/>
      <c r="CU762" s="418"/>
      <c r="CV762" s="418"/>
      <c r="CW762" s="418"/>
      <c r="CX762" s="418"/>
      <c r="CY762" s="418"/>
      <c r="CZ762" s="418"/>
    </row>
    <row r="763" ht="25.15" customHeight="true" x14ac:dyDescent="0.2">
      <c r="C763" s="1151"/>
      <c r="D763" s="1151"/>
      <c r="E763" s="728"/>
      <c r="F763" s="728"/>
      <c r="G763" s="728"/>
      <c r="H763" s="1151"/>
      <c r="I763" s="1151"/>
      <c r="J763" s="728"/>
      <c r="K763" s="728"/>
      <c r="L763" s="728"/>
      <c r="M763" s="1151"/>
      <c r="N763" s="1151"/>
      <c r="O763" s="728"/>
      <c r="P763" s="728"/>
      <c r="Q763" s="728"/>
      <c r="BA763" s="418"/>
      <c r="BB763" s="495"/>
      <c r="BC763" s="418"/>
      <c r="BD763" s="418"/>
      <c r="BE763" s="418"/>
      <c r="BF763" s="418"/>
      <c r="BG763" s="418"/>
      <c r="BH763" s="418"/>
      <c r="BI763" s="418"/>
      <c r="BJ763" s="418"/>
      <c r="BK763" s="418"/>
      <c r="BL763" s="418"/>
      <c r="BM763" s="418"/>
      <c r="BN763" s="418"/>
      <c r="BO763" s="418"/>
      <c r="BP763" s="418"/>
      <c r="BQ763" s="418"/>
      <c r="BR763" s="418"/>
      <c r="BS763" s="418"/>
      <c r="BT763" s="418"/>
      <c r="BU763" s="418"/>
      <c r="BV763" s="418"/>
      <c r="BW763" s="418"/>
      <c r="BX763" s="418"/>
      <c r="BY763" s="418"/>
      <c r="BZ763" s="418"/>
      <c r="CA763" s="418"/>
      <c r="CB763" s="418"/>
      <c r="CC763" s="418"/>
      <c r="CD763" s="418"/>
      <c r="CE763" s="418"/>
      <c r="CF763" s="418"/>
      <c r="CG763" s="418"/>
      <c r="CH763" s="418"/>
      <c r="CI763" s="418"/>
      <c r="CJ763" s="418"/>
      <c r="CK763" s="418"/>
      <c r="CL763" s="418"/>
      <c r="CM763" s="418"/>
      <c r="CN763" s="418"/>
      <c r="CO763" s="418"/>
      <c r="CP763" s="418"/>
      <c r="CQ763" s="418"/>
      <c r="CR763" s="418"/>
      <c r="CS763" s="418"/>
      <c r="CT763" s="418"/>
      <c r="CU763" s="418"/>
      <c r="CV763" s="418"/>
      <c r="CW763" s="418"/>
      <c r="CX763" s="418"/>
      <c r="CY763" s="418"/>
      <c r="CZ763" s="418"/>
    </row>
    <row r="764" ht="25.15" customHeight="true" x14ac:dyDescent="0.2">
      <c r="C764" s="1151"/>
      <c r="D764" s="1151"/>
      <c r="E764" s="728"/>
      <c r="F764" s="728"/>
      <c r="G764" s="728"/>
      <c r="H764" s="1151"/>
      <c r="I764" s="1151"/>
      <c r="J764" s="728"/>
      <c r="K764" s="728"/>
      <c r="L764" s="728"/>
      <c r="M764" s="1151"/>
      <c r="N764" s="1151"/>
      <c r="O764" s="728"/>
      <c r="P764" s="728"/>
      <c r="Q764" s="728"/>
      <c r="BA764" s="418"/>
      <c r="BB764" s="495"/>
      <c r="BC764" s="418"/>
      <c r="BD764" s="418"/>
      <c r="BE764" s="418"/>
      <c r="BF764" s="418"/>
      <c r="BG764" s="418"/>
      <c r="BH764" s="418"/>
      <c r="BI764" s="418"/>
      <c r="BJ764" s="418"/>
      <c r="BK764" s="418"/>
      <c r="BL764" s="418"/>
      <c r="BM764" s="418"/>
      <c r="BN764" s="418"/>
      <c r="BO764" s="418"/>
      <c r="BP764" s="418"/>
      <c r="BQ764" s="418"/>
      <c r="BR764" s="418"/>
      <c r="BS764" s="418"/>
      <c r="BT764" s="418"/>
      <c r="BU764" s="418"/>
      <c r="BV764" s="418"/>
      <c r="BW764" s="418"/>
      <c r="BX764" s="418"/>
      <c r="BY764" s="418"/>
      <c r="BZ764" s="418"/>
      <c r="CA764" s="418"/>
      <c r="CB764" s="418"/>
      <c r="CC764" s="418"/>
      <c r="CD764" s="418"/>
      <c r="CE764" s="418"/>
      <c r="CF764" s="418"/>
      <c r="CG764" s="418"/>
      <c r="CH764" s="418"/>
      <c r="CI764" s="418"/>
      <c r="CJ764" s="418"/>
      <c r="CK764" s="418"/>
      <c r="CL764" s="418"/>
      <c r="CM764" s="418"/>
      <c r="CN764" s="418"/>
      <c r="CO764" s="418"/>
      <c r="CP764" s="418"/>
      <c r="CQ764" s="418"/>
      <c r="CR764" s="418"/>
      <c r="CS764" s="418"/>
      <c r="CT764" s="418"/>
      <c r="CU764" s="418"/>
      <c r="CV764" s="418"/>
      <c r="CW764" s="418"/>
      <c r="CX764" s="418"/>
      <c r="CY764" s="418"/>
      <c r="CZ764" s="418"/>
    </row>
    <row r="765" ht="25.15" customHeight="true" x14ac:dyDescent="0.2">
      <c r="C765" s="1151"/>
      <c r="D765" s="1151"/>
      <c r="E765" s="728"/>
      <c r="F765" s="728"/>
      <c r="G765" s="728"/>
      <c r="H765" s="1151"/>
      <c r="I765" s="1151"/>
      <c r="J765" s="728"/>
      <c r="K765" s="728"/>
      <c r="L765" s="728"/>
      <c r="M765" s="1151"/>
      <c r="N765" s="1151"/>
      <c r="O765" s="728"/>
      <c r="P765" s="728"/>
      <c r="Q765" s="728"/>
      <c r="BA765" s="418"/>
      <c r="BB765" s="495"/>
      <c r="BC765" s="418"/>
      <c r="BD765" s="418"/>
      <c r="BE765" s="418"/>
      <c r="BF765" s="418"/>
      <c r="BG765" s="418"/>
      <c r="BH765" s="418"/>
      <c r="BI765" s="418"/>
      <c r="BJ765" s="418"/>
      <c r="BK765" s="418"/>
      <c r="BL765" s="418"/>
      <c r="BM765" s="418"/>
      <c r="BN765" s="418"/>
      <c r="BO765" s="418"/>
      <c r="BP765" s="418"/>
      <c r="BQ765" s="418"/>
      <c r="BR765" s="418"/>
      <c r="BS765" s="418"/>
      <c r="BT765" s="418"/>
      <c r="BU765" s="418"/>
      <c r="BV765" s="418"/>
      <c r="BW765" s="418"/>
      <c r="BX765" s="418"/>
      <c r="BY765" s="418"/>
      <c r="BZ765" s="418"/>
      <c r="CA765" s="418"/>
      <c r="CB765" s="418"/>
      <c r="CC765" s="418"/>
      <c r="CD765" s="418"/>
      <c r="CE765" s="418"/>
      <c r="CF765" s="418"/>
      <c r="CG765" s="418"/>
      <c r="CH765" s="418"/>
      <c r="CI765" s="418"/>
      <c r="CJ765" s="418"/>
      <c r="CK765" s="418"/>
      <c r="CL765" s="418"/>
      <c r="CM765" s="418"/>
      <c r="CN765" s="418"/>
      <c r="CO765" s="418"/>
      <c r="CP765" s="418"/>
      <c r="CQ765" s="418"/>
      <c r="CR765" s="418"/>
      <c r="CS765" s="418"/>
      <c r="CT765" s="418"/>
      <c r="CU765" s="418"/>
      <c r="CV765" s="418"/>
      <c r="CW765" s="418"/>
      <c r="CX765" s="418"/>
      <c r="CY765" s="418"/>
      <c r="CZ765" s="418"/>
    </row>
    <row r="766" ht="25.15" customHeight="true" x14ac:dyDescent="0.2">
      <c r="C766" s="1151"/>
      <c r="D766" s="1151"/>
      <c r="E766" s="728"/>
      <c r="F766" s="728"/>
      <c r="G766" s="728"/>
      <c r="H766" s="1151"/>
      <c r="I766" s="1151"/>
      <c r="J766" s="728"/>
      <c r="K766" s="728"/>
      <c r="L766" s="728"/>
      <c r="M766" s="1151"/>
      <c r="N766" s="1151"/>
      <c r="O766" s="728"/>
      <c r="P766" s="728"/>
      <c r="Q766" s="728"/>
      <c r="BA766" s="418"/>
      <c r="BB766" s="495"/>
      <c r="BC766" s="418"/>
      <c r="BD766" s="418"/>
      <c r="BE766" s="418"/>
      <c r="BF766" s="418"/>
      <c r="BG766" s="418"/>
      <c r="BH766" s="418"/>
      <c r="BI766" s="418"/>
      <c r="BJ766" s="418"/>
      <c r="BK766" s="418"/>
      <c r="BL766" s="418"/>
      <c r="BM766" s="418"/>
      <c r="BN766" s="418"/>
      <c r="BO766" s="418"/>
      <c r="BP766" s="418"/>
      <c r="BQ766" s="418"/>
      <c r="BR766" s="418"/>
      <c r="BS766" s="418"/>
      <c r="BT766" s="418"/>
      <c r="BU766" s="418"/>
      <c r="BV766" s="418"/>
      <c r="BW766" s="418"/>
      <c r="BX766" s="418"/>
      <c r="BY766" s="418"/>
      <c r="BZ766" s="418"/>
      <c r="CA766" s="418"/>
      <c r="CB766" s="418"/>
      <c r="CC766" s="418"/>
      <c r="CD766" s="418"/>
      <c r="CE766" s="418"/>
      <c r="CF766" s="418"/>
      <c r="CG766" s="418"/>
      <c r="CH766" s="418"/>
      <c r="CI766" s="418"/>
      <c r="CJ766" s="418"/>
      <c r="CK766" s="418"/>
      <c r="CL766" s="418"/>
      <c r="CM766" s="418"/>
      <c r="CN766" s="418"/>
      <c r="CO766" s="418"/>
      <c r="CP766" s="418"/>
      <c r="CQ766" s="418"/>
      <c r="CR766" s="418"/>
      <c r="CS766" s="418"/>
      <c r="CT766" s="418"/>
      <c r="CU766" s="418"/>
      <c r="CV766" s="418"/>
      <c r="CW766" s="418"/>
      <c r="CX766" s="418"/>
      <c r="CY766" s="418"/>
      <c r="CZ766" s="418"/>
    </row>
    <row r="767" ht="25.15" customHeight="true" x14ac:dyDescent="0.2">
      <c r="C767" s="1151"/>
      <c r="D767" s="1151"/>
      <c r="E767" s="728"/>
      <c r="F767" s="728"/>
      <c r="G767" s="728"/>
      <c r="H767" s="1151"/>
      <c r="I767" s="1151"/>
      <c r="J767" s="728"/>
      <c r="K767" s="728"/>
      <c r="L767" s="728"/>
      <c r="M767" s="1151"/>
      <c r="N767" s="1151"/>
      <c r="O767" s="728"/>
      <c r="P767" s="728"/>
      <c r="Q767" s="728"/>
      <c r="BA767" s="418"/>
      <c r="BB767" s="495"/>
      <c r="BC767" s="418"/>
      <c r="BD767" s="418"/>
      <c r="BE767" s="418"/>
      <c r="BF767" s="418"/>
      <c r="BG767" s="418"/>
      <c r="BH767" s="418"/>
      <c r="BI767" s="418"/>
      <c r="BJ767" s="418"/>
      <c r="BK767" s="418"/>
      <c r="BL767" s="418"/>
      <c r="BM767" s="418"/>
      <c r="BN767" s="418"/>
      <c r="BO767" s="418"/>
      <c r="BP767" s="418"/>
      <c r="BQ767" s="418"/>
      <c r="BR767" s="418"/>
      <c r="BS767" s="418"/>
      <c r="BT767" s="418"/>
      <c r="BU767" s="418"/>
      <c r="BV767" s="418"/>
      <c r="BW767" s="418"/>
      <c r="BX767" s="418"/>
      <c r="BY767" s="418"/>
      <c r="BZ767" s="418"/>
      <c r="CA767" s="418"/>
      <c r="CB767" s="418"/>
      <c r="CC767" s="418"/>
      <c r="CD767" s="418"/>
      <c r="CE767" s="418"/>
      <c r="CF767" s="418"/>
      <c r="CG767" s="418"/>
      <c r="CH767" s="418"/>
      <c r="CI767" s="418"/>
      <c r="CJ767" s="418"/>
      <c r="CK767" s="418"/>
      <c r="CL767" s="418"/>
      <c r="CM767" s="418"/>
      <c r="CN767" s="418"/>
      <c r="CO767" s="418"/>
      <c r="CP767" s="418"/>
      <c r="CQ767" s="418"/>
      <c r="CR767" s="418"/>
      <c r="CS767" s="418"/>
      <c r="CT767" s="418"/>
      <c r="CU767" s="418"/>
      <c r="CV767" s="418"/>
      <c r="CW767" s="418"/>
      <c r="CX767" s="418"/>
      <c r="CY767" s="418"/>
      <c r="CZ767" s="418"/>
    </row>
    <row r="768" ht="25.15" customHeight="true" x14ac:dyDescent="0.2">
      <c r="C768" s="1151"/>
      <c r="D768" s="1151"/>
      <c r="E768" s="728"/>
      <c r="F768" s="728"/>
      <c r="G768" s="728"/>
      <c r="H768" s="1151"/>
      <c r="I768" s="1151"/>
      <c r="J768" s="728"/>
      <c r="K768" s="728"/>
      <c r="L768" s="728"/>
      <c r="M768" s="1151"/>
      <c r="N768" s="1151"/>
      <c r="O768" s="728"/>
      <c r="P768" s="728"/>
      <c r="Q768" s="728"/>
      <c r="BA768" s="416"/>
      <c r="BB768" s="496"/>
      <c r="BC768" s="416"/>
      <c r="BD768" s="416"/>
      <c r="BE768" s="416"/>
      <c r="BF768" s="416"/>
      <c r="BG768" s="416"/>
      <c r="BH768" s="416"/>
      <c r="BI768" s="416"/>
      <c r="BJ768" s="416"/>
      <c r="BK768" s="416"/>
      <c r="BL768" s="416"/>
      <c r="BM768" s="416"/>
      <c r="BN768" s="416"/>
      <c r="BO768" s="416"/>
      <c r="BP768" s="416"/>
      <c r="BQ768" s="416"/>
      <c r="BR768" s="416"/>
      <c r="BS768" s="416"/>
      <c r="BT768" s="416"/>
      <c r="BU768" s="416"/>
      <c r="BV768" s="416"/>
      <c r="BW768" s="416"/>
      <c r="BX768" s="416"/>
      <c r="BY768" s="416"/>
      <c r="BZ768" s="416"/>
      <c r="CA768" s="416"/>
      <c r="CB768" s="416"/>
      <c r="CC768" s="416"/>
      <c r="CD768" s="416"/>
      <c r="CE768" s="416"/>
      <c r="CF768" s="416"/>
      <c r="CG768" s="416"/>
      <c r="CH768" s="416"/>
      <c r="CI768" s="416"/>
      <c r="CJ768" s="416"/>
      <c r="CK768" s="416"/>
      <c r="CL768" s="416"/>
      <c r="CM768" s="416"/>
      <c r="CN768" s="416"/>
      <c r="CO768" s="416"/>
      <c r="CP768" s="416"/>
      <c r="CQ768" s="416"/>
      <c r="CR768" s="416"/>
      <c r="CS768" s="416"/>
      <c r="CT768" s="416"/>
      <c r="CU768" s="416"/>
      <c r="CV768" s="416"/>
      <c r="CW768" s="416"/>
      <c r="CX768" s="416"/>
      <c r="CY768" s="416"/>
      <c r="CZ768" s="416"/>
    </row>
    <row r="769" ht="25.15" customHeight="true" x14ac:dyDescent="0.2">
      <c r="C769" s="1151"/>
      <c r="D769" s="1151"/>
      <c r="E769" s="728"/>
      <c r="F769" s="728"/>
      <c r="G769" s="728"/>
      <c r="H769" s="1151"/>
      <c r="I769" s="1151"/>
      <c r="J769" s="728"/>
      <c r="K769" s="728"/>
      <c r="L769" s="728"/>
      <c r="M769" s="1151"/>
      <c r="N769" s="1151"/>
      <c r="O769" s="728"/>
      <c r="P769" s="728"/>
      <c r="Q769" s="728"/>
      <c r="BA769" s="416"/>
      <c r="BB769" s="496"/>
      <c r="BC769" s="416"/>
      <c r="BD769" s="416"/>
      <c r="BE769" s="416"/>
      <c r="BF769" s="416"/>
      <c r="BG769" s="416"/>
      <c r="BH769" s="416"/>
      <c r="BI769" s="416"/>
      <c r="BJ769" s="416"/>
      <c r="BK769" s="416"/>
      <c r="BL769" s="416"/>
      <c r="BM769" s="416"/>
      <c r="BN769" s="416"/>
      <c r="BO769" s="416"/>
      <c r="BP769" s="416"/>
      <c r="BQ769" s="416"/>
      <c r="BR769" s="416"/>
      <c r="BS769" s="416"/>
      <c r="BT769" s="416"/>
      <c r="BU769" s="416"/>
      <c r="BV769" s="416"/>
      <c r="BW769" s="416"/>
      <c r="BX769" s="416"/>
      <c r="BY769" s="416"/>
      <c r="BZ769" s="416"/>
      <c r="CA769" s="416"/>
      <c r="CB769" s="416"/>
      <c r="CC769" s="416"/>
      <c r="CD769" s="416"/>
      <c r="CE769" s="416"/>
      <c r="CF769" s="416"/>
      <c r="CG769" s="416"/>
      <c r="CH769" s="416"/>
      <c r="CI769" s="416"/>
      <c r="CJ769" s="416"/>
      <c r="CK769" s="416"/>
      <c r="CL769" s="416"/>
      <c r="CM769" s="416"/>
      <c r="CN769" s="416"/>
      <c r="CO769" s="416"/>
      <c r="CP769" s="416"/>
      <c r="CQ769" s="416"/>
      <c r="CR769" s="416"/>
      <c r="CS769" s="416"/>
      <c r="CT769" s="416"/>
      <c r="CU769" s="416"/>
      <c r="CV769" s="416"/>
      <c r="CW769" s="416"/>
      <c r="CX769" s="416"/>
      <c r="CY769" s="416"/>
      <c r="CZ769" s="416"/>
    </row>
    <row r="770" ht="25.15" customHeight="true" x14ac:dyDescent="0.2">
      <c r="C770" s="1151"/>
      <c r="D770" s="1151"/>
      <c r="E770" s="728"/>
      <c r="F770" s="728"/>
      <c r="G770" s="728"/>
      <c r="H770" s="1151"/>
      <c r="I770" s="1151"/>
      <c r="J770" s="728"/>
      <c r="K770" s="728"/>
      <c r="L770" s="728"/>
      <c r="M770" s="1151"/>
      <c r="N770" s="1151"/>
      <c r="O770" s="728"/>
      <c r="P770" s="728"/>
      <c r="Q770" s="728"/>
      <c r="BA770" s="416"/>
      <c r="BB770" s="496"/>
      <c r="BC770" s="416"/>
      <c r="BD770" s="416"/>
      <c r="BE770" s="416"/>
      <c r="BF770" s="416"/>
      <c r="BG770" s="416"/>
      <c r="BH770" s="416"/>
      <c r="BI770" s="416"/>
      <c r="BJ770" s="416"/>
      <c r="BK770" s="416"/>
      <c r="BL770" s="416"/>
      <c r="BM770" s="416"/>
      <c r="BN770" s="416"/>
      <c r="BO770" s="416"/>
      <c r="BP770" s="416"/>
      <c r="BQ770" s="416"/>
      <c r="BR770" s="416"/>
      <c r="BS770" s="416"/>
      <c r="BT770" s="416"/>
      <c r="BU770" s="416"/>
      <c r="BV770" s="416"/>
      <c r="BW770" s="416"/>
      <c r="BX770" s="416"/>
      <c r="BY770" s="416"/>
      <c r="BZ770" s="416"/>
      <c r="CA770" s="416"/>
      <c r="CB770" s="416"/>
      <c r="CC770" s="416"/>
      <c r="CD770" s="416"/>
      <c r="CE770" s="416"/>
      <c r="CF770" s="416"/>
      <c r="CG770" s="416"/>
      <c r="CH770" s="416"/>
      <c r="CI770" s="416"/>
      <c r="CJ770" s="416"/>
      <c r="CK770" s="416"/>
      <c r="CL770" s="416"/>
      <c r="CM770" s="416"/>
      <c r="CN770" s="416"/>
      <c r="CO770" s="416"/>
      <c r="CP770" s="416"/>
      <c r="CQ770" s="416"/>
      <c r="CR770" s="416"/>
      <c r="CS770" s="416"/>
      <c r="CT770" s="416"/>
      <c r="CU770" s="416"/>
      <c r="CV770" s="416"/>
      <c r="CW770" s="416"/>
      <c r="CX770" s="416"/>
      <c r="CY770" s="416"/>
      <c r="CZ770" s="416"/>
    </row>
    <row r="771" ht="25.15" customHeight="true" x14ac:dyDescent="0.2">
      <c r="C771" s="1151"/>
      <c r="D771" s="1151"/>
      <c r="E771" s="728"/>
      <c r="F771" s="728"/>
      <c r="G771" s="728"/>
      <c r="H771" s="1151"/>
      <c r="I771" s="1151"/>
      <c r="J771" s="728"/>
      <c r="K771" s="728"/>
      <c r="L771" s="728"/>
      <c r="M771" s="1151"/>
      <c r="N771" s="1151"/>
      <c r="O771" s="728"/>
      <c r="P771" s="728"/>
      <c r="Q771" s="728"/>
      <c r="BA771" s="416"/>
      <c r="BB771" s="496"/>
      <c r="BC771" s="416"/>
      <c r="BD771" s="416"/>
      <c r="BE771" s="416"/>
      <c r="BF771" s="416"/>
      <c r="BG771" s="416"/>
      <c r="BH771" s="416"/>
      <c r="BI771" s="416"/>
      <c r="BJ771" s="416"/>
      <c r="BK771" s="416"/>
      <c r="BL771" s="416"/>
      <c r="BM771" s="416"/>
      <c r="BN771" s="416"/>
      <c r="BO771" s="416"/>
      <c r="BP771" s="416"/>
      <c r="BQ771" s="416"/>
      <c r="BR771" s="416"/>
      <c r="BS771" s="416"/>
      <c r="BT771" s="416"/>
      <c r="BU771" s="416"/>
      <c r="BV771" s="416"/>
      <c r="BW771" s="416"/>
      <c r="BX771" s="416"/>
      <c r="BY771" s="416"/>
      <c r="BZ771" s="416"/>
      <c r="CA771" s="416"/>
      <c r="CB771" s="416"/>
      <c r="CC771" s="416"/>
      <c r="CD771" s="416"/>
      <c r="CE771" s="416"/>
      <c r="CF771" s="416"/>
      <c r="CG771" s="416"/>
      <c r="CH771" s="416"/>
      <c r="CI771" s="416"/>
      <c r="CJ771" s="416"/>
      <c r="CK771" s="416"/>
      <c r="CL771" s="416"/>
      <c r="CM771" s="416"/>
      <c r="CN771" s="416"/>
      <c r="CO771" s="416"/>
      <c r="CP771" s="416"/>
      <c r="CQ771" s="416"/>
      <c r="CR771" s="416"/>
      <c r="CS771" s="416"/>
      <c r="CT771" s="416"/>
      <c r="CU771" s="416"/>
      <c r="CV771" s="416"/>
      <c r="CW771" s="416"/>
      <c r="CX771" s="416"/>
      <c r="CY771" s="416"/>
      <c r="CZ771" s="416"/>
    </row>
    <row r="772" ht="25.15" customHeight="true" x14ac:dyDescent="0.2">
      <c r="C772" s="1151"/>
      <c r="D772" s="1151"/>
      <c r="E772" s="728"/>
      <c r="F772" s="728"/>
      <c r="G772" s="728"/>
      <c r="H772" s="1151"/>
      <c r="I772" s="1151"/>
      <c r="J772" s="728"/>
      <c r="K772" s="728"/>
      <c r="L772" s="728"/>
      <c r="M772" s="1151"/>
      <c r="N772" s="1151"/>
      <c r="O772" s="728"/>
      <c r="P772" s="728"/>
      <c r="Q772" s="728"/>
      <c r="BA772" s="416"/>
      <c r="BB772" s="496"/>
      <c r="BC772" s="416"/>
      <c r="BD772" s="416"/>
      <c r="BE772" s="416"/>
      <c r="BF772" s="416"/>
      <c r="BG772" s="416"/>
      <c r="BH772" s="416"/>
      <c r="BI772" s="416"/>
      <c r="BJ772" s="416"/>
      <c r="BK772" s="416"/>
      <c r="BL772" s="416"/>
      <c r="BM772" s="416"/>
      <c r="BN772" s="416"/>
      <c r="BO772" s="416"/>
      <c r="BP772" s="416"/>
      <c r="BQ772" s="416"/>
      <c r="BR772" s="416"/>
      <c r="BS772" s="416"/>
      <c r="BT772" s="416"/>
      <c r="BU772" s="416"/>
      <c r="BV772" s="416"/>
      <c r="BW772" s="416"/>
      <c r="BX772" s="416"/>
      <c r="BY772" s="416"/>
      <c r="BZ772" s="416"/>
      <c r="CA772" s="416"/>
      <c r="CB772" s="416"/>
      <c r="CC772" s="416"/>
      <c r="CD772" s="416"/>
      <c r="CE772" s="416"/>
      <c r="CF772" s="416"/>
      <c r="CG772" s="416"/>
      <c r="CH772" s="416"/>
      <c r="CI772" s="416"/>
      <c r="CJ772" s="416"/>
      <c r="CK772" s="416"/>
      <c r="CL772" s="416"/>
      <c r="CM772" s="416"/>
      <c r="CN772" s="416"/>
      <c r="CO772" s="416"/>
      <c r="CP772" s="416"/>
      <c r="CQ772" s="416"/>
      <c r="CR772" s="416"/>
      <c r="CS772" s="416"/>
      <c r="CT772" s="416"/>
      <c r="CU772" s="416"/>
      <c r="CV772" s="416"/>
      <c r="CW772" s="416"/>
      <c r="CX772" s="416"/>
      <c r="CY772" s="416"/>
      <c r="CZ772" s="416"/>
    </row>
    <row r="773" ht="25.15" customHeight="true" x14ac:dyDescent="0.2">
      <c r="C773" s="1151"/>
      <c r="D773" s="1151"/>
      <c r="E773" s="728"/>
      <c r="F773" s="728"/>
      <c r="G773" s="728"/>
      <c r="H773" s="1151"/>
      <c r="I773" s="1151"/>
      <c r="J773" s="728"/>
      <c r="K773" s="728"/>
      <c r="L773" s="728"/>
      <c r="M773" s="1151"/>
      <c r="N773" s="1151"/>
      <c r="O773" s="728"/>
      <c r="P773" s="728"/>
      <c r="Q773" s="728"/>
      <c r="BA773" s="416"/>
      <c r="BB773" s="496"/>
      <c r="BC773" s="416"/>
      <c r="BD773" s="416"/>
      <c r="BE773" s="416"/>
      <c r="BF773" s="416"/>
      <c r="BG773" s="416"/>
      <c r="BH773" s="416"/>
      <c r="BI773" s="416"/>
      <c r="BJ773" s="416"/>
      <c r="BK773" s="416"/>
      <c r="BL773" s="416"/>
      <c r="BM773" s="416"/>
      <c r="BN773" s="416"/>
      <c r="BO773" s="416"/>
      <c r="BP773" s="416"/>
      <c r="BQ773" s="416"/>
      <c r="BR773" s="416"/>
      <c r="BS773" s="416"/>
      <c r="BT773" s="416"/>
      <c r="BU773" s="416"/>
      <c r="BV773" s="416"/>
      <c r="BW773" s="416"/>
      <c r="BX773" s="416"/>
      <c r="BY773" s="416"/>
      <c r="BZ773" s="416"/>
      <c r="CA773" s="416"/>
      <c r="CB773" s="416"/>
      <c r="CC773" s="416"/>
      <c r="CD773" s="416"/>
      <c r="CE773" s="416"/>
      <c r="CF773" s="416"/>
      <c r="CG773" s="416"/>
      <c r="CH773" s="416"/>
      <c r="CI773" s="416"/>
      <c r="CJ773" s="416"/>
      <c r="CK773" s="416"/>
      <c r="CL773" s="416"/>
      <c r="CM773" s="416"/>
      <c r="CN773" s="416"/>
      <c r="CO773" s="416"/>
      <c r="CP773" s="416"/>
      <c r="CQ773" s="416"/>
      <c r="CR773" s="416"/>
      <c r="CS773" s="416"/>
      <c r="CT773" s="416"/>
      <c r="CU773" s="416"/>
      <c r="CV773" s="416"/>
      <c r="CW773" s="416"/>
      <c r="CX773" s="416"/>
      <c r="CY773" s="416"/>
      <c r="CZ773" s="416"/>
    </row>
    <row r="774" ht="25.15" customHeight="true" x14ac:dyDescent="0.2">
      <c r="C774" s="1151"/>
      <c r="D774" s="1151"/>
      <c r="E774" s="728"/>
      <c r="F774" s="728"/>
      <c r="G774" s="728"/>
      <c r="H774" s="1151"/>
      <c r="I774" s="1151"/>
      <c r="J774" s="728"/>
      <c r="K774" s="728"/>
      <c r="L774" s="728"/>
      <c r="M774" s="1151"/>
      <c r="N774" s="1151"/>
      <c r="O774" s="728"/>
      <c r="P774" s="728"/>
      <c r="Q774" s="728"/>
      <c r="BA774" s="416"/>
      <c r="BB774" s="496"/>
      <c r="BC774" s="416"/>
      <c r="BD774" s="416"/>
      <c r="BE774" s="416"/>
      <c r="BF774" s="416"/>
      <c r="BG774" s="416"/>
      <c r="BH774" s="416"/>
      <c r="BI774" s="416"/>
      <c r="BJ774" s="416"/>
      <c r="BK774" s="416"/>
      <c r="BL774" s="416"/>
      <c r="BM774" s="416"/>
      <c r="BN774" s="416"/>
      <c r="BO774" s="416"/>
      <c r="BP774" s="416"/>
      <c r="BQ774" s="416"/>
      <c r="BR774" s="416"/>
      <c r="BS774" s="416"/>
      <c r="BT774" s="416"/>
      <c r="BU774" s="416"/>
      <c r="BV774" s="416"/>
      <c r="BW774" s="416"/>
      <c r="BX774" s="416"/>
      <c r="BY774" s="416"/>
      <c r="BZ774" s="416"/>
      <c r="CA774" s="416"/>
      <c r="CB774" s="416"/>
      <c r="CC774" s="416"/>
      <c r="CD774" s="416"/>
      <c r="CE774" s="416"/>
      <c r="CF774" s="416"/>
      <c r="CG774" s="416"/>
      <c r="CH774" s="416"/>
      <c r="CI774" s="416"/>
      <c r="CJ774" s="416"/>
      <c r="CK774" s="416"/>
      <c r="CL774" s="416"/>
      <c r="CM774" s="416"/>
      <c r="CN774" s="416"/>
      <c r="CO774" s="416"/>
      <c r="CP774" s="416"/>
      <c r="CQ774" s="416"/>
      <c r="CR774" s="416"/>
      <c r="CS774" s="416"/>
      <c r="CT774" s="416"/>
      <c r="CU774" s="416"/>
      <c r="CV774" s="416"/>
      <c r="CW774" s="416"/>
      <c r="CX774" s="416"/>
      <c r="CY774" s="416"/>
      <c r="CZ774" s="416"/>
    </row>
    <row r="775" ht="25.15" customHeight="true" x14ac:dyDescent="0.2">
      <c r="C775" s="1151"/>
      <c r="D775" s="1151"/>
      <c r="E775" s="728"/>
      <c r="F775" s="728"/>
      <c r="G775" s="728"/>
      <c r="H775" s="1151"/>
      <c r="I775" s="1151"/>
      <c r="J775" s="728"/>
      <c r="K775" s="728"/>
      <c r="L775" s="728"/>
      <c r="M775" s="1151"/>
      <c r="N775" s="1151"/>
      <c r="O775" s="728"/>
      <c r="P775" s="728"/>
      <c r="Q775" s="728"/>
      <c r="BA775" s="416"/>
      <c r="BB775" s="496"/>
      <c r="BC775" s="416"/>
      <c r="BD775" s="416"/>
      <c r="BE775" s="416"/>
      <c r="BF775" s="416"/>
      <c r="BG775" s="416"/>
      <c r="BH775" s="416"/>
      <c r="BI775" s="416"/>
      <c r="BJ775" s="416"/>
      <c r="BK775" s="416"/>
      <c r="BL775" s="416"/>
      <c r="BM775" s="416"/>
      <c r="BN775" s="416"/>
      <c r="BO775" s="416"/>
      <c r="BP775" s="416"/>
      <c r="BQ775" s="416"/>
      <c r="BR775" s="416"/>
      <c r="BS775" s="416"/>
      <c r="BT775" s="416"/>
      <c r="BU775" s="416"/>
      <c r="BV775" s="416"/>
      <c r="BW775" s="416"/>
      <c r="BX775" s="416"/>
      <c r="BY775" s="416"/>
      <c r="BZ775" s="416"/>
      <c r="CA775" s="416"/>
      <c r="CB775" s="416"/>
      <c r="CC775" s="416"/>
      <c r="CD775" s="416"/>
      <c r="CE775" s="416"/>
      <c r="CF775" s="416"/>
      <c r="CG775" s="416"/>
      <c r="CH775" s="416"/>
      <c r="CI775" s="416"/>
      <c r="CJ775" s="416"/>
      <c r="CK775" s="416"/>
      <c r="CL775" s="416"/>
      <c r="CM775" s="416"/>
      <c r="CN775" s="416"/>
      <c r="CO775" s="416"/>
      <c r="CP775" s="416"/>
      <c r="CQ775" s="416"/>
      <c r="CR775" s="416"/>
      <c r="CS775" s="416"/>
      <c r="CT775" s="416"/>
      <c r="CU775" s="416"/>
      <c r="CV775" s="416"/>
      <c r="CW775" s="416"/>
      <c r="CX775" s="416"/>
      <c r="CY775" s="416"/>
      <c r="CZ775" s="416"/>
    </row>
    <row r="776" ht="25.15" customHeight="true" x14ac:dyDescent="0.2">
      <c r="C776" s="1151"/>
      <c r="D776" s="1151"/>
      <c r="E776" s="728"/>
      <c r="F776" s="728"/>
      <c r="G776" s="728"/>
      <c r="H776" s="1151"/>
      <c r="I776" s="1151"/>
      <c r="J776" s="728"/>
      <c r="K776" s="728"/>
      <c r="L776" s="728"/>
      <c r="M776" s="1151"/>
      <c r="N776" s="1151"/>
      <c r="O776" s="728"/>
      <c r="P776" s="728"/>
      <c r="Q776" s="728"/>
      <c r="BA776" s="416"/>
      <c r="BB776" s="496"/>
      <c r="BC776" s="416"/>
      <c r="BD776" s="416"/>
      <c r="BE776" s="416"/>
      <c r="BF776" s="416"/>
      <c r="BG776" s="416"/>
      <c r="BH776" s="416"/>
      <c r="BI776" s="416"/>
      <c r="BJ776" s="416"/>
      <c r="BK776" s="416"/>
      <c r="BL776" s="416"/>
      <c r="BM776" s="416"/>
      <c r="BN776" s="416"/>
      <c r="BO776" s="416"/>
      <c r="BP776" s="416"/>
      <c r="BQ776" s="416"/>
      <c r="BR776" s="416"/>
      <c r="BS776" s="416"/>
      <c r="BT776" s="416"/>
      <c r="BU776" s="416"/>
      <c r="BV776" s="416"/>
      <c r="BW776" s="416"/>
      <c r="BX776" s="416"/>
      <c r="BY776" s="416"/>
      <c r="BZ776" s="416"/>
      <c r="CA776" s="416"/>
      <c r="CB776" s="416"/>
      <c r="CC776" s="416"/>
      <c r="CD776" s="416"/>
      <c r="CE776" s="416"/>
      <c r="CF776" s="416"/>
      <c r="CG776" s="416"/>
      <c r="CH776" s="416"/>
      <c r="CI776" s="416"/>
      <c r="CJ776" s="416"/>
      <c r="CK776" s="416"/>
      <c r="CL776" s="416"/>
      <c r="CM776" s="416"/>
      <c r="CN776" s="416"/>
      <c r="CO776" s="416"/>
      <c r="CP776" s="416"/>
      <c r="CQ776" s="416"/>
      <c r="CR776" s="416"/>
      <c r="CS776" s="416"/>
      <c r="CT776" s="416"/>
      <c r="CU776" s="416"/>
      <c r="CV776" s="416"/>
      <c r="CW776" s="416"/>
      <c r="CX776" s="416"/>
      <c r="CY776" s="416"/>
      <c r="CZ776" s="416"/>
    </row>
    <row r="777" ht="25.15" customHeight="true" x14ac:dyDescent="0.2">
      <c r="C777" s="1151"/>
      <c r="D777" s="1151"/>
      <c r="E777" s="728"/>
      <c r="F777" s="728"/>
      <c r="G777" s="728"/>
      <c r="H777" s="1151"/>
      <c r="I777" s="1151"/>
      <c r="J777" s="728"/>
      <c r="K777" s="728"/>
      <c r="L777" s="728"/>
      <c r="M777" s="1151"/>
      <c r="N777" s="1151"/>
      <c r="O777" s="728"/>
      <c r="P777" s="728"/>
      <c r="Q777" s="728"/>
      <c r="BA777" s="416"/>
      <c r="BB777" s="496"/>
      <c r="BC777" s="416"/>
      <c r="BD777" s="416"/>
      <c r="BE777" s="416"/>
      <c r="BF777" s="416"/>
      <c r="BG777" s="416"/>
      <c r="BH777" s="416"/>
      <c r="BI777" s="416"/>
      <c r="BJ777" s="416"/>
      <c r="BK777" s="416"/>
      <c r="BL777" s="416"/>
      <c r="BM777" s="416"/>
      <c r="BN777" s="416"/>
      <c r="BO777" s="416"/>
      <c r="BP777" s="416"/>
      <c r="BQ777" s="416"/>
      <c r="BR777" s="416"/>
      <c r="BS777" s="416"/>
      <c r="BT777" s="416"/>
      <c r="BU777" s="416"/>
      <c r="BV777" s="416"/>
      <c r="BW777" s="416"/>
      <c r="BX777" s="416"/>
      <c r="BY777" s="416"/>
      <c r="BZ777" s="416"/>
      <c r="CA777" s="416"/>
      <c r="CB777" s="416"/>
      <c r="CC777" s="416"/>
      <c r="CD777" s="416"/>
      <c r="CE777" s="416"/>
      <c r="CF777" s="416"/>
      <c r="CG777" s="416"/>
      <c r="CH777" s="416"/>
      <c r="CI777" s="416"/>
      <c r="CJ777" s="416"/>
      <c r="CK777" s="416"/>
      <c r="CL777" s="416"/>
      <c r="CM777" s="416"/>
      <c r="CN777" s="416"/>
      <c r="CO777" s="416"/>
      <c r="CP777" s="416"/>
      <c r="CQ777" s="416"/>
      <c r="CR777" s="416"/>
      <c r="CS777" s="416"/>
      <c r="CT777" s="416"/>
      <c r="CU777" s="416"/>
      <c r="CV777" s="416"/>
      <c r="CW777" s="416"/>
      <c r="CX777" s="416"/>
      <c r="CY777" s="416"/>
      <c r="CZ777" s="416"/>
    </row>
    <row r="778" ht="25.15" customHeight="true" x14ac:dyDescent="0.2">
      <c r="C778" s="1151"/>
      <c r="D778" s="1151"/>
      <c r="E778" s="728"/>
      <c r="F778" s="728"/>
      <c r="G778" s="728"/>
      <c r="H778" s="1151"/>
      <c r="I778" s="1151"/>
      <c r="J778" s="728"/>
      <c r="K778" s="728"/>
      <c r="L778" s="728"/>
      <c r="M778" s="1151"/>
      <c r="N778" s="1151"/>
      <c r="O778" s="728"/>
      <c r="P778" s="728"/>
      <c r="Q778" s="728"/>
      <c r="BA778" s="416"/>
      <c r="BB778" s="496"/>
      <c r="BC778" s="416"/>
      <c r="BD778" s="416"/>
      <c r="BE778" s="416"/>
      <c r="BF778" s="416"/>
      <c r="BG778" s="416"/>
      <c r="BH778" s="416"/>
      <c r="BI778" s="416"/>
      <c r="BJ778" s="416"/>
      <c r="BK778" s="416"/>
      <c r="BL778" s="416"/>
      <c r="BM778" s="416"/>
      <c r="BN778" s="416"/>
      <c r="BO778" s="416"/>
      <c r="BP778" s="416"/>
      <c r="BQ778" s="416"/>
      <c r="BR778" s="416"/>
      <c r="BS778" s="416"/>
      <c r="BT778" s="416"/>
      <c r="BU778" s="416"/>
      <c r="BV778" s="416"/>
      <c r="BW778" s="416"/>
      <c r="BX778" s="416"/>
      <c r="BY778" s="416"/>
      <c r="BZ778" s="416"/>
      <c r="CA778" s="416"/>
      <c r="CB778" s="416"/>
      <c r="CC778" s="416"/>
      <c r="CD778" s="416"/>
      <c r="CE778" s="416"/>
      <c r="CF778" s="416"/>
      <c r="CG778" s="416"/>
      <c r="CH778" s="416"/>
      <c r="CI778" s="416"/>
      <c r="CJ778" s="416"/>
      <c r="CK778" s="416"/>
      <c r="CL778" s="416"/>
      <c r="CM778" s="416"/>
      <c r="CN778" s="416"/>
      <c r="CO778" s="416"/>
      <c r="CP778" s="416"/>
      <c r="CQ778" s="416"/>
      <c r="CR778" s="416"/>
      <c r="CS778" s="416"/>
      <c r="CT778" s="416"/>
      <c r="CU778" s="416"/>
      <c r="CV778" s="416"/>
      <c r="CW778" s="416"/>
      <c r="CX778" s="416"/>
      <c r="CY778" s="416"/>
      <c r="CZ778" s="416"/>
    </row>
    <row r="779" ht="25.15" customHeight="true" x14ac:dyDescent="0.2">
      <c r="C779" s="1151"/>
      <c r="D779" s="1151"/>
      <c r="E779" s="728"/>
      <c r="F779" s="728"/>
      <c r="G779" s="728"/>
      <c r="H779" s="1151"/>
      <c r="I779" s="1151"/>
      <c r="J779" s="728"/>
      <c r="K779" s="728"/>
      <c r="L779" s="728"/>
      <c r="M779" s="1151"/>
      <c r="N779" s="1151"/>
      <c r="O779" s="728"/>
      <c r="P779" s="728"/>
      <c r="Q779" s="728"/>
      <c r="BA779" s="416"/>
      <c r="BB779" s="496"/>
      <c r="BC779" s="416"/>
      <c r="BD779" s="416"/>
      <c r="BE779" s="416"/>
      <c r="BF779" s="416"/>
      <c r="BG779" s="416"/>
      <c r="BH779" s="416"/>
      <c r="BI779" s="416"/>
      <c r="BJ779" s="416"/>
      <c r="BK779" s="416"/>
      <c r="BL779" s="416"/>
      <c r="BM779" s="416"/>
      <c r="BN779" s="416"/>
      <c r="BO779" s="416"/>
      <c r="BP779" s="416"/>
      <c r="BQ779" s="416"/>
      <c r="BR779" s="416"/>
      <c r="BS779" s="416"/>
      <c r="BT779" s="416"/>
      <c r="BU779" s="416"/>
      <c r="BV779" s="416"/>
      <c r="BW779" s="416"/>
      <c r="BX779" s="416"/>
      <c r="BY779" s="416"/>
      <c r="BZ779" s="416"/>
      <c r="CA779" s="416"/>
      <c r="CB779" s="416"/>
      <c r="CC779" s="416"/>
      <c r="CD779" s="416"/>
      <c r="CE779" s="416"/>
      <c r="CF779" s="416"/>
      <c r="CG779" s="416"/>
      <c r="CH779" s="416"/>
      <c r="CI779" s="416"/>
      <c r="CJ779" s="416"/>
      <c r="CK779" s="416"/>
      <c r="CL779" s="416"/>
      <c r="CM779" s="416"/>
      <c r="CN779" s="416"/>
      <c r="CO779" s="416"/>
      <c r="CP779" s="416"/>
      <c r="CQ779" s="416"/>
      <c r="CR779" s="416"/>
      <c r="CS779" s="416"/>
      <c r="CT779" s="416"/>
      <c r="CU779" s="416"/>
      <c r="CV779" s="416"/>
      <c r="CW779" s="416"/>
      <c r="CX779" s="416"/>
      <c r="CY779" s="416"/>
      <c r="CZ779" s="416"/>
    </row>
    <row r="780" ht="25.15" customHeight="true" x14ac:dyDescent="0.2">
      <c r="C780" s="1151"/>
      <c r="D780" s="1151"/>
      <c r="E780" s="728"/>
      <c r="F780" s="728"/>
      <c r="G780" s="728"/>
      <c r="H780" s="1151"/>
      <c r="I780" s="1151"/>
      <c r="J780" s="728"/>
      <c r="K780" s="728"/>
      <c r="L780" s="728"/>
      <c r="M780" s="1151"/>
      <c r="N780" s="1151"/>
      <c r="O780" s="728"/>
      <c r="P780" s="728"/>
      <c r="Q780" s="728"/>
      <c r="BA780" s="416"/>
      <c r="BB780" s="496"/>
      <c r="BC780" s="416"/>
      <c r="BD780" s="416"/>
      <c r="BE780" s="416"/>
      <c r="BF780" s="416"/>
      <c r="BG780" s="416"/>
      <c r="BH780" s="416"/>
      <c r="BI780" s="416"/>
      <c r="BJ780" s="416"/>
      <c r="BK780" s="416"/>
      <c r="BL780" s="416"/>
      <c r="BM780" s="416"/>
      <c r="BN780" s="416"/>
      <c r="BO780" s="416"/>
      <c r="BP780" s="416"/>
      <c r="BQ780" s="416"/>
      <c r="BR780" s="416"/>
      <c r="BS780" s="416"/>
      <c r="BT780" s="416"/>
      <c r="BU780" s="416"/>
      <c r="BV780" s="416"/>
      <c r="BW780" s="416"/>
      <c r="BX780" s="416"/>
      <c r="BY780" s="416"/>
      <c r="BZ780" s="416"/>
      <c r="CA780" s="416"/>
      <c r="CB780" s="416"/>
      <c r="CC780" s="416"/>
      <c r="CD780" s="416"/>
      <c r="CE780" s="416"/>
      <c r="CF780" s="416"/>
      <c r="CG780" s="416"/>
      <c r="CH780" s="416"/>
      <c r="CI780" s="416"/>
      <c r="CJ780" s="416"/>
      <c r="CK780" s="416"/>
      <c r="CL780" s="416"/>
      <c r="CM780" s="416"/>
      <c r="CN780" s="416"/>
      <c r="CO780" s="416"/>
      <c r="CP780" s="416"/>
      <c r="CQ780" s="416"/>
      <c r="CR780" s="416"/>
      <c r="CS780" s="416"/>
      <c r="CT780" s="416"/>
      <c r="CU780" s="416"/>
      <c r="CV780" s="416"/>
      <c r="CW780" s="416"/>
      <c r="CX780" s="416"/>
      <c r="CY780" s="416"/>
      <c r="CZ780" s="416"/>
    </row>
    <row r="781" ht="25.15" customHeight="true" x14ac:dyDescent="0.2">
      <c r="C781" s="1151"/>
      <c r="D781" s="1151"/>
      <c r="E781" s="728"/>
      <c r="F781" s="728"/>
      <c r="G781" s="728"/>
      <c r="H781" s="1151"/>
      <c r="I781" s="1151"/>
      <c r="J781" s="728"/>
      <c r="K781" s="728"/>
      <c r="L781" s="728"/>
      <c r="M781" s="1151"/>
      <c r="N781" s="1151"/>
      <c r="O781" s="728"/>
      <c r="P781" s="728"/>
      <c r="Q781" s="728"/>
      <c r="BA781" s="416"/>
      <c r="BB781" s="496"/>
      <c r="BC781" s="416"/>
      <c r="BD781" s="416"/>
      <c r="BE781" s="416"/>
      <c r="BF781" s="416"/>
      <c r="BG781" s="416"/>
      <c r="BH781" s="416"/>
      <c r="BI781" s="416"/>
      <c r="BJ781" s="416"/>
      <c r="BK781" s="416"/>
      <c r="BL781" s="416"/>
      <c r="BM781" s="416"/>
      <c r="BN781" s="416"/>
      <c r="BO781" s="416"/>
      <c r="BP781" s="416"/>
      <c r="BQ781" s="416"/>
      <c r="BR781" s="416"/>
      <c r="BS781" s="416"/>
      <c r="BT781" s="416"/>
      <c r="BU781" s="416"/>
      <c r="BV781" s="416"/>
      <c r="BW781" s="416"/>
      <c r="BX781" s="416"/>
      <c r="BY781" s="416"/>
      <c r="BZ781" s="416"/>
      <c r="CA781" s="416"/>
      <c r="CB781" s="416"/>
      <c r="CC781" s="416"/>
      <c r="CD781" s="416"/>
      <c r="CE781" s="416"/>
      <c r="CF781" s="416"/>
      <c r="CG781" s="416"/>
      <c r="CH781" s="416"/>
      <c r="CI781" s="416"/>
      <c r="CJ781" s="416"/>
      <c r="CK781" s="416"/>
      <c r="CL781" s="416"/>
      <c r="CM781" s="416"/>
      <c r="CN781" s="416"/>
      <c r="CO781" s="416"/>
      <c r="CP781" s="416"/>
      <c r="CQ781" s="416"/>
      <c r="CR781" s="416"/>
      <c r="CS781" s="416"/>
      <c r="CT781" s="416"/>
      <c r="CU781" s="416"/>
      <c r="CV781" s="416"/>
      <c r="CW781" s="416"/>
      <c r="CX781" s="416"/>
      <c r="CY781" s="416"/>
      <c r="CZ781" s="416"/>
    </row>
    <row r="782" ht="25.15" customHeight="true" x14ac:dyDescent="0.2">
      <c r="C782" s="1151"/>
      <c r="D782" s="1151"/>
      <c r="E782" s="728"/>
      <c r="F782" s="728"/>
      <c r="G782" s="728"/>
      <c r="H782" s="1151"/>
      <c r="I782" s="1151"/>
      <c r="J782" s="728"/>
      <c r="K782" s="728"/>
      <c r="L782" s="728"/>
      <c r="M782" s="1151"/>
      <c r="N782" s="1151"/>
      <c r="O782" s="728"/>
      <c r="P782" s="728"/>
      <c r="Q782" s="728"/>
      <c r="BA782" s="416"/>
      <c r="BB782" s="496"/>
      <c r="BC782" s="416"/>
      <c r="BD782" s="416"/>
      <c r="BE782" s="416"/>
      <c r="BF782" s="416"/>
      <c r="BG782" s="416"/>
      <c r="BH782" s="416"/>
      <c r="BI782" s="416"/>
      <c r="BJ782" s="416"/>
      <c r="BK782" s="416"/>
      <c r="BL782" s="416"/>
      <c r="BM782" s="416"/>
      <c r="BN782" s="416"/>
      <c r="BO782" s="416"/>
      <c r="BP782" s="416"/>
      <c r="BQ782" s="416"/>
      <c r="BR782" s="416"/>
      <c r="BS782" s="416"/>
      <c r="BT782" s="416"/>
      <c r="BU782" s="416"/>
      <c r="BV782" s="416"/>
      <c r="BW782" s="416"/>
      <c r="BX782" s="416"/>
      <c r="BY782" s="416"/>
      <c r="BZ782" s="416"/>
      <c r="CA782" s="416"/>
      <c r="CB782" s="416"/>
      <c r="CC782" s="416"/>
      <c r="CD782" s="416"/>
      <c r="CE782" s="416"/>
      <c r="CF782" s="416"/>
      <c r="CG782" s="416"/>
      <c r="CH782" s="416"/>
      <c r="CI782" s="416"/>
      <c r="CJ782" s="416"/>
      <c r="CK782" s="416"/>
      <c r="CL782" s="416"/>
      <c r="CM782" s="416"/>
      <c r="CN782" s="416"/>
      <c r="CO782" s="416"/>
      <c r="CP782" s="416"/>
      <c r="CQ782" s="416"/>
      <c r="CR782" s="416"/>
      <c r="CS782" s="416"/>
      <c r="CT782" s="416"/>
      <c r="CU782" s="416"/>
      <c r="CV782" s="416"/>
      <c r="CW782" s="416"/>
      <c r="CX782" s="416"/>
      <c r="CY782" s="416"/>
      <c r="CZ782" s="416"/>
    </row>
    <row r="783" ht="25.15" customHeight="true" x14ac:dyDescent="0.2">
      <c r="C783" s="1151"/>
      <c r="D783" s="1151"/>
      <c r="E783" s="728"/>
      <c r="F783" s="728"/>
      <c r="G783" s="728"/>
      <c r="H783" s="1151"/>
      <c r="I783" s="1151"/>
      <c r="J783" s="728"/>
      <c r="K783" s="728"/>
      <c r="L783" s="728"/>
      <c r="M783" s="1151"/>
      <c r="N783" s="1151"/>
      <c r="O783" s="728"/>
      <c r="P783" s="728"/>
      <c r="Q783" s="728"/>
      <c r="BA783" s="416"/>
      <c r="BB783" s="496"/>
      <c r="BC783" s="416"/>
      <c r="BD783" s="416"/>
      <c r="BE783" s="416"/>
      <c r="BF783" s="416"/>
      <c r="BG783" s="416"/>
      <c r="BH783" s="416"/>
      <c r="BI783" s="416"/>
      <c r="BJ783" s="416"/>
      <c r="BK783" s="416"/>
      <c r="BL783" s="416"/>
      <c r="BM783" s="416"/>
      <c r="BN783" s="416"/>
      <c r="BO783" s="416"/>
      <c r="BP783" s="416"/>
      <c r="BQ783" s="416"/>
      <c r="BR783" s="416"/>
      <c r="BS783" s="416"/>
      <c r="BT783" s="416"/>
      <c r="BU783" s="416"/>
      <c r="BV783" s="416"/>
      <c r="BW783" s="416"/>
      <c r="BX783" s="416"/>
      <c r="BY783" s="416"/>
      <c r="BZ783" s="416"/>
      <c r="CA783" s="416"/>
      <c r="CB783" s="416"/>
      <c r="CC783" s="416"/>
      <c r="CD783" s="416"/>
      <c r="CE783" s="416"/>
      <c r="CF783" s="416"/>
      <c r="CG783" s="416"/>
      <c r="CH783" s="416"/>
      <c r="CI783" s="416"/>
      <c r="CJ783" s="416"/>
      <c r="CK783" s="416"/>
      <c r="CL783" s="416"/>
      <c r="CM783" s="416"/>
      <c r="CN783" s="416"/>
      <c r="CO783" s="416"/>
      <c r="CP783" s="416"/>
      <c r="CQ783" s="416"/>
      <c r="CR783" s="416"/>
      <c r="CS783" s="416"/>
      <c r="CT783" s="416"/>
      <c r="CU783" s="416"/>
      <c r="CV783" s="416"/>
      <c r="CW783" s="416"/>
      <c r="CX783" s="416"/>
      <c r="CY783" s="416"/>
      <c r="CZ783" s="416"/>
    </row>
    <row r="784" ht="25.15" customHeight="true" x14ac:dyDescent="0.2">
      <c r="C784" s="1151"/>
      <c r="D784" s="1151"/>
      <c r="E784" s="728"/>
      <c r="F784" s="728"/>
      <c r="G784" s="728"/>
      <c r="H784" s="1151"/>
      <c r="I784" s="1151"/>
      <c r="J784" s="728"/>
      <c r="K784" s="728"/>
      <c r="L784" s="728"/>
      <c r="M784" s="1151"/>
      <c r="N784" s="1151"/>
      <c r="O784" s="728"/>
      <c r="P784" s="728"/>
      <c r="Q784" s="728"/>
      <c r="BA784" s="416"/>
      <c r="BB784" s="496"/>
      <c r="BC784" s="416"/>
      <c r="BD784" s="416"/>
      <c r="BE784" s="416"/>
      <c r="BF784" s="416"/>
      <c r="BG784" s="416"/>
      <c r="BH784" s="416"/>
      <c r="BI784" s="416"/>
      <c r="BJ784" s="416"/>
      <c r="BK784" s="416"/>
      <c r="BL784" s="416"/>
      <c r="BM784" s="416"/>
      <c r="BN784" s="416"/>
      <c r="BO784" s="416"/>
      <c r="BP784" s="416"/>
      <c r="BQ784" s="416"/>
      <c r="BR784" s="416"/>
      <c r="BS784" s="416"/>
      <c r="BT784" s="416"/>
      <c r="BU784" s="416"/>
      <c r="BV784" s="416"/>
      <c r="BW784" s="416"/>
      <c r="BX784" s="416"/>
      <c r="BY784" s="416"/>
      <c r="BZ784" s="416"/>
      <c r="CA784" s="416"/>
      <c r="CB784" s="416"/>
      <c r="CC784" s="416"/>
      <c r="CD784" s="416"/>
      <c r="CE784" s="416"/>
      <c r="CF784" s="416"/>
      <c r="CG784" s="416"/>
      <c r="CH784" s="416"/>
      <c r="CI784" s="416"/>
      <c r="CJ784" s="416"/>
      <c r="CK784" s="416"/>
      <c r="CL784" s="416"/>
      <c r="CM784" s="416"/>
      <c r="CN784" s="416"/>
      <c r="CO784" s="416"/>
      <c r="CP784" s="416"/>
      <c r="CQ784" s="416"/>
      <c r="CR784" s="416"/>
      <c r="CS784" s="416"/>
      <c r="CT784" s="416"/>
      <c r="CU784" s="416"/>
      <c r="CV784" s="416"/>
      <c r="CW784" s="416"/>
      <c r="CX784" s="416"/>
      <c r="CY784" s="416"/>
      <c r="CZ784" s="416"/>
    </row>
    <row r="785" ht="25.15" customHeight="true" x14ac:dyDescent="0.2">
      <c r="C785" s="1151"/>
      <c r="D785" s="1151"/>
      <c r="E785" s="728"/>
      <c r="F785" s="728"/>
      <c r="G785" s="728"/>
      <c r="H785" s="1151"/>
      <c r="I785" s="1151"/>
      <c r="J785" s="728"/>
      <c r="K785" s="728"/>
      <c r="L785" s="728"/>
      <c r="M785" s="1151"/>
      <c r="N785" s="1151"/>
      <c r="O785" s="728"/>
      <c r="P785" s="728"/>
      <c r="Q785" s="728"/>
      <c r="BA785" s="416"/>
      <c r="BB785" s="496"/>
      <c r="BC785" s="416"/>
      <c r="BD785" s="416"/>
      <c r="BE785" s="416"/>
      <c r="BF785" s="416"/>
      <c r="BG785" s="416"/>
      <c r="BH785" s="416"/>
      <c r="BI785" s="416"/>
      <c r="BJ785" s="416"/>
      <c r="BK785" s="416"/>
      <c r="BL785" s="416"/>
      <c r="BM785" s="416"/>
      <c r="BN785" s="416"/>
      <c r="BO785" s="416"/>
      <c r="BP785" s="416"/>
      <c r="BQ785" s="416"/>
      <c r="BR785" s="416"/>
      <c r="BS785" s="416"/>
      <c r="BT785" s="416"/>
      <c r="BU785" s="416"/>
      <c r="BV785" s="416"/>
      <c r="BW785" s="416"/>
      <c r="BX785" s="416"/>
      <c r="BY785" s="416"/>
      <c r="BZ785" s="416"/>
      <c r="CA785" s="416"/>
      <c r="CB785" s="416"/>
      <c r="CC785" s="416"/>
      <c r="CD785" s="416"/>
      <c r="CE785" s="416"/>
      <c r="CF785" s="416"/>
      <c r="CG785" s="416"/>
      <c r="CH785" s="416"/>
      <c r="CI785" s="416"/>
      <c r="CJ785" s="416"/>
      <c r="CK785" s="416"/>
      <c r="CL785" s="416"/>
      <c r="CM785" s="416"/>
      <c r="CN785" s="416"/>
      <c r="CO785" s="416"/>
      <c r="CP785" s="416"/>
      <c r="CQ785" s="416"/>
      <c r="CR785" s="416"/>
      <c r="CS785" s="416"/>
      <c r="CT785" s="416"/>
      <c r="CU785" s="416"/>
      <c r="CV785" s="416"/>
      <c r="CW785" s="416"/>
      <c r="CX785" s="416"/>
      <c r="CY785" s="416"/>
      <c r="CZ785" s="416"/>
    </row>
    <row r="786" ht="25.15" customHeight="true" x14ac:dyDescent="0.2">
      <c r="C786" s="1151"/>
      <c r="D786" s="1151"/>
      <c r="E786" s="728"/>
      <c r="F786" s="728"/>
      <c r="G786" s="728"/>
      <c r="H786" s="1151"/>
      <c r="I786" s="1151"/>
      <c r="J786" s="728"/>
      <c r="K786" s="728"/>
      <c r="L786" s="728"/>
      <c r="M786" s="1151"/>
      <c r="N786" s="1151"/>
      <c r="O786" s="728"/>
      <c r="P786" s="728"/>
      <c r="Q786" s="728"/>
      <c r="BA786" s="416"/>
      <c r="BB786" s="496"/>
      <c r="BC786" s="416"/>
      <c r="BD786" s="416"/>
      <c r="BE786" s="416"/>
      <c r="BF786" s="416"/>
      <c r="BG786" s="416"/>
      <c r="BH786" s="416"/>
      <c r="BI786" s="416"/>
      <c r="BJ786" s="416"/>
      <c r="BK786" s="416"/>
      <c r="BL786" s="416"/>
      <c r="BM786" s="416"/>
      <c r="BN786" s="416"/>
      <c r="BO786" s="416"/>
      <c r="BP786" s="416"/>
      <c r="BQ786" s="416"/>
      <c r="BR786" s="416"/>
      <c r="BS786" s="416"/>
      <c r="BT786" s="416"/>
      <c r="BU786" s="416"/>
      <c r="BV786" s="416"/>
      <c r="BW786" s="416"/>
      <c r="BX786" s="416"/>
      <c r="BY786" s="416"/>
      <c r="BZ786" s="416"/>
      <c r="CA786" s="416"/>
      <c r="CB786" s="416"/>
      <c r="CC786" s="416"/>
      <c r="CD786" s="416"/>
      <c r="CE786" s="416"/>
      <c r="CF786" s="416"/>
      <c r="CG786" s="416"/>
      <c r="CH786" s="416"/>
      <c r="CI786" s="416"/>
      <c r="CJ786" s="416"/>
      <c r="CK786" s="416"/>
      <c r="CL786" s="416"/>
      <c r="CM786" s="416"/>
      <c r="CN786" s="416"/>
      <c r="CO786" s="416"/>
      <c r="CP786" s="416"/>
      <c r="CQ786" s="416"/>
      <c r="CR786" s="416"/>
      <c r="CS786" s="416"/>
      <c r="CT786" s="416"/>
      <c r="CU786" s="416"/>
      <c r="CV786" s="416"/>
      <c r="CW786" s="416"/>
      <c r="CX786" s="416"/>
      <c r="CY786" s="416"/>
      <c r="CZ786" s="416"/>
    </row>
    <row r="787" ht="25.15" customHeight="true" x14ac:dyDescent="0.2">
      <c r="C787" s="1151"/>
      <c r="D787" s="1151"/>
      <c r="E787" s="728"/>
      <c r="F787" s="728"/>
      <c r="G787" s="728"/>
      <c r="H787" s="1151"/>
      <c r="I787" s="1151"/>
      <c r="J787" s="728"/>
      <c r="K787" s="728"/>
      <c r="L787" s="728"/>
      <c r="M787" s="1151"/>
      <c r="N787" s="1151"/>
      <c r="O787" s="728"/>
      <c r="P787" s="728"/>
      <c r="Q787" s="728"/>
      <c r="BA787" s="416"/>
      <c r="BB787" s="496"/>
      <c r="BC787" s="416"/>
      <c r="BD787" s="416"/>
      <c r="BE787" s="416"/>
      <c r="BF787" s="416"/>
      <c r="BG787" s="416"/>
      <c r="BH787" s="416"/>
      <c r="BI787" s="416"/>
      <c r="BJ787" s="416"/>
      <c r="BK787" s="416"/>
      <c r="BL787" s="416"/>
      <c r="BM787" s="416"/>
      <c r="BN787" s="416"/>
      <c r="BO787" s="416"/>
      <c r="BP787" s="416"/>
      <c r="BQ787" s="416"/>
      <c r="BR787" s="416"/>
      <c r="BS787" s="416"/>
      <c r="BT787" s="416"/>
      <c r="BU787" s="416"/>
      <c r="BV787" s="416"/>
      <c r="BW787" s="416"/>
      <c r="BX787" s="416"/>
      <c r="BY787" s="416"/>
      <c r="BZ787" s="416"/>
      <c r="CA787" s="416"/>
      <c r="CB787" s="416"/>
      <c r="CC787" s="416"/>
      <c r="CD787" s="416"/>
      <c r="CE787" s="416"/>
      <c r="CF787" s="416"/>
      <c r="CG787" s="416"/>
      <c r="CH787" s="416"/>
      <c r="CI787" s="416"/>
      <c r="CJ787" s="416"/>
      <c r="CK787" s="416"/>
      <c r="CL787" s="416"/>
      <c r="CM787" s="416"/>
      <c r="CN787" s="416"/>
      <c r="CO787" s="416"/>
      <c r="CP787" s="416"/>
      <c r="CQ787" s="416"/>
      <c r="CR787" s="416"/>
      <c r="CS787" s="416"/>
      <c r="CT787" s="416"/>
      <c r="CU787" s="416"/>
      <c r="CV787" s="416"/>
      <c r="CW787" s="416"/>
      <c r="CX787" s="416"/>
      <c r="CY787" s="416"/>
      <c r="CZ787" s="416"/>
    </row>
    <row r="788" ht="25.15" customHeight="true" x14ac:dyDescent="0.2">
      <c r="C788" s="1151"/>
      <c r="D788" s="1151"/>
      <c r="E788" s="728"/>
      <c r="F788" s="728"/>
      <c r="G788" s="728"/>
      <c r="H788" s="1151"/>
      <c r="I788" s="1151"/>
      <c r="J788" s="728"/>
      <c r="K788" s="728"/>
      <c r="L788" s="728"/>
      <c r="M788" s="1151"/>
      <c r="N788" s="1151"/>
      <c r="O788" s="728"/>
      <c r="P788" s="728"/>
      <c r="Q788" s="728"/>
      <c r="BA788" s="416"/>
      <c r="BB788" s="496"/>
      <c r="BC788" s="416"/>
      <c r="BD788" s="416"/>
      <c r="BE788" s="416"/>
      <c r="BF788" s="416"/>
      <c r="BG788" s="416"/>
      <c r="BH788" s="416"/>
      <c r="BI788" s="416"/>
      <c r="BJ788" s="416"/>
      <c r="BK788" s="416"/>
      <c r="BL788" s="416"/>
      <c r="BM788" s="416"/>
      <c r="BN788" s="416"/>
      <c r="BO788" s="416"/>
      <c r="BP788" s="416"/>
      <c r="BQ788" s="416"/>
      <c r="BR788" s="416"/>
      <c r="BS788" s="416"/>
      <c r="BT788" s="416"/>
      <c r="BU788" s="416"/>
      <c r="BV788" s="416"/>
      <c r="BW788" s="416"/>
      <c r="BX788" s="416"/>
      <c r="BY788" s="416"/>
      <c r="BZ788" s="416"/>
      <c r="CA788" s="416"/>
      <c r="CB788" s="416"/>
      <c r="CC788" s="416"/>
      <c r="CD788" s="416"/>
      <c r="CE788" s="416"/>
      <c r="CF788" s="416"/>
      <c r="CG788" s="416"/>
      <c r="CH788" s="416"/>
      <c r="CI788" s="416"/>
      <c r="CJ788" s="416"/>
      <c r="CK788" s="416"/>
      <c r="CL788" s="416"/>
      <c r="CM788" s="416"/>
      <c r="CN788" s="416"/>
      <c r="CO788" s="416"/>
      <c r="CP788" s="416"/>
      <c r="CQ788" s="416"/>
      <c r="CR788" s="416"/>
      <c r="CS788" s="416"/>
      <c r="CT788" s="416"/>
      <c r="CU788" s="416"/>
      <c r="CV788" s="416"/>
      <c r="CW788" s="416"/>
      <c r="CX788" s="416"/>
      <c r="CY788" s="416"/>
      <c r="CZ788" s="416"/>
    </row>
    <row r="789" ht="25.15" customHeight="true" x14ac:dyDescent="0.2">
      <c r="C789" s="1151"/>
      <c r="D789" s="1151"/>
      <c r="E789" s="728"/>
      <c r="F789" s="728"/>
      <c r="G789" s="728"/>
      <c r="H789" s="1151"/>
      <c r="I789" s="1151"/>
      <c r="J789" s="728"/>
      <c r="K789" s="728"/>
      <c r="L789" s="728"/>
      <c r="M789" s="1151"/>
      <c r="N789" s="1151"/>
      <c r="O789" s="728"/>
      <c r="P789" s="728"/>
      <c r="Q789" s="728"/>
      <c r="BA789" s="416"/>
      <c r="BB789" s="496"/>
      <c r="BC789" s="416"/>
      <c r="BD789" s="416"/>
      <c r="BE789" s="416"/>
      <c r="BF789" s="416"/>
      <c r="BG789" s="416"/>
      <c r="BH789" s="416"/>
      <c r="BI789" s="416"/>
      <c r="BJ789" s="416"/>
      <c r="BK789" s="416"/>
      <c r="BL789" s="416"/>
      <c r="BM789" s="416"/>
      <c r="BN789" s="416"/>
      <c r="BO789" s="416"/>
      <c r="BP789" s="416"/>
      <c r="BQ789" s="416"/>
      <c r="BR789" s="416"/>
      <c r="BS789" s="416"/>
      <c r="BT789" s="416"/>
      <c r="BU789" s="416"/>
      <c r="BV789" s="416"/>
      <c r="BW789" s="416"/>
      <c r="BX789" s="416"/>
      <c r="BY789" s="416"/>
      <c r="BZ789" s="416"/>
      <c r="CA789" s="416"/>
      <c r="CB789" s="416"/>
      <c r="CC789" s="416"/>
      <c r="CD789" s="416"/>
      <c r="CE789" s="416"/>
      <c r="CF789" s="416"/>
      <c r="CG789" s="416"/>
      <c r="CH789" s="416"/>
      <c r="CI789" s="416"/>
      <c r="CJ789" s="416"/>
      <c r="CK789" s="416"/>
      <c r="CL789" s="416"/>
      <c r="CM789" s="416"/>
      <c r="CN789" s="416"/>
      <c r="CO789" s="416"/>
      <c r="CP789" s="416"/>
      <c r="CQ789" s="416"/>
      <c r="CR789" s="416"/>
      <c r="CS789" s="416"/>
      <c r="CT789" s="416"/>
      <c r="CU789" s="416"/>
      <c r="CV789" s="416"/>
      <c r="CW789" s="416"/>
      <c r="CX789" s="416"/>
      <c r="CY789" s="416"/>
      <c r="CZ789" s="416"/>
    </row>
    <row r="790" ht="25.15" customHeight="true" x14ac:dyDescent="0.2">
      <c r="C790" s="1151"/>
      <c r="D790" s="1151"/>
      <c r="E790" s="728"/>
      <c r="F790" s="728"/>
      <c r="G790" s="728"/>
      <c r="H790" s="1151"/>
      <c r="I790" s="1151"/>
      <c r="J790" s="728"/>
      <c r="K790" s="728"/>
      <c r="L790" s="728"/>
      <c r="M790" s="1151"/>
      <c r="N790" s="1151"/>
      <c r="O790" s="728"/>
      <c r="P790" s="728"/>
      <c r="Q790" s="728"/>
      <c r="BA790" s="416"/>
      <c r="BB790" s="496"/>
      <c r="BC790" s="416"/>
      <c r="BD790" s="416"/>
      <c r="BE790" s="416"/>
      <c r="BF790" s="416"/>
      <c r="BG790" s="416"/>
      <c r="BH790" s="416"/>
      <c r="BI790" s="416"/>
      <c r="BJ790" s="416"/>
      <c r="BK790" s="416"/>
      <c r="BL790" s="416"/>
      <c r="BM790" s="416"/>
      <c r="BN790" s="416"/>
      <c r="BO790" s="416"/>
      <c r="BP790" s="416"/>
      <c r="BQ790" s="416"/>
      <c r="BR790" s="416"/>
      <c r="BS790" s="416"/>
      <c r="BT790" s="416"/>
      <c r="BU790" s="416"/>
      <c r="BV790" s="416"/>
      <c r="BW790" s="416"/>
      <c r="BX790" s="416"/>
      <c r="BY790" s="416"/>
      <c r="BZ790" s="416"/>
      <c r="CA790" s="416"/>
      <c r="CB790" s="416"/>
      <c r="CC790" s="416"/>
      <c r="CD790" s="416"/>
      <c r="CE790" s="416"/>
      <c r="CF790" s="416"/>
      <c r="CG790" s="416"/>
      <c r="CH790" s="416"/>
      <c r="CI790" s="416"/>
      <c r="CJ790" s="416"/>
      <c r="CK790" s="416"/>
      <c r="CL790" s="416"/>
      <c r="CM790" s="416"/>
      <c r="CN790" s="416"/>
      <c r="CO790" s="416"/>
      <c r="CP790" s="416"/>
      <c r="CQ790" s="416"/>
      <c r="CR790" s="416"/>
      <c r="CS790" s="416"/>
      <c r="CT790" s="416"/>
      <c r="CU790" s="416"/>
      <c r="CV790" s="416"/>
      <c r="CW790" s="416"/>
      <c r="CX790" s="416"/>
      <c r="CY790" s="416"/>
      <c r="CZ790" s="416"/>
    </row>
    <row r="791" ht="25.15" customHeight="true" x14ac:dyDescent="0.2">
      <c r="C791" s="1151"/>
      <c r="D791" s="1151"/>
      <c r="E791" s="728"/>
      <c r="F791" s="728"/>
      <c r="G791" s="728"/>
      <c r="H791" s="1151"/>
      <c r="I791" s="1151"/>
      <c r="J791" s="728"/>
      <c r="K791" s="728"/>
      <c r="L791" s="728"/>
      <c r="M791" s="1151"/>
      <c r="N791" s="1151"/>
      <c r="O791" s="728"/>
      <c r="P791" s="728"/>
      <c r="Q791" s="728"/>
      <c r="BA791" s="416"/>
      <c r="BB791" s="496"/>
      <c r="BC791" s="416"/>
      <c r="BD791" s="416"/>
      <c r="BE791" s="416"/>
      <c r="BF791" s="416"/>
      <c r="BG791" s="416"/>
      <c r="BH791" s="416"/>
      <c r="BI791" s="416"/>
      <c r="BJ791" s="416"/>
      <c r="BK791" s="416"/>
      <c r="BL791" s="416"/>
      <c r="BM791" s="416"/>
      <c r="BN791" s="416"/>
      <c r="BO791" s="416"/>
      <c r="BP791" s="416"/>
      <c r="BQ791" s="416"/>
      <c r="BR791" s="416"/>
      <c r="BS791" s="416"/>
      <c r="BT791" s="416"/>
      <c r="BU791" s="416"/>
      <c r="BV791" s="416"/>
      <c r="BW791" s="416"/>
      <c r="BX791" s="416"/>
      <c r="BY791" s="416"/>
      <c r="BZ791" s="416"/>
      <c r="CA791" s="416"/>
      <c r="CB791" s="416"/>
      <c r="CC791" s="416"/>
      <c r="CD791" s="416"/>
      <c r="CE791" s="416"/>
      <c r="CF791" s="416"/>
      <c r="CG791" s="416"/>
      <c r="CH791" s="416"/>
      <c r="CI791" s="416"/>
      <c r="CJ791" s="416"/>
      <c r="CK791" s="416"/>
      <c r="CL791" s="416"/>
      <c r="CM791" s="416"/>
      <c r="CN791" s="416"/>
      <c r="CO791" s="416"/>
      <c r="CP791" s="416"/>
      <c r="CQ791" s="416"/>
      <c r="CR791" s="416"/>
      <c r="CS791" s="416"/>
      <c r="CT791" s="416"/>
      <c r="CU791" s="416"/>
      <c r="CV791" s="416"/>
      <c r="CW791" s="416"/>
      <c r="CX791" s="416"/>
      <c r="CY791" s="416"/>
      <c r="CZ791" s="416"/>
    </row>
    <row r="792" ht="25.15" customHeight="true" x14ac:dyDescent="0.2">
      <c r="C792" s="1151"/>
      <c r="D792" s="1151"/>
      <c r="E792" s="728"/>
      <c r="F792" s="728"/>
      <c r="G792" s="728"/>
      <c r="H792" s="1151"/>
      <c r="I792" s="1151"/>
      <c r="J792" s="728"/>
      <c r="K792" s="728"/>
      <c r="L792" s="728"/>
      <c r="M792" s="1151"/>
      <c r="N792" s="1151"/>
      <c r="O792" s="728"/>
      <c r="P792" s="728"/>
      <c r="Q792" s="728"/>
      <c r="BA792" s="416"/>
      <c r="BB792" s="496"/>
      <c r="BC792" s="416"/>
      <c r="BD792" s="416"/>
      <c r="BE792" s="416"/>
      <c r="BF792" s="416"/>
      <c r="BG792" s="416"/>
      <c r="BH792" s="416"/>
      <c r="BI792" s="416"/>
      <c r="BJ792" s="416"/>
      <c r="BK792" s="416"/>
      <c r="BL792" s="416"/>
      <c r="BM792" s="416"/>
      <c r="BN792" s="416"/>
      <c r="BO792" s="416"/>
      <c r="BP792" s="416"/>
      <c r="BQ792" s="416"/>
      <c r="BR792" s="416"/>
      <c r="BS792" s="416"/>
      <c r="BT792" s="416"/>
      <c r="BU792" s="416"/>
      <c r="BV792" s="416"/>
      <c r="BW792" s="416"/>
      <c r="BX792" s="416"/>
      <c r="BY792" s="416"/>
      <c r="BZ792" s="416"/>
      <c r="CA792" s="416"/>
      <c r="CB792" s="416"/>
      <c r="CC792" s="416"/>
      <c r="CD792" s="416"/>
      <c r="CE792" s="416"/>
      <c r="CF792" s="416"/>
      <c r="CG792" s="416"/>
      <c r="CH792" s="416"/>
      <c r="CI792" s="416"/>
      <c r="CJ792" s="416"/>
      <c r="CK792" s="416"/>
      <c r="CL792" s="416"/>
      <c r="CM792" s="416"/>
      <c r="CN792" s="416"/>
      <c r="CO792" s="416"/>
      <c r="CP792" s="416"/>
      <c r="CQ792" s="416"/>
      <c r="CR792" s="416"/>
      <c r="CS792" s="416"/>
      <c r="CT792" s="416"/>
      <c r="CU792" s="416"/>
      <c r="CV792" s="416"/>
      <c r="CW792" s="416"/>
      <c r="CX792" s="416"/>
      <c r="CY792" s="416"/>
      <c r="CZ792" s="416"/>
    </row>
    <row r="793" ht="25.15" customHeight="true" x14ac:dyDescent="0.2">
      <c r="C793" s="1151"/>
      <c r="D793" s="1151"/>
      <c r="E793" s="728"/>
      <c r="F793" s="728"/>
      <c r="G793" s="728"/>
      <c r="H793" s="1151"/>
      <c r="I793" s="1151"/>
      <c r="J793" s="728"/>
      <c r="K793" s="728"/>
      <c r="L793" s="728"/>
      <c r="M793" s="1151"/>
      <c r="N793" s="1151"/>
      <c r="O793" s="728"/>
      <c r="P793" s="728"/>
      <c r="Q793" s="728"/>
      <c r="BA793" s="416"/>
      <c r="BB793" s="496"/>
      <c r="BC793" s="416"/>
      <c r="BD793" s="416"/>
      <c r="BE793" s="416"/>
      <c r="BF793" s="416"/>
      <c r="BG793" s="416"/>
      <c r="BH793" s="416"/>
      <c r="BI793" s="416"/>
      <c r="BJ793" s="416"/>
      <c r="BK793" s="416"/>
      <c r="BL793" s="416"/>
      <c r="BM793" s="416"/>
      <c r="BN793" s="416"/>
      <c r="BO793" s="416"/>
      <c r="BP793" s="416"/>
      <c r="BQ793" s="416"/>
      <c r="BR793" s="416"/>
      <c r="BS793" s="416"/>
      <c r="BT793" s="416"/>
      <c r="BU793" s="416"/>
      <c r="BV793" s="416"/>
      <c r="BW793" s="416"/>
      <c r="BX793" s="416"/>
      <c r="BY793" s="416"/>
      <c r="BZ793" s="416"/>
      <c r="CA793" s="416"/>
      <c r="CB793" s="416"/>
      <c r="CC793" s="416"/>
      <c r="CD793" s="416"/>
      <c r="CE793" s="416"/>
      <c r="CF793" s="416"/>
      <c r="CG793" s="416"/>
      <c r="CH793" s="416"/>
      <c r="CI793" s="416"/>
      <c r="CJ793" s="416"/>
      <c r="CK793" s="416"/>
      <c r="CL793" s="416"/>
      <c r="CM793" s="416"/>
      <c r="CN793" s="416"/>
      <c r="CO793" s="416"/>
      <c r="CP793" s="416"/>
      <c r="CQ793" s="416"/>
      <c r="CR793" s="416"/>
      <c r="CS793" s="416"/>
      <c r="CT793" s="416"/>
      <c r="CU793" s="416"/>
      <c r="CV793" s="416"/>
      <c r="CW793" s="416"/>
      <c r="CX793" s="416"/>
      <c r="CY793" s="416"/>
      <c r="CZ793" s="416"/>
    </row>
    <row r="794" ht="25.15" customHeight="true" x14ac:dyDescent="0.2">
      <c r="C794" s="1151"/>
      <c r="D794" s="1151"/>
      <c r="E794" s="728"/>
      <c r="F794" s="728"/>
      <c r="G794" s="728"/>
      <c r="H794" s="1151"/>
      <c r="I794" s="1151"/>
      <c r="J794" s="728"/>
      <c r="K794" s="728"/>
      <c r="L794" s="728"/>
      <c r="M794" s="1151"/>
      <c r="N794" s="1151"/>
      <c r="O794" s="728"/>
      <c r="P794" s="728"/>
      <c r="Q794" s="728"/>
      <c r="BA794" s="416"/>
      <c r="BB794" s="496"/>
      <c r="BC794" s="416"/>
      <c r="BD794" s="416"/>
      <c r="BE794" s="416"/>
      <c r="BF794" s="416"/>
      <c r="BG794" s="416"/>
      <c r="BH794" s="416"/>
      <c r="BI794" s="416"/>
      <c r="BJ794" s="416"/>
      <c r="BK794" s="416"/>
      <c r="BL794" s="416"/>
      <c r="BM794" s="416"/>
      <c r="BN794" s="416"/>
      <c r="BO794" s="416"/>
      <c r="BP794" s="416"/>
      <c r="BQ794" s="416"/>
      <c r="BR794" s="416"/>
      <c r="BS794" s="416"/>
      <c r="BT794" s="416"/>
      <c r="BU794" s="416"/>
      <c r="BV794" s="416"/>
      <c r="BW794" s="416"/>
      <c r="BX794" s="416"/>
      <c r="BY794" s="416"/>
      <c r="BZ794" s="416"/>
      <c r="CA794" s="416"/>
      <c r="CB794" s="416"/>
      <c r="CC794" s="416"/>
      <c r="CD794" s="416"/>
      <c r="CE794" s="416"/>
      <c r="CF794" s="416"/>
      <c r="CG794" s="416"/>
      <c r="CH794" s="416"/>
      <c r="CI794" s="416"/>
      <c r="CJ794" s="416"/>
      <c r="CK794" s="416"/>
      <c r="CL794" s="416"/>
      <c r="CM794" s="416"/>
      <c r="CN794" s="416"/>
      <c r="CO794" s="416"/>
      <c r="CP794" s="416"/>
      <c r="CQ794" s="416"/>
      <c r="CR794" s="416"/>
      <c r="CS794" s="416"/>
      <c r="CT794" s="416"/>
      <c r="CU794" s="416"/>
      <c r="CV794" s="416"/>
      <c r="CW794" s="416"/>
      <c r="CX794" s="416"/>
      <c r="CY794" s="416"/>
      <c r="CZ794" s="416"/>
    </row>
    <row r="795" ht="25.15" customHeight="true" x14ac:dyDescent="0.2">
      <c r="C795" s="1151"/>
      <c r="D795" s="1151"/>
      <c r="E795" s="728"/>
      <c r="F795" s="728"/>
      <c r="G795" s="728"/>
      <c r="H795" s="1151"/>
      <c r="I795" s="1151"/>
      <c r="J795" s="728"/>
      <c r="K795" s="728"/>
      <c r="L795" s="728"/>
      <c r="M795" s="1151"/>
      <c r="N795" s="1151"/>
      <c r="O795" s="728"/>
      <c r="P795" s="728"/>
      <c r="Q795" s="728"/>
      <c r="BA795" s="416"/>
      <c r="BB795" s="496"/>
      <c r="BC795" s="416"/>
      <c r="BD795" s="416"/>
      <c r="BE795" s="416"/>
      <c r="BF795" s="416"/>
      <c r="BG795" s="416"/>
      <c r="BH795" s="416"/>
      <c r="BI795" s="416"/>
      <c r="BJ795" s="416"/>
      <c r="BK795" s="416"/>
      <c r="BL795" s="416"/>
      <c r="BM795" s="416"/>
      <c r="BN795" s="416"/>
      <c r="BO795" s="416"/>
      <c r="BP795" s="416"/>
      <c r="BQ795" s="416"/>
      <c r="BR795" s="416"/>
      <c r="BS795" s="416"/>
      <c r="BT795" s="416"/>
      <c r="BU795" s="416"/>
      <c r="BV795" s="416"/>
      <c r="BW795" s="416"/>
      <c r="BX795" s="416"/>
      <c r="BY795" s="416"/>
      <c r="BZ795" s="416"/>
      <c r="CA795" s="416"/>
      <c r="CB795" s="416"/>
      <c r="CC795" s="416"/>
      <c r="CD795" s="416"/>
      <c r="CE795" s="416"/>
      <c r="CF795" s="416"/>
      <c r="CG795" s="416"/>
      <c r="CH795" s="416"/>
      <c r="CI795" s="416"/>
      <c r="CJ795" s="416"/>
      <c r="CK795" s="416"/>
      <c r="CL795" s="416"/>
      <c r="CM795" s="416"/>
      <c r="CN795" s="416"/>
      <c r="CO795" s="416"/>
      <c r="CP795" s="416"/>
      <c r="CQ795" s="416"/>
      <c r="CR795" s="416"/>
      <c r="CS795" s="416"/>
      <c r="CT795" s="416"/>
      <c r="CU795" s="416"/>
      <c r="CV795" s="416"/>
      <c r="CW795" s="416"/>
      <c r="CX795" s="416"/>
      <c r="CY795" s="416"/>
      <c r="CZ795" s="416"/>
    </row>
    <row r="796" ht="25.15" customHeight="true" x14ac:dyDescent="0.2">
      <c r="C796" s="1151"/>
      <c r="D796" s="1151"/>
      <c r="E796" s="728"/>
      <c r="F796" s="728"/>
      <c r="G796" s="728"/>
      <c r="H796" s="1151"/>
      <c r="I796" s="1151"/>
      <c r="J796" s="728"/>
      <c r="K796" s="728"/>
      <c r="L796" s="728"/>
      <c r="M796" s="1151"/>
      <c r="N796" s="1151"/>
      <c r="O796" s="728"/>
      <c r="P796" s="728"/>
      <c r="Q796" s="728"/>
      <c r="BA796" s="416"/>
      <c r="BB796" s="496"/>
      <c r="BC796" s="416"/>
      <c r="BD796" s="416"/>
      <c r="BE796" s="416"/>
      <c r="BF796" s="416"/>
      <c r="BG796" s="416"/>
      <c r="BH796" s="416"/>
      <c r="BI796" s="416"/>
      <c r="BJ796" s="416"/>
      <c r="BK796" s="416"/>
      <c r="BL796" s="416"/>
      <c r="BM796" s="416"/>
      <c r="BN796" s="416"/>
      <c r="BO796" s="416"/>
      <c r="BP796" s="416"/>
      <c r="BQ796" s="416"/>
      <c r="BR796" s="416"/>
      <c r="BS796" s="416"/>
      <c r="BT796" s="416"/>
      <c r="BU796" s="416"/>
      <c r="BV796" s="416"/>
      <c r="BW796" s="416"/>
      <c r="BX796" s="416"/>
      <c r="BY796" s="416"/>
      <c r="BZ796" s="416"/>
      <c r="CA796" s="416"/>
      <c r="CB796" s="416"/>
      <c r="CC796" s="416"/>
      <c r="CD796" s="416"/>
      <c r="CE796" s="416"/>
      <c r="CF796" s="416"/>
      <c r="CG796" s="416"/>
      <c r="CH796" s="416"/>
      <c r="CI796" s="416"/>
      <c r="CJ796" s="416"/>
      <c r="CK796" s="416"/>
      <c r="CL796" s="416"/>
      <c r="CM796" s="416"/>
      <c r="CN796" s="416"/>
      <c r="CO796" s="416"/>
      <c r="CP796" s="416"/>
      <c r="CQ796" s="416"/>
      <c r="CR796" s="416"/>
      <c r="CS796" s="416"/>
      <c r="CT796" s="416"/>
      <c r="CU796" s="416"/>
      <c r="CV796" s="416"/>
      <c r="CW796" s="416"/>
      <c r="CX796" s="416"/>
      <c r="CY796" s="416"/>
      <c r="CZ796" s="416"/>
    </row>
    <row r="797" ht="25.15" customHeight="true" x14ac:dyDescent="0.2">
      <c r="C797" s="1151"/>
      <c r="D797" s="1151"/>
      <c r="E797" s="728"/>
      <c r="F797" s="728"/>
      <c r="G797" s="728"/>
      <c r="H797" s="1151"/>
      <c r="I797" s="1151"/>
      <c r="J797" s="728"/>
      <c r="K797" s="728"/>
      <c r="L797" s="728"/>
      <c r="M797" s="1151"/>
      <c r="N797" s="1151"/>
      <c r="O797" s="728"/>
      <c r="P797" s="728"/>
      <c r="Q797" s="728"/>
      <c r="BA797" s="416"/>
      <c r="BB797" s="496"/>
      <c r="BC797" s="416"/>
      <c r="BD797" s="416"/>
      <c r="BE797" s="416"/>
      <c r="BF797" s="416"/>
      <c r="BG797" s="416"/>
      <c r="BH797" s="416"/>
      <c r="BI797" s="416"/>
      <c r="BJ797" s="416"/>
      <c r="BK797" s="416"/>
      <c r="BL797" s="416"/>
      <c r="BM797" s="416"/>
      <c r="BN797" s="416"/>
      <c r="BO797" s="416"/>
      <c r="BP797" s="416"/>
      <c r="BQ797" s="416"/>
      <c r="BR797" s="416"/>
      <c r="BS797" s="416"/>
      <c r="BT797" s="416"/>
      <c r="BU797" s="416"/>
      <c r="BV797" s="416"/>
      <c r="BW797" s="416"/>
      <c r="BX797" s="416"/>
      <c r="BY797" s="416"/>
      <c r="BZ797" s="416"/>
      <c r="CA797" s="416"/>
      <c r="CB797" s="416"/>
      <c r="CC797" s="416"/>
      <c r="CD797" s="416"/>
      <c r="CE797" s="416"/>
      <c r="CF797" s="416"/>
      <c r="CG797" s="416"/>
      <c r="CH797" s="416"/>
      <c r="CI797" s="416"/>
      <c r="CJ797" s="416"/>
      <c r="CK797" s="416"/>
      <c r="CL797" s="416"/>
      <c r="CM797" s="416"/>
      <c r="CN797" s="416"/>
      <c r="CO797" s="416"/>
      <c r="CP797" s="416"/>
      <c r="CQ797" s="416"/>
      <c r="CR797" s="416"/>
      <c r="CS797" s="416"/>
      <c r="CT797" s="416"/>
      <c r="CU797" s="416"/>
      <c r="CV797" s="416"/>
      <c r="CW797" s="416"/>
      <c r="CX797" s="416"/>
      <c r="CY797" s="416"/>
      <c r="CZ797" s="416"/>
    </row>
    <row r="798" ht="25.15" customHeight="true" x14ac:dyDescent="0.2">
      <c r="C798" s="1151"/>
      <c r="D798" s="1151"/>
      <c r="E798" s="728"/>
      <c r="F798" s="728"/>
      <c r="G798" s="728"/>
      <c r="H798" s="1151"/>
      <c r="I798" s="1151"/>
      <c r="J798" s="728"/>
      <c r="K798" s="728"/>
      <c r="L798" s="728"/>
      <c r="M798" s="1151"/>
      <c r="N798" s="1151"/>
      <c r="O798" s="728"/>
      <c r="P798" s="728"/>
      <c r="Q798" s="728"/>
      <c r="BA798" s="416"/>
      <c r="BB798" s="496"/>
      <c r="BC798" s="416"/>
      <c r="BD798" s="416"/>
      <c r="BE798" s="416"/>
      <c r="BF798" s="416"/>
      <c r="BG798" s="416"/>
      <c r="BH798" s="416"/>
      <c r="BI798" s="416"/>
      <c r="BJ798" s="416"/>
      <c r="BK798" s="416"/>
      <c r="BL798" s="416"/>
      <c r="BM798" s="416"/>
      <c r="BN798" s="416"/>
      <c r="BO798" s="416"/>
      <c r="BP798" s="416"/>
      <c r="BQ798" s="416"/>
      <c r="BR798" s="416"/>
      <c r="BS798" s="416"/>
      <c r="BT798" s="416"/>
      <c r="BU798" s="416"/>
      <c r="BV798" s="416"/>
      <c r="BW798" s="416"/>
      <c r="BX798" s="416"/>
      <c r="BY798" s="416"/>
      <c r="BZ798" s="416"/>
      <c r="CA798" s="416"/>
      <c r="CB798" s="416"/>
      <c r="CC798" s="416"/>
      <c r="CD798" s="416"/>
      <c r="CE798" s="416"/>
      <c r="CF798" s="416"/>
      <c r="CG798" s="416"/>
      <c r="CH798" s="416"/>
      <c r="CI798" s="416"/>
      <c r="CJ798" s="416"/>
      <c r="CK798" s="416"/>
      <c r="CL798" s="416"/>
      <c r="CM798" s="416"/>
      <c r="CN798" s="416"/>
      <c r="CO798" s="416"/>
      <c r="CP798" s="416"/>
      <c r="CQ798" s="416"/>
      <c r="CR798" s="416"/>
      <c r="CS798" s="416"/>
      <c r="CT798" s="416"/>
      <c r="CU798" s="416"/>
      <c r="CV798" s="416"/>
      <c r="CW798" s="416"/>
      <c r="CX798" s="416"/>
      <c r="CY798" s="416"/>
      <c r="CZ798" s="416"/>
    </row>
    <row r="799" ht="25.15" customHeight="true" x14ac:dyDescent="0.2">
      <c r="C799" s="1151"/>
      <c r="D799" s="1151"/>
      <c r="E799" s="728"/>
      <c r="F799" s="728"/>
      <c r="G799" s="728"/>
      <c r="H799" s="1151"/>
      <c r="I799" s="1151"/>
      <c r="J799" s="728"/>
      <c r="K799" s="728"/>
      <c r="L799" s="728"/>
      <c r="M799" s="1151"/>
      <c r="N799" s="1151"/>
      <c r="O799" s="728"/>
      <c r="P799" s="728"/>
      <c r="Q799" s="728"/>
      <c r="BA799" s="416"/>
      <c r="BB799" s="496"/>
      <c r="BC799" s="416"/>
      <c r="BD799" s="416"/>
      <c r="BE799" s="416"/>
      <c r="BF799" s="416"/>
      <c r="BG799" s="416"/>
      <c r="BH799" s="416"/>
      <c r="BI799" s="416"/>
      <c r="BJ799" s="416"/>
      <c r="BK799" s="416"/>
      <c r="BL799" s="416"/>
      <c r="BM799" s="416"/>
      <c r="BN799" s="416"/>
      <c r="BO799" s="416"/>
      <c r="BP799" s="416"/>
      <c r="BQ799" s="416"/>
      <c r="BR799" s="416"/>
      <c r="BS799" s="416"/>
      <c r="BT799" s="416"/>
      <c r="BU799" s="416"/>
      <c r="BV799" s="416"/>
      <c r="BW799" s="416"/>
      <c r="BX799" s="416"/>
      <c r="BY799" s="416"/>
      <c r="BZ799" s="416"/>
      <c r="CA799" s="416"/>
      <c r="CB799" s="416"/>
      <c r="CC799" s="416"/>
      <c r="CD799" s="416"/>
      <c r="CE799" s="416"/>
      <c r="CF799" s="416"/>
      <c r="CG799" s="416"/>
      <c r="CH799" s="416"/>
      <c r="CI799" s="416"/>
      <c r="CJ799" s="416"/>
      <c r="CK799" s="416"/>
      <c r="CL799" s="416"/>
      <c r="CM799" s="416"/>
      <c r="CN799" s="416"/>
      <c r="CO799" s="416"/>
      <c r="CP799" s="416"/>
      <c r="CQ799" s="416"/>
      <c r="CR799" s="416"/>
      <c r="CS799" s="416"/>
      <c r="CT799" s="416"/>
      <c r="CU799" s="416"/>
      <c r="CV799" s="416"/>
      <c r="CW799" s="416"/>
      <c r="CX799" s="416"/>
      <c r="CY799" s="416"/>
      <c r="CZ799" s="416"/>
    </row>
    <row r="800" ht="25.15" customHeight="true" x14ac:dyDescent="0.2">
      <c r="C800" s="728"/>
      <c r="D800" s="728"/>
      <c r="E800" s="728"/>
      <c r="F800" s="728"/>
      <c r="G800" s="728"/>
      <c r="H800" s="728"/>
      <c r="I800" s="728"/>
      <c r="J800" s="728"/>
      <c r="K800" s="728"/>
      <c r="L800" s="728"/>
      <c r="M800" s="728"/>
      <c r="N800" s="728"/>
      <c r="O800" s="728"/>
      <c r="P800" s="728"/>
      <c r="Q800" s="728"/>
      <c r="BA800" s="416"/>
      <c r="BB800" s="496"/>
      <c r="BC800" s="416"/>
      <c r="BD800" s="416"/>
      <c r="BE800" s="416"/>
      <c r="BF800" s="416"/>
      <c r="BG800" s="416"/>
      <c r="BH800" s="416"/>
      <c r="BI800" s="416"/>
      <c r="BJ800" s="416"/>
      <c r="BK800" s="416"/>
      <c r="BL800" s="416"/>
      <c r="BM800" s="416"/>
      <c r="BN800" s="416"/>
      <c r="BO800" s="416"/>
      <c r="BP800" s="416"/>
      <c r="BQ800" s="416"/>
      <c r="BR800" s="416"/>
      <c r="BS800" s="416"/>
      <c r="BT800" s="416"/>
      <c r="BU800" s="416"/>
      <c r="BV800" s="416"/>
      <c r="BW800" s="416"/>
      <c r="BX800" s="416"/>
      <c r="BY800" s="416"/>
      <c r="BZ800" s="416"/>
      <c r="CA800" s="416"/>
      <c r="CB800" s="416"/>
      <c r="CC800" s="416"/>
      <c r="CD800" s="416"/>
      <c r="CE800" s="416"/>
      <c r="CF800" s="416"/>
      <c r="CG800" s="416"/>
      <c r="CH800" s="416"/>
      <c r="CI800" s="416"/>
      <c r="CJ800" s="416"/>
      <c r="CK800" s="416"/>
      <c r="CL800" s="416"/>
      <c r="CM800" s="416"/>
      <c r="CN800" s="416"/>
      <c r="CO800" s="416"/>
      <c r="CP800" s="416"/>
      <c r="CQ800" s="416"/>
      <c r="CR800" s="416"/>
      <c r="CS800" s="416"/>
      <c r="CT800" s="416"/>
      <c r="CU800" s="416"/>
      <c r="CV800" s="416"/>
      <c r="CW800" s="416"/>
      <c r="CX800" s="416"/>
      <c r="CY800" s="416"/>
      <c r="CZ800" s="416"/>
    </row>
    <row r="801" ht="25.15" customHeight="true" x14ac:dyDescent="0.2">
      <c r="C801" s="728"/>
      <c r="D801" s="728"/>
      <c r="E801" s="728"/>
      <c r="F801" s="728"/>
      <c r="G801" s="728"/>
      <c r="H801" s="728"/>
      <c r="I801" s="728"/>
      <c r="J801" s="728"/>
      <c r="K801" s="728"/>
      <c r="L801" s="728"/>
      <c r="M801" s="728"/>
      <c r="N801" s="728"/>
      <c r="O801" s="728"/>
      <c r="P801" s="728"/>
      <c r="Q801" s="728"/>
    </row>
    <row r="802" ht="25.15" customHeight="true" x14ac:dyDescent="0.2">
      <c r="C802" s="728"/>
      <c r="D802" s="728"/>
      <c r="E802" s="728"/>
      <c r="F802" s="728"/>
      <c r="G802" s="728"/>
      <c r="H802" s="728"/>
      <c r="I802" s="728"/>
      <c r="J802" s="728"/>
      <c r="K802" s="728"/>
      <c r="L802" s="728"/>
      <c r="M802" s="728"/>
      <c r="N802" s="728"/>
      <c r="O802" s="728"/>
      <c r="P802" s="728"/>
      <c r="Q802" s="728"/>
    </row>
    <row r="803" ht="25.15" customHeight="true" x14ac:dyDescent="0.2">
      <c r="C803" s="728"/>
      <c r="D803" s="728"/>
      <c r="E803" s="728"/>
      <c r="F803" s="728"/>
      <c r="G803" s="728"/>
      <c r="H803" s="728"/>
      <c r="I803" s="728"/>
      <c r="J803" s="728"/>
      <c r="K803" s="728"/>
      <c r="L803" s="728"/>
      <c r="M803" s="728"/>
      <c r="N803" s="728"/>
      <c r="O803" s="728"/>
      <c r="P803" s="728"/>
      <c r="Q803" s="728"/>
    </row>
    <row r="804" ht="25.15" customHeight="true" x14ac:dyDescent="0.2">
      <c r="C804" s="728"/>
      <c r="D804" s="728"/>
      <c r="E804" s="728"/>
      <c r="F804" s="728"/>
      <c r="G804" s="728"/>
      <c r="H804" s="728"/>
      <c r="I804" s="728"/>
      <c r="J804" s="728"/>
      <c r="K804" s="728"/>
      <c r="L804" s="728"/>
      <c r="M804" s="728"/>
      <c r="N804" s="728"/>
      <c r="O804" s="728"/>
      <c r="P804" s="728"/>
      <c r="Q804" s="728"/>
    </row>
    <row r="805" ht="25.15" customHeight="true" x14ac:dyDescent="0.2">
      <c r="C805" s="728"/>
      <c r="D805" s="728"/>
      <c r="E805" s="728"/>
      <c r="F805" s="728"/>
      <c r="G805" s="728"/>
      <c r="H805" s="728"/>
      <c r="I805" s="728"/>
      <c r="J805" s="728"/>
      <c r="K805" s="728"/>
      <c r="L805" s="728"/>
      <c r="M805" s="728"/>
      <c r="N805" s="728"/>
      <c r="O805" s="728"/>
      <c r="P805" s="728"/>
      <c r="Q805" s="728"/>
    </row>
    <row r="806" ht="25.15" customHeight="true" x14ac:dyDescent="0.2">
      <c r="C806" s="728"/>
      <c r="D806" s="728"/>
      <c r="E806" s="728"/>
      <c r="F806" s="728"/>
      <c r="G806" s="728"/>
      <c r="H806" s="728"/>
      <c r="I806" s="728"/>
      <c r="J806" s="728"/>
      <c r="K806" s="728"/>
      <c r="L806" s="728"/>
      <c r="M806" s="728"/>
      <c r="N806" s="728"/>
      <c r="O806" s="728"/>
      <c r="P806" s="728"/>
      <c r="Q806" s="728"/>
    </row>
    <row r="807" ht="25.15" customHeight="true" x14ac:dyDescent="0.2">
      <c r="C807" s="728"/>
      <c r="D807" s="728"/>
      <c r="E807" s="728"/>
      <c r="F807" s="728"/>
      <c r="G807" s="728"/>
      <c r="H807" s="728"/>
      <c r="I807" s="728"/>
      <c r="J807" s="728"/>
      <c r="K807" s="728"/>
      <c r="L807" s="728"/>
      <c r="M807" s="728"/>
      <c r="N807" s="728"/>
      <c r="O807" s="728"/>
      <c r="P807" s="728"/>
      <c r="Q807" s="728"/>
    </row>
    <row r="808" ht="25.15" customHeight="true" x14ac:dyDescent="0.2">
      <c r="C808" s="728"/>
      <c r="D808" s="728"/>
      <c r="E808" s="728"/>
      <c r="F808" s="728"/>
      <c r="G808" s="728"/>
      <c r="H808" s="728"/>
      <c r="I808" s="728"/>
      <c r="J808" s="728"/>
      <c r="K808" s="728"/>
      <c r="L808" s="728"/>
      <c r="M808" s="728"/>
      <c r="N808" s="728"/>
      <c r="O808" s="728"/>
      <c r="P808" s="728"/>
      <c r="Q808" s="728"/>
    </row>
    <row r="809" ht="25.15" customHeight="true" x14ac:dyDescent="0.2">
      <c r="C809" s="728"/>
      <c r="D809" s="728"/>
      <c r="E809" s="728"/>
      <c r="F809" s="728"/>
      <c r="G809" s="728"/>
      <c r="H809" s="728"/>
      <c r="I809" s="728"/>
      <c r="J809" s="728"/>
      <c r="K809" s="728"/>
      <c r="L809" s="728"/>
      <c r="M809" s="728"/>
      <c r="N809" s="728"/>
      <c r="O809" s="728"/>
      <c r="P809" s="728"/>
      <c r="Q809" s="728"/>
    </row>
    <row r="810" ht="25.15" customHeight="true" x14ac:dyDescent="0.2">
      <c r="C810" s="728"/>
      <c r="D810" s="728"/>
      <c r="E810" s="728"/>
      <c r="F810" s="728"/>
      <c r="G810" s="728"/>
      <c r="H810" s="728"/>
      <c r="I810" s="728"/>
      <c r="J810" s="728"/>
      <c r="K810" s="728"/>
      <c r="L810" s="728"/>
      <c r="M810" s="728"/>
      <c r="N810" s="728"/>
      <c r="O810" s="728"/>
      <c r="P810" s="728"/>
      <c r="Q810" s="728"/>
    </row>
    <row r="811" ht="25.15" customHeight="true" x14ac:dyDescent="0.2">
      <c r="C811" s="728"/>
      <c r="D811" s="728"/>
      <c r="E811" s="728"/>
      <c r="F811" s="728"/>
      <c r="G811" s="728"/>
      <c r="H811" s="728"/>
      <c r="I811" s="728"/>
      <c r="J811" s="728"/>
      <c r="K811" s="728"/>
      <c r="L811" s="728"/>
      <c r="M811" s="728"/>
      <c r="N811" s="728"/>
      <c r="O811" s="728"/>
      <c r="P811" s="728"/>
      <c r="Q811" s="728"/>
    </row>
    <row r="812" ht="25.15" customHeight="true" x14ac:dyDescent="0.2">
      <c r="C812" s="728"/>
      <c r="D812" s="728"/>
      <c r="E812" s="728"/>
      <c r="F812" s="728"/>
      <c r="G812" s="728"/>
      <c r="H812" s="728"/>
      <c r="I812" s="728"/>
      <c r="J812" s="728"/>
      <c r="K812" s="728"/>
      <c r="L812" s="728"/>
      <c r="M812" s="728"/>
      <c r="N812" s="728"/>
      <c r="O812" s="728"/>
      <c r="P812" s="728"/>
      <c r="Q812" s="728"/>
    </row>
    <row r="813" ht="25.15" customHeight="true" x14ac:dyDescent="0.2">
      <c r="C813" s="728"/>
      <c r="D813" s="728"/>
      <c r="E813" s="728"/>
      <c r="F813" s="728"/>
      <c r="G813" s="728"/>
      <c r="H813" s="728"/>
      <c r="I813" s="728"/>
      <c r="J813" s="728"/>
      <c r="K813" s="728"/>
      <c r="L813" s="728"/>
      <c r="M813" s="728"/>
      <c r="N813" s="728"/>
      <c r="O813" s="728"/>
      <c r="P813" s="728"/>
      <c r="Q813" s="728"/>
    </row>
    <row r="814" ht="25.15" customHeight="true" x14ac:dyDescent="0.2">
      <c r="C814" s="728"/>
      <c r="D814" s="728"/>
      <c r="E814" s="728"/>
      <c r="F814" s="728"/>
      <c r="G814" s="728"/>
      <c r="H814" s="728"/>
      <c r="I814" s="728"/>
      <c r="J814" s="728"/>
      <c r="K814" s="728"/>
      <c r="L814" s="728"/>
      <c r="M814" s="728"/>
      <c r="N814" s="728"/>
      <c r="O814" s="728"/>
      <c r="P814" s="728"/>
      <c r="Q814" s="728"/>
    </row>
    <row r="815" ht="25.15" customHeight="true" x14ac:dyDescent="0.2">
      <c r="C815" s="728"/>
      <c r="D815" s="728"/>
      <c r="E815" s="728"/>
      <c r="F815" s="728"/>
      <c r="G815" s="728"/>
      <c r="H815" s="728"/>
      <c r="I815" s="728"/>
      <c r="J815" s="728"/>
      <c r="K815" s="728"/>
      <c r="L815" s="728"/>
      <c r="M815" s="728"/>
      <c r="N815" s="728"/>
      <c r="O815" s="728"/>
      <c r="P815" s="728"/>
      <c r="Q815" s="728"/>
    </row>
    <row r="816" ht="25.15" customHeight="true" x14ac:dyDescent="0.2">
      <c r="C816" s="728"/>
      <c r="D816" s="728"/>
      <c r="E816" s="728"/>
      <c r="F816" s="728"/>
      <c r="G816" s="728"/>
      <c r="H816" s="728"/>
      <c r="I816" s="728"/>
      <c r="J816" s="728"/>
      <c r="K816" s="728"/>
      <c r="L816" s="728"/>
      <c r="M816" s="728"/>
      <c r="N816" s="728"/>
      <c r="O816" s="728"/>
      <c r="P816" s="728"/>
      <c r="Q816" s="728"/>
    </row>
    <row r="817" ht="25.15" customHeight="true" x14ac:dyDescent="0.2">
      <c r="C817" s="728"/>
      <c r="D817" s="728"/>
      <c r="E817" s="728"/>
      <c r="F817" s="728"/>
      <c r="G817" s="728"/>
      <c r="H817" s="728"/>
      <c r="I817" s="728"/>
      <c r="J817" s="728"/>
      <c r="K817" s="728"/>
      <c r="L817" s="728"/>
      <c r="M817" s="728"/>
      <c r="N817" s="728"/>
      <c r="O817" s="728"/>
      <c r="P817" s="728"/>
      <c r="Q817" s="728"/>
    </row>
    <row r="818" ht="25.15" customHeight="true" x14ac:dyDescent="0.2">
      <c r="C818" s="728"/>
      <c r="D818" s="728"/>
      <c r="E818" s="728"/>
      <c r="F818" s="728"/>
      <c r="G818" s="728"/>
      <c r="H818" s="728"/>
      <c r="I818" s="728"/>
      <c r="J818" s="728"/>
      <c r="K818" s="728"/>
      <c r="L818" s="728"/>
      <c r="M818" s="728"/>
      <c r="N818" s="728"/>
      <c r="O818" s="728"/>
      <c r="P818" s="728"/>
      <c r="Q818" s="728"/>
    </row>
    <row r="819" ht="25.15" customHeight="true" x14ac:dyDescent="0.2">
      <c r="C819" s="728"/>
      <c r="D819" s="728"/>
      <c r="E819" s="728"/>
      <c r="F819" s="728"/>
      <c r="G819" s="728"/>
      <c r="H819" s="728"/>
      <c r="I819" s="728"/>
      <c r="J819" s="728"/>
      <c r="K819" s="728"/>
      <c r="L819" s="728"/>
      <c r="M819" s="728"/>
      <c r="N819" s="728"/>
      <c r="O819" s="728"/>
      <c r="P819" s="728"/>
      <c r="Q819" s="728"/>
    </row>
    <row r="820" ht="25.15" customHeight="true" x14ac:dyDescent="0.2">
      <c r="C820" s="728"/>
      <c r="D820" s="728"/>
      <c r="E820" s="728"/>
      <c r="F820" s="728"/>
      <c r="G820" s="728"/>
      <c r="H820" s="728"/>
      <c r="I820" s="728"/>
      <c r="J820" s="728"/>
      <c r="K820" s="728"/>
      <c r="L820" s="728"/>
      <c r="M820" s="728"/>
      <c r="N820" s="728"/>
      <c r="O820" s="728"/>
      <c r="P820" s="728"/>
      <c r="Q820" s="728"/>
    </row>
    <row r="821" ht="25.15" customHeight="true" x14ac:dyDescent="0.2">
      <c r="C821" s="728"/>
      <c r="D821" s="728"/>
      <c r="E821" s="728"/>
      <c r="F821" s="728"/>
      <c r="G821" s="728"/>
      <c r="H821" s="728"/>
      <c r="I821" s="728"/>
      <c r="J821" s="728"/>
      <c r="K821" s="728"/>
      <c r="L821" s="728"/>
      <c r="M821" s="728"/>
      <c r="N821" s="728"/>
      <c r="O821" s="728"/>
      <c r="P821" s="728"/>
      <c r="Q821" s="728"/>
    </row>
    <row r="822" ht="25.15" customHeight="true" x14ac:dyDescent="0.2">
      <c r="C822" s="728"/>
      <c r="D822" s="728"/>
      <c r="E822" s="728"/>
      <c r="F822" s="728"/>
      <c r="G822" s="728"/>
      <c r="H822" s="728"/>
      <c r="I822" s="728"/>
      <c r="J822" s="728"/>
      <c r="K822" s="728"/>
      <c r="L822" s="728"/>
      <c r="M822" s="728"/>
      <c r="N822" s="728"/>
      <c r="O822" s="728"/>
      <c r="P822" s="728"/>
      <c r="Q822" s="728"/>
    </row>
    <row r="823" ht="25.15" customHeight="true" x14ac:dyDescent="0.2">
      <c r="C823" s="728"/>
      <c r="D823" s="728"/>
      <c r="E823" s="728"/>
      <c r="F823" s="728"/>
      <c r="G823" s="728"/>
      <c r="H823" s="728"/>
      <c r="I823" s="728"/>
      <c r="J823" s="728"/>
      <c r="K823" s="728"/>
      <c r="L823" s="728"/>
      <c r="M823" s="728"/>
      <c r="N823" s="728"/>
      <c r="O823" s="728"/>
      <c r="P823" s="728"/>
      <c r="Q823" s="728"/>
    </row>
    <row r="824" ht="25.15" customHeight="true" x14ac:dyDescent="0.2">
      <c r="C824" s="728"/>
      <c r="D824" s="728"/>
      <c r="E824" s="728"/>
      <c r="F824" s="728"/>
      <c r="G824" s="728"/>
      <c r="H824" s="728"/>
      <c r="I824" s="728"/>
      <c r="J824" s="728"/>
      <c r="K824" s="728"/>
      <c r="L824" s="728"/>
      <c r="M824" s="728"/>
      <c r="N824" s="728"/>
      <c r="O824" s="728"/>
      <c r="P824" s="728"/>
      <c r="Q824" s="728"/>
    </row>
    <row r="825" ht="25.15" customHeight="true" x14ac:dyDescent="0.2">
      <c r="C825" s="728"/>
      <c r="D825" s="728"/>
      <c r="E825" s="728"/>
      <c r="F825" s="728"/>
      <c r="G825" s="728"/>
      <c r="H825" s="728"/>
      <c r="I825" s="728"/>
      <c r="J825" s="728"/>
      <c r="K825" s="728"/>
      <c r="L825" s="728"/>
      <c r="M825" s="728"/>
      <c r="N825" s="728"/>
      <c r="O825" s="728"/>
      <c r="P825" s="728"/>
      <c r="Q825" s="728"/>
    </row>
    <row r="826" ht="25.15" customHeight="true" x14ac:dyDescent="0.2">
      <c r="C826" s="728"/>
      <c r="D826" s="728"/>
      <c r="E826" s="728"/>
      <c r="F826" s="728"/>
      <c r="G826" s="728"/>
      <c r="H826" s="728"/>
      <c r="I826" s="728"/>
      <c r="J826" s="728"/>
      <c r="K826" s="728"/>
      <c r="L826" s="728"/>
      <c r="M826" s="728"/>
      <c r="N826" s="728"/>
      <c r="O826" s="728"/>
      <c r="P826" s="728"/>
      <c r="Q826" s="728"/>
    </row>
    <row r="827" ht="25.15" customHeight="true" x14ac:dyDescent="0.2">
      <c r="C827" s="728"/>
      <c r="D827" s="728"/>
      <c r="E827" s="728"/>
      <c r="F827" s="728"/>
      <c r="G827" s="728"/>
      <c r="H827" s="728"/>
      <c r="I827" s="728"/>
      <c r="J827" s="728"/>
      <c r="K827" s="728"/>
      <c r="L827" s="728"/>
      <c r="M827" s="728"/>
      <c r="N827" s="728"/>
      <c r="O827" s="728"/>
      <c r="P827" s="728"/>
      <c r="Q827" s="728"/>
    </row>
    <row r="828" ht="25.15" customHeight="true" x14ac:dyDescent="0.2">
      <c r="C828" s="728"/>
      <c r="D828" s="728"/>
      <c r="E828" s="728"/>
      <c r="F828" s="728"/>
      <c r="G828" s="728"/>
      <c r="H828" s="728"/>
      <c r="I828" s="728"/>
      <c r="J828" s="728"/>
      <c r="K828" s="728"/>
      <c r="L828" s="728"/>
      <c r="M828" s="728"/>
      <c r="N828" s="728"/>
      <c r="O828" s="728"/>
      <c r="P828" s="728"/>
      <c r="Q828" s="728"/>
    </row>
    <row r="829" ht="25.15" customHeight="true" x14ac:dyDescent="0.2">
      <c r="C829" s="728"/>
      <c r="D829" s="728"/>
      <c r="E829" s="728"/>
      <c r="F829" s="728"/>
      <c r="G829" s="728"/>
      <c r="H829" s="728"/>
      <c r="I829" s="728"/>
      <c r="J829" s="728"/>
      <c r="K829" s="728"/>
      <c r="L829" s="728"/>
      <c r="M829" s="728"/>
      <c r="N829" s="728"/>
      <c r="O829" s="728"/>
      <c r="P829" s="728"/>
      <c r="Q829" s="728"/>
    </row>
    <row r="830" ht="25.15" customHeight="true" x14ac:dyDescent="0.2">
      <c r="C830" s="728"/>
      <c r="D830" s="728"/>
      <c r="E830" s="728"/>
      <c r="F830" s="728"/>
      <c r="G830" s="728"/>
      <c r="H830" s="728"/>
      <c r="I830" s="728"/>
      <c r="J830" s="728"/>
      <c r="K830" s="728"/>
      <c r="L830" s="728"/>
      <c r="M830" s="728"/>
      <c r="N830" s="728"/>
      <c r="O830" s="728"/>
      <c r="P830" s="728"/>
      <c r="Q830" s="728"/>
    </row>
    <row r="831" ht="25.15" customHeight="true" x14ac:dyDescent="0.2">
      <c r="C831" s="728"/>
      <c r="D831" s="728"/>
      <c r="E831" s="728"/>
      <c r="F831" s="728"/>
      <c r="G831" s="728"/>
      <c r="H831" s="728"/>
      <c r="I831" s="728"/>
      <c r="J831" s="728"/>
      <c r="K831" s="728"/>
      <c r="L831" s="728"/>
      <c r="M831" s="728"/>
      <c r="N831" s="728"/>
      <c r="O831" s="728"/>
      <c r="P831" s="728"/>
      <c r="Q831" s="728"/>
    </row>
    <row r="832" ht="25.15" customHeight="true" x14ac:dyDescent="0.2">
      <c r="C832" s="728"/>
      <c r="D832" s="728"/>
      <c r="E832" s="728"/>
      <c r="F832" s="728"/>
      <c r="G832" s="728"/>
      <c r="H832" s="728"/>
      <c r="I832" s="728"/>
      <c r="J832" s="728"/>
      <c r="K832" s="728"/>
      <c r="L832" s="728"/>
      <c r="M832" s="728"/>
      <c r="N832" s="728"/>
      <c r="O832" s="728"/>
      <c r="P832" s="728"/>
      <c r="Q832" s="728"/>
    </row>
    <row r="833" ht="25.15" customHeight="true" x14ac:dyDescent="0.2">
      <c r="C833" s="728"/>
      <c r="D833" s="728"/>
      <c r="E833" s="728"/>
      <c r="F833" s="728"/>
      <c r="G833" s="728"/>
      <c r="H833" s="728"/>
      <c r="I833" s="728"/>
      <c r="J833" s="728"/>
      <c r="K833" s="728"/>
      <c r="L833" s="728"/>
      <c r="M833" s="728"/>
      <c r="N833" s="728"/>
      <c r="O833" s="728"/>
      <c r="P833" s="728"/>
      <c r="Q833" s="728"/>
    </row>
    <row r="834" ht="25.15" customHeight="true" x14ac:dyDescent="0.2">
      <c r="C834" s="728"/>
      <c r="D834" s="728"/>
      <c r="E834" s="728"/>
      <c r="F834" s="728"/>
      <c r="G834" s="728"/>
      <c r="H834" s="728"/>
      <c r="I834" s="728"/>
      <c r="J834" s="728"/>
      <c r="K834" s="728"/>
      <c r="L834" s="728"/>
      <c r="M834" s="728"/>
      <c r="N834" s="728"/>
      <c r="O834" s="728"/>
      <c r="P834" s="728"/>
      <c r="Q834" s="728"/>
    </row>
    <row r="835" ht="25.15" customHeight="true" x14ac:dyDescent="0.2">
      <c r="C835" s="728"/>
      <c r="D835" s="728"/>
      <c r="E835" s="728"/>
      <c r="F835" s="728"/>
      <c r="G835" s="728"/>
      <c r="H835" s="728"/>
      <c r="I835" s="728"/>
      <c r="J835" s="728"/>
      <c r="K835" s="728"/>
      <c r="L835" s="728"/>
      <c r="M835" s="728"/>
      <c r="N835" s="728"/>
      <c r="O835" s="728"/>
      <c r="P835" s="728"/>
      <c r="Q835" s="728"/>
    </row>
    <row r="836" ht="25.15" customHeight="true" x14ac:dyDescent="0.2">
      <c r="C836" s="728"/>
      <c r="D836" s="728"/>
      <c r="E836" s="728"/>
      <c r="F836" s="728"/>
      <c r="G836" s="728"/>
      <c r="H836" s="728"/>
      <c r="I836" s="728"/>
      <c r="J836" s="728"/>
      <c r="K836" s="728"/>
      <c r="L836" s="728"/>
      <c r="M836" s="728"/>
      <c r="N836" s="728"/>
      <c r="O836" s="728"/>
      <c r="P836" s="728"/>
      <c r="Q836" s="728"/>
    </row>
    <row r="837" ht="25.15" customHeight="true" x14ac:dyDescent="0.2">
      <c r="C837" s="728"/>
      <c r="D837" s="728"/>
      <c r="E837" s="728"/>
      <c r="F837" s="728"/>
      <c r="G837" s="728"/>
      <c r="H837" s="728"/>
      <c r="I837" s="728"/>
      <c r="J837" s="728"/>
      <c r="K837" s="728"/>
      <c r="L837" s="728"/>
      <c r="M837" s="728"/>
      <c r="N837" s="728"/>
      <c r="O837" s="728"/>
      <c r="P837" s="728"/>
      <c r="Q837" s="728"/>
    </row>
    <row r="838" ht="25.15" customHeight="true" x14ac:dyDescent="0.2">
      <c r="C838" s="728"/>
      <c r="D838" s="728"/>
      <c r="E838" s="728"/>
      <c r="F838" s="728"/>
      <c r="G838" s="728"/>
      <c r="H838" s="728"/>
      <c r="I838" s="728"/>
      <c r="J838" s="728"/>
      <c r="K838" s="728"/>
      <c r="L838" s="728"/>
      <c r="M838" s="728"/>
      <c r="N838" s="728"/>
      <c r="O838" s="728"/>
      <c r="P838" s="728"/>
      <c r="Q838" s="728"/>
    </row>
    <row r="839" ht="25.15" customHeight="true" x14ac:dyDescent="0.2">
      <c r="C839" s="728"/>
      <c r="D839" s="728"/>
      <c r="E839" s="728"/>
      <c r="F839" s="728"/>
      <c r="G839" s="728"/>
      <c r="H839" s="728"/>
      <c r="I839" s="728"/>
      <c r="J839" s="728"/>
      <c r="K839" s="728"/>
      <c r="L839" s="728"/>
      <c r="M839" s="728"/>
      <c r="N839" s="728"/>
      <c r="O839" s="728"/>
      <c r="P839" s="728"/>
      <c r="Q839" s="728"/>
    </row>
    <row r="840" ht="25.15" customHeight="true" x14ac:dyDescent="0.2">
      <c r="C840" s="728"/>
      <c r="D840" s="728"/>
      <c r="E840" s="728"/>
      <c r="F840" s="728"/>
      <c r="G840" s="728"/>
      <c r="H840" s="728"/>
      <c r="I840" s="728"/>
      <c r="J840" s="728"/>
      <c r="K840" s="728"/>
      <c r="L840" s="728"/>
      <c r="M840" s="728"/>
      <c r="N840" s="728"/>
      <c r="O840" s="728"/>
      <c r="P840" s="728"/>
      <c r="Q840" s="728"/>
    </row>
    <row r="841" ht="25.15" customHeight="true" x14ac:dyDescent="0.2">
      <c r="C841" s="728"/>
      <c r="D841" s="728"/>
      <c r="E841" s="728"/>
      <c r="F841" s="728"/>
      <c r="G841" s="728"/>
      <c r="H841" s="728"/>
      <c r="I841" s="728"/>
      <c r="J841" s="728"/>
      <c r="K841" s="728"/>
      <c r="L841" s="728"/>
      <c r="M841" s="728"/>
      <c r="N841" s="728"/>
      <c r="O841" s="728"/>
      <c r="P841" s="728"/>
      <c r="Q841" s="728"/>
    </row>
    <row r="842" ht="25.15" customHeight="true" x14ac:dyDescent="0.2">
      <c r="C842" s="728"/>
      <c r="D842" s="728"/>
      <c r="E842" s="728"/>
      <c r="F842" s="728"/>
      <c r="G842" s="728"/>
      <c r="H842" s="728"/>
      <c r="I842" s="728"/>
      <c r="J842" s="728"/>
      <c r="K842" s="728"/>
      <c r="L842" s="728"/>
      <c r="M842" s="728"/>
      <c r="N842" s="728"/>
      <c r="O842" s="728"/>
      <c r="P842" s="728"/>
      <c r="Q842" s="728"/>
    </row>
    <row r="843" ht="25.15" customHeight="true" x14ac:dyDescent="0.2">
      <c r="C843" s="728"/>
      <c r="D843" s="728"/>
      <c r="E843" s="728"/>
      <c r="F843" s="728"/>
      <c r="G843" s="728"/>
      <c r="H843" s="728"/>
      <c r="I843" s="728"/>
      <c r="J843" s="728"/>
      <c r="K843" s="728"/>
      <c r="L843" s="728"/>
      <c r="M843" s="728"/>
      <c r="N843" s="728"/>
      <c r="O843" s="728"/>
      <c r="P843" s="728"/>
      <c r="Q843" s="728"/>
    </row>
    <row r="844" ht="25.15" customHeight="true" x14ac:dyDescent="0.2">
      <c r="C844" s="728"/>
      <c r="D844" s="728"/>
      <c r="E844" s="728"/>
      <c r="F844" s="728"/>
      <c r="G844" s="728"/>
      <c r="H844" s="728"/>
      <c r="I844" s="728"/>
      <c r="J844" s="728"/>
      <c r="K844" s="728"/>
      <c r="L844" s="728"/>
      <c r="M844" s="728"/>
      <c r="N844" s="728"/>
      <c r="O844" s="728"/>
      <c r="P844" s="728"/>
      <c r="Q844" s="728"/>
    </row>
    <row r="845" ht="25.15" customHeight="true" x14ac:dyDescent="0.2">
      <c r="C845" s="728"/>
      <c r="D845" s="728"/>
      <c r="E845" s="728"/>
      <c r="F845" s="728"/>
      <c r="G845" s="728"/>
      <c r="H845" s="728"/>
      <c r="I845" s="728"/>
      <c r="J845" s="728"/>
      <c r="K845" s="728"/>
      <c r="L845" s="728"/>
      <c r="M845" s="728"/>
      <c r="N845" s="728"/>
      <c r="O845" s="728"/>
      <c r="P845" s="728"/>
      <c r="Q845" s="728"/>
    </row>
    <row r="846" ht="25.15" customHeight="true" x14ac:dyDescent="0.2">
      <c r="C846" s="728"/>
      <c r="D846" s="728"/>
      <c r="E846" s="728"/>
      <c r="F846" s="728"/>
      <c r="G846" s="728"/>
      <c r="H846" s="728"/>
      <c r="I846" s="728"/>
      <c r="J846" s="728"/>
      <c r="K846" s="728"/>
      <c r="L846" s="728"/>
      <c r="M846" s="728"/>
      <c r="N846" s="728"/>
      <c r="O846" s="728"/>
      <c r="P846" s="728"/>
      <c r="Q846" s="728"/>
    </row>
    <row r="847" ht="25.15" customHeight="true" x14ac:dyDescent="0.2">
      <c r="C847" s="728"/>
      <c r="D847" s="728"/>
      <c r="E847" s="728"/>
      <c r="F847" s="728"/>
      <c r="G847" s="728"/>
      <c r="H847" s="728"/>
      <c r="I847" s="728"/>
      <c r="J847" s="728"/>
      <c r="K847" s="728"/>
      <c r="L847" s="728"/>
      <c r="M847" s="728"/>
      <c r="N847" s="728"/>
      <c r="O847" s="728"/>
      <c r="P847" s="728"/>
      <c r="Q847" s="728"/>
    </row>
    <row r="848" ht="25.15" customHeight="true" x14ac:dyDescent="0.2">
      <c r="C848" s="728"/>
      <c r="D848" s="728"/>
      <c r="E848" s="728"/>
      <c r="F848" s="728"/>
      <c r="G848" s="728"/>
      <c r="H848" s="728"/>
      <c r="I848" s="728"/>
      <c r="J848" s="728"/>
      <c r="K848" s="728"/>
      <c r="L848" s="728"/>
      <c r="M848" s="728"/>
      <c r="N848" s="728"/>
      <c r="O848" s="728"/>
      <c r="P848" s="728"/>
      <c r="Q848" s="728"/>
    </row>
    <row r="849" ht="25.15" customHeight="true" x14ac:dyDescent="0.2">
      <c r="C849" s="728"/>
      <c r="D849" s="728"/>
      <c r="E849" s="728"/>
      <c r="F849" s="728"/>
      <c r="G849" s="728"/>
      <c r="H849" s="728"/>
      <c r="I849" s="728"/>
      <c r="J849" s="728"/>
      <c r="K849" s="728"/>
      <c r="L849" s="728"/>
      <c r="M849" s="728"/>
      <c r="N849" s="728"/>
      <c r="O849" s="728"/>
      <c r="P849" s="728"/>
      <c r="Q849" s="728"/>
    </row>
    <row r="850" ht="25.15" customHeight="true" x14ac:dyDescent="0.2">
      <c r="C850" s="728"/>
      <c r="D850" s="728"/>
      <c r="E850" s="728"/>
      <c r="F850" s="728"/>
      <c r="G850" s="728"/>
      <c r="H850" s="728"/>
      <c r="I850" s="728"/>
      <c r="J850" s="728"/>
      <c r="K850" s="728"/>
      <c r="L850" s="728"/>
      <c r="M850" s="728"/>
      <c r="N850" s="728"/>
      <c r="O850" s="728"/>
      <c r="P850" s="728"/>
      <c r="Q850" s="728"/>
    </row>
    <row r="851" ht="25.15" customHeight="true" x14ac:dyDescent="0.2">
      <c r="C851" s="728"/>
      <c r="D851" s="728"/>
      <c r="E851" s="728"/>
      <c r="F851" s="728"/>
      <c r="G851" s="728"/>
      <c r="H851" s="728"/>
      <c r="I851" s="728"/>
      <c r="J851" s="728"/>
      <c r="K851" s="728"/>
      <c r="L851" s="728"/>
      <c r="M851" s="728"/>
      <c r="N851" s="728"/>
      <c r="O851" s="728"/>
      <c r="P851" s="728"/>
      <c r="Q851" s="728"/>
    </row>
    <row r="852" ht="25.15" customHeight="true" x14ac:dyDescent="0.2">
      <c r="C852" s="728"/>
      <c r="D852" s="728"/>
      <c r="E852" s="728"/>
      <c r="F852" s="728"/>
      <c r="G852" s="728"/>
      <c r="H852" s="728"/>
      <c r="I852" s="728"/>
      <c r="J852" s="728"/>
      <c r="K852" s="728"/>
      <c r="L852" s="728"/>
      <c r="M852" s="728"/>
      <c r="N852" s="728"/>
      <c r="O852" s="728"/>
      <c r="P852" s="728"/>
      <c r="Q852" s="728"/>
    </row>
    <row r="853" ht="25.15" customHeight="true" x14ac:dyDescent="0.2">
      <c r="C853" s="728"/>
      <c r="D853" s="728"/>
      <c r="E853" s="728"/>
      <c r="F853" s="728"/>
      <c r="G853" s="728"/>
      <c r="H853" s="728"/>
      <c r="I853" s="728"/>
      <c r="J853" s="728"/>
      <c r="K853" s="728"/>
      <c r="L853" s="728"/>
      <c r="M853" s="728"/>
      <c r="N853" s="728"/>
      <c r="O853" s="728"/>
      <c r="P853" s="728"/>
      <c r="Q853" s="728"/>
    </row>
    <row r="854" ht="25.15" customHeight="true" x14ac:dyDescent="0.2">
      <c r="C854" s="728"/>
      <c r="D854" s="728"/>
      <c r="E854" s="728"/>
      <c r="F854" s="728"/>
      <c r="G854" s="728"/>
      <c r="H854" s="728"/>
      <c r="I854" s="728"/>
      <c r="J854" s="728"/>
      <c r="K854" s="728"/>
      <c r="L854" s="728"/>
      <c r="M854" s="728"/>
      <c r="N854" s="728"/>
      <c r="O854" s="728"/>
      <c r="P854" s="728"/>
      <c r="Q854" s="728"/>
    </row>
    <row r="855" ht="25.15" customHeight="true" x14ac:dyDescent="0.2">
      <c r="C855" s="728"/>
      <c r="D855" s="728"/>
      <c r="E855" s="728"/>
      <c r="F855" s="728"/>
      <c r="G855" s="728"/>
      <c r="H855" s="728"/>
      <c r="I855" s="728"/>
      <c r="J855" s="728"/>
      <c r="K855" s="728"/>
      <c r="L855" s="728"/>
      <c r="M855" s="728"/>
      <c r="N855" s="728"/>
      <c r="O855" s="728"/>
      <c r="P855" s="728"/>
      <c r="Q855" s="728"/>
    </row>
    <row r="856" ht="25.15" customHeight="true" x14ac:dyDescent="0.2">
      <c r="C856" s="728"/>
      <c r="D856" s="728"/>
      <c r="E856" s="728"/>
      <c r="F856" s="728"/>
      <c r="G856" s="728"/>
      <c r="H856" s="728"/>
      <c r="I856" s="728"/>
      <c r="J856" s="728"/>
      <c r="K856" s="728"/>
      <c r="L856" s="728"/>
      <c r="M856" s="728"/>
      <c r="N856" s="728"/>
      <c r="O856" s="728"/>
      <c r="P856" s="728"/>
      <c r="Q856" s="728"/>
    </row>
    <row r="857" ht="25.15" customHeight="true" x14ac:dyDescent="0.2">
      <c r="C857" s="728"/>
      <c r="D857" s="728"/>
      <c r="E857" s="728"/>
      <c r="F857" s="728"/>
      <c r="G857" s="728"/>
      <c r="H857" s="728"/>
      <c r="I857" s="728"/>
      <c r="J857" s="728"/>
      <c r="K857" s="728"/>
      <c r="L857" s="728"/>
      <c r="M857" s="728"/>
      <c r="N857" s="728"/>
      <c r="O857" s="728"/>
      <c r="P857" s="728"/>
      <c r="Q857" s="728"/>
    </row>
    <row r="858" ht="25.15" customHeight="true" x14ac:dyDescent="0.2">
      <c r="C858" s="728"/>
      <c r="D858" s="728"/>
      <c r="E858" s="728"/>
      <c r="F858" s="728"/>
      <c r="G858" s="728"/>
      <c r="H858" s="728"/>
      <c r="I858" s="728"/>
      <c r="J858" s="728"/>
      <c r="K858" s="728"/>
      <c r="L858" s="728"/>
      <c r="M858" s="728"/>
      <c r="N858" s="728"/>
      <c r="O858" s="728"/>
      <c r="P858" s="728"/>
      <c r="Q858" s="728"/>
    </row>
    <row r="859" ht="25.15" customHeight="true" x14ac:dyDescent="0.2">
      <c r="C859" s="728"/>
      <c r="D859" s="728"/>
      <c r="E859" s="728"/>
      <c r="F859" s="728"/>
      <c r="G859" s="728"/>
      <c r="H859" s="728"/>
      <c r="I859" s="728"/>
      <c r="J859" s="728"/>
      <c r="K859" s="728"/>
      <c r="L859" s="728"/>
      <c r="M859" s="728"/>
      <c r="N859" s="728"/>
      <c r="O859" s="728"/>
      <c r="P859" s="728"/>
      <c r="Q859" s="728"/>
    </row>
    <row r="860" ht="25.15" customHeight="true" x14ac:dyDescent="0.2">
      <c r="C860" s="728"/>
      <c r="D860" s="728"/>
      <c r="E860" s="728"/>
      <c r="F860" s="728"/>
      <c r="G860" s="728"/>
      <c r="H860" s="728"/>
      <c r="I860" s="728"/>
      <c r="J860" s="728"/>
      <c r="K860" s="728"/>
      <c r="L860" s="728"/>
      <c r="M860" s="728"/>
      <c r="N860" s="728"/>
      <c r="O860" s="728"/>
      <c r="P860" s="728"/>
      <c r="Q860" s="728"/>
    </row>
    <row r="861" ht="25.15" customHeight="true" x14ac:dyDescent="0.2">
      <c r="C861" s="728"/>
      <c r="D861" s="728"/>
      <c r="E861" s="728"/>
      <c r="F861" s="728"/>
      <c r="G861" s="728"/>
      <c r="H861" s="728"/>
      <c r="I861" s="728"/>
      <c r="J861" s="728"/>
      <c r="K861" s="728"/>
      <c r="L861" s="728"/>
      <c r="M861" s="728"/>
      <c r="N861" s="728"/>
      <c r="O861" s="728"/>
      <c r="P861" s="728"/>
      <c r="Q861" s="728"/>
    </row>
    <row r="862" ht="25.15" customHeight="true" x14ac:dyDescent="0.2">
      <c r="C862" s="728"/>
      <c r="D862" s="728"/>
      <c r="E862" s="728"/>
      <c r="F862" s="728"/>
      <c r="G862" s="728"/>
      <c r="H862" s="728"/>
      <c r="I862" s="728"/>
      <c r="J862" s="728"/>
      <c r="K862" s="728"/>
      <c r="L862" s="728"/>
      <c r="M862" s="728"/>
      <c r="N862" s="728"/>
      <c r="O862" s="728"/>
      <c r="P862" s="728"/>
      <c r="Q862" s="728"/>
    </row>
    <row r="863" ht="25.15" customHeight="true" x14ac:dyDescent="0.2">
      <c r="C863" s="728"/>
      <c r="D863" s="728"/>
      <c r="E863" s="728"/>
      <c r="F863" s="728"/>
      <c r="G863" s="728"/>
      <c r="H863" s="728"/>
      <c r="I863" s="728"/>
      <c r="J863" s="728"/>
      <c r="K863" s="728"/>
      <c r="L863" s="728"/>
      <c r="M863" s="728"/>
      <c r="N863" s="728"/>
      <c r="O863" s="728"/>
      <c r="P863" s="728"/>
      <c r="Q863" s="728"/>
    </row>
    <row r="864" ht="25.15" customHeight="true" x14ac:dyDescent="0.2">
      <c r="C864" s="728"/>
      <c r="D864" s="728"/>
      <c r="E864" s="728"/>
      <c r="F864" s="728"/>
      <c r="G864" s="728"/>
      <c r="H864" s="728"/>
      <c r="I864" s="728"/>
      <c r="J864" s="728"/>
      <c r="K864" s="728"/>
      <c r="L864" s="728"/>
      <c r="M864" s="728"/>
      <c r="N864" s="728"/>
      <c r="O864" s="728"/>
      <c r="P864" s="728"/>
      <c r="Q864" s="728"/>
    </row>
    <row r="865" ht="25.15" customHeight="true" x14ac:dyDescent="0.2">
      <c r="C865" s="728"/>
      <c r="D865" s="728"/>
      <c r="E865" s="728"/>
      <c r="F865" s="728"/>
      <c r="G865" s="728"/>
      <c r="H865" s="728"/>
      <c r="I865" s="728"/>
      <c r="J865" s="728"/>
      <c r="K865" s="728"/>
      <c r="L865" s="728"/>
      <c r="M865" s="728"/>
      <c r="N865" s="728"/>
      <c r="O865" s="728"/>
      <c r="P865" s="728"/>
      <c r="Q865" s="728"/>
    </row>
    <row r="866" ht="25.15" customHeight="true" x14ac:dyDescent="0.2">
      <c r="C866" s="728"/>
      <c r="D866" s="728"/>
      <c r="E866" s="728"/>
      <c r="F866" s="728"/>
      <c r="G866" s="728"/>
      <c r="H866" s="728"/>
      <c r="I866" s="728"/>
      <c r="J866" s="728"/>
      <c r="K866" s="728"/>
      <c r="L866" s="728"/>
      <c r="M866" s="728"/>
      <c r="N866" s="728"/>
      <c r="O866" s="728"/>
      <c r="P866" s="728"/>
      <c r="Q866" s="728"/>
    </row>
    <row r="867" ht="25.15" customHeight="true" x14ac:dyDescent="0.2">
      <c r="C867" s="728"/>
      <c r="D867" s="728"/>
      <c r="E867" s="728"/>
      <c r="F867" s="728"/>
      <c r="G867" s="728"/>
      <c r="H867" s="728"/>
      <c r="I867" s="728"/>
      <c r="J867" s="728"/>
      <c r="K867" s="728"/>
      <c r="L867" s="728"/>
      <c r="M867" s="728"/>
      <c r="N867" s="728"/>
      <c r="O867" s="728"/>
      <c r="P867" s="728"/>
      <c r="Q867" s="728"/>
    </row>
    <row r="868" ht="25.15" customHeight="true" x14ac:dyDescent="0.2">
      <c r="C868" s="728"/>
      <c r="D868" s="728"/>
      <c r="E868" s="728"/>
      <c r="F868" s="728"/>
      <c r="G868" s="728"/>
      <c r="H868" s="728"/>
      <c r="I868" s="728"/>
      <c r="J868" s="728"/>
      <c r="K868" s="728"/>
      <c r="L868" s="728"/>
      <c r="M868" s="728"/>
      <c r="N868" s="728"/>
      <c r="O868" s="728"/>
      <c r="P868" s="728"/>
      <c r="Q868" s="728"/>
    </row>
    <row r="869" ht="25.15" customHeight="true" x14ac:dyDescent="0.2">
      <c r="C869" s="728"/>
      <c r="D869" s="728"/>
      <c r="E869" s="728"/>
      <c r="F869" s="728"/>
      <c r="G869" s="728"/>
      <c r="H869" s="728"/>
      <c r="I869" s="728"/>
      <c r="J869" s="728"/>
      <c r="K869" s="728"/>
      <c r="L869" s="728"/>
      <c r="M869" s="728"/>
      <c r="N869" s="728"/>
      <c r="O869" s="728"/>
      <c r="P869" s="728"/>
      <c r="Q869" s="728"/>
    </row>
    <row r="870" ht="25.15" customHeight="true" x14ac:dyDescent="0.2">
      <c r="C870" s="728"/>
      <c r="D870" s="728"/>
      <c r="E870" s="728"/>
      <c r="F870" s="728"/>
      <c r="G870" s="728"/>
      <c r="H870" s="728"/>
      <c r="I870" s="728"/>
      <c r="J870" s="728"/>
      <c r="K870" s="728"/>
      <c r="L870" s="728"/>
      <c r="M870" s="728"/>
      <c r="N870" s="728"/>
      <c r="O870" s="728"/>
      <c r="P870" s="728"/>
      <c r="Q870" s="728"/>
    </row>
    <row r="871" ht="25.15" customHeight="true" x14ac:dyDescent="0.2">
      <c r="C871" s="728"/>
      <c r="D871" s="728"/>
      <c r="E871" s="728"/>
      <c r="F871" s="728"/>
      <c r="G871" s="728"/>
      <c r="H871" s="728"/>
      <c r="I871" s="728"/>
      <c r="J871" s="728"/>
      <c r="K871" s="728"/>
      <c r="L871" s="728"/>
      <c r="M871" s="728"/>
      <c r="N871" s="728"/>
      <c r="O871" s="728"/>
      <c r="P871" s="728"/>
      <c r="Q871" s="728"/>
    </row>
    <row r="872" ht="25.15" customHeight="true" x14ac:dyDescent="0.2">
      <c r="C872" s="728"/>
      <c r="D872" s="728"/>
      <c r="E872" s="728"/>
      <c r="F872" s="728"/>
      <c r="G872" s="728"/>
      <c r="H872" s="728"/>
      <c r="I872" s="728"/>
      <c r="J872" s="728"/>
      <c r="K872" s="728"/>
      <c r="L872" s="728"/>
      <c r="M872" s="728"/>
      <c r="N872" s="728"/>
      <c r="O872" s="728"/>
      <c r="P872" s="728"/>
      <c r="Q872" s="728"/>
    </row>
    <row r="873" ht="25.15" customHeight="true" x14ac:dyDescent="0.2">
      <c r="C873" s="728"/>
      <c r="D873" s="728"/>
      <c r="E873" s="728"/>
      <c r="F873" s="728"/>
      <c r="G873" s="728"/>
      <c r="H873" s="728"/>
      <c r="I873" s="728"/>
      <c r="J873" s="728"/>
      <c r="K873" s="728"/>
      <c r="L873" s="728"/>
      <c r="M873" s="728"/>
      <c r="N873" s="728"/>
      <c r="O873" s="728"/>
      <c r="P873" s="728"/>
      <c r="Q873" s="728"/>
    </row>
    <row r="874" ht="25.15" customHeight="true" x14ac:dyDescent="0.2">
      <c r="C874" s="728"/>
      <c r="D874" s="728"/>
      <c r="E874" s="728"/>
      <c r="F874" s="728"/>
      <c r="G874" s="728"/>
      <c r="H874" s="728"/>
      <c r="I874" s="728"/>
      <c r="J874" s="728"/>
      <c r="K874" s="728"/>
      <c r="L874" s="728"/>
      <c r="M874" s="728"/>
      <c r="N874" s="728"/>
      <c r="O874" s="728"/>
      <c r="P874" s="728"/>
      <c r="Q874" s="728"/>
    </row>
    <row r="875" ht="25.15" customHeight="true" x14ac:dyDescent="0.2">
      <c r="C875" s="728"/>
      <c r="D875" s="728"/>
      <c r="E875" s="728"/>
      <c r="F875" s="728"/>
      <c r="G875" s="728"/>
      <c r="H875" s="728"/>
      <c r="I875" s="728"/>
      <c r="J875" s="728"/>
      <c r="K875" s="728"/>
      <c r="L875" s="728"/>
      <c r="M875" s="728"/>
      <c r="N875" s="728"/>
      <c r="O875" s="728"/>
      <c r="P875" s="728"/>
      <c r="Q875" s="728"/>
    </row>
    <row r="876" ht="25.15" customHeight="true" x14ac:dyDescent="0.2">
      <c r="C876" s="728"/>
      <c r="D876" s="728"/>
      <c r="E876" s="728"/>
      <c r="F876" s="728"/>
      <c r="G876" s="728"/>
      <c r="H876" s="728"/>
      <c r="I876" s="728"/>
      <c r="J876" s="728"/>
      <c r="K876" s="728"/>
      <c r="L876" s="728"/>
      <c r="M876" s="728"/>
      <c r="N876" s="728"/>
      <c r="O876" s="728"/>
      <c r="P876" s="728"/>
      <c r="Q876" s="728"/>
    </row>
    <row r="877" ht="25.15" customHeight="true" x14ac:dyDescent="0.2">
      <c r="C877" s="728"/>
      <c r="D877" s="728"/>
      <c r="E877" s="728"/>
      <c r="F877" s="728"/>
      <c r="G877" s="728"/>
      <c r="H877" s="728"/>
      <c r="I877" s="728"/>
      <c r="J877" s="728"/>
      <c r="K877" s="728"/>
      <c r="L877" s="728"/>
      <c r="M877" s="728"/>
      <c r="N877" s="728"/>
      <c r="O877" s="728"/>
      <c r="P877" s="728"/>
      <c r="Q877" s="728"/>
    </row>
    <row r="878" ht="25.15" customHeight="true" x14ac:dyDescent="0.2">
      <c r="C878" s="728"/>
      <c r="D878" s="728"/>
      <c r="E878" s="728"/>
      <c r="F878" s="728"/>
      <c r="G878" s="728"/>
      <c r="H878" s="728"/>
      <c r="I878" s="728"/>
      <c r="J878" s="728"/>
      <c r="K878" s="728"/>
      <c r="L878" s="728"/>
      <c r="M878" s="728"/>
      <c r="N878" s="728"/>
      <c r="O878" s="728"/>
      <c r="P878" s="728"/>
      <c r="Q878" s="728"/>
    </row>
    <row r="879" ht="25.15" customHeight="true" x14ac:dyDescent="0.2">
      <c r="C879" s="728"/>
      <c r="D879" s="728"/>
      <c r="E879" s="728"/>
      <c r="F879" s="728"/>
      <c r="G879" s="728"/>
      <c r="H879" s="728"/>
      <c r="I879" s="728"/>
      <c r="J879" s="728"/>
      <c r="K879" s="728"/>
      <c r="L879" s="728"/>
      <c r="M879" s="728"/>
      <c r="N879" s="728"/>
      <c r="O879" s="728"/>
      <c r="P879" s="728"/>
      <c r="Q879" s="728"/>
    </row>
    <row r="880" ht="25.15" customHeight="true" x14ac:dyDescent="0.2">
      <c r="C880" s="728"/>
      <c r="D880" s="728"/>
      <c r="E880" s="728"/>
      <c r="F880" s="728"/>
      <c r="G880" s="728"/>
      <c r="H880" s="728"/>
      <c r="I880" s="728"/>
      <c r="J880" s="728"/>
      <c r="K880" s="728"/>
      <c r="L880" s="728"/>
      <c r="M880" s="728"/>
      <c r="N880" s="728"/>
      <c r="O880" s="728"/>
      <c r="P880" s="728"/>
      <c r="Q880" s="728"/>
    </row>
    <row r="881" ht="25.15" customHeight="true" x14ac:dyDescent="0.2">
      <c r="C881" s="728"/>
      <c r="D881" s="728"/>
      <c r="E881" s="728"/>
      <c r="F881" s="728"/>
      <c r="G881" s="728"/>
      <c r="H881" s="728"/>
      <c r="I881" s="728"/>
      <c r="J881" s="728"/>
      <c r="K881" s="728"/>
      <c r="L881" s="728"/>
      <c r="M881" s="728"/>
      <c r="N881" s="728"/>
      <c r="O881" s="728"/>
      <c r="P881" s="728"/>
      <c r="Q881" s="728"/>
    </row>
    <row r="882" ht="25.15" customHeight="true" x14ac:dyDescent="0.2">
      <c r="C882" s="728"/>
      <c r="D882" s="728"/>
      <c r="E882" s="728"/>
      <c r="F882" s="728"/>
      <c r="G882" s="728"/>
      <c r="H882" s="728"/>
      <c r="I882" s="728"/>
      <c r="J882" s="728"/>
      <c r="K882" s="728"/>
      <c r="L882" s="728"/>
      <c r="M882" s="728"/>
      <c r="N882" s="728"/>
      <c r="O882" s="728"/>
      <c r="P882" s="728"/>
      <c r="Q882" s="728"/>
    </row>
    <row r="883" ht="25.15" customHeight="true" x14ac:dyDescent="0.2">
      <c r="C883" s="728"/>
      <c r="D883" s="728"/>
      <c r="E883" s="728"/>
      <c r="F883" s="728"/>
      <c r="G883" s="728"/>
      <c r="H883" s="728"/>
      <c r="I883" s="728"/>
      <c r="J883" s="728"/>
      <c r="K883" s="728"/>
      <c r="L883" s="728"/>
      <c r="M883" s="728"/>
      <c r="N883" s="728"/>
      <c r="O883" s="728"/>
      <c r="P883" s="728"/>
      <c r="Q883" s="728"/>
    </row>
    <row r="884" ht="25.15" customHeight="true" x14ac:dyDescent="0.2">
      <c r="C884" s="728"/>
      <c r="D884" s="728"/>
      <c r="E884" s="728"/>
      <c r="F884" s="728"/>
      <c r="G884" s="728"/>
      <c r="H884" s="728"/>
      <c r="I884" s="728"/>
      <c r="J884" s="728"/>
      <c r="K884" s="728"/>
      <c r="L884" s="728"/>
      <c r="M884" s="728"/>
      <c r="N884" s="728"/>
      <c r="O884" s="728"/>
      <c r="P884" s="728"/>
      <c r="Q884" s="728"/>
    </row>
    <row r="885" ht="25.15" customHeight="true" x14ac:dyDescent="0.2">
      <c r="C885" s="728"/>
      <c r="D885" s="728"/>
      <c r="E885" s="728"/>
      <c r="F885" s="728"/>
      <c r="G885" s="728"/>
      <c r="H885" s="728"/>
      <c r="I885" s="728"/>
      <c r="J885" s="728"/>
      <c r="K885" s="728"/>
      <c r="L885" s="728"/>
      <c r="M885" s="728"/>
      <c r="N885" s="728"/>
      <c r="O885" s="728"/>
      <c r="P885" s="728"/>
      <c r="Q885" s="728"/>
    </row>
    <row r="886" ht="25.15" customHeight="true" x14ac:dyDescent="0.2">
      <c r="C886" s="728"/>
      <c r="D886" s="728"/>
      <c r="E886" s="728"/>
      <c r="F886" s="728"/>
      <c r="G886" s="728"/>
      <c r="H886" s="728"/>
      <c r="I886" s="728"/>
      <c r="J886" s="728"/>
      <c r="K886" s="728"/>
      <c r="L886" s="728"/>
      <c r="M886" s="728"/>
      <c r="N886" s="728"/>
      <c r="O886" s="728"/>
      <c r="P886" s="728"/>
      <c r="Q886" s="728"/>
    </row>
    <row r="887" ht="25.15" customHeight="true" x14ac:dyDescent="0.2">
      <c r="C887" s="728"/>
      <c r="D887" s="728"/>
      <c r="E887" s="728"/>
      <c r="F887" s="728"/>
      <c r="G887" s="728"/>
      <c r="H887" s="728"/>
      <c r="I887" s="728"/>
      <c r="J887" s="728"/>
      <c r="K887" s="728"/>
      <c r="L887" s="728"/>
      <c r="M887" s="728"/>
      <c r="N887" s="728"/>
      <c r="O887" s="728"/>
      <c r="P887" s="728"/>
      <c r="Q887" s="728"/>
    </row>
    <row r="888" ht="25.15" customHeight="true" x14ac:dyDescent="0.2">
      <c r="C888" s="728"/>
      <c r="D888" s="728"/>
      <c r="E888" s="728"/>
      <c r="F888" s="728"/>
      <c r="G888" s="728"/>
      <c r="H888" s="728"/>
      <c r="I888" s="728"/>
      <c r="J888" s="728"/>
      <c r="K888" s="728"/>
      <c r="L888" s="728"/>
      <c r="M888" s="728"/>
      <c r="N888" s="728"/>
      <c r="O888" s="728"/>
      <c r="P888" s="728"/>
      <c r="Q888" s="728"/>
    </row>
    <row r="889" ht="25.15" customHeight="true" x14ac:dyDescent="0.2">
      <c r="C889" s="728"/>
      <c r="D889" s="728"/>
      <c r="E889" s="728"/>
      <c r="F889" s="728"/>
      <c r="G889" s="728"/>
      <c r="H889" s="728"/>
      <c r="I889" s="728"/>
      <c r="J889" s="728"/>
      <c r="K889" s="728"/>
      <c r="L889" s="728"/>
      <c r="M889" s="728"/>
      <c r="N889" s="728"/>
      <c r="O889" s="728"/>
      <c r="P889" s="728"/>
      <c r="Q889" s="728"/>
    </row>
    <row r="890" ht="25.15" customHeight="true" x14ac:dyDescent="0.2">
      <c r="C890" s="728"/>
      <c r="D890" s="728"/>
      <c r="E890" s="728"/>
      <c r="F890" s="728"/>
      <c r="G890" s="728"/>
      <c r="H890" s="728"/>
      <c r="I890" s="728"/>
      <c r="J890" s="728"/>
      <c r="K890" s="728"/>
      <c r="L890" s="728"/>
      <c r="M890" s="728"/>
      <c r="N890" s="728"/>
      <c r="O890" s="728"/>
      <c r="P890" s="728"/>
      <c r="Q890" s="728"/>
    </row>
    <row r="891" ht="25.15" customHeight="true" x14ac:dyDescent="0.2">
      <c r="C891" s="728"/>
      <c r="D891" s="728"/>
      <c r="E891" s="728"/>
      <c r="F891" s="728"/>
      <c r="G891" s="728"/>
      <c r="H891" s="728"/>
      <c r="I891" s="728"/>
      <c r="J891" s="728"/>
      <c r="K891" s="728"/>
      <c r="L891" s="728"/>
      <c r="M891" s="728"/>
      <c r="N891" s="728"/>
      <c r="O891" s="728"/>
      <c r="P891" s="728"/>
      <c r="Q891" s="728"/>
    </row>
    <row r="892" ht="25.15" customHeight="true" x14ac:dyDescent="0.2">
      <c r="C892" s="728"/>
      <c r="D892" s="728"/>
      <c r="E892" s="728"/>
      <c r="F892" s="728"/>
      <c r="G892" s="728"/>
      <c r="H892" s="728"/>
      <c r="I892" s="728"/>
      <c r="J892" s="728"/>
      <c r="K892" s="728"/>
      <c r="L892" s="728"/>
      <c r="M892" s="728"/>
      <c r="N892" s="728"/>
      <c r="O892" s="728"/>
      <c r="P892" s="728"/>
      <c r="Q892" s="728"/>
    </row>
    <row r="893" ht="25.15" customHeight="true" x14ac:dyDescent="0.2">
      <c r="C893" s="728"/>
      <c r="D893" s="728"/>
      <c r="E893" s="728"/>
      <c r="F893" s="728"/>
      <c r="G893" s="728"/>
      <c r="H893" s="728"/>
      <c r="I893" s="728"/>
      <c r="J893" s="728"/>
      <c r="K893" s="728"/>
      <c r="L893" s="728"/>
      <c r="M893" s="728"/>
      <c r="N893" s="728"/>
      <c r="O893" s="728"/>
      <c r="P893" s="728"/>
      <c r="Q893" s="728"/>
    </row>
    <row r="894" ht="25.15" customHeight="true" x14ac:dyDescent="0.2">
      <c r="C894" s="728"/>
      <c r="D894" s="728"/>
      <c r="E894" s="728"/>
      <c r="F894" s="728"/>
      <c r="G894" s="728"/>
      <c r="H894" s="728"/>
      <c r="I894" s="728"/>
      <c r="J894" s="728"/>
      <c r="K894" s="728"/>
      <c r="L894" s="728"/>
      <c r="M894" s="728"/>
      <c r="N894" s="728"/>
      <c r="O894" s="728"/>
      <c r="P894" s="728"/>
      <c r="Q894" s="728"/>
    </row>
    <row r="895" ht="25.15" customHeight="true" x14ac:dyDescent="0.2">
      <c r="C895" s="728"/>
      <c r="D895" s="728"/>
      <c r="E895" s="728"/>
      <c r="F895" s="728"/>
      <c r="G895" s="728"/>
      <c r="H895" s="728"/>
      <c r="I895" s="728"/>
      <c r="J895" s="728"/>
      <c r="K895" s="728"/>
      <c r="L895" s="728"/>
      <c r="M895" s="728"/>
      <c r="N895" s="728"/>
      <c r="O895" s="728"/>
      <c r="P895" s="728"/>
      <c r="Q895" s="728"/>
    </row>
    <row r="896" ht="25.15" customHeight="true" x14ac:dyDescent="0.2">
      <c r="C896" s="728"/>
      <c r="D896" s="728"/>
      <c r="E896" s="728"/>
      <c r="F896" s="728"/>
      <c r="G896" s="728"/>
      <c r="H896" s="728"/>
      <c r="I896" s="728"/>
      <c r="J896" s="728"/>
      <c r="K896" s="728"/>
      <c r="L896" s="728"/>
      <c r="M896" s="728"/>
      <c r="N896" s="728"/>
      <c r="O896" s="728"/>
      <c r="P896" s="728"/>
      <c r="Q896" s="728"/>
    </row>
    <row r="897" ht="25.15" customHeight="true" x14ac:dyDescent="0.2">
      <c r="C897" s="728"/>
      <c r="D897" s="728"/>
      <c r="E897" s="728"/>
      <c r="F897" s="728"/>
      <c r="G897" s="728"/>
      <c r="H897" s="728"/>
      <c r="I897" s="728"/>
      <c r="J897" s="728"/>
      <c r="K897" s="728"/>
      <c r="L897" s="728"/>
      <c r="M897" s="728"/>
      <c r="N897" s="728"/>
      <c r="O897" s="728"/>
      <c r="P897" s="728"/>
      <c r="Q897" s="728"/>
    </row>
    <row r="898" ht="25.15" customHeight="true" x14ac:dyDescent="0.2">
      <c r="C898" s="728"/>
      <c r="D898" s="728"/>
      <c r="E898" s="728"/>
      <c r="F898" s="728"/>
      <c r="G898" s="728"/>
      <c r="H898" s="728"/>
      <c r="I898" s="728"/>
      <c r="J898" s="728"/>
      <c r="K898" s="728"/>
      <c r="L898" s="728"/>
      <c r="M898" s="728"/>
      <c r="N898" s="728"/>
      <c r="O898" s="728"/>
      <c r="P898" s="728"/>
      <c r="Q898" s="728"/>
    </row>
    <row r="899" ht="25.15" customHeight="true" x14ac:dyDescent="0.2">
      <c r="C899" s="728"/>
      <c r="D899" s="728"/>
      <c r="E899" s="728"/>
      <c r="F899" s="728"/>
      <c r="G899" s="728"/>
      <c r="H899" s="728"/>
      <c r="I899" s="728"/>
      <c r="J899" s="728"/>
      <c r="K899" s="728"/>
      <c r="L899" s="728"/>
      <c r="M899" s="728"/>
      <c r="N899" s="728"/>
      <c r="O899" s="728"/>
      <c r="P899" s="728"/>
      <c r="Q899" s="728"/>
    </row>
    <row r="900" ht="25.15" customHeight="true" x14ac:dyDescent="0.2">
      <c r="C900" s="728"/>
      <c r="D900" s="728"/>
      <c r="E900" s="728"/>
      <c r="F900" s="728"/>
      <c r="G900" s="728"/>
      <c r="H900" s="728"/>
      <c r="I900" s="728"/>
      <c r="J900" s="728"/>
      <c r="K900" s="728"/>
      <c r="L900" s="728"/>
      <c r="M900" s="728"/>
      <c r="N900" s="728"/>
      <c r="O900" s="728"/>
      <c r="P900" s="728"/>
      <c r="Q900" s="728"/>
    </row>
    <row r="901" ht="25.15" customHeight="true" x14ac:dyDescent="0.2">
      <c r="C901" s="728"/>
      <c r="D901" s="728"/>
      <c r="E901" s="728"/>
      <c r="F901" s="728"/>
      <c r="G901" s="728"/>
      <c r="H901" s="728"/>
      <c r="I901" s="728"/>
      <c r="J901" s="728"/>
      <c r="K901" s="728"/>
      <c r="L901" s="728"/>
      <c r="M901" s="728"/>
      <c r="N901" s="728"/>
      <c r="O901" s="728"/>
      <c r="P901" s="728"/>
      <c r="Q901" s="728"/>
    </row>
    <row r="902" ht="25.15" customHeight="true" x14ac:dyDescent="0.2">
      <c r="C902" s="728"/>
      <c r="D902" s="728"/>
      <c r="E902" s="728"/>
      <c r="F902" s="728"/>
      <c r="G902" s="728"/>
      <c r="H902" s="728"/>
      <c r="I902" s="728"/>
      <c r="J902" s="728"/>
      <c r="K902" s="728"/>
      <c r="L902" s="728"/>
      <c r="M902" s="728"/>
      <c r="N902" s="728"/>
      <c r="O902" s="728"/>
      <c r="P902" s="728"/>
      <c r="Q902" s="728"/>
    </row>
    <row r="903" ht="25.15" customHeight="true" x14ac:dyDescent="0.2">
      <c r="C903" s="728"/>
      <c r="D903" s="728"/>
      <c r="E903" s="728"/>
      <c r="F903" s="728"/>
      <c r="G903" s="728"/>
      <c r="H903" s="728"/>
      <c r="I903" s="728"/>
      <c r="J903" s="728"/>
      <c r="K903" s="728"/>
      <c r="L903" s="728"/>
      <c r="M903" s="728"/>
      <c r="N903" s="728"/>
      <c r="O903" s="728"/>
      <c r="P903" s="728"/>
      <c r="Q903" s="728"/>
    </row>
    <row r="904" ht="25.15" customHeight="true" x14ac:dyDescent="0.2">
      <c r="C904" s="728"/>
      <c r="D904" s="728"/>
      <c r="E904" s="728"/>
      <c r="F904" s="728"/>
      <c r="G904" s="728"/>
      <c r="H904" s="728"/>
      <c r="I904" s="728"/>
      <c r="J904" s="728"/>
      <c r="K904" s="728"/>
      <c r="L904" s="728"/>
      <c r="M904" s="728"/>
      <c r="N904" s="728"/>
      <c r="O904" s="728"/>
      <c r="P904" s="728"/>
      <c r="Q904" s="728"/>
    </row>
    <row r="905" ht="25.15" customHeight="true" x14ac:dyDescent="0.2">
      <c r="C905" s="728"/>
      <c r="D905" s="728"/>
      <c r="E905" s="728"/>
      <c r="F905" s="728"/>
      <c r="G905" s="728"/>
      <c r="H905" s="728"/>
      <c r="I905" s="728"/>
      <c r="J905" s="728"/>
      <c r="K905" s="728"/>
      <c r="L905" s="728"/>
      <c r="M905" s="728"/>
      <c r="N905" s="728"/>
      <c r="O905" s="728"/>
      <c r="P905" s="728"/>
      <c r="Q905" s="728"/>
    </row>
    <row r="906" ht="25.15" customHeight="true" x14ac:dyDescent="0.2">
      <c r="C906" s="728"/>
      <c r="D906" s="728"/>
      <c r="E906" s="728"/>
      <c r="F906" s="728"/>
      <c r="G906" s="728"/>
      <c r="H906" s="728"/>
      <c r="I906" s="728"/>
      <c r="J906" s="728"/>
      <c r="K906" s="728"/>
      <c r="L906" s="728"/>
      <c r="M906" s="728"/>
      <c r="N906" s="728"/>
      <c r="O906" s="728"/>
      <c r="P906" s="728"/>
      <c r="Q906" s="728"/>
    </row>
    <row r="907" ht="25.15" customHeight="true" x14ac:dyDescent="0.2">
      <c r="C907" s="728"/>
      <c r="D907" s="728"/>
      <c r="E907" s="728"/>
      <c r="F907" s="728"/>
      <c r="G907" s="728"/>
      <c r="H907" s="728"/>
      <c r="I907" s="728"/>
      <c r="J907" s="728"/>
      <c r="K907" s="728"/>
      <c r="L907" s="728"/>
      <c r="M907" s="728"/>
      <c r="N907" s="728"/>
      <c r="O907" s="728"/>
      <c r="P907" s="728"/>
      <c r="Q907" s="728"/>
    </row>
    <row r="908" ht="25.15" customHeight="true" x14ac:dyDescent="0.2">
      <c r="C908" s="728"/>
      <c r="D908" s="728"/>
      <c r="E908" s="728"/>
      <c r="F908" s="728"/>
      <c r="G908" s="728"/>
      <c r="H908" s="728"/>
      <c r="I908" s="728"/>
      <c r="J908" s="728"/>
      <c r="K908" s="728"/>
      <c r="L908" s="728"/>
      <c r="M908" s="728"/>
      <c r="N908" s="728"/>
      <c r="O908" s="728"/>
      <c r="P908" s="728"/>
      <c r="Q908" s="728"/>
    </row>
    <row r="909" ht="25.15" customHeight="true" x14ac:dyDescent="0.2">
      <c r="C909" s="728"/>
      <c r="D909" s="728"/>
      <c r="E909" s="728"/>
      <c r="F909" s="728"/>
      <c r="G909" s="728"/>
      <c r="H909" s="728"/>
      <c r="I909" s="728"/>
      <c r="J909" s="728"/>
      <c r="K909" s="728"/>
      <c r="L909" s="728"/>
      <c r="M909" s="728"/>
      <c r="N909" s="728"/>
      <c r="O909" s="728"/>
      <c r="P909" s="728"/>
      <c r="Q909" s="728"/>
    </row>
    <row r="910" ht="25.15" customHeight="true" x14ac:dyDescent="0.2">
      <c r="C910" s="728"/>
      <c r="D910" s="728"/>
      <c r="E910" s="728"/>
      <c r="F910" s="728"/>
      <c r="G910" s="728"/>
      <c r="H910" s="728"/>
      <c r="I910" s="728"/>
      <c r="J910" s="728"/>
      <c r="K910" s="728"/>
      <c r="L910" s="728"/>
      <c r="M910" s="728"/>
      <c r="N910" s="728"/>
      <c r="O910" s="728"/>
      <c r="P910" s="728"/>
      <c r="Q910" s="728"/>
    </row>
    <row r="911" ht="25.15" customHeight="true" x14ac:dyDescent="0.2">
      <c r="C911" s="728"/>
      <c r="D911" s="728"/>
      <c r="E911" s="728"/>
      <c r="F911" s="728"/>
      <c r="G911" s="728"/>
      <c r="H911" s="728"/>
      <c r="I911" s="728"/>
      <c r="J911" s="728"/>
      <c r="K911" s="728"/>
      <c r="L911" s="728"/>
      <c r="M911" s="728"/>
      <c r="N911" s="728"/>
      <c r="O911" s="728"/>
      <c r="P911" s="728"/>
      <c r="Q911" s="728"/>
    </row>
    <row r="912" ht="25.15" customHeight="true" x14ac:dyDescent="0.2">
      <c r="C912" s="728"/>
      <c r="D912" s="728"/>
      <c r="E912" s="728"/>
      <c r="F912" s="728"/>
      <c r="G912" s="728"/>
      <c r="H912" s="728"/>
      <c r="I912" s="728"/>
      <c r="J912" s="728"/>
      <c r="K912" s="728"/>
      <c r="L912" s="728"/>
      <c r="M912" s="728"/>
      <c r="N912" s="728"/>
      <c r="O912" s="728"/>
      <c r="P912" s="728"/>
      <c r="Q912" s="728"/>
    </row>
    <row r="913" ht="25.15" customHeight="true" x14ac:dyDescent="0.2">
      <c r="C913" s="728"/>
      <c r="D913" s="728"/>
      <c r="E913" s="728"/>
      <c r="F913" s="728"/>
      <c r="G913" s="728"/>
      <c r="H913" s="728"/>
      <c r="I913" s="728"/>
      <c r="J913" s="728"/>
      <c r="K913" s="728"/>
      <c r="L913" s="728"/>
      <c r="M913" s="728"/>
      <c r="N913" s="728"/>
      <c r="O913" s="728"/>
      <c r="P913" s="728"/>
      <c r="Q913" s="728"/>
    </row>
    <row r="914" ht="25.15" customHeight="true" x14ac:dyDescent="0.2">
      <c r="C914" s="728"/>
      <c r="D914" s="728"/>
      <c r="E914" s="728"/>
      <c r="F914" s="728"/>
      <c r="G914" s="728"/>
      <c r="H914" s="728"/>
      <c r="I914" s="728"/>
      <c r="J914" s="728"/>
      <c r="K914" s="728"/>
      <c r="L914" s="728"/>
      <c r="M914" s="728"/>
      <c r="N914" s="728"/>
      <c r="O914" s="728"/>
      <c r="P914" s="728"/>
      <c r="Q914" s="728"/>
    </row>
    <row r="915" ht="25.15" customHeight="true" x14ac:dyDescent="0.2">
      <c r="C915" s="728"/>
      <c r="D915" s="728"/>
      <c r="E915" s="728"/>
      <c r="F915" s="728"/>
      <c r="G915" s="728"/>
      <c r="H915" s="728"/>
      <c r="I915" s="728"/>
      <c r="J915" s="728"/>
      <c r="K915" s="728"/>
      <c r="L915" s="728"/>
      <c r="M915" s="728"/>
      <c r="N915" s="728"/>
      <c r="O915" s="728"/>
      <c r="P915" s="728"/>
      <c r="Q915" s="728"/>
    </row>
    <row r="916" ht="25.15" customHeight="true" x14ac:dyDescent="0.2">
      <c r="C916" s="728"/>
      <c r="D916" s="728"/>
      <c r="E916" s="728"/>
      <c r="F916" s="728"/>
      <c r="G916" s="728"/>
      <c r="H916" s="728"/>
      <c r="I916" s="728"/>
      <c r="J916" s="728"/>
      <c r="K916" s="728"/>
      <c r="L916" s="728"/>
      <c r="M916" s="728"/>
      <c r="N916" s="728"/>
      <c r="O916" s="728"/>
      <c r="P916" s="728"/>
      <c r="Q916" s="728"/>
    </row>
    <row r="917" ht="25.15" customHeight="true" x14ac:dyDescent="0.2">
      <c r="C917" s="728"/>
      <c r="D917" s="728"/>
      <c r="E917" s="728"/>
      <c r="F917" s="728"/>
      <c r="G917" s="728"/>
      <c r="H917" s="728"/>
      <c r="I917" s="728"/>
      <c r="J917" s="728"/>
      <c r="K917" s="728"/>
      <c r="L917" s="728"/>
      <c r="M917" s="728"/>
      <c r="N917" s="728"/>
      <c r="O917" s="728"/>
      <c r="P917" s="728"/>
      <c r="Q917" s="728"/>
    </row>
    <row r="918" ht="25.15" customHeight="true" x14ac:dyDescent="0.2">
      <c r="C918" s="728"/>
      <c r="D918" s="728"/>
      <c r="E918" s="728"/>
      <c r="F918" s="728"/>
      <c r="G918" s="728"/>
      <c r="H918" s="728"/>
      <c r="I918" s="728"/>
      <c r="J918" s="728"/>
      <c r="K918" s="728"/>
      <c r="L918" s="728"/>
      <c r="M918" s="728"/>
      <c r="N918" s="728"/>
      <c r="O918" s="728"/>
      <c r="P918" s="728"/>
      <c r="Q918" s="728"/>
    </row>
    <row r="919" ht="25.15" customHeight="true" x14ac:dyDescent="0.2">
      <c r="C919" s="728"/>
      <c r="D919" s="728"/>
      <c r="E919" s="728"/>
      <c r="F919" s="728"/>
      <c r="G919" s="728"/>
      <c r="H919" s="728"/>
      <c r="I919" s="728"/>
      <c r="J919" s="728"/>
      <c r="K919" s="728"/>
      <c r="L919" s="728"/>
      <c r="M919" s="728"/>
      <c r="N919" s="728"/>
      <c r="O919" s="728"/>
      <c r="P919" s="728"/>
      <c r="Q919" s="728"/>
    </row>
    <row r="920" ht="25.15" customHeight="true" x14ac:dyDescent="0.2">
      <c r="C920" s="728"/>
      <c r="D920" s="728"/>
      <c r="E920" s="728"/>
      <c r="F920" s="728"/>
      <c r="G920" s="728"/>
      <c r="H920" s="728"/>
      <c r="I920" s="728"/>
      <c r="J920" s="728"/>
      <c r="K920" s="728"/>
      <c r="L920" s="728"/>
      <c r="M920" s="728"/>
      <c r="N920" s="728"/>
      <c r="O920" s="728"/>
      <c r="P920" s="728"/>
      <c r="Q920" s="728"/>
    </row>
    <row r="921" ht="25.15" customHeight="true" x14ac:dyDescent="0.2">
      <c r="C921" s="728"/>
      <c r="D921" s="728"/>
      <c r="E921" s="728"/>
      <c r="F921" s="728"/>
      <c r="G921" s="728"/>
      <c r="H921" s="728"/>
      <c r="I921" s="728"/>
      <c r="J921" s="728"/>
      <c r="K921" s="728"/>
      <c r="L921" s="728"/>
      <c r="M921" s="728"/>
      <c r="N921" s="728"/>
      <c r="O921" s="728"/>
      <c r="P921" s="728"/>
      <c r="Q921" s="728"/>
    </row>
    <row r="922" ht="25.15" customHeight="true" x14ac:dyDescent="0.2">
      <c r="C922" s="728"/>
      <c r="D922" s="728"/>
      <c r="E922" s="728"/>
      <c r="F922" s="728"/>
      <c r="G922" s="728"/>
      <c r="H922" s="728"/>
      <c r="I922" s="728"/>
      <c r="J922" s="728"/>
      <c r="K922" s="728"/>
      <c r="L922" s="728"/>
      <c r="M922" s="728"/>
      <c r="N922" s="728"/>
      <c r="O922" s="728"/>
      <c r="P922" s="728"/>
      <c r="Q922" s="728"/>
    </row>
    <row r="923" ht="25.15" customHeight="true" x14ac:dyDescent="0.2">
      <c r="C923" s="728"/>
      <c r="D923" s="728"/>
      <c r="E923" s="728"/>
      <c r="F923" s="728"/>
      <c r="G923" s="728"/>
      <c r="H923" s="728"/>
      <c r="I923" s="728"/>
      <c r="J923" s="728"/>
      <c r="K923" s="728"/>
      <c r="L923" s="728"/>
      <c r="M923" s="728"/>
      <c r="N923" s="728"/>
      <c r="O923" s="728"/>
      <c r="P923" s="728"/>
      <c r="Q923" s="728"/>
    </row>
    <row r="924" ht="25.15" customHeight="true" x14ac:dyDescent="0.2">
      <c r="C924" s="728"/>
      <c r="D924" s="728"/>
      <c r="E924" s="728"/>
      <c r="F924" s="728"/>
      <c r="G924" s="728"/>
      <c r="H924" s="728"/>
      <c r="I924" s="728"/>
      <c r="J924" s="728"/>
      <c r="K924" s="728"/>
      <c r="L924" s="728"/>
      <c r="M924" s="728"/>
      <c r="N924" s="728"/>
      <c r="O924" s="728"/>
      <c r="P924" s="728"/>
      <c r="Q924" s="728"/>
    </row>
    <row r="925" ht="25.15" customHeight="true" x14ac:dyDescent="0.2">
      <c r="C925" s="728"/>
      <c r="D925" s="728"/>
      <c r="E925" s="728"/>
      <c r="F925" s="728"/>
      <c r="G925" s="728"/>
      <c r="H925" s="728"/>
      <c r="I925" s="728"/>
      <c r="J925" s="728"/>
      <c r="K925" s="728"/>
      <c r="L925" s="728"/>
      <c r="M925" s="728"/>
      <c r="N925" s="728"/>
      <c r="O925" s="728"/>
      <c r="P925" s="728"/>
      <c r="Q925" s="728"/>
    </row>
    <row r="926" ht="25.15" customHeight="true" x14ac:dyDescent="0.2">
      <c r="C926" s="728"/>
      <c r="D926" s="728"/>
      <c r="E926" s="728"/>
      <c r="F926" s="728"/>
      <c r="G926" s="728"/>
      <c r="H926" s="728"/>
      <c r="I926" s="728"/>
      <c r="J926" s="728"/>
      <c r="K926" s="728"/>
      <c r="L926" s="728"/>
      <c r="M926" s="728"/>
      <c r="N926" s="728"/>
      <c r="O926" s="728"/>
      <c r="P926" s="728"/>
      <c r="Q926" s="728"/>
    </row>
    <row r="927" ht="25.15" customHeight="true" x14ac:dyDescent="0.2">
      <c r="C927" s="728"/>
      <c r="D927" s="728"/>
      <c r="E927" s="728"/>
      <c r="F927" s="728"/>
      <c r="G927" s="728"/>
      <c r="H927" s="728"/>
      <c r="I927" s="728"/>
      <c r="J927" s="728"/>
      <c r="K927" s="728"/>
      <c r="L927" s="728"/>
      <c r="M927" s="728"/>
      <c r="N927" s="728"/>
      <c r="O927" s="728"/>
      <c r="P927" s="728"/>
      <c r="Q927" s="728"/>
    </row>
    <row r="928" ht="25.15" customHeight="true" x14ac:dyDescent="0.2">
      <c r="C928" s="728"/>
      <c r="D928" s="728"/>
      <c r="E928" s="728"/>
      <c r="F928" s="728"/>
      <c r="G928" s="728"/>
      <c r="H928" s="728"/>
      <c r="I928" s="728"/>
      <c r="J928" s="728"/>
      <c r="K928" s="728"/>
      <c r="L928" s="728"/>
      <c r="M928" s="728"/>
      <c r="N928" s="728"/>
      <c r="O928" s="728"/>
      <c r="P928" s="728"/>
      <c r="Q928" s="728"/>
    </row>
    <row r="929" ht="25.15" customHeight="true" x14ac:dyDescent="0.2">
      <c r="C929" s="728"/>
      <c r="D929" s="728"/>
      <c r="E929" s="728"/>
      <c r="F929" s="728"/>
      <c r="G929" s="728"/>
      <c r="H929" s="728"/>
      <c r="I929" s="728"/>
      <c r="J929" s="728"/>
      <c r="K929" s="728"/>
      <c r="L929" s="728"/>
      <c r="M929" s="728"/>
      <c r="N929" s="728"/>
      <c r="O929" s="728"/>
      <c r="P929" s="728"/>
      <c r="Q929" s="728"/>
    </row>
    <row r="930" ht="25.15" customHeight="true" x14ac:dyDescent="0.2">
      <c r="C930" s="728"/>
      <c r="D930" s="728"/>
      <c r="E930" s="728"/>
      <c r="F930" s="728"/>
      <c r="G930" s="728"/>
      <c r="H930" s="728"/>
      <c r="I930" s="728"/>
      <c r="J930" s="728"/>
      <c r="K930" s="728"/>
      <c r="L930" s="728"/>
      <c r="M930" s="728"/>
      <c r="N930" s="728"/>
      <c r="O930" s="728"/>
      <c r="P930" s="728"/>
      <c r="Q930" s="728"/>
    </row>
    <row r="931" ht="25.15" customHeight="true" x14ac:dyDescent="0.2">
      <c r="C931" s="728"/>
      <c r="D931" s="728"/>
      <c r="E931" s="728"/>
      <c r="F931" s="728"/>
      <c r="G931" s="728"/>
      <c r="H931" s="728"/>
      <c r="I931" s="728"/>
      <c r="J931" s="728"/>
      <c r="K931" s="728"/>
      <c r="L931" s="728"/>
      <c r="M931" s="728"/>
      <c r="N931" s="728"/>
      <c r="O931" s="728"/>
      <c r="P931" s="728"/>
      <c r="Q931" s="728"/>
    </row>
    <row r="932" ht="25.15" customHeight="true" x14ac:dyDescent="0.2">
      <c r="C932" s="728"/>
      <c r="D932" s="728"/>
      <c r="E932" s="728"/>
      <c r="F932" s="728"/>
      <c r="G932" s="728"/>
      <c r="H932" s="728"/>
      <c r="I932" s="728"/>
      <c r="J932" s="728"/>
      <c r="K932" s="728"/>
      <c r="L932" s="728"/>
      <c r="M932" s="728"/>
      <c r="N932" s="728"/>
      <c r="O932" s="728"/>
      <c r="P932" s="728"/>
      <c r="Q932" s="728"/>
    </row>
    <row r="933" ht="25.15" customHeight="true" x14ac:dyDescent="0.2">
      <c r="C933" s="728"/>
      <c r="D933" s="728"/>
      <c r="E933" s="728"/>
      <c r="F933" s="728"/>
      <c r="G933" s="728"/>
      <c r="H933" s="728"/>
      <c r="I933" s="728"/>
      <c r="J933" s="728"/>
      <c r="K933" s="728"/>
      <c r="L933" s="728"/>
      <c r="M933" s="728"/>
      <c r="N933" s="728"/>
      <c r="O933" s="728"/>
      <c r="P933" s="728"/>
      <c r="Q933" s="728"/>
    </row>
    <row r="934" ht="25.15" customHeight="true" x14ac:dyDescent="0.2">
      <c r="C934" s="728"/>
      <c r="D934" s="728"/>
      <c r="E934" s="728"/>
      <c r="F934" s="728"/>
      <c r="G934" s="728"/>
      <c r="H934" s="728"/>
      <c r="I934" s="728"/>
      <c r="J934" s="728"/>
      <c r="K934" s="728"/>
      <c r="L934" s="728"/>
      <c r="M934" s="728"/>
      <c r="N934" s="728"/>
      <c r="O934" s="728"/>
      <c r="P934" s="728"/>
      <c r="Q934" s="728"/>
    </row>
    <row r="935" ht="25.15" customHeight="true" x14ac:dyDescent="0.2">
      <c r="C935" s="728"/>
      <c r="D935" s="728"/>
      <c r="E935" s="728"/>
      <c r="F935" s="728"/>
      <c r="G935" s="728"/>
      <c r="H935" s="728"/>
      <c r="I935" s="728"/>
      <c r="J935" s="728"/>
      <c r="K935" s="728"/>
      <c r="L935" s="728"/>
      <c r="M935" s="728"/>
      <c r="N935" s="728"/>
      <c r="O935" s="728"/>
      <c r="P935" s="728"/>
      <c r="Q935" s="728"/>
    </row>
    <row r="936" ht="25.15" customHeight="true" x14ac:dyDescent="0.2">
      <c r="C936" s="728"/>
      <c r="D936" s="728"/>
      <c r="E936" s="728"/>
      <c r="F936" s="728"/>
      <c r="G936" s="728"/>
      <c r="H936" s="728"/>
      <c r="I936" s="728"/>
      <c r="J936" s="728"/>
      <c r="K936" s="728"/>
      <c r="L936" s="728"/>
      <c r="M936" s="728"/>
      <c r="N936" s="728"/>
      <c r="O936" s="728"/>
      <c r="P936" s="728"/>
      <c r="Q936" s="728"/>
    </row>
    <row r="937" ht="25.15" customHeight="true" x14ac:dyDescent="0.2">
      <c r="C937" s="728"/>
      <c r="D937" s="728"/>
      <c r="E937" s="728"/>
      <c r="F937" s="728"/>
      <c r="G937" s="728"/>
      <c r="H937" s="728"/>
      <c r="I937" s="728"/>
      <c r="J937" s="728"/>
      <c r="K937" s="728"/>
      <c r="L937" s="728"/>
      <c r="M937" s="728"/>
      <c r="N937" s="728"/>
      <c r="O937" s="728"/>
      <c r="P937" s="728"/>
      <c r="Q937" s="728"/>
    </row>
    <row r="938" ht="25.15" customHeight="true" x14ac:dyDescent="0.2">
      <c r="C938" s="728"/>
      <c r="D938" s="728"/>
      <c r="E938" s="728"/>
      <c r="F938" s="728"/>
      <c r="G938" s="728"/>
      <c r="H938" s="728"/>
      <c r="I938" s="728"/>
      <c r="J938" s="728"/>
      <c r="K938" s="728"/>
      <c r="L938" s="728"/>
      <c r="M938" s="728"/>
      <c r="N938" s="728"/>
      <c r="O938" s="728"/>
      <c r="P938" s="728"/>
      <c r="Q938" s="728"/>
    </row>
    <row r="939" ht="25.15" customHeight="true" x14ac:dyDescent="0.2">
      <c r="C939" s="728"/>
      <c r="D939" s="728"/>
      <c r="E939" s="728"/>
      <c r="F939" s="728"/>
      <c r="G939" s="728"/>
      <c r="H939" s="728"/>
      <c r="I939" s="728"/>
      <c r="J939" s="728"/>
      <c r="K939" s="728"/>
      <c r="L939" s="728"/>
      <c r="M939" s="728"/>
      <c r="N939" s="728"/>
      <c r="O939" s="728"/>
      <c r="P939" s="728"/>
      <c r="Q939" s="728"/>
    </row>
    <row r="940" ht="25.15" customHeight="true" x14ac:dyDescent="0.2">
      <c r="C940" s="728"/>
      <c r="D940" s="728"/>
      <c r="E940" s="728"/>
      <c r="F940" s="728"/>
      <c r="G940" s="728"/>
      <c r="H940" s="728"/>
      <c r="I940" s="728"/>
      <c r="J940" s="728"/>
      <c r="K940" s="728"/>
      <c r="L940" s="728"/>
      <c r="M940" s="728"/>
      <c r="N940" s="728"/>
      <c r="O940" s="728"/>
      <c r="P940" s="728"/>
      <c r="Q940" s="728"/>
    </row>
    <row r="941" ht="25.15" customHeight="true" x14ac:dyDescent="0.2">
      <c r="C941" s="728"/>
      <c r="D941" s="728"/>
      <c r="E941" s="728"/>
      <c r="F941" s="728"/>
      <c r="G941" s="728"/>
      <c r="H941" s="728"/>
      <c r="I941" s="728"/>
      <c r="J941" s="728"/>
      <c r="K941" s="728"/>
      <c r="L941" s="728"/>
      <c r="M941" s="728"/>
      <c r="N941" s="728"/>
      <c r="O941" s="728"/>
      <c r="P941" s="728"/>
      <c r="Q941" s="728"/>
    </row>
    <row r="942" ht="25.15" customHeight="true" x14ac:dyDescent="0.2">
      <c r="C942" s="728"/>
      <c r="D942" s="728"/>
      <c r="E942" s="728"/>
      <c r="F942" s="728"/>
      <c r="G942" s="728"/>
      <c r="H942" s="728"/>
      <c r="I942" s="728"/>
      <c r="J942" s="728"/>
      <c r="K942" s="728"/>
      <c r="L942" s="728"/>
      <c r="M942" s="728"/>
      <c r="N942" s="728"/>
      <c r="O942" s="728"/>
      <c r="P942" s="728"/>
      <c r="Q942" s="728"/>
    </row>
    <row r="943" ht="25.15" customHeight="true" x14ac:dyDescent="0.2">
      <c r="C943" s="728"/>
      <c r="D943" s="728"/>
      <c r="E943" s="728"/>
      <c r="F943" s="728"/>
      <c r="G943" s="728"/>
      <c r="H943" s="728"/>
      <c r="I943" s="728"/>
      <c r="J943" s="728"/>
      <c r="K943" s="728"/>
      <c r="L943" s="728"/>
      <c r="M943" s="728"/>
      <c r="N943" s="728"/>
      <c r="O943" s="728"/>
      <c r="P943" s="728"/>
      <c r="Q943" s="728"/>
    </row>
    <row r="944" ht="25.15" customHeight="true" x14ac:dyDescent="0.2">
      <c r="C944" s="728"/>
      <c r="D944" s="728"/>
      <c r="E944" s="728"/>
      <c r="F944" s="728"/>
      <c r="G944" s="728"/>
      <c r="H944" s="728"/>
      <c r="I944" s="728"/>
      <c r="J944" s="728"/>
      <c r="K944" s="728"/>
      <c r="L944" s="728"/>
      <c r="M944" s="728"/>
      <c r="N944" s="728"/>
      <c r="O944" s="728"/>
      <c r="P944" s="728"/>
      <c r="Q944" s="728"/>
    </row>
    <row r="945" ht="25.15" customHeight="true" x14ac:dyDescent="0.2">
      <c r="C945" s="728"/>
      <c r="D945" s="728"/>
      <c r="E945" s="728"/>
      <c r="F945" s="728"/>
      <c r="G945" s="728"/>
      <c r="H945" s="728"/>
      <c r="I945" s="728"/>
      <c r="J945" s="728"/>
      <c r="K945" s="728"/>
      <c r="L945" s="728"/>
      <c r="M945" s="728"/>
      <c r="N945" s="728"/>
      <c r="O945" s="728"/>
      <c r="P945" s="728"/>
      <c r="Q945" s="728"/>
    </row>
    <row r="946" ht="25.15" customHeight="true" x14ac:dyDescent="0.2">
      <c r="C946" s="728"/>
      <c r="D946" s="728"/>
      <c r="E946" s="728"/>
      <c r="F946" s="728"/>
      <c r="G946" s="728"/>
      <c r="H946" s="728"/>
      <c r="I946" s="728"/>
      <c r="J946" s="728"/>
      <c r="K946" s="728"/>
      <c r="L946" s="728"/>
      <c r="M946" s="728"/>
      <c r="N946" s="728"/>
      <c r="O946" s="728"/>
      <c r="P946" s="728"/>
      <c r="Q946" s="728"/>
    </row>
    <row r="947" ht="25.15" customHeight="true" x14ac:dyDescent="0.2">
      <c r="C947" s="728"/>
      <c r="D947" s="728"/>
      <c r="E947" s="728"/>
      <c r="F947" s="728"/>
      <c r="G947" s="728"/>
      <c r="H947" s="728"/>
      <c r="I947" s="728"/>
      <c r="J947" s="728"/>
      <c r="K947" s="728"/>
      <c r="L947" s="728"/>
      <c r="M947" s="728"/>
      <c r="N947" s="728"/>
      <c r="O947" s="728"/>
      <c r="P947" s="728"/>
      <c r="Q947" s="728"/>
    </row>
    <row r="948" ht="25.15" customHeight="true" x14ac:dyDescent="0.2">
      <c r="C948" s="728"/>
      <c r="D948" s="728"/>
      <c r="E948" s="728"/>
      <c r="F948" s="728"/>
      <c r="G948" s="728"/>
      <c r="H948" s="728"/>
      <c r="I948" s="728"/>
      <c r="J948" s="728"/>
      <c r="K948" s="728"/>
      <c r="L948" s="728"/>
      <c r="M948" s="728"/>
      <c r="N948" s="728"/>
      <c r="O948" s="728"/>
      <c r="P948" s="728"/>
      <c r="Q948" s="728"/>
    </row>
    <row r="949" ht="25.15" customHeight="true" x14ac:dyDescent="0.2">
      <c r="C949" s="728"/>
      <c r="D949" s="728"/>
      <c r="E949" s="728"/>
      <c r="F949" s="728"/>
      <c r="G949" s="728"/>
      <c r="H949" s="728"/>
      <c r="I949" s="728"/>
      <c r="J949" s="728"/>
      <c r="K949" s="728"/>
      <c r="L949" s="728"/>
      <c r="M949" s="728"/>
      <c r="N949" s="728"/>
      <c r="O949" s="728"/>
      <c r="P949" s="728"/>
      <c r="Q949" s="728"/>
    </row>
    <row r="950" ht="25.15" customHeight="true" x14ac:dyDescent="0.2">
      <c r="C950" s="728"/>
      <c r="D950" s="728"/>
      <c r="E950" s="728"/>
      <c r="F950" s="728"/>
      <c r="G950" s="728"/>
      <c r="H950" s="728"/>
      <c r="I950" s="728"/>
      <c r="J950" s="728"/>
      <c r="K950" s="728"/>
      <c r="L950" s="728"/>
      <c r="M950" s="728"/>
      <c r="N950" s="728"/>
      <c r="O950" s="728"/>
      <c r="P950" s="728"/>
      <c r="Q950" s="728"/>
    </row>
    <row r="951" ht="25.15" customHeight="true" x14ac:dyDescent="0.2">
      <c r="C951" s="728"/>
      <c r="D951" s="728"/>
      <c r="E951" s="728"/>
      <c r="F951" s="728"/>
      <c r="G951" s="728"/>
      <c r="H951" s="728"/>
      <c r="I951" s="728"/>
      <c r="J951" s="728"/>
      <c r="K951" s="728"/>
      <c r="L951" s="728"/>
      <c r="M951" s="728"/>
      <c r="N951" s="728"/>
      <c r="O951" s="728"/>
      <c r="P951" s="728"/>
      <c r="Q951" s="728"/>
    </row>
    <row r="952" ht="25.15" customHeight="true" x14ac:dyDescent="0.2">
      <c r="C952" s="728"/>
      <c r="D952" s="728"/>
      <c r="E952" s="728"/>
      <c r="F952" s="728"/>
      <c r="G952" s="728"/>
      <c r="H952" s="728"/>
      <c r="I952" s="728"/>
      <c r="J952" s="728"/>
      <c r="K952" s="728"/>
      <c r="L952" s="728"/>
      <c r="M952" s="728"/>
      <c r="N952" s="728"/>
      <c r="O952" s="728"/>
      <c r="P952" s="728"/>
      <c r="Q952" s="728"/>
    </row>
    <row r="953" ht="25.15" customHeight="true" x14ac:dyDescent="0.2">
      <c r="C953" s="728"/>
      <c r="D953" s="728"/>
      <c r="E953" s="728"/>
      <c r="F953" s="728"/>
      <c r="G953" s="728"/>
      <c r="H953" s="728"/>
      <c r="I953" s="728"/>
      <c r="J953" s="728"/>
      <c r="K953" s="728"/>
      <c r="L953" s="728"/>
      <c r="M953" s="728"/>
      <c r="N953" s="728"/>
      <c r="O953" s="728"/>
      <c r="P953" s="728"/>
      <c r="Q953" s="728"/>
    </row>
    <row r="954" ht="25.15" customHeight="true" x14ac:dyDescent="0.2">
      <c r="C954" s="728"/>
      <c r="D954" s="728"/>
      <c r="E954" s="728"/>
      <c r="F954" s="728"/>
      <c r="G954" s="728"/>
      <c r="H954" s="728"/>
      <c r="I954" s="728"/>
      <c r="J954" s="728"/>
      <c r="K954" s="728"/>
      <c r="L954" s="728"/>
      <c r="M954" s="728"/>
      <c r="N954" s="728"/>
      <c r="O954" s="728"/>
      <c r="P954" s="728"/>
      <c r="Q954" s="728"/>
    </row>
    <row r="955" ht="25.15" customHeight="true" x14ac:dyDescent="0.2">
      <c r="C955" s="728"/>
      <c r="D955" s="728"/>
      <c r="E955" s="728"/>
      <c r="F955" s="728"/>
      <c r="G955" s="728"/>
      <c r="H955" s="728"/>
      <c r="I955" s="728"/>
      <c r="J955" s="728"/>
      <c r="K955" s="728"/>
      <c r="L955" s="728"/>
      <c r="M955" s="728"/>
      <c r="N955" s="728"/>
      <c r="O955" s="728"/>
      <c r="P955" s="728"/>
      <c r="Q955" s="728"/>
    </row>
    <row r="956" ht="25.15" customHeight="true" x14ac:dyDescent="0.2">
      <c r="C956" s="728"/>
      <c r="D956" s="728"/>
      <c r="E956" s="728"/>
      <c r="F956" s="728"/>
      <c r="G956" s="728"/>
      <c r="H956" s="728"/>
      <c r="I956" s="728"/>
      <c r="J956" s="728"/>
      <c r="K956" s="728"/>
      <c r="L956" s="728"/>
      <c r="M956" s="728"/>
      <c r="N956" s="728"/>
      <c r="O956" s="728"/>
      <c r="P956" s="728"/>
      <c r="Q956" s="728"/>
    </row>
    <row r="957" ht="25.15" customHeight="true" x14ac:dyDescent="0.2">
      <c r="C957" s="728"/>
      <c r="D957" s="728"/>
      <c r="E957" s="728"/>
      <c r="F957" s="728"/>
      <c r="G957" s="728"/>
      <c r="H957" s="728"/>
      <c r="I957" s="728"/>
      <c r="J957" s="728"/>
      <c r="K957" s="728"/>
      <c r="L957" s="728"/>
      <c r="M957" s="728"/>
      <c r="N957" s="728"/>
      <c r="O957" s="728"/>
      <c r="P957" s="728"/>
      <c r="Q957" s="728"/>
    </row>
    <row r="958" ht="25.15" customHeight="true" x14ac:dyDescent="0.2">
      <c r="C958" s="728"/>
      <c r="D958" s="728"/>
      <c r="E958" s="728"/>
      <c r="F958" s="728"/>
      <c r="G958" s="728"/>
      <c r="H958" s="728"/>
      <c r="I958" s="728"/>
      <c r="J958" s="728"/>
      <c r="K958" s="728"/>
      <c r="L958" s="728"/>
      <c r="M958" s="728"/>
      <c r="N958" s="728"/>
      <c r="O958" s="728"/>
      <c r="P958" s="728"/>
      <c r="Q958" s="728"/>
    </row>
    <row r="959" ht="25.15" customHeight="true" x14ac:dyDescent="0.2">
      <c r="C959" s="728"/>
      <c r="D959" s="728"/>
      <c r="E959" s="728"/>
      <c r="F959" s="728"/>
      <c r="G959" s="728"/>
      <c r="H959" s="728"/>
      <c r="I959" s="728"/>
      <c r="J959" s="728"/>
      <c r="K959" s="728"/>
      <c r="L959" s="728"/>
      <c r="M959" s="728"/>
      <c r="N959" s="728"/>
      <c r="O959" s="728"/>
      <c r="P959" s="728"/>
      <c r="Q959" s="728"/>
    </row>
    <row r="960" ht="25.15" customHeight="true" x14ac:dyDescent="0.2">
      <c r="C960" s="728"/>
      <c r="D960" s="728"/>
      <c r="E960" s="728"/>
      <c r="F960" s="728"/>
      <c r="G960" s="728"/>
      <c r="H960" s="728"/>
      <c r="I960" s="728"/>
      <c r="J960" s="728"/>
      <c r="K960" s="728"/>
      <c r="L960" s="728"/>
      <c r="M960" s="728"/>
      <c r="N960" s="728"/>
      <c r="O960" s="728"/>
      <c r="P960" s="728"/>
      <c r="Q960" s="728"/>
    </row>
    <row r="961" ht="25.15" customHeight="true" x14ac:dyDescent="0.2">
      <c r="C961" s="728"/>
      <c r="D961" s="728"/>
      <c r="E961" s="728"/>
      <c r="F961" s="728"/>
      <c r="G961" s="728"/>
      <c r="H961" s="728"/>
      <c r="I961" s="728"/>
      <c r="J961" s="728"/>
      <c r="K961" s="728"/>
      <c r="L961" s="728"/>
      <c r="M961" s="728"/>
      <c r="N961" s="728"/>
      <c r="O961" s="728"/>
      <c r="P961" s="728"/>
      <c r="Q961" s="728"/>
    </row>
    <row r="962" ht="25.15" customHeight="true" x14ac:dyDescent="0.2">
      <c r="C962" s="728"/>
      <c r="D962" s="728"/>
      <c r="E962" s="728"/>
      <c r="F962" s="728"/>
      <c r="G962" s="728"/>
      <c r="H962" s="728"/>
      <c r="I962" s="728"/>
      <c r="J962" s="728"/>
      <c r="K962" s="728"/>
      <c r="L962" s="728"/>
      <c r="M962" s="728"/>
      <c r="N962" s="728"/>
      <c r="O962" s="728"/>
      <c r="P962" s="728"/>
      <c r="Q962" s="728"/>
    </row>
    <row r="963" ht="25.15" customHeight="true" x14ac:dyDescent="0.2">
      <c r="C963" s="728"/>
      <c r="D963" s="728"/>
      <c r="E963" s="728"/>
      <c r="F963" s="728"/>
      <c r="G963" s="728"/>
      <c r="H963" s="728"/>
      <c r="I963" s="728"/>
      <c r="J963" s="728"/>
      <c r="K963" s="728"/>
      <c r="L963" s="728"/>
      <c r="M963" s="728"/>
      <c r="N963" s="728"/>
      <c r="O963" s="728"/>
      <c r="P963" s="728"/>
      <c r="Q963" s="728"/>
    </row>
    <row r="964" ht="25.15" customHeight="true" x14ac:dyDescent="0.2">
      <c r="C964" s="728"/>
      <c r="D964" s="728"/>
      <c r="E964" s="728"/>
      <c r="F964" s="728"/>
      <c r="G964" s="728"/>
      <c r="H964" s="728"/>
      <c r="I964" s="728"/>
      <c r="J964" s="728"/>
      <c r="K964" s="728"/>
      <c r="L964" s="728"/>
      <c r="M964" s="728"/>
      <c r="N964" s="728"/>
      <c r="O964" s="728"/>
      <c r="P964" s="728"/>
      <c r="Q964" s="728"/>
    </row>
    <row r="965" ht="25.15" customHeight="true" x14ac:dyDescent="0.2">
      <c r="C965" s="728"/>
      <c r="D965" s="728"/>
      <c r="E965" s="728"/>
      <c r="F965" s="728"/>
      <c r="G965" s="728"/>
      <c r="H965" s="728"/>
      <c r="I965" s="728"/>
      <c r="J965" s="728"/>
      <c r="K965" s="728"/>
      <c r="L965" s="728"/>
      <c r="M965" s="728"/>
      <c r="N965" s="728"/>
      <c r="O965" s="728"/>
      <c r="P965" s="728"/>
      <c r="Q965" s="728"/>
    </row>
    <row r="966" ht="25.15" customHeight="true" x14ac:dyDescent="0.2">
      <c r="C966" s="728"/>
      <c r="D966" s="728"/>
      <c r="E966" s="728"/>
      <c r="F966" s="728"/>
      <c r="G966" s="728"/>
      <c r="H966" s="728"/>
      <c r="I966" s="728"/>
      <c r="J966" s="728"/>
      <c r="K966" s="728"/>
      <c r="L966" s="728"/>
      <c r="M966" s="728"/>
      <c r="N966" s="728"/>
      <c r="O966" s="728"/>
      <c r="P966" s="728"/>
      <c r="Q966" s="728"/>
    </row>
    <row r="967" ht="25.15" customHeight="true" x14ac:dyDescent="0.2">
      <c r="C967" s="728"/>
      <c r="D967" s="728"/>
      <c r="E967" s="728"/>
      <c r="F967" s="728"/>
      <c r="G967" s="728"/>
      <c r="H967" s="728"/>
      <c r="I967" s="728"/>
      <c r="J967" s="728"/>
      <c r="K967" s="728"/>
      <c r="L967" s="728"/>
      <c r="M967" s="728"/>
      <c r="N967" s="728"/>
      <c r="O967" s="728"/>
      <c r="P967" s="728"/>
      <c r="Q967" s="728"/>
    </row>
    <row r="968" ht="25.15" customHeight="true" x14ac:dyDescent="0.2">
      <c r="C968" s="728"/>
      <c r="D968" s="728"/>
      <c r="E968" s="728"/>
      <c r="F968" s="728"/>
      <c r="G968" s="728"/>
      <c r="H968" s="728"/>
      <c r="I968" s="728"/>
      <c r="J968" s="728"/>
      <c r="K968" s="728"/>
      <c r="L968" s="728"/>
      <c r="M968" s="728"/>
      <c r="N968" s="728"/>
      <c r="O968" s="728"/>
      <c r="P968" s="728"/>
      <c r="Q968" s="728"/>
    </row>
    <row r="969" ht="25.15" customHeight="true" x14ac:dyDescent="0.2">
      <c r="C969" s="728"/>
      <c r="D969" s="728"/>
      <c r="E969" s="728"/>
      <c r="F969" s="728"/>
      <c r="G969" s="728"/>
      <c r="H969" s="728"/>
      <c r="I969" s="728"/>
      <c r="J969" s="728"/>
      <c r="K969" s="728"/>
      <c r="L969" s="728"/>
      <c r="M969" s="728"/>
      <c r="N969" s="728"/>
      <c r="O969" s="728"/>
      <c r="P969" s="728"/>
      <c r="Q969" s="728"/>
    </row>
    <row r="970" ht="25.15" customHeight="true" x14ac:dyDescent="0.2">
      <c r="C970" s="728"/>
      <c r="D970" s="728"/>
      <c r="E970" s="728"/>
      <c r="F970" s="728"/>
      <c r="G970" s="728"/>
      <c r="H970" s="728"/>
      <c r="I970" s="728"/>
      <c r="J970" s="728"/>
      <c r="K970" s="728"/>
      <c r="L970" s="728"/>
      <c r="M970" s="728"/>
      <c r="N970" s="728"/>
      <c r="O970" s="728"/>
      <c r="P970" s="728"/>
      <c r="Q970" s="728"/>
    </row>
    <row r="971" ht="25.15" customHeight="true" x14ac:dyDescent="0.2">
      <c r="C971" s="728"/>
      <c r="D971" s="728"/>
      <c r="E971" s="728"/>
      <c r="F971" s="728"/>
      <c r="G971" s="728"/>
      <c r="H971" s="728"/>
      <c r="I971" s="728"/>
      <c r="J971" s="728"/>
      <c r="K971" s="728"/>
      <c r="L971" s="728"/>
      <c r="M971" s="728"/>
      <c r="N971" s="728"/>
      <c r="O971" s="728"/>
      <c r="P971" s="728"/>
      <c r="Q971" s="728"/>
    </row>
    <row r="972" ht="25.15" customHeight="true" x14ac:dyDescent="0.2">
      <c r="C972" s="728"/>
      <c r="D972" s="728"/>
      <c r="E972" s="728"/>
      <c r="F972" s="728"/>
      <c r="G972" s="728"/>
      <c r="H972" s="728"/>
      <c r="I972" s="728"/>
      <c r="J972" s="728"/>
      <c r="K972" s="728"/>
      <c r="L972" s="728"/>
      <c r="M972" s="728"/>
      <c r="N972" s="728"/>
      <c r="O972" s="728"/>
      <c r="P972" s="728"/>
      <c r="Q972" s="728"/>
    </row>
    <row r="973" ht="25.15" customHeight="true" x14ac:dyDescent="0.2">
      <c r="C973" s="728"/>
      <c r="D973" s="728"/>
      <c r="E973" s="728"/>
      <c r="F973" s="728"/>
      <c r="G973" s="728"/>
      <c r="H973" s="728"/>
      <c r="I973" s="728"/>
      <c r="J973" s="728"/>
      <c r="K973" s="728"/>
      <c r="L973" s="728"/>
      <c r="M973" s="728"/>
      <c r="N973" s="728"/>
      <c r="O973" s="728"/>
      <c r="P973" s="728"/>
      <c r="Q973" s="728"/>
    </row>
    <row r="974" ht="25.15" customHeight="true" x14ac:dyDescent="0.2">
      <c r="C974" s="728"/>
      <c r="D974" s="728"/>
      <c r="E974" s="728"/>
      <c r="F974" s="728"/>
      <c r="G974" s="728"/>
      <c r="H974" s="728"/>
      <c r="I974" s="728"/>
      <c r="J974" s="728"/>
      <c r="K974" s="728"/>
      <c r="L974" s="728"/>
      <c r="M974" s="728"/>
      <c r="N974" s="728"/>
      <c r="O974" s="728"/>
      <c r="P974" s="728"/>
      <c r="Q974" s="728"/>
    </row>
    <row r="975" ht="25.15" customHeight="true" x14ac:dyDescent="0.2">
      <c r="C975" s="728"/>
      <c r="D975" s="728"/>
      <c r="E975" s="728"/>
      <c r="F975" s="728"/>
      <c r="G975" s="728"/>
      <c r="H975" s="728"/>
      <c r="I975" s="728"/>
      <c r="J975" s="728"/>
      <c r="K975" s="728"/>
      <c r="L975" s="728"/>
      <c r="M975" s="728"/>
      <c r="N975" s="728"/>
      <c r="O975" s="728"/>
      <c r="P975" s="728"/>
      <c r="Q975" s="728"/>
    </row>
    <row r="976" ht="25.15" customHeight="true" x14ac:dyDescent="0.2">
      <c r="C976" s="728"/>
      <c r="D976" s="728"/>
      <c r="E976" s="728"/>
      <c r="F976" s="728"/>
      <c r="G976" s="728"/>
      <c r="H976" s="728"/>
      <c r="I976" s="728"/>
      <c r="J976" s="728"/>
      <c r="K976" s="728"/>
      <c r="L976" s="728"/>
      <c r="M976" s="728"/>
      <c r="N976" s="728"/>
      <c r="O976" s="728"/>
      <c r="P976" s="728"/>
      <c r="Q976" s="728"/>
    </row>
    <row r="977" ht="25.15" customHeight="true" x14ac:dyDescent="0.2">
      <c r="C977" s="728"/>
      <c r="D977" s="728"/>
      <c r="E977" s="728"/>
      <c r="F977" s="728"/>
      <c r="G977" s="728"/>
      <c r="H977" s="728"/>
      <c r="I977" s="728"/>
      <c r="J977" s="728"/>
      <c r="K977" s="728"/>
      <c r="L977" s="728"/>
      <c r="M977" s="728"/>
      <c r="N977" s="728"/>
      <c r="O977" s="728"/>
      <c r="P977" s="728"/>
      <c r="Q977" s="728"/>
    </row>
    <row r="978" ht="25.15" customHeight="true" x14ac:dyDescent="0.2">
      <c r="C978" s="728"/>
      <c r="D978" s="728"/>
      <c r="E978" s="728"/>
      <c r="F978" s="728"/>
      <c r="G978" s="728"/>
      <c r="H978" s="728"/>
      <c r="I978" s="728"/>
      <c r="J978" s="728"/>
      <c r="K978" s="728"/>
      <c r="L978" s="728"/>
      <c r="M978" s="728"/>
      <c r="N978" s="728"/>
      <c r="O978" s="728"/>
      <c r="P978" s="728"/>
      <c r="Q978" s="728"/>
    </row>
    <row r="979" ht="25.15" customHeight="true" x14ac:dyDescent="0.2">
      <c r="C979" s="728"/>
      <c r="D979" s="728"/>
      <c r="E979" s="728"/>
      <c r="F979" s="728"/>
      <c r="G979" s="728"/>
      <c r="H979" s="728"/>
      <c r="I979" s="728"/>
      <c r="J979" s="728"/>
      <c r="K979" s="728"/>
      <c r="L979" s="728"/>
      <c r="M979" s="728"/>
      <c r="N979" s="728"/>
      <c r="O979" s="728"/>
      <c r="P979" s="728"/>
      <c r="Q979" s="728"/>
    </row>
    <row r="980" ht="25.15" customHeight="true" x14ac:dyDescent="0.2">
      <c r="C980" s="728"/>
      <c r="D980" s="728"/>
      <c r="E980" s="728"/>
      <c r="F980" s="728"/>
      <c r="G980" s="728"/>
      <c r="H980" s="728"/>
      <c r="I980" s="728"/>
      <c r="J980" s="728"/>
      <c r="K980" s="728"/>
      <c r="L980" s="728"/>
      <c r="M980" s="728"/>
      <c r="N980" s="728"/>
      <c r="O980" s="728"/>
      <c r="P980" s="728"/>
      <c r="Q980" s="728"/>
    </row>
    <row r="981" ht="25.15" customHeight="true" x14ac:dyDescent="0.2">
      <c r="C981" s="728"/>
      <c r="D981" s="728"/>
      <c r="E981" s="728"/>
      <c r="F981" s="728"/>
      <c r="G981" s="728"/>
      <c r="H981" s="728"/>
      <c r="I981" s="728"/>
      <c r="J981" s="728"/>
      <c r="K981" s="728"/>
      <c r="L981" s="728"/>
      <c r="M981" s="728"/>
      <c r="N981" s="728"/>
      <c r="O981" s="728"/>
      <c r="P981" s="728"/>
      <c r="Q981" s="728"/>
    </row>
    <row r="982" ht="25.15" customHeight="true" x14ac:dyDescent="0.2">
      <c r="C982" s="728"/>
      <c r="D982" s="728"/>
      <c r="E982" s="728"/>
      <c r="F982" s="728"/>
      <c r="G982" s="728"/>
      <c r="H982" s="728"/>
      <c r="I982" s="728"/>
      <c r="J982" s="728"/>
      <c r="K982" s="728"/>
      <c r="L982" s="728"/>
      <c r="M982" s="728"/>
      <c r="N982" s="728"/>
      <c r="O982" s="728"/>
      <c r="P982" s="728"/>
      <c r="Q982" s="728"/>
    </row>
    <row r="983" ht="25.15" customHeight="true" x14ac:dyDescent="0.2">
      <c r="C983" s="728"/>
      <c r="D983" s="728"/>
      <c r="E983" s="728"/>
      <c r="F983" s="728"/>
      <c r="G983" s="728"/>
      <c r="H983" s="728"/>
      <c r="I983" s="728"/>
      <c r="J983" s="728"/>
      <c r="K983" s="728"/>
      <c r="L983" s="728"/>
      <c r="M983" s="728"/>
      <c r="N983" s="728"/>
      <c r="O983" s="728"/>
      <c r="P983" s="728"/>
      <c r="Q983" s="728"/>
    </row>
    <row r="984" ht="25.15" customHeight="true" x14ac:dyDescent="0.2">
      <c r="C984" s="728"/>
      <c r="D984" s="728"/>
      <c r="E984" s="728"/>
      <c r="F984" s="728"/>
      <c r="G984" s="728"/>
      <c r="H984" s="728"/>
      <c r="I984" s="728"/>
      <c r="J984" s="728"/>
      <c r="K984" s="728"/>
      <c r="L984" s="728"/>
      <c r="M984" s="728"/>
      <c r="N984" s="728"/>
      <c r="O984" s="728"/>
      <c r="P984" s="728"/>
      <c r="Q984" s="728"/>
    </row>
    <row r="985" ht="25.15" customHeight="true" x14ac:dyDescent="0.2">
      <c r="C985" s="728"/>
      <c r="D985" s="728"/>
      <c r="E985" s="728"/>
      <c r="F985" s="728"/>
      <c r="G985" s="728"/>
      <c r="H985" s="728"/>
      <c r="I985" s="728"/>
      <c r="J985" s="728"/>
      <c r="K985" s="728"/>
      <c r="L985" s="728"/>
      <c r="M985" s="728"/>
      <c r="N985" s="728"/>
      <c r="O985" s="728"/>
      <c r="P985" s="728"/>
      <c r="Q985" s="728"/>
    </row>
    <row r="986" ht="25.15" customHeight="true" x14ac:dyDescent="0.2">
      <c r="C986" s="728"/>
      <c r="D986" s="728"/>
      <c r="E986" s="728"/>
      <c r="F986" s="728"/>
      <c r="G986" s="728"/>
      <c r="H986" s="728"/>
      <c r="I986" s="728"/>
      <c r="J986" s="728"/>
      <c r="K986" s="728"/>
      <c r="L986" s="728"/>
      <c r="M986" s="728"/>
      <c r="N986" s="728"/>
      <c r="O986" s="728"/>
      <c r="P986" s="728"/>
      <c r="Q986" s="728"/>
    </row>
    <row r="987" ht="25.15" customHeight="true" x14ac:dyDescent="0.2">
      <c r="C987" s="728"/>
      <c r="D987" s="728"/>
      <c r="E987" s="728"/>
      <c r="F987" s="728"/>
      <c r="G987" s="728"/>
      <c r="H987" s="728"/>
      <c r="I987" s="728"/>
      <c r="J987" s="728"/>
      <c r="K987" s="728"/>
      <c r="L987" s="728"/>
      <c r="M987" s="728"/>
      <c r="N987" s="728"/>
      <c r="O987" s="728"/>
      <c r="P987" s="728"/>
      <c r="Q987" s="728"/>
    </row>
    <row r="988" ht="25.15" customHeight="true" x14ac:dyDescent="0.2">
      <c r="C988" s="728"/>
      <c r="D988" s="728"/>
      <c r="E988" s="728"/>
      <c r="F988" s="728"/>
      <c r="G988" s="728"/>
      <c r="H988" s="728"/>
      <c r="I988" s="728"/>
      <c r="J988" s="728"/>
      <c r="K988" s="728"/>
      <c r="L988" s="728"/>
      <c r="M988" s="728"/>
      <c r="N988" s="728"/>
      <c r="O988" s="728"/>
      <c r="P988" s="728"/>
      <c r="Q988" s="728"/>
    </row>
    <row r="989" ht="25.15" customHeight="true" x14ac:dyDescent="0.2">
      <c r="C989" s="728"/>
      <c r="D989" s="728"/>
      <c r="E989" s="728"/>
      <c r="F989" s="728"/>
      <c r="G989" s="728"/>
      <c r="H989" s="728"/>
      <c r="I989" s="728"/>
      <c r="J989" s="728"/>
      <c r="K989" s="728"/>
      <c r="L989" s="728"/>
      <c r="M989" s="728"/>
      <c r="N989" s="728"/>
      <c r="O989" s="728"/>
      <c r="P989" s="728"/>
      <c r="Q989" s="728"/>
    </row>
    <row r="990" ht="25.15" customHeight="true" x14ac:dyDescent="0.2">
      <c r="C990" s="728"/>
      <c r="D990" s="728"/>
      <c r="E990" s="728"/>
      <c r="F990" s="728"/>
      <c r="G990" s="728"/>
      <c r="H990" s="728"/>
      <c r="I990" s="728"/>
      <c r="J990" s="728"/>
      <c r="K990" s="728"/>
      <c r="L990" s="728"/>
      <c r="M990" s="728"/>
      <c r="N990" s="728"/>
      <c r="O990" s="728"/>
      <c r="P990" s="728"/>
      <c r="Q990" s="728"/>
    </row>
    <row r="991" ht="25.15" customHeight="true" x14ac:dyDescent="0.2">
      <c r="C991" s="728"/>
      <c r="D991" s="728"/>
      <c r="E991" s="728"/>
      <c r="F991" s="728"/>
      <c r="G991" s="728"/>
      <c r="H991" s="728"/>
      <c r="I991" s="728"/>
      <c r="J991" s="728"/>
      <c r="K991" s="728"/>
      <c r="L991" s="728"/>
      <c r="M991" s="728"/>
      <c r="N991" s="728"/>
      <c r="O991" s="728"/>
      <c r="P991" s="728"/>
      <c r="Q991" s="728"/>
    </row>
    <row r="992" ht="25.15" customHeight="true" x14ac:dyDescent="0.2">
      <c r="C992" s="728"/>
      <c r="D992" s="728"/>
      <c r="E992" s="728"/>
      <c r="F992" s="728"/>
      <c r="G992" s="728"/>
      <c r="H992" s="728"/>
      <c r="I992" s="728"/>
      <c r="J992" s="728"/>
      <c r="K992" s="728"/>
      <c r="L992" s="728"/>
      <c r="M992" s="728"/>
      <c r="N992" s="728"/>
      <c r="O992" s="728"/>
      <c r="P992" s="728"/>
      <c r="Q992" s="728"/>
    </row>
    <row r="993" ht="25.15" customHeight="true" x14ac:dyDescent="0.2">
      <c r="C993" s="728"/>
      <c r="D993" s="728"/>
      <c r="E993" s="728"/>
      <c r="F993" s="728"/>
      <c r="G993" s="728"/>
      <c r="H993" s="728"/>
      <c r="I993" s="728"/>
      <c r="J993" s="728"/>
      <c r="K993" s="728"/>
      <c r="L993" s="728"/>
      <c r="M993" s="728"/>
      <c r="N993" s="728"/>
      <c r="O993" s="728"/>
      <c r="P993" s="728"/>
      <c r="Q993" s="728"/>
    </row>
    <row r="994" ht="25.15" customHeight="true" x14ac:dyDescent="0.2">
      <c r="C994" s="728"/>
      <c r="D994" s="728"/>
      <c r="E994" s="728"/>
      <c r="F994" s="728"/>
      <c r="G994" s="728"/>
      <c r="H994" s="728"/>
      <c r="I994" s="728"/>
      <c r="J994" s="728"/>
      <c r="K994" s="728"/>
      <c r="L994" s="728"/>
      <c r="M994" s="728"/>
      <c r="N994" s="728"/>
      <c r="O994" s="728"/>
      <c r="P994" s="728"/>
      <c r="Q994" s="728"/>
    </row>
    <row r="995" ht="25.15" customHeight="true" x14ac:dyDescent="0.2">
      <c r="C995" s="728"/>
      <c r="D995" s="728"/>
      <c r="E995" s="728"/>
      <c r="F995" s="728"/>
      <c r="G995" s="728"/>
      <c r="H995" s="728"/>
      <c r="I995" s="728"/>
      <c r="J995" s="728"/>
      <c r="K995" s="728"/>
      <c r="L995" s="728"/>
      <c r="M995" s="728"/>
      <c r="N995" s="728"/>
      <c r="O995" s="728"/>
      <c r="P995" s="728"/>
      <c r="Q995" s="728"/>
    </row>
    <row r="996" ht="25.15" customHeight="true" x14ac:dyDescent="0.2">
      <c r="C996" s="728"/>
      <c r="D996" s="728"/>
      <c r="E996" s="728"/>
      <c r="F996" s="728"/>
      <c r="G996" s="728"/>
      <c r="H996" s="728"/>
      <c r="I996" s="728"/>
      <c r="J996" s="728"/>
      <c r="K996" s="728"/>
      <c r="L996" s="728"/>
      <c r="M996" s="728"/>
      <c r="N996" s="728"/>
      <c r="O996" s="728"/>
      <c r="P996" s="728"/>
      <c r="Q996" s="728"/>
    </row>
    <row r="997" ht="25.15" customHeight="true" x14ac:dyDescent="0.2">
      <c r="C997" s="728"/>
      <c r="D997" s="728"/>
      <c r="E997" s="728"/>
      <c r="F997" s="728"/>
      <c r="G997" s="728"/>
      <c r="H997" s="728"/>
      <c r="I997" s="728"/>
      <c r="J997" s="728"/>
      <c r="K997" s="728"/>
      <c r="L997" s="728"/>
      <c r="M997" s="728"/>
      <c r="N997" s="728"/>
      <c r="O997" s="728"/>
      <c r="P997" s="728"/>
      <c r="Q997" s="728"/>
    </row>
    <row r="998" ht="25.15" customHeight="true" x14ac:dyDescent="0.2">
      <c r="C998" s="728"/>
      <c r="D998" s="728"/>
      <c r="E998" s="728"/>
      <c r="F998" s="728"/>
      <c r="G998" s="728"/>
      <c r="H998" s="728"/>
      <c r="I998" s="728"/>
      <c r="J998" s="728"/>
      <c r="K998" s="728"/>
      <c r="L998" s="728"/>
      <c r="M998" s="728"/>
      <c r="N998" s="728"/>
      <c r="O998" s="728"/>
      <c r="P998" s="728"/>
      <c r="Q998" s="728"/>
    </row>
    <row r="999" ht="25.15" customHeight="true" x14ac:dyDescent="0.2">
      <c r="C999" s="728"/>
      <c r="D999" s="728"/>
      <c r="E999" s="728"/>
      <c r="F999" s="728"/>
      <c r="G999" s="728"/>
      <c r="H999" s="728"/>
      <c r="I999" s="728"/>
      <c r="J999" s="728"/>
      <c r="K999" s="728"/>
      <c r="L999" s="728"/>
      <c r="M999" s="728"/>
      <c r="N999" s="728"/>
      <c r="O999" s="728"/>
      <c r="P999" s="728"/>
      <c r="Q999" s="728"/>
    </row>
    <row r="1000" ht="25.15" customHeight="true" x14ac:dyDescent="0.2">
      <c r="C1000" s="728"/>
      <c r="D1000" s="728"/>
      <c r="E1000" s="728"/>
      <c r="F1000" s="728"/>
      <c r="G1000" s="728"/>
      <c r="H1000" s="728"/>
      <c r="I1000" s="728"/>
      <c r="J1000" s="728"/>
      <c r="K1000" s="728"/>
      <c r="L1000" s="728"/>
      <c r="M1000" s="728"/>
      <c r="N1000" s="728"/>
      <c r="O1000" s="728"/>
      <c r="P1000" s="728"/>
      <c r="Q1000" s="728"/>
    </row>
    <row r="1001" ht="25.15" customHeight="true" x14ac:dyDescent="0.2">
      <c r="C1001" s="728"/>
      <c r="D1001" s="728"/>
      <c r="E1001" s="728"/>
      <c r="F1001" s="728"/>
      <c r="G1001" s="728"/>
      <c r="H1001" s="728"/>
      <c r="I1001" s="728"/>
      <c r="J1001" s="728"/>
      <c r="K1001" s="728"/>
      <c r="L1001" s="728"/>
      <c r="M1001" s="728"/>
      <c r="N1001" s="728"/>
      <c r="O1001" s="728"/>
      <c r="P1001" s="728"/>
      <c r="Q1001" s="728"/>
    </row>
    <row r="1002" ht="25.15" customHeight="true" x14ac:dyDescent="0.2">
      <c r="C1002" s="728"/>
      <c r="D1002" s="728"/>
      <c r="E1002" s="728"/>
      <c r="F1002" s="728"/>
      <c r="G1002" s="728"/>
      <c r="H1002" s="728"/>
      <c r="I1002" s="728"/>
      <c r="J1002" s="728"/>
      <c r="K1002" s="728"/>
      <c r="L1002" s="728"/>
      <c r="M1002" s="728"/>
      <c r="N1002" s="728"/>
      <c r="O1002" s="728"/>
      <c r="P1002" s="728"/>
      <c r="Q1002" s="728"/>
    </row>
    <row r="1003" ht="25.15" customHeight="true" x14ac:dyDescent="0.2">
      <c r="C1003" s="728"/>
      <c r="D1003" s="728"/>
      <c r="E1003" s="728"/>
      <c r="F1003" s="728"/>
      <c r="G1003" s="728"/>
      <c r="H1003" s="728"/>
      <c r="I1003" s="728"/>
      <c r="J1003" s="728"/>
      <c r="K1003" s="728"/>
      <c r="L1003" s="728"/>
      <c r="M1003" s="728"/>
      <c r="N1003" s="728"/>
      <c r="O1003" s="728"/>
      <c r="P1003" s="728"/>
      <c r="Q1003" s="728"/>
    </row>
    <row r="1004" ht="25.15" customHeight="true" x14ac:dyDescent="0.2">
      <c r="C1004" s="728"/>
      <c r="D1004" s="728"/>
      <c r="E1004" s="728"/>
      <c r="F1004" s="728"/>
      <c r="G1004" s="728"/>
      <c r="H1004" s="728"/>
      <c r="I1004" s="728"/>
      <c r="J1004" s="728"/>
      <c r="K1004" s="728"/>
      <c r="L1004" s="728"/>
      <c r="M1004" s="728"/>
      <c r="N1004" s="728"/>
      <c r="O1004" s="728"/>
      <c r="P1004" s="728"/>
      <c r="Q1004" s="728"/>
    </row>
    <row r="1005" ht="25.15" customHeight="true" x14ac:dyDescent="0.2">
      <c r="C1005" s="728"/>
      <c r="D1005" s="728"/>
      <c r="E1005" s="728"/>
      <c r="F1005" s="728"/>
      <c r="G1005" s="728"/>
      <c r="H1005" s="728"/>
      <c r="I1005" s="728"/>
      <c r="J1005" s="728"/>
      <c r="K1005" s="728"/>
      <c r="L1005" s="728"/>
      <c r="M1005" s="728"/>
      <c r="N1005" s="728"/>
      <c r="O1005" s="728"/>
      <c r="P1005" s="728"/>
      <c r="Q1005" s="728"/>
    </row>
    <row r="1006" ht="25.15" customHeight="true" x14ac:dyDescent="0.2">
      <c r="C1006" s="728"/>
      <c r="D1006" s="728"/>
      <c r="E1006" s="728"/>
      <c r="F1006" s="728"/>
      <c r="G1006" s="728"/>
      <c r="H1006" s="728"/>
      <c r="I1006" s="728"/>
      <c r="J1006" s="728"/>
      <c r="K1006" s="728"/>
      <c r="L1006" s="728"/>
      <c r="M1006" s="728"/>
      <c r="N1006" s="728"/>
      <c r="O1006" s="728"/>
      <c r="P1006" s="728"/>
      <c r="Q1006" s="728"/>
    </row>
    <row r="1007" ht="25.15" customHeight="true" x14ac:dyDescent="0.2">
      <c r="C1007" s="728"/>
      <c r="D1007" s="728"/>
      <c r="E1007" s="728"/>
      <c r="F1007" s="728"/>
      <c r="G1007" s="728"/>
      <c r="H1007" s="728"/>
      <c r="I1007" s="728"/>
      <c r="J1007" s="728"/>
      <c r="K1007" s="728"/>
      <c r="L1007" s="728"/>
      <c r="M1007" s="728"/>
      <c r="N1007" s="728"/>
      <c r="O1007" s="728"/>
      <c r="P1007" s="728"/>
      <c r="Q1007" s="728"/>
    </row>
    <row r="1008" ht="25.15" customHeight="true" x14ac:dyDescent="0.2">
      <c r="C1008" s="728"/>
      <c r="D1008" s="728"/>
      <c r="E1008" s="728"/>
      <c r="F1008" s="728"/>
      <c r="G1008" s="728"/>
      <c r="H1008" s="728"/>
      <c r="I1008" s="728"/>
      <c r="J1008" s="728"/>
      <c r="K1008" s="728"/>
      <c r="L1008" s="728"/>
      <c r="M1008" s="728"/>
      <c r="N1008" s="728"/>
      <c r="O1008" s="728"/>
      <c r="P1008" s="728"/>
      <c r="Q1008" s="728"/>
    </row>
    <row r="1009" ht="25.15" customHeight="true" x14ac:dyDescent="0.2">
      <c r="C1009" s="728"/>
      <c r="D1009" s="728"/>
      <c r="E1009" s="728"/>
      <c r="F1009" s="728"/>
      <c r="G1009" s="728"/>
      <c r="H1009" s="728"/>
      <c r="I1009" s="728"/>
      <c r="J1009" s="728"/>
      <c r="K1009" s="728"/>
      <c r="L1009" s="728"/>
      <c r="M1009" s="728"/>
      <c r="N1009" s="728"/>
      <c r="O1009" s="728"/>
      <c r="P1009" s="728"/>
      <c r="Q1009" s="728"/>
    </row>
    <row r="1010" ht="25.15" customHeight="true" x14ac:dyDescent="0.2">
      <c r="C1010" s="728"/>
      <c r="D1010" s="728"/>
      <c r="E1010" s="728"/>
      <c r="F1010" s="728"/>
      <c r="G1010" s="728"/>
      <c r="H1010" s="728"/>
      <c r="I1010" s="728"/>
      <c r="J1010" s="728"/>
      <c r="K1010" s="728"/>
      <c r="L1010" s="728"/>
      <c r="M1010" s="728"/>
      <c r="N1010" s="728"/>
      <c r="O1010" s="728"/>
      <c r="P1010" s="728"/>
      <c r="Q1010" s="728"/>
    </row>
    <row r="1011" ht="25.15" customHeight="true" x14ac:dyDescent="0.2">
      <c r="C1011" s="728"/>
      <c r="D1011" s="728"/>
      <c r="E1011" s="728"/>
      <c r="F1011" s="728"/>
      <c r="G1011" s="728"/>
      <c r="H1011" s="728"/>
      <c r="I1011" s="728"/>
      <c r="J1011" s="728"/>
      <c r="K1011" s="728"/>
      <c r="L1011" s="728"/>
      <c r="M1011" s="728"/>
      <c r="N1011" s="728"/>
      <c r="O1011" s="728"/>
      <c r="P1011" s="728"/>
      <c r="Q1011" s="728"/>
    </row>
    <row r="1012" ht="25.15" customHeight="true" x14ac:dyDescent="0.2">
      <c r="C1012" s="728"/>
      <c r="D1012" s="728"/>
      <c r="E1012" s="728"/>
      <c r="F1012" s="728"/>
      <c r="G1012" s="728"/>
      <c r="H1012" s="728"/>
      <c r="I1012" s="728"/>
      <c r="J1012" s="728"/>
      <c r="K1012" s="728"/>
      <c r="L1012" s="728"/>
      <c r="M1012" s="728"/>
      <c r="N1012" s="728"/>
      <c r="O1012" s="728"/>
      <c r="P1012" s="728"/>
      <c r="Q1012" s="728"/>
    </row>
    <row r="1013" ht="25.15" customHeight="true" x14ac:dyDescent="0.2">
      <c r="C1013" s="728"/>
      <c r="D1013" s="728"/>
      <c r="E1013" s="728"/>
      <c r="F1013" s="728"/>
      <c r="G1013" s="728"/>
      <c r="H1013" s="728"/>
      <c r="I1013" s="728"/>
      <c r="J1013" s="728"/>
      <c r="K1013" s="728"/>
      <c r="L1013" s="728"/>
      <c r="M1013" s="728"/>
      <c r="N1013" s="728"/>
      <c r="O1013" s="728"/>
      <c r="P1013" s="728"/>
      <c r="Q1013" s="728"/>
    </row>
    <row r="1014" ht="25.15" customHeight="true" x14ac:dyDescent="0.2">
      <c r="C1014" s="728"/>
      <c r="D1014" s="728"/>
      <c r="E1014" s="728"/>
      <c r="F1014" s="728"/>
      <c r="G1014" s="728"/>
      <c r="H1014" s="728"/>
      <c r="I1014" s="728"/>
      <c r="J1014" s="728"/>
      <c r="K1014" s="728"/>
      <c r="L1014" s="728"/>
      <c r="M1014" s="728"/>
      <c r="N1014" s="728"/>
      <c r="O1014" s="728"/>
      <c r="P1014" s="728"/>
      <c r="Q1014" s="728"/>
    </row>
    <row r="1015" ht="25.15" customHeight="true" x14ac:dyDescent="0.2">
      <c r="C1015" s="728"/>
      <c r="D1015" s="728"/>
      <c r="E1015" s="728"/>
      <c r="F1015" s="728"/>
      <c r="G1015" s="728"/>
      <c r="H1015" s="728"/>
      <c r="I1015" s="728"/>
      <c r="J1015" s="728"/>
      <c r="K1015" s="728"/>
      <c r="L1015" s="728"/>
      <c r="M1015" s="728"/>
      <c r="N1015" s="728"/>
      <c r="O1015" s="728"/>
      <c r="P1015" s="728"/>
      <c r="Q1015" s="728"/>
    </row>
    <row r="1016" ht="25.15" customHeight="true" x14ac:dyDescent="0.2">
      <c r="C1016" s="728"/>
      <c r="D1016" s="728"/>
      <c r="E1016" s="728"/>
      <c r="F1016" s="728"/>
      <c r="G1016" s="728"/>
      <c r="H1016" s="728"/>
      <c r="I1016" s="728"/>
      <c r="J1016" s="728"/>
      <c r="K1016" s="728"/>
      <c r="L1016" s="728"/>
      <c r="M1016" s="728"/>
      <c r="N1016" s="728"/>
      <c r="O1016" s="728"/>
      <c r="P1016" s="728"/>
      <c r="Q1016" s="728"/>
    </row>
    <row r="1017" ht="25.15" customHeight="true" x14ac:dyDescent="0.2">
      <c r="C1017" s="728"/>
      <c r="D1017" s="728"/>
      <c r="E1017" s="728"/>
      <c r="F1017" s="728"/>
      <c r="G1017" s="728"/>
      <c r="H1017" s="728"/>
      <c r="I1017" s="728"/>
      <c r="J1017" s="728"/>
      <c r="K1017" s="728"/>
      <c r="L1017" s="728"/>
      <c r="M1017" s="728"/>
      <c r="N1017" s="728"/>
      <c r="O1017" s="728"/>
      <c r="P1017" s="728"/>
      <c r="Q1017" s="728"/>
    </row>
    <row r="1018" ht="25.15" customHeight="true" x14ac:dyDescent="0.2">
      <c r="C1018" s="728"/>
      <c r="D1018" s="728"/>
      <c r="E1018" s="728"/>
      <c r="F1018" s="728"/>
      <c r="G1018" s="728"/>
      <c r="H1018" s="728"/>
      <c r="I1018" s="728"/>
      <c r="J1018" s="728"/>
      <c r="K1018" s="728"/>
      <c r="L1018" s="728"/>
      <c r="M1018" s="728"/>
      <c r="N1018" s="728"/>
      <c r="O1018" s="728"/>
      <c r="P1018" s="728"/>
      <c r="Q1018" s="728"/>
    </row>
    <row r="1019" ht="25.15" customHeight="true" x14ac:dyDescent="0.2">
      <c r="C1019" s="728"/>
      <c r="D1019" s="728"/>
      <c r="E1019" s="728"/>
      <c r="F1019" s="728"/>
      <c r="G1019" s="728"/>
      <c r="H1019" s="728"/>
      <c r="I1019" s="728"/>
      <c r="J1019" s="728"/>
      <c r="K1019" s="728"/>
      <c r="L1019" s="728"/>
      <c r="M1019" s="728"/>
      <c r="N1019" s="728"/>
      <c r="O1019" s="728"/>
      <c r="P1019" s="728"/>
      <c r="Q1019" s="728"/>
    </row>
    <row r="1020" ht="25.15" customHeight="true" x14ac:dyDescent="0.2">
      <c r="C1020" s="728"/>
      <c r="D1020" s="728"/>
      <c r="E1020" s="728"/>
      <c r="F1020" s="728"/>
      <c r="G1020" s="728"/>
      <c r="H1020" s="728"/>
      <c r="I1020" s="728"/>
      <c r="J1020" s="728"/>
      <c r="K1020" s="728"/>
      <c r="L1020" s="728"/>
      <c r="M1020" s="728"/>
      <c r="N1020" s="728"/>
      <c r="O1020" s="728"/>
      <c r="P1020" s="728"/>
      <c r="Q1020" s="728"/>
    </row>
    <row r="1021" ht="25.15" customHeight="true" x14ac:dyDescent="0.2">
      <c r="C1021" s="728"/>
      <c r="D1021" s="728"/>
      <c r="E1021" s="728"/>
      <c r="F1021" s="728"/>
      <c r="G1021" s="728"/>
      <c r="H1021" s="728"/>
      <c r="I1021" s="728"/>
      <c r="J1021" s="728"/>
      <c r="K1021" s="728"/>
      <c r="L1021" s="728"/>
      <c r="M1021" s="728"/>
      <c r="N1021" s="728"/>
      <c r="O1021" s="728"/>
      <c r="P1021" s="728"/>
      <c r="Q1021" s="728"/>
    </row>
    <row r="1022" ht="25.15" customHeight="true" x14ac:dyDescent="0.2">
      <c r="C1022" s="728"/>
      <c r="D1022" s="728"/>
      <c r="E1022" s="728"/>
      <c r="F1022" s="728"/>
      <c r="G1022" s="728"/>
      <c r="H1022" s="728"/>
      <c r="I1022" s="728"/>
      <c r="J1022" s="728"/>
      <c r="K1022" s="728"/>
      <c r="L1022" s="728"/>
      <c r="M1022" s="728"/>
      <c r="N1022" s="728"/>
      <c r="O1022" s="728"/>
      <c r="P1022" s="728"/>
      <c r="Q1022" s="728"/>
    </row>
    <row r="1023" ht="25.15" customHeight="true" x14ac:dyDescent="0.2">
      <c r="C1023" s="728"/>
      <c r="D1023" s="728"/>
      <c r="E1023" s="728"/>
      <c r="F1023" s="728"/>
      <c r="G1023" s="728"/>
      <c r="H1023" s="728"/>
      <c r="I1023" s="728"/>
      <c r="J1023" s="728"/>
      <c r="K1023" s="728"/>
      <c r="L1023" s="728"/>
      <c r="M1023" s="728"/>
      <c r="N1023" s="728"/>
      <c r="O1023" s="728"/>
      <c r="P1023" s="728"/>
      <c r="Q1023" s="728"/>
    </row>
    <row r="1024" ht="25.15" customHeight="true" x14ac:dyDescent="0.2">
      <c r="C1024" s="728"/>
      <c r="D1024" s="728"/>
      <c r="E1024" s="728"/>
      <c r="F1024" s="728"/>
      <c r="G1024" s="728"/>
      <c r="H1024" s="728"/>
      <c r="I1024" s="728"/>
      <c r="J1024" s="728"/>
      <c r="K1024" s="728"/>
      <c r="L1024" s="728"/>
      <c r="M1024" s="728"/>
      <c r="N1024" s="728"/>
      <c r="O1024" s="728"/>
      <c r="P1024" s="728"/>
      <c r="Q1024" s="728"/>
    </row>
    <row r="1025" s="585" customFormat="true" ht="21" customHeight="true" x14ac:dyDescent="0.2">
      <c r="A1025" s="1165" t="s">
        <v>182</v>
      </c>
      <c r="B1025" s="1165"/>
      <c r="C1025" s="1165"/>
      <c r="W1025" s="250"/>
      <c r="X1025" s="250"/>
      <c r="Y1025" s="250"/>
      <c r="Z1025" s="250"/>
      <c r="AA1025" s="250"/>
      <c r="AB1025" s="250"/>
      <c r="AC1025" s="250"/>
      <c r="AD1025" s="250"/>
      <c r="AE1025" s="250"/>
      <c r="AF1025" s="250"/>
      <c r="AG1025" s="250"/>
      <c r="AH1025" s="250"/>
      <c r="AI1025" s="250"/>
      <c r="AJ1025" s="250"/>
      <c r="AK1025" s="250"/>
      <c r="AL1025" s="250"/>
      <c r="AM1025" s="250"/>
      <c r="AN1025" s="250"/>
      <c r="AO1025" s="250"/>
      <c r="AP1025" s="250"/>
      <c r="AQ1025" s="250"/>
      <c r="AR1025" s="250"/>
      <c r="AS1025" s="250"/>
      <c r="AT1025" s="250"/>
      <c r="AU1025" s="250"/>
      <c r="AV1025" s="250"/>
      <c r="AW1025" s="250"/>
      <c r="AX1025" s="250"/>
      <c r="AY1025" s="250"/>
      <c r="AZ1025" s="250"/>
      <c r="BA1025" s="430"/>
      <c r="BB1025" s="497"/>
      <c r="BC1025"/>
      <c r="BD1025"/>
      <c r="BE1025"/>
      <c r="BF1025"/>
      <c r="BG1025"/>
      <c r="BH1025"/>
      <c r="BI1025"/>
      <c r="BJ1025"/>
      <c r="BK1025"/>
      <c r="BL1025"/>
      <c r="BM1025"/>
      <c r="BN1025"/>
      <c r="BO1025"/>
      <c r="BP1025"/>
      <c r="BQ1025"/>
      <c r="BR1025"/>
      <c r="BS1025"/>
      <c r="BT1025"/>
      <c r="BU1025"/>
      <c r="BV1025" s="430"/>
      <c r="BW1025" s="432"/>
      <c r="BX1025" s="432"/>
      <c r="BY1025" s="432"/>
      <c r="BZ1025" s="432"/>
      <c r="CA1025" s="432"/>
      <c r="CB1025" s="432"/>
      <c r="CC1025" s="432"/>
      <c r="CD1025" s="432"/>
      <c r="CE1025" s="432"/>
      <c r="CF1025" s="432"/>
      <c r="CG1025" s="432"/>
      <c r="CH1025" s="432"/>
      <c r="CI1025" s="432"/>
      <c r="CJ1025" s="432"/>
      <c r="CK1025" s="432"/>
      <c r="CL1025" s="432"/>
      <c r="CM1025" s="432"/>
      <c r="CN1025" s="432"/>
      <c r="CO1025" s="432"/>
      <c r="CP1025" s="432"/>
      <c r="CQ1025" s="432"/>
      <c r="CR1025" s="432"/>
      <c r="CS1025" s="432"/>
      <c r="CT1025" s="432"/>
      <c r="CU1025" s="432"/>
      <c r="CV1025" s="432"/>
      <c r="CW1025" s="432"/>
      <c r="CX1025" s="432"/>
      <c r="CY1025" s="432"/>
      <c r="CZ1025" s="432"/>
    </row>
    <row r="1026" s="585" customFormat="true" ht="15.95" customHeight="true" x14ac:dyDescent="0.2">
      <c r="A1026" s="1166" t="s">
        <v>183</v>
      </c>
      <c r="B1026" s="1166"/>
      <c r="C1026" s="590" t="s">
        <v>184</v>
      </c>
      <c r="W1026" s="250"/>
      <c r="X1026" s="250"/>
      <c r="Y1026" s="250"/>
      <c r="Z1026" s="250"/>
      <c r="AA1026" s="250"/>
      <c r="AB1026" s="250"/>
      <c r="AC1026" s="250"/>
      <c r="AD1026" s="250"/>
      <c r="AE1026" s="250"/>
      <c r="AF1026" s="250"/>
      <c r="AG1026" s="250"/>
      <c r="AH1026" s="250"/>
      <c r="AI1026" s="250"/>
      <c r="AJ1026" s="250"/>
      <c r="AK1026" s="250"/>
      <c r="AL1026" s="250"/>
      <c r="AM1026" s="250"/>
      <c r="AN1026" s="250"/>
      <c r="AO1026" s="250"/>
      <c r="AP1026" s="250"/>
      <c r="AQ1026" s="250"/>
      <c r="AR1026" s="250"/>
      <c r="AS1026" s="250"/>
      <c r="AT1026" s="250"/>
      <c r="AU1026" s="250"/>
      <c r="AV1026" s="250"/>
      <c r="AW1026" s="250"/>
      <c r="AX1026" s="250"/>
      <c r="AY1026" s="250"/>
      <c r="AZ1026" s="250"/>
      <c r="BA1026" s="430"/>
      <c r="BB1026" s="497"/>
      <c r="BC1026"/>
      <c r="BD1026"/>
      <c r="BE1026"/>
      <c r="BF1026"/>
      <c r="BG1026"/>
      <c r="BH1026"/>
      <c r="BI1026"/>
      <c r="BJ1026"/>
      <c r="BK1026"/>
      <c r="BL1026"/>
      <c r="BM1026"/>
      <c r="BN1026"/>
      <c r="BO1026"/>
      <c r="BP1026"/>
      <c r="BQ1026"/>
      <c r="BR1026"/>
      <c r="BS1026"/>
      <c r="BT1026"/>
      <c r="BU1026"/>
      <c r="BV1026" s="430"/>
      <c r="BW1026" s="432"/>
      <c r="BX1026" s="432"/>
      <c r="BY1026" s="432"/>
      <c r="BZ1026" s="432"/>
      <c r="CA1026" s="432"/>
      <c r="CB1026" s="432"/>
      <c r="CC1026" s="432"/>
      <c r="CD1026" s="432"/>
      <c r="CE1026" s="432"/>
      <c r="CF1026" s="432"/>
      <c r="CG1026" s="432"/>
      <c r="CH1026" s="432"/>
      <c r="CI1026" s="432"/>
      <c r="CJ1026" s="432"/>
      <c r="CK1026" s="432"/>
      <c r="CL1026" s="432"/>
      <c r="CM1026" s="432"/>
      <c r="CN1026" s="432"/>
      <c r="CO1026" s="432"/>
      <c r="CP1026" s="432"/>
      <c r="CQ1026" s="432"/>
      <c r="CR1026" s="432"/>
      <c r="CS1026" s="432"/>
      <c r="CT1026" s="432"/>
      <c r="CU1026" s="432"/>
      <c r="CV1026" s="432"/>
      <c r="CW1026" s="432"/>
      <c r="CX1026" s="432"/>
      <c r="CY1026" s="432"/>
      <c r="CZ1026" s="432"/>
    </row>
    <row r="1027" s="585" customFormat="true" ht="17.1" hidden="true" customHeight="true" x14ac:dyDescent="0.2">
      <c r="A1027" s="591" t="s">
        <v>185</v>
      </c>
      <c r="B1027" s="592" t="s">
        <v>186</v>
      </c>
      <c r="C1027" s="593">
        <v>8602</v>
      </c>
      <c r="W1027" s="250"/>
      <c r="X1027" s="250"/>
      <c r="Y1027" s="250"/>
      <c r="Z1027" s="250"/>
      <c r="AA1027" s="250"/>
      <c r="AB1027" s="250"/>
      <c r="AC1027" s="250"/>
      <c r="AD1027" s="250"/>
      <c r="AE1027" s="250"/>
      <c r="AF1027" s="250"/>
      <c r="AG1027" s="250"/>
      <c r="AH1027" s="250"/>
      <c r="AI1027" s="250"/>
      <c r="AJ1027" s="250"/>
      <c r="AK1027" s="250"/>
      <c r="AL1027" s="250"/>
      <c r="AM1027" s="250"/>
      <c r="AN1027" s="250"/>
      <c r="AO1027" s="250"/>
      <c r="AP1027" s="250"/>
      <c r="AQ1027" s="250"/>
      <c r="AR1027" s="250"/>
      <c r="AS1027" s="250"/>
      <c r="AT1027" s="250"/>
      <c r="AU1027" s="250"/>
      <c r="AV1027" s="250"/>
      <c r="AW1027" s="250"/>
      <c r="AX1027" s="250"/>
      <c r="AY1027" s="250"/>
      <c r="AZ1027" s="250"/>
      <c r="BA1027" s="430"/>
      <c r="BB1027" s="497"/>
      <c r="BC1027"/>
      <c r="BD1027"/>
      <c r="BE1027"/>
      <c r="BF1027"/>
      <c r="BG1027"/>
      <c r="BH1027"/>
      <c r="BI1027"/>
      <c r="BJ1027"/>
      <c r="BK1027"/>
      <c r="BL1027"/>
      <c r="BM1027"/>
      <c r="BN1027"/>
      <c r="BO1027"/>
      <c r="BP1027"/>
      <c r="BQ1027"/>
      <c r="BR1027"/>
      <c r="BS1027"/>
      <c r="BT1027"/>
      <c r="BU1027"/>
      <c r="BV1027" s="430"/>
      <c r="BW1027" s="432"/>
      <c r="BX1027" s="432"/>
      <c r="BY1027" s="432"/>
      <c r="BZ1027" s="432"/>
      <c r="CA1027" s="432"/>
      <c r="CB1027" s="432"/>
      <c r="CC1027" s="432"/>
      <c r="CD1027" s="432"/>
      <c r="CE1027" s="432"/>
      <c r="CF1027" s="432"/>
      <c r="CG1027" s="432"/>
      <c r="CH1027" s="432"/>
      <c r="CI1027" s="432"/>
      <c r="CJ1027" s="432"/>
      <c r="CK1027" s="432"/>
      <c r="CL1027" s="432"/>
      <c r="CM1027" s="432"/>
      <c r="CN1027" s="432"/>
      <c r="CO1027" s="432"/>
      <c r="CP1027" s="432"/>
      <c r="CQ1027" s="432"/>
      <c r="CR1027" s="432"/>
      <c r="CS1027" s="432"/>
      <c r="CT1027" s="432"/>
      <c r="CU1027" s="432"/>
      <c r="CV1027" s="432"/>
      <c r="CW1027" s="432"/>
      <c r="CX1027" s="432"/>
      <c r="CY1027" s="432"/>
      <c r="CZ1027" s="432"/>
    </row>
    <row r="1028" s="585" customFormat="true" ht="17.1" hidden="true" customHeight="true" x14ac:dyDescent="0.2">
      <c r="A1028" s="594" t="s">
        <v>187</v>
      </c>
      <c r="B1028" s="595" t="s">
        <v>186</v>
      </c>
      <c r="C1028" s="596">
        <v>8602</v>
      </c>
      <c r="W1028" s="250"/>
      <c r="X1028" s="250"/>
      <c r="Y1028" s="250"/>
      <c r="Z1028" s="250"/>
      <c r="AA1028" s="250"/>
      <c r="AB1028" s="250"/>
      <c r="AC1028" s="250"/>
      <c r="AD1028" s="250"/>
      <c r="AE1028" s="250"/>
      <c r="AF1028" s="250"/>
      <c r="AG1028" s="250"/>
      <c r="AH1028" s="250"/>
      <c r="AI1028" s="250"/>
      <c r="AJ1028" s="250"/>
      <c r="AK1028" s="250"/>
      <c r="AL1028" s="250"/>
      <c r="AM1028" s="250"/>
      <c r="AN1028" s="250"/>
      <c r="AO1028" s="250"/>
      <c r="AP1028" s="250"/>
      <c r="AQ1028" s="250"/>
      <c r="AR1028" s="250"/>
      <c r="AS1028" s="250"/>
      <c r="AT1028" s="250"/>
      <c r="AU1028" s="250"/>
      <c r="AV1028" s="250"/>
      <c r="AW1028" s="250"/>
      <c r="AX1028" s="250"/>
      <c r="AY1028" s="250"/>
      <c r="AZ1028" s="250"/>
      <c r="BA1028" s="430"/>
      <c r="BB1028" s="497"/>
      <c r="BC1028"/>
      <c r="BD1028"/>
      <c r="BE1028"/>
      <c r="BF1028"/>
      <c r="BG1028"/>
      <c r="BH1028"/>
      <c r="BI1028"/>
      <c r="BJ1028"/>
      <c r="BK1028"/>
      <c r="BL1028"/>
      <c r="BM1028"/>
      <c r="BN1028"/>
      <c r="BO1028"/>
      <c r="BP1028"/>
      <c r="BQ1028"/>
      <c r="BR1028"/>
      <c r="BS1028"/>
      <c r="BT1028"/>
      <c r="BU1028"/>
      <c r="BV1028" s="430"/>
      <c r="BW1028" s="432"/>
      <c r="BX1028" s="432"/>
      <c r="BY1028" s="432"/>
      <c r="BZ1028" s="432"/>
      <c r="CA1028" s="432"/>
      <c r="CB1028" s="432"/>
      <c r="CC1028" s="432"/>
      <c r="CD1028" s="432"/>
      <c r="CE1028" s="432"/>
      <c r="CF1028" s="432"/>
      <c r="CG1028" s="432"/>
      <c r="CH1028" s="432"/>
      <c r="CI1028" s="432"/>
      <c r="CJ1028" s="432"/>
      <c r="CK1028" s="432"/>
      <c r="CL1028" s="432"/>
      <c r="CM1028" s="432"/>
      <c r="CN1028" s="432"/>
      <c r="CO1028" s="432"/>
      <c r="CP1028" s="432"/>
      <c r="CQ1028" s="432"/>
      <c r="CR1028" s="432"/>
      <c r="CS1028" s="432"/>
      <c r="CT1028" s="432"/>
      <c r="CU1028" s="432"/>
      <c r="CV1028" s="432"/>
      <c r="CW1028" s="432"/>
      <c r="CX1028" s="432"/>
      <c r="CY1028" s="432"/>
      <c r="CZ1028" s="432"/>
    </row>
    <row r="1029" s="585" customFormat="true" ht="17.1" hidden="true" customHeight="true" x14ac:dyDescent="0.2">
      <c r="A1029" s="594" t="s">
        <v>188</v>
      </c>
      <c r="B1029" s="595" t="s">
        <v>189</v>
      </c>
      <c r="C1029" s="596">
        <v>8602</v>
      </c>
      <c r="W1029" s="250"/>
      <c r="X1029" s="250"/>
      <c r="Y1029" s="250"/>
      <c r="Z1029" s="250"/>
      <c r="AA1029" s="250"/>
      <c r="AB1029" s="250"/>
      <c r="AC1029" s="250"/>
      <c r="AD1029" s="250"/>
      <c r="AE1029" s="250"/>
      <c r="AF1029" s="250"/>
      <c r="AG1029" s="250"/>
      <c r="AH1029" s="250"/>
      <c r="AI1029" s="250"/>
      <c r="AJ1029" s="250"/>
      <c r="AK1029" s="250"/>
      <c r="AL1029" s="250"/>
      <c r="AM1029" s="250"/>
      <c r="AN1029" s="250"/>
      <c r="AO1029" s="250"/>
      <c r="AP1029" s="250"/>
      <c r="AQ1029" s="250"/>
      <c r="AR1029" s="250"/>
      <c r="AS1029" s="250"/>
      <c r="AT1029" s="250"/>
      <c r="AU1029" s="250"/>
      <c r="AV1029" s="250"/>
      <c r="AW1029" s="250"/>
      <c r="AX1029" s="250"/>
      <c r="AY1029" s="250"/>
      <c r="AZ1029" s="250"/>
      <c r="BA1029" s="430"/>
      <c r="BB1029" s="497"/>
      <c r="BC1029"/>
      <c r="BD1029"/>
      <c r="BE1029"/>
      <c r="BF1029"/>
      <c r="BG1029"/>
      <c r="BH1029"/>
      <c r="BI1029"/>
      <c r="BJ1029"/>
      <c r="BK1029"/>
      <c r="BL1029"/>
      <c r="BM1029"/>
      <c r="BN1029"/>
      <c r="BO1029"/>
      <c r="BP1029"/>
      <c r="BQ1029"/>
      <c r="BR1029"/>
      <c r="BS1029"/>
      <c r="BT1029"/>
      <c r="BU1029"/>
      <c r="BV1029" s="430"/>
      <c r="BW1029" s="432"/>
      <c r="BX1029" s="432"/>
      <c r="BY1029" s="432"/>
      <c r="BZ1029" s="432"/>
      <c r="CA1029" s="432"/>
      <c r="CB1029" s="432"/>
      <c r="CC1029" s="432"/>
      <c r="CD1029" s="432"/>
      <c r="CE1029" s="432"/>
      <c r="CF1029" s="432"/>
      <c r="CG1029" s="432"/>
      <c r="CH1029" s="432"/>
      <c r="CI1029" s="432"/>
      <c r="CJ1029" s="432"/>
      <c r="CK1029" s="432"/>
      <c r="CL1029" s="432"/>
      <c r="CM1029" s="432"/>
      <c r="CN1029" s="432"/>
      <c r="CO1029" s="432"/>
      <c r="CP1029" s="432"/>
      <c r="CQ1029" s="432"/>
      <c r="CR1029" s="432"/>
      <c r="CS1029" s="432"/>
      <c r="CT1029" s="432"/>
      <c r="CU1029" s="432"/>
      <c r="CV1029" s="432"/>
      <c r="CW1029" s="432"/>
      <c r="CX1029" s="432"/>
      <c r="CY1029" s="432"/>
      <c r="CZ1029" s="432"/>
    </row>
    <row r="1030" s="585" customFormat="true" ht="17.1" hidden="true" customHeight="true" x14ac:dyDescent="0.2">
      <c r="A1030" s="594" t="s">
        <v>190</v>
      </c>
      <c r="B1030" s="595" t="s">
        <v>191</v>
      </c>
      <c r="C1030" s="596">
        <v>8602</v>
      </c>
      <c r="W1030" s="250"/>
      <c r="X1030" s="250"/>
      <c r="Y1030" s="250"/>
      <c r="Z1030" s="250"/>
      <c r="AA1030" s="250"/>
      <c r="AB1030" s="250"/>
      <c r="AC1030" s="250"/>
      <c r="AD1030" s="250"/>
      <c r="AE1030" s="250"/>
      <c r="AF1030" s="250"/>
      <c r="AG1030" s="250"/>
      <c r="AH1030" s="250"/>
      <c r="AI1030" s="250"/>
      <c r="AJ1030" s="250"/>
      <c r="AK1030" s="250"/>
      <c r="AL1030" s="250"/>
      <c r="AM1030" s="250"/>
      <c r="AN1030" s="250"/>
      <c r="AO1030" s="250"/>
      <c r="AP1030" s="250"/>
      <c r="AQ1030" s="250"/>
      <c r="AR1030" s="250"/>
      <c r="AS1030" s="250"/>
      <c r="AT1030" s="250"/>
      <c r="AU1030" s="250"/>
      <c r="AV1030" s="250"/>
      <c r="AW1030" s="250"/>
      <c r="AX1030" s="250"/>
      <c r="AY1030" s="250"/>
      <c r="AZ1030" s="250"/>
      <c r="BA1030" s="430"/>
      <c r="BB1030" s="497"/>
      <c r="BC1030"/>
      <c r="BD1030"/>
      <c r="BE1030"/>
      <c r="BF1030"/>
      <c r="BG1030"/>
      <c r="BH1030"/>
      <c r="BI1030"/>
      <c r="BJ1030"/>
      <c r="BK1030"/>
      <c r="BL1030"/>
      <c r="BM1030"/>
      <c r="BN1030"/>
      <c r="BO1030"/>
      <c r="BP1030"/>
      <c r="BQ1030"/>
      <c r="BR1030"/>
      <c r="BS1030"/>
      <c r="BT1030"/>
      <c r="BU1030"/>
      <c r="BV1030" s="430"/>
      <c r="BW1030" s="432"/>
      <c r="BX1030" s="432"/>
      <c r="BY1030" s="432"/>
      <c r="BZ1030" s="432"/>
      <c r="CA1030" s="432"/>
      <c r="CB1030" s="432"/>
      <c r="CC1030" s="432"/>
      <c r="CD1030" s="432"/>
      <c r="CE1030" s="432"/>
      <c r="CF1030" s="432"/>
      <c r="CG1030" s="432"/>
      <c r="CH1030" s="432"/>
      <c r="CI1030" s="432"/>
      <c r="CJ1030" s="432"/>
      <c r="CK1030" s="432"/>
      <c r="CL1030" s="432"/>
      <c r="CM1030" s="432"/>
      <c r="CN1030" s="432"/>
      <c r="CO1030" s="432"/>
      <c r="CP1030" s="432"/>
      <c r="CQ1030" s="432"/>
      <c r="CR1030" s="432"/>
      <c r="CS1030" s="432"/>
      <c r="CT1030" s="432"/>
      <c r="CU1030" s="432"/>
      <c r="CV1030" s="432"/>
      <c r="CW1030" s="432"/>
      <c r="CX1030" s="432"/>
      <c r="CY1030" s="432"/>
      <c r="CZ1030" s="432"/>
    </row>
    <row r="1031" s="585" customFormat="true" ht="17.1" customHeight="true" x14ac:dyDescent="0.2">
      <c r="A1031" s="1167" t="s">
        <v>192</v>
      </c>
      <c r="B1031" s="595" t="s">
        <v>193</v>
      </c>
      <c r="C1031" s="596">
        <v>1218</v>
      </c>
      <c r="W1031" s="250"/>
      <c r="X1031" s="250"/>
      <c r="Y1031" s="250"/>
      <c r="Z1031" s="250"/>
      <c r="AA1031" s="250"/>
      <c r="AB1031" s="250"/>
      <c r="AC1031" s="250"/>
      <c r="AD1031" s="250"/>
      <c r="AE1031" s="250"/>
      <c r="AF1031" s="250"/>
      <c r="AG1031" s="250"/>
      <c r="AH1031" s="250"/>
      <c r="AI1031" s="250"/>
      <c r="AJ1031" s="250"/>
      <c r="AK1031" s="250"/>
      <c r="AL1031" s="250"/>
      <c r="AM1031" s="250"/>
      <c r="AN1031" s="250"/>
      <c r="AO1031" s="250"/>
      <c r="AP1031" s="250"/>
      <c r="AQ1031" s="250"/>
      <c r="AR1031" s="250"/>
      <c r="AS1031" s="250"/>
      <c r="AT1031" s="250"/>
      <c r="AU1031" s="250"/>
      <c r="AV1031" s="250"/>
      <c r="AW1031" s="250"/>
      <c r="AX1031" s="250"/>
      <c r="AY1031" s="250"/>
      <c r="AZ1031" s="250"/>
      <c r="BA1031" s="430"/>
      <c r="BB1031" s="497"/>
      <c r="BC1031"/>
      <c r="BD1031"/>
      <c r="BE1031"/>
      <c r="BF1031"/>
      <c r="BG1031"/>
      <c r="BH1031"/>
      <c r="BI1031"/>
      <c r="BJ1031"/>
      <c r="BK1031"/>
      <c r="BL1031"/>
      <c r="BM1031"/>
      <c r="BN1031"/>
      <c r="BO1031"/>
      <c r="BP1031"/>
      <c r="BQ1031"/>
      <c r="BR1031"/>
      <c r="BS1031"/>
      <c r="BT1031"/>
      <c r="BU1031"/>
      <c r="BV1031" s="430"/>
      <c r="BW1031" s="432"/>
      <c r="BX1031" s="432"/>
      <c r="BY1031" s="432"/>
      <c r="BZ1031" s="432"/>
      <c r="CA1031" s="432"/>
      <c r="CB1031" s="432"/>
      <c r="CC1031" s="432"/>
      <c r="CD1031" s="432"/>
      <c r="CE1031" s="432"/>
      <c r="CF1031" s="432"/>
      <c r="CG1031" s="432"/>
      <c r="CH1031" s="432"/>
      <c r="CI1031" s="432"/>
      <c r="CJ1031" s="432"/>
      <c r="CK1031" s="432"/>
      <c r="CL1031" s="432"/>
      <c r="CM1031" s="432"/>
      <c r="CN1031" s="432"/>
      <c r="CO1031" s="432"/>
      <c r="CP1031" s="432"/>
      <c r="CQ1031" s="432"/>
      <c r="CR1031" s="432"/>
      <c r="CS1031" s="432"/>
      <c r="CT1031" s="432"/>
      <c r="CU1031" s="432"/>
      <c r="CV1031" s="432"/>
      <c r="CW1031" s="432"/>
      <c r="CX1031" s="432"/>
      <c r="CY1031" s="432"/>
      <c r="CZ1031" s="432"/>
    </row>
    <row r="1032" s="585" customFormat="true" ht="17.1" customHeight="true" x14ac:dyDescent="0.2">
      <c r="A1032" s="1167"/>
      <c r="B1032" s="595" t="s">
        <v>194</v>
      </c>
      <c r="C1032" s="596">
        <v>7384</v>
      </c>
      <c r="W1032" s="250"/>
      <c r="X1032" s="250"/>
      <c r="Y1032" s="250"/>
      <c r="Z1032" s="250"/>
      <c r="AA1032" s="250"/>
      <c r="AB1032" s="250"/>
      <c r="AC1032" s="250"/>
      <c r="AD1032" s="250"/>
      <c r="AE1032" s="250"/>
      <c r="AF1032" s="250"/>
      <c r="AG1032" s="250"/>
      <c r="AH1032" s="250"/>
      <c r="AI1032" s="250"/>
      <c r="AJ1032" s="250"/>
      <c r="AK1032" s="250"/>
      <c r="AL1032" s="250"/>
      <c r="AM1032" s="250"/>
      <c r="AN1032" s="250"/>
      <c r="AO1032" s="250"/>
      <c r="AP1032" s="250"/>
      <c r="AQ1032" s="250"/>
      <c r="AR1032" s="250"/>
      <c r="AS1032" s="250"/>
      <c r="AT1032" s="250"/>
      <c r="AU1032" s="250"/>
      <c r="AV1032" s="250"/>
      <c r="AW1032" s="250"/>
      <c r="AX1032" s="250"/>
      <c r="AY1032" s="250"/>
      <c r="AZ1032" s="250"/>
      <c r="BA1032" s="430"/>
      <c r="BB1032" s="497"/>
      <c r="BC1032"/>
      <c r="BD1032"/>
      <c r="BE1032"/>
      <c r="BF1032"/>
      <c r="BG1032"/>
      <c r="BH1032"/>
      <c r="BI1032"/>
      <c r="BJ1032"/>
      <c r="BK1032"/>
      <c r="BL1032"/>
      <c r="BM1032"/>
      <c r="BN1032"/>
      <c r="BO1032"/>
      <c r="BP1032"/>
      <c r="BQ1032"/>
      <c r="BR1032"/>
      <c r="BS1032"/>
      <c r="BT1032"/>
      <c r="BU1032"/>
      <c r="BV1032" s="430"/>
      <c r="BW1032" s="432"/>
      <c r="BX1032" s="432"/>
      <c r="BY1032" s="432"/>
      <c r="BZ1032" s="432"/>
      <c r="CA1032" s="432"/>
      <c r="CB1032" s="432"/>
      <c r="CC1032" s="432"/>
      <c r="CD1032" s="432"/>
      <c r="CE1032" s="432"/>
      <c r="CF1032" s="432"/>
      <c r="CG1032" s="432"/>
      <c r="CH1032" s="432"/>
      <c r="CI1032" s="432"/>
      <c r="CJ1032" s="432"/>
      <c r="CK1032" s="432"/>
      <c r="CL1032" s="432"/>
      <c r="CM1032" s="432"/>
      <c r="CN1032" s="432"/>
      <c r="CO1032" s="432"/>
      <c r="CP1032" s="432"/>
      <c r="CQ1032" s="432"/>
      <c r="CR1032" s="432"/>
      <c r="CS1032" s="432"/>
      <c r="CT1032" s="432"/>
      <c r="CU1032" s="432"/>
      <c r="CV1032" s="432"/>
      <c r="CW1032" s="432"/>
      <c r="CX1032" s="432"/>
      <c r="CY1032" s="432"/>
      <c r="CZ1032" s="432"/>
    </row>
    <row r="1033" s="585" customFormat="true" ht="17.1" customHeight="true" x14ac:dyDescent="0.2">
      <c r="A1033" s="1168"/>
      <c r="B1033" s="597" t="s">
        <v>195</v>
      </c>
      <c r="C1033" s="598">
        <v>0</v>
      </c>
      <c r="W1033" s="250"/>
      <c r="X1033" s="250"/>
      <c r="Y1033" s="250"/>
      <c r="Z1033" s="250"/>
      <c r="AA1033" s="250"/>
      <c r="AB1033" s="250"/>
      <c r="AC1033" s="250"/>
      <c r="AD1033" s="250"/>
      <c r="AE1033" s="250"/>
      <c r="AF1033" s="250"/>
      <c r="AG1033" s="250"/>
      <c r="AH1033" s="250"/>
      <c r="AI1033" s="250"/>
      <c r="AJ1033" s="250"/>
      <c r="AK1033" s="250"/>
      <c r="AL1033" s="250"/>
      <c r="AM1033" s="250"/>
      <c r="AN1033" s="250"/>
      <c r="AO1033" s="250"/>
      <c r="AP1033" s="250"/>
      <c r="AQ1033" s="250"/>
      <c r="AR1033" s="250"/>
      <c r="AS1033" s="250"/>
      <c r="AT1033" s="250"/>
      <c r="AU1033" s="250"/>
      <c r="AV1033" s="250"/>
      <c r="AW1033" s="250"/>
      <c r="AX1033" s="250"/>
      <c r="AY1033" s="250"/>
      <c r="AZ1033" s="250"/>
      <c r="BA1033" s="695"/>
      <c r="BB1033" s="388"/>
      <c r="BC1033" s="695"/>
      <c r="BD1033" s="695"/>
      <c r="BE1033" s="695"/>
      <c r="BF1033" s="695"/>
      <c r="BG1033" s="695"/>
      <c r="BH1033" s="695"/>
      <c r="BI1033" s="695"/>
      <c r="BJ1033" s="695"/>
      <c r="BK1033" s="695"/>
      <c r="BL1033" s="695"/>
      <c r="BM1033" s="695"/>
      <c r="BN1033" s="695"/>
      <c r="BO1033" s="695"/>
      <c r="BP1033" s="695"/>
      <c r="BQ1033" s="695"/>
      <c r="BR1033" s="695"/>
      <c r="BS1033" s="695"/>
      <c r="BT1033" s="695"/>
      <c r="BU1033" s="695"/>
      <c r="BV1033" s="695"/>
      <c r="BW1033" s="415"/>
      <c r="BX1033" s="415"/>
      <c r="BY1033" s="415"/>
      <c r="BZ1033" s="415"/>
      <c r="CA1033" s="415"/>
      <c r="CB1033" s="415"/>
      <c r="CC1033" s="415"/>
      <c r="CD1033" s="415"/>
      <c r="CE1033" s="415"/>
      <c r="CF1033" s="415"/>
      <c r="CG1033" s="415"/>
      <c r="CH1033" s="415"/>
      <c r="CI1033" s="415"/>
      <c r="CJ1033" s="415"/>
      <c r="CK1033" s="415"/>
      <c r="CL1033" s="415"/>
      <c r="CM1033" s="415"/>
      <c r="CN1033" s="415"/>
      <c r="CO1033" s="415"/>
      <c r="CP1033" s="415"/>
      <c r="CQ1033" s="415"/>
      <c r="CR1033" s="415"/>
      <c r="CS1033" s="415"/>
      <c r="CT1033" s="415"/>
      <c r="CU1033" s="415"/>
      <c r="CV1033" s="415"/>
      <c r="CW1033" s="415"/>
      <c r="CX1033" s="415"/>
      <c r="CY1033" s="415"/>
      <c r="CZ1033" s="415"/>
    </row>
    <row r="1034" s="585" customFormat="true" ht="12.95" customHeight="true" x14ac:dyDescent="0.2">
      <c r="A1034" s="1169" t="s">
        <v>196</v>
      </c>
      <c r="B1034" s="1169"/>
      <c r="C1034" s="1169"/>
      <c r="W1034" s="250"/>
      <c r="X1034" s="250"/>
      <c r="Y1034" s="250"/>
      <c r="Z1034" s="250"/>
      <c r="AA1034" s="250"/>
      <c r="AB1034" s="250"/>
      <c r="AC1034" s="250"/>
      <c r="AD1034" s="250"/>
      <c r="AE1034" s="250"/>
      <c r="AF1034" s="250"/>
      <c r="AG1034" s="250"/>
      <c r="AH1034" s="250"/>
      <c r="AI1034" s="250"/>
      <c r="AJ1034" s="250"/>
      <c r="AK1034" s="250"/>
      <c r="AL1034" s="250"/>
      <c r="AM1034" s="250"/>
      <c r="AN1034" s="250"/>
      <c r="AO1034" s="250"/>
      <c r="AP1034" s="250"/>
      <c r="AQ1034" s="250"/>
      <c r="AR1034" s="250"/>
      <c r="AS1034" s="250"/>
      <c r="AT1034" s="250"/>
      <c r="AU1034" s="250"/>
      <c r="AV1034" s="250"/>
      <c r="AW1034" s="250"/>
      <c r="AX1034" s="250"/>
      <c r="AY1034" s="250"/>
      <c r="AZ1034" s="250"/>
      <c r="BA1034" s="430"/>
      <c r="BB1034" s="497"/>
      <c r="BC1034"/>
      <c r="BD1034"/>
      <c r="BE1034"/>
      <c r="BF1034"/>
      <c r="BG1034"/>
      <c r="BH1034"/>
      <c r="BI1034"/>
      <c r="BJ1034"/>
      <c r="BK1034"/>
      <c r="BL1034"/>
      <c r="BM1034"/>
      <c r="BN1034"/>
      <c r="BO1034"/>
      <c r="BP1034"/>
      <c r="BQ1034"/>
      <c r="BR1034"/>
      <c r="BS1034"/>
      <c r="BT1034"/>
      <c r="BU1034"/>
      <c r="BV1034" s="430"/>
      <c r="BW1034" s="432"/>
      <c r="BX1034" s="432"/>
      <c r="BY1034" s="432"/>
      <c r="BZ1034" s="432"/>
      <c r="CA1034" s="432"/>
      <c r="CB1034" s="432"/>
      <c r="CC1034" s="432"/>
      <c r="CD1034" s="432"/>
      <c r="CE1034" s="432"/>
      <c r="CF1034" s="432"/>
      <c r="CG1034" s="432"/>
      <c r="CH1034" s="432"/>
      <c r="CI1034" s="432"/>
      <c r="CJ1034" s="432"/>
      <c r="CK1034" s="432"/>
      <c r="CL1034" s="432"/>
      <c r="CM1034" s="432"/>
      <c r="CN1034" s="432"/>
      <c r="CO1034" s="432"/>
      <c r="CP1034" s="432"/>
      <c r="CQ1034" s="432"/>
      <c r="CR1034" s="432"/>
      <c r="CS1034" s="432"/>
      <c r="CT1034" s="432"/>
      <c r="CU1034" s="432"/>
      <c r="CV1034" s="432"/>
      <c r="CW1034" s="432"/>
      <c r="CX1034" s="432"/>
      <c r="CY1034" s="432"/>
      <c r="CZ1034" s="432"/>
    </row>
    <row r="1035" s="422" customFormat="true" ht="15" customHeight="true" x14ac:dyDescent="0.2">
      <c r="B1035" s="586"/>
      <c r="W1035" s="415"/>
      <c r="X1035" s="415"/>
      <c r="Y1035" s="415"/>
      <c r="Z1035" s="415"/>
      <c r="AA1035" s="415"/>
      <c r="AB1035" s="415"/>
      <c r="AC1035" s="415"/>
      <c r="AD1035" s="415"/>
      <c r="AE1035" s="415"/>
      <c r="AF1035" s="415"/>
      <c r="AG1035" s="415"/>
      <c r="AH1035" s="415"/>
      <c r="AI1035" s="415"/>
      <c r="AJ1035" s="415"/>
      <c r="AK1035" s="415"/>
      <c r="AL1035" s="415"/>
      <c r="AM1035" s="415"/>
      <c r="AN1035" s="415"/>
      <c r="AO1035" s="415"/>
      <c r="AP1035" s="415"/>
      <c r="AQ1035" s="415"/>
      <c r="AR1035" s="415"/>
      <c r="AS1035" s="415"/>
      <c r="AT1035" s="415"/>
      <c r="AU1035" s="415"/>
      <c r="AV1035" s="415"/>
      <c r="AW1035" s="415"/>
      <c r="AX1035" s="415"/>
      <c r="AY1035" s="415"/>
      <c r="AZ1035" s="415"/>
      <c r="BA1035" s="694"/>
      <c r="BB1035" s="443"/>
      <c r="BC1035" s="694"/>
      <c r="BD1035" s="694"/>
      <c r="BE1035" s="694"/>
      <c r="BF1035" s="694"/>
      <c r="BG1035" s="694"/>
      <c r="BH1035" s="694"/>
      <c r="BI1035" s="694"/>
      <c r="BJ1035" s="694"/>
      <c r="BK1035" s="694"/>
      <c r="BL1035" s="694"/>
      <c r="BM1035" s="694"/>
      <c r="BN1035" s="694"/>
      <c r="BO1035" s="694"/>
      <c r="BP1035" s="694"/>
      <c r="BQ1035" s="694"/>
      <c r="BR1035" s="694"/>
      <c r="BS1035" s="694"/>
      <c r="BT1035" s="694"/>
      <c r="BU1035" s="694"/>
      <c r="BV1035" s="694"/>
      <c r="BW1035" s="415"/>
      <c r="BX1035" s="415"/>
      <c r="BY1035" s="415"/>
      <c r="BZ1035" s="415"/>
      <c r="CA1035" s="415"/>
      <c r="CB1035" s="415"/>
      <c r="CC1035" s="415"/>
      <c r="CD1035" s="415"/>
      <c r="CE1035" s="415"/>
      <c r="CF1035" s="415"/>
      <c r="CG1035" s="415"/>
      <c r="CH1035" s="415"/>
      <c r="CI1035" s="415"/>
      <c r="CJ1035" s="415"/>
      <c r="CK1035" s="415"/>
      <c r="CL1035" s="415"/>
      <c r="CM1035" s="415"/>
      <c r="CN1035" s="415"/>
      <c r="CO1035" s="415"/>
      <c r="CP1035" s="415"/>
      <c r="CQ1035" s="415"/>
      <c r="CR1035" s="415"/>
      <c r="CS1035" s="415"/>
      <c r="CT1035" s="415"/>
      <c r="CU1035" s="415"/>
      <c r="CV1035" s="415"/>
      <c r="CW1035" s="415"/>
      <c r="CX1035" s="415"/>
      <c r="CY1035" s="415"/>
      <c r="CZ1035" s="415"/>
    </row>
    <row r="1036" ht="15" customHeight="true" x14ac:dyDescent="0.25">
      <c r="A1036" s="498" t="s">
        <v>121</v>
      </c>
      <c r="B1036" s="370" t="s">
        <v>122</v>
      </c>
    </row>
    <row r="1037" ht="15" customHeight="true" x14ac:dyDescent="0.2">
      <c r="A1037" s="499" t="str">
        <f>R15</f>
        <v>Central</v>
      </c>
      <c r="B1037" s="499" t="e">
        <f>BR122+BR123</f>
        <v>#VALUE!</v>
      </c>
    </row>
    <row r="1038" ht="15" customHeight="true" x14ac:dyDescent="0.2">
      <c r="A1038" s="499" t="str">
        <f>S15</f>
        <v>Eastern</v>
      </c>
      <c r="B1038" s="499" t="e">
        <f>BS122+BS123</f>
        <v>#VALUE!</v>
      </c>
    </row>
    <row r="1039" ht="15" customHeight="true" x14ac:dyDescent="0.2">
      <c r="A1039" s="499" t="str">
        <f>T15</f>
        <v>Far-western</v>
      </c>
      <c r="B1039" s="499" t="e">
        <f>BT122+BT123</f>
        <v>#VALUE!</v>
      </c>
    </row>
    <row r="1040" ht="15" customHeight="true" x14ac:dyDescent="0.2">
      <c r="A1040" s="499" t="str">
        <f>U15</f>
        <v>Mid-western</v>
      </c>
      <c r="B1040" s="499" t="e">
        <f>BU122+BU123</f>
        <v>#VALUE!</v>
      </c>
    </row>
    <row r="1041" ht="15" customHeight="true" x14ac:dyDescent="0.2">
      <c r="A1041" s="499" t="str">
        <f>V15</f>
        <v>Western</v>
      </c>
      <c r="B1041" s="499" t="e">
        <f>BV122+BV123</f>
        <v>#VALUE!</v>
      </c>
    </row>
    <row r="1042" ht="15" customHeight="true" x14ac:dyDescent="0.2">
      <c r="A1042" s="499">
        <f>W15</f>
        <v>0</v>
      </c>
      <c r="B1042" s="499">
        <f>BW122+BW123</f>
        <v>0</v>
      </c>
    </row>
    <row r="1043" ht="15" customHeight="true" x14ac:dyDescent="0.2">
      <c r="A1043" s="499">
        <f>X15</f>
        <v>0</v>
      </c>
      <c r="B1043" s="499">
        <f>BX122+XR123</f>
        <v>0</v>
      </c>
    </row>
    <row r="1044" ht="15" customHeight="true" x14ac:dyDescent="0.2">
      <c r="A1044" s="499">
        <f>Y15</f>
        <v>0</v>
      </c>
      <c r="B1044" s="499">
        <f>BY122+BY123</f>
        <v>0</v>
      </c>
    </row>
    <row r="1045" ht="15" customHeight="true" x14ac:dyDescent="0.2">
      <c r="A1045" s="499">
        <f>Z15</f>
        <v>0</v>
      </c>
      <c r="B1045" s="499">
        <f>BZ122+BZ123</f>
        <v>0</v>
      </c>
    </row>
    <row r="1046" ht="15" customHeight="true" x14ac:dyDescent="0.2">
      <c r="A1046" s="443">
        <f>AA15</f>
        <v>0</v>
      </c>
      <c r="B1046" s="499">
        <f>CA122+CA123</f>
        <v>0</v>
      </c>
    </row>
    <row r="1047" ht="15" customHeight="true" x14ac:dyDescent="0.2">
      <c r="A1047" s="443">
        <f>AB15</f>
        <v>0</v>
      </c>
      <c r="B1047" s="499">
        <f>CB122+CB123</f>
        <v>0</v>
      </c>
    </row>
    <row r="1048" ht="15" customHeight="true" x14ac:dyDescent="0.2">
      <c r="A1048" s="443">
        <f>AC15</f>
        <v>0</v>
      </c>
      <c r="B1048" s="499">
        <f>CC122+CC123</f>
        <v>0</v>
      </c>
    </row>
    <row r="1049" ht="15" customHeight="true" x14ac:dyDescent="0.2">
      <c r="A1049" s="443">
        <f>AD15</f>
        <v>0</v>
      </c>
      <c r="B1049" s="499">
        <f>CD122+CD123</f>
        <v>0</v>
      </c>
    </row>
    <row r="1050" ht="15" customHeight="true" x14ac:dyDescent="0.2">
      <c r="A1050" s="443">
        <f>AE15</f>
        <v>0</v>
      </c>
      <c r="B1050" s="499">
        <f>CE122+CE123</f>
        <v>0</v>
      </c>
    </row>
    <row r="1051" ht="15" customHeight="true" x14ac:dyDescent="0.2">
      <c r="A1051" s="443">
        <f>AF15</f>
        <v>0</v>
      </c>
      <c r="B1051" s="499">
        <f>CF122+CF123</f>
        <v>0</v>
      </c>
    </row>
    <row r="1052" ht="15" customHeight="true" x14ac:dyDescent="0.2">
      <c r="A1052" s="443">
        <f>AG15</f>
        <v>0</v>
      </c>
      <c r="B1052" s="499">
        <f>CG122+CG123</f>
        <v>0</v>
      </c>
    </row>
    <row r="1053" ht="15" customHeight="true" x14ac:dyDescent="0.2">
      <c r="A1053" s="443">
        <f>AH15</f>
        <v>0</v>
      </c>
      <c r="B1053" s="499">
        <f>CH122+CH123</f>
        <v>0</v>
      </c>
    </row>
    <row r="1054" ht="15" customHeight="true" x14ac:dyDescent="0.2">
      <c r="A1054" s="443">
        <f>AI15</f>
        <v>0</v>
      </c>
      <c r="B1054" s="499">
        <f>CI122+CI123</f>
        <v>0</v>
      </c>
    </row>
    <row r="1055" ht="15" customHeight="true" x14ac:dyDescent="0.2">
      <c r="A1055" s="443">
        <f>AJ15</f>
        <v>0</v>
      </c>
      <c r="B1055" s="499">
        <f>CJ122+CJ123</f>
        <v>0</v>
      </c>
    </row>
    <row r="1056" ht="15" customHeight="true" x14ac:dyDescent="0.2">
      <c r="A1056" s="443">
        <f>AK15</f>
        <v>0</v>
      </c>
      <c r="B1056" s="499">
        <f>CK122+CK123</f>
        <v>0</v>
      </c>
    </row>
    <row r="1057" ht="15" customHeight="true" x14ac:dyDescent="0.2">
      <c r="A1057" s="443">
        <f>AL15</f>
        <v>0</v>
      </c>
      <c r="B1057" s="499">
        <f>CL122+CL123</f>
        <v>0</v>
      </c>
    </row>
    <row r="1058" ht="15" customHeight="true" x14ac:dyDescent="0.2">
      <c r="A1058" s="443">
        <f>AM15</f>
        <v>0</v>
      </c>
      <c r="B1058" s="499">
        <f>CM122+CM123</f>
        <v>0</v>
      </c>
    </row>
    <row r="1059" ht="15" customHeight="true" x14ac:dyDescent="0.2">
      <c r="A1059" s="443">
        <f>AN15</f>
        <v>0</v>
      </c>
      <c r="B1059" s="499">
        <f>CN122+CN123</f>
        <v>0</v>
      </c>
    </row>
    <row r="1060" ht="15" customHeight="true" x14ac:dyDescent="0.2">
      <c r="A1060" s="443">
        <f>AO15</f>
        <v>0</v>
      </c>
      <c r="B1060" s="499">
        <f>CO122+CO123</f>
        <v>0</v>
      </c>
    </row>
    <row r="1061" ht="15" customHeight="true" x14ac:dyDescent="0.2">
      <c r="A1061" s="443">
        <f>AP15</f>
        <v>0</v>
      </c>
      <c r="B1061" s="499">
        <f>CP122+CP123</f>
        <v>0</v>
      </c>
    </row>
    <row r="1062" ht="15" customHeight="true" x14ac:dyDescent="0.2">
      <c r="A1062" s="443">
        <f>AQ15</f>
        <v>0</v>
      </c>
      <c r="B1062" s="499">
        <f>CQ122+CQ123</f>
        <v>0</v>
      </c>
    </row>
    <row r="1063" ht="15" customHeight="true" x14ac:dyDescent="0.2">
      <c r="A1063" s="443">
        <f>AR15</f>
        <v>0</v>
      </c>
      <c r="B1063" s="499">
        <f>CR122+CR123</f>
        <v>0</v>
      </c>
    </row>
    <row r="1064" ht="15" customHeight="true" x14ac:dyDescent="0.2">
      <c r="A1064" s="443">
        <f>AS15</f>
        <v>0</v>
      </c>
      <c r="B1064" s="499">
        <f>CS122+CS123</f>
        <v>0</v>
      </c>
    </row>
    <row r="1065" ht="15" customHeight="true" x14ac:dyDescent="0.2">
      <c r="A1065" s="443">
        <f>AT15</f>
        <v>0</v>
      </c>
      <c r="B1065" s="499">
        <f>CT122+CT123</f>
        <v>0</v>
      </c>
    </row>
    <row r="1066" ht="15" customHeight="true" x14ac:dyDescent="0.2">
      <c r="A1066" s="443">
        <f>AU15</f>
        <v>0</v>
      </c>
      <c r="B1066" s="499">
        <f>CU122+CU123</f>
        <v>0</v>
      </c>
    </row>
    <row r="1067" ht="15" customHeight="true" x14ac:dyDescent="0.2">
      <c r="A1067" s="443">
        <f>AV15</f>
        <v>0</v>
      </c>
      <c r="B1067" s="499">
        <f>CV122+CV123</f>
        <v>0</v>
      </c>
    </row>
    <row r="1068" ht="15" customHeight="true" x14ac:dyDescent="0.2">
      <c r="A1068" s="443">
        <f>AW15</f>
        <v>0</v>
      </c>
      <c r="B1068" s="499">
        <f>CW122+CW123</f>
        <v>0</v>
      </c>
    </row>
    <row r="1069" ht="15" customHeight="true" x14ac:dyDescent="0.2">
      <c r="A1069" s="443">
        <f>AX15</f>
        <v>0</v>
      </c>
      <c r="B1069" s="499">
        <f>CX122+CX123</f>
        <v>0</v>
      </c>
    </row>
    <row r="1070" ht="15" customHeight="true" x14ac:dyDescent="0.2">
      <c r="A1070" s="443">
        <f>AY15</f>
        <v>0</v>
      </c>
      <c r="B1070" s="499">
        <f>CY122+CY123</f>
        <v>0</v>
      </c>
    </row>
    <row r="1071" ht="15" customHeight="true" x14ac:dyDescent="0.2">
      <c r="A1071" s="443"/>
      <c r="B1071" s="499"/>
    </row>
    <row r="1072" ht="15" customHeight="true" x14ac:dyDescent="0.2">
      <c r="A1072" s="499">
        <f>34-COUNTIF(A1037:A1071,"0")</f>
        <v>5</v>
      </c>
      <c r="B1072" s="443" t="s">
        <v>140</v>
      </c>
    </row>
    <row r="1100" s="1000" customFormat="true" ht="17.1" customHeight="true" x14ac:dyDescent="0.2">
      <c r="A1100" s="1001"/>
      <c r="B1100" s="984"/>
      <c r="BA1100" s="694"/>
      <c r="BB1100" s="443"/>
      <c r="BC1100" s="694"/>
      <c r="BD1100" s="694"/>
      <c r="BE1100" s="694"/>
      <c r="BF1100" s="694"/>
      <c r="BG1100" s="694"/>
      <c r="BH1100" s="694"/>
      <c r="BI1100" s="694"/>
      <c r="BJ1100" s="694"/>
      <c r="BK1100" s="694"/>
      <c r="BL1100" s="694"/>
      <c r="BM1100" s="694"/>
      <c r="BN1100" s="694"/>
      <c r="BO1100" s="694"/>
      <c r="BP1100" s="694"/>
      <c r="BQ1100" s="694"/>
      <c r="BR1100" s="694"/>
      <c r="BS1100" s="694"/>
      <c r="BT1100" s="694"/>
      <c r="BU1100" s="694"/>
      <c r="BV1100" s="694"/>
      <c r="BW1100" s="415"/>
      <c r="BX1100" s="415"/>
      <c r="BY1100" s="415"/>
      <c r="BZ1100" s="415"/>
      <c r="CA1100" s="415"/>
      <c r="CB1100" s="415"/>
      <c r="CC1100" s="415"/>
      <c r="CD1100" s="415"/>
      <c r="CE1100" s="415"/>
      <c r="CF1100" s="415"/>
      <c r="CG1100" s="415"/>
      <c r="CH1100" s="415"/>
      <c r="CI1100" s="415"/>
      <c r="CJ1100" s="415"/>
      <c r="CK1100" s="415"/>
      <c r="CL1100" s="415"/>
      <c r="CM1100" s="415"/>
      <c r="CN1100" s="415"/>
      <c r="CO1100" s="415"/>
      <c r="CP1100" s="415"/>
      <c r="CQ1100" s="415"/>
      <c r="CR1100" s="415"/>
      <c r="CS1100" s="415"/>
      <c r="CT1100" s="415"/>
      <c r="CU1100" s="415"/>
      <c r="CV1100" s="415"/>
      <c r="CW1100" s="415"/>
      <c r="CX1100" s="415"/>
      <c r="CY1100" s="415"/>
      <c r="CZ1100" s="415"/>
    </row>
    <row r="1101" s="1000" customFormat="true" ht="17.1" customHeight="true" x14ac:dyDescent="0.2">
      <c r="A1101" s="1002"/>
      <c r="B1101" s="985"/>
      <c r="BA1101" s="694"/>
      <c r="BB1101" s="443"/>
      <c r="BC1101" s="694"/>
      <c r="BD1101" s="694"/>
      <c r="BE1101" s="694"/>
      <c r="BF1101" s="694"/>
      <c r="BG1101" s="694"/>
      <c r="BH1101" s="694"/>
      <c r="BI1101" s="694"/>
      <c r="BJ1101" s="694"/>
      <c r="BK1101" s="694"/>
      <c r="BL1101" s="694"/>
      <c r="BM1101" s="694"/>
      <c r="BN1101" s="694"/>
      <c r="BO1101" s="694"/>
      <c r="BP1101" s="694"/>
      <c r="BQ1101" s="694"/>
      <c r="BR1101" s="694"/>
      <c r="BS1101" s="694"/>
      <c r="BT1101" s="694"/>
      <c r="BU1101" s="694"/>
      <c r="BV1101" s="694"/>
      <c r="BW1101" s="415"/>
      <c r="BX1101" s="415"/>
      <c r="BY1101" s="415"/>
      <c r="BZ1101" s="415"/>
      <c r="CA1101" s="415"/>
      <c r="CB1101" s="415"/>
      <c r="CC1101" s="415"/>
      <c r="CD1101" s="415"/>
      <c r="CE1101" s="415"/>
      <c r="CF1101" s="415"/>
      <c r="CG1101" s="415"/>
      <c r="CH1101" s="415"/>
      <c r="CI1101" s="415"/>
      <c r="CJ1101" s="415"/>
      <c r="CK1101" s="415"/>
      <c r="CL1101" s="415"/>
      <c r="CM1101" s="415"/>
      <c r="CN1101" s="415"/>
      <c r="CO1101" s="415"/>
      <c r="CP1101" s="415"/>
      <c r="CQ1101" s="415"/>
      <c r="CR1101" s="415"/>
      <c r="CS1101" s="415"/>
      <c r="CT1101" s="415"/>
      <c r="CU1101" s="415"/>
      <c r="CV1101" s="415"/>
      <c r="CW1101" s="415"/>
      <c r="CX1101" s="415"/>
      <c r="CY1101" s="415"/>
      <c r="CZ1101" s="415"/>
    </row>
    <row r="1102" s="415" customFormat="true" ht="15" customHeight="true" x14ac:dyDescent="0.2">
      <c r="BA1102" s="694"/>
      <c r="BB1102" s="443"/>
      <c r="BC1102" s="694"/>
      <c r="BD1102" s="694"/>
      <c r="BE1102" s="694"/>
      <c r="BF1102" s="694"/>
      <c r="BG1102" s="694"/>
      <c r="BH1102" s="694"/>
      <c r="BI1102" s="694"/>
      <c r="BJ1102" s="694"/>
      <c r="BK1102" s="694"/>
      <c r="BL1102" s="694"/>
      <c r="BM1102" s="694"/>
      <c r="BN1102" s="694"/>
      <c r="BO1102" s="694"/>
      <c r="BP1102" s="694"/>
      <c r="BQ1102" s="694"/>
      <c r="BR1102" s="694"/>
      <c r="BS1102" s="694"/>
      <c r="BT1102" s="694"/>
      <c r="BU1102" s="694"/>
      <c r="BV1102" s="694"/>
    </row>
    <row r="1103" s="415" customFormat="true" ht="15" customHeight="true" x14ac:dyDescent="0.2">
      <c r="BA1103" s="694"/>
      <c r="BB1103" s="443"/>
      <c r="BC1103" s="694"/>
      <c r="BD1103" s="694"/>
      <c r="BE1103" s="694"/>
      <c r="BF1103" s="694"/>
      <c r="BG1103" s="694"/>
      <c r="BH1103" s="694"/>
      <c r="BI1103" s="694"/>
      <c r="BJ1103" s="694"/>
      <c r="BK1103" s="694"/>
      <c r="BL1103" s="694"/>
      <c r="BM1103" s="694"/>
      <c r="BN1103" s="694"/>
      <c r="BO1103" s="694"/>
      <c r="BP1103" s="694"/>
      <c r="BQ1103" s="694"/>
      <c r="BR1103" s="694"/>
      <c r="BS1103" s="694"/>
      <c r="BT1103" s="694"/>
      <c r="BU1103" s="694"/>
      <c r="BV1103" s="694"/>
    </row>
    <row r="1104" s="415" customFormat="true" ht="15" customHeight="true" x14ac:dyDescent="0.2">
      <c r="BA1104" s="694"/>
      <c r="BB1104" s="443"/>
      <c r="BC1104" s="694"/>
      <c r="BD1104" s="694"/>
      <c r="BE1104" s="694"/>
      <c r="BF1104" s="694"/>
      <c r="BG1104" s="694"/>
      <c r="BH1104" s="694"/>
      <c r="BI1104" s="694"/>
      <c r="BJ1104" s="694"/>
      <c r="BK1104" s="694"/>
      <c r="BL1104" s="694"/>
      <c r="BM1104" s="694"/>
      <c r="BN1104" s="694"/>
      <c r="BO1104" s="694"/>
      <c r="BP1104" s="694"/>
      <c r="BQ1104" s="694"/>
      <c r="BR1104" s="694"/>
      <c r="BS1104" s="694"/>
      <c r="BT1104" s="694"/>
      <c r="BU1104" s="694"/>
      <c r="BV1104" s="694"/>
    </row>
    <row r="1105" s="415" customFormat="true" ht="15" customHeight="true" x14ac:dyDescent="0.2">
      <c r="BA1105" s="694"/>
      <c r="BB1105" s="443"/>
      <c r="BC1105" s="694"/>
      <c r="BD1105" s="694"/>
      <c r="BE1105" s="694"/>
      <c r="BF1105" s="694"/>
      <c r="BG1105" s="694"/>
      <c r="BH1105" s="694"/>
      <c r="BI1105" s="694"/>
      <c r="BJ1105" s="694"/>
      <c r="BK1105" s="694"/>
      <c r="BL1105" s="694"/>
      <c r="BM1105" s="694"/>
      <c r="BN1105" s="694"/>
      <c r="BO1105" s="694"/>
      <c r="BP1105" s="694"/>
      <c r="BQ1105" s="694"/>
      <c r="BR1105" s="694"/>
      <c r="BS1105" s="694"/>
      <c r="BT1105" s="694"/>
      <c r="BU1105" s="694"/>
      <c r="BV1105" s="694"/>
    </row>
    <row r="1106" s="415" customFormat="true" ht="15" customHeight="true" x14ac:dyDescent="0.2">
      <c r="BA1106" s="694"/>
      <c r="BB1106" s="443"/>
      <c r="BC1106" s="694"/>
      <c r="BD1106" s="694"/>
      <c r="BE1106" s="694"/>
      <c r="BF1106" s="694"/>
      <c r="BG1106" s="694"/>
      <c r="BH1106" s="694"/>
      <c r="BI1106" s="694"/>
      <c r="BJ1106" s="694"/>
      <c r="BK1106" s="694"/>
      <c r="BL1106" s="694"/>
      <c r="BM1106" s="694"/>
      <c r="BN1106" s="694"/>
      <c r="BO1106" s="694"/>
      <c r="BP1106" s="694"/>
      <c r="BQ1106" s="694"/>
      <c r="BR1106" s="694"/>
      <c r="BS1106" s="694"/>
      <c r="BT1106" s="694"/>
      <c r="BU1106" s="694"/>
      <c r="BV1106" s="694"/>
    </row>
    <row r="1107" s="415" customFormat="true" ht="15" customHeight="true" x14ac:dyDescent="0.2">
      <c r="BA1107" s="694"/>
      <c r="BB1107" s="443"/>
      <c r="BC1107" s="694"/>
      <c r="BD1107" s="694"/>
      <c r="BE1107" s="694"/>
      <c r="BF1107" s="694"/>
      <c r="BG1107" s="694"/>
      <c r="BH1107" s="694"/>
      <c r="BI1107" s="694"/>
      <c r="BJ1107" s="694"/>
      <c r="BK1107" s="694"/>
      <c r="BL1107" s="694"/>
      <c r="BM1107" s="694"/>
      <c r="BN1107" s="694"/>
      <c r="BO1107" s="694"/>
      <c r="BP1107" s="694"/>
      <c r="BQ1107" s="694"/>
      <c r="BR1107" s="694"/>
      <c r="BS1107" s="694"/>
      <c r="BT1107" s="694"/>
      <c r="BU1107" s="694"/>
      <c r="BV1107" s="694"/>
    </row>
    <row r="1108" s="415" customFormat="true" ht="15" customHeight="true" x14ac:dyDescent="0.2">
      <c r="BA1108" s="694"/>
      <c r="BB1108" s="443"/>
      <c r="BC1108" s="694"/>
      <c r="BD1108" s="694"/>
      <c r="BE1108" s="694"/>
      <c r="BF1108" s="694"/>
      <c r="BG1108" s="694"/>
      <c r="BH1108" s="694"/>
      <c r="BI1108" s="694"/>
      <c r="BJ1108" s="694"/>
      <c r="BK1108" s="694"/>
      <c r="BL1108" s="694"/>
      <c r="BM1108" s="694"/>
      <c r="BN1108" s="694"/>
      <c r="BO1108" s="694"/>
      <c r="BP1108" s="694"/>
      <c r="BQ1108" s="694"/>
      <c r="BR1108" s="694"/>
      <c r="BS1108" s="694"/>
      <c r="BT1108" s="694"/>
      <c r="BU1108" s="694"/>
      <c r="BV1108" s="694"/>
    </row>
    <row r="1109" s="415" customFormat="true" ht="15" customHeight="true" x14ac:dyDescent="0.2">
      <c r="BA1109" s="694"/>
      <c r="BB1109" s="443"/>
      <c r="BC1109" s="694"/>
      <c r="BD1109" s="694"/>
      <c r="BE1109" s="694"/>
      <c r="BF1109" s="694"/>
      <c r="BG1109" s="694"/>
      <c r="BH1109" s="694"/>
      <c r="BI1109" s="694"/>
      <c r="BJ1109" s="694"/>
      <c r="BK1109" s="694"/>
      <c r="BL1109" s="694"/>
      <c r="BM1109" s="694"/>
      <c r="BN1109" s="694"/>
      <c r="BO1109" s="694"/>
      <c r="BP1109" s="694"/>
      <c r="BQ1109" s="694"/>
      <c r="BR1109" s="694"/>
      <c r="BS1109" s="694"/>
      <c r="BT1109" s="694"/>
      <c r="BU1109" s="694"/>
      <c r="BV1109" s="694"/>
    </row>
    <row r="1110" s="415" customFormat="true" ht="15" customHeight="true" x14ac:dyDescent="0.2">
      <c r="BA1110" s="694"/>
      <c r="BB1110" s="443"/>
      <c r="BC1110" s="694"/>
      <c r="BD1110" s="694"/>
      <c r="BE1110" s="694"/>
      <c r="BF1110" s="694"/>
      <c r="BG1110" s="694"/>
      <c r="BH1110" s="694"/>
      <c r="BI1110" s="694"/>
      <c r="BJ1110" s="694"/>
      <c r="BK1110" s="694"/>
      <c r="BL1110" s="694"/>
      <c r="BM1110" s="694"/>
      <c r="BN1110" s="694"/>
      <c r="BO1110" s="694"/>
      <c r="BP1110" s="694"/>
      <c r="BQ1110" s="694"/>
      <c r="BR1110" s="694"/>
      <c r="BS1110" s="694"/>
      <c r="BT1110" s="694"/>
      <c r="BU1110" s="694"/>
      <c r="BV1110" s="694"/>
    </row>
    <row r="1111" s="415" customFormat="true" ht="15" customHeight="true" x14ac:dyDescent="0.2">
      <c r="BA1111" s="694"/>
      <c r="BB1111" s="443"/>
      <c r="BC1111" s="694"/>
      <c r="BD1111" s="694"/>
      <c r="BE1111" s="694"/>
      <c r="BF1111" s="694"/>
      <c r="BG1111" s="694"/>
      <c r="BH1111" s="694"/>
      <c r="BI1111" s="694"/>
      <c r="BJ1111" s="694"/>
      <c r="BK1111" s="694"/>
      <c r="BL1111" s="694"/>
      <c r="BM1111" s="694"/>
      <c r="BN1111" s="694"/>
      <c r="BO1111" s="694"/>
      <c r="BP1111" s="694"/>
      <c r="BQ1111" s="694"/>
      <c r="BR1111" s="694"/>
      <c r="BS1111" s="694"/>
      <c r="BT1111" s="694"/>
      <c r="BU1111" s="694"/>
      <c r="BV1111" s="694"/>
    </row>
    <row r="1112" s="415" customFormat="true" ht="15" customHeight="true" x14ac:dyDescent="0.2">
      <c r="BA1112" s="694"/>
      <c r="BB1112" s="443"/>
      <c r="BC1112" s="694"/>
      <c r="BD1112" s="694"/>
      <c r="BE1112" s="694"/>
      <c r="BF1112" s="694"/>
      <c r="BG1112" s="694"/>
      <c r="BH1112" s="694"/>
      <c r="BI1112" s="694"/>
      <c r="BJ1112" s="694"/>
      <c r="BK1112" s="694"/>
      <c r="BL1112" s="694"/>
      <c r="BM1112" s="694"/>
      <c r="BN1112" s="694"/>
      <c r="BO1112" s="694"/>
      <c r="BP1112" s="694"/>
      <c r="BQ1112" s="694"/>
      <c r="BR1112" s="694"/>
      <c r="BS1112" s="694"/>
      <c r="BT1112" s="694"/>
      <c r="BU1112" s="694"/>
      <c r="BV1112" s="694"/>
    </row>
    <row r="1113" s="415" customFormat="true" ht="15" customHeight="true" x14ac:dyDescent="0.2">
      <c r="BA1113" s="694"/>
      <c r="BB1113" s="443"/>
      <c r="BC1113" s="694"/>
      <c r="BD1113" s="694"/>
      <c r="BE1113" s="694"/>
      <c r="BF1113" s="694"/>
      <c r="BG1113" s="694"/>
      <c r="BH1113" s="694"/>
      <c r="BI1113" s="694"/>
      <c r="BJ1113" s="694"/>
      <c r="BK1113" s="694"/>
      <c r="BL1113" s="694"/>
      <c r="BM1113" s="694"/>
      <c r="BN1113" s="694"/>
      <c r="BO1113" s="694"/>
      <c r="BP1113" s="694"/>
      <c r="BQ1113" s="694"/>
      <c r="BR1113" s="694"/>
      <c r="BS1113" s="694"/>
      <c r="BT1113" s="694"/>
      <c r="BU1113" s="694"/>
      <c r="BV1113" s="694"/>
    </row>
    <row r="1114" s="1000" customFormat="true" ht="17.1" customHeight="true" x14ac:dyDescent="0.2">
      <c r="A1114" s="1002"/>
      <c r="B1114" s="985"/>
      <c r="C1114" s="986"/>
      <c r="D1114" s="987"/>
      <c r="E1114" s="987"/>
      <c r="F1114" s="987"/>
      <c r="G1114" s="988"/>
      <c r="H1114" s="987"/>
      <c r="I1114" s="987"/>
      <c r="J1114" s="987"/>
      <c r="K1114" s="987"/>
      <c r="L1114" s="988"/>
      <c r="M1114" s="987"/>
      <c r="N1114" s="987"/>
      <c r="O1114" s="987"/>
      <c r="P1114" s="987"/>
      <c r="Q1114" s="988"/>
      <c r="R1114" s="987"/>
      <c r="S1114" s="987"/>
      <c r="T1114" s="987"/>
      <c r="U1114" s="987"/>
      <c r="V1114" s="989"/>
      <c r="BA1114" s="694"/>
      <c r="BB1114" s="443"/>
      <c r="BC1114" s="694"/>
      <c r="BD1114" s="694"/>
      <c r="BE1114" s="694"/>
      <c r="BF1114" s="694"/>
      <c r="BG1114" s="694"/>
      <c r="BH1114" s="694"/>
      <c r="BI1114" s="694"/>
      <c r="BJ1114" s="694"/>
      <c r="BK1114" s="694"/>
      <c r="BL1114" s="694"/>
      <c r="BM1114" s="694"/>
      <c r="BN1114" s="694"/>
      <c r="BO1114" s="694"/>
      <c r="BP1114" s="694"/>
      <c r="BQ1114" s="694"/>
      <c r="BR1114" s="694"/>
      <c r="BS1114" s="694"/>
      <c r="BT1114" s="694"/>
      <c r="BU1114" s="694"/>
      <c r="BV1114" s="694"/>
      <c r="BW1114" s="415"/>
      <c r="BX1114" s="415"/>
      <c r="BY1114" s="415"/>
      <c r="BZ1114" s="415"/>
      <c r="CA1114" s="415"/>
      <c r="CB1114" s="415"/>
      <c r="CC1114" s="415"/>
      <c r="CD1114" s="415"/>
      <c r="CE1114" s="415"/>
      <c r="CF1114" s="415"/>
      <c r="CG1114" s="415"/>
      <c r="CH1114" s="415"/>
      <c r="CI1114" s="415"/>
      <c r="CJ1114" s="415"/>
      <c r="CK1114" s="415"/>
      <c r="CL1114" s="415"/>
      <c r="CM1114" s="415"/>
      <c r="CN1114" s="415"/>
      <c r="CO1114" s="415"/>
      <c r="CP1114" s="415"/>
      <c r="CQ1114" s="415"/>
      <c r="CR1114" s="415"/>
      <c r="CS1114" s="415"/>
      <c r="CT1114" s="415"/>
      <c r="CU1114" s="415"/>
      <c r="CV1114" s="415"/>
      <c r="CW1114" s="415"/>
      <c r="CX1114" s="415"/>
      <c r="CY1114" s="415"/>
      <c r="CZ1114" s="415"/>
    </row>
    <row r="1115" s="1000" customFormat="true" ht="17.1" customHeight="true" x14ac:dyDescent="0.2">
      <c r="A1115" s="1002"/>
      <c r="B1115" s="985"/>
      <c r="C1115" s="986"/>
      <c r="D1115" s="987"/>
      <c r="E1115" s="987"/>
      <c r="F1115" s="987"/>
      <c r="G1115" s="988"/>
      <c r="H1115" s="987"/>
      <c r="I1115" s="987"/>
      <c r="J1115" s="987"/>
      <c r="K1115" s="987"/>
      <c r="L1115" s="988"/>
      <c r="M1115" s="987"/>
      <c r="N1115" s="987"/>
      <c r="O1115" s="987"/>
      <c r="P1115" s="987"/>
      <c r="Q1115" s="988"/>
      <c r="R1115" s="987"/>
      <c r="S1115" s="987"/>
      <c r="T1115" s="987"/>
      <c r="U1115" s="987"/>
      <c r="V1115" s="989"/>
      <c r="BA1115" s="694"/>
      <c r="BB1115" s="443"/>
      <c r="BC1115" s="694"/>
      <c r="BD1115" s="694"/>
      <c r="BE1115" s="694"/>
      <c r="BF1115" s="694"/>
      <c r="BG1115" s="694"/>
      <c r="BH1115" s="694"/>
      <c r="BI1115" s="694"/>
      <c r="BJ1115" s="694"/>
      <c r="BK1115" s="694"/>
      <c r="BL1115" s="694"/>
      <c r="BM1115" s="694"/>
      <c r="BN1115" s="694"/>
      <c r="BO1115" s="694"/>
      <c r="BP1115" s="694"/>
      <c r="BQ1115" s="694"/>
      <c r="BR1115" s="694"/>
      <c r="BS1115" s="694"/>
      <c r="BT1115" s="694"/>
      <c r="BU1115" s="694"/>
      <c r="BV1115" s="694"/>
      <c r="BW1115" s="415"/>
      <c r="BX1115" s="415"/>
      <c r="BY1115" s="415"/>
      <c r="BZ1115" s="415"/>
      <c r="CA1115" s="415"/>
      <c r="CB1115" s="415"/>
      <c r="CC1115" s="415"/>
      <c r="CD1115" s="415"/>
      <c r="CE1115" s="415"/>
      <c r="CF1115" s="415"/>
      <c r="CG1115" s="415"/>
      <c r="CH1115" s="415"/>
      <c r="CI1115" s="415"/>
      <c r="CJ1115" s="415"/>
      <c r="CK1115" s="415"/>
      <c r="CL1115" s="415"/>
      <c r="CM1115" s="415"/>
      <c r="CN1115" s="415"/>
      <c r="CO1115" s="415"/>
      <c r="CP1115" s="415"/>
      <c r="CQ1115" s="415"/>
      <c r="CR1115" s="415"/>
      <c r="CS1115" s="415"/>
      <c r="CT1115" s="415"/>
      <c r="CU1115" s="415"/>
      <c r="CV1115" s="415"/>
      <c r="CW1115" s="415"/>
      <c r="CX1115" s="415"/>
      <c r="CY1115" s="415"/>
      <c r="CZ1115" s="415"/>
    </row>
    <row r="1116" s="1000" customFormat="true" ht="17.1" customHeight="true" x14ac:dyDescent="0.2">
      <c r="A1116" s="1002"/>
      <c r="B1116" s="985"/>
      <c r="C1116" s="986"/>
      <c r="D1116" s="987"/>
      <c r="E1116" s="987"/>
      <c r="F1116" s="987"/>
      <c r="G1116" s="988"/>
      <c r="H1116" s="987"/>
      <c r="I1116" s="987"/>
      <c r="J1116" s="987"/>
      <c r="K1116" s="987"/>
      <c r="L1116" s="988"/>
      <c r="M1116" s="987"/>
      <c r="N1116" s="987"/>
      <c r="O1116" s="987"/>
      <c r="P1116" s="987"/>
      <c r="Q1116" s="988"/>
      <c r="R1116" s="987"/>
      <c r="S1116" s="987"/>
      <c r="T1116" s="987"/>
      <c r="U1116" s="987"/>
      <c r="V1116" s="989"/>
      <c r="BA1116" s="694"/>
      <c r="BB1116" s="443"/>
      <c r="BC1116" s="694"/>
      <c r="BD1116" s="694"/>
      <c r="BE1116" s="694"/>
      <c r="BF1116" s="694"/>
      <c r="BG1116" s="694"/>
      <c r="BH1116" s="694"/>
      <c r="BI1116" s="694"/>
      <c r="BJ1116" s="694"/>
      <c r="BK1116" s="694"/>
      <c r="BL1116" s="694"/>
      <c r="BM1116" s="694"/>
      <c r="BN1116" s="694"/>
      <c r="BO1116" s="694"/>
      <c r="BP1116" s="694"/>
      <c r="BQ1116" s="694"/>
      <c r="BR1116" s="694"/>
      <c r="BS1116" s="694"/>
      <c r="BT1116" s="694"/>
      <c r="BU1116" s="694"/>
      <c r="BV1116" s="694"/>
      <c r="BW1116" s="415"/>
      <c r="BX1116" s="415"/>
      <c r="BY1116" s="415"/>
      <c r="BZ1116" s="415"/>
      <c r="CA1116" s="415"/>
      <c r="CB1116" s="415"/>
      <c r="CC1116" s="415"/>
      <c r="CD1116" s="415"/>
      <c r="CE1116" s="415"/>
      <c r="CF1116" s="415"/>
      <c r="CG1116" s="415"/>
      <c r="CH1116" s="415"/>
      <c r="CI1116" s="415"/>
      <c r="CJ1116" s="415"/>
      <c r="CK1116" s="415"/>
      <c r="CL1116" s="415"/>
      <c r="CM1116" s="415"/>
      <c r="CN1116" s="415"/>
      <c r="CO1116" s="415"/>
      <c r="CP1116" s="415"/>
      <c r="CQ1116" s="415"/>
      <c r="CR1116" s="415"/>
      <c r="CS1116" s="415"/>
      <c r="CT1116" s="415"/>
      <c r="CU1116" s="415"/>
      <c r="CV1116" s="415"/>
      <c r="CW1116" s="415"/>
      <c r="CX1116" s="415"/>
      <c r="CY1116" s="415"/>
      <c r="CZ1116" s="415"/>
    </row>
    <row r="1117" s="1000" customFormat="true" ht="17.1" customHeight="true" x14ac:dyDescent="0.2">
      <c r="A1117" s="1003"/>
      <c r="B1117" s="990"/>
      <c r="C1117" s="991"/>
      <c r="D1117" s="992"/>
      <c r="E1117" s="992"/>
      <c r="F1117" s="992"/>
      <c r="G1117" s="993"/>
      <c r="H1117" s="992"/>
      <c r="I1117" s="992"/>
      <c r="J1117" s="992"/>
      <c r="K1117" s="992"/>
      <c r="L1117" s="993"/>
      <c r="M1117" s="992"/>
      <c r="N1117" s="992"/>
      <c r="O1117" s="992"/>
      <c r="P1117" s="992"/>
      <c r="Q1117" s="993"/>
      <c r="R1117" s="992"/>
      <c r="S1117" s="992"/>
      <c r="T1117" s="992"/>
      <c r="U1117" s="992"/>
      <c r="V1117" s="994"/>
      <c r="BA1117" s="694"/>
      <c r="BB1117" s="443"/>
      <c r="BC1117" s="694"/>
      <c r="BD1117" s="694"/>
      <c r="BE1117" s="694"/>
      <c r="BF1117" s="694"/>
      <c r="BG1117" s="694"/>
      <c r="BH1117" s="694"/>
      <c r="BI1117" s="694"/>
      <c r="BJ1117" s="694"/>
      <c r="BK1117" s="694"/>
      <c r="BL1117" s="694"/>
      <c r="BM1117" s="694"/>
      <c r="BN1117" s="694"/>
      <c r="BO1117" s="694"/>
      <c r="BP1117" s="694"/>
      <c r="BQ1117" s="694"/>
      <c r="BR1117" s="694"/>
      <c r="BS1117" s="694"/>
      <c r="BT1117" s="694"/>
      <c r="BU1117" s="694"/>
      <c r="BV1117" s="694"/>
      <c r="BW1117" s="415"/>
      <c r="BX1117" s="415"/>
      <c r="BY1117" s="415"/>
      <c r="BZ1117" s="415"/>
      <c r="CA1117" s="415"/>
      <c r="CB1117" s="415"/>
      <c r="CC1117" s="415"/>
      <c r="CD1117" s="415"/>
      <c r="CE1117" s="415"/>
      <c r="CF1117" s="415"/>
      <c r="CG1117" s="415"/>
      <c r="CH1117" s="415"/>
      <c r="CI1117" s="415"/>
      <c r="CJ1117" s="415"/>
      <c r="CK1117" s="415"/>
      <c r="CL1117" s="415"/>
      <c r="CM1117" s="415"/>
      <c r="CN1117" s="415"/>
      <c r="CO1117" s="415"/>
      <c r="CP1117" s="415"/>
      <c r="CQ1117" s="415"/>
      <c r="CR1117" s="415"/>
      <c r="CS1117" s="415"/>
      <c r="CT1117" s="415"/>
      <c r="CU1117" s="415"/>
      <c r="CV1117" s="415"/>
      <c r="CW1117" s="415"/>
      <c r="CX1117" s="415"/>
      <c r="CY1117" s="415"/>
      <c r="CZ1117" s="415"/>
    </row>
    <row r="1118" s="415" customFormat="true" ht="15" customHeight="true" x14ac:dyDescent="0.2">
      <c r="BA1118" s="694"/>
      <c r="BB1118" s="443"/>
      <c r="BC1118" s="694"/>
      <c r="BD1118" s="694"/>
      <c r="BE1118" s="694"/>
      <c r="BF1118" s="694"/>
      <c r="BG1118" s="694"/>
      <c r="BH1118" s="694"/>
      <c r="BI1118" s="694"/>
      <c r="BJ1118" s="694"/>
      <c r="BK1118" s="694"/>
      <c r="BL1118" s="694"/>
      <c r="BM1118" s="694"/>
      <c r="BN1118" s="694"/>
      <c r="BO1118" s="694"/>
      <c r="BP1118" s="694"/>
      <c r="BQ1118" s="694"/>
      <c r="BR1118" s="694"/>
      <c r="BS1118" s="694"/>
      <c r="BT1118" s="694"/>
      <c r="BU1118" s="694"/>
      <c r="BV1118" s="694"/>
    </row>
    <row r="1119" s="415" customFormat="true" ht="15" customHeight="true" x14ac:dyDescent="0.2">
      <c r="BA1119" s="694"/>
      <c r="BB1119" s="443"/>
      <c r="BC1119" s="694"/>
      <c r="BD1119" s="694"/>
      <c r="BE1119" s="694"/>
      <c r="BF1119" s="694"/>
      <c r="BG1119" s="694"/>
      <c r="BH1119" s="694"/>
      <c r="BI1119" s="694"/>
      <c r="BJ1119" s="694"/>
      <c r="BK1119" s="694"/>
      <c r="BL1119" s="694"/>
      <c r="BM1119" s="694"/>
      <c r="BN1119" s="694"/>
      <c r="BO1119" s="694"/>
      <c r="BP1119" s="694"/>
      <c r="BQ1119" s="694"/>
      <c r="BR1119" s="694"/>
      <c r="BS1119" s="694"/>
      <c r="BT1119" s="694"/>
      <c r="BU1119" s="694"/>
      <c r="BV1119" s="694"/>
    </row>
    <row r="1120" s="415" customFormat="true" ht="15" customHeight="true" x14ac:dyDescent="0.2">
      <c r="BA1120" s="694"/>
      <c r="BB1120" s="443"/>
      <c r="BC1120" s="694"/>
      <c r="BD1120" s="694"/>
      <c r="BE1120" s="694"/>
      <c r="BF1120" s="694"/>
      <c r="BG1120" s="694"/>
      <c r="BH1120" s="694"/>
      <c r="BI1120" s="694"/>
      <c r="BJ1120" s="694"/>
      <c r="BK1120" s="694"/>
      <c r="BL1120" s="694"/>
      <c r="BM1120" s="694"/>
      <c r="BN1120" s="694"/>
      <c r="BO1120" s="694"/>
      <c r="BP1120" s="694"/>
      <c r="BQ1120" s="694"/>
      <c r="BR1120" s="694"/>
      <c r="BS1120" s="694"/>
      <c r="BT1120" s="694"/>
      <c r="BU1120" s="694"/>
      <c r="BV1120" s="694"/>
    </row>
    <row r="1121" s="415" customFormat="true" ht="15" customHeight="true" x14ac:dyDescent="0.2">
      <c r="BA1121" s="694"/>
      <c r="BB1121" s="443"/>
      <c r="BC1121" s="694"/>
      <c r="BD1121" s="694"/>
      <c r="BE1121" s="694"/>
      <c r="BF1121" s="694"/>
      <c r="BG1121" s="694"/>
      <c r="BH1121" s="694"/>
      <c r="BI1121" s="694"/>
      <c r="BJ1121" s="694"/>
      <c r="BK1121" s="694"/>
      <c r="BL1121" s="694"/>
      <c r="BM1121" s="694"/>
      <c r="BN1121" s="694"/>
      <c r="BO1121" s="694"/>
      <c r="BP1121" s="694"/>
      <c r="BQ1121" s="694"/>
      <c r="BR1121" s="694"/>
      <c r="BS1121" s="694"/>
      <c r="BT1121" s="694"/>
      <c r="BU1121" s="694"/>
      <c r="BV1121" s="694"/>
    </row>
    <row r="1122" s="415" customFormat="true" ht="15" customHeight="true" x14ac:dyDescent="0.2">
      <c r="BA1122" s="694"/>
      <c r="BB1122" s="443"/>
      <c r="BC1122" s="694"/>
      <c r="BD1122" s="694"/>
      <c r="BE1122" s="694"/>
      <c r="BF1122" s="694"/>
      <c r="BG1122" s="694"/>
      <c r="BH1122" s="694"/>
      <c r="BI1122" s="694"/>
      <c r="BJ1122" s="694"/>
      <c r="BK1122" s="694"/>
      <c r="BL1122" s="694"/>
      <c r="BM1122" s="694"/>
      <c r="BN1122" s="694"/>
      <c r="BO1122" s="694"/>
      <c r="BP1122" s="694"/>
      <c r="BQ1122" s="694"/>
      <c r="BR1122" s="694"/>
      <c r="BS1122" s="694"/>
      <c r="BT1122" s="694"/>
      <c r="BU1122" s="694"/>
      <c r="BV1122" s="694"/>
    </row>
    <row r="1123" s="415" customFormat="true" ht="15" customHeight="true" x14ac:dyDescent="0.2">
      <c r="BA1123" s="694"/>
      <c r="BB1123" s="443"/>
      <c r="BC1123" s="694"/>
      <c r="BD1123" s="694"/>
      <c r="BE1123" s="694"/>
      <c r="BF1123" s="694"/>
      <c r="BG1123" s="694"/>
      <c r="BH1123" s="694"/>
      <c r="BI1123" s="694"/>
      <c r="BJ1123" s="694"/>
      <c r="BK1123" s="694"/>
      <c r="BL1123" s="694"/>
      <c r="BM1123" s="694"/>
      <c r="BN1123" s="694"/>
      <c r="BO1123" s="694"/>
      <c r="BP1123" s="694"/>
      <c r="BQ1123" s="694"/>
      <c r="BR1123" s="694"/>
      <c r="BS1123" s="694"/>
      <c r="BT1123" s="694"/>
      <c r="BU1123" s="694"/>
      <c r="BV1123" s="694"/>
    </row>
    <row r="1124" s="415" customFormat="true" ht="15" customHeight="true" x14ac:dyDescent="0.2">
      <c r="BA1124" s="694"/>
      <c r="BB1124" s="443"/>
      <c r="BC1124" s="694"/>
      <c r="BD1124" s="694"/>
      <c r="BE1124" s="694"/>
      <c r="BF1124" s="694"/>
      <c r="BG1124" s="694"/>
      <c r="BH1124" s="694"/>
      <c r="BI1124" s="694"/>
      <c r="BJ1124" s="694"/>
      <c r="BK1124" s="694"/>
      <c r="BL1124" s="694"/>
      <c r="BM1124" s="694"/>
      <c r="BN1124" s="694"/>
      <c r="BO1124" s="694"/>
      <c r="BP1124" s="694"/>
      <c r="BQ1124" s="694"/>
      <c r="BR1124" s="694"/>
      <c r="BS1124" s="694"/>
      <c r="BT1124" s="694"/>
      <c r="BU1124" s="694"/>
      <c r="BV1124" s="694"/>
    </row>
    <row r="1125" s="415" customFormat="true" ht="15" customHeight="true" x14ac:dyDescent="0.2">
      <c r="BA1125" s="694"/>
      <c r="BB1125" s="443"/>
      <c r="BC1125" s="694"/>
      <c r="BD1125" s="694"/>
      <c r="BE1125" s="694"/>
      <c r="BF1125" s="694"/>
      <c r="BG1125" s="694"/>
      <c r="BH1125" s="694"/>
      <c r="BI1125" s="694"/>
      <c r="BJ1125" s="694"/>
      <c r="BK1125" s="694"/>
      <c r="BL1125" s="694"/>
      <c r="BM1125" s="694"/>
      <c r="BN1125" s="694"/>
      <c r="BO1125" s="694"/>
      <c r="BP1125" s="694"/>
      <c r="BQ1125" s="694"/>
      <c r="BR1125" s="694"/>
      <c r="BS1125" s="694"/>
      <c r="BT1125" s="694"/>
      <c r="BU1125" s="694"/>
      <c r="BV1125" s="694"/>
    </row>
    <row r="1126" s="415" customFormat="true" ht="15" customHeight="true" x14ac:dyDescent="0.2">
      <c r="BA1126" s="694"/>
      <c r="BB1126" s="443"/>
      <c r="BC1126" s="694"/>
      <c r="BD1126" s="694"/>
      <c r="BE1126" s="694"/>
      <c r="BF1126" s="694"/>
      <c r="BG1126" s="694"/>
      <c r="BH1126" s="694"/>
      <c r="BI1126" s="694"/>
      <c r="BJ1126" s="694"/>
      <c r="BK1126" s="694"/>
      <c r="BL1126" s="694"/>
      <c r="BM1126" s="694"/>
      <c r="BN1126" s="694"/>
      <c r="BO1126" s="694"/>
      <c r="BP1126" s="694"/>
      <c r="BQ1126" s="694"/>
      <c r="BR1126" s="694"/>
      <c r="BS1126" s="694"/>
      <c r="BT1126" s="694"/>
      <c r="BU1126" s="694"/>
      <c r="BV1126" s="694"/>
    </row>
    <row r="1127" s="415" customFormat="true" ht="15" customHeight="true" x14ac:dyDescent="0.2">
      <c r="BA1127" s="694"/>
      <c r="BB1127" s="443"/>
      <c r="BC1127" s="694"/>
      <c r="BD1127" s="694"/>
      <c r="BE1127" s="694"/>
      <c r="BF1127" s="694"/>
      <c r="BG1127" s="694"/>
      <c r="BH1127" s="694"/>
      <c r="BI1127" s="694"/>
      <c r="BJ1127" s="694"/>
      <c r="BK1127" s="694"/>
      <c r="BL1127" s="694"/>
      <c r="BM1127" s="694"/>
      <c r="BN1127" s="694"/>
      <c r="BO1127" s="694"/>
      <c r="BP1127" s="694"/>
      <c r="BQ1127" s="694"/>
      <c r="BR1127" s="694"/>
      <c r="BS1127" s="694"/>
      <c r="BT1127" s="694"/>
      <c r="BU1127" s="694"/>
      <c r="BV1127" s="694"/>
    </row>
    <row r="1128" s="415" customFormat="true" ht="15" customHeight="true" x14ac:dyDescent="0.2">
      <c r="BA1128" s="694"/>
      <c r="BB1128" s="443"/>
      <c r="BC1128" s="694"/>
      <c r="BD1128" s="694"/>
      <c r="BE1128" s="694"/>
      <c r="BF1128" s="694"/>
      <c r="BG1128" s="694"/>
      <c r="BH1128" s="694"/>
      <c r="BI1128" s="694"/>
      <c r="BJ1128" s="694"/>
      <c r="BK1128" s="694"/>
      <c r="BL1128" s="694"/>
      <c r="BM1128" s="694"/>
      <c r="BN1128" s="694"/>
      <c r="BO1128" s="694"/>
      <c r="BP1128" s="694"/>
      <c r="BQ1128" s="694"/>
      <c r="BR1128" s="694"/>
      <c r="BS1128" s="694"/>
      <c r="BT1128" s="694"/>
      <c r="BU1128" s="694"/>
      <c r="BV1128" s="694"/>
    </row>
    <row r="1129" s="415" customFormat="true" ht="15" customHeight="true" x14ac:dyDescent="0.2">
      <c r="BA1129" s="694"/>
      <c r="BB1129" s="443"/>
      <c r="BC1129" s="694"/>
      <c r="BD1129" s="694"/>
      <c r="BE1129" s="694"/>
      <c r="BF1129" s="694"/>
      <c r="BG1129" s="694"/>
      <c r="BH1129" s="694"/>
      <c r="BI1129" s="694"/>
      <c r="BJ1129" s="694"/>
      <c r="BK1129" s="694"/>
      <c r="BL1129" s="694"/>
      <c r="BM1129" s="694"/>
      <c r="BN1129" s="694"/>
      <c r="BO1129" s="694"/>
      <c r="BP1129" s="694"/>
      <c r="BQ1129" s="694"/>
      <c r="BR1129" s="694"/>
      <c r="BS1129" s="694"/>
      <c r="BT1129" s="694"/>
      <c r="BU1129" s="694"/>
      <c r="BV1129" s="694"/>
    </row>
    <row r="1130" s="415" customFormat="true" ht="15" customHeight="true" x14ac:dyDescent="0.2">
      <c r="BA1130" s="694"/>
      <c r="BB1130" s="443"/>
      <c r="BC1130" s="694"/>
      <c r="BD1130" s="694"/>
      <c r="BE1130" s="694"/>
      <c r="BF1130" s="694"/>
      <c r="BG1130" s="694"/>
      <c r="BH1130" s="694"/>
      <c r="BI1130" s="694"/>
      <c r="BJ1130" s="694"/>
      <c r="BK1130" s="694"/>
      <c r="BL1130" s="694"/>
      <c r="BM1130" s="694"/>
      <c r="BN1130" s="694"/>
      <c r="BO1130" s="694"/>
      <c r="BP1130" s="694"/>
      <c r="BQ1130" s="694"/>
      <c r="BR1130" s="694"/>
      <c r="BS1130" s="694"/>
      <c r="BT1130" s="694"/>
      <c r="BU1130" s="694"/>
      <c r="BV1130" s="694"/>
    </row>
    <row r="1131" s="415" customFormat="true" ht="15" customHeight="true" x14ac:dyDescent="0.2">
      <c r="BA1131" s="694"/>
      <c r="BB1131" s="443"/>
      <c r="BC1131" s="694"/>
      <c r="BD1131" s="694"/>
      <c r="BE1131" s="694"/>
      <c r="BF1131" s="694"/>
      <c r="BG1131" s="694"/>
      <c r="BH1131" s="694"/>
      <c r="BI1131" s="694"/>
      <c r="BJ1131" s="694"/>
      <c r="BK1131" s="694"/>
      <c r="BL1131" s="694"/>
      <c r="BM1131" s="694"/>
      <c r="BN1131" s="694"/>
      <c r="BO1131" s="694"/>
      <c r="BP1131" s="694"/>
      <c r="BQ1131" s="694"/>
      <c r="BR1131" s="694"/>
      <c r="BS1131" s="694"/>
      <c r="BT1131" s="694"/>
      <c r="BU1131" s="694"/>
      <c r="BV1131" s="694"/>
    </row>
    <row r="1132" s="415" customFormat="true" ht="15" customHeight="true" x14ac:dyDescent="0.2">
      <c r="BA1132" s="694"/>
      <c r="BB1132" s="443"/>
      <c r="BC1132" s="694"/>
      <c r="BD1132" s="694"/>
      <c r="BE1132" s="694"/>
      <c r="BF1132" s="694"/>
      <c r="BG1132" s="694"/>
      <c r="BH1132" s="694"/>
      <c r="BI1132" s="694"/>
      <c r="BJ1132" s="694"/>
      <c r="BK1132" s="694"/>
      <c r="BL1132" s="694"/>
      <c r="BM1132" s="694"/>
      <c r="BN1132" s="694"/>
      <c r="BO1132" s="694"/>
      <c r="BP1132" s="694"/>
      <c r="BQ1132" s="694"/>
      <c r="BR1132" s="694"/>
      <c r="BS1132" s="694"/>
      <c r="BT1132" s="694"/>
      <c r="BU1132" s="694"/>
      <c r="BV1132" s="694"/>
    </row>
    <row r="1133" s="415" customFormat="true" ht="15" customHeight="true" x14ac:dyDescent="0.2">
      <c r="BA1133" s="694"/>
      <c r="BB1133" s="443"/>
      <c r="BC1133" s="694"/>
      <c r="BD1133" s="694"/>
      <c r="BE1133" s="694"/>
      <c r="BF1133" s="694"/>
      <c r="BG1133" s="694"/>
      <c r="BH1133" s="694"/>
      <c r="BI1133" s="694"/>
      <c r="BJ1133" s="694"/>
      <c r="BK1133" s="694"/>
      <c r="BL1133" s="694"/>
      <c r="BM1133" s="694"/>
      <c r="BN1133" s="694"/>
      <c r="BO1133" s="694"/>
      <c r="BP1133" s="694"/>
      <c r="BQ1133" s="694"/>
      <c r="BR1133" s="694"/>
      <c r="BS1133" s="694"/>
      <c r="BT1133" s="694"/>
      <c r="BU1133" s="694"/>
      <c r="BV1133" s="694"/>
    </row>
    <row r="1134" s="415" customFormat="true" ht="15" customHeight="true" x14ac:dyDescent="0.2">
      <c r="BA1134" s="694"/>
      <c r="BB1134" s="443"/>
      <c r="BC1134" s="694"/>
      <c r="BD1134" s="694"/>
      <c r="BE1134" s="694"/>
      <c r="BF1134" s="694"/>
      <c r="BG1134" s="694"/>
      <c r="BH1134" s="694"/>
      <c r="BI1134" s="694"/>
      <c r="BJ1134" s="694"/>
      <c r="BK1134" s="694"/>
      <c r="BL1134" s="694"/>
      <c r="BM1134" s="694"/>
      <c r="BN1134" s="694"/>
      <c r="BO1134" s="694"/>
      <c r="BP1134" s="694"/>
      <c r="BQ1134" s="694"/>
      <c r="BR1134" s="694"/>
      <c r="BS1134" s="694"/>
      <c r="BT1134" s="694"/>
      <c r="BU1134" s="694"/>
      <c r="BV1134" s="694"/>
    </row>
    <row r="1135" s="415" customFormat="true" ht="15" customHeight="true" x14ac:dyDescent="0.2">
      <c r="BA1135" s="694"/>
      <c r="BB1135" s="443"/>
      <c r="BC1135" s="694"/>
      <c r="BD1135" s="694"/>
      <c r="BE1135" s="694"/>
      <c r="BF1135" s="694"/>
      <c r="BG1135" s="694"/>
      <c r="BH1135" s="694"/>
      <c r="BI1135" s="694"/>
      <c r="BJ1135" s="694"/>
      <c r="BK1135" s="694"/>
      <c r="BL1135" s="694"/>
      <c r="BM1135" s="694"/>
      <c r="BN1135" s="694"/>
      <c r="BO1135" s="694"/>
      <c r="BP1135" s="694"/>
      <c r="BQ1135" s="694"/>
      <c r="BR1135" s="694"/>
      <c r="BS1135" s="694"/>
      <c r="BT1135" s="694"/>
      <c r="BU1135" s="694"/>
      <c r="BV1135" s="694"/>
    </row>
    <row r="1136" s="415" customFormat="true" ht="15" customHeight="true" x14ac:dyDescent="0.2">
      <c r="BA1136" s="694"/>
      <c r="BB1136" s="443"/>
      <c r="BC1136" s="694"/>
      <c r="BD1136" s="694"/>
      <c r="BE1136" s="694"/>
      <c r="BF1136" s="694"/>
      <c r="BG1136" s="694"/>
      <c r="BH1136" s="694"/>
      <c r="BI1136" s="694"/>
      <c r="BJ1136" s="694"/>
      <c r="BK1136" s="694"/>
      <c r="BL1136" s="694"/>
      <c r="BM1136" s="694"/>
      <c r="BN1136" s="694"/>
      <c r="BO1136" s="694"/>
      <c r="BP1136" s="694"/>
      <c r="BQ1136" s="694"/>
      <c r="BR1136" s="694"/>
      <c r="BS1136" s="694"/>
      <c r="BT1136" s="694"/>
      <c r="BU1136" s="694"/>
      <c r="BV1136" s="694"/>
    </row>
    <row r="1137" s="415" customFormat="true" ht="15" customHeight="true" x14ac:dyDescent="0.2">
      <c r="BA1137" s="694"/>
      <c r="BB1137" s="443"/>
      <c r="BC1137" s="694"/>
      <c r="BD1137" s="694"/>
      <c r="BE1137" s="694"/>
      <c r="BF1137" s="694"/>
      <c r="BG1137" s="694"/>
      <c r="BH1137" s="694"/>
      <c r="BI1137" s="694"/>
      <c r="BJ1137" s="694"/>
      <c r="BK1137" s="694"/>
      <c r="BL1137" s="694"/>
      <c r="BM1137" s="694"/>
      <c r="BN1137" s="694"/>
      <c r="BO1137" s="694"/>
      <c r="BP1137" s="694"/>
      <c r="BQ1137" s="694"/>
      <c r="BR1137" s="694"/>
      <c r="BS1137" s="694"/>
      <c r="BT1137" s="694"/>
      <c r="BU1137" s="694"/>
      <c r="BV1137" s="694"/>
    </row>
    <row r="1138" s="415" customFormat="true" ht="15" customHeight="true" x14ac:dyDescent="0.2">
      <c r="BA1138" s="694"/>
      <c r="BB1138" s="443"/>
      <c r="BC1138" s="694"/>
      <c r="BD1138" s="694"/>
      <c r="BE1138" s="694"/>
      <c r="BF1138" s="694"/>
      <c r="BG1138" s="694"/>
      <c r="BH1138" s="694"/>
      <c r="BI1138" s="694"/>
      <c r="BJ1138" s="694"/>
      <c r="BK1138" s="694"/>
      <c r="BL1138" s="694"/>
      <c r="BM1138" s="694"/>
      <c r="BN1138" s="694"/>
      <c r="BO1138" s="694"/>
      <c r="BP1138" s="694"/>
      <c r="BQ1138" s="694"/>
      <c r="BR1138" s="694"/>
      <c r="BS1138" s="694"/>
      <c r="BT1138" s="694"/>
      <c r="BU1138" s="694"/>
      <c r="BV1138" s="694"/>
    </row>
    <row r="1139" s="415" customFormat="true" ht="15" customHeight="true" x14ac:dyDescent="0.2">
      <c r="BA1139" s="694"/>
      <c r="BB1139" s="443"/>
      <c r="BC1139" s="694"/>
      <c r="BD1139" s="694"/>
      <c r="BE1139" s="694"/>
      <c r="BF1139" s="694"/>
      <c r="BG1139" s="694"/>
      <c r="BH1139" s="694"/>
      <c r="BI1139" s="694"/>
      <c r="BJ1139" s="694"/>
      <c r="BK1139" s="694"/>
      <c r="BL1139" s="694"/>
      <c r="BM1139" s="694"/>
      <c r="BN1139" s="694"/>
      <c r="BO1139" s="694"/>
      <c r="BP1139" s="694"/>
      <c r="BQ1139" s="694"/>
      <c r="BR1139" s="694"/>
      <c r="BS1139" s="694"/>
      <c r="BT1139" s="694"/>
      <c r="BU1139" s="694"/>
      <c r="BV1139" s="694"/>
    </row>
    <row r="1140" s="415" customFormat="true" ht="15" customHeight="true" x14ac:dyDescent="0.2">
      <c r="BA1140" s="694"/>
      <c r="BB1140" s="443"/>
      <c r="BC1140" s="694"/>
      <c r="BD1140" s="694"/>
      <c r="BE1140" s="694"/>
      <c r="BF1140" s="694"/>
      <c r="BG1140" s="694"/>
      <c r="BH1140" s="694"/>
      <c r="BI1140" s="694"/>
      <c r="BJ1140" s="694"/>
      <c r="BK1140" s="694"/>
      <c r="BL1140" s="694"/>
      <c r="BM1140" s="694"/>
      <c r="BN1140" s="694"/>
      <c r="BO1140" s="694"/>
      <c r="BP1140" s="694"/>
      <c r="BQ1140" s="694"/>
      <c r="BR1140" s="694"/>
      <c r="BS1140" s="694"/>
      <c r="BT1140" s="694"/>
      <c r="BU1140" s="694"/>
      <c r="BV1140" s="694"/>
    </row>
    <row r="1141" s="415" customFormat="true" ht="15" customHeight="true" x14ac:dyDescent="0.2">
      <c r="BA1141" s="694"/>
      <c r="BB1141" s="443"/>
      <c r="BC1141" s="694"/>
      <c r="BD1141" s="694"/>
      <c r="BE1141" s="694"/>
      <c r="BF1141" s="694"/>
      <c r="BG1141" s="694"/>
      <c r="BH1141" s="694"/>
      <c r="BI1141" s="694"/>
      <c r="BJ1141" s="694"/>
      <c r="BK1141" s="694"/>
      <c r="BL1141" s="694"/>
      <c r="BM1141" s="694"/>
      <c r="BN1141" s="694"/>
      <c r="BO1141" s="694"/>
      <c r="BP1141" s="694"/>
      <c r="BQ1141" s="694"/>
      <c r="BR1141" s="694"/>
      <c r="BS1141" s="694"/>
      <c r="BT1141" s="694"/>
      <c r="BU1141" s="694"/>
      <c r="BV1141" s="694"/>
    </row>
    <row r="1142" s="415" customFormat="true" ht="15" customHeight="true" x14ac:dyDescent="0.2">
      <c r="BA1142" s="694"/>
      <c r="BB1142" s="443"/>
      <c r="BC1142" s="694"/>
      <c r="BD1142" s="694"/>
      <c r="BE1142" s="694"/>
      <c r="BF1142" s="694"/>
      <c r="BG1142" s="694"/>
      <c r="BH1142" s="694"/>
      <c r="BI1142" s="694"/>
      <c r="BJ1142" s="694"/>
      <c r="BK1142" s="694"/>
      <c r="BL1142" s="694"/>
      <c r="BM1142" s="694"/>
      <c r="BN1142" s="694"/>
      <c r="BO1142" s="694"/>
      <c r="BP1142" s="694"/>
      <c r="BQ1142" s="694"/>
      <c r="BR1142" s="694"/>
      <c r="BS1142" s="694"/>
      <c r="BT1142" s="694"/>
      <c r="BU1142" s="694"/>
      <c r="BV1142" s="694"/>
    </row>
    <row r="1143" s="415" customFormat="true" ht="15" customHeight="true" x14ac:dyDescent="0.2">
      <c r="BA1143" s="694"/>
      <c r="BB1143" s="443"/>
      <c r="BC1143" s="694"/>
      <c r="BD1143" s="694"/>
      <c r="BE1143" s="694"/>
      <c r="BF1143" s="694"/>
      <c r="BG1143" s="694"/>
      <c r="BH1143" s="694"/>
      <c r="BI1143" s="694"/>
      <c r="BJ1143" s="694"/>
      <c r="BK1143" s="694"/>
      <c r="BL1143" s="694"/>
      <c r="BM1143" s="694"/>
      <c r="BN1143" s="694"/>
      <c r="BO1143" s="694"/>
      <c r="BP1143" s="694"/>
      <c r="BQ1143" s="694"/>
      <c r="BR1143" s="694"/>
      <c r="BS1143" s="694"/>
      <c r="BT1143" s="694"/>
      <c r="BU1143" s="694"/>
      <c r="BV1143" s="694"/>
    </row>
    <row r="1144" s="415" customFormat="true" ht="15" customHeight="true" x14ac:dyDescent="0.2">
      <c r="BA1144" s="694"/>
      <c r="BB1144" s="443"/>
      <c r="BC1144" s="694"/>
      <c r="BD1144" s="694"/>
      <c r="BE1144" s="694"/>
      <c r="BF1144" s="694"/>
      <c r="BG1144" s="694"/>
      <c r="BH1144" s="694"/>
      <c r="BI1144" s="694"/>
      <c r="BJ1144" s="694"/>
      <c r="BK1144" s="694"/>
      <c r="BL1144" s="694"/>
      <c r="BM1144" s="694"/>
      <c r="BN1144" s="694"/>
      <c r="BO1144" s="694"/>
      <c r="BP1144" s="694"/>
      <c r="BQ1144" s="694"/>
      <c r="BR1144" s="694"/>
      <c r="BS1144" s="694"/>
      <c r="BT1144" s="694"/>
      <c r="BU1144" s="694"/>
      <c r="BV1144" s="694"/>
    </row>
    <row r="1145" s="415" customFormat="true" ht="15" customHeight="true" x14ac:dyDescent="0.2">
      <c r="BA1145" s="694"/>
      <c r="BB1145" s="443"/>
      <c r="BC1145" s="694"/>
      <c r="BD1145" s="694"/>
      <c r="BE1145" s="694"/>
      <c r="BF1145" s="694"/>
      <c r="BG1145" s="694"/>
      <c r="BH1145" s="694"/>
      <c r="BI1145" s="694"/>
      <c r="BJ1145" s="694"/>
      <c r="BK1145" s="694"/>
      <c r="BL1145" s="694"/>
      <c r="BM1145" s="694"/>
      <c r="BN1145" s="694"/>
      <c r="BO1145" s="694"/>
      <c r="BP1145" s="694"/>
      <c r="BQ1145" s="694"/>
      <c r="BR1145" s="694"/>
      <c r="BS1145" s="694"/>
      <c r="BT1145" s="694"/>
      <c r="BU1145" s="694"/>
      <c r="BV1145" s="694"/>
    </row>
    <row r="1146" s="415" customFormat="true" ht="15" customHeight="true" x14ac:dyDescent="0.2">
      <c r="BA1146" s="694"/>
      <c r="BB1146" s="443"/>
      <c r="BC1146" s="694"/>
      <c r="BD1146" s="694"/>
      <c r="BE1146" s="694"/>
      <c r="BF1146" s="694"/>
      <c r="BG1146" s="694"/>
      <c r="BH1146" s="694"/>
      <c r="BI1146" s="694"/>
      <c r="BJ1146" s="694"/>
      <c r="BK1146" s="694"/>
      <c r="BL1146" s="694"/>
      <c r="BM1146" s="694"/>
      <c r="BN1146" s="694"/>
      <c r="BO1146" s="694"/>
      <c r="BP1146" s="694"/>
      <c r="BQ1146" s="694"/>
      <c r="BR1146" s="694"/>
      <c r="BS1146" s="694"/>
      <c r="BT1146" s="694"/>
      <c r="BU1146" s="694"/>
      <c r="BV1146" s="694"/>
    </row>
    <row r="1147" s="415" customFormat="true" ht="15" customHeight="true" x14ac:dyDescent="0.2">
      <c r="BA1147" s="694"/>
      <c r="BB1147" s="443"/>
      <c r="BC1147" s="694"/>
      <c r="BD1147" s="694"/>
      <c r="BE1147" s="694"/>
      <c r="BF1147" s="694"/>
      <c r="BG1147" s="694"/>
      <c r="BH1147" s="694"/>
      <c r="BI1147" s="694"/>
      <c r="BJ1147" s="694"/>
      <c r="BK1147" s="694"/>
      <c r="BL1147" s="694"/>
      <c r="BM1147" s="694"/>
      <c r="BN1147" s="694"/>
      <c r="BO1147" s="694"/>
      <c r="BP1147" s="694"/>
      <c r="BQ1147" s="694"/>
      <c r="BR1147" s="694"/>
      <c r="BS1147" s="694"/>
      <c r="BT1147" s="694"/>
      <c r="BU1147" s="694"/>
      <c r="BV1147" s="694"/>
    </row>
    <row r="1148" s="415" customFormat="true" ht="15" customHeight="true" x14ac:dyDescent="0.2">
      <c r="BA1148" s="694"/>
      <c r="BB1148" s="443"/>
      <c r="BC1148" s="694"/>
      <c r="BD1148" s="694"/>
      <c r="BE1148" s="694"/>
      <c r="BF1148" s="694"/>
      <c r="BG1148" s="694"/>
      <c r="BH1148" s="694"/>
      <c r="BI1148" s="694"/>
      <c r="BJ1148" s="694"/>
      <c r="BK1148" s="694"/>
      <c r="BL1148" s="694"/>
      <c r="BM1148" s="694"/>
      <c r="BN1148" s="694"/>
      <c r="BO1148" s="694"/>
      <c r="BP1148" s="694"/>
      <c r="BQ1148" s="694"/>
      <c r="BR1148" s="694"/>
      <c r="BS1148" s="694"/>
      <c r="BT1148" s="694"/>
      <c r="BU1148" s="694"/>
      <c r="BV1148" s="694"/>
    </row>
    <row r="1149" s="415" customFormat="true" ht="15" customHeight="true" x14ac:dyDescent="0.2">
      <c r="BA1149" s="694"/>
      <c r="BB1149" s="443"/>
      <c r="BC1149" s="694"/>
      <c r="BD1149" s="694"/>
      <c r="BE1149" s="694"/>
      <c r="BF1149" s="694"/>
      <c r="BG1149" s="694"/>
      <c r="BH1149" s="694"/>
      <c r="BI1149" s="694"/>
      <c r="BJ1149" s="694"/>
      <c r="BK1149" s="694"/>
      <c r="BL1149" s="694"/>
      <c r="BM1149" s="694"/>
      <c r="BN1149" s="694"/>
      <c r="BO1149" s="694"/>
      <c r="BP1149" s="694"/>
      <c r="BQ1149" s="694"/>
      <c r="BR1149" s="694"/>
      <c r="BS1149" s="694"/>
      <c r="BT1149" s="694"/>
      <c r="BU1149" s="694"/>
      <c r="BV1149" s="694"/>
    </row>
    <row r="1150" s="415" customFormat="true" ht="15" customHeight="true" x14ac:dyDescent="0.2">
      <c r="BA1150" s="694"/>
      <c r="BB1150" s="443"/>
      <c r="BC1150" s="694"/>
      <c r="BD1150" s="694"/>
      <c r="BE1150" s="694"/>
      <c r="BF1150" s="694"/>
      <c r="BG1150" s="694"/>
      <c r="BH1150" s="694"/>
      <c r="BI1150" s="694"/>
      <c r="BJ1150" s="694"/>
      <c r="BK1150" s="694"/>
      <c r="BL1150" s="694"/>
      <c r="BM1150" s="694"/>
      <c r="BN1150" s="694"/>
      <c r="BO1150" s="694"/>
      <c r="BP1150" s="694"/>
      <c r="BQ1150" s="694"/>
      <c r="BR1150" s="694"/>
      <c r="BS1150" s="694"/>
      <c r="BT1150" s="694"/>
      <c r="BU1150" s="694"/>
      <c r="BV1150" s="694"/>
    </row>
    <row r="1151" s="415" customFormat="true" ht="15" customHeight="true" x14ac:dyDescent="0.2">
      <c r="BA1151" s="694"/>
      <c r="BB1151" s="443"/>
      <c r="BC1151" s="694"/>
      <c r="BD1151" s="694"/>
      <c r="BE1151" s="694"/>
      <c r="BF1151" s="694"/>
      <c r="BG1151" s="694"/>
      <c r="BH1151" s="694"/>
      <c r="BI1151" s="694"/>
      <c r="BJ1151" s="694"/>
      <c r="BK1151" s="694"/>
      <c r="BL1151" s="694"/>
      <c r="BM1151" s="694"/>
      <c r="BN1151" s="694"/>
      <c r="BO1151" s="694"/>
      <c r="BP1151" s="694"/>
      <c r="BQ1151" s="694"/>
      <c r="BR1151" s="694"/>
      <c r="BS1151" s="694"/>
      <c r="BT1151" s="694"/>
      <c r="BU1151" s="694"/>
      <c r="BV1151" s="694"/>
    </row>
    <row r="1152" s="415" customFormat="true" ht="15" customHeight="true" x14ac:dyDescent="0.2">
      <c r="BA1152" s="694"/>
      <c r="BB1152" s="443"/>
      <c r="BC1152" s="694"/>
      <c r="BD1152" s="694"/>
      <c r="BE1152" s="694"/>
      <c r="BF1152" s="694"/>
      <c r="BG1152" s="694"/>
      <c r="BH1152" s="694"/>
      <c r="BI1152" s="694"/>
      <c r="BJ1152" s="694"/>
      <c r="BK1152" s="694"/>
      <c r="BL1152" s="694"/>
      <c r="BM1152" s="694"/>
      <c r="BN1152" s="694"/>
      <c r="BO1152" s="694"/>
      <c r="BP1152" s="694"/>
      <c r="BQ1152" s="694"/>
      <c r="BR1152" s="694"/>
      <c r="BS1152" s="694"/>
      <c r="BT1152" s="694"/>
      <c r="BU1152" s="694"/>
      <c r="BV1152" s="694"/>
    </row>
    <row r="1153" s="415" customFormat="true" ht="15" customHeight="true" x14ac:dyDescent="0.2">
      <c r="BA1153" s="694"/>
      <c r="BB1153" s="443"/>
      <c r="BC1153" s="694"/>
      <c r="BD1153" s="694"/>
      <c r="BE1153" s="694"/>
      <c r="BF1153" s="694"/>
      <c r="BG1153" s="694"/>
      <c r="BH1153" s="694"/>
      <c r="BI1153" s="694"/>
      <c r="BJ1153" s="694"/>
      <c r="BK1153" s="694"/>
      <c r="BL1153" s="694"/>
      <c r="BM1153" s="694"/>
      <c r="BN1153" s="694"/>
      <c r="BO1153" s="694"/>
      <c r="BP1153" s="694"/>
      <c r="BQ1153" s="694"/>
      <c r="BR1153" s="694"/>
      <c r="BS1153" s="694"/>
      <c r="BT1153" s="694"/>
      <c r="BU1153" s="694"/>
      <c r="BV1153" s="694"/>
    </row>
    <row r="1154" s="415" customFormat="true" ht="15" customHeight="true" x14ac:dyDescent="0.2">
      <c r="BA1154" s="694"/>
      <c r="BB1154" s="443"/>
      <c r="BC1154" s="694"/>
      <c r="BD1154" s="694"/>
      <c r="BE1154" s="694"/>
      <c r="BF1154" s="694"/>
      <c r="BG1154" s="694"/>
      <c r="BH1154" s="694"/>
      <c r="BI1154" s="694"/>
      <c r="BJ1154" s="694"/>
      <c r="BK1154" s="694"/>
      <c r="BL1154" s="694"/>
      <c r="BM1154" s="694"/>
      <c r="BN1154" s="694"/>
      <c r="BO1154" s="694"/>
      <c r="BP1154" s="694"/>
      <c r="BQ1154" s="694"/>
      <c r="BR1154" s="694"/>
      <c r="BS1154" s="694"/>
      <c r="BT1154" s="694"/>
      <c r="BU1154" s="694"/>
      <c r="BV1154" s="694"/>
    </row>
    <row r="1155" s="415" customFormat="true" ht="15" customHeight="true" x14ac:dyDescent="0.2">
      <c r="BA1155" s="694"/>
      <c r="BB1155" s="443"/>
      <c r="BC1155" s="694"/>
      <c r="BD1155" s="694"/>
      <c r="BE1155" s="694"/>
      <c r="BF1155" s="694"/>
      <c r="BG1155" s="694"/>
      <c r="BH1155" s="694"/>
      <c r="BI1155" s="694"/>
      <c r="BJ1155" s="694"/>
      <c r="BK1155" s="694"/>
      <c r="BL1155" s="694"/>
      <c r="BM1155" s="694"/>
      <c r="BN1155" s="694"/>
      <c r="BO1155" s="694"/>
      <c r="BP1155" s="694"/>
      <c r="BQ1155" s="694"/>
      <c r="BR1155" s="694"/>
      <c r="BS1155" s="694"/>
      <c r="BT1155" s="694"/>
      <c r="BU1155" s="694"/>
      <c r="BV1155" s="694"/>
    </row>
    <row r="1156" s="415" customFormat="true" ht="15" customHeight="true" x14ac:dyDescent="0.2">
      <c r="BA1156" s="694"/>
      <c r="BB1156" s="443"/>
      <c r="BC1156" s="694"/>
      <c r="BD1156" s="694"/>
      <c r="BE1156" s="694"/>
      <c r="BF1156" s="694"/>
      <c r="BG1156" s="694"/>
      <c r="BH1156" s="694"/>
      <c r="BI1156" s="694"/>
      <c r="BJ1156" s="694"/>
      <c r="BK1156" s="694"/>
      <c r="BL1156" s="694"/>
      <c r="BM1156" s="694"/>
      <c r="BN1156" s="694"/>
      <c r="BO1156" s="694"/>
      <c r="BP1156" s="694"/>
      <c r="BQ1156" s="694"/>
      <c r="BR1156" s="694"/>
      <c r="BS1156" s="694"/>
      <c r="BT1156" s="694"/>
      <c r="BU1156" s="694"/>
      <c r="BV1156" s="694"/>
    </row>
    <row r="1157" s="415" customFormat="true" ht="15" customHeight="true" x14ac:dyDescent="0.2">
      <c r="BA1157" s="694"/>
      <c r="BB1157" s="443"/>
      <c r="BC1157" s="694"/>
      <c r="BD1157" s="694"/>
      <c r="BE1157" s="694"/>
      <c r="BF1157" s="694"/>
      <c r="BG1157" s="694"/>
      <c r="BH1157" s="694"/>
      <c r="BI1157" s="694"/>
      <c r="BJ1157" s="694"/>
      <c r="BK1157" s="694"/>
      <c r="BL1157" s="694"/>
      <c r="BM1157" s="694"/>
      <c r="BN1157" s="694"/>
      <c r="BO1157" s="694"/>
      <c r="BP1157" s="694"/>
      <c r="BQ1157" s="694"/>
      <c r="BR1157" s="694"/>
      <c r="BS1157" s="694"/>
      <c r="BT1157" s="694"/>
      <c r="BU1157" s="694"/>
      <c r="BV1157" s="694"/>
    </row>
    <row r="1158" s="415" customFormat="true" ht="15" customHeight="true" x14ac:dyDescent="0.2">
      <c r="BA1158" s="694"/>
      <c r="BB1158" s="443"/>
      <c r="BC1158" s="694"/>
      <c r="BD1158" s="694"/>
      <c r="BE1158" s="694"/>
      <c r="BF1158" s="694"/>
      <c r="BG1158" s="694"/>
      <c r="BH1158" s="694"/>
      <c r="BI1158" s="694"/>
      <c r="BJ1158" s="694"/>
      <c r="BK1158" s="694"/>
      <c r="BL1158" s="694"/>
      <c r="BM1158" s="694"/>
      <c r="BN1158" s="694"/>
      <c r="BO1158" s="694"/>
      <c r="BP1158" s="694"/>
      <c r="BQ1158" s="694"/>
      <c r="BR1158" s="694"/>
      <c r="BS1158" s="694"/>
      <c r="BT1158" s="694"/>
      <c r="BU1158" s="694"/>
      <c r="BV1158" s="694"/>
    </row>
    <row r="1159" s="415" customFormat="true" ht="15" customHeight="true" x14ac:dyDescent="0.2">
      <c r="BA1159" s="694"/>
      <c r="BB1159" s="443"/>
      <c r="BC1159" s="694"/>
      <c r="BD1159" s="694"/>
      <c r="BE1159" s="694"/>
      <c r="BF1159" s="694"/>
      <c r="BG1159" s="694"/>
      <c r="BH1159" s="694"/>
      <c r="BI1159" s="694"/>
      <c r="BJ1159" s="694"/>
      <c r="BK1159" s="694"/>
      <c r="BL1159" s="694"/>
      <c r="BM1159" s="694"/>
      <c r="BN1159" s="694"/>
      <c r="BO1159" s="694"/>
      <c r="BP1159" s="694"/>
      <c r="BQ1159" s="694"/>
      <c r="BR1159" s="694"/>
      <c r="BS1159" s="694"/>
      <c r="BT1159" s="694"/>
      <c r="BU1159" s="694"/>
      <c r="BV1159" s="694"/>
    </row>
    <row r="1160" s="415" customFormat="true" ht="15" customHeight="true" x14ac:dyDescent="0.2">
      <c r="BA1160" s="694"/>
      <c r="BB1160" s="443"/>
      <c r="BC1160" s="694"/>
      <c r="BD1160" s="694"/>
      <c r="BE1160" s="694"/>
      <c r="BF1160" s="694"/>
      <c r="BG1160" s="694"/>
      <c r="BH1160" s="694"/>
      <c r="BI1160" s="694"/>
      <c r="BJ1160" s="694"/>
      <c r="BK1160" s="694"/>
      <c r="BL1160" s="694"/>
      <c r="BM1160" s="694"/>
      <c r="BN1160" s="694"/>
      <c r="BO1160" s="694"/>
      <c r="BP1160" s="694"/>
      <c r="BQ1160" s="694"/>
      <c r="BR1160" s="694"/>
      <c r="BS1160" s="694"/>
      <c r="BT1160" s="694"/>
      <c r="BU1160" s="694"/>
      <c r="BV1160" s="694"/>
    </row>
    <row r="1161" s="415" customFormat="true" ht="15" customHeight="true" x14ac:dyDescent="0.2">
      <c r="BA1161" s="694"/>
      <c r="BB1161" s="443"/>
      <c r="BC1161" s="694"/>
      <c r="BD1161" s="694"/>
      <c r="BE1161" s="694"/>
      <c r="BF1161" s="694"/>
      <c r="BG1161" s="694"/>
      <c r="BH1161" s="694"/>
      <c r="BI1161" s="694"/>
      <c r="BJ1161" s="694"/>
      <c r="BK1161" s="694"/>
      <c r="BL1161" s="694"/>
      <c r="BM1161" s="694"/>
      <c r="BN1161" s="694"/>
      <c r="BO1161" s="694"/>
      <c r="BP1161" s="694"/>
      <c r="BQ1161" s="694"/>
      <c r="BR1161" s="694"/>
      <c r="BS1161" s="694"/>
      <c r="BT1161" s="694"/>
      <c r="BU1161" s="694"/>
      <c r="BV1161" s="694"/>
    </row>
    <row r="1162" s="415" customFormat="true" ht="15" customHeight="true" x14ac:dyDescent="0.2">
      <c r="BA1162" s="694"/>
      <c r="BB1162" s="443"/>
      <c r="BC1162" s="694"/>
      <c r="BD1162" s="694"/>
      <c r="BE1162" s="694"/>
      <c r="BF1162" s="694"/>
      <c r="BG1162" s="694"/>
      <c r="BH1162" s="694"/>
      <c r="BI1162" s="694"/>
      <c r="BJ1162" s="694"/>
      <c r="BK1162" s="694"/>
      <c r="BL1162" s="694"/>
      <c r="BM1162" s="694"/>
      <c r="BN1162" s="694"/>
      <c r="BO1162" s="694"/>
      <c r="BP1162" s="694"/>
      <c r="BQ1162" s="694"/>
      <c r="BR1162" s="694"/>
      <c r="BS1162" s="694"/>
      <c r="BT1162" s="694"/>
      <c r="BU1162" s="694"/>
      <c r="BV1162" s="694"/>
    </row>
    <row r="1163" s="415" customFormat="true" ht="15" customHeight="true" x14ac:dyDescent="0.2">
      <c r="BA1163" s="694"/>
      <c r="BB1163" s="443"/>
      <c r="BC1163" s="694"/>
      <c r="BD1163" s="694"/>
      <c r="BE1163" s="694"/>
      <c r="BF1163" s="694"/>
      <c r="BG1163" s="694"/>
      <c r="BH1163" s="694"/>
      <c r="BI1163" s="694"/>
      <c r="BJ1163" s="694"/>
      <c r="BK1163" s="694"/>
      <c r="BL1163" s="694"/>
      <c r="BM1163" s="694"/>
      <c r="BN1163" s="694"/>
      <c r="BO1163" s="694"/>
      <c r="BP1163" s="694"/>
      <c r="BQ1163" s="694"/>
      <c r="BR1163" s="694"/>
      <c r="BS1163" s="694"/>
      <c r="BT1163" s="694"/>
      <c r="BU1163" s="694"/>
      <c r="BV1163" s="694"/>
    </row>
    <row r="1164" s="415" customFormat="true" ht="15" customHeight="true" x14ac:dyDescent="0.2">
      <c r="BA1164" s="694"/>
      <c r="BB1164" s="443"/>
      <c r="BC1164" s="694"/>
      <c r="BD1164" s="694"/>
      <c r="BE1164" s="694"/>
      <c r="BF1164" s="694"/>
      <c r="BG1164" s="694"/>
      <c r="BH1164" s="694"/>
      <c r="BI1164" s="694"/>
      <c r="BJ1164" s="694"/>
      <c r="BK1164" s="694"/>
      <c r="BL1164" s="694"/>
      <c r="BM1164" s="694"/>
      <c r="BN1164" s="694"/>
      <c r="BO1164" s="694"/>
      <c r="BP1164" s="694"/>
      <c r="BQ1164" s="694"/>
      <c r="BR1164" s="694"/>
      <c r="BS1164" s="694"/>
      <c r="BT1164" s="694"/>
      <c r="BU1164" s="694"/>
      <c r="BV1164" s="694"/>
    </row>
    <row r="1165" s="415" customFormat="true" ht="15" customHeight="true" x14ac:dyDescent="0.2">
      <c r="BA1165" s="694"/>
      <c r="BB1165" s="443"/>
      <c r="BC1165" s="694"/>
      <c r="BD1165" s="694"/>
      <c r="BE1165" s="694"/>
      <c r="BF1165" s="694"/>
      <c r="BG1165" s="694"/>
      <c r="BH1165" s="694"/>
      <c r="BI1165" s="694"/>
      <c r="BJ1165" s="694"/>
      <c r="BK1165" s="694"/>
      <c r="BL1165" s="694"/>
      <c r="BM1165" s="694"/>
      <c r="BN1165" s="694"/>
      <c r="BO1165" s="694"/>
      <c r="BP1165" s="694"/>
      <c r="BQ1165" s="694"/>
      <c r="BR1165" s="694"/>
      <c r="BS1165" s="694"/>
      <c r="BT1165" s="694"/>
      <c r="BU1165" s="694"/>
      <c r="BV1165" s="694"/>
    </row>
    <row r="1166" s="415" customFormat="true" ht="15" customHeight="true" x14ac:dyDescent="0.2">
      <c r="BA1166" s="694"/>
      <c r="BB1166" s="443"/>
      <c r="BC1166" s="694"/>
      <c r="BD1166" s="694"/>
      <c r="BE1166" s="694"/>
      <c r="BF1166" s="694"/>
      <c r="BG1166" s="694"/>
      <c r="BH1166" s="694"/>
      <c r="BI1166" s="694"/>
      <c r="BJ1166" s="694"/>
      <c r="BK1166" s="694"/>
      <c r="BL1166" s="694"/>
      <c r="BM1166" s="694"/>
      <c r="BN1166" s="694"/>
      <c r="BO1166" s="694"/>
      <c r="BP1166" s="694"/>
      <c r="BQ1166" s="694"/>
      <c r="BR1166" s="694"/>
      <c r="BS1166" s="694"/>
      <c r="BT1166" s="694"/>
      <c r="BU1166" s="694"/>
      <c r="BV1166" s="694"/>
    </row>
    <row r="1167" s="415" customFormat="true" ht="15" customHeight="true" x14ac:dyDescent="0.2">
      <c r="BA1167" s="694"/>
      <c r="BB1167" s="443"/>
      <c r="BC1167" s="694"/>
      <c r="BD1167" s="694"/>
      <c r="BE1167" s="694"/>
      <c r="BF1167" s="694"/>
      <c r="BG1167" s="694"/>
      <c r="BH1167" s="694"/>
      <c r="BI1167" s="694"/>
      <c r="BJ1167" s="694"/>
      <c r="BK1167" s="694"/>
      <c r="BL1167" s="694"/>
      <c r="BM1167" s="694"/>
      <c r="BN1167" s="694"/>
      <c r="BO1167" s="694"/>
      <c r="BP1167" s="694"/>
      <c r="BQ1167" s="694"/>
      <c r="BR1167" s="694"/>
      <c r="BS1167" s="694"/>
      <c r="BT1167" s="694"/>
      <c r="BU1167" s="694"/>
      <c r="BV1167" s="694"/>
    </row>
    <row r="1168" s="415" customFormat="true" ht="15" customHeight="true" x14ac:dyDescent="0.2">
      <c r="BA1168" s="694"/>
      <c r="BB1168" s="443"/>
      <c r="BC1168" s="694"/>
      <c r="BD1168" s="694"/>
      <c r="BE1168" s="694"/>
      <c r="BF1168" s="694"/>
      <c r="BG1168" s="694"/>
      <c r="BH1168" s="694"/>
      <c r="BI1168" s="694"/>
      <c r="BJ1168" s="694"/>
      <c r="BK1168" s="694"/>
      <c r="BL1168" s="694"/>
      <c r="BM1168" s="694"/>
      <c r="BN1168" s="694"/>
      <c r="BO1168" s="694"/>
      <c r="BP1168" s="694"/>
      <c r="BQ1168" s="694"/>
      <c r="BR1168" s="694"/>
      <c r="BS1168" s="694"/>
      <c r="BT1168" s="694"/>
      <c r="BU1168" s="694"/>
      <c r="BV1168" s="694"/>
    </row>
    <row r="1169" s="415" customFormat="true" ht="15" customHeight="true" x14ac:dyDescent="0.2">
      <c r="BA1169" s="694"/>
      <c r="BB1169" s="443"/>
      <c r="BC1169" s="694"/>
      <c r="BD1169" s="694"/>
      <c r="BE1169" s="694"/>
      <c r="BF1169" s="694"/>
      <c r="BG1169" s="694"/>
      <c r="BH1169" s="694"/>
      <c r="BI1169" s="694"/>
      <c r="BJ1169" s="694"/>
      <c r="BK1169" s="694"/>
      <c r="BL1169" s="694"/>
      <c r="BM1169" s="694"/>
      <c r="BN1169" s="694"/>
      <c r="BO1169" s="694"/>
      <c r="BP1169" s="694"/>
      <c r="BQ1169" s="694"/>
      <c r="BR1169" s="694"/>
      <c r="BS1169" s="694"/>
      <c r="BT1169" s="694"/>
      <c r="BU1169" s="694"/>
      <c r="BV1169" s="694"/>
    </row>
    <row r="1170" s="415" customFormat="true" ht="15" customHeight="true" x14ac:dyDescent="0.2">
      <c r="A1170" s="512"/>
      <c r="B1170" s="995"/>
      <c r="C1170" s="996"/>
      <c r="D1170" s="996"/>
      <c r="E1170" s="996"/>
      <c r="F1170" s="996"/>
      <c r="G1170" s="996"/>
      <c r="H1170" s="996"/>
      <c r="I1170" s="996"/>
      <c r="J1170" s="996"/>
      <c r="K1170" s="996"/>
      <c r="L1170" s="996"/>
      <c r="M1170" s="996"/>
      <c r="N1170" s="996"/>
      <c r="O1170" s="996"/>
      <c r="P1170" s="996"/>
      <c r="Q1170" s="996"/>
      <c r="R1170" s="996"/>
      <c r="S1170" s="996"/>
      <c r="T1170" s="996"/>
      <c r="U1170" s="996"/>
      <c r="V1170" s="996"/>
      <c r="BA1170" s="694"/>
      <c r="BB1170" s="443"/>
      <c r="BC1170" s="694"/>
      <c r="BD1170" s="694"/>
      <c r="BE1170" s="694"/>
      <c r="BF1170" s="694"/>
      <c r="BG1170" s="694"/>
      <c r="BH1170" s="694"/>
      <c r="BI1170" s="694"/>
      <c r="BJ1170" s="694"/>
      <c r="BK1170" s="694"/>
      <c r="BL1170" s="694"/>
      <c r="BM1170" s="694"/>
      <c r="BN1170" s="694"/>
      <c r="BO1170" s="694"/>
      <c r="BP1170" s="694"/>
      <c r="BQ1170" s="694"/>
      <c r="BR1170" s="694"/>
      <c r="BS1170" s="694"/>
      <c r="BT1170" s="694"/>
      <c r="BU1170" s="694"/>
      <c r="BV1170" s="694"/>
    </row>
    <row r="1171" s="415" customFormat="true" ht="15" customHeight="true" x14ac:dyDescent="0.2">
      <c r="A1171" s="512"/>
      <c r="B1171" s="995"/>
      <c r="C1171" s="996"/>
      <c r="D1171" s="996"/>
      <c r="E1171" s="996"/>
      <c r="F1171" s="996"/>
      <c r="G1171" s="996"/>
      <c r="H1171" s="996"/>
      <c r="I1171" s="996"/>
      <c r="J1171" s="996"/>
      <c r="K1171" s="996"/>
      <c r="L1171" s="996"/>
      <c r="M1171" s="996"/>
      <c r="N1171" s="996"/>
      <c r="O1171" s="996"/>
      <c r="P1171" s="996"/>
      <c r="Q1171" s="996"/>
      <c r="R1171" s="996"/>
      <c r="S1171" s="996"/>
      <c r="T1171" s="996"/>
      <c r="U1171" s="996"/>
      <c r="V1171" s="996"/>
      <c r="BA1171" s="694"/>
      <c r="BB1171" s="443"/>
      <c r="BC1171" s="694"/>
      <c r="BD1171" s="694"/>
      <c r="BE1171" s="694"/>
      <c r="BF1171" s="694"/>
      <c r="BG1171" s="694"/>
      <c r="BH1171" s="694"/>
      <c r="BI1171" s="694"/>
      <c r="BJ1171" s="694"/>
      <c r="BK1171" s="694"/>
      <c r="BL1171" s="694"/>
      <c r="BM1171" s="694"/>
      <c r="BN1171" s="694"/>
      <c r="BO1171" s="694"/>
      <c r="BP1171" s="694"/>
      <c r="BQ1171" s="694"/>
      <c r="BR1171" s="694"/>
      <c r="BS1171" s="694"/>
      <c r="BT1171" s="694"/>
      <c r="BU1171" s="694"/>
      <c r="BV1171" s="694"/>
    </row>
    <row r="1172" s="415" customFormat="true" ht="15" customHeight="true" x14ac:dyDescent="0.2">
      <c r="A1172" s="512"/>
      <c r="B1172" s="995"/>
      <c r="C1172" s="996"/>
      <c r="D1172" s="996"/>
      <c r="E1172" s="996"/>
      <c r="F1172" s="996"/>
      <c r="G1172" s="996"/>
      <c r="H1172" s="996"/>
      <c r="I1172" s="996"/>
      <c r="J1172" s="996"/>
      <c r="K1172" s="996"/>
      <c r="L1172" s="996"/>
      <c r="M1172" s="996"/>
      <c r="N1172" s="996"/>
      <c r="O1172" s="996"/>
      <c r="P1172" s="996"/>
      <c r="Q1172" s="996"/>
      <c r="R1172" s="996"/>
      <c r="S1172" s="996"/>
      <c r="T1172" s="996"/>
      <c r="U1172" s="996"/>
      <c r="V1172" s="996"/>
      <c r="BA1172" s="694"/>
      <c r="BB1172" s="443"/>
      <c r="BC1172" s="694"/>
      <c r="BD1172" s="694"/>
      <c r="BE1172" s="694"/>
      <c r="BF1172" s="694"/>
      <c r="BG1172" s="694"/>
      <c r="BH1172" s="694"/>
      <c r="BI1172" s="694"/>
      <c r="BJ1172" s="694"/>
      <c r="BK1172" s="694"/>
      <c r="BL1172" s="694"/>
      <c r="BM1172" s="694"/>
      <c r="BN1172" s="694"/>
      <c r="BO1172" s="694"/>
      <c r="BP1172" s="694"/>
      <c r="BQ1172" s="694"/>
      <c r="BR1172" s="694"/>
      <c r="BS1172" s="694"/>
      <c r="BT1172" s="694"/>
      <c r="BU1172" s="694"/>
      <c r="BV1172" s="694"/>
    </row>
    <row r="1173" s="415" customFormat="true" ht="15" customHeight="true" x14ac:dyDescent="0.2">
      <c r="A1173" s="512"/>
      <c r="B1173" s="995"/>
      <c r="C1173" s="996"/>
      <c r="D1173" s="996"/>
      <c r="E1173" s="996"/>
      <c r="F1173" s="996"/>
      <c r="G1173" s="996"/>
      <c r="H1173" s="996"/>
      <c r="I1173" s="996"/>
      <c r="J1173" s="996"/>
      <c r="K1173" s="996"/>
      <c r="L1173" s="996"/>
      <c r="M1173" s="996"/>
      <c r="N1173" s="996"/>
      <c r="O1173" s="996"/>
      <c r="P1173" s="996"/>
      <c r="Q1173" s="996"/>
      <c r="R1173" s="996"/>
      <c r="S1173" s="996"/>
      <c r="T1173" s="996"/>
      <c r="U1173" s="996"/>
      <c r="V1173" s="996"/>
      <c r="BA1173" s="694"/>
      <c r="BB1173" s="443"/>
      <c r="BC1173" s="694"/>
      <c r="BD1173" s="694"/>
      <c r="BE1173" s="694"/>
      <c r="BF1173" s="694"/>
      <c r="BG1173" s="694"/>
      <c r="BH1173" s="694"/>
      <c r="BI1173" s="694"/>
      <c r="BJ1173" s="694"/>
      <c r="BK1173" s="694"/>
      <c r="BL1173" s="694"/>
      <c r="BM1173" s="694"/>
      <c r="BN1173" s="694"/>
      <c r="BO1173" s="694"/>
      <c r="BP1173" s="694"/>
      <c r="BQ1173" s="694"/>
      <c r="BR1173" s="694"/>
      <c r="BS1173" s="694"/>
      <c r="BT1173" s="694"/>
      <c r="BU1173" s="694"/>
      <c r="BV1173" s="694"/>
    </row>
    <row r="1174" s="415" customFormat="true" ht="15" customHeight="true" x14ac:dyDescent="0.2">
      <c r="A1174" s="512"/>
      <c r="B1174" s="995"/>
      <c r="C1174" s="996"/>
      <c r="D1174" s="996"/>
      <c r="E1174" s="996"/>
      <c r="F1174" s="996"/>
      <c r="G1174" s="996"/>
      <c r="H1174" s="996"/>
      <c r="I1174" s="996"/>
      <c r="J1174" s="996"/>
      <c r="K1174" s="996"/>
      <c r="L1174" s="996"/>
      <c r="M1174" s="996"/>
      <c r="N1174" s="996"/>
      <c r="O1174" s="996"/>
      <c r="P1174" s="996"/>
      <c r="Q1174" s="996"/>
      <c r="R1174" s="996"/>
      <c r="S1174" s="996"/>
      <c r="T1174" s="996"/>
      <c r="U1174" s="996"/>
      <c r="V1174" s="996"/>
      <c r="BA1174" s="694"/>
      <c r="BB1174" s="443"/>
      <c r="BC1174" s="694"/>
      <c r="BD1174" s="694"/>
      <c r="BE1174" s="694"/>
      <c r="BF1174" s="694"/>
      <c r="BG1174" s="694"/>
      <c r="BH1174" s="694"/>
      <c r="BI1174" s="694"/>
      <c r="BJ1174" s="694"/>
      <c r="BK1174" s="694"/>
      <c r="BL1174" s="694"/>
      <c r="BM1174" s="694"/>
      <c r="BN1174" s="694"/>
      <c r="BO1174" s="694"/>
      <c r="BP1174" s="694"/>
      <c r="BQ1174" s="694"/>
      <c r="BR1174" s="694"/>
      <c r="BS1174" s="694"/>
      <c r="BT1174" s="694"/>
      <c r="BU1174" s="694"/>
      <c r="BV1174" s="694"/>
    </row>
    <row r="1175" s="415" customFormat="true" ht="15" customHeight="true" x14ac:dyDescent="0.2">
      <c r="A1175" s="512"/>
      <c r="B1175" s="995"/>
      <c r="C1175" s="996"/>
      <c r="D1175" s="996"/>
      <c r="E1175" s="996"/>
      <c r="F1175" s="996"/>
      <c r="G1175" s="996"/>
      <c r="H1175" s="996"/>
      <c r="I1175" s="996"/>
      <c r="J1175" s="996"/>
      <c r="K1175" s="996"/>
      <c r="L1175" s="996"/>
      <c r="M1175" s="996"/>
      <c r="N1175" s="996"/>
      <c r="O1175" s="996"/>
      <c r="P1175" s="996"/>
      <c r="Q1175" s="996"/>
      <c r="R1175" s="996"/>
      <c r="S1175" s="996"/>
      <c r="T1175" s="996"/>
      <c r="U1175" s="996"/>
      <c r="V1175" s="996"/>
      <c r="BA1175" s="694"/>
      <c r="BB1175" s="443"/>
      <c r="BC1175" s="694"/>
      <c r="BD1175" s="694"/>
      <c r="BE1175" s="694"/>
      <c r="BF1175" s="694"/>
      <c r="BG1175" s="694"/>
      <c r="BH1175" s="694"/>
      <c r="BI1175" s="694"/>
      <c r="BJ1175" s="694"/>
      <c r="BK1175" s="694"/>
      <c r="BL1175" s="694"/>
      <c r="BM1175" s="694"/>
      <c r="BN1175" s="694"/>
      <c r="BO1175" s="694"/>
      <c r="BP1175" s="694"/>
      <c r="BQ1175" s="694"/>
      <c r="BR1175" s="694"/>
      <c r="BS1175" s="694"/>
      <c r="BT1175" s="694"/>
      <c r="BU1175" s="694"/>
      <c r="BV1175" s="694"/>
    </row>
    <row r="1176" s="415" customFormat="true" ht="15" customHeight="true" x14ac:dyDescent="0.2">
      <c r="A1176" s="997"/>
      <c r="B1176" s="512"/>
      <c r="C1176" s="998"/>
      <c r="D1176" s="999"/>
      <c r="E1176" s="999"/>
      <c r="F1176" s="999"/>
      <c r="G1176" s="999"/>
      <c r="H1176" s="998"/>
      <c r="I1176" s="999"/>
      <c r="J1176" s="999"/>
      <c r="K1176" s="999"/>
      <c r="L1176" s="999"/>
      <c r="M1176" s="998"/>
      <c r="N1176" s="999"/>
      <c r="O1176" s="999"/>
      <c r="P1176" s="999"/>
      <c r="Q1176" s="999"/>
      <c r="R1176" s="998"/>
      <c r="S1176" s="999"/>
      <c r="T1176" s="999"/>
      <c r="U1176" s="999"/>
      <c r="BA1176" s="694"/>
      <c r="BB1176" s="443"/>
      <c r="BC1176" s="694"/>
      <c r="BD1176" s="694"/>
      <c r="BE1176" s="694"/>
      <c r="BF1176" s="694"/>
      <c r="BG1176" s="694"/>
      <c r="BH1176" s="694"/>
      <c r="BI1176" s="694"/>
      <c r="BJ1176" s="694"/>
      <c r="BK1176" s="694"/>
      <c r="BL1176" s="694"/>
      <c r="BM1176" s="694"/>
      <c r="BN1176" s="694"/>
      <c r="BO1176" s="694"/>
      <c r="BP1176" s="694"/>
      <c r="BQ1176" s="694"/>
      <c r="BR1176" s="694"/>
      <c r="BS1176" s="694"/>
      <c r="BT1176" s="694"/>
      <c r="BU1176" s="694"/>
      <c r="BV1176" s="694"/>
    </row>
    <row r="1177" s="415" customFormat="true" ht="15" customHeight="true" x14ac:dyDescent="0.2">
      <c r="A1177" s="999"/>
      <c r="B1177" s="999"/>
      <c r="C1177" s="998"/>
      <c r="D1177" s="998"/>
      <c r="E1177" s="998"/>
      <c r="F1177" s="998"/>
      <c r="G1177" s="998"/>
      <c r="H1177" s="998"/>
      <c r="I1177" s="998"/>
      <c r="J1177" s="998"/>
      <c r="K1177" s="998"/>
      <c r="L1177" s="998"/>
      <c r="M1177" s="998"/>
      <c r="N1177" s="998"/>
      <c r="O1177" s="998"/>
      <c r="P1177" s="998"/>
      <c r="Q1177" s="998"/>
      <c r="R1177" s="998"/>
      <c r="S1177" s="998"/>
      <c r="T1177" s="998"/>
      <c r="U1177" s="998"/>
      <c r="BA1177" s="694"/>
      <c r="BB1177" s="443"/>
      <c r="BC1177" s="694"/>
      <c r="BD1177" s="694"/>
      <c r="BE1177" s="694"/>
      <c r="BF1177" s="694"/>
      <c r="BG1177" s="694"/>
      <c r="BH1177" s="694"/>
      <c r="BI1177" s="694"/>
      <c r="BJ1177" s="694"/>
      <c r="BK1177" s="694"/>
      <c r="BL1177" s="694"/>
      <c r="BM1177" s="694"/>
      <c r="BN1177" s="694"/>
      <c r="BO1177" s="694"/>
      <c r="BP1177" s="694"/>
      <c r="BQ1177" s="694"/>
      <c r="BR1177" s="694"/>
      <c r="BS1177" s="694"/>
      <c r="BT1177" s="694"/>
      <c r="BU1177" s="694"/>
      <c r="BV1177" s="694"/>
    </row>
    <row r="1178" s="415" customFormat="true" ht="15" customHeight="true" x14ac:dyDescent="0.2">
      <c r="BA1178" s="694"/>
      <c r="BB1178" s="443"/>
      <c r="BC1178" s="694"/>
      <c r="BD1178" s="694"/>
      <c r="BE1178" s="694"/>
      <c r="BF1178" s="694"/>
      <c r="BG1178" s="694"/>
      <c r="BH1178" s="694"/>
      <c r="BI1178" s="694"/>
      <c r="BJ1178" s="694"/>
      <c r="BK1178" s="694"/>
      <c r="BL1178" s="694"/>
      <c r="BM1178" s="694"/>
      <c r="BN1178" s="694"/>
      <c r="BO1178" s="694"/>
      <c r="BP1178" s="694"/>
      <c r="BQ1178" s="694"/>
      <c r="BR1178" s="694"/>
      <c r="BS1178" s="694"/>
      <c r="BT1178" s="694"/>
      <c r="BU1178" s="694"/>
      <c r="BV1178" s="694"/>
    </row>
    <row r="1179" s="415" customFormat="true" ht="15" customHeight="true" x14ac:dyDescent="0.2">
      <c r="BA1179" s="694"/>
      <c r="BB1179" s="443"/>
      <c r="BC1179" s="694"/>
      <c r="BD1179" s="694"/>
      <c r="BE1179" s="694"/>
      <c r="BF1179" s="694"/>
      <c r="BG1179" s="694"/>
      <c r="BH1179" s="694"/>
      <c r="BI1179" s="694"/>
      <c r="BJ1179" s="694"/>
      <c r="BK1179" s="694"/>
      <c r="BL1179" s="694"/>
      <c r="BM1179" s="694"/>
      <c r="BN1179" s="694"/>
      <c r="BO1179" s="694"/>
      <c r="BP1179" s="694"/>
      <c r="BQ1179" s="694"/>
      <c r="BR1179" s="694"/>
      <c r="BS1179" s="694"/>
      <c r="BT1179" s="694"/>
      <c r="BU1179" s="694"/>
      <c r="BV1179" s="694"/>
    </row>
    <row r="1180" s="415" customFormat="true" ht="15" customHeight="true" x14ac:dyDescent="0.2">
      <c r="BA1180" s="694"/>
      <c r="BB1180" s="443"/>
      <c r="BC1180" s="694"/>
      <c r="BD1180" s="694"/>
      <c r="BE1180" s="694"/>
      <c r="BF1180" s="694"/>
      <c r="BG1180" s="694"/>
      <c r="BH1180" s="694"/>
      <c r="BI1180" s="694"/>
      <c r="BJ1180" s="694"/>
      <c r="BK1180" s="694"/>
      <c r="BL1180" s="694"/>
      <c r="BM1180" s="694"/>
      <c r="BN1180" s="694"/>
      <c r="BO1180" s="694"/>
      <c r="BP1180" s="694"/>
      <c r="BQ1180" s="694"/>
      <c r="BR1180" s="694"/>
      <c r="BS1180" s="694"/>
      <c r="BT1180" s="694"/>
      <c r="BU1180" s="694"/>
      <c r="BV1180" s="694"/>
    </row>
    <row r="1181" s="415" customFormat="true" ht="15" customHeight="true" x14ac:dyDescent="0.2">
      <c r="BA1181" s="694"/>
      <c r="BB1181" s="443"/>
      <c r="BC1181" s="694"/>
      <c r="BD1181" s="694"/>
      <c r="BE1181" s="694"/>
      <c r="BF1181" s="694"/>
      <c r="BG1181" s="694"/>
      <c r="BH1181" s="694"/>
      <c r="BI1181" s="694"/>
      <c r="BJ1181" s="694"/>
      <c r="BK1181" s="694"/>
      <c r="BL1181" s="694"/>
      <c r="BM1181" s="694"/>
      <c r="BN1181" s="694"/>
      <c r="BO1181" s="694"/>
      <c r="BP1181" s="694"/>
      <c r="BQ1181" s="694"/>
      <c r="BR1181" s="694"/>
      <c r="BS1181" s="694"/>
      <c r="BT1181" s="694"/>
      <c r="BU1181" s="694"/>
      <c r="BV1181" s="694"/>
    </row>
    <row r="1182" s="415" customFormat="true" ht="15" customHeight="true" x14ac:dyDescent="0.2">
      <c r="BA1182" s="694"/>
      <c r="BB1182" s="443"/>
      <c r="BC1182" s="694"/>
      <c r="BD1182" s="694"/>
      <c r="BE1182" s="694"/>
      <c r="BF1182" s="694"/>
      <c r="BG1182" s="694"/>
      <c r="BH1182" s="694"/>
      <c r="BI1182" s="694"/>
      <c r="BJ1182" s="694"/>
      <c r="BK1182" s="694"/>
      <c r="BL1182" s="694"/>
      <c r="BM1182" s="694"/>
      <c r="BN1182" s="694"/>
      <c r="BO1182" s="694"/>
      <c r="BP1182" s="694"/>
      <c r="BQ1182" s="694"/>
      <c r="BR1182" s="694"/>
      <c r="BS1182" s="694"/>
      <c r="BT1182" s="694"/>
      <c r="BU1182" s="694"/>
      <c r="BV1182" s="694"/>
    </row>
    <row r="1183" s="415" customFormat="true" ht="15" customHeight="true" x14ac:dyDescent="0.2">
      <c r="BA1183" s="694"/>
      <c r="BB1183" s="443"/>
      <c r="BC1183" s="694"/>
      <c r="BD1183" s="694"/>
      <c r="BE1183" s="694"/>
      <c r="BF1183" s="694"/>
      <c r="BG1183" s="694"/>
      <c r="BH1183" s="694"/>
      <c r="BI1183" s="694"/>
      <c r="BJ1183" s="694"/>
      <c r="BK1183" s="694"/>
      <c r="BL1183" s="694"/>
      <c r="BM1183" s="694"/>
      <c r="BN1183" s="694"/>
      <c r="BO1183" s="694"/>
      <c r="BP1183" s="694"/>
      <c r="BQ1183" s="694"/>
      <c r="BR1183" s="694"/>
      <c r="BS1183" s="694"/>
      <c r="BT1183" s="694"/>
      <c r="BU1183" s="694"/>
      <c r="BV1183" s="694"/>
    </row>
    <row r="1184" s="415" customFormat="true" ht="15" customHeight="true" x14ac:dyDescent="0.2">
      <c r="BA1184" s="694"/>
      <c r="BB1184" s="443"/>
      <c r="BC1184" s="694"/>
      <c r="BD1184" s="694"/>
      <c r="BE1184" s="694"/>
      <c r="BF1184" s="694"/>
      <c r="BG1184" s="694"/>
      <c r="BH1184" s="694"/>
      <c r="BI1184" s="694"/>
      <c r="BJ1184" s="694"/>
      <c r="BK1184" s="694"/>
      <c r="BL1184" s="694"/>
      <c r="BM1184" s="694"/>
      <c r="BN1184" s="694"/>
      <c r="BO1184" s="694"/>
      <c r="BP1184" s="694"/>
      <c r="BQ1184" s="694"/>
      <c r="BR1184" s="694"/>
      <c r="BS1184" s="694"/>
      <c r="BT1184" s="694"/>
      <c r="BU1184" s="694"/>
      <c r="BV1184" s="694"/>
    </row>
    <row r="1185" s="415" customFormat="true" ht="15" customHeight="true" x14ac:dyDescent="0.2">
      <c r="BA1185" s="694"/>
      <c r="BB1185" s="443"/>
      <c r="BC1185" s="694"/>
      <c r="BD1185" s="694"/>
      <c r="BE1185" s="694"/>
      <c r="BF1185" s="694"/>
      <c r="BG1185" s="694"/>
      <c r="BH1185" s="694"/>
      <c r="BI1185" s="694"/>
      <c r="BJ1185" s="694"/>
      <c r="BK1185" s="694"/>
      <c r="BL1185" s="694"/>
      <c r="BM1185" s="694"/>
      <c r="BN1185" s="694"/>
      <c r="BO1185" s="694"/>
      <c r="BP1185" s="694"/>
      <c r="BQ1185" s="694"/>
      <c r="BR1185" s="694"/>
      <c r="BS1185" s="694"/>
      <c r="BT1185" s="694"/>
      <c r="BU1185" s="694"/>
      <c r="BV1185" s="694"/>
    </row>
    <row r="1186" s="415" customFormat="true" ht="15" customHeight="true" x14ac:dyDescent="0.2">
      <c r="BA1186" s="694"/>
      <c r="BB1186" s="443"/>
      <c r="BC1186" s="694"/>
      <c r="BD1186" s="694"/>
      <c r="BE1186" s="694"/>
      <c r="BF1186" s="694"/>
      <c r="BG1186" s="694"/>
      <c r="BH1186" s="694"/>
      <c r="BI1186" s="694"/>
      <c r="BJ1186" s="694"/>
      <c r="BK1186" s="694"/>
      <c r="BL1186" s="694"/>
      <c r="BM1186" s="694"/>
      <c r="BN1186" s="694"/>
      <c r="BO1186" s="694"/>
      <c r="BP1186" s="694"/>
      <c r="BQ1186" s="694"/>
      <c r="BR1186" s="694"/>
      <c r="BS1186" s="694"/>
      <c r="BT1186" s="694"/>
      <c r="BU1186" s="694"/>
      <c r="BV1186" s="694"/>
    </row>
    <row r="1187" s="415" customFormat="true" ht="15" customHeight="true" x14ac:dyDescent="0.2">
      <c r="BA1187" s="694"/>
      <c r="BB1187" s="443"/>
      <c r="BC1187" s="694"/>
      <c r="BD1187" s="694"/>
      <c r="BE1187" s="694"/>
      <c r="BF1187" s="694"/>
      <c r="BG1187" s="694"/>
      <c r="BH1187" s="694"/>
      <c r="BI1187" s="694"/>
      <c r="BJ1187" s="694"/>
      <c r="BK1187" s="694"/>
      <c r="BL1187" s="694"/>
      <c r="BM1187" s="694"/>
      <c r="BN1187" s="694"/>
      <c r="BO1187" s="694"/>
      <c r="BP1187" s="694"/>
      <c r="BQ1187" s="694"/>
      <c r="BR1187" s="694"/>
      <c r="BS1187" s="694"/>
      <c r="BT1187" s="694"/>
      <c r="BU1187" s="694"/>
      <c r="BV1187" s="694"/>
    </row>
    <row r="1188" s="415" customFormat="true" ht="15" customHeight="true" x14ac:dyDescent="0.2">
      <c r="BA1188" s="694"/>
      <c r="BB1188" s="443"/>
      <c r="BC1188" s="694"/>
      <c r="BD1188" s="694"/>
      <c r="BE1188" s="694"/>
      <c r="BF1188" s="694"/>
      <c r="BG1188" s="694"/>
      <c r="BH1188" s="694"/>
      <c r="BI1188" s="694"/>
      <c r="BJ1188" s="694"/>
      <c r="BK1188" s="694"/>
      <c r="BL1188" s="694"/>
      <c r="BM1188" s="694"/>
      <c r="BN1188" s="694"/>
      <c r="BO1188" s="694"/>
      <c r="BP1188" s="694"/>
      <c r="BQ1188" s="694"/>
      <c r="BR1188" s="694"/>
      <c r="BS1188" s="694"/>
      <c r="BT1188" s="694"/>
      <c r="BU1188" s="694"/>
      <c r="BV1188" s="694"/>
    </row>
    <row r="1189" s="415" customFormat="true" ht="15" customHeight="true" x14ac:dyDescent="0.2">
      <c r="BA1189" s="694"/>
      <c r="BB1189" s="443"/>
      <c r="BC1189" s="694"/>
      <c r="BD1189" s="694"/>
      <c r="BE1189" s="694"/>
      <c r="BF1189" s="694"/>
      <c r="BG1189" s="694"/>
      <c r="BH1189" s="694"/>
      <c r="BI1189" s="694"/>
      <c r="BJ1189" s="694"/>
      <c r="BK1189" s="694"/>
      <c r="BL1189" s="694"/>
      <c r="BM1189" s="694"/>
      <c r="BN1189" s="694"/>
      <c r="BO1189" s="694"/>
      <c r="BP1189" s="694"/>
      <c r="BQ1189" s="694"/>
      <c r="BR1189" s="694"/>
      <c r="BS1189" s="694"/>
      <c r="BT1189" s="694"/>
      <c r="BU1189" s="694"/>
      <c r="BV1189" s="694"/>
    </row>
    <row r="1190" s="415" customFormat="true" ht="15" customHeight="true" x14ac:dyDescent="0.2">
      <c r="BA1190" s="694"/>
      <c r="BB1190" s="443"/>
      <c r="BC1190" s="694"/>
      <c r="BD1190" s="694"/>
      <c r="BE1190" s="694"/>
      <c r="BF1190" s="694"/>
      <c r="BG1190" s="694"/>
      <c r="BH1190" s="694"/>
      <c r="BI1190" s="694"/>
      <c r="BJ1190" s="694"/>
      <c r="BK1190" s="694"/>
      <c r="BL1190" s="694"/>
      <c r="BM1190" s="694"/>
      <c r="BN1190" s="694"/>
      <c r="BO1190" s="694"/>
      <c r="BP1190" s="694"/>
      <c r="BQ1190" s="694"/>
      <c r="BR1190" s="694"/>
      <c r="BS1190" s="694"/>
      <c r="BT1190" s="694"/>
      <c r="BU1190" s="694"/>
      <c r="BV1190" s="694"/>
    </row>
    <row r="1191" s="415" customFormat="true" ht="15" customHeight="true" x14ac:dyDescent="0.2">
      <c r="BA1191" s="694"/>
      <c r="BB1191" s="443"/>
      <c r="BC1191" s="694"/>
      <c r="BD1191" s="694"/>
      <c r="BE1191" s="694"/>
      <c r="BF1191" s="694"/>
      <c r="BG1191" s="694"/>
      <c r="BH1191" s="694"/>
      <c r="BI1191" s="694"/>
      <c r="BJ1191" s="694"/>
      <c r="BK1191" s="694"/>
      <c r="BL1191" s="694"/>
      <c r="BM1191" s="694"/>
      <c r="BN1191" s="694"/>
      <c r="BO1191" s="694"/>
      <c r="BP1191" s="694"/>
      <c r="BQ1191" s="694"/>
      <c r="BR1191" s="694"/>
      <c r="BS1191" s="694"/>
      <c r="BT1191" s="694"/>
      <c r="BU1191" s="694"/>
      <c r="BV1191" s="694"/>
    </row>
    <row r="1192" s="415" customFormat="true" ht="15" customHeight="true" x14ac:dyDescent="0.2">
      <c r="BA1192" s="694"/>
      <c r="BB1192" s="443"/>
      <c r="BC1192" s="694"/>
      <c r="BD1192" s="694"/>
      <c r="BE1192" s="694"/>
      <c r="BF1192" s="694"/>
      <c r="BG1192" s="694"/>
      <c r="BH1192" s="694"/>
      <c r="BI1192" s="694"/>
      <c r="BJ1192" s="694"/>
      <c r="BK1192" s="694"/>
      <c r="BL1192" s="694"/>
      <c r="BM1192" s="694"/>
      <c r="BN1192" s="694"/>
      <c r="BO1192" s="694"/>
      <c r="BP1192" s="694"/>
      <c r="BQ1192" s="694"/>
      <c r="BR1192" s="694"/>
      <c r="BS1192" s="694"/>
      <c r="BT1192" s="694"/>
      <c r="BU1192" s="694"/>
      <c r="BV1192" s="694"/>
    </row>
    <row r="1193" s="415" customFormat="true" ht="15" customHeight="true" x14ac:dyDescent="0.2">
      <c r="BA1193" s="694"/>
      <c r="BB1193" s="443"/>
      <c r="BC1193" s="694"/>
      <c r="BD1193" s="694"/>
      <c r="BE1193" s="694"/>
      <c r="BF1193" s="694"/>
      <c r="BG1193" s="694"/>
      <c r="BH1193" s="694"/>
      <c r="BI1193" s="694"/>
      <c r="BJ1193" s="694"/>
      <c r="BK1193" s="694"/>
      <c r="BL1193" s="694"/>
      <c r="BM1193" s="694"/>
      <c r="BN1193" s="694"/>
      <c r="BO1193" s="694"/>
      <c r="BP1193" s="694"/>
      <c r="BQ1193" s="694"/>
      <c r="BR1193" s="694"/>
      <c r="BS1193" s="694"/>
      <c r="BT1193" s="694"/>
      <c r="BU1193" s="694"/>
      <c r="BV1193" s="694"/>
    </row>
    <row r="1194" s="415" customFormat="true" ht="15" customHeight="true" x14ac:dyDescent="0.2">
      <c r="BA1194" s="694"/>
      <c r="BB1194" s="443"/>
      <c r="BC1194" s="694"/>
      <c r="BD1194" s="694"/>
      <c r="BE1194" s="694"/>
      <c r="BF1194" s="694"/>
      <c r="BG1194" s="694"/>
      <c r="BH1194" s="694"/>
      <c r="BI1194" s="694"/>
      <c r="BJ1194" s="694"/>
      <c r="BK1194" s="694"/>
      <c r="BL1194" s="694"/>
      <c r="BM1194" s="694"/>
      <c r="BN1194" s="694"/>
      <c r="BO1194" s="694"/>
      <c r="BP1194" s="694"/>
      <c r="BQ1194" s="694"/>
      <c r="BR1194" s="694"/>
      <c r="BS1194" s="694"/>
      <c r="BT1194" s="694"/>
      <c r="BU1194" s="694"/>
      <c r="BV1194" s="694"/>
    </row>
    <row r="1195" s="415" customFormat="true" ht="15" customHeight="true" x14ac:dyDescent="0.2">
      <c r="BA1195" s="694"/>
      <c r="BB1195" s="443"/>
      <c r="BC1195" s="694"/>
      <c r="BD1195" s="694"/>
      <c r="BE1195" s="694"/>
      <c r="BF1195" s="694"/>
      <c r="BG1195" s="694"/>
      <c r="BH1195" s="694"/>
      <c r="BI1195" s="694"/>
      <c r="BJ1195" s="694"/>
      <c r="BK1195" s="694"/>
      <c r="BL1195" s="694"/>
      <c r="BM1195" s="694"/>
      <c r="BN1195" s="694"/>
      <c r="BO1195" s="694"/>
      <c r="BP1195" s="694"/>
      <c r="BQ1195" s="694"/>
      <c r="BR1195" s="694"/>
      <c r="BS1195" s="694"/>
      <c r="BT1195" s="694"/>
      <c r="BU1195" s="694"/>
      <c r="BV1195" s="694"/>
    </row>
    <row r="1196" s="415" customFormat="true" ht="15" customHeight="true" x14ac:dyDescent="0.2">
      <c r="BA1196" s="694"/>
      <c r="BB1196" s="443"/>
      <c r="BC1196" s="694"/>
      <c r="BD1196" s="694"/>
      <c r="BE1196" s="694"/>
      <c r="BF1196" s="694"/>
      <c r="BG1196" s="694"/>
      <c r="BH1196" s="694"/>
      <c r="BI1196" s="694"/>
      <c r="BJ1196" s="694"/>
      <c r="BK1196" s="694"/>
      <c r="BL1196" s="694"/>
      <c r="BM1196" s="694"/>
      <c r="BN1196" s="694"/>
      <c r="BO1196" s="694"/>
      <c r="BP1196" s="694"/>
      <c r="BQ1196" s="694"/>
      <c r="BR1196" s="694"/>
      <c r="BS1196" s="694"/>
      <c r="BT1196" s="694"/>
      <c r="BU1196" s="694"/>
      <c r="BV1196" s="694"/>
    </row>
    <row r="1197" s="415" customFormat="true" ht="15" customHeight="true" x14ac:dyDescent="0.2">
      <c r="BA1197" s="694"/>
      <c r="BB1197" s="443"/>
      <c r="BC1197" s="694"/>
      <c r="BD1197" s="694"/>
      <c r="BE1197" s="694"/>
      <c r="BF1197" s="694"/>
      <c r="BG1197" s="694"/>
      <c r="BH1197" s="694"/>
      <c r="BI1197" s="694"/>
      <c r="BJ1197" s="694"/>
      <c r="BK1197" s="694"/>
      <c r="BL1197" s="694"/>
      <c r="BM1197" s="694"/>
      <c r="BN1197" s="694"/>
      <c r="BO1197" s="694"/>
      <c r="BP1197" s="694"/>
      <c r="BQ1197" s="694"/>
      <c r="BR1197" s="694"/>
      <c r="BS1197" s="694"/>
      <c r="BT1197" s="694"/>
      <c r="BU1197" s="694"/>
      <c r="BV1197" s="694"/>
    </row>
    <row r="1198" s="415" customFormat="true" ht="15" customHeight="true" x14ac:dyDescent="0.2">
      <c r="BA1198" s="694"/>
      <c r="BB1198" s="443"/>
      <c r="BC1198" s="694"/>
      <c r="BD1198" s="694"/>
      <c r="BE1198" s="694"/>
      <c r="BF1198" s="694"/>
      <c r="BG1198" s="694"/>
      <c r="BH1198" s="694"/>
      <c r="BI1198" s="694"/>
      <c r="BJ1198" s="694"/>
      <c r="BK1198" s="694"/>
      <c r="BL1198" s="694"/>
      <c r="BM1198" s="694"/>
      <c r="BN1198" s="694"/>
      <c r="BO1198" s="694"/>
      <c r="BP1198" s="694"/>
      <c r="BQ1198" s="694"/>
      <c r="BR1198" s="694"/>
      <c r="BS1198" s="694"/>
      <c r="BT1198" s="694"/>
      <c r="BU1198" s="694"/>
      <c r="BV1198" s="694"/>
    </row>
    <row r="1199" s="415" customFormat="true" ht="15" customHeight="true" x14ac:dyDescent="0.2">
      <c r="BA1199" s="694"/>
      <c r="BB1199" s="443"/>
      <c r="BC1199" s="694"/>
      <c r="BD1199" s="694"/>
      <c r="BE1199" s="694"/>
      <c r="BF1199" s="694"/>
      <c r="BG1199" s="694"/>
      <c r="BH1199" s="694"/>
      <c r="BI1199" s="694"/>
      <c r="BJ1199" s="694"/>
      <c r="BK1199" s="694"/>
      <c r="BL1199" s="694"/>
      <c r="BM1199" s="694"/>
      <c r="BN1199" s="694"/>
      <c r="BO1199" s="694"/>
      <c r="BP1199" s="694"/>
      <c r="BQ1199" s="694"/>
      <c r="BR1199" s="694"/>
      <c r="BS1199" s="694"/>
      <c r="BT1199" s="694"/>
      <c r="BU1199" s="694"/>
      <c r="BV1199" s="694"/>
    </row>
    <row r="1200" s="415" customFormat="true" ht="15" customHeight="true" x14ac:dyDescent="0.2">
      <c r="BA1200" s="694"/>
      <c r="BB1200" s="443"/>
      <c r="BC1200" s="694"/>
      <c r="BD1200" s="694"/>
      <c r="BE1200" s="694"/>
      <c r="BF1200" s="694"/>
      <c r="BG1200" s="694"/>
      <c r="BH1200" s="694"/>
      <c r="BI1200" s="694"/>
      <c r="BJ1200" s="694"/>
      <c r="BK1200" s="694"/>
      <c r="BL1200" s="694"/>
      <c r="BM1200" s="694"/>
      <c r="BN1200" s="694"/>
      <c r="BO1200" s="694"/>
      <c r="BP1200" s="694"/>
      <c r="BQ1200" s="694"/>
      <c r="BR1200" s="694"/>
      <c r="BS1200" s="694"/>
      <c r="BT1200" s="694"/>
      <c r="BU1200" s="694"/>
      <c r="BV1200" s="694"/>
    </row>
  </sheetData>
  <mergeCells count="1315">
    <mergeCell ref="A16:A17"/>
    <mergeCell ref="A18:A21"/>
    <mergeCell ref="A22:A23"/>
    <mergeCell ref="A24:A26"/>
    <mergeCell ref="A47:A49"/>
    <mergeCell ref="BA153:BA158"/>
    <mergeCell ref="C120:G120"/>
    <mergeCell ref="H120:L120"/>
    <mergeCell ref="M120:Q120"/>
    <mergeCell ref="A58:A67"/>
    <mergeCell ref="A108:B108"/>
    <mergeCell ref="C56:G56"/>
    <mergeCell ref="H56:L56"/>
    <mergeCell ref="M56:Q56"/>
    <mergeCell ref="C14:G14"/>
    <mergeCell ref="H14:L14"/>
    <mergeCell ref="A29:A30"/>
    <mergeCell ref="A35:A36"/>
    <mergeCell ref="A37:A38"/>
    <mergeCell ref="A41:A42"/>
    <mergeCell ref="A43:A44"/>
    <mergeCell ref="A45:A46"/>
    <mergeCell ref="C27:G27"/>
    <mergeCell ref="H27:L27"/>
    <mergeCell ref="M27:Q27"/>
    <mergeCell ref="M14:Q14"/>
    <mergeCell ref="H133:L133"/>
    <mergeCell ref="M133:Q133"/>
    <mergeCell ref="A135:A139"/>
    <mergeCell ref="A153:A157"/>
    <mergeCell ref="BA29:BA30"/>
    <mergeCell ref="A31:A32"/>
    <mergeCell ref="A202:A204"/>
    <mergeCell ref="A122:A123"/>
    <mergeCell ref="A124:A127"/>
    <mergeCell ref="A128:A129"/>
    <mergeCell ref="A130:A132"/>
    <mergeCell ref="C133:G133"/>
    <mergeCell ref="A1025:C1025"/>
    <mergeCell ref="A1026:B1026"/>
    <mergeCell ref="A1031:A1033"/>
    <mergeCell ref="A1034:C1034"/>
    <mergeCell ref="C399:F399"/>
    <mergeCell ref="M220:Q220"/>
    <mergeCell ref="A222:A224"/>
    <mergeCell ref="A208:B208"/>
    <mergeCell ref="C220:G220"/>
    <mergeCell ref="H220:L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E422"/>
    <mergeCell ref="H422:J422"/>
    <mergeCell ref="M422:N422"/>
    <mergeCell ref="C423:D423"/>
    <mergeCell ref="H423:I423"/>
    <mergeCell ref="M423:N423"/>
    <mergeCell ref="C420:D420"/>
    <mergeCell ref="H420:I420"/>
    <mergeCell ref="M420:N420"/>
    <mergeCell ref="C421:D421"/>
    <mergeCell ref="H421:I421"/>
    <mergeCell ref="M421:O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Q440"/>
    <mergeCell ref="C441:D441"/>
    <mergeCell ref="H441:I441"/>
    <mergeCell ref="M441:N442"/>
    <mergeCell ref="O441:Q441"/>
    <mergeCell ref="C442:G442"/>
    <mergeCell ref="H442:L442"/>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7:D447"/>
    <mergeCell ref="H447:I447"/>
    <mergeCell ref="M447:N448"/>
    <mergeCell ref="C448:E448"/>
    <mergeCell ref="H448:J448"/>
    <mergeCell ref="C449:D450"/>
    <mergeCell ref="H449:I450"/>
    <mergeCell ref="M449:N449"/>
    <mergeCell ref="M450:N450"/>
    <mergeCell ref="C445:D445"/>
    <mergeCell ref="H445:I445"/>
    <mergeCell ref="M445:N445"/>
    <mergeCell ref="C446:D446"/>
    <mergeCell ref="H446:I446"/>
    <mergeCell ref="M446:O446"/>
    <mergeCell ref="C443:D444"/>
    <mergeCell ref="E443:G443"/>
    <mergeCell ref="H443:I444"/>
    <mergeCell ref="J443:L443"/>
    <mergeCell ref="M443:N443"/>
    <mergeCell ref="M444:N444"/>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7:D467"/>
    <mergeCell ref="H467:I467"/>
    <mergeCell ref="M467:N467"/>
    <mergeCell ref="C468:D468"/>
    <mergeCell ref="H468:I468"/>
    <mergeCell ref="M468:N468"/>
    <mergeCell ref="C465:D465"/>
    <mergeCell ref="H465:I465"/>
    <mergeCell ref="M465:N465"/>
    <mergeCell ref="C466:D466"/>
    <mergeCell ref="H466:I466"/>
    <mergeCell ref="M466:O466"/>
    <mergeCell ref="C463:D463"/>
    <mergeCell ref="H463:I463"/>
    <mergeCell ref="M463:N463"/>
    <mergeCell ref="C464:D464"/>
    <mergeCell ref="H464:I464"/>
    <mergeCell ref="M464:N464"/>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E469"/>
    <mergeCell ref="H469:J469"/>
    <mergeCell ref="M469:N469"/>
    <mergeCell ref="C470:D470"/>
    <mergeCell ref="H470:I470"/>
    <mergeCell ref="M470:N47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BA33:BA34"/>
    <mergeCell ref="BA35:BA36"/>
    <mergeCell ref="BA37:BA38"/>
    <mergeCell ref="A39:A40"/>
    <mergeCell ref="BA39:BA40"/>
    <mergeCell ref="BA41:BA42"/>
    <mergeCell ref="BA43:BA44"/>
    <mergeCell ref="BA45:BA4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BA47:BA49"/>
    <mergeCell ref="A50:A52"/>
    <mergeCell ref="M794:N794"/>
    <mergeCell ref="C791:D791"/>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31:BA32"/>
    <mergeCell ref="A33:A3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8"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28575</xdr:rowOff>
                  </from>
                  <to>
                    <xdr:col>1</xdr:col>
                    <xdr:colOff>1704975</xdr:colOff>
                    <xdr:row>400</xdr:row>
                    <xdr:rowOff>28575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3F483-D76F-4D7A-A059-4CB830D7E135}">
  <sheetPr codeName="Feuil9"/>
  <dimension ref="A1:BQ1200"/>
  <sheetViews>
    <sheetView showGridLines="false" workbookViewId="0"/>
  </sheetViews>
  <sheetFormatPr defaultColWidth="9.140625" defaultRowHeight="15" customHeight="true" x14ac:dyDescent="0.2"/>
  <cols>
    <col min="1" max="1" width="31.5703125" style="584" customWidth="true"/>
    <col min="2" max="2" width="41.5703125" style="584" customWidth="true"/>
    <col min="3" max="17" width="10.7109375" style="584" customWidth="true"/>
    <col min="18" max="51" width="12.5703125" style="415" customWidth="true"/>
    <col min="52" max="52" width="12.5703125" style="584" customWidth="true"/>
    <col min="53" max="53" width="31.5703125" style="694" customWidth="true"/>
    <col min="54" max="54" width="41.5703125" style="443" customWidth="true"/>
    <col min="55" max="69" width="9.140625" style="694"/>
    <col min="70" max="16384" width="9.140625" style="584"/>
  </cols>
  <sheetData>
    <row r="1" s="363" customFormat="true" ht="18" customHeight="true" x14ac:dyDescent="0.2">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BB1" s="386"/>
    </row>
    <row r="2" s="363" customFormat="true" ht="22.5" customHeight="true" x14ac:dyDescent="0.35">
      <c r="A2" s="433" t="str">
        <f>A1026</f>
        <v>Nepal</v>
      </c>
      <c r="B2" s="434"/>
      <c r="R2" s="415"/>
      <c r="S2" s="415"/>
      <c r="T2" s="415"/>
      <c r="U2" s="415"/>
      <c r="V2" s="415"/>
      <c r="W2" s="415"/>
      <c r="X2" s="415"/>
      <c r="Y2" s="415"/>
      <c r="Z2" s="415"/>
      <c r="AA2" s="415"/>
      <c r="AB2" s="415"/>
      <c r="AC2" s="415"/>
      <c r="AD2" s="415"/>
      <c r="AE2" s="415"/>
      <c r="AF2" s="415"/>
      <c r="AG2" s="415"/>
      <c r="AH2" s="415"/>
      <c r="AI2" s="415"/>
      <c r="AJ2" s="415"/>
      <c r="AK2" s="415"/>
      <c r="AL2" s="415"/>
      <c r="AM2" s="415"/>
      <c r="AN2" s="415"/>
      <c r="AO2" s="415"/>
      <c r="AP2" s="415"/>
      <c r="AQ2" s="415"/>
      <c r="AR2" s="415"/>
      <c r="AS2" s="415"/>
      <c r="AT2" s="415"/>
      <c r="AU2" s="415"/>
      <c r="AV2" s="415"/>
      <c r="AW2" s="415"/>
      <c r="AX2" s="415"/>
      <c r="AY2" s="415"/>
      <c r="BB2" s="386"/>
    </row>
    <row r="3" s="363" customFormat="true" ht="22.5" customHeight="true" x14ac:dyDescent="0.35">
      <c r="A3" s="390">
        <f>A1034</f>
        <v>2003</v>
      </c>
      <c r="B3" s="436"/>
      <c r="R3" s="415"/>
      <c r="S3" s="415"/>
      <c r="T3" s="415"/>
      <c r="U3" s="415"/>
      <c r="V3" s="415"/>
      <c r="W3" s="415"/>
      <c r="X3" s="415"/>
      <c r="Y3" s="415"/>
      <c r="Z3" s="415"/>
      <c r="AA3" s="415"/>
      <c r="AB3" s="415"/>
      <c r="AC3" s="415"/>
      <c r="AD3" s="415"/>
      <c r="AE3" s="415"/>
      <c r="AF3" s="415"/>
      <c r="AG3" s="415"/>
      <c r="AH3" s="415"/>
      <c r="AI3" s="415"/>
      <c r="AJ3" s="415"/>
      <c r="AK3" s="415"/>
      <c r="AL3" s="415"/>
      <c r="AM3" s="415"/>
      <c r="AN3" s="415"/>
      <c r="AO3" s="415"/>
      <c r="AP3" s="415"/>
      <c r="AQ3" s="415"/>
      <c r="AR3" s="415"/>
      <c r="AS3" s="415"/>
      <c r="AT3" s="415"/>
      <c r="AU3" s="415"/>
      <c r="AV3" s="415"/>
      <c r="AW3" s="415"/>
      <c r="AX3" s="415"/>
      <c r="AY3" s="415"/>
      <c r="BB3" s="386"/>
    </row>
    <row r="4" s="363" customFormat="true" ht="22.5" customHeight="true" x14ac:dyDescent="0.35">
      <c r="A4" s="435" t="s">
        <v>96</v>
      </c>
      <c r="B4" s="436"/>
      <c r="R4" s="415"/>
      <c r="S4" s="415"/>
      <c r="T4" s="415"/>
      <c r="U4" s="415"/>
      <c r="V4" s="415"/>
      <c r="W4" s="415"/>
      <c r="X4" s="415"/>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BB4" s="386"/>
    </row>
    <row r="5" s="363" customFormat="true" ht="20.1" customHeight="true" x14ac:dyDescent="0.35">
      <c r="A5" s="435" t="s">
        <v>97</v>
      </c>
      <c r="B5" s="436"/>
      <c r="R5" s="415"/>
      <c r="S5" s="415"/>
      <c r="T5" s="415"/>
      <c r="U5" s="415"/>
      <c r="V5" s="415"/>
      <c r="W5" s="415"/>
      <c r="X5" s="415"/>
      <c r="Y5" s="415"/>
      <c r="Z5" s="415"/>
      <c r="AA5" s="415"/>
      <c r="AB5" s="415"/>
      <c r="AC5" s="415"/>
      <c r="AD5" s="415"/>
      <c r="AE5" s="415"/>
      <c r="AF5" s="415"/>
      <c r="AG5" s="415"/>
      <c r="AH5" s="415"/>
      <c r="AI5" s="415"/>
      <c r="AJ5" s="415"/>
      <c r="AK5" s="415"/>
      <c r="AL5" s="415"/>
      <c r="AM5" s="415"/>
      <c r="AN5" s="415"/>
      <c r="AO5" s="415"/>
      <c r="AP5" s="415"/>
      <c r="AQ5" s="415"/>
      <c r="AR5" s="415"/>
      <c r="AS5" s="415"/>
      <c r="AT5" s="415"/>
      <c r="AU5" s="415"/>
      <c r="AV5" s="415"/>
      <c r="AW5" s="415"/>
      <c r="AX5" s="415"/>
      <c r="AY5" s="415"/>
      <c r="BB5" s="386"/>
    </row>
    <row r="6" s="363" customFormat="true" ht="15" customHeight="true" x14ac:dyDescent="0.2">
      <c r="A6" s="437" t="s">
        <v>98</v>
      </c>
      <c r="B6" s="438"/>
      <c r="R6" s="415"/>
      <c r="S6" s="415"/>
      <c r="T6" s="415"/>
      <c r="U6" s="415"/>
      <c r="V6" s="415"/>
      <c r="W6" s="415"/>
      <c r="X6" s="415"/>
      <c r="Y6" s="415"/>
      <c r="Z6" s="415"/>
      <c r="AA6" s="415"/>
      <c r="AB6" s="415"/>
      <c r="AC6" s="415"/>
      <c r="AD6" s="415"/>
      <c r="AE6" s="415"/>
      <c r="AF6" s="415"/>
      <c r="AG6" s="415"/>
      <c r="AH6" s="415"/>
      <c r="AI6" s="415"/>
      <c r="AJ6" s="415"/>
      <c r="AK6" s="415"/>
      <c r="AL6" s="415"/>
      <c r="AM6" s="415"/>
      <c r="AN6" s="415"/>
      <c r="AO6" s="415"/>
      <c r="AP6" s="415"/>
      <c r="AQ6" s="415"/>
      <c r="AR6" s="415"/>
      <c r="AS6" s="415"/>
      <c r="AT6" s="415"/>
      <c r="AU6" s="415"/>
      <c r="AV6" s="415"/>
      <c r="AW6" s="415"/>
      <c r="AX6" s="415"/>
      <c r="AY6" s="415"/>
      <c r="BB6" s="386"/>
    </row>
    <row r="7" s="363" customFormat="true" ht="15" customHeight="true" x14ac:dyDescent="0.2">
      <c r="A7" s="439" t="s">
        <v>40</v>
      </c>
      <c r="B7" s="440"/>
      <c r="R7" s="415"/>
      <c r="S7" s="415"/>
      <c r="T7" s="415"/>
      <c r="U7" s="415"/>
      <c r="V7" s="415"/>
      <c r="W7" s="415"/>
      <c r="X7" s="415"/>
      <c r="Y7" s="415"/>
      <c r="Z7" s="415"/>
      <c r="AA7" s="415"/>
      <c r="AB7" s="415"/>
      <c r="AC7" s="415"/>
      <c r="AD7" s="415"/>
      <c r="AE7" s="415"/>
      <c r="AF7" s="415"/>
      <c r="AG7" s="415"/>
      <c r="AH7" s="415"/>
      <c r="AI7" s="415"/>
      <c r="AJ7" s="415"/>
      <c r="AK7" s="415"/>
      <c r="AL7" s="415"/>
      <c r="AM7" s="415"/>
      <c r="AN7" s="415"/>
      <c r="AO7" s="415"/>
      <c r="AP7" s="415"/>
      <c r="AQ7" s="415"/>
      <c r="AR7" s="415"/>
      <c r="AS7" s="415"/>
      <c r="AT7" s="415"/>
      <c r="AU7" s="415"/>
      <c r="AV7" s="415"/>
      <c r="AW7" s="415"/>
      <c r="AX7" s="415"/>
      <c r="AY7" s="415"/>
      <c r="BB7" s="386"/>
    </row>
    <row r="8" s="363" customFormat="true" ht="15" customHeight="true" x14ac:dyDescent="0.2">
      <c r="A8" s="439" t="s">
        <v>39</v>
      </c>
      <c r="B8" s="440"/>
      <c r="R8" s="415"/>
      <c r="S8" s="415"/>
      <c r="T8" s="415"/>
      <c r="U8" s="415"/>
      <c r="V8" s="415"/>
      <c r="W8" s="415"/>
      <c r="X8" s="415"/>
      <c r="Y8" s="415"/>
      <c r="Z8" s="415"/>
      <c r="AA8" s="415"/>
      <c r="AB8" s="415"/>
      <c r="AC8" s="415"/>
      <c r="AD8" s="415"/>
      <c r="AE8" s="415"/>
      <c r="AF8" s="415"/>
      <c r="AG8" s="415"/>
      <c r="AH8" s="415"/>
      <c r="AI8" s="415"/>
      <c r="AJ8" s="415"/>
      <c r="AK8" s="415"/>
      <c r="AL8" s="415"/>
      <c r="AM8" s="415"/>
      <c r="AN8" s="415"/>
      <c r="AO8" s="415"/>
      <c r="AP8" s="415"/>
      <c r="AQ8" s="415"/>
      <c r="AR8" s="415"/>
      <c r="AS8" s="415"/>
      <c r="AT8" s="415"/>
      <c r="AU8" s="415"/>
      <c r="AV8" s="415"/>
      <c r="AW8" s="415"/>
      <c r="AX8" s="415"/>
      <c r="AY8" s="415"/>
      <c r="BB8" s="386"/>
    </row>
    <row r="9" s="363" customFormat="true" ht="15" customHeight="true" x14ac:dyDescent="0.2">
      <c r="A9" s="439" t="s">
        <v>136</v>
      </c>
      <c r="B9" s="441" t="str">
        <f>A1025</f>
        <v>WHS03</v>
      </c>
      <c r="R9" s="415"/>
      <c r="S9" s="415"/>
      <c r="T9" s="415"/>
      <c r="U9" s="415"/>
      <c r="V9" s="415"/>
      <c r="W9" s="415"/>
      <c r="X9" s="415"/>
      <c r="Y9" s="415"/>
      <c r="Z9" s="415"/>
      <c r="AA9" s="415"/>
      <c r="AB9" s="415"/>
      <c r="AC9" s="415"/>
      <c r="AD9" s="415"/>
      <c r="AE9" s="415"/>
      <c r="AF9" s="415"/>
      <c r="AG9" s="415"/>
      <c r="AH9" s="415"/>
      <c r="AI9" s="415"/>
      <c r="AJ9" s="415"/>
      <c r="AK9" s="415"/>
      <c r="AL9" s="415"/>
      <c r="AM9" s="415"/>
      <c r="AN9" s="415"/>
      <c r="AO9" s="415"/>
      <c r="AP9" s="415"/>
      <c r="AQ9" s="415"/>
      <c r="AR9" s="415"/>
      <c r="AS9" s="415"/>
      <c r="AT9" s="415"/>
      <c r="AU9" s="415"/>
      <c r="AV9" s="415"/>
      <c r="AW9" s="415"/>
      <c r="AX9" s="415"/>
      <c r="AY9" s="415"/>
      <c r="BB9" s="386"/>
    </row>
    <row r="10" s="363" customFormat="true" ht="15" customHeight="true" x14ac:dyDescent="0.2">
      <c r="A10" s="248" t="str">
        <f>B1028</f>
        <v/>
      </c>
      <c r="B10" s="247"/>
      <c r="R10" s="415"/>
      <c r="S10" s="415"/>
      <c r="T10" s="415"/>
      <c r="U10" s="415"/>
      <c r="V10" s="415"/>
      <c r="W10" s="415"/>
      <c r="X10" s="415"/>
      <c r="Y10" s="415"/>
      <c r="Z10" s="415"/>
      <c r="AA10" s="415"/>
      <c r="AB10" s="415"/>
      <c r="AC10" s="415"/>
      <c r="AD10" s="415"/>
      <c r="AE10" s="415"/>
      <c r="AF10" s="415"/>
      <c r="AG10" s="415"/>
      <c r="AH10" s="415"/>
      <c r="AI10" s="415"/>
      <c r="AJ10" s="415"/>
      <c r="AK10" s="415"/>
      <c r="AL10" s="415"/>
      <c r="AM10" s="415"/>
      <c r="AN10" s="415"/>
      <c r="AO10" s="415"/>
      <c r="AP10" s="415"/>
      <c r="AQ10" s="415"/>
      <c r="AR10" s="415"/>
      <c r="AS10" s="415"/>
      <c r="AT10" s="415"/>
      <c r="AU10" s="415"/>
      <c r="AV10" s="415"/>
      <c r="AW10" s="415"/>
      <c r="AX10" s="415"/>
      <c r="AY10" s="415"/>
      <c r="BB10" s="386"/>
    </row>
    <row r="11" s="363" customFormat="true" ht="15" customHeight="true" x14ac:dyDescent="0.2">
      <c r="A11" s="248" t="str">
        <f>B1027</f>
        <v/>
      </c>
      <c r="B11" s="246"/>
      <c r="R11" s="415"/>
      <c r="S11" s="415"/>
      <c r="T11" s="415"/>
      <c r="U11" s="415"/>
      <c r="V11" s="415"/>
      <c r="W11" s="415"/>
      <c r="X11" s="415"/>
      <c r="Y11" s="415"/>
      <c r="Z11" s="415"/>
      <c r="AA11" s="415"/>
      <c r="AB11" s="415"/>
      <c r="AC11" s="415"/>
      <c r="AD11" s="415"/>
      <c r="AE11" s="415"/>
      <c r="AF11" s="415"/>
      <c r="AG11" s="415"/>
      <c r="AH11" s="415"/>
      <c r="AI11" s="415"/>
      <c r="AJ11" s="415"/>
      <c r="AK11" s="415"/>
      <c r="AL11" s="415"/>
      <c r="AM11" s="415"/>
      <c r="AN11" s="415"/>
      <c r="AO11" s="415"/>
      <c r="AP11" s="415"/>
      <c r="AQ11" s="415"/>
      <c r="AR11" s="415"/>
      <c r="AS11" s="415"/>
      <c r="AT11" s="415"/>
      <c r="AU11" s="415"/>
      <c r="AV11" s="415"/>
      <c r="AW11" s="415"/>
      <c r="AX11" s="415"/>
      <c r="AY11" s="415"/>
      <c r="BB11" s="386"/>
    </row>
    <row r="12" s="363" customFormat="true" ht="18" customHeight="true" x14ac:dyDescent="0.2">
      <c r="A12" s="245"/>
      <c r="B12" s="247"/>
      <c r="R12" s="415"/>
      <c r="S12" s="415"/>
      <c r="T12" s="415"/>
      <c r="U12" s="415"/>
      <c r="V12" s="415"/>
      <c r="W12" s="415"/>
      <c r="X12" s="415"/>
      <c r="Y12" s="415"/>
      <c r="Z12" s="415"/>
      <c r="AA12" s="415"/>
      <c r="AB12" s="415"/>
      <c r="AC12" s="415"/>
      <c r="AD12" s="415"/>
      <c r="AE12" s="415"/>
      <c r="AF12" s="415"/>
      <c r="AG12" s="415"/>
      <c r="AH12" s="415"/>
      <c r="AI12" s="415"/>
      <c r="AJ12" s="415"/>
      <c r="AK12" s="415"/>
      <c r="AL12" s="415"/>
      <c r="AM12" s="415"/>
      <c r="AN12" s="415"/>
      <c r="AO12" s="415"/>
      <c r="AP12" s="415"/>
      <c r="AQ12" s="415"/>
      <c r="AR12" s="415"/>
      <c r="AS12" s="415"/>
      <c r="AT12" s="415"/>
      <c r="AU12" s="415"/>
      <c r="AV12" s="415"/>
      <c r="AW12" s="415"/>
      <c r="AX12" s="415"/>
      <c r="AY12" s="415"/>
      <c r="BB12" s="386"/>
    </row>
    <row r="13" s="363" customFormat="true" ht="18" customHeight="true" x14ac:dyDescent="0.2">
      <c r="A13" s="244"/>
      <c r="B13" s="243"/>
      <c r="R13" s="415"/>
      <c r="S13" s="415"/>
      <c r="T13" s="415"/>
      <c r="U13" s="415"/>
      <c r="V13" s="415"/>
      <c r="W13" s="415"/>
      <c r="X13" s="415"/>
      <c r="Y13" s="415"/>
      <c r="Z13" s="415"/>
      <c r="AA13" s="415"/>
      <c r="AB13" s="415"/>
      <c r="AC13" s="415"/>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BB13" s="386"/>
    </row>
    <row r="14" s="387" customFormat="true" ht="15" customHeight="true" x14ac:dyDescent="0.2">
      <c r="A14" s="367" t="s">
        <v>96</v>
      </c>
      <c r="B14" s="412"/>
      <c r="C14" s="1174" t="s">
        <v>115</v>
      </c>
      <c r="D14" s="1175"/>
      <c r="E14" s="1175"/>
      <c r="F14" s="1175"/>
      <c r="G14" s="1176"/>
      <c r="H14" s="1177" t="s">
        <v>38</v>
      </c>
      <c r="I14" s="1148"/>
      <c r="J14" s="1148"/>
      <c r="K14" s="1148"/>
      <c r="L14" s="1150"/>
      <c r="M14" s="1138" t="s">
        <v>37</v>
      </c>
      <c r="N14" s="1139"/>
      <c r="O14" s="1139"/>
      <c r="P14" s="1139"/>
      <c r="Q14" s="1141"/>
      <c r="R14" s="512"/>
      <c r="S14" s="512"/>
      <c r="T14" s="512"/>
      <c r="U14" s="512"/>
      <c r="V14" s="512"/>
      <c r="W14" s="512"/>
      <c r="X14" s="512"/>
      <c r="Y14" s="512"/>
      <c r="Z14" s="512"/>
      <c r="AA14" s="512"/>
      <c r="AB14" s="512"/>
      <c r="AC14" s="512"/>
      <c r="AD14" s="512"/>
      <c r="AE14" s="512"/>
      <c r="AF14" s="512"/>
      <c r="AG14" s="512"/>
      <c r="AH14" s="512"/>
      <c r="AI14" s="512"/>
      <c r="AJ14" s="512"/>
      <c r="AK14" s="512"/>
      <c r="AL14" s="512"/>
      <c r="AM14" s="512"/>
      <c r="AN14" s="512"/>
      <c r="AO14" s="512"/>
      <c r="AP14" s="512"/>
      <c r="AQ14" s="512"/>
      <c r="AR14" s="512"/>
      <c r="AS14" s="512"/>
      <c r="AT14" s="512"/>
      <c r="AU14" s="512"/>
      <c r="AV14" s="512"/>
      <c r="AW14" s="512"/>
      <c r="AX14" s="512"/>
      <c r="AY14" s="512"/>
      <c r="BA14" s="421" t="s">
        <v>131</v>
      </c>
      <c r="BB14" s="367" t="s">
        <v>96</v>
      </c>
      <c r="BC14" s="1138" t="s">
        <v>115</v>
      </c>
      <c r="BD14" s="1139"/>
      <c r="BE14" s="1139"/>
      <c r="BF14" s="1139"/>
      <c r="BG14" s="1140"/>
      <c r="BH14" s="1138" t="s">
        <v>38</v>
      </c>
      <c r="BI14" s="1139"/>
      <c r="BJ14" s="1139"/>
      <c r="BK14" s="1139"/>
      <c r="BL14" s="1140"/>
      <c r="BM14" s="1138" t="s">
        <v>37</v>
      </c>
      <c r="BN14" s="1139"/>
      <c r="BO14" s="1139"/>
      <c r="BP14" s="1139"/>
      <c r="BQ14" s="1141"/>
    </row>
    <row r="15" s="387" customFormat="true" ht="12.75" x14ac:dyDescent="0.2">
      <c r="A15" s="407" t="s">
        <v>87</v>
      </c>
      <c r="B15" s="450"/>
      <c r="C15" s="492" t="s">
        <v>0</v>
      </c>
      <c r="D15" s="708" t="s">
        <v>1</v>
      </c>
      <c r="E15" s="708" t="s">
        <v>2</v>
      </c>
      <c r="F15" s="708" t="s">
        <v>3</v>
      </c>
      <c r="G15" s="709" t="s">
        <v>4</v>
      </c>
      <c r="H15" s="455" t="s">
        <v>0</v>
      </c>
      <c r="I15" s="710" t="s">
        <v>1</v>
      </c>
      <c r="J15" s="710" t="s">
        <v>2</v>
      </c>
      <c r="K15" s="710" t="s">
        <v>3</v>
      </c>
      <c r="L15" s="711" t="s">
        <v>4</v>
      </c>
      <c r="M15" s="456" t="s">
        <v>0</v>
      </c>
      <c r="N15" s="710" t="s">
        <v>1</v>
      </c>
      <c r="O15" s="710" t="s">
        <v>2</v>
      </c>
      <c r="P15" s="710" t="s">
        <v>3</v>
      </c>
      <c r="Q15" s="711" t="s">
        <v>4</v>
      </c>
      <c r="R15" s="512"/>
      <c r="S15" s="512"/>
      <c r="T15" s="512"/>
      <c r="U15" s="512"/>
      <c r="V15" s="512"/>
      <c r="W15" s="512"/>
      <c r="X15" s="512"/>
      <c r="Y15" s="512"/>
      <c r="Z15" s="512"/>
      <c r="AA15" s="512"/>
      <c r="AB15" s="512"/>
      <c r="AC15" s="512"/>
      <c r="AD15" s="512"/>
      <c r="AE15" s="512"/>
      <c r="AF15" s="512"/>
      <c r="AG15" s="512"/>
      <c r="AH15" s="512"/>
      <c r="AI15" s="512"/>
      <c r="AJ15" s="512"/>
      <c r="AK15" s="512"/>
      <c r="AL15" s="512"/>
      <c r="AM15" s="512"/>
      <c r="AN15" s="512"/>
      <c r="AO15" s="512"/>
      <c r="AP15" s="512"/>
      <c r="AQ15" s="512"/>
      <c r="AR15" s="512"/>
      <c r="AS15" s="512"/>
      <c r="AT15" s="512"/>
      <c r="AU15" s="512"/>
      <c r="AV15" s="512"/>
      <c r="AW15" s="512"/>
      <c r="AX15" s="512"/>
      <c r="AY15" s="512"/>
      <c r="BA15" s="407" t="s">
        <v>120</v>
      </c>
      <c r="BB15" s="406"/>
      <c r="BC15" s="531" t="s">
        <v>0</v>
      </c>
      <c r="BD15" s="671" t="s">
        <v>1</v>
      </c>
      <c r="BE15" s="671" t="s">
        <v>2</v>
      </c>
      <c r="BF15" s="671" t="s">
        <v>3</v>
      </c>
      <c r="BG15" s="532" t="s">
        <v>4</v>
      </c>
      <c r="BH15" s="531" t="s">
        <v>0</v>
      </c>
      <c r="BI15" s="671" t="s">
        <v>1</v>
      </c>
      <c r="BJ15" s="671" t="s">
        <v>2</v>
      </c>
      <c r="BK15" s="671" t="s">
        <v>3</v>
      </c>
      <c r="BL15" s="532" t="s">
        <v>4</v>
      </c>
      <c r="BM15" s="531" t="s">
        <v>0</v>
      </c>
      <c r="BN15" s="671" t="s">
        <v>1</v>
      </c>
      <c r="BO15" s="671" t="s">
        <v>2</v>
      </c>
      <c r="BP15" s="671" t="s">
        <v>3</v>
      </c>
      <c r="BQ15" s="532" t="s">
        <v>4</v>
      </c>
    </row>
    <row r="16" s="387" customFormat="true" ht="15" customHeight="true" x14ac:dyDescent="0.2">
      <c r="A16" s="1158" t="s">
        <v>13</v>
      </c>
      <c r="B16" s="452" t="s">
        <v>14</v>
      </c>
      <c r="C16" s="200">
        <v>86.020260653488975</v>
      </c>
      <c r="D16" s="199">
        <v>91.931772709235744</v>
      </c>
      <c r="E16" s="199">
        <v>93.634792257962403</v>
      </c>
      <c r="F16" s="199">
        <v>92.158572387645862</v>
      </c>
      <c r="G16" s="198">
        <v>96.62835705925707</v>
      </c>
      <c r="H16" s="197">
        <v>96.333194296611651</v>
      </c>
      <c r="I16" s="199">
        <v>96.105683228604704</v>
      </c>
      <c r="J16" s="199">
        <v>95.209131095186265</v>
      </c>
      <c r="K16" s="199">
        <v>96.737673416880227</v>
      </c>
      <c r="L16" s="196">
        <v>99.589739812602446</v>
      </c>
      <c r="M16" s="200">
        <v>85.437074120860885</v>
      </c>
      <c r="N16" s="199">
        <v>90.316088635061405</v>
      </c>
      <c r="O16" s="199">
        <v>93.304526766650923</v>
      </c>
      <c r="P16" s="199">
        <v>93.005335758537882</v>
      </c>
      <c r="Q16" s="196">
        <v>94.119264008871909</v>
      </c>
      <c r="R16" s="512"/>
      <c r="S16" s="512"/>
      <c r="T16" s="512"/>
      <c r="U16" s="512"/>
      <c r="V16" s="512"/>
      <c r="W16" s="512"/>
      <c r="X16" s="512"/>
      <c r="Y16" s="512"/>
      <c r="Z16" s="512"/>
      <c r="AA16" s="512"/>
      <c r="AB16" s="512"/>
      <c r="AC16" s="512"/>
      <c r="AD16" s="512"/>
      <c r="AE16" s="512"/>
      <c r="AF16" s="512"/>
      <c r="AG16" s="512"/>
      <c r="AH16" s="512"/>
      <c r="AI16" s="512"/>
      <c r="AJ16" s="512"/>
      <c r="AK16" s="512"/>
      <c r="AL16" s="512"/>
      <c r="AM16" s="512"/>
      <c r="AN16" s="512"/>
      <c r="AO16" s="512"/>
      <c r="AP16" s="512"/>
      <c r="AQ16" s="512"/>
      <c r="AR16" s="512"/>
      <c r="AS16" s="512"/>
      <c r="AT16" s="512"/>
      <c r="AU16" s="512"/>
      <c r="AV16" s="512"/>
      <c r="AW16" s="512"/>
      <c r="AX16" s="512"/>
      <c r="AY16" s="512"/>
      <c r="BA16" s="1144" t="s">
        <v>13</v>
      </c>
      <c r="BB16" s="699" t="s">
        <v>14</v>
      </c>
      <c r="BC16" s="128" t="s">
        <v>35</v>
      </c>
      <c r="BD16" s="124" t="s">
        <v>35</v>
      </c>
      <c r="BE16" s="124" t="s">
        <v>35</v>
      </c>
      <c r="BF16" s="124" t="s">
        <v>35</v>
      </c>
      <c r="BG16" s="119" t="s">
        <v>35</v>
      </c>
      <c r="BH16" s="128" t="s">
        <v>35</v>
      </c>
      <c r="BI16" s="124" t="s">
        <v>35</v>
      </c>
      <c r="BJ16" s="124" t="s">
        <v>35</v>
      </c>
      <c r="BK16" s="124" t="s">
        <v>35</v>
      </c>
      <c r="BL16" s="119" t="s">
        <v>35</v>
      </c>
      <c r="BM16" s="128" t="s">
        <v>35</v>
      </c>
      <c r="BN16" s="124" t="s">
        <v>35</v>
      </c>
      <c r="BO16" s="124" t="s">
        <v>35</v>
      </c>
      <c r="BP16" s="124" t="s">
        <v>35</v>
      </c>
      <c r="BQ16" s="119" t="s">
        <v>35</v>
      </c>
    </row>
    <row r="17" s="387" customFormat="true" ht="15" customHeight="true" x14ac:dyDescent="0.2">
      <c r="A17" s="1145"/>
      <c r="B17" s="453" t="s">
        <v>51</v>
      </c>
      <c r="C17" s="195">
        <v>13.979739346511025</v>
      </c>
      <c r="D17" s="194">
        <v>8.0682272907642538</v>
      </c>
      <c r="E17" s="194">
        <v>6.3652077420375877</v>
      </c>
      <c r="F17" s="194">
        <v>7.8414276123541322</v>
      </c>
      <c r="G17" s="193">
        <v>3.37164294074294</v>
      </c>
      <c r="H17" s="192">
        <v>3.6668057033883548</v>
      </c>
      <c r="I17" s="194">
        <v>3.8943167713952969</v>
      </c>
      <c r="J17" s="194">
        <v>4.7908689048137374</v>
      </c>
      <c r="K17" s="194">
        <v>3.2623265831197803</v>
      </c>
      <c r="L17" s="191">
        <v>0.41026018739754655</v>
      </c>
      <c r="M17" s="195">
        <v>14.562925879139119</v>
      </c>
      <c r="N17" s="194">
        <v>9.6839113649385933</v>
      </c>
      <c r="O17" s="194">
        <v>6.6954732333490723</v>
      </c>
      <c r="P17" s="194">
        <v>6.994664241462127</v>
      </c>
      <c r="Q17" s="191">
        <v>5.8807359911280894</v>
      </c>
      <c r="R17" s="512"/>
      <c r="S17" s="512"/>
      <c r="T17" s="512"/>
      <c r="U17" s="512"/>
      <c r="V17" s="512"/>
      <c r="W17" s="512"/>
      <c r="X17" s="512"/>
      <c r="Y17" s="512"/>
      <c r="Z17" s="512"/>
      <c r="AA17" s="512"/>
      <c r="AB17" s="512"/>
      <c r="AC17" s="512"/>
      <c r="AD17" s="512"/>
      <c r="AE17" s="512"/>
      <c r="AF17" s="512"/>
      <c r="AG17" s="512"/>
      <c r="AH17" s="512"/>
      <c r="AI17" s="512"/>
      <c r="AJ17" s="512"/>
      <c r="AK17" s="512"/>
      <c r="AL17" s="512"/>
      <c r="AM17" s="512"/>
      <c r="AN17" s="512"/>
      <c r="AO17" s="512"/>
      <c r="AP17" s="512"/>
      <c r="AQ17" s="512"/>
      <c r="AR17" s="512"/>
      <c r="AS17" s="512"/>
      <c r="AT17" s="512"/>
      <c r="AU17" s="512"/>
      <c r="AV17" s="512"/>
      <c r="AW17" s="512"/>
      <c r="AX17" s="512"/>
      <c r="AY17" s="512"/>
      <c r="BA17" s="1136"/>
      <c r="BB17" s="697" t="s">
        <v>51</v>
      </c>
      <c r="BC17" s="127" t="s">
        <v>35</v>
      </c>
      <c r="BD17" s="123" t="s">
        <v>35</v>
      </c>
      <c r="BE17" s="123" t="s">
        <v>35</v>
      </c>
      <c r="BF17" s="123" t="s">
        <v>35</v>
      </c>
      <c r="BG17" s="118" t="s">
        <v>35</v>
      </c>
      <c r="BH17" s="127" t="s">
        <v>35</v>
      </c>
      <c r="BI17" s="123" t="s">
        <v>35</v>
      </c>
      <c r="BJ17" s="123" t="s">
        <v>35</v>
      </c>
      <c r="BK17" s="123" t="s">
        <v>35</v>
      </c>
      <c r="BL17" s="118" t="s">
        <v>35</v>
      </c>
      <c r="BM17" s="127" t="s">
        <v>35</v>
      </c>
      <c r="BN17" s="123" t="s">
        <v>35</v>
      </c>
      <c r="BO17" s="123" t="s">
        <v>35</v>
      </c>
      <c r="BP17" s="123" t="s">
        <v>35</v>
      </c>
      <c r="BQ17" s="118" t="s">
        <v>35</v>
      </c>
    </row>
    <row r="18" s="387" customFormat="true" ht="15" customHeight="true" x14ac:dyDescent="0.2">
      <c r="A18" s="1145" t="s">
        <v>60</v>
      </c>
      <c r="B18" s="453" t="s">
        <v>15</v>
      </c>
      <c r="C18" s="195">
        <f>C16*C23/100</f>
        <v>82.267255851459396</v>
      </c>
      <c r="D18" s="194">
        <f>D16*D23/100</f>
        <v>89.548696309905566</v>
      </c>
      <c r="E18" s="194">
        <f t="shared" ref="E18:Q18" si="0">E16*E23/100</f>
        <v>91.393866161197835</v>
      </c>
      <c r="F18" s="194">
        <f t="shared" si="0"/>
        <v>90.345407677398867</v>
      </c>
      <c r="G18" s="193">
        <f t="shared" si="0"/>
        <v>95.445657283246248</v>
      </c>
      <c r="H18" s="192">
        <f t="shared" si="0"/>
        <v>94.474928217614931</v>
      </c>
      <c r="I18" s="194">
        <f t="shared" si="0"/>
        <v>94.220053399875709</v>
      </c>
      <c r="J18" s="194">
        <f t="shared" si="0"/>
        <v>93.808340595059477</v>
      </c>
      <c r="K18" s="194">
        <f t="shared" si="0"/>
        <v>96.737673416880227</v>
      </c>
      <c r="L18" s="191">
        <f t="shared" si="0"/>
        <v>97.943771578410121</v>
      </c>
      <c r="M18" s="195">
        <f t="shared" si="0"/>
        <v>81.562298821436556</v>
      </c>
      <c r="N18" s="194">
        <f t="shared" si="0"/>
        <v>87.667758690522646</v>
      </c>
      <c r="O18" s="194">
        <f t="shared" si="0"/>
        <v>91.172200105197192</v>
      </c>
      <c r="P18" s="194">
        <f t="shared" si="0"/>
        <v>91.084967556700633</v>
      </c>
      <c r="Q18" s="191">
        <f t="shared" si="0"/>
        <v>92.493338790244451</v>
      </c>
      <c r="R18" s="512"/>
      <c r="S18" s="512"/>
      <c r="T18" s="512"/>
      <c r="U18" s="512"/>
      <c r="V18" s="512"/>
      <c r="W18" s="512"/>
      <c r="X18" s="512"/>
      <c r="Y18" s="512"/>
      <c r="Z18" s="512"/>
      <c r="AA18" s="512"/>
      <c r="AB18" s="512"/>
      <c r="AC18" s="512"/>
      <c r="AD18" s="512"/>
      <c r="AE18" s="512"/>
      <c r="AF18" s="512"/>
      <c r="AG18" s="512"/>
      <c r="AH18" s="512"/>
      <c r="AI18" s="512"/>
      <c r="AJ18" s="512"/>
      <c r="AK18" s="512"/>
      <c r="AL18" s="512"/>
      <c r="AM18" s="512"/>
      <c r="AN18" s="512"/>
      <c r="AO18" s="512"/>
      <c r="AP18" s="512"/>
      <c r="AQ18" s="512"/>
      <c r="AR18" s="512"/>
      <c r="AS18" s="512"/>
      <c r="AT18" s="512"/>
      <c r="AU18" s="512"/>
      <c r="AV18" s="512"/>
      <c r="AW18" s="512"/>
      <c r="AX18" s="512"/>
      <c r="AY18" s="512"/>
      <c r="BA18" s="1136" t="s">
        <v>60</v>
      </c>
      <c r="BB18" s="697" t="s">
        <v>15</v>
      </c>
      <c r="BC18" s="127" t="s">
        <v>35</v>
      </c>
      <c r="BD18" s="123" t="s">
        <v>35</v>
      </c>
      <c r="BE18" s="123" t="s">
        <v>35</v>
      </c>
      <c r="BF18" s="123" t="s">
        <v>35</v>
      </c>
      <c r="BG18" s="118" t="s">
        <v>35</v>
      </c>
      <c r="BH18" s="127" t="s">
        <v>35</v>
      </c>
      <c r="BI18" s="123" t="s">
        <v>35</v>
      </c>
      <c r="BJ18" s="123" t="s">
        <v>35</v>
      </c>
      <c r="BK18" s="123" t="s">
        <v>35</v>
      </c>
      <c r="BL18" s="118" t="s">
        <v>35</v>
      </c>
      <c r="BM18" s="127" t="s">
        <v>35</v>
      </c>
      <c r="BN18" s="123" t="s">
        <v>35</v>
      </c>
      <c r="BO18" s="123" t="s">
        <v>35</v>
      </c>
      <c r="BP18" s="123" t="s">
        <v>35</v>
      </c>
      <c r="BQ18" s="118" t="s">
        <v>35</v>
      </c>
    </row>
    <row r="19" s="387" customFormat="true" ht="15" customHeight="true" x14ac:dyDescent="0.2">
      <c r="A19" s="1145"/>
      <c r="B19" s="453" t="s">
        <v>16</v>
      </c>
      <c r="C19" s="195">
        <f>C16*C22/100</f>
        <v>3.7530048020295879</v>
      </c>
      <c r="D19" s="194">
        <f>D16*D22/100</f>
        <v>2.3830763993301765</v>
      </c>
      <c r="E19" s="194">
        <f t="shared" ref="E19:Q19" si="1">E16*E22/100</f>
        <v>2.2409260967645652</v>
      </c>
      <c r="F19" s="194">
        <f t="shared" si="1"/>
        <v>1.8131647102469781</v>
      </c>
      <c r="G19" s="193">
        <f t="shared" si="1"/>
        <v>1.1826997760108195</v>
      </c>
      <c r="H19" s="192">
        <f t="shared" si="1"/>
        <v>1.8582660789967356</v>
      </c>
      <c r="I19" s="194">
        <f t="shared" si="1"/>
        <v>1.885629828728999</v>
      </c>
      <c r="J19" s="194">
        <f t="shared" si="1"/>
        <v>1.4007905001267906</v>
      </c>
      <c r="K19" s="194">
        <f t="shared" si="1"/>
        <v>0</v>
      </c>
      <c r="L19" s="191">
        <f t="shared" si="1"/>
        <v>1.6459682341923214</v>
      </c>
      <c r="M19" s="195">
        <f t="shared" si="1"/>
        <v>3.8747752994243201</v>
      </c>
      <c r="N19" s="194">
        <f t="shared" si="1"/>
        <v>2.6483299445387609</v>
      </c>
      <c r="O19" s="194">
        <f t="shared" si="1"/>
        <v>2.1323266614537282</v>
      </c>
      <c r="P19" s="194">
        <f t="shared" si="1"/>
        <v>1.920368201837251</v>
      </c>
      <c r="Q19" s="191">
        <f t="shared" si="1"/>
        <v>1.6259252186274673</v>
      </c>
      <c r="R19" s="512"/>
      <c r="S19" s="512"/>
      <c r="T19" s="512"/>
      <c r="U19" s="512"/>
      <c r="V19" s="512"/>
      <c r="W19" s="512"/>
      <c r="X19" s="512"/>
      <c r="Y19" s="512"/>
      <c r="Z19" s="512"/>
      <c r="AA19" s="512"/>
      <c r="AB19" s="512"/>
      <c r="AC19" s="512"/>
      <c r="AD19" s="512"/>
      <c r="AE19" s="512"/>
      <c r="AF19" s="512"/>
      <c r="AG19" s="512"/>
      <c r="AH19" s="512"/>
      <c r="AI19" s="512"/>
      <c r="AJ19" s="512"/>
      <c r="AK19" s="512"/>
      <c r="AL19" s="512"/>
      <c r="AM19" s="512"/>
      <c r="AN19" s="512"/>
      <c r="AO19" s="512"/>
      <c r="AP19" s="512"/>
      <c r="AQ19" s="512"/>
      <c r="AR19" s="512"/>
      <c r="AS19" s="512"/>
      <c r="AT19" s="512"/>
      <c r="AU19" s="512"/>
      <c r="AV19" s="512"/>
      <c r="AW19" s="512"/>
      <c r="AX19" s="512"/>
      <c r="AY19" s="512"/>
      <c r="BA19" s="1136"/>
      <c r="BB19" s="697" t="s">
        <v>16</v>
      </c>
      <c r="BC19" s="127" t="s">
        <v>35</v>
      </c>
      <c r="BD19" s="123" t="s">
        <v>35</v>
      </c>
      <c r="BE19" s="123" t="s">
        <v>35</v>
      </c>
      <c r="BF19" s="123" t="s">
        <v>35</v>
      </c>
      <c r="BG19" s="118" t="s">
        <v>35</v>
      </c>
      <c r="BH19" s="127" t="s">
        <v>35</v>
      </c>
      <c r="BI19" s="123" t="s">
        <v>35</v>
      </c>
      <c r="BJ19" s="123" t="s">
        <v>35</v>
      </c>
      <c r="BK19" s="123" t="s">
        <v>35</v>
      </c>
      <c r="BL19" s="118" t="s">
        <v>35</v>
      </c>
      <c r="BM19" s="127" t="s">
        <v>35</v>
      </c>
      <c r="BN19" s="123" t="s">
        <v>35</v>
      </c>
      <c r="BO19" s="123" t="s">
        <v>35</v>
      </c>
      <c r="BP19" s="123" t="s">
        <v>35</v>
      </c>
      <c r="BQ19" s="118" t="s">
        <v>35</v>
      </c>
    </row>
    <row r="20" s="387" customFormat="true" ht="15" customHeight="true" x14ac:dyDescent="0.2">
      <c r="A20" s="1145"/>
      <c r="B20" s="453" t="s">
        <v>22</v>
      </c>
      <c r="C20" s="195">
        <f>100-C18-C19-C21</f>
        <v>9.2351508009561183</v>
      </c>
      <c r="D20" s="194">
        <f>100-D18-D19-D21</f>
        <v>6.0304964716113165</v>
      </c>
      <c r="E20" s="194">
        <f t="shared" ref="E20:Q20" si="2">100-E18-E19-E21</f>
        <v>4.6508359600370248</v>
      </c>
      <c r="F20" s="194">
        <f t="shared" si="2"/>
        <v>6.7458958791308703</v>
      </c>
      <c r="G20" s="193">
        <f t="shared" si="2"/>
        <v>2.875631632606197</v>
      </c>
      <c r="H20" s="192">
        <f t="shared" si="2"/>
        <v>2.9427433106333911</v>
      </c>
      <c r="I20" s="194">
        <f t="shared" si="2"/>
        <v>3.5380069728544519</v>
      </c>
      <c r="J20" s="194">
        <f t="shared" si="2"/>
        <v>4.790868904813733</v>
      </c>
      <c r="K20" s="194">
        <f t="shared" si="2"/>
        <v>2.2090012435144768</v>
      </c>
      <c r="L20" s="191">
        <f t="shared" si="2"/>
        <v>0.4102601873975571</v>
      </c>
      <c r="M20" s="195">
        <f t="shared" si="2"/>
        <v>9.4643015769869514</v>
      </c>
      <c r="N20" s="194">
        <f t="shared" si="2"/>
        <v>7.2756164968921304</v>
      </c>
      <c r="O20" s="194">
        <f t="shared" si="2"/>
        <v>5.229855602052913</v>
      </c>
      <c r="P20" s="194">
        <f t="shared" si="2"/>
        <v>5.024543073751385</v>
      </c>
      <c r="Q20" s="191">
        <f t="shared" si="2"/>
        <v>5.3785075713420172</v>
      </c>
      <c r="R20" s="512"/>
      <c r="S20" s="512"/>
      <c r="T20" s="512"/>
      <c r="U20" s="512"/>
      <c r="V20" s="512"/>
      <c r="W20" s="512"/>
      <c r="X20" s="512"/>
      <c r="Y20" s="512"/>
      <c r="Z20" s="512"/>
      <c r="AA20" s="512"/>
      <c r="AB20" s="512"/>
      <c r="AC20" s="512"/>
      <c r="AD20" s="512"/>
      <c r="AE20" s="512"/>
      <c r="AF20" s="512"/>
      <c r="AG20" s="512"/>
      <c r="AH20" s="512"/>
      <c r="AI20" s="512"/>
      <c r="AJ20" s="512"/>
      <c r="AK20" s="512"/>
      <c r="AL20" s="512"/>
      <c r="AM20" s="512"/>
      <c r="AN20" s="512"/>
      <c r="AO20" s="512"/>
      <c r="AP20" s="512"/>
      <c r="AQ20" s="512"/>
      <c r="AR20" s="512"/>
      <c r="AS20" s="512"/>
      <c r="AT20" s="512"/>
      <c r="AU20" s="512"/>
      <c r="AV20" s="512"/>
      <c r="AW20" s="512"/>
      <c r="AX20" s="512"/>
      <c r="AY20" s="512"/>
      <c r="BA20" s="1136"/>
      <c r="BB20" s="697" t="s">
        <v>22</v>
      </c>
      <c r="BC20" s="127" t="s">
        <v>35</v>
      </c>
      <c r="BD20" s="123" t="s">
        <v>35</v>
      </c>
      <c r="BE20" s="123" t="s">
        <v>35</v>
      </c>
      <c r="BF20" s="123" t="s">
        <v>35</v>
      </c>
      <c r="BG20" s="118" t="s">
        <v>35</v>
      </c>
      <c r="BH20" s="127" t="s">
        <v>35</v>
      </c>
      <c r="BI20" s="123" t="s">
        <v>35</v>
      </c>
      <c r="BJ20" s="123" t="s">
        <v>35</v>
      </c>
      <c r="BK20" s="123" t="s">
        <v>35</v>
      </c>
      <c r="BL20" s="118" t="s">
        <v>35</v>
      </c>
      <c r="BM20" s="127" t="s">
        <v>35</v>
      </c>
      <c r="BN20" s="123" t="s">
        <v>35</v>
      </c>
      <c r="BO20" s="123" t="s">
        <v>35</v>
      </c>
      <c r="BP20" s="123" t="s">
        <v>35</v>
      </c>
      <c r="BQ20" s="118" t="s">
        <v>35</v>
      </c>
    </row>
    <row r="21" s="387" customFormat="true" ht="15" customHeight="true" x14ac:dyDescent="0.2">
      <c r="A21" s="1145"/>
      <c r="B21" s="453" t="s">
        <v>17</v>
      </c>
      <c r="C21" s="195">
        <v>4.7445885455548975</v>
      </c>
      <c r="D21" s="194">
        <v>2.0377308191529409</v>
      </c>
      <c r="E21" s="194">
        <v>1.7143717820005753</v>
      </c>
      <c r="F21" s="194">
        <v>1.0955317332232841</v>
      </c>
      <c r="G21" s="193">
        <v>0.49601130813673516</v>
      </c>
      <c r="H21" s="192">
        <v>0.72406239275494233</v>
      </c>
      <c r="I21" s="194">
        <v>0.35630979854083977</v>
      </c>
      <c r="J21" s="194">
        <v>0</v>
      </c>
      <c r="K21" s="194">
        <v>1.0533253396052957</v>
      </c>
      <c r="L21" s="191">
        <v>0</v>
      </c>
      <c r="M21" s="195">
        <v>5.0986243021521718</v>
      </c>
      <c r="N21" s="194">
        <v>2.4082948680464633</v>
      </c>
      <c r="O21" s="194">
        <v>1.4656176312961675</v>
      </c>
      <c r="P21" s="194">
        <v>1.9701211677107318</v>
      </c>
      <c r="Q21" s="191">
        <v>0.50222841978606547</v>
      </c>
      <c r="R21" s="512"/>
      <c r="S21" s="512"/>
      <c r="T21" s="512"/>
      <c r="U21" s="512"/>
      <c r="V21" s="512"/>
      <c r="W21" s="512"/>
      <c r="X21" s="512"/>
      <c r="Y21" s="512"/>
      <c r="Z21" s="512"/>
      <c r="AA21" s="512"/>
      <c r="AB21" s="512"/>
      <c r="AC21" s="512"/>
      <c r="AD21" s="512"/>
      <c r="AE21" s="512"/>
      <c r="AF21" s="512"/>
      <c r="AG21" s="512"/>
      <c r="AH21" s="512"/>
      <c r="AI21" s="512"/>
      <c r="AJ21" s="512"/>
      <c r="AK21" s="512"/>
      <c r="AL21" s="512"/>
      <c r="AM21" s="512"/>
      <c r="AN21" s="512"/>
      <c r="AO21" s="512"/>
      <c r="AP21" s="512"/>
      <c r="AQ21" s="512"/>
      <c r="AR21" s="512"/>
      <c r="AS21" s="512"/>
      <c r="AT21" s="512"/>
      <c r="AU21" s="512"/>
      <c r="AV21" s="512"/>
      <c r="AW21" s="512"/>
      <c r="AX21" s="512"/>
      <c r="AY21" s="512"/>
      <c r="BA21" s="1136"/>
      <c r="BB21" s="697" t="s">
        <v>17</v>
      </c>
      <c r="BC21" s="127" t="s">
        <v>35</v>
      </c>
      <c r="BD21" s="123" t="s">
        <v>35</v>
      </c>
      <c r="BE21" s="123" t="s">
        <v>35</v>
      </c>
      <c r="BF21" s="123" t="s">
        <v>35</v>
      </c>
      <c r="BG21" s="118" t="s">
        <v>35</v>
      </c>
      <c r="BH21" s="127" t="s">
        <v>35</v>
      </c>
      <c r="BI21" s="123" t="s">
        <v>35</v>
      </c>
      <c r="BJ21" s="123" t="s">
        <v>35</v>
      </c>
      <c r="BK21" s="123" t="s">
        <v>35</v>
      </c>
      <c r="BL21" s="118" t="s">
        <v>35</v>
      </c>
      <c r="BM21" s="127" t="s">
        <v>35</v>
      </c>
      <c r="BN21" s="123" t="s">
        <v>35</v>
      </c>
      <c r="BO21" s="123" t="s">
        <v>35</v>
      </c>
      <c r="BP21" s="123" t="s">
        <v>35</v>
      </c>
      <c r="BQ21" s="118" t="s">
        <v>35</v>
      </c>
    </row>
    <row r="22" s="387" customFormat="true" ht="15" customHeight="true" x14ac:dyDescent="0.2">
      <c r="A22" s="1145" t="s">
        <v>54</v>
      </c>
      <c r="B22" s="453" t="s">
        <v>49</v>
      </c>
      <c r="C22" s="195">
        <v>4.3629312135516836</v>
      </c>
      <c r="D22" s="194">
        <v>2.592222829061976</v>
      </c>
      <c r="E22" s="194">
        <v>2.3932622081232888</v>
      </c>
      <c r="F22" s="194">
        <v>1.967440101632953</v>
      </c>
      <c r="G22" s="193">
        <v>1.2239675929556912</v>
      </c>
      <c r="H22" s="192">
        <v>1.9289987138546456</v>
      </c>
      <c r="I22" s="194">
        <v>1.9620377956667645</v>
      </c>
      <c r="J22" s="194">
        <v>1.4712774751891566</v>
      </c>
      <c r="K22" s="194">
        <v>0</v>
      </c>
      <c r="L22" s="191">
        <v>1.6527488045350176</v>
      </c>
      <c r="M22" s="195">
        <v>4.5352387582268916</v>
      </c>
      <c r="N22" s="194">
        <v>2.9322903422443591</v>
      </c>
      <c r="O22" s="194">
        <v>2.2853410604466711</v>
      </c>
      <c r="P22" s="194">
        <v>2.0647935800403379</v>
      </c>
      <c r="Q22" s="191">
        <v>1.727515865906265</v>
      </c>
      <c r="R22" s="512"/>
      <c r="S22" s="512"/>
      <c r="T22" s="512"/>
      <c r="U22" s="512"/>
      <c r="V22" s="512"/>
      <c r="W22" s="512"/>
      <c r="X22" s="512"/>
      <c r="Y22" s="512"/>
      <c r="Z22" s="512"/>
      <c r="AA22" s="512"/>
      <c r="AB22" s="512"/>
      <c r="AC22" s="512"/>
      <c r="AD22" s="512"/>
      <c r="AE22" s="512"/>
      <c r="AF22" s="512"/>
      <c r="AG22" s="512"/>
      <c r="AH22" s="512"/>
      <c r="AI22" s="512"/>
      <c r="AJ22" s="512"/>
      <c r="AK22" s="512"/>
      <c r="AL22" s="512"/>
      <c r="AM22" s="512"/>
      <c r="AN22" s="512"/>
      <c r="AO22" s="512"/>
      <c r="AP22" s="512"/>
      <c r="AQ22" s="512"/>
      <c r="AR22" s="512"/>
      <c r="AS22" s="512"/>
      <c r="AT22" s="512"/>
      <c r="AU22" s="512"/>
      <c r="AV22" s="512"/>
      <c r="AW22" s="512"/>
      <c r="AX22" s="512"/>
      <c r="AY22" s="512"/>
      <c r="BA22" s="1136" t="s">
        <v>54</v>
      </c>
      <c r="BB22" s="697" t="s">
        <v>49</v>
      </c>
      <c r="BC22" s="127" t="s">
        <v>35</v>
      </c>
      <c r="BD22" s="123" t="s">
        <v>35</v>
      </c>
      <c r="BE22" s="123" t="s">
        <v>35</v>
      </c>
      <c r="BF22" s="123" t="s">
        <v>35</v>
      </c>
      <c r="BG22" s="118" t="s">
        <v>35</v>
      </c>
      <c r="BH22" s="127" t="s">
        <v>35</v>
      </c>
      <c r="BI22" s="123" t="s">
        <v>35</v>
      </c>
      <c r="BJ22" s="123" t="s">
        <v>35</v>
      </c>
      <c r="BK22" s="123" t="s">
        <v>35</v>
      </c>
      <c r="BL22" s="118" t="s">
        <v>35</v>
      </c>
      <c r="BM22" s="127" t="s">
        <v>35</v>
      </c>
      <c r="BN22" s="123" t="s">
        <v>35</v>
      </c>
      <c r="BO22" s="123" t="s">
        <v>35</v>
      </c>
      <c r="BP22" s="123" t="s">
        <v>35</v>
      </c>
      <c r="BQ22" s="118" t="s">
        <v>35</v>
      </c>
    </row>
    <row r="23" s="387" customFormat="true" ht="15" customHeight="true" x14ac:dyDescent="0.2">
      <c r="A23" s="1146"/>
      <c r="B23" s="454" t="s">
        <v>48</v>
      </c>
      <c r="C23" s="190">
        <v>95.637068786448324</v>
      </c>
      <c r="D23" s="189">
        <v>97.407777170938033</v>
      </c>
      <c r="E23" s="189">
        <v>97.606737791876711</v>
      </c>
      <c r="F23" s="189">
        <v>98.03255989836704</v>
      </c>
      <c r="G23" s="188">
        <v>98.776032407044312</v>
      </c>
      <c r="H23" s="187">
        <v>98.071001286145361</v>
      </c>
      <c r="I23" s="189">
        <v>98.03796220433324</v>
      </c>
      <c r="J23" s="189">
        <v>98.528722524810846</v>
      </c>
      <c r="K23" s="189">
        <v>100</v>
      </c>
      <c r="L23" s="186">
        <v>98.347251195464978</v>
      </c>
      <c r="M23" s="190">
        <v>95.464761241773104</v>
      </c>
      <c r="N23" s="189">
        <v>97.067709657755643</v>
      </c>
      <c r="O23" s="189">
        <v>97.714658939553331</v>
      </c>
      <c r="P23" s="189">
        <v>97.93520641995967</v>
      </c>
      <c r="Q23" s="186">
        <v>98.272484134093745</v>
      </c>
      <c r="R23" s="512"/>
      <c r="S23" s="512"/>
      <c r="T23" s="512"/>
      <c r="U23" s="512"/>
      <c r="V23" s="512"/>
      <c r="W23" s="512"/>
      <c r="X23" s="512"/>
      <c r="Y23" s="512"/>
      <c r="Z23" s="512"/>
      <c r="AA23" s="512"/>
      <c r="AB23" s="512"/>
      <c r="AC23" s="512"/>
      <c r="AD23" s="512"/>
      <c r="AE23" s="512"/>
      <c r="AF23" s="512"/>
      <c r="AG23" s="512"/>
      <c r="AH23" s="512"/>
      <c r="AI23" s="512"/>
      <c r="AJ23" s="512"/>
      <c r="AK23" s="512"/>
      <c r="AL23" s="512"/>
      <c r="AM23" s="512"/>
      <c r="AN23" s="512"/>
      <c r="AO23" s="512"/>
      <c r="AP23" s="512"/>
      <c r="AQ23" s="512"/>
      <c r="AR23" s="512"/>
      <c r="AS23" s="512"/>
      <c r="AT23" s="512"/>
      <c r="AU23" s="512"/>
      <c r="AV23" s="512"/>
      <c r="AW23" s="512"/>
      <c r="AX23" s="512"/>
      <c r="AY23" s="512"/>
      <c r="BA23" s="1137"/>
      <c r="BB23" s="698" t="s">
        <v>48</v>
      </c>
      <c r="BC23" s="126" t="s">
        <v>35</v>
      </c>
      <c r="BD23" s="122" t="s">
        <v>35</v>
      </c>
      <c r="BE23" s="122" t="s">
        <v>35</v>
      </c>
      <c r="BF23" s="122" t="s">
        <v>35</v>
      </c>
      <c r="BG23" s="117" t="s">
        <v>35</v>
      </c>
      <c r="BH23" s="126" t="s">
        <v>35</v>
      </c>
      <c r="BI23" s="122" t="s">
        <v>35</v>
      </c>
      <c r="BJ23" s="122" t="s">
        <v>35</v>
      </c>
      <c r="BK23" s="122" t="s">
        <v>35</v>
      </c>
      <c r="BL23" s="117" t="s">
        <v>35</v>
      </c>
      <c r="BM23" s="126" t="s">
        <v>35</v>
      </c>
      <c r="BN23" s="122" t="s">
        <v>35</v>
      </c>
      <c r="BO23" s="122" t="s">
        <v>35</v>
      </c>
      <c r="BP23" s="122" t="s">
        <v>35</v>
      </c>
      <c r="BQ23" s="117" t="s">
        <v>35</v>
      </c>
    </row>
    <row r="24" s="383" customFormat="true" ht="15" hidden="true" customHeight="true" x14ac:dyDescent="0.2">
      <c r="A24" s="1159" t="s">
        <v>47</v>
      </c>
      <c r="B24" s="451" t="s">
        <v>59</v>
      </c>
      <c r="C24" s="457"/>
      <c r="D24" s="458"/>
      <c r="E24" s="458"/>
      <c r="F24" s="458"/>
      <c r="G24" s="459"/>
      <c r="H24" s="460"/>
      <c r="I24" s="458"/>
      <c r="J24" s="458"/>
      <c r="K24" s="458"/>
      <c r="L24" s="461"/>
      <c r="M24" s="457"/>
      <c r="N24" s="458"/>
      <c r="O24" s="458"/>
      <c r="P24" s="458"/>
      <c r="Q24" s="461"/>
      <c r="R24" s="999"/>
      <c r="S24" s="999"/>
      <c r="T24" s="999"/>
      <c r="U24" s="999"/>
      <c r="V24" s="999"/>
      <c r="W24" s="999"/>
      <c r="X24" s="999"/>
      <c r="Y24" s="999"/>
      <c r="Z24" s="999"/>
      <c r="AA24" s="999"/>
      <c r="AB24" s="999"/>
      <c r="AC24" s="999"/>
      <c r="AD24" s="999"/>
      <c r="AE24" s="999"/>
      <c r="AF24" s="999"/>
      <c r="AG24" s="999"/>
      <c r="AH24" s="999"/>
      <c r="AI24" s="999"/>
      <c r="AJ24" s="999"/>
      <c r="AK24" s="999"/>
      <c r="AL24" s="999"/>
      <c r="AM24" s="999"/>
      <c r="AN24" s="999"/>
      <c r="AO24" s="999"/>
      <c r="AP24" s="999"/>
      <c r="AQ24" s="999"/>
      <c r="AR24" s="999"/>
      <c r="AS24" s="999"/>
      <c r="AT24" s="999"/>
      <c r="AU24" s="999"/>
      <c r="AV24" s="999"/>
      <c r="AW24" s="999"/>
      <c r="AX24" s="999"/>
      <c r="AY24" s="999"/>
      <c r="BB24" s="385"/>
    </row>
    <row r="25" s="383" customFormat="true" ht="15" hidden="true" customHeight="true" x14ac:dyDescent="0.2">
      <c r="A25" s="1160"/>
      <c r="B25" s="448" t="s">
        <v>58</v>
      </c>
      <c r="C25" s="462"/>
      <c r="D25" s="463"/>
      <c r="E25" s="463"/>
      <c r="F25" s="463"/>
      <c r="G25" s="464"/>
      <c r="H25" s="465"/>
      <c r="I25" s="463"/>
      <c r="J25" s="463"/>
      <c r="K25" s="463"/>
      <c r="L25" s="466"/>
      <c r="M25" s="462"/>
      <c r="N25" s="463"/>
      <c r="O25" s="463"/>
      <c r="P25" s="463"/>
      <c r="Q25" s="466"/>
      <c r="R25" s="999"/>
      <c r="S25" s="999"/>
      <c r="T25" s="999"/>
      <c r="U25" s="999"/>
      <c r="V25" s="999"/>
      <c r="W25" s="999"/>
      <c r="X25" s="999"/>
      <c r="Y25" s="999"/>
      <c r="Z25" s="999"/>
      <c r="AA25" s="999"/>
      <c r="AB25" s="999"/>
      <c r="AC25" s="999"/>
      <c r="AD25" s="999"/>
      <c r="AE25" s="999"/>
      <c r="AF25" s="999"/>
      <c r="AG25" s="999"/>
      <c r="AH25" s="999"/>
      <c r="AI25" s="999"/>
      <c r="AJ25" s="999"/>
      <c r="AK25" s="999"/>
      <c r="AL25" s="999"/>
      <c r="AM25" s="999"/>
      <c r="AN25" s="999"/>
      <c r="AO25" s="999"/>
      <c r="AP25" s="999"/>
      <c r="AQ25" s="999"/>
      <c r="AR25" s="999"/>
      <c r="AS25" s="999"/>
      <c r="AT25" s="999"/>
      <c r="AU25" s="999"/>
      <c r="AV25" s="999"/>
      <c r="AW25" s="999"/>
      <c r="AX25" s="999"/>
      <c r="AY25" s="999"/>
      <c r="BB25" s="385"/>
    </row>
    <row r="26" s="383" customFormat="true" ht="15" hidden="true" customHeight="true" x14ac:dyDescent="0.2">
      <c r="A26" s="1161"/>
      <c r="B26" s="449" t="s">
        <v>46</v>
      </c>
      <c r="C26" s="467"/>
      <c r="D26" s="468"/>
      <c r="E26" s="468"/>
      <c r="F26" s="468"/>
      <c r="G26" s="469"/>
      <c r="H26" s="470"/>
      <c r="I26" s="468"/>
      <c r="J26" s="468"/>
      <c r="K26" s="468"/>
      <c r="L26" s="471"/>
      <c r="M26" s="467"/>
      <c r="N26" s="468"/>
      <c r="O26" s="468"/>
      <c r="P26" s="468"/>
      <c r="Q26" s="471"/>
      <c r="R26" s="999"/>
      <c r="S26" s="999"/>
      <c r="T26" s="999"/>
      <c r="U26" s="999"/>
      <c r="V26" s="999"/>
      <c r="W26" s="999"/>
      <c r="X26" s="999"/>
      <c r="Y26" s="999"/>
      <c r="Z26" s="999"/>
      <c r="AA26" s="999"/>
      <c r="AB26" s="999"/>
      <c r="AC26" s="999"/>
      <c r="AD26" s="999"/>
      <c r="AE26" s="999"/>
      <c r="AF26" s="999"/>
      <c r="AG26" s="999"/>
      <c r="AH26" s="999"/>
      <c r="AI26" s="999"/>
      <c r="AJ26" s="999"/>
      <c r="AK26" s="999"/>
      <c r="AL26" s="999"/>
      <c r="AM26" s="999"/>
      <c r="AN26" s="999"/>
      <c r="AO26" s="999"/>
      <c r="AP26" s="999"/>
      <c r="AQ26" s="999"/>
      <c r="AR26" s="999"/>
      <c r="AS26" s="999"/>
      <c r="AT26" s="999"/>
      <c r="AU26" s="999"/>
      <c r="AV26" s="999"/>
      <c r="AW26" s="999"/>
      <c r="AX26" s="999"/>
      <c r="AY26" s="999"/>
      <c r="BB26" s="385"/>
    </row>
    <row r="27" s="387" customFormat="true" ht="15" customHeight="true" x14ac:dyDescent="0.2">
      <c r="A27" s="382"/>
      <c r="B27" s="450"/>
      <c r="C27" s="1162" t="s">
        <v>115</v>
      </c>
      <c r="D27" s="1163"/>
      <c r="E27" s="1163"/>
      <c r="F27" s="1163"/>
      <c r="G27" s="1164"/>
      <c r="H27" s="1177" t="s">
        <v>38</v>
      </c>
      <c r="I27" s="1148"/>
      <c r="J27" s="1148"/>
      <c r="K27" s="1148"/>
      <c r="L27" s="1150"/>
      <c r="M27" s="1147" t="s">
        <v>37</v>
      </c>
      <c r="N27" s="1148"/>
      <c r="O27" s="1148"/>
      <c r="P27" s="1148"/>
      <c r="Q27" s="1150"/>
      <c r="R27" s="512"/>
      <c r="S27" s="512"/>
      <c r="T27" s="512"/>
      <c r="U27" s="512"/>
      <c r="V27" s="512"/>
      <c r="W27" s="512"/>
      <c r="X27" s="512"/>
      <c r="Y27" s="512"/>
      <c r="Z27" s="512"/>
      <c r="AA27" s="512"/>
      <c r="AB27" s="512"/>
      <c r="AC27" s="512"/>
      <c r="AD27" s="512"/>
      <c r="AE27" s="512"/>
      <c r="AF27" s="512"/>
      <c r="AG27" s="512"/>
      <c r="AH27" s="512"/>
      <c r="AI27" s="512"/>
      <c r="AJ27" s="512"/>
      <c r="AK27" s="512"/>
      <c r="AL27" s="512"/>
      <c r="AM27" s="512"/>
      <c r="AN27" s="512"/>
      <c r="AO27" s="512"/>
      <c r="AP27" s="512"/>
      <c r="AQ27" s="512"/>
      <c r="AR27" s="512"/>
      <c r="AS27" s="512"/>
      <c r="AT27" s="512"/>
      <c r="AU27" s="512"/>
      <c r="AV27" s="512"/>
      <c r="AW27" s="512"/>
      <c r="AX27" s="512"/>
      <c r="AY27" s="512"/>
      <c r="BA27" s="421" t="s">
        <v>131</v>
      </c>
      <c r="BB27" s="367" t="s">
        <v>96</v>
      </c>
      <c r="BC27" s="1138" t="s">
        <v>115</v>
      </c>
      <c r="BD27" s="1139"/>
      <c r="BE27" s="1139"/>
      <c r="BF27" s="1139"/>
      <c r="BG27" s="1140"/>
      <c r="BH27" s="1138" t="s">
        <v>38</v>
      </c>
      <c r="BI27" s="1139"/>
      <c r="BJ27" s="1139"/>
      <c r="BK27" s="1139"/>
      <c r="BL27" s="1140"/>
      <c r="BM27" s="1138" t="s">
        <v>37</v>
      </c>
      <c r="BN27" s="1139"/>
      <c r="BO27" s="1139"/>
      <c r="BP27" s="1139"/>
      <c r="BQ27" s="1141"/>
    </row>
    <row r="28" s="387" customFormat="true" ht="12.75" x14ac:dyDescent="0.2">
      <c r="A28" s="407" t="s">
        <v>69</v>
      </c>
      <c r="B28" s="450"/>
      <c r="C28" s="492" t="s">
        <v>0</v>
      </c>
      <c r="D28" s="708" t="s">
        <v>1</v>
      </c>
      <c r="E28" s="708" t="s">
        <v>2</v>
      </c>
      <c r="F28" s="708" t="s">
        <v>3</v>
      </c>
      <c r="G28" s="709" t="s">
        <v>4</v>
      </c>
      <c r="H28" s="455" t="s">
        <v>0</v>
      </c>
      <c r="I28" s="710" t="s">
        <v>1</v>
      </c>
      <c r="J28" s="710" t="s">
        <v>2</v>
      </c>
      <c r="K28" s="710" t="s">
        <v>3</v>
      </c>
      <c r="L28" s="711" t="s">
        <v>4</v>
      </c>
      <c r="M28" s="456" t="s">
        <v>0</v>
      </c>
      <c r="N28" s="710" t="s">
        <v>1</v>
      </c>
      <c r="O28" s="710" t="s">
        <v>2</v>
      </c>
      <c r="P28" s="710" t="s">
        <v>3</v>
      </c>
      <c r="Q28" s="711" t="s">
        <v>4</v>
      </c>
      <c r="R28" s="512"/>
      <c r="S28" s="512"/>
      <c r="T28" s="512"/>
      <c r="U28" s="512"/>
      <c r="V28" s="512"/>
      <c r="W28" s="512"/>
      <c r="X28" s="512"/>
      <c r="Y28" s="512"/>
      <c r="Z28" s="512"/>
      <c r="AA28" s="512"/>
      <c r="AB28" s="512"/>
      <c r="AC28" s="512"/>
      <c r="AD28" s="512"/>
      <c r="AE28" s="512"/>
      <c r="AF28" s="512"/>
      <c r="AG28" s="512"/>
      <c r="AH28" s="512"/>
      <c r="AI28" s="512"/>
      <c r="AJ28" s="512"/>
      <c r="AK28" s="512"/>
      <c r="AL28" s="512"/>
      <c r="AM28" s="512"/>
      <c r="AN28" s="512"/>
      <c r="AO28" s="512"/>
      <c r="AP28" s="512"/>
      <c r="AQ28" s="512"/>
      <c r="AR28" s="512"/>
      <c r="AS28" s="512"/>
      <c r="AT28" s="512"/>
      <c r="AU28" s="512"/>
      <c r="AV28" s="512"/>
      <c r="AW28" s="512"/>
      <c r="AX28" s="512"/>
      <c r="AY28" s="512"/>
      <c r="BA28" s="407" t="s">
        <v>120</v>
      </c>
      <c r="BB28" s="406"/>
      <c r="BC28" s="531" t="s">
        <v>0</v>
      </c>
      <c r="BD28" s="671" t="s">
        <v>1</v>
      </c>
      <c r="BE28" s="671" t="s">
        <v>2</v>
      </c>
      <c r="BF28" s="671" t="s">
        <v>3</v>
      </c>
      <c r="BG28" s="532" t="s">
        <v>4</v>
      </c>
      <c r="BH28" s="531" t="s">
        <v>0</v>
      </c>
      <c r="BI28" s="671" t="s">
        <v>1</v>
      </c>
      <c r="BJ28" s="671" t="s">
        <v>2</v>
      </c>
      <c r="BK28" s="671" t="s">
        <v>3</v>
      </c>
      <c r="BL28" s="532" t="s">
        <v>4</v>
      </c>
      <c r="BM28" s="531" t="s">
        <v>0</v>
      </c>
      <c r="BN28" s="671" t="s">
        <v>1</v>
      </c>
      <c r="BO28" s="671" t="s">
        <v>2</v>
      </c>
      <c r="BP28" s="671" t="s">
        <v>3</v>
      </c>
      <c r="BQ28" s="532" t="s">
        <v>4</v>
      </c>
    </row>
    <row r="29" s="387" customFormat="true" ht="15" customHeight="true" x14ac:dyDescent="0.2">
      <c r="A29" s="1158" t="s">
        <v>57</v>
      </c>
      <c r="B29" s="452" t="s">
        <v>49</v>
      </c>
      <c r="C29" s="200">
        <v>54.787921038933263</v>
      </c>
      <c r="D29" s="199">
        <v>51.00445338671102</v>
      </c>
      <c r="E29" s="199">
        <v>45.706200386570934</v>
      </c>
      <c r="F29" s="199">
        <v>40.603198014752948</v>
      </c>
      <c r="G29" s="198">
        <v>65.918114601628332</v>
      </c>
      <c r="H29" s="197">
        <v>44.262283274864458</v>
      </c>
      <c r="I29" s="199">
        <v>55.327734322939278</v>
      </c>
      <c r="J29" s="199">
        <v>71.009707035473298</v>
      </c>
      <c r="K29" s="199">
        <v>78.773816061958058</v>
      </c>
      <c r="L29" s="196">
        <v>86.701143669854744</v>
      </c>
      <c r="M29" s="200">
        <v>53.830472374999175</v>
      </c>
      <c r="N29" s="199">
        <v>54.485735909110247</v>
      </c>
      <c r="O29" s="199">
        <v>46.830551813513516</v>
      </c>
      <c r="P29" s="199">
        <v>40.513832987248158</v>
      </c>
      <c r="Q29" s="196">
        <v>48.743379941573309</v>
      </c>
      <c r="R29" s="512"/>
      <c r="S29" s="512"/>
      <c r="T29" s="512"/>
      <c r="U29" s="512"/>
      <c r="V29" s="512"/>
      <c r="W29" s="512"/>
      <c r="X29" s="512"/>
      <c r="Y29" s="512"/>
      <c r="Z29" s="512"/>
      <c r="AA29" s="512"/>
      <c r="AB29" s="512"/>
      <c r="AC29" s="512"/>
      <c r="AD29" s="512"/>
      <c r="AE29" s="512"/>
      <c r="AF29" s="512"/>
      <c r="AG29" s="512"/>
      <c r="AH29" s="512"/>
      <c r="AI29" s="512"/>
      <c r="AJ29" s="512"/>
      <c r="AK29" s="512"/>
      <c r="AL29" s="512"/>
      <c r="AM29" s="512"/>
      <c r="AN29" s="512"/>
      <c r="AO29" s="512"/>
      <c r="AP29" s="512"/>
      <c r="AQ29" s="512"/>
      <c r="AR29" s="512"/>
      <c r="AS29" s="512"/>
      <c r="AT29" s="512"/>
      <c r="AU29" s="512"/>
      <c r="AV29" s="512"/>
      <c r="AW29" s="512"/>
      <c r="AX29" s="512"/>
      <c r="AY29" s="512"/>
      <c r="BA29" s="1144" t="s">
        <v>57</v>
      </c>
      <c r="BB29" s="699" t="s">
        <v>49</v>
      </c>
      <c r="BC29" s="128" t="s">
        <v>35</v>
      </c>
      <c r="BD29" s="124" t="s">
        <v>35</v>
      </c>
      <c r="BE29" s="124" t="s">
        <v>35</v>
      </c>
      <c r="BF29" s="124" t="s">
        <v>35</v>
      </c>
      <c r="BG29" s="119" t="s">
        <v>35</v>
      </c>
      <c r="BH29" s="128" t="s">
        <v>35</v>
      </c>
      <c r="BI29" s="124" t="s">
        <v>35</v>
      </c>
      <c r="BJ29" s="124" t="s">
        <v>35</v>
      </c>
      <c r="BK29" s="124" t="s">
        <v>35</v>
      </c>
      <c r="BL29" s="119" t="s">
        <v>35</v>
      </c>
      <c r="BM29" s="128" t="s">
        <v>35</v>
      </c>
      <c r="BN29" s="124" t="s">
        <v>35</v>
      </c>
      <c r="BO29" s="124" t="s">
        <v>35</v>
      </c>
      <c r="BP29" s="124" t="s">
        <v>35</v>
      </c>
      <c r="BQ29" s="119" t="s">
        <v>35</v>
      </c>
    </row>
    <row r="30" s="387" customFormat="true" ht="15" customHeight="true" x14ac:dyDescent="0.2">
      <c r="A30" s="1145"/>
      <c r="B30" s="453" t="s">
        <v>48</v>
      </c>
      <c r="C30" s="195">
        <v>45.212078961066737</v>
      </c>
      <c r="D30" s="194">
        <v>48.995546613288973</v>
      </c>
      <c r="E30" s="194">
        <v>54.293799613429059</v>
      </c>
      <c r="F30" s="194">
        <v>59.396801985247052</v>
      </c>
      <c r="G30" s="193">
        <v>34.081885398371661</v>
      </c>
      <c r="H30" s="192">
        <v>55.737716725135535</v>
      </c>
      <c r="I30" s="194">
        <v>44.672265677060722</v>
      </c>
      <c r="J30" s="194">
        <v>28.990292964526709</v>
      </c>
      <c r="K30" s="194">
        <v>21.226183938041938</v>
      </c>
      <c r="L30" s="191">
        <v>13.298856330145261</v>
      </c>
      <c r="M30" s="195">
        <v>46.169527625000825</v>
      </c>
      <c r="N30" s="194">
        <v>45.51426409088976</v>
      </c>
      <c r="O30" s="194">
        <v>53.169448186486477</v>
      </c>
      <c r="P30" s="194">
        <v>59.486167012751842</v>
      </c>
      <c r="Q30" s="191">
        <v>51.256620058426691</v>
      </c>
      <c r="R30" s="512"/>
      <c r="S30" s="512"/>
      <c r="T30" s="512"/>
      <c r="U30" s="512"/>
      <c r="V30" s="512"/>
      <c r="W30" s="512"/>
      <c r="X30" s="512"/>
      <c r="Y30" s="512"/>
      <c r="Z30" s="512"/>
      <c r="AA30" s="512"/>
      <c r="AB30" s="512"/>
      <c r="AC30" s="512"/>
      <c r="AD30" s="512"/>
      <c r="AE30" s="512"/>
      <c r="AF30" s="512"/>
      <c r="AG30" s="512"/>
      <c r="AH30" s="512"/>
      <c r="AI30" s="512"/>
      <c r="AJ30" s="512"/>
      <c r="AK30" s="512"/>
      <c r="AL30" s="512"/>
      <c r="AM30" s="512"/>
      <c r="AN30" s="512"/>
      <c r="AO30" s="512"/>
      <c r="AP30" s="512"/>
      <c r="AQ30" s="512"/>
      <c r="AR30" s="512"/>
      <c r="AS30" s="512"/>
      <c r="AT30" s="512"/>
      <c r="AU30" s="512"/>
      <c r="AV30" s="512"/>
      <c r="AW30" s="512"/>
      <c r="AX30" s="512"/>
      <c r="AY30" s="512"/>
      <c r="BA30" s="1136"/>
      <c r="BB30" s="697" t="s">
        <v>48</v>
      </c>
      <c r="BC30" s="127" t="s">
        <v>35</v>
      </c>
      <c r="BD30" s="123" t="s">
        <v>35</v>
      </c>
      <c r="BE30" s="123" t="s">
        <v>35</v>
      </c>
      <c r="BF30" s="123" t="s">
        <v>35</v>
      </c>
      <c r="BG30" s="118" t="s">
        <v>35</v>
      </c>
      <c r="BH30" s="127" t="s">
        <v>35</v>
      </c>
      <c r="BI30" s="123" t="s">
        <v>35</v>
      </c>
      <c r="BJ30" s="123" t="s">
        <v>35</v>
      </c>
      <c r="BK30" s="123" t="s">
        <v>35</v>
      </c>
      <c r="BL30" s="118" t="s">
        <v>35</v>
      </c>
      <c r="BM30" s="127" t="s">
        <v>35</v>
      </c>
      <c r="BN30" s="123" t="s">
        <v>35</v>
      </c>
      <c r="BO30" s="123" t="s">
        <v>35</v>
      </c>
      <c r="BP30" s="123" t="s">
        <v>35</v>
      </c>
      <c r="BQ30" s="118" t="s">
        <v>35</v>
      </c>
    </row>
    <row r="31" s="382" customFormat="true" ht="15" customHeight="true" x14ac:dyDescent="0.2">
      <c r="A31" s="1145" t="s">
        <v>104</v>
      </c>
      <c r="B31" s="453" t="s">
        <v>49</v>
      </c>
      <c r="C31" s="195">
        <v>7.7041495137166045</v>
      </c>
      <c r="D31" s="194">
        <v>8.8652918419679683</v>
      </c>
      <c r="E31" s="194">
        <v>10.044049230822734</v>
      </c>
      <c r="F31" s="194">
        <v>15.179197335793301</v>
      </c>
      <c r="G31" s="193">
        <v>48.22184801361022</v>
      </c>
      <c r="H31" s="192">
        <v>11.505165521595877</v>
      </c>
      <c r="I31" s="194">
        <v>39.520373569508408</v>
      </c>
      <c r="J31" s="194">
        <v>62.453276673513137</v>
      </c>
      <c r="K31" s="194">
        <v>70.995123467176654</v>
      </c>
      <c r="L31" s="191">
        <v>81.733002040712748</v>
      </c>
      <c r="M31" s="195">
        <v>7.5747123885527206</v>
      </c>
      <c r="N31" s="194">
        <v>8.9231553424730041</v>
      </c>
      <c r="O31" s="194">
        <v>10.050608172166919</v>
      </c>
      <c r="P31" s="194">
        <v>11.622780092298049</v>
      </c>
      <c r="Q31" s="191">
        <v>21.099428802963704</v>
      </c>
      <c r="R31" s="512"/>
      <c r="S31" s="512"/>
      <c r="T31" s="512"/>
      <c r="U31" s="512"/>
      <c r="V31" s="512"/>
      <c r="W31" s="512"/>
      <c r="X31" s="512"/>
      <c r="Y31" s="512"/>
      <c r="Z31" s="512"/>
      <c r="AA31" s="512"/>
      <c r="AB31" s="512"/>
      <c r="AC31" s="512"/>
      <c r="AD31" s="512"/>
      <c r="AE31" s="512"/>
      <c r="AF31" s="512"/>
      <c r="AG31" s="512"/>
      <c r="AH31" s="512"/>
      <c r="AI31" s="512"/>
      <c r="AJ31" s="512"/>
      <c r="AK31" s="512"/>
      <c r="AL31" s="512"/>
      <c r="AM31" s="512"/>
      <c r="AN31" s="512"/>
      <c r="AO31" s="512"/>
      <c r="AP31" s="512"/>
      <c r="AQ31" s="512"/>
      <c r="AR31" s="512"/>
      <c r="AS31" s="512"/>
      <c r="AT31" s="512"/>
      <c r="AU31" s="512"/>
      <c r="AV31" s="512"/>
      <c r="AW31" s="512"/>
      <c r="AX31" s="512"/>
      <c r="AY31" s="512"/>
      <c r="AZ31" s="387"/>
      <c r="BA31" s="1136" t="s">
        <v>104</v>
      </c>
      <c r="BB31" s="697" t="s">
        <v>49</v>
      </c>
      <c r="BC31" s="127" t="s">
        <v>35</v>
      </c>
      <c r="BD31" s="123" t="s">
        <v>35</v>
      </c>
      <c r="BE31" s="123" t="s">
        <v>35</v>
      </c>
      <c r="BF31" s="123" t="s">
        <v>35</v>
      </c>
      <c r="BG31" s="118" t="s">
        <v>35</v>
      </c>
      <c r="BH31" s="127" t="s">
        <v>35</v>
      </c>
      <c r="BI31" s="123" t="s">
        <v>35</v>
      </c>
      <c r="BJ31" s="123" t="s">
        <v>35</v>
      </c>
      <c r="BK31" s="123" t="s">
        <v>35</v>
      </c>
      <c r="BL31" s="118" t="s">
        <v>35</v>
      </c>
      <c r="BM31" s="127" t="s">
        <v>35</v>
      </c>
      <c r="BN31" s="123" t="s">
        <v>35</v>
      </c>
      <c r="BO31" s="123" t="s">
        <v>35</v>
      </c>
      <c r="BP31" s="123" t="s">
        <v>35</v>
      </c>
      <c r="BQ31" s="118" t="s">
        <v>35</v>
      </c>
    </row>
    <row r="32" s="382" customFormat="true" ht="15" customHeight="true" x14ac:dyDescent="0.2">
      <c r="A32" s="1145"/>
      <c r="B32" s="453" t="s">
        <v>48</v>
      </c>
      <c r="C32" s="195">
        <v>92.295850486283399</v>
      </c>
      <c r="D32" s="194">
        <v>91.134708158032026</v>
      </c>
      <c r="E32" s="194">
        <v>89.955950769177264</v>
      </c>
      <c r="F32" s="194">
        <v>84.820802664206695</v>
      </c>
      <c r="G32" s="193">
        <v>51.778151986389773</v>
      </c>
      <c r="H32" s="192">
        <v>88.49483447840413</v>
      </c>
      <c r="I32" s="194">
        <v>60.479626430491585</v>
      </c>
      <c r="J32" s="194">
        <v>37.54672332648687</v>
      </c>
      <c r="K32" s="194">
        <v>29.004876532823349</v>
      </c>
      <c r="L32" s="191">
        <v>18.266997959287252</v>
      </c>
      <c r="M32" s="195">
        <v>92.425287611447288</v>
      </c>
      <c r="N32" s="194">
        <v>91.076844657526991</v>
      </c>
      <c r="O32" s="194">
        <v>89.949391827833082</v>
      </c>
      <c r="P32" s="194">
        <v>88.377219907701956</v>
      </c>
      <c r="Q32" s="191">
        <v>78.9005711970363</v>
      </c>
      <c r="R32" s="512"/>
      <c r="S32" s="512"/>
      <c r="T32" s="512"/>
      <c r="U32" s="512"/>
      <c r="V32" s="512"/>
      <c r="W32" s="512"/>
      <c r="X32" s="512"/>
      <c r="Y32" s="512"/>
      <c r="Z32" s="512"/>
      <c r="AA32" s="512"/>
      <c r="AB32" s="512"/>
      <c r="AC32" s="512"/>
      <c r="AD32" s="512"/>
      <c r="AE32" s="512"/>
      <c r="AF32" s="512"/>
      <c r="AG32" s="512"/>
      <c r="AH32" s="512"/>
      <c r="AI32" s="512"/>
      <c r="AJ32" s="512"/>
      <c r="AK32" s="512"/>
      <c r="AL32" s="512"/>
      <c r="AM32" s="512"/>
      <c r="AN32" s="512"/>
      <c r="AO32" s="512"/>
      <c r="AP32" s="512"/>
      <c r="AQ32" s="512"/>
      <c r="AR32" s="512"/>
      <c r="AS32" s="512"/>
      <c r="AT32" s="512"/>
      <c r="AU32" s="512"/>
      <c r="AV32" s="512"/>
      <c r="AW32" s="512"/>
      <c r="AX32" s="512"/>
      <c r="AY32" s="512"/>
      <c r="AZ32" s="387"/>
      <c r="BA32" s="1136"/>
      <c r="BB32" s="697" t="s">
        <v>48</v>
      </c>
      <c r="BC32" s="127" t="s">
        <v>35</v>
      </c>
      <c r="BD32" s="123" t="s">
        <v>35</v>
      </c>
      <c r="BE32" s="123" t="s">
        <v>35</v>
      </c>
      <c r="BF32" s="123" t="s">
        <v>35</v>
      </c>
      <c r="BG32" s="118" t="s">
        <v>35</v>
      </c>
      <c r="BH32" s="127" t="s">
        <v>35</v>
      </c>
      <c r="BI32" s="123" t="s">
        <v>35</v>
      </c>
      <c r="BJ32" s="123" t="s">
        <v>35</v>
      </c>
      <c r="BK32" s="123" t="s">
        <v>35</v>
      </c>
      <c r="BL32" s="118" t="s">
        <v>35</v>
      </c>
      <c r="BM32" s="127" t="s">
        <v>35</v>
      </c>
      <c r="BN32" s="123" t="s">
        <v>35</v>
      </c>
      <c r="BO32" s="123" t="s">
        <v>35</v>
      </c>
      <c r="BP32" s="123" t="s">
        <v>35</v>
      </c>
      <c r="BQ32" s="118" t="s">
        <v>35</v>
      </c>
    </row>
    <row r="33" s="382" customFormat="true" ht="15" customHeight="true" x14ac:dyDescent="0.2">
      <c r="A33" s="1145" t="s">
        <v>105</v>
      </c>
      <c r="B33" s="453" t="s">
        <v>49</v>
      </c>
      <c r="C33" s="143" t="s">
        <v>35</v>
      </c>
      <c r="D33" s="140" t="s">
        <v>35</v>
      </c>
      <c r="E33" s="140" t="s">
        <v>35</v>
      </c>
      <c r="F33" s="140" t="s">
        <v>35</v>
      </c>
      <c r="G33" s="137" t="s">
        <v>35</v>
      </c>
      <c r="H33" s="134" t="s">
        <v>35</v>
      </c>
      <c r="I33" s="140" t="s">
        <v>35</v>
      </c>
      <c r="J33" s="140" t="s">
        <v>35</v>
      </c>
      <c r="K33" s="140" t="s">
        <v>35</v>
      </c>
      <c r="L33" s="131" t="s">
        <v>35</v>
      </c>
      <c r="M33" s="143" t="s">
        <v>35</v>
      </c>
      <c r="N33" s="140" t="s">
        <v>35</v>
      </c>
      <c r="O33" s="140" t="s">
        <v>35</v>
      </c>
      <c r="P33" s="140" t="s">
        <v>35</v>
      </c>
      <c r="Q33" s="131" t="s">
        <v>35</v>
      </c>
      <c r="R33" s="71"/>
      <c r="S33" s="71"/>
      <c r="T33" s="71"/>
      <c r="U33" s="71"/>
      <c r="V33" s="71"/>
      <c r="W33" s="71"/>
      <c r="X33" s="71"/>
      <c r="Y33" s="71"/>
      <c r="Z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c r="AY33" s="71"/>
      <c r="AZ33" s="419"/>
      <c r="BA33" s="1136" t="s">
        <v>105</v>
      </c>
      <c r="BB33" s="697" t="s">
        <v>49</v>
      </c>
      <c r="BC33" s="127" t="s">
        <v>35</v>
      </c>
      <c r="BD33" s="123" t="s">
        <v>35</v>
      </c>
      <c r="BE33" s="123" t="s">
        <v>35</v>
      </c>
      <c r="BF33" s="123" t="s">
        <v>35</v>
      </c>
      <c r="BG33" s="118" t="s">
        <v>35</v>
      </c>
      <c r="BH33" s="127" t="s">
        <v>35</v>
      </c>
      <c r="BI33" s="123" t="s">
        <v>35</v>
      </c>
      <c r="BJ33" s="123" t="s">
        <v>35</v>
      </c>
      <c r="BK33" s="123" t="s">
        <v>35</v>
      </c>
      <c r="BL33" s="118" t="s">
        <v>35</v>
      </c>
      <c r="BM33" s="127" t="s">
        <v>35</v>
      </c>
      <c r="BN33" s="123" t="s">
        <v>35</v>
      </c>
      <c r="BO33" s="123" t="s">
        <v>35</v>
      </c>
      <c r="BP33" s="123" t="s">
        <v>35</v>
      </c>
      <c r="BQ33" s="118" t="s">
        <v>35</v>
      </c>
    </row>
    <row r="34" s="382" customFormat="true" ht="15" customHeight="true" x14ac:dyDescent="0.2">
      <c r="A34" s="1145"/>
      <c r="B34" s="453" t="s">
        <v>48</v>
      </c>
      <c r="C34" s="143" t="s">
        <v>35</v>
      </c>
      <c r="D34" s="140" t="s">
        <v>35</v>
      </c>
      <c r="E34" s="140" t="s">
        <v>35</v>
      </c>
      <c r="F34" s="140" t="s">
        <v>35</v>
      </c>
      <c r="G34" s="137" t="s">
        <v>35</v>
      </c>
      <c r="H34" s="134" t="s">
        <v>35</v>
      </c>
      <c r="I34" s="140" t="s">
        <v>35</v>
      </c>
      <c r="J34" s="140" t="s">
        <v>35</v>
      </c>
      <c r="K34" s="140" t="s">
        <v>35</v>
      </c>
      <c r="L34" s="131" t="s">
        <v>35</v>
      </c>
      <c r="M34" s="143" t="s">
        <v>35</v>
      </c>
      <c r="N34" s="140" t="s">
        <v>35</v>
      </c>
      <c r="O34" s="140" t="s">
        <v>35</v>
      </c>
      <c r="P34" s="140" t="s">
        <v>35</v>
      </c>
      <c r="Q34" s="131" t="s">
        <v>35</v>
      </c>
      <c r="R34" s="71"/>
      <c r="S34" s="71"/>
      <c r="T34" s="71"/>
      <c r="U34" s="71"/>
      <c r="V34" s="71"/>
      <c r="W34" s="71"/>
      <c r="X34" s="71"/>
      <c r="Y34" s="71"/>
      <c r="Z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c r="AY34" s="71"/>
      <c r="AZ34" s="419"/>
      <c r="BA34" s="1136"/>
      <c r="BB34" s="697" t="s">
        <v>48</v>
      </c>
      <c r="BC34" s="127" t="s">
        <v>35</v>
      </c>
      <c r="BD34" s="123" t="s">
        <v>35</v>
      </c>
      <c r="BE34" s="123" t="s">
        <v>35</v>
      </c>
      <c r="BF34" s="123" t="s">
        <v>35</v>
      </c>
      <c r="BG34" s="118" t="s">
        <v>35</v>
      </c>
      <c r="BH34" s="127" t="s">
        <v>35</v>
      </c>
      <c r="BI34" s="123" t="s">
        <v>35</v>
      </c>
      <c r="BJ34" s="123" t="s">
        <v>35</v>
      </c>
      <c r="BK34" s="123" t="s">
        <v>35</v>
      </c>
      <c r="BL34" s="118" t="s">
        <v>35</v>
      </c>
      <c r="BM34" s="127" t="s">
        <v>35</v>
      </c>
      <c r="BN34" s="123" t="s">
        <v>35</v>
      </c>
      <c r="BO34" s="123" t="s">
        <v>35</v>
      </c>
      <c r="BP34" s="123" t="s">
        <v>35</v>
      </c>
      <c r="BQ34" s="118" t="s">
        <v>35</v>
      </c>
    </row>
    <row r="35" s="387" customFormat="true" ht="15" customHeight="true" x14ac:dyDescent="0.2">
      <c r="A35" s="1145" t="s">
        <v>55</v>
      </c>
      <c r="B35" s="453" t="s">
        <v>49</v>
      </c>
      <c r="C35" s="143" t="s">
        <v>35</v>
      </c>
      <c r="D35" s="140" t="s">
        <v>35</v>
      </c>
      <c r="E35" s="140" t="s">
        <v>35</v>
      </c>
      <c r="F35" s="140" t="s">
        <v>35</v>
      </c>
      <c r="G35" s="137" t="s">
        <v>35</v>
      </c>
      <c r="H35" s="134" t="s">
        <v>35</v>
      </c>
      <c r="I35" s="140" t="s">
        <v>35</v>
      </c>
      <c r="J35" s="140" t="s">
        <v>35</v>
      </c>
      <c r="K35" s="140" t="s">
        <v>35</v>
      </c>
      <c r="L35" s="131" t="s">
        <v>35</v>
      </c>
      <c r="M35" s="143" t="s">
        <v>35</v>
      </c>
      <c r="N35" s="140" t="s">
        <v>35</v>
      </c>
      <c r="O35" s="140" t="s">
        <v>35</v>
      </c>
      <c r="P35" s="140" t="s">
        <v>35</v>
      </c>
      <c r="Q35" s="131" t="s">
        <v>35</v>
      </c>
      <c r="R35" s="512"/>
      <c r="S35" s="512"/>
      <c r="T35" s="512"/>
      <c r="U35" s="512"/>
      <c r="V35" s="512"/>
      <c r="W35" s="512"/>
      <c r="X35" s="512"/>
      <c r="Y35" s="512"/>
      <c r="Z35" s="512"/>
      <c r="AA35" s="512"/>
      <c r="AB35" s="512"/>
      <c r="AC35" s="512"/>
      <c r="AD35" s="512"/>
      <c r="AE35" s="512"/>
      <c r="AF35" s="512"/>
      <c r="AG35" s="512"/>
      <c r="AH35" s="512"/>
      <c r="AI35" s="512"/>
      <c r="AJ35" s="512"/>
      <c r="AK35" s="512"/>
      <c r="AL35" s="512"/>
      <c r="AM35" s="512"/>
      <c r="AN35" s="512"/>
      <c r="AO35" s="512"/>
      <c r="AP35" s="512"/>
      <c r="AQ35" s="512"/>
      <c r="AR35" s="512"/>
      <c r="AS35" s="512"/>
      <c r="AT35" s="512"/>
      <c r="AU35" s="512"/>
      <c r="AV35" s="512"/>
      <c r="AW35" s="512"/>
      <c r="AX35" s="512"/>
      <c r="AY35" s="512"/>
      <c r="BA35" s="1136" t="s">
        <v>55</v>
      </c>
      <c r="BB35" s="697" t="s">
        <v>49</v>
      </c>
      <c r="BC35" s="127" t="s">
        <v>35</v>
      </c>
      <c r="BD35" s="123" t="s">
        <v>35</v>
      </c>
      <c r="BE35" s="123" t="s">
        <v>35</v>
      </c>
      <c r="BF35" s="123" t="s">
        <v>35</v>
      </c>
      <c r="BG35" s="118" t="s">
        <v>35</v>
      </c>
      <c r="BH35" s="127" t="s">
        <v>35</v>
      </c>
      <c r="BI35" s="123" t="s">
        <v>35</v>
      </c>
      <c r="BJ35" s="123" t="s">
        <v>35</v>
      </c>
      <c r="BK35" s="123" t="s">
        <v>35</v>
      </c>
      <c r="BL35" s="118" t="s">
        <v>35</v>
      </c>
      <c r="BM35" s="127" t="s">
        <v>35</v>
      </c>
      <c r="BN35" s="123" t="s">
        <v>35</v>
      </c>
      <c r="BO35" s="123" t="s">
        <v>35</v>
      </c>
      <c r="BP35" s="123" t="s">
        <v>35</v>
      </c>
      <c r="BQ35" s="118" t="s">
        <v>35</v>
      </c>
    </row>
    <row r="36" s="387" customFormat="true" ht="15" customHeight="true" x14ac:dyDescent="0.2">
      <c r="A36" s="1145"/>
      <c r="B36" s="453" t="s">
        <v>48</v>
      </c>
      <c r="C36" s="143" t="s">
        <v>35</v>
      </c>
      <c r="D36" s="140" t="s">
        <v>35</v>
      </c>
      <c r="E36" s="140" t="s">
        <v>35</v>
      </c>
      <c r="F36" s="140" t="s">
        <v>35</v>
      </c>
      <c r="G36" s="137" t="s">
        <v>35</v>
      </c>
      <c r="H36" s="134" t="s">
        <v>35</v>
      </c>
      <c r="I36" s="140" t="s">
        <v>35</v>
      </c>
      <c r="J36" s="140" t="s">
        <v>35</v>
      </c>
      <c r="K36" s="140" t="s">
        <v>35</v>
      </c>
      <c r="L36" s="131" t="s">
        <v>35</v>
      </c>
      <c r="M36" s="143" t="s">
        <v>35</v>
      </c>
      <c r="N36" s="140" t="s">
        <v>35</v>
      </c>
      <c r="O36" s="140" t="s">
        <v>35</v>
      </c>
      <c r="P36" s="140" t="s">
        <v>35</v>
      </c>
      <c r="Q36" s="131" t="s">
        <v>35</v>
      </c>
      <c r="R36" s="512"/>
      <c r="S36" s="512"/>
      <c r="T36" s="512"/>
      <c r="U36" s="512"/>
      <c r="V36" s="512"/>
      <c r="W36" s="512"/>
      <c r="X36" s="512"/>
      <c r="Y36" s="512"/>
      <c r="Z36" s="512"/>
      <c r="AA36" s="512"/>
      <c r="AB36" s="512"/>
      <c r="AC36" s="512"/>
      <c r="AD36" s="512"/>
      <c r="AE36" s="512"/>
      <c r="AF36" s="512"/>
      <c r="AG36" s="512"/>
      <c r="AH36" s="512"/>
      <c r="AI36" s="512"/>
      <c r="AJ36" s="512"/>
      <c r="AK36" s="512"/>
      <c r="AL36" s="512"/>
      <c r="AM36" s="512"/>
      <c r="AN36" s="512"/>
      <c r="AO36" s="512"/>
      <c r="AP36" s="512"/>
      <c r="AQ36" s="512"/>
      <c r="AR36" s="512"/>
      <c r="AS36" s="512"/>
      <c r="AT36" s="512"/>
      <c r="AU36" s="512"/>
      <c r="AV36" s="512"/>
      <c r="AW36" s="512"/>
      <c r="AX36" s="512"/>
      <c r="AY36" s="512"/>
      <c r="BA36" s="1136"/>
      <c r="BB36" s="697" t="s">
        <v>48</v>
      </c>
      <c r="BC36" s="127" t="s">
        <v>35</v>
      </c>
      <c r="BD36" s="123" t="s">
        <v>35</v>
      </c>
      <c r="BE36" s="123" t="s">
        <v>35</v>
      </c>
      <c r="BF36" s="123" t="s">
        <v>35</v>
      </c>
      <c r="BG36" s="118" t="s">
        <v>35</v>
      </c>
      <c r="BH36" s="127" t="s">
        <v>35</v>
      </c>
      <c r="BI36" s="123" t="s">
        <v>35</v>
      </c>
      <c r="BJ36" s="123" t="s">
        <v>35</v>
      </c>
      <c r="BK36" s="123" t="s">
        <v>35</v>
      </c>
      <c r="BL36" s="118" t="s">
        <v>35</v>
      </c>
      <c r="BM36" s="127" t="s">
        <v>35</v>
      </c>
      <c r="BN36" s="123" t="s">
        <v>35</v>
      </c>
      <c r="BO36" s="123" t="s">
        <v>35</v>
      </c>
      <c r="BP36" s="123" t="s">
        <v>35</v>
      </c>
      <c r="BQ36" s="118" t="s">
        <v>35</v>
      </c>
    </row>
    <row r="37" s="387" customFormat="true" ht="15" customHeight="true" x14ac:dyDescent="0.2">
      <c r="A37" s="1145" t="s">
        <v>164</v>
      </c>
      <c r="B37" s="453" t="s">
        <v>49</v>
      </c>
      <c r="C37" s="143" t="s">
        <v>35</v>
      </c>
      <c r="D37" s="140" t="s">
        <v>35</v>
      </c>
      <c r="E37" s="140" t="s">
        <v>35</v>
      </c>
      <c r="F37" s="140" t="s">
        <v>35</v>
      </c>
      <c r="G37" s="137" t="s">
        <v>35</v>
      </c>
      <c r="H37" s="134" t="s">
        <v>35</v>
      </c>
      <c r="I37" s="140" t="s">
        <v>35</v>
      </c>
      <c r="J37" s="140" t="s">
        <v>35</v>
      </c>
      <c r="K37" s="140" t="s">
        <v>35</v>
      </c>
      <c r="L37" s="131" t="s">
        <v>35</v>
      </c>
      <c r="M37" s="143" t="s">
        <v>35</v>
      </c>
      <c r="N37" s="140" t="s">
        <v>35</v>
      </c>
      <c r="O37" s="140" t="s">
        <v>35</v>
      </c>
      <c r="P37" s="140" t="s">
        <v>35</v>
      </c>
      <c r="Q37" s="131" t="s">
        <v>35</v>
      </c>
      <c r="R37" s="512"/>
      <c r="S37" s="512"/>
      <c r="T37" s="512"/>
      <c r="U37" s="512"/>
      <c r="V37" s="512"/>
      <c r="W37" s="512"/>
      <c r="X37" s="512"/>
      <c r="Y37" s="512"/>
      <c r="Z37" s="512"/>
      <c r="AA37" s="512"/>
      <c r="AB37" s="512"/>
      <c r="AC37" s="512"/>
      <c r="AD37" s="512"/>
      <c r="AE37" s="512"/>
      <c r="AF37" s="512"/>
      <c r="AG37" s="512"/>
      <c r="AH37" s="512"/>
      <c r="AI37" s="512"/>
      <c r="AJ37" s="512"/>
      <c r="AK37" s="512"/>
      <c r="AL37" s="512"/>
      <c r="AM37" s="512"/>
      <c r="AN37" s="512"/>
      <c r="AO37" s="512"/>
      <c r="AP37" s="512"/>
      <c r="AQ37" s="512"/>
      <c r="AR37" s="512"/>
      <c r="AS37" s="512"/>
      <c r="AT37" s="512"/>
      <c r="AU37" s="512"/>
      <c r="AV37" s="512"/>
      <c r="AW37" s="512"/>
      <c r="AX37" s="512"/>
      <c r="AY37" s="512"/>
      <c r="BA37" s="1136" t="s">
        <v>126</v>
      </c>
      <c r="BB37" s="697" t="s">
        <v>49</v>
      </c>
      <c r="BC37" s="127" t="s">
        <v>35</v>
      </c>
      <c r="BD37" s="123" t="s">
        <v>35</v>
      </c>
      <c r="BE37" s="123" t="s">
        <v>35</v>
      </c>
      <c r="BF37" s="123" t="s">
        <v>35</v>
      </c>
      <c r="BG37" s="118" t="s">
        <v>35</v>
      </c>
      <c r="BH37" s="127" t="s">
        <v>35</v>
      </c>
      <c r="BI37" s="123" t="s">
        <v>35</v>
      </c>
      <c r="BJ37" s="123" t="s">
        <v>35</v>
      </c>
      <c r="BK37" s="123" t="s">
        <v>35</v>
      </c>
      <c r="BL37" s="118" t="s">
        <v>35</v>
      </c>
      <c r="BM37" s="127" t="s">
        <v>35</v>
      </c>
      <c r="BN37" s="123" t="s">
        <v>35</v>
      </c>
      <c r="BO37" s="123" t="s">
        <v>35</v>
      </c>
      <c r="BP37" s="123" t="s">
        <v>35</v>
      </c>
      <c r="BQ37" s="118" t="s">
        <v>35</v>
      </c>
    </row>
    <row r="38" s="387" customFormat="true" ht="15" customHeight="true" x14ac:dyDescent="0.2">
      <c r="A38" s="1145"/>
      <c r="B38" s="453" t="s">
        <v>48</v>
      </c>
      <c r="C38" s="143" t="s">
        <v>35</v>
      </c>
      <c r="D38" s="140" t="s">
        <v>35</v>
      </c>
      <c r="E38" s="140" t="s">
        <v>35</v>
      </c>
      <c r="F38" s="140" t="s">
        <v>35</v>
      </c>
      <c r="G38" s="137" t="s">
        <v>35</v>
      </c>
      <c r="H38" s="134" t="s">
        <v>35</v>
      </c>
      <c r="I38" s="140" t="s">
        <v>35</v>
      </c>
      <c r="J38" s="140" t="s">
        <v>35</v>
      </c>
      <c r="K38" s="140" t="s">
        <v>35</v>
      </c>
      <c r="L38" s="131" t="s">
        <v>35</v>
      </c>
      <c r="M38" s="143" t="s">
        <v>35</v>
      </c>
      <c r="N38" s="140" t="s">
        <v>35</v>
      </c>
      <c r="O38" s="140" t="s">
        <v>35</v>
      </c>
      <c r="P38" s="140" t="s">
        <v>35</v>
      </c>
      <c r="Q38" s="131" t="s">
        <v>35</v>
      </c>
      <c r="R38" s="512"/>
      <c r="S38" s="512"/>
      <c r="T38" s="512"/>
      <c r="U38" s="512"/>
      <c r="V38" s="512"/>
      <c r="W38" s="512"/>
      <c r="X38" s="512"/>
      <c r="Y38" s="512"/>
      <c r="Z38" s="512"/>
      <c r="AA38" s="512"/>
      <c r="AB38" s="512"/>
      <c r="AC38" s="512"/>
      <c r="AD38" s="512"/>
      <c r="AE38" s="512"/>
      <c r="AF38" s="512"/>
      <c r="AG38" s="512"/>
      <c r="AH38" s="512"/>
      <c r="AI38" s="512"/>
      <c r="AJ38" s="512"/>
      <c r="AK38" s="512"/>
      <c r="AL38" s="512"/>
      <c r="AM38" s="512"/>
      <c r="AN38" s="512"/>
      <c r="AO38" s="512"/>
      <c r="AP38" s="512"/>
      <c r="AQ38" s="512"/>
      <c r="AR38" s="512"/>
      <c r="AS38" s="512"/>
      <c r="AT38" s="512"/>
      <c r="AU38" s="512"/>
      <c r="AV38" s="512"/>
      <c r="AW38" s="512"/>
      <c r="AX38" s="512"/>
      <c r="AY38" s="512"/>
      <c r="BA38" s="1136"/>
      <c r="BB38" s="697" t="s">
        <v>48</v>
      </c>
      <c r="BC38" s="127" t="s">
        <v>35</v>
      </c>
      <c r="BD38" s="123" t="s">
        <v>35</v>
      </c>
      <c r="BE38" s="123" t="s">
        <v>35</v>
      </c>
      <c r="BF38" s="123" t="s">
        <v>35</v>
      </c>
      <c r="BG38" s="118" t="s">
        <v>35</v>
      </c>
      <c r="BH38" s="127" t="s">
        <v>35</v>
      </c>
      <c r="BI38" s="123" t="s">
        <v>35</v>
      </c>
      <c r="BJ38" s="123" t="s">
        <v>35</v>
      </c>
      <c r="BK38" s="123" t="s">
        <v>35</v>
      </c>
      <c r="BL38" s="118" t="s">
        <v>35</v>
      </c>
      <c r="BM38" s="127" t="s">
        <v>35</v>
      </c>
      <c r="BN38" s="123" t="s">
        <v>35</v>
      </c>
      <c r="BO38" s="123" t="s">
        <v>35</v>
      </c>
      <c r="BP38" s="123" t="s">
        <v>35</v>
      </c>
      <c r="BQ38" s="118" t="s">
        <v>35</v>
      </c>
    </row>
    <row r="39" s="382" customFormat="true" ht="15" customHeight="true" x14ac:dyDescent="0.2">
      <c r="A39" s="1145" t="s">
        <v>123</v>
      </c>
      <c r="B39" s="453" t="s">
        <v>49</v>
      </c>
      <c r="C39" s="143" t="s">
        <v>35</v>
      </c>
      <c r="D39" s="140" t="s">
        <v>35</v>
      </c>
      <c r="E39" s="140" t="s">
        <v>35</v>
      </c>
      <c r="F39" s="140" t="s">
        <v>35</v>
      </c>
      <c r="G39" s="137" t="s">
        <v>35</v>
      </c>
      <c r="H39" s="134" t="s">
        <v>35</v>
      </c>
      <c r="I39" s="140" t="s">
        <v>35</v>
      </c>
      <c r="J39" s="140" t="s">
        <v>35</v>
      </c>
      <c r="K39" s="140" t="s">
        <v>35</v>
      </c>
      <c r="L39" s="131" t="s">
        <v>35</v>
      </c>
      <c r="M39" s="143" t="s">
        <v>35</v>
      </c>
      <c r="N39" s="140" t="s">
        <v>35</v>
      </c>
      <c r="O39" s="140" t="s">
        <v>35</v>
      </c>
      <c r="P39" s="140" t="s">
        <v>35</v>
      </c>
      <c r="Q39" s="131" t="s">
        <v>35</v>
      </c>
      <c r="R39" s="71"/>
      <c r="S39" s="71"/>
      <c r="T39" s="71"/>
      <c r="U39" s="71"/>
      <c r="V39" s="71"/>
      <c r="W39" s="71"/>
      <c r="X39" s="71"/>
      <c r="Y39" s="71"/>
      <c r="Z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419"/>
      <c r="BA39" s="1136" t="s">
        <v>123</v>
      </c>
      <c r="BB39" s="697" t="s">
        <v>49</v>
      </c>
      <c r="BC39" s="127" t="s">
        <v>35</v>
      </c>
      <c r="BD39" s="123" t="s">
        <v>35</v>
      </c>
      <c r="BE39" s="123" t="s">
        <v>35</v>
      </c>
      <c r="BF39" s="123" t="s">
        <v>35</v>
      </c>
      <c r="BG39" s="118" t="s">
        <v>35</v>
      </c>
      <c r="BH39" s="127" t="s">
        <v>35</v>
      </c>
      <c r="BI39" s="123" t="s">
        <v>35</v>
      </c>
      <c r="BJ39" s="123" t="s">
        <v>35</v>
      </c>
      <c r="BK39" s="123" t="s">
        <v>35</v>
      </c>
      <c r="BL39" s="118" t="s">
        <v>35</v>
      </c>
      <c r="BM39" s="127" t="s">
        <v>35</v>
      </c>
      <c r="BN39" s="123" t="s">
        <v>35</v>
      </c>
      <c r="BO39" s="123" t="s">
        <v>35</v>
      </c>
      <c r="BP39" s="123" t="s">
        <v>35</v>
      </c>
      <c r="BQ39" s="118" t="s">
        <v>35</v>
      </c>
    </row>
    <row r="40" s="382" customFormat="true" ht="15" customHeight="true" x14ac:dyDescent="0.2">
      <c r="A40" s="1145"/>
      <c r="B40" s="453" t="s">
        <v>48</v>
      </c>
      <c r="C40" s="143" t="s">
        <v>35</v>
      </c>
      <c r="D40" s="140" t="s">
        <v>35</v>
      </c>
      <c r="E40" s="140" t="s">
        <v>35</v>
      </c>
      <c r="F40" s="140" t="s">
        <v>35</v>
      </c>
      <c r="G40" s="137" t="s">
        <v>35</v>
      </c>
      <c r="H40" s="134" t="s">
        <v>35</v>
      </c>
      <c r="I40" s="140" t="s">
        <v>35</v>
      </c>
      <c r="J40" s="140" t="s">
        <v>35</v>
      </c>
      <c r="K40" s="140" t="s">
        <v>35</v>
      </c>
      <c r="L40" s="131" t="s">
        <v>35</v>
      </c>
      <c r="M40" s="143" t="s">
        <v>35</v>
      </c>
      <c r="N40" s="140" t="s">
        <v>35</v>
      </c>
      <c r="O40" s="140" t="s">
        <v>35</v>
      </c>
      <c r="P40" s="140" t="s">
        <v>35</v>
      </c>
      <c r="Q40" s="131" t="s">
        <v>35</v>
      </c>
      <c r="R40" s="71"/>
      <c r="S40" s="71"/>
      <c r="T40" s="71"/>
      <c r="U40" s="71"/>
      <c r="V40" s="71"/>
      <c r="W40" s="71"/>
      <c r="X40" s="71"/>
      <c r="Y40" s="71"/>
      <c r="Z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c r="AY40" s="71"/>
      <c r="AZ40" s="419"/>
      <c r="BA40" s="1136"/>
      <c r="BB40" s="697" t="s">
        <v>48</v>
      </c>
      <c r="BC40" s="127" t="s">
        <v>35</v>
      </c>
      <c r="BD40" s="123" t="s">
        <v>35</v>
      </c>
      <c r="BE40" s="123" t="s">
        <v>35</v>
      </c>
      <c r="BF40" s="123" t="s">
        <v>35</v>
      </c>
      <c r="BG40" s="118" t="s">
        <v>35</v>
      </c>
      <c r="BH40" s="127" t="s">
        <v>35</v>
      </c>
      <c r="BI40" s="123" t="s">
        <v>35</v>
      </c>
      <c r="BJ40" s="123" t="s">
        <v>35</v>
      </c>
      <c r="BK40" s="123" t="s">
        <v>35</v>
      </c>
      <c r="BL40" s="118" t="s">
        <v>35</v>
      </c>
      <c r="BM40" s="127" t="s">
        <v>35</v>
      </c>
      <c r="BN40" s="123" t="s">
        <v>35</v>
      </c>
      <c r="BO40" s="123" t="s">
        <v>35</v>
      </c>
      <c r="BP40" s="123" t="s">
        <v>35</v>
      </c>
      <c r="BQ40" s="118" t="s">
        <v>35</v>
      </c>
    </row>
    <row r="41" s="387" customFormat="true" ht="15" customHeight="true" x14ac:dyDescent="0.2">
      <c r="A41" s="1145" t="s">
        <v>56</v>
      </c>
      <c r="B41" s="453" t="s">
        <v>49</v>
      </c>
      <c r="C41" s="195">
        <v>7.2973810814016202</v>
      </c>
      <c r="D41" s="194">
        <v>4.1705344463713141</v>
      </c>
      <c r="E41" s="194">
        <v>3.2669178087642274</v>
      </c>
      <c r="F41" s="194">
        <v>2.3560491460988691</v>
      </c>
      <c r="G41" s="193">
        <v>1.2854441505494061</v>
      </c>
      <c r="H41" s="192">
        <v>1.8491650451350927</v>
      </c>
      <c r="I41" s="194">
        <v>1.8836250208904508</v>
      </c>
      <c r="J41" s="194">
        <v>1.4522417705601702</v>
      </c>
      <c r="K41" s="194">
        <v>0</v>
      </c>
      <c r="L41" s="191">
        <v>1.6527488045350176</v>
      </c>
      <c r="M41" s="195">
        <v>7.2966077084499981</v>
      </c>
      <c r="N41" s="194">
        <v>5.3191739886531391</v>
      </c>
      <c r="O41" s="194">
        <v>3.1923819774376971</v>
      </c>
      <c r="P41" s="194">
        <v>2.7244022270908359</v>
      </c>
      <c r="Q41" s="191">
        <v>1.870382770290532</v>
      </c>
      <c r="R41" s="512"/>
      <c r="S41" s="512"/>
      <c r="T41" s="512"/>
      <c r="U41" s="512"/>
      <c r="V41" s="512"/>
      <c r="W41" s="512"/>
      <c r="X41" s="512"/>
      <c r="Y41" s="512"/>
      <c r="Z41" s="512"/>
      <c r="AA41" s="512"/>
      <c r="AB41" s="512"/>
      <c r="AC41" s="512"/>
      <c r="AD41" s="512"/>
      <c r="AE41" s="512"/>
      <c r="AF41" s="512"/>
      <c r="AG41" s="512"/>
      <c r="AH41" s="512"/>
      <c r="AI41" s="512"/>
      <c r="AJ41" s="512"/>
      <c r="AK41" s="512"/>
      <c r="AL41" s="512"/>
      <c r="AM41" s="512"/>
      <c r="AN41" s="512"/>
      <c r="AO41" s="512"/>
      <c r="AP41" s="512"/>
      <c r="AQ41" s="512"/>
      <c r="AR41" s="512"/>
      <c r="AS41" s="512"/>
      <c r="AT41" s="512"/>
      <c r="AU41" s="512"/>
      <c r="AV41" s="512"/>
      <c r="AW41" s="512"/>
      <c r="AX41" s="512"/>
      <c r="AY41" s="512"/>
      <c r="BA41" s="1136" t="s">
        <v>56</v>
      </c>
      <c r="BB41" s="697" t="s">
        <v>49</v>
      </c>
      <c r="BC41" s="127" t="s">
        <v>35</v>
      </c>
      <c r="BD41" s="123" t="s">
        <v>35</v>
      </c>
      <c r="BE41" s="123" t="s">
        <v>35</v>
      </c>
      <c r="BF41" s="123" t="s">
        <v>35</v>
      </c>
      <c r="BG41" s="118" t="s">
        <v>35</v>
      </c>
      <c r="BH41" s="127" t="s">
        <v>35</v>
      </c>
      <c r="BI41" s="123" t="s">
        <v>35</v>
      </c>
      <c r="BJ41" s="123" t="s">
        <v>35</v>
      </c>
      <c r="BK41" s="123" t="s">
        <v>35</v>
      </c>
      <c r="BL41" s="118" t="s">
        <v>35</v>
      </c>
      <c r="BM41" s="127" t="s">
        <v>35</v>
      </c>
      <c r="BN41" s="123" t="s">
        <v>35</v>
      </c>
      <c r="BO41" s="123" t="s">
        <v>35</v>
      </c>
      <c r="BP41" s="123" t="s">
        <v>35</v>
      </c>
      <c r="BQ41" s="118" t="s">
        <v>35</v>
      </c>
    </row>
    <row r="42" s="387" customFormat="true" ht="15" customHeight="true" x14ac:dyDescent="0.2">
      <c r="A42" s="1145"/>
      <c r="B42" s="453" t="s">
        <v>48</v>
      </c>
      <c r="C42" s="195">
        <v>92.702618918598375</v>
      </c>
      <c r="D42" s="194">
        <v>95.829465553628694</v>
      </c>
      <c r="E42" s="194">
        <v>96.733082191235781</v>
      </c>
      <c r="F42" s="194">
        <v>97.643950853901131</v>
      </c>
      <c r="G42" s="193">
        <v>98.714555849450591</v>
      </c>
      <c r="H42" s="192">
        <v>98.150834954864905</v>
      </c>
      <c r="I42" s="194">
        <v>98.116374979109537</v>
      </c>
      <c r="J42" s="194">
        <v>98.547758229439836</v>
      </c>
      <c r="K42" s="194">
        <v>100</v>
      </c>
      <c r="L42" s="191">
        <v>98.347251195464978</v>
      </c>
      <c r="M42" s="195">
        <v>92.703392291550003</v>
      </c>
      <c r="N42" s="194">
        <v>94.680826011346866</v>
      </c>
      <c r="O42" s="194">
        <v>96.807618022562309</v>
      </c>
      <c r="P42" s="194">
        <v>97.275597772909165</v>
      </c>
      <c r="Q42" s="191">
        <v>98.129617229709467</v>
      </c>
      <c r="R42" s="512"/>
      <c r="S42" s="512"/>
      <c r="T42" s="512"/>
      <c r="U42" s="512"/>
      <c r="V42" s="512"/>
      <c r="W42" s="512"/>
      <c r="X42" s="512"/>
      <c r="Y42" s="512"/>
      <c r="Z42" s="512"/>
      <c r="AA42" s="512"/>
      <c r="AB42" s="512"/>
      <c r="AC42" s="512"/>
      <c r="AD42" s="512"/>
      <c r="AE42" s="512"/>
      <c r="AF42" s="512"/>
      <c r="AG42" s="512"/>
      <c r="AH42" s="512"/>
      <c r="AI42" s="512"/>
      <c r="AJ42" s="512"/>
      <c r="AK42" s="512"/>
      <c r="AL42" s="512"/>
      <c r="AM42" s="512"/>
      <c r="AN42" s="512"/>
      <c r="AO42" s="512"/>
      <c r="AP42" s="512"/>
      <c r="AQ42" s="512"/>
      <c r="AR42" s="512"/>
      <c r="AS42" s="512"/>
      <c r="AT42" s="512"/>
      <c r="AU42" s="512"/>
      <c r="AV42" s="512"/>
      <c r="AW42" s="512"/>
      <c r="AX42" s="512"/>
      <c r="AY42" s="512"/>
      <c r="BA42" s="1136"/>
      <c r="BB42" s="697" t="s">
        <v>48</v>
      </c>
      <c r="BC42" s="127" t="s">
        <v>35</v>
      </c>
      <c r="BD42" s="123" t="s">
        <v>35</v>
      </c>
      <c r="BE42" s="123" t="s">
        <v>35</v>
      </c>
      <c r="BF42" s="123" t="s">
        <v>35</v>
      </c>
      <c r="BG42" s="118" t="s">
        <v>35</v>
      </c>
      <c r="BH42" s="127" t="s">
        <v>35</v>
      </c>
      <c r="BI42" s="123" t="s">
        <v>35</v>
      </c>
      <c r="BJ42" s="123" t="s">
        <v>35</v>
      </c>
      <c r="BK42" s="123" t="s">
        <v>35</v>
      </c>
      <c r="BL42" s="118" t="s">
        <v>35</v>
      </c>
      <c r="BM42" s="127" t="s">
        <v>35</v>
      </c>
      <c r="BN42" s="123" t="s">
        <v>35</v>
      </c>
      <c r="BO42" s="123" t="s">
        <v>35</v>
      </c>
      <c r="BP42" s="123" t="s">
        <v>35</v>
      </c>
      <c r="BQ42" s="118" t="s">
        <v>35</v>
      </c>
    </row>
    <row r="43" s="387" customFormat="true" ht="15" customHeight="true" x14ac:dyDescent="0.2">
      <c r="A43" s="1145" t="s">
        <v>53</v>
      </c>
      <c r="B43" s="453" t="s">
        <v>49</v>
      </c>
      <c r="C43" s="143" t="s">
        <v>35</v>
      </c>
      <c r="D43" s="140" t="s">
        <v>35</v>
      </c>
      <c r="E43" s="140" t="s">
        <v>35</v>
      </c>
      <c r="F43" s="140" t="s">
        <v>35</v>
      </c>
      <c r="G43" s="137" t="s">
        <v>35</v>
      </c>
      <c r="H43" s="134" t="s">
        <v>35</v>
      </c>
      <c r="I43" s="140" t="s">
        <v>35</v>
      </c>
      <c r="J43" s="140" t="s">
        <v>35</v>
      </c>
      <c r="K43" s="140" t="s">
        <v>35</v>
      </c>
      <c r="L43" s="131" t="s">
        <v>35</v>
      </c>
      <c r="M43" s="143" t="s">
        <v>35</v>
      </c>
      <c r="N43" s="140" t="s">
        <v>35</v>
      </c>
      <c r="O43" s="140" t="s">
        <v>35</v>
      </c>
      <c r="P43" s="140" t="s">
        <v>35</v>
      </c>
      <c r="Q43" s="131" t="s">
        <v>35</v>
      </c>
      <c r="R43" s="512"/>
      <c r="S43" s="512"/>
      <c r="T43" s="512"/>
      <c r="U43" s="512"/>
      <c r="V43" s="512"/>
      <c r="W43" s="512"/>
      <c r="X43" s="512"/>
      <c r="Y43" s="512"/>
      <c r="Z43" s="512"/>
      <c r="AA43" s="512"/>
      <c r="AB43" s="512"/>
      <c r="AC43" s="512"/>
      <c r="AD43" s="512"/>
      <c r="AE43" s="512"/>
      <c r="AF43" s="512"/>
      <c r="AG43" s="512"/>
      <c r="AH43" s="512"/>
      <c r="AI43" s="512"/>
      <c r="AJ43" s="512"/>
      <c r="AK43" s="512"/>
      <c r="AL43" s="512"/>
      <c r="AM43" s="512"/>
      <c r="AN43" s="512"/>
      <c r="AO43" s="512"/>
      <c r="AP43" s="512"/>
      <c r="AQ43" s="512"/>
      <c r="AR43" s="512"/>
      <c r="AS43" s="512"/>
      <c r="AT43" s="512"/>
      <c r="AU43" s="512"/>
      <c r="AV43" s="512"/>
      <c r="AW43" s="512"/>
      <c r="AX43" s="512"/>
      <c r="AY43" s="512"/>
      <c r="BA43" s="1136" t="s">
        <v>53</v>
      </c>
      <c r="BB43" s="697" t="s">
        <v>49</v>
      </c>
      <c r="BC43" s="127" t="s">
        <v>35</v>
      </c>
      <c r="BD43" s="123" t="s">
        <v>35</v>
      </c>
      <c r="BE43" s="123" t="s">
        <v>35</v>
      </c>
      <c r="BF43" s="123" t="s">
        <v>35</v>
      </c>
      <c r="BG43" s="118" t="s">
        <v>35</v>
      </c>
      <c r="BH43" s="127" t="s">
        <v>35</v>
      </c>
      <c r="BI43" s="123" t="s">
        <v>35</v>
      </c>
      <c r="BJ43" s="123" t="s">
        <v>35</v>
      </c>
      <c r="BK43" s="123" t="s">
        <v>35</v>
      </c>
      <c r="BL43" s="118" t="s">
        <v>35</v>
      </c>
      <c r="BM43" s="127" t="s">
        <v>35</v>
      </c>
      <c r="BN43" s="123" t="s">
        <v>35</v>
      </c>
      <c r="BO43" s="123" t="s">
        <v>35</v>
      </c>
      <c r="BP43" s="123" t="s">
        <v>35</v>
      </c>
      <c r="BQ43" s="118" t="s">
        <v>35</v>
      </c>
    </row>
    <row r="44" s="387" customFormat="true" ht="15" customHeight="true" x14ac:dyDescent="0.2">
      <c r="A44" s="1145"/>
      <c r="B44" s="453" t="s">
        <v>48</v>
      </c>
      <c r="C44" s="143" t="s">
        <v>35</v>
      </c>
      <c r="D44" s="140" t="s">
        <v>35</v>
      </c>
      <c r="E44" s="140" t="s">
        <v>35</v>
      </c>
      <c r="F44" s="140" t="s">
        <v>35</v>
      </c>
      <c r="G44" s="137" t="s">
        <v>35</v>
      </c>
      <c r="H44" s="134" t="s">
        <v>35</v>
      </c>
      <c r="I44" s="140" t="s">
        <v>35</v>
      </c>
      <c r="J44" s="140" t="s">
        <v>35</v>
      </c>
      <c r="K44" s="140" t="s">
        <v>35</v>
      </c>
      <c r="L44" s="131" t="s">
        <v>35</v>
      </c>
      <c r="M44" s="143" t="s">
        <v>35</v>
      </c>
      <c r="N44" s="140" t="s">
        <v>35</v>
      </c>
      <c r="O44" s="140" t="s">
        <v>35</v>
      </c>
      <c r="P44" s="140" t="s">
        <v>35</v>
      </c>
      <c r="Q44" s="131" t="s">
        <v>35</v>
      </c>
      <c r="R44" s="512"/>
      <c r="S44" s="512"/>
      <c r="T44" s="512"/>
      <c r="U44" s="512"/>
      <c r="V44" s="512"/>
      <c r="W44" s="512"/>
      <c r="X44" s="512"/>
      <c r="Y44" s="512"/>
      <c r="Z44" s="512"/>
      <c r="AA44" s="512"/>
      <c r="AB44" s="512"/>
      <c r="AC44" s="512"/>
      <c r="AD44" s="512"/>
      <c r="AE44" s="512"/>
      <c r="AF44" s="512"/>
      <c r="AG44" s="512"/>
      <c r="AH44" s="512"/>
      <c r="AI44" s="512"/>
      <c r="AJ44" s="512"/>
      <c r="AK44" s="512"/>
      <c r="AL44" s="512"/>
      <c r="AM44" s="512"/>
      <c r="AN44" s="512"/>
      <c r="AO44" s="512"/>
      <c r="AP44" s="512"/>
      <c r="AQ44" s="512"/>
      <c r="AR44" s="512"/>
      <c r="AS44" s="512"/>
      <c r="AT44" s="512"/>
      <c r="AU44" s="512"/>
      <c r="AV44" s="512"/>
      <c r="AW44" s="512"/>
      <c r="AX44" s="512"/>
      <c r="AY44" s="512"/>
      <c r="BA44" s="1136"/>
      <c r="BB44" s="697" t="s">
        <v>48</v>
      </c>
      <c r="BC44" s="127" t="s">
        <v>35</v>
      </c>
      <c r="BD44" s="123" t="s">
        <v>35</v>
      </c>
      <c r="BE44" s="123" t="s">
        <v>35</v>
      </c>
      <c r="BF44" s="123" t="s">
        <v>35</v>
      </c>
      <c r="BG44" s="118" t="s">
        <v>35</v>
      </c>
      <c r="BH44" s="127" t="s">
        <v>35</v>
      </c>
      <c r="BI44" s="123" t="s">
        <v>35</v>
      </c>
      <c r="BJ44" s="123" t="s">
        <v>35</v>
      </c>
      <c r="BK44" s="123" t="s">
        <v>35</v>
      </c>
      <c r="BL44" s="118" t="s">
        <v>35</v>
      </c>
      <c r="BM44" s="127" t="s">
        <v>35</v>
      </c>
      <c r="BN44" s="123" t="s">
        <v>35</v>
      </c>
      <c r="BO44" s="123" t="s">
        <v>35</v>
      </c>
      <c r="BP44" s="123" t="s">
        <v>35</v>
      </c>
      <c r="BQ44" s="118" t="s">
        <v>35</v>
      </c>
    </row>
    <row r="45" s="387" customFormat="true" ht="15" customHeight="true" x14ac:dyDescent="0.2">
      <c r="A45" s="1145" t="s">
        <v>52</v>
      </c>
      <c r="B45" s="453" t="s">
        <v>49</v>
      </c>
      <c r="C45" s="143" t="s">
        <v>35</v>
      </c>
      <c r="D45" s="140" t="s">
        <v>35</v>
      </c>
      <c r="E45" s="140" t="s">
        <v>35</v>
      </c>
      <c r="F45" s="140" t="s">
        <v>35</v>
      </c>
      <c r="G45" s="137" t="s">
        <v>35</v>
      </c>
      <c r="H45" s="134" t="s">
        <v>35</v>
      </c>
      <c r="I45" s="140" t="s">
        <v>35</v>
      </c>
      <c r="J45" s="140" t="s">
        <v>35</v>
      </c>
      <c r="K45" s="140" t="s">
        <v>35</v>
      </c>
      <c r="L45" s="131" t="s">
        <v>35</v>
      </c>
      <c r="M45" s="143" t="s">
        <v>35</v>
      </c>
      <c r="N45" s="140" t="s">
        <v>35</v>
      </c>
      <c r="O45" s="140" t="s">
        <v>35</v>
      </c>
      <c r="P45" s="140" t="s">
        <v>35</v>
      </c>
      <c r="Q45" s="131" t="s">
        <v>35</v>
      </c>
      <c r="R45" s="512"/>
      <c r="S45" s="512"/>
      <c r="T45" s="512"/>
      <c r="U45" s="512"/>
      <c r="V45" s="512"/>
      <c r="W45" s="512"/>
      <c r="X45" s="512"/>
      <c r="Y45" s="512"/>
      <c r="Z45" s="512"/>
      <c r="AA45" s="512"/>
      <c r="AB45" s="512"/>
      <c r="AC45" s="512"/>
      <c r="AD45" s="512"/>
      <c r="AE45" s="512"/>
      <c r="AF45" s="512"/>
      <c r="AG45" s="512"/>
      <c r="AH45" s="512"/>
      <c r="AI45" s="512"/>
      <c r="AJ45" s="512"/>
      <c r="AK45" s="512"/>
      <c r="AL45" s="512"/>
      <c r="AM45" s="512"/>
      <c r="AN45" s="512"/>
      <c r="AO45" s="512"/>
      <c r="AP45" s="512"/>
      <c r="AQ45" s="512"/>
      <c r="AR45" s="512"/>
      <c r="AS45" s="512"/>
      <c r="AT45" s="512"/>
      <c r="AU45" s="512"/>
      <c r="AV45" s="512"/>
      <c r="AW45" s="512"/>
      <c r="AX45" s="512"/>
      <c r="AY45" s="512"/>
      <c r="BA45" s="1136" t="s">
        <v>52</v>
      </c>
      <c r="BB45" s="697" t="s">
        <v>49</v>
      </c>
      <c r="BC45" s="127" t="s">
        <v>35</v>
      </c>
      <c r="BD45" s="123" t="s">
        <v>35</v>
      </c>
      <c r="BE45" s="123" t="s">
        <v>35</v>
      </c>
      <c r="BF45" s="123" t="s">
        <v>35</v>
      </c>
      <c r="BG45" s="118" t="s">
        <v>35</v>
      </c>
      <c r="BH45" s="127" t="s">
        <v>35</v>
      </c>
      <c r="BI45" s="123" t="s">
        <v>35</v>
      </c>
      <c r="BJ45" s="123" t="s">
        <v>35</v>
      </c>
      <c r="BK45" s="123" t="s">
        <v>35</v>
      </c>
      <c r="BL45" s="118" t="s">
        <v>35</v>
      </c>
      <c r="BM45" s="127" t="s">
        <v>35</v>
      </c>
      <c r="BN45" s="123" t="s">
        <v>35</v>
      </c>
      <c r="BO45" s="123" t="s">
        <v>35</v>
      </c>
      <c r="BP45" s="123" t="s">
        <v>35</v>
      </c>
      <c r="BQ45" s="118" t="s">
        <v>35</v>
      </c>
    </row>
    <row r="46" s="387" customFormat="true" ht="15" customHeight="true" x14ac:dyDescent="0.2">
      <c r="A46" s="1145"/>
      <c r="B46" s="453" t="s">
        <v>48</v>
      </c>
      <c r="C46" s="143" t="s">
        <v>35</v>
      </c>
      <c r="D46" s="140" t="s">
        <v>35</v>
      </c>
      <c r="E46" s="140" t="s">
        <v>35</v>
      </c>
      <c r="F46" s="140" t="s">
        <v>35</v>
      </c>
      <c r="G46" s="137" t="s">
        <v>35</v>
      </c>
      <c r="H46" s="134" t="s">
        <v>35</v>
      </c>
      <c r="I46" s="140" t="s">
        <v>35</v>
      </c>
      <c r="J46" s="140" t="s">
        <v>35</v>
      </c>
      <c r="K46" s="140" t="s">
        <v>35</v>
      </c>
      <c r="L46" s="131" t="s">
        <v>35</v>
      </c>
      <c r="M46" s="143" t="s">
        <v>35</v>
      </c>
      <c r="N46" s="140" t="s">
        <v>35</v>
      </c>
      <c r="O46" s="140" t="s">
        <v>35</v>
      </c>
      <c r="P46" s="140" t="s">
        <v>35</v>
      </c>
      <c r="Q46" s="131" t="s">
        <v>35</v>
      </c>
      <c r="R46" s="512"/>
      <c r="S46" s="512"/>
      <c r="T46" s="512"/>
      <c r="U46" s="512"/>
      <c r="V46" s="512"/>
      <c r="W46" s="512"/>
      <c r="X46" s="512"/>
      <c r="Y46" s="512"/>
      <c r="Z46" s="512"/>
      <c r="AA46" s="512"/>
      <c r="AB46" s="512"/>
      <c r="AC46" s="512"/>
      <c r="AD46" s="512"/>
      <c r="AE46" s="512"/>
      <c r="AF46" s="512"/>
      <c r="AG46" s="512"/>
      <c r="AH46" s="512"/>
      <c r="AI46" s="512"/>
      <c r="AJ46" s="512"/>
      <c r="AK46" s="512"/>
      <c r="AL46" s="512"/>
      <c r="AM46" s="512"/>
      <c r="AN46" s="512"/>
      <c r="AO46" s="512"/>
      <c r="AP46" s="512"/>
      <c r="AQ46" s="512"/>
      <c r="AR46" s="512"/>
      <c r="AS46" s="512"/>
      <c r="AT46" s="512"/>
      <c r="AU46" s="512"/>
      <c r="AV46" s="512"/>
      <c r="AW46" s="512"/>
      <c r="AX46" s="512"/>
      <c r="AY46" s="512"/>
      <c r="BA46" s="1136"/>
      <c r="BB46" s="697" t="s">
        <v>48</v>
      </c>
      <c r="BC46" s="127" t="s">
        <v>35</v>
      </c>
      <c r="BD46" s="123" t="s">
        <v>35</v>
      </c>
      <c r="BE46" s="123" t="s">
        <v>35</v>
      </c>
      <c r="BF46" s="123" t="s">
        <v>35</v>
      </c>
      <c r="BG46" s="118" t="s">
        <v>35</v>
      </c>
      <c r="BH46" s="127" t="s">
        <v>35</v>
      </c>
      <c r="BI46" s="123" t="s">
        <v>35</v>
      </c>
      <c r="BJ46" s="123" t="s">
        <v>35</v>
      </c>
      <c r="BK46" s="123" t="s">
        <v>35</v>
      </c>
      <c r="BL46" s="118" t="s">
        <v>35</v>
      </c>
      <c r="BM46" s="127" t="s">
        <v>35</v>
      </c>
      <c r="BN46" s="123" t="s">
        <v>35</v>
      </c>
      <c r="BO46" s="123" t="s">
        <v>35</v>
      </c>
      <c r="BP46" s="123" t="s">
        <v>35</v>
      </c>
      <c r="BQ46" s="118" t="s">
        <v>35</v>
      </c>
    </row>
    <row r="47" s="382" customFormat="true" ht="15" customHeight="true" x14ac:dyDescent="0.2">
      <c r="A47" s="1145" t="s">
        <v>102</v>
      </c>
      <c r="B47" s="453" t="s">
        <v>101</v>
      </c>
      <c r="C47" s="143" t="s">
        <v>35</v>
      </c>
      <c r="D47" s="140" t="s">
        <v>35</v>
      </c>
      <c r="E47" s="140" t="s">
        <v>35</v>
      </c>
      <c r="F47" s="140" t="s">
        <v>35</v>
      </c>
      <c r="G47" s="137" t="s">
        <v>35</v>
      </c>
      <c r="H47" s="134" t="s">
        <v>35</v>
      </c>
      <c r="I47" s="140" t="s">
        <v>35</v>
      </c>
      <c r="J47" s="140" t="s">
        <v>35</v>
      </c>
      <c r="K47" s="140" t="s">
        <v>35</v>
      </c>
      <c r="L47" s="131" t="s">
        <v>35</v>
      </c>
      <c r="M47" s="143" t="s">
        <v>35</v>
      </c>
      <c r="N47" s="140" t="s">
        <v>35</v>
      </c>
      <c r="O47" s="140" t="s">
        <v>35</v>
      </c>
      <c r="P47" s="140" t="s">
        <v>35</v>
      </c>
      <c r="Q47" s="131" t="s">
        <v>35</v>
      </c>
      <c r="R47" s="71"/>
      <c r="S47" s="71"/>
      <c r="T47" s="71"/>
      <c r="U47" s="71"/>
      <c r="V47" s="71"/>
      <c r="W47" s="71"/>
      <c r="X47" s="71"/>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419"/>
      <c r="BA47" s="1136" t="s">
        <v>102</v>
      </c>
      <c r="BB47" s="697" t="s">
        <v>101</v>
      </c>
      <c r="BC47" s="127" t="s">
        <v>35</v>
      </c>
      <c r="BD47" s="123" t="s">
        <v>35</v>
      </c>
      <c r="BE47" s="123" t="s">
        <v>35</v>
      </c>
      <c r="BF47" s="123" t="s">
        <v>35</v>
      </c>
      <c r="BG47" s="118" t="s">
        <v>35</v>
      </c>
      <c r="BH47" s="127" t="s">
        <v>35</v>
      </c>
      <c r="BI47" s="123" t="s">
        <v>35</v>
      </c>
      <c r="BJ47" s="123" t="s">
        <v>35</v>
      </c>
      <c r="BK47" s="123" t="s">
        <v>35</v>
      </c>
      <c r="BL47" s="118" t="s">
        <v>35</v>
      </c>
      <c r="BM47" s="127" t="s">
        <v>35</v>
      </c>
      <c r="BN47" s="123" t="s">
        <v>35</v>
      </c>
      <c r="BO47" s="123" t="s">
        <v>35</v>
      </c>
      <c r="BP47" s="123" t="s">
        <v>35</v>
      </c>
      <c r="BQ47" s="118" t="s">
        <v>35</v>
      </c>
    </row>
    <row r="48" s="382" customFormat="true" ht="15" customHeight="true" x14ac:dyDescent="0.2">
      <c r="A48" s="1145"/>
      <c r="B48" s="453" t="s">
        <v>100</v>
      </c>
      <c r="C48" s="143" t="s">
        <v>35</v>
      </c>
      <c r="D48" s="140" t="s">
        <v>35</v>
      </c>
      <c r="E48" s="140" t="s">
        <v>35</v>
      </c>
      <c r="F48" s="140" t="s">
        <v>35</v>
      </c>
      <c r="G48" s="137" t="s">
        <v>35</v>
      </c>
      <c r="H48" s="134" t="s">
        <v>35</v>
      </c>
      <c r="I48" s="140" t="s">
        <v>35</v>
      </c>
      <c r="J48" s="140" t="s">
        <v>35</v>
      </c>
      <c r="K48" s="140" t="s">
        <v>35</v>
      </c>
      <c r="L48" s="131" t="s">
        <v>35</v>
      </c>
      <c r="M48" s="143" t="s">
        <v>35</v>
      </c>
      <c r="N48" s="140" t="s">
        <v>35</v>
      </c>
      <c r="O48" s="140" t="s">
        <v>35</v>
      </c>
      <c r="P48" s="140" t="s">
        <v>35</v>
      </c>
      <c r="Q48" s="131" t="s">
        <v>35</v>
      </c>
      <c r="R48" s="71"/>
      <c r="S48" s="71"/>
      <c r="T48" s="71"/>
      <c r="U48" s="71"/>
      <c r="V48" s="71"/>
      <c r="W48" s="71"/>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419"/>
      <c r="BA48" s="1136"/>
      <c r="BB48" s="697" t="s">
        <v>100</v>
      </c>
      <c r="BC48" s="127" t="s">
        <v>35</v>
      </c>
      <c r="BD48" s="123" t="s">
        <v>35</v>
      </c>
      <c r="BE48" s="123" t="s">
        <v>35</v>
      </c>
      <c r="BF48" s="123" t="s">
        <v>35</v>
      </c>
      <c r="BG48" s="118" t="s">
        <v>35</v>
      </c>
      <c r="BH48" s="127" t="s">
        <v>35</v>
      </c>
      <c r="BI48" s="123" t="s">
        <v>35</v>
      </c>
      <c r="BJ48" s="123" t="s">
        <v>35</v>
      </c>
      <c r="BK48" s="123" t="s">
        <v>35</v>
      </c>
      <c r="BL48" s="118" t="s">
        <v>35</v>
      </c>
      <c r="BM48" s="127" t="s">
        <v>35</v>
      </c>
      <c r="BN48" s="123" t="s">
        <v>35</v>
      </c>
      <c r="BO48" s="123" t="s">
        <v>35</v>
      </c>
      <c r="BP48" s="123" t="s">
        <v>35</v>
      </c>
      <c r="BQ48" s="118" t="s">
        <v>35</v>
      </c>
    </row>
    <row r="49" s="382" customFormat="true" ht="15" customHeight="true" x14ac:dyDescent="0.2">
      <c r="A49" s="1145"/>
      <c r="B49" s="453" t="s">
        <v>68</v>
      </c>
      <c r="C49" s="143" t="s">
        <v>35</v>
      </c>
      <c r="D49" s="140" t="s">
        <v>35</v>
      </c>
      <c r="E49" s="140" t="s">
        <v>35</v>
      </c>
      <c r="F49" s="140" t="s">
        <v>35</v>
      </c>
      <c r="G49" s="137" t="s">
        <v>35</v>
      </c>
      <c r="H49" s="134" t="s">
        <v>35</v>
      </c>
      <c r="I49" s="140" t="s">
        <v>35</v>
      </c>
      <c r="J49" s="140" t="s">
        <v>35</v>
      </c>
      <c r="K49" s="140" t="s">
        <v>35</v>
      </c>
      <c r="L49" s="131" t="s">
        <v>35</v>
      </c>
      <c r="M49" s="143" t="s">
        <v>35</v>
      </c>
      <c r="N49" s="140" t="s">
        <v>35</v>
      </c>
      <c r="O49" s="140" t="s">
        <v>35</v>
      </c>
      <c r="P49" s="140" t="s">
        <v>35</v>
      </c>
      <c r="Q49" s="131" t="s">
        <v>35</v>
      </c>
      <c r="R49" s="71"/>
      <c r="S49" s="71"/>
      <c r="T49" s="71"/>
      <c r="U49" s="71"/>
      <c r="V49" s="71"/>
      <c r="W49" s="71"/>
      <c r="X49" s="71"/>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419"/>
      <c r="BA49" s="1136"/>
      <c r="BB49" s="697" t="s">
        <v>68</v>
      </c>
      <c r="BC49" s="127" t="s">
        <v>35</v>
      </c>
      <c r="BD49" s="123" t="s">
        <v>35</v>
      </c>
      <c r="BE49" s="123" t="s">
        <v>35</v>
      </c>
      <c r="BF49" s="123" t="s">
        <v>35</v>
      </c>
      <c r="BG49" s="118" t="s">
        <v>35</v>
      </c>
      <c r="BH49" s="127" t="s">
        <v>35</v>
      </c>
      <c r="BI49" s="123" t="s">
        <v>35</v>
      </c>
      <c r="BJ49" s="123" t="s">
        <v>35</v>
      </c>
      <c r="BK49" s="123" t="s">
        <v>35</v>
      </c>
      <c r="BL49" s="118" t="s">
        <v>35</v>
      </c>
      <c r="BM49" s="127" t="s">
        <v>35</v>
      </c>
      <c r="BN49" s="123" t="s">
        <v>35</v>
      </c>
      <c r="BO49" s="123" t="s">
        <v>35</v>
      </c>
      <c r="BP49" s="123" t="s">
        <v>35</v>
      </c>
      <c r="BQ49" s="118" t="s">
        <v>35</v>
      </c>
    </row>
    <row r="50" s="382" customFormat="true" ht="15" customHeight="true" x14ac:dyDescent="0.2">
      <c r="A50" s="1145" t="s">
        <v>103</v>
      </c>
      <c r="B50" s="453" t="s">
        <v>101</v>
      </c>
      <c r="C50" s="143" t="s">
        <v>35</v>
      </c>
      <c r="D50" s="140" t="s">
        <v>35</v>
      </c>
      <c r="E50" s="140" t="s">
        <v>35</v>
      </c>
      <c r="F50" s="140" t="s">
        <v>35</v>
      </c>
      <c r="G50" s="137" t="s">
        <v>35</v>
      </c>
      <c r="H50" s="134" t="s">
        <v>35</v>
      </c>
      <c r="I50" s="140" t="s">
        <v>35</v>
      </c>
      <c r="J50" s="140" t="s">
        <v>35</v>
      </c>
      <c r="K50" s="140" t="s">
        <v>35</v>
      </c>
      <c r="L50" s="131" t="s">
        <v>35</v>
      </c>
      <c r="M50" s="143" t="s">
        <v>35</v>
      </c>
      <c r="N50" s="140" t="s">
        <v>35</v>
      </c>
      <c r="O50" s="140" t="s">
        <v>35</v>
      </c>
      <c r="P50" s="140" t="s">
        <v>35</v>
      </c>
      <c r="Q50" s="131" t="s">
        <v>35</v>
      </c>
      <c r="R50" s="71"/>
      <c r="S50" s="71"/>
      <c r="T50" s="71"/>
      <c r="U50" s="71"/>
      <c r="V50" s="71"/>
      <c r="W50" s="71"/>
      <c r="X50" s="71"/>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419"/>
      <c r="BA50" s="1136" t="s">
        <v>103</v>
      </c>
      <c r="BB50" s="697" t="s">
        <v>101</v>
      </c>
      <c r="BC50" s="127" t="s">
        <v>35</v>
      </c>
      <c r="BD50" s="123" t="s">
        <v>35</v>
      </c>
      <c r="BE50" s="123" t="s">
        <v>35</v>
      </c>
      <c r="BF50" s="123" t="s">
        <v>35</v>
      </c>
      <c r="BG50" s="118" t="s">
        <v>35</v>
      </c>
      <c r="BH50" s="127" t="s">
        <v>35</v>
      </c>
      <c r="BI50" s="123" t="s">
        <v>35</v>
      </c>
      <c r="BJ50" s="123" t="s">
        <v>35</v>
      </c>
      <c r="BK50" s="123" t="s">
        <v>35</v>
      </c>
      <c r="BL50" s="118" t="s">
        <v>35</v>
      </c>
      <c r="BM50" s="127" t="s">
        <v>35</v>
      </c>
      <c r="BN50" s="123" t="s">
        <v>35</v>
      </c>
      <c r="BO50" s="123" t="s">
        <v>35</v>
      </c>
      <c r="BP50" s="123" t="s">
        <v>35</v>
      </c>
      <c r="BQ50" s="118" t="s">
        <v>35</v>
      </c>
    </row>
    <row r="51" s="382" customFormat="true" ht="15" customHeight="true" x14ac:dyDescent="0.2">
      <c r="A51" s="1145"/>
      <c r="B51" s="453" t="s">
        <v>100</v>
      </c>
      <c r="C51" s="143" t="s">
        <v>35</v>
      </c>
      <c r="D51" s="140" t="s">
        <v>35</v>
      </c>
      <c r="E51" s="140" t="s">
        <v>35</v>
      </c>
      <c r="F51" s="140" t="s">
        <v>35</v>
      </c>
      <c r="G51" s="137" t="s">
        <v>35</v>
      </c>
      <c r="H51" s="134" t="s">
        <v>35</v>
      </c>
      <c r="I51" s="140" t="s">
        <v>35</v>
      </c>
      <c r="J51" s="140" t="s">
        <v>35</v>
      </c>
      <c r="K51" s="140" t="s">
        <v>35</v>
      </c>
      <c r="L51" s="131" t="s">
        <v>35</v>
      </c>
      <c r="M51" s="143" t="s">
        <v>35</v>
      </c>
      <c r="N51" s="140" t="s">
        <v>35</v>
      </c>
      <c r="O51" s="140" t="s">
        <v>35</v>
      </c>
      <c r="P51" s="140" t="s">
        <v>35</v>
      </c>
      <c r="Q51" s="131" t="s">
        <v>35</v>
      </c>
      <c r="R51" s="71"/>
      <c r="S51" s="71"/>
      <c r="T51" s="71"/>
      <c r="U51" s="71"/>
      <c r="V51" s="71"/>
      <c r="W51" s="71"/>
      <c r="X51" s="71"/>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419"/>
      <c r="BA51" s="1136"/>
      <c r="BB51" s="697" t="s">
        <v>100</v>
      </c>
      <c r="BC51" s="127" t="s">
        <v>35</v>
      </c>
      <c r="BD51" s="123" t="s">
        <v>35</v>
      </c>
      <c r="BE51" s="123" t="s">
        <v>35</v>
      </c>
      <c r="BF51" s="123" t="s">
        <v>35</v>
      </c>
      <c r="BG51" s="118" t="s">
        <v>35</v>
      </c>
      <c r="BH51" s="127" t="s">
        <v>35</v>
      </c>
      <c r="BI51" s="123" t="s">
        <v>35</v>
      </c>
      <c r="BJ51" s="123" t="s">
        <v>35</v>
      </c>
      <c r="BK51" s="123" t="s">
        <v>35</v>
      </c>
      <c r="BL51" s="118" t="s">
        <v>35</v>
      </c>
      <c r="BM51" s="127" t="s">
        <v>35</v>
      </c>
      <c r="BN51" s="123" t="s">
        <v>35</v>
      </c>
      <c r="BO51" s="123" t="s">
        <v>35</v>
      </c>
      <c r="BP51" s="123" t="s">
        <v>35</v>
      </c>
      <c r="BQ51" s="118" t="s">
        <v>35</v>
      </c>
    </row>
    <row r="52" s="382" customFormat="true" ht="15" customHeight="true" x14ac:dyDescent="0.2">
      <c r="A52" s="1145"/>
      <c r="B52" s="453" t="s">
        <v>68</v>
      </c>
      <c r="C52" s="143" t="s">
        <v>35</v>
      </c>
      <c r="D52" s="140" t="s">
        <v>35</v>
      </c>
      <c r="E52" s="140" t="s">
        <v>35</v>
      </c>
      <c r="F52" s="140" t="s">
        <v>35</v>
      </c>
      <c r="G52" s="137" t="s">
        <v>35</v>
      </c>
      <c r="H52" s="134" t="s">
        <v>35</v>
      </c>
      <c r="I52" s="140" t="s">
        <v>35</v>
      </c>
      <c r="J52" s="140" t="s">
        <v>35</v>
      </c>
      <c r="K52" s="140" t="s">
        <v>35</v>
      </c>
      <c r="L52" s="131" t="s">
        <v>35</v>
      </c>
      <c r="M52" s="143" t="s">
        <v>35</v>
      </c>
      <c r="N52" s="140" t="s">
        <v>35</v>
      </c>
      <c r="O52" s="140" t="s">
        <v>35</v>
      </c>
      <c r="P52" s="140" t="s">
        <v>35</v>
      </c>
      <c r="Q52" s="131" t="s">
        <v>35</v>
      </c>
      <c r="R52" s="71"/>
      <c r="S52" s="71"/>
      <c r="T52" s="71"/>
      <c r="U52" s="71"/>
      <c r="V52" s="71"/>
      <c r="W52" s="71"/>
      <c r="X52" s="71"/>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419"/>
      <c r="BA52" s="1136"/>
      <c r="BB52" s="697" t="s">
        <v>68</v>
      </c>
      <c r="BC52" s="127" t="s">
        <v>35</v>
      </c>
      <c r="BD52" s="123" t="s">
        <v>35</v>
      </c>
      <c r="BE52" s="123" t="s">
        <v>35</v>
      </c>
      <c r="BF52" s="123" t="s">
        <v>35</v>
      </c>
      <c r="BG52" s="118" t="s">
        <v>35</v>
      </c>
      <c r="BH52" s="127" t="s">
        <v>35</v>
      </c>
      <c r="BI52" s="123" t="s">
        <v>35</v>
      </c>
      <c r="BJ52" s="123" t="s">
        <v>35</v>
      </c>
      <c r="BK52" s="123" t="s">
        <v>35</v>
      </c>
      <c r="BL52" s="118" t="s">
        <v>35</v>
      </c>
      <c r="BM52" s="127" t="s">
        <v>35</v>
      </c>
      <c r="BN52" s="123" t="s">
        <v>35</v>
      </c>
      <c r="BO52" s="123" t="s">
        <v>35</v>
      </c>
      <c r="BP52" s="123" t="s">
        <v>35</v>
      </c>
      <c r="BQ52" s="118" t="s">
        <v>35</v>
      </c>
    </row>
    <row r="53" s="382" customFormat="true" ht="15" customHeight="true" x14ac:dyDescent="0.2">
      <c r="A53" s="1145" t="s">
        <v>106</v>
      </c>
      <c r="B53" s="453" t="s">
        <v>101</v>
      </c>
      <c r="C53" s="143" t="s">
        <v>35</v>
      </c>
      <c r="D53" s="140" t="s">
        <v>35</v>
      </c>
      <c r="E53" s="140" t="s">
        <v>35</v>
      </c>
      <c r="F53" s="140" t="s">
        <v>35</v>
      </c>
      <c r="G53" s="137" t="s">
        <v>35</v>
      </c>
      <c r="H53" s="134" t="s">
        <v>35</v>
      </c>
      <c r="I53" s="140" t="s">
        <v>35</v>
      </c>
      <c r="J53" s="140" t="s">
        <v>35</v>
      </c>
      <c r="K53" s="140" t="s">
        <v>35</v>
      </c>
      <c r="L53" s="131" t="s">
        <v>35</v>
      </c>
      <c r="M53" s="143" t="s">
        <v>35</v>
      </c>
      <c r="N53" s="140" t="s">
        <v>35</v>
      </c>
      <c r="O53" s="140" t="s">
        <v>35</v>
      </c>
      <c r="P53" s="140" t="s">
        <v>35</v>
      </c>
      <c r="Q53" s="131" t="s">
        <v>35</v>
      </c>
      <c r="R53" s="71"/>
      <c r="S53" s="71"/>
      <c r="T53" s="71"/>
      <c r="U53" s="71"/>
      <c r="V53" s="71"/>
      <c r="W53" s="71"/>
      <c r="X53" s="71"/>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419"/>
      <c r="BA53" s="1136" t="s">
        <v>106</v>
      </c>
      <c r="BB53" s="697" t="s">
        <v>101</v>
      </c>
      <c r="BC53" s="127" t="s">
        <v>35</v>
      </c>
      <c r="BD53" s="123" t="s">
        <v>35</v>
      </c>
      <c r="BE53" s="123" t="s">
        <v>35</v>
      </c>
      <c r="BF53" s="123" t="s">
        <v>35</v>
      </c>
      <c r="BG53" s="118" t="s">
        <v>35</v>
      </c>
      <c r="BH53" s="127" t="s">
        <v>35</v>
      </c>
      <c r="BI53" s="123" t="s">
        <v>35</v>
      </c>
      <c r="BJ53" s="123" t="s">
        <v>35</v>
      </c>
      <c r="BK53" s="123" t="s">
        <v>35</v>
      </c>
      <c r="BL53" s="118" t="s">
        <v>35</v>
      </c>
      <c r="BM53" s="127" t="s">
        <v>35</v>
      </c>
      <c r="BN53" s="123" t="s">
        <v>35</v>
      </c>
      <c r="BO53" s="123" t="s">
        <v>35</v>
      </c>
      <c r="BP53" s="123" t="s">
        <v>35</v>
      </c>
      <c r="BQ53" s="118" t="s">
        <v>35</v>
      </c>
    </row>
    <row r="54" s="382" customFormat="true" ht="15" customHeight="true" x14ac:dyDescent="0.2">
      <c r="A54" s="1145"/>
      <c r="B54" s="453" t="s">
        <v>100</v>
      </c>
      <c r="C54" s="143" t="s">
        <v>35</v>
      </c>
      <c r="D54" s="140" t="s">
        <v>35</v>
      </c>
      <c r="E54" s="140" t="s">
        <v>35</v>
      </c>
      <c r="F54" s="140" t="s">
        <v>35</v>
      </c>
      <c r="G54" s="137" t="s">
        <v>35</v>
      </c>
      <c r="H54" s="134" t="s">
        <v>35</v>
      </c>
      <c r="I54" s="140" t="s">
        <v>35</v>
      </c>
      <c r="J54" s="140" t="s">
        <v>35</v>
      </c>
      <c r="K54" s="140" t="s">
        <v>35</v>
      </c>
      <c r="L54" s="131" t="s">
        <v>35</v>
      </c>
      <c r="M54" s="143" t="s">
        <v>35</v>
      </c>
      <c r="N54" s="140" t="s">
        <v>35</v>
      </c>
      <c r="O54" s="140" t="s">
        <v>35</v>
      </c>
      <c r="P54" s="140" t="s">
        <v>35</v>
      </c>
      <c r="Q54" s="131" t="s">
        <v>35</v>
      </c>
      <c r="R54" s="71"/>
      <c r="S54" s="71"/>
      <c r="T54" s="71"/>
      <c r="U54" s="71"/>
      <c r="V54" s="71"/>
      <c r="W54" s="71"/>
      <c r="X54" s="71"/>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419"/>
      <c r="BA54" s="1136"/>
      <c r="BB54" s="697" t="s">
        <v>100</v>
      </c>
      <c r="BC54" s="127" t="s">
        <v>35</v>
      </c>
      <c r="BD54" s="123" t="s">
        <v>35</v>
      </c>
      <c r="BE54" s="123" t="s">
        <v>35</v>
      </c>
      <c r="BF54" s="123" t="s">
        <v>35</v>
      </c>
      <c r="BG54" s="118" t="s">
        <v>35</v>
      </c>
      <c r="BH54" s="127" t="s">
        <v>35</v>
      </c>
      <c r="BI54" s="123" t="s">
        <v>35</v>
      </c>
      <c r="BJ54" s="123" t="s">
        <v>35</v>
      </c>
      <c r="BK54" s="123" t="s">
        <v>35</v>
      </c>
      <c r="BL54" s="118" t="s">
        <v>35</v>
      </c>
      <c r="BM54" s="127" t="s">
        <v>35</v>
      </c>
      <c r="BN54" s="123" t="s">
        <v>35</v>
      </c>
      <c r="BO54" s="123" t="s">
        <v>35</v>
      </c>
      <c r="BP54" s="123" t="s">
        <v>35</v>
      </c>
      <c r="BQ54" s="118" t="s">
        <v>35</v>
      </c>
    </row>
    <row r="55" s="382" customFormat="true" ht="15" customHeight="true" x14ac:dyDescent="0.2">
      <c r="A55" s="1146"/>
      <c r="B55" s="454" t="s">
        <v>68</v>
      </c>
      <c r="C55" s="142" t="s">
        <v>35</v>
      </c>
      <c r="D55" s="139" t="s">
        <v>35</v>
      </c>
      <c r="E55" s="139" t="s">
        <v>35</v>
      </c>
      <c r="F55" s="139" t="s">
        <v>35</v>
      </c>
      <c r="G55" s="136" t="s">
        <v>35</v>
      </c>
      <c r="H55" s="133" t="s">
        <v>35</v>
      </c>
      <c r="I55" s="139" t="s">
        <v>35</v>
      </c>
      <c r="J55" s="139" t="s">
        <v>35</v>
      </c>
      <c r="K55" s="139" t="s">
        <v>35</v>
      </c>
      <c r="L55" s="130" t="s">
        <v>35</v>
      </c>
      <c r="M55" s="142" t="s">
        <v>35</v>
      </c>
      <c r="N55" s="139" t="s">
        <v>35</v>
      </c>
      <c r="O55" s="139" t="s">
        <v>35</v>
      </c>
      <c r="P55" s="139" t="s">
        <v>35</v>
      </c>
      <c r="Q55" s="130" t="s">
        <v>35</v>
      </c>
      <c r="R55" s="71"/>
      <c r="S55" s="71"/>
      <c r="T55" s="71"/>
      <c r="U55" s="71"/>
      <c r="V55" s="71"/>
      <c r="W55" s="71"/>
      <c r="X55" s="71"/>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419"/>
      <c r="BA55" s="1137"/>
      <c r="BB55" s="698" t="s">
        <v>68</v>
      </c>
      <c r="BC55" s="125" t="s">
        <v>35</v>
      </c>
      <c r="BD55" s="121" t="s">
        <v>35</v>
      </c>
      <c r="BE55" s="121" t="s">
        <v>35</v>
      </c>
      <c r="BF55" s="121" t="s">
        <v>35</v>
      </c>
      <c r="BG55" s="116" t="s">
        <v>35</v>
      </c>
      <c r="BH55" s="125" t="s">
        <v>35</v>
      </c>
      <c r="BI55" s="121" t="s">
        <v>35</v>
      </c>
      <c r="BJ55" s="121" t="s">
        <v>35</v>
      </c>
      <c r="BK55" s="121" t="s">
        <v>35</v>
      </c>
      <c r="BL55" s="116" t="s">
        <v>35</v>
      </c>
      <c r="BM55" s="125" t="s">
        <v>35</v>
      </c>
      <c r="BN55" s="121" t="s">
        <v>35</v>
      </c>
      <c r="BO55" s="121" t="s">
        <v>35</v>
      </c>
      <c r="BP55" s="121" t="s">
        <v>35</v>
      </c>
      <c r="BQ55" s="116" t="s">
        <v>35</v>
      </c>
    </row>
    <row r="56" s="387" customFormat="true" ht="15" customHeight="true" x14ac:dyDescent="0.2">
      <c r="A56" s="384"/>
      <c r="B56" s="450"/>
      <c r="C56" s="1162" t="s">
        <v>115</v>
      </c>
      <c r="D56" s="1163"/>
      <c r="E56" s="1163"/>
      <c r="F56" s="1163"/>
      <c r="G56" s="1164"/>
      <c r="H56" s="1177" t="s">
        <v>38</v>
      </c>
      <c r="I56" s="1148"/>
      <c r="J56" s="1148"/>
      <c r="K56" s="1148"/>
      <c r="L56" s="1150"/>
      <c r="M56" s="1147" t="s">
        <v>37</v>
      </c>
      <c r="N56" s="1148"/>
      <c r="O56" s="1148"/>
      <c r="P56" s="1148"/>
      <c r="Q56" s="1150"/>
      <c r="R56" s="512"/>
      <c r="S56" s="512"/>
      <c r="T56" s="512"/>
      <c r="U56" s="512"/>
      <c r="V56" s="512"/>
      <c r="W56" s="512"/>
      <c r="X56" s="512"/>
      <c r="Y56" s="512"/>
      <c r="Z56" s="512"/>
      <c r="AA56" s="512"/>
      <c r="AB56" s="512"/>
      <c r="AC56" s="512"/>
      <c r="AD56" s="512"/>
      <c r="AE56" s="512"/>
      <c r="AF56" s="512"/>
      <c r="AG56" s="512"/>
      <c r="AH56" s="512"/>
      <c r="AI56" s="512"/>
      <c r="AJ56" s="512"/>
      <c r="AK56" s="512"/>
      <c r="AL56" s="512"/>
      <c r="AM56" s="512"/>
      <c r="AN56" s="512"/>
      <c r="AO56" s="512"/>
      <c r="AP56" s="512"/>
      <c r="AQ56" s="512"/>
      <c r="AR56" s="512"/>
      <c r="AS56" s="512"/>
      <c r="AT56" s="512"/>
      <c r="AU56" s="512"/>
      <c r="AV56" s="512"/>
      <c r="AW56" s="512"/>
      <c r="AX56" s="512"/>
      <c r="AY56" s="512"/>
      <c r="BA56" s="421" t="s">
        <v>131</v>
      </c>
      <c r="BB56" s="367" t="s">
        <v>96</v>
      </c>
      <c r="BC56" s="1147" t="s">
        <v>115</v>
      </c>
      <c r="BD56" s="1148"/>
      <c r="BE56" s="1148"/>
      <c r="BF56" s="1148"/>
      <c r="BG56" s="1149"/>
      <c r="BH56" s="1147" t="s">
        <v>38</v>
      </c>
      <c r="BI56" s="1148"/>
      <c r="BJ56" s="1148"/>
      <c r="BK56" s="1148"/>
      <c r="BL56" s="1149"/>
      <c r="BM56" s="1147" t="s">
        <v>37</v>
      </c>
      <c r="BN56" s="1148"/>
      <c r="BO56" s="1148"/>
      <c r="BP56" s="1148"/>
      <c r="BQ56" s="1150"/>
    </row>
    <row r="57" s="387" customFormat="true" ht="12.75" x14ac:dyDescent="0.2">
      <c r="A57" s="407" t="s">
        <v>69</v>
      </c>
      <c r="B57" s="450"/>
      <c r="C57" s="492" t="s">
        <v>0</v>
      </c>
      <c r="D57" s="708" t="s">
        <v>1</v>
      </c>
      <c r="E57" s="708" t="s">
        <v>2</v>
      </c>
      <c r="F57" s="708" t="s">
        <v>3</v>
      </c>
      <c r="G57" s="709" t="s">
        <v>4</v>
      </c>
      <c r="H57" s="455" t="s">
        <v>0</v>
      </c>
      <c r="I57" s="710" t="s">
        <v>1</v>
      </c>
      <c r="J57" s="710" t="s">
        <v>2</v>
      </c>
      <c r="K57" s="710" t="s">
        <v>3</v>
      </c>
      <c r="L57" s="711" t="s">
        <v>4</v>
      </c>
      <c r="M57" s="456" t="s">
        <v>0</v>
      </c>
      <c r="N57" s="710" t="s">
        <v>1</v>
      </c>
      <c r="O57" s="710" t="s">
        <v>2</v>
      </c>
      <c r="P57" s="710" t="s">
        <v>3</v>
      </c>
      <c r="Q57" s="711" t="s">
        <v>4</v>
      </c>
      <c r="R57" s="512"/>
      <c r="S57" s="512"/>
      <c r="T57" s="512"/>
      <c r="U57" s="512"/>
      <c r="V57" s="512"/>
      <c r="W57" s="512"/>
      <c r="X57" s="512"/>
      <c r="Y57" s="512"/>
      <c r="Z57" s="512"/>
      <c r="AA57" s="512"/>
      <c r="AB57" s="512"/>
      <c r="AC57" s="512"/>
      <c r="AD57" s="512"/>
      <c r="AE57" s="512"/>
      <c r="AF57" s="512"/>
      <c r="AG57" s="512"/>
      <c r="AH57" s="512"/>
      <c r="AI57" s="512"/>
      <c r="AJ57" s="512"/>
      <c r="AK57" s="512"/>
      <c r="AL57" s="512"/>
      <c r="AM57" s="512"/>
      <c r="AN57" s="512"/>
      <c r="AO57" s="512"/>
      <c r="AP57" s="512"/>
      <c r="AQ57" s="512"/>
      <c r="AR57" s="512"/>
      <c r="AS57" s="512"/>
      <c r="AT57" s="512"/>
      <c r="AU57" s="512"/>
      <c r="AV57" s="512"/>
      <c r="AW57" s="512"/>
      <c r="AX57" s="512"/>
      <c r="AY57" s="512"/>
      <c r="BA57" s="407" t="s">
        <v>120</v>
      </c>
      <c r="BB57" s="406"/>
      <c r="BC57" s="531" t="s">
        <v>0</v>
      </c>
      <c r="BD57" s="671" t="s">
        <v>1</v>
      </c>
      <c r="BE57" s="671" t="s">
        <v>2</v>
      </c>
      <c r="BF57" s="671" t="s">
        <v>3</v>
      </c>
      <c r="BG57" s="532" t="s">
        <v>4</v>
      </c>
      <c r="BH57" s="531" t="s">
        <v>0</v>
      </c>
      <c r="BI57" s="671" t="s">
        <v>1</v>
      </c>
      <c r="BJ57" s="671" t="s">
        <v>2</v>
      </c>
      <c r="BK57" s="671" t="s">
        <v>3</v>
      </c>
      <c r="BL57" s="532" t="s">
        <v>4</v>
      </c>
      <c r="BM57" s="531" t="s">
        <v>0</v>
      </c>
      <c r="BN57" s="671" t="s">
        <v>1</v>
      </c>
      <c r="BO57" s="671" t="s">
        <v>2</v>
      </c>
      <c r="BP57" s="671" t="s">
        <v>3</v>
      </c>
      <c r="BQ57" s="532" t="s">
        <v>4</v>
      </c>
    </row>
    <row r="58" s="387" customFormat="true" ht="15" customHeight="true" x14ac:dyDescent="0.2">
      <c r="A58" s="1158" t="s">
        <v>224</v>
      </c>
      <c r="B58" s="452" t="s">
        <v>225</v>
      </c>
      <c r="C58" s="200">
        <v>7.7357263523810769</v>
      </c>
      <c r="D58" s="199">
        <v>8.8685701310905802</v>
      </c>
      <c r="E58" s="199">
        <v>10.095231567231536</v>
      </c>
      <c r="F58" s="199">
        <v>15.916185566453736</v>
      </c>
      <c r="G58" s="198">
        <v>49.44499708187405</v>
      </c>
      <c r="H58" s="197">
        <v>11.505165521595877</v>
      </c>
      <c r="I58" s="199">
        <v>40.102899578474243</v>
      </c>
      <c r="J58" s="199">
        <v>65.595889758803551</v>
      </c>
      <c r="K58" s="199">
        <v>72.390180981433858</v>
      </c>
      <c r="L58" s="196">
        <v>82.069701351273096</v>
      </c>
      <c r="M58" s="200">
        <v>7.6117601773792272</v>
      </c>
      <c r="N58" s="199">
        <v>8.926991542034914</v>
      </c>
      <c r="O58" s="199">
        <v>10.093090173818117</v>
      </c>
      <c r="P58" s="199">
        <v>11.945003576788679</v>
      </c>
      <c r="Q58" s="196">
        <v>22.053596993840312</v>
      </c>
      <c r="R58" s="512"/>
      <c r="S58" s="512"/>
      <c r="T58" s="512"/>
      <c r="U58" s="512"/>
      <c r="V58" s="512"/>
      <c r="W58" s="512"/>
      <c r="X58" s="512"/>
      <c r="Y58" s="512"/>
      <c r="Z58" s="512"/>
      <c r="AA58" s="512"/>
      <c r="AB58" s="512"/>
      <c r="AC58" s="512"/>
      <c r="AD58" s="512"/>
      <c r="AE58" s="512"/>
      <c r="AF58" s="512"/>
      <c r="AG58" s="512"/>
      <c r="AH58" s="512"/>
      <c r="AI58" s="512"/>
      <c r="AJ58" s="512"/>
      <c r="AK58" s="512"/>
      <c r="AL58" s="512"/>
      <c r="AM58" s="512"/>
      <c r="AN58" s="512"/>
      <c r="AO58" s="512"/>
      <c r="AP58" s="512"/>
      <c r="AQ58" s="512"/>
      <c r="AR58" s="512"/>
      <c r="AS58" s="512"/>
      <c r="AT58" s="512"/>
      <c r="AU58" s="512"/>
      <c r="AV58" s="512"/>
      <c r="AW58" s="512"/>
      <c r="AX58" s="512"/>
      <c r="AY58" s="512"/>
      <c r="BA58" s="705"/>
      <c r="BB58" s="699"/>
      <c r="BC58" s="520"/>
      <c r="BD58" s="505"/>
      <c r="BE58" s="505"/>
      <c r="BF58" s="505"/>
      <c r="BG58" s="521"/>
      <c r="BH58" s="520"/>
      <c r="BI58" s="505"/>
      <c r="BJ58" s="505"/>
      <c r="BK58" s="505"/>
      <c r="BL58" s="521"/>
      <c r="BM58" s="520"/>
      <c r="BN58" s="505"/>
      <c r="BO58" s="505"/>
      <c r="BP58" s="505"/>
      <c r="BQ58" s="521"/>
    </row>
    <row r="59" s="387" customFormat="true" ht="15" customHeight="true" x14ac:dyDescent="0.2">
      <c r="A59" s="1145"/>
      <c r="B59" s="453" t="s">
        <v>226</v>
      </c>
      <c r="C59" s="195">
        <v>47.276752808162897</v>
      </c>
      <c r="D59" s="194">
        <v>42.154744151316045</v>
      </c>
      <c r="E59" s="194">
        <v>35.843877885234328</v>
      </c>
      <c r="F59" s="194">
        <v>26.658399894029667</v>
      </c>
      <c r="G59" s="193">
        <v>18.145133084855264</v>
      </c>
      <c r="H59" s="192">
        <v>32.757117753268588</v>
      </c>
      <c r="I59" s="194">
        <v>16.040359532042711</v>
      </c>
      <c r="J59" s="194">
        <v>8.9869850334058636</v>
      </c>
      <c r="K59" s="194">
        <v>7.9315442700160288</v>
      </c>
      <c r="L59" s="191">
        <v>4.988607901266251</v>
      </c>
      <c r="M59" s="195">
        <v>46.481996117943311</v>
      </c>
      <c r="N59" s="194">
        <v>45.582168609756593</v>
      </c>
      <c r="O59" s="194">
        <v>36.935405440248445</v>
      </c>
      <c r="P59" s="194">
        <v>29.692012360799669</v>
      </c>
      <c r="Q59" s="191">
        <v>28.894078764951015</v>
      </c>
      <c r="R59" s="512"/>
      <c r="S59" s="512"/>
      <c r="T59" s="512"/>
      <c r="U59" s="512"/>
      <c r="V59" s="512"/>
      <c r="W59" s="512"/>
      <c r="X59" s="512"/>
      <c r="Y59" s="512"/>
      <c r="Z59" s="512"/>
      <c r="AA59" s="512"/>
      <c r="AB59" s="512"/>
      <c r="AC59" s="512"/>
      <c r="AD59" s="512"/>
      <c r="AE59" s="512"/>
      <c r="AF59" s="512"/>
      <c r="AG59" s="512"/>
      <c r="AH59" s="512"/>
      <c r="AI59" s="512"/>
      <c r="AJ59" s="512"/>
      <c r="AK59" s="512"/>
      <c r="AL59" s="512"/>
      <c r="AM59" s="512"/>
      <c r="AN59" s="512"/>
      <c r="AO59" s="512"/>
      <c r="AP59" s="512"/>
      <c r="AQ59" s="512"/>
      <c r="AR59" s="512"/>
      <c r="AS59" s="512"/>
      <c r="AT59" s="512"/>
      <c r="AU59" s="512"/>
      <c r="AV59" s="512"/>
      <c r="AW59" s="512"/>
      <c r="AX59" s="512"/>
      <c r="AY59" s="512"/>
      <c r="BA59" s="706"/>
      <c r="BB59" s="697"/>
      <c r="BC59" s="523"/>
      <c r="BD59" s="509"/>
      <c r="BE59" s="509"/>
      <c r="BF59" s="509"/>
      <c r="BG59" s="527"/>
      <c r="BH59" s="523"/>
      <c r="BI59" s="509"/>
      <c r="BJ59" s="509"/>
      <c r="BK59" s="509"/>
      <c r="BL59" s="527"/>
      <c r="BM59" s="523"/>
      <c r="BN59" s="509"/>
      <c r="BO59" s="509"/>
      <c r="BP59" s="509"/>
      <c r="BQ59" s="527"/>
    </row>
    <row r="60" s="387" customFormat="true" ht="15" customHeight="true" x14ac:dyDescent="0.2">
      <c r="A60" s="1145"/>
      <c r="B60" s="453" t="s">
        <v>227</v>
      </c>
      <c r="C60" s="195">
        <v>23.916281375043027</v>
      </c>
      <c r="D60" s="194">
        <v>36.535421436418574</v>
      </c>
      <c r="E60" s="194">
        <v>44.346521093413713</v>
      </c>
      <c r="F60" s="194">
        <v>49.421810972976772</v>
      </c>
      <c r="G60" s="193">
        <v>26.336830072128613</v>
      </c>
      <c r="H60" s="192">
        <v>41.97536215957404</v>
      </c>
      <c r="I60" s="194">
        <v>35.607281038338719</v>
      </c>
      <c r="J60" s="194">
        <v>15.31420730419778</v>
      </c>
      <c r="K60" s="194">
        <v>13.231787772516308</v>
      </c>
      <c r="L60" s="191">
        <v>8.4073840838606522</v>
      </c>
      <c r="M60" s="195">
        <v>24.537862676568693</v>
      </c>
      <c r="N60" s="194">
        <v>30.587424122971253</v>
      </c>
      <c r="O60" s="194">
        <v>42.805321918431133</v>
      </c>
      <c r="P60" s="194">
        <v>50.06680227407827</v>
      </c>
      <c r="Q60" s="191">
        <v>43.958592081906758</v>
      </c>
      <c r="R60" s="512"/>
      <c r="S60" s="512"/>
      <c r="T60" s="512"/>
      <c r="U60" s="512"/>
      <c r="V60" s="512"/>
      <c r="W60" s="512"/>
      <c r="X60" s="512"/>
      <c r="Y60" s="512"/>
      <c r="Z60" s="512"/>
      <c r="AA60" s="512"/>
      <c r="AB60" s="512"/>
      <c r="AC60" s="512"/>
      <c r="AD60" s="512"/>
      <c r="AE60" s="512"/>
      <c r="AF60" s="512"/>
      <c r="AG60" s="512"/>
      <c r="AH60" s="512"/>
      <c r="AI60" s="512"/>
      <c r="AJ60" s="512"/>
      <c r="AK60" s="512"/>
      <c r="AL60" s="512"/>
      <c r="AM60" s="512"/>
      <c r="AN60" s="512"/>
      <c r="AO60" s="512"/>
      <c r="AP60" s="512"/>
      <c r="AQ60" s="512"/>
      <c r="AR60" s="512"/>
      <c r="AS60" s="512"/>
      <c r="AT60" s="512"/>
      <c r="AU60" s="512"/>
      <c r="AV60" s="512"/>
      <c r="AW60" s="512"/>
      <c r="AX60" s="512"/>
      <c r="AY60" s="512"/>
      <c r="BA60" s="706"/>
      <c r="BB60" s="697"/>
      <c r="BC60" s="523"/>
      <c r="BD60" s="509"/>
      <c r="BE60" s="509"/>
      <c r="BF60" s="509"/>
      <c r="BG60" s="527"/>
      <c r="BH60" s="523"/>
      <c r="BI60" s="509"/>
      <c r="BJ60" s="509"/>
      <c r="BK60" s="509"/>
      <c r="BL60" s="527"/>
      <c r="BM60" s="523"/>
      <c r="BN60" s="509"/>
      <c r="BO60" s="509"/>
      <c r="BP60" s="509"/>
      <c r="BQ60" s="527"/>
    </row>
    <row r="61" s="387" customFormat="true" ht="15" customHeight="true" x14ac:dyDescent="0.2">
      <c r="A61" s="1145"/>
      <c r="B61" s="453" t="s">
        <v>228</v>
      </c>
      <c r="C61" s="195">
        <v>7.3991706096219536</v>
      </c>
      <c r="D61" s="194">
        <v>4.4070323665208182</v>
      </c>
      <c r="E61" s="194">
        <v>3.8263046777115339</v>
      </c>
      <c r="F61" s="194">
        <v>4.5900433771246734</v>
      </c>
      <c r="G61" s="193">
        <v>4.5781229756315618</v>
      </c>
      <c r="H61" s="192">
        <v>10.095548862173146</v>
      </c>
      <c r="I61" s="194">
        <v>5.2333872884898289</v>
      </c>
      <c r="J61" s="194">
        <v>8.4279851140811566</v>
      </c>
      <c r="K61" s="194">
        <v>4.5396822883545482</v>
      </c>
      <c r="L61" s="191">
        <v>4.0016682900030185</v>
      </c>
      <c r="M61" s="195">
        <v>7.1697481545903692</v>
      </c>
      <c r="N61" s="194">
        <v>5.2583326140225148</v>
      </c>
      <c r="O61" s="194">
        <v>3.8650896529563439</v>
      </c>
      <c r="P61" s="194">
        <v>3.8261909991831793</v>
      </c>
      <c r="Q61" s="191">
        <v>3.363635741023332</v>
      </c>
      <c r="R61" s="512"/>
      <c r="S61" s="512"/>
      <c r="T61" s="512"/>
      <c r="U61" s="512"/>
      <c r="V61" s="512"/>
      <c r="W61" s="512"/>
      <c r="X61" s="512"/>
      <c r="Y61" s="512"/>
      <c r="Z61" s="512"/>
      <c r="AA61" s="512"/>
      <c r="AB61" s="512"/>
      <c r="AC61" s="512"/>
      <c r="AD61" s="512"/>
      <c r="AE61" s="512"/>
      <c r="AF61" s="512"/>
      <c r="AG61" s="512"/>
      <c r="AH61" s="512"/>
      <c r="AI61" s="512"/>
      <c r="AJ61" s="512"/>
      <c r="AK61" s="512"/>
      <c r="AL61" s="512"/>
      <c r="AM61" s="512"/>
      <c r="AN61" s="512"/>
      <c r="AO61" s="512"/>
      <c r="AP61" s="512"/>
      <c r="AQ61" s="512"/>
      <c r="AR61" s="512"/>
      <c r="AS61" s="512"/>
      <c r="AT61" s="512"/>
      <c r="AU61" s="512"/>
      <c r="AV61" s="512"/>
      <c r="AW61" s="512"/>
      <c r="AX61" s="512"/>
      <c r="AY61" s="512"/>
      <c r="BA61" s="706"/>
      <c r="BB61" s="697"/>
      <c r="BC61" s="523"/>
      <c r="BD61" s="509"/>
      <c r="BE61" s="509"/>
      <c r="BF61" s="509"/>
      <c r="BG61" s="527"/>
      <c r="BH61" s="523"/>
      <c r="BI61" s="509"/>
      <c r="BJ61" s="509"/>
      <c r="BK61" s="509"/>
      <c r="BL61" s="527"/>
      <c r="BM61" s="523"/>
      <c r="BN61" s="509"/>
      <c r="BO61" s="509"/>
      <c r="BP61" s="509"/>
      <c r="BQ61" s="527"/>
    </row>
    <row r="62" s="387" customFormat="true" ht="15" customHeight="true" x14ac:dyDescent="0.2">
      <c r="A62" s="1145"/>
      <c r="B62" s="453" t="s">
        <v>229</v>
      </c>
      <c r="C62" s="195">
        <v>9.1657458425440002</v>
      </c>
      <c r="D62" s="194">
        <v>6.1652100475635851</v>
      </c>
      <c r="E62" s="194">
        <v>4.3134711029781023</v>
      </c>
      <c r="F62" s="194">
        <v>2.3830719071857076</v>
      </c>
      <c r="G62" s="193">
        <v>0.64714980651261034</v>
      </c>
      <c r="H62" s="192">
        <v>3.0252863837515203</v>
      </c>
      <c r="I62" s="194">
        <v>2.2515741876780475</v>
      </c>
      <c r="J62" s="194">
        <v>0</v>
      </c>
      <c r="K62" s="194">
        <v>1.0284041424327586</v>
      </c>
      <c r="L62" s="191">
        <v>0</v>
      </c>
      <c r="M62" s="195">
        <v>9.3350074500277813</v>
      </c>
      <c r="N62" s="194">
        <v>7.4338825127717554</v>
      </c>
      <c r="O62" s="194">
        <v>4.9568922690343511</v>
      </c>
      <c r="P62" s="194">
        <v>2.6093007291524635</v>
      </c>
      <c r="Q62" s="191">
        <v>1.2036997762196404</v>
      </c>
      <c r="R62" s="512"/>
      <c r="S62" s="512"/>
      <c r="T62" s="512"/>
      <c r="U62" s="512"/>
      <c r="V62" s="512"/>
      <c r="W62" s="512"/>
      <c r="X62" s="512"/>
      <c r="Y62" s="512"/>
      <c r="Z62" s="512"/>
      <c r="AA62" s="512"/>
      <c r="AB62" s="512"/>
      <c r="AC62" s="512"/>
      <c r="AD62" s="512"/>
      <c r="AE62" s="512"/>
      <c r="AF62" s="512"/>
      <c r="AG62" s="512"/>
      <c r="AH62" s="512"/>
      <c r="AI62" s="512"/>
      <c r="AJ62" s="512"/>
      <c r="AK62" s="512"/>
      <c r="AL62" s="512"/>
      <c r="AM62" s="512"/>
      <c r="AN62" s="512"/>
      <c r="AO62" s="512"/>
      <c r="AP62" s="512"/>
      <c r="AQ62" s="512"/>
      <c r="AR62" s="512"/>
      <c r="AS62" s="512"/>
      <c r="AT62" s="512"/>
      <c r="AU62" s="512"/>
      <c r="AV62" s="512"/>
      <c r="AW62" s="512"/>
      <c r="AX62" s="512"/>
      <c r="AY62" s="512"/>
      <c r="BA62" s="706"/>
      <c r="BB62" s="697"/>
      <c r="BC62" s="523"/>
      <c r="BD62" s="509"/>
      <c r="BE62" s="509"/>
      <c r="BF62" s="509"/>
      <c r="BG62" s="527"/>
      <c r="BH62" s="523"/>
      <c r="BI62" s="509"/>
      <c r="BJ62" s="509"/>
      <c r="BK62" s="509"/>
      <c r="BL62" s="527"/>
      <c r="BM62" s="523"/>
      <c r="BN62" s="509"/>
      <c r="BO62" s="509"/>
      <c r="BP62" s="509"/>
      <c r="BQ62" s="527"/>
    </row>
    <row r="63" s="387" customFormat="true" ht="15" customHeight="true" x14ac:dyDescent="0.2">
      <c r="A63" s="1145"/>
      <c r="B63" s="453" t="s">
        <v>230</v>
      </c>
      <c r="C63" s="195">
        <v>0</v>
      </c>
      <c r="D63" s="194">
        <v>0</v>
      </c>
      <c r="E63" s="194">
        <v>0</v>
      </c>
      <c r="F63" s="194">
        <v>4.6663192985250693E-2</v>
      </c>
      <c r="G63" s="193">
        <v>0</v>
      </c>
      <c r="H63" s="192">
        <v>0</v>
      </c>
      <c r="I63" s="194">
        <v>0</v>
      </c>
      <c r="J63" s="194">
        <v>0</v>
      </c>
      <c r="K63" s="194">
        <v>0</v>
      </c>
      <c r="L63" s="191">
        <v>0</v>
      </c>
      <c r="M63" s="195">
        <v>0</v>
      </c>
      <c r="N63" s="194">
        <v>0</v>
      </c>
      <c r="O63" s="194">
        <v>0</v>
      </c>
      <c r="P63" s="194">
        <v>5.3754697094079498E-2</v>
      </c>
      <c r="Q63" s="191">
        <v>0</v>
      </c>
      <c r="R63" s="512"/>
      <c r="S63" s="512"/>
      <c r="T63" s="512"/>
      <c r="U63" s="512"/>
      <c r="V63" s="512"/>
      <c r="W63" s="512"/>
      <c r="X63" s="512"/>
      <c r="Y63" s="512"/>
      <c r="Z63" s="512"/>
      <c r="AA63" s="512"/>
      <c r="AB63" s="512"/>
      <c r="AC63" s="512"/>
      <c r="AD63" s="512"/>
      <c r="AE63" s="512"/>
      <c r="AF63" s="512"/>
      <c r="AG63" s="512"/>
      <c r="AH63" s="512"/>
      <c r="AI63" s="512"/>
      <c r="AJ63" s="512"/>
      <c r="AK63" s="512"/>
      <c r="AL63" s="512"/>
      <c r="AM63" s="512"/>
      <c r="AN63" s="512"/>
      <c r="AO63" s="512"/>
      <c r="AP63" s="512"/>
      <c r="AQ63" s="512"/>
      <c r="AR63" s="512"/>
      <c r="AS63" s="512"/>
      <c r="AT63" s="512"/>
      <c r="AU63" s="512"/>
      <c r="AV63" s="512"/>
      <c r="AW63" s="512"/>
      <c r="AX63" s="512"/>
      <c r="AY63" s="512"/>
      <c r="BA63" s="706"/>
      <c r="BB63" s="697"/>
      <c r="BC63" s="523"/>
      <c r="BD63" s="509"/>
      <c r="BE63" s="509"/>
      <c r="BF63" s="509"/>
      <c r="BG63" s="527"/>
      <c r="BH63" s="523"/>
      <c r="BI63" s="509"/>
      <c r="BJ63" s="509"/>
      <c r="BK63" s="509"/>
      <c r="BL63" s="527"/>
      <c r="BM63" s="523"/>
      <c r="BN63" s="509"/>
      <c r="BO63" s="509"/>
      <c r="BP63" s="509"/>
      <c r="BQ63" s="527"/>
    </row>
    <row r="64" s="387" customFormat="true" ht="15" customHeight="true" x14ac:dyDescent="0.2">
      <c r="A64" s="1145"/>
      <c r="B64" s="453" t="s">
        <v>231</v>
      </c>
      <c r="C64" s="195">
        <v>4.4614240363450506</v>
      </c>
      <c r="D64" s="194">
        <v>1.869021867090398</v>
      </c>
      <c r="E64" s="194">
        <v>1.5745936734307888</v>
      </c>
      <c r="F64" s="194">
        <v>0.98382508924419532</v>
      </c>
      <c r="G64" s="193">
        <v>0.27351106337447417</v>
      </c>
      <c r="H64" s="192">
        <v>0.64151931963683428</v>
      </c>
      <c r="I64" s="194">
        <v>0.22615526346762715</v>
      </c>
      <c r="J64" s="194">
        <v>0</v>
      </c>
      <c r="K64" s="194">
        <v>0.33302260952646945</v>
      </c>
      <c r="L64" s="191">
        <v>0</v>
      </c>
      <c r="M64" s="195">
        <v>4.8100471598644896</v>
      </c>
      <c r="N64" s="194">
        <v>2.211200598442963</v>
      </c>
      <c r="O64" s="194">
        <v>1.3442005455116117</v>
      </c>
      <c r="P64" s="194">
        <v>1.8069353629036566</v>
      </c>
      <c r="Q64" s="191">
        <v>0.42073104643067544</v>
      </c>
      <c r="R64" s="512"/>
      <c r="S64" s="512"/>
      <c r="T64" s="512"/>
      <c r="U64" s="512"/>
      <c r="V64" s="512"/>
      <c r="W64" s="512"/>
      <c r="X64" s="512"/>
      <c r="Y64" s="512"/>
      <c r="Z64" s="512"/>
      <c r="AA64" s="512"/>
      <c r="AB64" s="512"/>
      <c r="AC64" s="512"/>
      <c r="AD64" s="512"/>
      <c r="AE64" s="512"/>
      <c r="AF64" s="512"/>
      <c r="AG64" s="512"/>
      <c r="AH64" s="512"/>
      <c r="AI64" s="512"/>
      <c r="AJ64" s="512"/>
      <c r="AK64" s="512"/>
      <c r="AL64" s="512"/>
      <c r="AM64" s="512"/>
      <c r="AN64" s="512"/>
      <c r="AO64" s="512"/>
      <c r="AP64" s="512"/>
      <c r="AQ64" s="512"/>
      <c r="AR64" s="512"/>
      <c r="AS64" s="512"/>
      <c r="AT64" s="512"/>
      <c r="AU64" s="512"/>
      <c r="AV64" s="512"/>
      <c r="AW64" s="512"/>
      <c r="AX64" s="512"/>
      <c r="AY64" s="512"/>
      <c r="BA64" s="706"/>
      <c r="BB64" s="697"/>
      <c r="BC64" s="523"/>
      <c r="BD64" s="509"/>
      <c r="BE64" s="509"/>
      <c r="BF64" s="509"/>
      <c r="BG64" s="527"/>
      <c r="BH64" s="523"/>
      <c r="BI64" s="509"/>
      <c r="BJ64" s="509"/>
      <c r="BK64" s="509"/>
      <c r="BL64" s="527"/>
      <c r="BM64" s="523"/>
      <c r="BN64" s="509"/>
      <c r="BO64" s="509"/>
      <c r="BP64" s="509"/>
      <c r="BQ64" s="527"/>
    </row>
    <row r="65" s="387" customFormat="true" ht="15" customHeight="true" x14ac:dyDescent="0.2">
      <c r="A65" s="1145"/>
      <c r="B65" s="453" t="s">
        <v>232</v>
      </c>
      <c r="C65" s="195">
        <v>4.4898975901995278E-2</v>
      </c>
      <c r="D65" s="194">
        <v>0</v>
      </c>
      <c r="E65" s="194">
        <v>0</v>
      </c>
      <c r="F65" s="194">
        <v>0</v>
      </c>
      <c r="G65" s="193">
        <v>0.57425591562342881</v>
      </c>
      <c r="H65" s="192">
        <v>0</v>
      </c>
      <c r="I65" s="194">
        <v>0.53834311150882574</v>
      </c>
      <c r="J65" s="194">
        <v>1.6749327895116455</v>
      </c>
      <c r="K65" s="194">
        <v>0.54537793572002413</v>
      </c>
      <c r="L65" s="191">
        <v>0.53263837359698918</v>
      </c>
      <c r="M65" s="195">
        <v>5.357826362612654E-2</v>
      </c>
      <c r="N65" s="194">
        <v>0</v>
      </c>
      <c r="O65" s="194">
        <v>0</v>
      </c>
      <c r="P65" s="194">
        <v>0</v>
      </c>
      <c r="Q65" s="191">
        <v>0.10566559562826611</v>
      </c>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BA65" s="706"/>
      <c r="BB65" s="697"/>
      <c r="BC65" s="523"/>
      <c r="BD65" s="509"/>
      <c r="BE65" s="509"/>
      <c r="BF65" s="509"/>
      <c r="BG65" s="527"/>
      <c r="BH65" s="523"/>
      <c r="BI65" s="509"/>
      <c r="BJ65" s="509"/>
      <c r="BK65" s="509"/>
      <c r="BL65" s="527"/>
      <c r="BM65" s="523"/>
      <c r="BN65" s="509"/>
      <c r="BO65" s="509"/>
      <c r="BP65" s="509"/>
      <c r="BQ65" s="527"/>
    </row>
    <row r="66" s="387" customFormat="true" ht="15" customHeight="true" x14ac:dyDescent="0.2">
      <c r="A66" s="217"/>
      <c r="B66" s="211"/>
      <c r="C66" s="195"/>
      <c r="D66" s="194"/>
      <c r="E66" s="194"/>
      <c r="F66" s="194"/>
      <c r="G66" s="193"/>
      <c r="H66" s="192"/>
      <c r="I66" s="194"/>
      <c r="J66" s="194"/>
      <c r="K66" s="194"/>
      <c r="L66" s="191"/>
      <c r="M66" s="195"/>
      <c r="N66" s="194"/>
      <c r="O66" s="194"/>
      <c r="P66" s="194"/>
      <c r="Q66" s="191"/>
      <c r="R66" s="512"/>
      <c r="S66" s="512"/>
      <c r="T66" s="512"/>
      <c r="U66" s="512"/>
      <c r="V66" s="512"/>
      <c r="W66" s="512"/>
      <c r="X66" s="512"/>
      <c r="Y66" s="512"/>
      <c r="Z66" s="512"/>
      <c r="AA66" s="512"/>
      <c r="AB66" s="512"/>
      <c r="AC66" s="512"/>
      <c r="AD66" s="512"/>
      <c r="AE66" s="512"/>
      <c r="AF66" s="512"/>
      <c r="AG66" s="512"/>
      <c r="AH66" s="512"/>
      <c r="AI66" s="512"/>
      <c r="AJ66" s="512"/>
      <c r="AK66" s="512"/>
      <c r="AL66" s="512"/>
      <c r="AM66" s="512"/>
      <c r="AN66" s="512"/>
      <c r="AO66" s="512"/>
      <c r="AP66" s="512"/>
      <c r="AQ66" s="512"/>
      <c r="AR66" s="512"/>
      <c r="AS66" s="512"/>
      <c r="AT66" s="512"/>
      <c r="AU66" s="512"/>
      <c r="AV66" s="512"/>
      <c r="AW66" s="512"/>
      <c r="AX66" s="512"/>
      <c r="AY66" s="512"/>
      <c r="BA66" s="706"/>
      <c r="BB66" s="697"/>
      <c r="BC66" s="523"/>
      <c r="BD66" s="509"/>
      <c r="BE66" s="509"/>
      <c r="BF66" s="509"/>
      <c r="BG66" s="527"/>
      <c r="BH66" s="523"/>
      <c r="BI66" s="509"/>
      <c r="BJ66" s="509"/>
      <c r="BK66" s="509"/>
      <c r="BL66" s="527"/>
      <c r="BM66" s="523"/>
      <c r="BN66" s="509"/>
      <c r="BO66" s="509"/>
      <c r="BP66" s="509"/>
      <c r="BQ66" s="527"/>
    </row>
    <row r="67" s="387" customFormat="true" ht="15" customHeight="true" x14ac:dyDescent="0.2">
      <c r="A67" s="217"/>
      <c r="B67" s="211"/>
      <c r="C67" s="195"/>
      <c r="D67" s="194"/>
      <c r="E67" s="194"/>
      <c r="F67" s="194"/>
      <c r="G67" s="193"/>
      <c r="H67" s="192"/>
      <c r="I67" s="194"/>
      <c r="J67" s="194"/>
      <c r="K67" s="194"/>
      <c r="L67" s="191"/>
      <c r="M67" s="195"/>
      <c r="N67" s="194"/>
      <c r="O67" s="194"/>
      <c r="P67" s="194"/>
      <c r="Q67" s="191"/>
      <c r="R67" s="512"/>
      <c r="S67" s="512"/>
      <c r="T67" s="512"/>
      <c r="U67" s="512"/>
      <c r="V67" s="512"/>
      <c r="W67" s="512"/>
      <c r="X67" s="512"/>
      <c r="Y67" s="512"/>
      <c r="Z67" s="512"/>
      <c r="AA67" s="512"/>
      <c r="AB67" s="512"/>
      <c r="AC67" s="512"/>
      <c r="AD67" s="512"/>
      <c r="AE67" s="512"/>
      <c r="AF67" s="512"/>
      <c r="AG67" s="512"/>
      <c r="AH67" s="512"/>
      <c r="AI67" s="512"/>
      <c r="AJ67" s="512"/>
      <c r="AK67" s="512"/>
      <c r="AL67" s="512"/>
      <c r="AM67" s="512"/>
      <c r="AN67" s="512"/>
      <c r="AO67" s="512"/>
      <c r="AP67" s="512"/>
      <c r="AQ67" s="512"/>
      <c r="AR67" s="512"/>
      <c r="AS67" s="512"/>
      <c r="AT67" s="512"/>
      <c r="AU67" s="512"/>
      <c r="AV67" s="512"/>
      <c r="AW67" s="512"/>
      <c r="AX67" s="512"/>
      <c r="AY67" s="512"/>
      <c r="BA67" s="706"/>
      <c r="BB67" s="697"/>
      <c r="BC67" s="523"/>
      <c r="BD67" s="509"/>
      <c r="BE67" s="509"/>
      <c r="BF67" s="509"/>
      <c r="BG67" s="527"/>
      <c r="BH67" s="523"/>
      <c r="BI67" s="509"/>
      <c r="BJ67" s="509"/>
      <c r="BK67" s="509"/>
      <c r="BL67" s="527"/>
      <c r="BM67" s="523"/>
      <c r="BN67" s="509"/>
      <c r="BO67" s="509"/>
      <c r="BP67" s="509"/>
      <c r="BQ67" s="527"/>
    </row>
    <row r="68" s="387" customFormat="true" ht="15" customHeight="true" x14ac:dyDescent="0.2">
      <c r="A68" s="217"/>
      <c r="B68" s="211"/>
      <c r="C68" s="195"/>
      <c r="D68" s="194"/>
      <c r="E68" s="194"/>
      <c r="F68" s="194"/>
      <c r="G68" s="193"/>
      <c r="H68" s="192"/>
      <c r="I68" s="194"/>
      <c r="J68" s="194"/>
      <c r="K68" s="194"/>
      <c r="L68" s="191"/>
      <c r="M68" s="195"/>
      <c r="N68" s="194"/>
      <c r="O68" s="194"/>
      <c r="P68" s="194"/>
      <c r="Q68" s="191"/>
      <c r="R68" s="512"/>
      <c r="S68" s="512"/>
      <c r="T68" s="512"/>
      <c r="U68" s="512"/>
      <c r="V68" s="512"/>
      <c r="W68" s="512"/>
      <c r="X68" s="512"/>
      <c r="Y68" s="512"/>
      <c r="Z68" s="512"/>
      <c r="AA68" s="512"/>
      <c r="AB68" s="512"/>
      <c r="AC68" s="512"/>
      <c r="AD68" s="512"/>
      <c r="AE68" s="512"/>
      <c r="AF68" s="512"/>
      <c r="AG68" s="512"/>
      <c r="AH68" s="512"/>
      <c r="AI68" s="512"/>
      <c r="AJ68" s="512"/>
      <c r="AK68" s="512"/>
      <c r="AL68" s="512"/>
      <c r="AM68" s="512"/>
      <c r="AN68" s="512"/>
      <c r="AO68" s="512"/>
      <c r="AP68" s="512"/>
      <c r="AQ68" s="512"/>
      <c r="AR68" s="512"/>
      <c r="AS68" s="512"/>
      <c r="AT68" s="512"/>
      <c r="AU68" s="512"/>
      <c r="AV68" s="512"/>
      <c r="AW68" s="512"/>
      <c r="AX68" s="512"/>
      <c r="AY68" s="512"/>
      <c r="BA68" s="706"/>
      <c r="BB68" s="697"/>
      <c r="BC68" s="523"/>
      <c r="BD68" s="509"/>
      <c r="BE68" s="509"/>
      <c r="BF68" s="509"/>
      <c r="BG68" s="527"/>
      <c r="BH68" s="523"/>
      <c r="BI68" s="509"/>
      <c r="BJ68" s="509"/>
      <c r="BK68" s="509"/>
      <c r="BL68" s="527"/>
      <c r="BM68" s="523"/>
      <c r="BN68" s="509"/>
      <c r="BO68" s="509"/>
      <c r="BP68" s="509"/>
      <c r="BQ68" s="527"/>
    </row>
    <row r="69" s="387" customFormat="true" ht="15" customHeight="true" x14ac:dyDescent="0.2">
      <c r="A69" s="217"/>
      <c r="B69" s="211"/>
      <c r="C69" s="195"/>
      <c r="D69" s="194"/>
      <c r="E69" s="194"/>
      <c r="F69" s="194"/>
      <c r="G69" s="193"/>
      <c r="H69" s="192"/>
      <c r="I69" s="194"/>
      <c r="J69" s="194"/>
      <c r="K69" s="194"/>
      <c r="L69" s="191"/>
      <c r="M69" s="195"/>
      <c r="N69" s="194"/>
      <c r="O69" s="194"/>
      <c r="P69" s="194"/>
      <c r="Q69" s="191"/>
      <c r="R69" s="512"/>
      <c r="S69" s="512"/>
      <c r="T69" s="512"/>
      <c r="U69" s="512"/>
      <c r="V69" s="512"/>
      <c r="W69" s="512"/>
      <c r="X69" s="512"/>
      <c r="Y69" s="512"/>
      <c r="Z69" s="512"/>
      <c r="AA69" s="512"/>
      <c r="AB69" s="512"/>
      <c r="AC69" s="512"/>
      <c r="AD69" s="512"/>
      <c r="AE69" s="512"/>
      <c r="AF69" s="512"/>
      <c r="AG69" s="512"/>
      <c r="AH69" s="512"/>
      <c r="AI69" s="512"/>
      <c r="AJ69" s="512"/>
      <c r="AK69" s="512"/>
      <c r="AL69" s="512"/>
      <c r="AM69" s="512"/>
      <c r="AN69" s="512"/>
      <c r="AO69" s="512"/>
      <c r="AP69" s="512"/>
      <c r="AQ69" s="512"/>
      <c r="AR69" s="512"/>
      <c r="AS69" s="512"/>
      <c r="AT69" s="512"/>
      <c r="AU69" s="512"/>
      <c r="AV69" s="512"/>
      <c r="AW69" s="512"/>
      <c r="AX69" s="512"/>
      <c r="AY69" s="512"/>
      <c r="BA69" s="706"/>
      <c r="BB69" s="697"/>
      <c r="BC69" s="523"/>
      <c r="BD69" s="509"/>
      <c r="BE69" s="509"/>
      <c r="BF69" s="509"/>
      <c r="BG69" s="527"/>
      <c r="BH69" s="523"/>
      <c r="BI69" s="509"/>
      <c r="BJ69" s="509"/>
      <c r="BK69" s="509"/>
      <c r="BL69" s="527"/>
      <c r="BM69" s="523"/>
      <c r="BN69" s="509"/>
      <c r="BO69" s="509"/>
      <c r="BP69" s="509"/>
      <c r="BQ69" s="527"/>
    </row>
    <row r="70" s="387" customFormat="true" ht="15" customHeight="true" x14ac:dyDescent="0.2">
      <c r="A70" s="217"/>
      <c r="B70" s="211"/>
      <c r="C70" s="195"/>
      <c r="D70" s="194"/>
      <c r="E70" s="194"/>
      <c r="F70" s="194"/>
      <c r="G70" s="193"/>
      <c r="H70" s="192"/>
      <c r="I70" s="194"/>
      <c r="J70" s="194"/>
      <c r="K70" s="194"/>
      <c r="L70" s="191"/>
      <c r="M70" s="195"/>
      <c r="N70" s="194"/>
      <c r="O70" s="194"/>
      <c r="P70" s="194"/>
      <c r="Q70" s="191"/>
      <c r="R70" s="512"/>
      <c r="S70" s="512"/>
      <c r="T70" s="512"/>
      <c r="U70" s="512"/>
      <c r="V70" s="512"/>
      <c r="W70" s="512"/>
      <c r="X70" s="512"/>
      <c r="Y70" s="512"/>
      <c r="Z70" s="512"/>
      <c r="AA70" s="512"/>
      <c r="AB70" s="512"/>
      <c r="AC70" s="512"/>
      <c r="AD70" s="512"/>
      <c r="AE70" s="512"/>
      <c r="AF70" s="512"/>
      <c r="AG70" s="512"/>
      <c r="AH70" s="512"/>
      <c r="AI70" s="512"/>
      <c r="AJ70" s="512"/>
      <c r="AK70" s="512"/>
      <c r="AL70" s="512"/>
      <c r="AM70" s="512"/>
      <c r="AN70" s="512"/>
      <c r="AO70" s="512"/>
      <c r="AP70" s="512"/>
      <c r="AQ70" s="512"/>
      <c r="AR70" s="512"/>
      <c r="AS70" s="512"/>
      <c r="AT70" s="512"/>
      <c r="AU70" s="512"/>
      <c r="AV70" s="512"/>
      <c r="AW70" s="512"/>
      <c r="AX70" s="512"/>
      <c r="AY70" s="512"/>
      <c r="BA70" s="706"/>
      <c r="BB70" s="697"/>
      <c r="BC70" s="523"/>
      <c r="BD70" s="509"/>
      <c r="BE70" s="509"/>
      <c r="BF70" s="509"/>
      <c r="BG70" s="527"/>
      <c r="BH70" s="523"/>
      <c r="BI70" s="509"/>
      <c r="BJ70" s="509"/>
      <c r="BK70" s="509"/>
      <c r="BL70" s="527"/>
      <c r="BM70" s="523"/>
      <c r="BN70" s="509"/>
      <c r="BO70" s="509"/>
      <c r="BP70" s="509"/>
      <c r="BQ70" s="527"/>
    </row>
    <row r="71" s="387" customFormat="true" ht="15" customHeight="true" x14ac:dyDescent="0.2">
      <c r="A71" s="217"/>
      <c r="B71" s="211"/>
      <c r="C71" s="195"/>
      <c r="D71" s="194"/>
      <c r="E71" s="194"/>
      <c r="F71" s="194"/>
      <c r="G71" s="193"/>
      <c r="H71" s="192"/>
      <c r="I71" s="194"/>
      <c r="J71" s="194"/>
      <c r="K71" s="194"/>
      <c r="L71" s="191"/>
      <c r="M71" s="195"/>
      <c r="N71" s="194"/>
      <c r="O71" s="194"/>
      <c r="P71" s="194"/>
      <c r="Q71" s="191"/>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BA71" s="706"/>
      <c r="BB71" s="697"/>
      <c r="BC71" s="523"/>
      <c r="BD71" s="509"/>
      <c r="BE71" s="509"/>
      <c r="BF71" s="509"/>
      <c r="BG71" s="527"/>
      <c r="BH71" s="523"/>
      <c r="BI71" s="509"/>
      <c r="BJ71" s="509"/>
      <c r="BK71" s="509"/>
      <c r="BL71" s="527"/>
      <c r="BM71" s="523"/>
      <c r="BN71" s="509"/>
      <c r="BO71" s="509"/>
      <c r="BP71" s="509"/>
      <c r="BQ71" s="527"/>
    </row>
    <row r="72" s="387" customFormat="true" ht="15" customHeight="true" x14ac:dyDescent="0.2">
      <c r="A72" s="217"/>
      <c r="B72" s="211"/>
      <c r="C72" s="195"/>
      <c r="D72" s="194"/>
      <c r="E72" s="194"/>
      <c r="F72" s="194"/>
      <c r="G72" s="193"/>
      <c r="H72" s="192"/>
      <c r="I72" s="194"/>
      <c r="J72" s="194"/>
      <c r="K72" s="194"/>
      <c r="L72" s="191"/>
      <c r="M72" s="195"/>
      <c r="N72" s="194"/>
      <c r="O72" s="194"/>
      <c r="P72" s="194"/>
      <c r="Q72" s="191"/>
      <c r="R72" s="512"/>
      <c r="S72" s="512"/>
      <c r="T72" s="512"/>
      <c r="U72" s="512"/>
      <c r="V72" s="512"/>
      <c r="W72" s="512"/>
      <c r="X72" s="512"/>
      <c r="Y72" s="512"/>
      <c r="Z72" s="512"/>
      <c r="AA72" s="512"/>
      <c r="AB72" s="512"/>
      <c r="AC72" s="512"/>
      <c r="AD72" s="512"/>
      <c r="AE72" s="512"/>
      <c r="AF72" s="512"/>
      <c r="AG72" s="512"/>
      <c r="AH72" s="512"/>
      <c r="AI72" s="512"/>
      <c r="AJ72" s="512"/>
      <c r="AK72" s="512"/>
      <c r="AL72" s="512"/>
      <c r="AM72" s="512"/>
      <c r="AN72" s="512"/>
      <c r="AO72" s="512"/>
      <c r="AP72" s="512"/>
      <c r="AQ72" s="512"/>
      <c r="AR72" s="512"/>
      <c r="AS72" s="512"/>
      <c r="AT72" s="512"/>
      <c r="AU72" s="512"/>
      <c r="AV72" s="512"/>
      <c r="AW72" s="512"/>
      <c r="AX72" s="512"/>
      <c r="AY72" s="512"/>
      <c r="BA72" s="706"/>
      <c r="BB72" s="697"/>
      <c r="BC72" s="523"/>
      <c r="BD72" s="509"/>
      <c r="BE72" s="509"/>
      <c r="BF72" s="509"/>
      <c r="BG72" s="527"/>
      <c r="BH72" s="523"/>
      <c r="BI72" s="509"/>
      <c r="BJ72" s="509"/>
      <c r="BK72" s="509"/>
      <c r="BL72" s="527"/>
      <c r="BM72" s="523"/>
      <c r="BN72" s="509"/>
      <c r="BO72" s="509"/>
      <c r="BP72" s="509"/>
      <c r="BQ72" s="527"/>
    </row>
    <row r="73" s="387" customFormat="true" ht="15" customHeight="true" x14ac:dyDescent="0.2">
      <c r="A73" s="217"/>
      <c r="B73" s="211"/>
      <c r="C73" s="195"/>
      <c r="D73" s="194"/>
      <c r="E73" s="194"/>
      <c r="F73" s="194"/>
      <c r="G73" s="193"/>
      <c r="H73" s="192"/>
      <c r="I73" s="194"/>
      <c r="J73" s="194"/>
      <c r="K73" s="194"/>
      <c r="L73" s="191"/>
      <c r="M73" s="195"/>
      <c r="N73" s="194"/>
      <c r="O73" s="194"/>
      <c r="P73" s="194"/>
      <c r="Q73" s="191"/>
      <c r="R73" s="512"/>
      <c r="S73" s="512"/>
      <c r="T73" s="512"/>
      <c r="U73" s="512"/>
      <c r="V73" s="512"/>
      <c r="W73" s="512"/>
      <c r="X73" s="512"/>
      <c r="Y73" s="512"/>
      <c r="Z73" s="512"/>
      <c r="AA73" s="512"/>
      <c r="AB73" s="512"/>
      <c r="AC73" s="512"/>
      <c r="AD73" s="512"/>
      <c r="AE73" s="512"/>
      <c r="AF73" s="512"/>
      <c r="AG73" s="512"/>
      <c r="AH73" s="512"/>
      <c r="AI73" s="512"/>
      <c r="AJ73" s="512"/>
      <c r="AK73" s="512"/>
      <c r="AL73" s="512"/>
      <c r="AM73" s="512"/>
      <c r="AN73" s="512"/>
      <c r="AO73" s="512"/>
      <c r="AP73" s="512"/>
      <c r="AQ73" s="512"/>
      <c r="AR73" s="512"/>
      <c r="AS73" s="512"/>
      <c r="AT73" s="512"/>
      <c r="AU73" s="512"/>
      <c r="AV73" s="512"/>
      <c r="AW73" s="512"/>
      <c r="AX73" s="512"/>
      <c r="AY73" s="512"/>
      <c r="BA73" s="706"/>
      <c r="BB73" s="697"/>
      <c r="BC73" s="523"/>
      <c r="BD73" s="509"/>
      <c r="BE73" s="509"/>
      <c r="BF73" s="509"/>
      <c r="BG73" s="527"/>
      <c r="BH73" s="523"/>
      <c r="BI73" s="509"/>
      <c r="BJ73" s="509"/>
      <c r="BK73" s="509"/>
      <c r="BL73" s="527"/>
      <c r="BM73" s="523"/>
      <c r="BN73" s="509"/>
      <c r="BO73" s="509"/>
      <c r="BP73" s="509"/>
      <c r="BQ73" s="527"/>
    </row>
    <row r="74" s="387" customFormat="true" ht="15" customHeight="true" x14ac:dyDescent="0.2">
      <c r="A74" s="217"/>
      <c r="B74" s="211"/>
      <c r="C74" s="195"/>
      <c r="D74" s="194"/>
      <c r="E74" s="194"/>
      <c r="F74" s="194"/>
      <c r="G74" s="193"/>
      <c r="H74" s="192"/>
      <c r="I74" s="194"/>
      <c r="J74" s="194"/>
      <c r="K74" s="194"/>
      <c r="L74" s="191"/>
      <c r="M74" s="195"/>
      <c r="N74" s="194"/>
      <c r="O74" s="194"/>
      <c r="P74" s="194"/>
      <c r="Q74" s="191"/>
      <c r="R74" s="512"/>
      <c r="S74" s="512"/>
      <c r="T74" s="512"/>
      <c r="U74" s="512"/>
      <c r="V74" s="512"/>
      <c r="W74" s="512"/>
      <c r="X74" s="512"/>
      <c r="Y74" s="512"/>
      <c r="Z74" s="512"/>
      <c r="AA74" s="512"/>
      <c r="AB74" s="512"/>
      <c r="AC74" s="512"/>
      <c r="AD74" s="512"/>
      <c r="AE74" s="512"/>
      <c r="AF74" s="512"/>
      <c r="AG74" s="512"/>
      <c r="AH74" s="512"/>
      <c r="AI74" s="512"/>
      <c r="AJ74" s="512"/>
      <c r="AK74" s="512"/>
      <c r="AL74" s="512"/>
      <c r="AM74" s="512"/>
      <c r="AN74" s="512"/>
      <c r="AO74" s="512"/>
      <c r="AP74" s="512"/>
      <c r="AQ74" s="512"/>
      <c r="AR74" s="512"/>
      <c r="AS74" s="512"/>
      <c r="AT74" s="512"/>
      <c r="AU74" s="512"/>
      <c r="AV74" s="512"/>
      <c r="AW74" s="512"/>
      <c r="AX74" s="512"/>
      <c r="AY74" s="512"/>
      <c r="BA74" s="706"/>
      <c r="BB74" s="697"/>
      <c r="BC74" s="523"/>
      <c r="BD74" s="509"/>
      <c r="BE74" s="509"/>
      <c r="BF74" s="509"/>
      <c r="BG74" s="527"/>
      <c r="BH74" s="523"/>
      <c r="BI74" s="509"/>
      <c r="BJ74" s="509"/>
      <c r="BK74" s="509"/>
      <c r="BL74" s="527"/>
      <c r="BM74" s="523"/>
      <c r="BN74" s="509"/>
      <c r="BO74" s="509"/>
      <c r="BP74" s="509"/>
      <c r="BQ74" s="527"/>
    </row>
    <row r="75" s="387" customFormat="true" ht="15" customHeight="true" x14ac:dyDescent="0.2">
      <c r="A75" s="217"/>
      <c r="B75" s="211"/>
      <c r="C75" s="195"/>
      <c r="D75" s="194"/>
      <c r="E75" s="194"/>
      <c r="F75" s="194"/>
      <c r="G75" s="193"/>
      <c r="H75" s="192"/>
      <c r="I75" s="194"/>
      <c r="J75" s="194"/>
      <c r="K75" s="194"/>
      <c r="L75" s="191"/>
      <c r="M75" s="195"/>
      <c r="N75" s="194"/>
      <c r="O75" s="194"/>
      <c r="P75" s="194"/>
      <c r="Q75" s="191"/>
      <c r="R75" s="512"/>
      <c r="S75" s="512"/>
      <c r="T75" s="512"/>
      <c r="U75" s="512"/>
      <c r="V75" s="512"/>
      <c r="W75" s="512"/>
      <c r="X75" s="512"/>
      <c r="Y75" s="512"/>
      <c r="Z75" s="512"/>
      <c r="AA75" s="512"/>
      <c r="AB75" s="512"/>
      <c r="AC75" s="512"/>
      <c r="AD75" s="512"/>
      <c r="AE75" s="512"/>
      <c r="AF75" s="512"/>
      <c r="AG75" s="512"/>
      <c r="AH75" s="512"/>
      <c r="AI75" s="512"/>
      <c r="AJ75" s="512"/>
      <c r="AK75" s="512"/>
      <c r="AL75" s="512"/>
      <c r="AM75" s="512"/>
      <c r="AN75" s="512"/>
      <c r="AO75" s="512"/>
      <c r="AP75" s="512"/>
      <c r="AQ75" s="512"/>
      <c r="AR75" s="512"/>
      <c r="AS75" s="512"/>
      <c r="AT75" s="512"/>
      <c r="AU75" s="512"/>
      <c r="AV75" s="512"/>
      <c r="AW75" s="512"/>
      <c r="AX75" s="512"/>
      <c r="AY75" s="512"/>
      <c r="BA75" s="706"/>
      <c r="BB75" s="697"/>
      <c r="BC75" s="523"/>
      <c r="BD75" s="509"/>
      <c r="BE75" s="509"/>
      <c r="BF75" s="509"/>
      <c r="BG75" s="527"/>
      <c r="BH75" s="523"/>
      <c r="BI75" s="509"/>
      <c r="BJ75" s="509"/>
      <c r="BK75" s="509"/>
      <c r="BL75" s="527"/>
      <c r="BM75" s="523"/>
      <c r="BN75" s="509"/>
      <c r="BO75" s="509"/>
      <c r="BP75" s="509"/>
      <c r="BQ75" s="527"/>
    </row>
    <row r="76" s="387" customFormat="true" ht="15" customHeight="true" x14ac:dyDescent="0.2">
      <c r="A76" s="217"/>
      <c r="B76" s="211"/>
      <c r="C76" s="195"/>
      <c r="D76" s="194"/>
      <c r="E76" s="194"/>
      <c r="F76" s="194"/>
      <c r="G76" s="193"/>
      <c r="H76" s="192"/>
      <c r="I76" s="194"/>
      <c r="J76" s="194"/>
      <c r="K76" s="194"/>
      <c r="L76" s="191"/>
      <c r="M76" s="195"/>
      <c r="N76" s="194"/>
      <c r="O76" s="194"/>
      <c r="P76" s="194"/>
      <c r="Q76" s="191"/>
      <c r="R76" s="512"/>
      <c r="S76" s="512"/>
      <c r="T76" s="512"/>
      <c r="U76" s="512"/>
      <c r="V76" s="512"/>
      <c r="W76" s="512"/>
      <c r="X76" s="512"/>
      <c r="Y76" s="512"/>
      <c r="Z76" s="512"/>
      <c r="AA76" s="512"/>
      <c r="AB76" s="512"/>
      <c r="AC76" s="512"/>
      <c r="AD76" s="512"/>
      <c r="AE76" s="512"/>
      <c r="AF76" s="512"/>
      <c r="AG76" s="512"/>
      <c r="AH76" s="512"/>
      <c r="AI76" s="512"/>
      <c r="AJ76" s="512"/>
      <c r="AK76" s="512"/>
      <c r="AL76" s="512"/>
      <c r="AM76" s="512"/>
      <c r="AN76" s="512"/>
      <c r="AO76" s="512"/>
      <c r="AP76" s="512"/>
      <c r="AQ76" s="512"/>
      <c r="AR76" s="512"/>
      <c r="AS76" s="512"/>
      <c r="AT76" s="512"/>
      <c r="AU76" s="512"/>
      <c r="AV76" s="512"/>
      <c r="AW76" s="512"/>
      <c r="AX76" s="512"/>
      <c r="AY76" s="512"/>
      <c r="BA76" s="706"/>
      <c r="BB76" s="697"/>
      <c r="BC76" s="523"/>
      <c r="BD76" s="509"/>
      <c r="BE76" s="509"/>
      <c r="BF76" s="509"/>
      <c r="BG76" s="527"/>
      <c r="BH76" s="523"/>
      <c r="BI76" s="509"/>
      <c r="BJ76" s="509"/>
      <c r="BK76" s="509"/>
      <c r="BL76" s="527"/>
      <c r="BM76" s="523"/>
      <c r="BN76" s="509"/>
      <c r="BO76" s="509"/>
      <c r="BP76" s="509"/>
      <c r="BQ76" s="527"/>
    </row>
    <row r="77" s="387" customFormat="true" ht="15" customHeight="true" x14ac:dyDescent="0.2">
      <c r="A77" s="217"/>
      <c r="B77" s="211"/>
      <c r="C77" s="195"/>
      <c r="D77" s="194"/>
      <c r="E77" s="194"/>
      <c r="F77" s="194"/>
      <c r="G77" s="193"/>
      <c r="H77" s="192"/>
      <c r="I77" s="194"/>
      <c r="J77" s="194"/>
      <c r="K77" s="194"/>
      <c r="L77" s="191"/>
      <c r="M77" s="195"/>
      <c r="N77" s="194"/>
      <c r="O77" s="194"/>
      <c r="P77" s="194"/>
      <c r="Q77" s="191"/>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BA77" s="706"/>
      <c r="BB77" s="697"/>
      <c r="BC77" s="523"/>
      <c r="BD77" s="509"/>
      <c r="BE77" s="509"/>
      <c r="BF77" s="509"/>
      <c r="BG77" s="527"/>
      <c r="BH77" s="523"/>
      <c r="BI77" s="509"/>
      <c r="BJ77" s="509"/>
      <c r="BK77" s="509"/>
      <c r="BL77" s="527"/>
      <c r="BM77" s="523"/>
      <c r="BN77" s="509"/>
      <c r="BO77" s="509"/>
      <c r="BP77" s="509"/>
      <c r="BQ77" s="527"/>
    </row>
    <row r="78" s="589" customFormat="true" ht="15" customHeight="true" x14ac:dyDescent="0.2">
      <c r="A78" s="217"/>
      <c r="B78" s="211"/>
      <c r="C78" s="183"/>
      <c r="D78" s="182"/>
      <c r="E78" s="182"/>
      <c r="F78" s="182"/>
      <c r="G78" s="181"/>
      <c r="H78" s="180"/>
      <c r="I78" s="182"/>
      <c r="J78" s="182"/>
      <c r="K78" s="182"/>
      <c r="L78" s="179"/>
      <c r="M78" s="183"/>
      <c r="N78" s="182"/>
      <c r="O78" s="182"/>
      <c r="P78" s="182"/>
      <c r="Q78" s="179"/>
      <c r="R78" s="999"/>
      <c r="S78" s="999"/>
      <c r="T78" s="999"/>
      <c r="U78" s="999"/>
      <c r="V78" s="999"/>
      <c r="W78" s="999"/>
      <c r="X78" s="999"/>
      <c r="Y78" s="999"/>
      <c r="Z78" s="999"/>
      <c r="AA78" s="999"/>
      <c r="AB78" s="999"/>
      <c r="AC78" s="999"/>
      <c r="AD78" s="999"/>
      <c r="AE78" s="999"/>
      <c r="AF78" s="999"/>
      <c r="AG78" s="999"/>
      <c r="AH78" s="999"/>
      <c r="AI78" s="999"/>
      <c r="AJ78" s="999"/>
      <c r="AK78" s="999"/>
      <c r="AL78" s="999"/>
      <c r="AM78" s="999"/>
      <c r="AN78" s="999"/>
      <c r="AO78" s="999"/>
      <c r="AP78" s="999"/>
      <c r="AQ78" s="999"/>
      <c r="AR78" s="999"/>
      <c r="AS78" s="999"/>
      <c r="AT78" s="999"/>
      <c r="AU78" s="999"/>
      <c r="AV78" s="999"/>
      <c r="AW78" s="999"/>
      <c r="AX78" s="999"/>
      <c r="AY78" s="999"/>
      <c r="BA78" s="706"/>
      <c r="BB78" s="697"/>
      <c r="BC78" s="523"/>
      <c r="BD78" s="509"/>
      <c r="BE78" s="509"/>
      <c r="BF78" s="509"/>
      <c r="BG78" s="527"/>
      <c r="BH78" s="523"/>
      <c r="BI78" s="509"/>
      <c r="BJ78" s="509"/>
      <c r="BK78" s="509"/>
      <c r="BL78" s="527"/>
      <c r="BM78" s="523"/>
      <c r="BN78" s="509"/>
      <c r="BO78" s="509"/>
      <c r="BP78" s="509"/>
      <c r="BQ78" s="527"/>
    </row>
    <row r="79" s="589" customFormat="true" ht="15" customHeight="true" x14ac:dyDescent="0.2">
      <c r="A79" s="217"/>
      <c r="B79" s="211"/>
      <c r="C79" s="183"/>
      <c r="D79" s="182"/>
      <c r="E79" s="182"/>
      <c r="F79" s="182"/>
      <c r="G79" s="181"/>
      <c r="H79" s="180"/>
      <c r="I79" s="182"/>
      <c r="J79" s="182"/>
      <c r="K79" s="182"/>
      <c r="L79" s="179"/>
      <c r="M79" s="183"/>
      <c r="N79" s="182"/>
      <c r="O79" s="182"/>
      <c r="P79" s="182"/>
      <c r="Q79" s="179"/>
      <c r="R79" s="999"/>
      <c r="S79" s="999"/>
      <c r="T79" s="999"/>
      <c r="U79" s="999"/>
      <c r="V79" s="999"/>
      <c r="W79" s="999"/>
      <c r="X79" s="999"/>
      <c r="Y79" s="999"/>
      <c r="Z79" s="999"/>
      <c r="AA79" s="999"/>
      <c r="AB79" s="999"/>
      <c r="AC79" s="999"/>
      <c r="AD79" s="999"/>
      <c r="AE79" s="999"/>
      <c r="AF79" s="999"/>
      <c r="AG79" s="999"/>
      <c r="AH79" s="999"/>
      <c r="AI79" s="999"/>
      <c r="AJ79" s="999"/>
      <c r="AK79" s="999"/>
      <c r="AL79" s="999"/>
      <c r="AM79" s="999"/>
      <c r="AN79" s="999"/>
      <c r="AO79" s="999"/>
      <c r="AP79" s="999"/>
      <c r="AQ79" s="999"/>
      <c r="AR79" s="999"/>
      <c r="AS79" s="999"/>
      <c r="AT79" s="999"/>
      <c r="AU79" s="999"/>
      <c r="AV79" s="999"/>
      <c r="AW79" s="999"/>
      <c r="AX79" s="999"/>
      <c r="AY79" s="999"/>
      <c r="BA79" s="706"/>
      <c r="BB79" s="697"/>
      <c r="BC79" s="523"/>
      <c r="BD79" s="509"/>
      <c r="BE79" s="509"/>
      <c r="BF79" s="509"/>
      <c r="BG79" s="527"/>
      <c r="BH79" s="523"/>
      <c r="BI79" s="509"/>
      <c r="BJ79" s="509"/>
      <c r="BK79" s="509"/>
      <c r="BL79" s="527"/>
      <c r="BM79" s="523"/>
      <c r="BN79" s="509"/>
      <c r="BO79" s="509"/>
      <c r="BP79" s="509"/>
      <c r="BQ79" s="527"/>
    </row>
    <row r="80" s="589" customFormat="true" ht="15" customHeight="true" x14ac:dyDescent="0.2">
      <c r="A80" s="217"/>
      <c r="B80" s="211"/>
      <c r="C80" s="183"/>
      <c r="D80" s="182"/>
      <c r="E80" s="182"/>
      <c r="F80" s="182"/>
      <c r="G80" s="181"/>
      <c r="H80" s="180"/>
      <c r="I80" s="182"/>
      <c r="J80" s="182"/>
      <c r="K80" s="182"/>
      <c r="L80" s="179"/>
      <c r="M80" s="183"/>
      <c r="N80" s="182"/>
      <c r="O80" s="182"/>
      <c r="P80" s="182"/>
      <c r="Q80" s="179"/>
      <c r="R80" s="999"/>
      <c r="S80" s="999"/>
      <c r="T80" s="999"/>
      <c r="U80" s="999"/>
      <c r="V80" s="999"/>
      <c r="W80" s="999"/>
      <c r="X80" s="999"/>
      <c r="Y80" s="999"/>
      <c r="Z80" s="999"/>
      <c r="AA80" s="999"/>
      <c r="AB80" s="999"/>
      <c r="AC80" s="999"/>
      <c r="AD80" s="999"/>
      <c r="AE80" s="999"/>
      <c r="AF80" s="999"/>
      <c r="AG80" s="999"/>
      <c r="AH80" s="999"/>
      <c r="AI80" s="999"/>
      <c r="AJ80" s="999"/>
      <c r="AK80" s="999"/>
      <c r="AL80" s="999"/>
      <c r="AM80" s="999"/>
      <c r="AN80" s="999"/>
      <c r="AO80" s="999"/>
      <c r="AP80" s="999"/>
      <c r="AQ80" s="999"/>
      <c r="AR80" s="999"/>
      <c r="AS80" s="999"/>
      <c r="AT80" s="999"/>
      <c r="AU80" s="999"/>
      <c r="AV80" s="999"/>
      <c r="AW80" s="999"/>
      <c r="AX80" s="999"/>
      <c r="AY80" s="999"/>
      <c r="BA80" s="706"/>
      <c r="BB80" s="697"/>
      <c r="BC80" s="523"/>
      <c r="BD80" s="509"/>
      <c r="BE80" s="509"/>
      <c r="BF80" s="509"/>
      <c r="BG80" s="527"/>
      <c r="BH80" s="523"/>
      <c r="BI80" s="509"/>
      <c r="BJ80" s="509"/>
      <c r="BK80" s="509"/>
      <c r="BL80" s="527"/>
      <c r="BM80" s="523"/>
      <c r="BN80" s="509"/>
      <c r="BO80" s="509"/>
      <c r="BP80" s="509"/>
      <c r="BQ80" s="527"/>
    </row>
    <row r="81" s="589" customFormat="true" ht="15" customHeight="true" x14ac:dyDescent="0.2">
      <c r="A81" s="217"/>
      <c r="B81" s="211"/>
      <c r="C81" s="183"/>
      <c r="D81" s="182"/>
      <c r="E81" s="182"/>
      <c r="F81" s="182"/>
      <c r="G81" s="181"/>
      <c r="H81" s="180"/>
      <c r="I81" s="182"/>
      <c r="J81" s="182"/>
      <c r="K81" s="182"/>
      <c r="L81" s="179"/>
      <c r="M81" s="183"/>
      <c r="N81" s="182"/>
      <c r="O81" s="182"/>
      <c r="P81" s="182"/>
      <c r="Q81" s="179"/>
      <c r="R81" s="999"/>
      <c r="S81" s="999"/>
      <c r="T81" s="999"/>
      <c r="U81" s="999"/>
      <c r="V81" s="999"/>
      <c r="W81" s="999"/>
      <c r="X81" s="999"/>
      <c r="Y81" s="999"/>
      <c r="Z81" s="999"/>
      <c r="AA81" s="999"/>
      <c r="AB81" s="999"/>
      <c r="AC81" s="999"/>
      <c r="AD81" s="999"/>
      <c r="AE81" s="999"/>
      <c r="AF81" s="999"/>
      <c r="AG81" s="999"/>
      <c r="AH81" s="999"/>
      <c r="AI81" s="999"/>
      <c r="AJ81" s="999"/>
      <c r="AK81" s="999"/>
      <c r="AL81" s="999"/>
      <c r="AM81" s="999"/>
      <c r="AN81" s="999"/>
      <c r="AO81" s="999"/>
      <c r="AP81" s="999"/>
      <c r="AQ81" s="999"/>
      <c r="AR81" s="999"/>
      <c r="AS81" s="999"/>
      <c r="AT81" s="999"/>
      <c r="AU81" s="999"/>
      <c r="AV81" s="999"/>
      <c r="AW81" s="999"/>
      <c r="AX81" s="999"/>
      <c r="AY81" s="999"/>
      <c r="BA81" s="706"/>
      <c r="BB81" s="697"/>
      <c r="BC81" s="523"/>
      <c r="BD81" s="509"/>
      <c r="BE81" s="509"/>
      <c r="BF81" s="509"/>
      <c r="BG81" s="527"/>
      <c r="BH81" s="523"/>
      <c r="BI81" s="509"/>
      <c r="BJ81" s="509"/>
      <c r="BK81" s="509"/>
      <c r="BL81" s="527"/>
      <c r="BM81" s="523"/>
      <c r="BN81" s="509"/>
      <c r="BO81" s="509"/>
      <c r="BP81" s="509"/>
      <c r="BQ81" s="527"/>
    </row>
    <row r="82" s="589" customFormat="true" ht="15" customHeight="true" x14ac:dyDescent="0.2">
      <c r="A82" s="217"/>
      <c r="B82" s="211"/>
      <c r="C82" s="183"/>
      <c r="D82" s="182"/>
      <c r="E82" s="182"/>
      <c r="F82" s="182"/>
      <c r="G82" s="181"/>
      <c r="H82" s="180"/>
      <c r="I82" s="182"/>
      <c r="J82" s="182"/>
      <c r="K82" s="182"/>
      <c r="L82" s="179"/>
      <c r="M82" s="183"/>
      <c r="N82" s="182"/>
      <c r="O82" s="182"/>
      <c r="P82" s="182"/>
      <c r="Q82" s="179"/>
      <c r="R82" s="999"/>
      <c r="S82" s="999"/>
      <c r="T82" s="999"/>
      <c r="U82" s="999"/>
      <c r="V82" s="999"/>
      <c r="W82" s="999"/>
      <c r="X82" s="999"/>
      <c r="Y82" s="999"/>
      <c r="Z82" s="999"/>
      <c r="AA82" s="999"/>
      <c r="AB82" s="999"/>
      <c r="AC82" s="999"/>
      <c r="AD82" s="999"/>
      <c r="AE82" s="999"/>
      <c r="AF82" s="999"/>
      <c r="AG82" s="999"/>
      <c r="AH82" s="999"/>
      <c r="AI82" s="999"/>
      <c r="AJ82" s="999"/>
      <c r="AK82" s="999"/>
      <c r="AL82" s="999"/>
      <c r="AM82" s="999"/>
      <c r="AN82" s="999"/>
      <c r="AO82" s="999"/>
      <c r="AP82" s="999"/>
      <c r="AQ82" s="999"/>
      <c r="AR82" s="999"/>
      <c r="AS82" s="999"/>
      <c r="AT82" s="999"/>
      <c r="AU82" s="999"/>
      <c r="AV82" s="999"/>
      <c r="AW82" s="999"/>
      <c r="AX82" s="999"/>
      <c r="AY82" s="999"/>
      <c r="BA82" s="706"/>
      <c r="BB82" s="697"/>
      <c r="BC82" s="523"/>
      <c r="BD82" s="509"/>
      <c r="BE82" s="509"/>
      <c r="BF82" s="509"/>
      <c r="BG82" s="527"/>
      <c r="BH82" s="523"/>
      <c r="BI82" s="509"/>
      <c r="BJ82" s="509"/>
      <c r="BK82" s="509"/>
      <c r="BL82" s="527"/>
      <c r="BM82" s="523"/>
      <c r="BN82" s="509"/>
      <c r="BO82" s="509"/>
      <c r="BP82" s="509"/>
      <c r="BQ82" s="527"/>
    </row>
    <row r="83" s="589" customFormat="true" ht="15" customHeight="true" x14ac:dyDescent="0.2">
      <c r="A83" s="217"/>
      <c r="B83" s="211"/>
      <c r="C83" s="183"/>
      <c r="D83" s="182"/>
      <c r="E83" s="182"/>
      <c r="F83" s="182"/>
      <c r="G83" s="181"/>
      <c r="H83" s="180"/>
      <c r="I83" s="182"/>
      <c r="J83" s="182"/>
      <c r="K83" s="182"/>
      <c r="L83" s="179"/>
      <c r="M83" s="183"/>
      <c r="N83" s="182"/>
      <c r="O83" s="182"/>
      <c r="P83" s="182"/>
      <c r="Q83" s="179"/>
      <c r="R83" s="999"/>
      <c r="S83" s="999"/>
      <c r="T83" s="999"/>
      <c r="U83" s="999"/>
      <c r="V83" s="999"/>
      <c r="W83" s="999"/>
      <c r="X83" s="999"/>
      <c r="Y83" s="999"/>
      <c r="Z83" s="999"/>
      <c r="AA83" s="999"/>
      <c r="AB83" s="999"/>
      <c r="AC83" s="999"/>
      <c r="AD83" s="999"/>
      <c r="AE83" s="999"/>
      <c r="AF83" s="999"/>
      <c r="AG83" s="999"/>
      <c r="AH83" s="999"/>
      <c r="AI83" s="999"/>
      <c r="AJ83" s="999"/>
      <c r="AK83" s="999"/>
      <c r="AL83" s="999"/>
      <c r="AM83" s="999"/>
      <c r="AN83" s="999"/>
      <c r="AO83" s="999"/>
      <c r="AP83" s="999"/>
      <c r="AQ83" s="999"/>
      <c r="AR83" s="999"/>
      <c r="AS83" s="999"/>
      <c r="AT83" s="999"/>
      <c r="AU83" s="999"/>
      <c r="AV83" s="999"/>
      <c r="AW83" s="999"/>
      <c r="AX83" s="999"/>
      <c r="AY83" s="999"/>
      <c r="BA83" s="706"/>
      <c r="BB83" s="697"/>
      <c r="BC83" s="523"/>
      <c r="BD83" s="509"/>
      <c r="BE83" s="509"/>
      <c r="BF83" s="509"/>
      <c r="BG83" s="527"/>
      <c r="BH83" s="523"/>
      <c r="BI83" s="509"/>
      <c r="BJ83" s="509"/>
      <c r="BK83" s="509"/>
      <c r="BL83" s="527"/>
      <c r="BM83" s="523"/>
      <c r="BN83" s="509"/>
      <c r="BO83" s="509"/>
      <c r="BP83" s="509"/>
      <c r="BQ83" s="527"/>
    </row>
    <row r="84" s="589" customFormat="true" ht="15" customHeight="true" x14ac:dyDescent="0.2">
      <c r="A84" s="217"/>
      <c r="B84" s="211"/>
      <c r="C84" s="183"/>
      <c r="D84" s="182"/>
      <c r="E84" s="182"/>
      <c r="F84" s="182"/>
      <c r="G84" s="181"/>
      <c r="H84" s="180"/>
      <c r="I84" s="182"/>
      <c r="J84" s="182"/>
      <c r="K84" s="182"/>
      <c r="L84" s="179"/>
      <c r="M84" s="183"/>
      <c r="N84" s="182"/>
      <c r="O84" s="182"/>
      <c r="P84" s="182"/>
      <c r="Q84" s="179"/>
      <c r="R84" s="999"/>
      <c r="S84" s="999"/>
      <c r="T84" s="999"/>
      <c r="U84" s="999"/>
      <c r="V84" s="999"/>
      <c r="W84" s="999"/>
      <c r="X84" s="999"/>
      <c r="Y84" s="999"/>
      <c r="Z84" s="999"/>
      <c r="AA84" s="999"/>
      <c r="AB84" s="999"/>
      <c r="AC84" s="999"/>
      <c r="AD84" s="999"/>
      <c r="AE84" s="999"/>
      <c r="AF84" s="999"/>
      <c r="AG84" s="999"/>
      <c r="AH84" s="999"/>
      <c r="AI84" s="999"/>
      <c r="AJ84" s="999"/>
      <c r="AK84" s="999"/>
      <c r="AL84" s="999"/>
      <c r="AM84" s="999"/>
      <c r="AN84" s="999"/>
      <c r="AO84" s="999"/>
      <c r="AP84" s="999"/>
      <c r="AQ84" s="999"/>
      <c r="AR84" s="999"/>
      <c r="AS84" s="999"/>
      <c r="AT84" s="999"/>
      <c r="AU84" s="999"/>
      <c r="AV84" s="999"/>
      <c r="AW84" s="999"/>
      <c r="AX84" s="999"/>
      <c r="AY84" s="999"/>
      <c r="BA84" s="706"/>
      <c r="BB84" s="697"/>
      <c r="BC84" s="523"/>
      <c r="BD84" s="509"/>
      <c r="BE84" s="509"/>
      <c r="BF84" s="509"/>
      <c r="BG84" s="527"/>
      <c r="BH84" s="523"/>
      <c r="BI84" s="509"/>
      <c r="BJ84" s="509"/>
      <c r="BK84" s="509"/>
      <c r="BL84" s="527"/>
      <c r="BM84" s="523"/>
      <c r="BN84" s="509"/>
      <c r="BO84" s="509"/>
      <c r="BP84" s="509"/>
      <c r="BQ84" s="527"/>
    </row>
    <row r="85" s="589" customFormat="true" ht="15" customHeight="true" x14ac:dyDescent="0.2">
      <c r="A85" s="217"/>
      <c r="B85" s="211"/>
      <c r="C85" s="183"/>
      <c r="D85" s="182"/>
      <c r="E85" s="182"/>
      <c r="F85" s="182"/>
      <c r="G85" s="181"/>
      <c r="H85" s="180"/>
      <c r="I85" s="182"/>
      <c r="J85" s="182"/>
      <c r="K85" s="182"/>
      <c r="L85" s="179"/>
      <c r="M85" s="183"/>
      <c r="N85" s="182"/>
      <c r="O85" s="182"/>
      <c r="P85" s="182"/>
      <c r="Q85" s="179"/>
      <c r="R85" s="999"/>
      <c r="S85" s="999"/>
      <c r="T85" s="999"/>
      <c r="U85" s="999"/>
      <c r="V85" s="999"/>
      <c r="W85" s="999"/>
      <c r="X85" s="999"/>
      <c r="Y85" s="999"/>
      <c r="Z85" s="999"/>
      <c r="AA85" s="999"/>
      <c r="AB85" s="999"/>
      <c r="AC85" s="999"/>
      <c r="AD85" s="999"/>
      <c r="AE85" s="999"/>
      <c r="AF85" s="999"/>
      <c r="AG85" s="999"/>
      <c r="AH85" s="999"/>
      <c r="AI85" s="999"/>
      <c r="AJ85" s="999"/>
      <c r="AK85" s="999"/>
      <c r="AL85" s="999"/>
      <c r="AM85" s="999"/>
      <c r="AN85" s="999"/>
      <c r="AO85" s="999"/>
      <c r="AP85" s="999"/>
      <c r="AQ85" s="999"/>
      <c r="AR85" s="999"/>
      <c r="AS85" s="999"/>
      <c r="AT85" s="999"/>
      <c r="AU85" s="999"/>
      <c r="AV85" s="999"/>
      <c r="AW85" s="999"/>
      <c r="AX85" s="999"/>
      <c r="AY85" s="999"/>
      <c r="BA85" s="706"/>
      <c r="BB85" s="697"/>
      <c r="BC85" s="523"/>
      <c r="BD85" s="509"/>
      <c r="BE85" s="509"/>
      <c r="BF85" s="509"/>
      <c r="BG85" s="527"/>
      <c r="BH85" s="523"/>
      <c r="BI85" s="509"/>
      <c r="BJ85" s="509"/>
      <c r="BK85" s="509"/>
      <c r="BL85" s="527"/>
      <c r="BM85" s="523"/>
      <c r="BN85" s="509"/>
      <c r="BO85" s="509"/>
      <c r="BP85" s="509"/>
      <c r="BQ85" s="527"/>
    </row>
    <row r="86" s="589" customFormat="true" ht="15" customHeight="true" x14ac:dyDescent="0.2">
      <c r="A86" s="217"/>
      <c r="B86" s="211"/>
      <c r="C86" s="183"/>
      <c r="D86" s="182"/>
      <c r="E86" s="182"/>
      <c r="F86" s="182"/>
      <c r="G86" s="181"/>
      <c r="H86" s="180"/>
      <c r="I86" s="182"/>
      <c r="J86" s="182"/>
      <c r="K86" s="182"/>
      <c r="L86" s="179"/>
      <c r="M86" s="183"/>
      <c r="N86" s="182"/>
      <c r="O86" s="182"/>
      <c r="P86" s="182"/>
      <c r="Q86" s="179"/>
      <c r="R86" s="999"/>
      <c r="S86" s="999"/>
      <c r="T86" s="999"/>
      <c r="U86" s="999"/>
      <c r="V86" s="999"/>
      <c r="W86" s="999"/>
      <c r="X86" s="999"/>
      <c r="Y86" s="999"/>
      <c r="Z86" s="999"/>
      <c r="AA86" s="999"/>
      <c r="AB86" s="999"/>
      <c r="AC86" s="999"/>
      <c r="AD86" s="999"/>
      <c r="AE86" s="999"/>
      <c r="AF86" s="999"/>
      <c r="AG86" s="999"/>
      <c r="AH86" s="999"/>
      <c r="AI86" s="999"/>
      <c r="AJ86" s="999"/>
      <c r="AK86" s="999"/>
      <c r="AL86" s="999"/>
      <c r="AM86" s="999"/>
      <c r="AN86" s="999"/>
      <c r="AO86" s="999"/>
      <c r="AP86" s="999"/>
      <c r="AQ86" s="999"/>
      <c r="AR86" s="999"/>
      <c r="AS86" s="999"/>
      <c r="AT86" s="999"/>
      <c r="AU86" s="999"/>
      <c r="AV86" s="999"/>
      <c r="AW86" s="999"/>
      <c r="AX86" s="999"/>
      <c r="AY86" s="999"/>
      <c r="BA86" s="706"/>
      <c r="BB86" s="697"/>
      <c r="BC86" s="523"/>
      <c r="BD86" s="509"/>
      <c r="BE86" s="509"/>
      <c r="BF86" s="509"/>
      <c r="BG86" s="527"/>
      <c r="BH86" s="523"/>
      <c r="BI86" s="509"/>
      <c r="BJ86" s="509"/>
      <c r="BK86" s="509"/>
      <c r="BL86" s="527"/>
      <c r="BM86" s="523"/>
      <c r="BN86" s="509"/>
      <c r="BO86" s="509"/>
      <c r="BP86" s="509"/>
      <c r="BQ86" s="527"/>
    </row>
    <row r="87" s="589" customFormat="true" ht="15" customHeight="true" x14ac:dyDescent="0.2">
      <c r="A87" s="217"/>
      <c r="B87" s="211"/>
      <c r="C87" s="183"/>
      <c r="D87" s="182"/>
      <c r="E87" s="182"/>
      <c r="F87" s="182"/>
      <c r="G87" s="181"/>
      <c r="H87" s="180"/>
      <c r="I87" s="182"/>
      <c r="J87" s="182"/>
      <c r="K87" s="182"/>
      <c r="L87" s="179"/>
      <c r="M87" s="183"/>
      <c r="N87" s="182"/>
      <c r="O87" s="182"/>
      <c r="P87" s="182"/>
      <c r="Q87" s="179"/>
      <c r="R87" s="999"/>
      <c r="S87" s="999"/>
      <c r="T87" s="999"/>
      <c r="U87" s="999"/>
      <c r="V87" s="999"/>
      <c r="W87" s="999"/>
      <c r="X87" s="999"/>
      <c r="Y87" s="999"/>
      <c r="Z87" s="999"/>
      <c r="AA87" s="999"/>
      <c r="AB87" s="999"/>
      <c r="AC87" s="999"/>
      <c r="AD87" s="999"/>
      <c r="AE87" s="999"/>
      <c r="AF87" s="999"/>
      <c r="AG87" s="999"/>
      <c r="AH87" s="999"/>
      <c r="AI87" s="999"/>
      <c r="AJ87" s="999"/>
      <c r="AK87" s="999"/>
      <c r="AL87" s="999"/>
      <c r="AM87" s="999"/>
      <c r="AN87" s="999"/>
      <c r="AO87" s="999"/>
      <c r="AP87" s="999"/>
      <c r="AQ87" s="999"/>
      <c r="AR87" s="999"/>
      <c r="AS87" s="999"/>
      <c r="AT87" s="999"/>
      <c r="AU87" s="999"/>
      <c r="AV87" s="999"/>
      <c r="AW87" s="999"/>
      <c r="AX87" s="999"/>
      <c r="AY87" s="999"/>
      <c r="BA87" s="706"/>
      <c r="BB87" s="697"/>
      <c r="BC87" s="523"/>
      <c r="BD87" s="509"/>
      <c r="BE87" s="509"/>
      <c r="BF87" s="509"/>
      <c r="BG87" s="527"/>
      <c r="BH87" s="523"/>
      <c r="BI87" s="509"/>
      <c r="BJ87" s="509"/>
      <c r="BK87" s="509"/>
      <c r="BL87" s="527"/>
      <c r="BM87" s="523"/>
      <c r="BN87" s="509"/>
      <c r="BO87" s="509"/>
      <c r="BP87" s="509"/>
      <c r="BQ87" s="527"/>
    </row>
    <row r="88" s="589" customFormat="true" ht="15" customHeight="true" x14ac:dyDescent="0.2">
      <c r="A88" s="217"/>
      <c r="B88" s="211"/>
      <c r="C88" s="183"/>
      <c r="D88" s="182"/>
      <c r="E88" s="182"/>
      <c r="F88" s="182"/>
      <c r="G88" s="181"/>
      <c r="H88" s="180"/>
      <c r="I88" s="182"/>
      <c r="J88" s="182"/>
      <c r="K88" s="182"/>
      <c r="L88" s="179"/>
      <c r="M88" s="183"/>
      <c r="N88" s="182"/>
      <c r="O88" s="182"/>
      <c r="P88" s="182"/>
      <c r="Q88" s="179"/>
      <c r="R88" s="999"/>
      <c r="S88" s="999"/>
      <c r="T88" s="999"/>
      <c r="U88" s="999"/>
      <c r="V88" s="999"/>
      <c r="W88" s="999"/>
      <c r="X88" s="999"/>
      <c r="Y88" s="999"/>
      <c r="Z88" s="999"/>
      <c r="AA88" s="999"/>
      <c r="AB88" s="999"/>
      <c r="AC88" s="999"/>
      <c r="AD88" s="999"/>
      <c r="AE88" s="999"/>
      <c r="AF88" s="999"/>
      <c r="AG88" s="999"/>
      <c r="AH88" s="999"/>
      <c r="AI88" s="999"/>
      <c r="AJ88" s="999"/>
      <c r="AK88" s="999"/>
      <c r="AL88" s="999"/>
      <c r="AM88" s="999"/>
      <c r="AN88" s="999"/>
      <c r="AO88" s="999"/>
      <c r="AP88" s="999"/>
      <c r="AQ88" s="999"/>
      <c r="AR88" s="999"/>
      <c r="AS88" s="999"/>
      <c r="AT88" s="999"/>
      <c r="AU88" s="999"/>
      <c r="AV88" s="999"/>
      <c r="AW88" s="999"/>
      <c r="AX88" s="999"/>
      <c r="AY88" s="999"/>
      <c r="BA88" s="706"/>
      <c r="BB88" s="697"/>
      <c r="BC88" s="523"/>
      <c r="BD88" s="509"/>
      <c r="BE88" s="509"/>
      <c r="BF88" s="509"/>
      <c r="BG88" s="527"/>
      <c r="BH88" s="523"/>
      <c r="BI88" s="509"/>
      <c r="BJ88" s="509"/>
      <c r="BK88" s="509"/>
      <c r="BL88" s="527"/>
      <c r="BM88" s="523"/>
      <c r="BN88" s="509"/>
      <c r="BO88" s="509"/>
      <c r="BP88" s="509"/>
      <c r="BQ88" s="527"/>
    </row>
    <row r="89" s="589" customFormat="true" ht="15" customHeight="true" x14ac:dyDescent="0.2">
      <c r="A89" s="217"/>
      <c r="B89" s="211"/>
      <c r="C89" s="183"/>
      <c r="D89" s="182"/>
      <c r="E89" s="182"/>
      <c r="F89" s="182"/>
      <c r="G89" s="181"/>
      <c r="H89" s="180"/>
      <c r="I89" s="182"/>
      <c r="J89" s="182"/>
      <c r="K89" s="182"/>
      <c r="L89" s="179"/>
      <c r="M89" s="183"/>
      <c r="N89" s="182"/>
      <c r="O89" s="182"/>
      <c r="P89" s="182"/>
      <c r="Q89" s="179"/>
      <c r="R89" s="999"/>
      <c r="S89" s="999"/>
      <c r="T89" s="999"/>
      <c r="U89" s="999"/>
      <c r="V89" s="999"/>
      <c r="W89" s="999"/>
      <c r="X89" s="999"/>
      <c r="Y89" s="999"/>
      <c r="Z89" s="999"/>
      <c r="AA89" s="999"/>
      <c r="AB89" s="999"/>
      <c r="AC89" s="999"/>
      <c r="AD89" s="999"/>
      <c r="AE89" s="999"/>
      <c r="AF89" s="999"/>
      <c r="AG89" s="999"/>
      <c r="AH89" s="999"/>
      <c r="AI89" s="999"/>
      <c r="AJ89" s="999"/>
      <c r="AK89" s="999"/>
      <c r="AL89" s="999"/>
      <c r="AM89" s="999"/>
      <c r="AN89" s="999"/>
      <c r="AO89" s="999"/>
      <c r="AP89" s="999"/>
      <c r="AQ89" s="999"/>
      <c r="AR89" s="999"/>
      <c r="AS89" s="999"/>
      <c r="AT89" s="999"/>
      <c r="AU89" s="999"/>
      <c r="AV89" s="999"/>
      <c r="AW89" s="999"/>
      <c r="AX89" s="999"/>
      <c r="AY89" s="999"/>
      <c r="BA89" s="706"/>
      <c r="BB89" s="697"/>
      <c r="BC89" s="523"/>
      <c r="BD89" s="509"/>
      <c r="BE89" s="509"/>
      <c r="BF89" s="509"/>
      <c r="BG89" s="527"/>
      <c r="BH89" s="523"/>
      <c r="BI89" s="509"/>
      <c r="BJ89" s="509"/>
      <c r="BK89" s="509"/>
      <c r="BL89" s="527"/>
      <c r="BM89" s="523"/>
      <c r="BN89" s="509"/>
      <c r="BO89" s="509"/>
      <c r="BP89" s="509"/>
      <c r="BQ89" s="527"/>
    </row>
    <row r="90" s="589" customFormat="true" ht="15" customHeight="true" x14ac:dyDescent="0.2">
      <c r="A90" s="217"/>
      <c r="B90" s="211"/>
      <c r="C90" s="183"/>
      <c r="D90" s="182"/>
      <c r="E90" s="182"/>
      <c r="F90" s="182"/>
      <c r="G90" s="181"/>
      <c r="H90" s="180"/>
      <c r="I90" s="182"/>
      <c r="J90" s="182"/>
      <c r="K90" s="182"/>
      <c r="L90" s="179"/>
      <c r="M90" s="183"/>
      <c r="N90" s="182"/>
      <c r="O90" s="182"/>
      <c r="P90" s="182"/>
      <c r="Q90" s="179"/>
      <c r="R90" s="999"/>
      <c r="S90" s="999"/>
      <c r="T90" s="999"/>
      <c r="U90" s="999"/>
      <c r="V90" s="999"/>
      <c r="W90" s="999"/>
      <c r="X90" s="999"/>
      <c r="Y90" s="999"/>
      <c r="Z90" s="999"/>
      <c r="AA90" s="999"/>
      <c r="AB90" s="999"/>
      <c r="AC90" s="999"/>
      <c r="AD90" s="999"/>
      <c r="AE90" s="999"/>
      <c r="AF90" s="999"/>
      <c r="AG90" s="999"/>
      <c r="AH90" s="999"/>
      <c r="AI90" s="999"/>
      <c r="AJ90" s="999"/>
      <c r="AK90" s="999"/>
      <c r="AL90" s="999"/>
      <c r="AM90" s="999"/>
      <c r="AN90" s="999"/>
      <c r="AO90" s="999"/>
      <c r="AP90" s="999"/>
      <c r="AQ90" s="999"/>
      <c r="AR90" s="999"/>
      <c r="AS90" s="999"/>
      <c r="AT90" s="999"/>
      <c r="AU90" s="999"/>
      <c r="AV90" s="999"/>
      <c r="AW90" s="999"/>
      <c r="AX90" s="999"/>
      <c r="AY90" s="999"/>
      <c r="BA90" s="706"/>
      <c r="BB90" s="697"/>
      <c r="BC90" s="523"/>
      <c r="BD90" s="509"/>
      <c r="BE90" s="509"/>
      <c r="BF90" s="509"/>
      <c r="BG90" s="527"/>
      <c r="BH90" s="523"/>
      <c r="BI90" s="509"/>
      <c r="BJ90" s="509"/>
      <c r="BK90" s="509"/>
      <c r="BL90" s="527"/>
      <c r="BM90" s="523"/>
      <c r="BN90" s="509"/>
      <c r="BO90" s="509"/>
      <c r="BP90" s="509"/>
      <c r="BQ90" s="527"/>
    </row>
    <row r="91" s="589" customFormat="true" ht="15" customHeight="true" x14ac:dyDescent="0.2">
      <c r="A91" s="240"/>
      <c r="B91" s="210"/>
      <c r="C91" s="176"/>
      <c r="D91" s="178"/>
      <c r="E91" s="178"/>
      <c r="F91" s="178"/>
      <c r="G91" s="177"/>
      <c r="H91" s="175"/>
      <c r="I91" s="178"/>
      <c r="J91" s="178"/>
      <c r="K91" s="178"/>
      <c r="L91" s="174"/>
      <c r="M91" s="176"/>
      <c r="N91" s="178"/>
      <c r="O91" s="178"/>
      <c r="P91" s="178"/>
      <c r="Q91" s="174"/>
      <c r="R91" s="999"/>
      <c r="S91" s="999"/>
      <c r="T91" s="999"/>
      <c r="U91" s="999"/>
      <c r="V91" s="999"/>
      <c r="W91" s="999"/>
      <c r="X91" s="999"/>
      <c r="Y91" s="999"/>
      <c r="Z91" s="999"/>
      <c r="AA91" s="999"/>
      <c r="AB91" s="999"/>
      <c r="AC91" s="999"/>
      <c r="AD91" s="999"/>
      <c r="AE91" s="999"/>
      <c r="AF91" s="999"/>
      <c r="AG91" s="999"/>
      <c r="AH91" s="999"/>
      <c r="AI91" s="999"/>
      <c r="AJ91" s="999"/>
      <c r="AK91" s="999"/>
      <c r="AL91" s="999"/>
      <c r="AM91" s="999"/>
      <c r="AN91" s="999"/>
      <c r="AO91" s="999"/>
      <c r="AP91" s="999"/>
      <c r="AQ91" s="999"/>
      <c r="AR91" s="999"/>
      <c r="AS91" s="999"/>
      <c r="AT91" s="999"/>
      <c r="AU91" s="999"/>
      <c r="AV91" s="999"/>
      <c r="AW91" s="999"/>
      <c r="AX91" s="999"/>
      <c r="AY91" s="999"/>
      <c r="BA91" s="706"/>
      <c r="BB91" s="697"/>
      <c r="BC91" s="523"/>
      <c r="BD91" s="509"/>
      <c r="BE91" s="509"/>
      <c r="BF91" s="509"/>
      <c r="BG91" s="527"/>
      <c r="BH91" s="523"/>
      <c r="BI91" s="509"/>
      <c r="BJ91" s="509"/>
      <c r="BK91" s="509"/>
      <c r="BL91" s="527"/>
      <c r="BM91" s="523"/>
      <c r="BN91" s="509"/>
      <c r="BO91" s="509"/>
      <c r="BP91" s="509"/>
      <c r="BQ91" s="527"/>
    </row>
    <row r="92" s="589" customFormat="true" ht="15" customHeight="true" x14ac:dyDescent="0.2">
      <c r="A92" s="240"/>
      <c r="B92" s="210"/>
      <c r="C92" s="176"/>
      <c r="D92" s="178"/>
      <c r="E92" s="178"/>
      <c r="F92" s="178"/>
      <c r="G92" s="177"/>
      <c r="H92" s="175"/>
      <c r="I92" s="178"/>
      <c r="J92" s="178"/>
      <c r="K92" s="178"/>
      <c r="L92" s="174"/>
      <c r="M92" s="176"/>
      <c r="N92" s="178"/>
      <c r="O92" s="178"/>
      <c r="P92" s="178"/>
      <c r="Q92" s="174"/>
      <c r="R92" s="999"/>
      <c r="S92" s="999"/>
      <c r="T92" s="999"/>
      <c r="U92" s="999"/>
      <c r="V92" s="999"/>
      <c r="W92" s="999"/>
      <c r="X92" s="999"/>
      <c r="Y92" s="999"/>
      <c r="Z92" s="999"/>
      <c r="AA92" s="999"/>
      <c r="AB92" s="999"/>
      <c r="AC92" s="999"/>
      <c r="AD92" s="999"/>
      <c r="AE92" s="999"/>
      <c r="AF92" s="999"/>
      <c r="AG92" s="999"/>
      <c r="AH92" s="999"/>
      <c r="AI92" s="999"/>
      <c r="AJ92" s="999"/>
      <c r="AK92" s="999"/>
      <c r="AL92" s="999"/>
      <c r="AM92" s="999"/>
      <c r="AN92" s="999"/>
      <c r="AO92" s="999"/>
      <c r="AP92" s="999"/>
      <c r="AQ92" s="999"/>
      <c r="AR92" s="999"/>
      <c r="AS92" s="999"/>
      <c r="AT92" s="999"/>
      <c r="AU92" s="999"/>
      <c r="AV92" s="999"/>
      <c r="AW92" s="999"/>
      <c r="AX92" s="999"/>
      <c r="AY92" s="999"/>
      <c r="BA92" s="706"/>
      <c r="BB92" s="697"/>
      <c r="BC92" s="523"/>
      <c r="BD92" s="509"/>
      <c r="BE92" s="509"/>
      <c r="BF92" s="509"/>
      <c r="BG92" s="527"/>
      <c r="BH92" s="523"/>
      <c r="BI92" s="509"/>
      <c r="BJ92" s="509"/>
      <c r="BK92" s="509"/>
      <c r="BL92" s="527"/>
      <c r="BM92" s="523"/>
      <c r="BN92" s="509"/>
      <c r="BO92" s="509"/>
      <c r="BP92" s="509"/>
      <c r="BQ92" s="527"/>
    </row>
    <row r="93" s="589" customFormat="true" ht="15" customHeight="true" x14ac:dyDescent="0.2">
      <c r="A93" s="216"/>
      <c r="B93" s="209"/>
      <c r="C93" s="232"/>
      <c r="D93" s="231"/>
      <c r="E93" s="231"/>
      <c r="F93" s="231"/>
      <c r="G93" s="220"/>
      <c r="H93" s="222"/>
      <c r="I93" s="231"/>
      <c r="J93" s="231"/>
      <c r="K93" s="231"/>
      <c r="L93" s="226"/>
      <c r="M93" s="232"/>
      <c r="N93" s="231"/>
      <c r="O93" s="231"/>
      <c r="P93" s="231"/>
      <c r="Q93" s="226"/>
      <c r="R93" s="999"/>
      <c r="S93" s="999"/>
      <c r="T93" s="999"/>
      <c r="U93" s="999"/>
      <c r="V93" s="999"/>
      <c r="W93" s="999"/>
      <c r="X93" s="999"/>
      <c r="Y93" s="999"/>
      <c r="Z93" s="999"/>
      <c r="AA93" s="999"/>
      <c r="AB93" s="999"/>
      <c r="AC93" s="999"/>
      <c r="AD93" s="999"/>
      <c r="AE93" s="999"/>
      <c r="AF93" s="999"/>
      <c r="AG93" s="999"/>
      <c r="AH93" s="999"/>
      <c r="AI93" s="999"/>
      <c r="AJ93" s="999"/>
      <c r="AK93" s="999"/>
      <c r="AL93" s="999"/>
      <c r="AM93" s="999"/>
      <c r="AN93" s="999"/>
      <c r="AO93" s="999"/>
      <c r="AP93" s="999"/>
      <c r="AQ93" s="999"/>
      <c r="AR93" s="999"/>
      <c r="AS93" s="999"/>
      <c r="AT93" s="999"/>
      <c r="AU93" s="999"/>
      <c r="AV93" s="999"/>
      <c r="AW93" s="999"/>
      <c r="AX93" s="999"/>
      <c r="AY93" s="999"/>
      <c r="BA93" s="706"/>
      <c r="BB93" s="697"/>
      <c r="BC93" s="523"/>
      <c r="BD93" s="509"/>
      <c r="BE93" s="509"/>
      <c r="BF93" s="509"/>
      <c r="BG93" s="527"/>
      <c r="BH93" s="523"/>
      <c r="BI93" s="509"/>
      <c r="BJ93" s="509"/>
      <c r="BK93" s="509"/>
      <c r="BL93" s="527"/>
      <c r="BM93" s="523"/>
      <c r="BN93" s="509"/>
      <c r="BO93" s="509"/>
      <c r="BP93" s="509"/>
      <c r="BQ93" s="527"/>
    </row>
    <row r="94" s="589" customFormat="true" ht="15" customHeight="true" x14ac:dyDescent="0.2">
      <c r="A94" s="146"/>
      <c r="B94" s="209"/>
      <c r="C94" s="232"/>
      <c r="D94" s="230"/>
      <c r="E94" s="230"/>
      <c r="F94" s="230"/>
      <c r="G94" s="219"/>
      <c r="H94" s="222"/>
      <c r="I94" s="230"/>
      <c r="J94" s="230"/>
      <c r="K94" s="230"/>
      <c r="L94" s="225"/>
      <c r="M94" s="232"/>
      <c r="N94" s="230"/>
      <c r="O94" s="230"/>
      <c r="P94" s="230"/>
      <c r="Q94" s="225"/>
      <c r="R94" s="999"/>
      <c r="S94" s="999"/>
      <c r="T94" s="999"/>
      <c r="U94" s="999"/>
      <c r="V94" s="999"/>
      <c r="W94" s="999"/>
      <c r="X94" s="999"/>
      <c r="Y94" s="999"/>
      <c r="Z94" s="999"/>
      <c r="AA94" s="999"/>
      <c r="AB94" s="999"/>
      <c r="AC94" s="999"/>
      <c r="AD94" s="999"/>
      <c r="AE94" s="999"/>
      <c r="AF94" s="999"/>
      <c r="AG94" s="999"/>
      <c r="AH94" s="999"/>
      <c r="AI94" s="999"/>
      <c r="AJ94" s="999"/>
      <c r="AK94" s="999"/>
      <c r="AL94" s="999"/>
      <c r="AM94" s="999"/>
      <c r="AN94" s="999"/>
      <c r="AO94" s="999"/>
      <c r="AP94" s="999"/>
      <c r="AQ94" s="999"/>
      <c r="AR94" s="999"/>
      <c r="AS94" s="999"/>
      <c r="AT94" s="999"/>
      <c r="AU94" s="999"/>
      <c r="AV94" s="999"/>
      <c r="AW94" s="999"/>
      <c r="AX94" s="999"/>
      <c r="AY94" s="999"/>
      <c r="BA94" s="706"/>
      <c r="BB94" s="697"/>
      <c r="BC94" s="523"/>
      <c r="BD94" s="509"/>
      <c r="BE94" s="509"/>
      <c r="BF94" s="509"/>
      <c r="BG94" s="527"/>
      <c r="BH94" s="523"/>
      <c r="BI94" s="509"/>
      <c r="BJ94" s="509"/>
      <c r="BK94" s="509"/>
      <c r="BL94" s="527"/>
      <c r="BM94" s="523"/>
      <c r="BN94" s="509"/>
      <c r="BO94" s="509"/>
      <c r="BP94" s="509"/>
      <c r="BQ94" s="527"/>
    </row>
    <row r="95" s="589" customFormat="true" ht="15" customHeight="true" x14ac:dyDescent="0.2">
      <c r="A95" s="216"/>
      <c r="B95" s="208"/>
      <c r="C95" s="173"/>
      <c r="D95" s="172"/>
      <c r="E95" s="172"/>
      <c r="F95" s="172"/>
      <c r="G95" s="171"/>
      <c r="H95" s="170"/>
      <c r="I95" s="172"/>
      <c r="J95" s="172"/>
      <c r="K95" s="172"/>
      <c r="L95" s="169"/>
      <c r="M95" s="173"/>
      <c r="N95" s="172"/>
      <c r="O95" s="172"/>
      <c r="P95" s="172"/>
      <c r="Q95" s="169"/>
      <c r="R95" s="999"/>
      <c r="S95" s="999"/>
      <c r="T95" s="999"/>
      <c r="U95" s="999"/>
      <c r="V95" s="999"/>
      <c r="W95" s="999"/>
      <c r="X95" s="99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BA95" s="706"/>
      <c r="BB95" s="697"/>
      <c r="BC95" s="523"/>
      <c r="BD95" s="509"/>
      <c r="BE95" s="509"/>
      <c r="BF95" s="509"/>
      <c r="BG95" s="527"/>
      <c r="BH95" s="523"/>
      <c r="BI95" s="509"/>
      <c r="BJ95" s="509"/>
      <c r="BK95" s="509"/>
      <c r="BL95" s="527"/>
      <c r="BM95" s="523"/>
      <c r="BN95" s="509"/>
      <c r="BO95" s="509"/>
      <c r="BP95" s="509"/>
      <c r="BQ95" s="527"/>
    </row>
    <row r="96" s="383" customFormat="true" ht="15" customHeight="true" x14ac:dyDescent="0.2">
      <c r="A96" s="146"/>
      <c r="B96" s="208"/>
      <c r="C96" s="173"/>
      <c r="D96" s="172"/>
      <c r="E96" s="172"/>
      <c r="F96" s="172"/>
      <c r="G96" s="171"/>
      <c r="H96" s="170"/>
      <c r="I96" s="172"/>
      <c r="J96" s="172"/>
      <c r="K96" s="172"/>
      <c r="L96" s="169"/>
      <c r="M96" s="173"/>
      <c r="N96" s="172"/>
      <c r="O96" s="172"/>
      <c r="P96" s="172"/>
      <c r="Q96" s="169"/>
      <c r="R96" s="999"/>
      <c r="S96" s="999"/>
      <c r="T96" s="999"/>
      <c r="U96" s="999"/>
      <c r="V96" s="999"/>
      <c r="W96" s="999"/>
      <c r="X96" s="999"/>
      <c r="Y96" s="999"/>
      <c r="Z96" s="999"/>
      <c r="AA96" s="999"/>
      <c r="AB96" s="999"/>
      <c r="AC96" s="999"/>
      <c r="AD96" s="999"/>
      <c r="AE96" s="999"/>
      <c r="AF96" s="999"/>
      <c r="AG96" s="999"/>
      <c r="AH96" s="999"/>
      <c r="AI96" s="999"/>
      <c r="AJ96" s="999"/>
      <c r="AK96" s="999"/>
      <c r="AL96" s="999"/>
      <c r="AM96" s="999"/>
      <c r="AN96" s="999"/>
      <c r="AO96" s="999"/>
      <c r="AP96" s="999"/>
      <c r="AQ96" s="999"/>
      <c r="AR96" s="999"/>
      <c r="AS96" s="999"/>
      <c r="AT96" s="999"/>
      <c r="AU96" s="999"/>
      <c r="AV96" s="999"/>
      <c r="AW96" s="999"/>
      <c r="AX96" s="999"/>
      <c r="AY96" s="999"/>
      <c r="BA96" s="706"/>
      <c r="BB96" s="697"/>
      <c r="BC96" s="523"/>
      <c r="BD96" s="509"/>
      <c r="BE96" s="509"/>
      <c r="BF96" s="509"/>
      <c r="BG96" s="527"/>
      <c r="BH96" s="523"/>
      <c r="BI96" s="509"/>
      <c r="BJ96" s="509"/>
      <c r="BK96" s="509"/>
      <c r="BL96" s="527"/>
      <c r="BM96" s="523"/>
      <c r="BN96" s="509"/>
      <c r="BO96" s="509"/>
      <c r="BP96" s="509"/>
      <c r="BQ96" s="527"/>
    </row>
    <row r="97" s="383" customFormat="true" ht="15" customHeight="true" x14ac:dyDescent="0.2">
      <c r="A97" s="216"/>
      <c r="B97" s="208"/>
      <c r="C97" s="173"/>
      <c r="D97" s="172"/>
      <c r="E97" s="172"/>
      <c r="F97" s="172"/>
      <c r="G97" s="171"/>
      <c r="H97" s="170"/>
      <c r="I97" s="172"/>
      <c r="J97" s="172"/>
      <c r="K97" s="172"/>
      <c r="L97" s="169"/>
      <c r="M97" s="173"/>
      <c r="N97" s="172"/>
      <c r="O97" s="172"/>
      <c r="P97" s="172"/>
      <c r="Q97" s="169"/>
      <c r="R97" s="999"/>
      <c r="S97" s="999"/>
      <c r="T97" s="999"/>
      <c r="U97" s="999"/>
      <c r="V97" s="999"/>
      <c r="W97" s="999"/>
      <c r="X97" s="999"/>
      <c r="Y97" s="999"/>
      <c r="Z97" s="999"/>
      <c r="AA97" s="999"/>
      <c r="AB97" s="999"/>
      <c r="AC97" s="999"/>
      <c r="AD97" s="999"/>
      <c r="AE97" s="999"/>
      <c r="AF97" s="999"/>
      <c r="AG97" s="999"/>
      <c r="AH97" s="999"/>
      <c r="AI97" s="999"/>
      <c r="AJ97" s="999"/>
      <c r="AK97" s="999"/>
      <c r="AL97" s="999"/>
      <c r="AM97" s="999"/>
      <c r="AN97" s="999"/>
      <c r="AO97" s="999"/>
      <c r="AP97" s="999"/>
      <c r="AQ97" s="999"/>
      <c r="AR97" s="999"/>
      <c r="AS97" s="999"/>
      <c r="AT97" s="999"/>
      <c r="AU97" s="999"/>
      <c r="AV97" s="999"/>
      <c r="AW97" s="999"/>
      <c r="AX97" s="999"/>
      <c r="AY97" s="999"/>
      <c r="BA97" s="706"/>
      <c r="BB97" s="697"/>
      <c r="BC97" s="523"/>
      <c r="BD97" s="509"/>
      <c r="BE97" s="509"/>
      <c r="BF97" s="509"/>
      <c r="BG97" s="527"/>
      <c r="BH97" s="523"/>
      <c r="BI97" s="509"/>
      <c r="BJ97" s="509"/>
      <c r="BK97" s="509"/>
      <c r="BL97" s="527"/>
      <c r="BM97" s="523"/>
      <c r="BN97" s="509"/>
      <c r="BO97" s="509"/>
      <c r="BP97" s="509"/>
      <c r="BQ97" s="527"/>
    </row>
    <row r="98" s="383" customFormat="true" ht="15" customHeight="true" x14ac:dyDescent="0.2">
      <c r="A98" s="146"/>
      <c r="B98" s="208"/>
      <c r="C98" s="173"/>
      <c r="D98" s="172"/>
      <c r="E98" s="172"/>
      <c r="F98" s="172"/>
      <c r="G98" s="171"/>
      <c r="H98" s="170"/>
      <c r="I98" s="172"/>
      <c r="J98" s="172"/>
      <c r="K98" s="172"/>
      <c r="L98" s="169"/>
      <c r="M98" s="173"/>
      <c r="N98" s="172"/>
      <c r="O98" s="172"/>
      <c r="P98" s="172"/>
      <c r="Q98" s="169"/>
      <c r="R98" s="999"/>
      <c r="S98" s="999"/>
      <c r="T98" s="999"/>
      <c r="U98" s="999"/>
      <c r="V98" s="999"/>
      <c r="W98" s="999"/>
      <c r="X98" s="999"/>
      <c r="Y98" s="999"/>
      <c r="Z98" s="999"/>
      <c r="AA98" s="999"/>
      <c r="AB98" s="999"/>
      <c r="AC98" s="999"/>
      <c r="AD98" s="999"/>
      <c r="AE98" s="999"/>
      <c r="AF98" s="999"/>
      <c r="AG98" s="999"/>
      <c r="AH98" s="999"/>
      <c r="AI98" s="999"/>
      <c r="AJ98" s="999"/>
      <c r="AK98" s="999"/>
      <c r="AL98" s="999"/>
      <c r="AM98" s="999"/>
      <c r="AN98" s="999"/>
      <c r="AO98" s="999"/>
      <c r="AP98" s="999"/>
      <c r="AQ98" s="999"/>
      <c r="AR98" s="999"/>
      <c r="AS98" s="999"/>
      <c r="AT98" s="999"/>
      <c r="AU98" s="999"/>
      <c r="AV98" s="999"/>
      <c r="AW98" s="999"/>
      <c r="AX98" s="999"/>
      <c r="AY98" s="999"/>
      <c r="BA98" s="706"/>
      <c r="BB98" s="697"/>
      <c r="BC98" s="523"/>
      <c r="BD98" s="509"/>
      <c r="BE98" s="509"/>
      <c r="BF98" s="509"/>
      <c r="BG98" s="527"/>
      <c r="BH98" s="523"/>
      <c r="BI98" s="509"/>
      <c r="BJ98" s="509"/>
      <c r="BK98" s="509"/>
      <c r="BL98" s="527"/>
      <c r="BM98" s="523"/>
      <c r="BN98" s="509"/>
      <c r="BO98" s="509"/>
      <c r="BP98" s="509"/>
      <c r="BQ98" s="527"/>
    </row>
    <row r="99" s="383" customFormat="true" ht="15" customHeight="true" x14ac:dyDescent="0.2">
      <c r="A99" s="146"/>
      <c r="B99" s="208"/>
      <c r="C99" s="173"/>
      <c r="D99" s="172"/>
      <c r="E99" s="172"/>
      <c r="F99" s="172"/>
      <c r="G99" s="171"/>
      <c r="H99" s="170"/>
      <c r="I99" s="172"/>
      <c r="J99" s="172"/>
      <c r="K99" s="172"/>
      <c r="L99" s="169"/>
      <c r="M99" s="173"/>
      <c r="N99" s="172"/>
      <c r="O99" s="172"/>
      <c r="P99" s="172"/>
      <c r="Q99" s="169"/>
      <c r="R99" s="999"/>
      <c r="S99" s="999"/>
      <c r="T99" s="999"/>
      <c r="U99" s="999"/>
      <c r="V99" s="999"/>
      <c r="W99" s="999"/>
      <c r="X99" s="999"/>
      <c r="Y99" s="999"/>
      <c r="Z99" s="999"/>
      <c r="AA99" s="999"/>
      <c r="AB99" s="999"/>
      <c r="AC99" s="999"/>
      <c r="AD99" s="999"/>
      <c r="AE99" s="999"/>
      <c r="AF99" s="999"/>
      <c r="AG99" s="999"/>
      <c r="AH99" s="999"/>
      <c r="AI99" s="999"/>
      <c r="AJ99" s="999"/>
      <c r="AK99" s="999"/>
      <c r="AL99" s="999"/>
      <c r="AM99" s="999"/>
      <c r="AN99" s="999"/>
      <c r="AO99" s="999"/>
      <c r="AP99" s="999"/>
      <c r="AQ99" s="999"/>
      <c r="AR99" s="999"/>
      <c r="AS99" s="999"/>
      <c r="AT99" s="999"/>
      <c r="AU99" s="999"/>
      <c r="AV99" s="999"/>
      <c r="AW99" s="999"/>
      <c r="AX99" s="999"/>
      <c r="AY99" s="999"/>
      <c r="BA99" s="706"/>
      <c r="BB99" s="697"/>
      <c r="BC99" s="523"/>
      <c r="BD99" s="509"/>
      <c r="BE99" s="509"/>
      <c r="BF99" s="509"/>
      <c r="BG99" s="527"/>
      <c r="BH99" s="523"/>
      <c r="BI99" s="509"/>
      <c r="BJ99" s="509"/>
      <c r="BK99" s="509"/>
      <c r="BL99" s="527"/>
      <c r="BM99" s="523"/>
      <c r="BN99" s="509"/>
      <c r="BO99" s="509"/>
      <c r="BP99" s="509"/>
      <c r="BQ99" s="527"/>
    </row>
    <row r="100" s="383" customFormat="true" ht="15" customHeight="true" x14ac:dyDescent="0.2">
      <c r="A100" s="146"/>
      <c r="B100" s="208"/>
      <c r="C100" s="173"/>
      <c r="D100" s="172"/>
      <c r="E100" s="172"/>
      <c r="F100" s="172"/>
      <c r="G100" s="171"/>
      <c r="H100" s="170"/>
      <c r="I100" s="172"/>
      <c r="J100" s="172"/>
      <c r="K100" s="172"/>
      <c r="L100" s="169"/>
      <c r="M100" s="173"/>
      <c r="N100" s="172"/>
      <c r="O100" s="172"/>
      <c r="P100" s="172"/>
      <c r="Q100" s="169"/>
      <c r="R100" s="999"/>
      <c r="S100" s="999"/>
      <c r="T100" s="999"/>
      <c r="U100" s="999"/>
      <c r="V100" s="999"/>
      <c r="W100" s="999"/>
      <c r="X100" s="999"/>
      <c r="Y100" s="999"/>
      <c r="Z100" s="999"/>
      <c r="AA100" s="999"/>
      <c r="AB100" s="999"/>
      <c r="AC100" s="999"/>
      <c r="AD100" s="999"/>
      <c r="AE100" s="999"/>
      <c r="AF100" s="999"/>
      <c r="AG100" s="999"/>
      <c r="AH100" s="999"/>
      <c r="AI100" s="999"/>
      <c r="AJ100" s="999"/>
      <c r="AK100" s="999"/>
      <c r="AL100" s="999"/>
      <c r="AM100" s="999"/>
      <c r="AN100" s="999"/>
      <c r="AO100" s="999"/>
      <c r="AP100" s="999"/>
      <c r="AQ100" s="999"/>
      <c r="AR100" s="999"/>
      <c r="AS100" s="999"/>
      <c r="AT100" s="999"/>
      <c r="AU100" s="999"/>
      <c r="AV100" s="999"/>
      <c r="AW100" s="999"/>
      <c r="AX100" s="999"/>
      <c r="AY100" s="999"/>
      <c r="BA100" s="706"/>
      <c r="BB100" s="697"/>
      <c r="BC100" s="523"/>
      <c r="BD100" s="509"/>
      <c r="BE100" s="509"/>
      <c r="BF100" s="509"/>
      <c r="BG100" s="527"/>
      <c r="BH100" s="523"/>
      <c r="BI100" s="509"/>
      <c r="BJ100" s="509"/>
      <c r="BK100" s="509"/>
      <c r="BL100" s="527"/>
      <c r="BM100" s="523"/>
      <c r="BN100" s="509"/>
      <c r="BO100" s="509"/>
      <c r="BP100" s="509"/>
      <c r="BQ100" s="527"/>
    </row>
    <row r="101" s="383" customFormat="true" ht="15" customHeight="true" x14ac:dyDescent="0.2">
      <c r="A101" s="216"/>
      <c r="B101" s="208"/>
      <c r="C101" s="173"/>
      <c r="D101" s="172"/>
      <c r="E101" s="172"/>
      <c r="F101" s="172"/>
      <c r="G101" s="171"/>
      <c r="H101" s="170"/>
      <c r="I101" s="172"/>
      <c r="J101" s="172"/>
      <c r="K101" s="172"/>
      <c r="L101" s="169"/>
      <c r="M101" s="173"/>
      <c r="N101" s="172"/>
      <c r="O101" s="172"/>
      <c r="P101" s="172"/>
      <c r="Q101" s="169"/>
      <c r="R101" s="999"/>
      <c r="S101" s="999"/>
      <c r="T101" s="999"/>
      <c r="U101" s="999"/>
      <c r="V101" s="999"/>
      <c r="W101" s="999"/>
      <c r="X101" s="99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BA101" s="706"/>
      <c r="BB101" s="697"/>
      <c r="BC101" s="523"/>
      <c r="BD101" s="509"/>
      <c r="BE101" s="509"/>
      <c r="BF101" s="509"/>
      <c r="BG101" s="527"/>
      <c r="BH101" s="523"/>
      <c r="BI101" s="509"/>
      <c r="BJ101" s="509"/>
      <c r="BK101" s="509"/>
      <c r="BL101" s="527"/>
      <c r="BM101" s="523"/>
      <c r="BN101" s="509"/>
      <c r="BO101" s="509"/>
      <c r="BP101" s="509"/>
      <c r="BQ101" s="527"/>
    </row>
    <row r="102" s="383" customFormat="true" ht="15" customHeight="true" x14ac:dyDescent="0.2">
      <c r="A102" s="146"/>
      <c r="B102" s="208"/>
      <c r="C102" s="173"/>
      <c r="D102" s="172"/>
      <c r="E102" s="172"/>
      <c r="F102" s="172"/>
      <c r="G102" s="171"/>
      <c r="H102" s="170"/>
      <c r="I102" s="172"/>
      <c r="J102" s="172"/>
      <c r="K102" s="172"/>
      <c r="L102" s="169"/>
      <c r="M102" s="173"/>
      <c r="N102" s="172"/>
      <c r="O102" s="172"/>
      <c r="P102" s="172"/>
      <c r="Q102" s="169"/>
      <c r="R102" s="999"/>
      <c r="S102" s="999"/>
      <c r="T102" s="999"/>
      <c r="U102" s="999"/>
      <c r="V102" s="999"/>
      <c r="W102" s="999"/>
      <c r="X102" s="999"/>
      <c r="Y102" s="999"/>
      <c r="Z102" s="999"/>
      <c r="AA102" s="999"/>
      <c r="AB102" s="999"/>
      <c r="AC102" s="999"/>
      <c r="AD102" s="999"/>
      <c r="AE102" s="999"/>
      <c r="AF102" s="999"/>
      <c r="AG102" s="999"/>
      <c r="AH102" s="999"/>
      <c r="AI102" s="999"/>
      <c r="AJ102" s="999"/>
      <c r="AK102" s="999"/>
      <c r="AL102" s="999"/>
      <c r="AM102" s="999"/>
      <c r="AN102" s="999"/>
      <c r="AO102" s="999"/>
      <c r="AP102" s="999"/>
      <c r="AQ102" s="999"/>
      <c r="AR102" s="999"/>
      <c r="AS102" s="999"/>
      <c r="AT102" s="999"/>
      <c r="AU102" s="999"/>
      <c r="AV102" s="999"/>
      <c r="AW102" s="999"/>
      <c r="AX102" s="999"/>
      <c r="AY102" s="999"/>
      <c r="BA102" s="706"/>
      <c r="BB102" s="697"/>
      <c r="BC102" s="523"/>
      <c r="BD102" s="509"/>
      <c r="BE102" s="509"/>
      <c r="BF102" s="509"/>
      <c r="BG102" s="527"/>
      <c r="BH102" s="523"/>
      <c r="BI102" s="509"/>
      <c r="BJ102" s="509"/>
      <c r="BK102" s="509"/>
      <c r="BL102" s="527"/>
      <c r="BM102" s="523"/>
      <c r="BN102" s="509"/>
      <c r="BO102" s="509"/>
      <c r="BP102" s="509"/>
      <c r="BQ102" s="527"/>
    </row>
    <row r="103" s="383" customFormat="true" ht="15" customHeight="true" x14ac:dyDescent="0.2">
      <c r="A103" s="146"/>
      <c r="B103" s="208"/>
      <c r="C103" s="173"/>
      <c r="D103" s="172"/>
      <c r="E103" s="172"/>
      <c r="F103" s="172"/>
      <c r="G103" s="171"/>
      <c r="H103" s="170"/>
      <c r="I103" s="172"/>
      <c r="J103" s="172"/>
      <c r="K103" s="172"/>
      <c r="L103" s="169"/>
      <c r="M103" s="173"/>
      <c r="N103" s="172"/>
      <c r="O103" s="172"/>
      <c r="P103" s="172"/>
      <c r="Q103" s="169"/>
      <c r="R103" s="999"/>
      <c r="S103" s="999"/>
      <c r="T103" s="999"/>
      <c r="U103" s="999"/>
      <c r="V103" s="999"/>
      <c r="W103" s="999"/>
      <c r="X103" s="999"/>
      <c r="Y103" s="999"/>
      <c r="Z103" s="999"/>
      <c r="AA103" s="999"/>
      <c r="AB103" s="999"/>
      <c r="AC103" s="999"/>
      <c r="AD103" s="999"/>
      <c r="AE103" s="999"/>
      <c r="AF103" s="999"/>
      <c r="AG103" s="999"/>
      <c r="AH103" s="999"/>
      <c r="AI103" s="999"/>
      <c r="AJ103" s="999"/>
      <c r="AK103" s="999"/>
      <c r="AL103" s="999"/>
      <c r="AM103" s="999"/>
      <c r="AN103" s="999"/>
      <c r="AO103" s="999"/>
      <c r="AP103" s="999"/>
      <c r="AQ103" s="999"/>
      <c r="AR103" s="999"/>
      <c r="AS103" s="999"/>
      <c r="AT103" s="999"/>
      <c r="AU103" s="999"/>
      <c r="AV103" s="999"/>
      <c r="AW103" s="999"/>
      <c r="AX103" s="999"/>
      <c r="AY103" s="999"/>
      <c r="BA103" s="706"/>
      <c r="BB103" s="697"/>
      <c r="BC103" s="523"/>
      <c r="BD103" s="509"/>
      <c r="BE103" s="509"/>
      <c r="BF103" s="509"/>
      <c r="BG103" s="527"/>
      <c r="BH103" s="523"/>
      <c r="BI103" s="509"/>
      <c r="BJ103" s="509"/>
      <c r="BK103" s="509"/>
      <c r="BL103" s="527"/>
      <c r="BM103" s="523"/>
      <c r="BN103" s="509"/>
      <c r="BO103" s="509"/>
      <c r="BP103" s="509"/>
      <c r="BQ103" s="527"/>
    </row>
    <row r="104" s="383" customFormat="true" ht="15" customHeight="true" x14ac:dyDescent="0.2">
      <c r="A104" s="146"/>
      <c r="B104" s="208"/>
      <c r="C104" s="173"/>
      <c r="D104" s="172"/>
      <c r="E104" s="172"/>
      <c r="F104" s="172"/>
      <c r="G104" s="171"/>
      <c r="H104" s="170"/>
      <c r="I104" s="172"/>
      <c r="J104" s="172"/>
      <c r="K104" s="172"/>
      <c r="L104" s="169"/>
      <c r="M104" s="173"/>
      <c r="N104" s="172"/>
      <c r="O104" s="172"/>
      <c r="P104" s="172"/>
      <c r="Q104" s="169"/>
      <c r="R104" s="999"/>
      <c r="S104" s="999"/>
      <c r="T104" s="999"/>
      <c r="U104" s="999"/>
      <c r="V104" s="999"/>
      <c r="W104" s="999"/>
      <c r="X104" s="999"/>
      <c r="Y104" s="999"/>
      <c r="Z104" s="999"/>
      <c r="AA104" s="999"/>
      <c r="AB104" s="999"/>
      <c r="AC104" s="999"/>
      <c r="AD104" s="999"/>
      <c r="AE104" s="999"/>
      <c r="AF104" s="999"/>
      <c r="AG104" s="999"/>
      <c r="AH104" s="999"/>
      <c r="AI104" s="999"/>
      <c r="AJ104" s="999"/>
      <c r="AK104" s="999"/>
      <c r="AL104" s="999"/>
      <c r="AM104" s="999"/>
      <c r="AN104" s="999"/>
      <c r="AO104" s="999"/>
      <c r="AP104" s="999"/>
      <c r="AQ104" s="999"/>
      <c r="AR104" s="999"/>
      <c r="AS104" s="999"/>
      <c r="AT104" s="999"/>
      <c r="AU104" s="999"/>
      <c r="AV104" s="999"/>
      <c r="AW104" s="999"/>
      <c r="AX104" s="999"/>
      <c r="AY104" s="999"/>
      <c r="BA104" s="706"/>
      <c r="BB104" s="697"/>
      <c r="BC104" s="523"/>
      <c r="BD104" s="509"/>
      <c r="BE104" s="509"/>
      <c r="BF104" s="509"/>
      <c r="BG104" s="527"/>
      <c r="BH104" s="523"/>
      <c r="BI104" s="509"/>
      <c r="BJ104" s="509"/>
      <c r="BK104" s="509"/>
      <c r="BL104" s="527"/>
      <c r="BM104" s="523"/>
      <c r="BN104" s="509"/>
      <c r="BO104" s="509"/>
      <c r="BP104" s="509"/>
      <c r="BQ104" s="527"/>
    </row>
    <row r="105" s="383" customFormat="true" ht="15" customHeight="true" x14ac:dyDescent="0.2">
      <c r="A105" s="213"/>
      <c r="B105" s="207"/>
      <c r="C105" s="168"/>
      <c r="D105" s="167"/>
      <c r="E105" s="167"/>
      <c r="F105" s="167"/>
      <c r="G105" s="166"/>
      <c r="H105" s="165"/>
      <c r="I105" s="167"/>
      <c r="J105" s="167"/>
      <c r="K105" s="167"/>
      <c r="L105" s="164"/>
      <c r="M105" s="168"/>
      <c r="N105" s="167"/>
      <c r="O105" s="167"/>
      <c r="P105" s="167"/>
      <c r="Q105" s="164"/>
      <c r="R105" s="999"/>
      <c r="S105" s="999"/>
      <c r="T105" s="999"/>
      <c r="U105" s="999"/>
      <c r="V105" s="999"/>
      <c r="W105" s="999"/>
      <c r="X105" s="999"/>
      <c r="Y105" s="999"/>
      <c r="Z105" s="999"/>
      <c r="AA105" s="999"/>
      <c r="AB105" s="999"/>
      <c r="AC105" s="999"/>
      <c r="AD105" s="999"/>
      <c r="AE105" s="999"/>
      <c r="AF105" s="999"/>
      <c r="AG105" s="999"/>
      <c r="AH105" s="999"/>
      <c r="AI105" s="999"/>
      <c r="AJ105" s="999"/>
      <c r="AK105" s="999"/>
      <c r="AL105" s="999"/>
      <c r="AM105" s="999"/>
      <c r="AN105" s="999"/>
      <c r="AO105" s="999"/>
      <c r="AP105" s="999"/>
      <c r="AQ105" s="999"/>
      <c r="AR105" s="999"/>
      <c r="AS105" s="999"/>
      <c r="AT105" s="999"/>
      <c r="AU105" s="999"/>
      <c r="AV105" s="999"/>
      <c r="AW105" s="999"/>
      <c r="AX105" s="999"/>
      <c r="AY105" s="999"/>
      <c r="BA105" s="706"/>
      <c r="BB105" s="697"/>
      <c r="BC105" s="526"/>
      <c r="BD105" s="525"/>
      <c r="BE105" s="525"/>
      <c r="BF105" s="525"/>
      <c r="BG105" s="529"/>
      <c r="BH105" s="526"/>
      <c r="BI105" s="525"/>
      <c r="BJ105" s="525"/>
      <c r="BK105" s="525"/>
      <c r="BL105" s="529"/>
      <c r="BM105" s="526"/>
      <c r="BN105" s="525"/>
      <c r="BO105" s="525"/>
      <c r="BP105" s="525"/>
      <c r="BQ105" s="529"/>
    </row>
    <row r="106" s="383" customFormat="true" ht="250.15" customHeight="true" x14ac:dyDescent="0.2">
      <c r="A106" s="587"/>
      <c r="B106" s="242"/>
      <c r="C106" s="241"/>
      <c r="D106" s="241"/>
      <c r="E106" s="241"/>
      <c r="F106" s="241"/>
      <c r="G106" s="241"/>
      <c r="H106" s="241"/>
      <c r="I106" s="241"/>
      <c r="J106" s="241"/>
      <c r="K106" s="241"/>
      <c r="L106" s="241"/>
      <c r="M106" s="241"/>
      <c r="N106" s="241"/>
      <c r="O106" s="241"/>
      <c r="P106" s="241"/>
      <c r="Q106" s="241"/>
      <c r="R106" s="420"/>
      <c r="S106" s="420"/>
      <c r="T106" s="420"/>
      <c r="U106" s="420"/>
      <c r="V106" s="420"/>
      <c r="W106" s="420"/>
      <c r="X106" s="420"/>
      <c r="Y106" s="420"/>
      <c r="Z106" s="420"/>
      <c r="AA106" s="420"/>
      <c r="AB106" s="420"/>
      <c r="AC106" s="420"/>
      <c r="AD106" s="420"/>
      <c r="AE106" s="420"/>
      <c r="AF106" s="420"/>
      <c r="AG106" s="420"/>
      <c r="AH106" s="420"/>
      <c r="AI106" s="420"/>
      <c r="AJ106" s="420"/>
      <c r="AK106" s="420"/>
      <c r="AL106" s="420"/>
      <c r="AM106" s="420"/>
      <c r="AN106" s="420"/>
      <c r="AO106" s="420"/>
      <c r="AP106" s="420"/>
      <c r="AQ106" s="420"/>
      <c r="AR106" s="420"/>
      <c r="AS106" s="420"/>
      <c r="AT106" s="420"/>
      <c r="AU106" s="420"/>
      <c r="AV106" s="420"/>
      <c r="AW106" s="420"/>
      <c r="AX106" s="420"/>
      <c r="AY106" s="420"/>
      <c r="BA106" s="502"/>
      <c r="BB106" s="503"/>
      <c r="BC106" s="503"/>
      <c r="BD106" s="503"/>
      <c r="BE106" s="503"/>
      <c r="BF106" s="503"/>
      <c r="BG106" s="503"/>
      <c r="BH106" s="503"/>
      <c r="BI106" s="503"/>
      <c r="BJ106" s="503"/>
      <c r="BK106" s="503"/>
      <c r="BL106" s="503"/>
      <c r="BM106" s="503"/>
      <c r="BN106" s="503"/>
      <c r="BO106" s="503"/>
      <c r="BP106" s="503"/>
      <c r="BQ106" s="503"/>
    </row>
    <row r="107" s="363" customFormat="true" ht="18" customHeight="true" x14ac:dyDescent="0.2">
      <c r="A107" s="587"/>
      <c r="B107" s="364"/>
      <c r="C107" s="489"/>
      <c r="D107" s="489"/>
      <c r="E107" s="489"/>
      <c r="F107" s="489"/>
      <c r="G107" s="489"/>
      <c r="H107" s="489"/>
      <c r="I107" s="489"/>
      <c r="J107" s="489"/>
      <c r="K107" s="489"/>
      <c r="L107" s="489"/>
      <c r="M107" s="489"/>
      <c r="N107" s="489"/>
      <c r="O107" s="489"/>
      <c r="P107" s="489"/>
      <c r="Q107" s="489"/>
      <c r="R107" s="415"/>
      <c r="S107" s="415"/>
      <c r="T107" s="415"/>
      <c r="U107" s="415"/>
      <c r="V107" s="415"/>
      <c r="W107" s="415"/>
      <c r="X107" s="415"/>
      <c r="Y107" s="415"/>
      <c r="Z107" s="415"/>
      <c r="AA107" s="415"/>
      <c r="AB107" s="415"/>
      <c r="AC107" s="415"/>
      <c r="AD107" s="415"/>
      <c r="AE107" s="415"/>
      <c r="AF107" s="415"/>
      <c r="AG107" s="415"/>
      <c r="AH107" s="415"/>
      <c r="AI107" s="415"/>
      <c r="AJ107" s="415"/>
      <c r="AK107" s="415"/>
      <c r="AL107" s="415"/>
      <c r="AM107" s="415"/>
      <c r="AN107" s="415"/>
      <c r="AO107" s="415"/>
      <c r="AP107" s="415"/>
      <c r="AQ107" s="415"/>
      <c r="AR107" s="415"/>
      <c r="AS107" s="415"/>
      <c r="AT107" s="415"/>
      <c r="AU107" s="415"/>
      <c r="AV107" s="415"/>
      <c r="AW107" s="415"/>
      <c r="AX107" s="415"/>
      <c r="AY107" s="415"/>
      <c r="BB107" s="386"/>
    </row>
    <row r="108" s="363" customFormat="true" ht="22.5" customHeight="true" x14ac:dyDescent="0.35">
      <c r="A108" s="1172" t="str">
        <f>A1026</f>
        <v>Nepal</v>
      </c>
      <c r="B108" s="1173"/>
      <c r="C108" s="365"/>
      <c r="D108" s="365"/>
      <c r="E108" s="365"/>
      <c r="F108" s="365"/>
      <c r="G108" s="365"/>
      <c r="H108" s="365"/>
      <c r="I108" s="365"/>
      <c r="J108" s="365"/>
      <c r="K108" s="365"/>
      <c r="L108" s="365"/>
      <c r="M108" s="365"/>
      <c r="N108" s="365"/>
      <c r="O108" s="365"/>
      <c r="P108" s="365"/>
      <c r="Q108" s="365"/>
      <c r="R108" s="415"/>
      <c r="S108" s="415"/>
      <c r="T108" s="415"/>
      <c r="U108" s="415"/>
      <c r="V108" s="415"/>
      <c r="W108" s="415"/>
      <c r="X108" s="415"/>
      <c r="Y108" s="415"/>
      <c r="Z108" s="415"/>
      <c r="AA108" s="415"/>
      <c r="AB108" s="415"/>
      <c r="AC108" s="415"/>
      <c r="AD108" s="415"/>
      <c r="AE108" s="415"/>
      <c r="AF108" s="415"/>
      <c r="AG108" s="415"/>
      <c r="AH108" s="415"/>
      <c r="AI108" s="415"/>
      <c r="AJ108" s="415"/>
      <c r="AK108" s="415"/>
      <c r="AL108" s="415"/>
      <c r="AM108" s="415"/>
      <c r="AN108" s="415"/>
      <c r="AO108" s="415"/>
      <c r="AP108" s="415"/>
      <c r="AQ108" s="415"/>
      <c r="AR108" s="415"/>
      <c r="AS108" s="415"/>
      <c r="AT108" s="415"/>
      <c r="AU108" s="415"/>
      <c r="AV108" s="415"/>
      <c r="AW108" s="415"/>
      <c r="AX108" s="415"/>
      <c r="AY108" s="415"/>
      <c r="BB108" s="386"/>
    </row>
    <row r="109" s="363" customFormat="true" ht="22.5" customHeight="true" x14ac:dyDescent="0.35">
      <c r="A109" s="390">
        <f>A1034</f>
        <v>2003</v>
      </c>
      <c r="B109" s="391"/>
      <c r="C109" s="365"/>
      <c r="D109" s="365"/>
      <c r="E109" s="365"/>
      <c r="F109" s="365"/>
      <c r="G109" s="365"/>
      <c r="H109" s="365"/>
      <c r="I109" s="365"/>
      <c r="J109" s="365"/>
      <c r="K109" s="365"/>
      <c r="L109" s="365"/>
      <c r="M109" s="365"/>
      <c r="N109" s="365"/>
      <c r="O109" s="365"/>
      <c r="P109" s="365"/>
      <c r="Q109" s="365"/>
      <c r="R109" s="415"/>
      <c r="S109" s="415"/>
      <c r="T109" s="415"/>
      <c r="U109" s="415"/>
      <c r="V109" s="415"/>
      <c r="W109" s="415"/>
      <c r="X109" s="415"/>
      <c r="Y109" s="415"/>
      <c r="Z109" s="415"/>
      <c r="AA109" s="415"/>
      <c r="AB109" s="415"/>
      <c r="AC109" s="415"/>
      <c r="AD109" s="415"/>
      <c r="AE109" s="415"/>
      <c r="AF109" s="415"/>
      <c r="AG109" s="415"/>
      <c r="AH109" s="415"/>
      <c r="AI109" s="415"/>
      <c r="AJ109" s="415"/>
      <c r="AK109" s="415"/>
      <c r="AL109" s="415"/>
      <c r="AM109" s="415"/>
      <c r="AN109" s="415"/>
      <c r="AO109" s="415"/>
      <c r="AP109" s="415"/>
      <c r="AQ109" s="415"/>
      <c r="AR109" s="415"/>
      <c r="AS109" s="415"/>
      <c r="AT109" s="415"/>
      <c r="AU109" s="415"/>
      <c r="AV109" s="415"/>
      <c r="AW109" s="415"/>
      <c r="AX109" s="415"/>
      <c r="AY109" s="415"/>
      <c r="BB109" s="386"/>
    </row>
    <row r="110" s="363" customFormat="true" ht="22.5" customHeight="true" x14ac:dyDescent="0.35">
      <c r="A110" s="392" t="s">
        <v>99</v>
      </c>
      <c r="B110" s="393"/>
      <c r="C110" s="365"/>
      <c r="D110" s="365"/>
      <c r="E110" s="365"/>
      <c r="F110" s="365"/>
      <c r="G110" s="365"/>
      <c r="H110" s="365"/>
      <c r="I110" s="365"/>
      <c r="J110" s="365"/>
      <c r="K110" s="365"/>
      <c r="L110" s="365"/>
      <c r="M110" s="365"/>
      <c r="N110" s="365"/>
      <c r="O110" s="365"/>
      <c r="P110" s="365"/>
      <c r="Q110" s="365"/>
      <c r="R110" s="415"/>
      <c r="S110" s="415"/>
      <c r="T110" s="415"/>
      <c r="U110" s="415"/>
      <c r="V110" s="415"/>
      <c r="W110" s="415"/>
      <c r="X110" s="415"/>
      <c r="Y110" s="415"/>
      <c r="Z110" s="415"/>
      <c r="AA110" s="415"/>
      <c r="AB110" s="415"/>
      <c r="AC110" s="415"/>
      <c r="AD110" s="415"/>
      <c r="AE110" s="415"/>
      <c r="AF110" s="415"/>
      <c r="AG110" s="415"/>
      <c r="AH110" s="415"/>
      <c r="AI110" s="415"/>
      <c r="AJ110" s="415"/>
      <c r="AK110" s="415"/>
      <c r="AL110" s="415"/>
      <c r="AM110" s="415"/>
      <c r="AN110" s="415"/>
      <c r="AO110" s="415"/>
      <c r="AP110" s="415"/>
      <c r="AQ110" s="415"/>
      <c r="AR110" s="415"/>
      <c r="AS110" s="415"/>
      <c r="AT110" s="415"/>
      <c r="AU110" s="415"/>
      <c r="AV110" s="415"/>
      <c r="AW110" s="415"/>
      <c r="AX110" s="415"/>
      <c r="AY110" s="415"/>
      <c r="BB110" s="386"/>
    </row>
    <row r="111" s="363" customFormat="true" ht="20.1" customHeight="true" x14ac:dyDescent="0.35">
      <c r="A111" s="394" t="s">
        <v>97</v>
      </c>
      <c r="B111" s="391"/>
      <c r="C111" s="365"/>
      <c r="D111" s="365"/>
      <c r="E111" s="365"/>
      <c r="F111" s="365"/>
      <c r="G111" s="365"/>
      <c r="H111" s="365"/>
      <c r="I111" s="365"/>
      <c r="J111" s="365"/>
      <c r="K111" s="365"/>
      <c r="L111" s="365"/>
      <c r="M111" s="365"/>
      <c r="N111" s="365"/>
      <c r="O111" s="365"/>
      <c r="P111" s="365"/>
      <c r="Q111" s="365"/>
      <c r="R111" s="415"/>
      <c r="S111" s="415"/>
      <c r="T111" s="415"/>
      <c r="U111" s="415"/>
      <c r="V111" s="415"/>
      <c r="W111" s="415"/>
      <c r="X111" s="415"/>
      <c r="Y111" s="415"/>
      <c r="Z111" s="415"/>
      <c r="AA111" s="415"/>
      <c r="AB111" s="415"/>
      <c r="AC111" s="415"/>
      <c r="AD111" s="415"/>
      <c r="AE111" s="415"/>
      <c r="AF111" s="415"/>
      <c r="AG111" s="415"/>
      <c r="AH111" s="415"/>
      <c r="AI111" s="415"/>
      <c r="AJ111" s="415"/>
      <c r="AK111" s="415"/>
      <c r="AL111" s="415"/>
      <c r="AM111" s="415"/>
      <c r="AN111" s="415"/>
      <c r="AO111" s="415"/>
      <c r="AP111" s="415"/>
      <c r="AQ111" s="415"/>
      <c r="AR111" s="415"/>
      <c r="AS111" s="415"/>
      <c r="AT111" s="415"/>
      <c r="AU111" s="415"/>
      <c r="AV111" s="415"/>
      <c r="AW111" s="415"/>
      <c r="AX111" s="415"/>
      <c r="AY111" s="415"/>
      <c r="BB111" s="386"/>
    </row>
    <row r="112" s="363" customFormat="true" ht="15" customHeight="true" x14ac:dyDescent="0.2">
      <c r="A112" s="701" t="s">
        <v>98</v>
      </c>
      <c r="B112" s="428"/>
      <c r="C112" s="365"/>
      <c r="D112" s="365"/>
      <c r="E112" s="365"/>
      <c r="F112" s="365"/>
      <c r="G112" s="365"/>
      <c r="H112" s="365"/>
      <c r="I112" s="365"/>
      <c r="J112" s="365"/>
      <c r="K112" s="365"/>
      <c r="L112" s="365"/>
      <c r="M112" s="365"/>
      <c r="N112" s="365"/>
      <c r="O112" s="365"/>
      <c r="P112" s="365"/>
      <c r="Q112" s="365"/>
      <c r="R112" s="415"/>
      <c r="S112" s="415"/>
      <c r="T112" s="415"/>
      <c r="U112" s="415"/>
      <c r="V112" s="415"/>
      <c r="W112" s="415"/>
      <c r="X112" s="415"/>
      <c r="Y112" s="415"/>
      <c r="Z112" s="415"/>
      <c r="AA112" s="415"/>
      <c r="AB112" s="415"/>
      <c r="AC112" s="415"/>
      <c r="AD112" s="415"/>
      <c r="AE112" s="415"/>
      <c r="AF112" s="415"/>
      <c r="AG112" s="415"/>
      <c r="AH112" s="415"/>
      <c r="AI112" s="415"/>
      <c r="AJ112" s="415"/>
      <c r="AK112" s="415"/>
      <c r="AL112" s="415"/>
      <c r="AM112" s="415"/>
      <c r="AN112" s="415"/>
      <c r="AO112" s="415"/>
      <c r="AP112" s="415"/>
      <c r="AQ112" s="415"/>
      <c r="AR112" s="415"/>
      <c r="AS112" s="415"/>
      <c r="AT112" s="415"/>
      <c r="AU112" s="415"/>
      <c r="AV112" s="415"/>
      <c r="AW112" s="415"/>
      <c r="AX112" s="415"/>
      <c r="AY112" s="415"/>
      <c r="BB112" s="386"/>
    </row>
    <row r="113" s="363" customFormat="true" ht="15" customHeight="true" x14ac:dyDescent="0.2">
      <c r="A113" s="404" t="s">
        <v>40</v>
      </c>
      <c r="B113" s="403"/>
      <c r="C113" s="365"/>
      <c r="D113" s="365"/>
      <c r="E113" s="365"/>
      <c r="F113" s="365"/>
      <c r="G113" s="365"/>
      <c r="H113" s="365"/>
      <c r="I113" s="365"/>
      <c r="J113" s="365"/>
      <c r="K113" s="365"/>
      <c r="L113" s="365"/>
      <c r="M113" s="365"/>
      <c r="N113" s="365"/>
      <c r="O113" s="365"/>
      <c r="P113" s="365"/>
      <c r="Q113" s="365"/>
      <c r="R113" s="415"/>
      <c r="S113" s="415"/>
      <c r="T113" s="415"/>
      <c r="U113" s="415"/>
      <c r="V113" s="415"/>
      <c r="W113" s="415"/>
      <c r="X113" s="415"/>
      <c r="Y113" s="415"/>
      <c r="Z113" s="415"/>
      <c r="AA113" s="415"/>
      <c r="AB113" s="415"/>
      <c r="AC113" s="415"/>
      <c r="AD113" s="415"/>
      <c r="AE113" s="415"/>
      <c r="AF113" s="415"/>
      <c r="AG113" s="415"/>
      <c r="AH113" s="415"/>
      <c r="AI113" s="415"/>
      <c r="AJ113" s="415"/>
      <c r="AK113" s="415"/>
      <c r="AL113" s="415"/>
      <c r="AM113" s="415"/>
      <c r="AN113" s="415"/>
      <c r="AO113" s="415"/>
      <c r="AP113" s="415"/>
      <c r="AQ113" s="415"/>
      <c r="AR113" s="415"/>
      <c r="AS113" s="415"/>
      <c r="AT113" s="415"/>
      <c r="AU113" s="415"/>
      <c r="AV113" s="415"/>
      <c r="AW113" s="415"/>
      <c r="AX113" s="415"/>
      <c r="AY113" s="415"/>
      <c r="BB113" s="386"/>
    </row>
    <row r="114" s="363" customFormat="true" ht="15" customHeight="true" x14ac:dyDescent="0.2">
      <c r="A114" s="402" t="s">
        <v>39</v>
      </c>
      <c r="B114" s="403"/>
      <c r="C114" s="365"/>
      <c r="D114" s="365"/>
      <c r="E114" s="365"/>
      <c r="F114" s="365"/>
      <c r="G114" s="365"/>
      <c r="H114" s="365"/>
      <c r="I114" s="365"/>
      <c r="J114" s="365"/>
      <c r="K114" s="365"/>
      <c r="L114" s="365"/>
      <c r="M114" s="365"/>
      <c r="N114" s="365"/>
      <c r="O114" s="365"/>
      <c r="P114" s="365"/>
      <c r="Q114" s="365"/>
      <c r="R114" s="415"/>
      <c r="S114" s="415"/>
      <c r="T114" s="415"/>
      <c r="U114" s="415"/>
      <c r="V114" s="415"/>
      <c r="W114" s="415"/>
      <c r="X114" s="415"/>
      <c r="Y114" s="415"/>
      <c r="Z114" s="415"/>
      <c r="AA114" s="415"/>
      <c r="AB114" s="415"/>
      <c r="AC114" s="415"/>
      <c r="AD114" s="415"/>
      <c r="AE114" s="415"/>
      <c r="AF114" s="415"/>
      <c r="AG114" s="415"/>
      <c r="AH114" s="415"/>
      <c r="AI114" s="415"/>
      <c r="AJ114" s="415"/>
      <c r="AK114" s="415"/>
      <c r="AL114" s="415"/>
      <c r="AM114" s="415"/>
      <c r="AN114" s="415"/>
      <c r="AO114" s="415"/>
      <c r="AP114" s="415"/>
      <c r="AQ114" s="415"/>
      <c r="AR114" s="415"/>
      <c r="AS114" s="415"/>
      <c r="AT114" s="415"/>
      <c r="AU114" s="415"/>
      <c r="AV114" s="415"/>
      <c r="AW114" s="415"/>
      <c r="AX114" s="415"/>
      <c r="AY114" s="415"/>
      <c r="BB114" s="386"/>
    </row>
    <row r="115" s="363" customFormat="true" ht="15" customHeight="true" x14ac:dyDescent="0.2">
      <c r="A115" s="402" t="s">
        <v>136</v>
      </c>
      <c r="B115" s="427" t="str">
        <f>A1025</f>
        <v>WHS03</v>
      </c>
      <c r="C115" s="365"/>
      <c r="D115" s="365"/>
      <c r="E115" s="365"/>
      <c r="F115" s="365"/>
      <c r="G115" s="365"/>
      <c r="H115" s="365"/>
      <c r="I115" s="365"/>
      <c r="J115" s="365"/>
      <c r="K115" s="365"/>
      <c r="L115" s="365"/>
      <c r="M115" s="365"/>
      <c r="N115" s="365"/>
      <c r="O115" s="365"/>
      <c r="P115" s="365"/>
      <c r="Q115" s="365"/>
      <c r="R115" s="415"/>
      <c r="S115" s="415"/>
      <c r="T115" s="415"/>
      <c r="U115" s="415"/>
      <c r="V115" s="415"/>
      <c r="W115" s="415"/>
      <c r="X115" s="415"/>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BB115" s="386"/>
    </row>
    <row r="116" s="363" customFormat="true" ht="15" customHeight="true" x14ac:dyDescent="0.2">
      <c r="A116" s="248" t="str">
        <f>B1030</f>
        <v/>
      </c>
      <c r="B116" s="247"/>
      <c r="C116" s="365"/>
      <c r="D116" s="365"/>
      <c r="E116" s="365"/>
      <c r="F116" s="365"/>
      <c r="G116" s="365"/>
      <c r="H116" s="365"/>
      <c r="I116" s="365"/>
      <c r="J116" s="365"/>
      <c r="K116" s="365"/>
      <c r="L116" s="365"/>
      <c r="M116" s="365"/>
      <c r="N116" s="365"/>
      <c r="O116" s="365"/>
      <c r="P116" s="365"/>
      <c r="Q116" s="365"/>
      <c r="R116" s="415"/>
      <c r="S116" s="415"/>
      <c r="T116" s="415"/>
      <c r="U116" s="415"/>
      <c r="V116" s="415"/>
      <c r="W116" s="415"/>
      <c r="X116" s="415"/>
      <c r="Y116" s="415"/>
      <c r="Z116" s="415"/>
      <c r="AA116" s="415"/>
      <c r="AB116" s="415"/>
      <c r="AC116" s="415"/>
      <c r="AD116" s="415"/>
      <c r="AE116" s="415"/>
      <c r="AF116" s="415"/>
      <c r="AG116" s="415"/>
      <c r="AH116" s="415"/>
      <c r="AI116" s="415"/>
      <c r="AJ116" s="415"/>
      <c r="AK116" s="415"/>
      <c r="AL116" s="415"/>
      <c r="AM116" s="415"/>
      <c r="AN116" s="415"/>
      <c r="AO116" s="415"/>
      <c r="AP116" s="415"/>
      <c r="AQ116" s="415"/>
      <c r="AR116" s="415"/>
      <c r="AS116" s="415"/>
      <c r="AT116" s="415"/>
      <c r="AU116" s="415"/>
      <c r="AV116" s="415"/>
      <c r="AW116" s="415"/>
      <c r="AX116" s="415"/>
      <c r="AY116" s="415"/>
      <c r="BB116" s="386"/>
    </row>
    <row r="117" s="363" customFormat="true" ht="15" customHeight="true" x14ac:dyDescent="0.2">
      <c r="A117" s="248" t="str">
        <f>B1029</f>
        <v/>
      </c>
      <c r="B117" s="246"/>
      <c r="C117" s="365"/>
      <c r="D117" s="365"/>
      <c r="E117" s="365"/>
      <c r="F117" s="365"/>
      <c r="G117" s="365"/>
      <c r="H117" s="365"/>
      <c r="I117" s="365"/>
      <c r="J117" s="365"/>
      <c r="K117" s="365"/>
      <c r="L117" s="365"/>
      <c r="M117" s="365"/>
      <c r="N117" s="365"/>
      <c r="O117" s="365"/>
      <c r="P117" s="365"/>
      <c r="Q117" s="365"/>
      <c r="R117" s="415"/>
      <c r="S117" s="415"/>
      <c r="T117" s="415"/>
      <c r="U117" s="415"/>
      <c r="V117" s="415"/>
      <c r="W117" s="415"/>
      <c r="X117" s="415"/>
      <c r="Y117" s="415"/>
      <c r="Z117" s="415"/>
      <c r="AA117" s="415"/>
      <c r="AB117" s="415"/>
      <c r="AC117" s="415"/>
      <c r="AD117" s="415"/>
      <c r="AE117" s="415"/>
      <c r="AF117" s="415"/>
      <c r="AG117" s="415"/>
      <c r="AH117" s="415"/>
      <c r="AI117" s="415"/>
      <c r="AJ117" s="415"/>
      <c r="AK117" s="415"/>
      <c r="AL117" s="415"/>
      <c r="AM117" s="415"/>
      <c r="AN117" s="415"/>
      <c r="AO117" s="415"/>
      <c r="AP117" s="415"/>
      <c r="AQ117" s="415"/>
      <c r="AR117" s="415"/>
      <c r="AS117" s="415"/>
      <c r="AT117" s="415"/>
      <c r="AU117" s="415"/>
      <c r="AV117" s="415"/>
      <c r="AW117" s="415"/>
      <c r="AX117" s="415"/>
      <c r="AY117" s="415"/>
      <c r="BB117" s="386"/>
    </row>
    <row r="118" s="363" customFormat="true" ht="21" customHeight="true" x14ac:dyDescent="0.2">
      <c r="A118" s="245"/>
      <c r="B118" s="247"/>
      <c r="C118" s="365"/>
      <c r="D118" s="365"/>
      <c r="E118" s="365"/>
      <c r="F118" s="365"/>
      <c r="G118" s="365"/>
      <c r="H118" s="365"/>
      <c r="I118" s="365"/>
      <c r="J118" s="365"/>
      <c r="K118" s="365"/>
      <c r="L118" s="365"/>
      <c r="M118" s="365"/>
      <c r="N118" s="365"/>
      <c r="O118" s="365"/>
      <c r="P118" s="365"/>
      <c r="Q118" s="36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BB118" s="386"/>
    </row>
    <row r="119" s="363" customFormat="true" ht="15" customHeight="true" x14ac:dyDescent="0.2">
      <c r="A119" s="244"/>
      <c r="B119" s="243"/>
      <c r="C119" s="365"/>
      <c r="D119" s="365"/>
      <c r="E119" s="365"/>
      <c r="F119" s="365"/>
      <c r="G119" s="365"/>
      <c r="H119" s="365"/>
      <c r="I119" s="365"/>
      <c r="J119" s="365"/>
      <c r="K119" s="365"/>
      <c r="L119" s="365"/>
      <c r="M119" s="365"/>
      <c r="N119" s="365"/>
      <c r="O119" s="365"/>
      <c r="P119" s="365"/>
      <c r="Q119" s="365"/>
      <c r="R119" s="415"/>
      <c r="S119" s="415"/>
      <c r="T119" s="415"/>
      <c r="U119" s="415"/>
      <c r="V119" s="415"/>
      <c r="W119" s="415"/>
      <c r="X119" s="415"/>
      <c r="Y119" s="415"/>
      <c r="Z119" s="415"/>
      <c r="AA119" s="415"/>
      <c r="AB119" s="415"/>
      <c r="AC119" s="415"/>
      <c r="AD119" s="415"/>
      <c r="AE119" s="415"/>
      <c r="AF119" s="415"/>
      <c r="AG119" s="415"/>
      <c r="AH119" s="415"/>
      <c r="AI119" s="415"/>
      <c r="AJ119" s="415"/>
      <c r="AK119" s="415"/>
      <c r="AL119" s="415"/>
      <c r="AM119" s="415"/>
      <c r="AN119" s="415"/>
      <c r="AO119" s="415"/>
      <c r="AP119" s="415"/>
      <c r="AQ119" s="415"/>
      <c r="AR119" s="415"/>
      <c r="AS119" s="415"/>
      <c r="AT119" s="415"/>
      <c r="AU119" s="415"/>
      <c r="AV119" s="415"/>
      <c r="AW119" s="415"/>
      <c r="AX119" s="415"/>
      <c r="AY119" s="415"/>
      <c r="BB119" s="386"/>
    </row>
    <row r="120" s="387" customFormat="true" ht="15" customHeight="true" x14ac:dyDescent="0.2">
      <c r="A120" s="368" t="s">
        <v>99</v>
      </c>
      <c r="B120" s="411"/>
      <c r="C120" s="1174" t="s">
        <v>115</v>
      </c>
      <c r="D120" s="1175"/>
      <c r="E120" s="1175"/>
      <c r="F120" s="1175"/>
      <c r="G120" s="1176"/>
      <c r="H120" s="1177" t="s">
        <v>38</v>
      </c>
      <c r="I120" s="1148"/>
      <c r="J120" s="1148"/>
      <c r="K120" s="1148"/>
      <c r="L120" s="1150"/>
      <c r="M120" s="1138" t="s">
        <v>37</v>
      </c>
      <c r="N120" s="1139"/>
      <c r="O120" s="1139"/>
      <c r="P120" s="1139"/>
      <c r="Q120" s="1141"/>
      <c r="R120" s="512"/>
      <c r="S120" s="512"/>
      <c r="T120" s="512"/>
      <c r="U120" s="512"/>
      <c r="V120" s="512"/>
      <c r="W120" s="512"/>
      <c r="X120" s="512"/>
      <c r="Y120" s="512"/>
      <c r="Z120" s="512"/>
      <c r="AA120" s="512"/>
      <c r="AB120" s="512"/>
      <c r="AC120" s="512"/>
      <c r="AD120" s="512"/>
      <c r="AE120" s="512"/>
      <c r="AF120" s="512"/>
      <c r="AG120" s="512"/>
      <c r="AH120" s="512"/>
      <c r="AI120" s="512"/>
      <c r="AJ120" s="512"/>
      <c r="AK120" s="512"/>
      <c r="AL120" s="512"/>
      <c r="AM120" s="512"/>
      <c r="AN120" s="512"/>
      <c r="AO120" s="512"/>
      <c r="AP120" s="512"/>
      <c r="AQ120" s="512"/>
      <c r="AR120" s="512"/>
      <c r="AS120" s="512"/>
      <c r="AT120" s="512"/>
      <c r="AU120" s="512"/>
      <c r="AV120" s="512"/>
      <c r="AW120" s="512"/>
      <c r="AX120" s="512"/>
      <c r="AY120" s="512"/>
      <c r="BA120" s="421" t="s">
        <v>131</v>
      </c>
      <c r="BB120" s="368" t="s">
        <v>99</v>
      </c>
      <c r="BC120" s="1138" t="s">
        <v>115</v>
      </c>
      <c r="BD120" s="1139"/>
      <c r="BE120" s="1139"/>
      <c r="BF120" s="1139"/>
      <c r="BG120" s="1140"/>
      <c r="BH120" s="1138" t="s">
        <v>38</v>
      </c>
      <c r="BI120" s="1139"/>
      <c r="BJ120" s="1139"/>
      <c r="BK120" s="1139"/>
      <c r="BL120" s="1140"/>
      <c r="BM120" s="1138" t="s">
        <v>37</v>
      </c>
      <c r="BN120" s="1139"/>
      <c r="BO120" s="1139"/>
      <c r="BP120" s="1139"/>
      <c r="BQ120" s="1141"/>
    </row>
    <row r="121" s="387" customFormat="true" ht="12.75" x14ac:dyDescent="0.2">
      <c r="A121" s="407" t="s">
        <v>87</v>
      </c>
      <c r="B121" s="450"/>
      <c r="C121" s="492" t="s">
        <v>0</v>
      </c>
      <c r="D121" s="708" t="s">
        <v>1</v>
      </c>
      <c r="E121" s="708" t="s">
        <v>2</v>
      </c>
      <c r="F121" s="708" t="s">
        <v>3</v>
      </c>
      <c r="G121" s="709" t="s">
        <v>4</v>
      </c>
      <c r="H121" s="455" t="s">
        <v>0</v>
      </c>
      <c r="I121" s="710" t="s">
        <v>1</v>
      </c>
      <c r="J121" s="710" t="s">
        <v>2</v>
      </c>
      <c r="K121" s="710" t="s">
        <v>3</v>
      </c>
      <c r="L121" s="711" t="s">
        <v>4</v>
      </c>
      <c r="M121" s="456" t="s">
        <v>0</v>
      </c>
      <c r="N121" s="710" t="s">
        <v>1</v>
      </c>
      <c r="O121" s="710" t="s">
        <v>2</v>
      </c>
      <c r="P121" s="710" t="s">
        <v>3</v>
      </c>
      <c r="Q121" s="711" t="s">
        <v>4</v>
      </c>
      <c r="R121" s="512"/>
      <c r="S121" s="512"/>
      <c r="T121" s="512"/>
      <c r="U121" s="512"/>
      <c r="V121" s="512"/>
      <c r="W121" s="512"/>
      <c r="X121" s="512"/>
      <c r="Y121" s="512"/>
      <c r="Z121" s="512"/>
      <c r="AA121" s="512"/>
      <c r="AB121" s="512"/>
      <c r="AC121" s="512"/>
      <c r="AD121" s="512"/>
      <c r="AE121" s="512"/>
      <c r="AF121" s="512"/>
      <c r="AG121" s="512"/>
      <c r="AH121" s="512"/>
      <c r="AI121" s="512"/>
      <c r="AJ121" s="512"/>
      <c r="AK121" s="512"/>
      <c r="AL121" s="512"/>
      <c r="AM121" s="512"/>
      <c r="AN121" s="512"/>
      <c r="AO121" s="512"/>
      <c r="AP121" s="512"/>
      <c r="AQ121" s="512"/>
      <c r="AR121" s="512"/>
      <c r="AS121" s="512"/>
      <c r="AT121" s="512"/>
      <c r="AU121" s="512"/>
      <c r="AV121" s="512"/>
      <c r="AW121" s="512"/>
      <c r="AX121" s="512"/>
      <c r="AY121" s="512"/>
      <c r="BA121" s="407" t="s">
        <v>117</v>
      </c>
      <c r="BB121" s="406"/>
      <c r="BC121" s="531" t="s">
        <v>0</v>
      </c>
      <c r="BD121" s="671" t="s">
        <v>1</v>
      </c>
      <c r="BE121" s="671" t="s">
        <v>2</v>
      </c>
      <c r="BF121" s="671" t="s">
        <v>3</v>
      </c>
      <c r="BG121" s="532" t="s">
        <v>4</v>
      </c>
      <c r="BH121" s="531" t="s">
        <v>0</v>
      </c>
      <c r="BI121" s="671" t="s">
        <v>1</v>
      </c>
      <c r="BJ121" s="671" t="s">
        <v>2</v>
      </c>
      <c r="BK121" s="671" t="s">
        <v>3</v>
      </c>
      <c r="BL121" s="532" t="s">
        <v>4</v>
      </c>
      <c r="BM121" s="531" t="s">
        <v>0</v>
      </c>
      <c r="BN121" s="671" t="s">
        <v>1</v>
      </c>
      <c r="BO121" s="671" t="s">
        <v>2</v>
      </c>
      <c r="BP121" s="671" t="s">
        <v>3</v>
      </c>
      <c r="BQ121" s="532" t="s">
        <v>4</v>
      </c>
    </row>
    <row r="122" s="387" customFormat="true" ht="15" customHeight="true" x14ac:dyDescent="0.2">
      <c r="A122" s="1158" t="s">
        <v>18</v>
      </c>
      <c r="B122" s="452" t="s">
        <v>14</v>
      </c>
      <c r="C122" s="200">
        <v>15.841975524851613</v>
      </c>
      <c r="D122" s="199">
        <v>19.038425107036218</v>
      </c>
      <c r="E122" s="199">
        <v>28.360730807782268</v>
      </c>
      <c r="F122" s="199">
        <v>51.633975312209643</v>
      </c>
      <c r="G122" s="198">
        <v>93.021562677740121</v>
      </c>
      <c r="H122" s="197">
        <v>49.103172621869859</v>
      </c>
      <c r="I122" s="199">
        <v>90.574023293721822</v>
      </c>
      <c r="J122" s="199">
        <v>95.177094046208524</v>
      </c>
      <c r="K122" s="199">
        <v>96.547239918045392</v>
      </c>
      <c r="L122" s="196">
        <v>99.210216478321428</v>
      </c>
      <c r="M122" s="200">
        <v>15.23698500601523</v>
      </c>
      <c r="N122" s="199">
        <v>19.530062549703874</v>
      </c>
      <c r="O122" s="199">
        <v>22.907302615462328</v>
      </c>
      <c r="P122" s="199">
        <v>35.960772708706649</v>
      </c>
      <c r="Q122" s="196">
        <v>75.337115751677928</v>
      </c>
      <c r="R122" s="512"/>
      <c r="S122" s="512"/>
      <c r="T122" s="512"/>
      <c r="U122" s="512"/>
      <c r="V122" s="512"/>
      <c r="W122" s="512"/>
      <c r="X122" s="512"/>
      <c r="Y122" s="512"/>
      <c r="Z122" s="512"/>
      <c r="AA122" s="512"/>
      <c r="AB122" s="512"/>
      <c r="AC122" s="512"/>
      <c r="AD122" s="512"/>
      <c r="AE122" s="512"/>
      <c r="AF122" s="512"/>
      <c r="AG122" s="512"/>
      <c r="AH122" s="512"/>
      <c r="AI122" s="512"/>
      <c r="AJ122" s="512"/>
      <c r="AK122" s="512"/>
      <c r="AL122" s="512"/>
      <c r="AM122" s="512"/>
      <c r="AN122" s="512"/>
      <c r="AO122" s="512"/>
      <c r="AP122" s="512"/>
      <c r="AQ122" s="512"/>
      <c r="AR122" s="512"/>
      <c r="AS122" s="512"/>
      <c r="AT122" s="512"/>
      <c r="AU122" s="512"/>
      <c r="AV122" s="512"/>
      <c r="AW122" s="512"/>
      <c r="AX122" s="512"/>
      <c r="AY122" s="512"/>
      <c r="BA122" s="1144" t="s">
        <v>18</v>
      </c>
      <c r="BB122" s="699" t="s">
        <v>14</v>
      </c>
      <c r="BC122" s="561">
        <v>119626.91949462891</v>
      </c>
      <c r="BD122" s="557">
        <v>145678.82255554199</v>
      </c>
      <c r="BE122" s="557">
        <v>213280.45838165283</v>
      </c>
      <c r="BF122" s="557">
        <v>391769.73126220703</v>
      </c>
      <c r="BG122" s="570">
        <v>704942.40839385986</v>
      </c>
      <c r="BH122" s="561">
        <v>55061.765686035156</v>
      </c>
      <c r="BI122" s="557">
        <v>102209.12789916992</v>
      </c>
      <c r="BJ122" s="557">
        <v>107193.42782592773</v>
      </c>
      <c r="BK122" s="557">
        <v>108064.71002197266</v>
      </c>
      <c r="BL122" s="570">
        <v>111969.51516723633</v>
      </c>
      <c r="BM122" s="561">
        <v>96495.925415039063</v>
      </c>
      <c r="BN122" s="557">
        <v>128548.38264465332</v>
      </c>
      <c r="BO122" s="557">
        <v>147598.38672637939</v>
      </c>
      <c r="BP122" s="557">
        <v>232149.86795806885</v>
      </c>
      <c r="BQ122" s="570">
        <v>486007.2307434082</v>
      </c>
    </row>
    <row r="123" s="387" customFormat="true" ht="15" customHeight="true" x14ac:dyDescent="0.2">
      <c r="A123" s="1145"/>
      <c r="B123" s="453" t="s">
        <v>51</v>
      </c>
      <c r="C123" s="195">
        <v>84.15802447514838</v>
      </c>
      <c r="D123" s="194">
        <v>80.961574892963782</v>
      </c>
      <c r="E123" s="194">
        <v>71.639269192217725</v>
      </c>
      <c r="F123" s="194">
        <v>48.366024687790357</v>
      </c>
      <c r="G123" s="193">
        <v>6.978437322259877</v>
      </c>
      <c r="H123" s="192">
        <v>50.896827378130141</v>
      </c>
      <c r="I123" s="194">
        <v>9.4259767062781759</v>
      </c>
      <c r="J123" s="194">
        <v>4.8229059537914809</v>
      </c>
      <c r="K123" s="194">
        <v>3.4527600819546116</v>
      </c>
      <c r="L123" s="191">
        <v>0.78978352167857324</v>
      </c>
      <c r="M123" s="195">
        <v>84.763014993984768</v>
      </c>
      <c r="N123" s="194">
        <v>80.469937450296129</v>
      </c>
      <c r="O123" s="194">
        <v>77.092697384537672</v>
      </c>
      <c r="P123" s="194">
        <v>64.039227291293358</v>
      </c>
      <c r="Q123" s="191">
        <v>24.662884248322072</v>
      </c>
      <c r="R123" s="512"/>
      <c r="S123" s="512"/>
      <c r="T123" s="512"/>
      <c r="U123" s="512"/>
      <c r="V123" s="512"/>
      <c r="W123" s="512"/>
      <c r="X123" s="512"/>
      <c r="Y123" s="512"/>
      <c r="Z123" s="512"/>
      <c r="AA123" s="512"/>
      <c r="AB123" s="512"/>
      <c r="AC123" s="512"/>
      <c r="AD123" s="512"/>
      <c r="AE123" s="512"/>
      <c r="AF123" s="512"/>
      <c r="AG123" s="512"/>
      <c r="AH123" s="512"/>
      <c r="AI123" s="512"/>
      <c r="AJ123" s="512"/>
      <c r="AK123" s="512"/>
      <c r="AL123" s="512"/>
      <c r="AM123" s="512"/>
      <c r="AN123" s="512"/>
      <c r="AO123" s="512"/>
      <c r="AP123" s="512"/>
      <c r="AQ123" s="512"/>
      <c r="AR123" s="512"/>
      <c r="AS123" s="512"/>
      <c r="AT123" s="512"/>
      <c r="AU123" s="512"/>
      <c r="AV123" s="512"/>
      <c r="AW123" s="512"/>
      <c r="AX123" s="512"/>
      <c r="AY123" s="512"/>
      <c r="BA123" s="1136"/>
      <c r="BB123" s="697" t="s">
        <v>51</v>
      </c>
      <c r="BC123" s="562">
        <v>635499.35441589355</v>
      </c>
      <c r="BD123" s="558">
        <v>619504.33590698242</v>
      </c>
      <c r="BE123" s="558">
        <v>538746.912940979</v>
      </c>
      <c r="BF123" s="558">
        <v>366974.34934234619</v>
      </c>
      <c r="BG123" s="571">
        <v>52884.473999023438</v>
      </c>
      <c r="BH123" s="562">
        <v>57073.07763671875</v>
      </c>
      <c r="BI123" s="558">
        <v>10636.834091186523</v>
      </c>
      <c r="BJ123" s="558">
        <v>5431.8092651367188</v>
      </c>
      <c r="BK123" s="558">
        <v>3864.65234375</v>
      </c>
      <c r="BL123" s="571">
        <v>891.3565673828125</v>
      </c>
      <c r="BM123" s="562">
        <v>536804.72676086426</v>
      </c>
      <c r="BN123" s="558">
        <v>529659.35385131836</v>
      </c>
      <c r="BO123" s="558">
        <v>496730.58209228516</v>
      </c>
      <c r="BP123" s="558">
        <v>413414.31343078613</v>
      </c>
      <c r="BQ123" s="571">
        <v>159102.7205657959</v>
      </c>
    </row>
    <row r="124" s="387" customFormat="true" ht="15" customHeight="true" x14ac:dyDescent="0.2">
      <c r="A124" s="1145" t="s">
        <v>50</v>
      </c>
      <c r="B124" s="453" t="s">
        <v>15</v>
      </c>
      <c r="C124" s="195">
        <f>C122*C129/100</f>
        <v>13.631636889124218</v>
      </c>
      <c r="D124" s="194">
        <f>D122*D129/100</f>
        <v>17.413669784761375</v>
      </c>
      <c r="E124" s="194">
        <f t="shared" ref="E124:Q124" si="3">E122*E129/100</f>
        <v>25.951231977173215</v>
      </c>
      <c r="F124" s="194">
        <f t="shared" si="3"/>
        <v>44.724020068324407</v>
      </c>
      <c r="G124" s="193">
        <f t="shared" si="3"/>
        <v>77.578959178208393</v>
      </c>
      <c r="H124" s="192">
        <f t="shared" si="3"/>
        <v>36.082353933787971</v>
      </c>
      <c r="I124" s="194">
        <f t="shared" si="3"/>
        <v>59.857801634530233</v>
      </c>
      <c r="J124" s="194">
        <f t="shared" si="3"/>
        <v>65.40284166441154</v>
      </c>
      <c r="K124" s="194">
        <f t="shared" si="3"/>
        <v>74.482839313225512</v>
      </c>
      <c r="L124" s="191">
        <f t="shared" si="3"/>
        <v>89.863678790349454</v>
      </c>
      <c r="M124" s="195">
        <f t="shared" si="3"/>
        <v>12.797471580298657</v>
      </c>
      <c r="N124" s="194">
        <f t="shared" si="3"/>
        <v>18.09092922840658</v>
      </c>
      <c r="O124" s="194">
        <f t="shared" si="3"/>
        <v>21.302629778349601</v>
      </c>
      <c r="P124" s="194">
        <f t="shared" si="3"/>
        <v>32.509640288505459</v>
      </c>
      <c r="Q124" s="191">
        <f t="shared" si="3"/>
        <v>68.813096146806728</v>
      </c>
      <c r="R124" s="512"/>
      <c r="S124" s="512"/>
      <c r="T124" s="512"/>
      <c r="U124" s="512"/>
      <c r="V124" s="512"/>
      <c r="W124" s="512"/>
      <c r="X124" s="512"/>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c r="AV124" s="512"/>
      <c r="AW124" s="512"/>
      <c r="AX124" s="512"/>
      <c r="AY124" s="512"/>
      <c r="BA124" s="1136" t="s">
        <v>50</v>
      </c>
      <c r="BB124" s="697" t="s">
        <v>15</v>
      </c>
      <c r="BC124" s="562">
        <v>101031.5302734375</v>
      </c>
      <c r="BD124" s="558">
        <v>130560.30796813965</v>
      </c>
      <c r="BE124" s="558">
        <v>195223.72130584717</v>
      </c>
      <c r="BF124" s="558">
        <v>338578.89150238037</v>
      </c>
      <c r="BG124" s="571">
        <v>586979.20425415039</v>
      </c>
      <c r="BH124" s="562">
        <v>40146.343322753906</v>
      </c>
      <c r="BI124" s="558">
        <v>66720.384902954102</v>
      </c>
      <c r="BJ124" s="558">
        <v>73516.850189208984</v>
      </c>
      <c r="BK124" s="558">
        <v>84175.264526367188</v>
      </c>
      <c r="BL124" s="571">
        <v>101380.57821655273</v>
      </c>
      <c r="BM124" s="562">
        <v>78638.558074951172</v>
      </c>
      <c r="BN124" s="558">
        <v>116050.22383117676</v>
      </c>
      <c r="BO124" s="558">
        <v>138317.65277862549</v>
      </c>
      <c r="BP124" s="558">
        <v>210667.8975982666</v>
      </c>
      <c r="BQ124" s="571">
        <v>442759.90186309814</v>
      </c>
    </row>
    <row r="125" s="387" customFormat="true" ht="15" customHeight="true" x14ac:dyDescent="0.2">
      <c r="A125" s="1145"/>
      <c r="B125" s="453" t="s">
        <v>16</v>
      </c>
      <c r="C125" s="195">
        <f>C122*C128/100</f>
        <v>2.2103386357273935</v>
      </c>
      <c r="D125" s="194">
        <f>D122*D128/100</f>
        <v>1.624755322274843</v>
      </c>
      <c r="E125" s="194">
        <f t="shared" ref="E125:Q125" si="4">E122*E128/100</f>
        <v>2.4094988306090515</v>
      </c>
      <c r="F125" s="194">
        <f t="shared" si="4"/>
        <v>6.909955243885233</v>
      </c>
      <c r="G125" s="193">
        <f t="shared" si="4"/>
        <v>15.442603499531721</v>
      </c>
      <c r="H125" s="192">
        <f t="shared" si="4"/>
        <v>13.020818688081889</v>
      </c>
      <c r="I125" s="194">
        <f t="shared" si="4"/>
        <v>30.716221659191593</v>
      </c>
      <c r="J125" s="194">
        <f t="shared" si="4"/>
        <v>29.774252381796984</v>
      </c>
      <c r="K125" s="194">
        <f t="shared" si="4"/>
        <v>22.064400604819884</v>
      </c>
      <c r="L125" s="191">
        <f t="shared" si="4"/>
        <v>9.3465376879719706</v>
      </c>
      <c r="M125" s="195">
        <f t="shared" si="4"/>
        <v>2.4395134257165747</v>
      </c>
      <c r="N125" s="194">
        <f t="shared" si="4"/>
        <v>1.4391333212972952</v>
      </c>
      <c r="O125" s="194">
        <f t="shared" si="4"/>
        <v>1.6046728371127228</v>
      </c>
      <c r="P125" s="194">
        <f t="shared" si="4"/>
        <v>3.4511324202011928</v>
      </c>
      <c r="Q125" s="191">
        <f t="shared" si="4"/>
        <v>6.5240196048711985</v>
      </c>
      <c r="R125" s="512"/>
      <c r="S125" s="512"/>
      <c r="T125" s="512"/>
      <c r="U125" s="512"/>
      <c r="V125" s="512"/>
      <c r="W125" s="512"/>
      <c r="X125" s="512"/>
      <c r="Y125" s="512"/>
      <c r="Z125" s="512"/>
      <c r="AA125" s="512"/>
      <c r="AB125" s="512"/>
      <c r="AC125" s="512"/>
      <c r="AD125" s="512"/>
      <c r="AE125" s="512"/>
      <c r="AF125" s="512"/>
      <c r="AG125" s="512"/>
      <c r="AH125" s="512"/>
      <c r="AI125" s="512"/>
      <c r="AJ125" s="512"/>
      <c r="AK125" s="512"/>
      <c r="AL125" s="512"/>
      <c r="AM125" s="512"/>
      <c r="AN125" s="512"/>
      <c r="AO125" s="512"/>
      <c r="AP125" s="512"/>
      <c r="AQ125" s="512"/>
      <c r="AR125" s="512"/>
      <c r="AS125" s="512"/>
      <c r="AT125" s="512"/>
      <c r="AU125" s="512"/>
      <c r="AV125" s="512"/>
      <c r="AW125" s="512"/>
      <c r="AX125" s="512"/>
      <c r="AY125" s="512"/>
      <c r="BA125" s="1136"/>
      <c r="BB125" s="697" t="s">
        <v>16</v>
      </c>
      <c r="BC125" s="562">
        <v>17983.874572753906</v>
      </c>
      <c r="BD125" s="558">
        <v>14835.662719726563</v>
      </c>
      <c r="BE125" s="558">
        <v>17411.643325805664</v>
      </c>
      <c r="BF125" s="558">
        <v>52682.58975982666</v>
      </c>
      <c r="BG125" s="571">
        <v>116843.75467681885</v>
      </c>
      <c r="BH125" s="562">
        <v>14915.42236328125</v>
      </c>
      <c r="BI125" s="558">
        <v>35488.74299621582</v>
      </c>
      <c r="BJ125" s="558">
        <v>33676.57763671875</v>
      </c>
      <c r="BK125" s="558">
        <v>23889.445495605469</v>
      </c>
      <c r="BL125" s="571">
        <v>10588.936950683594</v>
      </c>
      <c r="BM125" s="562">
        <v>17245.852691650391</v>
      </c>
      <c r="BN125" s="558">
        <v>12498.158813476563</v>
      </c>
      <c r="BO125" s="558">
        <v>8352.788330078125</v>
      </c>
      <c r="BP125" s="558">
        <v>21481.970359802246</v>
      </c>
      <c r="BQ125" s="571">
        <v>41619.629417419434</v>
      </c>
    </row>
    <row r="126" s="387" customFormat="true" ht="15" customHeight="true" x14ac:dyDescent="0.2">
      <c r="A126" s="1145"/>
      <c r="B126" s="453" t="s">
        <v>22</v>
      </c>
      <c r="C126" s="195">
        <f>100-C124-C125-C127</f>
        <v>6.4575192024193484</v>
      </c>
      <c r="D126" s="194">
        <f>100-D124-D125-D127</f>
        <v>6.7368782740933995</v>
      </c>
      <c r="E126" s="194">
        <f t="shared" ref="E126:Q126" si="5">100-E124-E125-E127</f>
        <v>5.8142853331841593</v>
      </c>
      <c r="F126" s="194">
        <f t="shared" si="5"/>
        <v>10.604009371626361</v>
      </c>
      <c r="G126" s="193">
        <f t="shared" si="5"/>
        <v>4.0570424928393063</v>
      </c>
      <c r="H126" s="192">
        <f t="shared" si="5"/>
        <v>6.156851160847971</v>
      </c>
      <c r="I126" s="194">
        <f t="shared" si="5"/>
        <v>3.2070643638679011</v>
      </c>
      <c r="J126" s="194">
        <f t="shared" si="5"/>
        <v>4.7238915988761816</v>
      </c>
      <c r="K126" s="194">
        <f t="shared" si="5"/>
        <v>3.4527600819546045</v>
      </c>
      <c r="L126" s="191">
        <f t="shared" si="5"/>
        <v>0.7897835216785758</v>
      </c>
      <c r="M126" s="195">
        <f t="shared" si="5"/>
        <v>6.0245850039580802</v>
      </c>
      <c r="N126" s="194">
        <f t="shared" si="5"/>
        <v>7.2737523468527456</v>
      </c>
      <c r="O126" s="194">
        <f t="shared" si="5"/>
        <v>5.6613379950271536</v>
      </c>
      <c r="P126" s="194">
        <f t="shared" si="5"/>
        <v>9.0382803579218702</v>
      </c>
      <c r="Q126" s="191">
        <f t="shared" si="5"/>
        <v>8.3255025101924147</v>
      </c>
      <c r="R126" s="512"/>
      <c r="S126" s="512"/>
      <c r="T126" s="512"/>
      <c r="U126" s="512"/>
      <c r="V126" s="512"/>
      <c r="W126" s="512"/>
      <c r="X126" s="512"/>
      <c r="Y126" s="512"/>
      <c r="Z126" s="512"/>
      <c r="AA126" s="512"/>
      <c r="AB126" s="512"/>
      <c r="AC126" s="512"/>
      <c r="AD126" s="512"/>
      <c r="AE126" s="512"/>
      <c r="AF126" s="512"/>
      <c r="AG126" s="512"/>
      <c r="AH126" s="512"/>
      <c r="AI126" s="512"/>
      <c r="AJ126" s="512"/>
      <c r="AK126" s="512"/>
      <c r="AL126" s="512"/>
      <c r="AM126" s="512"/>
      <c r="AN126" s="512"/>
      <c r="AO126" s="512"/>
      <c r="AP126" s="512"/>
      <c r="AQ126" s="512"/>
      <c r="AR126" s="512"/>
      <c r="AS126" s="512"/>
      <c r="AT126" s="512"/>
      <c r="AU126" s="512"/>
      <c r="AV126" s="512"/>
      <c r="AW126" s="512"/>
      <c r="AX126" s="512"/>
      <c r="AY126" s="512"/>
      <c r="BA126" s="1136"/>
      <c r="BB126" s="697" t="s">
        <v>22</v>
      </c>
      <c r="BC126" s="562">
        <v>49237.574111938477</v>
      </c>
      <c r="BD126" s="558">
        <v>51759.403900146484</v>
      </c>
      <c r="BE126" s="558">
        <v>44149.650009155273</v>
      </c>
      <c r="BF126" s="558">
        <v>80649.218856811523</v>
      </c>
      <c r="BG126" s="571">
        <v>30778.06217956543</v>
      </c>
      <c r="BH126" s="562">
        <v>6903.9754028320313</v>
      </c>
      <c r="BI126" s="558">
        <v>3619.0426330566406</v>
      </c>
      <c r="BJ126" s="558">
        <v>5320.2941131591797</v>
      </c>
      <c r="BK126" s="558">
        <v>3864.65234375</v>
      </c>
      <c r="BL126" s="571">
        <v>891.3565673828125</v>
      </c>
      <c r="BM126" s="562">
        <v>38635.233154296875</v>
      </c>
      <c r="BN126" s="558">
        <v>47876.400680541992</v>
      </c>
      <c r="BO126" s="558">
        <v>37140.484893798828</v>
      </c>
      <c r="BP126" s="558">
        <v>58347.900604248047</v>
      </c>
      <c r="BQ126" s="571">
        <v>53974.568664550781</v>
      </c>
    </row>
    <row r="127" s="387" customFormat="true" ht="15" customHeight="true" x14ac:dyDescent="0.2">
      <c r="A127" s="1145"/>
      <c r="B127" s="453" t="s">
        <v>19</v>
      </c>
      <c r="C127" s="195">
        <v>77.700505272729032</v>
      </c>
      <c r="D127" s="194">
        <v>74.224696618870396</v>
      </c>
      <c r="E127" s="194">
        <v>65.824983859033566</v>
      </c>
      <c r="F127" s="194">
        <v>37.762015316163996</v>
      </c>
      <c r="G127" s="193">
        <v>2.92139482942058</v>
      </c>
      <c r="H127" s="192">
        <v>44.73997621728217</v>
      </c>
      <c r="I127" s="194">
        <v>6.218912342410273</v>
      </c>
      <c r="J127" s="194">
        <v>9.9014354915295033E-2</v>
      </c>
      <c r="K127" s="194">
        <v>0</v>
      </c>
      <c r="L127" s="191">
        <v>0</v>
      </c>
      <c r="M127" s="195">
        <v>78.738429990026688</v>
      </c>
      <c r="N127" s="194">
        <v>73.196185103443383</v>
      </c>
      <c r="O127" s="194">
        <v>71.431359389510533</v>
      </c>
      <c r="P127" s="194">
        <v>55.000946933371473</v>
      </c>
      <c r="Q127" s="191">
        <v>16.337381738129658</v>
      </c>
      <c r="R127" s="512"/>
      <c r="S127" s="512"/>
      <c r="T127" s="512"/>
      <c r="U127" s="512"/>
      <c r="V127" s="512"/>
      <c r="W127" s="512"/>
      <c r="X127" s="512"/>
      <c r="Y127" s="512"/>
      <c r="Z127" s="512"/>
      <c r="AA127" s="512"/>
      <c r="AB127" s="512"/>
      <c r="AC127" s="512"/>
      <c r="AD127" s="512"/>
      <c r="AE127" s="512"/>
      <c r="AF127" s="512"/>
      <c r="AG127" s="512"/>
      <c r="AH127" s="512"/>
      <c r="AI127" s="512"/>
      <c r="AJ127" s="512"/>
      <c r="AK127" s="512"/>
      <c r="AL127" s="512"/>
      <c r="AM127" s="512"/>
      <c r="AN127" s="512"/>
      <c r="AO127" s="512"/>
      <c r="AP127" s="512"/>
      <c r="AQ127" s="512"/>
      <c r="AR127" s="512"/>
      <c r="AS127" s="512"/>
      <c r="AT127" s="512"/>
      <c r="AU127" s="512"/>
      <c r="AV127" s="512"/>
      <c r="AW127" s="512"/>
      <c r="AX127" s="512"/>
      <c r="AY127" s="512"/>
      <c r="BA127" s="1136"/>
      <c r="BB127" s="697" t="s">
        <v>19</v>
      </c>
      <c r="BC127" s="562">
        <v>586261.78030395508</v>
      </c>
      <c r="BD127" s="558">
        <v>567744.93200683594</v>
      </c>
      <c r="BE127" s="558">
        <v>494597.26293182373</v>
      </c>
      <c r="BF127" s="558">
        <v>286325.13048553467</v>
      </c>
      <c r="BG127" s="571">
        <v>22106.411819458008</v>
      </c>
      <c r="BH127" s="562">
        <v>50169.102233886719</v>
      </c>
      <c r="BI127" s="558">
        <v>7017.7914581298828</v>
      </c>
      <c r="BJ127" s="558">
        <v>111.51515197753906</v>
      </c>
      <c r="BK127" s="558">
        <v>0</v>
      </c>
      <c r="BL127" s="571">
        <v>0</v>
      </c>
      <c r="BM127" s="562">
        <v>498169.49360656738</v>
      </c>
      <c r="BN127" s="558">
        <v>481782.95317077637</v>
      </c>
      <c r="BO127" s="558">
        <v>459590.09719848633</v>
      </c>
      <c r="BP127" s="558">
        <v>355066.41282653809</v>
      </c>
      <c r="BQ127" s="571">
        <v>105128.15190124512</v>
      </c>
    </row>
    <row r="128" s="387" customFormat="true" ht="15" customHeight="true" x14ac:dyDescent="0.2">
      <c r="A128" s="1145" t="s">
        <v>175</v>
      </c>
      <c r="B128" s="453" t="s">
        <v>49</v>
      </c>
      <c r="C128" s="195">
        <v>13.952417943456563</v>
      </c>
      <c r="D128" s="194">
        <v>8.5340846899902782</v>
      </c>
      <c r="E128" s="194">
        <v>8.4958982437359403</v>
      </c>
      <c r="F128" s="194">
        <v>13.382574558909216</v>
      </c>
      <c r="G128" s="193">
        <v>16.601100922191996</v>
      </c>
      <c r="H128" s="192">
        <v>26.517265571313814</v>
      </c>
      <c r="I128" s="194">
        <v>33.912837855929382</v>
      </c>
      <c r="J128" s="194">
        <v>31.283002155268125</v>
      </c>
      <c r="K128" s="194">
        <v>22.853476312268857</v>
      </c>
      <c r="L128" s="191">
        <v>9.4209427413297675</v>
      </c>
      <c r="M128" s="195">
        <v>16.010473363027579</v>
      </c>
      <c r="N128" s="194">
        <v>7.3688106099748056</v>
      </c>
      <c r="O128" s="194">
        <v>7.0050711078901786</v>
      </c>
      <c r="P128" s="194">
        <v>9.5969362175736048</v>
      </c>
      <c r="Q128" s="191">
        <v>8.6597682162074197</v>
      </c>
      <c r="R128" s="512"/>
      <c r="S128" s="512"/>
      <c r="T128" s="512"/>
      <c r="U128" s="512"/>
      <c r="V128" s="512"/>
      <c r="W128" s="512"/>
      <c r="X128" s="512"/>
      <c r="Y128" s="512"/>
      <c r="Z128" s="512"/>
      <c r="AA128" s="512"/>
      <c r="AB128" s="512"/>
      <c r="AC128" s="512"/>
      <c r="AD128" s="512"/>
      <c r="AE128" s="512"/>
      <c r="AF128" s="512"/>
      <c r="AG128" s="512"/>
      <c r="AH128" s="512"/>
      <c r="AI128" s="512"/>
      <c r="AJ128" s="512"/>
      <c r="AK128" s="512"/>
      <c r="AL128" s="512"/>
      <c r="AM128" s="512"/>
      <c r="AN128" s="512"/>
      <c r="AO128" s="512"/>
      <c r="AP128" s="512"/>
      <c r="AQ128" s="512"/>
      <c r="AR128" s="512"/>
      <c r="AS128" s="512"/>
      <c r="AT128" s="512"/>
      <c r="AU128" s="512"/>
      <c r="AV128" s="512"/>
      <c r="AW128" s="512"/>
      <c r="AX128" s="512"/>
      <c r="AY128" s="512"/>
      <c r="BA128" s="1136" t="s">
        <v>109</v>
      </c>
      <c r="BB128" s="697" t="s">
        <v>49</v>
      </c>
      <c r="BC128" s="127" t="s">
        <v>35</v>
      </c>
      <c r="BD128" s="123" t="s">
        <v>35</v>
      </c>
      <c r="BE128" s="123" t="s">
        <v>35</v>
      </c>
      <c r="BF128" s="123" t="s">
        <v>35</v>
      </c>
      <c r="BG128" s="118" t="s">
        <v>35</v>
      </c>
      <c r="BH128" s="127" t="s">
        <v>35</v>
      </c>
      <c r="BI128" s="123" t="s">
        <v>35</v>
      </c>
      <c r="BJ128" s="123" t="s">
        <v>35</v>
      </c>
      <c r="BK128" s="123" t="s">
        <v>35</v>
      </c>
      <c r="BL128" s="118" t="s">
        <v>35</v>
      </c>
      <c r="BM128" s="127" t="s">
        <v>35</v>
      </c>
      <c r="BN128" s="123" t="s">
        <v>35</v>
      </c>
      <c r="BO128" s="123" t="s">
        <v>35</v>
      </c>
      <c r="BP128" s="123" t="s">
        <v>35</v>
      </c>
      <c r="BQ128" s="118" t="s">
        <v>35</v>
      </c>
    </row>
    <row r="129" s="387" customFormat="true" ht="15" customHeight="true" x14ac:dyDescent="0.2">
      <c r="A129" s="1146"/>
      <c r="B129" s="454" t="s">
        <v>48</v>
      </c>
      <c r="C129" s="190">
        <v>86.047582056543433</v>
      </c>
      <c r="D129" s="189">
        <v>91.46591531000972</v>
      </c>
      <c r="E129" s="189">
        <v>91.504101756264049</v>
      </c>
      <c r="F129" s="189">
        <v>86.617425441090788</v>
      </c>
      <c r="G129" s="188">
        <v>83.398899077807997</v>
      </c>
      <c r="H129" s="187">
        <v>73.482734428686186</v>
      </c>
      <c r="I129" s="189">
        <v>66.087162144070618</v>
      </c>
      <c r="J129" s="189">
        <v>68.716997844731878</v>
      </c>
      <c r="K129" s="189">
        <v>77.146523687731147</v>
      </c>
      <c r="L129" s="186">
        <v>90.579057258670232</v>
      </c>
      <c r="M129" s="190">
        <v>83.989526636972428</v>
      </c>
      <c r="N129" s="189">
        <v>92.631189390025199</v>
      </c>
      <c r="O129" s="189">
        <v>92.994928892109812</v>
      </c>
      <c r="P129" s="189">
        <v>90.403063782426401</v>
      </c>
      <c r="Q129" s="186">
        <v>91.340231783792575</v>
      </c>
      <c r="R129" s="512"/>
      <c r="S129" s="512"/>
      <c r="T129" s="512"/>
      <c r="U129" s="512"/>
      <c r="V129" s="512"/>
      <c r="W129" s="512"/>
      <c r="X129" s="512"/>
      <c r="Y129" s="512"/>
      <c r="Z129" s="512"/>
      <c r="AA129" s="512"/>
      <c r="AB129" s="512"/>
      <c r="AC129" s="512"/>
      <c r="AD129" s="512"/>
      <c r="AE129" s="512"/>
      <c r="AF129" s="512"/>
      <c r="AG129" s="512"/>
      <c r="AH129" s="512"/>
      <c r="AI129" s="512"/>
      <c r="AJ129" s="512"/>
      <c r="AK129" s="512"/>
      <c r="AL129" s="512"/>
      <c r="AM129" s="512"/>
      <c r="AN129" s="512"/>
      <c r="AO129" s="512"/>
      <c r="AP129" s="512"/>
      <c r="AQ129" s="512"/>
      <c r="AR129" s="512"/>
      <c r="AS129" s="512"/>
      <c r="AT129" s="512"/>
      <c r="AU129" s="512"/>
      <c r="AV129" s="512"/>
      <c r="AW129" s="512"/>
      <c r="AX129" s="512"/>
      <c r="AY129" s="512"/>
      <c r="BA129" s="1137"/>
      <c r="BB129" s="698" t="s">
        <v>48</v>
      </c>
      <c r="BC129" s="126" t="s">
        <v>35</v>
      </c>
      <c r="BD129" s="122" t="s">
        <v>35</v>
      </c>
      <c r="BE129" s="122" t="s">
        <v>35</v>
      </c>
      <c r="BF129" s="122" t="s">
        <v>35</v>
      </c>
      <c r="BG129" s="117" t="s">
        <v>35</v>
      </c>
      <c r="BH129" s="126" t="s">
        <v>35</v>
      </c>
      <c r="BI129" s="122" t="s">
        <v>35</v>
      </c>
      <c r="BJ129" s="122" t="s">
        <v>35</v>
      </c>
      <c r="BK129" s="122" t="s">
        <v>35</v>
      </c>
      <c r="BL129" s="117" t="s">
        <v>35</v>
      </c>
      <c r="BM129" s="126" t="s">
        <v>35</v>
      </c>
      <c r="BN129" s="122" t="s">
        <v>35</v>
      </c>
      <c r="BO129" s="122" t="s">
        <v>35</v>
      </c>
      <c r="BP129" s="122" t="s">
        <v>35</v>
      </c>
      <c r="BQ129" s="117" t="s">
        <v>35</v>
      </c>
    </row>
    <row r="130" s="383" customFormat="true" ht="15" hidden="true" customHeight="true" x14ac:dyDescent="0.2">
      <c r="A130" s="1159" t="s">
        <v>47</v>
      </c>
      <c r="B130" s="451" t="s">
        <v>42</v>
      </c>
      <c r="C130" s="457"/>
      <c r="D130" s="458"/>
      <c r="E130" s="458"/>
      <c r="F130" s="458"/>
      <c r="G130" s="459"/>
      <c r="H130" s="460"/>
      <c r="I130" s="458"/>
      <c r="J130" s="458"/>
      <c r="K130" s="458"/>
      <c r="L130" s="461"/>
      <c r="M130" s="457"/>
      <c r="N130" s="458"/>
      <c r="O130" s="458"/>
      <c r="P130" s="458"/>
      <c r="Q130" s="461"/>
      <c r="R130" s="999"/>
      <c r="S130" s="999"/>
      <c r="T130" s="999"/>
      <c r="U130" s="999"/>
      <c r="V130" s="999"/>
      <c r="W130" s="999"/>
      <c r="X130" s="999"/>
      <c r="Y130" s="999"/>
      <c r="Z130" s="999"/>
      <c r="AA130" s="999"/>
      <c r="AB130" s="999"/>
      <c r="AC130" s="999"/>
      <c r="AD130" s="999"/>
      <c r="AE130" s="999"/>
      <c r="AF130" s="999"/>
      <c r="AG130" s="999"/>
      <c r="AH130" s="999"/>
      <c r="AI130" s="999"/>
      <c r="AJ130" s="999"/>
      <c r="AK130" s="999"/>
      <c r="AL130" s="999"/>
      <c r="AM130" s="999"/>
      <c r="AN130" s="999"/>
      <c r="AO130" s="999"/>
      <c r="AP130" s="999"/>
      <c r="AQ130" s="999"/>
      <c r="AR130" s="999"/>
      <c r="AS130" s="999"/>
      <c r="AT130" s="999"/>
      <c r="AU130" s="999"/>
      <c r="AV130" s="999"/>
      <c r="AW130" s="999"/>
      <c r="AX130" s="999"/>
      <c r="AY130" s="999"/>
      <c r="BB130" s="385"/>
    </row>
    <row r="131" s="383" customFormat="true" ht="15" hidden="true" customHeight="true" x14ac:dyDescent="0.2">
      <c r="A131" s="1160"/>
      <c r="B131" s="448" t="s">
        <v>46</v>
      </c>
      <c r="C131" s="462"/>
      <c r="D131" s="463"/>
      <c r="E131" s="463"/>
      <c r="F131" s="463"/>
      <c r="G131" s="464"/>
      <c r="H131" s="465"/>
      <c r="I131" s="463"/>
      <c r="J131" s="463"/>
      <c r="K131" s="463"/>
      <c r="L131" s="466"/>
      <c r="M131" s="462"/>
      <c r="N131" s="463"/>
      <c r="O131" s="463"/>
      <c r="P131" s="463"/>
      <c r="Q131" s="466"/>
      <c r="R131" s="999"/>
      <c r="S131" s="999"/>
      <c r="T131" s="999"/>
      <c r="U131" s="999"/>
      <c r="V131" s="999"/>
      <c r="W131" s="999"/>
      <c r="X131" s="999"/>
      <c r="Y131" s="999"/>
      <c r="Z131" s="999"/>
      <c r="AA131" s="999"/>
      <c r="AB131" s="999"/>
      <c r="AC131" s="999"/>
      <c r="AD131" s="999"/>
      <c r="AE131" s="999"/>
      <c r="AF131" s="999"/>
      <c r="AG131" s="999"/>
      <c r="AH131" s="999"/>
      <c r="AI131" s="999"/>
      <c r="AJ131" s="999"/>
      <c r="AK131" s="999"/>
      <c r="AL131" s="999"/>
      <c r="AM131" s="999"/>
      <c r="AN131" s="999"/>
      <c r="AO131" s="999"/>
      <c r="AP131" s="999"/>
      <c r="AQ131" s="999"/>
      <c r="AR131" s="999"/>
      <c r="AS131" s="999"/>
      <c r="AT131" s="999"/>
      <c r="AU131" s="999"/>
      <c r="AV131" s="999"/>
      <c r="AW131" s="999"/>
      <c r="AX131" s="999"/>
      <c r="AY131" s="999"/>
      <c r="BB131" s="385"/>
    </row>
    <row r="132" s="383" customFormat="true" ht="15" hidden="true" customHeight="true" x14ac:dyDescent="0.2">
      <c r="A132" s="1161"/>
      <c r="B132" s="449" t="s">
        <v>46</v>
      </c>
      <c r="C132" s="467"/>
      <c r="D132" s="468"/>
      <c r="E132" s="468"/>
      <c r="F132" s="468"/>
      <c r="G132" s="469"/>
      <c r="H132" s="470"/>
      <c r="I132" s="468"/>
      <c r="J132" s="468"/>
      <c r="K132" s="468"/>
      <c r="L132" s="471"/>
      <c r="M132" s="467"/>
      <c r="N132" s="468"/>
      <c r="O132" s="468"/>
      <c r="P132" s="468"/>
      <c r="Q132" s="471"/>
      <c r="R132" s="999"/>
      <c r="S132" s="999"/>
      <c r="T132" s="999"/>
      <c r="U132" s="999"/>
      <c r="V132" s="999"/>
      <c r="W132" s="999"/>
      <c r="X132" s="999"/>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BB132" s="385"/>
    </row>
    <row r="133" s="387" customFormat="true" ht="15" customHeight="true" x14ac:dyDescent="0.2">
      <c r="A133" s="382"/>
      <c r="B133" s="450"/>
      <c r="C133" s="1162" t="s">
        <v>115</v>
      </c>
      <c r="D133" s="1163"/>
      <c r="E133" s="1163"/>
      <c r="F133" s="1163"/>
      <c r="G133" s="1164"/>
      <c r="H133" s="1177" t="s">
        <v>38</v>
      </c>
      <c r="I133" s="1148"/>
      <c r="J133" s="1148"/>
      <c r="K133" s="1148"/>
      <c r="L133" s="1150"/>
      <c r="M133" s="1147" t="s">
        <v>37</v>
      </c>
      <c r="N133" s="1148"/>
      <c r="O133" s="1148"/>
      <c r="P133" s="1148"/>
      <c r="Q133" s="1150"/>
      <c r="R133" s="512"/>
      <c r="S133" s="512"/>
      <c r="T133" s="512"/>
      <c r="U133" s="512"/>
      <c r="V133" s="512"/>
      <c r="W133" s="512"/>
      <c r="X133" s="512"/>
      <c r="Y133" s="512"/>
      <c r="Z133" s="512"/>
      <c r="AA133" s="512"/>
      <c r="AB133" s="512"/>
      <c r="AC133" s="512"/>
      <c r="AD133" s="512"/>
      <c r="AE133" s="512"/>
      <c r="AF133" s="512"/>
      <c r="AG133" s="512"/>
      <c r="AH133" s="512"/>
      <c r="AI133" s="512"/>
      <c r="AJ133" s="512"/>
      <c r="AK133" s="512"/>
      <c r="AL133" s="512"/>
      <c r="AM133" s="512"/>
      <c r="AN133" s="512"/>
      <c r="AO133" s="512"/>
      <c r="AP133" s="512"/>
      <c r="AQ133" s="512"/>
      <c r="AR133" s="512"/>
      <c r="AS133" s="512"/>
      <c r="AT133" s="512"/>
      <c r="AU133" s="512"/>
      <c r="AV133" s="512"/>
      <c r="AW133" s="512"/>
      <c r="AX133" s="512"/>
      <c r="AY133" s="512"/>
      <c r="BA133" s="421" t="s">
        <v>131</v>
      </c>
      <c r="BB133" s="368" t="s">
        <v>99</v>
      </c>
      <c r="BC133" s="1138" t="s">
        <v>115</v>
      </c>
      <c r="BD133" s="1139"/>
      <c r="BE133" s="1139"/>
      <c r="BF133" s="1139"/>
      <c r="BG133" s="1140"/>
      <c r="BH133" s="1138" t="s">
        <v>38</v>
      </c>
      <c r="BI133" s="1139"/>
      <c r="BJ133" s="1139"/>
      <c r="BK133" s="1139"/>
      <c r="BL133" s="1140"/>
      <c r="BM133" s="1138" t="s">
        <v>37</v>
      </c>
      <c r="BN133" s="1139"/>
      <c r="BO133" s="1139"/>
      <c r="BP133" s="1139"/>
      <c r="BQ133" s="1141"/>
    </row>
    <row r="134" s="387" customFormat="true" ht="12.75" x14ac:dyDescent="0.2">
      <c r="A134" s="407" t="s">
        <v>69</v>
      </c>
      <c r="B134" s="450"/>
      <c r="C134" s="492" t="s">
        <v>0</v>
      </c>
      <c r="D134" s="708" t="s">
        <v>1</v>
      </c>
      <c r="E134" s="708" t="s">
        <v>2</v>
      </c>
      <c r="F134" s="708" t="s">
        <v>3</v>
      </c>
      <c r="G134" s="709" t="s">
        <v>4</v>
      </c>
      <c r="H134" s="455" t="s">
        <v>0</v>
      </c>
      <c r="I134" s="710" t="s">
        <v>1</v>
      </c>
      <c r="J134" s="710" t="s">
        <v>2</v>
      </c>
      <c r="K134" s="710" t="s">
        <v>3</v>
      </c>
      <c r="L134" s="711" t="s">
        <v>4</v>
      </c>
      <c r="M134" s="456" t="s">
        <v>0</v>
      </c>
      <c r="N134" s="710" t="s">
        <v>1</v>
      </c>
      <c r="O134" s="710" t="s">
        <v>2</v>
      </c>
      <c r="P134" s="710" t="s">
        <v>3</v>
      </c>
      <c r="Q134" s="711" t="s">
        <v>4</v>
      </c>
      <c r="R134" s="512"/>
      <c r="S134" s="512"/>
      <c r="T134" s="512"/>
      <c r="U134" s="512"/>
      <c r="V134" s="512"/>
      <c r="W134" s="512"/>
      <c r="X134" s="512"/>
      <c r="Y134" s="512"/>
      <c r="Z134" s="512"/>
      <c r="AA134" s="512"/>
      <c r="AB134" s="512"/>
      <c r="AC134" s="512"/>
      <c r="AD134" s="512"/>
      <c r="AE134" s="512"/>
      <c r="AF134" s="512"/>
      <c r="AG134" s="512"/>
      <c r="AH134" s="512"/>
      <c r="AI134" s="512"/>
      <c r="AJ134" s="512"/>
      <c r="AK134" s="512"/>
      <c r="AL134" s="512"/>
      <c r="AM134" s="512"/>
      <c r="AN134" s="512"/>
      <c r="AO134" s="512"/>
      <c r="AP134" s="512"/>
      <c r="AQ134" s="512"/>
      <c r="AR134" s="512"/>
      <c r="AS134" s="512"/>
      <c r="AT134" s="512"/>
      <c r="AU134" s="512"/>
      <c r="AV134" s="512"/>
      <c r="AW134" s="512"/>
      <c r="AX134" s="512"/>
      <c r="AY134" s="512"/>
      <c r="BA134" s="407" t="s">
        <v>117</v>
      </c>
      <c r="BB134" s="406"/>
      <c r="BC134" s="531" t="s">
        <v>0</v>
      </c>
      <c r="BD134" s="671" t="s">
        <v>1</v>
      </c>
      <c r="BE134" s="671" t="s">
        <v>2</v>
      </c>
      <c r="BF134" s="671" t="s">
        <v>3</v>
      </c>
      <c r="BG134" s="532" t="s">
        <v>4</v>
      </c>
      <c r="BH134" s="531" t="s">
        <v>0</v>
      </c>
      <c r="BI134" s="671" t="s">
        <v>1</v>
      </c>
      <c r="BJ134" s="671" t="s">
        <v>2</v>
      </c>
      <c r="BK134" s="671" t="s">
        <v>3</v>
      </c>
      <c r="BL134" s="532" t="s">
        <v>4</v>
      </c>
      <c r="BM134" s="531" t="s">
        <v>0</v>
      </c>
      <c r="BN134" s="671" t="s">
        <v>1</v>
      </c>
      <c r="BO134" s="671" t="s">
        <v>2</v>
      </c>
      <c r="BP134" s="671" t="s">
        <v>3</v>
      </c>
      <c r="BQ134" s="532" t="s">
        <v>4</v>
      </c>
    </row>
    <row r="135" s="387" customFormat="true" ht="15" customHeight="true" x14ac:dyDescent="0.2">
      <c r="A135" s="1158" t="s">
        <v>45</v>
      </c>
      <c r="B135" s="452" t="s">
        <v>44</v>
      </c>
      <c r="C135" s="200">
        <v>0.38128119285422196</v>
      </c>
      <c r="D135" s="199">
        <v>0.79392660549242577</v>
      </c>
      <c r="E135" s="199">
        <v>0.77371672166720162</v>
      </c>
      <c r="F135" s="199">
        <v>5.067061753158959</v>
      </c>
      <c r="G135" s="198">
        <v>27.401111429508418</v>
      </c>
      <c r="H135" s="197">
        <v>15.209897114874337</v>
      </c>
      <c r="I135" s="199">
        <v>35.34684274246414</v>
      </c>
      <c r="J135" s="199">
        <v>46.824146164420299</v>
      </c>
      <c r="K135" s="199">
        <v>46.206826595853364</v>
      </c>
      <c r="L135" s="196">
        <v>44.003101493246199</v>
      </c>
      <c r="M135" s="200">
        <v>0.4546267961085213</v>
      </c>
      <c r="N135" s="199">
        <v>0.75517205518955521</v>
      </c>
      <c r="O135" s="199">
        <v>0.3444032871895143</v>
      </c>
      <c r="P135" s="199">
        <v>0.95739148809811125</v>
      </c>
      <c r="Q135" s="196">
        <v>5.2025443407935326</v>
      </c>
      <c r="R135" s="512"/>
      <c r="S135" s="512"/>
      <c r="T135" s="512"/>
      <c r="U135" s="512"/>
      <c r="V135" s="512"/>
      <c r="W135" s="512"/>
      <c r="X135" s="512"/>
      <c r="Y135" s="512"/>
      <c r="Z135" s="512"/>
      <c r="AA135" s="512"/>
      <c r="AB135" s="512"/>
      <c r="AC135" s="512"/>
      <c r="AD135" s="512"/>
      <c r="AE135" s="512"/>
      <c r="AF135" s="512"/>
      <c r="AG135" s="512"/>
      <c r="AH135" s="512"/>
      <c r="AI135" s="512"/>
      <c r="AJ135" s="512"/>
      <c r="AK135" s="512"/>
      <c r="AL135" s="512"/>
      <c r="AM135" s="512"/>
      <c r="AN135" s="512"/>
      <c r="AO135" s="512"/>
      <c r="AP135" s="512"/>
      <c r="AQ135" s="512"/>
      <c r="AR135" s="512"/>
      <c r="AS135" s="512"/>
      <c r="AT135" s="512"/>
      <c r="AU135" s="512"/>
      <c r="AV135" s="512"/>
      <c r="AW135" s="512"/>
      <c r="AX135" s="512"/>
      <c r="AY135" s="512"/>
      <c r="BA135" s="1144" t="s">
        <v>45</v>
      </c>
      <c r="BB135" s="699" t="s">
        <v>44</v>
      </c>
      <c r="BC135" s="128" t="s">
        <v>35</v>
      </c>
      <c r="BD135" s="124" t="s">
        <v>35</v>
      </c>
      <c r="BE135" s="124" t="s">
        <v>35</v>
      </c>
      <c r="BF135" s="124" t="s">
        <v>35</v>
      </c>
      <c r="BG135" s="119" t="s">
        <v>35</v>
      </c>
      <c r="BH135" s="128" t="s">
        <v>35</v>
      </c>
      <c r="BI135" s="124" t="s">
        <v>35</v>
      </c>
      <c r="BJ135" s="124" t="s">
        <v>35</v>
      </c>
      <c r="BK135" s="124" t="s">
        <v>35</v>
      </c>
      <c r="BL135" s="119" t="s">
        <v>35</v>
      </c>
      <c r="BM135" s="128" t="s">
        <v>35</v>
      </c>
      <c r="BN135" s="124" t="s">
        <v>35</v>
      </c>
      <c r="BO135" s="124" t="s">
        <v>35</v>
      </c>
      <c r="BP135" s="124" t="s">
        <v>35</v>
      </c>
      <c r="BQ135" s="119" t="s">
        <v>35</v>
      </c>
    </row>
    <row r="136" s="387" customFormat="true" ht="15" customHeight="true" x14ac:dyDescent="0.2">
      <c r="A136" s="1145"/>
      <c r="B136" s="453" t="s">
        <v>43</v>
      </c>
      <c r="C136" s="195">
        <v>4.9166227985295556</v>
      </c>
      <c r="D136" s="194">
        <v>5.7839970457314784</v>
      </c>
      <c r="E136" s="194">
        <v>9.9049529557746165</v>
      </c>
      <c r="F136" s="194">
        <v>25.297645465865102</v>
      </c>
      <c r="G136" s="193">
        <v>54.869748355409875</v>
      </c>
      <c r="H136" s="192">
        <v>15.412405266995332</v>
      </c>
      <c r="I136" s="194">
        <v>41.243305714660266</v>
      </c>
      <c r="J136" s="194">
        <v>41.832762642546427</v>
      </c>
      <c r="K136" s="194">
        <v>44.612780612154019</v>
      </c>
      <c r="L136" s="191">
        <v>51.728044419211386</v>
      </c>
      <c r="M136" s="195">
        <v>4.4197872105575371</v>
      </c>
      <c r="N136" s="194">
        <v>6.4315586716610209</v>
      </c>
      <c r="O136" s="194">
        <v>7.7954615279578583</v>
      </c>
      <c r="P136" s="194">
        <v>14.086390737875154</v>
      </c>
      <c r="Q136" s="191">
        <v>51.602429784993745</v>
      </c>
      <c r="R136" s="512"/>
      <c r="S136" s="512"/>
      <c r="T136" s="512"/>
      <c r="U136" s="512"/>
      <c r="V136" s="512"/>
      <c r="W136" s="512"/>
      <c r="X136" s="512"/>
      <c r="Y136" s="512"/>
      <c r="Z136" s="512"/>
      <c r="AA136" s="512"/>
      <c r="AB136" s="512"/>
      <c r="AC136" s="512"/>
      <c r="AD136" s="512"/>
      <c r="AE136" s="512"/>
      <c r="AF136" s="512"/>
      <c r="AG136" s="512"/>
      <c r="AH136" s="512"/>
      <c r="AI136" s="512"/>
      <c r="AJ136" s="512"/>
      <c r="AK136" s="512"/>
      <c r="AL136" s="512"/>
      <c r="AM136" s="512"/>
      <c r="AN136" s="512"/>
      <c r="AO136" s="512"/>
      <c r="AP136" s="512"/>
      <c r="AQ136" s="512"/>
      <c r="AR136" s="512"/>
      <c r="AS136" s="512"/>
      <c r="AT136" s="512"/>
      <c r="AU136" s="512"/>
      <c r="AV136" s="512"/>
      <c r="AW136" s="512"/>
      <c r="AX136" s="512"/>
      <c r="AY136" s="512"/>
      <c r="BA136" s="1136"/>
      <c r="BB136" s="697" t="s">
        <v>43</v>
      </c>
      <c r="BC136" s="127" t="s">
        <v>35</v>
      </c>
      <c r="BD136" s="123" t="s">
        <v>35</v>
      </c>
      <c r="BE136" s="123" t="s">
        <v>35</v>
      </c>
      <c r="BF136" s="123" t="s">
        <v>35</v>
      </c>
      <c r="BG136" s="118" t="s">
        <v>35</v>
      </c>
      <c r="BH136" s="127" t="s">
        <v>35</v>
      </c>
      <c r="BI136" s="123" t="s">
        <v>35</v>
      </c>
      <c r="BJ136" s="123" t="s">
        <v>35</v>
      </c>
      <c r="BK136" s="123" t="s">
        <v>35</v>
      </c>
      <c r="BL136" s="118" t="s">
        <v>35</v>
      </c>
      <c r="BM136" s="127" t="s">
        <v>35</v>
      </c>
      <c r="BN136" s="123" t="s">
        <v>35</v>
      </c>
      <c r="BO136" s="123" t="s">
        <v>35</v>
      </c>
      <c r="BP136" s="123" t="s">
        <v>35</v>
      </c>
      <c r="BQ136" s="118" t="s">
        <v>35</v>
      </c>
    </row>
    <row r="137" s="387" customFormat="true" ht="15" customHeight="true" x14ac:dyDescent="0.2">
      <c r="A137" s="1145"/>
      <c r="B137" s="453" t="s">
        <v>42</v>
      </c>
      <c r="C137" s="195">
        <v>10.544071533467834</v>
      </c>
      <c r="D137" s="194">
        <v>12.460501455812317</v>
      </c>
      <c r="E137" s="194">
        <v>17.682061130340454</v>
      </c>
      <c r="F137" s="194">
        <v>21.269268093185577</v>
      </c>
      <c r="G137" s="193">
        <v>10.750702892821826</v>
      </c>
      <c r="H137" s="192">
        <v>18.48087024000019</v>
      </c>
      <c r="I137" s="194">
        <v>13.983874836597417</v>
      </c>
      <c r="J137" s="194">
        <v>6.5201852392417923</v>
      </c>
      <c r="K137" s="194">
        <v>5.7276327100379998</v>
      </c>
      <c r="L137" s="191">
        <v>3.479070565863847</v>
      </c>
      <c r="M137" s="195">
        <v>10.362570999349172</v>
      </c>
      <c r="N137" s="194">
        <v>12.343331822853298</v>
      </c>
      <c r="O137" s="194">
        <v>14.767437800314957</v>
      </c>
      <c r="P137" s="194">
        <v>20.916990482733386</v>
      </c>
      <c r="Q137" s="191">
        <v>18.532141625890652</v>
      </c>
      <c r="R137" s="512"/>
      <c r="S137" s="512"/>
      <c r="T137" s="512"/>
      <c r="U137" s="512"/>
      <c r="V137" s="512"/>
      <c r="W137" s="512"/>
      <c r="X137" s="512"/>
      <c r="Y137" s="512"/>
      <c r="Z137" s="512"/>
      <c r="AA137" s="512"/>
      <c r="AB137" s="512"/>
      <c r="AC137" s="512"/>
      <c r="AD137" s="512"/>
      <c r="AE137" s="512"/>
      <c r="AF137" s="512"/>
      <c r="AG137" s="512"/>
      <c r="AH137" s="512"/>
      <c r="AI137" s="512"/>
      <c r="AJ137" s="512"/>
      <c r="AK137" s="512"/>
      <c r="AL137" s="512"/>
      <c r="AM137" s="512"/>
      <c r="AN137" s="512"/>
      <c r="AO137" s="512"/>
      <c r="AP137" s="512"/>
      <c r="AQ137" s="512"/>
      <c r="AR137" s="512"/>
      <c r="AS137" s="512"/>
      <c r="AT137" s="512"/>
      <c r="AU137" s="512"/>
      <c r="AV137" s="512"/>
      <c r="AW137" s="512"/>
      <c r="AX137" s="512"/>
      <c r="AY137" s="512"/>
      <c r="BA137" s="1136"/>
      <c r="BB137" s="697" t="s">
        <v>42</v>
      </c>
      <c r="BC137" s="127" t="s">
        <v>35</v>
      </c>
      <c r="BD137" s="123" t="s">
        <v>35</v>
      </c>
      <c r="BE137" s="123" t="s">
        <v>35</v>
      </c>
      <c r="BF137" s="123" t="s">
        <v>35</v>
      </c>
      <c r="BG137" s="118" t="s">
        <v>35</v>
      </c>
      <c r="BH137" s="127" t="s">
        <v>35</v>
      </c>
      <c r="BI137" s="123" t="s">
        <v>35</v>
      </c>
      <c r="BJ137" s="123" t="s">
        <v>35</v>
      </c>
      <c r="BK137" s="123" t="s">
        <v>35</v>
      </c>
      <c r="BL137" s="118" t="s">
        <v>35</v>
      </c>
      <c r="BM137" s="127" t="s">
        <v>35</v>
      </c>
      <c r="BN137" s="123" t="s">
        <v>35</v>
      </c>
      <c r="BO137" s="123" t="s">
        <v>35</v>
      </c>
      <c r="BP137" s="123" t="s">
        <v>35</v>
      </c>
      <c r="BQ137" s="118" t="s">
        <v>35</v>
      </c>
    </row>
    <row r="138" s="387" customFormat="true" ht="15" customHeight="true" x14ac:dyDescent="0.2">
      <c r="A138" s="1145"/>
      <c r="B138" s="453" t="s">
        <v>41</v>
      </c>
      <c r="C138" s="195">
        <v>6.5204424495727196</v>
      </c>
      <c r="D138" s="194">
        <v>6.7643156187789319</v>
      </c>
      <c r="E138" s="194">
        <v>5.870750413180688</v>
      </c>
      <c r="F138" s="194">
        <v>10.629304520247686</v>
      </c>
      <c r="G138" s="193">
        <v>4.0613579294497804</v>
      </c>
      <c r="H138" s="192">
        <v>6.1568511608479746</v>
      </c>
      <c r="I138" s="194">
        <v>3.2070643638679028</v>
      </c>
      <c r="J138" s="194">
        <v>4.723891598876186</v>
      </c>
      <c r="K138" s="194">
        <v>3.4527600819546116</v>
      </c>
      <c r="L138" s="191">
        <v>0.78978352167857324</v>
      </c>
      <c r="M138" s="195">
        <v>6.100614774602457</v>
      </c>
      <c r="N138" s="194">
        <v>7.2737523468527323</v>
      </c>
      <c r="O138" s="194">
        <v>5.764211558250051</v>
      </c>
      <c r="P138" s="194">
        <v>9.0382803579218773</v>
      </c>
      <c r="Q138" s="191">
        <v>8.3667239290005195</v>
      </c>
      <c r="R138" s="512"/>
      <c r="S138" s="512"/>
      <c r="T138" s="512"/>
      <c r="U138" s="512"/>
      <c r="V138" s="512"/>
      <c r="W138" s="512"/>
      <c r="X138" s="512"/>
      <c r="Y138" s="512"/>
      <c r="Z138" s="512"/>
      <c r="AA138" s="512"/>
      <c r="AB138" s="512"/>
      <c r="AC138" s="512"/>
      <c r="AD138" s="512"/>
      <c r="AE138" s="512"/>
      <c r="AF138" s="512"/>
      <c r="AG138" s="512"/>
      <c r="AH138" s="512"/>
      <c r="AI138" s="512"/>
      <c r="AJ138" s="512"/>
      <c r="AK138" s="512"/>
      <c r="AL138" s="512"/>
      <c r="AM138" s="512"/>
      <c r="AN138" s="512"/>
      <c r="AO138" s="512"/>
      <c r="AP138" s="512"/>
      <c r="AQ138" s="512"/>
      <c r="AR138" s="512"/>
      <c r="AS138" s="512"/>
      <c r="AT138" s="512"/>
      <c r="AU138" s="512"/>
      <c r="AV138" s="512"/>
      <c r="AW138" s="512"/>
      <c r="AX138" s="512"/>
      <c r="AY138" s="512"/>
      <c r="BA138" s="1136"/>
      <c r="BB138" s="697" t="s">
        <v>41</v>
      </c>
      <c r="BC138" s="127" t="s">
        <v>35</v>
      </c>
      <c r="BD138" s="123" t="s">
        <v>35</v>
      </c>
      <c r="BE138" s="123" t="s">
        <v>35</v>
      </c>
      <c r="BF138" s="123" t="s">
        <v>35</v>
      </c>
      <c r="BG138" s="118" t="s">
        <v>35</v>
      </c>
      <c r="BH138" s="127" t="s">
        <v>35</v>
      </c>
      <c r="BI138" s="123" t="s">
        <v>35</v>
      </c>
      <c r="BJ138" s="123" t="s">
        <v>35</v>
      </c>
      <c r="BK138" s="123" t="s">
        <v>35</v>
      </c>
      <c r="BL138" s="118" t="s">
        <v>35</v>
      </c>
      <c r="BM138" s="127" t="s">
        <v>35</v>
      </c>
      <c r="BN138" s="123" t="s">
        <v>35</v>
      </c>
      <c r="BO138" s="123" t="s">
        <v>35</v>
      </c>
      <c r="BP138" s="123" t="s">
        <v>35</v>
      </c>
      <c r="BQ138" s="118" t="s">
        <v>35</v>
      </c>
    </row>
    <row r="139" s="387" customFormat="true" ht="15" customHeight="true" x14ac:dyDescent="0.2">
      <c r="A139" s="1145"/>
      <c r="B139" s="453" t="s">
        <v>19</v>
      </c>
      <c r="C139" s="195">
        <v>77.637582025575668</v>
      </c>
      <c r="D139" s="194">
        <v>74.197259274184844</v>
      </c>
      <c r="E139" s="194">
        <v>65.768518779037038</v>
      </c>
      <c r="F139" s="194">
        <v>37.736720167542671</v>
      </c>
      <c r="G139" s="193">
        <v>2.9170793928100966</v>
      </c>
      <c r="H139" s="192">
        <v>44.73997621728217</v>
      </c>
      <c r="I139" s="194">
        <v>6.218912342410273</v>
      </c>
      <c r="J139" s="194">
        <v>9.9014354915295033E-2</v>
      </c>
      <c r="K139" s="194">
        <v>0</v>
      </c>
      <c r="L139" s="191">
        <v>0</v>
      </c>
      <c r="M139" s="195">
        <v>78.662400219382306</v>
      </c>
      <c r="N139" s="194">
        <v>73.196185103443383</v>
      </c>
      <c r="O139" s="194">
        <v>71.328485826287618</v>
      </c>
      <c r="P139" s="194">
        <v>55.000946933371473</v>
      </c>
      <c r="Q139" s="191">
        <v>16.296160319321555</v>
      </c>
      <c r="R139" s="512"/>
      <c r="S139" s="512"/>
      <c r="T139" s="512"/>
      <c r="U139" s="512"/>
      <c r="V139" s="512"/>
      <c r="W139" s="512"/>
      <c r="X139" s="512"/>
      <c r="Y139" s="512"/>
      <c r="Z139" s="512"/>
      <c r="AA139" s="512"/>
      <c r="AB139" s="512"/>
      <c r="AC139" s="512"/>
      <c r="AD139" s="512"/>
      <c r="AE139" s="512"/>
      <c r="AF139" s="512"/>
      <c r="AG139" s="512"/>
      <c r="AH139" s="512"/>
      <c r="AI139" s="512"/>
      <c r="AJ139" s="512"/>
      <c r="AK139" s="512"/>
      <c r="AL139" s="512"/>
      <c r="AM139" s="512"/>
      <c r="AN139" s="512"/>
      <c r="AO139" s="512"/>
      <c r="AP139" s="512"/>
      <c r="AQ139" s="512"/>
      <c r="AR139" s="512"/>
      <c r="AS139" s="512"/>
      <c r="AT139" s="512"/>
      <c r="AU139" s="512"/>
      <c r="AV139" s="512"/>
      <c r="AW139" s="512"/>
      <c r="AX139" s="512"/>
      <c r="AY139" s="512"/>
      <c r="BA139" s="1136"/>
      <c r="BB139" s="697" t="s">
        <v>19</v>
      </c>
      <c r="BC139" s="127" t="s">
        <v>35</v>
      </c>
      <c r="BD139" s="123" t="s">
        <v>35</v>
      </c>
      <c r="BE139" s="123" t="s">
        <v>35</v>
      </c>
      <c r="BF139" s="123" t="s">
        <v>35</v>
      </c>
      <c r="BG139" s="118" t="s">
        <v>35</v>
      </c>
      <c r="BH139" s="127" t="s">
        <v>35</v>
      </c>
      <c r="BI139" s="123" t="s">
        <v>35</v>
      </c>
      <c r="BJ139" s="123" t="s">
        <v>35</v>
      </c>
      <c r="BK139" s="123" t="s">
        <v>35</v>
      </c>
      <c r="BL139" s="118" t="s">
        <v>35</v>
      </c>
      <c r="BM139" s="127" t="s">
        <v>35</v>
      </c>
      <c r="BN139" s="123" t="s">
        <v>35</v>
      </c>
      <c r="BO139" s="123" t="s">
        <v>35</v>
      </c>
      <c r="BP139" s="123" t="s">
        <v>35</v>
      </c>
      <c r="BQ139" s="118" t="s">
        <v>35</v>
      </c>
    </row>
    <row r="140" s="382" customFormat="true" ht="15" customHeight="true" x14ac:dyDescent="0.2">
      <c r="A140" s="1145" t="s">
        <v>107</v>
      </c>
      <c r="B140" s="453" t="s">
        <v>64</v>
      </c>
      <c r="C140" s="143" t="s">
        <v>35</v>
      </c>
      <c r="D140" s="140" t="s">
        <v>35</v>
      </c>
      <c r="E140" s="140" t="s">
        <v>35</v>
      </c>
      <c r="F140" s="140" t="s">
        <v>35</v>
      </c>
      <c r="G140" s="137" t="s">
        <v>35</v>
      </c>
      <c r="H140" s="134" t="s">
        <v>35</v>
      </c>
      <c r="I140" s="140" t="s">
        <v>35</v>
      </c>
      <c r="J140" s="140" t="s">
        <v>35</v>
      </c>
      <c r="K140" s="140" t="s">
        <v>35</v>
      </c>
      <c r="L140" s="131" t="s">
        <v>35</v>
      </c>
      <c r="M140" s="143" t="s">
        <v>35</v>
      </c>
      <c r="N140" s="140" t="s">
        <v>35</v>
      </c>
      <c r="O140" s="140" t="s">
        <v>35</v>
      </c>
      <c r="P140" s="140" t="s">
        <v>35</v>
      </c>
      <c r="Q140" s="131" t="s">
        <v>35</v>
      </c>
      <c r="R140" s="71"/>
      <c r="S140" s="71"/>
      <c r="T140" s="71"/>
      <c r="U140" s="71"/>
      <c r="V140" s="71"/>
      <c r="W140" s="71"/>
      <c r="X140" s="71"/>
      <c r="Y140" s="71"/>
      <c r="Z140" s="71"/>
      <c r="AA140" s="71"/>
      <c r="AB140" s="71"/>
      <c r="AC140" s="71"/>
      <c r="AD140" s="71"/>
      <c r="AE140" s="71"/>
      <c r="AF140" s="71"/>
      <c r="AG140" s="71"/>
      <c r="AH140" s="71"/>
      <c r="AI140" s="71"/>
      <c r="AJ140" s="71"/>
      <c r="AK140" s="71"/>
      <c r="AL140" s="71"/>
      <c r="AM140" s="71"/>
      <c r="AN140" s="71"/>
      <c r="AO140" s="71"/>
      <c r="AP140" s="71"/>
      <c r="AQ140" s="71"/>
      <c r="AR140" s="71"/>
      <c r="AS140" s="71"/>
      <c r="AT140" s="71"/>
      <c r="AU140" s="71"/>
      <c r="AV140" s="71"/>
      <c r="AW140" s="71"/>
      <c r="AX140" s="71"/>
      <c r="AY140" s="71"/>
      <c r="AZ140" s="419"/>
      <c r="BA140" s="1136" t="s">
        <v>107</v>
      </c>
      <c r="BB140" s="697" t="s">
        <v>64</v>
      </c>
      <c r="BC140" s="127" t="s">
        <v>35</v>
      </c>
      <c r="BD140" s="123" t="s">
        <v>35</v>
      </c>
      <c r="BE140" s="123" t="s">
        <v>35</v>
      </c>
      <c r="BF140" s="123" t="s">
        <v>35</v>
      </c>
      <c r="BG140" s="118" t="s">
        <v>35</v>
      </c>
      <c r="BH140" s="127" t="s">
        <v>35</v>
      </c>
      <c r="BI140" s="123" t="s">
        <v>35</v>
      </c>
      <c r="BJ140" s="123" t="s">
        <v>35</v>
      </c>
      <c r="BK140" s="123" t="s">
        <v>35</v>
      </c>
      <c r="BL140" s="118" t="s">
        <v>35</v>
      </c>
      <c r="BM140" s="127" t="s">
        <v>35</v>
      </c>
      <c r="BN140" s="123" t="s">
        <v>35</v>
      </c>
      <c r="BO140" s="123" t="s">
        <v>35</v>
      </c>
      <c r="BP140" s="123" t="s">
        <v>35</v>
      </c>
      <c r="BQ140" s="118" t="s">
        <v>35</v>
      </c>
    </row>
    <row r="141" s="382" customFormat="true" ht="15" customHeight="true" x14ac:dyDescent="0.2">
      <c r="A141" s="1145"/>
      <c r="B141" s="453" t="s">
        <v>65</v>
      </c>
      <c r="C141" s="143" t="s">
        <v>35</v>
      </c>
      <c r="D141" s="140" t="s">
        <v>35</v>
      </c>
      <c r="E141" s="140" t="s">
        <v>35</v>
      </c>
      <c r="F141" s="140" t="s">
        <v>35</v>
      </c>
      <c r="G141" s="137" t="s">
        <v>35</v>
      </c>
      <c r="H141" s="134" t="s">
        <v>35</v>
      </c>
      <c r="I141" s="140" t="s">
        <v>35</v>
      </c>
      <c r="J141" s="140" t="s">
        <v>35</v>
      </c>
      <c r="K141" s="140" t="s">
        <v>35</v>
      </c>
      <c r="L141" s="131" t="s">
        <v>35</v>
      </c>
      <c r="M141" s="143" t="s">
        <v>35</v>
      </c>
      <c r="N141" s="140" t="s">
        <v>35</v>
      </c>
      <c r="O141" s="140" t="s">
        <v>35</v>
      </c>
      <c r="P141" s="140" t="s">
        <v>35</v>
      </c>
      <c r="Q141" s="131" t="s">
        <v>35</v>
      </c>
      <c r="R141" s="71"/>
      <c r="S141" s="71"/>
      <c r="T141" s="71"/>
      <c r="U141" s="71"/>
      <c r="V141" s="71"/>
      <c r="W141" s="71"/>
      <c r="X141" s="71"/>
      <c r="Y141" s="71"/>
      <c r="Z141" s="71"/>
      <c r="AA141" s="71"/>
      <c r="AB141" s="71"/>
      <c r="AC141" s="71"/>
      <c r="AD141" s="71"/>
      <c r="AE141" s="71"/>
      <c r="AF141" s="71"/>
      <c r="AG141" s="71"/>
      <c r="AH141" s="71"/>
      <c r="AI141" s="71"/>
      <c r="AJ141" s="71"/>
      <c r="AK141" s="71"/>
      <c r="AL141" s="71"/>
      <c r="AM141" s="71"/>
      <c r="AN141" s="71"/>
      <c r="AO141" s="71"/>
      <c r="AP141" s="71"/>
      <c r="AQ141" s="71"/>
      <c r="AR141" s="71"/>
      <c r="AS141" s="71"/>
      <c r="AT141" s="71"/>
      <c r="AU141" s="71"/>
      <c r="AV141" s="71"/>
      <c r="AW141" s="71"/>
      <c r="AX141" s="71"/>
      <c r="AY141" s="71"/>
      <c r="AZ141" s="419"/>
      <c r="BA141" s="1136"/>
      <c r="BB141" s="697" t="s">
        <v>65</v>
      </c>
      <c r="BC141" s="127" t="s">
        <v>35</v>
      </c>
      <c r="BD141" s="123" t="s">
        <v>35</v>
      </c>
      <c r="BE141" s="123" t="s">
        <v>35</v>
      </c>
      <c r="BF141" s="123" t="s">
        <v>35</v>
      </c>
      <c r="BG141" s="118" t="s">
        <v>35</v>
      </c>
      <c r="BH141" s="127" t="s">
        <v>35</v>
      </c>
      <c r="BI141" s="123" t="s">
        <v>35</v>
      </c>
      <c r="BJ141" s="123" t="s">
        <v>35</v>
      </c>
      <c r="BK141" s="123" t="s">
        <v>35</v>
      </c>
      <c r="BL141" s="118" t="s">
        <v>35</v>
      </c>
      <c r="BM141" s="127" t="s">
        <v>35</v>
      </c>
      <c r="BN141" s="123" t="s">
        <v>35</v>
      </c>
      <c r="BO141" s="123" t="s">
        <v>35</v>
      </c>
      <c r="BP141" s="123" t="s">
        <v>35</v>
      </c>
      <c r="BQ141" s="118" t="s">
        <v>35</v>
      </c>
    </row>
    <row r="142" s="382" customFormat="true" ht="15" customHeight="true" x14ac:dyDescent="0.2">
      <c r="A142" s="1145"/>
      <c r="B142" s="453" t="s">
        <v>66</v>
      </c>
      <c r="C142" s="143" t="s">
        <v>35</v>
      </c>
      <c r="D142" s="140" t="s">
        <v>35</v>
      </c>
      <c r="E142" s="140" t="s">
        <v>35</v>
      </c>
      <c r="F142" s="140" t="s">
        <v>35</v>
      </c>
      <c r="G142" s="137" t="s">
        <v>35</v>
      </c>
      <c r="H142" s="134" t="s">
        <v>35</v>
      </c>
      <c r="I142" s="140" t="s">
        <v>35</v>
      </c>
      <c r="J142" s="140" t="s">
        <v>35</v>
      </c>
      <c r="K142" s="140" t="s">
        <v>35</v>
      </c>
      <c r="L142" s="131" t="s">
        <v>35</v>
      </c>
      <c r="M142" s="143" t="s">
        <v>35</v>
      </c>
      <c r="N142" s="140" t="s">
        <v>35</v>
      </c>
      <c r="O142" s="140" t="s">
        <v>35</v>
      </c>
      <c r="P142" s="140" t="s">
        <v>35</v>
      </c>
      <c r="Q142" s="131" t="s">
        <v>35</v>
      </c>
      <c r="R142" s="71"/>
      <c r="S142" s="71"/>
      <c r="T142" s="71"/>
      <c r="U142" s="71"/>
      <c r="V142" s="71"/>
      <c r="W142" s="71"/>
      <c r="X142" s="71"/>
      <c r="Y142" s="71"/>
      <c r="Z142" s="71"/>
      <c r="AA142" s="71"/>
      <c r="AB142" s="71"/>
      <c r="AC142" s="71"/>
      <c r="AD142" s="71"/>
      <c r="AE142" s="71"/>
      <c r="AF142" s="71"/>
      <c r="AG142" s="71"/>
      <c r="AH142" s="71"/>
      <c r="AI142" s="71"/>
      <c r="AJ142" s="71"/>
      <c r="AK142" s="71"/>
      <c r="AL142" s="71"/>
      <c r="AM142" s="71"/>
      <c r="AN142" s="71"/>
      <c r="AO142" s="71"/>
      <c r="AP142" s="71"/>
      <c r="AQ142" s="71"/>
      <c r="AR142" s="71"/>
      <c r="AS142" s="71"/>
      <c r="AT142" s="71"/>
      <c r="AU142" s="71"/>
      <c r="AV142" s="71"/>
      <c r="AW142" s="71"/>
      <c r="AX142" s="71"/>
      <c r="AY142" s="71"/>
      <c r="AZ142" s="419"/>
      <c r="BA142" s="1136"/>
      <c r="BB142" s="697" t="s">
        <v>66</v>
      </c>
      <c r="BC142" s="127" t="s">
        <v>35</v>
      </c>
      <c r="BD142" s="123" t="s">
        <v>35</v>
      </c>
      <c r="BE142" s="123" t="s">
        <v>35</v>
      </c>
      <c r="BF142" s="123" t="s">
        <v>35</v>
      </c>
      <c r="BG142" s="118" t="s">
        <v>35</v>
      </c>
      <c r="BH142" s="127" t="s">
        <v>35</v>
      </c>
      <c r="BI142" s="123" t="s">
        <v>35</v>
      </c>
      <c r="BJ142" s="123" t="s">
        <v>35</v>
      </c>
      <c r="BK142" s="123" t="s">
        <v>35</v>
      </c>
      <c r="BL142" s="118" t="s">
        <v>35</v>
      </c>
      <c r="BM142" s="127" t="s">
        <v>35</v>
      </c>
      <c r="BN142" s="123" t="s">
        <v>35</v>
      </c>
      <c r="BO142" s="123" t="s">
        <v>35</v>
      </c>
      <c r="BP142" s="123" t="s">
        <v>35</v>
      </c>
      <c r="BQ142" s="118" t="s">
        <v>35</v>
      </c>
    </row>
    <row r="143" s="382" customFormat="true" ht="15" customHeight="true" x14ac:dyDescent="0.2">
      <c r="A143" s="1145"/>
      <c r="B143" s="453" t="s">
        <v>67</v>
      </c>
      <c r="C143" s="143" t="s">
        <v>35</v>
      </c>
      <c r="D143" s="140" t="s">
        <v>35</v>
      </c>
      <c r="E143" s="140" t="s">
        <v>35</v>
      </c>
      <c r="F143" s="140" t="s">
        <v>35</v>
      </c>
      <c r="G143" s="137" t="s">
        <v>35</v>
      </c>
      <c r="H143" s="134" t="s">
        <v>35</v>
      </c>
      <c r="I143" s="140" t="s">
        <v>35</v>
      </c>
      <c r="J143" s="140" t="s">
        <v>35</v>
      </c>
      <c r="K143" s="140" t="s">
        <v>35</v>
      </c>
      <c r="L143" s="131" t="s">
        <v>35</v>
      </c>
      <c r="M143" s="143" t="s">
        <v>35</v>
      </c>
      <c r="N143" s="140" t="s">
        <v>35</v>
      </c>
      <c r="O143" s="140" t="s">
        <v>35</v>
      </c>
      <c r="P143" s="140" t="s">
        <v>35</v>
      </c>
      <c r="Q143" s="131" t="s">
        <v>35</v>
      </c>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419"/>
      <c r="BA143" s="1136"/>
      <c r="BB143" s="697" t="s">
        <v>67</v>
      </c>
      <c r="BC143" s="127" t="s">
        <v>35</v>
      </c>
      <c r="BD143" s="123" t="s">
        <v>35</v>
      </c>
      <c r="BE143" s="123" t="s">
        <v>35</v>
      </c>
      <c r="BF143" s="123" t="s">
        <v>35</v>
      </c>
      <c r="BG143" s="118" t="s">
        <v>35</v>
      </c>
      <c r="BH143" s="127" t="s">
        <v>35</v>
      </c>
      <c r="BI143" s="123" t="s">
        <v>35</v>
      </c>
      <c r="BJ143" s="123" t="s">
        <v>35</v>
      </c>
      <c r="BK143" s="123" t="s">
        <v>35</v>
      </c>
      <c r="BL143" s="118" t="s">
        <v>35</v>
      </c>
      <c r="BM143" s="127" t="s">
        <v>35</v>
      </c>
      <c r="BN143" s="123" t="s">
        <v>35</v>
      </c>
      <c r="BO143" s="123" t="s">
        <v>35</v>
      </c>
      <c r="BP143" s="123" t="s">
        <v>35</v>
      </c>
      <c r="BQ143" s="118" t="s">
        <v>35</v>
      </c>
    </row>
    <row r="144" s="382" customFormat="true" ht="15" customHeight="true" x14ac:dyDescent="0.2">
      <c r="A144" s="1145" t="s">
        <v>108</v>
      </c>
      <c r="B144" s="453" t="s">
        <v>64</v>
      </c>
      <c r="C144" s="143" t="s">
        <v>35</v>
      </c>
      <c r="D144" s="140" t="s">
        <v>35</v>
      </c>
      <c r="E144" s="140" t="s">
        <v>35</v>
      </c>
      <c r="F144" s="140" t="s">
        <v>35</v>
      </c>
      <c r="G144" s="137" t="s">
        <v>35</v>
      </c>
      <c r="H144" s="134" t="s">
        <v>35</v>
      </c>
      <c r="I144" s="140" t="s">
        <v>35</v>
      </c>
      <c r="J144" s="140" t="s">
        <v>35</v>
      </c>
      <c r="K144" s="140" t="s">
        <v>35</v>
      </c>
      <c r="L144" s="131" t="s">
        <v>35</v>
      </c>
      <c r="M144" s="143" t="s">
        <v>35</v>
      </c>
      <c r="N144" s="140" t="s">
        <v>35</v>
      </c>
      <c r="O144" s="140" t="s">
        <v>35</v>
      </c>
      <c r="P144" s="140" t="s">
        <v>35</v>
      </c>
      <c r="Q144" s="131" t="s">
        <v>35</v>
      </c>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419"/>
      <c r="BA144" s="1136" t="s">
        <v>108</v>
      </c>
      <c r="BB144" s="697" t="s">
        <v>64</v>
      </c>
      <c r="BC144" s="127" t="s">
        <v>35</v>
      </c>
      <c r="BD144" s="123" t="s">
        <v>35</v>
      </c>
      <c r="BE144" s="123" t="s">
        <v>35</v>
      </c>
      <c r="BF144" s="123" t="s">
        <v>35</v>
      </c>
      <c r="BG144" s="118" t="s">
        <v>35</v>
      </c>
      <c r="BH144" s="127" t="s">
        <v>35</v>
      </c>
      <c r="BI144" s="123" t="s">
        <v>35</v>
      </c>
      <c r="BJ144" s="123" t="s">
        <v>35</v>
      </c>
      <c r="BK144" s="123" t="s">
        <v>35</v>
      </c>
      <c r="BL144" s="118" t="s">
        <v>35</v>
      </c>
      <c r="BM144" s="127" t="s">
        <v>35</v>
      </c>
      <c r="BN144" s="123" t="s">
        <v>35</v>
      </c>
      <c r="BO144" s="123" t="s">
        <v>35</v>
      </c>
      <c r="BP144" s="123" t="s">
        <v>35</v>
      </c>
      <c r="BQ144" s="118" t="s">
        <v>35</v>
      </c>
    </row>
    <row r="145" s="382" customFormat="true" ht="15" customHeight="true" x14ac:dyDescent="0.2">
      <c r="A145" s="1145"/>
      <c r="B145" s="453" t="s">
        <v>65</v>
      </c>
      <c r="C145" s="143" t="s">
        <v>35</v>
      </c>
      <c r="D145" s="140" t="s">
        <v>35</v>
      </c>
      <c r="E145" s="140" t="s">
        <v>35</v>
      </c>
      <c r="F145" s="140" t="s">
        <v>35</v>
      </c>
      <c r="G145" s="137" t="s">
        <v>35</v>
      </c>
      <c r="H145" s="134" t="s">
        <v>35</v>
      </c>
      <c r="I145" s="140" t="s">
        <v>35</v>
      </c>
      <c r="J145" s="140" t="s">
        <v>35</v>
      </c>
      <c r="K145" s="140" t="s">
        <v>35</v>
      </c>
      <c r="L145" s="131" t="s">
        <v>35</v>
      </c>
      <c r="M145" s="143" t="s">
        <v>35</v>
      </c>
      <c r="N145" s="140" t="s">
        <v>35</v>
      </c>
      <c r="O145" s="140" t="s">
        <v>35</v>
      </c>
      <c r="P145" s="140" t="s">
        <v>35</v>
      </c>
      <c r="Q145" s="131" t="s">
        <v>35</v>
      </c>
      <c r="R145" s="71"/>
      <c r="S145" s="71"/>
      <c r="T145" s="71"/>
      <c r="U145" s="71"/>
      <c r="V145" s="71"/>
      <c r="W145" s="71"/>
      <c r="X145" s="71"/>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c r="AU145" s="71"/>
      <c r="AV145" s="71"/>
      <c r="AW145" s="71"/>
      <c r="AX145" s="71"/>
      <c r="AY145" s="71"/>
      <c r="AZ145" s="419"/>
      <c r="BA145" s="1136"/>
      <c r="BB145" s="697" t="s">
        <v>65</v>
      </c>
      <c r="BC145" s="127" t="s">
        <v>35</v>
      </c>
      <c r="BD145" s="123" t="s">
        <v>35</v>
      </c>
      <c r="BE145" s="123" t="s">
        <v>35</v>
      </c>
      <c r="BF145" s="123" t="s">
        <v>35</v>
      </c>
      <c r="BG145" s="118" t="s">
        <v>35</v>
      </c>
      <c r="BH145" s="127" t="s">
        <v>35</v>
      </c>
      <c r="BI145" s="123" t="s">
        <v>35</v>
      </c>
      <c r="BJ145" s="123" t="s">
        <v>35</v>
      </c>
      <c r="BK145" s="123" t="s">
        <v>35</v>
      </c>
      <c r="BL145" s="118" t="s">
        <v>35</v>
      </c>
      <c r="BM145" s="127" t="s">
        <v>35</v>
      </c>
      <c r="BN145" s="123" t="s">
        <v>35</v>
      </c>
      <c r="BO145" s="123" t="s">
        <v>35</v>
      </c>
      <c r="BP145" s="123" t="s">
        <v>35</v>
      </c>
      <c r="BQ145" s="118" t="s">
        <v>35</v>
      </c>
    </row>
    <row r="146" s="382" customFormat="true" ht="15" customHeight="true" x14ac:dyDescent="0.2">
      <c r="A146" s="1145"/>
      <c r="B146" s="453" t="s">
        <v>66</v>
      </c>
      <c r="C146" s="143" t="s">
        <v>35</v>
      </c>
      <c r="D146" s="140" t="s">
        <v>35</v>
      </c>
      <c r="E146" s="140" t="s">
        <v>35</v>
      </c>
      <c r="F146" s="140" t="s">
        <v>35</v>
      </c>
      <c r="G146" s="137" t="s">
        <v>35</v>
      </c>
      <c r="H146" s="134" t="s">
        <v>35</v>
      </c>
      <c r="I146" s="140" t="s">
        <v>35</v>
      </c>
      <c r="J146" s="140" t="s">
        <v>35</v>
      </c>
      <c r="K146" s="140" t="s">
        <v>35</v>
      </c>
      <c r="L146" s="131" t="s">
        <v>35</v>
      </c>
      <c r="M146" s="143" t="s">
        <v>35</v>
      </c>
      <c r="N146" s="140" t="s">
        <v>35</v>
      </c>
      <c r="O146" s="140" t="s">
        <v>35</v>
      </c>
      <c r="P146" s="140" t="s">
        <v>35</v>
      </c>
      <c r="Q146" s="131" t="s">
        <v>35</v>
      </c>
      <c r="R146" s="71"/>
      <c r="S146" s="71"/>
      <c r="T146" s="71"/>
      <c r="U146" s="71"/>
      <c r="V146" s="71"/>
      <c r="W146" s="71"/>
      <c r="X146" s="71"/>
      <c r="Y146" s="71"/>
      <c r="Z146" s="71"/>
      <c r="AA146" s="71"/>
      <c r="AB146" s="71"/>
      <c r="AC146" s="71"/>
      <c r="AD146" s="71"/>
      <c r="AE146" s="71"/>
      <c r="AF146" s="71"/>
      <c r="AG146" s="71"/>
      <c r="AH146" s="71"/>
      <c r="AI146" s="71"/>
      <c r="AJ146" s="71"/>
      <c r="AK146" s="71"/>
      <c r="AL146" s="71"/>
      <c r="AM146" s="71"/>
      <c r="AN146" s="71"/>
      <c r="AO146" s="71"/>
      <c r="AP146" s="71"/>
      <c r="AQ146" s="71"/>
      <c r="AR146" s="71"/>
      <c r="AS146" s="71"/>
      <c r="AT146" s="71"/>
      <c r="AU146" s="71"/>
      <c r="AV146" s="71"/>
      <c r="AW146" s="71"/>
      <c r="AX146" s="71"/>
      <c r="AY146" s="71"/>
      <c r="AZ146" s="419"/>
      <c r="BA146" s="1136"/>
      <c r="BB146" s="697" t="s">
        <v>66</v>
      </c>
      <c r="BC146" s="127" t="s">
        <v>35</v>
      </c>
      <c r="BD146" s="123" t="s">
        <v>35</v>
      </c>
      <c r="BE146" s="123" t="s">
        <v>35</v>
      </c>
      <c r="BF146" s="123" t="s">
        <v>35</v>
      </c>
      <c r="BG146" s="118" t="s">
        <v>35</v>
      </c>
      <c r="BH146" s="127" t="s">
        <v>35</v>
      </c>
      <c r="BI146" s="123" t="s">
        <v>35</v>
      </c>
      <c r="BJ146" s="123" t="s">
        <v>35</v>
      </c>
      <c r="BK146" s="123" t="s">
        <v>35</v>
      </c>
      <c r="BL146" s="118" t="s">
        <v>35</v>
      </c>
      <c r="BM146" s="127" t="s">
        <v>35</v>
      </c>
      <c r="BN146" s="123" t="s">
        <v>35</v>
      </c>
      <c r="BO146" s="123" t="s">
        <v>35</v>
      </c>
      <c r="BP146" s="123" t="s">
        <v>35</v>
      </c>
      <c r="BQ146" s="118" t="s">
        <v>35</v>
      </c>
    </row>
    <row r="147" s="382" customFormat="true" ht="15" customHeight="true" x14ac:dyDescent="0.2">
      <c r="A147" s="1145"/>
      <c r="B147" s="453" t="s">
        <v>67</v>
      </c>
      <c r="C147" s="143" t="s">
        <v>35</v>
      </c>
      <c r="D147" s="140" t="s">
        <v>35</v>
      </c>
      <c r="E147" s="140" t="s">
        <v>35</v>
      </c>
      <c r="F147" s="140" t="s">
        <v>35</v>
      </c>
      <c r="G147" s="137" t="s">
        <v>35</v>
      </c>
      <c r="H147" s="134" t="s">
        <v>35</v>
      </c>
      <c r="I147" s="140" t="s">
        <v>35</v>
      </c>
      <c r="J147" s="140" t="s">
        <v>35</v>
      </c>
      <c r="K147" s="140" t="s">
        <v>35</v>
      </c>
      <c r="L147" s="131" t="s">
        <v>35</v>
      </c>
      <c r="M147" s="143" t="s">
        <v>35</v>
      </c>
      <c r="N147" s="140" t="s">
        <v>35</v>
      </c>
      <c r="O147" s="140" t="s">
        <v>35</v>
      </c>
      <c r="P147" s="140" t="s">
        <v>35</v>
      </c>
      <c r="Q147" s="131" t="s">
        <v>35</v>
      </c>
      <c r="R147" s="71"/>
      <c r="S147" s="71"/>
      <c r="T147" s="71"/>
      <c r="U147" s="71"/>
      <c r="V147" s="71"/>
      <c r="W147" s="71"/>
      <c r="X147" s="71"/>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c r="AV147" s="71"/>
      <c r="AW147" s="71"/>
      <c r="AX147" s="71"/>
      <c r="AY147" s="71"/>
      <c r="AZ147" s="419"/>
      <c r="BA147" s="1136"/>
      <c r="BB147" s="697" t="s">
        <v>67</v>
      </c>
      <c r="BC147" s="127" t="s">
        <v>35</v>
      </c>
      <c r="BD147" s="123" t="s">
        <v>35</v>
      </c>
      <c r="BE147" s="123" t="s">
        <v>35</v>
      </c>
      <c r="BF147" s="123" t="s">
        <v>35</v>
      </c>
      <c r="BG147" s="118" t="s">
        <v>35</v>
      </c>
      <c r="BH147" s="127" t="s">
        <v>35</v>
      </c>
      <c r="BI147" s="123" t="s">
        <v>35</v>
      </c>
      <c r="BJ147" s="123" t="s">
        <v>35</v>
      </c>
      <c r="BK147" s="123" t="s">
        <v>35</v>
      </c>
      <c r="BL147" s="118" t="s">
        <v>35</v>
      </c>
      <c r="BM147" s="127" t="s">
        <v>35</v>
      </c>
      <c r="BN147" s="123" t="s">
        <v>35</v>
      </c>
      <c r="BO147" s="123" t="s">
        <v>35</v>
      </c>
      <c r="BP147" s="123" t="s">
        <v>35</v>
      </c>
      <c r="BQ147" s="118" t="s">
        <v>35</v>
      </c>
    </row>
    <row r="148" s="382" customFormat="true" ht="15" customHeight="true" x14ac:dyDescent="0.2">
      <c r="A148" s="1145" t="s">
        <v>109</v>
      </c>
      <c r="B148" s="453" t="s">
        <v>49</v>
      </c>
      <c r="C148" s="235">
        <v>3.7500315475499972</v>
      </c>
      <c r="D148" s="234">
        <v>2.3664091675492904</v>
      </c>
      <c r="E148" s="234">
        <v>3.0457050058291943</v>
      </c>
      <c r="F148" s="234">
        <v>7.7624871701249223</v>
      </c>
      <c r="G148" s="233">
        <v>15.742541468453448</v>
      </c>
      <c r="H148" s="223">
        <v>15.105761908433788</v>
      </c>
      <c r="I148" s="234">
        <v>31.448837309082094</v>
      </c>
      <c r="J148" s="234">
        <v>29.901448828462097</v>
      </c>
      <c r="K148" s="234">
        <v>22.413058655839642</v>
      </c>
      <c r="L148" s="227">
        <v>9.3822923639845719</v>
      </c>
      <c r="M148" s="235">
        <v>4.2436695739495214</v>
      </c>
      <c r="N148" s="234">
        <v>2.1395707247096425</v>
      </c>
      <c r="O148" s="234">
        <v>2.1112488160777576</v>
      </c>
      <c r="P148" s="234">
        <v>4.1326382373522836</v>
      </c>
      <c r="Q148" s="227">
        <v>6.8992728307848399</v>
      </c>
      <c r="R148" s="70"/>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419"/>
      <c r="BA148" s="1136" t="s">
        <v>109</v>
      </c>
      <c r="BB148" s="697" t="s">
        <v>49</v>
      </c>
      <c r="BC148" s="127" t="s">
        <v>35</v>
      </c>
      <c r="BD148" s="123" t="s">
        <v>35</v>
      </c>
      <c r="BE148" s="123" t="s">
        <v>35</v>
      </c>
      <c r="BF148" s="123" t="s">
        <v>35</v>
      </c>
      <c r="BG148" s="118" t="s">
        <v>35</v>
      </c>
      <c r="BH148" s="127" t="s">
        <v>35</v>
      </c>
      <c r="BI148" s="123" t="s">
        <v>35</v>
      </c>
      <c r="BJ148" s="123" t="s">
        <v>35</v>
      </c>
      <c r="BK148" s="123" t="s">
        <v>35</v>
      </c>
      <c r="BL148" s="118" t="s">
        <v>35</v>
      </c>
      <c r="BM148" s="127" t="s">
        <v>35</v>
      </c>
      <c r="BN148" s="123" t="s">
        <v>35</v>
      </c>
      <c r="BO148" s="123" t="s">
        <v>35</v>
      </c>
      <c r="BP148" s="123" t="s">
        <v>35</v>
      </c>
      <c r="BQ148" s="118" t="s">
        <v>35</v>
      </c>
    </row>
    <row r="149" s="382" customFormat="true" ht="15" customHeight="true" x14ac:dyDescent="0.2">
      <c r="A149" s="1145"/>
      <c r="B149" s="453" t="s">
        <v>48</v>
      </c>
      <c r="C149" s="235">
        <v>23.127256408898411</v>
      </c>
      <c r="D149" s="234">
        <v>25.362506744486097</v>
      </c>
      <c r="E149" s="234">
        <v>32.803417929168347</v>
      </c>
      <c r="F149" s="234">
        <v>50.241950884413555</v>
      </c>
      <c r="G149" s="233">
        <v>79.085756619953173</v>
      </c>
      <c r="H149" s="223">
        <v>41.859998259443756</v>
      </c>
      <c r="I149" s="234">
        <v>61.285475999302776</v>
      </c>
      <c r="J149" s="234">
        <v>65.682244450242706</v>
      </c>
      <c r="K149" s="234">
        <v>75.659804962756638</v>
      </c>
      <c r="L149" s="227">
        <v>90.207447448617884</v>
      </c>
      <c r="M149" s="235">
        <v>22.261915100075651</v>
      </c>
      <c r="N149" s="234">
        <v>26.895925476175321</v>
      </c>
      <c r="O149" s="234">
        <v>28.02761463813825</v>
      </c>
      <c r="P149" s="234">
        <v>38.929419732614498</v>
      </c>
      <c r="Q149" s="227">
        <v>72.771137029288823</v>
      </c>
      <c r="R149" s="70"/>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419"/>
      <c r="BA149" s="1136"/>
      <c r="BB149" s="697" t="s">
        <v>48</v>
      </c>
      <c r="BC149" s="127" t="s">
        <v>35</v>
      </c>
      <c r="BD149" s="123" t="s">
        <v>35</v>
      </c>
      <c r="BE149" s="123" t="s">
        <v>35</v>
      </c>
      <c r="BF149" s="123" t="s">
        <v>35</v>
      </c>
      <c r="BG149" s="118" t="s">
        <v>35</v>
      </c>
      <c r="BH149" s="127" t="s">
        <v>35</v>
      </c>
      <c r="BI149" s="123" t="s">
        <v>35</v>
      </c>
      <c r="BJ149" s="123" t="s">
        <v>35</v>
      </c>
      <c r="BK149" s="123" t="s">
        <v>35</v>
      </c>
      <c r="BL149" s="118" t="s">
        <v>35</v>
      </c>
      <c r="BM149" s="127" t="s">
        <v>35</v>
      </c>
      <c r="BN149" s="123" t="s">
        <v>35</v>
      </c>
      <c r="BO149" s="123" t="s">
        <v>35</v>
      </c>
      <c r="BP149" s="123" t="s">
        <v>35</v>
      </c>
      <c r="BQ149" s="118" t="s">
        <v>35</v>
      </c>
    </row>
    <row r="150" s="382" customFormat="true" ht="15" customHeight="true" x14ac:dyDescent="0.2">
      <c r="A150" s="1145"/>
      <c r="B150" s="453" t="s">
        <v>111</v>
      </c>
      <c r="C150" s="235">
        <v>73.122712043551601</v>
      </c>
      <c r="D150" s="234">
        <v>72.27108408796461</v>
      </c>
      <c r="E150" s="234">
        <v>64.150877065002447</v>
      </c>
      <c r="F150" s="234">
        <v>41.995561945461517</v>
      </c>
      <c r="G150" s="233">
        <v>5.1717019115933782</v>
      </c>
      <c r="H150" s="223">
        <v>43.034239832122459</v>
      </c>
      <c r="I150" s="234">
        <v>7.2656866916151319</v>
      </c>
      <c r="J150" s="234">
        <v>4.416306721295209</v>
      </c>
      <c r="K150" s="234">
        <v>1.9271363814037219</v>
      </c>
      <c r="L150" s="227">
        <v>0.41026018739754655</v>
      </c>
      <c r="M150" s="235">
        <v>73.494415325974828</v>
      </c>
      <c r="N150" s="234">
        <v>70.964503799115036</v>
      </c>
      <c r="O150" s="234">
        <v>69.861136545783992</v>
      </c>
      <c r="P150" s="234">
        <v>56.93794203003322</v>
      </c>
      <c r="Q150" s="227">
        <v>20.329590139926339</v>
      </c>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419"/>
      <c r="BA150" s="1136"/>
      <c r="BB150" s="697" t="s">
        <v>111</v>
      </c>
      <c r="BC150" s="127" t="s">
        <v>35</v>
      </c>
      <c r="BD150" s="123" t="s">
        <v>35</v>
      </c>
      <c r="BE150" s="123" t="s">
        <v>35</v>
      </c>
      <c r="BF150" s="123" t="s">
        <v>35</v>
      </c>
      <c r="BG150" s="118" t="s">
        <v>35</v>
      </c>
      <c r="BH150" s="127" t="s">
        <v>35</v>
      </c>
      <c r="BI150" s="123" t="s">
        <v>35</v>
      </c>
      <c r="BJ150" s="123" t="s">
        <v>35</v>
      </c>
      <c r="BK150" s="123" t="s">
        <v>35</v>
      </c>
      <c r="BL150" s="118" t="s">
        <v>35</v>
      </c>
      <c r="BM150" s="127" t="s">
        <v>35</v>
      </c>
      <c r="BN150" s="123" t="s">
        <v>35</v>
      </c>
      <c r="BO150" s="123" t="s">
        <v>35</v>
      </c>
      <c r="BP150" s="123" t="s">
        <v>35</v>
      </c>
      <c r="BQ150" s="118" t="s">
        <v>35</v>
      </c>
    </row>
    <row r="151" s="382" customFormat="true" ht="15" customHeight="true" x14ac:dyDescent="0.2">
      <c r="A151" s="1145" t="s">
        <v>110</v>
      </c>
      <c r="B151" s="453" t="s">
        <v>49</v>
      </c>
      <c r="C151" s="235">
        <v>89.683695003909492</v>
      </c>
      <c r="D151" s="234">
        <v>94.752028409238832</v>
      </c>
      <c r="E151" s="234">
        <v>91.669985212447628</v>
      </c>
      <c r="F151" s="234">
        <v>87.636566503093235</v>
      </c>
      <c r="G151" s="233">
        <v>83.164459275620672</v>
      </c>
      <c r="H151" s="223">
        <v>74.438787873154126</v>
      </c>
      <c r="I151" s="234">
        <v>65.551505244890976</v>
      </c>
      <c r="J151" s="234">
        <v>68.54205293863231</v>
      </c>
      <c r="K151" s="234">
        <v>77.12327743444844</v>
      </c>
      <c r="L151" s="227">
        <v>90.50670184988951</v>
      </c>
      <c r="M151" s="235">
        <v>88.473558267416394</v>
      </c>
      <c r="N151" s="234">
        <v>95.516735824961145</v>
      </c>
      <c r="O151" s="234">
        <v>93.268046202816492</v>
      </c>
      <c r="P151" s="234">
        <v>91.318900717042467</v>
      </c>
      <c r="Q151" s="227">
        <v>91.726666626491948</v>
      </c>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419"/>
      <c r="BA151" s="1136" t="s">
        <v>110</v>
      </c>
      <c r="BB151" s="697" t="s">
        <v>49</v>
      </c>
      <c r="BC151" s="127" t="s">
        <v>35</v>
      </c>
      <c r="BD151" s="123" t="s">
        <v>35</v>
      </c>
      <c r="BE151" s="123" t="s">
        <v>35</v>
      </c>
      <c r="BF151" s="123" t="s">
        <v>35</v>
      </c>
      <c r="BG151" s="118" t="s">
        <v>35</v>
      </c>
      <c r="BH151" s="127" t="s">
        <v>35</v>
      </c>
      <c r="BI151" s="123" t="s">
        <v>35</v>
      </c>
      <c r="BJ151" s="123" t="s">
        <v>35</v>
      </c>
      <c r="BK151" s="123" t="s">
        <v>35</v>
      </c>
      <c r="BL151" s="118" t="s">
        <v>35</v>
      </c>
      <c r="BM151" s="127" t="s">
        <v>35</v>
      </c>
      <c r="BN151" s="123" t="s">
        <v>35</v>
      </c>
      <c r="BO151" s="123" t="s">
        <v>35</v>
      </c>
      <c r="BP151" s="123" t="s">
        <v>35</v>
      </c>
      <c r="BQ151" s="118" t="s">
        <v>35</v>
      </c>
    </row>
    <row r="152" s="382" customFormat="true" ht="15" customHeight="true" x14ac:dyDescent="0.2">
      <c r="A152" s="1145"/>
      <c r="B152" s="453" t="s">
        <v>48</v>
      </c>
      <c r="C152" s="235">
        <v>10.316304996090505</v>
      </c>
      <c r="D152" s="234">
        <v>5.2479715907611739</v>
      </c>
      <c r="E152" s="234">
        <v>8.3300147875523756</v>
      </c>
      <c r="F152" s="234">
        <v>12.363433496906763</v>
      </c>
      <c r="G152" s="233">
        <v>16.835540724379328</v>
      </c>
      <c r="H152" s="223">
        <v>25.561212126845874</v>
      </c>
      <c r="I152" s="234">
        <v>34.448494755109024</v>
      </c>
      <c r="J152" s="234">
        <v>31.457947061367697</v>
      </c>
      <c r="K152" s="234">
        <v>22.876722565551564</v>
      </c>
      <c r="L152" s="227">
        <v>9.4932981501105012</v>
      </c>
      <c r="M152" s="235">
        <v>11.526441732583601</v>
      </c>
      <c r="N152" s="234">
        <v>4.4832641750388511</v>
      </c>
      <c r="O152" s="234">
        <v>6.7319537971835057</v>
      </c>
      <c r="P152" s="234">
        <v>8.6810992829575415</v>
      </c>
      <c r="Q152" s="227">
        <v>8.2733333735080539</v>
      </c>
      <c r="R152" s="70"/>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c r="AX152" s="70"/>
      <c r="AY152" s="70"/>
      <c r="AZ152" s="419"/>
      <c r="BA152" s="1136"/>
      <c r="BB152" s="697" t="s">
        <v>48</v>
      </c>
      <c r="BC152" s="127" t="s">
        <v>35</v>
      </c>
      <c r="BD152" s="123" t="s">
        <v>35</v>
      </c>
      <c r="BE152" s="123" t="s">
        <v>35</v>
      </c>
      <c r="BF152" s="123" t="s">
        <v>35</v>
      </c>
      <c r="BG152" s="118" t="s">
        <v>35</v>
      </c>
      <c r="BH152" s="127" t="s">
        <v>35</v>
      </c>
      <c r="BI152" s="123" t="s">
        <v>35</v>
      </c>
      <c r="BJ152" s="123" t="s">
        <v>35</v>
      </c>
      <c r="BK152" s="123" t="s">
        <v>35</v>
      </c>
      <c r="BL152" s="118" t="s">
        <v>35</v>
      </c>
      <c r="BM152" s="127" t="s">
        <v>35</v>
      </c>
      <c r="BN152" s="123" t="s">
        <v>35</v>
      </c>
      <c r="BO152" s="123" t="s">
        <v>35</v>
      </c>
      <c r="BP152" s="123" t="s">
        <v>35</v>
      </c>
      <c r="BQ152" s="118" t="s">
        <v>35</v>
      </c>
    </row>
    <row r="153" s="387" customFormat="true" ht="15" customHeight="true" x14ac:dyDescent="0.2">
      <c r="A153" s="1145" t="s">
        <v>233</v>
      </c>
      <c r="B153" s="453" t="s">
        <v>234</v>
      </c>
      <c r="C153" s="195">
        <v>0.38154523608779389</v>
      </c>
      <c r="D153" s="194">
        <v>0.79392660549242577</v>
      </c>
      <c r="E153" s="194">
        <v>0.77371672166720162</v>
      </c>
      <c r="F153" s="194">
        <v>5.3092855673750501</v>
      </c>
      <c r="G153" s="193">
        <v>28.130378134224689</v>
      </c>
      <c r="H153" s="192">
        <v>15.209897114874337</v>
      </c>
      <c r="I153" s="194">
        <v>35.867851360869437</v>
      </c>
      <c r="J153" s="194">
        <v>48.936894996445176</v>
      </c>
      <c r="K153" s="194">
        <v>47.114792911065535</v>
      </c>
      <c r="L153" s="191">
        <v>44.353397316557</v>
      </c>
      <c r="M153" s="195">
        <v>0.4546267961085213</v>
      </c>
      <c r="N153" s="194">
        <v>0.75577209001311751</v>
      </c>
      <c r="O153" s="194">
        <v>0.3444032871895143</v>
      </c>
      <c r="P153" s="194">
        <v>0.98213798302085964</v>
      </c>
      <c r="Q153" s="191">
        <v>5.4425345494228159</v>
      </c>
      <c r="R153" s="512"/>
      <c r="S153" s="512"/>
      <c r="T153" s="512"/>
      <c r="U153" s="512"/>
      <c r="V153" s="512"/>
      <c r="W153" s="512"/>
      <c r="X153" s="512"/>
      <c r="Y153" s="512"/>
      <c r="Z153" s="512"/>
      <c r="AA153" s="512"/>
      <c r="AB153" s="512"/>
      <c r="AC153" s="512"/>
      <c r="AD153" s="512"/>
      <c r="AE153" s="512"/>
      <c r="AF153" s="512"/>
      <c r="AG153" s="512"/>
      <c r="AH153" s="512"/>
      <c r="AI153" s="512"/>
      <c r="AJ153" s="512"/>
      <c r="AK153" s="512"/>
      <c r="AL153" s="512"/>
      <c r="AM153" s="512"/>
      <c r="AN153" s="512"/>
      <c r="AO153" s="512"/>
      <c r="AP153" s="512"/>
      <c r="AQ153" s="512"/>
      <c r="AR153" s="512"/>
      <c r="AS153" s="512"/>
      <c r="AT153" s="512"/>
      <c r="AU153" s="512"/>
      <c r="AV153" s="512"/>
      <c r="AW153" s="512"/>
      <c r="AX153" s="512"/>
      <c r="AY153" s="512"/>
      <c r="BA153" s="1136" t="s">
        <v>233</v>
      </c>
      <c r="BB153" s="442" t="s">
        <v>234</v>
      </c>
      <c r="BC153" s="522">
        <v>2879.1544647216797</v>
      </c>
      <c r="BD153" s="507">
        <v>6074.99267578125</v>
      </c>
      <c r="BE153" s="507">
        <v>5818.5615234375</v>
      </c>
      <c r="BF153" s="507">
        <v>38446.031112670898</v>
      </c>
      <c r="BG153" s="524">
        <v>207652.98848724365</v>
      </c>
      <c r="BH153" s="522">
        <v>17055.594299316406</v>
      </c>
      <c r="BI153" s="507">
        <v>39887.484725952148</v>
      </c>
      <c r="BJ153" s="507">
        <v>52735.805633544922</v>
      </c>
      <c r="BK153" s="507">
        <v>51719.006378173828</v>
      </c>
      <c r="BL153" s="524">
        <v>49662.283935546875</v>
      </c>
      <c r="BM153" s="522">
        <v>2879.1544647216797</v>
      </c>
      <c r="BN153" s="507">
        <v>4970.6008911132813</v>
      </c>
      <c r="BO153" s="507">
        <v>2219.0901489257813</v>
      </c>
      <c r="BP153" s="507">
        <v>6180.5765228271484</v>
      </c>
      <c r="BQ153" s="524">
        <v>33562.13126373291</v>
      </c>
    </row>
    <row r="154" s="387" customFormat="true" ht="15" customHeight="true" x14ac:dyDescent="0.2">
      <c r="A154" s="1145"/>
      <c r="B154" s="453" t="s">
        <v>235</v>
      </c>
      <c r="C154" s="195">
        <v>4.9200276372845408</v>
      </c>
      <c r="D154" s="194">
        <v>5.7839970457314784</v>
      </c>
      <c r="E154" s="194">
        <v>9.9049529557746165</v>
      </c>
      <c r="F154" s="194">
        <v>26.506964095465008</v>
      </c>
      <c r="G154" s="193">
        <v>56.330078921733872</v>
      </c>
      <c r="H154" s="192">
        <v>15.412405266995332</v>
      </c>
      <c r="I154" s="194">
        <v>41.851227556093853</v>
      </c>
      <c r="J154" s="194">
        <v>43.720295628264211</v>
      </c>
      <c r="K154" s="194">
        <v>45.489423848835877</v>
      </c>
      <c r="L154" s="191">
        <v>52.139836254177062</v>
      </c>
      <c r="M154" s="195">
        <v>4.4197872105575371</v>
      </c>
      <c r="N154" s="194">
        <v>6.4366689761886589</v>
      </c>
      <c r="O154" s="194">
        <v>7.7954615279578583</v>
      </c>
      <c r="P154" s="194">
        <v>14.450493407690152</v>
      </c>
      <c r="Q154" s="191">
        <v>53.982818509943975</v>
      </c>
      <c r="R154" s="512"/>
      <c r="S154" s="512"/>
      <c r="T154" s="512"/>
      <c r="U154" s="512"/>
      <c r="V154" s="512"/>
      <c r="W154" s="512"/>
      <c r="X154" s="512"/>
      <c r="Y154" s="512"/>
      <c r="Z154" s="512"/>
      <c r="AA154" s="512"/>
      <c r="AB154" s="512"/>
      <c r="AC154" s="512"/>
      <c r="AD154" s="512"/>
      <c r="AE154" s="512"/>
      <c r="AF154" s="512"/>
      <c r="AG154" s="512"/>
      <c r="AH154" s="512"/>
      <c r="AI154" s="512"/>
      <c r="AJ154" s="512"/>
      <c r="AK154" s="512"/>
      <c r="AL154" s="512"/>
      <c r="AM154" s="512"/>
      <c r="AN154" s="512"/>
      <c r="AO154" s="512"/>
      <c r="AP154" s="512"/>
      <c r="AQ154" s="512"/>
      <c r="AR154" s="512"/>
      <c r="AS154" s="512"/>
      <c r="AT154" s="512"/>
      <c r="AU154" s="512"/>
      <c r="AV154" s="512"/>
      <c r="AW154" s="512"/>
      <c r="AX154" s="512"/>
      <c r="AY154" s="512"/>
      <c r="BA154" s="1136"/>
      <c r="BB154" s="697" t="s">
        <v>235</v>
      </c>
      <c r="BC154" s="523">
        <v>37126.710540771484</v>
      </c>
      <c r="BD154" s="509">
        <v>44258.171279907227</v>
      </c>
      <c r="BE154" s="509">
        <v>74487.957344055176</v>
      </c>
      <c r="BF154" s="509">
        <v>191944.38750457764</v>
      </c>
      <c r="BG154" s="527">
        <v>415817.70333862305</v>
      </c>
      <c r="BH154" s="523">
        <v>17282.676498413086</v>
      </c>
      <c r="BI154" s="509">
        <v>46541.405090332031</v>
      </c>
      <c r="BJ154" s="509">
        <v>47114.248107910156</v>
      </c>
      <c r="BK154" s="509">
        <v>49934.800872802734</v>
      </c>
      <c r="BL154" s="527">
        <v>58380.721862792969</v>
      </c>
      <c r="BM154" s="523">
        <v>27990.541229248047</v>
      </c>
      <c r="BN154" s="509">
        <v>42333.016754150391</v>
      </c>
      <c r="BO154" s="509">
        <v>50228.416877746582</v>
      </c>
      <c r="BP154" s="509">
        <v>90936.693054199219</v>
      </c>
      <c r="BQ154" s="527">
        <v>332892.40966033936</v>
      </c>
    </row>
    <row r="155" s="387" customFormat="true" ht="15" customHeight="true" x14ac:dyDescent="0.2">
      <c r="A155" s="1145"/>
      <c r="B155" s="453" t="s">
        <v>236</v>
      </c>
      <c r="C155" s="195">
        <v>1.5305424150812283</v>
      </c>
      <c r="D155" s="194">
        <v>1.6901535131504639</v>
      </c>
      <c r="E155" s="194">
        <v>3.2334098995835379</v>
      </c>
      <c r="F155" s="194">
        <v>6.5447668150364704</v>
      </c>
      <c r="G155" s="193">
        <v>5.4335356383479025</v>
      </c>
      <c r="H155" s="192">
        <v>4.023441856133692</v>
      </c>
      <c r="I155" s="194">
        <v>5.0915985393236021</v>
      </c>
      <c r="J155" s="194">
        <v>3.9840473941264989</v>
      </c>
      <c r="K155" s="194">
        <v>4.0500668489659351</v>
      </c>
      <c r="L155" s="191">
        <v>2.2564261041256812</v>
      </c>
      <c r="M155" s="195">
        <v>1.6198785659828641</v>
      </c>
      <c r="N155" s="194">
        <v>1.714332250138098</v>
      </c>
      <c r="O155" s="194">
        <v>2.5167804427565601</v>
      </c>
      <c r="P155" s="194">
        <v>4.64078070113049</v>
      </c>
      <c r="Q155" s="191">
        <v>7.7686365649206186</v>
      </c>
      <c r="R155" s="512"/>
      <c r="S155" s="512"/>
      <c r="T155" s="512"/>
      <c r="U155" s="512"/>
      <c r="V155" s="512"/>
      <c r="W155" s="512"/>
      <c r="X155" s="512"/>
      <c r="Y155" s="512"/>
      <c r="Z155" s="512"/>
      <c r="AA155" s="512"/>
      <c r="AB155" s="512"/>
      <c r="AC155" s="512"/>
      <c r="AD155" s="512"/>
      <c r="AE155" s="512"/>
      <c r="AF155" s="512"/>
      <c r="AG155" s="512"/>
      <c r="AH155" s="512"/>
      <c r="AI155" s="512"/>
      <c r="AJ155" s="512"/>
      <c r="AK155" s="512"/>
      <c r="AL155" s="512"/>
      <c r="AM155" s="512"/>
      <c r="AN155" s="512"/>
      <c r="AO155" s="512"/>
      <c r="AP155" s="512"/>
      <c r="AQ155" s="512"/>
      <c r="AR155" s="512"/>
      <c r="AS155" s="512"/>
      <c r="AT155" s="512"/>
      <c r="AU155" s="512"/>
      <c r="AV155" s="512"/>
      <c r="AW155" s="512"/>
      <c r="AX155" s="512"/>
      <c r="AY155" s="512"/>
      <c r="BA155" s="1136"/>
      <c r="BB155" s="697" t="s">
        <v>236</v>
      </c>
      <c r="BC155" s="523">
        <v>11549.529678344727</v>
      </c>
      <c r="BD155" s="509">
        <v>12932.770034790039</v>
      </c>
      <c r="BE155" s="509">
        <v>24316.127471923828</v>
      </c>
      <c r="BF155" s="509">
        <v>47392.498558044434</v>
      </c>
      <c r="BG155" s="527">
        <v>40109.304893493652</v>
      </c>
      <c r="BH155" s="523">
        <v>4511.6802215576172</v>
      </c>
      <c r="BI155" s="509">
        <v>5662.2030944824219</v>
      </c>
      <c r="BJ155" s="509">
        <v>4293.3240661621094</v>
      </c>
      <c r="BK155" s="509">
        <v>4445.852783203125</v>
      </c>
      <c r="BL155" s="527">
        <v>2526.5093688964844</v>
      </c>
      <c r="BM155" s="523">
        <v>10258.701522827148</v>
      </c>
      <c r="BN155" s="509">
        <v>11274.908828735352</v>
      </c>
      <c r="BO155" s="509">
        <v>16216.345474243164</v>
      </c>
      <c r="BP155" s="509">
        <v>29204.348823547363</v>
      </c>
      <c r="BQ155" s="527">
        <v>47906.356452941895</v>
      </c>
    </row>
    <row r="156" s="387" customFormat="true" ht="15" customHeight="true" x14ac:dyDescent="0.2">
      <c r="A156" s="1145"/>
      <c r="B156" s="453" t="s">
        <v>237</v>
      </c>
      <c r="C156" s="195">
        <v>9.0208310540574121</v>
      </c>
      <c r="D156" s="194">
        <v>10.770347942661852</v>
      </c>
      <c r="E156" s="194">
        <v>14.448651230756916</v>
      </c>
      <c r="F156" s="194">
        <v>15.741248950486858</v>
      </c>
      <c r="G156" s="193">
        <v>5.6032917677879626</v>
      </c>
      <c r="H156" s="192">
        <v>14.457428383866494</v>
      </c>
      <c r="I156" s="194">
        <v>9.0983970917575459</v>
      </c>
      <c r="J156" s="194">
        <v>2.8303346405127368</v>
      </c>
      <c r="K156" s="194">
        <v>1.7901141131324774</v>
      </c>
      <c r="L156" s="191">
        <v>1.2503403251402641</v>
      </c>
      <c r="M156" s="195">
        <v>8.7426924333663081</v>
      </c>
      <c r="N156" s="194">
        <v>10.638807177328742</v>
      </c>
      <c r="O156" s="194">
        <v>12.250657357558396</v>
      </c>
      <c r="P156" s="194">
        <v>16.816868650221426</v>
      </c>
      <c r="Q156" s="191">
        <v>11.618381491387263</v>
      </c>
      <c r="R156" s="512"/>
      <c r="S156" s="512"/>
      <c r="T156" s="512"/>
      <c r="U156" s="512"/>
      <c r="V156" s="512"/>
      <c r="W156" s="512"/>
      <c r="X156" s="512"/>
      <c r="Y156" s="512"/>
      <c r="Z156" s="512"/>
      <c r="AA156" s="512"/>
      <c r="AB156" s="512"/>
      <c r="AC156" s="512"/>
      <c r="AD156" s="512"/>
      <c r="AE156" s="512"/>
      <c r="AF156" s="512"/>
      <c r="AG156" s="512"/>
      <c r="AH156" s="512"/>
      <c r="AI156" s="512"/>
      <c r="AJ156" s="512"/>
      <c r="AK156" s="512"/>
      <c r="AL156" s="512"/>
      <c r="AM156" s="512"/>
      <c r="AN156" s="512"/>
      <c r="AO156" s="512"/>
      <c r="AP156" s="512"/>
      <c r="AQ156" s="512"/>
      <c r="AR156" s="512"/>
      <c r="AS156" s="512"/>
      <c r="AT156" s="512"/>
      <c r="AU156" s="512"/>
      <c r="AV156" s="512"/>
      <c r="AW156" s="512"/>
      <c r="AX156" s="512"/>
      <c r="AY156" s="512"/>
      <c r="BA156" s="1136"/>
      <c r="BB156" s="697" t="s">
        <v>237</v>
      </c>
      <c r="BC156" s="523">
        <v>68071.524810791016</v>
      </c>
      <c r="BD156" s="509">
        <v>82412.888565063477</v>
      </c>
      <c r="BE156" s="509">
        <v>108657.81204223633</v>
      </c>
      <c r="BF156" s="509">
        <v>113986.81408691406</v>
      </c>
      <c r="BG156" s="527">
        <v>41362.411674499512</v>
      </c>
      <c r="BH156" s="523">
        <v>16211.814666748047</v>
      </c>
      <c r="BI156" s="509">
        <v>10118.03498840332</v>
      </c>
      <c r="BJ156" s="509">
        <v>3050.0500183105469</v>
      </c>
      <c r="BK156" s="509">
        <v>1965.0499877929688</v>
      </c>
      <c r="BL156" s="527">
        <v>1400</v>
      </c>
      <c r="BM156" s="523">
        <v>55367.528198242188</v>
      </c>
      <c r="BN156" s="509">
        <v>69969.856170654297</v>
      </c>
      <c r="BO156" s="509">
        <v>78934.534225463867</v>
      </c>
      <c r="BP156" s="509">
        <v>105828.24955749512</v>
      </c>
      <c r="BQ156" s="527">
        <v>71646.333366394043</v>
      </c>
    </row>
    <row r="157" s="387" customFormat="true" ht="15" customHeight="true" x14ac:dyDescent="0.2">
      <c r="A157" s="1145"/>
      <c r="B157" s="453" t="s">
        <v>238</v>
      </c>
      <c r="C157" s="195">
        <v>6.1486207264331059</v>
      </c>
      <c r="D157" s="194">
        <v>5.857783981984106</v>
      </c>
      <c r="E157" s="194">
        <v>5.199099431525819</v>
      </c>
      <c r="F157" s="194">
        <v>5.6060603893053127</v>
      </c>
      <c r="G157" s="193">
        <v>0.88590829166544427</v>
      </c>
      <c r="H157" s="192">
        <v>5.2851251551454359</v>
      </c>
      <c r="I157" s="194">
        <v>1.653436299278916</v>
      </c>
      <c r="J157" s="194">
        <v>0</v>
      </c>
      <c r="K157" s="194">
        <v>1.5556022780001764</v>
      </c>
      <c r="L157" s="191">
        <v>0</v>
      </c>
      <c r="M157" s="195">
        <v>5.8456851254975541</v>
      </c>
      <c r="N157" s="194">
        <v>6.4478207345635532</v>
      </c>
      <c r="O157" s="194">
        <v>5.1262481470465868</v>
      </c>
      <c r="P157" s="194">
        <v>5.8406526766699818</v>
      </c>
      <c r="Q157" s="191">
        <v>3.043611342288532</v>
      </c>
      <c r="R157" s="512"/>
      <c r="S157" s="512"/>
      <c r="T157" s="512"/>
      <c r="U157" s="512"/>
      <c r="V157" s="512"/>
      <c r="W157" s="512"/>
      <c r="X157" s="512"/>
      <c r="Y157" s="512"/>
      <c r="Z157" s="512"/>
      <c r="AA157" s="512"/>
      <c r="AB157" s="512"/>
      <c r="AC157" s="512"/>
      <c r="AD157" s="512"/>
      <c r="AE157" s="512"/>
      <c r="AF157" s="512"/>
      <c r="AG157" s="512"/>
      <c r="AH157" s="512"/>
      <c r="AI157" s="512"/>
      <c r="AJ157" s="512"/>
      <c r="AK157" s="512"/>
      <c r="AL157" s="512"/>
      <c r="AM157" s="512"/>
      <c r="AN157" s="512"/>
      <c r="AO157" s="512"/>
      <c r="AP157" s="512"/>
      <c r="AQ157" s="512"/>
      <c r="AR157" s="512"/>
      <c r="AS157" s="512"/>
      <c r="AT157" s="512"/>
      <c r="AU157" s="512"/>
      <c r="AV157" s="512"/>
      <c r="AW157" s="512"/>
      <c r="AX157" s="512"/>
      <c r="AY157" s="512"/>
      <c r="BA157" s="1136"/>
      <c r="BB157" s="697" t="s">
        <v>238</v>
      </c>
      <c r="BC157" s="523">
        <v>46397.719436645508</v>
      </c>
      <c r="BD157" s="509">
        <v>44822.776489257813</v>
      </c>
      <c r="BE157" s="509">
        <v>39098.650787353516</v>
      </c>
      <c r="BF157" s="509">
        <v>40595.061126708984</v>
      </c>
      <c r="BG157" s="527">
        <v>6539.6029663085938</v>
      </c>
      <c r="BH157" s="523">
        <v>5926.4668121337891</v>
      </c>
      <c r="BI157" s="509">
        <v>1838.7333679199219</v>
      </c>
      <c r="BJ157" s="509">
        <v>0</v>
      </c>
      <c r="BK157" s="509">
        <v>1707.6208801269531</v>
      </c>
      <c r="BL157" s="527">
        <v>0</v>
      </c>
      <c r="BM157" s="523">
        <v>37020.762023925781</v>
      </c>
      <c r="BN157" s="509">
        <v>42406.360214233398</v>
      </c>
      <c r="BO157" s="509">
        <v>33029.901824951172</v>
      </c>
      <c r="BP157" s="509">
        <v>36755.12141418457</v>
      </c>
      <c r="BQ157" s="527">
        <v>18768.844268798828</v>
      </c>
    </row>
    <row r="158" s="387" customFormat="true" ht="15" customHeight="true" x14ac:dyDescent="0.2">
      <c r="A158" s="1145"/>
      <c r="B158" s="453" t="s">
        <v>239</v>
      </c>
      <c r="C158" s="195">
        <v>4.6788358100431512E-2</v>
      </c>
      <c r="D158" s="194">
        <v>6.4451887412668718E-2</v>
      </c>
      <c r="E158" s="194">
        <v>7.9730406802525716E-2</v>
      </c>
      <c r="F158" s="194">
        <v>9.1323613368698375E-2</v>
      </c>
      <c r="G158" s="193">
        <v>6.9293046486152685E-2</v>
      </c>
      <c r="H158" s="192">
        <v>0.31485903082950167</v>
      </c>
      <c r="I158" s="194">
        <v>0</v>
      </c>
      <c r="J158" s="194">
        <v>0</v>
      </c>
      <c r="K158" s="194">
        <v>0</v>
      </c>
      <c r="L158" s="191">
        <v>0</v>
      </c>
      <c r="M158" s="195">
        <v>0</v>
      </c>
      <c r="N158" s="194">
        <v>7.4986485423295487E-2</v>
      </c>
      <c r="O158" s="194">
        <v>9.3057197710851441E-2</v>
      </c>
      <c r="P158" s="194">
        <v>0</v>
      </c>
      <c r="Q158" s="191">
        <v>0.19018598439916565</v>
      </c>
      <c r="R158" s="512"/>
      <c r="S158" s="512"/>
      <c r="T158" s="512"/>
      <c r="U158" s="512"/>
      <c r="V158" s="512"/>
      <c r="W158" s="512"/>
      <c r="X158" s="512"/>
      <c r="Y158" s="512"/>
      <c r="Z158" s="512"/>
      <c r="AA158" s="512"/>
      <c r="AB158" s="512"/>
      <c r="AC158" s="512"/>
      <c r="AD158" s="512"/>
      <c r="AE158" s="512"/>
      <c r="AF158" s="512"/>
      <c r="AG158" s="512"/>
      <c r="AH158" s="512"/>
      <c r="AI158" s="512"/>
      <c r="AJ158" s="512"/>
      <c r="AK158" s="512"/>
      <c r="AL158" s="512"/>
      <c r="AM158" s="512"/>
      <c r="AN158" s="512"/>
      <c r="AO158" s="512"/>
      <c r="AP158" s="512"/>
      <c r="AQ158" s="512"/>
      <c r="AR158" s="512"/>
      <c r="AS158" s="512"/>
      <c r="AT158" s="512"/>
      <c r="AU158" s="512"/>
      <c r="AV158" s="512"/>
      <c r="AW158" s="512"/>
      <c r="AX158" s="512"/>
      <c r="AY158" s="512"/>
      <c r="BA158" s="1136"/>
      <c r="BB158" s="697" t="s">
        <v>239</v>
      </c>
      <c r="BC158" s="523">
        <v>353.06668090820313</v>
      </c>
      <c r="BD158" s="509">
        <v>493.17498779296875</v>
      </c>
      <c r="BE158" s="509">
        <v>599.594482421875</v>
      </c>
      <c r="BF158" s="509">
        <v>661.29998779296875</v>
      </c>
      <c r="BG158" s="527">
        <v>511.5078125</v>
      </c>
      <c r="BH158" s="523">
        <v>353.06668090820313</v>
      </c>
      <c r="BI158" s="509">
        <v>0</v>
      </c>
      <c r="BJ158" s="509">
        <v>0</v>
      </c>
      <c r="BK158" s="509">
        <v>0</v>
      </c>
      <c r="BL158" s="527">
        <v>0</v>
      </c>
      <c r="BM158" s="523">
        <v>0</v>
      </c>
      <c r="BN158" s="509">
        <v>493.17498779296875</v>
      </c>
      <c r="BO158" s="509">
        <v>599.594482421875</v>
      </c>
      <c r="BP158" s="509">
        <v>0</v>
      </c>
      <c r="BQ158" s="527">
        <v>1172.8078002929688</v>
      </c>
    </row>
    <row r="159" s="387" customFormat="true" ht="15" customHeight="true" x14ac:dyDescent="0.2">
      <c r="A159" s="1145"/>
      <c r="B159" s="453" t="s">
        <v>240</v>
      </c>
      <c r="C159" s="195">
        <v>77.691347274397089</v>
      </c>
      <c r="D159" s="194">
        <v>74.197259274184844</v>
      </c>
      <c r="E159" s="194">
        <v>65.768518779037038</v>
      </c>
      <c r="F159" s="194">
        <v>39.540671400086644</v>
      </c>
      <c r="G159" s="193">
        <v>2.9947159836346366</v>
      </c>
      <c r="H159" s="192">
        <v>44.73997621728217</v>
      </c>
      <c r="I159" s="194">
        <v>6.3105784340923536</v>
      </c>
      <c r="J159" s="194">
        <v>0.103481974291982</v>
      </c>
      <c r="K159" s="194">
        <v>0</v>
      </c>
      <c r="L159" s="191">
        <v>0</v>
      </c>
      <c r="M159" s="195">
        <v>78.662400219382306</v>
      </c>
      <c r="N159" s="194">
        <v>73.254344379481424</v>
      </c>
      <c r="O159" s="194">
        <v>71.328485826287618</v>
      </c>
      <c r="P159" s="194">
        <v>56.422602202875552</v>
      </c>
      <c r="Q159" s="191">
        <v>17.047892290969433</v>
      </c>
      <c r="R159" s="512"/>
      <c r="S159" s="512"/>
      <c r="T159" s="512"/>
      <c r="U159" s="512"/>
      <c r="V159" s="512"/>
      <c r="W159" s="512"/>
      <c r="X159" s="512"/>
      <c r="Y159" s="512"/>
      <c r="Z159" s="512"/>
      <c r="AA159" s="512"/>
      <c r="AB159" s="512"/>
      <c r="AC159" s="512"/>
      <c r="AD159" s="512"/>
      <c r="AE159" s="512"/>
      <c r="AF159" s="512"/>
      <c r="AG159" s="512"/>
      <c r="AH159" s="512"/>
      <c r="AI159" s="512"/>
      <c r="AJ159" s="512"/>
      <c r="AK159" s="512"/>
      <c r="AL159" s="512"/>
      <c r="AM159" s="512"/>
      <c r="AN159" s="512"/>
      <c r="AO159" s="512"/>
      <c r="AP159" s="512"/>
      <c r="AQ159" s="512"/>
      <c r="AR159" s="512"/>
      <c r="AS159" s="512"/>
      <c r="AT159" s="512"/>
      <c r="AU159" s="512"/>
      <c r="AV159" s="512"/>
      <c r="AW159" s="512"/>
      <c r="AX159" s="512"/>
      <c r="AY159" s="512"/>
      <c r="BA159" s="1136"/>
      <c r="BB159" s="697" t="s">
        <v>240</v>
      </c>
      <c r="BC159" s="523">
        <v>586261.78030395508</v>
      </c>
      <c r="BD159" s="509">
        <v>567744.93200683594</v>
      </c>
      <c r="BE159" s="509">
        <v>494597.26293182373</v>
      </c>
      <c r="BF159" s="509">
        <v>286325.13048553467</v>
      </c>
      <c r="BG159" s="527">
        <v>22106.411819458008</v>
      </c>
      <c r="BH159" s="523">
        <v>50169.102233886719</v>
      </c>
      <c r="BI159" s="509">
        <v>7017.7914581298828</v>
      </c>
      <c r="BJ159" s="509">
        <v>111.51515197753906</v>
      </c>
      <c r="BK159" s="509">
        <v>0</v>
      </c>
      <c r="BL159" s="527">
        <v>0</v>
      </c>
      <c r="BM159" s="523">
        <v>498169.49360656738</v>
      </c>
      <c r="BN159" s="509">
        <v>481782.95317077637</v>
      </c>
      <c r="BO159" s="509">
        <v>459590.09719848633</v>
      </c>
      <c r="BP159" s="509">
        <v>355066.41282653809</v>
      </c>
      <c r="BQ159" s="527">
        <v>105128.15190124512</v>
      </c>
    </row>
    <row r="160" s="387" customFormat="true" ht="15" customHeight="true" x14ac:dyDescent="0.2">
      <c r="A160" s="1146"/>
      <c r="B160" s="454" t="s">
        <v>46</v>
      </c>
      <c r="C160" s="195">
        <v>0.26029729855839201</v>
      </c>
      <c r="D160" s="194">
        <v>0.84207974938215768</v>
      </c>
      <c r="E160" s="194">
        <v>0.59192057485234251</v>
      </c>
      <c r="F160" s="194">
        <v>0.65967916887596456</v>
      </c>
      <c r="G160" s="193">
        <v>0.55279821611934599</v>
      </c>
      <c r="H160" s="192">
        <v>0.55686697487303671</v>
      </c>
      <c r="I160" s="194">
        <v>0.12691071858429576</v>
      </c>
      <c r="J160" s="194">
        <v>0.42494536635939145</v>
      </c>
      <c r="K160" s="194">
        <v>0</v>
      </c>
      <c r="L160" s="191">
        <v>0</v>
      </c>
      <c r="M160" s="195">
        <v>0.25492964910490318</v>
      </c>
      <c r="N160" s="194">
        <v>0.67726790686311311</v>
      </c>
      <c r="O160" s="194">
        <v>0.54490621349261259</v>
      </c>
      <c r="P160" s="194">
        <v>0.84646437839154021</v>
      </c>
      <c r="Q160" s="191">
        <v>0.90593926666819402</v>
      </c>
      <c r="R160" s="512"/>
      <c r="S160" s="512"/>
      <c r="T160" s="512"/>
      <c r="U160" s="512"/>
      <c r="V160" s="512"/>
      <c r="W160" s="512"/>
      <c r="X160" s="512"/>
      <c r="Y160" s="512"/>
      <c r="Z160" s="512"/>
      <c r="AA160" s="512"/>
      <c r="AB160" s="512"/>
      <c r="AC160" s="512"/>
      <c r="AD160" s="512"/>
      <c r="AE160" s="512"/>
      <c r="AF160" s="512"/>
      <c r="AG160" s="512"/>
      <c r="AH160" s="512"/>
      <c r="AI160" s="512"/>
      <c r="AJ160" s="512"/>
      <c r="AK160" s="512"/>
      <c r="AL160" s="512"/>
      <c r="AM160" s="512"/>
      <c r="AN160" s="512"/>
      <c r="AO160" s="512"/>
      <c r="AP160" s="512"/>
      <c r="AQ160" s="512"/>
      <c r="AR160" s="512"/>
      <c r="AS160" s="512"/>
      <c r="AT160" s="512"/>
      <c r="AU160" s="512"/>
      <c r="AV160" s="512"/>
      <c r="AW160" s="512"/>
      <c r="AX160" s="512"/>
      <c r="AY160" s="512"/>
      <c r="BA160" s="1136"/>
      <c r="BB160" s="697" t="s">
        <v>46</v>
      </c>
      <c r="BC160" s="523">
        <v>1964.2130432128906</v>
      </c>
      <c r="BD160" s="509">
        <v>6443.4524230957031</v>
      </c>
      <c r="BE160" s="509">
        <v>4451.4047393798828</v>
      </c>
      <c r="BF160" s="509">
        <v>4776.9225311279297</v>
      </c>
      <c r="BG160" s="527">
        <v>4080.6490783691406</v>
      </c>
      <c r="BH160" s="523">
        <v>624.44190979003906</v>
      </c>
      <c r="BI160" s="509">
        <v>141.13333129882813</v>
      </c>
      <c r="BJ160" s="509">
        <v>457.933349609375</v>
      </c>
      <c r="BK160" s="509">
        <v>0</v>
      </c>
      <c r="BL160" s="527">
        <v>0</v>
      </c>
      <c r="BM160" s="523">
        <v>1614.4711303710938</v>
      </c>
      <c r="BN160" s="509">
        <v>4454.29052734375</v>
      </c>
      <c r="BO160" s="509">
        <v>3510.9885864257813</v>
      </c>
      <c r="BP160" s="509">
        <v>5326.7849884033203</v>
      </c>
      <c r="BQ160" s="527">
        <v>5586.5979919433594</v>
      </c>
    </row>
    <row r="161" s="447" customFormat="true" ht="15" customHeight="true" x14ac:dyDescent="0.2">
      <c r="B161" s="387"/>
      <c r="C161" s="176"/>
      <c r="D161" s="178"/>
      <c r="E161" s="178"/>
      <c r="F161" s="178"/>
      <c r="G161" s="177"/>
      <c r="H161" s="175"/>
      <c r="I161" s="178"/>
      <c r="J161" s="178"/>
      <c r="K161" s="178"/>
      <c r="L161" s="174"/>
      <c r="M161" s="176"/>
      <c r="N161" s="178"/>
      <c r="O161" s="178"/>
      <c r="P161" s="178"/>
      <c r="Q161" s="174"/>
      <c r="R161" s="999"/>
      <c r="S161" s="999"/>
      <c r="T161" s="999"/>
      <c r="U161" s="999"/>
      <c r="V161" s="999"/>
      <c r="W161" s="999"/>
      <c r="X161" s="999"/>
      <c r="Y161" s="999"/>
      <c r="Z161" s="999"/>
      <c r="AA161" s="999"/>
      <c r="AB161" s="999"/>
      <c r="AC161" s="999"/>
      <c r="AD161" s="999"/>
      <c r="AE161" s="999"/>
      <c r="AF161" s="999"/>
      <c r="AG161" s="999"/>
      <c r="AH161" s="999"/>
      <c r="AI161" s="999"/>
      <c r="AJ161" s="999"/>
      <c r="AK161" s="999"/>
      <c r="AL161" s="999"/>
      <c r="AM161" s="999"/>
      <c r="AN161" s="999"/>
      <c r="AO161" s="999"/>
      <c r="AP161" s="999"/>
      <c r="AQ161" s="999"/>
      <c r="AR161" s="999"/>
      <c r="AS161" s="999"/>
      <c r="AT161" s="999"/>
      <c r="AU161" s="999"/>
      <c r="AV161" s="999"/>
      <c r="AW161" s="999"/>
      <c r="AX161" s="999"/>
      <c r="AY161" s="999"/>
      <c r="BA161" s="1137"/>
      <c r="BB161" s="697" t="s">
        <v>181</v>
      </c>
      <c r="BC161" s="523">
        <v>754603.69895935059</v>
      </c>
      <c r="BD161" s="509">
        <v>765183.15846252441</v>
      </c>
      <c r="BE161" s="509">
        <v>752027.37132263184</v>
      </c>
      <c r="BF161" s="509">
        <v>724128.14539337158</v>
      </c>
      <c r="BG161" s="527">
        <v>738180.58007049561</v>
      </c>
      <c r="BH161" s="523">
        <v>112134.84332275391</v>
      </c>
      <c r="BI161" s="509">
        <v>111206.78605651855</v>
      </c>
      <c r="BJ161" s="509">
        <v>107762.87632751465</v>
      </c>
      <c r="BK161" s="509">
        <v>109772.33090209961</v>
      </c>
      <c r="BL161" s="527">
        <v>111969.51516723633</v>
      </c>
      <c r="BM161" s="523">
        <v>633300.65217590332</v>
      </c>
      <c r="BN161" s="509">
        <v>657685.1615447998</v>
      </c>
      <c r="BO161" s="509">
        <v>644328.96881866455</v>
      </c>
      <c r="BP161" s="509">
        <v>629298.18718719482</v>
      </c>
      <c r="BQ161" s="527">
        <v>616663.63270568848</v>
      </c>
    </row>
    <row r="162" s="447" customFormat="true" ht="15" customHeight="true" x14ac:dyDescent="0.2">
      <c r="A162" s="108"/>
      <c r="B162" s="106"/>
      <c r="C162" s="176"/>
      <c r="D162" s="178"/>
      <c r="E162" s="178"/>
      <c r="F162" s="178"/>
      <c r="G162" s="177"/>
      <c r="H162" s="175"/>
      <c r="I162" s="178"/>
      <c r="J162" s="178"/>
      <c r="K162" s="178"/>
      <c r="L162" s="174"/>
      <c r="M162" s="176"/>
      <c r="N162" s="178"/>
      <c r="O162" s="178"/>
      <c r="P162" s="178"/>
      <c r="Q162" s="174"/>
      <c r="R162" s="999"/>
      <c r="S162" s="999"/>
      <c r="T162" s="999"/>
      <c r="U162" s="999"/>
      <c r="V162" s="999"/>
      <c r="W162" s="999"/>
      <c r="X162" s="999"/>
      <c r="Y162" s="999"/>
      <c r="Z162" s="999"/>
      <c r="AA162" s="999"/>
      <c r="AB162" s="999"/>
      <c r="AC162" s="999"/>
      <c r="AD162" s="999"/>
      <c r="AE162" s="999"/>
      <c r="AF162" s="999"/>
      <c r="AG162" s="999"/>
      <c r="AH162" s="999"/>
      <c r="AI162" s="999"/>
      <c r="AJ162" s="999"/>
      <c r="AK162" s="999"/>
      <c r="AL162" s="999"/>
      <c r="AM162" s="999"/>
      <c r="AN162" s="999"/>
      <c r="AO162" s="999"/>
      <c r="AP162" s="999"/>
      <c r="AQ162" s="999"/>
      <c r="AR162" s="999"/>
      <c r="AS162" s="999"/>
      <c r="AT162" s="999"/>
      <c r="AU162" s="999"/>
      <c r="AV162" s="999"/>
      <c r="AW162" s="999"/>
      <c r="AX162" s="999"/>
      <c r="AY162" s="999"/>
      <c r="BA162" s="706"/>
      <c r="BB162" s="697"/>
      <c r="BC162" s="523"/>
      <c r="BD162" s="509"/>
      <c r="BE162" s="509"/>
      <c r="BF162" s="509"/>
      <c r="BG162" s="527"/>
      <c r="BH162" s="523"/>
      <c r="BI162" s="509"/>
      <c r="BJ162" s="509"/>
      <c r="BK162" s="509"/>
      <c r="BL162" s="527"/>
      <c r="BM162" s="523"/>
      <c r="BN162" s="509"/>
      <c r="BO162" s="509"/>
      <c r="BP162" s="509"/>
      <c r="BQ162" s="527"/>
    </row>
    <row r="163" s="447" customFormat="true" ht="15" customHeight="true" x14ac:dyDescent="0.2">
      <c r="A163" s="239"/>
      <c r="B163" s="105"/>
      <c r="C163" s="176"/>
      <c r="D163" s="178"/>
      <c r="E163" s="178"/>
      <c r="F163" s="178"/>
      <c r="G163" s="177"/>
      <c r="H163" s="175"/>
      <c r="I163" s="178"/>
      <c r="J163" s="178"/>
      <c r="K163" s="178"/>
      <c r="L163" s="174"/>
      <c r="M163" s="176"/>
      <c r="N163" s="178"/>
      <c r="O163" s="178"/>
      <c r="P163" s="178"/>
      <c r="Q163" s="174"/>
      <c r="R163" s="999"/>
      <c r="S163" s="999"/>
      <c r="T163" s="999"/>
      <c r="U163" s="999"/>
      <c r="V163" s="999"/>
      <c r="W163" s="999"/>
      <c r="X163" s="999"/>
      <c r="Y163" s="999"/>
      <c r="Z163" s="999"/>
      <c r="AA163" s="999"/>
      <c r="AB163" s="999"/>
      <c r="AC163" s="999"/>
      <c r="AD163" s="999"/>
      <c r="AE163" s="999"/>
      <c r="AF163" s="999"/>
      <c r="AG163" s="999"/>
      <c r="AH163" s="999"/>
      <c r="AI163" s="999"/>
      <c r="AJ163" s="999"/>
      <c r="AK163" s="999"/>
      <c r="AL163" s="999"/>
      <c r="AM163" s="999"/>
      <c r="AN163" s="999"/>
      <c r="AO163" s="999"/>
      <c r="AP163" s="999"/>
      <c r="AQ163" s="999"/>
      <c r="AR163" s="999"/>
      <c r="AS163" s="999"/>
      <c r="AT163" s="999"/>
      <c r="AU163" s="999"/>
      <c r="AV163" s="999"/>
      <c r="AW163" s="999"/>
      <c r="AX163" s="999"/>
      <c r="AY163" s="999"/>
      <c r="BA163" s="706"/>
      <c r="BB163" s="697"/>
      <c r="BC163" s="523"/>
      <c r="BD163" s="509"/>
      <c r="BE163" s="509"/>
      <c r="BF163" s="509"/>
      <c r="BG163" s="527"/>
      <c r="BH163" s="523"/>
      <c r="BI163" s="509"/>
      <c r="BJ163" s="509"/>
      <c r="BK163" s="509"/>
      <c r="BL163" s="527"/>
      <c r="BM163" s="523"/>
      <c r="BN163" s="509"/>
      <c r="BO163" s="509"/>
      <c r="BP163" s="509"/>
      <c r="BQ163" s="527"/>
    </row>
    <row r="164" s="447" customFormat="true" ht="15" customHeight="true" x14ac:dyDescent="0.2">
      <c r="A164" s="239"/>
      <c r="B164" s="105"/>
      <c r="C164" s="176"/>
      <c r="D164" s="178"/>
      <c r="E164" s="178"/>
      <c r="F164" s="178"/>
      <c r="G164" s="177"/>
      <c r="H164" s="175"/>
      <c r="I164" s="178"/>
      <c r="J164" s="178"/>
      <c r="K164" s="178"/>
      <c r="L164" s="174"/>
      <c r="M164" s="176"/>
      <c r="N164" s="178"/>
      <c r="O164" s="178"/>
      <c r="P164" s="178"/>
      <c r="Q164" s="174"/>
      <c r="R164" s="999"/>
      <c r="S164" s="999"/>
      <c r="T164" s="999"/>
      <c r="U164" s="999"/>
      <c r="V164" s="999"/>
      <c r="W164" s="999"/>
      <c r="X164" s="999"/>
      <c r="Y164" s="999"/>
      <c r="Z164" s="999"/>
      <c r="AA164" s="999"/>
      <c r="AB164" s="999"/>
      <c r="AC164" s="999"/>
      <c r="AD164" s="999"/>
      <c r="AE164" s="999"/>
      <c r="AF164" s="999"/>
      <c r="AG164" s="999"/>
      <c r="AH164" s="999"/>
      <c r="AI164" s="999"/>
      <c r="AJ164" s="999"/>
      <c r="AK164" s="999"/>
      <c r="AL164" s="999"/>
      <c r="AM164" s="999"/>
      <c r="AN164" s="999"/>
      <c r="AO164" s="999"/>
      <c r="AP164" s="999"/>
      <c r="AQ164" s="999"/>
      <c r="AR164" s="999"/>
      <c r="AS164" s="999"/>
      <c r="AT164" s="999"/>
      <c r="AU164" s="999"/>
      <c r="AV164" s="999"/>
      <c r="AW164" s="999"/>
      <c r="AX164" s="999"/>
      <c r="AY164" s="999"/>
      <c r="BA164" s="706"/>
      <c r="BB164" s="697"/>
      <c r="BC164" s="523"/>
      <c r="BD164" s="509"/>
      <c r="BE164" s="509"/>
      <c r="BF164" s="509"/>
      <c r="BG164" s="527"/>
      <c r="BH164" s="523"/>
      <c r="BI164" s="509"/>
      <c r="BJ164" s="509"/>
      <c r="BK164" s="509"/>
      <c r="BL164" s="527"/>
      <c r="BM164" s="523"/>
      <c r="BN164" s="509"/>
      <c r="BO164" s="509"/>
      <c r="BP164" s="509"/>
      <c r="BQ164" s="527"/>
    </row>
    <row r="165" s="447" customFormat="true" ht="15" customHeight="true" x14ac:dyDescent="0.2">
      <c r="A165" s="239"/>
      <c r="B165" s="105"/>
      <c r="C165" s="176"/>
      <c r="D165" s="178"/>
      <c r="E165" s="178"/>
      <c r="F165" s="178"/>
      <c r="G165" s="177"/>
      <c r="H165" s="175"/>
      <c r="I165" s="178"/>
      <c r="J165" s="178"/>
      <c r="K165" s="178"/>
      <c r="L165" s="174"/>
      <c r="M165" s="176"/>
      <c r="N165" s="178"/>
      <c r="O165" s="178"/>
      <c r="P165" s="178"/>
      <c r="Q165" s="174"/>
      <c r="R165" s="999"/>
      <c r="S165" s="999"/>
      <c r="T165" s="999"/>
      <c r="U165" s="999"/>
      <c r="V165" s="999"/>
      <c r="W165" s="999"/>
      <c r="X165" s="999"/>
      <c r="Y165" s="999"/>
      <c r="Z165" s="999"/>
      <c r="AA165" s="999"/>
      <c r="AB165" s="999"/>
      <c r="AC165" s="999"/>
      <c r="AD165" s="999"/>
      <c r="AE165" s="999"/>
      <c r="AF165" s="999"/>
      <c r="AG165" s="999"/>
      <c r="AH165" s="999"/>
      <c r="AI165" s="999"/>
      <c r="AJ165" s="999"/>
      <c r="AK165" s="999"/>
      <c r="AL165" s="999"/>
      <c r="AM165" s="999"/>
      <c r="AN165" s="999"/>
      <c r="AO165" s="999"/>
      <c r="AP165" s="999"/>
      <c r="AQ165" s="999"/>
      <c r="AR165" s="999"/>
      <c r="AS165" s="999"/>
      <c r="AT165" s="999"/>
      <c r="AU165" s="999"/>
      <c r="AV165" s="999"/>
      <c r="AW165" s="999"/>
      <c r="AX165" s="999"/>
      <c r="AY165" s="999"/>
      <c r="BA165" s="706"/>
      <c r="BB165" s="697"/>
      <c r="BC165" s="523"/>
      <c r="BD165" s="509"/>
      <c r="BE165" s="509"/>
      <c r="BF165" s="509"/>
      <c r="BG165" s="527"/>
      <c r="BH165" s="523"/>
      <c r="BI165" s="509"/>
      <c r="BJ165" s="509"/>
      <c r="BK165" s="509"/>
      <c r="BL165" s="527"/>
      <c r="BM165" s="523"/>
      <c r="BN165" s="509"/>
      <c r="BO165" s="509"/>
      <c r="BP165" s="509"/>
      <c r="BQ165" s="527"/>
    </row>
    <row r="166" s="387" customFormat="true" ht="15" customHeight="true" x14ac:dyDescent="0.2">
      <c r="A166" s="240"/>
      <c r="B166" s="210"/>
      <c r="C166" s="161"/>
      <c r="D166" s="231"/>
      <c r="E166" s="231"/>
      <c r="F166" s="231"/>
      <c r="G166" s="220"/>
      <c r="H166" s="160"/>
      <c r="I166" s="231"/>
      <c r="J166" s="231"/>
      <c r="K166" s="231"/>
      <c r="L166" s="226"/>
      <c r="M166" s="161"/>
      <c r="N166" s="231"/>
      <c r="O166" s="231"/>
      <c r="P166" s="231"/>
      <c r="Q166" s="226"/>
      <c r="R166" s="512"/>
      <c r="S166" s="512"/>
      <c r="T166" s="512"/>
      <c r="U166" s="512"/>
      <c r="V166" s="512"/>
      <c r="W166" s="512"/>
      <c r="X166" s="512"/>
      <c r="Y166" s="512"/>
      <c r="Z166" s="512"/>
      <c r="AA166" s="512"/>
      <c r="AB166" s="512"/>
      <c r="AC166" s="512"/>
      <c r="AD166" s="512"/>
      <c r="AE166" s="512"/>
      <c r="AF166" s="512"/>
      <c r="AG166" s="512"/>
      <c r="AH166" s="512"/>
      <c r="AI166" s="512"/>
      <c r="AJ166" s="512"/>
      <c r="AK166" s="512"/>
      <c r="AL166" s="512"/>
      <c r="AM166" s="512"/>
      <c r="AN166" s="512"/>
      <c r="AO166" s="512"/>
      <c r="AP166" s="512"/>
      <c r="AQ166" s="512"/>
      <c r="AR166" s="512"/>
      <c r="AS166" s="512"/>
      <c r="AT166" s="512"/>
      <c r="AU166" s="512"/>
      <c r="AV166" s="512"/>
      <c r="AW166" s="512"/>
      <c r="AX166" s="512"/>
      <c r="AY166" s="512"/>
      <c r="BA166" s="706"/>
      <c r="BB166" s="697"/>
      <c r="BC166" s="523"/>
      <c r="BD166" s="509"/>
      <c r="BE166" s="509"/>
      <c r="BF166" s="509"/>
      <c r="BG166" s="527"/>
      <c r="BH166" s="523"/>
      <c r="BI166" s="509"/>
      <c r="BJ166" s="509"/>
      <c r="BK166" s="509"/>
      <c r="BL166" s="527"/>
      <c r="BM166" s="523"/>
      <c r="BN166" s="509"/>
      <c r="BO166" s="509"/>
      <c r="BP166" s="509"/>
      <c r="BQ166" s="527"/>
    </row>
    <row r="167" s="387" customFormat="true" ht="15" customHeight="true" x14ac:dyDescent="0.2">
      <c r="A167" s="217"/>
      <c r="B167" s="211"/>
      <c r="C167" s="229"/>
      <c r="D167" s="228"/>
      <c r="E167" s="228"/>
      <c r="F167" s="228"/>
      <c r="G167" s="218"/>
      <c r="H167" s="221"/>
      <c r="I167" s="228"/>
      <c r="J167" s="228"/>
      <c r="K167" s="228"/>
      <c r="L167" s="224"/>
      <c r="M167" s="229"/>
      <c r="N167" s="228"/>
      <c r="O167" s="228"/>
      <c r="P167" s="228"/>
      <c r="Q167" s="224"/>
      <c r="R167" s="512"/>
      <c r="S167" s="512"/>
      <c r="T167" s="512"/>
      <c r="U167" s="512"/>
      <c r="V167" s="512"/>
      <c r="W167" s="512"/>
      <c r="X167" s="512"/>
      <c r="Y167" s="512"/>
      <c r="Z167" s="512"/>
      <c r="AA167" s="512"/>
      <c r="AB167" s="512"/>
      <c r="AC167" s="512"/>
      <c r="AD167" s="512"/>
      <c r="AE167" s="512"/>
      <c r="AF167" s="512"/>
      <c r="AG167" s="512"/>
      <c r="AH167" s="512"/>
      <c r="AI167" s="512"/>
      <c r="AJ167" s="512"/>
      <c r="AK167" s="512"/>
      <c r="AL167" s="512"/>
      <c r="AM167" s="512"/>
      <c r="AN167" s="512"/>
      <c r="AO167" s="512"/>
      <c r="AP167" s="512"/>
      <c r="AQ167" s="512"/>
      <c r="AR167" s="512"/>
      <c r="AS167" s="512"/>
      <c r="AT167" s="512"/>
      <c r="AU167" s="512"/>
      <c r="AV167" s="512"/>
      <c r="AW167" s="512"/>
      <c r="AX167" s="512"/>
      <c r="AY167" s="512"/>
      <c r="BA167" s="706"/>
      <c r="BB167" s="697"/>
      <c r="BC167" s="523"/>
      <c r="BD167" s="509"/>
      <c r="BE167" s="509"/>
      <c r="BF167" s="509"/>
      <c r="BG167" s="527"/>
      <c r="BH167" s="523"/>
      <c r="BI167" s="509"/>
      <c r="BJ167" s="509"/>
      <c r="BK167" s="509"/>
      <c r="BL167" s="527"/>
      <c r="BM167" s="523"/>
      <c r="BN167" s="509"/>
      <c r="BO167" s="509"/>
      <c r="BP167" s="509"/>
      <c r="BQ167" s="527"/>
    </row>
    <row r="168" s="387" customFormat="true" ht="15" customHeight="true" x14ac:dyDescent="0.2">
      <c r="A168" s="217"/>
      <c r="B168" s="211"/>
      <c r="C168" s="229"/>
      <c r="D168" s="228"/>
      <c r="E168" s="228"/>
      <c r="F168" s="228"/>
      <c r="G168" s="218"/>
      <c r="H168" s="221"/>
      <c r="I168" s="228"/>
      <c r="J168" s="228"/>
      <c r="K168" s="228"/>
      <c r="L168" s="224"/>
      <c r="M168" s="229"/>
      <c r="N168" s="228"/>
      <c r="O168" s="228"/>
      <c r="P168" s="228"/>
      <c r="Q168" s="224"/>
      <c r="R168" s="512"/>
      <c r="S168" s="512"/>
      <c r="T168" s="512"/>
      <c r="U168" s="512"/>
      <c r="V168" s="512"/>
      <c r="W168" s="512"/>
      <c r="X168" s="512"/>
      <c r="Y168" s="512"/>
      <c r="Z168" s="512"/>
      <c r="AA168" s="512"/>
      <c r="AB168" s="512"/>
      <c r="AC168" s="512"/>
      <c r="AD168" s="512"/>
      <c r="AE168" s="512"/>
      <c r="AF168" s="512"/>
      <c r="AG168" s="512"/>
      <c r="AH168" s="512"/>
      <c r="AI168" s="512"/>
      <c r="AJ168" s="512"/>
      <c r="AK168" s="512"/>
      <c r="AL168" s="512"/>
      <c r="AM168" s="512"/>
      <c r="AN168" s="512"/>
      <c r="AO168" s="512"/>
      <c r="AP168" s="512"/>
      <c r="AQ168" s="512"/>
      <c r="AR168" s="512"/>
      <c r="AS168" s="512"/>
      <c r="AT168" s="512"/>
      <c r="AU168" s="512"/>
      <c r="AV168" s="512"/>
      <c r="AW168" s="512"/>
      <c r="AX168" s="512"/>
      <c r="AY168" s="512"/>
      <c r="BA168" s="706"/>
      <c r="BB168" s="697"/>
      <c r="BC168" s="523"/>
      <c r="BD168" s="509"/>
      <c r="BE168" s="509"/>
      <c r="BF168" s="509"/>
      <c r="BG168" s="527"/>
      <c r="BH168" s="523"/>
      <c r="BI168" s="509"/>
      <c r="BJ168" s="509"/>
      <c r="BK168" s="509"/>
      <c r="BL168" s="527"/>
      <c r="BM168" s="523"/>
      <c r="BN168" s="509"/>
      <c r="BO168" s="509"/>
      <c r="BP168" s="509"/>
      <c r="BQ168" s="527"/>
    </row>
    <row r="169" s="387" customFormat="true" ht="15" customHeight="true" x14ac:dyDescent="0.2">
      <c r="A169" s="217"/>
      <c r="B169" s="211"/>
      <c r="C169" s="183"/>
      <c r="D169" s="182"/>
      <c r="E169" s="182"/>
      <c r="F169" s="182"/>
      <c r="G169" s="181"/>
      <c r="H169" s="180"/>
      <c r="I169" s="182"/>
      <c r="J169" s="182"/>
      <c r="K169" s="182"/>
      <c r="L169" s="179"/>
      <c r="M169" s="183"/>
      <c r="N169" s="182"/>
      <c r="O169" s="182"/>
      <c r="P169" s="182"/>
      <c r="Q169" s="179"/>
      <c r="R169" s="512"/>
      <c r="S169" s="512"/>
      <c r="T169" s="512"/>
      <c r="U169" s="512"/>
      <c r="V169" s="512"/>
      <c r="W169" s="512"/>
      <c r="X169" s="512"/>
      <c r="Y169" s="512"/>
      <c r="Z169" s="512"/>
      <c r="AA169" s="512"/>
      <c r="AB169" s="512"/>
      <c r="AC169" s="512"/>
      <c r="AD169" s="512"/>
      <c r="AE169" s="512"/>
      <c r="AF169" s="512"/>
      <c r="AG169" s="512"/>
      <c r="AH169" s="512"/>
      <c r="AI169" s="512"/>
      <c r="AJ169" s="512"/>
      <c r="AK169" s="512"/>
      <c r="AL169" s="512"/>
      <c r="AM169" s="512"/>
      <c r="AN169" s="512"/>
      <c r="AO169" s="512"/>
      <c r="AP169" s="512"/>
      <c r="AQ169" s="512"/>
      <c r="AR169" s="512"/>
      <c r="AS169" s="512"/>
      <c r="AT169" s="512"/>
      <c r="AU169" s="512"/>
      <c r="AV169" s="512"/>
      <c r="AW169" s="512"/>
      <c r="AX169" s="512"/>
      <c r="AY169" s="512"/>
      <c r="BA169" s="706"/>
      <c r="BB169" s="697"/>
      <c r="BC169" s="523"/>
      <c r="BD169" s="509"/>
      <c r="BE169" s="509"/>
      <c r="BF169" s="509"/>
      <c r="BG169" s="527"/>
      <c r="BH169" s="523"/>
      <c r="BI169" s="509"/>
      <c r="BJ169" s="509"/>
      <c r="BK169" s="509"/>
      <c r="BL169" s="527"/>
      <c r="BM169" s="523"/>
      <c r="BN169" s="509"/>
      <c r="BO169" s="509"/>
      <c r="BP169" s="509"/>
      <c r="BQ169" s="527"/>
    </row>
    <row r="170" s="387" customFormat="true" ht="15" customHeight="true" x14ac:dyDescent="0.2">
      <c r="A170" s="217"/>
      <c r="B170" s="211"/>
      <c r="C170" s="183"/>
      <c r="D170" s="182"/>
      <c r="E170" s="182"/>
      <c r="F170" s="182"/>
      <c r="G170" s="181"/>
      <c r="H170" s="180"/>
      <c r="I170" s="182"/>
      <c r="J170" s="182"/>
      <c r="K170" s="182"/>
      <c r="L170" s="179"/>
      <c r="M170" s="183"/>
      <c r="N170" s="182"/>
      <c r="O170" s="182"/>
      <c r="P170" s="182"/>
      <c r="Q170" s="179"/>
      <c r="R170" s="512"/>
      <c r="S170" s="512"/>
      <c r="T170" s="512"/>
      <c r="U170" s="512"/>
      <c r="V170" s="512"/>
      <c r="W170" s="512"/>
      <c r="X170" s="512"/>
      <c r="Y170" s="512"/>
      <c r="Z170" s="512"/>
      <c r="AA170" s="512"/>
      <c r="AB170" s="512"/>
      <c r="AC170" s="512"/>
      <c r="AD170" s="512"/>
      <c r="AE170" s="512"/>
      <c r="AF170" s="512"/>
      <c r="AG170" s="512"/>
      <c r="AH170" s="512"/>
      <c r="AI170" s="512"/>
      <c r="AJ170" s="512"/>
      <c r="AK170" s="512"/>
      <c r="AL170" s="512"/>
      <c r="AM170" s="512"/>
      <c r="AN170" s="512"/>
      <c r="AO170" s="512"/>
      <c r="AP170" s="512"/>
      <c r="AQ170" s="512"/>
      <c r="AR170" s="512"/>
      <c r="AS170" s="512"/>
      <c r="AT170" s="512"/>
      <c r="AU170" s="512"/>
      <c r="AV170" s="512"/>
      <c r="AW170" s="512"/>
      <c r="AX170" s="512"/>
      <c r="AY170" s="512"/>
      <c r="BA170" s="706"/>
      <c r="BB170" s="697"/>
      <c r="BC170" s="523"/>
      <c r="BD170" s="509"/>
      <c r="BE170" s="509"/>
      <c r="BF170" s="509"/>
      <c r="BG170" s="527"/>
      <c r="BH170" s="523"/>
      <c r="BI170" s="509"/>
      <c r="BJ170" s="509"/>
      <c r="BK170" s="509"/>
      <c r="BL170" s="527"/>
      <c r="BM170" s="523"/>
      <c r="BN170" s="509"/>
      <c r="BO170" s="509"/>
      <c r="BP170" s="509"/>
      <c r="BQ170" s="527"/>
    </row>
    <row r="171" s="387" customFormat="true" ht="15" customHeight="true" x14ac:dyDescent="0.2">
      <c r="A171" s="217"/>
      <c r="B171" s="211"/>
      <c r="C171" s="183"/>
      <c r="D171" s="182"/>
      <c r="E171" s="182"/>
      <c r="F171" s="182"/>
      <c r="G171" s="181"/>
      <c r="H171" s="180"/>
      <c r="I171" s="182"/>
      <c r="J171" s="182"/>
      <c r="K171" s="182"/>
      <c r="L171" s="179"/>
      <c r="M171" s="183"/>
      <c r="N171" s="182"/>
      <c r="O171" s="182"/>
      <c r="P171" s="182"/>
      <c r="Q171" s="179"/>
      <c r="R171" s="512"/>
      <c r="S171" s="512"/>
      <c r="T171" s="512"/>
      <c r="U171" s="512"/>
      <c r="V171" s="512"/>
      <c r="W171" s="512"/>
      <c r="X171" s="512"/>
      <c r="Y171" s="512"/>
      <c r="Z171" s="512"/>
      <c r="AA171" s="512"/>
      <c r="AB171" s="512"/>
      <c r="AC171" s="512"/>
      <c r="AD171" s="512"/>
      <c r="AE171" s="512"/>
      <c r="AF171" s="512"/>
      <c r="AG171" s="512"/>
      <c r="AH171" s="512"/>
      <c r="AI171" s="512"/>
      <c r="AJ171" s="512"/>
      <c r="AK171" s="512"/>
      <c r="AL171" s="512"/>
      <c r="AM171" s="512"/>
      <c r="AN171" s="512"/>
      <c r="AO171" s="512"/>
      <c r="AP171" s="512"/>
      <c r="AQ171" s="512"/>
      <c r="AR171" s="512"/>
      <c r="AS171" s="512"/>
      <c r="AT171" s="512"/>
      <c r="AU171" s="512"/>
      <c r="AV171" s="512"/>
      <c r="AW171" s="512"/>
      <c r="AX171" s="512"/>
      <c r="AY171" s="512"/>
      <c r="BA171" s="706"/>
      <c r="BB171" s="697"/>
      <c r="BC171" s="523"/>
      <c r="BD171" s="509"/>
      <c r="BE171" s="509"/>
      <c r="BF171" s="509"/>
      <c r="BG171" s="527"/>
      <c r="BH171" s="523"/>
      <c r="BI171" s="509"/>
      <c r="BJ171" s="509"/>
      <c r="BK171" s="509"/>
      <c r="BL171" s="527"/>
      <c r="BM171" s="523"/>
      <c r="BN171" s="509"/>
      <c r="BO171" s="509"/>
      <c r="BP171" s="509"/>
      <c r="BQ171" s="527"/>
    </row>
    <row r="172" s="387" customFormat="true" ht="15" customHeight="true" x14ac:dyDescent="0.2">
      <c r="A172" s="217"/>
      <c r="B172" s="211"/>
      <c r="C172" s="183"/>
      <c r="D172" s="182"/>
      <c r="E172" s="182"/>
      <c r="F172" s="182"/>
      <c r="G172" s="181"/>
      <c r="H172" s="180"/>
      <c r="I172" s="182"/>
      <c r="J172" s="182"/>
      <c r="K172" s="182"/>
      <c r="L172" s="179"/>
      <c r="M172" s="183"/>
      <c r="N172" s="182"/>
      <c r="O172" s="182"/>
      <c r="P172" s="182"/>
      <c r="Q172" s="179"/>
      <c r="R172" s="512"/>
      <c r="S172" s="512"/>
      <c r="T172" s="512"/>
      <c r="U172" s="512"/>
      <c r="V172" s="512"/>
      <c r="W172" s="512"/>
      <c r="X172" s="512"/>
      <c r="Y172" s="512"/>
      <c r="Z172" s="512"/>
      <c r="AA172" s="512"/>
      <c r="AB172" s="512"/>
      <c r="AC172" s="512"/>
      <c r="AD172" s="512"/>
      <c r="AE172" s="512"/>
      <c r="AF172" s="512"/>
      <c r="AG172" s="512"/>
      <c r="AH172" s="512"/>
      <c r="AI172" s="512"/>
      <c r="AJ172" s="512"/>
      <c r="AK172" s="512"/>
      <c r="AL172" s="512"/>
      <c r="AM172" s="512"/>
      <c r="AN172" s="512"/>
      <c r="AO172" s="512"/>
      <c r="AP172" s="512"/>
      <c r="AQ172" s="512"/>
      <c r="AR172" s="512"/>
      <c r="AS172" s="512"/>
      <c r="AT172" s="512"/>
      <c r="AU172" s="512"/>
      <c r="AV172" s="512"/>
      <c r="AW172" s="512"/>
      <c r="AX172" s="512"/>
      <c r="AY172" s="512"/>
      <c r="BA172" s="706"/>
      <c r="BB172" s="697"/>
      <c r="BC172" s="523"/>
      <c r="BD172" s="509"/>
      <c r="BE172" s="509"/>
      <c r="BF172" s="509"/>
      <c r="BG172" s="527"/>
      <c r="BH172" s="523"/>
      <c r="BI172" s="509"/>
      <c r="BJ172" s="509"/>
      <c r="BK172" s="509"/>
      <c r="BL172" s="527"/>
      <c r="BM172" s="523"/>
      <c r="BN172" s="509"/>
      <c r="BO172" s="509"/>
      <c r="BP172" s="509"/>
      <c r="BQ172" s="527"/>
    </row>
    <row r="173" s="387" customFormat="true" ht="15" customHeight="true" x14ac:dyDescent="0.2">
      <c r="A173" s="217"/>
      <c r="B173" s="211"/>
      <c r="C173" s="183"/>
      <c r="D173" s="182"/>
      <c r="E173" s="182"/>
      <c r="F173" s="182"/>
      <c r="G173" s="181"/>
      <c r="H173" s="180"/>
      <c r="I173" s="182"/>
      <c r="J173" s="182"/>
      <c r="K173" s="182"/>
      <c r="L173" s="179"/>
      <c r="M173" s="183"/>
      <c r="N173" s="182"/>
      <c r="O173" s="182"/>
      <c r="P173" s="182"/>
      <c r="Q173" s="179"/>
      <c r="R173" s="512"/>
      <c r="S173" s="512"/>
      <c r="T173" s="512"/>
      <c r="U173" s="512"/>
      <c r="V173" s="512"/>
      <c r="W173" s="512"/>
      <c r="X173" s="512"/>
      <c r="Y173" s="512"/>
      <c r="Z173" s="512"/>
      <c r="AA173" s="512"/>
      <c r="AB173" s="512"/>
      <c r="AC173" s="512"/>
      <c r="AD173" s="512"/>
      <c r="AE173" s="512"/>
      <c r="AF173" s="512"/>
      <c r="AG173" s="512"/>
      <c r="AH173" s="512"/>
      <c r="AI173" s="512"/>
      <c r="AJ173" s="512"/>
      <c r="AK173" s="512"/>
      <c r="AL173" s="512"/>
      <c r="AM173" s="512"/>
      <c r="AN173" s="512"/>
      <c r="AO173" s="512"/>
      <c r="AP173" s="512"/>
      <c r="AQ173" s="512"/>
      <c r="AR173" s="512"/>
      <c r="AS173" s="512"/>
      <c r="AT173" s="512"/>
      <c r="AU173" s="512"/>
      <c r="AV173" s="512"/>
      <c r="AW173" s="512"/>
      <c r="AX173" s="512"/>
      <c r="AY173" s="512"/>
      <c r="BA173" s="706"/>
      <c r="BB173" s="697"/>
      <c r="BC173" s="523"/>
      <c r="BD173" s="509"/>
      <c r="BE173" s="509"/>
      <c r="BF173" s="509"/>
      <c r="BG173" s="527"/>
      <c r="BH173" s="523"/>
      <c r="BI173" s="509"/>
      <c r="BJ173" s="509"/>
      <c r="BK173" s="509"/>
      <c r="BL173" s="527"/>
      <c r="BM173" s="523"/>
      <c r="BN173" s="509"/>
      <c r="BO173" s="509"/>
      <c r="BP173" s="509"/>
      <c r="BQ173" s="527"/>
    </row>
    <row r="174" s="387" customFormat="true" ht="15" customHeight="true" x14ac:dyDescent="0.2">
      <c r="A174" s="217"/>
      <c r="B174" s="211"/>
      <c r="C174" s="183"/>
      <c r="D174" s="182"/>
      <c r="E174" s="182"/>
      <c r="F174" s="182"/>
      <c r="G174" s="181"/>
      <c r="H174" s="180"/>
      <c r="I174" s="182"/>
      <c r="J174" s="182"/>
      <c r="K174" s="182"/>
      <c r="L174" s="179"/>
      <c r="M174" s="183"/>
      <c r="N174" s="182"/>
      <c r="O174" s="182"/>
      <c r="P174" s="182"/>
      <c r="Q174" s="179"/>
      <c r="R174" s="512"/>
      <c r="S174" s="512"/>
      <c r="T174" s="512"/>
      <c r="U174" s="512"/>
      <c r="V174" s="512"/>
      <c r="W174" s="512"/>
      <c r="X174" s="512"/>
      <c r="Y174" s="512"/>
      <c r="Z174" s="512"/>
      <c r="AA174" s="512"/>
      <c r="AB174" s="512"/>
      <c r="AC174" s="512"/>
      <c r="AD174" s="512"/>
      <c r="AE174" s="512"/>
      <c r="AF174" s="512"/>
      <c r="AG174" s="512"/>
      <c r="AH174" s="512"/>
      <c r="AI174" s="512"/>
      <c r="AJ174" s="512"/>
      <c r="AK174" s="512"/>
      <c r="AL174" s="512"/>
      <c r="AM174" s="512"/>
      <c r="AN174" s="512"/>
      <c r="AO174" s="512"/>
      <c r="AP174" s="512"/>
      <c r="AQ174" s="512"/>
      <c r="AR174" s="512"/>
      <c r="AS174" s="512"/>
      <c r="AT174" s="512"/>
      <c r="AU174" s="512"/>
      <c r="AV174" s="512"/>
      <c r="AW174" s="512"/>
      <c r="AX174" s="512"/>
      <c r="AY174" s="512"/>
      <c r="BA174" s="706"/>
      <c r="BB174" s="697"/>
      <c r="BC174" s="523"/>
      <c r="BD174" s="509"/>
      <c r="BE174" s="509"/>
      <c r="BF174" s="509"/>
      <c r="BG174" s="527"/>
      <c r="BH174" s="523"/>
      <c r="BI174" s="509"/>
      <c r="BJ174" s="509"/>
      <c r="BK174" s="509"/>
      <c r="BL174" s="527"/>
      <c r="BM174" s="523"/>
      <c r="BN174" s="509"/>
      <c r="BO174" s="509"/>
      <c r="BP174" s="509"/>
      <c r="BQ174" s="527"/>
    </row>
    <row r="175" s="387" customFormat="true" ht="15" customHeight="true" x14ac:dyDescent="0.2">
      <c r="A175" s="217"/>
      <c r="B175" s="211"/>
      <c r="C175" s="183"/>
      <c r="D175" s="182"/>
      <c r="E175" s="182"/>
      <c r="F175" s="182"/>
      <c r="G175" s="181"/>
      <c r="H175" s="180"/>
      <c r="I175" s="182"/>
      <c r="J175" s="182"/>
      <c r="K175" s="182"/>
      <c r="L175" s="179"/>
      <c r="M175" s="183"/>
      <c r="N175" s="182"/>
      <c r="O175" s="182"/>
      <c r="P175" s="182"/>
      <c r="Q175" s="179"/>
      <c r="R175" s="512"/>
      <c r="S175" s="512"/>
      <c r="T175" s="512"/>
      <c r="U175" s="512"/>
      <c r="V175" s="512"/>
      <c r="W175" s="512"/>
      <c r="X175" s="512"/>
      <c r="Y175" s="512"/>
      <c r="Z175" s="512"/>
      <c r="AA175" s="512"/>
      <c r="AB175" s="512"/>
      <c r="AC175" s="512"/>
      <c r="AD175" s="512"/>
      <c r="AE175" s="512"/>
      <c r="AF175" s="512"/>
      <c r="AG175" s="512"/>
      <c r="AH175" s="512"/>
      <c r="AI175" s="512"/>
      <c r="AJ175" s="512"/>
      <c r="AK175" s="512"/>
      <c r="AL175" s="512"/>
      <c r="AM175" s="512"/>
      <c r="AN175" s="512"/>
      <c r="AO175" s="512"/>
      <c r="AP175" s="512"/>
      <c r="AQ175" s="512"/>
      <c r="AR175" s="512"/>
      <c r="AS175" s="512"/>
      <c r="AT175" s="512"/>
      <c r="AU175" s="512"/>
      <c r="AV175" s="512"/>
      <c r="AW175" s="512"/>
      <c r="AX175" s="512"/>
      <c r="AY175" s="512"/>
      <c r="BA175" s="706"/>
      <c r="BB175" s="697"/>
      <c r="BC175" s="523"/>
      <c r="BD175" s="509"/>
      <c r="BE175" s="509"/>
      <c r="BF175" s="509"/>
      <c r="BG175" s="527"/>
      <c r="BH175" s="523"/>
      <c r="BI175" s="509"/>
      <c r="BJ175" s="509"/>
      <c r="BK175" s="509"/>
      <c r="BL175" s="527"/>
      <c r="BM175" s="523"/>
      <c r="BN175" s="509"/>
      <c r="BO175" s="509"/>
      <c r="BP175" s="509"/>
      <c r="BQ175" s="527"/>
    </row>
    <row r="176" s="387" customFormat="true" ht="15" customHeight="true" x14ac:dyDescent="0.2">
      <c r="A176" s="217"/>
      <c r="B176" s="211"/>
      <c r="C176" s="183"/>
      <c r="D176" s="182"/>
      <c r="E176" s="182"/>
      <c r="F176" s="182"/>
      <c r="G176" s="181"/>
      <c r="H176" s="180"/>
      <c r="I176" s="182"/>
      <c r="J176" s="182"/>
      <c r="K176" s="182"/>
      <c r="L176" s="179"/>
      <c r="M176" s="183"/>
      <c r="N176" s="182"/>
      <c r="O176" s="182"/>
      <c r="P176" s="182"/>
      <c r="Q176" s="179"/>
      <c r="R176" s="512"/>
      <c r="S176" s="512"/>
      <c r="T176" s="512"/>
      <c r="U176" s="512"/>
      <c r="V176" s="512"/>
      <c r="W176" s="512"/>
      <c r="X176" s="512"/>
      <c r="Y176" s="512"/>
      <c r="Z176" s="512"/>
      <c r="AA176" s="512"/>
      <c r="AB176" s="512"/>
      <c r="AC176" s="512"/>
      <c r="AD176" s="512"/>
      <c r="AE176" s="512"/>
      <c r="AF176" s="512"/>
      <c r="AG176" s="512"/>
      <c r="AH176" s="512"/>
      <c r="AI176" s="512"/>
      <c r="AJ176" s="512"/>
      <c r="AK176" s="512"/>
      <c r="AL176" s="512"/>
      <c r="AM176" s="512"/>
      <c r="AN176" s="512"/>
      <c r="AO176" s="512"/>
      <c r="AP176" s="512"/>
      <c r="AQ176" s="512"/>
      <c r="AR176" s="512"/>
      <c r="AS176" s="512"/>
      <c r="AT176" s="512"/>
      <c r="AU176" s="512"/>
      <c r="AV176" s="512"/>
      <c r="AW176" s="512"/>
      <c r="AX176" s="512"/>
      <c r="AY176" s="512"/>
      <c r="BA176" s="706"/>
      <c r="BB176" s="697"/>
      <c r="BC176" s="523"/>
      <c r="BD176" s="509"/>
      <c r="BE176" s="509"/>
      <c r="BF176" s="509"/>
      <c r="BG176" s="527"/>
      <c r="BH176" s="523"/>
      <c r="BI176" s="509"/>
      <c r="BJ176" s="509"/>
      <c r="BK176" s="509"/>
      <c r="BL176" s="527"/>
      <c r="BM176" s="523"/>
      <c r="BN176" s="509"/>
      <c r="BO176" s="509"/>
      <c r="BP176" s="509"/>
      <c r="BQ176" s="527"/>
    </row>
    <row r="177" s="387" customFormat="true" ht="15" customHeight="true" x14ac:dyDescent="0.2">
      <c r="A177" s="217"/>
      <c r="B177" s="211"/>
      <c r="C177" s="183"/>
      <c r="D177" s="182"/>
      <c r="E177" s="182"/>
      <c r="F177" s="182"/>
      <c r="G177" s="181"/>
      <c r="H177" s="180"/>
      <c r="I177" s="182"/>
      <c r="J177" s="182"/>
      <c r="K177" s="182"/>
      <c r="L177" s="179"/>
      <c r="M177" s="183"/>
      <c r="N177" s="182"/>
      <c r="O177" s="182"/>
      <c r="P177" s="182"/>
      <c r="Q177" s="179"/>
      <c r="R177" s="512"/>
      <c r="S177" s="512"/>
      <c r="T177" s="512"/>
      <c r="U177" s="512"/>
      <c r="V177" s="512"/>
      <c r="W177" s="512"/>
      <c r="X177" s="512"/>
      <c r="Y177" s="512"/>
      <c r="Z177" s="512"/>
      <c r="AA177" s="512"/>
      <c r="AB177" s="512"/>
      <c r="AC177" s="512"/>
      <c r="AD177" s="512"/>
      <c r="AE177" s="512"/>
      <c r="AF177" s="512"/>
      <c r="AG177" s="512"/>
      <c r="AH177" s="512"/>
      <c r="AI177" s="512"/>
      <c r="AJ177" s="512"/>
      <c r="AK177" s="512"/>
      <c r="AL177" s="512"/>
      <c r="AM177" s="512"/>
      <c r="AN177" s="512"/>
      <c r="AO177" s="512"/>
      <c r="AP177" s="512"/>
      <c r="AQ177" s="512"/>
      <c r="AR177" s="512"/>
      <c r="AS177" s="512"/>
      <c r="AT177" s="512"/>
      <c r="AU177" s="512"/>
      <c r="AV177" s="512"/>
      <c r="AW177" s="512"/>
      <c r="AX177" s="512"/>
      <c r="AY177" s="512"/>
      <c r="BA177" s="706"/>
      <c r="BB177" s="697"/>
      <c r="BC177" s="523"/>
      <c r="BD177" s="509"/>
      <c r="BE177" s="509"/>
      <c r="BF177" s="509"/>
      <c r="BG177" s="527"/>
      <c r="BH177" s="523"/>
      <c r="BI177" s="509"/>
      <c r="BJ177" s="509"/>
      <c r="BK177" s="509"/>
      <c r="BL177" s="527"/>
      <c r="BM177" s="523"/>
      <c r="BN177" s="509"/>
      <c r="BO177" s="509"/>
      <c r="BP177" s="509"/>
      <c r="BQ177" s="527"/>
    </row>
    <row r="178" s="387" customFormat="true" ht="15" customHeight="true" x14ac:dyDescent="0.2">
      <c r="A178" s="217"/>
      <c r="B178" s="211"/>
      <c r="C178" s="183"/>
      <c r="D178" s="182"/>
      <c r="E178" s="182"/>
      <c r="F178" s="182"/>
      <c r="G178" s="181"/>
      <c r="H178" s="180"/>
      <c r="I178" s="182"/>
      <c r="J178" s="182"/>
      <c r="K178" s="182"/>
      <c r="L178" s="179"/>
      <c r="M178" s="183"/>
      <c r="N178" s="182"/>
      <c r="O178" s="182"/>
      <c r="P178" s="182"/>
      <c r="Q178" s="179"/>
      <c r="R178" s="512"/>
      <c r="S178" s="512"/>
      <c r="T178" s="512"/>
      <c r="U178" s="512"/>
      <c r="V178" s="512"/>
      <c r="W178" s="512"/>
      <c r="X178" s="512"/>
      <c r="Y178" s="512"/>
      <c r="Z178" s="512"/>
      <c r="AA178" s="512"/>
      <c r="AB178" s="512"/>
      <c r="AC178" s="512"/>
      <c r="AD178" s="512"/>
      <c r="AE178" s="512"/>
      <c r="AF178" s="512"/>
      <c r="AG178" s="512"/>
      <c r="AH178" s="512"/>
      <c r="AI178" s="512"/>
      <c r="AJ178" s="512"/>
      <c r="AK178" s="512"/>
      <c r="AL178" s="512"/>
      <c r="AM178" s="512"/>
      <c r="AN178" s="512"/>
      <c r="AO178" s="512"/>
      <c r="AP178" s="512"/>
      <c r="AQ178" s="512"/>
      <c r="AR178" s="512"/>
      <c r="AS178" s="512"/>
      <c r="AT178" s="512"/>
      <c r="AU178" s="512"/>
      <c r="AV178" s="512"/>
      <c r="AW178" s="512"/>
      <c r="AX178" s="512"/>
      <c r="AY178" s="512"/>
      <c r="BA178" s="706"/>
      <c r="BB178" s="697"/>
      <c r="BC178" s="523"/>
      <c r="BD178" s="509"/>
      <c r="BE178" s="509"/>
      <c r="BF178" s="509"/>
      <c r="BG178" s="527"/>
      <c r="BH178" s="523"/>
      <c r="BI178" s="509"/>
      <c r="BJ178" s="509"/>
      <c r="BK178" s="509"/>
      <c r="BL178" s="527"/>
      <c r="BM178" s="523"/>
      <c r="BN178" s="509"/>
      <c r="BO178" s="509"/>
      <c r="BP178" s="509"/>
      <c r="BQ178" s="527"/>
    </row>
    <row r="179" s="387" customFormat="true" ht="15" customHeight="true" x14ac:dyDescent="0.2">
      <c r="A179" s="217"/>
      <c r="B179" s="211"/>
      <c r="C179" s="183"/>
      <c r="D179" s="182"/>
      <c r="E179" s="182"/>
      <c r="F179" s="182"/>
      <c r="G179" s="181"/>
      <c r="H179" s="180"/>
      <c r="I179" s="182"/>
      <c r="J179" s="182"/>
      <c r="K179" s="182"/>
      <c r="L179" s="179"/>
      <c r="M179" s="183"/>
      <c r="N179" s="182"/>
      <c r="O179" s="182"/>
      <c r="P179" s="182"/>
      <c r="Q179" s="179"/>
      <c r="R179" s="512"/>
      <c r="S179" s="512"/>
      <c r="T179" s="512"/>
      <c r="U179" s="512"/>
      <c r="V179" s="512"/>
      <c r="W179" s="512"/>
      <c r="X179" s="512"/>
      <c r="Y179" s="512"/>
      <c r="Z179" s="512"/>
      <c r="AA179" s="512"/>
      <c r="AB179" s="512"/>
      <c r="AC179" s="512"/>
      <c r="AD179" s="512"/>
      <c r="AE179" s="512"/>
      <c r="AF179" s="512"/>
      <c r="AG179" s="512"/>
      <c r="AH179" s="512"/>
      <c r="AI179" s="512"/>
      <c r="AJ179" s="512"/>
      <c r="AK179" s="512"/>
      <c r="AL179" s="512"/>
      <c r="AM179" s="512"/>
      <c r="AN179" s="512"/>
      <c r="AO179" s="512"/>
      <c r="AP179" s="512"/>
      <c r="AQ179" s="512"/>
      <c r="AR179" s="512"/>
      <c r="AS179" s="512"/>
      <c r="AT179" s="512"/>
      <c r="AU179" s="512"/>
      <c r="AV179" s="512"/>
      <c r="AW179" s="512"/>
      <c r="AX179" s="512"/>
      <c r="AY179" s="512"/>
      <c r="BA179" s="706"/>
      <c r="BB179" s="697"/>
      <c r="BC179" s="523"/>
      <c r="BD179" s="509"/>
      <c r="BE179" s="509"/>
      <c r="BF179" s="509"/>
      <c r="BG179" s="527"/>
      <c r="BH179" s="523"/>
      <c r="BI179" s="509"/>
      <c r="BJ179" s="509"/>
      <c r="BK179" s="509"/>
      <c r="BL179" s="527"/>
      <c r="BM179" s="523"/>
      <c r="BN179" s="509"/>
      <c r="BO179" s="509"/>
      <c r="BP179" s="509"/>
      <c r="BQ179" s="527"/>
    </row>
    <row r="180" s="387" customFormat="true" ht="15" customHeight="true" x14ac:dyDescent="0.2">
      <c r="A180" s="217"/>
      <c r="B180" s="211"/>
      <c r="C180" s="183"/>
      <c r="D180" s="182"/>
      <c r="E180" s="182"/>
      <c r="F180" s="182"/>
      <c r="G180" s="181"/>
      <c r="H180" s="180"/>
      <c r="I180" s="182"/>
      <c r="J180" s="182"/>
      <c r="K180" s="182"/>
      <c r="L180" s="179"/>
      <c r="M180" s="183"/>
      <c r="N180" s="182"/>
      <c r="O180" s="182"/>
      <c r="P180" s="182"/>
      <c r="Q180" s="179"/>
      <c r="R180" s="512"/>
      <c r="S180" s="512"/>
      <c r="T180" s="512"/>
      <c r="U180" s="512"/>
      <c r="V180" s="512"/>
      <c r="W180" s="512"/>
      <c r="X180" s="512"/>
      <c r="Y180" s="512"/>
      <c r="Z180" s="512"/>
      <c r="AA180" s="512"/>
      <c r="AB180" s="512"/>
      <c r="AC180" s="512"/>
      <c r="AD180" s="512"/>
      <c r="AE180" s="512"/>
      <c r="AF180" s="512"/>
      <c r="AG180" s="512"/>
      <c r="AH180" s="512"/>
      <c r="AI180" s="512"/>
      <c r="AJ180" s="512"/>
      <c r="AK180" s="512"/>
      <c r="AL180" s="512"/>
      <c r="AM180" s="512"/>
      <c r="AN180" s="512"/>
      <c r="AO180" s="512"/>
      <c r="AP180" s="512"/>
      <c r="AQ180" s="512"/>
      <c r="AR180" s="512"/>
      <c r="AS180" s="512"/>
      <c r="AT180" s="512"/>
      <c r="AU180" s="512"/>
      <c r="AV180" s="512"/>
      <c r="AW180" s="512"/>
      <c r="AX180" s="512"/>
      <c r="AY180" s="512"/>
      <c r="BA180" s="706"/>
      <c r="BB180" s="697"/>
      <c r="BC180" s="523"/>
      <c r="BD180" s="509"/>
      <c r="BE180" s="509"/>
      <c r="BF180" s="509"/>
      <c r="BG180" s="527"/>
      <c r="BH180" s="523"/>
      <c r="BI180" s="509"/>
      <c r="BJ180" s="509"/>
      <c r="BK180" s="509"/>
      <c r="BL180" s="527"/>
      <c r="BM180" s="523"/>
      <c r="BN180" s="509"/>
      <c r="BO180" s="509"/>
      <c r="BP180" s="509"/>
      <c r="BQ180" s="527"/>
    </row>
    <row r="181" s="387" customFormat="true" ht="15" customHeight="true" x14ac:dyDescent="0.2">
      <c r="A181" s="217"/>
      <c r="B181" s="211"/>
      <c r="C181" s="183"/>
      <c r="D181" s="182"/>
      <c r="E181" s="182"/>
      <c r="F181" s="182"/>
      <c r="G181" s="181"/>
      <c r="H181" s="180"/>
      <c r="I181" s="182"/>
      <c r="J181" s="182"/>
      <c r="K181" s="182"/>
      <c r="L181" s="179"/>
      <c r="M181" s="183"/>
      <c r="N181" s="182"/>
      <c r="O181" s="182"/>
      <c r="P181" s="182"/>
      <c r="Q181" s="179"/>
      <c r="R181" s="512"/>
      <c r="S181" s="512"/>
      <c r="T181" s="512"/>
      <c r="U181" s="512"/>
      <c r="V181" s="512"/>
      <c r="W181" s="512"/>
      <c r="X181" s="512"/>
      <c r="Y181" s="512"/>
      <c r="Z181" s="512"/>
      <c r="AA181" s="512"/>
      <c r="AB181" s="512"/>
      <c r="AC181" s="512"/>
      <c r="AD181" s="512"/>
      <c r="AE181" s="512"/>
      <c r="AF181" s="512"/>
      <c r="AG181" s="512"/>
      <c r="AH181" s="512"/>
      <c r="AI181" s="512"/>
      <c r="AJ181" s="512"/>
      <c r="AK181" s="512"/>
      <c r="AL181" s="512"/>
      <c r="AM181" s="512"/>
      <c r="AN181" s="512"/>
      <c r="AO181" s="512"/>
      <c r="AP181" s="512"/>
      <c r="AQ181" s="512"/>
      <c r="AR181" s="512"/>
      <c r="AS181" s="512"/>
      <c r="AT181" s="512"/>
      <c r="AU181" s="512"/>
      <c r="AV181" s="512"/>
      <c r="AW181" s="512"/>
      <c r="AX181" s="512"/>
      <c r="AY181" s="512"/>
      <c r="BA181" s="706"/>
      <c r="BB181" s="697"/>
      <c r="BC181" s="523"/>
      <c r="BD181" s="509"/>
      <c r="BE181" s="509"/>
      <c r="BF181" s="509"/>
      <c r="BG181" s="527"/>
      <c r="BH181" s="523"/>
      <c r="BI181" s="509"/>
      <c r="BJ181" s="509"/>
      <c r="BK181" s="509"/>
      <c r="BL181" s="527"/>
      <c r="BM181" s="523"/>
      <c r="BN181" s="509"/>
      <c r="BO181" s="509"/>
      <c r="BP181" s="509"/>
      <c r="BQ181" s="527"/>
    </row>
    <row r="182" s="387" customFormat="true" ht="15" customHeight="true" x14ac:dyDescent="0.2">
      <c r="A182" s="217"/>
      <c r="B182" s="211"/>
      <c r="C182" s="183"/>
      <c r="D182" s="182"/>
      <c r="E182" s="182"/>
      <c r="F182" s="182"/>
      <c r="G182" s="181"/>
      <c r="H182" s="180"/>
      <c r="I182" s="182"/>
      <c r="J182" s="182"/>
      <c r="K182" s="182"/>
      <c r="L182" s="179"/>
      <c r="M182" s="183"/>
      <c r="N182" s="182"/>
      <c r="O182" s="182"/>
      <c r="P182" s="182"/>
      <c r="Q182" s="179"/>
      <c r="R182" s="512"/>
      <c r="S182" s="512"/>
      <c r="T182" s="512"/>
      <c r="U182" s="512"/>
      <c r="V182" s="512"/>
      <c r="W182" s="512"/>
      <c r="X182" s="512"/>
      <c r="Y182" s="512"/>
      <c r="Z182" s="512"/>
      <c r="AA182" s="512"/>
      <c r="AB182" s="512"/>
      <c r="AC182" s="512"/>
      <c r="AD182" s="512"/>
      <c r="AE182" s="512"/>
      <c r="AF182" s="512"/>
      <c r="AG182" s="512"/>
      <c r="AH182" s="512"/>
      <c r="AI182" s="512"/>
      <c r="AJ182" s="512"/>
      <c r="AK182" s="512"/>
      <c r="AL182" s="512"/>
      <c r="AM182" s="512"/>
      <c r="AN182" s="512"/>
      <c r="AO182" s="512"/>
      <c r="AP182" s="512"/>
      <c r="AQ182" s="512"/>
      <c r="AR182" s="512"/>
      <c r="AS182" s="512"/>
      <c r="AT182" s="512"/>
      <c r="AU182" s="512"/>
      <c r="AV182" s="512"/>
      <c r="AW182" s="512"/>
      <c r="AX182" s="512"/>
      <c r="AY182" s="512"/>
      <c r="BA182" s="706"/>
      <c r="BB182" s="697"/>
      <c r="BC182" s="523"/>
      <c r="BD182" s="509"/>
      <c r="BE182" s="509"/>
      <c r="BF182" s="509"/>
      <c r="BG182" s="527"/>
      <c r="BH182" s="523"/>
      <c r="BI182" s="509"/>
      <c r="BJ182" s="509"/>
      <c r="BK182" s="509"/>
      <c r="BL182" s="527"/>
      <c r="BM182" s="523"/>
      <c r="BN182" s="509"/>
      <c r="BO182" s="509"/>
      <c r="BP182" s="509"/>
      <c r="BQ182" s="527"/>
    </row>
    <row r="183" s="387" customFormat="true" ht="15" customHeight="true" x14ac:dyDescent="0.2">
      <c r="A183" s="217"/>
      <c r="B183" s="211"/>
      <c r="C183" s="183"/>
      <c r="D183" s="182"/>
      <c r="E183" s="182"/>
      <c r="F183" s="182"/>
      <c r="G183" s="181"/>
      <c r="H183" s="180"/>
      <c r="I183" s="182"/>
      <c r="J183" s="182"/>
      <c r="K183" s="182"/>
      <c r="L183" s="179"/>
      <c r="M183" s="183"/>
      <c r="N183" s="182"/>
      <c r="O183" s="182"/>
      <c r="P183" s="182"/>
      <c r="Q183" s="179"/>
      <c r="R183" s="512"/>
      <c r="S183" s="512"/>
      <c r="T183" s="512"/>
      <c r="U183" s="512"/>
      <c r="V183" s="512"/>
      <c r="W183" s="512"/>
      <c r="X183" s="512"/>
      <c r="Y183" s="512"/>
      <c r="Z183" s="512"/>
      <c r="AA183" s="512"/>
      <c r="AB183" s="512"/>
      <c r="AC183" s="512"/>
      <c r="AD183" s="512"/>
      <c r="AE183" s="512"/>
      <c r="AF183" s="512"/>
      <c r="AG183" s="512"/>
      <c r="AH183" s="512"/>
      <c r="AI183" s="512"/>
      <c r="AJ183" s="512"/>
      <c r="AK183" s="512"/>
      <c r="AL183" s="512"/>
      <c r="AM183" s="512"/>
      <c r="AN183" s="512"/>
      <c r="AO183" s="512"/>
      <c r="AP183" s="512"/>
      <c r="AQ183" s="512"/>
      <c r="AR183" s="512"/>
      <c r="AS183" s="512"/>
      <c r="AT183" s="512"/>
      <c r="AU183" s="512"/>
      <c r="AV183" s="512"/>
      <c r="AW183" s="512"/>
      <c r="AX183" s="512"/>
      <c r="AY183" s="512"/>
      <c r="BA183" s="706"/>
      <c r="BB183" s="697"/>
      <c r="BC183" s="523"/>
      <c r="BD183" s="509"/>
      <c r="BE183" s="509"/>
      <c r="BF183" s="509"/>
      <c r="BG183" s="527"/>
      <c r="BH183" s="523"/>
      <c r="BI183" s="509"/>
      <c r="BJ183" s="509"/>
      <c r="BK183" s="509"/>
      <c r="BL183" s="527"/>
      <c r="BM183" s="523"/>
      <c r="BN183" s="509"/>
      <c r="BO183" s="509"/>
      <c r="BP183" s="509"/>
      <c r="BQ183" s="527"/>
    </row>
    <row r="184" s="589" customFormat="true" ht="15" customHeight="true" x14ac:dyDescent="0.2">
      <c r="A184" s="217"/>
      <c r="B184" s="211"/>
      <c r="C184" s="159"/>
      <c r="D184" s="158"/>
      <c r="E184" s="158"/>
      <c r="F184" s="158"/>
      <c r="G184" s="157"/>
      <c r="H184" s="156"/>
      <c r="I184" s="158"/>
      <c r="J184" s="158"/>
      <c r="K184" s="158"/>
      <c r="L184" s="155"/>
      <c r="M184" s="159"/>
      <c r="N184" s="158"/>
      <c r="O184" s="158"/>
      <c r="P184" s="158"/>
      <c r="Q184" s="155"/>
      <c r="R184" s="999"/>
      <c r="S184" s="999"/>
      <c r="T184" s="999"/>
      <c r="U184" s="999"/>
      <c r="V184" s="999"/>
      <c r="W184" s="999"/>
      <c r="X184" s="999"/>
      <c r="Y184" s="999"/>
      <c r="Z184" s="999"/>
      <c r="AA184" s="999"/>
      <c r="AB184" s="999"/>
      <c r="AC184" s="999"/>
      <c r="AD184" s="999"/>
      <c r="AE184" s="999"/>
      <c r="AF184" s="999"/>
      <c r="AG184" s="999"/>
      <c r="AH184" s="999"/>
      <c r="AI184" s="999"/>
      <c r="AJ184" s="999"/>
      <c r="AK184" s="999"/>
      <c r="AL184" s="999"/>
      <c r="AM184" s="999"/>
      <c r="AN184" s="999"/>
      <c r="AO184" s="999"/>
      <c r="AP184" s="999"/>
      <c r="AQ184" s="999"/>
      <c r="AR184" s="999"/>
      <c r="AS184" s="999"/>
      <c r="AT184" s="999"/>
      <c r="AU184" s="999"/>
      <c r="AV184" s="999"/>
      <c r="AW184" s="999"/>
      <c r="AX184" s="999"/>
      <c r="AY184" s="999"/>
      <c r="BA184" s="706"/>
      <c r="BB184" s="697"/>
      <c r="BC184" s="523"/>
      <c r="BD184" s="509"/>
      <c r="BE184" s="509"/>
      <c r="BF184" s="509"/>
      <c r="BG184" s="527"/>
      <c r="BH184" s="523"/>
      <c r="BI184" s="509"/>
      <c r="BJ184" s="509"/>
      <c r="BK184" s="509"/>
      <c r="BL184" s="527"/>
      <c r="BM184" s="523"/>
      <c r="BN184" s="509"/>
      <c r="BO184" s="509"/>
      <c r="BP184" s="509"/>
      <c r="BQ184" s="527"/>
    </row>
    <row r="185" s="589" customFormat="true" ht="15" customHeight="true" x14ac:dyDescent="0.2">
      <c r="A185" s="217"/>
      <c r="B185" s="211"/>
      <c r="C185" s="159"/>
      <c r="D185" s="158"/>
      <c r="E185" s="158"/>
      <c r="F185" s="158"/>
      <c r="G185" s="157"/>
      <c r="H185" s="156"/>
      <c r="I185" s="158"/>
      <c r="J185" s="158"/>
      <c r="K185" s="158"/>
      <c r="L185" s="155"/>
      <c r="M185" s="159"/>
      <c r="N185" s="158"/>
      <c r="O185" s="158"/>
      <c r="P185" s="158"/>
      <c r="Q185" s="155"/>
      <c r="R185" s="999"/>
      <c r="S185" s="999"/>
      <c r="T185" s="999"/>
      <c r="U185" s="999"/>
      <c r="V185" s="999"/>
      <c r="W185" s="999"/>
      <c r="X185" s="999"/>
      <c r="Y185" s="999"/>
      <c r="Z185" s="999"/>
      <c r="AA185" s="999"/>
      <c r="AB185" s="999"/>
      <c r="AC185" s="999"/>
      <c r="AD185" s="999"/>
      <c r="AE185" s="999"/>
      <c r="AF185" s="999"/>
      <c r="AG185" s="999"/>
      <c r="AH185" s="999"/>
      <c r="AI185" s="999"/>
      <c r="AJ185" s="999"/>
      <c r="AK185" s="999"/>
      <c r="AL185" s="999"/>
      <c r="AM185" s="999"/>
      <c r="AN185" s="999"/>
      <c r="AO185" s="999"/>
      <c r="AP185" s="999"/>
      <c r="AQ185" s="999"/>
      <c r="AR185" s="999"/>
      <c r="AS185" s="999"/>
      <c r="AT185" s="999"/>
      <c r="AU185" s="999"/>
      <c r="AV185" s="999"/>
      <c r="AW185" s="999"/>
      <c r="AX185" s="999"/>
      <c r="AY185" s="999"/>
      <c r="BA185" s="706"/>
      <c r="BB185" s="697"/>
      <c r="BC185" s="523"/>
      <c r="BD185" s="509"/>
      <c r="BE185" s="509"/>
      <c r="BF185" s="509"/>
      <c r="BG185" s="527"/>
      <c r="BH185" s="523"/>
      <c r="BI185" s="509"/>
      <c r="BJ185" s="509"/>
      <c r="BK185" s="509"/>
      <c r="BL185" s="527"/>
      <c r="BM185" s="523"/>
      <c r="BN185" s="509"/>
      <c r="BO185" s="509"/>
      <c r="BP185" s="509"/>
      <c r="BQ185" s="527"/>
    </row>
    <row r="186" s="589" customFormat="true" ht="15" customHeight="true" x14ac:dyDescent="0.2">
      <c r="A186" s="217"/>
      <c r="B186" s="211"/>
      <c r="C186" s="159"/>
      <c r="D186" s="158"/>
      <c r="E186" s="158"/>
      <c r="F186" s="158"/>
      <c r="G186" s="157"/>
      <c r="H186" s="156"/>
      <c r="I186" s="158"/>
      <c r="J186" s="158"/>
      <c r="K186" s="158"/>
      <c r="L186" s="155"/>
      <c r="M186" s="159"/>
      <c r="N186" s="158"/>
      <c r="O186" s="158"/>
      <c r="P186" s="158"/>
      <c r="Q186" s="155"/>
      <c r="R186" s="999"/>
      <c r="S186" s="999"/>
      <c r="T186" s="999"/>
      <c r="U186" s="999"/>
      <c r="V186" s="999"/>
      <c r="W186" s="999"/>
      <c r="X186" s="999"/>
      <c r="Y186" s="999"/>
      <c r="Z186" s="999"/>
      <c r="AA186" s="999"/>
      <c r="AB186" s="999"/>
      <c r="AC186" s="999"/>
      <c r="AD186" s="999"/>
      <c r="AE186" s="999"/>
      <c r="AF186" s="999"/>
      <c r="AG186" s="999"/>
      <c r="AH186" s="999"/>
      <c r="AI186" s="999"/>
      <c r="AJ186" s="999"/>
      <c r="AK186" s="999"/>
      <c r="AL186" s="999"/>
      <c r="AM186" s="999"/>
      <c r="AN186" s="999"/>
      <c r="AO186" s="999"/>
      <c r="AP186" s="999"/>
      <c r="AQ186" s="999"/>
      <c r="AR186" s="999"/>
      <c r="AS186" s="999"/>
      <c r="AT186" s="999"/>
      <c r="AU186" s="999"/>
      <c r="AV186" s="999"/>
      <c r="AW186" s="999"/>
      <c r="AX186" s="999"/>
      <c r="AY186" s="999"/>
      <c r="BA186" s="706"/>
      <c r="BB186" s="697"/>
      <c r="BC186" s="523"/>
      <c r="BD186" s="509"/>
      <c r="BE186" s="509"/>
      <c r="BF186" s="509"/>
      <c r="BG186" s="527"/>
      <c r="BH186" s="523"/>
      <c r="BI186" s="509"/>
      <c r="BJ186" s="509"/>
      <c r="BK186" s="509"/>
      <c r="BL186" s="527"/>
      <c r="BM186" s="523"/>
      <c r="BN186" s="509"/>
      <c r="BO186" s="509"/>
      <c r="BP186" s="509"/>
      <c r="BQ186" s="527"/>
    </row>
    <row r="187" s="589" customFormat="true" ht="15" customHeight="true" x14ac:dyDescent="0.2">
      <c r="A187" s="217"/>
      <c r="B187" s="211"/>
      <c r="C187" s="159"/>
      <c r="D187" s="158"/>
      <c r="E187" s="158"/>
      <c r="F187" s="158"/>
      <c r="G187" s="157"/>
      <c r="H187" s="156"/>
      <c r="I187" s="158"/>
      <c r="J187" s="158"/>
      <c r="K187" s="158"/>
      <c r="L187" s="155"/>
      <c r="M187" s="159"/>
      <c r="N187" s="158"/>
      <c r="O187" s="158"/>
      <c r="P187" s="158"/>
      <c r="Q187" s="155"/>
      <c r="R187" s="999"/>
      <c r="S187" s="999"/>
      <c r="T187" s="999"/>
      <c r="U187" s="999"/>
      <c r="V187" s="999"/>
      <c r="W187" s="999"/>
      <c r="X187" s="999"/>
      <c r="Y187" s="999"/>
      <c r="Z187" s="999"/>
      <c r="AA187" s="999"/>
      <c r="AB187" s="999"/>
      <c r="AC187" s="999"/>
      <c r="AD187" s="999"/>
      <c r="AE187" s="999"/>
      <c r="AF187" s="999"/>
      <c r="AG187" s="999"/>
      <c r="AH187" s="999"/>
      <c r="AI187" s="999"/>
      <c r="AJ187" s="999"/>
      <c r="AK187" s="999"/>
      <c r="AL187" s="999"/>
      <c r="AM187" s="999"/>
      <c r="AN187" s="999"/>
      <c r="AO187" s="999"/>
      <c r="AP187" s="999"/>
      <c r="AQ187" s="999"/>
      <c r="AR187" s="999"/>
      <c r="AS187" s="999"/>
      <c r="AT187" s="999"/>
      <c r="AU187" s="999"/>
      <c r="AV187" s="999"/>
      <c r="AW187" s="999"/>
      <c r="AX187" s="999"/>
      <c r="AY187" s="999"/>
      <c r="BA187" s="706"/>
      <c r="BB187" s="697"/>
      <c r="BC187" s="523"/>
      <c r="BD187" s="509"/>
      <c r="BE187" s="509"/>
      <c r="BF187" s="509"/>
      <c r="BG187" s="527"/>
      <c r="BH187" s="523"/>
      <c r="BI187" s="509"/>
      <c r="BJ187" s="509"/>
      <c r="BK187" s="509"/>
      <c r="BL187" s="527"/>
      <c r="BM187" s="523"/>
      <c r="BN187" s="509"/>
      <c r="BO187" s="509"/>
      <c r="BP187" s="509"/>
      <c r="BQ187" s="527"/>
    </row>
    <row r="188" s="589" customFormat="true" ht="15" customHeight="true" x14ac:dyDescent="0.2">
      <c r="A188" s="217"/>
      <c r="B188" s="211"/>
      <c r="C188" s="159"/>
      <c r="D188" s="158"/>
      <c r="E188" s="158"/>
      <c r="F188" s="158"/>
      <c r="G188" s="157"/>
      <c r="H188" s="156"/>
      <c r="I188" s="158"/>
      <c r="J188" s="158"/>
      <c r="K188" s="158"/>
      <c r="L188" s="155"/>
      <c r="M188" s="159"/>
      <c r="N188" s="158"/>
      <c r="O188" s="158"/>
      <c r="P188" s="158"/>
      <c r="Q188" s="155"/>
      <c r="R188" s="999"/>
      <c r="S188" s="999"/>
      <c r="T188" s="999"/>
      <c r="U188" s="999"/>
      <c r="V188" s="999"/>
      <c r="W188" s="999"/>
      <c r="X188" s="999"/>
      <c r="Y188" s="999"/>
      <c r="Z188" s="999"/>
      <c r="AA188" s="999"/>
      <c r="AB188" s="999"/>
      <c r="AC188" s="999"/>
      <c r="AD188" s="999"/>
      <c r="AE188" s="999"/>
      <c r="AF188" s="999"/>
      <c r="AG188" s="999"/>
      <c r="AH188" s="999"/>
      <c r="AI188" s="999"/>
      <c r="AJ188" s="999"/>
      <c r="AK188" s="999"/>
      <c r="AL188" s="999"/>
      <c r="AM188" s="999"/>
      <c r="AN188" s="999"/>
      <c r="AO188" s="999"/>
      <c r="AP188" s="999"/>
      <c r="AQ188" s="999"/>
      <c r="AR188" s="999"/>
      <c r="AS188" s="999"/>
      <c r="AT188" s="999"/>
      <c r="AU188" s="999"/>
      <c r="AV188" s="999"/>
      <c r="AW188" s="999"/>
      <c r="AX188" s="999"/>
      <c r="AY188" s="999"/>
      <c r="BA188" s="706"/>
      <c r="BB188" s="697"/>
      <c r="BC188" s="523"/>
      <c r="BD188" s="509"/>
      <c r="BE188" s="509"/>
      <c r="BF188" s="509"/>
      <c r="BG188" s="527"/>
      <c r="BH188" s="523"/>
      <c r="BI188" s="509"/>
      <c r="BJ188" s="509"/>
      <c r="BK188" s="509"/>
      <c r="BL188" s="527"/>
      <c r="BM188" s="523"/>
      <c r="BN188" s="509"/>
      <c r="BO188" s="509"/>
      <c r="BP188" s="509"/>
      <c r="BQ188" s="527"/>
    </row>
    <row r="189" s="589" customFormat="true" ht="15" customHeight="true" x14ac:dyDescent="0.2">
      <c r="A189" s="217"/>
      <c r="B189" s="211"/>
      <c r="C189" s="159"/>
      <c r="D189" s="158"/>
      <c r="E189" s="158"/>
      <c r="F189" s="158"/>
      <c r="G189" s="157"/>
      <c r="H189" s="156"/>
      <c r="I189" s="158"/>
      <c r="J189" s="158"/>
      <c r="K189" s="158"/>
      <c r="L189" s="155"/>
      <c r="M189" s="159"/>
      <c r="N189" s="158"/>
      <c r="O189" s="158"/>
      <c r="P189" s="158"/>
      <c r="Q189" s="155"/>
      <c r="R189" s="999"/>
      <c r="S189" s="999"/>
      <c r="T189" s="999"/>
      <c r="U189" s="999"/>
      <c r="V189" s="999"/>
      <c r="W189" s="999"/>
      <c r="X189" s="999"/>
      <c r="Y189" s="999"/>
      <c r="Z189" s="999"/>
      <c r="AA189" s="999"/>
      <c r="AB189" s="999"/>
      <c r="AC189" s="999"/>
      <c r="AD189" s="999"/>
      <c r="AE189" s="999"/>
      <c r="AF189" s="999"/>
      <c r="AG189" s="999"/>
      <c r="AH189" s="999"/>
      <c r="AI189" s="999"/>
      <c r="AJ189" s="999"/>
      <c r="AK189" s="999"/>
      <c r="AL189" s="999"/>
      <c r="AM189" s="999"/>
      <c r="AN189" s="999"/>
      <c r="AO189" s="999"/>
      <c r="AP189" s="999"/>
      <c r="AQ189" s="999"/>
      <c r="AR189" s="999"/>
      <c r="AS189" s="999"/>
      <c r="AT189" s="999"/>
      <c r="AU189" s="999"/>
      <c r="AV189" s="999"/>
      <c r="AW189" s="999"/>
      <c r="AX189" s="999"/>
      <c r="AY189" s="999"/>
      <c r="BA189" s="706"/>
      <c r="BB189" s="697"/>
      <c r="BC189" s="523"/>
      <c r="BD189" s="509"/>
      <c r="BE189" s="509"/>
      <c r="BF189" s="509"/>
      <c r="BG189" s="527"/>
      <c r="BH189" s="523"/>
      <c r="BI189" s="509"/>
      <c r="BJ189" s="509"/>
      <c r="BK189" s="509"/>
      <c r="BL189" s="527"/>
      <c r="BM189" s="523"/>
      <c r="BN189" s="509"/>
      <c r="BO189" s="509"/>
      <c r="BP189" s="509"/>
      <c r="BQ189" s="527"/>
    </row>
    <row r="190" s="589" customFormat="true" ht="15" customHeight="true" x14ac:dyDescent="0.2">
      <c r="A190" s="217"/>
      <c r="B190" s="211"/>
      <c r="C190" s="159"/>
      <c r="D190" s="158"/>
      <c r="E190" s="158"/>
      <c r="F190" s="158"/>
      <c r="G190" s="157"/>
      <c r="H190" s="156"/>
      <c r="I190" s="158"/>
      <c r="J190" s="158"/>
      <c r="K190" s="158"/>
      <c r="L190" s="155"/>
      <c r="M190" s="159"/>
      <c r="N190" s="158"/>
      <c r="O190" s="158"/>
      <c r="P190" s="158"/>
      <c r="Q190" s="155"/>
      <c r="R190" s="999"/>
      <c r="S190" s="999"/>
      <c r="T190" s="999"/>
      <c r="U190" s="999"/>
      <c r="V190" s="999"/>
      <c r="W190" s="999"/>
      <c r="X190" s="999"/>
      <c r="Y190" s="999"/>
      <c r="Z190" s="999"/>
      <c r="AA190" s="999"/>
      <c r="AB190" s="999"/>
      <c r="AC190" s="999"/>
      <c r="AD190" s="999"/>
      <c r="AE190" s="999"/>
      <c r="AF190" s="999"/>
      <c r="AG190" s="999"/>
      <c r="AH190" s="999"/>
      <c r="AI190" s="999"/>
      <c r="AJ190" s="999"/>
      <c r="AK190" s="999"/>
      <c r="AL190" s="999"/>
      <c r="AM190" s="999"/>
      <c r="AN190" s="999"/>
      <c r="AO190" s="999"/>
      <c r="AP190" s="999"/>
      <c r="AQ190" s="999"/>
      <c r="AR190" s="999"/>
      <c r="AS190" s="999"/>
      <c r="AT190" s="999"/>
      <c r="AU190" s="999"/>
      <c r="AV190" s="999"/>
      <c r="AW190" s="999"/>
      <c r="AX190" s="999"/>
      <c r="AY190" s="999"/>
      <c r="BA190" s="706"/>
      <c r="BB190" s="697"/>
      <c r="BC190" s="523"/>
      <c r="BD190" s="509"/>
      <c r="BE190" s="509"/>
      <c r="BF190" s="509"/>
      <c r="BG190" s="527"/>
      <c r="BH190" s="523"/>
      <c r="BI190" s="509"/>
      <c r="BJ190" s="509"/>
      <c r="BK190" s="509"/>
      <c r="BL190" s="527"/>
      <c r="BM190" s="523"/>
      <c r="BN190" s="509"/>
      <c r="BO190" s="509"/>
      <c r="BP190" s="509"/>
      <c r="BQ190" s="527"/>
    </row>
    <row r="191" s="589" customFormat="true" ht="15" customHeight="true" x14ac:dyDescent="0.2">
      <c r="A191" s="217"/>
      <c r="B191" s="211"/>
      <c r="C191" s="159"/>
      <c r="D191" s="158"/>
      <c r="E191" s="158"/>
      <c r="F191" s="158"/>
      <c r="G191" s="157"/>
      <c r="H191" s="156"/>
      <c r="I191" s="158"/>
      <c r="J191" s="158"/>
      <c r="K191" s="158"/>
      <c r="L191" s="155"/>
      <c r="M191" s="159"/>
      <c r="N191" s="158"/>
      <c r="O191" s="158"/>
      <c r="P191" s="158"/>
      <c r="Q191" s="155"/>
      <c r="R191" s="999"/>
      <c r="S191" s="999"/>
      <c r="T191" s="999"/>
      <c r="U191" s="999"/>
      <c r="V191" s="999"/>
      <c r="W191" s="999"/>
      <c r="X191" s="999"/>
      <c r="Y191" s="999"/>
      <c r="Z191" s="999"/>
      <c r="AA191" s="999"/>
      <c r="AB191" s="999"/>
      <c r="AC191" s="999"/>
      <c r="AD191" s="999"/>
      <c r="AE191" s="999"/>
      <c r="AF191" s="999"/>
      <c r="AG191" s="999"/>
      <c r="AH191" s="999"/>
      <c r="AI191" s="999"/>
      <c r="AJ191" s="999"/>
      <c r="AK191" s="999"/>
      <c r="AL191" s="999"/>
      <c r="AM191" s="999"/>
      <c r="AN191" s="999"/>
      <c r="AO191" s="999"/>
      <c r="AP191" s="999"/>
      <c r="AQ191" s="999"/>
      <c r="AR191" s="999"/>
      <c r="AS191" s="999"/>
      <c r="AT191" s="999"/>
      <c r="AU191" s="999"/>
      <c r="AV191" s="999"/>
      <c r="AW191" s="999"/>
      <c r="AX191" s="999"/>
      <c r="AY191" s="999"/>
      <c r="BA191" s="706"/>
      <c r="BB191" s="697"/>
      <c r="BC191" s="523"/>
      <c r="BD191" s="509"/>
      <c r="BE191" s="509"/>
      <c r="BF191" s="509"/>
      <c r="BG191" s="527"/>
      <c r="BH191" s="523"/>
      <c r="BI191" s="509"/>
      <c r="BJ191" s="509"/>
      <c r="BK191" s="509"/>
      <c r="BL191" s="527"/>
      <c r="BM191" s="523"/>
      <c r="BN191" s="509"/>
      <c r="BO191" s="509"/>
      <c r="BP191" s="509"/>
      <c r="BQ191" s="527"/>
    </row>
    <row r="192" s="589" customFormat="true" ht="15" customHeight="true" x14ac:dyDescent="0.2">
      <c r="A192" s="217"/>
      <c r="B192" s="211"/>
      <c r="C192" s="159"/>
      <c r="D192" s="158"/>
      <c r="E192" s="158"/>
      <c r="F192" s="158"/>
      <c r="G192" s="157"/>
      <c r="H192" s="156"/>
      <c r="I192" s="158"/>
      <c r="J192" s="158"/>
      <c r="K192" s="158"/>
      <c r="L192" s="155"/>
      <c r="M192" s="159"/>
      <c r="N192" s="158"/>
      <c r="O192" s="158"/>
      <c r="P192" s="158"/>
      <c r="Q192" s="155"/>
      <c r="R192" s="999"/>
      <c r="S192" s="999"/>
      <c r="T192" s="999"/>
      <c r="U192" s="999"/>
      <c r="V192" s="999"/>
      <c r="W192" s="999"/>
      <c r="X192" s="999"/>
      <c r="Y192" s="999"/>
      <c r="Z192" s="999"/>
      <c r="AA192" s="999"/>
      <c r="AB192" s="999"/>
      <c r="AC192" s="999"/>
      <c r="AD192" s="999"/>
      <c r="AE192" s="999"/>
      <c r="AF192" s="999"/>
      <c r="AG192" s="999"/>
      <c r="AH192" s="999"/>
      <c r="AI192" s="999"/>
      <c r="AJ192" s="999"/>
      <c r="AK192" s="999"/>
      <c r="AL192" s="999"/>
      <c r="AM192" s="999"/>
      <c r="AN192" s="999"/>
      <c r="AO192" s="999"/>
      <c r="AP192" s="999"/>
      <c r="AQ192" s="999"/>
      <c r="AR192" s="999"/>
      <c r="AS192" s="999"/>
      <c r="AT192" s="999"/>
      <c r="AU192" s="999"/>
      <c r="AV192" s="999"/>
      <c r="AW192" s="999"/>
      <c r="AX192" s="999"/>
      <c r="AY192" s="999"/>
      <c r="BA192" s="706"/>
      <c r="BB192" s="697"/>
      <c r="BC192" s="523"/>
      <c r="BD192" s="509"/>
      <c r="BE192" s="509"/>
      <c r="BF192" s="509"/>
      <c r="BG192" s="527"/>
      <c r="BH192" s="523"/>
      <c r="BI192" s="509"/>
      <c r="BJ192" s="509"/>
      <c r="BK192" s="509"/>
      <c r="BL192" s="527"/>
      <c r="BM192" s="523"/>
      <c r="BN192" s="509"/>
      <c r="BO192" s="509"/>
      <c r="BP192" s="509"/>
      <c r="BQ192" s="527"/>
    </row>
    <row r="193" s="589" customFormat="true" ht="15" customHeight="true" x14ac:dyDescent="0.2">
      <c r="A193" s="217"/>
      <c r="B193" s="211"/>
      <c r="C193" s="159"/>
      <c r="D193" s="158"/>
      <c r="E193" s="158"/>
      <c r="F193" s="158"/>
      <c r="G193" s="157"/>
      <c r="H193" s="156"/>
      <c r="I193" s="158"/>
      <c r="J193" s="158"/>
      <c r="K193" s="158"/>
      <c r="L193" s="155"/>
      <c r="M193" s="159"/>
      <c r="N193" s="158"/>
      <c r="O193" s="158"/>
      <c r="P193" s="158"/>
      <c r="Q193" s="155"/>
      <c r="R193" s="999"/>
      <c r="S193" s="999"/>
      <c r="T193" s="999"/>
      <c r="U193" s="999"/>
      <c r="V193" s="999"/>
      <c r="W193" s="999"/>
      <c r="X193" s="999"/>
      <c r="Y193" s="999"/>
      <c r="Z193" s="999"/>
      <c r="AA193" s="999"/>
      <c r="AB193" s="999"/>
      <c r="AC193" s="999"/>
      <c r="AD193" s="999"/>
      <c r="AE193" s="999"/>
      <c r="AF193" s="999"/>
      <c r="AG193" s="999"/>
      <c r="AH193" s="999"/>
      <c r="AI193" s="999"/>
      <c r="AJ193" s="999"/>
      <c r="AK193" s="999"/>
      <c r="AL193" s="999"/>
      <c r="AM193" s="999"/>
      <c r="AN193" s="999"/>
      <c r="AO193" s="999"/>
      <c r="AP193" s="999"/>
      <c r="AQ193" s="999"/>
      <c r="AR193" s="999"/>
      <c r="AS193" s="999"/>
      <c r="AT193" s="999"/>
      <c r="AU193" s="999"/>
      <c r="AV193" s="999"/>
      <c r="AW193" s="999"/>
      <c r="AX193" s="999"/>
      <c r="AY193" s="999"/>
      <c r="BA193" s="706"/>
      <c r="BB193" s="697"/>
      <c r="BC193" s="523"/>
      <c r="BD193" s="509"/>
      <c r="BE193" s="509"/>
      <c r="BF193" s="509"/>
      <c r="BG193" s="527"/>
      <c r="BH193" s="523"/>
      <c r="BI193" s="509"/>
      <c r="BJ193" s="509"/>
      <c r="BK193" s="509"/>
      <c r="BL193" s="527"/>
      <c r="BM193" s="523"/>
      <c r="BN193" s="509"/>
      <c r="BO193" s="509"/>
      <c r="BP193" s="509"/>
      <c r="BQ193" s="527"/>
    </row>
    <row r="194" s="589" customFormat="true" ht="15" customHeight="true" x14ac:dyDescent="0.2">
      <c r="A194" s="240"/>
      <c r="B194" s="210"/>
      <c r="C194" s="176"/>
      <c r="D194" s="178"/>
      <c r="E194" s="178"/>
      <c r="F194" s="178"/>
      <c r="G194" s="177"/>
      <c r="H194" s="175"/>
      <c r="I194" s="178"/>
      <c r="J194" s="178"/>
      <c r="K194" s="178"/>
      <c r="L194" s="174"/>
      <c r="M194" s="176"/>
      <c r="N194" s="178"/>
      <c r="O194" s="178"/>
      <c r="P194" s="178"/>
      <c r="Q194" s="174"/>
      <c r="R194" s="999"/>
      <c r="S194" s="999"/>
      <c r="T194" s="999"/>
      <c r="U194" s="999"/>
      <c r="V194" s="999"/>
      <c r="W194" s="999"/>
      <c r="X194" s="999"/>
      <c r="Y194" s="999"/>
      <c r="Z194" s="999"/>
      <c r="AA194" s="999"/>
      <c r="AB194" s="999"/>
      <c r="AC194" s="999"/>
      <c r="AD194" s="999"/>
      <c r="AE194" s="999"/>
      <c r="AF194" s="999"/>
      <c r="AG194" s="999"/>
      <c r="AH194" s="999"/>
      <c r="AI194" s="999"/>
      <c r="AJ194" s="999"/>
      <c r="AK194" s="999"/>
      <c r="AL194" s="999"/>
      <c r="AM194" s="999"/>
      <c r="AN194" s="999"/>
      <c r="AO194" s="999"/>
      <c r="AP194" s="999"/>
      <c r="AQ194" s="999"/>
      <c r="AR194" s="999"/>
      <c r="AS194" s="999"/>
      <c r="AT194" s="999"/>
      <c r="AU194" s="999"/>
      <c r="AV194" s="999"/>
      <c r="AW194" s="999"/>
      <c r="AX194" s="999"/>
      <c r="AY194" s="999"/>
      <c r="BA194" s="706"/>
      <c r="BB194" s="697"/>
      <c r="BC194" s="523"/>
      <c r="BD194" s="509"/>
      <c r="BE194" s="509"/>
      <c r="BF194" s="509"/>
      <c r="BG194" s="527"/>
      <c r="BH194" s="523"/>
      <c r="BI194" s="509"/>
      <c r="BJ194" s="509"/>
      <c r="BK194" s="509"/>
      <c r="BL194" s="527"/>
      <c r="BM194" s="523"/>
      <c r="BN194" s="509"/>
      <c r="BO194" s="509"/>
      <c r="BP194" s="509"/>
      <c r="BQ194" s="527"/>
    </row>
    <row r="195" s="383" customFormat="true" ht="15" customHeight="true" x14ac:dyDescent="0.2">
      <c r="A195" s="240"/>
      <c r="B195" s="210"/>
      <c r="C195" s="176"/>
      <c r="D195" s="178"/>
      <c r="E195" s="178"/>
      <c r="F195" s="178"/>
      <c r="G195" s="177"/>
      <c r="H195" s="175"/>
      <c r="I195" s="178"/>
      <c r="J195" s="178"/>
      <c r="K195" s="178"/>
      <c r="L195" s="174"/>
      <c r="M195" s="176"/>
      <c r="N195" s="178"/>
      <c r="O195" s="178"/>
      <c r="P195" s="178"/>
      <c r="Q195" s="174"/>
      <c r="R195" s="999"/>
      <c r="S195" s="999"/>
      <c r="T195" s="999"/>
      <c r="U195" s="999"/>
      <c r="V195" s="999"/>
      <c r="W195" s="999"/>
      <c r="X195" s="999"/>
      <c r="Y195" s="999"/>
      <c r="Z195" s="999"/>
      <c r="AA195" s="999"/>
      <c r="AB195" s="999"/>
      <c r="AC195" s="999"/>
      <c r="AD195" s="999"/>
      <c r="AE195" s="999"/>
      <c r="AF195" s="999"/>
      <c r="AG195" s="999"/>
      <c r="AH195" s="999"/>
      <c r="AI195" s="999"/>
      <c r="AJ195" s="999"/>
      <c r="AK195" s="999"/>
      <c r="AL195" s="999"/>
      <c r="AM195" s="999"/>
      <c r="AN195" s="999"/>
      <c r="AO195" s="999"/>
      <c r="AP195" s="999"/>
      <c r="AQ195" s="999"/>
      <c r="AR195" s="999"/>
      <c r="AS195" s="999"/>
      <c r="AT195" s="999"/>
      <c r="AU195" s="999"/>
      <c r="AV195" s="999"/>
      <c r="AW195" s="999"/>
      <c r="AX195" s="999"/>
      <c r="AY195" s="999"/>
      <c r="BA195" s="706"/>
      <c r="BB195" s="697"/>
      <c r="BC195" s="523"/>
      <c r="BD195" s="509"/>
      <c r="BE195" s="509"/>
      <c r="BF195" s="509"/>
      <c r="BG195" s="527"/>
      <c r="BH195" s="523"/>
      <c r="BI195" s="509"/>
      <c r="BJ195" s="509"/>
      <c r="BK195" s="509"/>
      <c r="BL195" s="527"/>
      <c r="BM195" s="523"/>
      <c r="BN195" s="509"/>
      <c r="BO195" s="509"/>
      <c r="BP195" s="509"/>
      <c r="BQ195" s="527"/>
    </row>
    <row r="196" s="383" customFormat="true" ht="15" customHeight="true" x14ac:dyDescent="0.2">
      <c r="A196" s="240"/>
      <c r="B196" s="210"/>
      <c r="C196" s="176"/>
      <c r="D196" s="178"/>
      <c r="E196" s="178"/>
      <c r="F196" s="178"/>
      <c r="G196" s="177"/>
      <c r="H196" s="175"/>
      <c r="I196" s="178"/>
      <c r="J196" s="178"/>
      <c r="K196" s="178"/>
      <c r="L196" s="174"/>
      <c r="M196" s="176"/>
      <c r="N196" s="178"/>
      <c r="O196" s="178"/>
      <c r="P196" s="178"/>
      <c r="Q196" s="174"/>
      <c r="R196" s="999"/>
      <c r="S196" s="999"/>
      <c r="T196" s="999"/>
      <c r="U196" s="999"/>
      <c r="V196" s="999"/>
      <c r="W196" s="999"/>
      <c r="X196" s="999"/>
      <c r="Y196" s="999"/>
      <c r="Z196" s="999"/>
      <c r="AA196" s="999"/>
      <c r="AB196" s="999"/>
      <c r="AC196" s="999"/>
      <c r="AD196" s="999"/>
      <c r="AE196" s="999"/>
      <c r="AF196" s="999"/>
      <c r="AG196" s="999"/>
      <c r="AH196" s="999"/>
      <c r="AI196" s="999"/>
      <c r="AJ196" s="999"/>
      <c r="AK196" s="999"/>
      <c r="AL196" s="999"/>
      <c r="AM196" s="999"/>
      <c r="AN196" s="999"/>
      <c r="AO196" s="999"/>
      <c r="AP196" s="999"/>
      <c r="AQ196" s="999"/>
      <c r="AR196" s="999"/>
      <c r="AS196" s="999"/>
      <c r="AT196" s="999"/>
      <c r="AU196" s="999"/>
      <c r="AV196" s="999"/>
      <c r="AW196" s="999"/>
      <c r="AX196" s="999"/>
      <c r="AY196" s="999"/>
      <c r="BA196" s="706"/>
      <c r="BB196" s="697"/>
      <c r="BC196" s="523"/>
      <c r="BD196" s="509"/>
      <c r="BE196" s="509"/>
      <c r="BF196" s="509"/>
      <c r="BG196" s="527"/>
      <c r="BH196" s="523"/>
      <c r="BI196" s="509"/>
      <c r="BJ196" s="509"/>
      <c r="BK196" s="509"/>
      <c r="BL196" s="527"/>
      <c r="BM196" s="523"/>
      <c r="BN196" s="509"/>
      <c r="BO196" s="509"/>
      <c r="BP196" s="509"/>
      <c r="BQ196" s="527"/>
    </row>
    <row r="197" s="383" customFormat="true" ht="15" customHeight="true" x14ac:dyDescent="0.2">
      <c r="A197" s="240"/>
      <c r="B197" s="210"/>
      <c r="C197" s="176"/>
      <c r="D197" s="178"/>
      <c r="E197" s="178"/>
      <c r="F197" s="178"/>
      <c r="G197" s="177"/>
      <c r="H197" s="175"/>
      <c r="I197" s="178"/>
      <c r="J197" s="178"/>
      <c r="K197" s="178"/>
      <c r="L197" s="174"/>
      <c r="M197" s="176"/>
      <c r="N197" s="178"/>
      <c r="O197" s="178"/>
      <c r="P197" s="178"/>
      <c r="Q197" s="174"/>
      <c r="R197" s="999"/>
      <c r="S197" s="999"/>
      <c r="T197" s="999"/>
      <c r="U197" s="999"/>
      <c r="V197" s="999"/>
      <c r="W197" s="999"/>
      <c r="X197" s="999"/>
      <c r="Y197" s="999"/>
      <c r="Z197" s="999"/>
      <c r="AA197" s="999"/>
      <c r="AB197" s="999"/>
      <c r="AC197" s="999"/>
      <c r="AD197" s="999"/>
      <c r="AE197" s="999"/>
      <c r="AF197" s="999"/>
      <c r="AG197" s="999"/>
      <c r="AH197" s="999"/>
      <c r="AI197" s="999"/>
      <c r="AJ197" s="999"/>
      <c r="AK197" s="999"/>
      <c r="AL197" s="999"/>
      <c r="AM197" s="999"/>
      <c r="AN197" s="999"/>
      <c r="AO197" s="999"/>
      <c r="AP197" s="999"/>
      <c r="AQ197" s="999"/>
      <c r="AR197" s="999"/>
      <c r="AS197" s="999"/>
      <c r="AT197" s="999"/>
      <c r="AU197" s="999"/>
      <c r="AV197" s="999"/>
      <c r="AW197" s="999"/>
      <c r="AX197" s="999"/>
      <c r="AY197" s="999"/>
      <c r="BA197" s="706"/>
      <c r="BB197" s="697"/>
      <c r="BC197" s="523"/>
      <c r="BD197" s="509"/>
      <c r="BE197" s="509"/>
      <c r="BF197" s="509"/>
      <c r="BG197" s="527"/>
      <c r="BH197" s="523"/>
      <c r="BI197" s="509"/>
      <c r="BJ197" s="509"/>
      <c r="BK197" s="509"/>
      <c r="BL197" s="527"/>
      <c r="BM197" s="523"/>
      <c r="BN197" s="509"/>
      <c r="BO197" s="509"/>
      <c r="BP197" s="509"/>
      <c r="BQ197" s="527"/>
    </row>
    <row r="198" s="383" customFormat="true" ht="15" customHeight="true" x14ac:dyDescent="0.2">
      <c r="A198" s="240"/>
      <c r="B198" s="210"/>
      <c r="C198" s="176"/>
      <c r="D198" s="178"/>
      <c r="E198" s="178"/>
      <c r="F198" s="178"/>
      <c r="G198" s="177"/>
      <c r="H198" s="175"/>
      <c r="I198" s="178"/>
      <c r="J198" s="178"/>
      <c r="K198" s="178"/>
      <c r="L198" s="174"/>
      <c r="M198" s="176"/>
      <c r="N198" s="178"/>
      <c r="O198" s="178"/>
      <c r="P198" s="178"/>
      <c r="Q198" s="174"/>
      <c r="R198" s="999"/>
      <c r="S198" s="999"/>
      <c r="T198" s="999"/>
      <c r="U198" s="999"/>
      <c r="V198" s="999"/>
      <c r="W198" s="999"/>
      <c r="X198" s="999"/>
      <c r="Y198" s="999"/>
      <c r="Z198" s="999"/>
      <c r="AA198" s="999"/>
      <c r="AB198" s="999"/>
      <c r="AC198" s="999"/>
      <c r="AD198" s="999"/>
      <c r="AE198" s="999"/>
      <c r="AF198" s="999"/>
      <c r="AG198" s="999"/>
      <c r="AH198" s="999"/>
      <c r="AI198" s="999"/>
      <c r="AJ198" s="999"/>
      <c r="AK198" s="999"/>
      <c r="AL198" s="999"/>
      <c r="AM198" s="999"/>
      <c r="AN198" s="999"/>
      <c r="AO198" s="999"/>
      <c r="AP198" s="999"/>
      <c r="AQ198" s="999"/>
      <c r="AR198" s="999"/>
      <c r="AS198" s="999"/>
      <c r="AT198" s="999"/>
      <c r="AU198" s="999"/>
      <c r="AV198" s="999"/>
      <c r="AW198" s="999"/>
      <c r="AX198" s="999"/>
      <c r="AY198" s="999"/>
      <c r="BA198" s="706"/>
      <c r="BB198" s="697"/>
      <c r="BC198" s="523"/>
      <c r="BD198" s="509"/>
      <c r="BE198" s="509"/>
      <c r="BF198" s="509"/>
      <c r="BG198" s="527"/>
      <c r="BH198" s="523"/>
      <c r="BI198" s="509"/>
      <c r="BJ198" s="509"/>
      <c r="BK198" s="509"/>
      <c r="BL198" s="527"/>
      <c r="BM198" s="523"/>
      <c r="BN198" s="509"/>
      <c r="BO198" s="509"/>
      <c r="BP198" s="509"/>
      <c r="BQ198" s="527"/>
    </row>
    <row r="199" s="383" customFormat="true" ht="15" customHeight="true" x14ac:dyDescent="0.2">
      <c r="A199" s="240"/>
      <c r="B199" s="210"/>
      <c r="C199" s="176"/>
      <c r="D199" s="178"/>
      <c r="E199" s="178"/>
      <c r="F199" s="178"/>
      <c r="G199" s="177"/>
      <c r="H199" s="175"/>
      <c r="I199" s="178"/>
      <c r="J199" s="178"/>
      <c r="K199" s="178"/>
      <c r="L199" s="174"/>
      <c r="M199" s="176"/>
      <c r="N199" s="178"/>
      <c r="O199" s="178"/>
      <c r="P199" s="178"/>
      <c r="Q199" s="174"/>
      <c r="R199" s="999"/>
      <c r="S199" s="999"/>
      <c r="T199" s="999"/>
      <c r="U199" s="999"/>
      <c r="V199" s="999"/>
      <c r="W199" s="999"/>
      <c r="X199" s="999"/>
      <c r="Y199" s="999"/>
      <c r="Z199" s="999"/>
      <c r="AA199" s="999"/>
      <c r="AB199" s="999"/>
      <c r="AC199" s="999"/>
      <c r="AD199" s="999"/>
      <c r="AE199" s="999"/>
      <c r="AF199" s="999"/>
      <c r="AG199" s="999"/>
      <c r="AH199" s="999"/>
      <c r="AI199" s="999"/>
      <c r="AJ199" s="999"/>
      <c r="AK199" s="999"/>
      <c r="AL199" s="999"/>
      <c r="AM199" s="999"/>
      <c r="AN199" s="999"/>
      <c r="AO199" s="999"/>
      <c r="AP199" s="999"/>
      <c r="AQ199" s="999"/>
      <c r="AR199" s="999"/>
      <c r="AS199" s="999"/>
      <c r="AT199" s="999"/>
      <c r="AU199" s="999"/>
      <c r="AV199" s="999"/>
      <c r="AW199" s="999"/>
      <c r="AX199" s="999"/>
      <c r="AY199" s="999"/>
      <c r="BA199" s="706"/>
      <c r="BB199" s="697"/>
      <c r="BC199" s="523"/>
      <c r="BD199" s="509"/>
      <c r="BE199" s="509"/>
      <c r="BF199" s="509"/>
      <c r="BG199" s="527"/>
      <c r="BH199" s="523"/>
      <c r="BI199" s="509"/>
      <c r="BJ199" s="509"/>
      <c r="BK199" s="509"/>
      <c r="BL199" s="527"/>
      <c r="BM199" s="523"/>
      <c r="BN199" s="509"/>
      <c r="BO199" s="509"/>
      <c r="BP199" s="509"/>
      <c r="BQ199" s="527"/>
    </row>
    <row r="200" s="383" customFormat="true" ht="15" customHeight="true" x14ac:dyDescent="0.2">
      <c r="A200" s="240"/>
      <c r="B200" s="210"/>
      <c r="C200" s="176"/>
      <c r="D200" s="178"/>
      <c r="E200" s="178"/>
      <c r="F200" s="178"/>
      <c r="G200" s="177"/>
      <c r="H200" s="175"/>
      <c r="I200" s="178"/>
      <c r="J200" s="178"/>
      <c r="K200" s="178"/>
      <c r="L200" s="174"/>
      <c r="M200" s="176"/>
      <c r="N200" s="178"/>
      <c r="O200" s="178"/>
      <c r="P200" s="178"/>
      <c r="Q200" s="174"/>
      <c r="R200" s="999"/>
      <c r="S200" s="999"/>
      <c r="T200" s="999"/>
      <c r="U200" s="999"/>
      <c r="V200" s="999"/>
      <c r="W200" s="999"/>
      <c r="X200" s="999"/>
      <c r="Y200" s="999"/>
      <c r="Z200" s="999"/>
      <c r="AA200" s="999"/>
      <c r="AB200" s="999"/>
      <c r="AC200" s="999"/>
      <c r="AD200" s="999"/>
      <c r="AE200" s="999"/>
      <c r="AF200" s="999"/>
      <c r="AG200" s="999"/>
      <c r="AH200" s="999"/>
      <c r="AI200" s="999"/>
      <c r="AJ200" s="999"/>
      <c r="AK200" s="999"/>
      <c r="AL200" s="999"/>
      <c r="AM200" s="999"/>
      <c r="AN200" s="999"/>
      <c r="AO200" s="999"/>
      <c r="AP200" s="999"/>
      <c r="AQ200" s="999"/>
      <c r="AR200" s="999"/>
      <c r="AS200" s="999"/>
      <c r="AT200" s="999"/>
      <c r="AU200" s="999"/>
      <c r="AV200" s="999"/>
      <c r="AW200" s="999"/>
      <c r="AX200" s="999"/>
      <c r="AY200" s="999"/>
      <c r="BA200" s="706"/>
      <c r="BB200" s="697"/>
      <c r="BC200" s="523"/>
      <c r="BD200" s="509"/>
      <c r="BE200" s="509"/>
      <c r="BF200" s="509"/>
      <c r="BG200" s="527"/>
      <c r="BH200" s="523"/>
      <c r="BI200" s="509"/>
      <c r="BJ200" s="509"/>
      <c r="BK200" s="509"/>
      <c r="BL200" s="527"/>
      <c r="BM200" s="523"/>
      <c r="BN200" s="509"/>
      <c r="BO200" s="509"/>
      <c r="BP200" s="509"/>
      <c r="BQ200" s="527"/>
    </row>
    <row r="201" s="383" customFormat="true" ht="15" customHeight="true" x14ac:dyDescent="0.2">
      <c r="A201" s="240"/>
      <c r="B201" s="210"/>
      <c r="C201" s="176"/>
      <c r="D201" s="178"/>
      <c r="E201" s="178"/>
      <c r="F201" s="178"/>
      <c r="G201" s="177"/>
      <c r="H201" s="175"/>
      <c r="I201" s="178"/>
      <c r="J201" s="178"/>
      <c r="K201" s="178"/>
      <c r="L201" s="174"/>
      <c r="M201" s="176"/>
      <c r="N201" s="178"/>
      <c r="O201" s="178"/>
      <c r="P201" s="178"/>
      <c r="Q201" s="174"/>
      <c r="R201" s="999"/>
      <c r="S201" s="999"/>
      <c r="T201" s="999"/>
      <c r="U201" s="999"/>
      <c r="V201" s="999"/>
      <c r="W201" s="999"/>
      <c r="X201" s="999"/>
      <c r="Y201" s="999"/>
      <c r="Z201" s="999"/>
      <c r="AA201" s="999"/>
      <c r="AB201" s="999"/>
      <c r="AC201" s="999"/>
      <c r="AD201" s="999"/>
      <c r="AE201" s="999"/>
      <c r="AF201" s="999"/>
      <c r="AG201" s="999"/>
      <c r="AH201" s="999"/>
      <c r="AI201" s="999"/>
      <c r="AJ201" s="999"/>
      <c r="AK201" s="999"/>
      <c r="AL201" s="999"/>
      <c r="AM201" s="999"/>
      <c r="AN201" s="999"/>
      <c r="AO201" s="999"/>
      <c r="AP201" s="999"/>
      <c r="AQ201" s="999"/>
      <c r="AR201" s="999"/>
      <c r="AS201" s="999"/>
      <c r="AT201" s="999"/>
      <c r="AU201" s="999"/>
      <c r="AV201" s="999"/>
      <c r="AW201" s="999"/>
      <c r="AX201" s="999"/>
      <c r="AY201" s="999"/>
      <c r="BA201" s="706"/>
      <c r="BB201" s="697"/>
      <c r="BC201" s="523"/>
      <c r="BD201" s="509"/>
      <c r="BE201" s="509"/>
      <c r="BF201" s="509"/>
      <c r="BG201" s="527"/>
      <c r="BH201" s="523"/>
      <c r="BI201" s="509"/>
      <c r="BJ201" s="509"/>
      <c r="BK201" s="509"/>
      <c r="BL201" s="527"/>
      <c r="BM201" s="523"/>
      <c r="BN201" s="509"/>
      <c r="BO201" s="509"/>
      <c r="BP201" s="509"/>
      <c r="BQ201" s="527"/>
    </row>
    <row r="202" s="383" customFormat="true" ht="15" customHeight="true" x14ac:dyDescent="0.2">
      <c r="A202" s="240"/>
      <c r="B202" s="210"/>
      <c r="C202" s="176"/>
      <c r="D202" s="178"/>
      <c r="E202" s="178"/>
      <c r="F202" s="178"/>
      <c r="G202" s="177"/>
      <c r="H202" s="175"/>
      <c r="I202" s="178"/>
      <c r="J202" s="178"/>
      <c r="K202" s="178"/>
      <c r="L202" s="174"/>
      <c r="M202" s="176"/>
      <c r="N202" s="178"/>
      <c r="O202" s="178"/>
      <c r="P202" s="178"/>
      <c r="Q202" s="174"/>
      <c r="R202" s="999"/>
      <c r="S202" s="999"/>
      <c r="T202" s="999"/>
      <c r="U202" s="999"/>
      <c r="V202" s="999"/>
      <c r="W202" s="999"/>
      <c r="X202" s="999"/>
      <c r="Y202" s="999"/>
      <c r="Z202" s="999"/>
      <c r="AA202" s="999"/>
      <c r="AB202" s="999"/>
      <c r="AC202" s="999"/>
      <c r="AD202" s="999"/>
      <c r="AE202" s="999"/>
      <c r="AF202" s="999"/>
      <c r="AG202" s="999"/>
      <c r="AH202" s="999"/>
      <c r="AI202" s="999"/>
      <c r="AJ202" s="999"/>
      <c r="AK202" s="999"/>
      <c r="AL202" s="999"/>
      <c r="AM202" s="999"/>
      <c r="AN202" s="999"/>
      <c r="AO202" s="999"/>
      <c r="AP202" s="999"/>
      <c r="AQ202" s="999"/>
      <c r="AR202" s="999"/>
      <c r="AS202" s="999"/>
      <c r="AT202" s="999"/>
      <c r="AU202" s="999"/>
      <c r="AV202" s="999"/>
      <c r="AW202" s="999"/>
      <c r="AX202" s="999"/>
      <c r="AY202" s="999"/>
      <c r="BA202" s="706"/>
      <c r="BB202" s="697"/>
      <c r="BC202" s="523"/>
      <c r="BD202" s="509"/>
      <c r="BE202" s="509"/>
      <c r="BF202" s="509"/>
      <c r="BG202" s="527"/>
      <c r="BH202" s="523"/>
      <c r="BI202" s="509"/>
      <c r="BJ202" s="509"/>
      <c r="BK202" s="509"/>
      <c r="BL202" s="527"/>
      <c r="BM202" s="523"/>
      <c r="BN202" s="509"/>
      <c r="BO202" s="509"/>
      <c r="BP202" s="509"/>
      <c r="BQ202" s="527"/>
    </row>
    <row r="203" s="622" customFormat="true" ht="15" customHeight="true" x14ac:dyDescent="0.2">
      <c r="A203" s="217"/>
      <c r="B203" s="211"/>
      <c r="C203" s="195"/>
      <c r="D203" s="194"/>
      <c r="E203" s="194"/>
      <c r="F203" s="194"/>
      <c r="G203" s="193"/>
      <c r="H203" s="192"/>
      <c r="I203" s="194"/>
      <c r="J203" s="194"/>
      <c r="K203" s="194"/>
      <c r="L203" s="191"/>
      <c r="M203" s="195"/>
      <c r="N203" s="194"/>
      <c r="O203" s="194"/>
      <c r="P203" s="194"/>
      <c r="Q203" s="191"/>
      <c r="R203" s="512"/>
      <c r="S203" s="512"/>
      <c r="T203" s="512"/>
      <c r="U203" s="512"/>
      <c r="V203" s="512"/>
      <c r="W203" s="512"/>
      <c r="X203" s="512"/>
      <c r="Y203" s="512"/>
      <c r="Z203" s="512"/>
      <c r="AA203" s="512"/>
      <c r="AB203" s="512"/>
      <c r="AC203" s="512"/>
      <c r="AD203" s="512"/>
      <c r="AE203" s="512"/>
      <c r="AF203" s="512"/>
      <c r="AG203" s="512"/>
      <c r="AH203" s="512"/>
      <c r="AI203" s="512"/>
      <c r="AJ203" s="512"/>
      <c r="AK203" s="512"/>
      <c r="AL203" s="512"/>
      <c r="AM203" s="512"/>
      <c r="AN203" s="512"/>
      <c r="AO203" s="512"/>
      <c r="AP203" s="512"/>
      <c r="AQ203" s="512"/>
      <c r="AR203" s="512"/>
      <c r="AS203" s="512"/>
      <c r="AT203" s="512"/>
      <c r="AU203" s="512"/>
      <c r="AV203" s="512"/>
      <c r="AW203" s="512"/>
      <c r="AX203" s="512"/>
      <c r="AY203" s="512"/>
      <c r="BA203" s="706"/>
      <c r="BB203" s="697"/>
      <c r="BC203" s="523"/>
      <c r="BD203" s="509"/>
      <c r="BE203" s="509"/>
      <c r="BF203" s="509"/>
      <c r="BG203" s="527"/>
      <c r="BH203" s="523"/>
      <c r="BI203" s="509"/>
      <c r="BJ203" s="509"/>
      <c r="BK203" s="509"/>
      <c r="BL203" s="527"/>
      <c r="BM203" s="523"/>
      <c r="BN203" s="509"/>
      <c r="BO203" s="509"/>
      <c r="BP203" s="509"/>
      <c r="BQ203" s="527"/>
    </row>
    <row r="204" s="622" customFormat="true" ht="15" customHeight="true" x14ac:dyDescent="0.2">
      <c r="A204" s="217"/>
      <c r="B204" s="211"/>
      <c r="C204" s="195"/>
      <c r="D204" s="194"/>
      <c r="E204" s="194"/>
      <c r="F204" s="194"/>
      <c r="G204" s="193"/>
      <c r="H204" s="192"/>
      <c r="I204" s="194"/>
      <c r="J204" s="194"/>
      <c r="K204" s="194"/>
      <c r="L204" s="191"/>
      <c r="M204" s="195"/>
      <c r="N204" s="194"/>
      <c r="O204" s="194"/>
      <c r="P204" s="194"/>
      <c r="Q204" s="191"/>
      <c r="R204" s="512"/>
      <c r="S204" s="512"/>
      <c r="T204" s="512"/>
      <c r="U204" s="512"/>
      <c r="V204" s="512"/>
      <c r="W204" s="512"/>
      <c r="X204" s="512"/>
      <c r="Y204" s="512"/>
      <c r="Z204" s="512"/>
      <c r="AA204" s="512"/>
      <c r="AB204" s="512"/>
      <c r="AC204" s="512"/>
      <c r="AD204" s="512"/>
      <c r="AE204" s="512"/>
      <c r="AF204" s="512"/>
      <c r="AG204" s="512"/>
      <c r="AH204" s="512"/>
      <c r="AI204" s="512"/>
      <c r="AJ204" s="512"/>
      <c r="AK204" s="512"/>
      <c r="AL204" s="512"/>
      <c r="AM204" s="512"/>
      <c r="AN204" s="512"/>
      <c r="AO204" s="512"/>
      <c r="AP204" s="512"/>
      <c r="AQ204" s="512"/>
      <c r="AR204" s="512"/>
      <c r="AS204" s="512"/>
      <c r="AT204" s="512"/>
      <c r="AU204" s="512"/>
      <c r="AV204" s="512"/>
      <c r="AW204" s="512"/>
      <c r="AX204" s="512"/>
      <c r="AY204" s="512"/>
      <c r="BA204" s="706"/>
      <c r="BB204" s="697"/>
      <c r="BC204" s="523"/>
      <c r="BD204" s="509"/>
      <c r="BE204" s="509"/>
      <c r="BF204" s="509"/>
      <c r="BG204" s="527"/>
      <c r="BH204" s="523"/>
      <c r="BI204" s="509"/>
      <c r="BJ204" s="509"/>
      <c r="BK204" s="509"/>
      <c r="BL204" s="527"/>
      <c r="BM204" s="523"/>
      <c r="BN204" s="509"/>
      <c r="BO204" s="509"/>
      <c r="BP204" s="509"/>
      <c r="BQ204" s="527"/>
    </row>
    <row r="205" s="622" customFormat="true" ht="15" customHeight="true" x14ac:dyDescent="0.2">
      <c r="A205" s="107"/>
      <c r="B205" s="104"/>
      <c r="C205" s="190"/>
      <c r="D205" s="189"/>
      <c r="E205" s="189"/>
      <c r="F205" s="189"/>
      <c r="G205" s="188"/>
      <c r="H205" s="187"/>
      <c r="I205" s="189"/>
      <c r="J205" s="189"/>
      <c r="K205" s="189"/>
      <c r="L205" s="186"/>
      <c r="M205" s="190"/>
      <c r="N205" s="189"/>
      <c r="O205" s="189"/>
      <c r="P205" s="189"/>
      <c r="Q205" s="186"/>
      <c r="R205" s="512"/>
      <c r="S205" s="512"/>
      <c r="T205" s="512"/>
      <c r="U205" s="512"/>
      <c r="V205" s="512"/>
      <c r="W205" s="512"/>
      <c r="X205" s="512"/>
      <c r="Y205" s="512"/>
      <c r="Z205" s="512"/>
      <c r="AA205" s="512"/>
      <c r="AB205" s="512"/>
      <c r="AC205" s="512"/>
      <c r="AD205" s="512"/>
      <c r="AE205" s="512"/>
      <c r="AF205" s="512"/>
      <c r="AG205" s="512"/>
      <c r="AH205" s="512"/>
      <c r="AI205" s="512"/>
      <c r="AJ205" s="512"/>
      <c r="AK205" s="512"/>
      <c r="AL205" s="512"/>
      <c r="AM205" s="512"/>
      <c r="AN205" s="512"/>
      <c r="AO205" s="512"/>
      <c r="AP205" s="512"/>
      <c r="AQ205" s="512"/>
      <c r="AR205" s="512"/>
      <c r="AS205" s="512"/>
      <c r="AT205" s="512"/>
      <c r="AU205" s="512"/>
      <c r="AV205" s="512"/>
      <c r="AW205" s="512"/>
      <c r="AX205" s="512"/>
      <c r="AY205" s="512"/>
      <c r="BA205" s="706"/>
      <c r="BB205" s="697"/>
      <c r="BC205" s="526"/>
      <c r="BD205" s="525"/>
      <c r="BE205" s="525"/>
      <c r="BF205" s="525"/>
      <c r="BG205" s="529"/>
      <c r="BH205" s="526"/>
      <c r="BI205" s="525"/>
      <c r="BJ205" s="525"/>
      <c r="BK205" s="525"/>
      <c r="BL205" s="529"/>
      <c r="BM205" s="526"/>
      <c r="BN205" s="525"/>
      <c r="BO205" s="525"/>
      <c r="BP205" s="525"/>
      <c r="BQ205" s="529"/>
    </row>
    <row r="206" s="589" customFormat="true" ht="250.15" customHeight="true" x14ac:dyDescent="0.2">
      <c r="B206" s="622"/>
      <c r="R206" s="420"/>
      <c r="S206" s="420"/>
      <c r="T206" s="420"/>
      <c r="U206" s="420"/>
      <c r="V206" s="420"/>
      <c r="W206" s="420"/>
      <c r="X206" s="420"/>
      <c r="Y206" s="420"/>
      <c r="Z206" s="420"/>
      <c r="AA206" s="420"/>
      <c r="AB206" s="420"/>
      <c r="AC206" s="420"/>
      <c r="AD206" s="420"/>
      <c r="AE206" s="420"/>
      <c r="AF206" s="420"/>
      <c r="AG206" s="420"/>
      <c r="AH206" s="420"/>
      <c r="AI206" s="420"/>
      <c r="AJ206" s="420"/>
      <c r="AK206" s="420"/>
      <c r="AL206" s="420"/>
      <c r="AM206" s="420"/>
      <c r="AN206" s="420"/>
      <c r="AO206" s="420"/>
      <c r="AP206" s="420"/>
      <c r="AQ206" s="420"/>
      <c r="AR206" s="420"/>
      <c r="AS206" s="420"/>
      <c r="AT206" s="420"/>
      <c r="AU206" s="420"/>
      <c r="AV206" s="420"/>
      <c r="AW206" s="420"/>
      <c r="AX206" s="420"/>
      <c r="AY206" s="420"/>
      <c r="BA206" s="384"/>
      <c r="BB206" s="382"/>
      <c r="BC206" s="382"/>
      <c r="BD206" s="382"/>
      <c r="BE206" s="382"/>
      <c r="BF206" s="382"/>
      <c r="BG206" s="382"/>
      <c r="BH206" s="382"/>
      <c r="BI206" s="382"/>
      <c r="BJ206" s="382"/>
      <c r="BK206" s="382"/>
      <c r="BL206" s="382"/>
      <c r="BM206" s="382"/>
      <c r="BN206" s="382"/>
      <c r="BO206" s="382"/>
      <c r="BP206" s="382"/>
      <c r="BQ206" s="382"/>
    </row>
    <row r="207" s="363" customFormat="true" ht="18" customHeight="true" x14ac:dyDescent="0.2">
      <c r="R207" s="415"/>
      <c r="S207" s="415"/>
      <c r="T207" s="415"/>
      <c r="U207" s="415"/>
      <c r="V207" s="415"/>
      <c r="W207" s="415"/>
      <c r="X207" s="415"/>
      <c r="Y207" s="415"/>
      <c r="Z207" s="415"/>
      <c r="AA207" s="415"/>
      <c r="AB207" s="415"/>
      <c r="AC207" s="415"/>
      <c r="AD207" s="415"/>
      <c r="AE207" s="415"/>
      <c r="AF207" s="415"/>
      <c r="AG207" s="415"/>
      <c r="AH207" s="415"/>
      <c r="AI207" s="415"/>
      <c r="AJ207" s="415"/>
      <c r="AK207" s="415"/>
      <c r="AL207" s="415"/>
      <c r="AM207" s="415"/>
      <c r="AN207" s="415"/>
      <c r="AO207" s="415"/>
      <c r="AP207" s="415"/>
      <c r="AQ207" s="415"/>
      <c r="AR207" s="415"/>
      <c r="AS207" s="415"/>
      <c r="AT207" s="415"/>
      <c r="AU207" s="415"/>
      <c r="AV207" s="415"/>
      <c r="AW207" s="415"/>
      <c r="AX207" s="415"/>
      <c r="AY207" s="415"/>
      <c r="BB207" s="386"/>
    </row>
    <row r="208" s="363" customFormat="true" ht="22.5" customHeight="true" x14ac:dyDescent="0.35">
      <c r="A208" s="1172" t="str">
        <f>A1026</f>
        <v>Nepal</v>
      </c>
      <c r="B208" s="1173"/>
      <c r="R208" s="415"/>
      <c r="S208" s="415"/>
      <c r="T208" s="415"/>
      <c r="U208" s="415"/>
      <c r="V208" s="415"/>
      <c r="W208" s="415"/>
      <c r="X208" s="415"/>
      <c r="Y208" s="415"/>
      <c r="Z208" s="415"/>
      <c r="AA208" s="415"/>
      <c r="AB208" s="415"/>
      <c r="AC208" s="415"/>
      <c r="AD208" s="415"/>
      <c r="AE208" s="415"/>
      <c r="AF208" s="415"/>
      <c r="AG208" s="415"/>
      <c r="AH208" s="415"/>
      <c r="AI208" s="415"/>
      <c r="AJ208" s="415"/>
      <c r="AK208" s="415"/>
      <c r="AL208" s="415"/>
      <c r="AM208" s="415"/>
      <c r="AN208" s="415"/>
      <c r="AO208" s="415"/>
      <c r="AP208" s="415"/>
      <c r="AQ208" s="415"/>
      <c r="AR208" s="415"/>
      <c r="AS208" s="415"/>
      <c r="AT208" s="415"/>
      <c r="AU208" s="415"/>
      <c r="AV208" s="415"/>
      <c r="AW208" s="415"/>
      <c r="AX208" s="415"/>
      <c r="AY208" s="415"/>
      <c r="BB208" s="386"/>
    </row>
    <row r="209" s="363" customFormat="true" ht="22.5" customHeight="true" x14ac:dyDescent="0.35">
      <c r="A209" s="390">
        <f>A1034</f>
        <v>2003</v>
      </c>
      <c r="B209" s="391"/>
      <c r="R209" s="415"/>
      <c r="S209" s="415"/>
      <c r="T209" s="415"/>
      <c r="U209" s="415"/>
      <c r="V209" s="415"/>
      <c r="W209" s="415"/>
      <c r="X209" s="415"/>
      <c r="Y209" s="415"/>
      <c r="Z209" s="415"/>
      <c r="AA209" s="415"/>
      <c r="AB209" s="415"/>
      <c r="AC209" s="415"/>
      <c r="AD209" s="415"/>
      <c r="AE209" s="415"/>
      <c r="AF209" s="415"/>
      <c r="AG209" s="415"/>
      <c r="AH209" s="415"/>
      <c r="AI209" s="415"/>
      <c r="AJ209" s="415"/>
      <c r="AK209" s="415"/>
      <c r="AL209" s="415"/>
      <c r="AM209" s="415"/>
      <c r="AN209" s="415"/>
      <c r="AO209" s="415"/>
      <c r="AP209" s="415"/>
      <c r="AQ209" s="415"/>
      <c r="AR209" s="415"/>
      <c r="AS209" s="415"/>
      <c r="AT209" s="415"/>
      <c r="AU209" s="415"/>
      <c r="AV209" s="415"/>
      <c r="AW209" s="415"/>
      <c r="AX209" s="415"/>
      <c r="AY209" s="415"/>
      <c r="BB209" s="386"/>
    </row>
    <row r="210" s="363" customFormat="true" ht="22.5" customHeight="true" x14ac:dyDescent="0.35">
      <c r="A210" s="700" t="s">
        <v>112</v>
      </c>
      <c r="B210" s="393"/>
      <c r="R210" s="415"/>
      <c r="S210" s="415"/>
      <c r="T210" s="415"/>
      <c r="U210" s="415"/>
      <c r="V210" s="415"/>
      <c r="W210" s="415"/>
      <c r="X210" s="415"/>
      <c r="Y210" s="415"/>
      <c r="Z210" s="415"/>
      <c r="AA210" s="415"/>
      <c r="AB210" s="415"/>
      <c r="AC210" s="415"/>
      <c r="AD210" s="415"/>
      <c r="AE210" s="415"/>
      <c r="AF210" s="415"/>
      <c r="AG210" s="415"/>
      <c r="AH210" s="415"/>
      <c r="AI210" s="415"/>
      <c r="AJ210" s="415"/>
      <c r="AK210" s="415"/>
      <c r="AL210" s="415"/>
      <c r="AM210" s="415"/>
      <c r="AN210" s="415"/>
      <c r="AO210" s="415"/>
      <c r="AP210" s="415"/>
      <c r="AQ210" s="415"/>
      <c r="AR210" s="415"/>
      <c r="AS210" s="415"/>
      <c r="AT210" s="415"/>
      <c r="AU210" s="415"/>
      <c r="AV210" s="415"/>
      <c r="AW210" s="415"/>
      <c r="AX210" s="415"/>
      <c r="AY210" s="415"/>
      <c r="BB210" s="386"/>
    </row>
    <row r="211" s="363" customFormat="true" ht="20.1" customHeight="true" x14ac:dyDescent="0.35">
      <c r="A211" s="395" t="s">
        <v>97</v>
      </c>
      <c r="B211" s="391"/>
      <c r="R211" s="415"/>
      <c r="S211" s="415"/>
      <c r="T211" s="415"/>
      <c r="U211" s="415"/>
      <c r="V211" s="415"/>
      <c r="W211" s="415"/>
      <c r="X211" s="415"/>
      <c r="Y211" s="415"/>
      <c r="Z211" s="415"/>
      <c r="AA211" s="415"/>
      <c r="AB211" s="415"/>
      <c r="AC211" s="415"/>
      <c r="AD211" s="415"/>
      <c r="AE211" s="415"/>
      <c r="AF211" s="415"/>
      <c r="AG211" s="415"/>
      <c r="AH211" s="415"/>
      <c r="AI211" s="415"/>
      <c r="AJ211" s="415"/>
      <c r="AK211" s="415"/>
      <c r="AL211" s="415"/>
      <c r="AM211" s="415"/>
      <c r="AN211" s="415"/>
      <c r="AO211" s="415"/>
      <c r="AP211" s="415"/>
      <c r="AQ211" s="415"/>
      <c r="AR211" s="415"/>
      <c r="AS211" s="415"/>
      <c r="AT211" s="415"/>
      <c r="AU211" s="415"/>
      <c r="AV211" s="415"/>
      <c r="AW211" s="415"/>
      <c r="AX211" s="415"/>
      <c r="AY211" s="415"/>
      <c r="BB211" s="386"/>
    </row>
    <row r="212" s="363" customFormat="true" ht="15" customHeight="true" x14ac:dyDescent="0.2">
      <c r="A212" s="701" t="s">
        <v>98</v>
      </c>
      <c r="B212" s="428"/>
      <c r="R212" s="415"/>
      <c r="S212" s="415"/>
      <c r="T212" s="415"/>
      <c r="U212" s="415"/>
      <c r="V212" s="415"/>
      <c r="W212" s="415"/>
      <c r="X212" s="415"/>
      <c r="Y212" s="415"/>
      <c r="Z212" s="415"/>
      <c r="AA212" s="415"/>
      <c r="AB212" s="415"/>
      <c r="AC212" s="415"/>
      <c r="AD212" s="415"/>
      <c r="AE212" s="415"/>
      <c r="AF212" s="415"/>
      <c r="AG212" s="415"/>
      <c r="AH212" s="415"/>
      <c r="AI212" s="415"/>
      <c r="AJ212" s="415"/>
      <c r="AK212" s="415"/>
      <c r="AL212" s="415"/>
      <c r="AM212" s="415"/>
      <c r="AN212" s="415"/>
      <c r="AO212" s="415"/>
      <c r="AP212" s="415"/>
      <c r="AQ212" s="415"/>
      <c r="AR212" s="415"/>
      <c r="AS212" s="415"/>
      <c r="AT212" s="415"/>
      <c r="AU212" s="415"/>
      <c r="AV212" s="415"/>
      <c r="AW212" s="415"/>
      <c r="AX212" s="415"/>
      <c r="AY212" s="415"/>
      <c r="BB212" s="386"/>
    </row>
    <row r="213" s="363" customFormat="true" ht="15" customHeight="true" x14ac:dyDescent="0.2">
      <c r="A213" s="404" t="s">
        <v>40</v>
      </c>
      <c r="B213" s="403"/>
      <c r="R213" s="415"/>
      <c r="S213" s="415"/>
      <c r="T213" s="415"/>
      <c r="U213" s="415"/>
      <c r="V213" s="415"/>
      <c r="W213" s="415"/>
      <c r="X213" s="415"/>
      <c r="Y213" s="415"/>
      <c r="Z213" s="415"/>
      <c r="AA213" s="415"/>
      <c r="AB213" s="415"/>
      <c r="AC213" s="415"/>
      <c r="AD213" s="415"/>
      <c r="AE213" s="415"/>
      <c r="AF213" s="415"/>
      <c r="AG213" s="415"/>
      <c r="AH213" s="415"/>
      <c r="AI213" s="415"/>
      <c r="AJ213" s="415"/>
      <c r="AK213" s="415"/>
      <c r="AL213" s="415"/>
      <c r="AM213" s="415"/>
      <c r="AN213" s="415"/>
      <c r="AO213" s="415"/>
      <c r="AP213" s="415"/>
      <c r="AQ213" s="415"/>
      <c r="AR213" s="415"/>
      <c r="AS213" s="415"/>
      <c r="AT213" s="415"/>
      <c r="AU213" s="415"/>
      <c r="AV213" s="415"/>
      <c r="AW213" s="415"/>
      <c r="AX213" s="415"/>
      <c r="AY213" s="415"/>
      <c r="BB213" s="386"/>
    </row>
    <row r="214" s="363" customFormat="true" ht="15" customHeight="true" x14ac:dyDescent="0.2">
      <c r="A214" s="402" t="s">
        <v>39</v>
      </c>
      <c r="B214" s="403"/>
      <c r="R214" s="415"/>
      <c r="S214" s="415"/>
      <c r="T214" s="415"/>
      <c r="U214" s="415"/>
      <c r="V214" s="415"/>
      <c r="W214" s="415"/>
      <c r="X214" s="415"/>
      <c r="Y214" s="415"/>
      <c r="Z214" s="415"/>
      <c r="AA214" s="415"/>
      <c r="AB214" s="415"/>
      <c r="AC214" s="415"/>
      <c r="AD214" s="415"/>
      <c r="AE214" s="415"/>
      <c r="AF214" s="415"/>
      <c r="AG214" s="415"/>
      <c r="AH214" s="415"/>
      <c r="AI214" s="415"/>
      <c r="AJ214" s="415"/>
      <c r="AK214" s="415"/>
      <c r="AL214" s="415"/>
      <c r="AM214" s="415"/>
      <c r="AN214" s="415"/>
      <c r="AO214" s="415"/>
      <c r="AP214" s="415"/>
      <c r="AQ214" s="415"/>
      <c r="AR214" s="415"/>
      <c r="AS214" s="415"/>
      <c r="AT214" s="415"/>
      <c r="AU214" s="415"/>
      <c r="AV214" s="415"/>
      <c r="AW214" s="415"/>
      <c r="AX214" s="415"/>
      <c r="AY214" s="415"/>
      <c r="BB214" s="386"/>
    </row>
    <row r="215" s="363" customFormat="true" ht="15" customHeight="true" x14ac:dyDescent="0.2">
      <c r="A215" s="402" t="s">
        <v>136</v>
      </c>
      <c r="B215" s="427" t="str">
        <f>A1025</f>
        <v>WHS03</v>
      </c>
      <c r="R215" s="415"/>
      <c r="S215" s="415"/>
      <c r="T215" s="415"/>
      <c r="U215" s="415"/>
      <c r="V215" s="415"/>
      <c r="W215" s="415"/>
      <c r="X215" s="415"/>
      <c r="Y215" s="415"/>
      <c r="Z215" s="415"/>
      <c r="AA215" s="415"/>
      <c r="AB215" s="415"/>
      <c r="AC215" s="415"/>
      <c r="AD215" s="415"/>
      <c r="AE215" s="415"/>
      <c r="AF215" s="415"/>
      <c r="AG215" s="415"/>
      <c r="AH215" s="415"/>
      <c r="AI215" s="415"/>
      <c r="AJ215" s="415"/>
      <c r="AK215" s="415"/>
      <c r="AL215" s="415"/>
      <c r="AM215" s="415"/>
      <c r="AN215" s="415"/>
      <c r="AO215" s="415"/>
      <c r="AP215" s="415"/>
      <c r="AQ215" s="415"/>
      <c r="AR215" s="415"/>
      <c r="AS215" s="415"/>
      <c r="AT215" s="415"/>
      <c r="AU215" s="415"/>
      <c r="AV215" s="415"/>
      <c r="AW215" s="415"/>
      <c r="AX215" s="415"/>
      <c r="AY215" s="415"/>
      <c r="BB215" s="386"/>
    </row>
    <row r="216" s="363" customFormat="true" ht="15" customHeight="true" x14ac:dyDescent="0.2">
      <c r="A216" s="245"/>
      <c r="B216" s="247"/>
      <c r="R216" s="415"/>
      <c r="S216" s="415"/>
      <c r="T216" s="415"/>
      <c r="U216" s="415"/>
      <c r="V216" s="415"/>
      <c r="W216" s="415"/>
      <c r="X216" s="415"/>
      <c r="Y216" s="415"/>
      <c r="Z216" s="415"/>
      <c r="AA216" s="415"/>
      <c r="AB216" s="415"/>
      <c r="AC216" s="415"/>
      <c r="AD216" s="415"/>
      <c r="AE216" s="415"/>
      <c r="AF216" s="415"/>
      <c r="AG216" s="415"/>
      <c r="AH216" s="415"/>
      <c r="AI216" s="415"/>
      <c r="AJ216" s="415"/>
      <c r="AK216" s="415"/>
      <c r="AL216" s="415"/>
      <c r="AM216" s="415"/>
      <c r="AN216" s="415"/>
      <c r="AO216" s="415"/>
      <c r="AP216" s="415"/>
      <c r="AQ216" s="415"/>
      <c r="AR216" s="415"/>
      <c r="AS216" s="415"/>
      <c r="AT216" s="415"/>
      <c r="AU216" s="415"/>
      <c r="AV216" s="415"/>
      <c r="AW216" s="415"/>
      <c r="AX216" s="415"/>
      <c r="AY216" s="415"/>
      <c r="BB216" s="386"/>
    </row>
    <row r="217" s="363" customFormat="true" ht="15" customHeight="true" x14ac:dyDescent="0.2">
      <c r="A217" s="245"/>
      <c r="B217" s="246"/>
      <c r="R217" s="415"/>
      <c r="S217" s="415"/>
      <c r="T217" s="415"/>
      <c r="U217" s="415"/>
      <c r="V217" s="415"/>
      <c r="W217" s="415"/>
      <c r="X217" s="415"/>
      <c r="Y217" s="415"/>
      <c r="Z217" s="415"/>
      <c r="AA217" s="415"/>
      <c r="AB217" s="415"/>
      <c r="AC217" s="415"/>
      <c r="AD217" s="415"/>
      <c r="AE217" s="415"/>
      <c r="AF217" s="415"/>
      <c r="AG217" s="415"/>
      <c r="AH217" s="415"/>
      <c r="AI217" s="415"/>
      <c r="AJ217" s="415"/>
      <c r="AK217" s="415"/>
      <c r="AL217" s="415"/>
      <c r="AM217" s="415"/>
      <c r="AN217" s="415"/>
      <c r="AO217" s="415"/>
      <c r="AP217" s="415"/>
      <c r="AQ217" s="415"/>
      <c r="AR217" s="415"/>
      <c r="AS217" s="415"/>
      <c r="AT217" s="415"/>
      <c r="AU217" s="415"/>
      <c r="AV217" s="415"/>
      <c r="AW217" s="415"/>
      <c r="AX217" s="415"/>
      <c r="AY217" s="415"/>
      <c r="BB217" s="386"/>
    </row>
    <row r="218" s="363" customFormat="true" ht="18" customHeight="true" x14ac:dyDescent="0.2">
      <c r="A218" s="245"/>
      <c r="B218" s="247"/>
      <c r="R218" s="415"/>
      <c r="S218" s="415"/>
      <c r="T218" s="415"/>
      <c r="U218" s="415"/>
      <c r="V218" s="415"/>
      <c r="W218" s="415"/>
      <c r="X218" s="415"/>
      <c r="Y218" s="415"/>
      <c r="Z218" s="415"/>
      <c r="AA218" s="415"/>
      <c r="AB218" s="415"/>
      <c r="AC218" s="415"/>
      <c r="AD218" s="415"/>
      <c r="AE218" s="415"/>
      <c r="AF218" s="415"/>
      <c r="AG218" s="415"/>
      <c r="AH218" s="415"/>
      <c r="AI218" s="415"/>
      <c r="AJ218" s="415"/>
      <c r="AK218" s="415"/>
      <c r="AL218" s="415"/>
      <c r="AM218" s="415"/>
      <c r="AN218" s="415"/>
      <c r="AO218" s="415"/>
      <c r="AP218" s="415"/>
      <c r="AQ218" s="415"/>
      <c r="AR218" s="415"/>
      <c r="AS218" s="415"/>
      <c r="AT218" s="415"/>
      <c r="AU218" s="415"/>
      <c r="AV218" s="415"/>
      <c r="AW218" s="415"/>
      <c r="AX218" s="415"/>
      <c r="AY218" s="415"/>
      <c r="BB218" s="386"/>
    </row>
    <row r="219" s="363" customFormat="true" ht="18" customHeight="true" x14ac:dyDescent="0.2">
      <c r="A219" s="244"/>
      <c r="B219" s="243"/>
      <c r="R219" s="415"/>
      <c r="S219" s="415"/>
      <c r="T219" s="415"/>
      <c r="U219" s="415"/>
      <c r="V219" s="415"/>
      <c r="W219" s="415"/>
      <c r="X219" s="415"/>
      <c r="Y219" s="415"/>
      <c r="Z219" s="415"/>
      <c r="AA219" s="415"/>
      <c r="AB219" s="415"/>
      <c r="AC219" s="415"/>
      <c r="AD219" s="415"/>
      <c r="AE219" s="415"/>
      <c r="AF219" s="415"/>
      <c r="AG219" s="415"/>
      <c r="AH219" s="415"/>
      <c r="AI219" s="415"/>
      <c r="AJ219" s="415"/>
      <c r="AK219" s="415"/>
      <c r="AL219" s="415"/>
      <c r="AM219" s="415"/>
      <c r="AN219" s="415"/>
      <c r="AO219" s="415"/>
      <c r="AP219" s="415"/>
      <c r="AQ219" s="415"/>
      <c r="AR219" s="415"/>
      <c r="AS219" s="415"/>
      <c r="AT219" s="415"/>
      <c r="AU219" s="415"/>
      <c r="AV219" s="415"/>
      <c r="AW219" s="415"/>
      <c r="AX219" s="415"/>
      <c r="AY219" s="415"/>
      <c r="BB219" s="386"/>
    </row>
    <row r="220" s="387" customFormat="true" ht="15" customHeight="true" x14ac:dyDescent="0.2">
      <c r="A220" s="366" t="s">
        <v>86</v>
      </c>
      <c r="B220" s="410"/>
      <c r="C220" s="1174" t="s">
        <v>115</v>
      </c>
      <c r="D220" s="1175"/>
      <c r="E220" s="1175"/>
      <c r="F220" s="1175"/>
      <c r="G220" s="1176"/>
      <c r="H220" s="1177" t="s">
        <v>38</v>
      </c>
      <c r="I220" s="1148"/>
      <c r="J220" s="1148"/>
      <c r="K220" s="1148"/>
      <c r="L220" s="1150"/>
      <c r="M220" s="1138" t="s">
        <v>37</v>
      </c>
      <c r="N220" s="1139"/>
      <c r="O220" s="1139"/>
      <c r="P220" s="1139"/>
      <c r="Q220" s="1141"/>
      <c r="R220" s="512"/>
      <c r="S220" s="512"/>
      <c r="T220" s="512"/>
      <c r="U220" s="512"/>
      <c r="V220" s="512"/>
      <c r="W220" s="512"/>
      <c r="X220" s="512"/>
      <c r="Y220" s="512"/>
      <c r="Z220" s="512"/>
      <c r="AA220" s="512"/>
      <c r="AB220" s="512"/>
      <c r="AC220" s="512"/>
      <c r="AD220" s="512"/>
      <c r="AE220" s="512"/>
      <c r="AF220" s="512"/>
      <c r="AG220" s="512"/>
      <c r="AH220" s="512"/>
      <c r="AI220" s="512"/>
      <c r="AJ220" s="512"/>
      <c r="AK220" s="512"/>
      <c r="AL220" s="512"/>
      <c r="AM220" s="512"/>
      <c r="AN220" s="512"/>
      <c r="AO220" s="512"/>
      <c r="AP220" s="512"/>
      <c r="AQ220" s="512"/>
      <c r="AR220" s="512"/>
      <c r="AS220" s="512"/>
      <c r="AT220" s="512"/>
      <c r="AU220" s="512"/>
      <c r="AV220" s="512"/>
      <c r="AW220" s="512"/>
      <c r="AX220" s="512"/>
      <c r="AY220" s="512"/>
      <c r="BA220" s="421" t="s">
        <v>131</v>
      </c>
      <c r="BB220" s="366" t="s">
        <v>86</v>
      </c>
      <c r="BC220" s="1138" t="s">
        <v>115</v>
      </c>
      <c r="BD220" s="1139"/>
      <c r="BE220" s="1139"/>
      <c r="BF220" s="1139"/>
      <c r="BG220" s="1140"/>
      <c r="BH220" s="1138" t="s">
        <v>38</v>
      </c>
      <c r="BI220" s="1139"/>
      <c r="BJ220" s="1139"/>
      <c r="BK220" s="1139"/>
      <c r="BL220" s="1140"/>
      <c r="BM220" s="1138" t="s">
        <v>37</v>
      </c>
      <c r="BN220" s="1139"/>
      <c r="BO220" s="1139"/>
      <c r="BP220" s="1139"/>
      <c r="BQ220" s="1141"/>
    </row>
    <row r="221" s="387" customFormat="true" ht="12.75" x14ac:dyDescent="0.2">
      <c r="A221" s="407" t="s">
        <v>87</v>
      </c>
      <c r="B221" s="450"/>
      <c r="C221" s="492" t="s">
        <v>0</v>
      </c>
      <c r="D221" s="708" t="s">
        <v>1</v>
      </c>
      <c r="E221" s="708" t="s">
        <v>2</v>
      </c>
      <c r="F221" s="708" t="s">
        <v>3</v>
      </c>
      <c r="G221" s="709" t="s">
        <v>4</v>
      </c>
      <c r="H221" s="455" t="s">
        <v>0</v>
      </c>
      <c r="I221" s="710" t="s">
        <v>1</v>
      </c>
      <c r="J221" s="710" t="s">
        <v>2</v>
      </c>
      <c r="K221" s="710" t="s">
        <v>3</v>
      </c>
      <c r="L221" s="711" t="s">
        <v>4</v>
      </c>
      <c r="M221" s="456" t="s">
        <v>0</v>
      </c>
      <c r="N221" s="710" t="s">
        <v>1</v>
      </c>
      <c r="O221" s="710" t="s">
        <v>2</v>
      </c>
      <c r="P221" s="710" t="s">
        <v>3</v>
      </c>
      <c r="Q221" s="711" t="s">
        <v>4</v>
      </c>
      <c r="R221" s="512"/>
      <c r="S221" s="512"/>
      <c r="T221" s="512"/>
      <c r="U221" s="512"/>
      <c r="V221" s="512"/>
      <c r="W221" s="512"/>
      <c r="X221" s="512"/>
      <c r="Y221" s="512"/>
      <c r="Z221" s="512"/>
      <c r="AA221" s="512"/>
      <c r="AB221" s="512"/>
      <c r="AC221" s="512"/>
      <c r="AD221" s="512"/>
      <c r="AE221" s="512"/>
      <c r="AF221" s="512"/>
      <c r="AG221" s="512"/>
      <c r="AH221" s="512"/>
      <c r="AI221" s="512"/>
      <c r="AJ221" s="512"/>
      <c r="AK221" s="512"/>
      <c r="AL221" s="512"/>
      <c r="AM221" s="512"/>
      <c r="AN221" s="512"/>
      <c r="AO221" s="512"/>
      <c r="AP221" s="512"/>
      <c r="AQ221" s="512"/>
      <c r="AR221" s="512"/>
      <c r="AS221" s="512"/>
      <c r="AT221" s="512"/>
      <c r="AU221" s="512"/>
      <c r="AV221" s="512"/>
      <c r="AW221" s="512"/>
      <c r="AX221" s="512"/>
      <c r="AY221" s="512"/>
      <c r="BA221" s="407" t="s">
        <v>118</v>
      </c>
      <c r="BB221" s="406"/>
      <c r="BC221" s="531" t="s">
        <v>0</v>
      </c>
      <c r="BD221" s="671" t="s">
        <v>1</v>
      </c>
      <c r="BE221" s="671" t="s">
        <v>2</v>
      </c>
      <c r="BF221" s="671" t="s">
        <v>3</v>
      </c>
      <c r="BG221" s="532" t="s">
        <v>4</v>
      </c>
      <c r="BH221" s="531" t="s">
        <v>0</v>
      </c>
      <c r="BI221" s="671" t="s">
        <v>1</v>
      </c>
      <c r="BJ221" s="671" t="s">
        <v>2</v>
      </c>
      <c r="BK221" s="671" t="s">
        <v>3</v>
      </c>
      <c r="BL221" s="532" t="s">
        <v>4</v>
      </c>
      <c r="BM221" s="531" t="s">
        <v>0</v>
      </c>
      <c r="BN221" s="671" t="s">
        <v>1</v>
      </c>
      <c r="BO221" s="671" t="s">
        <v>2</v>
      </c>
      <c r="BP221" s="671" t="s">
        <v>3</v>
      </c>
      <c r="BQ221" s="532" t="s">
        <v>4</v>
      </c>
    </row>
    <row r="222" s="387" customFormat="true" ht="15" customHeight="true" x14ac:dyDescent="0.2">
      <c r="A222" s="1158" t="s">
        <v>36</v>
      </c>
      <c r="B222" s="452" t="s">
        <v>15</v>
      </c>
      <c r="C222" s="141" t="s">
        <v>35</v>
      </c>
      <c r="D222" s="138" t="s">
        <v>35</v>
      </c>
      <c r="E222" s="138" t="s">
        <v>35</v>
      </c>
      <c r="F222" s="138" t="s">
        <v>35</v>
      </c>
      <c r="G222" s="135" t="s">
        <v>35</v>
      </c>
      <c r="H222" s="132" t="s">
        <v>35</v>
      </c>
      <c r="I222" s="138" t="s">
        <v>35</v>
      </c>
      <c r="J222" s="138" t="s">
        <v>35</v>
      </c>
      <c r="K222" s="138" t="s">
        <v>35</v>
      </c>
      <c r="L222" s="129" t="s">
        <v>35</v>
      </c>
      <c r="M222" s="141" t="s">
        <v>35</v>
      </c>
      <c r="N222" s="138" t="s">
        <v>35</v>
      </c>
      <c r="O222" s="138" t="s">
        <v>35</v>
      </c>
      <c r="P222" s="138" t="s">
        <v>35</v>
      </c>
      <c r="Q222" s="129" t="s">
        <v>35</v>
      </c>
      <c r="R222" s="512"/>
      <c r="S222" s="512"/>
      <c r="T222" s="512"/>
      <c r="U222" s="512"/>
      <c r="V222" s="512"/>
      <c r="W222" s="512"/>
      <c r="X222" s="512"/>
      <c r="Y222" s="512"/>
      <c r="Z222" s="512"/>
      <c r="AA222" s="512"/>
      <c r="AB222" s="512"/>
      <c r="AC222" s="512"/>
      <c r="AD222" s="512"/>
      <c r="AE222" s="512"/>
      <c r="AF222" s="512"/>
      <c r="AG222" s="512"/>
      <c r="AH222" s="512"/>
      <c r="AI222" s="512"/>
      <c r="AJ222" s="512"/>
      <c r="AK222" s="512"/>
      <c r="AL222" s="512"/>
      <c r="AM222" s="512"/>
      <c r="AN222" s="512"/>
      <c r="AO222" s="512"/>
      <c r="AP222" s="512"/>
      <c r="AQ222" s="512"/>
      <c r="AR222" s="512"/>
      <c r="AS222" s="512"/>
      <c r="AT222" s="512"/>
      <c r="AU222" s="512"/>
      <c r="AV222" s="512"/>
      <c r="AW222" s="512"/>
      <c r="AX222" s="512"/>
      <c r="AY222" s="512"/>
      <c r="BA222" s="1144" t="s">
        <v>36</v>
      </c>
      <c r="BB222" s="699" t="s">
        <v>15</v>
      </c>
      <c r="BC222" s="128" t="s">
        <v>35</v>
      </c>
      <c r="BD222" s="124" t="s">
        <v>35</v>
      </c>
      <c r="BE222" s="124" t="s">
        <v>35</v>
      </c>
      <c r="BF222" s="124" t="s">
        <v>35</v>
      </c>
      <c r="BG222" s="119" t="s">
        <v>35</v>
      </c>
      <c r="BH222" s="128" t="s">
        <v>35</v>
      </c>
      <c r="BI222" s="124" t="s">
        <v>35</v>
      </c>
      <c r="BJ222" s="124" t="s">
        <v>35</v>
      </c>
      <c r="BK222" s="124" t="s">
        <v>35</v>
      </c>
      <c r="BL222" s="119" t="s">
        <v>35</v>
      </c>
      <c r="BM222" s="128" t="s">
        <v>35</v>
      </c>
      <c r="BN222" s="124" t="s">
        <v>35</v>
      </c>
      <c r="BO222" s="124" t="s">
        <v>35</v>
      </c>
      <c r="BP222" s="124" t="s">
        <v>35</v>
      </c>
      <c r="BQ222" s="119" t="s">
        <v>35</v>
      </c>
    </row>
    <row r="223" s="387" customFormat="true" ht="15" customHeight="true" x14ac:dyDescent="0.2">
      <c r="A223" s="1145"/>
      <c r="B223" s="453" t="s">
        <v>16</v>
      </c>
      <c r="C223" s="143" t="s">
        <v>35</v>
      </c>
      <c r="D223" s="140" t="s">
        <v>35</v>
      </c>
      <c r="E223" s="140" t="s">
        <v>35</v>
      </c>
      <c r="F223" s="140" t="s">
        <v>35</v>
      </c>
      <c r="G223" s="137" t="s">
        <v>35</v>
      </c>
      <c r="H223" s="134" t="s">
        <v>35</v>
      </c>
      <c r="I223" s="140" t="s">
        <v>35</v>
      </c>
      <c r="J223" s="140" t="s">
        <v>35</v>
      </c>
      <c r="K223" s="140" t="s">
        <v>35</v>
      </c>
      <c r="L223" s="131" t="s">
        <v>35</v>
      </c>
      <c r="M223" s="143" t="s">
        <v>35</v>
      </c>
      <c r="N223" s="140" t="s">
        <v>35</v>
      </c>
      <c r="O223" s="140" t="s">
        <v>35</v>
      </c>
      <c r="P223" s="140" t="s">
        <v>35</v>
      </c>
      <c r="Q223" s="131" t="s">
        <v>35</v>
      </c>
      <c r="R223" s="512"/>
      <c r="S223" s="512"/>
      <c r="T223" s="512"/>
      <c r="U223" s="512"/>
      <c r="V223" s="512"/>
      <c r="W223" s="512"/>
      <c r="X223" s="512"/>
      <c r="Y223" s="512"/>
      <c r="Z223" s="512"/>
      <c r="AA223" s="512"/>
      <c r="AB223" s="512"/>
      <c r="AC223" s="512"/>
      <c r="AD223" s="512"/>
      <c r="AE223" s="512"/>
      <c r="AF223" s="512"/>
      <c r="AG223" s="512"/>
      <c r="AH223" s="512"/>
      <c r="AI223" s="512"/>
      <c r="AJ223" s="512"/>
      <c r="AK223" s="512"/>
      <c r="AL223" s="512"/>
      <c r="AM223" s="512"/>
      <c r="AN223" s="512"/>
      <c r="AO223" s="512"/>
      <c r="AP223" s="512"/>
      <c r="AQ223" s="512"/>
      <c r="AR223" s="512"/>
      <c r="AS223" s="512"/>
      <c r="AT223" s="512"/>
      <c r="AU223" s="512"/>
      <c r="AV223" s="512"/>
      <c r="AW223" s="512"/>
      <c r="AX223" s="512"/>
      <c r="AY223" s="512"/>
      <c r="BA223" s="1136"/>
      <c r="BB223" s="697" t="s">
        <v>16</v>
      </c>
      <c r="BC223" s="127" t="s">
        <v>35</v>
      </c>
      <c r="BD223" s="123" t="s">
        <v>35</v>
      </c>
      <c r="BE223" s="123" t="s">
        <v>35</v>
      </c>
      <c r="BF223" s="123" t="s">
        <v>35</v>
      </c>
      <c r="BG223" s="118" t="s">
        <v>35</v>
      </c>
      <c r="BH223" s="127" t="s">
        <v>35</v>
      </c>
      <c r="BI223" s="123" t="s">
        <v>35</v>
      </c>
      <c r="BJ223" s="123" t="s">
        <v>35</v>
      </c>
      <c r="BK223" s="123" t="s">
        <v>35</v>
      </c>
      <c r="BL223" s="118" t="s">
        <v>35</v>
      </c>
      <c r="BM223" s="127" t="s">
        <v>35</v>
      </c>
      <c r="BN223" s="123" t="s">
        <v>35</v>
      </c>
      <c r="BO223" s="123" t="s">
        <v>35</v>
      </c>
      <c r="BP223" s="123" t="s">
        <v>35</v>
      </c>
      <c r="BQ223" s="118" t="s">
        <v>35</v>
      </c>
    </row>
    <row r="224" s="387" customFormat="true" ht="15" customHeight="true" x14ac:dyDescent="0.2">
      <c r="A224" s="1146"/>
      <c r="B224" s="454" t="s">
        <v>20</v>
      </c>
      <c r="C224" s="143" t="s">
        <v>35</v>
      </c>
      <c r="D224" s="140" t="s">
        <v>35</v>
      </c>
      <c r="E224" s="140" t="s">
        <v>35</v>
      </c>
      <c r="F224" s="140" t="s">
        <v>35</v>
      </c>
      <c r="G224" s="137" t="s">
        <v>35</v>
      </c>
      <c r="H224" s="134" t="s">
        <v>35</v>
      </c>
      <c r="I224" s="140" t="s">
        <v>35</v>
      </c>
      <c r="J224" s="140" t="s">
        <v>35</v>
      </c>
      <c r="K224" s="140" t="s">
        <v>35</v>
      </c>
      <c r="L224" s="131" t="s">
        <v>35</v>
      </c>
      <c r="M224" s="143" t="s">
        <v>35</v>
      </c>
      <c r="N224" s="140" t="s">
        <v>35</v>
      </c>
      <c r="O224" s="140" t="s">
        <v>35</v>
      </c>
      <c r="P224" s="140" t="s">
        <v>35</v>
      </c>
      <c r="Q224" s="131" t="s">
        <v>35</v>
      </c>
      <c r="R224" s="512"/>
      <c r="S224" s="512"/>
      <c r="T224" s="512"/>
      <c r="U224" s="512"/>
      <c r="V224" s="512"/>
      <c r="W224" s="512"/>
      <c r="X224" s="512"/>
      <c r="Y224" s="512"/>
      <c r="Z224" s="512"/>
      <c r="AA224" s="512"/>
      <c r="AB224" s="512"/>
      <c r="AC224" s="512"/>
      <c r="AD224" s="512"/>
      <c r="AE224" s="512"/>
      <c r="AF224" s="512"/>
      <c r="AG224" s="512"/>
      <c r="AH224" s="512"/>
      <c r="AI224" s="512"/>
      <c r="AJ224" s="512"/>
      <c r="AK224" s="512"/>
      <c r="AL224" s="512"/>
      <c r="AM224" s="512"/>
      <c r="AN224" s="512"/>
      <c r="AO224" s="512"/>
      <c r="AP224" s="512"/>
      <c r="AQ224" s="512"/>
      <c r="AR224" s="512"/>
      <c r="AS224" s="512"/>
      <c r="AT224" s="512"/>
      <c r="AU224" s="512"/>
      <c r="AV224" s="512"/>
      <c r="AW224" s="512"/>
      <c r="AX224" s="512"/>
      <c r="AY224" s="512"/>
      <c r="BA224" s="1136"/>
      <c r="BB224" s="697" t="s">
        <v>20</v>
      </c>
      <c r="BC224" s="127" t="s">
        <v>35</v>
      </c>
      <c r="BD224" s="123" t="s">
        <v>35</v>
      </c>
      <c r="BE224" s="123" t="s">
        <v>35</v>
      </c>
      <c r="BF224" s="123" t="s">
        <v>35</v>
      </c>
      <c r="BG224" s="118" t="s">
        <v>35</v>
      </c>
      <c r="BH224" s="127" t="s">
        <v>35</v>
      </c>
      <c r="BI224" s="123" t="s">
        <v>35</v>
      </c>
      <c r="BJ224" s="123" t="s">
        <v>35</v>
      </c>
      <c r="BK224" s="123" t="s">
        <v>35</v>
      </c>
      <c r="BL224" s="118" t="s">
        <v>35</v>
      </c>
      <c r="BM224" s="127" t="s">
        <v>35</v>
      </c>
      <c r="BN224" s="123" t="s">
        <v>35</v>
      </c>
      <c r="BO224" s="123" t="s">
        <v>35</v>
      </c>
      <c r="BP224" s="123" t="s">
        <v>35</v>
      </c>
      <c r="BQ224" s="118" t="s">
        <v>35</v>
      </c>
    </row>
    <row r="225" s="387" customFormat="true" ht="15" customHeight="true" x14ac:dyDescent="0.2">
      <c r="A225" s="148"/>
      <c r="B225" s="202"/>
      <c r="C225" s="161"/>
      <c r="D225" s="231"/>
      <c r="E225" s="231"/>
      <c r="F225" s="231"/>
      <c r="G225" s="220"/>
      <c r="H225" s="160"/>
      <c r="I225" s="231"/>
      <c r="J225" s="231"/>
      <c r="K225" s="231"/>
      <c r="L225" s="226"/>
      <c r="M225" s="161"/>
      <c r="N225" s="231"/>
      <c r="O225" s="231"/>
      <c r="P225" s="231"/>
      <c r="Q225" s="226"/>
      <c r="R225" s="512"/>
      <c r="S225" s="512"/>
      <c r="T225" s="512"/>
      <c r="U225" s="512"/>
      <c r="V225" s="512"/>
      <c r="W225" s="512"/>
      <c r="X225" s="512"/>
      <c r="Y225" s="512"/>
      <c r="Z225" s="512"/>
      <c r="AA225" s="512"/>
      <c r="AB225" s="512"/>
      <c r="AC225" s="512"/>
      <c r="AD225" s="512"/>
      <c r="AE225" s="512"/>
      <c r="AF225" s="512"/>
      <c r="AG225" s="512"/>
      <c r="AH225" s="512"/>
      <c r="AI225" s="512"/>
      <c r="AJ225" s="512"/>
      <c r="AK225" s="512"/>
      <c r="AL225" s="512"/>
      <c r="AM225" s="512"/>
      <c r="AN225" s="512"/>
      <c r="AO225" s="512"/>
      <c r="AP225" s="512"/>
      <c r="AQ225" s="512"/>
      <c r="AR225" s="512"/>
      <c r="AS225" s="512"/>
      <c r="AT225" s="512"/>
      <c r="AU225" s="512"/>
      <c r="AV225" s="512"/>
      <c r="AW225" s="512"/>
      <c r="AX225" s="512"/>
      <c r="AY225" s="512"/>
      <c r="BA225" s="1136" t="s">
        <v>70</v>
      </c>
      <c r="BB225" s="697" t="s">
        <v>71</v>
      </c>
      <c r="BC225" s="127" t="s">
        <v>35</v>
      </c>
      <c r="BD225" s="123" t="s">
        <v>35</v>
      </c>
      <c r="BE225" s="123" t="s">
        <v>35</v>
      </c>
      <c r="BF225" s="123" t="s">
        <v>35</v>
      </c>
      <c r="BG225" s="118" t="s">
        <v>35</v>
      </c>
      <c r="BH225" s="127" t="s">
        <v>35</v>
      </c>
      <c r="BI225" s="123" t="s">
        <v>35</v>
      </c>
      <c r="BJ225" s="123" t="s">
        <v>35</v>
      </c>
      <c r="BK225" s="123" t="s">
        <v>35</v>
      </c>
      <c r="BL225" s="118" t="s">
        <v>35</v>
      </c>
      <c r="BM225" s="127" t="s">
        <v>35</v>
      </c>
      <c r="BN225" s="123" t="s">
        <v>35</v>
      </c>
      <c r="BO225" s="123" t="s">
        <v>35</v>
      </c>
      <c r="BP225" s="123" t="s">
        <v>35</v>
      </c>
      <c r="BQ225" s="118" t="s">
        <v>35</v>
      </c>
    </row>
    <row r="226" s="387" customFormat="true" ht="15" customHeight="true" x14ac:dyDescent="0.2">
      <c r="A226" s="217"/>
      <c r="B226" s="211"/>
      <c r="C226" s="229"/>
      <c r="D226" s="228"/>
      <c r="E226" s="228"/>
      <c r="F226" s="228"/>
      <c r="G226" s="218"/>
      <c r="H226" s="221"/>
      <c r="I226" s="228"/>
      <c r="J226" s="228"/>
      <c r="K226" s="228"/>
      <c r="L226" s="224"/>
      <c r="M226" s="229"/>
      <c r="N226" s="228"/>
      <c r="O226" s="228"/>
      <c r="P226" s="228"/>
      <c r="Q226" s="224"/>
      <c r="R226" s="512"/>
      <c r="S226" s="512"/>
      <c r="T226" s="512"/>
      <c r="U226" s="512"/>
      <c r="V226" s="512"/>
      <c r="W226" s="512"/>
      <c r="X226" s="512"/>
      <c r="Y226" s="512"/>
      <c r="Z226" s="512"/>
      <c r="AA226" s="512"/>
      <c r="AB226" s="512"/>
      <c r="AC226" s="512"/>
      <c r="AD226" s="512"/>
      <c r="AE226" s="512"/>
      <c r="AF226" s="512"/>
      <c r="AG226" s="512"/>
      <c r="AH226" s="512"/>
      <c r="AI226" s="512"/>
      <c r="AJ226" s="512"/>
      <c r="AK226" s="512"/>
      <c r="AL226" s="512"/>
      <c r="AM226" s="512"/>
      <c r="AN226" s="512"/>
      <c r="AO226" s="512"/>
      <c r="AP226" s="512"/>
      <c r="AQ226" s="512"/>
      <c r="AR226" s="512"/>
      <c r="AS226" s="512"/>
      <c r="AT226" s="512"/>
      <c r="AU226" s="512"/>
      <c r="AV226" s="512"/>
      <c r="AW226" s="512"/>
      <c r="AX226" s="512"/>
      <c r="AY226" s="512"/>
      <c r="BA226" s="1136"/>
      <c r="BB226" s="697" t="s">
        <v>72</v>
      </c>
      <c r="BC226" s="127" t="s">
        <v>35</v>
      </c>
      <c r="BD226" s="123" t="s">
        <v>35</v>
      </c>
      <c r="BE226" s="123" t="s">
        <v>35</v>
      </c>
      <c r="BF226" s="123" t="s">
        <v>35</v>
      </c>
      <c r="BG226" s="118" t="s">
        <v>35</v>
      </c>
      <c r="BH226" s="127" t="s">
        <v>35</v>
      </c>
      <c r="BI226" s="123" t="s">
        <v>35</v>
      </c>
      <c r="BJ226" s="123" t="s">
        <v>35</v>
      </c>
      <c r="BK226" s="123" t="s">
        <v>35</v>
      </c>
      <c r="BL226" s="118" t="s">
        <v>35</v>
      </c>
      <c r="BM226" s="127" t="s">
        <v>35</v>
      </c>
      <c r="BN226" s="123" t="s">
        <v>35</v>
      </c>
      <c r="BO226" s="123" t="s">
        <v>35</v>
      </c>
      <c r="BP226" s="123" t="s">
        <v>35</v>
      </c>
      <c r="BQ226" s="118" t="s">
        <v>35</v>
      </c>
    </row>
    <row r="227" s="387" customFormat="true" ht="15" customHeight="true" x14ac:dyDescent="0.2">
      <c r="A227" s="217"/>
      <c r="B227" s="211"/>
      <c r="C227" s="229"/>
      <c r="D227" s="228"/>
      <c r="E227" s="228"/>
      <c r="F227" s="228"/>
      <c r="G227" s="218"/>
      <c r="H227" s="221"/>
      <c r="I227" s="228"/>
      <c r="J227" s="228"/>
      <c r="K227" s="228"/>
      <c r="L227" s="224"/>
      <c r="M227" s="229"/>
      <c r="N227" s="228"/>
      <c r="O227" s="228"/>
      <c r="P227" s="228"/>
      <c r="Q227" s="224"/>
      <c r="R227" s="512"/>
      <c r="S227" s="512"/>
      <c r="T227" s="512"/>
      <c r="U227" s="512"/>
      <c r="V227" s="512"/>
      <c r="W227" s="512"/>
      <c r="X227" s="512"/>
      <c r="Y227" s="512"/>
      <c r="Z227" s="512"/>
      <c r="AA227" s="512"/>
      <c r="AB227" s="512"/>
      <c r="AC227" s="512"/>
      <c r="AD227" s="512"/>
      <c r="AE227" s="512"/>
      <c r="AF227" s="512"/>
      <c r="AG227" s="512"/>
      <c r="AH227" s="512"/>
      <c r="AI227" s="512"/>
      <c r="AJ227" s="512"/>
      <c r="AK227" s="512"/>
      <c r="AL227" s="512"/>
      <c r="AM227" s="512"/>
      <c r="AN227" s="512"/>
      <c r="AO227" s="512"/>
      <c r="AP227" s="512"/>
      <c r="AQ227" s="512"/>
      <c r="AR227" s="512"/>
      <c r="AS227" s="512"/>
      <c r="AT227" s="512"/>
      <c r="AU227" s="512"/>
      <c r="AV227" s="512"/>
      <c r="AW227" s="512"/>
      <c r="AX227" s="512"/>
      <c r="AY227" s="512"/>
      <c r="BA227" s="1136" t="s">
        <v>95</v>
      </c>
      <c r="BB227" s="697" t="s">
        <v>61</v>
      </c>
      <c r="BC227" s="127" t="s">
        <v>35</v>
      </c>
      <c r="BD227" s="123" t="s">
        <v>35</v>
      </c>
      <c r="BE227" s="123" t="s">
        <v>35</v>
      </c>
      <c r="BF227" s="123" t="s">
        <v>35</v>
      </c>
      <c r="BG227" s="118" t="s">
        <v>35</v>
      </c>
      <c r="BH227" s="127" t="s">
        <v>35</v>
      </c>
      <c r="BI227" s="123" t="s">
        <v>35</v>
      </c>
      <c r="BJ227" s="123" t="s">
        <v>35</v>
      </c>
      <c r="BK227" s="123" t="s">
        <v>35</v>
      </c>
      <c r="BL227" s="118" t="s">
        <v>35</v>
      </c>
      <c r="BM227" s="127" t="s">
        <v>35</v>
      </c>
      <c r="BN227" s="123" t="s">
        <v>35</v>
      </c>
      <c r="BO227" s="123" t="s">
        <v>35</v>
      </c>
      <c r="BP227" s="123" t="s">
        <v>35</v>
      </c>
      <c r="BQ227" s="118" t="s">
        <v>35</v>
      </c>
    </row>
    <row r="228" s="387" customFormat="true" ht="15" customHeight="true" x14ac:dyDescent="0.2">
      <c r="A228" s="217"/>
      <c r="B228" s="211"/>
      <c r="C228" s="183"/>
      <c r="D228" s="182"/>
      <c r="E228" s="182"/>
      <c r="F228" s="182"/>
      <c r="G228" s="181"/>
      <c r="H228" s="180"/>
      <c r="I228" s="182"/>
      <c r="J228" s="182"/>
      <c r="K228" s="182"/>
      <c r="L228" s="179"/>
      <c r="M228" s="183"/>
      <c r="N228" s="182"/>
      <c r="O228" s="182"/>
      <c r="P228" s="182"/>
      <c r="Q228" s="179"/>
      <c r="R228" s="512"/>
      <c r="S228" s="512"/>
      <c r="T228" s="512"/>
      <c r="U228" s="512"/>
      <c r="V228" s="512"/>
      <c r="W228" s="512"/>
      <c r="X228" s="512"/>
      <c r="Y228" s="512"/>
      <c r="Z228" s="512"/>
      <c r="AA228" s="512"/>
      <c r="AB228" s="512"/>
      <c r="AC228" s="512"/>
      <c r="AD228" s="512"/>
      <c r="AE228" s="512"/>
      <c r="AF228" s="512"/>
      <c r="AG228" s="512"/>
      <c r="AH228" s="512"/>
      <c r="AI228" s="512"/>
      <c r="AJ228" s="512"/>
      <c r="AK228" s="512"/>
      <c r="AL228" s="512"/>
      <c r="AM228" s="512"/>
      <c r="AN228" s="512"/>
      <c r="AO228" s="512"/>
      <c r="AP228" s="512"/>
      <c r="AQ228" s="512"/>
      <c r="AR228" s="512"/>
      <c r="AS228" s="512"/>
      <c r="AT228" s="512"/>
      <c r="AU228" s="512"/>
      <c r="AV228" s="512"/>
      <c r="AW228" s="512"/>
      <c r="AX228" s="512"/>
      <c r="AY228" s="512"/>
      <c r="BA228" s="1136"/>
      <c r="BB228" s="697" t="s">
        <v>92</v>
      </c>
      <c r="BC228" s="127" t="s">
        <v>35</v>
      </c>
      <c r="BD228" s="123" t="s">
        <v>35</v>
      </c>
      <c r="BE228" s="123" t="s">
        <v>35</v>
      </c>
      <c r="BF228" s="123" t="s">
        <v>35</v>
      </c>
      <c r="BG228" s="118" t="s">
        <v>35</v>
      </c>
      <c r="BH228" s="127" t="s">
        <v>35</v>
      </c>
      <c r="BI228" s="123" t="s">
        <v>35</v>
      </c>
      <c r="BJ228" s="123" t="s">
        <v>35</v>
      </c>
      <c r="BK228" s="123" t="s">
        <v>35</v>
      </c>
      <c r="BL228" s="118" t="s">
        <v>35</v>
      </c>
      <c r="BM228" s="127" t="s">
        <v>35</v>
      </c>
      <c r="BN228" s="123" t="s">
        <v>35</v>
      </c>
      <c r="BO228" s="123" t="s">
        <v>35</v>
      </c>
      <c r="BP228" s="123" t="s">
        <v>35</v>
      </c>
      <c r="BQ228" s="118" t="s">
        <v>35</v>
      </c>
    </row>
    <row r="229" s="387" customFormat="true" ht="15" customHeight="true" x14ac:dyDescent="0.2">
      <c r="A229" s="217"/>
      <c r="B229" s="211"/>
      <c r="C229" s="183"/>
      <c r="D229" s="182"/>
      <c r="E229" s="182"/>
      <c r="F229" s="182"/>
      <c r="G229" s="181"/>
      <c r="H229" s="180"/>
      <c r="I229" s="182"/>
      <c r="J229" s="182"/>
      <c r="K229" s="182"/>
      <c r="L229" s="179"/>
      <c r="M229" s="183"/>
      <c r="N229" s="182"/>
      <c r="O229" s="182"/>
      <c r="P229" s="182"/>
      <c r="Q229" s="179"/>
      <c r="R229" s="512"/>
      <c r="S229" s="512"/>
      <c r="T229" s="512"/>
      <c r="U229" s="512"/>
      <c r="V229" s="512"/>
      <c r="W229" s="512"/>
      <c r="X229" s="512"/>
      <c r="Y229" s="512"/>
      <c r="Z229" s="512"/>
      <c r="AA229" s="512"/>
      <c r="AB229" s="512"/>
      <c r="AC229" s="512"/>
      <c r="AD229" s="512"/>
      <c r="AE229" s="512"/>
      <c r="AF229" s="512"/>
      <c r="AG229" s="512"/>
      <c r="AH229" s="512"/>
      <c r="AI229" s="512"/>
      <c r="AJ229" s="512"/>
      <c r="AK229" s="512"/>
      <c r="AL229" s="512"/>
      <c r="AM229" s="512"/>
      <c r="AN229" s="512"/>
      <c r="AO229" s="512"/>
      <c r="AP229" s="512"/>
      <c r="AQ229" s="512"/>
      <c r="AR229" s="512"/>
      <c r="AS229" s="512"/>
      <c r="AT229" s="512"/>
      <c r="AU229" s="512"/>
      <c r="AV229" s="512"/>
      <c r="AW229" s="512"/>
      <c r="AX229" s="512"/>
      <c r="AY229" s="512"/>
      <c r="BA229" s="1136"/>
      <c r="BB229" s="697" t="s">
        <v>93</v>
      </c>
      <c r="BC229" s="127" t="s">
        <v>35</v>
      </c>
      <c r="BD229" s="123" t="s">
        <v>35</v>
      </c>
      <c r="BE229" s="123" t="s">
        <v>35</v>
      </c>
      <c r="BF229" s="123" t="s">
        <v>35</v>
      </c>
      <c r="BG229" s="118" t="s">
        <v>35</v>
      </c>
      <c r="BH229" s="127" t="s">
        <v>35</v>
      </c>
      <c r="BI229" s="123" t="s">
        <v>35</v>
      </c>
      <c r="BJ229" s="123" t="s">
        <v>35</v>
      </c>
      <c r="BK229" s="123" t="s">
        <v>35</v>
      </c>
      <c r="BL229" s="118" t="s">
        <v>35</v>
      </c>
      <c r="BM229" s="127" t="s">
        <v>35</v>
      </c>
      <c r="BN229" s="123" t="s">
        <v>35</v>
      </c>
      <c r="BO229" s="123" t="s">
        <v>35</v>
      </c>
      <c r="BP229" s="123" t="s">
        <v>35</v>
      </c>
      <c r="BQ229" s="118" t="s">
        <v>35</v>
      </c>
    </row>
    <row r="230" s="387" customFormat="true" ht="15" customHeight="true" x14ac:dyDescent="0.2">
      <c r="A230" s="217"/>
      <c r="B230" s="211"/>
      <c r="C230" s="183"/>
      <c r="D230" s="182"/>
      <c r="E230" s="182"/>
      <c r="F230" s="182"/>
      <c r="G230" s="181"/>
      <c r="H230" s="180"/>
      <c r="I230" s="182"/>
      <c r="J230" s="182"/>
      <c r="K230" s="182"/>
      <c r="L230" s="179"/>
      <c r="M230" s="183"/>
      <c r="N230" s="182"/>
      <c r="O230" s="182"/>
      <c r="P230" s="182"/>
      <c r="Q230" s="179"/>
      <c r="R230" s="512"/>
      <c r="S230" s="512"/>
      <c r="T230" s="512"/>
      <c r="U230" s="512"/>
      <c r="V230" s="512"/>
      <c r="W230" s="512"/>
      <c r="X230" s="512"/>
      <c r="Y230" s="512"/>
      <c r="Z230" s="512"/>
      <c r="AA230" s="512"/>
      <c r="AB230" s="512"/>
      <c r="AC230" s="512"/>
      <c r="AD230" s="512"/>
      <c r="AE230" s="512"/>
      <c r="AF230" s="512"/>
      <c r="AG230" s="512"/>
      <c r="AH230" s="512"/>
      <c r="AI230" s="512"/>
      <c r="AJ230" s="512"/>
      <c r="AK230" s="512"/>
      <c r="AL230" s="512"/>
      <c r="AM230" s="512"/>
      <c r="AN230" s="512"/>
      <c r="AO230" s="512"/>
      <c r="AP230" s="512"/>
      <c r="AQ230" s="512"/>
      <c r="AR230" s="512"/>
      <c r="AS230" s="512"/>
      <c r="AT230" s="512"/>
      <c r="AU230" s="512"/>
      <c r="AV230" s="512"/>
      <c r="AW230" s="512"/>
      <c r="AX230" s="512"/>
      <c r="AY230" s="512"/>
      <c r="BA230" s="1136"/>
      <c r="BB230" s="697" t="s">
        <v>94</v>
      </c>
      <c r="BC230" s="127" t="s">
        <v>35</v>
      </c>
      <c r="BD230" s="123" t="s">
        <v>35</v>
      </c>
      <c r="BE230" s="123" t="s">
        <v>35</v>
      </c>
      <c r="BF230" s="123" t="s">
        <v>35</v>
      </c>
      <c r="BG230" s="118" t="s">
        <v>35</v>
      </c>
      <c r="BH230" s="127" t="s">
        <v>35</v>
      </c>
      <c r="BI230" s="123" t="s">
        <v>35</v>
      </c>
      <c r="BJ230" s="123" t="s">
        <v>35</v>
      </c>
      <c r="BK230" s="123" t="s">
        <v>35</v>
      </c>
      <c r="BL230" s="118" t="s">
        <v>35</v>
      </c>
      <c r="BM230" s="127" t="s">
        <v>35</v>
      </c>
      <c r="BN230" s="123" t="s">
        <v>35</v>
      </c>
      <c r="BO230" s="123" t="s">
        <v>35</v>
      </c>
      <c r="BP230" s="123" t="s">
        <v>35</v>
      </c>
      <c r="BQ230" s="118" t="s">
        <v>35</v>
      </c>
    </row>
    <row r="231" s="387" customFormat="true" ht="15" customHeight="true" x14ac:dyDescent="0.2">
      <c r="A231" s="240"/>
      <c r="B231" s="210"/>
      <c r="C231" s="161"/>
      <c r="D231" s="231"/>
      <c r="E231" s="231"/>
      <c r="F231" s="231"/>
      <c r="G231" s="220"/>
      <c r="H231" s="160"/>
      <c r="I231" s="231"/>
      <c r="J231" s="231"/>
      <c r="K231" s="231"/>
      <c r="L231" s="226"/>
      <c r="M231" s="161"/>
      <c r="N231" s="231"/>
      <c r="O231" s="231"/>
      <c r="P231" s="231"/>
      <c r="Q231" s="226"/>
      <c r="R231" s="512"/>
      <c r="S231" s="512"/>
      <c r="T231" s="512"/>
      <c r="U231" s="512"/>
      <c r="V231" s="512"/>
      <c r="W231" s="512"/>
      <c r="X231" s="512"/>
      <c r="Y231" s="512"/>
      <c r="Z231" s="512"/>
      <c r="AA231" s="512"/>
      <c r="AB231" s="512"/>
      <c r="AC231" s="512"/>
      <c r="AD231" s="512"/>
      <c r="AE231" s="512"/>
      <c r="AF231" s="512"/>
      <c r="AG231" s="512"/>
      <c r="AH231" s="512"/>
      <c r="AI231" s="512"/>
      <c r="AJ231" s="512"/>
      <c r="AK231" s="512"/>
      <c r="AL231" s="512"/>
      <c r="AM231" s="512"/>
      <c r="AN231" s="512"/>
      <c r="AO231" s="512"/>
      <c r="AP231" s="512"/>
      <c r="AQ231" s="512"/>
      <c r="AR231" s="512"/>
      <c r="AS231" s="512"/>
      <c r="AT231" s="512"/>
      <c r="AU231" s="512"/>
      <c r="AV231" s="512"/>
      <c r="AW231" s="512"/>
      <c r="AX231" s="512"/>
      <c r="AY231" s="512"/>
      <c r="BA231" s="249"/>
      <c r="BB231" s="697"/>
      <c r="BC231" s="523"/>
      <c r="BD231" s="509"/>
      <c r="BE231" s="509"/>
      <c r="BF231" s="509"/>
      <c r="BG231" s="527"/>
      <c r="BH231" s="523"/>
      <c r="BI231" s="509"/>
      <c r="BJ231" s="509"/>
      <c r="BK231" s="509"/>
      <c r="BL231" s="527"/>
      <c r="BM231" s="523"/>
      <c r="BN231" s="509"/>
      <c r="BO231" s="509"/>
      <c r="BP231" s="509"/>
      <c r="BQ231" s="527"/>
    </row>
    <row r="232" s="387" customFormat="true" ht="15" customHeight="true" x14ac:dyDescent="0.2">
      <c r="A232" s="240"/>
      <c r="B232" s="210"/>
      <c r="C232" s="161"/>
      <c r="D232" s="231"/>
      <c r="E232" s="231"/>
      <c r="F232" s="231"/>
      <c r="G232" s="220"/>
      <c r="H232" s="160"/>
      <c r="I232" s="231"/>
      <c r="J232" s="231"/>
      <c r="K232" s="231"/>
      <c r="L232" s="226"/>
      <c r="M232" s="161"/>
      <c r="N232" s="231"/>
      <c r="O232" s="231"/>
      <c r="P232" s="231"/>
      <c r="Q232" s="226"/>
      <c r="R232" s="512"/>
      <c r="S232" s="512"/>
      <c r="T232" s="512"/>
      <c r="U232" s="512"/>
      <c r="V232" s="512"/>
      <c r="W232" s="512"/>
      <c r="X232" s="512"/>
      <c r="Y232" s="512"/>
      <c r="Z232" s="512"/>
      <c r="AA232" s="512"/>
      <c r="AB232" s="512"/>
      <c r="AC232" s="512"/>
      <c r="AD232" s="512"/>
      <c r="AE232" s="512"/>
      <c r="AF232" s="512"/>
      <c r="AG232" s="512"/>
      <c r="AH232" s="512"/>
      <c r="AI232" s="512"/>
      <c r="AJ232" s="512"/>
      <c r="AK232" s="512"/>
      <c r="AL232" s="512"/>
      <c r="AM232" s="512"/>
      <c r="AN232" s="512"/>
      <c r="AO232" s="512"/>
      <c r="AP232" s="512"/>
      <c r="AQ232" s="512"/>
      <c r="AR232" s="512"/>
      <c r="AS232" s="512"/>
      <c r="AT232" s="512"/>
      <c r="AU232" s="512"/>
      <c r="AV232" s="512"/>
      <c r="AW232" s="512"/>
      <c r="AX232" s="512"/>
      <c r="AY232" s="512"/>
      <c r="BA232" s="706"/>
      <c r="BB232" s="697"/>
      <c r="BC232" s="523"/>
      <c r="BD232" s="509"/>
      <c r="BE232" s="509"/>
      <c r="BF232" s="509"/>
      <c r="BG232" s="527"/>
      <c r="BH232" s="523"/>
      <c r="BI232" s="509"/>
      <c r="BJ232" s="509"/>
      <c r="BK232" s="509"/>
      <c r="BL232" s="527"/>
      <c r="BM232" s="523"/>
      <c r="BN232" s="509"/>
      <c r="BO232" s="509"/>
      <c r="BP232" s="509"/>
      <c r="BQ232" s="527"/>
    </row>
    <row r="233" s="387" customFormat="true" ht="15" customHeight="true" x14ac:dyDescent="0.2">
      <c r="A233" s="240"/>
      <c r="B233" s="210"/>
      <c r="C233" s="161"/>
      <c r="D233" s="231"/>
      <c r="E233" s="231"/>
      <c r="F233" s="231"/>
      <c r="G233" s="220"/>
      <c r="H233" s="160"/>
      <c r="I233" s="231"/>
      <c r="J233" s="231"/>
      <c r="K233" s="231"/>
      <c r="L233" s="226"/>
      <c r="M233" s="161"/>
      <c r="N233" s="231"/>
      <c r="O233" s="231"/>
      <c r="P233" s="231"/>
      <c r="Q233" s="226"/>
      <c r="R233" s="512"/>
      <c r="S233" s="512"/>
      <c r="T233" s="512"/>
      <c r="U233" s="512"/>
      <c r="V233" s="512"/>
      <c r="W233" s="512"/>
      <c r="X233" s="512"/>
      <c r="Y233" s="512"/>
      <c r="Z233" s="512"/>
      <c r="AA233" s="512"/>
      <c r="AB233" s="512"/>
      <c r="AC233" s="512"/>
      <c r="AD233" s="512"/>
      <c r="AE233" s="512"/>
      <c r="AF233" s="512"/>
      <c r="AG233" s="512"/>
      <c r="AH233" s="512"/>
      <c r="AI233" s="512"/>
      <c r="AJ233" s="512"/>
      <c r="AK233" s="512"/>
      <c r="AL233" s="512"/>
      <c r="AM233" s="512"/>
      <c r="AN233" s="512"/>
      <c r="AO233" s="512"/>
      <c r="AP233" s="512"/>
      <c r="AQ233" s="512"/>
      <c r="AR233" s="512"/>
      <c r="AS233" s="512"/>
      <c r="AT233" s="512"/>
      <c r="AU233" s="512"/>
      <c r="AV233" s="512"/>
      <c r="AW233" s="512"/>
      <c r="AX233" s="512"/>
      <c r="AY233" s="512"/>
      <c r="BA233" s="706"/>
      <c r="BB233" s="697"/>
      <c r="BC233" s="523"/>
      <c r="BD233" s="509"/>
      <c r="BE233" s="509"/>
      <c r="BF233" s="509"/>
      <c r="BG233" s="527"/>
      <c r="BH233" s="523"/>
      <c r="BI233" s="509"/>
      <c r="BJ233" s="509"/>
      <c r="BK233" s="509"/>
      <c r="BL233" s="527"/>
      <c r="BM233" s="523"/>
      <c r="BN233" s="509"/>
      <c r="BO233" s="509"/>
      <c r="BP233" s="509"/>
      <c r="BQ233" s="527"/>
    </row>
    <row r="234" s="387" customFormat="true" ht="15" customHeight="true" x14ac:dyDescent="0.2">
      <c r="A234" s="240"/>
      <c r="B234" s="210"/>
      <c r="C234" s="161"/>
      <c r="D234" s="231"/>
      <c r="E234" s="231"/>
      <c r="F234" s="231"/>
      <c r="G234" s="220"/>
      <c r="H234" s="160"/>
      <c r="I234" s="231"/>
      <c r="J234" s="231"/>
      <c r="K234" s="231"/>
      <c r="L234" s="226"/>
      <c r="M234" s="161"/>
      <c r="N234" s="231"/>
      <c r="O234" s="231"/>
      <c r="P234" s="231"/>
      <c r="Q234" s="226"/>
      <c r="R234" s="512"/>
      <c r="S234" s="512"/>
      <c r="T234" s="512"/>
      <c r="U234" s="512"/>
      <c r="V234" s="512"/>
      <c r="W234" s="512"/>
      <c r="X234" s="512"/>
      <c r="Y234" s="512"/>
      <c r="Z234" s="512"/>
      <c r="AA234" s="512"/>
      <c r="AB234" s="512"/>
      <c r="AC234" s="512"/>
      <c r="AD234" s="512"/>
      <c r="AE234" s="512"/>
      <c r="AF234" s="512"/>
      <c r="AG234" s="512"/>
      <c r="AH234" s="512"/>
      <c r="AI234" s="512"/>
      <c r="AJ234" s="512"/>
      <c r="AK234" s="512"/>
      <c r="AL234" s="512"/>
      <c r="AM234" s="512"/>
      <c r="AN234" s="512"/>
      <c r="AO234" s="512"/>
      <c r="AP234" s="512"/>
      <c r="AQ234" s="512"/>
      <c r="AR234" s="512"/>
      <c r="AS234" s="512"/>
      <c r="AT234" s="512"/>
      <c r="AU234" s="512"/>
      <c r="AV234" s="512"/>
      <c r="AW234" s="512"/>
      <c r="AX234" s="512"/>
      <c r="AY234" s="512"/>
      <c r="BA234" s="706"/>
      <c r="BB234" s="697"/>
      <c r="BC234" s="523"/>
      <c r="BD234" s="509"/>
      <c r="BE234" s="509"/>
      <c r="BF234" s="509"/>
      <c r="BG234" s="527"/>
      <c r="BH234" s="523"/>
      <c r="BI234" s="509"/>
      <c r="BJ234" s="509"/>
      <c r="BK234" s="509"/>
      <c r="BL234" s="527"/>
      <c r="BM234" s="523"/>
      <c r="BN234" s="509"/>
      <c r="BO234" s="509"/>
      <c r="BP234" s="509"/>
      <c r="BQ234" s="527"/>
    </row>
    <row r="235" s="387" customFormat="true" ht="15" customHeight="true" x14ac:dyDescent="0.2">
      <c r="A235" s="240"/>
      <c r="B235" s="210"/>
      <c r="C235" s="161"/>
      <c r="D235" s="231"/>
      <c r="E235" s="231"/>
      <c r="F235" s="231"/>
      <c r="G235" s="220"/>
      <c r="H235" s="160"/>
      <c r="I235" s="231"/>
      <c r="J235" s="231"/>
      <c r="K235" s="231"/>
      <c r="L235" s="226"/>
      <c r="M235" s="161"/>
      <c r="N235" s="231"/>
      <c r="O235" s="231"/>
      <c r="P235" s="231"/>
      <c r="Q235" s="226"/>
      <c r="R235" s="512"/>
      <c r="S235" s="512"/>
      <c r="T235" s="512"/>
      <c r="U235" s="512"/>
      <c r="V235" s="512"/>
      <c r="W235" s="512"/>
      <c r="X235" s="512"/>
      <c r="Y235" s="512"/>
      <c r="Z235" s="512"/>
      <c r="AA235" s="512"/>
      <c r="AB235" s="512"/>
      <c r="AC235" s="512"/>
      <c r="AD235" s="512"/>
      <c r="AE235" s="512"/>
      <c r="AF235" s="512"/>
      <c r="AG235" s="512"/>
      <c r="AH235" s="512"/>
      <c r="AI235" s="512"/>
      <c r="AJ235" s="512"/>
      <c r="AK235" s="512"/>
      <c r="AL235" s="512"/>
      <c r="AM235" s="512"/>
      <c r="AN235" s="512"/>
      <c r="AO235" s="512"/>
      <c r="AP235" s="512"/>
      <c r="AQ235" s="512"/>
      <c r="AR235" s="512"/>
      <c r="AS235" s="512"/>
      <c r="AT235" s="512"/>
      <c r="AU235" s="512"/>
      <c r="AV235" s="512"/>
      <c r="AW235" s="512"/>
      <c r="AX235" s="512"/>
      <c r="AY235" s="512"/>
      <c r="BA235" s="706"/>
      <c r="BB235" s="697"/>
      <c r="BC235" s="523"/>
      <c r="BD235" s="509"/>
      <c r="BE235" s="509"/>
      <c r="BF235" s="509"/>
      <c r="BG235" s="527"/>
      <c r="BH235" s="523"/>
      <c r="BI235" s="509"/>
      <c r="BJ235" s="509"/>
      <c r="BK235" s="509"/>
      <c r="BL235" s="527"/>
      <c r="BM235" s="523"/>
      <c r="BN235" s="509"/>
      <c r="BO235" s="509"/>
      <c r="BP235" s="509"/>
      <c r="BQ235" s="527"/>
    </row>
    <row r="236" s="387" customFormat="true" ht="15" customHeight="true" x14ac:dyDescent="0.2">
      <c r="A236" s="240"/>
      <c r="B236" s="210"/>
      <c r="C236" s="161"/>
      <c r="D236" s="231"/>
      <c r="E236" s="231"/>
      <c r="F236" s="231"/>
      <c r="G236" s="220"/>
      <c r="H236" s="160"/>
      <c r="I236" s="231"/>
      <c r="J236" s="231"/>
      <c r="K236" s="231"/>
      <c r="L236" s="226"/>
      <c r="M236" s="161"/>
      <c r="N236" s="231"/>
      <c r="O236" s="231"/>
      <c r="P236" s="231"/>
      <c r="Q236" s="226"/>
      <c r="R236" s="512"/>
      <c r="S236" s="512"/>
      <c r="T236" s="512"/>
      <c r="U236" s="512"/>
      <c r="V236" s="512"/>
      <c r="W236" s="512"/>
      <c r="X236" s="512"/>
      <c r="Y236" s="512"/>
      <c r="Z236" s="512"/>
      <c r="AA236" s="512"/>
      <c r="AB236" s="512"/>
      <c r="AC236" s="512"/>
      <c r="AD236" s="512"/>
      <c r="AE236" s="512"/>
      <c r="AF236" s="512"/>
      <c r="AG236" s="512"/>
      <c r="AH236" s="512"/>
      <c r="AI236" s="512"/>
      <c r="AJ236" s="512"/>
      <c r="AK236" s="512"/>
      <c r="AL236" s="512"/>
      <c r="AM236" s="512"/>
      <c r="AN236" s="512"/>
      <c r="AO236" s="512"/>
      <c r="AP236" s="512"/>
      <c r="AQ236" s="512"/>
      <c r="AR236" s="512"/>
      <c r="AS236" s="512"/>
      <c r="AT236" s="512"/>
      <c r="AU236" s="512"/>
      <c r="AV236" s="512"/>
      <c r="AW236" s="512"/>
      <c r="AX236" s="512"/>
      <c r="AY236" s="512"/>
      <c r="BA236" s="706"/>
      <c r="BB236" s="697"/>
      <c r="BC236" s="523"/>
      <c r="BD236" s="509"/>
      <c r="BE236" s="509"/>
      <c r="BF236" s="509"/>
      <c r="BG236" s="527"/>
      <c r="BH236" s="523"/>
      <c r="BI236" s="509"/>
      <c r="BJ236" s="509"/>
      <c r="BK236" s="509"/>
      <c r="BL236" s="527"/>
      <c r="BM236" s="523"/>
      <c r="BN236" s="509"/>
      <c r="BO236" s="509"/>
      <c r="BP236" s="509"/>
      <c r="BQ236" s="527"/>
    </row>
    <row r="237" s="387" customFormat="true" ht="15" customHeight="true" x14ac:dyDescent="0.2">
      <c r="A237" s="240"/>
      <c r="B237" s="210"/>
      <c r="C237" s="161"/>
      <c r="D237" s="231"/>
      <c r="E237" s="231"/>
      <c r="F237" s="231"/>
      <c r="G237" s="220"/>
      <c r="H237" s="160"/>
      <c r="I237" s="231"/>
      <c r="J237" s="231"/>
      <c r="K237" s="231"/>
      <c r="L237" s="226"/>
      <c r="M237" s="161"/>
      <c r="N237" s="231"/>
      <c r="O237" s="231"/>
      <c r="P237" s="231"/>
      <c r="Q237" s="226"/>
      <c r="R237" s="512"/>
      <c r="S237" s="512"/>
      <c r="T237" s="512"/>
      <c r="U237" s="512"/>
      <c r="V237" s="512"/>
      <c r="W237" s="512"/>
      <c r="X237" s="512"/>
      <c r="Y237" s="512"/>
      <c r="Z237" s="512"/>
      <c r="AA237" s="512"/>
      <c r="AB237" s="512"/>
      <c r="AC237" s="512"/>
      <c r="AD237" s="512"/>
      <c r="AE237" s="512"/>
      <c r="AF237" s="512"/>
      <c r="AG237" s="512"/>
      <c r="AH237" s="512"/>
      <c r="AI237" s="512"/>
      <c r="AJ237" s="512"/>
      <c r="AK237" s="512"/>
      <c r="AL237" s="512"/>
      <c r="AM237" s="512"/>
      <c r="AN237" s="512"/>
      <c r="AO237" s="512"/>
      <c r="AP237" s="512"/>
      <c r="AQ237" s="512"/>
      <c r="AR237" s="512"/>
      <c r="AS237" s="512"/>
      <c r="AT237" s="512"/>
      <c r="AU237" s="512"/>
      <c r="AV237" s="512"/>
      <c r="AW237" s="512"/>
      <c r="AX237" s="512"/>
      <c r="AY237" s="512"/>
      <c r="BA237" s="706"/>
      <c r="BB237" s="697"/>
      <c r="BC237" s="523"/>
      <c r="BD237" s="509"/>
      <c r="BE237" s="509"/>
      <c r="BF237" s="509"/>
      <c r="BG237" s="527"/>
      <c r="BH237" s="523"/>
      <c r="BI237" s="509"/>
      <c r="BJ237" s="509"/>
      <c r="BK237" s="509"/>
      <c r="BL237" s="527"/>
      <c r="BM237" s="523"/>
      <c r="BN237" s="509"/>
      <c r="BO237" s="509"/>
      <c r="BP237" s="509"/>
      <c r="BQ237" s="527"/>
    </row>
    <row r="238" s="387" customFormat="true" ht="15" customHeight="true" x14ac:dyDescent="0.2">
      <c r="A238" s="240"/>
      <c r="B238" s="210"/>
      <c r="C238" s="161"/>
      <c r="D238" s="231"/>
      <c r="E238" s="231"/>
      <c r="F238" s="231"/>
      <c r="G238" s="220"/>
      <c r="H238" s="160"/>
      <c r="I238" s="231"/>
      <c r="J238" s="231"/>
      <c r="K238" s="231"/>
      <c r="L238" s="226"/>
      <c r="M238" s="161"/>
      <c r="N238" s="231"/>
      <c r="O238" s="231"/>
      <c r="P238" s="231"/>
      <c r="Q238" s="226"/>
      <c r="R238" s="512"/>
      <c r="S238" s="512"/>
      <c r="T238" s="512"/>
      <c r="U238" s="512"/>
      <c r="V238" s="512"/>
      <c r="W238" s="512"/>
      <c r="X238" s="512"/>
      <c r="Y238" s="512"/>
      <c r="Z238" s="512"/>
      <c r="AA238" s="512"/>
      <c r="AB238" s="512"/>
      <c r="AC238" s="512"/>
      <c r="AD238" s="512"/>
      <c r="AE238" s="512"/>
      <c r="AF238" s="512"/>
      <c r="AG238" s="512"/>
      <c r="AH238" s="512"/>
      <c r="AI238" s="512"/>
      <c r="AJ238" s="512"/>
      <c r="AK238" s="512"/>
      <c r="AL238" s="512"/>
      <c r="AM238" s="512"/>
      <c r="AN238" s="512"/>
      <c r="AO238" s="512"/>
      <c r="AP238" s="512"/>
      <c r="AQ238" s="512"/>
      <c r="AR238" s="512"/>
      <c r="AS238" s="512"/>
      <c r="AT238" s="512"/>
      <c r="AU238" s="512"/>
      <c r="AV238" s="512"/>
      <c r="AW238" s="512"/>
      <c r="AX238" s="512"/>
      <c r="AY238" s="512"/>
      <c r="BA238" s="706"/>
      <c r="BB238" s="697"/>
      <c r="BC238" s="523"/>
      <c r="BD238" s="509"/>
      <c r="BE238" s="509"/>
      <c r="BF238" s="509"/>
      <c r="BG238" s="527"/>
      <c r="BH238" s="523"/>
      <c r="BI238" s="509"/>
      <c r="BJ238" s="509"/>
      <c r="BK238" s="509"/>
      <c r="BL238" s="527"/>
      <c r="BM238" s="523"/>
      <c r="BN238" s="509"/>
      <c r="BO238" s="509"/>
      <c r="BP238" s="509"/>
      <c r="BQ238" s="527"/>
    </row>
    <row r="239" s="387" customFormat="true" ht="15" customHeight="true" x14ac:dyDescent="0.2">
      <c r="A239" s="240"/>
      <c r="B239" s="210"/>
      <c r="C239" s="161"/>
      <c r="D239" s="231"/>
      <c r="E239" s="231"/>
      <c r="F239" s="231"/>
      <c r="G239" s="220"/>
      <c r="H239" s="160"/>
      <c r="I239" s="231"/>
      <c r="J239" s="231"/>
      <c r="K239" s="231"/>
      <c r="L239" s="226"/>
      <c r="M239" s="161"/>
      <c r="N239" s="231"/>
      <c r="O239" s="231"/>
      <c r="P239" s="231"/>
      <c r="Q239" s="226"/>
      <c r="R239" s="512"/>
      <c r="S239" s="512"/>
      <c r="T239" s="512"/>
      <c r="U239" s="512"/>
      <c r="V239" s="512"/>
      <c r="W239" s="512"/>
      <c r="X239" s="512"/>
      <c r="Y239" s="512"/>
      <c r="Z239" s="512"/>
      <c r="AA239" s="512"/>
      <c r="AB239" s="512"/>
      <c r="AC239" s="512"/>
      <c r="AD239" s="512"/>
      <c r="AE239" s="512"/>
      <c r="AF239" s="512"/>
      <c r="AG239" s="512"/>
      <c r="AH239" s="512"/>
      <c r="AI239" s="512"/>
      <c r="AJ239" s="512"/>
      <c r="AK239" s="512"/>
      <c r="AL239" s="512"/>
      <c r="AM239" s="512"/>
      <c r="AN239" s="512"/>
      <c r="AO239" s="512"/>
      <c r="AP239" s="512"/>
      <c r="AQ239" s="512"/>
      <c r="AR239" s="512"/>
      <c r="AS239" s="512"/>
      <c r="AT239" s="512"/>
      <c r="AU239" s="512"/>
      <c r="AV239" s="512"/>
      <c r="AW239" s="512"/>
      <c r="AX239" s="512"/>
      <c r="AY239" s="512"/>
      <c r="BA239" s="706"/>
      <c r="BB239" s="697"/>
      <c r="BC239" s="523"/>
      <c r="BD239" s="509"/>
      <c r="BE239" s="509"/>
      <c r="BF239" s="509"/>
      <c r="BG239" s="527"/>
      <c r="BH239" s="523"/>
      <c r="BI239" s="509"/>
      <c r="BJ239" s="509"/>
      <c r="BK239" s="509"/>
      <c r="BL239" s="527"/>
      <c r="BM239" s="523"/>
      <c r="BN239" s="509"/>
      <c r="BO239" s="509"/>
      <c r="BP239" s="509"/>
      <c r="BQ239" s="527"/>
    </row>
    <row r="240" s="387" customFormat="true" ht="15" customHeight="true" x14ac:dyDescent="0.2">
      <c r="A240" s="240"/>
      <c r="B240" s="210"/>
      <c r="C240" s="161"/>
      <c r="D240" s="231"/>
      <c r="E240" s="231"/>
      <c r="F240" s="231"/>
      <c r="G240" s="220"/>
      <c r="H240" s="160"/>
      <c r="I240" s="231"/>
      <c r="J240" s="231"/>
      <c r="K240" s="231"/>
      <c r="L240" s="226"/>
      <c r="M240" s="161"/>
      <c r="N240" s="231"/>
      <c r="O240" s="231"/>
      <c r="P240" s="231"/>
      <c r="Q240" s="226"/>
      <c r="R240" s="512"/>
      <c r="S240" s="512"/>
      <c r="T240" s="512"/>
      <c r="U240" s="512"/>
      <c r="V240" s="512"/>
      <c r="W240" s="512"/>
      <c r="X240" s="512"/>
      <c r="Y240" s="512"/>
      <c r="Z240" s="512"/>
      <c r="AA240" s="512"/>
      <c r="AB240" s="512"/>
      <c r="AC240" s="512"/>
      <c r="AD240" s="512"/>
      <c r="AE240" s="512"/>
      <c r="AF240" s="512"/>
      <c r="AG240" s="512"/>
      <c r="AH240" s="512"/>
      <c r="AI240" s="512"/>
      <c r="AJ240" s="512"/>
      <c r="AK240" s="512"/>
      <c r="AL240" s="512"/>
      <c r="AM240" s="512"/>
      <c r="AN240" s="512"/>
      <c r="AO240" s="512"/>
      <c r="AP240" s="512"/>
      <c r="AQ240" s="512"/>
      <c r="AR240" s="512"/>
      <c r="AS240" s="512"/>
      <c r="AT240" s="512"/>
      <c r="AU240" s="512"/>
      <c r="AV240" s="512"/>
      <c r="AW240" s="512"/>
      <c r="AX240" s="512"/>
      <c r="AY240" s="512"/>
      <c r="BA240" s="706"/>
      <c r="BB240" s="697"/>
      <c r="BC240" s="523"/>
      <c r="BD240" s="509"/>
      <c r="BE240" s="509"/>
      <c r="BF240" s="509"/>
      <c r="BG240" s="527"/>
      <c r="BH240" s="523"/>
      <c r="BI240" s="509"/>
      <c r="BJ240" s="509"/>
      <c r="BK240" s="509"/>
      <c r="BL240" s="527"/>
      <c r="BM240" s="523"/>
      <c r="BN240" s="509"/>
      <c r="BO240" s="509"/>
      <c r="BP240" s="509"/>
      <c r="BQ240" s="527"/>
    </row>
    <row r="241" s="387" customFormat="true" ht="15" customHeight="true" x14ac:dyDescent="0.2">
      <c r="A241" s="240"/>
      <c r="B241" s="210"/>
      <c r="C241" s="161"/>
      <c r="D241" s="231"/>
      <c r="E241" s="231"/>
      <c r="F241" s="231"/>
      <c r="G241" s="220"/>
      <c r="H241" s="160"/>
      <c r="I241" s="231"/>
      <c r="J241" s="231"/>
      <c r="K241" s="231"/>
      <c r="L241" s="226"/>
      <c r="M241" s="161"/>
      <c r="N241" s="231"/>
      <c r="O241" s="231"/>
      <c r="P241" s="231"/>
      <c r="Q241" s="226"/>
      <c r="R241" s="512"/>
      <c r="S241" s="512"/>
      <c r="T241" s="512"/>
      <c r="U241" s="512"/>
      <c r="V241" s="512"/>
      <c r="W241" s="512"/>
      <c r="X241" s="512"/>
      <c r="Y241" s="512"/>
      <c r="Z241" s="512"/>
      <c r="AA241" s="512"/>
      <c r="AB241" s="512"/>
      <c r="AC241" s="512"/>
      <c r="AD241" s="512"/>
      <c r="AE241" s="512"/>
      <c r="AF241" s="512"/>
      <c r="AG241" s="512"/>
      <c r="AH241" s="512"/>
      <c r="AI241" s="512"/>
      <c r="AJ241" s="512"/>
      <c r="AK241" s="512"/>
      <c r="AL241" s="512"/>
      <c r="AM241" s="512"/>
      <c r="AN241" s="512"/>
      <c r="AO241" s="512"/>
      <c r="AP241" s="512"/>
      <c r="AQ241" s="512"/>
      <c r="AR241" s="512"/>
      <c r="AS241" s="512"/>
      <c r="AT241" s="512"/>
      <c r="AU241" s="512"/>
      <c r="AV241" s="512"/>
      <c r="AW241" s="512"/>
      <c r="AX241" s="512"/>
      <c r="AY241" s="512"/>
      <c r="BA241" s="706"/>
      <c r="BB241" s="697"/>
      <c r="BC241" s="523"/>
      <c r="BD241" s="509"/>
      <c r="BE241" s="509"/>
      <c r="BF241" s="509"/>
      <c r="BG241" s="527"/>
      <c r="BH241" s="523"/>
      <c r="BI241" s="509"/>
      <c r="BJ241" s="509"/>
      <c r="BK241" s="509"/>
      <c r="BL241" s="527"/>
      <c r="BM241" s="523"/>
      <c r="BN241" s="509"/>
      <c r="BO241" s="509"/>
      <c r="BP241" s="509"/>
      <c r="BQ241" s="527"/>
    </row>
    <row r="242" s="387" customFormat="true" ht="15" customHeight="true" x14ac:dyDescent="0.2">
      <c r="A242" s="240"/>
      <c r="B242" s="210"/>
      <c r="C242" s="161"/>
      <c r="D242" s="231"/>
      <c r="E242" s="231"/>
      <c r="F242" s="231"/>
      <c r="G242" s="220"/>
      <c r="H242" s="160"/>
      <c r="I242" s="231"/>
      <c r="J242" s="231"/>
      <c r="K242" s="231"/>
      <c r="L242" s="226"/>
      <c r="M242" s="161"/>
      <c r="N242" s="231"/>
      <c r="O242" s="231"/>
      <c r="P242" s="231"/>
      <c r="Q242" s="226"/>
      <c r="R242" s="512"/>
      <c r="S242" s="512"/>
      <c r="T242" s="512"/>
      <c r="U242" s="512"/>
      <c r="V242" s="512"/>
      <c r="W242" s="512"/>
      <c r="X242" s="512"/>
      <c r="Y242" s="512"/>
      <c r="Z242" s="512"/>
      <c r="AA242" s="512"/>
      <c r="AB242" s="512"/>
      <c r="AC242" s="512"/>
      <c r="AD242" s="512"/>
      <c r="AE242" s="512"/>
      <c r="AF242" s="512"/>
      <c r="AG242" s="512"/>
      <c r="AH242" s="512"/>
      <c r="AI242" s="512"/>
      <c r="AJ242" s="512"/>
      <c r="AK242" s="512"/>
      <c r="AL242" s="512"/>
      <c r="AM242" s="512"/>
      <c r="AN242" s="512"/>
      <c r="AO242" s="512"/>
      <c r="AP242" s="512"/>
      <c r="AQ242" s="512"/>
      <c r="AR242" s="512"/>
      <c r="AS242" s="512"/>
      <c r="AT242" s="512"/>
      <c r="AU242" s="512"/>
      <c r="AV242" s="512"/>
      <c r="AW242" s="512"/>
      <c r="AX242" s="512"/>
      <c r="AY242" s="512"/>
      <c r="BA242" s="706"/>
      <c r="BB242" s="697"/>
      <c r="BC242" s="523"/>
      <c r="BD242" s="509"/>
      <c r="BE242" s="509"/>
      <c r="BF242" s="509"/>
      <c r="BG242" s="527"/>
      <c r="BH242" s="523"/>
      <c r="BI242" s="509"/>
      <c r="BJ242" s="509"/>
      <c r="BK242" s="509"/>
      <c r="BL242" s="527"/>
      <c r="BM242" s="523"/>
      <c r="BN242" s="509"/>
      <c r="BO242" s="509"/>
      <c r="BP242" s="509"/>
      <c r="BQ242" s="527"/>
    </row>
    <row r="243" s="387" customFormat="true" ht="15" customHeight="true" x14ac:dyDescent="0.2">
      <c r="A243" s="240"/>
      <c r="B243" s="210"/>
      <c r="C243" s="161"/>
      <c r="D243" s="231"/>
      <c r="E243" s="231"/>
      <c r="F243" s="231"/>
      <c r="G243" s="220"/>
      <c r="H243" s="160"/>
      <c r="I243" s="231"/>
      <c r="J243" s="231"/>
      <c r="K243" s="231"/>
      <c r="L243" s="226"/>
      <c r="M243" s="161"/>
      <c r="N243" s="231"/>
      <c r="O243" s="231"/>
      <c r="P243" s="231"/>
      <c r="Q243" s="226"/>
      <c r="R243" s="512"/>
      <c r="S243" s="512"/>
      <c r="T243" s="512"/>
      <c r="U243" s="512"/>
      <c r="V243" s="512"/>
      <c r="W243" s="512"/>
      <c r="X243" s="512"/>
      <c r="Y243" s="512"/>
      <c r="Z243" s="512"/>
      <c r="AA243" s="512"/>
      <c r="AB243" s="512"/>
      <c r="AC243" s="512"/>
      <c r="AD243" s="512"/>
      <c r="AE243" s="512"/>
      <c r="AF243" s="512"/>
      <c r="AG243" s="512"/>
      <c r="AH243" s="512"/>
      <c r="AI243" s="512"/>
      <c r="AJ243" s="512"/>
      <c r="AK243" s="512"/>
      <c r="AL243" s="512"/>
      <c r="AM243" s="512"/>
      <c r="AN243" s="512"/>
      <c r="AO243" s="512"/>
      <c r="AP243" s="512"/>
      <c r="AQ243" s="512"/>
      <c r="AR243" s="512"/>
      <c r="AS243" s="512"/>
      <c r="AT243" s="512"/>
      <c r="AU243" s="512"/>
      <c r="AV243" s="512"/>
      <c r="AW243" s="512"/>
      <c r="AX243" s="512"/>
      <c r="AY243" s="512"/>
      <c r="BA243" s="706"/>
      <c r="BB243" s="697"/>
      <c r="BC243" s="523"/>
      <c r="BD243" s="509"/>
      <c r="BE243" s="509"/>
      <c r="BF243" s="509"/>
      <c r="BG243" s="527"/>
      <c r="BH243" s="523"/>
      <c r="BI243" s="509"/>
      <c r="BJ243" s="509"/>
      <c r="BK243" s="509"/>
      <c r="BL243" s="527"/>
      <c r="BM243" s="523"/>
      <c r="BN243" s="509"/>
      <c r="BO243" s="509"/>
      <c r="BP243" s="509"/>
      <c r="BQ243" s="527"/>
    </row>
    <row r="244" s="387" customFormat="true" ht="15" customHeight="true" x14ac:dyDescent="0.2">
      <c r="A244" s="240"/>
      <c r="B244" s="210"/>
      <c r="C244" s="161"/>
      <c r="D244" s="231"/>
      <c r="E244" s="231"/>
      <c r="F244" s="231"/>
      <c r="G244" s="220"/>
      <c r="H244" s="160"/>
      <c r="I244" s="231"/>
      <c r="J244" s="231"/>
      <c r="K244" s="231"/>
      <c r="L244" s="226"/>
      <c r="M244" s="161"/>
      <c r="N244" s="231"/>
      <c r="O244" s="231"/>
      <c r="P244" s="231"/>
      <c r="Q244" s="226"/>
      <c r="R244" s="512"/>
      <c r="S244" s="512"/>
      <c r="T244" s="512"/>
      <c r="U244" s="512"/>
      <c r="V244" s="512"/>
      <c r="W244" s="512"/>
      <c r="X244" s="512"/>
      <c r="Y244" s="512"/>
      <c r="Z244" s="512"/>
      <c r="AA244" s="512"/>
      <c r="AB244" s="512"/>
      <c r="AC244" s="512"/>
      <c r="AD244" s="512"/>
      <c r="AE244" s="512"/>
      <c r="AF244" s="512"/>
      <c r="AG244" s="512"/>
      <c r="AH244" s="512"/>
      <c r="AI244" s="512"/>
      <c r="AJ244" s="512"/>
      <c r="AK244" s="512"/>
      <c r="AL244" s="512"/>
      <c r="AM244" s="512"/>
      <c r="AN244" s="512"/>
      <c r="AO244" s="512"/>
      <c r="AP244" s="512"/>
      <c r="AQ244" s="512"/>
      <c r="AR244" s="512"/>
      <c r="AS244" s="512"/>
      <c r="AT244" s="512"/>
      <c r="AU244" s="512"/>
      <c r="AV244" s="512"/>
      <c r="AW244" s="512"/>
      <c r="AX244" s="512"/>
      <c r="AY244" s="512"/>
      <c r="BA244" s="706"/>
      <c r="BB244" s="697"/>
      <c r="BC244" s="523"/>
      <c r="BD244" s="509"/>
      <c r="BE244" s="509"/>
      <c r="BF244" s="509"/>
      <c r="BG244" s="527"/>
      <c r="BH244" s="523"/>
      <c r="BI244" s="509"/>
      <c r="BJ244" s="509"/>
      <c r="BK244" s="509"/>
      <c r="BL244" s="527"/>
      <c r="BM244" s="523"/>
      <c r="BN244" s="509"/>
      <c r="BO244" s="509"/>
      <c r="BP244" s="509"/>
      <c r="BQ244" s="527"/>
    </row>
    <row r="245" s="387" customFormat="true" ht="15" customHeight="true" x14ac:dyDescent="0.2">
      <c r="A245" s="240"/>
      <c r="B245" s="210"/>
      <c r="C245" s="161"/>
      <c r="D245" s="231"/>
      <c r="E245" s="231"/>
      <c r="F245" s="231"/>
      <c r="G245" s="220"/>
      <c r="H245" s="160"/>
      <c r="I245" s="231"/>
      <c r="J245" s="231"/>
      <c r="K245" s="231"/>
      <c r="L245" s="226"/>
      <c r="M245" s="161"/>
      <c r="N245" s="231"/>
      <c r="O245" s="231"/>
      <c r="P245" s="231"/>
      <c r="Q245" s="226"/>
      <c r="R245" s="512"/>
      <c r="S245" s="512"/>
      <c r="T245" s="512"/>
      <c r="U245" s="512"/>
      <c r="V245" s="512"/>
      <c r="W245" s="512"/>
      <c r="X245" s="512"/>
      <c r="Y245" s="512"/>
      <c r="Z245" s="512"/>
      <c r="AA245" s="512"/>
      <c r="AB245" s="512"/>
      <c r="AC245" s="512"/>
      <c r="AD245" s="512"/>
      <c r="AE245" s="512"/>
      <c r="AF245" s="512"/>
      <c r="AG245" s="512"/>
      <c r="AH245" s="512"/>
      <c r="AI245" s="512"/>
      <c r="AJ245" s="512"/>
      <c r="AK245" s="512"/>
      <c r="AL245" s="512"/>
      <c r="AM245" s="512"/>
      <c r="AN245" s="512"/>
      <c r="AO245" s="512"/>
      <c r="AP245" s="512"/>
      <c r="AQ245" s="512"/>
      <c r="AR245" s="512"/>
      <c r="AS245" s="512"/>
      <c r="AT245" s="512"/>
      <c r="AU245" s="512"/>
      <c r="AV245" s="512"/>
      <c r="AW245" s="512"/>
      <c r="AX245" s="512"/>
      <c r="AY245" s="512"/>
      <c r="BA245" s="706"/>
      <c r="BB245" s="697"/>
      <c r="BC245" s="523"/>
      <c r="BD245" s="509"/>
      <c r="BE245" s="509"/>
      <c r="BF245" s="509"/>
      <c r="BG245" s="527"/>
      <c r="BH245" s="523"/>
      <c r="BI245" s="509"/>
      <c r="BJ245" s="509"/>
      <c r="BK245" s="509"/>
      <c r="BL245" s="527"/>
      <c r="BM245" s="523"/>
      <c r="BN245" s="509"/>
      <c r="BO245" s="509"/>
      <c r="BP245" s="509"/>
      <c r="BQ245" s="527"/>
    </row>
    <row r="246" s="387" customFormat="true" ht="15" customHeight="true" x14ac:dyDescent="0.2">
      <c r="A246" s="240"/>
      <c r="B246" s="210"/>
      <c r="C246" s="161"/>
      <c r="D246" s="231"/>
      <c r="E246" s="231"/>
      <c r="F246" s="231"/>
      <c r="G246" s="220"/>
      <c r="H246" s="160"/>
      <c r="I246" s="231"/>
      <c r="J246" s="231"/>
      <c r="K246" s="231"/>
      <c r="L246" s="226"/>
      <c r="M246" s="161"/>
      <c r="N246" s="231"/>
      <c r="O246" s="231"/>
      <c r="P246" s="231"/>
      <c r="Q246" s="226"/>
      <c r="R246" s="512"/>
      <c r="S246" s="512"/>
      <c r="T246" s="512"/>
      <c r="U246" s="512"/>
      <c r="V246" s="512"/>
      <c r="W246" s="512"/>
      <c r="X246" s="512"/>
      <c r="Y246" s="512"/>
      <c r="Z246" s="512"/>
      <c r="AA246" s="512"/>
      <c r="AB246" s="512"/>
      <c r="AC246" s="512"/>
      <c r="AD246" s="512"/>
      <c r="AE246" s="512"/>
      <c r="AF246" s="512"/>
      <c r="AG246" s="512"/>
      <c r="AH246" s="512"/>
      <c r="AI246" s="512"/>
      <c r="AJ246" s="512"/>
      <c r="AK246" s="512"/>
      <c r="AL246" s="512"/>
      <c r="AM246" s="512"/>
      <c r="AN246" s="512"/>
      <c r="AO246" s="512"/>
      <c r="AP246" s="512"/>
      <c r="AQ246" s="512"/>
      <c r="AR246" s="512"/>
      <c r="AS246" s="512"/>
      <c r="AT246" s="512"/>
      <c r="AU246" s="512"/>
      <c r="AV246" s="512"/>
      <c r="AW246" s="512"/>
      <c r="AX246" s="512"/>
      <c r="AY246" s="512"/>
      <c r="BA246" s="706"/>
      <c r="BB246" s="697"/>
      <c r="BC246" s="523"/>
      <c r="BD246" s="509"/>
      <c r="BE246" s="509"/>
      <c r="BF246" s="509"/>
      <c r="BG246" s="527"/>
      <c r="BH246" s="523"/>
      <c r="BI246" s="509"/>
      <c r="BJ246" s="509"/>
      <c r="BK246" s="509"/>
      <c r="BL246" s="527"/>
      <c r="BM246" s="523"/>
      <c r="BN246" s="509"/>
      <c r="BO246" s="509"/>
      <c r="BP246" s="509"/>
      <c r="BQ246" s="527"/>
    </row>
    <row r="247" s="387" customFormat="true" ht="15" customHeight="true" x14ac:dyDescent="0.2">
      <c r="A247" s="240"/>
      <c r="B247" s="210"/>
      <c r="C247" s="161"/>
      <c r="D247" s="231"/>
      <c r="E247" s="231"/>
      <c r="F247" s="231"/>
      <c r="G247" s="220"/>
      <c r="H247" s="160"/>
      <c r="I247" s="231"/>
      <c r="J247" s="231"/>
      <c r="K247" s="231"/>
      <c r="L247" s="226"/>
      <c r="M247" s="161"/>
      <c r="N247" s="231"/>
      <c r="O247" s="231"/>
      <c r="P247" s="231"/>
      <c r="Q247" s="226"/>
      <c r="R247" s="512"/>
      <c r="S247" s="512"/>
      <c r="T247" s="512"/>
      <c r="U247" s="512"/>
      <c r="V247" s="512"/>
      <c r="W247" s="512"/>
      <c r="X247" s="512"/>
      <c r="Y247" s="512"/>
      <c r="Z247" s="512"/>
      <c r="AA247" s="512"/>
      <c r="AB247" s="512"/>
      <c r="AC247" s="512"/>
      <c r="AD247" s="512"/>
      <c r="AE247" s="512"/>
      <c r="AF247" s="512"/>
      <c r="AG247" s="512"/>
      <c r="AH247" s="512"/>
      <c r="AI247" s="512"/>
      <c r="AJ247" s="512"/>
      <c r="AK247" s="512"/>
      <c r="AL247" s="512"/>
      <c r="AM247" s="512"/>
      <c r="AN247" s="512"/>
      <c r="AO247" s="512"/>
      <c r="AP247" s="512"/>
      <c r="AQ247" s="512"/>
      <c r="AR247" s="512"/>
      <c r="AS247" s="512"/>
      <c r="AT247" s="512"/>
      <c r="AU247" s="512"/>
      <c r="AV247" s="512"/>
      <c r="AW247" s="512"/>
      <c r="AX247" s="512"/>
      <c r="AY247" s="512"/>
      <c r="BA247" s="706"/>
      <c r="BB247" s="697"/>
      <c r="BC247" s="523"/>
      <c r="BD247" s="509"/>
      <c r="BE247" s="509"/>
      <c r="BF247" s="509"/>
      <c r="BG247" s="527"/>
      <c r="BH247" s="523"/>
      <c r="BI247" s="509"/>
      <c r="BJ247" s="509"/>
      <c r="BK247" s="509"/>
      <c r="BL247" s="527"/>
      <c r="BM247" s="523"/>
      <c r="BN247" s="509"/>
      <c r="BO247" s="509"/>
      <c r="BP247" s="509"/>
      <c r="BQ247" s="527"/>
    </row>
    <row r="248" s="387" customFormat="true" ht="15" customHeight="true" x14ac:dyDescent="0.2">
      <c r="A248" s="147"/>
      <c r="B248" s="201"/>
      <c r="C248" s="151"/>
      <c r="D248" s="185"/>
      <c r="E248" s="185"/>
      <c r="F248" s="185"/>
      <c r="G248" s="184"/>
      <c r="H248" s="150"/>
      <c r="I248" s="185"/>
      <c r="J248" s="185"/>
      <c r="K248" s="185"/>
      <c r="L248" s="149"/>
      <c r="M248" s="151"/>
      <c r="N248" s="185"/>
      <c r="O248" s="185"/>
      <c r="P248" s="185"/>
      <c r="Q248" s="149"/>
      <c r="R248" s="512"/>
      <c r="S248" s="512"/>
      <c r="T248" s="512"/>
      <c r="U248" s="512"/>
      <c r="V248" s="512"/>
      <c r="W248" s="512"/>
      <c r="X248" s="512"/>
      <c r="Y248" s="512"/>
      <c r="Z248" s="512"/>
      <c r="AA248" s="512"/>
      <c r="AB248" s="512"/>
      <c r="AC248" s="512"/>
      <c r="AD248" s="512"/>
      <c r="AE248" s="512"/>
      <c r="AF248" s="512"/>
      <c r="AG248" s="512"/>
      <c r="AH248" s="512"/>
      <c r="AI248" s="512"/>
      <c r="AJ248" s="512"/>
      <c r="AK248" s="512"/>
      <c r="AL248" s="512"/>
      <c r="AM248" s="512"/>
      <c r="AN248" s="512"/>
      <c r="AO248" s="512"/>
      <c r="AP248" s="512"/>
      <c r="AQ248" s="512"/>
      <c r="AR248" s="512"/>
      <c r="AS248" s="512"/>
      <c r="AT248" s="512"/>
      <c r="AU248" s="512"/>
      <c r="AV248" s="512"/>
      <c r="AW248" s="512"/>
      <c r="AX248" s="512"/>
      <c r="AY248" s="512"/>
      <c r="BA248" s="706"/>
      <c r="BB248" s="697"/>
      <c r="BC248" s="526"/>
      <c r="BD248" s="525"/>
      <c r="BE248" s="525"/>
      <c r="BF248" s="525"/>
      <c r="BG248" s="529"/>
      <c r="BH248" s="526"/>
      <c r="BI248" s="525"/>
      <c r="BJ248" s="525"/>
      <c r="BK248" s="525"/>
      <c r="BL248" s="529"/>
      <c r="BM248" s="526"/>
      <c r="BN248" s="525"/>
      <c r="BO248" s="525"/>
      <c r="BP248" s="525"/>
      <c r="BQ248" s="529"/>
    </row>
    <row r="249" s="387" customFormat="true" ht="250.15" customHeight="true" x14ac:dyDescent="0.2">
      <c r="R249" s="252"/>
      <c r="S249" s="252"/>
      <c r="T249" s="252"/>
      <c r="U249" s="252"/>
      <c r="V249" s="252"/>
      <c r="W249" s="252"/>
      <c r="X249" s="252"/>
      <c r="Y249" s="252"/>
      <c r="Z249" s="252"/>
      <c r="AA249" s="252"/>
      <c r="AB249" s="252"/>
      <c r="AC249" s="252"/>
      <c r="AD249" s="252"/>
      <c r="AE249" s="252"/>
      <c r="AF249" s="252"/>
      <c r="AG249" s="252"/>
      <c r="AH249" s="252"/>
      <c r="AI249" s="252"/>
      <c r="AJ249" s="252"/>
      <c r="AK249" s="252"/>
      <c r="AL249" s="252"/>
      <c r="AM249" s="252"/>
      <c r="AN249" s="252"/>
      <c r="AO249" s="252"/>
      <c r="AP249" s="252"/>
      <c r="AQ249" s="252"/>
      <c r="AR249" s="252"/>
      <c r="AS249" s="252"/>
      <c r="AT249" s="252"/>
      <c r="AU249" s="252"/>
      <c r="AV249" s="252"/>
      <c r="AW249" s="252"/>
      <c r="AX249" s="252"/>
      <c r="AY249" s="252"/>
      <c r="BA249" s="384"/>
      <c r="BB249" s="382"/>
      <c r="BC249" s="382"/>
      <c r="BD249" s="382"/>
      <c r="BE249" s="382"/>
      <c r="BF249" s="382"/>
      <c r="BG249" s="382"/>
      <c r="BH249" s="382"/>
      <c r="BI249" s="382"/>
      <c r="BJ249" s="382"/>
      <c r="BK249" s="382"/>
      <c r="BL249" s="382"/>
      <c r="BM249" s="382"/>
      <c r="BN249" s="382"/>
      <c r="BO249" s="382"/>
      <c r="BP249" s="382"/>
      <c r="BQ249" s="382"/>
    </row>
    <row r="250" s="585" customFormat="true" ht="19.15" customHeight="true" x14ac:dyDescent="0.2">
      <c r="R250" s="250"/>
      <c r="S250" s="250"/>
      <c r="T250" s="250"/>
      <c r="U250" s="250"/>
      <c r="V250" s="250"/>
      <c r="W250" s="250"/>
      <c r="X250" s="250"/>
      <c r="Y250" s="250"/>
      <c r="Z250" s="250"/>
      <c r="AA250" s="250"/>
      <c r="AB250" s="250"/>
      <c r="AC250" s="250"/>
      <c r="AD250" s="250"/>
      <c r="AE250" s="250"/>
      <c r="AF250" s="250"/>
      <c r="AG250" s="250"/>
      <c r="AH250" s="250"/>
      <c r="AI250" s="250"/>
      <c r="AJ250" s="250"/>
      <c r="AK250" s="250"/>
      <c r="AL250" s="250"/>
      <c r="AM250" s="250"/>
      <c r="AN250" s="250"/>
      <c r="AO250" s="250"/>
      <c r="AP250" s="250"/>
      <c r="AQ250" s="250"/>
      <c r="AR250" s="250"/>
      <c r="AS250" s="250"/>
      <c r="AT250" s="250"/>
      <c r="AU250" s="250"/>
      <c r="AV250" s="250"/>
      <c r="AW250" s="250"/>
      <c r="AX250" s="250"/>
      <c r="AY250" s="250"/>
      <c r="BA250" s="694"/>
      <c r="BB250" s="443"/>
      <c r="BC250" s="694"/>
      <c r="BD250" s="694"/>
      <c r="BE250" s="694"/>
      <c r="BF250" s="694"/>
      <c r="BG250" s="694"/>
      <c r="BH250" s="694"/>
      <c r="BI250" s="694"/>
      <c r="BJ250" s="694"/>
      <c r="BK250" s="694"/>
      <c r="BL250" s="694"/>
      <c r="BM250" s="694"/>
      <c r="BN250" s="694"/>
      <c r="BO250" s="694"/>
      <c r="BP250" s="694"/>
      <c r="BQ250" s="694"/>
    </row>
    <row r="251" s="585" customFormat="true" ht="12.75" x14ac:dyDescent="0.2">
      <c r="R251" s="250"/>
      <c r="S251" s="250"/>
      <c r="T251" s="250"/>
      <c r="U251" s="250"/>
      <c r="V251" s="250"/>
      <c r="W251" s="250"/>
      <c r="X251" s="250"/>
      <c r="Y251" s="250"/>
      <c r="Z251" s="250"/>
      <c r="AA251" s="250"/>
      <c r="AB251" s="250"/>
      <c r="AC251" s="250"/>
      <c r="AD251" s="250"/>
      <c r="AE251" s="250"/>
      <c r="AF251" s="250"/>
      <c r="AG251" s="250"/>
      <c r="AH251" s="250"/>
      <c r="AI251" s="250"/>
      <c r="AJ251" s="250"/>
      <c r="AK251" s="250"/>
      <c r="AL251" s="250"/>
      <c r="AM251" s="250"/>
      <c r="AN251" s="250"/>
      <c r="AO251" s="250"/>
      <c r="AP251" s="250"/>
      <c r="AQ251" s="250"/>
      <c r="AR251" s="250"/>
      <c r="AS251" s="250"/>
      <c r="AT251" s="250"/>
      <c r="AU251" s="250"/>
      <c r="AV251" s="250"/>
      <c r="AW251" s="250"/>
      <c r="AX251" s="250"/>
      <c r="AY251" s="250"/>
      <c r="BA251" s="694"/>
      <c r="BB251" s="443"/>
      <c r="BC251" s="694"/>
      <c r="BD251" s="694"/>
      <c r="BE251" s="694"/>
      <c r="BF251" s="694"/>
      <c r="BG251" s="694"/>
      <c r="BH251" s="694"/>
      <c r="BI251" s="694"/>
      <c r="BJ251" s="694"/>
      <c r="BK251" s="694"/>
      <c r="BL251" s="694"/>
      <c r="BM251" s="694"/>
      <c r="BN251" s="694"/>
      <c r="BO251" s="694"/>
      <c r="BP251" s="694"/>
      <c r="BQ251" s="694"/>
    </row>
    <row r="252" s="585" customFormat="true" ht="12.75" x14ac:dyDescent="0.2">
      <c r="R252" s="250"/>
      <c r="S252" s="250"/>
      <c r="T252" s="250"/>
      <c r="U252" s="250"/>
      <c r="V252" s="250"/>
      <c r="W252" s="250"/>
      <c r="X252" s="250"/>
      <c r="Y252" s="250"/>
      <c r="Z252" s="250"/>
      <c r="AA252" s="250"/>
      <c r="AB252" s="250"/>
      <c r="AC252" s="250"/>
      <c r="AD252" s="250"/>
      <c r="AE252" s="250"/>
      <c r="AF252" s="250"/>
      <c r="AG252" s="250"/>
      <c r="AH252" s="250"/>
      <c r="AI252" s="250"/>
      <c r="AJ252" s="250"/>
      <c r="AK252" s="250"/>
      <c r="AL252" s="250"/>
      <c r="AM252" s="250"/>
      <c r="AN252" s="250"/>
      <c r="AO252" s="250"/>
      <c r="AP252" s="250"/>
      <c r="AQ252" s="250"/>
      <c r="AR252" s="250"/>
      <c r="AS252" s="250"/>
      <c r="AT252" s="250"/>
      <c r="AU252" s="250"/>
      <c r="AV252" s="250"/>
      <c r="AW252" s="250"/>
      <c r="AX252" s="250"/>
      <c r="AY252" s="250"/>
      <c r="BA252" s="694"/>
      <c r="BB252" s="443"/>
      <c r="BC252" s="694"/>
      <c r="BD252" s="694"/>
      <c r="BE252" s="694"/>
      <c r="BF252" s="694"/>
      <c r="BG252" s="694"/>
      <c r="BH252" s="694"/>
      <c r="BI252" s="694"/>
      <c r="BJ252" s="694"/>
      <c r="BK252" s="694"/>
      <c r="BL252" s="694"/>
      <c r="BM252" s="694"/>
      <c r="BN252" s="694"/>
      <c r="BO252" s="694"/>
      <c r="BP252" s="694"/>
      <c r="BQ252" s="694"/>
    </row>
    <row r="253" s="585" customFormat="true" ht="12.75" x14ac:dyDescent="0.2">
      <c r="R253" s="250"/>
      <c r="S253" s="250"/>
      <c r="T253" s="250"/>
      <c r="U253" s="250"/>
      <c r="V253" s="250"/>
      <c r="W253" s="250"/>
      <c r="X253" s="250"/>
      <c r="Y253" s="250"/>
      <c r="Z253" s="250"/>
      <c r="AA253" s="250"/>
      <c r="AB253" s="250"/>
      <c r="AC253" s="250"/>
      <c r="AD253" s="250"/>
      <c r="AE253" s="250"/>
      <c r="AF253" s="250"/>
      <c r="AG253" s="250"/>
      <c r="AH253" s="250"/>
      <c r="AI253" s="250"/>
      <c r="AJ253" s="250"/>
      <c r="AK253" s="250"/>
      <c r="AL253" s="250"/>
      <c r="AM253" s="250"/>
      <c r="AN253" s="250"/>
      <c r="AO253" s="250"/>
      <c r="AP253" s="250"/>
      <c r="AQ253" s="250"/>
      <c r="AR253" s="250"/>
      <c r="AS253" s="250"/>
      <c r="AT253" s="250"/>
      <c r="AU253" s="250"/>
      <c r="AV253" s="250"/>
      <c r="AW253" s="250"/>
      <c r="AX253" s="250"/>
      <c r="AY253" s="250"/>
      <c r="BA253" s="694"/>
      <c r="BB253" s="443"/>
      <c r="BC253" s="694"/>
      <c r="BD253" s="694"/>
      <c r="BE253" s="694"/>
      <c r="BF253" s="694"/>
      <c r="BG253" s="694"/>
      <c r="BH253" s="694"/>
      <c r="BI253" s="694"/>
      <c r="BJ253" s="694"/>
      <c r="BK253" s="694"/>
      <c r="BL253" s="694"/>
      <c r="BM253" s="694"/>
      <c r="BN253" s="694"/>
      <c r="BO253" s="694"/>
      <c r="BP253" s="694"/>
      <c r="BQ253" s="694"/>
    </row>
    <row r="254" s="585" customFormat="true" ht="12.75" x14ac:dyDescent="0.2">
      <c r="R254" s="250"/>
      <c r="S254" s="250"/>
      <c r="T254" s="250"/>
      <c r="U254" s="250"/>
      <c r="V254" s="250"/>
      <c r="W254" s="250"/>
      <c r="X254" s="250"/>
      <c r="Y254" s="250"/>
      <c r="Z254" s="250"/>
      <c r="AA254" s="250"/>
      <c r="AB254" s="250"/>
      <c r="AC254" s="250"/>
      <c r="AD254" s="250"/>
      <c r="AE254" s="250"/>
      <c r="AF254" s="250"/>
      <c r="AG254" s="250"/>
      <c r="AH254" s="250"/>
      <c r="AI254" s="250"/>
      <c r="AJ254" s="250"/>
      <c r="AK254" s="250"/>
      <c r="AL254" s="250"/>
      <c r="AM254" s="250"/>
      <c r="AN254" s="250"/>
      <c r="AO254" s="250"/>
      <c r="AP254" s="250"/>
      <c r="AQ254" s="250"/>
      <c r="AR254" s="250"/>
      <c r="AS254" s="250"/>
      <c r="AT254" s="250"/>
      <c r="AU254" s="250"/>
      <c r="AV254" s="250"/>
      <c r="AW254" s="250"/>
      <c r="AX254" s="250"/>
      <c r="AY254" s="250"/>
      <c r="BA254" s="694"/>
      <c r="BB254" s="443"/>
      <c r="BC254" s="694"/>
      <c r="BD254" s="694"/>
      <c r="BE254" s="694"/>
      <c r="BF254" s="694"/>
      <c r="BG254" s="694"/>
      <c r="BH254" s="694"/>
      <c r="BI254" s="694"/>
      <c r="BJ254" s="694"/>
      <c r="BK254" s="694"/>
      <c r="BL254" s="694"/>
      <c r="BM254" s="694"/>
      <c r="BN254" s="694"/>
      <c r="BO254" s="694"/>
      <c r="BP254" s="694"/>
      <c r="BQ254" s="694"/>
    </row>
    <row r="255" s="585" customFormat="true" ht="12.75" x14ac:dyDescent="0.2">
      <c r="R255" s="250"/>
      <c r="S255" s="250"/>
      <c r="T255" s="250"/>
      <c r="U255" s="250"/>
      <c r="V255" s="250"/>
      <c r="W255" s="250"/>
      <c r="X255" s="250"/>
      <c r="Y255" s="250"/>
      <c r="Z255" s="250"/>
      <c r="AA255" s="250"/>
      <c r="AB255" s="250"/>
      <c r="AC255" s="250"/>
      <c r="AD255" s="250"/>
      <c r="AE255" s="250"/>
      <c r="AF255" s="250"/>
      <c r="AG255" s="250"/>
      <c r="AH255" s="250"/>
      <c r="AI255" s="250"/>
      <c r="AJ255" s="250"/>
      <c r="AK255" s="250"/>
      <c r="AL255" s="250"/>
      <c r="AM255" s="250"/>
      <c r="AN255" s="250"/>
      <c r="AO255" s="250"/>
      <c r="AP255" s="250"/>
      <c r="AQ255" s="250"/>
      <c r="AR255" s="250"/>
      <c r="AS255" s="250"/>
      <c r="AT255" s="250"/>
      <c r="AU255" s="250"/>
      <c r="AV255" s="250"/>
      <c r="AW255" s="250"/>
      <c r="AX255" s="250"/>
      <c r="AY255" s="250"/>
      <c r="BA255" s="694"/>
      <c r="BB255" s="443"/>
      <c r="BC255" s="694"/>
      <c r="BD255" s="694"/>
      <c r="BE255" s="694"/>
      <c r="BF255" s="694"/>
      <c r="BG255" s="694"/>
      <c r="BH255" s="694"/>
      <c r="BI255" s="694"/>
      <c r="BJ255" s="694"/>
      <c r="BK255" s="694"/>
      <c r="BL255" s="694"/>
      <c r="BM255" s="694"/>
      <c r="BN255" s="694"/>
      <c r="BO255" s="694"/>
      <c r="BP255" s="694"/>
      <c r="BQ255" s="694"/>
    </row>
    <row r="256" s="585" customFormat="true" ht="12.75" x14ac:dyDescent="0.2">
      <c r="R256" s="250"/>
      <c r="S256" s="250"/>
      <c r="T256" s="250"/>
      <c r="U256" s="250"/>
      <c r="V256" s="250"/>
      <c r="W256" s="250"/>
      <c r="X256" s="250"/>
      <c r="Y256" s="250"/>
      <c r="Z256" s="250"/>
      <c r="AA256" s="250"/>
      <c r="AB256" s="250"/>
      <c r="AC256" s="250"/>
      <c r="AD256" s="250"/>
      <c r="AE256" s="250"/>
      <c r="AF256" s="250"/>
      <c r="AG256" s="250"/>
      <c r="AH256" s="250"/>
      <c r="AI256" s="250"/>
      <c r="AJ256" s="250"/>
      <c r="AK256" s="250"/>
      <c r="AL256" s="250"/>
      <c r="AM256" s="250"/>
      <c r="AN256" s="250"/>
      <c r="AO256" s="250"/>
      <c r="AP256" s="250"/>
      <c r="AQ256" s="250"/>
      <c r="AR256" s="250"/>
      <c r="AS256" s="250"/>
      <c r="AT256" s="250"/>
      <c r="AU256" s="250"/>
      <c r="AV256" s="250"/>
      <c r="AW256" s="250"/>
      <c r="AX256" s="250"/>
      <c r="AY256" s="250"/>
      <c r="BA256" s="694"/>
      <c r="BB256" s="443"/>
      <c r="BC256" s="694"/>
      <c r="BD256" s="694"/>
      <c r="BE256" s="694"/>
      <c r="BF256" s="694"/>
      <c r="BG256" s="694"/>
      <c r="BH256" s="694"/>
      <c r="BI256" s="694"/>
      <c r="BJ256" s="694"/>
      <c r="BK256" s="694"/>
      <c r="BL256" s="694"/>
      <c r="BM256" s="694"/>
      <c r="BN256" s="694"/>
      <c r="BO256" s="694"/>
      <c r="BP256" s="694"/>
      <c r="BQ256" s="694"/>
    </row>
    <row r="257" s="585" customFormat="true" ht="18" customHeight="true" x14ac:dyDescent="0.2">
      <c r="R257" s="250"/>
      <c r="S257" s="250"/>
      <c r="T257" s="250"/>
      <c r="U257" s="250"/>
      <c r="V257" s="250"/>
      <c r="W257" s="250"/>
      <c r="X257" s="250"/>
      <c r="Y257" s="250"/>
      <c r="Z257" s="250"/>
      <c r="AA257" s="250"/>
      <c r="AB257" s="250"/>
      <c r="AC257" s="250"/>
      <c r="AD257" s="250"/>
      <c r="AE257" s="250"/>
      <c r="AF257" s="250"/>
      <c r="AG257" s="250"/>
      <c r="AH257" s="250"/>
      <c r="AI257" s="250"/>
      <c r="AJ257" s="250"/>
      <c r="AK257" s="250"/>
      <c r="AL257" s="250"/>
      <c r="AM257" s="250"/>
      <c r="AN257" s="250"/>
      <c r="AO257" s="250"/>
      <c r="AP257" s="250"/>
      <c r="AQ257" s="250"/>
      <c r="AR257" s="250"/>
      <c r="AS257" s="250"/>
      <c r="AT257" s="250"/>
      <c r="AU257" s="250"/>
      <c r="AV257" s="250"/>
      <c r="AW257" s="250"/>
      <c r="AX257" s="250"/>
      <c r="AY257" s="250"/>
      <c r="BA257" s="694"/>
      <c r="BB257" s="443"/>
      <c r="BC257" s="694"/>
      <c r="BD257" s="694"/>
      <c r="BE257" s="694"/>
      <c r="BF257" s="694"/>
      <c r="BG257" s="694"/>
      <c r="BH257" s="694"/>
      <c r="BI257" s="694"/>
      <c r="BJ257" s="694"/>
      <c r="BK257" s="694"/>
      <c r="BL257" s="694"/>
      <c r="BM257" s="694"/>
      <c r="BN257" s="694"/>
      <c r="BO257" s="694"/>
      <c r="BP257" s="694"/>
      <c r="BQ257" s="694"/>
    </row>
    <row r="258" s="585" customFormat="true" ht="18" customHeight="true" x14ac:dyDescent="0.2">
      <c r="R258" s="250"/>
      <c r="S258" s="250"/>
      <c r="T258" s="250"/>
      <c r="U258" s="250"/>
      <c r="V258" s="250"/>
      <c r="W258" s="250"/>
      <c r="X258" s="250"/>
      <c r="Y258" s="250"/>
      <c r="Z258" s="250"/>
      <c r="AA258" s="250"/>
      <c r="AB258" s="250"/>
      <c r="AC258" s="250"/>
      <c r="AD258" s="250"/>
      <c r="AE258" s="250"/>
      <c r="AF258" s="250"/>
      <c r="AG258" s="250"/>
      <c r="AH258" s="250"/>
      <c r="AI258" s="250"/>
      <c r="AJ258" s="250"/>
      <c r="AK258" s="250"/>
      <c r="AL258" s="250"/>
      <c r="AM258" s="250"/>
      <c r="AN258" s="250"/>
      <c r="AO258" s="250"/>
      <c r="AP258" s="250"/>
      <c r="AQ258" s="250"/>
      <c r="AR258" s="250"/>
      <c r="AS258" s="250"/>
      <c r="AT258" s="250"/>
      <c r="AU258" s="250"/>
      <c r="AV258" s="250"/>
      <c r="AW258" s="250"/>
      <c r="AX258" s="250"/>
      <c r="AY258" s="250"/>
      <c r="BA258" s="694"/>
      <c r="BB258" s="443"/>
      <c r="BC258" s="694"/>
      <c r="BD258" s="694"/>
      <c r="BE258" s="694"/>
      <c r="BF258" s="694"/>
      <c r="BG258" s="694"/>
      <c r="BH258" s="694"/>
      <c r="BI258" s="694"/>
      <c r="BJ258" s="694"/>
      <c r="BK258" s="694"/>
      <c r="BL258" s="694"/>
      <c r="BM258" s="694"/>
      <c r="BN258" s="694"/>
      <c r="BO258" s="694"/>
      <c r="BP258" s="694"/>
      <c r="BQ258" s="694"/>
    </row>
    <row r="259" s="387" customFormat="true" ht="15" customHeight="true" x14ac:dyDescent="0.2">
      <c r="R259" s="252"/>
      <c r="S259" s="252"/>
      <c r="T259" s="252"/>
      <c r="U259" s="252"/>
      <c r="V259" s="252"/>
      <c r="W259" s="252"/>
      <c r="X259" s="252"/>
      <c r="Y259" s="252"/>
      <c r="Z259" s="252"/>
      <c r="AA259" s="252"/>
      <c r="AB259" s="252"/>
      <c r="AC259" s="252"/>
      <c r="AD259" s="252"/>
      <c r="AE259" s="252"/>
      <c r="AF259" s="252"/>
      <c r="AG259" s="252"/>
      <c r="AH259" s="252"/>
      <c r="AI259" s="252"/>
      <c r="AJ259" s="252"/>
      <c r="AK259" s="252"/>
      <c r="AL259" s="252"/>
      <c r="AM259" s="252"/>
      <c r="AN259" s="252"/>
      <c r="AO259" s="252"/>
      <c r="AP259" s="252"/>
      <c r="AQ259" s="252"/>
      <c r="AR259" s="252"/>
      <c r="AS259" s="252"/>
      <c r="AT259" s="252"/>
      <c r="AU259" s="252"/>
      <c r="AV259" s="252"/>
      <c r="AW259" s="252"/>
      <c r="AX259" s="252"/>
      <c r="AY259" s="252"/>
      <c r="BA259" s="421" t="s">
        <v>131</v>
      </c>
      <c r="BB259" s="389" t="s">
        <v>85</v>
      </c>
      <c r="BC259" s="1138" t="s">
        <v>115</v>
      </c>
      <c r="BD259" s="1139"/>
      <c r="BE259" s="1139"/>
      <c r="BF259" s="1139"/>
      <c r="BG259" s="1140"/>
      <c r="BH259" s="1138" t="s">
        <v>38</v>
      </c>
      <c r="BI259" s="1139"/>
      <c r="BJ259" s="1139"/>
      <c r="BK259" s="1139"/>
      <c r="BL259" s="1140"/>
      <c r="BM259" s="1138" t="s">
        <v>37</v>
      </c>
      <c r="BN259" s="1139"/>
      <c r="BO259" s="1139"/>
      <c r="BP259" s="1139"/>
      <c r="BQ259" s="1141"/>
    </row>
    <row r="260" s="387" customFormat="true" ht="12.75" x14ac:dyDescent="0.2">
      <c r="R260" s="252"/>
      <c r="S260" s="252"/>
      <c r="T260" s="252"/>
      <c r="U260" s="252"/>
      <c r="V260" s="252"/>
      <c r="W260" s="252"/>
      <c r="X260" s="252"/>
      <c r="Y260" s="252"/>
      <c r="Z260" s="252"/>
      <c r="AA260" s="252"/>
      <c r="AB260" s="252"/>
      <c r="AC260" s="252"/>
      <c r="AD260" s="252"/>
      <c r="AE260" s="252"/>
      <c r="AF260" s="252"/>
      <c r="AG260" s="252"/>
      <c r="AH260" s="252"/>
      <c r="AI260" s="252"/>
      <c r="AJ260" s="252"/>
      <c r="AK260" s="252"/>
      <c r="AL260" s="252"/>
      <c r="AM260" s="252"/>
      <c r="AN260" s="252"/>
      <c r="AO260" s="252"/>
      <c r="AP260" s="252"/>
      <c r="AQ260" s="252"/>
      <c r="AR260" s="252"/>
      <c r="AS260" s="252"/>
      <c r="AT260" s="252"/>
      <c r="AU260" s="252"/>
      <c r="AV260" s="252"/>
      <c r="AW260" s="252"/>
      <c r="AX260" s="252"/>
      <c r="AY260" s="252"/>
      <c r="BA260" s="407" t="s">
        <v>119</v>
      </c>
      <c r="BB260" s="406"/>
      <c r="BC260" s="531" t="s">
        <v>0</v>
      </c>
      <c r="BD260" s="671" t="s">
        <v>1</v>
      </c>
      <c r="BE260" s="671" t="s">
        <v>2</v>
      </c>
      <c r="BF260" s="671" t="s">
        <v>3</v>
      </c>
      <c r="BG260" s="532" t="s">
        <v>4</v>
      </c>
      <c r="BH260" s="531" t="s">
        <v>0</v>
      </c>
      <c r="BI260" s="671" t="s">
        <v>1</v>
      </c>
      <c r="BJ260" s="671" t="s">
        <v>2</v>
      </c>
      <c r="BK260" s="671" t="s">
        <v>3</v>
      </c>
      <c r="BL260" s="532" t="s">
        <v>4</v>
      </c>
      <c r="BM260" s="531" t="s">
        <v>0</v>
      </c>
      <c r="BN260" s="671" t="s">
        <v>1</v>
      </c>
      <c r="BO260" s="671" t="s">
        <v>2</v>
      </c>
      <c r="BP260" s="671" t="s">
        <v>3</v>
      </c>
      <c r="BQ260" s="532" t="s">
        <v>4</v>
      </c>
    </row>
    <row r="261" s="387" customFormat="true" ht="15" customHeight="true" x14ac:dyDescent="0.2">
      <c r="R261" s="252"/>
      <c r="S261" s="252"/>
      <c r="T261" s="252"/>
      <c r="U261" s="252"/>
      <c r="V261" s="252"/>
      <c r="W261" s="252"/>
      <c r="X261" s="252"/>
      <c r="Y261" s="252"/>
      <c r="Z261" s="252"/>
      <c r="AA261" s="252"/>
      <c r="AB261" s="252"/>
      <c r="AC261" s="252"/>
      <c r="AD261" s="252"/>
      <c r="AE261" s="252"/>
      <c r="AF261" s="252"/>
      <c r="AG261" s="252"/>
      <c r="AH261" s="252"/>
      <c r="AI261" s="252"/>
      <c r="AJ261" s="252"/>
      <c r="AK261" s="252"/>
      <c r="AL261" s="252"/>
      <c r="AM261" s="252"/>
      <c r="AN261" s="252"/>
      <c r="AO261" s="252"/>
      <c r="AP261" s="252"/>
      <c r="AQ261" s="252"/>
      <c r="AR261" s="252"/>
      <c r="AS261" s="252"/>
      <c r="AT261" s="252"/>
      <c r="AU261" s="252"/>
      <c r="AV261" s="252"/>
      <c r="AW261" s="252"/>
      <c r="AX261" s="252"/>
      <c r="AY261" s="252"/>
      <c r="BA261" s="1144" t="s">
        <v>73</v>
      </c>
      <c r="BB261" s="699" t="s">
        <v>49</v>
      </c>
      <c r="BC261" s="128" t="s">
        <v>35</v>
      </c>
      <c r="BD261" s="124" t="s">
        <v>35</v>
      </c>
      <c r="BE261" s="124" t="s">
        <v>35</v>
      </c>
      <c r="BF261" s="124" t="s">
        <v>35</v>
      </c>
      <c r="BG261" s="119" t="s">
        <v>35</v>
      </c>
      <c r="BH261" s="128" t="s">
        <v>35</v>
      </c>
      <c r="BI261" s="124" t="s">
        <v>35</v>
      </c>
      <c r="BJ261" s="124" t="s">
        <v>35</v>
      </c>
      <c r="BK261" s="124" t="s">
        <v>35</v>
      </c>
      <c r="BL261" s="119" t="s">
        <v>35</v>
      </c>
      <c r="BM261" s="128" t="s">
        <v>35</v>
      </c>
      <c r="BN261" s="124" t="s">
        <v>35</v>
      </c>
      <c r="BO261" s="124" t="s">
        <v>35</v>
      </c>
      <c r="BP261" s="124" t="s">
        <v>35</v>
      </c>
      <c r="BQ261" s="119" t="s">
        <v>35</v>
      </c>
    </row>
    <row r="262" s="387" customFormat="true" ht="15" customHeight="true" x14ac:dyDescent="0.2">
      <c r="R262" s="252"/>
      <c r="S262" s="252"/>
      <c r="T262" s="252"/>
      <c r="U262" s="252"/>
      <c r="V262" s="252"/>
      <c r="W262" s="252"/>
      <c r="X262" s="252"/>
      <c r="Y262" s="252"/>
      <c r="Z262" s="252"/>
      <c r="AA262" s="252"/>
      <c r="AB262" s="252"/>
      <c r="AC262" s="252"/>
      <c r="AD262" s="252"/>
      <c r="AE262" s="252"/>
      <c r="AF262" s="252"/>
      <c r="AG262" s="252"/>
      <c r="AH262" s="252"/>
      <c r="AI262" s="252"/>
      <c r="AJ262" s="252"/>
      <c r="AK262" s="252"/>
      <c r="AL262" s="252"/>
      <c r="AM262" s="252"/>
      <c r="AN262" s="252"/>
      <c r="AO262" s="252"/>
      <c r="AP262" s="252"/>
      <c r="AQ262" s="252"/>
      <c r="AR262" s="252"/>
      <c r="AS262" s="252"/>
      <c r="AT262" s="252"/>
      <c r="AU262" s="252"/>
      <c r="AV262" s="252"/>
      <c r="AW262" s="252"/>
      <c r="AX262" s="252"/>
      <c r="AY262" s="252"/>
      <c r="BA262" s="1136"/>
      <c r="BB262" s="697" t="s">
        <v>48</v>
      </c>
      <c r="BC262" s="127" t="s">
        <v>35</v>
      </c>
      <c r="BD262" s="123" t="s">
        <v>35</v>
      </c>
      <c r="BE262" s="123" t="s">
        <v>35</v>
      </c>
      <c r="BF262" s="123" t="s">
        <v>35</v>
      </c>
      <c r="BG262" s="118" t="s">
        <v>35</v>
      </c>
      <c r="BH262" s="127" t="s">
        <v>35</v>
      </c>
      <c r="BI262" s="123" t="s">
        <v>35</v>
      </c>
      <c r="BJ262" s="123" t="s">
        <v>35</v>
      </c>
      <c r="BK262" s="123" t="s">
        <v>35</v>
      </c>
      <c r="BL262" s="118" t="s">
        <v>35</v>
      </c>
      <c r="BM262" s="127" t="s">
        <v>35</v>
      </c>
      <c r="BN262" s="123" t="s">
        <v>35</v>
      </c>
      <c r="BO262" s="123" t="s">
        <v>35</v>
      </c>
      <c r="BP262" s="123" t="s">
        <v>35</v>
      </c>
      <c r="BQ262" s="118" t="s">
        <v>35</v>
      </c>
    </row>
    <row r="263" s="387" customFormat="true" ht="15" customHeight="true" x14ac:dyDescent="0.2">
      <c r="R263" s="252"/>
      <c r="S263" s="252"/>
      <c r="T263" s="252"/>
      <c r="U263" s="252"/>
      <c r="V263" s="252"/>
      <c r="W263" s="252"/>
      <c r="X263" s="252"/>
      <c r="Y263" s="252"/>
      <c r="Z263" s="252"/>
      <c r="AA263" s="252"/>
      <c r="AB263" s="252"/>
      <c r="AC263" s="252"/>
      <c r="AD263" s="252"/>
      <c r="AE263" s="252"/>
      <c r="AF263" s="252"/>
      <c r="AG263" s="252"/>
      <c r="AH263" s="252"/>
      <c r="AI263" s="252"/>
      <c r="AJ263" s="252"/>
      <c r="AK263" s="252"/>
      <c r="AL263" s="252"/>
      <c r="AM263" s="252"/>
      <c r="AN263" s="252"/>
      <c r="AO263" s="252"/>
      <c r="AP263" s="252"/>
      <c r="AQ263" s="252"/>
      <c r="AR263" s="252"/>
      <c r="AS263" s="252"/>
      <c r="AT263" s="252"/>
      <c r="AU263" s="252"/>
      <c r="AV263" s="252"/>
      <c r="AW263" s="252"/>
      <c r="AX263" s="252"/>
      <c r="AY263" s="252"/>
      <c r="BA263" s="1136"/>
      <c r="BB263" s="697" t="s">
        <v>113</v>
      </c>
      <c r="BC263" s="127" t="s">
        <v>35</v>
      </c>
      <c r="BD263" s="123" t="s">
        <v>35</v>
      </c>
      <c r="BE263" s="123" t="s">
        <v>35</v>
      </c>
      <c r="BF263" s="123" t="s">
        <v>35</v>
      </c>
      <c r="BG263" s="118" t="s">
        <v>35</v>
      </c>
      <c r="BH263" s="127" t="s">
        <v>35</v>
      </c>
      <c r="BI263" s="123" t="s">
        <v>35</v>
      </c>
      <c r="BJ263" s="123" t="s">
        <v>35</v>
      </c>
      <c r="BK263" s="123" t="s">
        <v>35</v>
      </c>
      <c r="BL263" s="118" t="s">
        <v>35</v>
      </c>
      <c r="BM263" s="127" t="s">
        <v>35</v>
      </c>
      <c r="BN263" s="123" t="s">
        <v>35</v>
      </c>
      <c r="BO263" s="123" t="s">
        <v>35</v>
      </c>
      <c r="BP263" s="123" t="s">
        <v>35</v>
      </c>
      <c r="BQ263" s="118" t="s">
        <v>35</v>
      </c>
    </row>
    <row r="264" s="387" customFormat="true" ht="15" customHeight="true" x14ac:dyDescent="0.2">
      <c r="R264" s="252"/>
      <c r="S264" s="252"/>
      <c r="T264" s="252"/>
      <c r="U264" s="252"/>
      <c r="V264" s="252"/>
      <c r="W264" s="252"/>
      <c r="X264" s="252"/>
      <c r="Y264" s="252"/>
      <c r="Z264" s="252"/>
      <c r="AA264" s="252"/>
      <c r="AB264" s="252"/>
      <c r="AC264" s="252"/>
      <c r="AD264" s="252"/>
      <c r="AE264" s="252"/>
      <c r="AF264" s="252"/>
      <c r="AG264" s="252"/>
      <c r="AH264" s="252"/>
      <c r="AI264" s="252"/>
      <c r="AJ264" s="252"/>
      <c r="AK264" s="252"/>
      <c r="AL264" s="252"/>
      <c r="AM264" s="252"/>
      <c r="AN264" s="252"/>
      <c r="AO264" s="252"/>
      <c r="AP264" s="252"/>
      <c r="AQ264" s="252"/>
      <c r="AR264" s="252"/>
      <c r="AS264" s="252"/>
      <c r="AT264" s="252"/>
      <c r="AU264" s="252"/>
      <c r="AV264" s="252"/>
      <c r="AW264" s="252"/>
      <c r="AX264" s="252"/>
      <c r="AY264" s="252"/>
      <c r="BA264" s="1136" t="s">
        <v>74</v>
      </c>
      <c r="BB264" s="697" t="s">
        <v>89</v>
      </c>
      <c r="BC264" s="127" t="s">
        <v>35</v>
      </c>
      <c r="BD264" s="123" t="s">
        <v>35</v>
      </c>
      <c r="BE264" s="123" t="s">
        <v>35</v>
      </c>
      <c r="BF264" s="123" t="s">
        <v>35</v>
      </c>
      <c r="BG264" s="118" t="s">
        <v>35</v>
      </c>
      <c r="BH264" s="127" t="s">
        <v>35</v>
      </c>
      <c r="BI264" s="123" t="s">
        <v>35</v>
      </c>
      <c r="BJ264" s="123" t="s">
        <v>35</v>
      </c>
      <c r="BK264" s="123" t="s">
        <v>35</v>
      </c>
      <c r="BL264" s="118" t="s">
        <v>35</v>
      </c>
      <c r="BM264" s="127" t="s">
        <v>35</v>
      </c>
      <c r="BN264" s="123" t="s">
        <v>35</v>
      </c>
      <c r="BO264" s="123" t="s">
        <v>35</v>
      </c>
      <c r="BP264" s="123" t="s">
        <v>35</v>
      </c>
      <c r="BQ264" s="118" t="s">
        <v>35</v>
      </c>
    </row>
    <row r="265" s="387" customFormat="true" ht="15" customHeight="true" x14ac:dyDescent="0.2">
      <c r="R265" s="252"/>
      <c r="S265" s="252"/>
      <c r="T265" s="252"/>
      <c r="U265" s="252"/>
      <c r="V265" s="252"/>
      <c r="W265" s="252"/>
      <c r="X265" s="252"/>
      <c r="Y265" s="252"/>
      <c r="Z265" s="252"/>
      <c r="AA265" s="252"/>
      <c r="AB265" s="252"/>
      <c r="AC265" s="252"/>
      <c r="AD265" s="252"/>
      <c r="AE265" s="252"/>
      <c r="AF265" s="252"/>
      <c r="AG265" s="252"/>
      <c r="AH265" s="252"/>
      <c r="AI265" s="252"/>
      <c r="AJ265" s="252"/>
      <c r="AK265" s="252"/>
      <c r="AL265" s="252"/>
      <c r="AM265" s="252"/>
      <c r="AN265" s="252"/>
      <c r="AO265" s="252"/>
      <c r="AP265" s="252"/>
      <c r="AQ265" s="252"/>
      <c r="AR265" s="252"/>
      <c r="AS265" s="252"/>
      <c r="AT265" s="252"/>
      <c r="AU265" s="252"/>
      <c r="AV265" s="252"/>
      <c r="AW265" s="252"/>
      <c r="AX265" s="252"/>
      <c r="AY265" s="252"/>
      <c r="BA265" s="1136"/>
      <c r="BB265" s="697" t="s">
        <v>90</v>
      </c>
      <c r="BC265" s="127" t="s">
        <v>35</v>
      </c>
      <c r="BD265" s="123" t="s">
        <v>35</v>
      </c>
      <c r="BE265" s="123" t="s">
        <v>35</v>
      </c>
      <c r="BF265" s="123" t="s">
        <v>35</v>
      </c>
      <c r="BG265" s="118" t="s">
        <v>35</v>
      </c>
      <c r="BH265" s="127" t="s">
        <v>35</v>
      </c>
      <c r="BI265" s="123" t="s">
        <v>35</v>
      </c>
      <c r="BJ265" s="123" t="s">
        <v>35</v>
      </c>
      <c r="BK265" s="123" t="s">
        <v>35</v>
      </c>
      <c r="BL265" s="118" t="s">
        <v>35</v>
      </c>
      <c r="BM265" s="127" t="s">
        <v>35</v>
      </c>
      <c r="BN265" s="123" t="s">
        <v>35</v>
      </c>
      <c r="BO265" s="123" t="s">
        <v>35</v>
      </c>
      <c r="BP265" s="123" t="s">
        <v>35</v>
      </c>
      <c r="BQ265" s="118" t="s">
        <v>35</v>
      </c>
    </row>
    <row r="266" s="387" customFormat="true" ht="15" customHeight="true" x14ac:dyDescent="0.2">
      <c r="R266" s="252"/>
      <c r="S266" s="252"/>
      <c r="T266" s="252"/>
      <c r="U266" s="252"/>
      <c r="V266" s="252"/>
      <c r="W266" s="252"/>
      <c r="X266" s="252"/>
      <c r="Y266" s="252"/>
      <c r="Z266" s="252"/>
      <c r="AA266" s="252"/>
      <c r="AB266" s="252"/>
      <c r="AC266" s="252"/>
      <c r="AD266" s="252"/>
      <c r="AE266" s="252"/>
      <c r="AF266" s="252"/>
      <c r="AG266" s="252"/>
      <c r="AH266" s="252"/>
      <c r="AI266" s="252"/>
      <c r="AJ266" s="252"/>
      <c r="AK266" s="252"/>
      <c r="AL266" s="252"/>
      <c r="AM266" s="252"/>
      <c r="AN266" s="252"/>
      <c r="AO266" s="252"/>
      <c r="AP266" s="252"/>
      <c r="AQ266" s="252"/>
      <c r="AR266" s="252"/>
      <c r="AS266" s="252"/>
      <c r="AT266" s="252"/>
      <c r="AU266" s="252"/>
      <c r="AV266" s="252"/>
      <c r="AW266" s="252"/>
      <c r="AX266" s="252"/>
      <c r="AY266" s="252"/>
      <c r="BA266" s="1136"/>
      <c r="BB266" s="697" t="s">
        <v>91</v>
      </c>
      <c r="BC266" s="127" t="s">
        <v>35</v>
      </c>
      <c r="BD266" s="123" t="s">
        <v>35</v>
      </c>
      <c r="BE266" s="123" t="s">
        <v>35</v>
      </c>
      <c r="BF266" s="123" t="s">
        <v>35</v>
      </c>
      <c r="BG266" s="118" t="s">
        <v>35</v>
      </c>
      <c r="BH266" s="127" t="s">
        <v>35</v>
      </c>
      <c r="BI266" s="123" t="s">
        <v>35</v>
      </c>
      <c r="BJ266" s="123" t="s">
        <v>35</v>
      </c>
      <c r="BK266" s="123" t="s">
        <v>35</v>
      </c>
      <c r="BL266" s="118" t="s">
        <v>35</v>
      </c>
      <c r="BM266" s="127" t="s">
        <v>35</v>
      </c>
      <c r="BN266" s="123" t="s">
        <v>35</v>
      </c>
      <c r="BO266" s="123" t="s">
        <v>35</v>
      </c>
      <c r="BP266" s="123" t="s">
        <v>35</v>
      </c>
      <c r="BQ266" s="118" t="s">
        <v>35</v>
      </c>
    </row>
    <row r="267" s="387" customFormat="true" ht="15" customHeight="true" x14ac:dyDescent="0.2">
      <c r="R267" s="252"/>
      <c r="S267" s="252"/>
      <c r="T267" s="252"/>
      <c r="U267" s="252"/>
      <c r="V267" s="252"/>
      <c r="W267" s="252"/>
      <c r="X267" s="252"/>
      <c r="Y267" s="252"/>
      <c r="Z267" s="252"/>
      <c r="AA267" s="252"/>
      <c r="AB267" s="252"/>
      <c r="AC267" s="252"/>
      <c r="AD267" s="252"/>
      <c r="AE267" s="252"/>
      <c r="AF267" s="252"/>
      <c r="AG267" s="252"/>
      <c r="AH267" s="252"/>
      <c r="AI267" s="252"/>
      <c r="AJ267" s="252"/>
      <c r="AK267" s="252"/>
      <c r="AL267" s="252"/>
      <c r="AM267" s="252"/>
      <c r="AN267" s="252"/>
      <c r="AO267" s="252"/>
      <c r="AP267" s="252"/>
      <c r="AQ267" s="252"/>
      <c r="AR267" s="252"/>
      <c r="AS267" s="252"/>
      <c r="AT267" s="252"/>
      <c r="AU267" s="252"/>
      <c r="AV267" s="252"/>
      <c r="AW267" s="252"/>
      <c r="AX267" s="252"/>
      <c r="AY267" s="252"/>
      <c r="BA267" s="1136"/>
      <c r="BB267" s="697" t="s">
        <v>113</v>
      </c>
      <c r="BC267" s="127" t="s">
        <v>35</v>
      </c>
      <c r="BD267" s="123" t="s">
        <v>35</v>
      </c>
      <c r="BE267" s="123" t="s">
        <v>35</v>
      </c>
      <c r="BF267" s="123" t="s">
        <v>35</v>
      </c>
      <c r="BG267" s="118" t="s">
        <v>35</v>
      </c>
      <c r="BH267" s="127" t="s">
        <v>35</v>
      </c>
      <c r="BI267" s="123" t="s">
        <v>35</v>
      </c>
      <c r="BJ267" s="123" t="s">
        <v>35</v>
      </c>
      <c r="BK267" s="123" t="s">
        <v>35</v>
      </c>
      <c r="BL267" s="118" t="s">
        <v>35</v>
      </c>
      <c r="BM267" s="127" t="s">
        <v>35</v>
      </c>
      <c r="BN267" s="123" t="s">
        <v>35</v>
      </c>
      <c r="BO267" s="123" t="s">
        <v>35</v>
      </c>
      <c r="BP267" s="123" t="s">
        <v>35</v>
      </c>
      <c r="BQ267" s="118" t="s">
        <v>35</v>
      </c>
    </row>
    <row r="268" s="387" customFormat="true" ht="15" customHeight="true" x14ac:dyDescent="0.2">
      <c r="R268" s="252"/>
      <c r="S268" s="252"/>
      <c r="T268" s="252"/>
      <c r="U268" s="252"/>
      <c r="V268" s="252"/>
      <c r="W268" s="252"/>
      <c r="X268" s="252"/>
      <c r="Y268" s="252"/>
      <c r="Z268" s="252"/>
      <c r="AA268" s="252"/>
      <c r="AB268" s="252"/>
      <c r="AC268" s="252"/>
      <c r="AD268" s="252"/>
      <c r="AE268" s="252"/>
      <c r="AF268" s="252"/>
      <c r="AG268" s="252"/>
      <c r="AH268" s="252"/>
      <c r="AI268" s="252"/>
      <c r="AJ268" s="252"/>
      <c r="AK268" s="252"/>
      <c r="AL268" s="252"/>
      <c r="AM268" s="252"/>
      <c r="AN268" s="252"/>
      <c r="AO268" s="252"/>
      <c r="AP268" s="252"/>
      <c r="AQ268" s="252"/>
      <c r="AR268" s="252"/>
      <c r="AS268" s="252"/>
      <c r="AT268" s="252"/>
      <c r="AU268" s="252"/>
      <c r="AV268" s="252"/>
      <c r="AW268" s="252"/>
      <c r="AX268" s="252"/>
      <c r="AY268" s="252"/>
      <c r="BA268" s="1136" t="s">
        <v>116</v>
      </c>
      <c r="BB268" s="697" t="s">
        <v>89</v>
      </c>
      <c r="BC268" s="127" t="s">
        <v>35</v>
      </c>
      <c r="BD268" s="123" t="s">
        <v>35</v>
      </c>
      <c r="BE268" s="123" t="s">
        <v>35</v>
      </c>
      <c r="BF268" s="123" t="s">
        <v>35</v>
      </c>
      <c r="BG268" s="118" t="s">
        <v>35</v>
      </c>
      <c r="BH268" s="127" t="s">
        <v>35</v>
      </c>
      <c r="BI268" s="123" t="s">
        <v>35</v>
      </c>
      <c r="BJ268" s="123" t="s">
        <v>35</v>
      </c>
      <c r="BK268" s="123" t="s">
        <v>35</v>
      </c>
      <c r="BL268" s="118" t="s">
        <v>35</v>
      </c>
      <c r="BM268" s="127" t="s">
        <v>35</v>
      </c>
      <c r="BN268" s="123" t="s">
        <v>35</v>
      </c>
      <c r="BO268" s="123" t="s">
        <v>35</v>
      </c>
      <c r="BP268" s="123" t="s">
        <v>35</v>
      </c>
      <c r="BQ268" s="118" t="s">
        <v>35</v>
      </c>
    </row>
    <row r="269" s="387" customFormat="true" ht="15" customHeight="true" x14ac:dyDescent="0.2">
      <c r="R269" s="252"/>
      <c r="S269" s="252"/>
      <c r="T269" s="252"/>
      <c r="U269" s="252"/>
      <c r="V269" s="252"/>
      <c r="W269" s="252"/>
      <c r="X269" s="252"/>
      <c r="Y269" s="252"/>
      <c r="Z269" s="252"/>
      <c r="AA269" s="252"/>
      <c r="AB269" s="252"/>
      <c r="AC269" s="252"/>
      <c r="AD269" s="252"/>
      <c r="AE269" s="252"/>
      <c r="AF269" s="252"/>
      <c r="AG269" s="252"/>
      <c r="AH269" s="252"/>
      <c r="AI269" s="252"/>
      <c r="AJ269" s="252"/>
      <c r="AK269" s="252"/>
      <c r="AL269" s="252"/>
      <c r="AM269" s="252"/>
      <c r="AN269" s="252"/>
      <c r="AO269" s="252"/>
      <c r="AP269" s="252"/>
      <c r="AQ269" s="252"/>
      <c r="AR269" s="252"/>
      <c r="AS269" s="252"/>
      <c r="AT269" s="252"/>
      <c r="AU269" s="252"/>
      <c r="AV269" s="252"/>
      <c r="AW269" s="252"/>
      <c r="AX269" s="252"/>
      <c r="AY269" s="252"/>
      <c r="BA269" s="1136"/>
      <c r="BB269" s="697" t="s">
        <v>90</v>
      </c>
      <c r="BC269" s="127" t="s">
        <v>35</v>
      </c>
      <c r="BD269" s="123" t="s">
        <v>35</v>
      </c>
      <c r="BE269" s="123" t="s">
        <v>35</v>
      </c>
      <c r="BF269" s="123" t="s">
        <v>35</v>
      </c>
      <c r="BG269" s="118" t="s">
        <v>35</v>
      </c>
      <c r="BH269" s="127" t="s">
        <v>35</v>
      </c>
      <c r="BI269" s="123" t="s">
        <v>35</v>
      </c>
      <c r="BJ269" s="123" t="s">
        <v>35</v>
      </c>
      <c r="BK269" s="123" t="s">
        <v>35</v>
      </c>
      <c r="BL269" s="118" t="s">
        <v>35</v>
      </c>
      <c r="BM269" s="127" t="s">
        <v>35</v>
      </c>
      <c r="BN269" s="123" t="s">
        <v>35</v>
      </c>
      <c r="BO269" s="123" t="s">
        <v>35</v>
      </c>
      <c r="BP269" s="123" t="s">
        <v>35</v>
      </c>
      <c r="BQ269" s="118" t="s">
        <v>35</v>
      </c>
    </row>
    <row r="270" s="387" customFormat="true" ht="15" customHeight="true" x14ac:dyDescent="0.2">
      <c r="R270" s="252"/>
      <c r="S270" s="252"/>
      <c r="T270" s="252"/>
      <c r="U270" s="252"/>
      <c r="V270" s="252"/>
      <c r="W270" s="252"/>
      <c r="X270" s="252"/>
      <c r="Y270" s="252"/>
      <c r="Z270" s="252"/>
      <c r="AA270" s="252"/>
      <c r="AB270" s="252"/>
      <c r="AC270" s="252"/>
      <c r="AD270" s="252"/>
      <c r="AE270" s="252"/>
      <c r="AF270" s="252"/>
      <c r="AG270" s="252"/>
      <c r="AH270" s="252"/>
      <c r="AI270" s="252"/>
      <c r="AJ270" s="252"/>
      <c r="AK270" s="252"/>
      <c r="AL270" s="252"/>
      <c r="AM270" s="252"/>
      <c r="AN270" s="252"/>
      <c r="AO270" s="252"/>
      <c r="AP270" s="252"/>
      <c r="AQ270" s="252"/>
      <c r="AR270" s="252"/>
      <c r="AS270" s="252"/>
      <c r="AT270" s="252"/>
      <c r="AU270" s="252"/>
      <c r="AV270" s="252"/>
      <c r="AW270" s="252"/>
      <c r="AX270" s="252"/>
      <c r="AY270" s="252"/>
      <c r="BA270" s="1136"/>
      <c r="BB270" s="697" t="s">
        <v>91</v>
      </c>
      <c r="BC270" s="127" t="s">
        <v>35</v>
      </c>
      <c r="BD270" s="123" t="s">
        <v>35</v>
      </c>
      <c r="BE270" s="123" t="s">
        <v>35</v>
      </c>
      <c r="BF270" s="123" t="s">
        <v>35</v>
      </c>
      <c r="BG270" s="118" t="s">
        <v>35</v>
      </c>
      <c r="BH270" s="127" t="s">
        <v>35</v>
      </c>
      <c r="BI270" s="123" t="s">
        <v>35</v>
      </c>
      <c r="BJ270" s="123" t="s">
        <v>35</v>
      </c>
      <c r="BK270" s="123" t="s">
        <v>35</v>
      </c>
      <c r="BL270" s="118" t="s">
        <v>35</v>
      </c>
      <c r="BM270" s="127" t="s">
        <v>35</v>
      </c>
      <c r="BN270" s="123" t="s">
        <v>35</v>
      </c>
      <c r="BO270" s="123" t="s">
        <v>35</v>
      </c>
      <c r="BP270" s="123" t="s">
        <v>35</v>
      </c>
      <c r="BQ270" s="118" t="s">
        <v>35</v>
      </c>
    </row>
    <row r="271" s="387" customFormat="true" ht="15" customHeight="true" x14ac:dyDescent="0.2">
      <c r="R271" s="252"/>
      <c r="S271" s="252"/>
      <c r="T271" s="252"/>
      <c r="U271" s="252"/>
      <c r="V271" s="252"/>
      <c r="W271" s="252"/>
      <c r="X271" s="252"/>
      <c r="Y271" s="252"/>
      <c r="Z271" s="252"/>
      <c r="AA271" s="252"/>
      <c r="AB271" s="252"/>
      <c r="AC271" s="252"/>
      <c r="AD271" s="252"/>
      <c r="AE271" s="252"/>
      <c r="AF271" s="252"/>
      <c r="AG271" s="252"/>
      <c r="AH271" s="252"/>
      <c r="AI271" s="252"/>
      <c r="AJ271" s="252"/>
      <c r="AK271" s="252"/>
      <c r="AL271" s="252"/>
      <c r="AM271" s="252"/>
      <c r="AN271" s="252"/>
      <c r="AO271" s="252"/>
      <c r="AP271" s="252"/>
      <c r="AQ271" s="252"/>
      <c r="AR271" s="252"/>
      <c r="AS271" s="252"/>
      <c r="AT271" s="252"/>
      <c r="AU271" s="252"/>
      <c r="AV271" s="252"/>
      <c r="AW271" s="252"/>
      <c r="AX271" s="252"/>
      <c r="AY271" s="252"/>
      <c r="BA271" s="1136" t="s">
        <v>75</v>
      </c>
      <c r="BB271" s="697" t="s">
        <v>49</v>
      </c>
      <c r="BC271" s="127" t="s">
        <v>35</v>
      </c>
      <c r="BD271" s="120" t="s">
        <v>35</v>
      </c>
      <c r="BE271" s="120" t="s">
        <v>35</v>
      </c>
      <c r="BF271" s="120" t="s">
        <v>35</v>
      </c>
      <c r="BG271" s="115" t="s">
        <v>35</v>
      </c>
      <c r="BH271" s="127" t="s">
        <v>35</v>
      </c>
      <c r="BI271" s="120" t="s">
        <v>35</v>
      </c>
      <c r="BJ271" s="120" t="s">
        <v>35</v>
      </c>
      <c r="BK271" s="120" t="s">
        <v>35</v>
      </c>
      <c r="BL271" s="115" t="s">
        <v>35</v>
      </c>
      <c r="BM271" s="127" t="s">
        <v>35</v>
      </c>
      <c r="BN271" s="120" t="s">
        <v>35</v>
      </c>
      <c r="BO271" s="120" t="s">
        <v>35</v>
      </c>
      <c r="BP271" s="120" t="s">
        <v>35</v>
      </c>
      <c r="BQ271" s="115" t="s">
        <v>35</v>
      </c>
    </row>
    <row r="272" s="387" customFormat="true" ht="15" customHeight="true" x14ac:dyDescent="0.2">
      <c r="R272" s="252"/>
      <c r="S272" s="252"/>
      <c r="T272" s="252"/>
      <c r="U272" s="252"/>
      <c r="V272" s="252"/>
      <c r="W272" s="252"/>
      <c r="X272" s="252"/>
      <c r="Y272" s="252"/>
      <c r="Z272" s="252"/>
      <c r="AA272" s="252"/>
      <c r="AB272" s="252"/>
      <c r="AC272" s="252"/>
      <c r="AD272" s="252"/>
      <c r="AE272" s="252"/>
      <c r="AF272" s="252"/>
      <c r="AG272" s="252"/>
      <c r="AH272" s="252"/>
      <c r="AI272" s="252"/>
      <c r="AJ272" s="252"/>
      <c r="AK272" s="252"/>
      <c r="AL272" s="252"/>
      <c r="AM272" s="252"/>
      <c r="AN272" s="252"/>
      <c r="AO272" s="252"/>
      <c r="AP272" s="252"/>
      <c r="AQ272" s="252"/>
      <c r="AR272" s="252"/>
      <c r="AS272" s="252"/>
      <c r="AT272" s="252"/>
      <c r="AU272" s="252"/>
      <c r="AV272" s="252"/>
      <c r="AW272" s="252"/>
      <c r="AX272" s="252"/>
      <c r="AY272" s="252"/>
      <c r="BA272" s="1136"/>
      <c r="BB272" s="697" t="s">
        <v>48</v>
      </c>
      <c r="BC272" s="127" t="s">
        <v>35</v>
      </c>
      <c r="BD272" s="120" t="s">
        <v>35</v>
      </c>
      <c r="BE272" s="120" t="s">
        <v>35</v>
      </c>
      <c r="BF272" s="120" t="s">
        <v>35</v>
      </c>
      <c r="BG272" s="115" t="s">
        <v>35</v>
      </c>
      <c r="BH272" s="127" t="s">
        <v>35</v>
      </c>
      <c r="BI272" s="120" t="s">
        <v>35</v>
      </c>
      <c r="BJ272" s="120" t="s">
        <v>35</v>
      </c>
      <c r="BK272" s="120" t="s">
        <v>35</v>
      </c>
      <c r="BL272" s="115" t="s">
        <v>35</v>
      </c>
      <c r="BM272" s="127" t="s">
        <v>35</v>
      </c>
      <c r="BN272" s="120" t="s">
        <v>35</v>
      </c>
      <c r="BO272" s="120" t="s">
        <v>35</v>
      </c>
      <c r="BP272" s="120" t="s">
        <v>35</v>
      </c>
      <c r="BQ272" s="115" t="s">
        <v>35</v>
      </c>
    </row>
    <row r="273" s="387" customFormat="true" ht="15" customHeight="true" x14ac:dyDescent="0.2">
      <c r="R273" s="252"/>
      <c r="S273" s="252"/>
      <c r="T273" s="252"/>
      <c r="U273" s="252"/>
      <c r="V273" s="252"/>
      <c r="W273" s="252"/>
      <c r="X273" s="252"/>
      <c r="Y273" s="252"/>
      <c r="Z273" s="252"/>
      <c r="AA273" s="252"/>
      <c r="AB273" s="252"/>
      <c r="AC273" s="252"/>
      <c r="AD273" s="252"/>
      <c r="AE273" s="252"/>
      <c r="AF273" s="252"/>
      <c r="AG273" s="252"/>
      <c r="AH273" s="252"/>
      <c r="AI273" s="252"/>
      <c r="AJ273" s="252"/>
      <c r="AK273" s="252"/>
      <c r="AL273" s="252"/>
      <c r="AM273" s="252"/>
      <c r="AN273" s="252"/>
      <c r="AO273" s="252"/>
      <c r="AP273" s="252"/>
      <c r="AQ273" s="252"/>
      <c r="AR273" s="252"/>
      <c r="AS273" s="252"/>
      <c r="AT273" s="252"/>
      <c r="AU273" s="252"/>
      <c r="AV273" s="252"/>
      <c r="AW273" s="252"/>
      <c r="AX273" s="252"/>
      <c r="AY273" s="252"/>
      <c r="BA273" s="1136"/>
      <c r="BB273" s="697" t="s">
        <v>113</v>
      </c>
      <c r="BC273" s="127" t="s">
        <v>35</v>
      </c>
      <c r="BD273" s="120" t="s">
        <v>35</v>
      </c>
      <c r="BE273" s="120" t="s">
        <v>35</v>
      </c>
      <c r="BF273" s="120" t="s">
        <v>35</v>
      </c>
      <c r="BG273" s="115" t="s">
        <v>35</v>
      </c>
      <c r="BH273" s="127" t="s">
        <v>35</v>
      </c>
      <c r="BI273" s="120" t="s">
        <v>35</v>
      </c>
      <c r="BJ273" s="120" t="s">
        <v>35</v>
      </c>
      <c r="BK273" s="120" t="s">
        <v>35</v>
      </c>
      <c r="BL273" s="115" t="s">
        <v>35</v>
      </c>
      <c r="BM273" s="127" t="s">
        <v>35</v>
      </c>
      <c r="BN273" s="120" t="s">
        <v>35</v>
      </c>
      <c r="BO273" s="120" t="s">
        <v>35</v>
      </c>
      <c r="BP273" s="120" t="s">
        <v>35</v>
      </c>
      <c r="BQ273" s="115" t="s">
        <v>35</v>
      </c>
    </row>
    <row r="274" s="387" customFormat="true" ht="15" customHeight="true" x14ac:dyDescent="0.2">
      <c r="R274" s="252"/>
      <c r="S274" s="252"/>
      <c r="T274" s="252"/>
      <c r="U274" s="252"/>
      <c r="V274" s="252"/>
      <c r="W274" s="252"/>
      <c r="X274" s="252"/>
      <c r="Y274" s="252"/>
      <c r="Z274" s="252"/>
      <c r="AA274" s="252"/>
      <c r="AB274" s="252"/>
      <c r="AC274" s="252"/>
      <c r="AD274" s="252"/>
      <c r="AE274" s="252"/>
      <c r="AF274" s="252"/>
      <c r="AG274" s="252"/>
      <c r="AH274" s="252"/>
      <c r="AI274" s="252"/>
      <c r="AJ274" s="252"/>
      <c r="AK274" s="252"/>
      <c r="AL274" s="252"/>
      <c r="AM274" s="252"/>
      <c r="AN274" s="252"/>
      <c r="AO274" s="252"/>
      <c r="AP274" s="252"/>
      <c r="AQ274" s="252"/>
      <c r="AR274" s="252"/>
      <c r="AS274" s="252"/>
      <c r="AT274" s="252"/>
      <c r="AU274" s="252"/>
      <c r="AV274" s="252"/>
      <c r="AW274" s="252"/>
      <c r="AX274" s="252"/>
      <c r="AY274" s="252"/>
      <c r="BA274" s="1136" t="s">
        <v>76</v>
      </c>
      <c r="BB274" s="697" t="s">
        <v>49</v>
      </c>
      <c r="BC274" s="127" t="s">
        <v>35</v>
      </c>
      <c r="BD274" s="123" t="s">
        <v>35</v>
      </c>
      <c r="BE274" s="123" t="s">
        <v>35</v>
      </c>
      <c r="BF274" s="123" t="s">
        <v>35</v>
      </c>
      <c r="BG274" s="118" t="s">
        <v>35</v>
      </c>
      <c r="BH274" s="127" t="s">
        <v>35</v>
      </c>
      <c r="BI274" s="123" t="s">
        <v>35</v>
      </c>
      <c r="BJ274" s="123" t="s">
        <v>35</v>
      </c>
      <c r="BK274" s="123" t="s">
        <v>35</v>
      </c>
      <c r="BL274" s="118" t="s">
        <v>35</v>
      </c>
      <c r="BM274" s="127" t="s">
        <v>35</v>
      </c>
      <c r="BN274" s="123" t="s">
        <v>35</v>
      </c>
      <c r="BO274" s="123" t="s">
        <v>35</v>
      </c>
      <c r="BP274" s="123" t="s">
        <v>35</v>
      </c>
      <c r="BQ274" s="118" t="s">
        <v>35</v>
      </c>
    </row>
    <row r="275" s="387" customFormat="true" ht="15" customHeight="true" x14ac:dyDescent="0.2">
      <c r="R275" s="252"/>
      <c r="S275" s="252"/>
      <c r="T275" s="252"/>
      <c r="U275" s="252"/>
      <c r="V275" s="252"/>
      <c r="W275" s="252"/>
      <c r="X275" s="252"/>
      <c r="Y275" s="252"/>
      <c r="Z275" s="252"/>
      <c r="AA275" s="252"/>
      <c r="AB275" s="252"/>
      <c r="AC275" s="252"/>
      <c r="AD275" s="252"/>
      <c r="AE275" s="252"/>
      <c r="AF275" s="252"/>
      <c r="AG275" s="252"/>
      <c r="AH275" s="252"/>
      <c r="AI275" s="252"/>
      <c r="AJ275" s="252"/>
      <c r="AK275" s="252"/>
      <c r="AL275" s="252"/>
      <c r="AM275" s="252"/>
      <c r="AN275" s="252"/>
      <c r="AO275" s="252"/>
      <c r="AP275" s="252"/>
      <c r="AQ275" s="252"/>
      <c r="AR275" s="252"/>
      <c r="AS275" s="252"/>
      <c r="AT275" s="252"/>
      <c r="AU275" s="252"/>
      <c r="AV275" s="252"/>
      <c r="AW275" s="252"/>
      <c r="AX275" s="252"/>
      <c r="AY275" s="252"/>
      <c r="BA275" s="1136"/>
      <c r="BB275" s="697" t="s">
        <v>48</v>
      </c>
      <c r="BC275" s="127" t="s">
        <v>35</v>
      </c>
      <c r="BD275" s="123" t="s">
        <v>35</v>
      </c>
      <c r="BE275" s="123" t="s">
        <v>35</v>
      </c>
      <c r="BF275" s="123" t="s">
        <v>35</v>
      </c>
      <c r="BG275" s="118" t="s">
        <v>35</v>
      </c>
      <c r="BH275" s="127" t="s">
        <v>35</v>
      </c>
      <c r="BI275" s="123" t="s">
        <v>35</v>
      </c>
      <c r="BJ275" s="123" t="s">
        <v>35</v>
      </c>
      <c r="BK275" s="123" t="s">
        <v>35</v>
      </c>
      <c r="BL275" s="118" t="s">
        <v>35</v>
      </c>
      <c r="BM275" s="127" t="s">
        <v>35</v>
      </c>
      <c r="BN275" s="123" t="s">
        <v>35</v>
      </c>
      <c r="BO275" s="123" t="s">
        <v>35</v>
      </c>
      <c r="BP275" s="123" t="s">
        <v>35</v>
      </c>
      <c r="BQ275" s="118" t="s">
        <v>35</v>
      </c>
    </row>
    <row r="276" s="387" customFormat="true" ht="15" customHeight="true" x14ac:dyDescent="0.2">
      <c r="R276" s="252"/>
      <c r="S276" s="252"/>
      <c r="T276" s="252"/>
      <c r="U276" s="252"/>
      <c r="V276" s="252"/>
      <c r="W276" s="252"/>
      <c r="X276" s="252"/>
      <c r="Y276" s="252"/>
      <c r="Z276" s="252"/>
      <c r="AA276" s="252"/>
      <c r="AB276" s="252"/>
      <c r="AC276" s="252"/>
      <c r="AD276" s="252"/>
      <c r="AE276" s="252"/>
      <c r="AF276" s="252"/>
      <c r="AG276" s="252"/>
      <c r="AH276" s="252"/>
      <c r="AI276" s="252"/>
      <c r="AJ276" s="252"/>
      <c r="AK276" s="252"/>
      <c r="AL276" s="252"/>
      <c r="AM276" s="252"/>
      <c r="AN276" s="252"/>
      <c r="AO276" s="252"/>
      <c r="AP276" s="252"/>
      <c r="AQ276" s="252"/>
      <c r="AR276" s="252"/>
      <c r="AS276" s="252"/>
      <c r="AT276" s="252"/>
      <c r="AU276" s="252"/>
      <c r="AV276" s="252"/>
      <c r="AW276" s="252"/>
      <c r="AX276" s="252"/>
      <c r="AY276" s="252"/>
      <c r="BA276" s="1136"/>
      <c r="BB276" s="697" t="s">
        <v>114</v>
      </c>
      <c r="BC276" s="127" t="s">
        <v>35</v>
      </c>
      <c r="BD276" s="123" t="s">
        <v>35</v>
      </c>
      <c r="BE276" s="123" t="s">
        <v>35</v>
      </c>
      <c r="BF276" s="123" t="s">
        <v>35</v>
      </c>
      <c r="BG276" s="118" t="s">
        <v>35</v>
      </c>
      <c r="BH276" s="127" t="s">
        <v>35</v>
      </c>
      <c r="BI276" s="123" t="s">
        <v>35</v>
      </c>
      <c r="BJ276" s="123" t="s">
        <v>35</v>
      </c>
      <c r="BK276" s="123" t="s">
        <v>35</v>
      </c>
      <c r="BL276" s="118" t="s">
        <v>35</v>
      </c>
      <c r="BM276" s="127" t="s">
        <v>35</v>
      </c>
      <c r="BN276" s="123" t="s">
        <v>35</v>
      </c>
      <c r="BO276" s="123" t="s">
        <v>35</v>
      </c>
      <c r="BP276" s="123" t="s">
        <v>35</v>
      </c>
      <c r="BQ276" s="118" t="s">
        <v>35</v>
      </c>
    </row>
    <row r="277" s="387" customFormat="true" ht="15" customHeight="true" x14ac:dyDescent="0.2">
      <c r="R277" s="252"/>
      <c r="S277" s="252"/>
      <c r="T277" s="252"/>
      <c r="U277" s="252"/>
      <c r="V277" s="252"/>
      <c r="W277" s="252"/>
      <c r="X277" s="252"/>
      <c r="Y277" s="252"/>
      <c r="Z277" s="252"/>
      <c r="AA277" s="252"/>
      <c r="AB277" s="252"/>
      <c r="AC277" s="252"/>
      <c r="AD277" s="252"/>
      <c r="AE277" s="252"/>
      <c r="AF277" s="252"/>
      <c r="AG277" s="252"/>
      <c r="AH277" s="252"/>
      <c r="AI277" s="252"/>
      <c r="AJ277" s="252"/>
      <c r="AK277" s="252"/>
      <c r="AL277" s="252"/>
      <c r="AM277" s="252"/>
      <c r="AN277" s="252"/>
      <c r="AO277" s="252"/>
      <c r="AP277" s="252"/>
      <c r="AQ277" s="252"/>
      <c r="AR277" s="252"/>
      <c r="AS277" s="252"/>
      <c r="AT277" s="252"/>
      <c r="AU277" s="252"/>
      <c r="AV277" s="252"/>
      <c r="AW277" s="252"/>
      <c r="AX277" s="252"/>
      <c r="AY277" s="252"/>
      <c r="BA277" s="1136" t="s">
        <v>77</v>
      </c>
      <c r="BB277" s="697" t="s">
        <v>78</v>
      </c>
      <c r="BC277" s="127" t="s">
        <v>35</v>
      </c>
      <c r="BD277" s="123" t="s">
        <v>35</v>
      </c>
      <c r="BE277" s="123" t="s">
        <v>35</v>
      </c>
      <c r="BF277" s="123" t="s">
        <v>35</v>
      </c>
      <c r="BG277" s="118" t="s">
        <v>35</v>
      </c>
      <c r="BH277" s="127" t="s">
        <v>35</v>
      </c>
      <c r="BI277" s="123" t="s">
        <v>35</v>
      </c>
      <c r="BJ277" s="123" t="s">
        <v>35</v>
      </c>
      <c r="BK277" s="123" t="s">
        <v>35</v>
      </c>
      <c r="BL277" s="118" t="s">
        <v>35</v>
      </c>
      <c r="BM277" s="127" t="s">
        <v>35</v>
      </c>
      <c r="BN277" s="123" t="s">
        <v>35</v>
      </c>
      <c r="BO277" s="123" t="s">
        <v>35</v>
      </c>
      <c r="BP277" s="123" t="s">
        <v>35</v>
      </c>
      <c r="BQ277" s="118" t="s">
        <v>35</v>
      </c>
    </row>
    <row r="278" s="387" customFormat="true" ht="15" customHeight="true" x14ac:dyDescent="0.2">
      <c r="R278" s="252"/>
      <c r="S278" s="252"/>
      <c r="T278" s="252"/>
      <c r="U278" s="252"/>
      <c r="V278" s="252"/>
      <c r="W278" s="252"/>
      <c r="X278" s="252"/>
      <c r="Y278" s="252"/>
      <c r="Z278" s="252"/>
      <c r="AA278" s="252"/>
      <c r="AB278" s="252"/>
      <c r="AC278" s="252"/>
      <c r="AD278" s="252"/>
      <c r="AE278" s="252"/>
      <c r="AF278" s="252"/>
      <c r="AG278" s="252"/>
      <c r="AH278" s="252"/>
      <c r="AI278" s="252"/>
      <c r="AJ278" s="252"/>
      <c r="AK278" s="252"/>
      <c r="AL278" s="252"/>
      <c r="AM278" s="252"/>
      <c r="AN278" s="252"/>
      <c r="AO278" s="252"/>
      <c r="AP278" s="252"/>
      <c r="AQ278" s="252"/>
      <c r="AR278" s="252"/>
      <c r="AS278" s="252"/>
      <c r="AT278" s="252"/>
      <c r="AU278" s="252"/>
      <c r="AV278" s="252"/>
      <c r="AW278" s="252"/>
      <c r="AX278" s="252"/>
      <c r="AY278" s="252"/>
      <c r="BA278" s="1136"/>
      <c r="BB278" s="697" t="s">
        <v>79</v>
      </c>
      <c r="BC278" s="127" t="s">
        <v>35</v>
      </c>
      <c r="BD278" s="123" t="s">
        <v>35</v>
      </c>
      <c r="BE278" s="123" t="s">
        <v>35</v>
      </c>
      <c r="BF278" s="123" t="s">
        <v>35</v>
      </c>
      <c r="BG278" s="118" t="s">
        <v>35</v>
      </c>
      <c r="BH278" s="127" t="s">
        <v>35</v>
      </c>
      <c r="BI278" s="123" t="s">
        <v>35</v>
      </c>
      <c r="BJ278" s="123" t="s">
        <v>35</v>
      </c>
      <c r="BK278" s="123" t="s">
        <v>35</v>
      </c>
      <c r="BL278" s="118" t="s">
        <v>35</v>
      </c>
      <c r="BM278" s="127" t="s">
        <v>35</v>
      </c>
      <c r="BN278" s="123" t="s">
        <v>35</v>
      </c>
      <c r="BO278" s="123" t="s">
        <v>35</v>
      </c>
      <c r="BP278" s="123" t="s">
        <v>35</v>
      </c>
      <c r="BQ278" s="118" t="s">
        <v>35</v>
      </c>
    </row>
    <row r="279" s="387" customFormat="true" ht="15" customHeight="true" x14ac:dyDescent="0.2">
      <c r="R279" s="252"/>
      <c r="S279" s="252"/>
      <c r="T279" s="252"/>
      <c r="U279" s="252"/>
      <c r="V279" s="252"/>
      <c r="W279" s="252"/>
      <c r="X279" s="252"/>
      <c r="Y279" s="252"/>
      <c r="Z279" s="252"/>
      <c r="AA279" s="252"/>
      <c r="AB279" s="252"/>
      <c r="AC279" s="252"/>
      <c r="AD279" s="252"/>
      <c r="AE279" s="252"/>
      <c r="AF279" s="252"/>
      <c r="AG279" s="252"/>
      <c r="AH279" s="252"/>
      <c r="AI279" s="252"/>
      <c r="AJ279" s="252"/>
      <c r="AK279" s="252"/>
      <c r="AL279" s="252"/>
      <c r="AM279" s="252"/>
      <c r="AN279" s="252"/>
      <c r="AO279" s="252"/>
      <c r="AP279" s="252"/>
      <c r="AQ279" s="252"/>
      <c r="AR279" s="252"/>
      <c r="AS279" s="252"/>
      <c r="AT279" s="252"/>
      <c r="AU279" s="252"/>
      <c r="AV279" s="252"/>
      <c r="AW279" s="252"/>
      <c r="AX279" s="252"/>
      <c r="AY279" s="252"/>
      <c r="BA279" s="1136"/>
      <c r="BB279" s="697" t="s">
        <v>80</v>
      </c>
      <c r="BC279" s="127" t="s">
        <v>35</v>
      </c>
      <c r="BD279" s="120" t="s">
        <v>35</v>
      </c>
      <c r="BE279" s="120" t="s">
        <v>35</v>
      </c>
      <c r="BF279" s="120" t="s">
        <v>35</v>
      </c>
      <c r="BG279" s="115" t="s">
        <v>35</v>
      </c>
      <c r="BH279" s="127" t="s">
        <v>35</v>
      </c>
      <c r="BI279" s="120" t="s">
        <v>35</v>
      </c>
      <c r="BJ279" s="120" t="s">
        <v>35</v>
      </c>
      <c r="BK279" s="120" t="s">
        <v>35</v>
      </c>
      <c r="BL279" s="115" t="s">
        <v>35</v>
      </c>
      <c r="BM279" s="127" t="s">
        <v>35</v>
      </c>
      <c r="BN279" s="120" t="s">
        <v>35</v>
      </c>
      <c r="BO279" s="120" t="s">
        <v>35</v>
      </c>
      <c r="BP279" s="120" t="s">
        <v>35</v>
      </c>
      <c r="BQ279" s="115" t="s">
        <v>35</v>
      </c>
    </row>
    <row r="280" s="589" customFormat="true" ht="15" customHeight="true" x14ac:dyDescent="0.2">
      <c r="B280" s="622"/>
      <c r="R280" s="420"/>
      <c r="S280" s="420"/>
      <c r="T280" s="420"/>
      <c r="U280" s="420"/>
      <c r="V280" s="420"/>
      <c r="W280" s="420"/>
      <c r="X280" s="420"/>
      <c r="Y280" s="420"/>
      <c r="Z280" s="420"/>
      <c r="AA280" s="420"/>
      <c r="AB280" s="420"/>
      <c r="AC280" s="420"/>
      <c r="AD280" s="420"/>
      <c r="AE280" s="420"/>
      <c r="AF280" s="420"/>
      <c r="AG280" s="420"/>
      <c r="AH280" s="420"/>
      <c r="AI280" s="420"/>
      <c r="AJ280" s="420"/>
      <c r="AK280" s="420"/>
      <c r="AL280" s="420"/>
      <c r="AM280" s="420"/>
      <c r="AN280" s="420"/>
      <c r="AO280" s="420"/>
      <c r="AP280" s="420"/>
      <c r="AQ280" s="420"/>
      <c r="AR280" s="420"/>
      <c r="AS280" s="420"/>
      <c r="AT280" s="420"/>
      <c r="AU280" s="420"/>
      <c r="AV280" s="420"/>
      <c r="AW280" s="420"/>
      <c r="AX280" s="420"/>
      <c r="AY280" s="420"/>
      <c r="BA280" s="1136"/>
      <c r="BB280" s="697" t="s">
        <v>81</v>
      </c>
      <c r="BC280" s="127" t="s">
        <v>35</v>
      </c>
      <c r="BD280" s="120" t="s">
        <v>35</v>
      </c>
      <c r="BE280" s="120" t="s">
        <v>35</v>
      </c>
      <c r="BF280" s="120" t="s">
        <v>35</v>
      </c>
      <c r="BG280" s="115" t="s">
        <v>35</v>
      </c>
      <c r="BH280" s="127" t="s">
        <v>35</v>
      </c>
      <c r="BI280" s="120" t="s">
        <v>35</v>
      </c>
      <c r="BJ280" s="120" t="s">
        <v>35</v>
      </c>
      <c r="BK280" s="120" t="s">
        <v>35</v>
      </c>
      <c r="BL280" s="115" t="s">
        <v>35</v>
      </c>
      <c r="BM280" s="127" t="s">
        <v>35</v>
      </c>
      <c r="BN280" s="120" t="s">
        <v>35</v>
      </c>
      <c r="BO280" s="120" t="s">
        <v>35</v>
      </c>
      <c r="BP280" s="120" t="s">
        <v>35</v>
      </c>
      <c r="BQ280" s="115" t="s">
        <v>35</v>
      </c>
    </row>
    <row r="281" s="589" customFormat="true" ht="15" customHeight="true" x14ac:dyDescent="0.2">
      <c r="B281" s="622"/>
      <c r="R281" s="420"/>
      <c r="S281" s="420"/>
      <c r="T281" s="420"/>
      <c r="U281" s="420"/>
      <c r="V281" s="420"/>
      <c r="W281" s="420"/>
      <c r="X281" s="420"/>
      <c r="Y281" s="420"/>
      <c r="Z281" s="420"/>
      <c r="AA281" s="420"/>
      <c r="AB281" s="420"/>
      <c r="AC281" s="420"/>
      <c r="AD281" s="420"/>
      <c r="AE281" s="420"/>
      <c r="AF281" s="420"/>
      <c r="AG281" s="420"/>
      <c r="AH281" s="420"/>
      <c r="AI281" s="420"/>
      <c r="AJ281" s="420"/>
      <c r="AK281" s="420"/>
      <c r="AL281" s="420"/>
      <c r="AM281" s="420"/>
      <c r="AN281" s="420"/>
      <c r="AO281" s="420"/>
      <c r="AP281" s="420"/>
      <c r="AQ281" s="420"/>
      <c r="AR281" s="420"/>
      <c r="AS281" s="420"/>
      <c r="AT281" s="420"/>
      <c r="AU281" s="420"/>
      <c r="AV281" s="420"/>
      <c r="AW281" s="420"/>
      <c r="AX281" s="420"/>
      <c r="AY281" s="420"/>
      <c r="BA281" s="1136"/>
      <c r="BB281" s="697" t="s">
        <v>82</v>
      </c>
      <c r="BC281" s="127" t="s">
        <v>35</v>
      </c>
      <c r="BD281" s="120" t="s">
        <v>35</v>
      </c>
      <c r="BE281" s="120" t="s">
        <v>35</v>
      </c>
      <c r="BF281" s="120" t="s">
        <v>35</v>
      </c>
      <c r="BG281" s="115" t="s">
        <v>35</v>
      </c>
      <c r="BH281" s="127" t="s">
        <v>35</v>
      </c>
      <c r="BI281" s="120" t="s">
        <v>35</v>
      </c>
      <c r="BJ281" s="120" t="s">
        <v>35</v>
      </c>
      <c r="BK281" s="120" t="s">
        <v>35</v>
      </c>
      <c r="BL281" s="115" t="s">
        <v>35</v>
      </c>
      <c r="BM281" s="127" t="s">
        <v>35</v>
      </c>
      <c r="BN281" s="120" t="s">
        <v>35</v>
      </c>
      <c r="BO281" s="120" t="s">
        <v>35</v>
      </c>
      <c r="BP281" s="120" t="s">
        <v>35</v>
      </c>
      <c r="BQ281" s="115" t="s">
        <v>35</v>
      </c>
    </row>
    <row r="282" s="589" customFormat="true" ht="15" customHeight="true" x14ac:dyDescent="0.2">
      <c r="B282" s="622"/>
      <c r="R282" s="420"/>
      <c r="S282" s="420"/>
      <c r="T282" s="420"/>
      <c r="U282" s="420"/>
      <c r="V282" s="420"/>
      <c r="W282" s="420"/>
      <c r="X282" s="420"/>
      <c r="Y282" s="420"/>
      <c r="Z282" s="420"/>
      <c r="AA282" s="420"/>
      <c r="AB282" s="420"/>
      <c r="AC282" s="420"/>
      <c r="AD282" s="420"/>
      <c r="AE282" s="420"/>
      <c r="AF282" s="420"/>
      <c r="AG282" s="420"/>
      <c r="AH282" s="420"/>
      <c r="AI282" s="420"/>
      <c r="AJ282" s="420"/>
      <c r="AK282" s="420"/>
      <c r="AL282" s="420"/>
      <c r="AM282" s="420"/>
      <c r="AN282" s="420"/>
      <c r="AO282" s="420"/>
      <c r="AP282" s="420"/>
      <c r="AQ282" s="420"/>
      <c r="AR282" s="420"/>
      <c r="AS282" s="420"/>
      <c r="AT282" s="420"/>
      <c r="AU282" s="420"/>
      <c r="AV282" s="420"/>
      <c r="AW282" s="420"/>
      <c r="AX282" s="420"/>
      <c r="AY282" s="420"/>
      <c r="BA282" s="1136"/>
      <c r="BB282" s="697" t="s">
        <v>83</v>
      </c>
      <c r="BC282" s="127" t="s">
        <v>35</v>
      </c>
      <c r="BD282" s="120" t="s">
        <v>35</v>
      </c>
      <c r="BE282" s="120" t="s">
        <v>35</v>
      </c>
      <c r="BF282" s="120" t="s">
        <v>35</v>
      </c>
      <c r="BG282" s="115" t="s">
        <v>35</v>
      </c>
      <c r="BH282" s="127" t="s">
        <v>35</v>
      </c>
      <c r="BI282" s="120" t="s">
        <v>35</v>
      </c>
      <c r="BJ282" s="120" t="s">
        <v>35</v>
      </c>
      <c r="BK282" s="120" t="s">
        <v>35</v>
      </c>
      <c r="BL282" s="115" t="s">
        <v>35</v>
      </c>
      <c r="BM282" s="127" t="s">
        <v>35</v>
      </c>
      <c r="BN282" s="120" t="s">
        <v>35</v>
      </c>
      <c r="BO282" s="120" t="s">
        <v>35</v>
      </c>
      <c r="BP282" s="120" t="s">
        <v>35</v>
      </c>
      <c r="BQ282" s="115" t="s">
        <v>35</v>
      </c>
    </row>
    <row r="283" s="589" customFormat="true" ht="15" customHeight="true" x14ac:dyDescent="0.2">
      <c r="B283" s="622"/>
      <c r="R283" s="420"/>
      <c r="S283" s="420"/>
      <c r="T283" s="420"/>
      <c r="U283" s="420"/>
      <c r="V283" s="420"/>
      <c r="W283" s="420"/>
      <c r="X283" s="420"/>
      <c r="Y283" s="420"/>
      <c r="Z283" s="420"/>
      <c r="AA283" s="420"/>
      <c r="AB283" s="420"/>
      <c r="AC283" s="420"/>
      <c r="AD283" s="420"/>
      <c r="AE283" s="420"/>
      <c r="AF283" s="420"/>
      <c r="AG283" s="420"/>
      <c r="AH283" s="420"/>
      <c r="AI283" s="420"/>
      <c r="AJ283" s="420"/>
      <c r="AK283" s="420"/>
      <c r="AL283" s="420"/>
      <c r="AM283" s="420"/>
      <c r="AN283" s="420"/>
      <c r="AO283" s="420"/>
      <c r="AP283" s="420"/>
      <c r="AQ283" s="420"/>
      <c r="AR283" s="420"/>
      <c r="AS283" s="420"/>
      <c r="AT283" s="420"/>
      <c r="AU283" s="420"/>
      <c r="AV283" s="420"/>
      <c r="AW283" s="420"/>
      <c r="AX283" s="420"/>
      <c r="AY283" s="420"/>
      <c r="BA283" s="1136"/>
      <c r="BB283" s="697" t="s">
        <v>84</v>
      </c>
      <c r="BC283" s="127" t="s">
        <v>35</v>
      </c>
      <c r="BD283" s="120" t="s">
        <v>35</v>
      </c>
      <c r="BE283" s="120" t="s">
        <v>35</v>
      </c>
      <c r="BF283" s="120" t="s">
        <v>35</v>
      </c>
      <c r="BG283" s="115" t="s">
        <v>35</v>
      </c>
      <c r="BH283" s="127" t="s">
        <v>35</v>
      </c>
      <c r="BI283" s="120" t="s">
        <v>35</v>
      </c>
      <c r="BJ283" s="120" t="s">
        <v>35</v>
      </c>
      <c r="BK283" s="120" t="s">
        <v>35</v>
      </c>
      <c r="BL283" s="115" t="s">
        <v>35</v>
      </c>
      <c r="BM283" s="127" t="s">
        <v>35</v>
      </c>
      <c r="BN283" s="120" t="s">
        <v>35</v>
      </c>
      <c r="BO283" s="120" t="s">
        <v>35</v>
      </c>
      <c r="BP283" s="120" t="s">
        <v>35</v>
      </c>
      <c r="BQ283" s="115" t="s">
        <v>35</v>
      </c>
    </row>
    <row r="284" s="589" customFormat="true" ht="15" customHeight="true" x14ac:dyDescent="0.2">
      <c r="B284" s="622"/>
      <c r="R284" s="420"/>
      <c r="S284" s="420"/>
      <c r="T284" s="420"/>
      <c r="U284" s="420"/>
      <c r="V284" s="420"/>
      <c r="W284" s="420"/>
      <c r="X284" s="420"/>
      <c r="Y284" s="420"/>
      <c r="Z284" s="420"/>
      <c r="AA284" s="420"/>
      <c r="AB284" s="420"/>
      <c r="AC284" s="420"/>
      <c r="AD284" s="420"/>
      <c r="AE284" s="420"/>
      <c r="AF284" s="420"/>
      <c r="AG284" s="420"/>
      <c r="AH284" s="420"/>
      <c r="AI284" s="420"/>
      <c r="AJ284" s="420"/>
      <c r="AK284" s="420"/>
      <c r="AL284" s="420"/>
      <c r="AM284" s="420"/>
      <c r="AN284" s="420"/>
      <c r="AO284" s="420"/>
      <c r="AP284" s="420"/>
      <c r="AQ284" s="420"/>
      <c r="AR284" s="420"/>
      <c r="AS284" s="420"/>
      <c r="AT284" s="420"/>
      <c r="AU284" s="420"/>
      <c r="AV284" s="420"/>
      <c r="AW284" s="420"/>
      <c r="AX284" s="420"/>
      <c r="AY284" s="420"/>
      <c r="BA284" s="1137"/>
      <c r="BB284" s="698" t="s">
        <v>114</v>
      </c>
      <c r="BC284" s="126" t="s">
        <v>35</v>
      </c>
      <c r="BD284" s="122" t="s">
        <v>35</v>
      </c>
      <c r="BE284" s="122" t="s">
        <v>35</v>
      </c>
      <c r="BF284" s="122" t="s">
        <v>35</v>
      </c>
      <c r="BG284" s="117" t="s">
        <v>35</v>
      </c>
      <c r="BH284" s="126" t="s">
        <v>35</v>
      </c>
      <c r="BI284" s="122" t="s">
        <v>35</v>
      </c>
      <c r="BJ284" s="122" t="s">
        <v>35</v>
      </c>
      <c r="BK284" s="122" t="s">
        <v>35</v>
      </c>
      <c r="BL284" s="117" t="s">
        <v>35</v>
      </c>
      <c r="BM284" s="126" t="s">
        <v>35</v>
      </c>
      <c r="BN284" s="122" t="s">
        <v>35</v>
      </c>
      <c r="BO284" s="122" t="s">
        <v>35</v>
      </c>
      <c r="BP284" s="122" t="s">
        <v>35</v>
      </c>
      <c r="BQ284" s="117" t="s">
        <v>35</v>
      </c>
    </row>
    <row r="285" s="589" customFormat="true" ht="15" customHeight="true" x14ac:dyDescent="0.2">
      <c r="B285" s="622"/>
      <c r="R285" s="420"/>
      <c r="S285" s="420"/>
      <c r="T285" s="420"/>
      <c r="U285" s="420"/>
      <c r="V285" s="420"/>
      <c r="W285" s="420"/>
      <c r="X285" s="420"/>
      <c r="Y285" s="420"/>
      <c r="Z285" s="420"/>
      <c r="AA285" s="420"/>
      <c r="AB285" s="420"/>
      <c r="AC285" s="420"/>
      <c r="AD285" s="420"/>
      <c r="AE285" s="420"/>
      <c r="AF285" s="420"/>
      <c r="AG285" s="420"/>
      <c r="AH285" s="420"/>
      <c r="AI285" s="420"/>
      <c r="AJ285" s="420"/>
      <c r="AK285" s="420"/>
      <c r="AL285" s="420"/>
      <c r="AM285" s="420"/>
      <c r="AN285" s="420"/>
      <c r="AO285" s="420"/>
      <c r="AP285" s="420"/>
      <c r="AQ285" s="420"/>
      <c r="AR285" s="420"/>
      <c r="AS285" s="420"/>
      <c r="AT285" s="420"/>
      <c r="AU285" s="420"/>
      <c r="AV285" s="420"/>
      <c r="AW285" s="420"/>
      <c r="AX285" s="420"/>
      <c r="AY285" s="420"/>
      <c r="BA285" s="384"/>
      <c r="BB285" s="382"/>
      <c r="BC285" s="382"/>
      <c r="BD285" s="382"/>
      <c r="BE285" s="382"/>
      <c r="BF285" s="382"/>
      <c r="BG285" s="382"/>
      <c r="BH285" s="382"/>
      <c r="BI285" s="382"/>
      <c r="BJ285" s="382"/>
      <c r="BK285" s="382"/>
      <c r="BL285" s="382"/>
      <c r="BM285" s="382"/>
      <c r="BN285" s="382"/>
      <c r="BO285" s="382"/>
      <c r="BP285" s="382"/>
      <c r="BQ285" s="382"/>
    </row>
    <row r="286" s="589" customFormat="true" ht="15" customHeight="true" x14ac:dyDescent="0.2">
      <c r="B286" s="622"/>
      <c r="R286" s="420"/>
      <c r="S286" s="420"/>
      <c r="T286" s="420"/>
      <c r="U286" s="420"/>
      <c r="V286" s="420"/>
      <c r="W286" s="420"/>
      <c r="X286" s="420"/>
      <c r="Y286" s="420"/>
      <c r="Z286" s="420"/>
      <c r="AA286" s="420"/>
      <c r="AB286" s="420"/>
      <c r="AC286" s="420"/>
      <c r="AD286" s="420"/>
      <c r="AE286" s="420"/>
      <c r="AF286" s="420"/>
      <c r="AG286" s="420"/>
      <c r="AH286" s="420"/>
      <c r="AI286" s="420"/>
      <c r="AJ286" s="420"/>
      <c r="AK286" s="420"/>
      <c r="AL286" s="420"/>
      <c r="AM286" s="420"/>
      <c r="AN286" s="420"/>
      <c r="AO286" s="420"/>
      <c r="AP286" s="420"/>
      <c r="AQ286" s="420"/>
      <c r="AR286" s="420"/>
      <c r="AS286" s="420"/>
      <c r="AT286" s="420"/>
      <c r="AU286" s="420"/>
      <c r="AV286" s="420"/>
      <c r="AW286" s="420"/>
      <c r="AX286" s="420"/>
      <c r="AY286" s="420"/>
      <c r="BA286" s="384"/>
      <c r="BB286" s="382"/>
      <c r="BC286" s="382"/>
      <c r="BD286" s="382"/>
      <c r="BE286" s="382"/>
      <c r="BF286" s="382"/>
      <c r="BG286" s="382"/>
      <c r="BH286" s="382"/>
      <c r="BI286" s="382"/>
      <c r="BJ286" s="382"/>
      <c r="BK286" s="382"/>
      <c r="BL286" s="382"/>
      <c r="BM286" s="382"/>
      <c r="BN286" s="382"/>
      <c r="BO286" s="382"/>
      <c r="BP286" s="382"/>
      <c r="BQ286" s="382"/>
    </row>
    <row r="287" s="589" customFormat="true" ht="15" customHeight="true" x14ac:dyDescent="0.2">
      <c r="B287" s="622"/>
      <c r="R287" s="420"/>
      <c r="S287" s="420"/>
      <c r="T287" s="420"/>
      <c r="U287" s="420"/>
      <c r="V287" s="420"/>
      <c r="W287" s="420"/>
      <c r="X287" s="420"/>
      <c r="Y287" s="420"/>
      <c r="Z287" s="420"/>
      <c r="AA287" s="420"/>
      <c r="AB287" s="420"/>
      <c r="AC287" s="420"/>
      <c r="AD287" s="420"/>
      <c r="AE287" s="420"/>
      <c r="AF287" s="420"/>
      <c r="AG287" s="420"/>
      <c r="AH287" s="420"/>
      <c r="AI287" s="420"/>
      <c r="AJ287" s="420"/>
      <c r="AK287" s="420"/>
      <c r="AL287" s="420"/>
      <c r="AM287" s="420"/>
      <c r="AN287" s="420"/>
      <c r="AO287" s="420"/>
      <c r="AP287" s="420"/>
      <c r="AQ287" s="420"/>
      <c r="AR287" s="420"/>
      <c r="AS287" s="420"/>
      <c r="AT287" s="420"/>
      <c r="AU287" s="420"/>
      <c r="AV287" s="420"/>
      <c r="AW287" s="420"/>
      <c r="AX287" s="420"/>
      <c r="AY287" s="420"/>
      <c r="BA287" s="384"/>
      <c r="BB287" s="382"/>
      <c r="BC287" s="382"/>
      <c r="BD287" s="382"/>
      <c r="BE287" s="382"/>
      <c r="BF287" s="382"/>
      <c r="BG287" s="382"/>
      <c r="BH287" s="382"/>
      <c r="BI287" s="382"/>
      <c r="BJ287" s="382"/>
      <c r="BK287" s="382"/>
      <c r="BL287" s="382"/>
      <c r="BM287" s="382"/>
      <c r="BN287" s="382"/>
      <c r="BO287" s="382"/>
      <c r="BP287" s="382"/>
      <c r="BQ287" s="382"/>
    </row>
    <row r="288" s="589" customFormat="true" ht="15" customHeight="true" x14ac:dyDescent="0.2">
      <c r="B288" s="622"/>
      <c r="R288" s="420"/>
      <c r="S288" s="420"/>
      <c r="T288" s="420"/>
      <c r="U288" s="420"/>
      <c r="V288" s="420"/>
      <c r="W288" s="420"/>
      <c r="X288" s="420"/>
      <c r="Y288" s="420"/>
      <c r="Z288" s="420"/>
      <c r="AA288" s="420"/>
      <c r="AB288" s="420"/>
      <c r="AC288" s="420"/>
      <c r="AD288" s="420"/>
      <c r="AE288" s="420"/>
      <c r="AF288" s="420"/>
      <c r="AG288" s="420"/>
      <c r="AH288" s="420"/>
      <c r="AI288" s="420"/>
      <c r="AJ288" s="420"/>
      <c r="AK288" s="420"/>
      <c r="AL288" s="420"/>
      <c r="AM288" s="420"/>
      <c r="AN288" s="420"/>
      <c r="AO288" s="420"/>
      <c r="AP288" s="420"/>
      <c r="AQ288" s="420"/>
      <c r="AR288" s="420"/>
      <c r="AS288" s="420"/>
      <c r="AT288" s="420"/>
      <c r="AU288" s="420"/>
      <c r="AV288" s="420"/>
      <c r="AW288" s="420"/>
      <c r="AX288" s="420"/>
      <c r="AY288" s="420"/>
      <c r="BA288" s="384"/>
      <c r="BB288" s="382"/>
      <c r="BC288" s="382"/>
      <c r="BD288" s="382"/>
      <c r="BE288" s="382"/>
      <c r="BF288" s="382"/>
      <c r="BG288" s="382"/>
      <c r="BH288" s="382"/>
      <c r="BI288" s="382"/>
      <c r="BJ288" s="382"/>
      <c r="BK288" s="382"/>
      <c r="BL288" s="382"/>
      <c r="BM288" s="382"/>
      <c r="BN288" s="382"/>
      <c r="BO288" s="382"/>
      <c r="BP288" s="382"/>
      <c r="BQ288" s="382"/>
    </row>
    <row r="289" s="589" customFormat="true" ht="15" customHeight="true" x14ac:dyDescent="0.2">
      <c r="A289" s="600"/>
      <c r="B289" s="599"/>
      <c r="C289" s="600"/>
      <c r="R289" s="420"/>
      <c r="S289" s="420"/>
      <c r="T289" s="420"/>
      <c r="U289" s="420"/>
      <c r="V289" s="420"/>
      <c r="W289" s="420"/>
      <c r="X289" s="420"/>
      <c r="Y289" s="420"/>
      <c r="Z289" s="420"/>
      <c r="AA289" s="420"/>
      <c r="AB289" s="420"/>
      <c r="AC289" s="420"/>
      <c r="AD289" s="420"/>
      <c r="AE289" s="420"/>
      <c r="AF289" s="420"/>
      <c r="AG289" s="420"/>
      <c r="AH289" s="420"/>
      <c r="AI289" s="420"/>
      <c r="AJ289" s="420"/>
      <c r="AK289" s="420"/>
      <c r="AL289" s="420"/>
      <c r="AM289" s="420"/>
      <c r="AN289" s="420"/>
      <c r="AO289" s="420"/>
      <c r="AP289" s="420"/>
      <c r="AQ289" s="420"/>
      <c r="AR289" s="420"/>
      <c r="AS289" s="420"/>
      <c r="AT289" s="420"/>
      <c r="AU289" s="420"/>
      <c r="AV289" s="420"/>
      <c r="AW289" s="420"/>
      <c r="AX289" s="420"/>
      <c r="AY289" s="420"/>
      <c r="BA289" s="384"/>
      <c r="BB289" s="382"/>
      <c r="BC289" s="382"/>
      <c r="BD289" s="382"/>
      <c r="BE289" s="382"/>
      <c r="BF289" s="382"/>
      <c r="BG289" s="382"/>
      <c r="BH289" s="382"/>
      <c r="BI289" s="382"/>
      <c r="BJ289" s="382"/>
      <c r="BK289" s="382"/>
      <c r="BL289" s="382"/>
      <c r="BM289" s="382"/>
      <c r="BN289" s="382"/>
      <c r="BO289" s="382"/>
      <c r="BP289" s="382"/>
      <c r="BQ289" s="382"/>
    </row>
    <row r="290" s="589" customFormat="true" ht="15" customHeight="true" x14ac:dyDescent="0.2">
      <c r="A290" s="623"/>
      <c r="B290" s="624"/>
      <c r="C290" s="625"/>
      <c r="R290" s="420"/>
      <c r="S290" s="420"/>
      <c r="T290" s="420"/>
      <c r="U290" s="420"/>
      <c r="V290" s="420"/>
      <c r="W290" s="420"/>
      <c r="X290" s="420"/>
      <c r="Y290" s="420"/>
      <c r="Z290" s="420"/>
      <c r="AA290" s="420"/>
      <c r="AB290" s="420"/>
      <c r="AC290" s="420"/>
      <c r="AD290" s="420"/>
      <c r="AE290" s="420"/>
      <c r="AF290" s="420"/>
      <c r="AG290" s="420"/>
      <c r="AH290" s="420"/>
      <c r="AI290" s="420"/>
      <c r="AJ290" s="420"/>
      <c r="AK290" s="420"/>
      <c r="AL290" s="420"/>
      <c r="AM290" s="420"/>
      <c r="AN290" s="420"/>
      <c r="AO290" s="420"/>
      <c r="AP290" s="420"/>
      <c r="AQ290" s="420"/>
      <c r="AR290" s="420"/>
      <c r="AS290" s="420"/>
      <c r="AT290" s="420"/>
      <c r="AU290" s="420"/>
      <c r="AV290" s="420"/>
      <c r="AW290" s="420"/>
      <c r="AX290" s="420"/>
      <c r="AY290" s="420"/>
      <c r="BA290" s="384"/>
      <c r="BB290" s="382"/>
      <c r="BC290" s="382"/>
      <c r="BD290" s="382"/>
      <c r="BE290" s="382"/>
      <c r="BF290" s="382"/>
      <c r="BG290" s="382"/>
      <c r="BH290" s="382"/>
      <c r="BI290" s="382"/>
      <c r="BJ290" s="382"/>
      <c r="BK290" s="382"/>
      <c r="BL290" s="382"/>
      <c r="BM290" s="382"/>
      <c r="BN290" s="382"/>
      <c r="BO290" s="382"/>
      <c r="BP290" s="382"/>
      <c r="BQ290" s="382"/>
    </row>
    <row r="291" s="589" customFormat="true" ht="15" customHeight="true" x14ac:dyDescent="0.2">
      <c r="A291" s="623"/>
      <c r="B291" s="624"/>
      <c r="C291" s="625"/>
      <c r="R291" s="420"/>
      <c r="S291" s="420"/>
      <c r="T291" s="420"/>
      <c r="U291" s="420"/>
      <c r="V291" s="420"/>
      <c r="W291" s="420"/>
      <c r="X291" s="420"/>
      <c r="Y291" s="420"/>
      <c r="Z291" s="420"/>
      <c r="AA291" s="420"/>
      <c r="AB291" s="420"/>
      <c r="AC291" s="420"/>
      <c r="AD291" s="420"/>
      <c r="AE291" s="420"/>
      <c r="AF291" s="420"/>
      <c r="AG291" s="420"/>
      <c r="AH291" s="420"/>
      <c r="AI291" s="420"/>
      <c r="AJ291" s="420"/>
      <c r="AK291" s="420"/>
      <c r="AL291" s="420"/>
      <c r="AM291" s="420"/>
      <c r="AN291" s="420"/>
      <c r="AO291" s="420"/>
      <c r="AP291" s="420"/>
      <c r="AQ291" s="420"/>
      <c r="AR291" s="420"/>
      <c r="AS291" s="420"/>
      <c r="AT291" s="420"/>
      <c r="AU291" s="420"/>
      <c r="AV291" s="420"/>
      <c r="AW291" s="420"/>
      <c r="AX291" s="420"/>
      <c r="AY291" s="420"/>
      <c r="BA291" s="384"/>
      <c r="BB291" s="382"/>
      <c r="BC291" s="382"/>
      <c r="BD291" s="382"/>
      <c r="BE291" s="382"/>
      <c r="BF291" s="382"/>
      <c r="BG291" s="382"/>
      <c r="BH291" s="382"/>
      <c r="BI291" s="382"/>
      <c r="BJ291" s="382"/>
      <c r="BK291" s="382"/>
      <c r="BL291" s="382"/>
      <c r="BM291" s="382"/>
      <c r="BN291" s="382"/>
      <c r="BO291" s="382"/>
      <c r="BP291" s="382"/>
      <c r="BQ291" s="382"/>
    </row>
    <row r="292" s="589" customFormat="true" ht="15" customHeight="true" x14ac:dyDescent="0.2">
      <c r="A292" s="623"/>
      <c r="B292" s="624"/>
      <c r="C292" s="625"/>
      <c r="R292" s="420"/>
      <c r="S292" s="420"/>
      <c r="T292" s="420"/>
      <c r="U292" s="420"/>
      <c r="V292" s="420"/>
      <c r="W292" s="420"/>
      <c r="X292" s="420"/>
      <c r="Y292" s="420"/>
      <c r="Z292" s="420"/>
      <c r="AA292" s="420"/>
      <c r="AB292" s="420"/>
      <c r="AC292" s="420"/>
      <c r="AD292" s="420"/>
      <c r="AE292" s="420"/>
      <c r="AF292" s="420"/>
      <c r="AG292" s="420"/>
      <c r="AH292" s="420"/>
      <c r="AI292" s="420"/>
      <c r="AJ292" s="420"/>
      <c r="AK292" s="420"/>
      <c r="AL292" s="420"/>
      <c r="AM292" s="420"/>
      <c r="AN292" s="420"/>
      <c r="AO292" s="420"/>
      <c r="AP292" s="420"/>
      <c r="AQ292" s="420"/>
      <c r="AR292" s="420"/>
      <c r="AS292" s="420"/>
      <c r="AT292" s="420"/>
      <c r="AU292" s="420"/>
      <c r="AV292" s="420"/>
      <c r="AW292" s="420"/>
      <c r="AX292" s="420"/>
      <c r="AY292" s="420"/>
      <c r="BA292" s="384"/>
      <c r="BB292" s="382"/>
      <c r="BC292" s="382"/>
      <c r="BD292" s="382"/>
      <c r="BE292" s="382"/>
      <c r="BF292" s="382"/>
      <c r="BG292" s="382"/>
      <c r="BH292" s="382"/>
      <c r="BI292" s="382"/>
      <c r="BJ292" s="382"/>
      <c r="BK292" s="382"/>
      <c r="BL292" s="382"/>
      <c r="BM292" s="382"/>
      <c r="BN292" s="382"/>
      <c r="BO292" s="382"/>
      <c r="BP292" s="382"/>
      <c r="BQ292" s="382"/>
    </row>
    <row r="293" s="589" customFormat="true" ht="15" customHeight="true" x14ac:dyDescent="0.2">
      <c r="A293" s="623"/>
      <c r="B293" s="624"/>
      <c r="C293" s="588"/>
      <c r="R293" s="420"/>
      <c r="S293" s="420"/>
      <c r="T293" s="420"/>
      <c r="U293" s="420"/>
      <c r="V293" s="420"/>
      <c r="W293" s="420"/>
      <c r="X293" s="420"/>
      <c r="Y293" s="420"/>
      <c r="Z293" s="420"/>
      <c r="AA293" s="420"/>
      <c r="AB293" s="420"/>
      <c r="AC293" s="420"/>
      <c r="AD293" s="420"/>
      <c r="AE293" s="420"/>
      <c r="AF293" s="420"/>
      <c r="AG293" s="420"/>
      <c r="AH293" s="420"/>
      <c r="AI293" s="420"/>
      <c r="AJ293" s="420"/>
      <c r="AK293" s="420"/>
      <c r="AL293" s="420"/>
      <c r="AM293" s="420"/>
      <c r="AN293" s="420"/>
      <c r="AO293" s="420"/>
      <c r="AP293" s="420"/>
      <c r="AQ293" s="420"/>
      <c r="AR293" s="420"/>
      <c r="AS293" s="420"/>
      <c r="AT293" s="420"/>
      <c r="AU293" s="420"/>
      <c r="AV293" s="420"/>
      <c r="AW293" s="420"/>
      <c r="AX293" s="420"/>
      <c r="AY293" s="420"/>
      <c r="BA293" s="384"/>
      <c r="BB293" s="382"/>
      <c r="BC293" s="382"/>
      <c r="BD293" s="382"/>
      <c r="BE293" s="382"/>
      <c r="BF293" s="382"/>
      <c r="BG293" s="382"/>
      <c r="BH293" s="382"/>
      <c r="BI293" s="382"/>
      <c r="BJ293" s="382"/>
      <c r="BK293" s="382"/>
      <c r="BL293" s="382"/>
      <c r="BM293" s="382"/>
      <c r="BN293" s="382"/>
      <c r="BO293" s="382"/>
      <c r="BP293" s="382"/>
      <c r="BQ293" s="382"/>
    </row>
    <row r="294" s="589" customFormat="true" ht="15" customHeight="true" x14ac:dyDescent="0.2">
      <c r="A294" s="623"/>
      <c r="B294" s="624"/>
      <c r="C294" s="588"/>
      <c r="R294" s="420"/>
      <c r="S294" s="420"/>
      <c r="T294" s="420"/>
      <c r="U294" s="420"/>
      <c r="V294" s="420"/>
      <c r="W294" s="420"/>
      <c r="X294" s="420"/>
      <c r="Y294" s="420"/>
      <c r="Z294" s="420"/>
      <c r="AA294" s="420"/>
      <c r="AB294" s="420"/>
      <c r="AC294" s="420"/>
      <c r="AD294" s="420"/>
      <c r="AE294" s="420"/>
      <c r="AF294" s="420"/>
      <c r="AG294" s="420"/>
      <c r="AH294" s="420"/>
      <c r="AI294" s="420"/>
      <c r="AJ294" s="420"/>
      <c r="AK294" s="420"/>
      <c r="AL294" s="420"/>
      <c r="AM294" s="420"/>
      <c r="AN294" s="420"/>
      <c r="AO294" s="420"/>
      <c r="AP294" s="420"/>
      <c r="AQ294" s="420"/>
      <c r="AR294" s="420"/>
      <c r="AS294" s="420"/>
      <c r="AT294" s="420"/>
      <c r="AU294" s="420"/>
      <c r="AV294" s="420"/>
      <c r="AW294" s="420"/>
      <c r="AX294" s="420"/>
      <c r="AY294" s="420"/>
      <c r="BA294" s="384"/>
      <c r="BB294" s="382"/>
      <c r="BC294" s="382"/>
      <c r="BD294" s="382"/>
      <c r="BE294" s="382"/>
      <c r="BF294" s="382"/>
      <c r="BG294" s="382"/>
      <c r="BH294" s="382"/>
      <c r="BI294" s="382"/>
      <c r="BJ294" s="382"/>
      <c r="BK294" s="382"/>
      <c r="BL294" s="382"/>
      <c r="BM294" s="382"/>
      <c r="BN294" s="382"/>
      <c r="BO294" s="382"/>
      <c r="BP294" s="382"/>
      <c r="BQ294" s="382"/>
    </row>
    <row r="295" s="589" customFormat="true" ht="15" customHeight="true" x14ac:dyDescent="0.2">
      <c r="A295" s="623"/>
      <c r="B295" s="624"/>
      <c r="C295" s="588"/>
      <c r="R295" s="420"/>
      <c r="S295" s="420"/>
      <c r="T295" s="420"/>
      <c r="U295" s="420"/>
      <c r="V295" s="420"/>
      <c r="W295" s="420"/>
      <c r="X295" s="420"/>
      <c r="Y295" s="420"/>
      <c r="Z295" s="420"/>
      <c r="AA295" s="420"/>
      <c r="AB295" s="420"/>
      <c r="AC295" s="420"/>
      <c r="AD295" s="420"/>
      <c r="AE295" s="420"/>
      <c r="AF295" s="420"/>
      <c r="AG295" s="420"/>
      <c r="AH295" s="420"/>
      <c r="AI295" s="420"/>
      <c r="AJ295" s="420"/>
      <c r="AK295" s="420"/>
      <c r="AL295" s="420"/>
      <c r="AM295" s="420"/>
      <c r="AN295" s="420"/>
      <c r="AO295" s="420"/>
      <c r="AP295" s="420"/>
      <c r="AQ295" s="420"/>
      <c r="AR295" s="420"/>
      <c r="AS295" s="420"/>
      <c r="AT295" s="420"/>
      <c r="AU295" s="420"/>
      <c r="AV295" s="420"/>
      <c r="AW295" s="420"/>
      <c r="AX295" s="420"/>
      <c r="AY295" s="420"/>
      <c r="BA295" s="384"/>
      <c r="BB295" s="382"/>
      <c r="BC295" s="382"/>
      <c r="BD295" s="382"/>
      <c r="BE295" s="382"/>
      <c r="BF295" s="382"/>
      <c r="BG295" s="382"/>
      <c r="BH295" s="382"/>
      <c r="BI295" s="382"/>
      <c r="BJ295" s="382"/>
      <c r="BK295" s="382"/>
      <c r="BL295" s="382"/>
      <c r="BM295" s="382"/>
      <c r="BN295" s="382"/>
      <c r="BO295" s="382"/>
      <c r="BP295" s="382"/>
      <c r="BQ295" s="382"/>
    </row>
    <row r="296" s="589" customFormat="true" ht="15" customHeight="true" x14ac:dyDescent="0.2">
      <c r="A296" s="623"/>
      <c r="B296" s="624"/>
      <c r="C296" s="588"/>
      <c r="R296" s="420"/>
      <c r="S296" s="420"/>
      <c r="T296" s="420"/>
      <c r="U296" s="420"/>
      <c r="V296" s="420"/>
      <c r="W296" s="420"/>
      <c r="X296" s="420"/>
      <c r="Y296" s="420"/>
      <c r="Z296" s="420"/>
      <c r="AA296" s="420"/>
      <c r="AB296" s="420"/>
      <c r="AC296" s="420"/>
      <c r="AD296" s="420"/>
      <c r="AE296" s="420"/>
      <c r="AF296" s="420"/>
      <c r="AG296" s="420"/>
      <c r="AH296" s="420"/>
      <c r="AI296" s="420"/>
      <c r="AJ296" s="420"/>
      <c r="AK296" s="420"/>
      <c r="AL296" s="420"/>
      <c r="AM296" s="420"/>
      <c r="AN296" s="420"/>
      <c r="AO296" s="420"/>
      <c r="AP296" s="420"/>
      <c r="AQ296" s="420"/>
      <c r="AR296" s="420"/>
      <c r="AS296" s="420"/>
      <c r="AT296" s="420"/>
      <c r="AU296" s="420"/>
      <c r="AV296" s="420"/>
      <c r="AW296" s="420"/>
      <c r="AX296" s="420"/>
      <c r="AY296" s="420"/>
      <c r="BA296" s="384"/>
      <c r="BB296" s="382"/>
      <c r="BC296" s="382"/>
      <c r="BD296" s="382"/>
      <c r="BE296" s="382"/>
      <c r="BF296" s="382"/>
      <c r="BG296" s="382"/>
      <c r="BH296" s="382"/>
      <c r="BI296" s="382"/>
      <c r="BJ296" s="382"/>
      <c r="BK296" s="382"/>
      <c r="BL296" s="382"/>
      <c r="BM296" s="382"/>
      <c r="BN296" s="382"/>
      <c r="BO296" s="382"/>
      <c r="BP296" s="382"/>
      <c r="BQ296" s="382"/>
    </row>
    <row r="297" s="589" customFormat="true" ht="15" customHeight="true" x14ac:dyDescent="0.2">
      <c r="A297" s="623"/>
      <c r="B297" s="624"/>
      <c r="C297" s="588"/>
      <c r="R297" s="420"/>
      <c r="S297" s="420"/>
      <c r="T297" s="420"/>
      <c r="U297" s="420"/>
      <c r="V297" s="420"/>
      <c r="W297" s="420"/>
      <c r="X297" s="420"/>
      <c r="Y297" s="420"/>
      <c r="Z297" s="420"/>
      <c r="AA297" s="420"/>
      <c r="AB297" s="420"/>
      <c r="AC297" s="420"/>
      <c r="AD297" s="420"/>
      <c r="AE297" s="420"/>
      <c r="AF297" s="420"/>
      <c r="AG297" s="420"/>
      <c r="AH297" s="420"/>
      <c r="AI297" s="420"/>
      <c r="AJ297" s="420"/>
      <c r="AK297" s="420"/>
      <c r="AL297" s="420"/>
      <c r="AM297" s="420"/>
      <c r="AN297" s="420"/>
      <c r="AO297" s="420"/>
      <c r="AP297" s="420"/>
      <c r="AQ297" s="420"/>
      <c r="AR297" s="420"/>
      <c r="AS297" s="420"/>
      <c r="AT297" s="420"/>
      <c r="AU297" s="420"/>
      <c r="AV297" s="420"/>
      <c r="AW297" s="420"/>
      <c r="AX297" s="420"/>
      <c r="AY297" s="420"/>
      <c r="BA297" s="384"/>
      <c r="BB297" s="382"/>
      <c r="BC297" s="382"/>
      <c r="BD297" s="382"/>
      <c r="BE297" s="382"/>
      <c r="BF297" s="382"/>
      <c r="BG297" s="382"/>
      <c r="BH297" s="382"/>
      <c r="BI297" s="382"/>
      <c r="BJ297" s="382"/>
      <c r="BK297" s="382"/>
      <c r="BL297" s="382"/>
      <c r="BM297" s="382"/>
      <c r="BN297" s="382"/>
      <c r="BO297" s="382"/>
      <c r="BP297" s="382"/>
      <c r="BQ297" s="382"/>
    </row>
    <row r="298" s="589" customFormat="true" ht="15" customHeight="true" x14ac:dyDescent="0.2">
      <c r="B298" s="622"/>
      <c r="R298" s="420"/>
      <c r="S298" s="420"/>
      <c r="T298" s="420"/>
      <c r="U298" s="420"/>
      <c r="V298" s="420"/>
      <c r="W298" s="420"/>
      <c r="X298" s="420"/>
      <c r="Y298" s="420"/>
      <c r="Z298" s="420"/>
      <c r="AA298" s="420"/>
      <c r="AB298" s="420"/>
      <c r="AC298" s="420"/>
      <c r="AD298" s="420"/>
      <c r="AE298" s="420"/>
      <c r="AF298" s="420"/>
      <c r="AG298" s="420"/>
      <c r="AH298" s="420"/>
      <c r="AI298" s="420"/>
      <c r="AJ298" s="420"/>
      <c r="AK298" s="420"/>
      <c r="AL298" s="420"/>
      <c r="AM298" s="420"/>
      <c r="AN298" s="420"/>
      <c r="AO298" s="420"/>
      <c r="AP298" s="420"/>
      <c r="AQ298" s="420"/>
      <c r="AR298" s="420"/>
      <c r="AS298" s="420"/>
      <c r="AT298" s="420"/>
      <c r="AU298" s="420"/>
      <c r="AV298" s="420"/>
      <c r="AW298" s="420"/>
      <c r="AX298" s="420"/>
      <c r="AY298" s="420"/>
      <c r="BA298" s="384"/>
      <c r="BB298" s="382"/>
      <c r="BC298" s="382"/>
      <c r="BD298" s="382"/>
      <c r="BE298" s="382"/>
      <c r="BF298" s="382"/>
      <c r="BG298" s="382"/>
      <c r="BH298" s="382"/>
      <c r="BI298" s="382"/>
      <c r="BJ298" s="382"/>
      <c r="BK298" s="382"/>
      <c r="BL298" s="382"/>
      <c r="BM298" s="382"/>
      <c r="BN298" s="382"/>
      <c r="BO298" s="382"/>
      <c r="BP298" s="382"/>
      <c r="BQ298" s="382"/>
    </row>
    <row r="299" s="589" customFormat="true" ht="15" customHeight="true" x14ac:dyDescent="0.2">
      <c r="A299" s="600"/>
      <c r="B299" s="599"/>
      <c r="C299" s="600"/>
      <c r="D299" s="600"/>
      <c r="R299" s="420"/>
      <c r="S299" s="420"/>
      <c r="T299" s="420"/>
      <c r="U299" s="420"/>
      <c r="V299" s="420"/>
      <c r="W299" s="420"/>
      <c r="X299" s="420"/>
      <c r="Y299" s="420"/>
      <c r="Z299" s="420"/>
      <c r="AA299" s="420"/>
      <c r="AB299" s="420"/>
      <c r="AC299" s="420"/>
      <c r="AD299" s="420"/>
      <c r="AE299" s="420"/>
      <c r="AF299" s="420"/>
      <c r="AG299" s="420"/>
      <c r="AH299" s="420"/>
      <c r="AI299" s="420"/>
      <c r="AJ299" s="420"/>
      <c r="AK299" s="420"/>
      <c r="AL299" s="420"/>
      <c r="AM299" s="420"/>
      <c r="AN299" s="420"/>
      <c r="AO299" s="420"/>
      <c r="AP299" s="420"/>
      <c r="AQ299" s="420"/>
      <c r="AR299" s="420"/>
      <c r="AS299" s="420"/>
      <c r="AT299" s="420"/>
      <c r="AU299" s="420"/>
      <c r="AV299" s="420"/>
      <c r="AW299" s="420"/>
      <c r="AX299" s="420"/>
      <c r="AY299" s="420"/>
      <c r="BA299" s="384"/>
      <c r="BB299" s="382"/>
      <c r="BC299" s="382"/>
      <c r="BD299" s="382"/>
      <c r="BE299" s="382"/>
      <c r="BF299" s="382"/>
      <c r="BG299" s="382"/>
      <c r="BH299" s="382"/>
      <c r="BI299" s="382"/>
      <c r="BJ299" s="382"/>
      <c r="BK299" s="382"/>
      <c r="BL299" s="382"/>
      <c r="BM299" s="382"/>
      <c r="BN299" s="382"/>
      <c r="BO299" s="382"/>
      <c r="BP299" s="382"/>
      <c r="BQ299" s="382"/>
    </row>
    <row r="300" s="589" customFormat="true" ht="15" customHeight="true" x14ac:dyDescent="0.2">
      <c r="A300" s="623"/>
      <c r="B300" s="624"/>
      <c r="C300" s="625"/>
      <c r="D300" s="625"/>
      <c r="R300" s="420"/>
      <c r="S300" s="420"/>
      <c r="T300" s="420"/>
      <c r="U300" s="420"/>
      <c r="V300" s="420"/>
      <c r="W300" s="420"/>
      <c r="X300" s="420"/>
      <c r="Y300" s="420"/>
      <c r="Z300" s="420"/>
      <c r="AA300" s="420"/>
      <c r="AB300" s="420"/>
      <c r="AC300" s="420"/>
      <c r="AD300" s="420"/>
      <c r="AE300" s="420"/>
      <c r="AF300" s="420"/>
      <c r="AG300" s="420"/>
      <c r="AH300" s="420"/>
      <c r="AI300" s="420"/>
      <c r="AJ300" s="420"/>
      <c r="AK300" s="420"/>
      <c r="AL300" s="420"/>
      <c r="AM300" s="420"/>
      <c r="AN300" s="420"/>
      <c r="AO300" s="420"/>
      <c r="AP300" s="420"/>
      <c r="AQ300" s="420"/>
      <c r="AR300" s="420"/>
      <c r="AS300" s="420"/>
      <c r="AT300" s="420"/>
      <c r="AU300" s="420"/>
      <c r="AV300" s="420"/>
      <c r="AW300" s="420"/>
      <c r="AX300" s="420"/>
      <c r="AY300" s="420"/>
      <c r="BA300" s="384"/>
      <c r="BB300" s="382"/>
      <c r="BC300" s="382"/>
      <c r="BD300" s="382"/>
      <c r="BE300" s="382"/>
      <c r="BF300" s="382"/>
      <c r="BG300" s="382"/>
      <c r="BH300" s="382"/>
      <c r="BI300" s="382"/>
      <c r="BJ300" s="382"/>
      <c r="BK300" s="382"/>
      <c r="BL300" s="382"/>
      <c r="BM300" s="382"/>
      <c r="BN300" s="382"/>
      <c r="BO300" s="382"/>
      <c r="BP300" s="382"/>
      <c r="BQ300" s="382"/>
    </row>
    <row r="301" s="589" customFormat="true" ht="15" customHeight="true" x14ac:dyDescent="0.2">
      <c r="A301" s="623"/>
      <c r="B301" s="624"/>
      <c r="C301" s="625"/>
      <c r="D301" s="625"/>
      <c r="R301" s="420"/>
      <c r="S301" s="420"/>
      <c r="T301" s="420"/>
      <c r="U301" s="420"/>
      <c r="V301" s="420"/>
      <c r="W301" s="420"/>
      <c r="X301" s="420"/>
      <c r="Y301" s="420"/>
      <c r="Z301" s="420"/>
      <c r="AA301" s="420"/>
      <c r="AB301" s="420"/>
      <c r="AC301" s="420"/>
      <c r="AD301" s="420"/>
      <c r="AE301" s="420"/>
      <c r="AF301" s="420"/>
      <c r="AG301" s="420"/>
      <c r="AH301" s="420"/>
      <c r="AI301" s="420"/>
      <c r="AJ301" s="420"/>
      <c r="AK301" s="420"/>
      <c r="AL301" s="420"/>
      <c r="AM301" s="420"/>
      <c r="AN301" s="420"/>
      <c r="AO301" s="420"/>
      <c r="AP301" s="420"/>
      <c r="AQ301" s="420"/>
      <c r="AR301" s="420"/>
      <c r="AS301" s="420"/>
      <c r="AT301" s="420"/>
      <c r="AU301" s="420"/>
      <c r="AV301" s="420"/>
      <c r="AW301" s="420"/>
      <c r="AX301" s="420"/>
      <c r="AY301" s="420"/>
      <c r="BA301" s="384"/>
      <c r="BB301" s="382"/>
      <c r="BC301" s="382"/>
      <c r="BD301" s="382"/>
      <c r="BE301" s="382"/>
      <c r="BF301" s="382"/>
      <c r="BG301" s="382"/>
      <c r="BH301" s="382"/>
      <c r="BI301" s="382"/>
      <c r="BJ301" s="382"/>
      <c r="BK301" s="382"/>
      <c r="BL301" s="382"/>
      <c r="BM301" s="382"/>
      <c r="BN301" s="382"/>
      <c r="BO301" s="382"/>
      <c r="BP301" s="382"/>
      <c r="BQ301" s="382"/>
    </row>
    <row r="302" s="589" customFormat="true" ht="15" customHeight="true" x14ac:dyDescent="0.2">
      <c r="A302" s="623"/>
      <c r="B302" s="624"/>
      <c r="C302" s="625"/>
      <c r="D302" s="625"/>
      <c r="R302" s="420"/>
      <c r="S302" s="420"/>
      <c r="T302" s="420"/>
      <c r="U302" s="420"/>
      <c r="V302" s="420"/>
      <c r="W302" s="420"/>
      <c r="X302" s="420"/>
      <c r="Y302" s="420"/>
      <c r="Z302" s="420"/>
      <c r="AA302" s="420"/>
      <c r="AB302" s="420"/>
      <c r="AC302" s="420"/>
      <c r="AD302" s="420"/>
      <c r="AE302" s="420"/>
      <c r="AF302" s="420"/>
      <c r="AG302" s="420"/>
      <c r="AH302" s="420"/>
      <c r="AI302" s="420"/>
      <c r="AJ302" s="420"/>
      <c r="AK302" s="420"/>
      <c r="AL302" s="420"/>
      <c r="AM302" s="420"/>
      <c r="AN302" s="420"/>
      <c r="AO302" s="420"/>
      <c r="AP302" s="420"/>
      <c r="AQ302" s="420"/>
      <c r="AR302" s="420"/>
      <c r="AS302" s="420"/>
      <c r="AT302" s="420"/>
      <c r="AU302" s="420"/>
      <c r="AV302" s="420"/>
      <c r="AW302" s="420"/>
      <c r="AX302" s="420"/>
      <c r="AY302" s="420"/>
      <c r="BA302" s="384"/>
      <c r="BB302" s="382"/>
      <c r="BC302" s="382"/>
      <c r="BD302" s="382"/>
      <c r="BE302" s="382"/>
      <c r="BF302" s="382"/>
      <c r="BG302" s="382"/>
      <c r="BH302" s="382"/>
      <c r="BI302" s="382"/>
      <c r="BJ302" s="382"/>
      <c r="BK302" s="382"/>
      <c r="BL302" s="382"/>
      <c r="BM302" s="382"/>
      <c r="BN302" s="382"/>
      <c r="BO302" s="382"/>
      <c r="BP302" s="382"/>
      <c r="BQ302" s="382"/>
    </row>
    <row r="303" s="589" customFormat="true" ht="15" customHeight="true" x14ac:dyDescent="0.2">
      <c r="A303" s="623"/>
      <c r="B303" s="624"/>
      <c r="C303" s="588"/>
      <c r="D303" s="588"/>
      <c r="R303" s="420"/>
      <c r="S303" s="420"/>
      <c r="T303" s="420"/>
      <c r="U303" s="420"/>
      <c r="V303" s="420"/>
      <c r="W303" s="420"/>
      <c r="X303" s="420"/>
      <c r="Y303" s="420"/>
      <c r="Z303" s="420"/>
      <c r="AA303" s="420"/>
      <c r="AB303" s="420"/>
      <c r="AC303" s="420"/>
      <c r="AD303" s="420"/>
      <c r="AE303" s="420"/>
      <c r="AF303" s="420"/>
      <c r="AG303" s="420"/>
      <c r="AH303" s="420"/>
      <c r="AI303" s="420"/>
      <c r="AJ303" s="420"/>
      <c r="AK303" s="420"/>
      <c r="AL303" s="420"/>
      <c r="AM303" s="420"/>
      <c r="AN303" s="420"/>
      <c r="AO303" s="420"/>
      <c r="AP303" s="420"/>
      <c r="AQ303" s="420"/>
      <c r="AR303" s="420"/>
      <c r="AS303" s="420"/>
      <c r="AT303" s="420"/>
      <c r="AU303" s="420"/>
      <c r="AV303" s="420"/>
      <c r="AW303" s="420"/>
      <c r="AX303" s="420"/>
      <c r="AY303" s="420"/>
      <c r="BA303" s="384"/>
      <c r="BB303" s="382"/>
      <c r="BC303" s="382"/>
      <c r="BD303" s="382"/>
      <c r="BE303" s="382"/>
      <c r="BF303" s="382"/>
      <c r="BG303" s="382"/>
      <c r="BH303" s="382"/>
      <c r="BI303" s="382"/>
      <c r="BJ303" s="382"/>
      <c r="BK303" s="382"/>
      <c r="BL303" s="382"/>
      <c r="BM303" s="382"/>
      <c r="BN303" s="382"/>
      <c r="BO303" s="382"/>
      <c r="BP303" s="382"/>
      <c r="BQ303" s="382"/>
    </row>
    <row r="304" s="589" customFormat="true" ht="15" customHeight="true" x14ac:dyDescent="0.2">
      <c r="A304" s="623"/>
      <c r="B304" s="624"/>
      <c r="C304" s="588"/>
      <c r="D304" s="588"/>
      <c r="R304" s="420"/>
      <c r="S304" s="420"/>
      <c r="T304" s="420"/>
      <c r="U304" s="420"/>
      <c r="V304" s="420"/>
      <c r="W304" s="420"/>
      <c r="X304" s="420"/>
      <c r="Y304" s="420"/>
      <c r="Z304" s="420"/>
      <c r="AA304" s="420"/>
      <c r="AB304" s="420"/>
      <c r="AC304" s="420"/>
      <c r="AD304" s="420"/>
      <c r="AE304" s="420"/>
      <c r="AF304" s="420"/>
      <c r="AG304" s="420"/>
      <c r="AH304" s="420"/>
      <c r="AI304" s="420"/>
      <c r="AJ304" s="420"/>
      <c r="AK304" s="420"/>
      <c r="AL304" s="420"/>
      <c r="AM304" s="420"/>
      <c r="AN304" s="420"/>
      <c r="AO304" s="420"/>
      <c r="AP304" s="420"/>
      <c r="AQ304" s="420"/>
      <c r="AR304" s="420"/>
      <c r="AS304" s="420"/>
      <c r="AT304" s="420"/>
      <c r="AU304" s="420"/>
      <c r="AV304" s="420"/>
      <c r="AW304" s="420"/>
      <c r="AX304" s="420"/>
      <c r="AY304" s="420"/>
      <c r="BA304" s="384"/>
      <c r="BB304" s="382"/>
      <c r="BC304" s="382"/>
      <c r="BD304" s="382"/>
      <c r="BE304" s="382"/>
      <c r="BF304" s="382"/>
      <c r="BG304" s="382"/>
      <c r="BH304" s="382"/>
      <c r="BI304" s="382"/>
      <c r="BJ304" s="382"/>
      <c r="BK304" s="382"/>
      <c r="BL304" s="382"/>
      <c r="BM304" s="382"/>
      <c r="BN304" s="382"/>
      <c r="BO304" s="382"/>
      <c r="BP304" s="382"/>
      <c r="BQ304" s="382"/>
    </row>
    <row r="305" s="589" customFormat="true" ht="15" customHeight="true" x14ac:dyDescent="0.2">
      <c r="A305" s="623"/>
      <c r="B305" s="624"/>
      <c r="C305" s="588"/>
      <c r="D305" s="588"/>
      <c r="R305" s="420"/>
      <c r="S305" s="420"/>
      <c r="T305" s="420"/>
      <c r="U305" s="420"/>
      <c r="V305" s="420"/>
      <c r="W305" s="420"/>
      <c r="X305" s="420"/>
      <c r="Y305" s="420"/>
      <c r="Z305" s="420"/>
      <c r="AA305" s="420"/>
      <c r="AB305" s="420"/>
      <c r="AC305" s="420"/>
      <c r="AD305" s="420"/>
      <c r="AE305" s="420"/>
      <c r="AF305" s="420"/>
      <c r="AG305" s="420"/>
      <c r="AH305" s="420"/>
      <c r="AI305" s="420"/>
      <c r="AJ305" s="420"/>
      <c r="AK305" s="420"/>
      <c r="AL305" s="420"/>
      <c r="AM305" s="420"/>
      <c r="AN305" s="420"/>
      <c r="AO305" s="420"/>
      <c r="AP305" s="420"/>
      <c r="AQ305" s="420"/>
      <c r="AR305" s="420"/>
      <c r="AS305" s="420"/>
      <c r="AT305" s="420"/>
      <c r="AU305" s="420"/>
      <c r="AV305" s="420"/>
      <c r="AW305" s="420"/>
      <c r="AX305" s="420"/>
      <c r="AY305" s="420"/>
      <c r="BA305" s="384"/>
      <c r="BB305" s="382"/>
      <c r="BC305" s="382"/>
      <c r="BD305" s="382"/>
      <c r="BE305" s="382"/>
      <c r="BF305" s="382"/>
      <c r="BG305" s="382"/>
      <c r="BH305" s="382"/>
      <c r="BI305" s="382"/>
      <c r="BJ305" s="382"/>
      <c r="BK305" s="382"/>
      <c r="BL305" s="382"/>
      <c r="BM305" s="382"/>
      <c r="BN305" s="382"/>
      <c r="BO305" s="382"/>
      <c r="BP305" s="382"/>
      <c r="BQ305" s="382"/>
    </row>
    <row r="306" s="589" customFormat="true" ht="15" customHeight="true" x14ac:dyDescent="0.2">
      <c r="B306" s="622"/>
      <c r="R306" s="420"/>
      <c r="S306" s="420"/>
      <c r="T306" s="420"/>
      <c r="U306" s="420"/>
      <c r="V306" s="420"/>
      <c r="W306" s="420"/>
      <c r="X306" s="420"/>
      <c r="Y306" s="420"/>
      <c r="Z306" s="420"/>
      <c r="AA306" s="420"/>
      <c r="AB306" s="420"/>
      <c r="AC306" s="420"/>
      <c r="AD306" s="420"/>
      <c r="AE306" s="420"/>
      <c r="AF306" s="420"/>
      <c r="AG306" s="420"/>
      <c r="AH306" s="420"/>
      <c r="AI306" s="420"/>
      <c r="AJ306" s="420"/>
      <c r="AK306" s="420"/>
      <c r="AL306" s="420"/>
      <c r="AM306" s="420"/>
      <c r="AN306" s="420"/>
      <c r="AO306" s="420"/>
      <c r="AP306" s="420"/>
      <c r="AQ306" s="420"/>
      <c r="AR306" s="420"/>
      <c r="AS306" s="420"/>
      <c r="AT306" s="420"/>
      <c r="AU306" s="420"/>
      <c r="AV306" s="420"/>
      <c r="AW306" s="420"/>
      <c r="AX306" s="420"/>
      <c r="AY306" s="420"/>
      <c r="BA306" s="384"/>
      <c r="BB306" s="382"/>
      <c r="BC306" s="382"/>
      <c r="BD306" s="382"/>
      <c r="BE306" s="382"/>
      <c r="BF306" s="382"/>
      <c r="BG306" s="382"/>
      <c r="BH306" s="382"/>
      <c r="BI306" s="382"/>
      <c r="BJ306" s="382"/>
      <c r="BK306" s="382"/>
      <c r="BL306" s="382"/>
      <c r="BM306" s="382"/>
      <c r="BN306" s="382"/>
      <c r="BO306" s="382"/>
      <c r="BP306" s="382"/>
      <c r="BQ306" s="382"/>
    </row>
    <row r="307" s="589" customFormat="true" ht="15" customHeight="true" x14ac:dyDescent="0.2">
      <c r="B307" s="622"/>
      <c r="R307" s="420"/>
      <c r="S307" s="420"/>
      <c r="T307" s="420"/>
      <c r="U307" s="420"/>
      <c r="V307" s="420"/>
      <c r="W307" s="420"/>
      <c r="X307" s="420"/>
      <c r="Y307" s="420"/>
      <c r="Z307" s="420"/>
      <c r="AA307" s="420"/>
      <c r="AB307" s="420"/>
      <c r="AC307" s="420"/>
      <c r="AD307" s="420"/>
      <c r="AE307" s="420"/>
      <c r="AF307" s="420"/>
      <c r="AG307" s="420"/>
      <c r="AH307" s="420"/>
      <c r="AI307" s="420"/>
      <c r="AJ307" s="420"/>
      <c r="AK307" s="420"/>
      <c r="AL307" s="420"/>
      <c r="AM307" s="420"/>
      <c r="AN307" s="420"/>
      <c r="AO307" s="420"/>
      <c r="AP307" s="420"/>
      <c r="AQ307" s="420"/>
      <c r="AR307" s="420"/>
      <c r="AS307" s="420"/>
      <c r="AT307" s="420"/>
      <c r="AU307" s="420"/>
      <c r="AV307" s="420"/>
      <c r="AW307" s="420"/>
      <c r="AX307" s="420"/>
      <c r="AY307" s="420"/>
      <c r="BA307" s="384"/>
      <c r="BB307" s="382"/>
      <c r="BC307" s="382"/>
      <c r="BD307" s="382"/>
      <c r="BE307" s="382"/>
      <c r="BF307" s="382"/>
      <c r="BG307" s="382"/>
      <c r="BH307" s="382"/>
      <c r="BI307" s="382"/>
      <c r="BJ307" s="382"/>
      <c r="BK307" s="382"/>
      <c r="BL307" s="382"/>
      <c r="BM307" s="382"/>
      <c r="BN307" s="382"/>
      <c r="BO307" s="382"/>
      <c r="BP307" s="382"/>
      <c r="BQ307" s="382"/>
    </row>
    <row r="308" s="589" customFormat="true" ht="15" customHeight="true" x14ac:dyDescent="0.2">
      <c r="B308" s="622"/>
      <c r="R308" s="420"/>
      <c r="S308" s="420"/>
      <c r="T308" s="420"/>
      <c r="U308" s="420"/>
      <c r="V308" s="420"/>
      <c r="W308" s="420"/>
      <c r="X308" s="420"/>
      <c r="Y308" s="420"/>
      <c r="Z308" s="420"/>
      <c r="AA308" s="420"/>
      <c r="AB308" s="420"/>
      <c r="AC308" s="420"/>
      <c r="AD308" s="420"/>
      <c r="AE308" s="420"/>
      <c r="AF308" s="420"/>
      <c r="AG308" s="420"/>
      <c r="AH308" s="420"/>
      <c r="AI308" s="420"/>
      <c r="AJ308" s="420"/>
      <c r="AK308" s="420"/>
      <c r="AL308" s="420"/>
      <c r="AM308" s="420"/>
      <c r="AN308" s="420"/>
      <c r="AO308" s="420"/>
      <c r="AP308" s="420"/>
      <c r="AQ308" s="420"/>
      <c r="AR308" s="420"/>
      <c r="AS308" s="420"/>
      <c r="AT308" s="420"/>
      <c r="AU308" s="420"/>
      <c r="AV308" s="420"/>
      <c r="AW308" s="420"/>
      <c r="AX308" s="420"/>
      <c r="AY308" s="420"/>
      <c r="BA308" s="384"/>
      <c r="BB308" s="382"/>
      <c r="BC308" s="382"/>
      <c r="BD308" s="382"/>
      <c r="BE308" s="382"/>
      <c r="BF308" s="382"/>
      <c r="BG308" s="382"/>
      <c r="BH308" s="382"/>
      <c r="BI308" s="382"/>
      <c r="BJ308" s="382"/>
      <c r="BK308" s="382"/>
      <c r="BL308" s="382"/>
      <c r="BM308" s="382"/>
      <c r="BN308" s="382"/>
      <c r="BO308" s="382"/>
      <c r="BP308" s="382"/>
      <c r="BQ308" s="382"/>
    </row>
    <row r="309" s="589" customFormat="true" ht="15" customHeight="true" x14ac:dyDescent="0.2">
      <c r="B309" s="622"/>
      <c r="R309" s="420"/>
      <c r="S309" s="420"/>
      <c r="T309" s="420"/>
      <c r="U309" s="420"/>
      <c r="V309" s="420"/>
      <c r="W309" s="420"/>
      <c r="X309" s="420"/>
      <c r="Y309" s="420"/>
      <c r="Z309" s="420"/>
      <c r="AA309" s="420"/>
      <c r="AB309" s="420"/>
      <c r="AC309" s="420"/>
      <c r="AD309" s="420"/>
      <c r="AE309" s="420"/>
      <c r="AF309" s="420"/>
      <c r="AG309" s="420"/>
      <c r="AH309" s="420"/>
      <c r="AI309" s="420"/>
      <c r="AJ309" s="420"/>
      <c r="AK309" s="420"/>
      <c r="AL309" s="420"/>
      <c r="AM309" s="420"/>
      <c r="AN309" s="420"/>
      <c r="AO309" s="420"/>
      <c r="AP309" s="420"/>
      <c r="AQ309" s="420"/>
      <c r="AR309" s="420"/>
      <c r="AS309" s="420"/>
      <c r="AT309" s="420"/>
      <c r="AU309" s="420"/>
      <c r="AV309" s="420"/>
      <c r="AW309" s="420"/>
      <c r="AX309" s="420"/>
      <c r="AY309" s="420"/>
      <c r="BA309" s="384"/>
      <c r="BB309" s="382"/>
      <c r="BC309" s="382"/>
      <c r="BD309" s="382"/>
      <c r="BE309" s="382"/>
      <c r="BF309" s="382"/>
      <c r="BG309" s="382"/>
      <c r="BH309" s="382"/>
      <c r="BI309" s="382"/>
      <c r="BJ309" s="382"/>
      <c r="BK309" s="382"/>
      <c r="BL309" s="382"/>
      <c r="BM309" s="382"/>
      <c r="BN309" s="382"/>
      <c r="BO309" s="382"/>
      <c r="BP309" s="382"/>
      <c r="BQ309" s="382"/>
    </row>
    <row r="310" s="589" customFormat="true" ht="15" customHeight="true" x14ac:dyDescent="0.2">
      <c r="B310" s="622"/>
      <c r="R310" s="420"/>
      <c r="S310" s="420"/>
      <c r="T310" s="420"/>
      <c r="U310" s="420"/>
      <c r="V310" s="420"/>
      <c r="W310" s="420"/>
      <c r="X310" s="420"/>
      <c r="Y310" s="420"/>
      <c r="Z310" s="420"/>
      <c r="AA310" s="420"/>
      <c r="AB310" s="420"/>
      <c r="AC310" s="420"/>
      <c r="AD310" s="420"/>
      <c r="AE310" s="420"/>
      <c r="AF310" s="420"/>
      <c r="AG310" s="420"/>
      <c r="AH310" s="420"/>
      <c r="AI310" s="420"/>
      <c r="AJ310" s="420"/>
      <c r="AK310" s="420"/>
      <c r="AL310" s="420"/>
      <c r="AM310" s="420"/>
      <c r="AN310" s="420"/>
      <c r="AO310" s="420"/>
      <c r="AP310" s="420"/>
      <c r="AQ310" s="420"/>
      <c r="AR310" s="420"/>
      <c r="AS310" s="420"/>
      <c r="AT310" s="420"/>
      <c r="AU310" s="420"/>
      <c r="AV310" s="420"/>
      <c r="AW310" s="420"/>
      <c r="AX310" s="420"/>
      <c r="AY310" s="420"/>
      <c r="BA310" s="384"/>
      <c r="BB310" s="382"/>
      <c r="BC310" s="382"/>
      <c r="BD310" s="382"/>
      <c r="BE310" s="382"/>
      <c r="BF310" s="382"/>
      <c r="BG310" s="382"/>
      <c r="BH310" s="382"/>
      <c r="BI310" s="382"/>
      <c r="BJ310" s="382"/>
      <c r="BK310" s="382"/>
      <c r="BL310" s="382"/>
      <c r="BM310" s="382"/>
      <c r="BN310" s="382"/>
      <c r="BO310" s="382"/>
      <c r="BP310" s="382"/>
      <c r="BQ310" s="382"/>
    </row>
    <row r="311" s="589" customFormat="true" ht="15" customHeight="true" x14ac:dyDescent="0.2">
      <c r="B311" s="622"/>
      <c r="R311" s="420"/>
      <c r="S311" s="420"/>
      <c r="T311" s="420"/>
      <c r="U311" s="420"/>
      <c r="V311" s="420"/>
      <c r="W311" s="420"/>
      <c r="X311" s="420"/>
      <c r="Y311" s="420"/>
      <c r="Z311" s="420"/>
      <c r="AA311" s="420"/>
      <c r="AB311" s="420"/>
      <c r="AC311" s="420"/>
      <c r="AD311" s="420"/>
      <c r="AE311" s="420"/>
      <c r="AF311" s="420"/>
      <c r="AG311" s="420"/>
      <c r="AH311" s="420"/>
      <c r="AI311" s="420"/>
      <c r="AJ311" s="420"/>
      <c r="AK311" s="420"/>
      <c r="AL311" s="420"/>
      <c r="AM311" s="420"/>
      <c r="AN311" s="420"/>
      <c r="AO311" s="420"/>
      <c r="AP311" s="420"/>
      <c r="AQ311" s="420"/>
      <c r="AR311" s="420"/>
      <c r="AS311" s="420"/>
      <c r="AT311" s="420"/>
      <c r="AU311" s="420"/>
      <c r="AV311" s="420"/>
      <c r="AW311" s="420"/>
      <c r="AX311" s="420"/>
      <c r="AY311" s="420"/>
      <c r="BA311" s="384"/>
      <c r="BB311" s="382"/>
      <c r="BC311" s="382"/>
      <c r="BD311" s="382"/>
      <c r="BE311" s="382"/>
      <c r="BF311" s="382"/>
      <c r="BG311" s="382"/>
      <c r="BH311" s="382"/>
      <c r="BI311" s="382"/>
      <c r="BJ311" s="382"/>
      <c r="BK311" s="382"/>
      <c r="BL311" s="382"/>
      <c r="BM311" s="382"/>
      <c r="BN311" s="382"/>
      <c r="BO311" s="382"/>
      <c r="BP311" s="382"/>
      <c r="BQ311" s="382"/>
    </row>
    <row r="312" s="589" customFormat="true" ht="15" customHeight="true" x14ac:dyDescent="0.2">
      <c r="B312" s="622"/>
      <c r="R312" s="420"/>
      <c r="S312" s="420"/>
      <c r="T312" s="420"/>
      <c r="U312" s="420"/>
      <c r="V312" s="420"/>
      <c r="W312" s="420"/>
      <c r="X312" s="420"/>
      <c r="Y312" s="420"/>
      <c r="Z312" s="420"/>
      <c r="AA312" s="420"/>
      <c r="AB312" s="420"/>
      <c r="AC312" s="420"/>
      <c r="AD312" s="420"/>
      <c r="AE312" s="420"/>
      <c r="AF312" s="420"/>
      <c r="AG312" s="420"/>
      <c r="AH312" s="420"/>
      <c r="AI312" s="420"/>
      <c r="AJ312" s="420"/>
      <c r="AK312" s="420"/>
      <c r="AL312" s="420"/>
      <c r="AM312" s="420"/>
      <c r="AN312" s="420"/>
      <c r="AO312" s="420"/>
      <c r="AP312" s="420"/>
      <c r="AQ312" s="420"/>
      <c r="AR312" s="420"/>
      <c r="AS312" s="420"/>
      <c r="AT312" s="420"/>
      <c r="AU312" s="420"/>
      <c r="AV312" s="420"/>
      <c r="AW312" s="420"/>
      <c r="AX312" s="420"/>
      <c r="AY312" s="420"/>
      <c r="BA312" s="384"/>
      <c r="BB312" s="382"/>
      <c r="BC312" s="382"/>
      <c r="BD312" s="382"/>
      <c r="BE312" s="382"/>
      <c r="BF312" s="382"/>
      <c r="BG312" s="382"/>
      <c r="BH312" s="382"/>
      <c r="BI312" s="382"/>
      <c r="BJ312" s="382"/>
      <c r="BK312" s="382"/>
      <c r="BL312" s="382"/>
      <c r="BM312" s="382"/>
      <c r="BN312" s="382"/>
      <c r="BO312" s="382"/>
      <c r="BP312" s="382"/>
      <c r="BQ312" s="382"/>
    </row>
    <row r="313" s="589" customFormat="true" ht="15" customHeight="true" x14ac:dyDescent="0.2">
      <c r="B313" s="622"/>
      <c r="R313" s="420"/>
      <c r="S313" s="420"/>
      <c r="T313" s="420"/>
      <c r="U313" s="420"/>
      <c r="V313" s="420"/>
      <c r="W313" s="420"/>
      <c r="X313" s="420"/>
      <c r="Y313" s="420"/>
      <c r="Z313" s="420"/>
      <c r="AA313" s="420"/>
      <c r="AB313" s="420"/>
      <c r="AC313" s="420"/>
      <c r="AD313" s="420"/>
      <c r="AE313" s="420"/>
      <c r="AF313" s="420"/>
      <c r="AG313" s="420"/>
      <c r="AH313" s="420"/>
      <c r="AI313" s="420"/>
      <c r="AJ313" s="420"/>
      <c r="AK313" s="420"/>
      <c r="AL313" s="420"/>
      <c r="AM313" s="420"/>
      <c r="AN313" s="420"/>
      <c r="AO313" s="420"/>
      <c r="AP313" s="420"/>
      <c r="AQ313" s="420"/>
      <c r="AR313" s="420"/>
      <c r="AS313" s="420"/>
      <c r="AT313" s="420"/>
      <c r="AU313" s="420"/>
      <c r="AV313" s="420"/>
      <c r="AW313" s="420"/>
      <c r="AX313" s="420"/>
      <c r="AY313" s="420"/>
      <c r="BA313" s="384"/>
      <c r="BB313" s="382"/>
      <c r="BC313" s="382"/>
      <c r="BD313" s="382"/>
      <c r="BE313" s="382"/>
      <c r="BF313" s="382"/>
      <c r="BG313" s="382"/>
      <c r="BH313" s="382"/>
      <c r="BI313" s="382"/>
      <c r="BJ313" s="382"/>
      <c r="BK313" s="382"/>
      <c r="BL313" s="382"/>
      <c r="BM313" s="382"/>
      <c r="BN313" s="382"/>
      <c r="BO313" s="382"/>
      <c r="BP313" s="382"/>
      <c r="BQ313" s="382"/>
    </row>
    <row r="314" s="589" customFormat="true" ht="15" customHeight="true" x14ac:dyDescent="0.2">
      <c r="B314" s="622"/>
      <c r="R314" s="420"/>
      <c r="S314" s="420"/>
      <c r="T314" s="420"/>
      <c r="U314" s="420"/>
      <c r="V314" s="420"/>
      <c r="W314" s="420"/>
      <c r="X314" s="420"/>
      <c r="Y314" s="420"/>
      <c r="Z314" s="420"/>
      <c r="AA314" s="420"/>
      <c r="AB314" s="420"/>
      <c r="AC314" s="420"/>
      <c r="AD314" s="420"/>
      <c r="AE314" s="420"/>
      <c r="AF314" s="420"/>
      <c r="AG314" s="420"/>
      <c r="AH314" s="420"/>
      <c r="AI314" s="420"/>
      <c r="AJ314" s="420"/>
      <c r="AK314" s="420"/>
      <c r="AL314" s="420"/>
      <c r="AM314" s="420"/>
      <c r="AN314" s="420"/>
      <c r="AO314" s="420"/>
      <c r="AP314" s="420"/>
      <c r="AQ314" s="420"/>
      <c r="AR314" s="420"/>
      <c r="AS314" s="420"/>
      <c r="AT314" s="420"/>
      <c r="AU314" s="420"/>
      <c r="AV314" s="420"/>
      <c r="AW314" s="420"/>
      <c r="AX314" s="420"/>
      <c r="AY314" s="420"/>
      <c r="BA314" s="384"/>
      <c r="BB314" s="382"/>
      <c r="BC314" s="382"/>
      <c r="BD314" s="382"/>
      <c r="BE314" s="382"/>
      <c r="BF314" s="382"/>
      <c r="BG314" s="382"/>
      <c r="BH314" s="382"/>
      <c r="BI314" s="382"/>
      <c r="BJ314" s="382"/>
      <c r="BK314" s="382"/>
      <c r="BL314" s="382"/>
      <c r="BM314" s="382"/>
      <c r="BN314" s="382"/>
      <c r="BO314" s="382"/>
      <c r="BP314" s="382"/>
      <c r="BQ314" s="382"/>
    </row>
    <row r="315" s="589" customFormat="true" ht="15" customHeight="true" x14ac:dyDescent="0.2">
      <c r="B315" s="622"/>
      <c r="R315" s="420"/>
      <c r="S315" s="420"/>
      <c r="T315" s="420"/>
      <c r="U315" s="420"/>
      <c r="V315" s="420"/>
      <c r="W315" s="420"/>
      <c r="X315" s="420"/>
      <c r="Y315" s="420"/>
      <c r="Z315" s="420"/>
      <c r="AA315" s="420"/>
      <c r="AB315" s="420"/>
      <c r="AC315" s="420"/>
      <c r="AD315" s="420"/>
      <c r="AE315" s="420"/>
      <c r="AF315" s="420"/>
      <c r="AG315" s="420"/>
      <c r="AH315" s="420"/>
      <c r="AI315" s="420"/>
      <c r="AJ315" s="420"/>
      <c r="AK315" s="420"/>
      <c r="AL315" s="420"/>
      <c r="AM315" s="420"/>
      <c r="AN315" s="420"/>
      <c r="AO315" s="420"/>
      <c r="AP315" s="420"/>
      <c r="AQ315" s="420"/>
      <c r="AR315" s="420"/>
      <c r="AS315" s="420"/>
      <c r="AT315" s="420"/>
      <c r="AU315" s="420"/>
      <c r="AV315" s="420"/>
      <c r="AW315" s="420"/>
      <c r="AX315" s="420"/>
      <c r="AY315" s="420"/>
      <c r="BA315" s="384"/>
      <c r="BB315" s="382"/>
      <c r="BC315" s="382"/>
      <c r="BD315" s="382"/>
      <c r="BE315" s="382"/>
      <c r="BF315" s="382"/>
      <c r="BG315" s="382"/>
      <c r="BH315" s="382"/>
      <c r="BI315" s="382"/>
      <c r="BJ315" s="382"/>
      <c r="BK315" s="382"/>
      <c r="BL315" s="382"/>
      <c r="BM315" s="382"/>
      <c r="BN315" s="382"/>
      <c r="BO315" s="382"/>
      <c r="BP315" s="382"/>
      <c r="BQ315" s="382"/>
    </row>
    <row r="316" s="589" customFormat="true" ht="15" customHeight="true" x14ac:dyDescent="0.2">
      <c r="B316" s="622"/>
      <c r="R316" s="420"/>
      <c r="S316" s="420"/>
      <c r="T316" s="420"/>
      <c r="U316" s="420"/>
      <c r="V316" s="420"/>
      <c r="W316" s="420"/>
      <c r="X316" s="420"/>
      <c r="Y316" s="420"/>
      <c r="Z316" s="420"/>
      <c r="AA316" s="420"/>
      <c r="AB316" s="420"/>
      <c r="AC316" s="420"/>
      <c r="AD316" s="420"/>
      <c r="AE316" s="420"/>
      <c r="AF316" s="420"/>
      <c r="AG316" s="420"/>
      <c r="AH316" s="420"/>
      <c r="AI316" s="420"/>
      <c r="AJ316" s="420"/>
      <c r="AK316" s="420"/>
      <c r="AL316" s="420"/>
      <c r="AM316" s="420"/>
      <c r="AN316" s="420"/>
      <c r="AO316" s="420"/>
      <c r="AP316" s="420"/>
      <c r="AQ316" s="420"/>
      <c r="AR316" s="420"/>
      <c r="AS316" s="420"/>
      <c r="AT316" s="420"/>
      <c r="AU316" s="420"/>
      <c r="AV316" s="420"/>
      <c r="AW316" s="420"/>
      <c r="AX316" s="420"/>
      <c r="AY316" s="420"/>
      <c r="BA316" s="384"/>
      <c r="BB316" s="382"/>
      <c r="BC316" s="382"/>
      <c r="BD316" s="382"/>
      <c r="BE316" s="382"/>
      <c r="BF316" s="382"/>
      <c r="BG316" s="382"/>
      <c r="BH316" s="382"/>
      <c r="BI316" s="382"/>
      <c r="BJ316" s="382"/>
      <c r="BK316" s="382"/>
      <c r="BL316" s="382"/>
      <c r="BM316" s="382"/>
      <c r="BN316" s="382"/>
      <c r="BO316" s="382"/>
      <c r="BP316" s="382"/>
      <c r="BQ316" s="382"/>
    </row>
    <row r="317" s="589" customFormat="true" ht="15" customHeight="true" x14ac:dyDescent="0.2">
      <c r="B317" s="622"/>
      <c r="R317" s="420"/>
      <c r="S317" s="420"/>
      <c r="T317" s="420"/>
      <c r="U317" s="420"/>
      <c r="V317" s="420"/>
      <c r="W317" s="420"/>
      <c r="X317" s="420"/>
      <c r="Y317" s="420"/>
      <c r="Z317" s="420"/>
      <c r="AA317" s="420"/>
      <c r="AB317" s="420"/>
      <c r="AC317" s="420"/>
      <c r="AD317" s="420"/>
      <c r="AE317" s="420"/>
      <c r="AF317" s="420"/>
      <c r="AG317" s="420"/>
      <c r="AH317" s="420"/>
      <c r="AI317" s="420"/>
      <c r="AJ317" s="420"/>
      <c r="AK317" s="420"/>
      <c r="AL317" s="420"/>
      <c r="AM317" s="420"/>
      <c r="AN317" s="420"/>
      <c r="AO317" s="420"/>
      <c r="AP317" s="420"/>
      <c r="AQ317" s="420"/>
      <c r="AR317" s="420"/>
      <c r="AS317" s="420"/>
      <c r="AT317" s="420"/>
      <c r="AU317" s="420"/>
      <c r="AV317" s="420"/>
      <c r="AW317" s="420"/>
      <c r="AX317" s="420"/>
      <c r="AY317" s="420"/>
      <c r="BA317" s="384"/>
      <c r="BB317" s="382"/>
      <c r="BC317" s="382"/>
      <c r="BD317" s="382"/>
      <c r="BE317" s="382"/>
      <c r="BF317" s="382"/>
      <c r="BG317" s="382"/>
      <c r="BH317" s="382"/>
      <c r="BI317" s="382"/>
      <c r="BJ317" s="382"/>
      <c r="BK317" s="382"/>
      <c r="BL317" s="382"/>
      <c r="BM317" s="382"/>
      <c r="BN317" s="382"/>
      <c r="BO317" s="382"/>
      <c r="BP317" s="382"/>
      <c r="BQ317" s="382"/>
    </row>
    <row r="318" s="589" customFormat="true" ht="15" customHeight="true" x14ac:dyDescent="0.2">
      <c r="B318" s="622"/>
      <c r="R318" s="420"/>
      <c r="S318" s="420"/>
      <c r="T318" s="420"/>
      <c r="U318" s="420"/>
      <c r="V318" s="420"/>
      <c r="W318" s="420"/>
      <c r="X318" s="420"/>
      <c r="Y318" s="420"/>
      <c r="Z318" s="420"/>
      <c r="AA318" s="420"/>
      <c r="AB318" s="420"/>
      <c r="AC318" s="420"/>
      <c r="AD318" s="420"/>
      <c r="AE318" s="420"/>
      <c r="AF318" s="420"/>
      <c r="AG318" s="420"/>
      <c r="AH318" s="420"/>
      <c r="AI318" s="420"/>
      <c r="AJ318" s="420"/>
      <c r="AK318" s="420"/>
      <c r="AL318" s="420"/>
      <c r="AM318" s="420"/>
      <c r="AN318" s="420"/>
      <c r="AO318" s="420"/>
      <c r="AP318" s="420"/>
      <c r="AQ318" s="420"/>
      <c r="AR318" s="420"/>
      <c r="AS318" s="420"/>
      <c r="AT318" s="420"/>
      <c r="AU318" s="420"/>
      <c r="AV318" s="420"/>
      <c r="AW318" s="420"/>
      <c r="AX318" s="420"/>
      <c r="AY318" s="420"/>
      <c r="BA318" s="384"/>
      <c r="BB318" s="382"/>
      <c r="BC318" s="382"/>
      <c r="BD318" s="382"/>
      <c r="BE318" s="382"/>
      <c r="BF318" s="382"/>
      <c r="BG318" s="382"/>
      <c r="BH318" s="382"/>
      <c r="BI318" s="382"/>
      <c r="BJ318" s="382"/>
      <c r="BK318" s="382"/>
      <c r="BL318" s="382"/>
      <c r="BM318" s="382"/>
      <c r="BN318" s="382"/>
      <c r="BO318" s="382"/>
      <c r="BP318" s="382"/>
      <c r="BQ318" s="382"/>
    </row>
    <row r="319" s="589" customFormat="true" ht="15" customHeight="true" x14ac:dyDescent="0.2">
      <c r="B319" s="622"/>
      <c r="R319" s="420"/>
      <c r="S319" s="420"/>
      <c r="T319" s="420"/>
      <c r="U319" s="420"/>
      <c r="V319" s="420"/>
      <c r="W319" s="420"/>
      <c r="X319" s="420"/>
      <c r="Y319" s="420"/>
      <c r="Z319" s="420"/>
      <c r="AA319" s="420"/>
      <c r="AB319" s="420"/>
      <c r="AC319" s="420"/>
      <c r="AD319" s="420"/>
      <c r="AE319" s="420"/>
      <c r="AF319" s="420"/>
      <c r="AG319" s="420"/>
      <c r="AH319" s="420"/>
      <c r="AI319" s="420"/>
      <c r="AJ319" s="420"/>
      <c r="AK319" s="420"/>
      <c r="AL319" s="420"/>
      <c r="AM319" s="420"/>
      <c r="AN319" s="420"/>
      <c r="AO319" s="420"/>
      <c r="AP319" s="420"/>
      <c r="AQ319" s="420"/>
      <c r="AR319" s="420"/>
      <c r="AS319" s="420"/>
      <c r="AT319" s="420"/>
      <c r="AU319" s="420"/>
      <c r="AV319" s="420"/>
      <c r="AW319" s="420"/>
      <c r="AX319" s="420"/>
      <c r="AY319" s="420"/>
      <c r="BA319" s="384"/>
      <c r="BB319" s="382"/>
      <c r="BC319" s="382"/>
      <c r="BD319" s="382"/>
      <c r="BE319" s="382"/>
      <c r="BF319" s="382"/>
      <c r="BG319" s="382"/>
      <c r="BH319" s="382"/>
      <c r="BI319" s="382"/>
      <c r="BJ319" s="382"/>
      <c r="BK319" s="382"/>
      <c r="BL319" s="382"/>
      <c r="BM319" s="382"/>
      <c r="BN319" s="382"/>
      <c r="BO319" s="382"/>
      <c r="BP319" s="382"/>
      <c r="BQ319" s="382"/>
    </row>
    <row r="320" s="589" customFormat="true" ht="15" customHeight="true" x14ac:dyDescent="0.2">
      <c r="B320" s="622"/>
      <c r="R320" s="420"/>
      <c r="S320" s="420"/>
      <c r="T320" s="420"/>
      <c r="U320" s="420"/>
      <c r="V320" s="420"/>
      <c r="W320" s="420"/>
      <c r="X320" s="420"/>
      <c r="Y320" s="420"/>
      <c r="Z320" s="420"/>
      <c r="AA320" s="420"/>
      <c r="AB320" s="420"/>
      <c r="AC320" s="420"/>
      <c r="AD320" s="420"/>
      <c r="AE320" s="420"/>
      <c r="AF320" s="420"/>
      <c r="AG320" s="420"/>
      <c r="AH320" s="420"/>
      <c r="AI320" s="420"/>
      <c r="AJ320" s="420"/>
      <c r="AK320" s="420"/>
      <c r="AL320" s="420"/>
      <c r="AM320" s="420"/>
      <c r="AN320" s="420"/>
      <c r="AO320" s="420"/>
      <c r="AP320" s="420"/>
      <c r="AQ320" s="420"/>
      <c r="AR320" s="420"/>
      <c r="AS320" s="420"/>
      <c r="AT320" s="420"/>
      <c r="AU320" s="420"/>
      <c r="AV320" s="420"/>
      <c r="AW320" s="420"/>
      <c r="AX320" s="420"/>
      <c r="AY320" s="420"/>
      <c r="BA320" s="384"/>
      <c r="BB320" s="382"/>
      <c r="BC320" s="382"/>
      <c r="BD320" s="382"/>
      <c r="BE320" s="382"/>
      <c r="BF320" s="382"/>
      <c r="BG320" s="382"/>
      <c r="BH320" s="382"/>
      <c r="BI320" s="382"/>
      <c r="BJ320" s="382"/>
      <c r="BK320" s="382"/>
      <c r="BL320" s="382"/>
      <c r="BM320" s="382"/>
      <c r="BN320" s="382"/>
      <c r="BO320" s="382"/>
      <c r="BP320" s="382"/>
      <c r="BQ320" s="382"/>
    </row>
    <row r="321" s="589" customFormat="true" ht="15" customHeight="true" x14ac:dyDescent="0.2">
      <c r="B321" s="622"/>
      <c r="R321" s="420"/>
      <c r="S321" s="420"/>
      <c r="T321" s="420"/>
      <c r="U321" s="420"/>
      <c r="V321" s="420"/>
      <c r="W321" s="420"/>
      <c r="X321" s="420"/>
      <c r="Y321" s="420"/>
      <c r="Z321" s="420"/>
      <c r="AA321" s="420"/>
      <c r="AB321" s="420"/>
      <c r="AC321" s="420"/>
      <c r="AD321" s="420"/>
      <c r="AE321" s="420"/>
      <c r="AF321" s="420"/>
      <c r="AG321" s="420"/>
      <c r="AH321" s="420"/>
      <c r="AI321" s="420"/>
      <c r="AJ321" s="420"/>
      <c r="AK321" s="420"/>
      <c r="AL321" s="420"/>
      <c r="AM321" s="420"/>
      <c r="AN321" s="420"/>
      <c r="AO321" s="420"/>
      <c r="AP321" s="420"/>
      <c r="AQ321" s="420"/>
      <c r="AR321" s="420"/>
      <c r="AS321" s="420"/>
      <c r="AT321" s="420"/>
      <c r="AU321" s="420"/>
      <c r="AV321" s="420"/>
      <c r="AW321" s="420"/>
      <c r="AX321" s="420"/>
      <c r="AY321" s="420"/>
      <c r="BA321" s="384"/>
      <c r="BB321" s="382"/>
      <c r="BC321" s="382"/>
      <c r="BD321" s="382"/>
      <c r="BE321" s="382"/>
      <c r="BF321" s="382"/>
      <c r="BG321" s="382"/>
      <c r="BH321" s="382"/>
      <c r="BI321" s="382"/>
      <c r="BJ321" s="382"/>
      <c r="BK321" s="382"/>
      <c r="BL321" s="382"/>
      <c r="BM321" s="382"/>
      <c r="BN321" s="382"/>
      <c r="BO321" s="382"/>
      <c r="BP321" s="382"/>
      <c r="BQ321" s="382"/>
    </row>
    <row r="322" s="589" customFormat="true" ht="15" customHeight="true" x14ac:dyDescent="0.2">
      <c r="B322" s="622"/>
      <c r="R322" s="420"/>
      <c r="S322" s="420"/>
      <c r="T322" s="420"/>
      <c r="U322" s="420"/>
      <c r="V322" s="420"/>
      <c r="W322" s="420"/>
      <c r="X322" s="420"/>
      <c r="Y322" s="420"/>
      <c r="Z322" s="420"/>
      <c r="AA322" s="420"/>
      <c r="AB322" s="420"/>
      <c r="AC322" s="420"/>
      <c r="AD322" s="420"/>
      <c r="AE322" s="420"/>
      <c r="AF322" s="420"/>
      <c r="AG322" s="420"/>
      <c r="AH322" s="420"/>
      <c r="AI322" s="420"/>
      <c r="AJ322" s="420"/>
      <c r="AK322" s="420"/>
      <c r="AL322" s="420"/>
      <c r="AM322" s="420"/>
      <c r="AN322" s="420"/>
      <c r="AO322" s="420"/>
      <c r="AP322" s="420"/>
      <c r="AQ322" s="420"/>
      <c r="AR322" s="420"/>
      <c r="AS322" s="420"/>
      <c r="AT322" s="420"/>
      <c r="AU322" s="420"/>
      <c r="AV322" s="420"/>
      <c r="AW322" s="420"/>
      <c r="AX322" s="420"/>
      <c r="AY322" s="420"/>
      <c r="BA322" s="384"/>
      <c r="BB322" s="382"/>
      <c r="BC322" s="382"/>
      <c r="BD322" s="382"/>
      <c r="BE322" s="382"/>
      <c r="BF322" s="382"/>
      <c r="BG322" s="382"/>
      <c r="BH322" s="382"/>
      <c r="BI322" s="382"/>
      <c r="BJ322" s="382"/>
      <c r="BK322" s="382"/>
      <c r="BL322" s="382"/>
      <c r="BM322" s="382"/>
      <c r="BN322" s="382"/>
      <c r="BO322" s="382"/>
      <c r="BP322" s="382"/>
      <c r="BQ322" s="382"/>
    </row>
    <row r="323" s="589" customFormat="true" ht="15" customHeight="true" x14ac:dyDescent="0.2">
      <c r="B323" s="622"/>
      <c r="R323" s="420"/>
      <c r="S323" s="420"/>
      <c r="T323" s="420"/>
      <c r="U323" s="420"/>
      <c r="V323" s="420"/>
      <c r="W323" s="420"/>
      <c r="X323" s="420"/>
      <c r="Y323" s="420"/>
      <c r="Z323" s="420"/>
      <c r="AA323" s="420"/>
      <c r="AB323" s="420"/>
      <c r="AC323" s="420"/>
      <c r="AD323" s="420"/>
      <c r="AE323" s="420"/>
      <c r="AF323" s="420"/>
      <c r="AG323" s="420"/>
      <c r="AH323" s="420"/>
      <c r="AI323" s="420"/>
      <c r="AJ323" s="420"/>
      <c r="AK323" s="420"/>
      <c r="AL323" s="420"/>
      <c r="AM323" s="420"/>
      <c r="AN323" s="420"/>
      <c r="AO323" s="420"/>
      <c r="AP323" s="420"/>
      <c r="AQ323" s="420"/>
      <c r="AR323" s="420"/>
      <c r="AS323" s="420"/>
      <c r="AT323" s="420"/>
      <c r="AU323" s="420"/>
      <c r="AV323" s="420"/>
      <c r="AW323" s="420"/>
      <c r="AX323" s="420"/>
      <c r="AY323" s="420"/>
      <c r="BA323" s="384"/>
      <c r="BB323" s="382"/>
      <c r="BC323" s="382"/>
      <c r="BD323" s="382"/>
      <c r="BE323" s="382"/>
      <c r="BF323" s="382"/>
      <c r="BG323" s="382"/>
      <c r="BH323" s="382"/>
      <c r="BI323" s="382"/>
      <c r="BJ323" s="382"/>
      <c r="BK323" s="382"/>
      <c r="BL323" s="382"/>
      <c r="BM323" s="382"/>
      <c r="BN323" s="382"/>
      <c r="BO323" s="382"/>
      <c r="BP323" s="382"/>
      <c r="BQ323" s="382"/>
    </row>
    <row r="324" s="589" customFormat="true" ht="15" customHeight="true" x14ac:dyDescent="0.2">
      <c r="B324" s="622"/>
      <c r="R324" s="420"/>
      <c r="S324" s="420"/>
      <c r="T324" s="420"/>
      <c r="U324" s="420"/>
      <c r="V324" s="420"/>
      <c r="W324" s="420"/>
      <c r="X324" s="420"/>
      <c r="Y324" s="420"/>
      <c r="Z324" s="420"/>
      <c r="AA324" s="420"/>
      <c r="AB324" s="420"/>
      <c r="AC324" s="420"/>
      <c r="AD324" s="420"/>
      <c r="AE324" s="420"/>
      <c r="AF324" s="420"/>
      <c r="AG324" s="420"/>
      <c r="AH324" s="420"/>
      <c r="AI324" s="420"/>
      <c r="AJ324" s="420"/>
      <c r="AK324" s="420"/>
      <c r="AL324" s="420"/>
      <c r="AM324" s="420"/>
      <c r="AN324" s="420"/>
      <c r="AO324" s="420"/>
      <c r="AP324" s="420"/>
      <c r="AQ324" s="420"/>
      <c r="AR324" s="420"/>
      <c r="AS324" s="420"/>
      <c r="AT324" s="420"/>
      <c r="AU324" s="420"/>
      <c r="AV324" s="420"/>
      <c r="AW324" s="420"/>
      <c r="AX324" s="420"/>
      <c r="AY324" s="420"/>
      <c r="BA324" s="384"/>
      <c r="BB324" s="382"/>
      <c r="BC324" s="382"/>
      <c r="BD324" s="382"/>
      <c r="BE324" s="382"/>
      <c r="BF324" s="382"/>
      <c r="BG324" s="382"/>
      <c r="BH324" s="382"/>
      <c r="BI324" s="382"/>
      <c r="BJ324" s="382"/>
      <c r="BK324" s="382"/>
      <c r="BL324" s="382"/>
      <c r="BM324" s="382"/>
      <c r="BN324" s="382"/>
      <c r="BO324" s="382"/>
      <c r="BP324" s="382"/>
      <c r="BQ324" s="382"/>
    </row>
    <row r="325" s="589" customFormat="true" ht="15" customHeight="true" x14ac:dyDescent="0.2">
      <c r="B325" s="622"/>
      <c r="R325" s="420"/>
      <c r="S325" s="420"/>
      <c r="T325" s="420"/>
      <c r="U325" s="420"/>
      <c r="V325" s="420"/>
      <c r="W325" s="420"/>
      <c r="X325" s="420"/>
      <c r="Y325" s="420"/>
      <c r="Z325" s="420"/>
      <c r="AA325" s="420"/>
      <c r="AB325" s="420"/>
      <c r="AC325" s="420"/>
      <c r="AD325" s="420"/>
      <c r="AE325" s="420"/>
      <c r="AF325" s="420"/>
      <c r="AG325" s="420"/>
      <c r="AH325" s="420"/>
      <c r="AI325" s="420"/>
      <c r="AJ325" s="420"/>
      <c r="AK325" s="420"/>
      <c r="AL325" s="420"/>
      <c r="AM325" s="420"/>
      <c r="AN325" s="420"/>
      <c r="AO325" s="420"/>
      <c r="AP325" s="420"/>
      <c r="AQ325" s="420"/>
      <c r="AR325" s="420"/>
      <c r="AS325" s="420"/>
      <c r="AT325" s="420"/>
      <c r="AU325" s="420"/>
      <c r="AV325" s="420"/>
      <c r="AW325" s="420"/>
      <c r="AX325" s="420"/>
      <c r="AY325" s="420"/>
      <c r="BA325" s="384"/>
      <c r="BB325" s="382"/>
      <c r="BC325" s="382"/>
      <c r="BD325" s="382"/>
      <c r="BE325" s="382"/>
      <c r="BF325" s="382"/>
      <c r="BG325" s="382"/>
      <c r="BH325" s="382"/>
      <c r="BI325" s="382"/>
      <c r="BJ325" s="382"/>
      <c r="BK325" s="382"/>
      <c r="BL325" s="382"/>
      <c r="BM325" s="382"/>
      <c r="BN325" s="382"/>
      <c r="BO325" s="382"/>
      <c r="BP325" s="382"/>
      <c r="BQ325" s="382"/>
    </row>
    <row r="326" s="589" customFormat="true" ht="15" customHeight="true" x14ac:dyDescent="0.2">
      <c r="B326" s="622"/>
      <c r="R326" s="420"/>
      <c r="S326" s="420"/>
      <c r="T326" s="420"/>
      <c r="U326" s="420"/>
      <c r="V326" s="420"/>
      <c r="W326" s="420"/>
      <c r="X326" s="420"/>
      <c r="Y326" s="420"/>
      <c r="Z326" s="420"/>
      <c r="AA326" s="420"/>
      <c r="AB326" s="420"/>
      <c r="AC326" s="420"/>
      <c r="AD326" s="420"/>
      <c r="AE326" s="420"/>
      <c r="AF326" s="420"/>
      <c r="AG326" s="420"/>
      <c r="AH326" s="420"/>
      <c r="AI326" s="420"/>
      <c r="AJ326" s="420"/>
      <c r="AK326" s="420"/>
      <c r="AL326" s="420"/>
      <c r="AM326" s="420"/>
      <c r="AN326" s="420"/>
      <c r="AO326" s="420"/>
      <c r="AP326" s="420"/>
      <c r="AQ326" s="420"/>
      <c r="AR326" s="420"/>
      <c r="AS326" s="420"/>
      <c r="AT326" s="420"/>
      <c r="AU326" s="420"/>
      <c r="AV326" s="420"/>
      <c r="AW326" s="420"/>
      <c r="AX326" s="420"/>
      <c r="AY326" s="420"/>
      <c r="BA326" s="384"/>
      <c r="BB326" s="382"/>
      <c r="BC326" s="382"/>
      <c r="BD326" s="382"/>
      <c r="BE326" s="382"/>
      <c r="BF326" s="382"/>
      <c r="BG326" s="382"/>
      <c r="BH326" s="382"/>
      <c r="BI326" s="382"/>
      <c r="BJ326" s="382"/>
      <c r="BK326" s="382"/>
      <c r="BL326" s="382"/>
      <c r="BM326" s="382"/>
      <c r="BN326" s="382"/>
      <c r="BO326" s="382"/>
      <c r="BP326" s="382"/>
      <c r="BQ326" s="382"/>
    </row>
    <row r="327" s="589" customFormat="true" ht="15" customHeight="true" x14ac:dyDescent="0.2">
      <c r="B327" s="622"/>
      <c r="R327" s="420"/>
      <c r="S327" s="420"/>
      <c r="T327" s="420"/>
      <c r="U327" s="420"/>
      <c r="V327" s="420"/>
      <c r="W327" s="420"/>
      <c r="X327" s="420"/>
      <c r="Y327" s="420"/>
      <c r="Z327" s="420"/>
      <c r="AA327" s="420"/>
      <c r="AB327" s="420"/>
      <c r="AC327" s="420"/>
      <c r="AD327" s="420"/>
      <c r="AE327" s="420"/>
      <c r="AF327" s="420"/>
      <c r="AG327" s="420"/>
      <c r="AH327" s="420"/>
      <c r="AI327" s="420"/>
      <c r="AJ327" s="420"/>
      <c r="AK327" s="420"/>
      <c r="AL327" s="420"/>
      <c r="AM327" s="420"/>
      <c r="AN327" s="420"/>
      <c r="AO327" s="420"/>
      <c r="AP327" s="420"/>
      <c r="AQ327" s="420"/>
      <c r="AR327" s="420"/>
      <c r="AS327" s="420"/>
      <c r="AT327" s="420"/>
      <c r="AU327" s="420"/>
      <c r="AV327" s="420"/>
      <c r="AW327" s="420"/>
      <c r="AX327" s="420"/>
      <c r="AY327" s="420"/>
      <c r="BA327" s="384"/>
      <c r="BB327" s="382"/>
      <c r="BC327" s="382"/>
      <c r="BD327" s="382"/>
      <c r="BE327" s="382"/>
      <c r="BF327" s="382"/>
      <c r="BG327" s="382"/>
      <c r="BH327" s="382"/>
      <c r="BI327" s="382"/>
      <c r="BJ327" s="382"/>
      <c r="BK327" s="382"/>
      <c r="BL327" s="382"/>
      <c r="BM327" s="382"/>
      <c r="BN327" s="382"/>
      <c r="BO327" s="382"/>
      <c r="BP327" s="382"/>
      <c r="BQ327" s="382"/>
    </row>
    <row r="328" s="589" customFormat="true" ht="15" customHeight="true" x14ac:dyDescent="0.2">
      <c r="B328" s="622"/>
      <c r="R328" s="420"/>
      <c r="S328" s="420"/>
      <c r="T328" s="420"/>
      <c r="U328" s="420"/>
      <c r="V328" s="420"/>
      <c r="W328" s="420"/>
      <c r="X328" s="420"/>
      <c r="Y328" s="420"/>
      <c r="Z328" s="420"/>
      <c r="AA328" s="420"/>
      <c r="AB328" s="420"/>
      <c r="AC328" s="420"/>
      <c r="AD328" s="420"/>
      <c r="AE328" s="420"/>
      <c r="AF328" s="420"/>
      <c r="AG328" s="420"/>
      <c r="AH328" s="420"/>
      <c r="AI328" s="420"/>
      <c r="AJ328" s="420"/>
      <c r="AK328" s="420"/>
      <c r="AL328" s="420"/>
      <c r="AM328" s="420"/>
      <c r="AN328" s="420"/>
      <c r="AO328" s="420"/>
      <c r="AP328" s="420"/>
      <c r="AQ328" s="420"/>
      <c r="AR328" s="420"/>
      <c r="AS328" s="420"/>
      <c r="AT328" s="420"/>
      <c r="AU328" s="420"/>
      <c r="AV328" s="420"/>
      <c r="AW328" s="420"/>
      <c r="AX328" s="420"/>
      <c r="AY328" s="420"/>
      <c r="BA328" s="384"/>
      <c r="BB328" s="382"/>
      <c r="BC328" s="382"/>
      <c r="BD328" s="382"/>
      <c r="BE328" s="382"/>
      <c r="BF328" s="382"/>
      <c r="BG328" s="382"/>
      <c r="BH328" s="382"/>
      <c r="BI328" s="382"/>
      <c r="BJ328" s="382"/>
      <c r="BK328" s="382"/>
      <c r="BL328" s="382"/>
      <c r="BM328" s="382"/>
      <c r="BN328" s="382"/>
      <c r="BO328" s="382"/>
      <c r="BP328" s="382"/>
      <c r="BQ328" s="382"/>
    </row>
    <row r="329" s="589" customFormat="true" ht="250.15" customHeight="true" x14ac:dyDescent="0.2">
      <c r="B329" s="622"/>
      <c r="R329" s="420"/>
      <c r="S329" s="420"/>
      <c r="T329" s="420"/>
      <c r="U329" s="420"/>
      <c r="V329" s="420"/>
      <c r="W329" s="420"/>
      <c r="X329" s="420"/>
      <c r="Y329" s="420"/>
      <c r="Z329" s="420"/>
      <c r="AA329" s="420"/>
      <c r="AB329" s="420"/>
      <c r="AC329" s="420"/>
      <c r="AD329" s="420"/>
      <c r="AE329" s="420"/>
      <c r="AF329" s="420"/>
      <c r="AG329" s="420"/>
      <c r="AH329" s="420"/>
      <c r="AI329" s="420"/>
      <c r="AJ329" s="420"/>
      <c r="AK329" s="420"/>
      <c r="AL329" s="420"/>
      <c r="AM329" s="420"/>
      <c r="AN329" s="420"/>
      <c r="AO329" s="420"/>
      <c r="AP329" s="420"/>
      <c r="AQ329" s="420"/>
      <c r="AR329" s="420"/>
      <c r="AS329" s="420"/>
      <c r="AT329" s="420"/>
      <c r="AU329" s="420"/>
      <c r="AV329" s="420"/>
      <c r="AW329" s="420"/>
      <c r="AX329" s="420"/>
      <c r="AY329" s="420"/>
      <c r="BA329" s="384"/>
      <c r="BB329" s="382"/>
      <c r="BC329" s="382"/>
      <c r="BD329" s="382"/>
      <c r="BE329" s="382"/>
      <c r="BF329" s="382"/>
      <c r="BG329" s="382"/>
      <c r="BH329" s="382"/>
      <c r="BI329" s="382"/>
      <c r="BJ329" s="382"/>
      <c r="BK329" s="382"/>
      <c r="BL329" s="382"/>
      <c r="BM329" s="382"/>
      <c r="BN329" s="382"/>
      <c r="BO329" s="382"/>
      <c r="BP329" s="382"/>
      <c r="BQ329" s="382"/>
    </row>
    <row r="330" s="422" customFormat="true" ht="19.15" customHeight="true" x14ac:dyDescent="0.2">
      <c r="B330" s="586"/>
      <c r="R330" s="415"/>
      <c r="S330" s="415"/>
      <c r="T330" s="415"/>
      <c r="U330" s="415"/>
      <c r="V330" s="415"/>
      <c r="W330" s="415"/>
      <c r="X330" s="415"/>
      <c r="Y330" s="415"/>
      <c r="Z330" s="415"/>
      <c r="AA330" s="415"/>
      <c r="AB330" s="415"/>
      <c r="AC330" s="415"/>
      <c r="AD330" s="415"/>
      <c r="AE330" s="415"/>
      <c r="AF330" s="415"/>
      <c r="AG330" s="415"/>
      <c r="AH330" s="415"/>
      <c r="AI330" s="415"/>
      <c r="AJ330" s="415"/>
      <c r="AK330" s="415"/>
      <c r="AL330" s="415"/>
      <c r="AM330" s="415"/>
      <c r="AN330" s="415"/>
      <c r="AO330" s="415"/>
      <c r="AP330" s="415"/>
      <c r="AQ330" s="415"/>
      <c r="AR330" s="415"/>
      <c r="AS330" s="415"/>
      <c r="AT330" s="415"/>
      <c r="AU330" s="415"/>
      <c r="AV330" s="415"/>
      <c r="AW330" s="415"/>
      <c r="AX330" s="415"/>
      <c r="AY330" s="415"/>
      <c r="BA330" s="387"/>
      <c r="BB330" s="387"/>
      <c r="BC330" s="694"/>
      <c r="BD330" s="694"/>
      <c r="BE330" s="694"/>
      <c r="BF330" s="694"/>
      <c r="BG330" s="694"/>
      <c r="BH330" s="694"/>
      <c r="BI330" s="694"/>
      <c r="BJ330" s="694"/>
      <c r="BK330" s="694"/>
      <c r="BL330" s="694"/>
      <c r="BM330" s="694"/>
      <c r="BN330" s="694"/>
      <c r="BO330" s="694"/>
      <c r="BP330" s="694"/>
      <c r="BQ330" s="694"/>
    </row>
    <row r="331" s="422" customFormat="true" ht="15" customHeight="true" x14ac:dyDescent="0.2">
      <c r="B331" s="586"/>
      <c r="R331" s="415"/>
      <c r="S331" s="415"/>
      <c r="T331" s="415"/>
      <c r="U331" s="415"/>
      <c r="V331" s="415"/>
      <c r="W331" s="415"/>
      <c r="X331" s="415"/>
      <c r="Y331" s="415"/>
      <c r="Z331" s="415"/>
      <c r="AA331" s="415"/>
      <c r="AB331" s="415"/>
      <c r="AC331" s="415"/>
      <c r="AD331" s="415"/>
      <c r="AE331" s="415"/>
      <c r="AF331" s="415"/>
      <c r="AG331" s="415"/>
      <c r="AH331" s="415"/>
      <c r="AI331" s="415"/>
      <c r="AJ331" s="415"/>
      <c r="AK331" s="415"/>
      <c r="AL331" s="415"/>
      <c r="AM331" s="415"/>
      <c r="AN331" s="415"/>
      <c r="AO331" s="415"/>
      <c r="AP331" s="415"/>
      <c r="AQ331" s="415"/>
      <c r="AR331" s="415"/>
      <c r="AS331" s="415"/>
      <c r="AT331" s="415"/>
      <c r="AU331" s="415"/>
      <c r="AV331" s="415"/>
      <c r="AW331" s="415"/>
      <c r="AX331" s="415"/>
      <c r="AY331" s="415"/>
      <c r="BA331" s="387"/>
      <c r="BB331" s="387"/>
      <c r="BC331" s="694"/>
      <c r="BD331" s="694"/>
      <c r="BE331" s="694"/>
      <c r="BF331" s="694"/>
      <c r="BG331" s="694"/>
      <c r="BH331" s="694"/>
      <c r="BI331" s="694"/>
      <c r="BJ331" s="694"/>
      <c r="BK331" s="694"/>
      <c r="BL331" s="694"/>
      <c r="BM331" s="694"/>
      <c r="BN331" s="694"/>
      <c r="BO331" s="694"/>
      <c r="BP331" s="694"/>
      <c r="BQ331" s="694"/>
    </row>
    <row r="332" s="422" customFormat="true" ht="15" customHeight="true" x14ac:dyDescent="0.2">
      <c r="B332" s="586"/>
      <c r="R332" s="415"/>
      <c r="S332" s="415"/>
      <c r="T332" s="415"/>
      <c r="U332" s="415"/>
      <c r="V332" s="415"/>
      <c r="W332" s="415"/>
      <c r="X332" s="415"/>
      <c r="Y332" s="415"/>
      <c r="Z332" s="415"/>
      <c r="AA332" s="415"/>
      <c r="AB332" s="415"/>
      <c r="AC332" s="415"/>
      <c r="AD332" s="415"/>
      <c r="AE332" s="415"/>
      <c r="AF332" s="415"/>
      <c r="AG332" s="415"/>
      <c r="AH332" s="415"/>
      <c r="AI332" s="415"/>
      <c r="AJ332" s="415"/>
      <c r="AK332" s="415"/>
      <c r="AL332" s="415"/>
      <c r="AM332" s="415"/>
      <c r="AN332" s="415"/>
      <c r="AO332" s="415"/>
      <c r="AP332" s="415"/>
      <c r="AQ332" s="415"/>
      <c r="AR332" s="415"/>
      <c r="AS332" s="415"/>
      <c r="AT332" s="415"/>
      <c r="AU332" s="415"/>
      <c r="AV332" s="415"/>
      <c r="AW332" s="415"/>
      <c r="AX332" s="415"/>
      <c r="AY332" s="415"/>
      <c r="BA332" s="387"/>
      <c r="BB332" s="387"/>
      <c r="BC332" s="694"/>
      <c r="BD332" s="694"/>
      <c r="BE332" s="694"/>
      <c r="BF332" s="694"/>
      <c r="BG332" s="694"/>
      <c r="BH332" s="694"/>
      <c r="BI332" s="694"/>
      <c r="BJ332" s="694"/>
      <c r="BK332" s="694"/>
      <c r="BL332" s="694"/>
      <c r="BM332" s="694"/>
      <c r="BN332" s="694"/>
      <c r="BO332" s="694"/>
      <c r="BP332" s="694"/>
      <c r="BQ332" s="694"/>
    </row>
    <row r="333" s="422" customFormat="true" ht="15" customHeight="true" x14ac:dyDescent="0.2">
      <c r="B333" s="586"/>
      <c r="R333" s="415"/>
      <c r="S333" s="415"/>
      <c r="T333" s="415"/>
      <c r="U333" s="415"/>
      <c r="V333" s="415"/>
      <c r="W333" s="415"/>
      <c r="X333" s="415"/>
      <c r="Y333" s="415"/>
      <c r="Z333" s="415"/>
      <c r="AA333" s="415"/>
      <c r="AB333" s="415"/>
      <c r="AC333" s="415"/>
      <c r="AD333" s="415"/>
      <c r="AE333" s="415"/>
      <c r="AF333" s="415"/>
      <c r="AG333" s="415"/>
      <c r="AH333" s="415"/>
      <c r="AI333" s="415"/>
      <c r="AJ333" s="415"/>
      <c r="AK333" s="415"/>
      <c r="AL333" s="415"/>
      <c r="AM333" s="415"/>
      <c r="AN333" s="415"/>
      <c r="AO333" s="415"/>
      <c r="AP333" s="415"/>
      <c r="AQ333" s="415"/>
      <c r="AR333" s="415"/>
      <c r="AS333" s="415"/>
      <c r="AT333" s="415"/>
      <c r="AU333" s="415"/>
      <c r="AV333" s="415"/>
      <c r="AW333" s="415"/>
      <c r="AX333" s="415"/>
      <c r="AY333" s="415"/>
      <c r="BA333" s="387"/>
      <c r="BB333" s="387"/>
      <c r="BC333" s="694"/>
      <c r="BD333" s="694"/>
      <c r="BE333" s="694"/>
      <c r="BF333" s="694"/>
      <c r="BG333" s="694"/>
      <c r="BH333" s="694"/>
      <c r="BI333" s="694"/>
      <c r="BJ333" s="694"/>
      <c r="BK333" s="694"/>
      <c r="BL333" s="694"/>
      <c r="BM333" s="694"/>
      <c r="BN333" s="694"/>
      <c r="BO333" s="694"/>
      <c r="BP333" s="694"/>
      <c r="BQ333" s="694"/>
    </row>
    <row r="334" s="422" customFormat="true" ht="15" customHeight="true" x14ac:dyDescent="0.2">
      <c r="B334" s="586"/>
      <c r="R334" s="415"/>
      <c r="S334" s="415"/>
      <c r="T334" s="415"/>
      <c r="U334" s="415"/>
      <c r="V334" s="415"/>
      <c r="W334" s="415"/>
      <c r="X334" s="415"/>
      <c r="Y334" s="415"/>
      <c r="Z334" s="415"/>
      <c r="AA334" s="415"/>
      <c r="AB334" s="415"/>
      <c r="AC334" s="415"/>
      <c r="AD334" s="415"/>
      <c r="AE334" s="415"/>
      <c r="AF334" s="415"/>
      <c r="AG334" s="415"/>
      <c r="AH334" s="415"/>
      <c r="AI334" s="415"/>
      <c r="AJ334" s="415"/>
      <c r="AK334" s="415"/>
      <c r="AL334" s="415"/>
      <c r="AM334" s="415"/>
      <c r="AN334" s="415"/>
      <c r="AO334" s="415"/>
      <c r="AP334" s="415"/>
      <c r="AQ334" s="415"/>
      <c r="AR334" s="415"/>
      <c r="AS334" s="415"/>
      <c r="AT334" s="415"/>
      <c r="AU334" s="415"/>
      <c r="AV334" s="415"/>
      <c r="AW334" s="415"/>
      <c r="AX334" s="415"/>
      <c r="AY334" s="415"/>
      <c r="BA334" s="387"/>
      <c r="BB334" s="387"/>
      <c r="BC334" s="694"/>
      <c r="BD334" s="694"/>
      <c r="BE334" s="694"/>
      <c r="BF334" s="694"/>
      <c r="BG334" s="694"/>
      <c r="BH334" s="694"/>
      <c r="BI334" s="694"/>
      <c r="BJ334" s="694"/>
      <c r="BK334" s="694"/>
      <c r="BL334" s="694"/>
      <c r="BM334" s="694"/>
      <c r="BN334" s="694"/>
      <c r="BO334" s="694"/>
      <c r="BP334" s="694"/>
      <c r="BQ334" s="694"/>
    </row>
    <row r="335" s="422" customFormat="true" ht="15" customHeight="true" x14ac:dyDescent="0.2">
      <c r="B335" s="586"/>
      <c r="R335" s="415"/>
      <c r="S335" s="415"/>
      <c r="T335" s="415"/>
      <c r="U335" s="415"/>
      <c r="V335" s="415"/>
      <c r="W335" s="415"/>
      <c r="X335" s="415"/>
      <c r="Y335" s="415"/>
      <c r="Z335" s="415"/>
      <c r="AA335" s="415"/>
      <c r="AB335" s="415"/>
      <c r="AC335" s="415"/>
      <c r="AD335" s="415"/>
      <c r="AE335" s="415"/>
      <c r="AF335" s="415"/>
      <c r="AG335" s="415"/>
      <c r="AH335" s="415"/>
      <c r="AI335" s="415"/>
      <c r="AJ335" s="415"/>
      <c r="AK335" s="415"/>
      <c r="AL335" s="415"/>
      <c r="AM335" s="415"/>
      <c r="AN335" s="415"/>
      <c r="AO335" s="415"/>
      <c r="AP335" s="415"/>
      <c r="AQ335" s="415"/>
      <c r="AR335" s="415"/>
      <c r="AS335" s="415"/>
      <c r="AT335" s="415"/>
      <c r="AU335" s="415"/>
      <c r="AV335" s="415"/>
      <c r="AW335" s="415"/>
      <c r="AX335" s="415"/>
      <c r="AY335" s="415"/>
      <c r="BA335" s="387"/>
      <c r="BB335" s="387"/>
      <c r="BC335" s="694"/>
      <c r="BD335" s="694"/>
      <c r="BE335" s="694"/>
      <c r="BF335" s="694"/>
      <c r="BG335" s="694"/>
      <c r="BH335" s="694"/>
      <c r="BI335" s="694"/>
      <c r="BJ335" s="694"/>
      <c r="BK335" s="694"/>
      <c r="BL335" s="694"/>
      <c r="BM335" s="694"/>
      <c r="BN335" s="694"/>
      <c r="BO335" s="694"/>
      <c r="BP335" s="694"/>
      <c r="BQ335" s="694"/>
    </row>
    <row r="336" s="422" customFormat="true" ht="15" customHeight="true" x14ac:dyDescent="0.2">
      <c r="B336" s="586"/>
      <c r="R336" s="415"/>
      <c r="S336" s="415"/>
      <c r="T336" s="415"/>
      <c r="U336" s="415"/>
      <c r="V336" s="415"/>
      <c r="W336" s="415"/>
      <c r="X336" s="415"/>
      <c r="Y336" s="415"/>
      <c r="Z336" s="415"/>
      <c r="AA336" s="415"/>
      <c r="AB336" s="415"/>
      <c r="AC336" s="415"/>
      <c r="AD336" s="415"/>
      <c r="AE336" s="415"/>
      <c r="AF336" s="415"/>
      <c r="AG336" s="415"/>
      <c r="AH336" s="415"/>
      <c r="AI336" s="415"/>
      <c r="AJ336" s="415"/>
      <c r="AK336" s="415"/>
      <c r="AL336" s="415"/>
      <c r="AM336" s="415"/>
      <c r="AN336" s="415"/>
      <c r="AO336" s="415"/>
      <c r="AP336" s="415"/>
      <c r="AQ336" s="415"/>
      <c r="AR336" s="415"/>
      <c r="AS336" s="415"/>
      <c r="AT336" s="415"/>
      <c r="AU336" s="415"/>
      <c r="AV336" s="415"/>
      <c r="AW336" s="415"/>
      <c r="AX336" s="415"/>
      <c r="AY336" s="415"/>
      <c r="BA336" s="387"/>
      <c r="BB336" s="387"/>
      <c r="BC336" s="694"/>
      <c r="BD336" s="694"/>
      <c r="BE336" s="694"/>
      <c r="BF336" s="694"/>
      <c r="BG336" s="694"/>
      <c r="BH336" s="694"/>
      <c r="BI336" s="694"/>
      <c r="BJ336" s="694"/>
      <c r="BK336" s="694"/>
      <c r="BL336" s="694"/>
      <c r="BM336" s="694"/>
      <c r="BN336" s="694"/>
      <c r="BO336" s="694"/>
      <c r="BP336" s="694"/>
      <c r="BQ336" s="694"/>
    </row>
    <row r="337" s="422" customFormat="true" ht="18" customHeight="true" x14ac:dyDescent="0.2">
      <c r="B337" s="586"/>
      <c r="R337" s="415"/>
      <c r="S337" s="415"/>
      <c r="T337" s="415"/>
      <c r="U337" s="415"/>
      <c r="V337" s="415"/>
      <c r="W337" s="415"/>
      <c r="X337" s="415"/>
      <c r="Y337" s="415"/>
      <c r="Z337" s="415"/>
      <c r="AA337" s="415"/>
      <c r="AB337" s="415"/>
      <c r="AC337" s="415"/>
      <c r="AD337" s="415"/>
      <c r="AE337" s="415"/>
      <c r="AF337" s="415"/>
      <c r="AG337" s="415"/>
      <c r="AH337" s="415"/>
      <c r="AI337" s="415"/>
      <c r="AJ337" s="415"/>
      <c r="AK337" s="415"/>
      <c r="AL337" s="415"/>
      <c r="AM337" s="415"/>
      <c r="AN337" s="415"/>
      <c r="AO337" s="415"/>
      <c r="AP337" s="415"/>
      <c r="AQ337" s="415"/>
      <c r="AR337" s="415"/>
      <c r="AS337" s="415"/>
      <c r="AT337" s="415"/>
      <c r="AU337" s="415"/>
      <c r="AV337" s="415"/>
      <c r="AW337" s="415"/>
      <c r="AX337" s="415"/>
      <c r="AY337" s="415"/>
      <c r="BA337" s="387"/>
      <c r="BB337" s="387"/>
      <c r="BC337" s="694"/>
      <c r="BD337" s="694"/>
      <c r="BE337" s="694"/>
      <c r="BF337" s="694"/>
      <c r="BG337" s="694"/>
      <c r="BH337" s="694"/>
      <c r="BI337" s="694"/>
      <c r="BJ337" s="694"/>
      <c r="BK337" s="694"/>
      <c r="BL337" s="694"/>
      <c r="BM337" s="694"/>
      <c r="BN337" s="694"/>
      <c r="BO337" s="694"/>
      <c r="BP337" s="694"/>
      <c r="BQ337" s="694"/>
    </row>
    <row r="338" s="422" customFormat="true" ht="18" customHeight="true" x14ac:dyDescent="0.2">
      <c r="B338" s="586"/>
      <c r="R338" s="415"/>
      <c r="S338" s="415"/>
      <c r="T338" s="415"/>
      <c r="U338" s="415"/>
      <c r="V338" s="415"/>
      <c r="W338" s="415"/>
      <c r="X338" s="415"/>
      <c r="Y338" s="415"/>
      <c r="Z338" s="415"/>
      <c r="AA338" s="415"/>
      <c r="AB338" s="415"/>
      <c r="AC338" s="415"/>
      <c r="AD338" s="415"/>
      <c r="AE338" s="415"/>
      <c r="AF338" s="415"/>
      <c r="AG338" s="415"/>
      <c r="AH338" s="415"/>
      <c r="AI338" s="415"/>
      <c r="AJ338" s="415"/>
      <c r="AK338" s="415"/>
      <c r="AL338" s="415"/>
      <c r="AM338" s="415"/>
      <c r="AN338" s="415"/>
      <c r="AO338" s="415"/>
      <c r="AP338" s="415"/>
      <c r="AQ338" s="415"/>
      <c r="AR338" s="415"/>
      <c r="AS338" s="415"/>
      <c r="AT338" s="415"/>
      <c r="AU338" s="415"/>
      <c r="AV338" s="415"/>
      <c r="AW338" s="415"/>
      <c r="AX338" s="415"/>
      <c r="AY338" s="415"/>
      <c r="BA338" s="387"/>
      <c r="BB338" s="387"/>
      <c r="BC338" s="694"/>
      <c r="BD338" s="694"/>
      <c r="BE338" s="694"/>
      <c r="BF338" s="694"/>
      <c r="BG338" s="694"/>
      <c r="BH338" s="694"/>
      <c r="BI338" s="694"/>
      <c r="BJ338" s="694"/>
      <c r="BK338" s="694"/>
      <c r="BL338" s="694"/>
      <c r="BM338" s="694"/>
      <c r="BN338" s="694"/>
      <c r="BO338" s="694"/>
      <c r="BP338" s="694"/>
      <c r="BQ338" s="694"/>
    </row>
    <row r="339" s="589" customFormat="true" ht="15" customHeight="true" x14ac:dyDescent="0.2">
      <c r="B339" s="622"/>
      <c r="R339" s="420"/>
      <c r="S339" s="420"/>
      <c r="T339" s="420"/>
      <c r="U339" s="420"/>
      <c r="V339" s="420"/>
      <c r="W339" s="420"/>
      <c r="X339" s="420"/>
      <c r="Y339" s="420"/>
      <c r="Z339" s="420"/>
      <c r="AA339" s="420"/>
      <c r="AB339" s="420"/>
      <c r="AC339" s="420"/>
      <c r="AD339" s="420"/>
      <c r="AE339" s="420"/>
      <c r="AF339" s="420"/>
      <c r="AG339" s="420"/>
      <c r="AH339" s="420"/>
      <c r="AI339" s="420"/>
      <c r="AJ339" s="420"/>
      <c r="AK339" s="420"/>
      <c r="AL339" s="420"/>
      <c r="AM339" s="420"/>
      <c r="AN339" s="420"/>
      <c r="AO339" s="420"/>
      <c r="AP339" s="420"/>
      <c r="AQ339" s="420"/>
      <c r="AR339" s="420"/>
      <c r="AS339" s="420"/>
      <c r="AT339" s="420"/>
      <c r="AU339" s="420"/>
      <c r="AV339" s="420"/>
      <c r="AW339" s="420"/>
      <c r="AX339" s="420"/>
      <c r="AY339" s="420"/>
      <c r="BA339" s="421" t="s">
        <v>131</v>
      </c>
      <c r="BB339" s="369" t="s">
        <v>130</v>
      </c>
      <c r="BC339" s="1138" t="s">
        <v>115</v>
      </c>
      <c r="BD339" s="1139"/>
      <c r="BE339" s="1139"/>
      <c r="BF339" s="1139"/>
      <c r="BG339" s="1140"/>
      <c r="BH339" s="1138" t="s">
        <v>38</v>
      </c>
      <c r="BI339" s="1139"/>
      <c r="BJ339" s="1139"/>
      <c r="BK339" s="1139"/>
      <c r="BL339" s="1140"/>
      <c r="BM339" s="1138" t="s">
        <v>37</v>
      </c>
      <c r="BN339" s="1139"/>
      <c r="BO339" s="1139"/>
      <c r="BP339" s="1139"/>
      <c r="BQ339" s="1141"/>
    </row>
    <row r="340" s="589" customFormat="true" ht="12.75" x14ac:dyDescent="0.2">
      <c r="B340" s="622"/>
      <c r="R340" s="420"/>
      <c r="S340" s="420"/>
      <c r="T340" s="420"/>
      <c r="U340" s="420"/>
      <c r="V340" s="420"/>
      <c r="W340" s="420"/>
      <c r="X340" s="420"/>
      <c r="Y340" s="420"/>
      <c r="Z340" s="420"/>
      <c r="AA340" s="420"/>
      <c r="AB340" s="420"/>
      <c r="AC340" s="420"/>
      <c r="AD340" s="420"/>
      <c r="AE340" s="420"/>
      <c r="AF340" s="420"/>
      <c r="AG340" s="420"/>
      <c r="AH340" s="420"/>
      <c r="AI340" s="420"/>
      <c r="AJ340" s="420"/>
      <c r="AK340" s="420"/>
      <c r="AL340" s="420"/>
      <c r="AM340" s="420"/>
      <c r="AN340" s="420"/>
      <c r="AO340" s="420"/>
      <c r="AP340" s="420"/>
      <c r="AQ340" s="420"/>
      <c r="AR340" s="420"/>
      <c r="AS340" s="420"/>
      <c r="AT340" s="420"/>
      <c r="AU340" s="420"/>
      <c r="AV340" s="420"/>
      <c r="AW340" s="420"/>
      <c r="AX340" s="420"/>
      <c r="AY340" s="420"/>
      <c r="BA340" s="407" t="s">
        <v>127</v>
      </c>
      <c r="BB340" s="406"/>
      <c r="BC340" s="531" t="s">
        <v>0</v>
      </c>
      <c r="BD340" s="671" t="s">
        <v>1</v>
      </c>
      <c r="BE340" s="671" t="s">
        <v>2</v>
      </c>
      <c r="BF340" s="671" t="s">
        <v>3</v>
      </c>
      <c r="BG340" s="532" t="s">
        <v>4</v>
      </c>
      <c r="BH340" s="531" t="s">
        <v>0</v>
      </c>
      <c r="BI340" s="671" t="s">
        <v>1</v>
      </c>
      <c r="BJ340" s="671" t="s">
        <v>2</v>
      </c>
      <c r="BK340" s="671" t="s">
        <v>3</v>
      </c>
      <c r="BL340" s="532" t="s">
        <v>4</v>
      </c>
      <c r="BM340" s="531" t="s">
        <v>0</v>
      </c>
      <c r="BN340" s="671" t="s">
        <v>1</v>
      </c>
      <c r="BO340" s="671" t="s">
        <v>2</v>
      </c>
      <c r="BP340" s="671" t="s">
        <v>3</v>
      </c>
      <c r="BQ340" s="532" t="s">
        <v>4</v>
      </c>
    </row>
    <row r="341" s="589" customFormat="true" ht="15" customHeight="true" x14ac:dyDescent="0.2">
      <c r="B341" s="622"/>
      <c r="R341" s="420"/>
      <c r="S341" s="420"/>
      <c r="T341" s="420"/>
      <c r="U341" s="420"/>
      <c r="V341" s="420"/>
      <c r="W341" s="420"/>
      <c r="X341" s="420"/>
      <c r="Y341" s="420"/>
      <c r="Z341" s="420"/>
      <c r="AA341" s="420"/>
      <c r="AB341" s="420"/>
      <c r="AC341" s="420"/>
      <c r="AD341" s="420"/>
      <c r="AE341" s="420"/>
      <c r="AF341" s="420"/>
      <c r="AG341" s="420"/>
      <c r="AH341" s="420"/>
      <c r="AI341" s="420"/>
      <c r="AJ341" s="420"/>
      <c r="AK341" s="420"/>
      <c r="AL341" s="420"/>
      <c r="AM341" s="420"/>
      <c r="AN341" s="420"/>
      <c r="AO341" s="420"/>
      <c r="AP341" s="420"/>
      <c r="AQ341" s="420"/>
      <c r="AR341" s="420"/>
      <c r="AS341" s="420"/>
      <c r="AT341" s="420"/>
      <c r="AU341" s="420"/>
      <c r="AV341" s="420"/>
      <c r="AW341" s="420"/>
      <c r="AX341" s="420"/>
      <c r="AY341" s="420"/>
      <c r="BA341" s="1142" t="s">
        <v>154</v>
      </c>
      <c r="BB341" s="699" t="s">
        <v>49</v>
      </c>
      <c r="BC341" s="128" t="s">
        <v>35</v>
      </c>
      <c r="BD341" s="124" t="s">
        <v>35</v>
      </c>
      <c r="BE341" s="124" t="s">
        <v>35</v>
      </c>
      <c r="BF341" s="124" t="s">
        <v>35</v>
      </c>
      <c r="BG341" s="119" t="s">
        <v>35</v>
      </c>
      <c r="BH341" s="128" t="s">
        <v>35</v>
      </c>
      <c r="BI341" s="124" t="s">
        <v>35</v>
      </c>
      <c r="BJ341" s="124" t="s">
        <v>35</v>
      </c>
      <c r="BK341" s="124" t="s">
        <v>35</v>
      </c>
      <c r="BL341" s="119" t="s">
        <v>35</v>
      </c>
      <c r="BM341" s="128" t="s">
        <v>35</v>
      </c>
      <c r="BN341" s="124" t="s">
        <v>35</v>
      </c>
      <c r="BO341" s="124" t="s">
        <v>35</v>
      </c>
      <c r="BP341" s="124" t="s">
        <v>35</v>
      </c>
      <c r="BQ341" s="119" t="s">
        <v>35</v>
      </c>
    </row>
    <row r="342" s="589" customFormat="true" ht="15" customHeight="true" x14ac:dyDescent="0.2">
      <c r="B342" s="622"/>
      <c r="R342" s="420"/>
      <c r="S342" s="420"/>
      <c r="T342" s="420"/>
      <c r="U342" s="420"/>
      <c r="V342" s="420"/>
      <c r="W342" s="420"/>
      <c r="X342" s="420"/>
      <c r="Y342" s="420"/>
      <c r="Z342" s="420"/>
      <c r="AA342" s="420"/>
      <c r="AB342" s="420"/>
      <c r="AC342" s="420"/>
      <c r="AD342" s="420"/>
      <c r="AE342" s="420"/>
      <c r="AF342" s="420"/>
      <c r="AG342" s="420"/>
      <c r="AH342" s="420"/>
      <c r="AI342" s="420"/>
      <c r="AJ342" s="420"/>
      <c r="AK342" s="420"/>
      <c r="AL342" s="420"/>
      <c r="AM342" s="420"/>
      <c r="AN342" s="420"/>
      <c r="AO342" s="420"/>
      <c r="AP342" s="420"/>
      <c r="AQ342" s="420"/>
      <c r="AR342" s="420"/>
      <c r="AS342" s="420"/>
      <c r="AT342" s="420"/>
      <c r="AU342" s="420"/>
      <c r="AV342" s="420"/>
      <c r="AW342" s="420"/>
      <c r="AX342" s="420"/>
      <c r="AY342" s="420"/>
      <c r="BA342" s="1136"/>
      <c r="BB342" s="697" t="s">
        <v>48</v>
      </c>
      <c r="BC342" s="127" t="s">
        <v>35</v>
      </c>
      <c r="BD342" s="123" t="s">
        <v>35</v>
      </c>
      <c r="BE342" s="123" t="s">
        <v>35</v>
      </c>
      <c r="BF342" s="123" t="s">
        <v>35</v>
      </c>
      <c r="BG342" s="118" t="s">
        <v>35</v>
      </c>
      <c r="BH342" s="127" t="s">
        <v>35</v>
      </c>
      <c r="BI342" s="123" t="s">
        <v>35</v>
      </c>
      <c r="BJ342" s="123" t="s">
        <v>35</v>
      </c>
      <c r="BK342" s="123" t="s">
        <v>35</v>
      </c>
      <c r="BL342" s="118" t="s">
        <v>35</v>
      </c>
      <c r="BM342" s="127" t="s">
        <v>35</v>
      </c>
      <c r="BN342" s="123" t="s">
        <v>35</v>
      </c>
      <c r="BO342" s="123" t="s">
        <v>35</v>
      </c>
      <c r="BP342" s="123" t="s">
        <v>35</v>
      </c>
      <c r="BQ342" s="118" t="s">
        <v>35</v>
      </c>
    </row>
    <row r="343" s="589" customFormat="true" ht="15" customHeight="true" x14ac:dyDescent="0.2">
      <c r="B343" s="622"/>
      <c r="R343" s="420"/>
      <c r="S343" s="420"/>
      <c r="T343" s="420"/>
      <c r="U343" s="420"/>
      <c r="V343" s="420"/>
      <c r="W343" s="420"/>
      <c r="X343" s="420"/>
      <c r="Y343" s="420"/>
      <c r="Z343" s="420"/>
      <c r="AA343" s="420"/>
      <c r="AB343" s="420"/>
      <c r="AC343" s="420"/>
      <c r="AD343" s="420"/>
      <c r="AE343" s="420"/>
      <c r="AF343" s="420"/>
      <c r="AG343" s="420"/>
      <c r="AH343" s="420"/>
      <c r="AI343" s="420"/>
      <c r="AJ343" s="420"/>
      <c r="AK343" s="420"/>
      <c r="AL343" s="420"/>
      <c r="AM343" s="420"/>
      <c r="AN343" s="420"/>
      <c r="AO343" s="420"/>
      <c r="AP343" s="420"/>
      <c r="AQ343" s="420"/>
      <c r="AR343" s="420"/>
      <c r="AS343" s="420"/>
      <c r="AT343" s="420"/>
      <c r="AU343" s="420"/>
      <c r="AV343" s="420"/>
      <c r="AW343" s="420"/>
      <c r="AX343" s="420"/>
      <c r="AY343" s="420"/>
      <c r="BA343" s="1143" t="s">
        <v>149</v>
      </c>
      <c r="BB343" s="697" t="s">
        <v>49</v>
      </c>
      <c r="BC343" s="127" t="s">
        <v>35</v>
      </c>
      <c r="BD343" s="123" t="s">
        <v>35</v>
      </c>
      <c r="BE343" s="123" t="s">
        <v>35</v>
      </c>
      <c r="BF343" s="123" t="s">
        <v>35</v>
      </c>
      <c r="BG343" s="118" t="s">
        <v>35</v>
      </c>
      <c r="BH343" s="127" t="s">
        <v>35</v>
      </c>
      <c r="BI343" s="123" t="s">
        <v>35</v>
      </c>
      <c r="BJ343" s="123" t="s">
        <v>35</v>
      </c>
      <c r="BK343" s="123" t="s">
        <v>35</v>
      </c>
      <c r="BL343" s="118" t="s">
        <v>35</v>
      </c>
      <c r="BM343" s="127" t="s">
        <v>35</v>
      </c>
      <c r="BN343" s="123" t="s">
        <v>35</v>
      </c>
      <c r="BO343" s="123" t="s">
        <v>35</v>
      </c>
      <c r="BP343" s="123" t="s">
        <v>35</v>
      </c>
      <c r="BQ343" s="118" t="s">
        <v>35</v>
      </c>
    </row>
    <row r="344" s="589" customFormat="true" ht="15" customHeight="true" x14ac:dyDescent="0.2">
      <c r="B344" s="622"/>
      <c r="R344" s="420"/>
      <c r="S344" s="420"/>
      <c r="T344" s="420"/>
      <c r="U344" s="420"/>
      <c r="V344" s="420"/>
      <c r="W344" s="420"/>
      <c r="X344" s="420"/>
      <c r="Y344" s="420"/>
      <c r="Z344" s="420"/>
      <c r="AA344" s="420"/>
      <c r="AB344" s="420"/>
      <c r="AC344" s="420"/>
      <c r="AD344" s="420"/>
      <c r="AE344" s="420"/>
      <c r="AF344" s="420"/>
      <c r="AG344" s="420"/>
      <c r="AH344" s="420"/>
      <c r="AI344" s="420"/>
      <c r="AJ344" s="420"/>
      <c r="AK344" s="420"/>
      <c r="AL344" s="420"/>
      <c r="AM344" s="420"/>
      <c r="AN344" s="420"/>
      <c r="AO344" s="420"/>
      <c r="AP344" s="420"/>
      <c r="AQ344" s="420"/>
      <c r="AR344" s="420"/>
      <c r="AS344" s="420"/>
      <c r="AT344" s="420"/>
      <c r="AU344" s="420"/>
      <c r="AV344" s="420"/>
      <c r="AW344" s="420"/>
      <c r="AX344" s="420"/>
      <c r="AY344" s="420"/>
      <c r="BA344" s="1136"/>
      <c r="BB344" s="697" t="s">
        <v>48</v>
      </c>
      <c r="BC344" s="127" t="s">
        <v>35</v>
      </c>
      <c r="BD344" s="123" t="s">
        <v>35</v>
      </c>
      <c r="BE344" s="123" t="s">
        <v>35</v>
      </c>
      <c r="BF344" s="123" t="s">
        <v>35</v>
      </c>
      <c r="BG344" s="118" t="s">
        <v>35</v>
      </c>
      <c r="BH344" s="127" t="s">
        <v>35</v>
      </c>
      <c r="BI344" s="123" t="s">
        <v>35</v>
      </c>
      <c r="BJ344" s="123" t="s">
        <v>35</v>
      </c>
      <c r="BK344" s="123" t="s">
        <v>35</v>
      </c>
      <c r="BL344" s="118" t="s">
        <v>35</v>
      </c>
      <c r="BM344" s="127" t="s">
        <v>35</v>
      </c>
      <c r="BN344" s="123" t="s">
        <v>35</v>
      </c>
      <c r="BO344" s="123" t="s">
        <v>35</v>
      </c>
      <c r="BP344" s="123" t="s">
        <v>35</v>
      </c>
      <c r="BQ344" s="118" t="s">
        <v>35</v>
      </c>
    </row>
    <row r="345" s="589" customFormat="true" ht="15" customHeight="true" x14ac:dyDescent="0.2">
      <c r="B345" s="622"/>
      <c r="R345" s="420"/>
      <c r="S345" s="420"/>
      <c r="T345" s="420"/>
      <c r="U345" s="420"/>
      <c r="V345" s="420"/>
      <c r="W345" s="420"/>
      <c r="X345" s="420"/>
      <c r="Y345" s="420"/>
      <c r="Z345" s="420"/>
      <c r="AA345" s="420"/>
      <c r="AB345" s="420"/>
      <c r="AC345" s="420"/>
      <c r="AD345" s="420"/>
      <c r="AE345" s="420"/>
      <c r="AF345" s="420"/>
      <c r="AG345" s="420"/>
      <c r="AH345" s="420"/>
      <c r="AI345" s="420"/>
      <c r="AJ345" s="420"/>
      <c r="AK345" s="420"/>
      <c r="AL345" s="420"/>
      <c r="AM345" s="420"/>
      <c r="AN345" s="420"/>
      <c r="AO345" s="420"/>
      <c r="AP345" s="420"/>
      <c r="AQ345" s="420"/>
      <c r="AR345" s="420"/>
      <c r="AS345" s="420"/>
      <c r="AT345" s="420"/>
      <c r="AU345" s="420"/>
      <c r="AV345" s="420"/>
      <c r="AW345" s="420"/>
      <c r="AX345" s="420"/>
      <c r="AY345" s="420"/>
      <c r="BA345" s="1143" t="s">
        <v>150</v>
      </c>
      <c r="BB345" s="697" t="s">
        <v>49</v>
      </c>
      <c r="BC345" s="127" t="s">
        <v>35</v>
      </c>
      <c r="BD345" s="123" t="s">
        <v>35</v>
      </c>
      <c r="BE345" s="123" t="s">
        <v>35</v>
      </c>
      <c r="BF345" s="123" t="s">
        <v>35</v>
      </c>
      <c r="BG345" s="118" t="s">
        <v>35</v>
      </c>
      <c r="BH345" s="127" t="s">
        <v>35</v>
      </c>
      <c r="BI345" s="123" t="s">
        <v>35</v>
      </c>
      <c r="BJ345" s="123" t="s">
        <v>35</v>
      </c>
      <c r="BK345" s="123" t="s">
        <v>35</v>
      </c>
      <c r="BL345" s="118" t="s">
        <v>35</v>
      </c>
      <c r="BM345" s="127" t="s">
        <v>35</v>
      </c>
      <c r="BN345" s="123" t="s">
        <v>35</v>
      </c>
      <c r="BO345" s="123" t="s">
        <v>35</v>
      </c>
      <c r="BP345" s="123" t="s">
        <v>35</v>
      </c>
      <c r="BQ345" s="118" t="s">
        <v>35</v>
      </c>
    </row>
    <row r="346" s="589" customFormat="true" ht="15" customHeight="true" x14ac:dyDescent="0.2">
      <c r="B346" s="622"/>
      <c r="R346" s="420"/>
      <c r="S346" s="420"/>
      <c r="T346" s="420"/>
      <c r="U346" s="420"/>
      <c r="V346" s="420"/>
      <c r="W346" s="420"/>
      <c r="X346" s="420"/>
      <c r="Y346" s="420"/>
      <c r="Z346" s="420"/>
      <c r="AA346" s="420"/>
      <c r="AB346" s="420"/>
      <c r="AC346" s="420"/>
      <c r="AD346" s="420"/>
      <c r="AE346" s="420"/>
      <c r="AF346" s="420"/>
      <c r="AG346" s="420"/>
      <c r="AH346" s="420"/>
      <c r="AI346" s="420"/>
      <c r="AJ346" s="420"/>
      <c r="AK346" s="420"/>
      <c r="AL346" s="420"/>
      <c r="AM346" s="420"/>
      <c r="AN346" s="420"/>
      <c r="AO346" s="420"/>
      <c r="AP346" s="420"/>
      <c r="AQ346" s="420"/>
      <c r="AR346" s="420"/>
      <c r="AS346" s="420"/>
      <c r="AT346" s="420"/>
      <c r="AU346" s="420"/>
      <c r="AV346" s="420"/>
      <c r="AW346" s="420"/>
      <c r="AX346" s="420"/>
      <c r="AY346" s="420"/>
      <c r="BA346" s="1136"/>
      <c r="BB346" s="697" t="s">
        <v>48</v>
      </c>
      <c r="BC346" s="127" t="s">
        <v>35</v>
      </c>
      <c r="BD346" s="123" t="s">
        <v>35</v>
      </c>
      <c r="BE346" s="123" t="s">
        <v>35</v>
      </c>
      <c r="BF346" s="123" t="s">
        <v>35</v>
      </c>
      <c r="BG346" s="118" t="s">
        <v>35</v>
      </c>
      <c r="BH346" s="127" t="s">
        <v>35</v>
      </c>
      <c r="BI346" s="123" t="s">
        <v>35</v>
      </c>
      <c r="BJ346" s="123" t="s">
        <v>35</v>
      </c>
      <c r="BK346" s="123" t="s">
        <v>35</v>
      </c>
      <c r="BL346" s="118" t="s">
        <v>35</v>
      </c>
      <c r="BM346" s="127" t="s">
        <v>35</v>
      </c>
      <c r="BN346" s="123" t="s">
        <v>35</v>
      </c>
      <c r="BO346" s="123" t="s">
        <v>35</v>
      </c>
      <c r="BP346" s="123" t="s">
        <v>35</v>
      </c>
      <c r="BQ346" s="118" t="s">
        <v>35</v>
      </c>
    </row>
    <row r="347" s="589" customFormat="true" ht="15" customHeight="true" x14ac:dyDescent="0.2">
      <c r="B347" s="622"/>
      <c r="R347" s="420"/>
      <c r="S347" s="420"/>
      <c r="T347" s="420"/>
      <c r="U347" s="420"/>
      <c r="V347" s="420"/>
      <c r="W347" s="420"/>
      <c r="X347" s="420"/>
      <c r="Y347" s="420"/>
      <c r="Z347" s="420"/>
      <c r="AA347" s="420"/>
      <c r="AB347" s="420"/>
      <c r="AC347" s="420"/>
      <c r="AD347" s="420"/>
      <c r="AE347" s="420"/>
      <c r="AF347" s="420"/>
      <c r="AG347" s="420"/>
      <c r="AH347" s="420"/>
      <c r="AI347" s="420"/>
      <c r="AJ347" s="420"/>
      <c r="AK347" s="420"/>
      <c r="AL347" s="420"/>
      <c r="AM347" s="420"/>
      <c r="AN347" s="420"/>
      <c r="AO347" s="420"/>
      <c r="AP347" s="420"/>
      <c r="AQ347" s="420"/>
      <c r="AR347" s="420"/>
      <c r="AS347" s="420"/>
      <c r="AT347" s="420"/>
      <c r="AU347" s="420"/>
      <c r="AV347" s="420"/>
      <c r="AW347" s="420"/>
      <c r="AX347" s="420"/>
      <c r="AY347" s="420"/>
      <c r="BA347" s="1143" t="s">
        <v>151</v>
      </c>
      <c r="BB347" s="697" t="s">
        <v>49</v>
      </c>
      <c r="BC347" s="127" t="s">
        <v>35</v>
      </c>
      <c r="BD347" s="123" t="s">
        <v>35</v>
      </c>
      <c r="BE347" s="123" t="s">
        <v>35</v>
      </c>
      <c r="BF347" s="123" t="s">
        <v>35</v>
      </c>
      <c r="BG347" s="118" t="s">
        <v>35</v>
      </c>
      <c r="BH347" s="127" t="s">
        <v>35</v>
      </c>
      <c r="BI347" s="123" t="s">
        <v>35</v>
      </c>
      <c r="BJ347" s="123" t="s">
        <v>35</v>
      </c>
      <c r="BK347" s="123" t="s">
        <v>35</v>
      </c>
      <c r="BL347" s="118" t="s">
        <v>35</v>
      </c>
      <c r="BM347" s="127" t="s">
        <v>35</v>
      </c>
      <c r="BN347" s="123" t="s">
        <v>35</v>
      </c>
      <c r="BO347" s="123" t="s">
        <v>35</v>
      </c>
      <c r="BP347" s="123" t="s">
        <v>35</v>
      </c>
      <c r="BQ347" s="118" t="s">
        <v>35</v>
      </c>
    </row>
    <row r="348" s="589" customFormat="true" ht="15" customHeight="true" x14ac:dyDescent="0.2">
      <c r="B348" s="622"/>
      <c r="R348" s="420"/>
      <c r="S348" s="420"/>
      <c r="T348" s="420"/>
      <c r="U348" s="420"/>
      <c r="V348" s="420"/>
      <c r="W348" s="420"/>
      <c r="X348" s="420"/>
      <c r="Y348" s="420"/>
      <c r="Z348" s="420"/>
      <c r="AA348" s="420"/>
      <c r="AB348" s="420"/>
      <c r="AC348" s="420"/>
      <c r="AD348" s="420"/>
      <c r="AE348" s="420"/>
      <c r="AF348" s="420"/>
      <c r="AG348" s="420"/>
      <c r="AH348" s="420"/>
      <c r="AI348" s="420"/>
      <c r="AJ348" s="420"/>
      <c r="AK348" s="420"/>
      <c r="AL348" s="420"/>
      <c r="AM348" s="420"/>
      <c r="AN348" s="420"/>
      <c r="AO348" s="420"/>
      <c r="AP348" s="420"/>
      <c r="AQ348" s="420"/>
      <c r="AR348" s="420"/>
      <c r="AS348" s="420"/>
      <c r="AT348" s="420"/>
      <c r="AU348" s="420"/>
      <c r="AV348" s="420"/>
      <c r="AW348" s="420"/>
      <c r="AX348" s="420"/>
      <c r="AY348" s="420"/>
      <c r="BA348" s="1136"/>
      <c r="BB348" s="697" t="s">
        <v>48</v>
      </c>
      <c r="BC348" s="127" t="s">
        <v>35</v>
      </c>
      <c r="BD348" s="123" t="s">
        <v>35</v>
      </c>
      <c r="BE348" s="123" t="s">
        <v>35</v>
      </c>
      <c r="BF348" s="123" t="s">
        <v>35</v>
      </c>
      <c r="BG348" s="118" t="s">
        <v>35</v>
      </c>
      <c r="BH348" s="127" t="s">
        <v>35</v>
      </c>
      <c r="BI348" s="123" t="s">
        <v>35</v>
      </c>
      <c r="BJ348" s="123" t="s">
        <v>35</v>
      </c>
      <c r="BK348" s="123" t="s">
        <v>35</v>
      </c>
      <c r="BL348" s="118" t="s">
        <v>35</v>
      </c>
      <c r="BM348" s="127" t="s">
        <v>35</v>
      </c>
      <c r="BN348" s="123" t="s">
        <v>35</v>
      </c>
      <c r="BO348" s="123" t="s">
        <v>35</v>
      </c>
      <c r="BP348" s="123" t="s">
        <v>35</v>
      </c>
      <c r="BQ348" s="118" t="s">
        <v>35</v>
      </c>
    </row>
    <row r="349" s="589" customFormat="true" ht="15" customHeight="true" x14ac:dyDescent="0.2">
      <c r="B349" s="622"/>
      <c r="R349" s="420"/>
      <c r="S349" s="420"/>
      <c r="T349" s="420"/>
      <c r="U349" s="420"/>
      <c r="V349" s="420"/>
      <c r="W349" s="420"/>
      <c r="X349" s="420"/>
      <c r="Y349" s="420"/>
      <c r="Z349" s="420"/>
      <c r="AA349" s="420"/>
      <c r="AB349" s="420"/>
      <c r="AC349" s="420"/>
      <c r="AD349" s="420"/>
      <c r="AE349" s="420"/>
      <c r="AF349" s="420"/>
      <c r="AG349" s="420"/>
      <c r="AH349" s="420"/>
      <c r="AI349" s="420"/>
      <c r="AJ349" s="420"/>
      <c r="AK349" s="420"/>
      <c r="AL349" s="420"/>
      <c r="AM349" s="420"/>
      <c r="AN349" s="420"/>
      <c r="AO349" s="420"/>
      <c r="AP349" s="420"/>
      <c r="AQ349" s="420"/>
      <c r="AR349" s="420"/>
      <c r="AS349" s="420"/>
      <c r="AT349" s="420"/>
      <c r="AU349" s="420"/>
      <c r="AV349" s="420"/>
      <c r="AW349" s="420"/>
      <c r="AX349" s="420"/>
      <c r="AY349" s="420"/>
      <c r="BA349" s="1143" t="s">
        <v>152</v>
      </c>
      <c r="BB349" s="697" t="s">
        <v>49</v>
      </c>
      <c r="BC349" s="127" t="s">
        <v>35</v>
      </c>
      <c r="BD349" s="123" t="s">
        <v>35</v>
      </c>
      <c r="BE349" s="123" t="s">
        <v>35</v>
      </c>
      <c r="BF349" s="123" t="s">
        <v>35</v>
      </c>
      <c r="BG349" s="118" t="s">
        <v>35</v>
      </c>
      <c r="BH349" s="127" t="s">
        <v>35</v>
      </c>
      <c r="BI349" s="123" t="s">
        <v>35</v>
      </c>
      <c r="BJ349" s="123" t="s">
        <v>35</v>
      </c>
      <c r="BK349" s="123" t="s">
        <v>35</v>
      </c>
      <c r="BL349" s="118" t="s">
        <v>35</v>
      </c>
      <c r="BM349" s="127" t="s">
        <v>35</v>
      </c>
      <c r="BN349" s="123" t="s">
        <v>35</v>
      </c>
      <c r="BO349" s="123" t="s">
        <v>35</v>
      </c>
      <c r="BP349" s="123" t="s">
        <v>35</v>
      </c>
      <c r="BQ349" s="118" t="s">
        <v>35</v>
      </c>
    </row>
    <row r="350" s="589" customFormat="true" ht="15" customHeight="true" x14ac:dyDescent="0.2">
      <c r="B350" s="622"/>
      <c r="R350" s="420"/>
      <c r="S350" s="420"/>
      <c r="T350" s="420"/>
      <c r="U350" s="420"/>
      <c r="V350" s="420"/>
      <c r="W350" s="420"/>
      <c r="X350" s="420"/>
      <c r="Y350" s="420"/>
      <c r="Z350" s="420"/>
      <c r="AA350" s="420"/>
      <c r="AB350" s="420"/>
      <c r="AC350" s="420"/>
      <c r="AD350" s="420"/>
      <c r="AE350" s="420"/>
      <c r="AF350" s="420"/>
      <c r="AG350" s="420"/>
      <c r="AH350" s="420"/>
      <c r="AI350" s="420"/>
      <c r="AJ350" s="420"/>
      <c r="AK350" s="420"/>
      <c r="AL350" s="420"/>
      <c r="AM350" s="420"/>
      <c r="AN350" s="420"/>
      <c r="AO350" s="420"/>
      <c r="AP350" s="420"/>
      <c r="AQ350" s="420"/>
      <c r="AR350" s="420"/>
      <c r="AS350" s="420"/>
      <c r="AT350" s="420"/>
      <c r="AU350" s="420"/>
      <c r="AV350" s="420"/>
      <c r="AW350" s="420"/>
      <c r="AX350" s="420"/>
      <c r="AY350" s="420"/>
      <c r="BA350" s="1136"/>
      <c r="BB350" s="697" t="s">
        <v>48</v>
      </c>
      <c r="BC350" s="127" t="s">
        <v>35</v>
      </c>
      <c r="BD350" s="123" t="s">
        <v>35</v>
      </c>
      <c r="BE350" s="123" t="s">
        <v>35</v>
      </c>
      <c r="BF350" s="123" t="s">
        <v>35</v>
      </c>
      <c r="BG350" s="118" t="s">
        <v>35</v>
      </c>
      <c r="BH350" s="127" t="s">
        <v>35</v>
      </c>
      <c r="BI350" s="123" t="s">
        <v>35</v>
      </c>
      <c r="BJ350" s="123" t="s">
        <v>35</v>
      </c>
      <c r="BK350" s="123" t="s">
        <v>35</v>
      </c>
      <c r="BL350" s="118" t="s">
        <v>35</v>
      </c>
      <c r="BM350" s="127" t="s">
        <v>35</v>
      </c>
      <c r="BN350" s="123" t="s">
        <v>35</v>
      </c>
      <c r="BO350" s="123" t="s">
        <v>35</v>
      </c>
      <c r="BP350" s="123" t="s">
        <v>35</v>
      </c>
      <c r="BQ350" s="118" t="s">
        <v>35</v>
      </c>
    </row>
    <row r="351" s="589" customFormat="true" ht="15" customHeight="true" x14ac:dyDescent="0.2">
      <c r="B351" s="622"/>
      <c r="R351" s="420"/>
      <c r="S351" s="420"/>
      <c r="T351" s="420"/>
      <c r="U351" s="420"/>
      <c r="V351" s="420"/>
      <c r="W351" s="420"/>
      <c r="X351" s="420"/>
      <c r="Y351" s="420"/>
      <c r="Z351" s="420"/>
      <c r="AA351" s="420"/>
      <c r="AB351" s="420"/>
      <c r="AC351" s="420"/>
      <c r="AD351" s="420"/>
      <c r="AE351" s="420"/>
      <c r="AF351" s="420"/>
      <c r="AG351" s="420"/>
      <c r="AH351" s="420"/>
      <c r="AI351" s="420"/>
      <c r="AJ351" s="420"/>
      <c r="AK351" s="420"/>
      <c r="AL351" s="420"/>
      <c r="AM351" s="420"/>
      <c r="AN351" s="420"/>
      <c r="AO351" s="420"/>
      <c r="AP351" s="420"/>
      <c r="AQ351" s="420"/>
      <c r="AR351" s="420"/>
      <c r="AS351" s="420"/>
      <c r="AT351" s="420"/>
      <c r="AU351" s="420"/>
      <c r="AV351" s="420"/>
      <c r="AW351" s="420"/>
      <c r="AX351" s="420"/>
      <c r="AY351" s="420"/>
      <c r="BA351" s="1143" t="s">
        <v>153</v>
      </c>
      <c r="BB351" s="697" t="s">
        <v>49</v>
      </c>
      <c r="BC351" s="127" t="s">
        <v>35</v>
      </c>
      <c r="BD351" s="123" t="s">
        <v>35</v>
      </c>
      <c r="BE351" s="123" t="s">
        <v>35</v>
      </c>
      <c r="BF351" s="123" t="s">
        <v>35</v>
      </c>
      <c r="BG351" s="118" t="s">
        <v>35</v>
      </c>
      <c r="BH351" s="127" t="s">
        <v>35</v>
      </c>
      <c r="BI351" s="123" t="s">
        <v>35</v>
      </c>
      <c r="BJ351" s="123" t="s">
        <v>35</v>
      </c>
      <c r="BK351" s="123" t="s">
        <v>35</v>
      </c>
      <c r="BL351" s="118" t="s">
        <v>35</v>
      </c>
      <c r="BM351" s="127" t="s">
        <v>35</v>
      </c>
      <c r="BN351" s="123" t="s">
        <v>35</v>
      </c>
      <c r="BO351" s="123" t="s">
        <v>35</v>
      </c>
      <c r="BP351" s="123" t="s">
        <v>35</v>
      </c>
      <c r="BQ351" s="118" t="s">
        <v>35</v>
      </c>
    </row>
    <row r="352" s="589" customFormat="true" ht="15" customHeight="true" x14ac:dyDescent="0.2">
      <c r="B352" s="622"/>
      <c r="R352" s="420"/>
      <c r="S352" s="420"/>
      <c r="T352" s="420"/>
      <c r="U352" s="420"/>
      <c r="V352" s="420"/>
      <c r="W352" s="420"/>
      <c r="X352" s="420"/>
      <c r="Y352" s="420"/>
      <c r="Z352" s="420"/>
      <c r="AA352" s="420"/>
      <c r="AB352" s="420"/>
      <c r="AC352" s="420"/>
      <c r="AD352" s="420"/>
      <c r="AE352" s="420"/>
      <c r="AF352" s="420"/>
      <c r="AG352" s="420"/>
      <c r="AH352" s="420"/>
      <c r="AI352" s="420"/>
      <c r="AJ352" s="420"/>
      <c r="AK352" s="420"/>
      <c r="AL352" s="420"/>
      <c r="AM352" s="420"/>
      <c r="AN352" s="420"/>
      <c r="AO352" s="420"/>
      <c r="AP352" s="420"/>
      <c r="AQ352" s="420"/>
      <c r="AR352" s="420"/>
      <c r="AS352" s="420"/>
      <c r="AT352" s="420"/>
      <c r="AU352" s="420"/>
      <c r="AV352" s="420"/>
      <c r="AW352" s="420"/>
      <c r="AX352" s="420"/>
      <c r="AY352" s="420"/>
      <c r="BA352" s="1136"/>
      <c r="BB352" s="697" t="s">
        <v>48</v>
      </c>
      <c r="BC352" s="127" t="s">
        <v>35</v>
      </c>
      <c r="BD352" s="123" t="s">
        <v>35</v>
      </c>
      <c r="BE352" s="123" t="s">
        <v>35</v>
      </c>
      <c r="BF352" s="123" t="s">
        <v>35</v>
      </c>
      <c r="BG352" s="118" t="s">
        <v>35</v>
      </c>
      <c r="BH352" s="127" t="s">
        <v>35</v>
      </c>
      <c r="BI352" s="123" t="s">
        <v>35</v>
      </c>
      <c r="BJ352" s="123" t="s">
        <v>35</v>
      </c>
      <c r="BK352" s="123" t="s">
        <v>35</v>
      </c>
      <c r="BL352" s="118" t="s">
        <v>35</v>
      </c>
      <c r="BM352" s="127" t="s">
        <v>35</v>
      </c>
      <c r="BN352" s="123" t="s">
        <v>35</v>
      </c>
      <c r="BO352" s="123" t="s">
        <v>35</v>
      </c>
      <c r="BP352" s="123" t="s">
        <v>35</v>
      </c>
      <c r="BQ352" s="118" t="s">
        <v>35</v>
      </c>
    </row>
    <row r="353" s="589" customFormat="true" ht="15" customHeight="true" x14ac:dyDescent="0.2">
      <c r="B353" s="622"/>
      <c r="R353" s="420"/>
      <c r="S353" s="420"/>
      <c r="T353" s="420"/>
      <c r="U353" s="420"/>
      <c r="V353" s="420"/>
      <c r="W353" s="420"/>
      <c r="X353" s="420"/>
      <c r="Y353" s="420"/>
      <c r="Z353" s="420"/>
      <c r="AA353" s="420"/>
      <c r="AB353" s="420"/>
      <c r="AC353" s="420"/>
      <c r="AD353" s="420"/>
      <c r="AE353" s="420"/>
      <c r="AF353" s="420"/>
      <c r="AG353" s="420"/>
      <c r="AH353" s="420"/>
      <c r="AI353" s="420"/>
      <c r="AJ353" s="420"/>
      <c r="AK353" s="420"/>
      <c r="AL353" s="420"/>
      <c r="AM353" s="420"/>
      <c r="AN353" s="420"/>
      <c r="AO353" s="420"/>
      <c r="AP353" s="420"/>
      <c r="AQ353" s="420"/>
      <c r="AR353" s="420"/>
      <c r="AS353" s="420"/>
      <c r="AT353" s="420"/>
      <c r="AU353" s="420"/>
      <c r="AV353" s="420"/>
      <c r="AW353" s="420"/>
      <c r="AX353" s="420"/>
      <c r="AY353" s="420"/>
      <c r="BA353" s="1143" t="s">
        <v>142</v>
      </c>
      <c r="BB353" s="697" t="s">
        <v>49</v>
      </c>
      <c r="BC353" s="127" t="s">
        <v>35</v>
      </c>
      <c r="BD353" s="123" t="s">
        <v>35</v>
      </c>
      <c r="BE353" s="123" t="s">
        <v>35</v>
      </c>
      <c r="BF353" s="123" t="s">
        <v>35</v>
      </c>
      <c r="BG353" s="118" t="s">
        <v>35</v>
      </c>
      <c r="BH353" s="127" t="s">
        <v>35</v>
      </c>
      <c r="BI353" s="123" t="s">
        <v>35</v>
      </c>
      <c r="BJ353" s="123" t="s">
        <v>35</v>
      </c>
      <c r="BK353" s="123" t="s">
        <v>35</v>
      </c>
      <c r="BL353" s="118" t="s">
        <v>35</v>
      </c>
      <c r="BM353" s="127" t="s">
        <v>35</v>
      </c>
      <c r="BN353" s="123" t="s">
        <v>35</v>
      </c>
      <c r="BO353" s="123" t="s">
        <v>35</v>
      </c>
      <c r="BP353" s="123" t="s">
        <v>35</v>
      </c>
      <c r="BQ353" s="118" t="s">
        <v>35</v>
      </c>
    </row>
    <row r="354" s="589" customFormat="true" ht="15" customHeight="true" x14ac:dyDescent="0.2">
      <c r="B354" s="622"/>
      <c r="R354" s="420"/>
      <c r="S354" s="420"/>
      <c r="T354" s="420"/>
      <c r="U354" s="420"/>
      <c r="V354" s="420"/>
      <c r="W354" s="420"/>
      <c r="X354" s="420"/>
      <c r="Y354" s="420"/>
      <c r="Z354" s="420"/>
      <c r="AA354" s="420"/>
      <c r="AB354" s="420"/>
      <c r="AC354" s="420"/>
      <c r="AD354" s="420"/>
      <c r="AE354" s="420"/>
      <c r="AF354" s="420"/>
      <c r="AG354" s="420"/>
      <c r="AH354" s="420"/>
      <c r="AI354" s="420"/>
      <c r="AJ354" s="420"/>
      <c r="AK354" s="420"/>
      <c r="AL354" s="420"/>
      <c r="AM354" s="420"/>
      <c r="AN354" s="420"/>
      <c r="AO354" s="420"/>
      <c r="AP354" s="420"/>
      <c r="AQ354" s="420"/>
      <c r="AR354" s="420"/>
      <c r="AS354" s="420"/>
      <c r="AT354" s="420"/>
      <c r="AU354" s="420"/>
      <c r="AV354" s="420"/>
      <c r="AW354" s="420"/>
      <c r="AX354" s="420"/>
      <c r="AY354" s="420"/>
      <c r="BA354" s="1137"/>
      <c r="BB354" s="698" t="s">
        <v>48</v>
      </c>
      <c r="BC354" s="126" t="s">
        <v>35</v>
      </c>
      <c r="BD354" s="122" t="s">
        <v>35</v>
      </c>
      <c r="BE354" s="122" t="s">
        <v>35</v>
      </c>
      <c r="BF354" s="122" t="s">
        <v>35</v>
      </c>
      <c r="BG354" s="117" t="s">
        <v>35</v>
      </c>
      <c r="BH354" s="126" t="s">
        <v>35</v>
      </c>
      <c r="BI354" s="122" t="s">
        <v>35</v>
      </c>
      <c r="BJ354" s="122" t="s">
        <v>35</v>
      </c>
      <c r="BK354" s="122" t="s">
        <v>35</v>
      </c>
      <c r="BL354" s="117" t="s">
        <v>35</v>
      </c>
      <c r="BM354" s="126" t="s">
        <v>35</v>
      </c>
      <c r="BN354" s="122" t="s">
        <v>35</v>
      </c>
      <c r="BO354" s="122" t="s">
        <v>35</v>
      </c>
      <c r="BP354" s="122" t="s">
        <v>35</v>
      </c>
      <c r="BQ354" s="117" t="s">
        <v>35</v>
      </c>
    </row>
    <row r="355" s="589" customFormat="true" ht="15" customHeight="true" x14ac:dyDescent="0.2">
      <c r="B355" s="622"/>
      <c r="R355" s="420"/>
      <c r="S355" s="420"/>
      <c r="T355" s="420"/>
      <c r="U355" s="420"/>
      <c r="V355" s="420"/>
      <c r="W355" s="420"/>
      <c r="X355" s="420"/>
      <c r="Y355" s="420"/>
      <c r="Z355" s="420"/>
      <c r="AA355" s="420"/>
      <c r="AB355" s="420"/>
      <c r="AC355" s="420"/>
      <c r="AD355" s="420"/>
      <c r="AE355" s="420"/>
      <c r="AF355" s="420"/>
      <c r="AG355" s="420"/>
      <c r="AH355" s="420"/>
      <c r="AI355" s="420"/>
      <c r="AJ355" s="420"/>
      <c r="AK355" s="420"/>
      <c r="AL355" s="420"/>
      <c r="AM355" s="420"/>
      <c r="AN355" s="420"/>
      <c r="AO355" s="420"/>
      <c r="AP355" s="420"/>
      <c r="AQ355" s="420"/>
      <c r="AR355" s="420"/>
      <c r="AS355" s="420"/>
      <c r="AT355" s="420"/>
      <c r="AU355" s="420"/>
      <c r="AV355" s="420"/>
      <c r="AW355" s="420"/>
      <c r="AX355" s="420"/>
      <c r="AY355" s="420"/>
      <c r="BA355" s="447"/>
      <c r="BB355" s="387"/>
      <c r="BC355" s="511"/>
      <c r="BD355" s="511"/>
      <c r="BE355" s="511"/>
      <c r="BF355" s="511"/>
      <c r="BG355" s="511"/>
      <c r="BH355" s="511"/>
      <c r="BI355" s="511"/>
      <c r="BJ355" s="511"/>
      <c r="BK355" s="511"/>
      <c r="BL355" s="511"/>
      <c r="BM355" s="511"/>
      <c r="BN355" s="511"/>
      <c r="BO355" s="511"/>
      <c r="BP355" s="511"/>
      <c r="BQ355" s="511"/>
    </row>
    <row r="356" s="589" customFormat="true" ht="15" customHeight="true" x14ac:dyDescent="0.2">
      <c r="B356" s="622"/>
      <c r="R356" s="420"/>
      <c r="S356" s="420"/>
      <c r="T356" s="420"/>
      <c r="U356" s="420"/>
      <c r="V356" s="420"/>
      <c r="W356" s="420"/>
      <c r="X356" s="420"/>
      <c r="Y356" s="420"/>
      <c r="Z356" s="420"/>
      <c r="AA356" s="420"/>
      <c r="AB356" s="420"/>
      <c r="AC356" s="420"/>
      <c r="AD356" s="420"/>
      <c r="AE356" s="420"/>
      <c r="AF356" s="420"/>
      <c r="AG356" s="420"/>
      <c r="AH356" s="420"/>
      <c r="AI356" s="420"/>
      <c r="AJ356" s="420"/>
      <c r="AK356" s="420"/>
      <c r="AL356" s="420"/>
      <c r="AM356" s="420"/>
      <c r="AN356" s="420"/>
      <c r="AO356" s="420"/>
      <c r="AP356" s="420"/>
      <c r="AQ356" s="420"/>
      <c r="AR356" s="420"/>
      <c r="AS356" s="420"/>
      <c r="AT356" s="420"/>
      <c r="AU356" s="420"/>
      <c r="AV356" s="420"/>
      <c r="AW356" s="420"/>
      <c r="AX356" s="420"/>
      <c r="AY356" s="420"/>
      <c r="BA356" s="447"/>
      <c r="BB356" s="387"/>
      <c r="BC356" s="447"/>
      <c r="BD356" s="447"/>
      <c r="BE356" s="447"/>
      <c r="BF356" s="447"/>
      <c r="BG356" s="447"/>
      <c r="BH356" s="447"/>
      <c r="BI356" s="447"/>
      <c r="BJ356" s="447"/>
      <c r="BK356" s="447"/>
      <c r="BL356" s="447"/>
      <c r="BM356" s="447"/>
      <c r="BN356" s="447"/>
      <c r="BO356" s="447"/>
      <c r="BP356" s="447"/>
      <c r="BQ356" s="447"/>
    </row>
    <row r="357" s="383" customFormat="true" ht="15" customHeight="true" x14ac:dyDescent="0.2">
      <c r="B357" s="385"/>
      <c r="R357" s="420"/>
      <c r="S357" s="420"/>
      <c r="T357" s="420"/>
      <c r="U357" s="420"/>
      <c r="V357" s="420"/>
      <c r="W357" s="420"/>
      <c r="X357" s="420"/>
      <c r="Y357" s="420"/>
      <c r="Z357" s="420"/>
      <c r="AA357" s="420"/>
      <c r="AB357" s="420"/>
      <c r="AC357" s="420"/>
      <c r="AD357" s="420"/>
      <c r="AE357" s="420"/>
      <c r="AF357" s="420"/>
      <c r="AG357" s="420"/>
      <c r="AH357" s="420"/>
      <c r="AI357" s="420"/>
      <c r="AJ357" s="420"/>
      <c r="AK357" s="420"/>
      <c r="AL357" s="420"/>
      <c r="AM357" s="420"/>
      <c r="AN357" s="420"/>
      <c r="AO357" s="420"/>
      <c r="AP357" s="420"/>
      <c r="AQ357" s="420"/>
      <c r="AR357" s="420"/>
      <c r="AS357" s="420"/>
      <c r="AT357" s="420"/>
      <c r="AU357" s="420"/>
      <c r="AV357" s="420"/>
      <c r="AW357" s="420"/>
      <c r="AX357" s="420"/>
      <c r="AY357" s="420"/>
      <c r="BA357" s="447"/>
      <c r="BB357" s="387"/>
      <c r="BC357" s="447"/>
      <c r="BD357" s="447"/>
      <c r="BE357" s="447"/>
      <c r="BF357" s="447"/>
      <c r="BG357" s="447"/>
      <c r="BH357" s="447"/>
      <c r="BI357" s="447"/>
      <c r="BJ357" s="447"/>
      <c r="BK357" s="447"/>
      <c r="BL357" s="447"/>
      <c r="BM357" s="447"/>
      <c r="BN357" s="447"/>
      <c r="BO357" s="447"/>
      <c r="BP357" s="447"/>
      <c r="BQ357" s="447"/>
    </row>
    <row r="358" s="383" customFormat="true" ht="15" customHeight="true" x14ac:dyDescent="0.2">
      <c r="B358" s="385"/>
      <c r="R358" s="420"/>
      <c r="S358" s="420"/>
      <c r="T358" s="420"/>
      <c r="U358" s="420"/>
      <c r="V358" s="420"/>
      <c r="W358" s="420"/>
      <c r="X358" s="420"/>
      <c r="Y358" s="420"/>
      <c r="Z358" s="420"/>
      <c r="AA358" s="420"/>
      <c r="AB358" s="420"/>
      <c r="AC358" s="420"/>
      <c r="AD358" s="420"/>
      <c r="AE358" s="420"/>
      <c r="AF358" s="420"/>
      <c r="AG358" s="420"/>
      <c r="AH358" s="420"/>
      <c r="AI358" s="420"/>
      <c r="AJ358" s="420"/>
      <c r="AK358" s="420"/>
      <c r="AL358" s="420"/>
      <c r="AM358" s="420"/>
      <c r="AN358" s="420"/>
      <c r="AO358" s="420"/>
      <c r="AP358" s="420"/>
      <c r="AQ358" s="420"/>
      <c r="AR358" s="420"/>
      <c r="AS358" s="420"/>
      <c r="AT358" s="420"/>
      <c r="AU358" s="420"/>
      <c r="AV358" s="420"/>
      <c r="AW358" s="420"/>
      <c r="AX358" s="420"/>
      <c r="AY358" s="420"/>
      <c r="BA358" s="447"/>
      <c r="BB358" s="387"/>
      <c r="BC358" s="447"/>
      <c r="BD358" s="447"/>
      <c r="BE358" s="447"/>
      <c r="BF358" s="447"/>
      <c r="BG358" s="447"/>
      <c r="BH358" s="447"/>
      <c r="BI358" s="447"/>
      <c r="BJ358" s="447"/>
      <c r="BK358" s="447"/>
      <c r="BL358" s="447"/>
      <c r="BM358" s="447"/>
      <c r="BN358" s="447"/>
      <c r="BO358" s="447"/>
      <c r="BP358" s="447"/>
      <c r="BQ358" s="447"/>
    </row>
    <row r="359" s="383" customFormat="true" ht="15" customHeight="true" x14ac:dyDescent="0.2">
      <c r="B359" s="385"/>
      <c r="R359" s="420"/>
      <c r="S359" s="420"/>
      <c r="T359" s="420"/>
      <c r="U359" s="420"/>
      <c r="V359" s="420"/>
      <c r="W359" s="420"/>
      <c r="X359" s="420"/>
      <c r="Y359" s="420"/>
      <c r="Z359" s="420"/>
      <c r="AA359" s="420"/>
      <c r="AB359" s="420"/>
      <c r="AC359" s="420"/>
      <c r="AD359" s="420"/>
      <c r="AE359" s="420"/>
      <c r="AF359" s="420"/>
      <c r="AG359" s="420"/>
      <c r="AH359" s="420"/>
      <c r="AI359" s="420"/>
      <c r="AJ359" s="420"/>
      <c r="AK359" s="420"/>
      <c r="AL359" s="420"/>
      <c r="AM359" s="420"/>
      <c r="AN359" s="420"/>
      <c r="AO359" s="420"/>
      <c r="AP359" s="420"/>
      <c r="AQ359" s="420"/>
      <c r="AR359" s="420"/>
      <c r="AS359" s="420"/>
      <c r="AT359" s="420"/>
      <c r="AU359" s="420"/>
      <c r="AV359" s="420"/>
      <c r="AW359" s="420"/>
      <c r="AX359" s="420"/>
      <c r="AY359" s="420"/>
      <c r="BA359" s="447"/>
      <c r="BB359" s="387"/>
      <c r="BC359" s="447"/>
      <c r="BD359" s="447"/>
      <c r="BE359" s="447"/>
      <c r="BF359" s="447"/>
      <c r="BG359" s="447"/>
      <c r="BH359" s="447"/>
      <c r="BI359" s="447"/>
      <c r="BJ359" s="447"/>
      <c r="BK359" s="447"/>
      <c r="BL359" s="447"/>
      <c r="BM359" s="447"/>
      <c r="BN359" s="447"/>
      <c r="BO359" s="447"/>
      <c r="BP359" s="447"/>
      <c r="BQ359" s="447"/>
    </row>
    <row r="360" s="383" customFormat="true" ht="15" customHeight="true" x14ac:dyDescent="0.2">
      <c r="B360" s="385"/>
      <c r="R360" s="420"/>
      <c r="S360" s="420"/>
      <c r="T360" s="420"/>
      <c r="U360" s="420"/>
      <c r="V360" s="420"/>
      <c r="W360" s="420"/>
      <c r="X360" s="420"/>
      <c r="Y360" s="420"/>
      <c r="Z360" s="420"/>
      <c r="AA360" s="420"/>
      <c r="AB360" s="420"/>
      <c r="AC360" s="420"/>
      <c r="AD360" s="420"/>
      <c r="AE360" s="420"/>
      <c r="AF360" s="420"/>
      <c r="AG360" s="420"/>
      <c r="AH360" s="420"/>
      <c r="AI360" s="420"/>
      <c r="AJ360" s="420"/>
      <c r="AK360" s="420"/>
      <c r="AL360" s="420"/>
      <c r="AM360" s="420"/>
      <c r="AN360" s="420"/>
      <c r="AO360" s="420"/>
      <c r="AP360" s="420"/>
      <c r="AQ360" s="420"/>
      <c r="AR360" s="420"/>
      <c r="AS360" s="420"/>
      <c r="AT360" s="420"/>
      <c r="AU360" s="420"/>
      <c r="AV360" s="420"/>
      <c r="AW360" s="420"/>
      <c r="AX360" s="420"/>
      <c r="AY360" s="420"/>
      <c r="BA360" s="447"/>
      <c r="BB360" s="387"/>
      <c r="BC360" s="447"/>
      <c r="BD360" s="447"/>
      <c r="BE360" s="447"/>
      <c r="BF360" s="447"/>
      <c r="BG360" s="447"/>
      <c r="BH360" s="447"/>
      <c r="BI360" s="447"/>
      <c r="BJ360" s="447"/>
      <c r="BK360" s="447"/>
      <c r="BL360" s="447"/>
      <c r="BM360" s="447"/>
      <c r="BN360" s="447"/>
      <c r="BO360" s="447"/>
      <c r="BP360" s="447"/>
      <c r="BQ360" s="447"/>
    </row>
    <row r="361" s="383" customFormat="true" ht="15" customHeight="true" x14ac:dyDescent="0.2">
      <c r="B361" s="385"/>
      <c r="R361" s="420"/>
      <c r="S361" s="420"/>
      <c r="T361" s="420"/>
      <c r="U361" s="420"/>
      <c r="V361" s="420"/>
      <c r="W361" s="420"/>
      <c r="X361" s="420"/>
      <c r="Y361" s="420"/>
      <c r="Z361" s="420"/>
      <c r="AA361" s="420"/>
      <c r="AB361" s="420"/>
      <c r="AC361" s="420"/>
      <c r="AD361" s="420"/>
      <c r="AE361" s="420"/>
      <c r="AF361" s="420"/>
      <c r="AG361" s="420"/>
      <c r="AH361" s="420"/>
      <c r="AI361" s="420"/>
      <c r="AJ361" s="420"/>
      <c r="AK361" s="420"/>
      <c r="AL361" s="420"/>
      <c r="AM361" s="420"/>
      <c r="AN361" s="420"/>
      <c r="AO361" s="420"/>
      <c r="AP361" s="420"/>
      <c r="AQ361" s="420"/>
      <c r="AR361" s="420"/>
      <c r="AS361" s="420"/>
      <c r="AT361" s="420"/>
      <c r="AU361" s="420"/>
      <c r="AV361" s="420"/>
      <c r="AW361" s="420"/>
      <c r="AX361" s="420"/>
      <c r="AY361" s="420"/>
      <c r="BA361" s="447"/>
      <c r="BB361" s="387"/>
      <c r="BC361" s="447"/>
      <c r="BD361" s="447"/>
      <c r="BE361" s="447"/>
      <c r="BF361" s="447"/>
      <c r="BG361" s="447"/>
      <c r="BH361" s="447"/>
      <c r="BI361" s="447"/>
      <c r="BJ361" s="447"/>
      <c r="BK361" s="447"/>
      <c r="BL361" s="447"/>
      <c r="BM361" s="447"/>
      <c r="BN361" s="447"/>
      <c r="BO361" s="447"/>
      <c r="BP361" s="447"/>
      <c r="BQ361" s="447"/>
    </row>
    <row r="362" s="383" customFormat="true" ht="15" customHeight="true" x14ac:dyDescent="0.2">
      <c r="B362" s="385"/>
      <c r="R362" s="420"/>
      <c r="S362" s="420"/>
      <c r="T362" s="420"/>
      <c r="U362" s="420"/>
      <c r="V362" s="420"/>
      <c r="W362" s="420"/>
      <c r="X362" s="420"/>
      <c r="Y362" s="420"/>
      <c r="Z362" s="420"/>
      <c r="AA362" s="420"/>
      <c r="AB362" s="420"/>
      <c r="AC362" s="420"/>
      <c r="AD362" s="420"/>
      <c r="AE362" s="420"/>
      <c r="AF362" s="420"/>
      <c r="AG362" s="420"/>
      <c r="AH362" s="420"/>
      <c r="AI362" s="420"/>
      <c r="AJ362" s="420"/>
      <c r="AK362" s="420"/>
      <c r="AL362" s="420"/>
      <c r="AM362" s="420"/>
      <c r="AN362" s="420"/>
      <c r="AO362" s="420"/>
      <c r="AP362" s="420"/>
      <c r="AQ362" s="420"/>
      <c r="AR362" s="420"/>
      <c r="AS362" s="420"/>
      <c r="AT362" s="420"/>
      <c r="AU362" s="420"/>
      <c r="AV362" s="420"/>
      <c r="AW362" s="420"/>
      <c r="AX362" s="420"/>
      <c r="AY362" s="420"/>
      <c r="BA362" s="447"/>
      <c r="BB362" s="387"/>
      <c r="BC362" s="447"/>
      <c r="BD362" s="447"/>
      <c r="BE362" s="447"/>
      <c r="BF362" s="447"/>
      <c r="BG362" s="447"/>
      <c r="BH362" s="447"/>
      <c r="BI362" s="447"/>
      <c r="BJ362" s="447"/>
      <c r="BK362" s="447"/>
      <c r="BL362" s="447"/>
      <c r="BM362" s="447"/>
      <c r="BN362" s="447"/>
      <c r="BO362" s="447"/>
      <c r="BP362" s="447"/>
      <c r="BQ362" s="447"/>
    </row>
    <row r="363" s="383" customFormat="true" ht="15" customHeight="true" x14ac:dyDescent="0.2">
      <c r="B363" s="385"/>
      <c r="R363" s="420"/>
      <c r="S363" s="420"/>
      <c r="T363" s="420"/>
      <c r="U363" s="420"/>
      <c r="V363" s="420"/>
      <c r="W363" s="420"/>
      <c r="X363" s="420"/>
      <c r="Y363" s="420"/>
      <c r="Z363" s="420"/>
      <c r="AA363" s="420"/>
      <c r="AB363" s="420"/>
      <c r="AC363" s="420"/>
      <c r="AD363" s="420"/>
      <c r="AE363" s="420"/>
      <c r="AF363" s="420"/>
      <c r="AG363" s="420"/>
      <c r="AH363" s="420"/>
      <c r="AI363" s="420"/>
      <c r="AJ363" s="420"/>
      <c r="AK363" s="420"/>
      <c r="AL363" s="420"/>
      <c r="AM363" s="420"/>
      <c r="AN363" s="420"/>
      <c r="AO363" s="420"/>
      <c r="AP363" s="420"/>
      <c r="AQ363" s="420"/>
      <c r="AR363" s="420"/>
      <c r="AS363" s="420"/>
      <c r="AT363" s="420"/>
      <c r="AU363" s="420"/>
      <c r="AV363" s="420"/>
      <c r="AW363" s="420"/>
      <c r="AX363" s="420"/>
      <c r="AY363" s="420"/>
      <c r="BA363" s="447"/>
      <c r="BB363" s="387"/>
      <c r="BC363" s="447"/>
      <c r="BD363" s="447"/>
      <c r="BE363" s="447"/>
      <c r="BF363" s="447"/>
      <c r="BG363" s="447"/>
      <c r="BH363" s="447"/>
      <c r="BI363" s="447"/>
      <c r="BJ363" s="447"/>
      <c r="BK363" s="447"/>
      <c r="BL363" s="447"/>
      <c r="BM363" s="447"/>
      <c r="BN363" s="447"/>
      <c r="BO363" s="447"/>
      <c r="BP363" s="447"/>
      <c r="BQ363" s="447"/>
    </row>
    <row r="364" s="383" customFormat="true" ht="15" customHeight="true" x14ac:dyDescent="0.2">
      <c r="B364" s="385"/>
      <c r="R364" s="420"/>
      <c r="S364" s="420"/>
      <c r="T364" s="420"/>
      <c r="U364" s="420"/>
      <c r="V364" s="420"/>
      <c r="W364" s="420"/>
      <c r="X364" s="420"/>
      <c r="Y364" s="420"/>
      <c r="Z364" s="420"/>
      <c r="AA364" s="420"/>
      <c r="AB364" s="420"/>
      <c r="AC364" s="420"/>
      <c r="AD364" s="420"/>
      <c r="AE364" s="420"/>
      <c r="AF364" s="420"/>
      <c r="AG364" s="420"/>
      <c r="AH364" s="420"/>
      <c r="AI364" s="420"/>
      <c r="AJ364" s="420"/>
      <c r="AK364" s="420"/>
      <c r="AL364" s="420"/>
      <c r="AM364" s="420"/>
      <c r="AN364" s="420"/>
      <c r="AO364" s="420"/>
      <c r="AP364" s="420"/>
      <c r="AQ364" s="420"/>
      <c r="AR364" s="420"/>
      <c r="AS364" s="420"/>
      <c r="AT364" s="420"/>
      <c r="AU364" s="420"/>
      <c r="AV364" s="420"/>
      <c r="AW364" s="420"/>
      <c r="AX364" s="420"/>
      <c r="AY364" s="420"/>
      <c r="BA364" s="447"/>
      <c r="BB364" s="387"/>
      <c r="BC364" s="447"/>
      <c r="BD364" s="447"/>
      <c r="BE364" s="447"/>
      <c r="BF364" s="447"/>
      <c r="BG364" s="447"/>
      <c r="BH364" s="447"/>
      <c r="BI364" s="447"/>
      <c r="BJ364" s="447"/>
      <c r="BK364" s="447"/>
      <c r="BL364" s="447"/>
      <c r="BM364" s="447"/>
      <c r="BN364" s="447"/>
      <c r="BO364" s="447"/>
      <c r="BP364" s="447"/>
      <c r="BQ364" s="447"/>
    </row>
    <row r="365" s="383" customFormat="true" ht="15" customHeight="true" x14ac:dyDescent="0.2">
      <c r="B365" s="385"/>
      <c r="R365" s="420"/>
      <c r="S365" s="420"/>
      <c r="T365" s="420"/>
      <c r="U365" s="420"/>
      <c r="V365" s="420"/>
      <c r="W365" s="420"/>
      <c r="X365" s="420"/>
      <c r="Y365" s="420"/>
      <c r="Z365" s="420"/>
      <c r="AA365" s="420"/>
      <c r="AB365" s="420"/>
      <c r="AC365" s="420"/>
      <c r="AD365" s="420"/>
      <c r="AE365" s="420"/>
      <c r="AF365" s="420"/>
      <c r="AG365" s="420"/>
      <c r="AH365" s="420"/>
      <c r="AI365" s="420"/>
      <c r="AJ365" s="420"/>
      <c r="AK365" s="420"/>
      <c r="AL365" s="420"/>
      <c r="AM365" s="420"/>
      <c r="AN365" s="420"/>
      <c r="AO365" s="420"/>
      <c r="AP365" s="420"/>
      <c r="AQ365" s="420"/>
      <c r="AR365" s="420"/>
      <c r="AS365" s="420"/>
      <c r="AT365" s="420"/>
      <c r="AU365" s="420"/>
      <c r="AV365" s="420"/>
      <c r="AW365" s="420"/>
      <c r="AX365" s="420"/>
      <c r="AY365" s="420"/>
      <c r="BA365" s="447"/>
      <c r="BB365" s="387"/>
      <c r="BC365" s="447"/>
      <c r="BD365" s="447"/>
      <c r="BE365" s="447"/>
      <c r="BF365" s="447"/>
      <c r="BG365" s="447"/>
      <c r="BH365" s="447"/>
      <c r="BI365" s="447"/>
      <c r="BJ365" s="447"/>
      <c r="BK365" s="447"/>
      <c r="BL365" s="447"/>
      <c r="BM365" s="447"/>
      <c r="BN365" s="447"/>
      <c r="BO365" s="447"/>
      <c r="BP365" s="447"/>
      <c r="BQ365" s="447"/>
    </row>
    <row r="366" s="383" customFormat="true" ht="15" customHeight="true" x14ac:dyDescent="0.2">
      <c r="B366" s="385"/>
      <c r="R366" s="420"/>
      <c r="S366" s="420"/>
      <c r="T366" s="420"/>
      <c r="U366" s="420"/>
      <c r="V366" s="420"/>
      <c r="W366" s="420"/>
      <c r="X366" s="420"/>
      <c r="Y366" s="420"/>
      <c r="Z366" s="420"/>
      <c r="AA366" s="420"/>
      <c r="AB366" s="420"/>
      <c r="AC366" s="420"/>
      <c r="AD366" s="420"/>
      <c r="AE366" s="420"/>
      <c r="AF366" s="420"/>
      <c r="AG366" s="420"/>
      <c r="AH366" s="420"/>
      <c r="AI366" s="420"/>
      <c r="AJ366" s="420"/>
      <c r="AK366" s="420"/>
      <c r="AL366" s="420"/>
      <c r="AM366" s="420"/>
      <c r="AN366" s="420"/>
      <c r="AO366" s="420"/>
      <c r="AP366" s="420"/>
      <c r="AQ366" s="420"/>
      <c r="AR366" s="420"/>
      <c r="AS366" s="420"/>
      <c r="AT366" s="420"/>
      <c r="AU366" s="420"/>
      <c r="AV366" s="420"/>
      <c r="AW366" s="420"/>
      <c r="AX366" s="420"/>
      <c r="AY366" s="420"/>
      <c r="BA366" s="447"/>
      <c r="BB366" s="387"/>
      <c r="BC366" s="447"/>
      <c r="BD366" s="447"/>
      <c r="BE366" s="447"/>
      <c r="BF366" s="447"/>
      <c r="BG366" s="447"/>
      <c r="BH366" s="447"/>
      <c r="BI366" s="447"/>
      <c r="BJ366" s="447"/>
      <c r="BK366" s="447"/>
      <c r="BL366" s="447"/>
      <c r="BM366" s="447"/>
      <c r="BN366" s="447"/>
      <c r="BO366" s="447"/>
      <c r="BP366" s="447"/>
      <c r="BQ366" s="447"/>
    </row>
    <row r="367" s="383" customFormat="true" ht="15" customHeight="true" x14ac:dyDescent="0.2">
      <c r="B367" s="385"/>
      <c r="R367" s="420"/>
      <c r="S367" s="420"/>
      <c r="T367" s="420"/>
      <c r="U367" s="420"/>
      <c r="V367" s="420"/>
      <c r="W367" s="420"/>
      <c r="X367" s="420"/>
      <c r="Y367" s="420"/>
      <c r="Z367" s="420"/>
      <c r="AA367" s="420"/>
      <c r="AB367" s="420"/>
      <c r="AC367" s="420"/>
      <c r="AD367" s="420"/>
      <c r="AE367" s="420"/>
      <c r="AF367" s="420"/>
      <c r="AG367" s="420"/>
      <c r="AH367" s="420"/>
      <c r="AI367" s="420"/>
      <c r="AJ367" s="420"/>
      <c r="AK367" s="420"/>
      <c r="AL367" s="420"/>
      <c r="AM367" s="420"/>
      <c r="AN367" s="420"/>
      <c r="AO367" s="420"/>
      <c r="AP367" s="420"/>
      <c r="AQ367" s="420"/>
      <c r="AR367" s="420"/>
      <c r="AS367" s="420"/>
      <c r="AT367" s="420"/>
      <c r="AU367" s="420"/>
      <c r="AV367" s="420"/>
      <c r="AW367" s="420"/>
      <c r="AX367" s="420"/>
      <c r="AY367" s="420"/>
      <c r="BA367" s="447"/>
      <c r="BB367" s="387"/>
      <c r="BC367" s="447"/>
      <c r="BD367" s="447"/>
      <c r="BE367" s="447"/>
      <c r="BF367" s="447"/>
      <c r="BG367" s="447"/>
      <c r="BH367" s="447"/>
      <c r="BI367" s="447"/>
      <c r="BJ367" s="447"/>
      <c r="BK367" s="447"/>
      <c r="BL367" s="447"/>
      <c r="BM367" s="447"/>
      <c r="BN367" s="447"/>
      <c r="BO367" s="447"/>
      <c r="BP367" s="447"/>
      <c r="BQ367" s="447"/>
    </row>
    <row r="368" s="383" customFormat="true" ht="15" customHeight="true" x14ac:dyDescent="0.2">
      <c r="B368" s="385"/>
      <c r="R368" s="420"/>
      <c r="S368" s="420"/>
      <c r="T368" s="420"/>
      <c r="U368" s="420"/>
      <c r="V368" s="420"/>
      <c r="W368" s="420"/>
      <c r="X368" s="420"/>
      <c r="Y368" s="420"/>
      <c r="Z368" s="420"/>
      <c r="AA368" s="420"/>
      <c r="AB368" s="420"/>
      <c r="AC368" s="420"/>
      <c r="AD368" s="420"/>
      <c r="AE368" s="420"/>
      <c r="AF368" s="420"/>
      <c r="AG368" s="420"/>
      <c r="AH368" s="420"/>
      <c r="AI368" s="420"/>
      <c r="AJ368" s="420"/>
      <c r="AK368" s="420"/>
      <c r="AL368" s="420"/>
      <c r="AM368" s="420"/>
      <c r="AN368" s="420"/>
      <c r="AO368" s="420"/>
      <c r="AP368" s="420"/>
      <c r="AQ368" s="420"/>
      <c r="AR368" s="420"/>
      <c r="AS368" s="420"/>
      <c r="AT368" s="420"/>
      <c r="AU368" s="420"/>
      <c r="AV368" s="420"/>
      <c r="AW368" s="420"/>
      <c r="AX368" s="420"/>
      <c r="AY368" s="420"/>
      <c r="BA368" s="447"/>
      <c r="BB368" s="387"/>
      <c r="BC368" s="447"/>
      <c r="BD368" s="447"/>
      <c r="BE368" s="447"/>
      <c r="BF368" s="447"/>
      <c r="BG368" s="447"/>
      <c r="BH368" s="447"/>
      <c r="BI368" s="447"/>
      <c r="BJ368" s="447"/>
      <c r="BK368" s="447"/>
      <c r="BL368" s="447"/>
      <c r="BM368" s="447"/>
      <c r="BN368" s="447"/>
      <c r="BO368" s="447"/>
      <c r="BP368" s="447"/>
      <c r="BQ368" s="447"/>
    </row>
    <row r="369" s="383" customFormat="true" ht="15" customHeight="true" x14ac:dyDescent="0.2">
      <c r="B369" s="385"/>
      <c r="R369" s="420"/>
      <c r="S369" s="420"/>
      <c r="T369" s="420"/>
      <c r="U369" s="420"/>
      <c r="V369" s="420"/>
      <c r="W369" s="420"/>
      <c r="X369" s="420"/>
      <c r="Y369" s="420"/>
      <c r="Z369" s="420"/>
      <c r="AA369" s="420"/>
      <c r="AB369" s="420"/>
      <c r="AC369" s="420"/>
      <c r="AD369" s="420"/>
      <c r="AE369" s="420"/>
      <c r="AF369" s="420"/>
      <c r="AG369" s="420"/>
      <c r="AH369" s="420"/>
      <c r="AI369" s="420"/>
      <c r="AJ369" s="420"/>
      <c r="AK369" s="420"/>
      <c r="AL369" s="420"/>
      <c r="AM369" s="420"/>
      <c r="AN369" s="420"/>
      <c r="AO369" s="420"/>
      <c r="AP369" s="420"/>
      <c r="AQ369" s="420"/>
      <c r="AR369" s="420"/>
      <c r="AS369" s="420"/>
      <c r="AT369" s="420"/>
      <c r="AU369" s="420"/>
      <c r="AV369" s="420"/>
      <c r="AW369" s="420"/>
      <c r="AX369" s="420"/>
      <c r="AY369" s="420"/>
      <c r="BA369" s="447"/>
      <c r="BB369" s="387"/>
      <c r="BC369" s="447"/>
      <c r="BD369" s="447"/>
      <c r="BE369" s="447"/>
      <c r="BF369" s="447"/>
      <c r="BG369" s="447"/>
      <c r="BH369" s="447"/>
      <c r="BI369" s="447"/>
      <c r="BJ369" s="447"/>
      <c r="BK369" s="447"/>
      <c r="BL369" s="447"/>
      <c r="BM369" s="447"/>
      <c r="BN369" s="447"/>
      <c r="BO369" s="447"/>
      <c r="BP369" s="447"/>
      <c r="BQ369" s="447"/>
    </row>
    <row r="370" s="383" customFormat="true" ht="15" customHeight="true" x14ac:dyDescent="0.2">
      <c r="B370" s="385"/>
      <c r="R370" s="420"/>
      <c r="S370" s="420"/>
      <c r="T370" s="420"/>
      <c r="U370" s="420"/>
      <c r="V370" s="420"/>
      <c r="W370" s="420"/>
      <c r="X370" s="420"/>
      <c r="Y370" s="420"/>
      <c r="Z370" s="420"/>
      <c r="AA370" s="420"/>
      <c r="AB370" s="420"/>
      <c r="AC370" s="420"/>
      <c r="AD370" s="420"/>
      <c r="AE370" s="420"/>
      <c r="AF370" s="420"/>
      <c r="AG370" s="420"/>
      <c r="AH370" s="420"/>
      <c r="AI370" s="420"/>
      <c r="AJ370" s="420"/>
      <c r="AK370" s="420"/>
      <c r="AL370" s="420"/>
      <c r="AM370" s="420"/>
      <c r="AN370" s="420"/>
      <c r="AO370" s="420"/>
      <c r="AP370" s="420"/>
      <c r="AQ370" s="420"/>
      <c r="AR370" s="420"/>
      <c r="AS370" s="420"/>
      <c r="AT370" s="420"/>
      <c r="AU370" s="420"/>
      <c r="AV370" s="420"/>
      <c r="AW370" s="420"/>
      <c r="AX370" s="420"/>
      <c r="AY370" s="420"/>
      <c r="BA370" s="447"/>
      <c r="BB370" s="387"/>
      <c r="BC370" s="447"/>
      <c r="BD370" s="447"/>
      <c r="BE370" s="447"/>
      <c r="BF370" s="447"/>
      <c r="BG370" s="447"/>
      <c r="BH370" s="447"/>
      <c r="BI370" s="447"/>
      <c r="BJ370" s="447"/>
      <c r="BK370" s="447"/>
      <c r="BL370" s="447"/>
      <c r="BM370" s="447"/>
      <c r="BN370" s="447"/>
      <c r="BO370" s="447"/>
      <c r="BP370" s="447"/>
      <c r="BQ370" s="447"/>
    </row>
    <row r="371" s="383" customFormat="true" ht="15" customHeight="true" x14ac:dyDescent="0.2">
      <c r="B371" s="385"/>
      <c r="R371" s="420"/>
      <c r="S371" s="420"/>
      <c r="T371" s="420"/>
      <c r="U371" s="420"/>
      <c r="V371" s="420"/>
      <c r="W371" s="420"/>
      <c r="X371" s="420"/>
      <c r="Y371" s="420"/>
      <c r="Z371" s="420"/>
      <c r="AA371" s="420"/>
      <c r="AB371" s="420"/>
      <c r="AC371" s="420"/>
      <c r="AD371" s="420"/>
      <c r="AE371" s="420"/>
      <c r="AF371" s="420"/>
      <c r="AG371" s="420"/>
      <c r="AH371" s="420"/>
      <c r="AI371" s="420"/>
      <c r="AJ371" s="420"/>
      <c r="AK371" s="420"/>
      <c r="AL371" s="420"/>
      <c r="AM371" s="420"/>
      <c r="AN371" s="420"/>
      <c r="AO371" s="420"/>
      <c r="AP371" s="420"/>
      <c r="AQ371" s="420"/>
      <c r="AR371" s="420"/>
      <c r="AS371" s="420"/>
      <c r="AT371" s="420"/>
      <c r="AU371" s="420"/>
      <c r="AV371" s="420"/>
      <c r="AW371" s="420"/>
      <c r="AX371" s="420"/>
      <c r="AY371" s="420"/>
      <c r="BA371" s="447"/>
      <c r="BB371" s="387"/>
      <c r="BC371" s="447"/>
      <c r="BD371" s="447"/>
      <c r="BE371" s="447"/>
      <c r="BF371" s="447"/>
      <c r="BG371" s="447"/>
      <c r="BH371" s="447"/>
      <c r="BI371" s="447"/>
      <c r="BJ371" s="447"/>
      <c r="BK371" s="447"/>
      <c r="BL371" s="447"/>
      <c r="BM371" s="447"/>
      <c r="BN371" s="447"/>
      <c r="BO371" s="447"/>
      <c r="BP371" s="447"/>
      <c r="BQ371" s="447"/>
    </row>
    <row r="372" s="383" customFormat="true" ht="15" customHeight="true" x14ac:dyDescent="0.2">
      <c r="B372" s="385"/>
      <c r="R372" s="420"/>
      <c r="S372" s="420"/>
      <c r="T372" s="420"/>
      <c r="U372" s="420"/>
      <c r="V372" s="420"/>
      <c r="W372" s="420"/>
      <c r="X372" s="420"/>
      <c r="Y372" s="420"/>
      <c r="Z372" s="420"/>
      <c r="AA372" s="420"/>
      <c r="AB372" s="420"/>
      <c r="AC372" s="420"/>
      <c r="AD372" s="420"/>
      <c r="AE372" s="420"/>
      <c r="AF372" s="420"/>
      <c r="AG372" s="420"/>
      <c r="AH372" s="420"/>
      <c r="AI372" s="420"/>
      <c r="AJ372" s="420"/>
      <c r="AK372" s="420"/>
      <c r="AL372" s="420"/>
      <c r="AM372" s="420"/>
      <c r="AN372" s="420"/>
      <c r="AO372" s="420"/>
      <c r="AP372" s="420"/>
      <c r="AQ372" s="420"/>
      <c r="AR372" s="420"/>
      <c r="AS372" s="420"/>
      <c r="AT372" s="420"/>
      <c r="AU372" s="420"/>
      <c r="AV372" s="420"/>
      <c r="AW372" s="420"/>
      <c r="AX372" s="420"/>
      <c r="AY372" s="420"/>
      <c r="BA372" s="447"/>
      <c r="BB372" s="387"/>
      <c r="BC372" s="447"/>
      <c r="BD372" s="447"/>
      <c r="BE372" s="447"/>
      <c r="BF372" s="447"/>
      <c r="BG372" s="447"/>
      <c r="BH372" s="447"/>
      <c r="BI372" s="447"/>
      <c r="BJ372" s="447"/>
      <c r="BK372" s="447"/>
      <c r="BL372" s="447"/>
      <c r="BM372" s="447"/>
      <c r="BN372" s="447"/>
      <c r="BO372" s="447"/>
      <c r="BP372" s="447"/>
      <c r="BQ372" s="447"/>
    </row>
    <row r="373" s="383" customFormat="true" ht="15" customHeight="true" x14ac:dyDescent="0.2">
      <c r="B373" s="385"/>
      <c r="R373" s="420"/>
      <c r="S373" s="420"/>
      <c r="T373" s="420"/>
      <c r="U373" s="420"/>
      <c r="V373" s="420"/>
      <c r="W373" s="420"/>
      <c r="X373" s="420"/>
      <c r="Y373" s="420"/>
      <c r="Z373" s="420"/>
      <c r="AA373" s="420"/>
      <c r="AB373" s="420"/>
      <c r="AC373" s="420"/>
      <c r="AD373" s="420"/>
      <c r="AE373" s="420"/>
      <c r="AF373" s="420"/>
      <c r="AG373" s="420"/>
      <c r="AH373" s="420"/>
      <c r="AI373" s="420"/>
      <c r="AJ373" s="420"/>
      <c r="AK373" s="420"/>
      <c r="AL373" s="420"/>
      <c r="AM373" s="420"/>
      <c r="AN373" s="420"/>
      <c r="AO373" s="420"/>
      <c r="AP373" s="420"/>
      <c r="AQ373" s="420"/>
      <c r="AR373" s="420"/>
      <c r="AS373" s="420"/>
      <c r="AT373" s="420"/>
      <c r="AU373" s="420"/>
      <c r="AV373" s="420"/>
      <c r="AW373" s="420"/>
      <c r="AX373" s="420"/>
      <c r="AY373" s="420"/>
      <c r="BA373" s="447"/>
      <c r="BB373" s="387"/>
      <c r="BC373" s="447"/>
      <c r="BD373" s="447"/>
      <c r="BE373" s="447"/>
      <c r="BF373" s="447"/>
      <c r="BG373" s="447"/>
      <c r="BH373" s="447"/>
      <c r="BI373" s="447"/>
      <c r="BJ373" s="447"/>
      <c r="BK373" s="447"/>
      <c r="BL373" s="447"/>
      <c r="BM373" s="447"/>
      <c r="BN373" s="447"/>
      <c r="BO373" s="447"/>
      <c r="BP373" s="447"/>
      <c r="BQ373" s="447"/>
    </row>
    <row r="374" s="383" customFormat="true" ht="15" customHeight="true" x14ac:dyDescent="0.2">
      <c r="B374" s="385"/>
      <c r="R374" s="420"/>
      <c r="S374" s="420"/>
      <c r="T374" s="420"/>
      <c r="U374" s="420"/>
      <c r="V374" s="420"/>
      <c r="W374" s="420"/>
      <c r="X374" s="420"/>
      <c r="Y374" s="420"/>
      <c r="Z374" s="420"/>
      <c r="AA374" s="420"/>
      <c r="AB374" s="420"/>
      <c r="AC374" s="420"/>
      <c r="AD374" s="420"/>
      <c r="AE374" s="420"/>
      <c r="AF374" s="420"/>
      <c r="AG374" s="420"/>
      <c r="AH374" s="420"/>
      <c r="AI374" s="420"/>
      <c r="AJ374" s="420"/>
      <c r="AK374" s="420"/>
      <c r="AL374" s="420"/>
      <c r="AM374" s="420"/>
      <c r="AN374" s="420"/>
      <c r="AO374" s="420"/>
      <c r="AP374" s="420"/>
      <c r="AQ374" s="420"/>
      <c r="AR374" s="420"/>
      <c r="AS374" s="420"/>
      <c r="AT374" s="420"/>
      <c r="AU374" s="420"/>
      <c r="AV374" s="420"/>
      <c r="AW374" s="420"/>
      <c r="AX374" s="420"/>
      <c r="AY374" s="420"/>
      <c r="BA374" s="447"/>
      <c r="BB374" s="387"/>
      <c r="BC374" s="447"/>
      <c r="BD374" s="447"/>
      <c r="BE374" s="447"/>
      <c r="BF374" s="447"/>
      <c r="BG374" s="447"/>
      <c r="BH374" s="447"/>
      <c r="BI374" s="447"/>
      <c r="BJ374" s="447"/>
      <c r="BK374" s="447"/>
      <c r="BL374" s="447"/>
      <c r="BM374" s="447"/>
      <c r="BN374" s="447"/>
      <c r="BO374" s="447"/>
      <c r="BP374" s="447"/>
      <c r="BQ374" s="447"/>
    </row>
    <row r="375" s="383" customFormat="true" ht="15" customHeight="true" x14ac:dyDescent="0.2">
      <c r="B375" s="385"/>
      <c r="R375" s="420"/>
      <c r="S375" s="420"/>
      <c r="T375" s="420"/>
      <c r="U375" s="420"/>
      <c r="V375" s="420"/>
      <c r="W375" s="420"/>
      <c r="X375" s="420"/>
      <c r="Y375" s="420"/>
      <c r="Z375" s="420"/>
      <c r="AA375" s="420"/>
      <c r="AB375" s="420"/>
      <c r="AC375" s="420"/>
      <c r="AD375" s="420"/>
      <c r="AE375" s="420"/>
      <c r="AF375" s="420"/>
      <c r="AG375" s="420"/>
      <c r="AH375" s="420"/>
      <c r="AI375" s="420"/>
      <c r="AJ375" s="420"/>
      <c r="AK375" s="420"/>
      <c r="AL375" s="420"/>
      <c r="AM375" s="420"/>
      <c r="AN375" s="420"/>
      <c r="AO375" s="420"/>
      <c r="AP375" s="420"/>
      <c r="AQ375" s="420"/>
      <c r="AR375" s="420"/>
      <c r="AS375" s="420"/>
      <c r="AT375" s="420"/>
      <c r="AU375" s="420"/>
      <c r="AV375" s="420"/>
      <c r="AW375" s="420"/>
      <c r="AX375" s="420"/>
      <c r="AY375" s="420"/>
      <c r="BA375" s="384"/>
      <c r="BB375" s="382"/>
      <c r="BC375" s="382"/>
      <c r="BD375" s="382"/>
      <c r="BE375" s="382"/>
      <c r="BF375" s="382"/>
      <c r="BG375" s="382"/>
      <c r="BH375" s="382"/>
      <c r="BI375" s="382"/>
      <c r="BJ375" s="382"/>
      <c r="BK375" s="382"/>
      <c r="BL375" s="382"/>
      <c r="BM375" s="382"/>
      <c r="BN375" s="382"/>
      <c r="BO375" s="382"/>
      <c r="BP375" s="382"/>
      <c r="BQ375" s="382"/>
    </row>
    <row r="376" s="383" customFormat="true" ht="15" customHeight="true" x14ac:dyDescent="0.2">
      <c r="B376" s="385"/>
      <c r="R376" s="420"/>
      <c r="S376" s="420"/>
      <c r="T376" s="420"/>
      <c r="U376" s="420"/>
      <c r="V376" s="420"/>
      <c r="W376" s="420"/>
      <c r="X376" s="420"/>
      <c r="Y376" s="420"/>
      <c r="Z376" s="420"/>
      <c r="AA376" s="420"/>
      <c r="AB376" s="420"/>
      <c r="AC376" s="420"/>
      <c r="AD376" s="420"/>
      <c r="AE376" s="420"/>
      <c r="AF376" s="420"/>
      <c r="AG376" s="420"/>
      <c r="AH376" s="420"/>
      <c r="AI376" s="420"/>
      <c r="AJ376" s="420"/>
      <c r="AK376" s="420"/>
      <c r="AL376" s="420"/>
      <c r="AM376" s="420"/>
      <c r="AN376" s="420"/>
      <c r="AO376" s="420"/>
      <c r="AP376" s="420"/>
      <c r="AQ376" s="420"/>
      <c r="AR376" s="420"/>
      <c r="AS376" s="420"/>
      <c r="AT376" s="420"/>
      <c r="AU376" s="420"/>
      <c r="AV376" s="420"/>
      <c r="AW376" s="420"/>
      <c r="AX376" s="420"/>
      <c r="AY376" s="420"/>
      <c r="BA376" s="384"/>
      <c r="BB376" s="382"/>
      <c r="BC376" s="382"/>
      <c r="BD376" s="382"/>
      <c r="BE376" s="382"/>
      <c r="BF376" s="382"/>
      <c r="BG376" s="382"/>
      <c r="BH376" s="382"/>
      <c r="BI376" s="382"/>
      <c r="BJ376" s="382"/>
      <c r="BK376" s="382"/>
      <c r="BL376" s="382"/>
      <c r="BM376" s="382"/>
      <c r="BN376" s="382"/>
      <c r="BO376" s="382"/>
      <c r="BP376" s="382"/>
      <c r="BQ376" s="382"/>
    </row>
    <row r="377" s="383" customFormat="true" ht="15" customHeight="true" x14ac:dyDescent="0.2">
      <c r="B377" s="385"/>
      <c r="R377" s="420"/>
      <c r="S377" s="420"/>
      <c r="T377" s="420"/>
      <c r="U377" s="420"/>
      <c r="V377" s="420"/>
      <c r="W377" s="420"/>
      <c r="X377" s="420"/>
      <c r="Y377" s="420"/>
      <c r="Z377" s="420"/>
      <c r="AA377" s="420"/>
      <c r="AB377" s="420"/>
      <c r="AC377" s="420"/>
      <c r="AD377" s="420"/>
      <c r="AE377" s="420"/>
      <c r="AF377" s="420"/>
      <c r="AG377" s="420"/>
      <c r="AH377" s="420"/>
      <c r="AI377" s="420"/>
      <c r="AJ377" s="420"/>
      <c r="AK377" s="420"/>
      <c r="AL377" s="420"/>
      <c r="AM377" s="420"/>
      <c r="AN377" s="420"/>
      <c r="AO377" s="420"/>
      <c r="AP377" s="420"/>
      <c r="AQ377" s="420"/>
      <c r="AR377" s="420"/>
      <c r="AS377" s="420"/>
      <c r="AT377" s="420"/>
      <c r="AU377" s="420"/>
      <c r="AV377" s="420"/>
      <c r="AW377" s="420"/>
      <c r="AX377" s="420"/>
      <c r="AY377" s="420"/>
      <c r="BA377" s="384"/>
      <c r="BB377" s="382"/>
      <c r="BC377" s="382"/>
      <c r="BD377" s="382"/>
      <c r="BE377" s="382"/>
      <c r="BF377" s="382"/>
      <c r="BG377" s="382"/>
      <c r="BH377" s="382"/>
      <c r="BI377" s="382"/>
      <c r="BJ377" s="382"/>
      <c r="BK377" s="382"/>
      <c r="BL377" s="382"/>
      <c r="BM377" s="382"/>
      <c r="BN377" s="382"/>
      <c r="BO377" s="382"/>
      <c r="BP377" s="382"/>
      <c r="BQ377" s="382"/>
    </row>
    <row r="378" s="383" customFormat="true" ht="15" customHeight="true" x14ac:dyDescent="0.2">
      <c r="B378" s="385"/>
      <c r="R378" s="420"/>
      <c r="S378" s="420"/>
      <c r="T378" s="420"/>
      <c r="U378" s="420"/>
      <c r="V378" s="420"/>
      <c r="W378" s="420"/>
      <c r="X378" s="420"/>
      <c r="Y378" s="420"/>
      <c r="Z378" s="420"/>
      <c r="AA378" s="420"/>
      <c r="AB378" s="420"/>
      <c r="AC378" s="420"/>
      <c r="AD378" s="420"/>
      <c r="AE378" s="420"/>
      <c r="AF378" s="420"/>
      <c r="AG378" s="420"/>
      <c r="AH378" s="420"/>
      <c r="AI378" s="420"/>
      <c r="AJ378" s="420"/>
      <c r="AK378" s="420"/>
      <c r="AL378" s="420"/>
      <c r="AM378" s="420"/>
      <c r="AN378" s="420"/>
      <c r="AO378" s="420"/>
      <c r="AP378" s="420"/>
      <c r="AQ378" s="420"/>
      <c r="AR378" s="420"/>
      <c r="AS378" s="420"/>
      <c r="AT378" s="420"/>
      <c r="AU378" s="420"/>
      <c r="AV378" s="420"/>
      <c r="AW378" s="420"/>
      <c r="AX378" s="420"/>
      <c r="AY378" s="420"/>
      <c r="BA378" s="384"/>
      <c r="BB378" s="382"/>
      <c r="BC378" s="382"/>
      <c r="BD378" s="382"/>
      <c r="BE378" s="382"/>
      <c r="BF378" s="382"/>
      <c r="BG378" s="382"/>
      <c r="BH378" s="382"/>
      <c r="BI378" s="382"/>
      <c r="BJ378" s="382"/>
      <c r="BK378" s="382"/>
      <c r="BL378" s="382"/>
      <c r="BM378" s="382"/>
      <c r="BN378" s="382"/>
      <c r="BO378" s="382"/>
      <c r="BP378" s="382"/>
      <c r="BQ378" s="382"/>
    </row>
    <row r="379" s="383" customFormat="true" ht="15" customHeight="true" x14ac:dyDescent="0.2">
      <c r="B379" s="385"/>
      <c r="R379" s="420"/>
      <c r="S379" s="420"/>
      <c r="T379" s="420"/>
      <c r="U379" s="420"/>
      <c r="V379" s="420"/>
      <c r="W379" s="420"/>
      <c r="X379" s="420"/>
      <c r="Y379" s="420"/>
      <c r="Z379" s="420"/>
      <c r="AA379" s="420"/>
      <c r="AB379" s="420"/>
      <c r="AC379" s="420"/>
      <c r="AD379" s="420"/>
      <c r="AE379" s="420"/>
      <c r="AF379" s="420"/>
      <c r="AG379" s="420"/>
      <c r="AH379" s="420"/>
      <c r="AI379" s="420"/>
      <c r="AJ379" s="420"/>
      <c r="AK379" s="420"/>
      <c r="AL379" s="420"/>
      <c r="AM379" s="420"/>
      <c r="AN379" s="420"/>
      <c r="AO379" s="420"/>
      <c r="AP379" s="420"/>
      <c r="AQ379" s="420"/>
      <c r="AR379" s="420"/>
      <c r="AS379" s="420"/>
      <c r="AT379" s="420"/>
      <c r="AU379" s="420"/>
      <c r="AV379" s="420"/>
      <c r="AW379" s="420"/>
      <c r="AX379" s="420"/>
      <c r="AY379" s="420"/>
      <c r="BA379" s="384"/>
      <c r="BB379" s="382"/>
      <c r="BC379" s="382"/>
      <c r="BD379" s="382"/>
      <c r="BE379" s="382"/>
      <c r="BF379" s="382"/>
      <c r="BG379" s="382"/>
      <c r="BH379" s="382"/>
      <c r="BI379" s="382"/>
      <c r="BJ379" s="382"/>
      <c r="BK379" s="382"/>
      <c r="BL379" s="382"/>
      <c r="BM379" s="382"/>
      <c r="BN379" s="382"/>
      <c r="BO379" s="382"/>
      <c r="BP379" s="382"/>
      <c r="BQ379" s="382"/>
    </row>
    <row r="380" s="383" customFormat="true" ht="15" customHeight="true" x14ac:dyDescent="0.2">
      <c r="B380" s="385"/>
      <c r="R380" s="420"/>
      <c r="S380" s="420"/>
      <c r="T380" s="420"/>
      <c r="U380" s="420"/>
      <c r="V380" s="420"/>
      <c r="W380" s="420"/>
      <c r="X380" s="420"/>
      <c r="Y380" s="420"/>
      <c r="Z380" s="420"/>
      <c r="AA380" s="420"/>
      <c r="AB380" s="420"/>
      <c r="AC380" s="420"/>
      <c r="AD380" s="420"/>
      <c r="AE380" s="420"/>
      <c r="AF380" s="420"/>
      <c r="AG380" s="420"/>
      <c r="AH380" s="420"/>
      <c r="AI380" s="420"/>
      <c r="AJ380" s="420"/>
      <c r="AK380" s="420"/>
      <c r="AL380" s="420"/>
      <c r="AM380" s="420"/>
      <c r="AN380" s="420"/>
      <c r="AO380" s="420"/>
      <c r="AP380" s="420"/>
      <c r="AQ380" s="420"/>
      <c r="AR380" s="420"/>
      <c r="AS380" s="420"/>
      <c r="AT380" s="420"/>
      <c r="AU380" s="420"/>
      <c r="AV380" s="420"/>
      <c r="AW380" s="420"/>
      <c r="AX380" s="420"/>
      <c r="AY380" s="420"/>
      <c r="BA380" s="384"/>
      <c r="BB380" s="382"/>
      <c r="BC380" s="382"/>
      <c r="BD380" s="382"/>
      <c r="BE380" s="382"/>
      <c r="BF380" s="382"/>
      <c r="BG380" s="382"/>
      <c r="BH380" s="382"/>
      <c r="BI380" s="382"/>
      <c r="BJ380" s="382"/>
      <c r="BK380" s="382"/>
      <c r="BL380" s="382"/>
      <c r="BM380" s="382"/>
      <c r="BN380" s="382"/>
      <c r="BO380" s="382"/>
      <c r="BP380" s="382"/>
      <c r="BQ380" s="382"/>
    </row>
    <row r="381" s="383" customFormat="true" ht="15" customHeight="true" x14ac:dyDescent="0.2">
      <c r="B381" s="385"/>
      <c r="R381" s="420"/>
      <c r="S381" s="420"/>
      <c r="T381" s="420"/>
      <c r="U381" s="420"/>
      <c r="V381" s="420"/>
      <c r="W381" s="420"/>
      <c r="X381" s="420"/>
      <c r="Y381" s="420"/>
      <c r="Z381" s="420"/>
      <c r="AA381" s="420"/>
      <c r="AB381" s="420"/>
      <c r="AC381" s="420"/>
      <c r="AD381" s="420"/>
      <c r="AE381" s="420"/>
      <c r="AF381" s="420"/>
      <c r="AG381" s="420"/>
      <c r="AH381" s="420"/>
      <c r="AI381" s="420"/>
      <c r="AJ381" s="420"/>
      <c r="AK381" s="420"/>
      <c r="AL381" s="420"/>
      <c r="AM381" s="420"/>
      <c r="AN381" s="420"/>
      <c r="AO381" s="420"/>
      <c r="AP381" s="420"/>
      <c r="AQ381" s="420"/>
      <c r="AR381" s="420"/>
      <c r="AS381" s="420"/>
      <c r="AT381" s="420"/>
      <c r="AU381" s="420"/>
      <c r="AV381" s="420"/>
      <c r="AW381" s="420"/>
      <c r="AX381" s="420"/>
      <c r="AY381" s="420"/>
      <c r="BA381" s="384"/>
      <c r="BB381" s="382"/>
      <c r="BC381" s="382"/>
      <c r="BD381" s="382"/>
      <c r="BE381" s="382"/>
      <c r="BF381" s="382"/>
      <c r="BG381" s="382"/>
      <c r="BH381" s="382"/>
      <c r="BI381" s="382"/>
      <c r="BJ381" s="382"/>
      <c r="BK381" s="382"/>
      <c r="BL381" s="382"/>
      <c r="BM381" s="382"/>
      <c r="BN381" s="382"/>
      <c r="BO381" s="382"/>
      <c r="BP381" s="382"/>
      <c r="BQ381" s="382"/>
    </row>
    <row r="382" s="383" customFormat="true" ht="15" customHeight="true" x14ac:dyDescent="0.2">
      <c r="B382" s="385"/>
      <c r="R382" s="420"/>
      <c r="S382" s="420"/>
      <c r="T382" s="420"/>
      <c r="U382" s="420"/>
      <c r="V382" s="420"/>
      <c r="W382" s="420"/>
      <c r="X382" s="420"/>
      <c r="Y382" s="420"/>
      <c r="Z382" s="420"/>
      <c r="AA382" s="420"/>
      <c r="AB382" s="420"/>
      <c r="AC382" s="420"/>
      <c r="AD382" s="420"/>
      <c r="AE382" s="420"/>
      <c r="AF382" s="420"/>
      <c r="AG382" s="420"/>
      <c r="AH382" s="420"/>
      <c r="AI382" s="420"/>
      <c r="AJ382" s="420"/>
      <c r="AK382" s="420"/>
      <c r="AL382" s="420"/>
      <c r="AM382" s="420"/>
      <c r="AN382" s="420"/>
      <c r="AO382" s="420"/>
      <c r="AP382" s="420"/>
      <c r="AQ382" s="420"/>
      <c r="AR382" s="420"/>
      <c r="AS382" s="420"/>
      <c r="AT382" s="420"/>
      <c r="AU382" s="420"/>
      <c r="AV382" s="420"/>
      <c r="AW382" s="420"/>
      <c r="AX382" s="420"/>
      <c r="AY382" s="420"/>
      <c r="BA382" s="384"/>
      <c r="BB382" s="382"/>
      <c r="BC382" s="382"/>
      <c r="BD382" s="382"/>
      <c r="BE382" s="382"/>
      <c r="BF382" s="382"/>
      <c r="BG382" s="382"/>
      <c r="BH382" s="382"/>
      <c r="BI382" s="382"/>
      <c r="BJ382" s="382"/>
      <c r="BK382" s="382"/>
      <c r="BL382" s="382"/>
      <c r="BM382" s="382"/>
      <c r="BN382" s="382"/>
      <c r="BO382" s="382"/>
      <c r="BP382" s="382"/>
      <c r="BQ382" s="382"/>
    </row>
    <row r="383" s="383" customFormat="true" ht="15" customHeight="true" x14ac:dyDescent="0.2">
      <c r="B383" s="385"/>
      <c r="R383" s="420"/>
      <c r="S383" s="420"/>
      <c r="T383" s="420"/>
      <c r="U383" s="420"/>
      <c r="V383" s="420"/>
      <c r="W383" s="420"/>
      <c r="X383" s="420"/>
      <c r="Y383" s="420"/>
      <c r="Z383" s="420"/>
      <c r="AA383" s="420"/>
      <c r="AB383" s="420"/>
      <c r="AC383" s="420"/>
      <c r="AD383" s="420"/>
      <c r="AE383" s="420"/>
      <c r="AF383" s="420"/>
      <c r="AG383" s="420"/>
      <c r="AH383" s="420"/>
      <c r="AI383" s="420"/>
      <c r="AJ383" s="420"/>
      <c r="AK383" s="420"/>
      <c r="AL383" s="420"/>
      <c r="AM383" s="420"/>
      <c r="AN383" s="420"/>
      <c r="AO383" s="420"/>
      <c r="AP383" s="420"/>
      <c r="AQ383" s="420"/>
      <c r="AR383" s="420"/>
      <c r="AS383" s="420"/>
      <c r="AT383" s="420"/>
      <c r="AU383" s="420"/>
      <c r="AV383" s="420"/>
      <c r="AW383" s="420"/>
      <c r="AX383" s="420"/>
      <c r="AY383" s="420"/>
      <c r="BA383" s="384"/>
      <c r="BB383" s="382"/>
      <c r="BC383" s="382"/>
      <c r="BD383" s="382"/>
      <c r="BE383" s="382"/>
      <c r="BF383" s="382"/>
      <c r="BG383" s="382"/>
      <c r="BH383" s="382"/>
      <c r="BI383" s="382"/>
      <c r="BJ383" s="382"/>
      <c r="BK383" s="382"/>
      <c r="BL383" s="382"/>
      <c r="BM383" s="382"/>
      <c r="BN383" s="382"/>
      <c r="BO383" s="382"/>
      <c r="BP383" s="382"/>
      <c r="BQ383" s="382"/>
    </row>
    <row r="384" s="383" customFormat="true" ht="15" customHeight="true" x14ac:dyDescent="0.2">
      <c r="B384" s="385"/>
      <c r="R384" s="420"/>
      <c r="S384" s="420"/>
      <c r="T384" s="420"/>
      <c r="U384" s="420"/>
      <c r="V384" s="420"/>
      <c r="W384" s="420"/>
      <c r="X384" s="420"/>
      <c r="Y384" s="420"/>
      <c r="Z384" s="420"/>
      <c r="AA384" s="420"/>
      <c r="AB384" s="420"/>
      <c r="AC384" s="420"/>
      <c r="AD384" s="420"/>
      <c r="AE384" s="420"/>
      <c r="AF384" s="420"/>
      <c r="AG384" s="420"/>
      <c r="AH384" s="420"/>
      <c r="AI384" s="420"/>
      <c r="AJ384" s="420"/>
      <c r="AK384" s="420"/>
      <c r="AL384" s="420"/>
      <c r="AM384" s="420"/>
      <c r="AN384" s="420"/>
      <c r="AO384" s="420"/>
      <c r="AP384" s="420"/>
      <c r="AQ384" s="420"/>
      <c r="AR384" s="420"/>
      <c r="AS384" s="420"/>
      <c r="AT384" s="420"/>
      <c r="AU384" s="420"/>
      <c r="AV384" s="420"/>
      <c r="AW384" s="420"/>
      <c r="AX384" s="420"/>
      <c r="AY384" s="420"/>
      <c r="BA384" s="384"/>
      <c r="BB384" s="382"/>
      <c r="BC384" s="382"/>
      <c r="BD384" s="382"/>
      <c r="BE384" s="382"/>
      <c r="BF384" s="382"/>
      <c r="BG384" s="382"/>
      <c r="BH384" s="382"/>
      <c r="BI384" s="382"/>
      <c r="BJ384" s="382"/>
      <c r="BK384" s="382"/>
      <c r="BL384" s="382"/>
      <c r="BM384" s="382"/>
      <c r="BN384" s="382"/>
      <c r="BO384" s="382"/>
      <c r="BP384" s="382"/>
      <c r="BQ384" s="382"/>
    </row>
    <row r="385" s="383" customFormat="true" ht="15" customHeight="true" x14ac:dyDescent="0.2">
      <c r="B385" s="385"/>
      <c r="R385" s="420"/>
      <c r="S385" s="420"/>
      <c r="T385" s="420"/>
      <c r="U385" s="420"/>
      <c r="V385" s="420"/>
      <c r="W385" s="420"/>
      <c r="X385" s="420"/>
      <c r="Y385" s="420"/>
      <c r="Z385" s="420"/>
      <c r="AA385" s="420"/>
      <c r="AB385" s="420"/>
      <c r="AC385" s="420"/>
      <c r="AD385" s="420"/>
      <c r="AE385" s="420"/>
      <c r="AF385" s="420"/>
      <c r="AG385" s="420"/>
      <c r="AH385" s="420"/>
      <c r="AI385" s="420"/>
      <c r="AJ385" s="420"/>
      <c r="AK385" s="420"/>
      <c r="AL385" s="420"/>
      <c r="AM385" s="420"/>
      <c r="AN385" s="420"/>
      <c r="AO385" s="420"/>
      <c r="AP385" s="420"/>
      <c r="AQ385" s="420"/>
      <c r="AR385" s="420"/>
      <c r="AS385" s="420"/>
      <c r="AT385" s="420"/>
      <c r="AU385" s="420"/>
      <c r="AV385" s="420"/>
      <c r="AW385" s="420"/>
      <c r="AX385" s="420"/>
      <c r="AY385" s="420"/>
      <c r="BA385" s="384"/>
      <c r="BB385" s="382"/>
      <c r="BC385" s="382"/>
      <c r="BD385" s="382"/>
      <c r="BE385" s="382"/>
      <c r="BF385" s="382"/>
      <c r="BG385" s="382"/>
      <c r="BH385" s="382"/>
      <c r="BI385" s="382"/>
      <c r="BJ385" s="382"/>
      <c r="BK385" s="382"/>
      <c r="BL385" s="382"/>
      <c r="BM385" s="382"/>
      <c r="BN385" s="382"/>
      <c r="BO385" s="382"/>
      <c r="BP385" s="382"/>
      <c r="BQ385" s="382"/>
    </row>
    <row r="386" s="383" customFormat="true" ht="15" customHeight="true" x14ac:dyDescent="0.2">
      <c r="B386" s="385"/>
      <c r="R386" s="420"/>
      <c r="S386" s="420"/>
      <c r="T386" s="420"/>
      <c r="U386" s="420"/>
      <c r="V386" s="420"/>
      <c r="W386" s="420"/>
      <c r="X386" s="420"/>
      <c r="Y386" s="420"/>
      <c r="Z386" s="420"/>
      <c r="AA386" s="420"/>
      <c r="AB386" s="420"/>
      <c r="AC386" s="420"/>
      <c r="AD386" s="420"/>
      <c r="AE386" s="420"/>
      <c r="AF386" s="420"/>
      <c r="AG386" s="420"/>
      <c r="AH386" s="420"/>
      <c r="AI386" s="420"/>
      <c r="AJ386" s="420"/>
      <c r="AK386" s="420"/>
      <c r="AL386" s="420"/>
      <c r="AM386" s="420"/>
      <c r="AN386" s="420"/>
      <c r="AO386" s="420"/>
      <c r="AP386" s="420"/>
      <c r="AQ386" s="420"/>
      <c r="AR386" s="420"/>
      <c r="AS386" s="420"/>
      <c r="AT386" s="420"/>
      <c r="AU386" s="420"/>
      <c r="AV386" s="420"/>
      <c r="AW386" s="420"/>
      <c r="AX386" s="420"/>
      <c r="AY386" s="420"/>
      <c r="BA386" s="384"/>
      <c r="BB386" s="382"/>
      <c r="BC386" s="382"/>
      <c r="BD386" s="382"/>
      <c r="BE386" s="382"/>
      <c r="BF386" s="382"/>
      <c r="BG386" s="382"/>
      <c r="BH386" s="382"/>
      <c r="BI386" s="382"/>
      <c r="BJ386" s="382"/>
      <c r="BK386" s="382"/>
      <c r="BL386" s="382"/>
      <c r="BM386" s="382"/>
      <c r="BN386" s="382"/>
      <c r="BO386" s="382"/>
      <c r="BP386" s="382"/>
      <c r="BQ386" s="382"/>
    </row>
    <row r="387" s="383" customFormat="true" ht="15" customHeight="true" x14ac:dyDescent="0.2">
      <c r="B387" s="385"/>
      <c r="R387" s="420"/>
      <c r="S387" s="420"/>
      <c r="T387" s="420"/>
      <c r="U387" s="420"/>
      <c r="V387" s="420"/>
      <c r="W387" s="420"/>
      <c r="X387" s="420"/>
      <c r="Y387" s="420"/>
      <c r="Z387" s="420"/>
      <c r="AA387" s="420"/>
      <c r="AB387" s="420"/>
      <c r="AC387" s="420"/>
      <c r="AD387" s="420"/>
      <c r="AE387" s="420"/>
      <c r="AF387" s="420"/>
      <c r="AG387" s="420"/>
      <c r="AH387" s="420"/>
      <c r="AI387" s="420"/>
      <c r="AJ387" s="420"/>
      <c r="AK387" s="420"/>
      <c r="AL387" s="420"/>
      <c r="AM387" s="420"/>
      <c r="AN387" s="420"/>
      <c r="AO387" s="420"/>
      <c r="AP387" s="420"/>
      <c r="AQ387" s="420"/>
      <c r="AR387" s="420"/>
      <c r="AS387" s="420"/>
      <c r="AT387" s="420"/>
      <c r="AU387" s="420"/>
      <c r="AV387" s="420"/>
      <c r="AW387" s="420"/>
      <c r="AX387" s="420"/>
      <c r="AY387" s="420"/>
      <c r="BA387" s="384"/>
      <c r="BB387" s="382"/>
      <c r="BC387" s="382"/>
      <c r="BD387" s="382"/>
      <c r="BE387" s="382"/>
      <c r="BF387" s="382"/>
      <c r="BG387" s="382"/>
      <c r="BH387" s="382"/>
      <c r="BI387" s="382"/>
      <c r="BJ387" s="382"/>
      <c r="BK387" s="382"/>
      <c r="BL387" s="382"/>
      <c r="BM387" s="382"/>
      <c r="BN387" s="382"/>
      <c r="BO387" s="382"/>
      <c r="BP387" s="382"/>
      <c r="BQ387" s="382"/>
    </row>
    <row r="388" s="383" customFormat="true" ht="15" customHeight="true" x14ac:dyDescent="0.2">
      <c r="B388" s="385"/>
      <c r="R388" s="420"/>
      <c r="S388" s="420"/>
      <c r="T388" s="420"/>
      <c r="U388" s="420"/>
      <c r="V388" s="420"/>
      <c r="W388" s="420"/>
      <c r="X388" s="420"/>
      <c r="Y388" s="420"/>
      <c r="Z388" s="420"/>
      <c r="AA388" s="420"/>
      <c r="AB388" s="420"/>
      <c r="AC388" s="420"/>
      <c r="AD388" s="420"/>
      <c r="AE388" s="420"/>
      <c r="AF388" s="420"/>
      <c r="AG388" s="420"/>
      <c r="AH388" s="420"/>
      <c r="AI388" s="420"/>
      <c r="AJ388" s="420"/>
      <c r="AK388" s="420"/>
      <c r="AL388" s="420"/>
      <c r="AM388" s="420"/>
      <c r="AN388" s="420"/>
      <c r="AO388" s="420"/>
      <c r="AP388" s="420"/>
      <c r="AQ388" s="420"/>
      <c r="AR388" s="420"/>
      <c r="AS388" s="420"/>
      <c r="AT388" s="420"/>
      <c r="AU388" s="420"/>
      <c r="AV388" s="420"/>
      <c r="AW388" s="420"/>
      <c r="AX388" s="420"/>
      <c r="AY388" s="420"/>
      <c r="BA388" s="384"/>
      <c r="BB388" s="382"/>
      <c r="BC388" s="382"/>
      <c r="BD388" s="382"/>
      <c r="BE388" s="382"/>
      <c r="BF388" s="382"/>
      <c r="BG388" s="382"/>
      <c r="BH388" s="382"/>
      <c r="BI388" s="382"/>
      <c r="BJ388" s="382"/>
      <c r="BK388" s="382"/>
      <c r="BL388" s="382"/>
      <c r="BM388" s="382"/>
      <c r="BN388" s="382"/>
      <c r="BO388" s="382"/>
      <c r="BP388" s="382"/>
      <c r="BQ388" s="382"/>
    </row>
    <row r="389" s="383" customFormat="true" ht="15" customHeight="true" x14ac:dyDescent="0.2">
      <c r="B389" s="385"/>
      <c r="R389" s="420"/>
      <c r="S389" s="420"/>
      <c r="T389" s="420"/>
      <c r="U389" s="420"/>
      <c r="V389" s="420"/>
      <c r="W389" s="420"/>
      <c r="X389" s="420"/>
      <c r="Y389" s="420"/>
      <c r="Z389" s="420"/>
      <c r="AA389" s="420"/>
      <c r="AB389" s="420"/>
      <c r="AC389" s="420"/>
      <c r="AD389" s="420"/>
      <c r="AE389" s="420"/>
      <c r="AF389" s="420"/>
      <c r="AG389" s="420"/>
      <c r="AH389" s="420"/>
      <c r="AI389" s="420"/>
      <c r="AJ389" s="420"/>
      <c r="AK389" s="420"/>
      <c r="AL389" s="420"/>
      <c r="AM389" s="420"/>
      <c r="AN389" s="420"/>
      <c r="AO389" s="420"/>
      <c r="AP389" s="420"/>
      <c r="AQ389" s="420"/>
      <c r="AR389" s="420"/>
      <c r="AS389" s="420"/>
      <c r="AT389" s="420"/>
      <c r="AU389" s="420"/>
      <c r="AV389" s="420"/>
      <c r="AW389" s="420"/>
      <c r="AX389" s="420"/>
      <c r="AY389" s="420"/>
      <c r="BA389" s="384"/>
      <c r="BB389" s="382"/>
      <c r="BC389" s="382"/>
      <c r="BD389" s="382"/>
      <c r="BE389" s="382"/>
      <c r="BF389" s="382"/>
      <c r="BG389" s="382"/>
      <c r="BH389" s="382"/>
      <c r="BI389" s="382"/>
      <c r="BJ389" s="382"/>
      <c r="BK389" s="382"/>
      <c r="BL389" s="382"/>
      <c r="BM389" s="382"/>
      <c r="BN389" s="382"/>
      <c r="BO389" s="382"/>
      <c r="BP389" s="382"/>
      <c r="BQ389" s="382"/>
    </row>
    <row r="390" s="589" customFormat="true" ht="15" customHeight="true" x14ac:dyDescent="0.2">
      <c r="B390" s="622"/>
      <c r="R390" s="420"/>
      <c r="S390" s="420"/>
      <c r="T390" s="420"/>
      <c r="U390" s="420"/>
      <c r="V390" s="420"/>
      <c r="W390" s="420"/>
      <c r="X390" s="420"/>
      <c r="Y390" s="420"/>
      <c r="Z390" s="420"/>
      <c r="AA390" s="420"/>
      <c r="AB390" s="420"/>
      <c r="AC390" s="420"/>
      <c r="AD390" s="420"/>
      <c r="AE390" s="420"/>
      <c r="AF390" s="420"/>
      <c r="AG390" s="420"/>
      <c r="AH390" s="420"/>
      <c r="AI390" s="420"/>
      <c r="AJ390" s="420"/>
      <c r="AK390" s="420"/>
      <c r="AL390" s="420"/>
      <c r="AM390" s="420"/>
      <c r="AN390" s="420"/>
      <c r="AO390" s="420"/>
      <c r="AP390" s="420"/>
      <c r="AQ390" s="420"/>
      <c r="AR390" s="420"/>
      <c r="AS390" s="420"/>
      <c r="AT390" s="420"/>
      <c r="AU390" s="420"/>
      <c r="AV390" s="420"/>
      <c r="AW390" s="420"/>
      <c r="AX390" s="420"/>
      <c r="AY390" s="420"/>
      <c r="BA390" s="384"/>
      <c r="BB390" s="382"/>
      <c r="BC390" s="382"/>
      <c r="BD390" s="382"/>
      <c r="BE390" s="382"/>
      <c r="BF390" s="382"/>
      <c r="BG390" s="382"/>
      <c r="BH390" s="382"/>
      <c r="BI390" s="382"/>
      <c r="BJ390" s="382"/>
      <c r="BK390" s="382"/>
      <c r="BL390" s="382"/>
      <c r="BM390" s="382"/>
      <c r="BN390" s="382"/>
      <c r="BO390" s="382"/>
      <c r="BP390" s="382"/>
      <c r="BQ390" s="382"/>
    </row>
    <row r="391" s="589" customFormat="true" ht="15" customHeight="true" x14ac:dyDescent="0.2">
      <c r="B391" s="622"/>
      <c r="R391" s="420"/>
      <c r="S391" s="420"/>
      <c r="T391" s="420"/>
      <c r="U391" s="420"/>
      <c r="V391" s="420"/>
      <c r="W391" s="420"/>
      <c r="X391" s="420"/>
      <c r="Y391" s="420"/>
      <c r="Z391" s="420"/>
      <c r="AA391" s="420"/>
      <c r="AB391" s="420"/>
      <c r="AC391" s="420"/>
      <c r="AD391" s="420"/>
      <c r="AE391" s="420"/>
      <c r="AF391" s="420"/>
      <c r="AG391" s="420"/>
      <c r="AH391" s="420"/>
      <c r="AI391" s="420"/>
      <c r="AJ391" s="420"/>
      <c r="AK391" s="420"/>
      <c r="AL391" s="420"/>
      <c r="AM391" s="420"/>
      <c r="AN391" s="420"/>
      <c r="AO391" s="420"/>
      <c r="AP391" s="420"/>
      <c r="AQ391" s="420"/>
      <c r="AR391" s="420"/>
      <c r="AS391" s="420"/>
      <c r="AT391" s="420"/>
      <c r="AU391" s="420"/>
      <c r="AV391" s="420"/>
      <c r="AW391" s="420"/>
      <c r="AX391" s="420"/>
      <c r="AY391" s="420"/>
      <c r="BA391" s="384"/>
      <c r="BB391" s="382"/>
      <c r="BC391" s="382"/>
      <c r="BD391" s="382"/>
      <c r="BE391" s="382"/>
      <c r="BF391" s="382"/>
      <c r="BG391" s="382"/>
      <c r="BH391" s="382"/>
      <c r="BI391" s="382"/>
      <c r="BJ391" s="382"/>
      <c r="BK391" s="382"/>
      <c r="BL391" s="382"/>
      <c r="BM391" s="382"/>
      <c r="BN391" s="382"/>
      <c r="BO391" s="382"/>
      <c r="BP391" s="382"/>
      <c r="BQ391" s="382"/>
    </row>
    <row r="392" s="589" customFormat="true" ht="15" customHeight="true" x14ac:dyDescent="0.2">
      <c r="R392" s="420"/>
      <c r="S392" s="420"/>
      <c r="T392" s="420"/>
      <c r="U392" s="420"/>
      <c r="V392" s="420"/>
      <c r="W392" s="420"/>
      <c r="X392" s="420"/>
      <c r="Y392" s="420"/>
      <c r="Z392" s="420"/>
      <c r="AA392" s="420"/>
      <c r="AB392" s="420"/>
      <c r="AC392" s="420"/>
      <c r="AD392" s="420"/>
      <c r="AE392" s="420"/>
      <c r="AF392" s="420"/>
      <c r="AG392" s="420"/>
      <c r="AH392" s="420"/>
      <c r="AI392" s="420"/>
      <c r="AJ392" s="420"/>
      <c r="AK392" s="420"/>
      <c r="AL392" s="420"/>
      <c r="AM392" s="420"/>
      <c r="AN392" s="420"/>
      <c r="AO392" s="420"/>
      <c r="AP392" s="420"/>
      <c r="AQ392" s="420"/>
      <c r="AR392" s="420"/>
      <c r="AS392" s="420"/>
      <c r="AT392" s="420"/>
      <c r="AU392" s="420"/>
      <c r="AV392" s="420"/>
      <c r="AW392" s="420"/>
      <c r="AX392" s="420"/>
      <c r="AY392" s="420"/>
      <c r="BA392" s="384"/>
      <c r="BB392" s="382"/>
      <c r="BC392" s="382"/>
      <c r="BD392" s="382"/>
      <c r="BE392" s="382"/>
      <c r="BF392" s="382"/>
      <c r="BG392" s="382"/>
      <c r="BH392" s="382"/>
      <c r="BI392" s="382"/>
      <c r="BJ392" s="382"/>
      <c r="BK392" s="382"/>
      <c r="BL392" s="382"/>
      <c r="BM392" s="382"/>
      <c r="BN392" s="382"/>
      <c r="BO392" s="382"/>
      <c r="BP392" s="382"/>
      <c r="BQ392" s="382"/>
    </row>
    <row r="393" s="589" customFormat="true" ht="15" customHeight="true" x14ac:dyDescent="0.2">
      <c r="R393" s="420"/>
      <c r="S393" s="420"/>
      <c r="T393" s="420"/>
      <c r="U393" s="420"/>
      <c r="V393" s="420"/>
      <c r="W393" s="420"/>
      <c r="X393" s="420"/>
      <c r="Y393" s="420"/>
      <c r="Z393" s="420"/>
      <c r="AA393" s="420"/>
      <c r="AB393" s="420"/>
      <c r="AC393" s="420"/>
      <c r="AD393" s="420"/>
      <c r="AE393" s="420"/>
      <c r="AF393" s="420"/>
      <c r="AG393" s="420"/>
      <c r="AH393" s="420"/>
      <c r="AI393" s="420"/>
      <c r="AJ393" s="420"/>
      <c r="AK393" s="420"/>
      <c r="AL393" s="420"/>
      <c r="AM393" s="420"/>
      <c r="AN393" s="420"/>
      <c r="AO393" s="420"/>
      <c r="AP393" s="420"/>
      <c r="AQ393" s="420"/>
      <c r="AR393" s="420"/>
      <c r="AS393" s="420"/>
      <c r="AT393" s="420"/>
      <c r="AU393" s="420"/>
      <c r="AV393" s="420"/>
      <c r="AW393" s="420"/>
      <c r="AX393" s="420"/>
      <c r="AY393" s="420"/>
      <c r="BA393" s="384"/>
      <c r="BB393" s="382"/>
      <c r="BC393" s="382"/>
      <c r="BD393" s="382"/>
      <c r="BE393" s="382"/>
      <c r="BF393" s="382"/>
      <c r="BG393" s="382"/>
      <c r="BH393" s="382"/>
      <c r="BI393" s="382"/>
      <c r="BJ393" s="382"/>
      <c r="BK393" s="382"/>
      <c r="BL393" s="382"/>
      <c r="BM393" s="382"/>
      <c r="BN393" s="382"/>
      <c r="BO393" s="382"/>
      <c r="BP393" s="382"/>
      <c r="BQ393" s="382"/>
    </row>
    <row r="394" s="589" customFormat="true" ht="15" customHeight="true" x14ac:dyDescent="0.2">
      <c r="R394" s="420"/>
      <c r="S394" s="420"/>
      <c r="T394" s="420"/>
      <c r="U394" s="420"/>
      <c r="V394" s="420"/>
      <c r="W394" s="420"/>
      <c r="X394" s="420"/>
      <c r="Y394" s="420"/>
      <c r="Z394" s="420"/>
      <c r="AA394" s="420"/>
      <c r="AB394" s="420"/>
      <c r="AC394" s="420"/>
      <c r="AD394" s="420"/>
      <c r="AE394" s="420"/>
      <c r="AF394" s="420"/>
      <c r="AG394" s="420"/>
      <c r="AH394" s="420"/>
      <c r="AI394" s="420"/>
      <c r="AJ394" s="420"/>
      <c r="AK394" s="420"/>
      <c r="AL394" s="420"/>
      <c r="AM394" s="420"/>
      <c r="AN394" s="420"/>
      <c r="AO394" s="420"/>
      <c r="AP394" s="420"/>
      <c r="AQ394" s="420"/>
      <c r="AR394" s="420"/>
      <c r="AS394" s="420"/>
      <c r="AT394" s="420"/>
      <c r="AU394" s="420"/>
      <c r="AV394" s="420"/>
      <c r="AW394" s="420"/>
      <c r="AX394" s="420"/>
      <c r="AY394" s="420"/>
      <c r="BA394" s="384"/>
      <c r="BB394" s="382"/>
      <c r="BC394" s="382"/>
      <c r="BD394" s="382"/>
      <c r="BE394" s="382"/>
      <c r="BF394" s="382"/>
      <c r="BG394" s="382"/>
      <c r="BH394" s="382"/>
      <c r="BI394" s="382"/>
      <c r="BJ394" s="382"/>
      <c r="BK394" s="382"/>
      <c r="BL394" s="382"/>
      <c r="BM394" s="382"/>
      <c r="BN394" s="382"/>
      <c r="BO394" s="382"/>
      <c r="BP394" s="382"/>
      <c r="BQ394" s="382"/>
    </row>
    <row r="395" s="589" customFormat="true" ht="15" customHeight="true" x14ac:dyDescent="0.2">
      <c r="R395" s="420"/>
      <c r="S395" s="420"/>
      <c r="T395" s="420"/>
      <c r="U395" s="420"/>
      <c r="V395" s="420"/>
      <c r="W395" s="420"/>
      <c r="X395" s="420"/>
      <c r="Y395" s="420"/>
      <c r="Z395" s="420"/>
      <c r="AA395" s="420"/>
      <c r="AB395" s="420"/>
      <c r="AC395" s="420"/>
      <c r="AD395" s="420"/>
      <c r="AE395" s="420"/>
      <c r="AF395" s="420"/>
      <c r="AG395" s="420"/>
      <c r="AH395" s="420"/>
      <c r="AI395" s="420"/>
      <c r="AJ395" s="420"/>
      <c r="AK395" s="420"/>
      <c r="AL395" s="420"/>
      <c r="AM395" s="420"/>
      <c r="AN395" s="420"/>
      <c r="AO395" s="420"/>
      <c r="AP395" s="420"/>
      <c r="AQ395" s="420"/>
      <c r="AR395" s="420"/>
      <c r="AS395" s="420"/>
      <c r="AT395" s="420"/>
      <c r="AU395" s="420"/>
      <c r="AV395" s="420"/>
      <c r="AW395" s="420"/>
      <c r="AX395" s="420"/>
      <c r="AY395" s="420"/>
      <c r="BA395" s="384"/>
      <c r="BB395" s="382"/>
      <c r="BC395" s="382"/>
      <c r="BD395" s="382"/>
      <c r="BE395" s="382"/>
      <c r="BF395" s="382"/>
      <c r="BG395" s="382"/>
      <c r="BH395" s="382"/>
      <c r="BI395" s="382"/>
      <c r="BJ395" s="382"/>
      <c r="BK395" s="382"/>
      <c r="BL395" s="382"/>
      <c r="BM395" s="382"/>
      <c r="BN395" s="382"/>
      <c r="BO395" s="382"/>
      <c r="BP395" s="382"/>
      <c r="BQ395" s="382"/>
    </row>
    <row r="396" s="589" customFormat="true" ht="15" customHeight="true" x14ac:dyDescent="0.2">
      <c r="R396" s="420"/>
      <c r="S396" s="420"/>
      <c r="T396" s="420"/>
      <c r="U396" s="420"/>
      <c r="V396" s="420"/>
      <c r="W396" s="420"/>
      <c r="X396" s="420"/>
      <c r="Y396" s="420"/>
      <c r="Z396" s="420"/>
      <c r="AA396" s="420"/>
      <c r="AB396" s="420"/>
      <c r="AC396" s="420"/>
      <c r="AD396" s="420"/>
      <c r="AE396" s="420"/>
      <c r="AF396" s="420"/>
      <c r="AG396" s="420"/>
      <c r="AH396" s="420"/>
      <c r="AI396" s="420"/>
      <c r="AJ396" s="420"/>
      <c r="AK396" s="420"/>
      <c r="AL396" s="420"/>
      <c r="AM396" s="420"/>
      <c r="AN396" s="420"/>
      <c r="AO396" s="420"/>
      <c r="AP396" s="420"/>
      <c r="AQ396" s="420"/>
      <c r="AR396" s="420"/>
      <c r="AS396" s="420"/>
      <c r="AT396" s="420"/>
      <c r="AU396" s="420"/>
      <c r="AV396" s="420"/>
      <c r="AW396" s="420"/>
      <c r="AX396" s="420"/>
      <c r="AY396" s="420"/>
      <c r="BA396" s="384"/>
      <c r="BB396" s="382"/>
      <c r="BC396" s="382"/>
      <c r="BD396" s="382"/>
      <c r="BE396" s="382"/>
      <c r="BF396" s="382"/>
      <c r="BG396" s="382"/>
      <c r="BH396" s="382"/>
      <c r="BI396" s="382"/>
      <c r="BJ396" s="382"/>
      <c r="BK396" s="382"/>
      <c r="BL396" s="382"/>
      <c r="BM396" s="382"/>
      <c r="BN396" s="382"/>
      <c r="BO396" s="382"/>
      <c r="BP396" s="382"/>
      <c r="BQ396" s="382"/>
    </row>
    <row r="397" s="589" customFormat="true" ht="15" customHeight="true" x14ac:dyDescent="0.2">
      <c r="R397" s="420"/>
      <c r="S397" s="420"/>
      <c r="T397" s="420"/>
      <c r="U397" s="420"/>
      <c r="V397" s="420"/>
      <c r="W397" s="420"/>
      <c r="X397" s="420"/>
      <c r="Y397" s="420"/>
      <c r="Z397" s="420"/>
      <c r="AA397" s="420"/>
      <c r="AB397" s="420"/>
      <c r="AC397" s="420"/>
      <c r="AD397" s="420"/>
      <c r="AE397" s="420"/>
      <c r="AF397" s="420"/>
      <c r="AG397" s="420"/>
      <c r="AH397" s="420"/>
      <c r="AI397" s="420"/>
      <c r="AJ397" s="420"/>
      <c r="AK397" s="420"/>
      <c r="AL397" s="420"/>
      <c r="AM397" s="420"/>
      <c r="AN397" s="420"/>
      <c r="AO397" s="420"/>
      <c r="AP397" s="420"/>
      <c r="AQ397" s="420"/>
      <c r="AR397" s="420"/>
      <c r="AS397" s="420"/>
      <c r="AT397" s="420"/>
      <c r="AU397" s="420"/>
      <c r="AV397" s="420"/>
      <c r="AW397" s="420"/>
      <c r="AX397" s="420"/>
      <c r="AY397" s="420"/>
      <c r="BA397" s="384"/>
      <c r="BB397" s="382"/>
      <c r="BC397" s="382"/>
      <c r="BD397" s="382"/>
      <c r="BE397" s="382"/>
      <c r="BF397" s="382"/>
      <c r="BG397" s="382"/>
      <c r="BH397" s="382"/>
      <c r="BI397" s="382"/>
      <c r="BJ397" s="382"/>
      <c r="BK397" s="382"/>
      <c r="BL397" s="382"/>
      <c r="BM397" s="382"/>
      <c r="BN397" s="382"/>
      <c r="BO397" s="382"/>
      <c r="BP397" s="382"/>
      <c r="BQ397" s="382"/>
    </row>
    <row r="398" s="589" customFormat="true" ht="15" customHeight="true" x14ac:dyDescent="0.2">
      <c r="R398" s="420"/>
      <c r="S398" s="420"/>
      <c r="T398" s="420"/>
      <c r="U398" s="420"/>
      <c r="V398" s="420"/>
      <c r="W398" s="420"/>
      <c r="X398" s="420"/>
      <c r="Y398" s="420"/>
      <c r="Z398" s="420"/>
      <c r="AA398" s="420"/>
      <c r="AB398" s="420"/>
      <c r="AC398" s="420"/>
      <c r="AD398" s="420"/>
      <c r="AE398" s="420"/>
      <c r="AF398" s="420"/>
      <c r="AG398" s="420"/>
      <c r="AH398" s="420"/>
      <c r="AI398" s="420"/>
      <c r="AJ398" s="420"/>
      <c r="AK398" s="420"/>
      <c r="AL398" s="420"/>
      <c r="AM398" s="420"/>
      <c r="AN398" s="420"/>
      <c r="AO398" s="420"/>
      <c r="AP398" s="420"/>
      <c r="AQ398" s="420"/>
      <c r="AR398" s="420"/>
      <c r="AS398" s="420"/>
      <c r="AT398" s="420"/>
      <c r="AU398" s="420"/>
      <c r="AV398" s="420"/>
      <c r="AW398" s="420"/>
      <c r="AX398" s="420"/>
      <c r="AY398" s="420"/>
      <c r="BA398" s="384"/>
      <c r="BB398" s="382"/>
      <c r="BC398" s="382"/>
      <c r="BD398" s="382"/>
      <c r="BE398" s="382"/>
      <c r="BF398" s="382"/>
      <c r="BG398" s="382"/>
      <c r="BH398" s="382"/>
      <c r="BI398" s="382"/>
      <c r="BJ398" s="382"/>
      <c r="BK398" s="382"/>
      <c r="BL398" s="382"/>
      <c r="BM398" s="382"/>
      <c r="BN398" s="382"/>
      <c r="BO398" s="382"/>
      <c r="BP398" s="382"/>
      <c r="BQ398" s="382"/>
    </row>
    <row r="399" s="695" customFormat="true" ht="15" customHeight="true" x14ac:dyDescent="0.25">
      <c r="A399" s="388"/>
      <c r="B399" s="388"/>
      <c r="C399" s="1170" t="s">
        <v>132</v>
      </c>
      <c r="D399" s="1171"/>
      <c r="E399" s="1171"/>
      <c r="F399" s="1171"/>
      <c r="G399" s="388"/>
      <c r="H399" s="1179" t="s">
        <v>133</v>
      </c>
      <c r="I399" s="1180"/>
      <c r="J399" s="1180"/>
      <c r="K399" s="1180"/>
      <c r="M399" s="1179" t="s">
        <v>134</v>
      </c>
      <c r="N399" s="1180"/>
      <c r="O399" s="1180"/>
      <c r="P399" s="1180"/>
      <c r="R399" s="415"/>
      <c r="S399" s="415"/>
      <c r="T399" s="415"/>
      <c r="U399" s="415"/>
      <c r="V399" s="415"/>
      <c r="W399" s="415"/>
      <c r="X399" s="415"/>
      <c r="Y399" s="415"/>
      <c r="Z399" s="415"/>
      <c r="AA399" s="415"/>
      <c r="AB399" s="415"/>
      <c r="AC399" s="415"/>
      <c r="AD399" s="415"/>
      <c r="AE399" s="415"/>
      <c r="AF399" s="415"/>
      <c r="AG399" s="415"/>
      <c r="AH399" s="415"/>
      <c r="AI399" s="415"/>
      <c r="AJ399" s="415"/>
      <c r="AK399" s="415"/>
      <c r="AL399" s="415"/>
      <c r="AM399" s="415"/>
      <c r="AN399" s="415"/>
      <c r="AO399" s="415"/>
      <c r="AP399" s="415"/>
      <c r="AQ399" s="415"/>
      <c r="AR399" s="415"/>
      <c r="AS399" s="415"/>
      <c r="AT399" s="415"/>
      <c r="AU399" s="415"/>
      <c r="AV399" s="415"/>
      <c r="AW399" s="415"/>
      <c r="AX399" s="415"/>
      <c r="AY399" s="415"/>
      <c r="AZ399" s="415"/>
      <c r="BB399" s="388"/>
    </row>
    <row r="400" s="422" customFormat="true" ht="15" customHeight="true" x14ac:dyDescent="0.2">
      <c r="C400" s="1181" t="s">
        <v>197</v>
      </c>
      <c r="D400" s="1058"/>
      <c r="E400" s="1058"/>
      <c r="F400" s="585"/>
      <c r="G400" s="585"/>
      <c r="H400" s="1156" t="s">
        <v>197</v>
      </c>
      <c r="I400" s="1156"/>
      <c r="J400" s="1156"/>
      <c r="K400" s="585"/>
      <c r="L400" s="585"/>
      <c r="M400" s="1156" t="s">
        <v>197</v>
      </c>
      <c r="N400" s="1156"/>
      <c r="O400" s="1156"/>
      <c r="P400" s="585"/>
      <c r="Q400" s="585"/>
      <c r="R400" s="415"/>
      <c r="S400" s="415"/>
      <c r="T400" s="415"/>
      <c r="U400" s="415"/>
      <c r="V400" s="415"/>
      <c r="W400" s="415"/>
      <c r="X400" s="415"/>
      <c r="Y400" s="415"/>
      <c r="Z400" s="415"/>
      <c r="AA400" s="415"/>
      <c r="AB400" s="415"/>
      <c r="AC400" s="415"/>
      <c r="AD400" s="415"/>
      <c r="AE400" s="415"/>
      <c r="AF400" s="415"/>
      <c r="AG400" s="415"/>
      <c r="AH400" s="415"/>
      <c r="AI400" s="415"/>
      <c r="AJ400" s="415"/>
      <c r="AK400" s="415"/>
      <c r="AL400" s="415"/>
      <c r="AM400" s="415"/>
      <c r="AN400" s="415"/>
      <c r="AO400" s="415"/>
      <c r="AP400" s="415"/>
      <c r="AQ400" s="415"/>
      <c r="AR400" s="415"/>
      <c r="AS400" s="415"/>
      <c r="AT400" s="415"/>
      <c r="AU400" s="415"/>
      <c r="AV400" s="415"/>
      <c r="AW400" s="415"/>
      <c r="AX400" s="415"/>
      <c r="AY400" s="415"/>
      <c r="BA400" s="695"/>
      <c r="BB400" s="388"/>
      <c r="BC400" s="695"/>
      <c r="BD400" s="695"/>
      <c r="BE400" s="695"/>
      <c r="BF400" s="695"/>
      <c r="BG400" s="695"/>
      <c r="BH400" s="695"/>
      <c r="BI400" s="695"/>
      <c r="BJ400" s="695"/>
      <c r="BK400" s="695"/>
      <c r="BL400" s="695"/>
      <c r="BM400" s="695"/>
      <c r="BN400" s="695"/>
      <c r="BO400" s="695"/>
      <c r="BP400" s="695"/>
      <c r="BQ400" s="695"/>
    </row>
    <row r="401" s="422" customFormat="true" ht="25.15" customHeight="true" x14ac:dyDescent="0.2">
      <c r="C401" s="1181"/>
      <c r="D401" s="1058"/>
      <c r="E401" s="616" t="s">
        <v>198</v>
      </c>
      <c r="F401" s="585"/>
      <c r="G401" s="585"/>
      <c r="H401" s="1156"/>
      <c r="I401" s="1156"/>
      <c r="J401" s="617" t="s">
        <v>198</v>
      </c>
      <c r="K401" s="585"/>
      <c r="L401" s="585"/>
      <c r="M401" s="1156"/>
      <c r="N401" s="1156"/>
      <c r="O401" s="618" t="s">
        <v>198</v>
      </c>
      <c r="P401" s="585"/>
      <c r="Q401" s="585"/>
      <c r="R401" s="415"/>
      <c r="S401" s="415"/>
      <c r="T401" s="415"/>
      <c r="U401" s="415"/>
      <c r="V401" s="415"/>
      <c r="W401" s="415"/>
      <c r="X401" s="415"/>
      <c r="Y401" s="415"/>
      <c r="Z401" s="415"/>
      <c r="AA401" s="415"/>
      <c r="AB401" s="415"/>
      <c r="AC401" s="415"/>
      <c r="AD401" s="415"/>
      <c r="AE401" s="415"/>
      <c r="AF401" s="415"/>
      <c r="AG401" s="415"/>
      <c r="AH401" s="415"/>
      <c r="AI401" s="415"/>
      <c r="AJ401" s="415"/>
      <c r="AK401" s="415"/>
      <c r="AL401" s="415"/>
      <c r="AM401" s="415"/>
      <c r="AN401" s="415"/>
      <c r="AO401" s="415"/>
      <c r="AP401" s="415"/>
      <c r="AQ401" s="415"/>
      <c r="AR401" s="415"/>
      <c r="AS401" s="415"/>
      <c r="AT401" s="415"/>
      <c r="AU401" s="415"/>
      <c r="AV401" s="415"/>
      <c r="AW401" s="415"/>
      <c r="AX401" s="415"/>
      <c r="AY401" s="415"/>
      <c r="BA401" s="695"/>
      <c r="BB401" s="388"/>
      <c r="BC401" s="695"/>
      <c r="BD401" s="695"/>
      <c r="BE401" s="695"/>
      <c r="BF401" s="695"/>
      <c r="BG401" s="695"/>
      <c r="BH401" s="695"/>
      <c r="BI401" s="695"/>
      <c r="BJ401" s="695"/>
      <c r="BK401" s="695"/>
      <c r="BL401" s="695"/>
      <c r="BM401" s="695"/>
      <c r="BN401" s="695"/>
      <c r="BO401" s="695"/>
      <c r="BP401" s="695"/>
      <c r="BQ401" s="695"/>
    </row>
    <row r="402" s="422" customFormat="true" ht="25.15" customHeight="true" x14ac:dyDescent="0.2">
      <c r="B402" s="1178" t="s">
        <v>139</v>
      </c>
      <c r="C402" s="1058"/>
      <c r="D402" s="1058"/>
      <c r="E402" s="619" t="s">
        <v>199</v>
      </c>
      <c r="F402" s="585"/>
      <c r="G402" s="585"/>
      <c r="H402" s="1156"/>
      <c r="I402" s="1156"/>
      <c r="J402" s="620" t="s">
        <v>199</v>
      </c>
      <c r="K402" s="585"/>
      <c r="L402" s="585"/>
      <c r="M402" s="1156"/>
      <c r="N402" s="1156"/>
      <c r="O402" s="621" t="s">
        <v>199</v>
      </c>
      <c r="P402" s="585"/>
      <c r="Q402" s="585"/>
      <c r="R402" s="415"/>
      <c r="S402" s="415"/>
      <c r="T402" s="415"/>
      <c r="U402" s="415"/>
      <c r="V402" s="415"/>
      <c r="W402" s="415"/>
      <c r="X402" s="415"/>
      <c r="Y402" s="415"/>
      <c r="Z402" s="415"/>
      <c r="AA402" s="415"/>
      <c r="AB402" s="415"/>
      <c r="AC402" s="415"/>
      <c r="AD402" s="415"/>
      <c r="AE402" s="415"/>
      <c r="AF402" s="415"/>
      <c r="AG402" s="415"/>
      <c r="AH402" s="415"/>
      <c r="AI402" s="415"/>
      <c r="AJ402" s="415"/>
      <c r="AK402" s="415"/>
      <c r="AL402" s="415"/>
      <c r="AM402" s="415"/>
      <c r="AN402" s="415"/>
      <c r="AO402" s="415"/>
      <c r="AP402" s="415"/>
      <c r="AQ402" s="415"/>
      <c r="AR402" s="415"/>
      <c r="AS402" s="415"/>
      <c r="AT402" s="415"/>
      <c r="AU402" s="415"/>
      <c r="AV402" s="415"/>
      <c r="AW402" s="415"/>
      <c r="AX402" s="415"/>
      <c r="AY402" s="415"/>
      <c r="BA402" s="695"/>
      <c r="BB402" s="388"/>
      <c r="BC402" s="695"/>
      <c r="BD402" s="695"/>
      <c r="BE402" s="695"/>
      <c r="BF402" s="695"/>
      <c r="BG402" s="695"/>
      <c r="BH402" s="695"/>
      <c r="BI402" s="695"/>
      <c r="BJ402" s="695"/>
      <c r="BK402" s="695"/>
      <c r="BL402" s="695"/>
      <c r="BM402" s="695"/>
      <c r="BN402" s="695"/>
      <c r="BO402" s="695"/>
      <c r="BP402" s="695"/>
      <c r="BQ402" s="695"/>
    </row>
    <row r="403" s="422" customFormat="true" ht="25.15" customHeight="true" x14ac:dyDescent="0.2">
      <c r="B403" s="1058"/>
      <c r="C403" s="1152" t="s">
        <v>243</v>
      </c>
      <c r="D403" s="1151"/>
      <c r="E403" s="771">
        <v>0.77985303247765558</v>
      </c>
      <c r="F403" s="728"/>
      <c r="G403" s="728"/>
      <c r="H403" s="1151" t="s">
        <v>243</v>
      </c>
      <c r="I403" s="1151"/>
      <c r="J403" s="772">
        <v>0.82068879229905345</v>
      </c>
      <c r="K403" s="728"/>
      <c r="L403" s="728"/>
      <c r="M403" s="1151" t="s">
        <v>244</v>
      </c>
      <c r="N403" s="1151"/>
      <c r="O403" s="773">
        <v>0.71742439341698516</v>
      </c>
      <c r="P403" s="728"/>
      <c r="Q403" s="728"/>
      <c r="R403" s="415"/>
      <c r="S403" s="415"/>
      <c r="T403" s="415"/>
      <c r="U403" s="415"/>
      <c r="V403" s="415"/>
      <c r="W403" s="415"/>
      <c r="X403" s="415"/>
      <c r="Y403" s="415"/>
      <c r="Z403" s="415"/>
      <c r="AA403" s="415"/>
      <c r="AB403" s="415"/>
      <c r="AC403" s="415"/>
      <c r="AD403" s="415"/>
      <c r="AE403" s="415"/>
      <c r="AF403" s="415"/>
      <c r="AG403" s="415"/>
      <c r="AH403" s="415"/>
      <c r="AI403" s="415"/>
      <c r="AJ403" s="415"/>
      <c r="AK403" s="415"/>
      <c r="AL403" s="415"/>
      <c r="AM403" s="415"/>
      <c r="AN403" s="415"/>
      <c r="AO403" s="415"/>
      <c r="AP403" s="415"/>
      <c r="AQ403" s="415"/>
      <c r="AR403" s="415"/>
      <c r="AS403" s="415"/>
      <c r="AT403" s="415"/>
      <c r="AU403" s="415"/>
      <c r="AV403" s="415"/>
      <c r="AW403" s="415"/>
      <c r="AX403" s="415"/>
      <c r="AY403" s="415"/>
      <c r="BA403" s="417"/>
      <c r="BB403" s="494"/>
      <c r="BC403" s="417"/>
      <c r="BD403" s="417"/>
      <c r="BE403" s="417"/>
      <c r="BF403" s="417"/>
      <c r="BG403" s="417"/>
      <c r="BH403" s="417"/>
      <c r="BI403" s="417"/>
      <c r="BJ403" s="417"/>
      <c r="BK403" s="417"/>
      <c r="BL403" s="417"/>
      <c r="BM403" s="417"/>
      <c r="BN403" s="417"/>
      <c r="BO403" s="417"/>
      <c r="BP403" s="417"/>
      <c r="BQ403" s="417"/>
    </row>
    <row r="404" s="422" customFormat="true" ht="25.15" customHeight="true" x14ac:dyDescent="0.2">
      <c r="B404" s="1058"/>
      <c r="C404" s="1152" t="s">
        <v>244</v>
      </c>
      <c r="D404" s="1151"/>
      <c r="E404" s="774">
        <v>0.77841982459517323</v>
      </c>
      <c r="F404" s="728"/>
      <c r="G404" s="728"/>
      <c r="H404" s="1151" t="s">
        <v>245</v>
      </c>
      <c r="I404" s="1151"/>
      <c r="J404" s="775">
        <v>-0.81229396057380399</v>
      </c>
      <c r="K404" s="728"/>
      <c r="L404" s="728"/>
      <c r="M404" s="1151" t="s">
        <v>246</v>
      </c>
      <c r="N404" s="1151"/>
      <c r="O404" s="776">
        <v>-0.71110033294333574</v>
      </c>
      <c r="P404" s="728"/>
      <c r="Q404" s="728"/>
      <c r="R404" s="415"/>
      <c r="S404" s="415"/>
      <c r="T404" s="415"/>
      <c r="U404" s="415"/>
      <c r="V404" s="415"/>
      <c r="W404" s="415"/>
      <c r="X404" s="415"/>
      <c r="Y404" s="415"/>
      <c r="Z404" s="415"/>
      <c r="AA404" s="415"/>
      <c r="AB404" s="415"/>
      <c r="AC404" s="415"/>
      <c r="AD404" s="415"/>
      <c r="AE404" s="415"/>
      <c r="AF404" s="415"/>
      <c r="AG404" s="415"/>
      <c r="AH404" s="415"/>
      <c r="AI404" s="415"/>
      <c r="AJ404" s="415"/>
      <c r="AK404" s="415"/>
      <c r="AL404" s="415"/>
      <c r="AM404" s="415"/>
      <c r="AN404" s="415"/>
      <c r="AO404" s="415"/>
      <c r="AP404" s="415"/>
      <c r="AQ404" s="415"/>
      <c r="AR404" s="415"/>
      <c r="AS404" s="415"/>
      <c r="AT404" s="415"/>
      <c r="AU404" s="415"/>
      <c r="AV404" s="415"/>
      <c r="AW404" s="415"/>
      <c r="AX404" s="415"/>
      <c r="AY404" s="415"/>
      <c r="BA404" s="417"/>
      <c r="BB404" s="494"/>
      <c r="BC404" s="417"/>
      <c r="BD404" s="417"/>
      <c r="BE404" s="417"/>
      <c r="BF404" s="417"/>
      <c r="BG404" s="417"/>
      <c r="BH404" s="417"/>
      <c r="BI404" s="417"/>
      <c r="BJ404" s="417"/>
      <c r="BK404" s="417"/>
      <c r="BL404" s="417"/>
      <c r="BM404" s="417"/>
      <c r="BN404" s="417"/>
      <c r="BO404" s="417"/>
      <c r="BP404" s="417"/>
      <c r="BQ404" s="417"/>
    </row>
    <row r="405" s="422" customFormat="true" ht="25.15" customHeight="true" x14ac:dyDescent="0.2">
      <c r="B405" s="1058"/>
      <c r="C405" s="1152" t="s">
        <v>245</v>
      </c>
      <c r="D405" s="1151"/>
      <c r="E405" s="774">
        <v>-0.77810919750292884</v>
      </c>
      <c r="F405" s="728"/>
      <c r="G405" s="728"/>
      <c r="H405" s="1151" t="s">
        <v>244</v>
      </c>
      <c r="I405" s="1151"/>
      <c r="J405" s="775">
        <v>0.78586910629575402</v>
      </c>
      <c r="K405" s="728"/>
      <c r="L405" s="728"/>
      <c r="M405" s="1151" t="s">
        <v>243</v>
      </c>
      <c r="N405" s="1151"/>
      <c r="O405" s="776">
        <v>0.69979055813380109</v>
      </c>
      <c r="P405" s="728"/>
      <c r="Q405" s="728"/>
      <c r="R405" s="415"/>
      <c r="S405" s="415"/>
      <c r="T405" s="415"/>
      <c r="U405" s="415"/>
      <c r="V405" s="415"/>
      <c r="W405" s="415"/>
      <c r="X405" s="415"/>
      <c r="Y405" s="415"/>
      <c r="Z405" s="415"/>
      <c r="AA405" s="415"/>
      <c r="AB405" s="415"/>
      <c r="AC405" s="415"/>
      <c r="AD405" s="415"/>
      <c r="AE405" s="415"/>
      <c r="AF405" s="415"/>
      <c r="AG405" s="415"/>
      <c r="AH405" s="415"/>
      <c r="AI405" s="415"/>
      <c r="AJ405" s="415"/>
      <c r="AK405" s="415"/>
      <c r="AL405" s="415"/>
      <c r="AM405" s="415"/>
      <c r="AN405" s="415"/>
      <c r="AO405" s="415"/>
      <c r="AP405" s="415"/>
      <c r="AQ405" s="415"/>
      <c r="AR405" s="415"/>
      <c r="AS405" s="415"/>
      <c r="AT405" s="415"/>
      <c r="AU405" s="415"/>
      <c r="AV405" s="415"/>
      <c r="AW405" s="415"/>
      <c r="AX405" s="415"/>
      <c r="AY405" s="415"/>
      <c r="BA405" s="417"/>
      <c r="BB405" s="494"/>
      <c r="BC405" s="417"/>
      <c r="BD405" s="417"/>
      <c r="BE405" s="417"/>
      <c r="BF405" s="417"/>
      <c r="BG405" s="417"/>
      <c r="BH405" s="417"/>
      <c r="BI405" s="417"/>
      <c r="BJ405" s="417"/>
      <c r="BK405" s="417"/>
      <c r="BL405" s="417"/>
      <c r="BM405" s="417"/>
      <c r="BN405" s="417"/>
      <c r="BO405" s="417"/>
      <c r="BP405" s="417"/>
      <c r="BQ405" s="417"/>
    </row>
    <row r="406" s="422" customFormat="true" ht="25.15" customHeight="true" x14ac:dyDescent="0.2">
      <c r="B406" s="1058"/>
      <c r="C406" s="1152" t="s">
        <v>246</v>
      </c>
      <c r="D406" s="1151"/>
      <c r="E406" s="774">
        <v>-0.77140083574375062</v>
      </c>
      <c r="F406" s="728"/>
      <c r="G406" s="728"/>
      <c r="H406" s="1151" t="s">
        <v>246</v>
      </c>
      <c r="I406" s="1151"/>
      <c r="J406" s="775">
        <v>-0.76614444909431068</v>
      </c>
      <c r="K406" s="728"/>
      <c r="L406" s="728"/>
      <c r="M406" s="1151" t="s">
        <v>245</v>
      </c>
      <c r="N406" s="1151"/>
      <c r="O406" s="776">
        <v>-0.69635028902491192</v>
      </c>
      <c r="P406" s="728"/>
      <c r="Q406" s="728"/>
      <c r="R406" s="415"/>
      <c r="S406" s="415"/>
      <c r="T406" s="415"/>
      <c r="U406" s="415"/>
      <c r="V406" s="415"/>
      <c r="W406" s="415"/>
      <c r="X406" s="415"/>
      <c r="Y406" s="415"/>
      <c r="Z406" s="415"/>
      <c r="AA406" s="415"/>
      <c r="AB406" s="415"/>
      <c r="AC406" s="415"/>
      <c r="AD406" s="415"/>
      <c r="AE406" s="415"/>
      <c r="AF406" s="415"/>
      <c r="AG406" s="415"/>
      <c r="AH406" s="415"/>
      <c r="AI406" s="415"/>
      <c r="AJ406" s="415"/>
      <c r="AK406" s="415"/>
      <c r="AL406" s="415"/>
      <c r="AM406" s="415"/>
      <c r="AN406" s="415"/>
      <c r="AO406" s="415"/>
      <c r="AP406" s="415"/>
      <c r="AQ406" s="415"/>
      <c r="AR406" s="415"/>
      <c r="AS406" s="415"/>
      <c r="AT406" s="415"/>
      <c r="AU406" s="415"/>
      <c r="AV406" s="415"/>
      <c r="AW406" s="415"/>
      <c r="AX406" s="415"/>
      <c r="AY406" s="415"/>
      <c r="BA406" s="417"/>
      <c r="BB406" s="494"/>
      <c r="BC406" s="417"/>
      <c r="BD406" s="417"/>
      <c r="BE406" s="417"/>
      <c r="BF406" s="417"/>
      <c r="BG406" s="417"/>
      <c r="BH406" s="417"/>
      <c r="BI406" s="417"/>
      <c r="BJ406" s="417"/>
      <c r="BK406" s="417"/>
      <c r="BL406" s="417"/>
      <c r="BM406" s="417"/>
      <c r="BN406" s="417"/>
      <c r="BO406" s="417"/>
      <c r="BP406" s="417"/>
      <c r="BQ406" s="417"/>
    </row>
    <row r="407" s="422" customFormat="true" ht="25.15" customHeight="true" x14ac:dyDescent="0.2">
      <c r="B407" s="1058"/>
      <c r="C407" s="1152" t="s">
        <v>247</v>
      </c>
      <c r="D407" s="1151"/>
      <c r="E407" s="774">
        <v>0.75221354515942185</v>
      </c>
      <c r="F407" s="728"/>
      <c r="G407" s="728"/>
      <c r="H407" s="1151" t="s">
        <v>248</v>
      </c>
      <c r="I407" s="1151"/>
      <c r="J407" s="775">
        <v>0.74484761958557266</v>
      </c>
      <c r="K407" s="728"/>
      <c r="L407" s="728"/>
      <c r="M407" s="1151" t="s">
        <v>249</v>
      </c>
      <c r="N407" s="1151"/>
      <c r="O407" s="776">
        <v>0.68909066795904061</v>
      </c>
      <c r="P407" s="728"/>
      <c r="Q407" s="728"/>
      <c r="R407" s="415"/>
      <c r="S407" s="415"/>
      <c r="T407" s="415"/>
      <c r="U407" s="415"/>
      <c r="V407" s="415"/>
      <c r="W407" s="415"/>
      <c r="X407" s="415"/>
      <c r="Y407" s="415"/>
      <c r="Z407" s="415"/>
      <c r="AA407" s="415"/>
      <c r="AB407" s="415"/>
      <c r="AC407" s="415"/>
      <c r="AD407" s="415"/>
      <c r="AE407" s="415"/>
      <c r="AF407" s="415"/>
      <c r="AG407" s="415"/>
      <c r="AH407" s="415"/>
      <c r="AI407" s="415"/>
      <c r="AJ407" s="415"/>
      <c r="AK407" s="415"/>
      <c r="AL407" s="415"/>
      <c r="AM407" s="415"/>
      <c r="AN407" s="415"/>
      <c r="AO407" s="415"/>
      <c r="AP407" s="415"/>
      <c r="AQ407" s="415"/>
      <c r="AR407" s="415"/>
      <c r="AS407" s="415"/>
      <c r="AT407" s="415"/>
      <c r="AU407" s="415"/>
      <c r="AV407" s="415"/>
      <c r="AW407" s="415"/>
      <c r="AX407" s="415"/>
      <c r="AY407" s="415"/>
      <c r="BA407" s="417"/>
      <c r="BB407" s="494"/>
      <c r="BC407" s="417"/>
      <c r="BD407" s="417"/>
      <c r="BE407" s="417"/>
      <c r="BF407" s="417"/>
      <c r="BG407" s="417"/>
      <c r="BH407" s="417"/>
      <c r="BI407" s="417"/>
      <c r="BJ407" s="417"/>
      <c r="BK407" s="417"/>
      <c r="BL407" s="417"/>
      <c r="BM407" s="417"/>
      <c r="BN407" s="417"/>
      <c r="BO407" s="417"/>
      <c r="BP407" s="417"/>
      <c r="BQ407" s="417"/>
    </row>
    <row r="408" s="422" customFormat="true" ht="25.15" customHeight="true" x14ac:dyDescent="0.2">
      <c r="B408" s="1058"/>
      <c r="C408" s="1152" t="s">
        <v>249</v>
      </c>
      <c r="D408" s="1151"/>
      <c r="E408" s="774">
        <v>0.72567647940659963</v>
      </c>
      <c r="F408" s="728"/>
      <c r="G408" s="728"/>
      <c r="H408" s="1151" t="s">
        <v>250</v>
      </c>
      <c r="I408" s="1151"/>
      <c r="J408" s="775">
        <v>0.73843978187082426</v>
      </c>
      <c r="K408" s="728"/>
      <c r="L408" s="728"/>
      <c r="M408" s="1151" t="s">
        <v>247</v>
      </c>
      <c r="N408" s="1151"/>
      <c r="O408" s="776">
        <v>0.67930565946858323</v>
      </c>
      <c r="P408" s="728"/>
      <c r="Q408" s="728"/>
      <c r="R408" s="415"/>
      <c r="S408" s="415"/>
      <c r="T408" s="415"/>
      <c r="U408" s="415"/>
      <c r="V408" s="415"/>
      <c r="W408" s="415"/>
      <c r="X408" s="415"/>
      <c r="Y408" s="415"/>
      <c r="Z408" s="415"/>
      <c r="AA408" s="415"/>
      <c r="AB408" s="415"/>
      <c r="AC408" s="415"/>
      <c r="AD408" s="415"/>
      <c r="AE408" s="415"/>
      <c r="AF408" s="415"/>
      <c r="AG408" s="415"/>
      <c r="AH408" s="415"/>
      <c r="AI408" s="415"/>
      <c r="AJ408" s="415"/>
      <c r="AK408" s="415"/>
      <c r="AL408" s="415"/>
      <c r="AM408" s="415"/>
      <c r="AN408" s="415"/>
      <c r="AO408" s="415"/>
      <c r="AP408" s="415"/>
      <c r="AQ408" s="415"/>
      <c r="AR408" s="415"/>
      <c r="AS408" s="415"/>
      <c r="AT408" s="415"/>
      <c r="AU408" s="415"/>
      <c r="AV408" s="415"/>
      <c r="AW408" s="415"/>
      <c r="AX408" s="415"/>
      <c r="AY408" s="415"/>
      <c r="BA408" s="417"/>
      <c r="BB408" s="494"/>
      <c r="BC408" s="417"/>
      <c r="BD408" s="417"/>
      <c r="BE408" s="417"/>
      <c r="BF408" s="417"/>
      <c r="BG408" s="417"/>
      <c r="BH408" s="417"/>
      <c r="BI408" s="417"/>
      <c r="BJ408" s="417"/>
      <c r="BK408" s="417"/>
      <c r="BL408" s="417"/>
      <c r="BM408" s="417"/>
      <c r="BN408" s="417"/>
      <c r="BO408" s="417"/>
      <c r="BP408" s="417"/>
      <c r="BQ408" s="417"/>
    </row>
    <row r="409" s="422" customFormat="true" ht="25.15" customHeight="true" x14ac:dyDescent="0.2">
      <c r="B409" s="1058"/>
      <c r="C409" s="1152" t="s">
        <v>250</v>
      </c>
      <c r="D409" s="1151"/>
      <c r="E409" s="774">
        <v>0.67947319995399025</v>
      </c>
      <c r="F409" s="728"/>
      <c r="G409" s="728"/>
      <c r="H409" s="1151" t="s">
        <v>247</v>
      </c>
      <c r="I409" s="1151"/>
      <c r="J409" s="775">
        <v>0.72393815725574151</v>
      </c>
      <c r="K409" s="728"/>
      <c r="L409" s="728"/>
      <c r="M409" s="1151" t="s">
        <v>251</v>
      </c>
      <c r="N409" s="1151"/>
      <c r="O409" s="776">
        <v>0.615883810000034</v>
      </c>
      <c r="P409" s="728"/>
      <c r="Q409" s="728"/>
      <c r="R409" s="415"/>
      <c r="S409" s="415"/>
      <c r="T409" s="415"/>
      <c r="U409" s="415"/>
      <c r="V409" s="415"/>
      <c r="W409" s="415"/>
      <c r="X409" s="415"/>
      <c r="Y409" s="415"/>
      <c r="Z409" s="415"/>
      <c r="AA409" s="415"/>
      <c r="AB409" s="415"/>
      <c r="AC409" s="415"/>
      <c r="AD409" s="415"/>
      <c r="AE409" s="415"/>
      <c r="AF409" s="415"/>
      <c r="AG409" s="415"/>
      <c r="AH409" s="415"/>
      <c r="AI409" s="415"/>
      <c r="AJ409" s="415"/>
      <c r="AK409" s="415"/>
      <c r="AL409" s="415"/>
      <c r="AM409" s="415"/>
      <c r="AN409" s="415"/>
      <c r="AO409" s="415"/>
      <c r="AP409" s="415"/>
      <c r="AQ409" s="415"/>
      <c r="AR409" s="415"/>
      <c r="AS409" s="415"/>
      <c r="AT409" s="415"/>
      <c r="AU409" s="415"/>
      <c r="AV409" s="415"/>
      <c r="AW409" s="415"/>
      <c r="AX409" s="415"/>
      <c r="AY409" s="415"/>
      <c r="BA409" s="417"/>
      <c r="BB409" s="494"/>
      <c r="BC409" s="417"/>
      <c r="BD409" s="417"/>
      <c r="BE409" s="417"/>
      <c r="BF409" s="417"/>
      <c r="BG409" s="417"/>
      <c r="BH409" s="417"/>
      <c r="BI409" s="417"/>
      <c r="BJ409" s="417"/>
      <c r="BK409" s="417"/>
      <c r="BL409" s="417"/>
      <c r="BM409" s="417"/>
      <c r="BN409" s="417"/>
      <c r="BO409" s="417"/>
      <c r="BP409" s="417"/>
      <c r="BQ409" s="417"/>
    </row>
    <row r="410" s="422" customFormat="true" ht="25.15" customHeight="true" x14ac:dyDescent="0.2">
      <c r="B410" s="1058"/>
      <c r="C410" s="1152" t="s">
        <v>248</v>
      </c>
      <c r="D410" s="1151"/>
      <c r="E410" s="774">
        <v>0.6562105341972384</v>
      </c>
      <c r="F410" s="728"/>
      <c r="G410" s="728"/>
      <c r="H410" s="1151" t="s">
        <v>252</v>
      </c>
      <c r="I410" s="1151"/>
      <c r="J410" s="775">
        <v>-0.65634125332923388</v>
      </c>
      <c r="K410" s="728"/>
      <c r="L410" s="728"/>
      <c r="M410" s="1151" t="s">
        <v>253</v>
      </c>
      <c r="N410" s="1151"/>
      <c r="O410" s="776">
        <v>0.59959148329135803</v>
      </c>
      <c r="P410" s="728"/>
      <c r="Q410" s="728"/>
      <c r="R410" s="415"/>
      <c r="S410" s="415"/>
      <c r="T410" s="415"/>
      <c r="U410" s="415"/>
      <c r="V410" s="415"/>
      <c r="W410" s="415"/>
      <c r="X410" s="415"/>
      <c r="Y410" s="415"/>
      <c r="Z410" s="415"/>
      <c r="AA410" s="415"/>
      <c r="AB410" s="415"/>
      <c r="AC410" s="415"/>
      <c r="AD410" s="415"/>
      <c r="AE410" s="415"/>
      <c r="AF410" s="415"/>
      <c r="AG410" s="415"/>
      <c r="AH410" s="415"/>
      <c r="AI410" s="415"/>
      <c r="AJ410" s="415"/>
      <c r="AK410" s="415"/>
      <c r="AL410" s="415"/>
      <c r="AM410" s="415"/>
      <c r="AN410" s="415"/>
      <c r="AO410" s="415"/>
      <c r="AP410" s="415"/>
      <c r="AQ410" s="415"/>
      <c r="AR410" s="415"/>
      <c r="AS410" s="415"/>
      <c r="AT410" s="415"/>
      <c r="AU410" s="415"/>
      <c r="AV410" s="415"/>
      <c r="AW410" s="415"/>
      <c r="AX410" s="415"/>
      <c r="AY410" s="415"/>
      <c r="BA410" s="417"/>
      <c r="BB410" s="494"/>
      <c r="BC410" s="417"/>
      <c r="BD410" s="417"/>
      <c r="BE410" s="417"/>
      <c r="BF410" s="417"/>
      <c r="BG410" s="417"/>
      <c r="BH410" s="417"/>
      <c r="BI410" s="417"/>
      <c r="BJ410" s="417"/>
      <c r="BK410" s="417"/>
      <c r="BL410" s="417"/>
      <c r="BM410" s="417"/>
      <c r="BN410" s="417"/>
      <c r="BO410" s="417"/>
      <c r="BP410" s="417"/>
      <c r="BQ410" s="417"/>
    </row>
    <row r="411" s="422" customFormat="true" ht="25.15" customHeight="true" x14ac:dyDescent="0.2">
      <c r="B411" s="1058"/>
      <c r="C411" s="1152" t="s">
        <v>253</v>
      </c>
      <c r="D411" s="1151"/>
      <c r="E411" s="774">
        <v>0.63334467919497095</v>
      </c>
      <c r="F411" s="728"/>
      <c r="G411" s="728"/>
      <c r="H411" s="1151" t="s">
        <v>249</v>
      </c>
      <c r="I411" s="1151"/>
      <c r="J411" s="775">
        <v>0.64880183910670841</v>
      </c>
      <c r="K411" s="728"/>
      <c r="L411" s="728"/>
      <c r="M411" s="1151" t="s">
        <v>250</v>
      </c>
      <c r="N411" s="1151"/>
      <c r="O411" s="776">
        <v>0.58199462902885479</v>
      </c>
      <c r="P411" s="728"/>
      <c r="Q411" s="728"/>
      <c r="R411" s="415"/>
      <c r="S411" s="415"/>
      <c r="T411" s="415"/>
      <c r="U411" s="415"/>
      <c r="V411" s="415"/>
      <c r="W411" s="415"/>
      <c r="X411" s="415"/>
      <c r="Y411" s="415"/>
      <c r="Z411" s="415"/>
      <c r="AA411" s="415"/>
      <c r="AB411" s="415"/>
      <c r="AC411" s="415"/>
      <c r="AD411" s="415"/>
      <c r="AE411" s="415"/>
      <c r="AF411" s="415"/>
      <c r="AG411" s="415"/>
      <c r="AH411" s="415"/>
      <c r="AI411" s="415"/>
      <c r="AJ411" s="415"/>
      <c r="AK411" s="415"/>
      <c r="AL411" s="415"/>
      <c r="AM411" s="415"/>
      <c r="AN411" s="415"/>
      <c r="AO411" s="415"/>
      <c r="AP411" s="415"/>
      <c r="AQ411" s="415"/>
      <c r="AR411" s="415"/>
      <c r="AS411" s="415"/>
      <c r="AT411" s="415"/>
      <c r="AU411" s="415"/>
      <c r="AV411" s="415"/>
      <c r="AW411" s="415"/>
      <c r="AX411" s="415"/>
      <c r="AY411" s="415"/>
      <c r="BA411" s="417"/>
      <c r="BB411" s="494"/>
      <c r="BC411" s="417"/>
      <c r="BD411" s="417"/>
      <c r="BE411" s="417"/>
      <c r="BF411" s="417"/>
      <c r="BG411" s="417"/>
      <c r="BH411" s="417"/>
      <c r="BI411" s="417"/>
      <c r="BJ411" s="417"/>
      <c r="BK411" s="417"/>
      <c r="BL411" s="417"/>
      <c r="BM411" s="417"/>
      <c r="BN411" s="417"/>
      <c r="BO411" s="417"/>
      <c r="BP411" s="417"/>
      <c r="BQ411" s="417"/>
    </row>
    <row r="412" s="422" customFormat="true" ht="25.15" customHeight="true" x14ac:dyDescent="0.2">
      <c r="B412" s="1058"/>
      <c r="C412" s="1152" t="s">
        <v>254</v>
      </c>
      <c r="D412" s="1151"/>
      <c r="E412" s="774">
        <v>0.62180994982548898</v>
      </c>
      <c r="F412" s="728"/>
      <c r="G412" s="728"/>
      <c r="H412" s="1151" t="s">
        <v>254</v>
      </c>
      <c r="I412" s="1151"/>
      <c r="J412" s="775">
        <v>0.63115299346810905</v>
      </c>
      <c r="K412" s="728"/>
      <c r="L412" s="728"/>
      <c r="M412" s="1151" t="s">
        <v>255</v>
      </c>
      <c r="N412" s="1151"/>
      <c r="O412" s="776">
        <v>0.57142999656724802</v>
      </c>
      <c r="P412" s="728"/>
      <c r="Q412" s="728"/>
      <c r="R412" s="415"/>
      <c r="S412" s="415"/>
      <c r="T412" s="415"/>
      <c r="U412" s="415"/>
      <c r="V412" s="415"/>
      <c r="W412" s="415"/>
      <c r="X412" s="415"/>
      <c r="Y412" s="415"/>
      <c r="Z412" s="415"/>
      <c r="AA412" s="415"/>
      <c r="AB412" s="415"/>
      <c r="AC412" s="415"/>
      <c r="AD412" s="415"/>
      <c r="AE412" s="415"/>
      <c r="AF412" s="415"/>
      <c r="AG412" s="415"/>
      <c r="AH412" s="415"/>
      <c r="AI412" s="415"/>
      <c r="AJ412" s="415"/>
      <c r="AK412" s="415"/>
      <c r="AL412" s="415"/>
      <c r="AM412" s="415"/>
      <c r="AN412" s="415"/>
      <c r="AO412" s="415"/>
      <c r="AP412" s="415"/>
      <c r="AQ412" s="415"/>
      <c r="AR412" s="415"/>
      <c r="AS412" s="415"/>
      <c r="AT412" s="415"/>
      <c r="AU412" s="415"/>
      <c r="AV412" s="415"/>
      <c r="AW412" s="415"/>
      <c r="AX412" s="415"/>
      <c r="AY412" s="415"/>
      <c r="BA412" s="417"/>
      <c r="BB412" s="494"/>
      <c r="BC412" s="417"/>
      <c r="BD412" s="417"/>
      <c r="BE412" s="417"/>
      <c r="BF412" s="417"/>
      <c r="BG412" s="417"/>
      <c r="BH412" s="417"/>
      <c r="BI412" s="417"/>
      <c r="BJ412" s="417"/>
      <c r="BK412" s="417"/>
      <c r="BL412" s="417"/>
      <c r="BM412" s="417"/>
      <c r="BN412" s="417"/>
      <c r="BO412" s="417"/>
      <c r="BP412" s="417"/>
      <c r="BQ412" s="417"/>
    </row>
    <row r="413" s="422" customFormat="true" ht="25.15" customHeight="true" x14ac:dyDescent="0.2">
      <c r="B413" s="1058"/>
      <c r="C413" s="1152" t="s">
        <v>251</v>
      </c>
      <c r="D413" s="1151"/>
      <c r="E413" s="774">
        <v>0.61986823647807843</v>
      </c>
      <c r="F413" s="728"/>
      <c r="G413" s="728"/>
      <c r="H413" s="1151" t="s">
        <v>256</v>
      </c>
      <c r="I413" s="1151"/>
      <c r="J413" s="775">
        <v>0.58722789225489003</v>
      </c>
      <c r="K413" s="728"/>
      <c r="L413" s="728"/>
      <c r="M413" s="1151" t="s">
        <v>256</v>
      </c>
      <c r="N413" s="1151"/>
      <c r="O413" s="776">
        <v>0.55633520900983235</v>
      </c>
      <c r="P413" s="728"/>
      <c r="Q413" s="728"/>
      <c r="R413" s="415"/>
      <c r="S413" s="415"/>
      <c r="T413" s="415"/>
      <c r="U413" s="415"/>
      <c r="V413" s="415"/>
      <c r="W413" s="415"/>
      <c r="X413" s="415"/>
      <c r="Y413" s="415"/>
      <c r="Z413" s="415"/>
      <c r="AA413" s="415"/>
      <c r="AB413" s="415"/>
      <c r="AC413" s="415"/>
      <c r="AD413" s="415"/>
      <c r="AE413" s="415"/>
      <c r="AF413" s="415"/>
      <c r="AG413" s="415"/>
      <c r="AH413" s="415"/>
      <c r="AI413" s="415"/>
      <c r="AJ413" s="415"/>
      <c r="AK413" s="415"/>
      <c r="AL413" s="415"/>
      <c r="AM413" s="415"/>
      <c r="AN413" s="415"/>
      <c r="AO413" s="415"/>
      <c r="AP413" s="415"/>
      <c r="AQ413" s="415"/>
      <c r="AR413" s="415"/>
      <c r="AS413" s="415"/>
      <c r="AT413" s="415"/>
      <c r="AU413" s="415"/>
      <c r="AV413" s="415"/>
      <c r="AW413" s="415"/>
      <c r="AX413" s="415"/>
      <c r="AY413" s="415"/>
      <c r="BA413" s="417"/>
      <c r="BB413" s="494"/>
      <c r="BC413" s="417"/>
      <c r="BD413" s="417"/>
      <c r="BE413" s="417"/>
      <c r="BF413" s="417"/>
      <c r="BG413" s="417"/>
      <c r="BH413" s="417"/>
      <c r="BI413" s="417"/>
      <c r="BJ413" s="417"/>
      <c r="BK413" s="417"/>
      <c r="BL413" s="417"/>
      <c r="BM413" s="417"/>
      <c r="BN413" s="417"/>
      <c r="BO413" s="417"/>
      <c r="BP413" s="417"/>
      <c r="BQ413" s="417"/>
    </row>
    <row r="414" s="422" customFormat="true" ht="25.15" customHeight="true" x14ac:dyDescent="0.2">
      <c r="B414" s="1058"/>
      <c r="C414" s="1152" t="s">
        <v>256</v>
      </c>
      <c r="D414" s="1151"/>
      <c r="E414" s="774">
        <v>0.59673377626043744</v>
      </c>
      <c r="F414" s="728"/>
      <c r="G414" s="728"/>
      <c r="H414" s="1151" t="s">
        <v>251</v>
      </c>
      <c r="I414" s="1151"/>
      <c r="J414" s="775">
        <v>0.54990649141724068</v>
      </c>
      <c r="K414" s="728"/>
      <c r="L414" s="728"/>
      <c r="M414" s="1151" t="s">
        <v>248</v>
      </c>
      <c r="N414" s="1151"/>
      <c r="O414" s="776">
        <v>0.54367169970805462</v>
      </c>
      <c r="P414" s="728"/>
      <c r="Q414" s="728"/>
      <c r="R414" s="415"/>
      <c r="S414" s="415"/>
      <c r="T414" s="415"/>
      <c r="U414" s="415"/>
      <c r="V414" s="415"/>
      <c r="W414" s="415"/>
      <c r="X414" s="415"/>
      <c r="Y414" s="415"/>
      <c r="Z414" s="415"/>
      <c r="AA414" s="415"/>
      <c r="AB414" s="415"/>
      <c r="AC414" s="415"/>
      <c r="AD414" s="415"/>
      <c r="AE414" s="415"/>
      <c r="AF414" s="415"/>
      <c r="AG414" s="415"/>
      <c r="AH414" s="415"/>
      <c r="AI414" s="415"/>
      <c r="AJ414" s="415"/>
      <c r="AK414" s="415"/>
      <c r="AL414" s="415"/>
      <c r="AM414" s="415"/>
      <c r="AN414" s="415"/>
      <c r="AO414" s="415"/>
      <c r="AP414" s="415"/>
      <c r="AQ414" s="415"/>
      <c r="AR414" s="415"/>
      <c r="AS414" s="415"/>
      <c r="AT414" s="415"/>
      <c r="AU414" s="415"/>
      <c r="AV414" s="415"/>
      <c r="AW414" s="415"/>
      <c r="AX414" s="415"/>
      <c r="AY414" s="415"/>
      <c r="BA414" s="417"/>
      <c r="BB414" s="494"/>
      <c r="BC414" s="417"/>
      <c r="BD414" s="417"/>
      <c r="BE414" s="417"/>
      <c r="BF414" s="417"/>
      <c r="BG414" s="417"/>
      <c r="BH414" s="417"/>
      <c r="BI414" s="417"/>
      <c r="BJ414" s="417"/>
      <c r="BK414" s="417"/>
      <c r="BL414" s="417"/>
      <c r="BM414" s="417"/>
      <c r="BN414" s="417"/>
      <c r="BO414" s="417"/>
      <c r="BP414" s="417"/>
      <c r="BQ414" s="417"/>
    </row>
    <row r="415" s="422" customFormat="true" ht="25.15" customHeight="true" x14ac:dyDescent="0.2">
      <c r="B415" s="1058"/>
      <c r="C415" s="1152" t="s">
        <v>255</v>
      </c>
      <c r="D415" s="1151"/>
      <c r="E415" s="774">
        <v>0.57161039061414765</v>
      </c>
      <c r="F415" s="728"/>
      <c r="G415" s="728"/>
      <c r="H415" s="1151" t="s">
        <v>257</v>
      </c>
      <c r="I415" s="1151"/>
      <c r="J415" s="775">
        <v>0.54514160729897687</v>
      </c>
      <c r="K415" s="728"/>
      <c r="L415" s="728"/>
      <c r="M415" s="1151" t="s">
        <v>254</v>
      </c>
      <c r="N415" s="1151"/>
      <c r="O415" s="776">
        <v>0.47195266019515902</v>
      </c>
      <c r="P415" s="728"/>
      <c r="Q415" s="728"/>
      <c r="R415" s="415"/>
      <c r="S415" s="415"/>
      <c r="T415" s="415"/>
      <c r="U415" s="415"/>
      <c r="V415" s="415"/>
      <c r="W415" s="415"/>
      <c r="X415" s="415"/>
      <c r="Y415" s="415"/>
      <c r="Z415" s="415"/>
      <c r="AA415" s="415"/>
      <c r="AB415" s="415"/>
      <c r="AC415" s="415"/>
      <c r="AD415" s="415"/>
      <c r="AE415" s="415"/>
      <c r="AF415" s="415"/>
      <c r="AG415" s="415"/>
      <c r="AH415" s="415"/>
      <c r="AI415" s="415"/>
      <c r="AJ415" s="415"/>
      <c r="AK415" s="415"/>
      <c r="AL415" s="415"/>
      <c r="AM415" s="415"/>
      <c r="AN415" s="415"/>
      <c r="AO415" s="415"/>
      <c r="AP415" s="415"/>
      <c r="AQ415" s="415"/>
      <c r="AR415" s="415"/>
      <c r="AS415" s="415"/>
      <c r="AT415" s="415"/>
      <c r="AU415" s="415"/>
      <c r="AV415" s="415"/>
      <c r="AW415" s="415"/>
      <c r="AX415" s="415"/>
      <c r="AY415" s="415"/>
      <c r="BA415" s="417"/>
      <c r="BB415" s="494"/>
      <c r="BC415" s="417"/>
      <c r="BD415" s="417"/>
      <c r="BE415" s="417"/>
      <c r="BF415" s="417"/>
      <c r="BG415" s="417"/>
      <c r="BH415" s="417"/>
      <c r="BI415" s="417"/>
      <c r="BJ415" s="417"/>
      <c r="BK415" s="417"/>
      <c r="BL415" s="417"/>
      <c r="BM415" s="417"/>
      <c r="BN415" s="417"/>
      <c r="BO415" s="417"/>
      <c r="BP415" s="417"/>
      <c r="BQ415" s="417"/>
    </row>
    <row r="416" s="422" customFormat="true" ht="25.15" customHeight="true" x14ac:dyDescent="0.2">
      <c r="B416" s="1058"/>
      <c r="C416" s="1152" t="s">
        <v>257</v>
      </c>
      <c r="D416" s="1151"/>
      <c r="E416" s="774">
        <v>0.55009681862639548</v>
      </c>
      <c r="F416" s="728"/>
      <c r="G416" s="728"/>
      <c r="H416" s="1151" t="s">
        <v>255</v>
      </c>
      <c r="I416" s="1151"/>
      <c r="J416" s="775">
        <v>0.52320992303451042</v>
      </c>
      <c r="K416" s="728"/>
      <c r="L416" s="728"/>
      <c r="M416" s="1151" t="s">
        <v>257</v>
      </c>
      <c r="N416" s="1151"/>
      <c r="O416" s="776">
        <v>0.45134029426325384</v>
      </c>
      <c r="P416" s="728"/>
      <c r="Q416" s="728"/>
      <c r="R416" s="415"/>
      <c r="S416" s="415"/>
      <c r="T416" s="415"/>
      <c r="U416" s="415"/>
      <c r="V416" s="415"/>
      <c r="W416" s="415"/>
      <c r="X416" s="415"/>
      <c r="Y416" s="415"/>
      <c r="Z416" s="415"/>
      <c r="AA416" s="415"/>
      <c r="AB416" s="415"/>
      <c r="AC416" s="415"/>
      <c r="AD416" s="415"/>
      <c r="AE416" s="415"/>
      <c r="AF416" s="415"/>
      <c r="AG416" s="415"/>
      <c r="AH416" s="415"/>
      <c r="AI416" s="415"/>
      <c r="AJ416" s="415"/>
      <c r="AK416" s="415"/>
      <c r="AL416" s="415"/>
      <c r="AM416" s="415"/>
      <c r="AN416" s="415"/>
      <c r="AO416" s="415"/>
      <c r="AP416" s="415"/>
      <c r="AQ416" s="415"/>
      <c r="AR416" s="415"/>
      <c r="AS416" s="415"/>
      <c r="AT416" s="415"/>
      <c r="AU416" s="415"/>
      <c r="AV416" s="415"/>
      <c r="AW416" s="415"/>
      <c r="AX416" s="415"/>
      <c r="AY416" s="415"/>
      <c r="BA416" s="417"/>
      <c r="BB416" s="494"/>
      <c r="BC416" s="417"/>
      <c r="BD416" s="417"/>
      <c r="BE416" s="417"/>
      <c r="BF416" s="417"/>
      <c r="BG416" s="417"/>
      <c r="BH416" s="417"/>
      <c r="BI416" s="417"/>
      <c r="BJ416" s="417"/>
      <c r="BK416" s="417"/>
      <c r="BL416" s="417"/>
      <c r="BM416" s="417"/>
      <c r="BN416" s="417"/>
      <c r="BO416" s="417"/>
      <c r="BP416" s="417"/>
      <c r="BQ416" s="417"/>
    </row>
    <row r="417" s="422" customFormat="true" ht="25.15" customHeight="true" x14ac:dyDescent="0.2">
      <c r="B417" s="1058"/>
      <c r="C417" s="1152" t="s">
        <v>252</v>
      </c>
      <c r="D417" s="1151"/>
      <c r="E417" s="774">
        <v>-0.49136631756998844</v>
      </c>
      <c r="F417" s="728"/>
      <c r="G417" s="728"/>
      <c r="H417" s="1151" t="s">
        <v>258</v>
      </c>
      <c r="I417" s="1151"/>
      <c r="J417" s="775">
        <v>0.47038757652528718</v>
      </c>
      <c r="K417" s="728"/>
      <c r="L417" s="728"/>
      <c r="M417" s="1151" t="s">
        <v>258</v>
      </c>
      <c r="N417" s="1151"/>
      <c r="O417" s="776">
        <v>0.39650009617142029</v>
      </c>
      <c r="P417" s="728"/>
      <c r="Q417" s="728"/>
      <c r="R417" s="415"/>
      <c r="S417" s="415"/>
      <c r="T417" s="415"/>
      <c r="U417" s="415"/>
      <c r="V417" s="415"/>
      <c r="W417" s="415"/>
      <c r="X417" s="415"/>
      <c r="Y417" s="415"/>
      <c r="Z417" s="415"/>
      <c r="AA417" s="415"/>
      <c r="AB417" s="415"/>
      <c r="AC417" s="415"/>
      <c r="AD417" s="415"/>
      <c r="AE417" s="415"/>
      <c r="AF417" s="415"/>
      <c r="AG417" s="415"/>
      <c r="AH417" s="415"/>
      <c r="AI417" s="415"/>
      <c r="AJ417" s="415"/>
      <c r="AK417" s="415"/>
      <c r="AL417" s="415"/>
      <c r="AM417" s="415"/>
      <c r="AN417" s="415"/>
      <c r="AO417" s="415"/>
      <c r="AP417" s="415"/>
      <c r="AQ417" s="415"/>
      <c r="AR417" s="415"/>
      <c r="AS417" s="415"/>
      <c r="AT417" s="415"/>
      <c r="AU417" s="415"/>
      <c r="AV417" s="415"/>
      <c r="AW417" s="415"/>
      <c r="AX417" s="415"/>
      <c r="AY417" s="415"/>
      <c r="BA417" s="417"/>
      <c r="BB417" s="494"/>
      <c r="BC417" s="417"/>
      <c r="BD417" s="417"/>
      <c r="BE417" s="417"/>
      <c r="BF417" s="417"/>
      <c r="BG417" s="417"/>
      <c r="BH417" s="417"/>
      <c r="BI417" s="417"/>
      <c r="BJ417" s="417"/>
      <c r="BK417" s="417"/>
      <c r="BL417" s="417"/>
      <c r="BM417" s="417"/>
      <c r="BN417" s="417"/>
      <c r="BO417" s="417"/>
      <c r="BP417" s="417"/>
      <c r="BQ417" s="417"/>
    </row>
    <row r="418" s="422" customFormat="true" ht="25.15" customHeight="true" x14ac:dyDescent="0.2">
      <c r="B418" s="1058"/>
      <c r="C418" s="1152" t="s">
        <v>258</v>
      </c>
      <c r="D418" s="1151"/>
      <c r="E418" s="774">
        <v>0.47618371920839597</v>
      </c>
      <c r="F418" s="728"/>
      <c r="G418" s="728"/>
      <c r="H418" s="1151" t="s">
        <v>253</v>
      </c>
      <c r="I418" s="1151"/>
      <c r="J418" s="775">
        <v>0.4401545370405438</v>
      </c>
      <c r="K418" s="728"/>
      <c r="L418" s="728"/>
      <c r="M418" s="1151" t="s">
        <v>252</v>
      </c>
      <c r="N418" s="1151"/>
      <c r="O418" s="776">
        <v>-0.37526580919979768</v>
      </c>
      <c r="P418" s="728"/>
      <c r="Q418" s="728"/>
      <c r="R418" s="415"/>
      <c r="S418" s="415"/>
      <c r="T418" s="415"/>
      <c r="U418" s="415"/>
      <c r="V418" s="415"/>
      <c r="W418" s="415"/>
      <c r="X418" s="415"/>
      <c r="Y418" s="415"/>
      <c r="Z418" s="415"/>
      <c r="AA418" s="415"/>
      <c r="AB418" s="415"/>
      <c r="AC418" s="415"/>
      <c r="AD418" s="415"/>
      <c r="AE418" s="415"/>
      <c r="AF418" s="415"/>
      <c r="AG418" s="415"/>
      <c r="AH418" s="415"/>
      <c r="AI418" s="415"/>
      <c r="AJ418" s="415"/>
      <c r="AK418" s="415"/>
      <c r="AL418" s="415"/>
      <c r="AM418" s="415"/>
      <c r="AN418" s="415"/>
      <c r="AO418" s="415"/>
      <c r="AP418" s="415"/>
      <c r="AQ418" s="415"/>
      <c r="AR418" s="415"/>
      <c r="AS418" s="415"/>
      <c r="AT418" s="415"/>
      <c r="AU418" s="415"/>
      <c r="AV418" s="415"/>
      <c r="AW418" s="415"/>
      <c r="AX418" s="415"/>
      <c r="AY418" s="415"/>
      <c r="BA418" s="417"/>
      <c r="BB418" s="494"/>
      <c r="BC418" s="417"/>
      <c r="BD418" s="417"/>
      <c r="BE418" s="417"/>
      <c r="BF418" s="417"/>
      <c r="BG418" s="417"/>
      <c r="BH418" s="417"/>
      <c r="BI418" s="417"/>
      <c r="BJ418" s="417"/>
      <c r="BK418" s="417"/>
      <c r="BL418" s="417"/>
      <c r="BM418" s="417"/>
      <c r="BN418" s="417"/>
      <c r="BO418" s="417"/>
      <c r="BP418" s="417"/>
      <c r="BQ418" s="417"/>
    </row>
    <row r="419" s="422" customFormat="true" ht="25.15" customHeight="true" x14ac:dyDescent="0.2">
      <c r="B419" s="1058"/>
      <c r="C419" s="1152" t="s">
        <v>250</v>
      </c>
      <c r="D419" s="1151"/>
      <c r="E419" s="774">
        <v>0.38791576157760099</v>
      </c>
      <c r="F419" s="728"/>
      <c r="G419" s="728"/>
      <c r="H419" s="1151" t="s">
        <v>259</v>
      </c>
      <c r="I419" s="1151"/>
      <c r="J419" s="775">
        <v>0.41923042766599272</v>
      </c>
      <c r="K419" s="728"/>
      <c r="L419" s="728"/>
      <c r="M419" s="1151" t="s">
        <v>260</v>
      </c>
      <c r="N419" s="1151"/>
      <c r="O419" s="776">
        <v>0.35849775379063975</v>
      </c>
      <c r="P419" s="728"/>
      <c r="Q419" s="728"/>
      <c r="R419" s="415"/>
      <c r="S419" s="415"/>
      <c r="T419" s="415"/>
      <c r="U419" s="415"/>
      <c r="V419" s="415"/>
      <c r="W419" s="415"/>
      <c r="X419" s="415"/>
      <c r="Y419" s="415"/>
      <c r="Z419" s="415"/>
      <c r="AA419" s="415"/>
      <c r="AB419" s="415"/>
      <c r="AC419" s="415"/>
      <c r="AD419" s="415"/>
      <c r="AE419" s="415"/>
      <c r="AF419" s="415"/>
      <c r="AG419" s="415"/>
      <c r="AH419" s="415"/>
      <c r="AI419" s="415"/>
      <c r="AJ419" s="415"/>
      <c r="AK419" s="415"/>
      <c r="AL419" s="415"/>
      <c r="AM419" s="415"/>
      <c r="AN419" s="415"/>
      <c r="AO419" s="415"/>
      <c r="AP419" s="415"/>
      <c r="AQ419" s="415"/>
      <c r="AR419" s="415"/>
      <c r="AS419" s="415"/>
      <c r="AT419" s="415"/>
      <c r="AU419" s="415"/>
      <c r="AV419" s="415"/>
      <c r="AW419" s="415"/>
      <c r="AX419" s="415"/>
      <c r="AY419" s="415"/>
      <c r="BA419" s="417"/>
      <c r="BB419" s="494"/>
      <c r="BC419" s="417"/>
      <c r="BD419" s="417"/>
      <c r="BE419" s="417"/>
      <c r="BF419" s="417"/>
      <c r="BG419" s="417"/>
      <c r="BH419" s="417"/>
      <c r="BI419" s="417"/>
      <c r="BJ419" s="417"/>
      <c r="BK419" s="417"/>
      <c r="BL419" s="417"/>
      <c r="BM419" s="417"/>
      <c r="BN419" s="417"/>
      <c r="BO419" s="417"/>
      <c r="BP419" s="417"/>
      <c r="BQ419" s="417"/>
    </row>
    <row r="420" s="422" customFormat="true" ht="25.15" customHeight="true" x14ac:dyDescent="0.2">
      <c r="B420" s="1058"/>
      <c r="C420" s="1152" t="s">
        <v>261</v>
      </c>
      <c r="D420" s="1151"/>
      <c r="E420" s="774">
        <v>0.37544642263335393</v>
      </c>
      <c r="F420" s="728"/>
      <c r="G420" s="728"/>
      <c r="H420" s="1151" t="s">
        <v>261</v>
      </c>
      <c r="I420" s="1151"/>
      <c r="J420" s="775">
        <v>0.41373383622851578</v>
      </c>
      <c r="K420" s="728"/>
      <c r="L420" s="728"/>
      <c r="M420" s="1151" t="s">
        <v>261</v>
      </c>
      <c r="N420" s="1151"/>
      <c r="O420" s="776">
        <v>0.35636660722404756</v>
      </c>
      <c r="P420" s="728"/>
      <c r="Q420" s="728"/>
      <c r="R420" s="415"/>
      <c r="S420" s="415"/>
      <c r="T420" s="415"/>
      <c r="U420" s="415"/>
      <c r="V420" s="415"/>
      <c r="W420" s="415"/>
      <c r="X420" s="415"/>
      <c r="Y420" s="415"/>
      <c r="Z420" s="415"/>
      <c r="AA420" s="415"/>
      <c r="AB420" s="415"/>
      <c r="AC420" s="415"/>
      <c r="AD420" s="415"/>
      <c r="AE420" s="415"/>
      <c r="AF420" s="415"/>
      <c r="AG420" s="415"/>
      <c r="AH420" s="415"/>
      <c r="AI420" s="415"/>
      <c r="AJ420" s="415"/>
      <c r="AK420" s="415"/>
      <c r="AL420" s="415"/>
      <c r="AM420" s="415"/>
      <c r="AN420" s="415"/>
      <c r="AO420" s="415"/>
      <c r="AP420" s="415"/>
      <c r="AQ420" s="415"/>
      <c r="AR420" s="415"/>
      <c r="AS420" s="415"/>
      <c r="AT420" s="415"/>
      <c r="AU420" s="415"/>
      <c r="AV420" s="415"/>
      <c r="AW420" s="415"/>
      <c r="AX420" s="415"/>
      <c r="AY420" s="415"/>
      <c r="BA420" s="417"/>
      <c r="BB420" s="494"/>
      <c r="BC420" s="417"/>
      <c r="BD420" s="417"/>
      <c r="BE420" s="417"/>
      <c r="BF420" s="417"/>
      <c r="BG420" s="417"/>
      <c r="BH420" s="417"/>
      <c r="BI420" s="417"/>
      <c r="BJ420" s="417"/>
      <c r="BK420" s="417"/>
      <c r="BL420" s="417"/>
      <c r="BM420" s="417"/>
      <c r="BN420" s="417"/>
      <c r="BO420" s="417"/>
      <c r="BP420" s="417"/>
      <c r="BQ420" s="417"/>
    </row>
    <row r="421" s="422" customFormat="true" ht="25.15" customHeight="true" x14ac:dyDescent="0.2">
      <c r="B421" s="1058"/>
      <c r="C421" s="1152" t="s">
        <v>260</v>
      </c>
      <c r="D421" s="1151"/>
      <c r="E421" s="774">
        <v>0.36071921868059853</v>
      </c>
      <c r="F421" s="728"/>
      <c r="G421" s="728"/>
      <c r="H421" s="1151" t="s">
        <v>250</v>
      </c>
      <c r="I421" s="1151"/>
      <c r="J421" s="775">
        <v>0.3925233523124097</v>
      </c>
      <c r="K421" s="728"/>
      <c r="L421" s="728"/>
      <c r="M421" s="1151" t="s">
        <v>250</v>
      </c>
      <c r="N421" s="1151"/>
      <c r="O421" s="776">
        <v>0.32088375376353445</v>
      </c>
      <c r="P421" s="728"/>
      <c r="Q421" s="728"/>
      <c r="R421" s="415"/>
      <c r="S421" s="415"/>
      <c r="T421" s="415"/>
      <c r="U421" s="415"/>
      <c r="V421" s="415"/>
      <c r="W421" s="415"/>
      <c r="X421" s="415"/>
      <c r="Y421" s="415"/>
      <c r="Z421" s="415"/>
      <c r="AA421" s="415"/>
      <c r="AB421" s="415"/>
      <c r="AC421" s="415"/>
      <c r="AD421" s="415"/>
      <c r="AE421" s="415"/>
      <c r="AF421" s="415"/>
      <c r="AG421" s="415"/>
      <c r="AH421" s="415"/>
      <c r="AI421" s="415"/>
      <c r="AJ421" s="415"/>
      <c r="AK421" s="415"/>
      <c r="AL421" s="415"/>
      <c r="AM421" s="415"/>
      <c r="AN421" s="415"/>
      <c r="AO421" s="415"/>
      <c r="AP421" s="415"/>
      <c r="AQ421" s="415"/>
      <c r="AR421" s="415"/>
      <c r="AS421" s="415"/>
      <c r="AT421" s="415"/>
      <c r="AU421" s="415"/>
      <c r="AV421" s="415"/>
      <c r="AW421" s="415"/>
      <c r="AX421" s="415"/>
      <c r="AY421" s="415"/>
      <c r="BA421" s="417"/>
      <c r="BB421" s="494"/>
      <c r="BC421" s="417"/>
      <c r="BD421" s="417"/>
      <c r="BE421" s="417"/>
      <c r="BF421" s="417"/>
      <c r="BG421" s="417"/>
      <c r="BH421" s="417"/>
      <c r="BI421" s="417"/>
      <c r="BJ421" s="417"/>
      <c r="BK421" s="417"/>
      <c r="BL421" s="417"/>
      <c r="BM421" s="417"/>
      <c r="BN421" s="417"/>
      <c r="BO421" s="417"/>
      <c r="BP421" s="417"/>
      <c r="BQ421" s="417"/>
    </row>
    <row r="422" s="422" customFormat="true" ht="25.15" customHeight="true" x14ac:dyDescent="0.2">
      <c r="B422" s="1058"/>
      <c r="C422" s="1152" t="s">
        <v>262</v>
      </c>
      <c r="D422" s="1151"/>
      <c r="E422" s="774">
        <v>0.3378287642581484</v>
      </c>
      <c r="F422" s="728"/>
      <c r="G422" s="728"/>
      <c r="H422" s="1151" t="s">
        <v>263</v>
      </c>
      <c r="I422" s="1151"/>
      <c r="J422" s="775">
        <v>0.38605248708775913</v>
      </c>
      <c r="K422" s="728"/>
      <c r="L422" s="728"/>
      <c r="M422" s="1151" t="s">
        <v>262</v>
      </c>
      <c r="N422" s="1151"/>
      <c r="O422" s="776">
        <v>0.27654578507105232</v>
      </c>
      <c r="P422" s="728"/>
      <c r="Q422" s="728"/>
      <c r="R422" s="415"/>
      <c r="S422" s="415"/>
      <c r="T422" s="415"/>
      <c r="U422" s="415"/>
      <c r="V422" s="415"/>
      <c r="W422" s="415"/>
      <c r="X422" s="415"/>
      <c r="Y422" s="415"/>
      <c r="Z422" s="415"/>
      <c r="AA422" s="415"/>
      <c r="AB422" s="415"/>
      <c r="AC422" s="415"/>
      <c r="AD422" s="415"/>
      <c r="AE422" s="415"/>
      <c r="AF422" s="415"/>
      <c r="AG422" s="415"/>
      <c r="AH422" s="415"/>
      <c r="AI422" s="415"/>
      <c r="AJ422" s="415"/>
      <c r="AK422" s="415"/>
      <c r="AL422" s="415"/>
      <c r="AM422" s="415"/>
      <c r="AN422" s="415"/>
      <c r="AO422" s="415"/>
      <c r="AP422" s="415"/>
      <c r="AQ422" s="415"/>
      <c r="AR422" s="415"/>
      <c r="AS422" s="415"/>
      <c r="AT422" s="415"/>
      <c r="AU422" s="415"/>
      <c r="AV422" s="415"/>
      <c r="AW422" s="415"/>
      <c r="AX422" s="415"/>
      <c r="AY422" s="415"/>
      <c r="BA422" s="417"/>
      <c r="BB422" s="494"/>
      <c r="BC422" s="417"/>
      <c r="BD422" s="417"/>
      <c r="BE422" s="417"/>
      <c r="BF422" s="417"/>
      <c r="BG422" s="417"/>
      <c r="BH422" s="417"/>
      <c r="BI422" s="417"/>
      <c r="BJ422" s="417"/>
      <c r="BK422" s="417"/>
      <c r="BL422" s="417"/>
      <c r="BM422" s="417"/>
      <c r="BN422" s="417"/>
      <c r="BO422" s="417"/>
      <c r="BP422" s="417"/>
      <c r="BQ422" s="417"/>
    </row>
    <row r="423" s="422" customFormat="true" ht="25.15" customHeight="true" x14ac:dyDescent="0.2">
      <c r="B423" s="1058"/>
      <c r="C423" s="1152" t="s">
        <v>259</v>
      </c>
      <c r="D423" s="1151"/>
      <c r="E423" s="774">
        <v>0.33664821851137694</v>
      </c>
      <c r="F423" s="728"/>
      <c r="G423" s="728"/>
      <c r="H423" s="1151" t="s">
        <v>264</v>
      </c>
      <c r="I423" s="1151"/>
      <c r="J423" s="775">
        <v>0.3543057770570518</v>
      </c>
      <c r="K423" s="728"/>
      <c r="L423" s="728"/>
      <c r="M423" s="1151" t="s">
        <v>265</v>
      </c>
      <c r="N423" s="1151"/>
      <c r="O423" s="776">
        <v>0.264187469834337</v>
      </c>
      <c r="P423" s="728"/>
      <c r="Q423" s="728"/>
      <c r="R423" s="415"/>
      <c r="S423" s="415"/>
      <c r="T423" s="415"/>
      <c r="U423" s="415"/>
      <c r="V423" s="415"/>
      <c r="W423" s="415"/>
      <c r="X423" s="415"/>
      <c r="Y423" s="415"/>
      <c r="Z423" s="415"/>
      <c r="AA423" s="415"/>
      <c r="AB423" s="415"/>
      <c r="AC423" s="415"/>
      <c r="AD423" s="415"/>
      <c r="AE423" s="415"/>
      <c r="AF423" s="415"/>
      <c r="AG423" s="415"/>
      <c r="AH423" s="415"/>
      <c r="AI423" s="415"/>
      <c r="AJ423" s="415"/>
      <c r="AK423" s="415"/>
      <c r="AL423" s="415"/>
      <c r="AM423" s="415"/>
      <c r="AN423" s="415"/>
      <c r="AO423" s="415"/>
      <c r="AP423" s="415"/>
      <c r="AQ423" s="415"/>
      <c r="AR423" s="415"/>
      <c r="AS423" s="415"/>
      <c r="AT423" s="415"/>
      <c r="AU423" s="415"/>
      <c r="AV423" s="415"/>
      <c r="AW423" s="415"/>
      <c r="AX423" s="415"/>
      <c r="AY423" s="415"/>
      <c r="BA423" s="417"/>
      <c r="BB423" s="494"/>
      <c r="BC423" s="417"/>
      <c r="BD423" s="417"/>
      <c r="BE423" s="417"/>
      <c r="BF423" s="417"/>
      <c r="BG423" s="417"/>
      <c r="BH423" s="417"/>
      <c r="BI423" s="417"/>
      <c r="BJ423" s="417"/>
      <c r="BK423" s="417"/>
      <c r="BL423" s="417"/>
      <c r="BM423" s="417"/>
      <c r="BN423" s="417"/>
      <c r="BO423" s="417"/>
      <c r="BP423" s="417"/>
      <c r="BQ423" s="417"/>
    </row>
    <row r="424" s="422" customFormat="true" ht="25.15" customHeight="true" x14ac:dyDescent="0.2">
      <c r="B424" s="1058"/>
      <c r="C424" s="1152" t="s">
        <v>265</v>
      </c>
      <c r="D424" s="1151"/>
      <c r="E424" s="774">
        <v>0.2548792782243583</v>
      </c>
      <c r="F424" s="728"/>
      <c r="G424" s="728"/>
      <c r="H424" s="1151" t="s">
        <v>266</v>
      </c>
      <c r="I424" s="1151"/>
      <c r="J424" s="775">
        <v>0.31114607189344096</v>
      </c>
      <c r="K424" s="728"/>
      <c r="L424" s="728"/>
      <c r="M424" s="1151" t="s">
        <v>259</v>
      </c>
      <c r="N424" s="1151"/>
      <c r="O424" s="776">
        <v>0.26207074081744325</v>
      </c>
      <c r="P424" s="728"/>
      <c r="Q424" s="728"/>
      <c r="R424" s="415"/>
      <c r="S424" s="415"/>
      <c r="T424" s="415"/>
      <c r="U424" s="415"/>
      <c r="V424" s="415"/>
      <c r="W424" s="415"/>
      <c r="X424" s="415"/>
      <c r="Y424" s="415"/>
      <c r="Z424" s="415"/>
      <c r="AA424" s="415"/>
      <c r="AB424" s="415"/>
      <c r="AC424" s="415"/>
      <c r="AD424" s="415"/>
      <c r="AE424" s="415"/>
      <c r="AF424" s="415"/>
      <c r="AG424" s="415"/>
      <c r="AH424" s="415"/>
      <c r="AI424" s="415"/>
      <c r="AJ424" s="415"/>
      <c r="AK424" s="415"/>
      <c r="AL424" s="415"/>
      <c r="AM424" s="415"/>
      <c r="AN424" s="415"/>
      <c r="AO424" s="415"/>
      <c r="AP424" s="415"/>
      <c r="AQ424" s="415"/>
      <c r="AR424" s="415"/>
      <c r="AS424" s="415"/>
      <c r="AT424" s="415"/>
      <c r="AU424" s="415"/>
      <c r="AV424" s="415"/>
      <c r="AW424" s="415"/>
      <c r="AX424" s="415"/>
      <c r="AY424" s="415"/>
      <c r="BA424" s="417"/>
      <c r="BB424" s="494"/>
      <c r="BC424" s="417"/>
      <c r="BD424" s="417"/>
      <c r="BE424" s="417"/>
      <c r="BF424" s="417"/>
      <c r="BG424" s="417"/>
      <c r="BH424" s="417"/>
      <c r="BI424" s="417"/>
      <c r="BJ424" s="417"/>
      <c r="BK424" s="417"/>
      <c r="BL424" s="417"/>
      <c r="BM424" s="417"/>
      <c r="BN424" s="417"/>
      <c r="BO424" s="417"/>
      <c r="BP424" s="417"/>
      <c r="BQ424" s="417"/>
    </row>
    <row r="425" s="422" customFormat="true" ht="25.15" customHeight="true" x14ac:dyDescent="0.2">
      <c r="B425" s="1058"/>
      <c r="C425" s="1152" t="s">
        <v>266</v>
      </c>
      <c r="D425" s="1151"/>
      <c r="E425" s="774">
        <v>0.24090297134078886</v>
      </c>
      <c r="F425" s="728"/>
      <c r="G425" s="728"/>
      <c r="H425" s="1151" t="s">
        <v>262</v>
      </c>
      <c r="I425" s="1151"/>
      <c r="J425" s="775">
        <v>0.27493156047688255</v>
      </c>
      <c r="K425" s="728"/>
      <c r="L425" s="728"/>
      <c r="M425" s="1151" t="s">
        <v>267</v>
      </c>
      <c r="N425" s="1151"/>
      <c r="O425" s="776">
        <v>-0.2126979104330281</v>
      </c>
      <c r="P425" s="728"/>
      <c r="Q425" s="728"/>
      <c r="R425" s="415"/>
      <c r="S425" s="415"/>
      <c r="T425" s="415"/>
      <c r="U425" s="415"/>
      <c r="V425" s="415"/>
      <c r="W425" s="415"/>
      <c r="X425" s="415"/>
      <c r="Y425" s="415"/>
      <c r="Z425" s="415"/>
      <c r="AA425" s="415"/>
      <c r="AB425" s="415"/>
      <c r="AC425" s="415"/>
      <c r="AD425" s="415"/>
      <c r="AE425" s="415"/>
      <c r="AF425" s="415"/>
      <c r="AG425" s="415"/>
      <c r="AH425" s="415"/>
      <c r="AI425" s="415"/>
      <c r="AJ425" s="415"/>
      <c r="AK425" s="415"/>
      <c r="AL425" s="415"/>
      <c r="AM425" s="415"/>
      <c r="AN425" s="415"/>
      <c r="AO425" s="415"/>
      <c r="AP425" s="415"/>
      <c r="AQ425" s="415"/>
      <c r="AR425" s="415"/>
      <c r="AS425" s="415"/>
      <c r="AT425" s="415"/>
      <c r="AU425" s="415"/>
      <c r="AV425" s="415"/>
      <c r="AW425" s="415"/>
      <c r="AX425" s="415"/>
      <c r="AY425" s="415"/>
      <c r="BA425" s="417"/>
      <c r="BB425" s="494"/>
      <c r="BC425" s="417"/>
      <c r="BD425" s="417"/>
      <c r="BE425" s="417"/>
      <c r="BF425" s="417"/>
      <c r="BG425" s="417"/>
      <c r="BH425" s="417"/>
      <c r="BI425" s="417"/>
      <c r="BJ425" s="417"/>
      <c r="BK425" s="417"/>
      <c r="BL425" s="417"/>
      <c r="BM425" s="417"/>
      <c r="BN425" s="417"/>
      <c r="BO425" s="417"/>
      <c r="BP425" s="417"/>
      <c r="BQ425" s="417"/>
    </row>
    <row r="426" s="422" customFormat="true" ht="25.15" customHeight="true" x14ac:dyDescent="0.2">
      <c r="B426" s="1058"/>
      <c r="C426" s="1152" t="s">
        <v>268</v>
      </c>
      <c r="D426" s="1151"/>
      <c r="E426" s="774">
        <v>-0.23324771436490802</v>
      </c>
      <c r="F426" s="728"/>
      <c r="G426" s="728"/>
      <c r="H426" s="1151" t="s">
        <v>269</v>
      </c>
      <c r="I426" s="1151"/>
      <c r="J426" s="775">
        <v>0.2654532764346591</v>
      </c>
      <c r="K426" s="728"/>
      <c r="L426" s="728"/>
      <c r="M426" s="1151" t="s">
        <v>270</v>
      </c>
      <c r="N426" s="1151"/>
      <c r="O426" s="776">
        <v>0.1850490719520422</v>
      </c>
      <c r="P426" s="728"/>
      <c r="Q426" s="728"/>
      <c r="R426" s="415"/>
      <c r="S426" s="415"/>
      <c r="T426" s="415"/>
      <c r="U426" s="415"/>
      <c r="V426" s="415"/>
      <c r="W426" s="415"/>
      <c r="X426" s="415"/>
      <c r="Y426" s="415"/>
      <c r="Z426" s="415"/>
      <c r="AA426" s="415"/>
      <c r="AB426" s="415"/>
      <c r="AC426" s="415"/>
      <c r="AD426" s="415"/>
      <c r="AE426" s="415"/>
      <c r="AF426" s="415"/>
      <c r="AG426" s="415"/>
      <c r="AH426" s="415"/>
      <c r="AI426" s="415"/>
      <c r="AJ426" s="415"/>
      <c r="AK426" s="415"/>
      <c r="AL426" s="415"/>
      <c r="AM426" s="415"/>
      <c r="AN426" s="415"/>
      <c r="AO426" s="415"/>
      <c r="AP426" s="415"/>
      <c r="AQ426" s="415"/>
      <c r="AR426" s="415"/>
      <c r="AS426" s="415"/>
      <c r="AT426" s="415"/>
      <c r="AU426" s="415"/>
      <c r="AV426" s="415"/>
      <c r="AW426" s="415"/>
      <c r="AX426" s="415"/>
      <c r="AY426" s="415"/>
      <c r="BA426" s="417"/>
      <c r="BB426" s="494"/>
      <c r="BC426" s="417"/>
      <c r="BD426" s="417"/>
      <c r="BE426" s="417"/>
      <c r="BF426" s="417"/>
      <c r="BG426" s="417"/>
      <c r="BH426" s="417"/>
      <c r="BI426" s="417"/>
      <c r="BJ426" s="417"/>
      <c r="BK426" s="417"/>
      <c r="BL426" s="417"/>
      <c r="BM426" s="417"/>
      <c r="BN426" s="417"/>
      <c r="BO426" s="417"/>
      <c r="BP426" s="417"/>
      <c r="BQ426" s="417"/>
    </row>
    <row r="427" s="422" customFormat="true" ht="25.15" customHeight="true" x14ac:dyDescent="0.2">
      <c r="B427" s="1058"/>
      <c r="C427" s="1152" t="s">
        <v>270</v>
      </c>
      <c r="D427" s="1151"/>
      <c r="E427" s="774">
        <v>0.22337918145246596</v>
      </c>
      <c r="F427" s="728"/>
      <c r="G427" s="728"/>
      <c r="H427" s="1151" t="s">
        <v>260</v>
      </c>
      <c r="I427" s="1151"/>
      <c r="J427" s="775">
        <v>0.25540291493702305</v>
      </c>
      <c r="K427" s="728"/>
      <c r="L427" s="728"/>
      <c r="M427" s="1151" t="s">
        <v>271</v>
      </c>
      <c r="N427" s="1151"/>
      <c r="O427" s="776">
        <v>-0.15991181613527569</v>
      </c>
      <c r="P427" s="728"/>
      <c r="Q427" s="728"/>
      <c r="R427" s="415"/>
      <c r="S427" s="415"/>
      <c r="T427" s="415"/>
      <c r="U427" s="415"/>
      <c r="V427" s="415"/>
      <c r="W427" s="415"/>
      <c r="X427" s="415"/>
      <c r="Y427" s="415"/>
      <c r="Z427" s="415"/>
      <c r="AA427" s="415"/>
      <c r="AB427" s="415"/>
      <c r="AC427" s="415"/>
      <c r="AD427" s="415"/>
      <c r="AE427" s="415"/>
      <c r="AF427" s="415"/>
      <c r="AG427" s="415"/>
      <c r="AH427" s="415"/>
      <c r="AI427" s="415"/>
      <c r="AJ427" s="415"/>
      <c r="AK427" s="415"/>
      <c r="AL427" s="415"/>
      <c r="AM427" s="415"/>
      <c r="AN427" s="415"/>
      <c r="AO427" s="415"/>
      <c r="AP427" s="415"/>
      <c r="AQ427" s="415"/>
      <c r="AR427" s="415"/>
      <c r="AS427" s="415"/>
      <c r="AT427" s="415"/>
      <c r="AU427" s="415"/>
      <c r="AV427" s="415"/>
      <c r="AW427" s="415"/>
      <c r="AX427" s="415"/>
      <c r="AY427" s="415"/>
      <c r="BA427" s="417"/>
      <c r="BB427" s="494"/>
      <c r="BC427" s="417"/>
      <c r="BD427" s="417"/>
      <c r="BE427" s="417"/>
      <c r="BF427" s="417"/>
      <c r="BG427" s="417"/>
      <c r="BH427" s="417"/>
      <c r="BI427" s="417"/>
      <c r="BJ427" s="417"/>
      <c r="BK427" s="417"/>
      <c r="BL427" s="417"/>
      <c r="BM427" s="417"/>
      <c r="BN427" s="417"/>
      <c r="BO427" s="417"/>
      <c r="BP427" s="417"/>
      <c r="BQ427" s="417"/>
    </row>
    <row r="428" s="422" customFormat="true" ht="25.15" customHeight="true" x14ac:dyDescent="0.2">
      <c r="B428" s="1058"/>
      <c r="C428" s="1152" t="s">
        <v>272</v>
      </c>
      <c r="D428" s="1151"/>
      <c r="E428" s="774">
        <v>0.20732126053720004</v>
      </c>
      <c r="F428" s="728"/>
      <c r="G428" s="728"/>
      <c r="H428" s="1151" t="s">
        <v>268</v>
      </c>
      <c r="I428" s="1151"/>
      <c r="J428" s="775">
        <v>-0.22713684397295769</v>
      </c>
      <c r="K428" s="728"/>
      <c r="L428" s="728"/>
      <c r="M428" s="1151" t="s">
        <v>268</v>
      </c>
      <c r="N428" s="1151"/>
      <c r="O428" s="776">
        <v>-0.14315788257418735</v>
      </c>
      <c r="P428" s="728"/>
      <c r="Q428" s="728"/>
      <c r="R428" s="415"/>
      <c r="S428" s="415"/>
      <c r="T428" s="415"/>
      <c r="U428" s="415"/>
      <c r="V428" s="415"/>
      <c r="W428" s="415"/>
      <c r="X428" s="415"/>
      <c r="Y428" s="415"/>
      <c r="Z428" s="415"/>
      <c r="AA428" s="415"/>
      <c r="AB428" s="415"/>
      <c r="AC428" s="415"/>
      <c r="AD428" s="415"/>
      <c r="AE428" s="415"/>
      <c r="AF428" s="415"/>
      <c r="AG428" s="415"/>
      <c r="AH428" s="415"/>
      <c r="AI428" s="415"/>
      <c r="AJ428" s="415"/>
      <c r="AK428" s="415"/>
      <c r="AL428" s="415"/>
      <c r="AM428" s="415"/>
      <c r="AN428" s="415"/>
      <c r="AO428" s="415"/>
      <c r="AP428" s="415"/>
      <c r="AQ428" s="415"/>
      <c r="AR428" s="415"/>
      <c r="AS428" s="415"/>
      <c r="AT428" s="415"/>
      <c r="AU428" s="415"/>
      <c r="AV428" s="415"/>
      <c r="AW428" s="415"/>
      <c r="AX428" s="415"/>
      <c r="AY428" s="415"/>
      <c r="BA428" s="417"/>
      <c r="BB428" s="494"/>
      <c r="BC428" s="417"/>
      <c r="BD428" s="417"/>
      <c r="BE428" s="417"/>
      <c r="BF428" s="417"/>
      <c r="BG428" s="417"/>
      <c r="BH428" s="417"/>
      <c r="BI428" s="417"/>
      <c r="BJ428" s="417"/>
      <c r="BK428" s="417"/>
      <c r="BL428" s="417"/>
      <c r="BM428" s="417"/>
      <c r="BN428" s="417"/>
      <c r="BO428" s="417"/>
      <c r="BP428" s="417"/>
      <c r="BQ428" s="417"/>
    </row>
    <row r="429" s="422" customFormat="true" ht="25.15" customHeight="true" x14ac:dyDescent="0.2">
      <c r="B429" s="1058"/>
      <c r="C429" s="1152" t="s">
        <v>267</v>
      </c>
      <c r="D429" s="1151"/>
      <c r="E429" s="774">
        <v>-0.20543478041002686</v>
      </c>
      <c r="F429" s="728"/>
      <c r="G429" s="728"/>
      <c r="H429" s="1151" t="s">
        <v>270</v>
      </c>
      <c r="I429" s="1151"/>
      <c r="J429" s="775">
        <v>0.20384555557888956</v>
      </c>
      <c r="K429" s="728"/>
      <c r="L429" s="728"/>
      <c r="M429" s="1151" t="s">
        <v>266</v>
      </c>
      <c r="N429" s="1151"/>
      <c r="O429" s="776">
        <v>0.13156002503580233</v>
      </c>
      <c r="P429" s="728"/>
      <c r="Q429" s="728"/>
      <c r="R429" s="415"/>
      <c r="S429" s="415"/>
      <c r="T429" s="415"/>
      <c r="U429" s="415"/>
      <c r="V429" s="415"/>
      <c r="W429" s="415"/>
      <c r="X429" s="415"/>
      <c r="Y429" s="415"/>
      <c r="Z429" s="415"/>
      <c r="AA429" s="415"/>
      <c r="AB429" s="415"/>
      <c r="AC429" s="415"/>
      <c r="AD429" s="415"/>
      <c r="AE429" s="415"/>
      <c r="AF429" s="415"/>
      <c r="AG429" s="415"/>
      <c r="AH429" s="415"/>
      <c r="AI429" s="415"/>
      <c r="AJ429" s="415"/>
      <c r="AK429" s="415"/>
      <c r="AL429" s="415"/>
      <c r="AM429" s="415"/>
      <c r="AN429" s="415"/>
      <c r="AO429" s="415"/>
      <c r="AP429" s="415"/>
      <c r="AQ429" s="415"/>
      <c r="AR429" s="415"/>
      <c r="AS429" s="415"/>
      <c r="AT429" s="415"/>
      <c r="AU429" s="415"/>
      <c r="AV429" s="415"/>
      <c r="AW429" s="415"/>
      <c r="AX429" s="415"/>
      <c r="AY429" s="415"/>
      <c r="BA429" s="417"/>
      <c r="BB429" s="494"/>
      <c r="BC429" s="417"/>
      <c r="BD429" s="417"/>
      <c r="BE429" s="417"/>
      <c r="BF429" s="417"/>
      <c r="BG429" s="417"/>
      <c r="BH429" s="417"/>
      <c r="BI429" s="417"/>
      <c r="BJ429" s="417"/>
      <c r="BK429" s="417"/>
      <c r="BL429" s="417"/>
      <c r="BM429" s="417"/>
      <c r="BN429" s="417"/>
      <c r="BO429" s="417"/>
      <c r="BP429" s="417"/>
      <c r="BQ429" s="417"/>
    </row>
    <row r="430" s="422" customFormat="true" ht="25.15" customHeight="true" x14ac:dyDescent="0.2">
      <c r="B430" s="1058"/>
      <c r="C430" s="1152" t="s">
        <v>271</v>
      </c>
      <c r="D430" s="1151"/>
      <c r="E430" s="774">
        <v>-0.18078630468963056</v>
      </c>
      <c r="F430" s="728"/>
      <c r="G430" s="728"/>
      <c r="H430" s="1151" t="s">
        <v>272</v>
      </c>
      <c r="I430" s="1151"/>
      <c r="J430" s="775">
        <v>0.18034440376841557</v>
      </c>
      <c r="K430" s="728"/>
      <c r="L430" s="728"/>
      <c r="M430" s="1151" t="s">
        <v>272</v>
      </c>
      <c r="N430" s="1151"/>
      <c r="O430" s="776">
        <v>0.12682683789974269</v>
      </c>
      <c r="P430" s="728"/>
      <c r="Q430" s="728"/>
      <c r="R430" s="415"/>
      <c r="S430" s="415"/>
      <c r="T430" s="415"/>
      <c r="U430" s="415"/>
      <c r="V430" s="415"/>
      <c r="W430" s="415"/>
      <c r="X430" s="415"/>
      <c r="Y430" s="415"/>
      <c r="Z430" s="415"/>
      <c r="AA430" s="415"/>
      <c r="AB430" s="415"/>
      <c r="AC430" s="415"/>
      <c r="AD430" s="415"/>
      <c r="AE430" s="415"/>
      <c r="AF430" s="415"/>
      <c r="AG430" s="415"/>
      <c r="AH430" s="415"/>
      <c r="AI430" s="415"/>
      <c r="AJ430" s="415"/>
      <c r="AK430" s="415"/>
      <c r="AL430" s="415"/>
      <c r="AM430" s="415"/>
      <c r="AN430" s="415"/>
      <c r="AO430" s="415"/>
      <c r="AP430" s="415"/>
      <c r="AQ430" s="415"/>
      <c r="AR430" s="415"/>
      <c r="AS430" s="415"/>
      <c r="AT430" s="415"/>
      <c r="AU430" s="415"/>
      <c r="AV430" s="415"/>
      <c r="AW430" s="415"/>
      <c r="AX430" s="415"/>
      <c r="AY430" s="415"/>
      <c r="BA430" s="417"/>
      <c r="BB430" s="494"/>
      <c r="BC430" s="417"/>
      <c r="BD430" s="417"/>
      <c r="BE430" s="417"/>
      <c r="BF430" s="417"/>
      <c r="BG430" s="417"/>
      <c r="BH430" s="417"/>
      <c r="BI430" s="417"/>
      <c r="BJ430" s="417"/>
      <c r="BK430" s="417"/>
      <c r="BL430" s="417"/>
      <c r="BM430" s="417"/>
      <c r="BN430" s="417"/>
      <c r="BO430" s="417"/>
      <c r="BP430" s="417"/>
      <c r="BQ430" s="417"/>
    </row>
    <row r="431" s="422" customFormat="true" ht="25.15" customHeight="true" x14ac:dyDescent="0.2">
      <c r="B431" s="1058"/>
      <c r="C431" s="1152" t="s">
        <v>269</v>
      </c>
      <c r="D431" s="1151"/>
      <c r="E431" s="774">
        <v>0.12947124398360196</v>
      </c>
      <c r="F431" s="728"/>
      <c r="G431" s="728"/>
      <c r="H431" s="1151" t="s">
        <v>265</v>
      </c>
      <c r="I431" s="1151"/>
      <c r="J431" s="775">
        <v>0.17892286396707396</v>
      </c>
      <c r="K431" s="728"/>
      <c r="L431" s="728"/>
      <c r="M431" s="1151" t="s">
        <v>273</v>
      </c>
      <c r="N431" s="1151"/>
      <c r="O431" s="776">
        <v>-0.1159144059616367</v>
      </c>
      <c r="P431" s="728"/>
      <c r="Q431" s="728"/>
      <c r="R431" s="415"/>
      <c r="S431" s="415"/>
      <c r="T431" s="415"/>
      <c r="U431" s="415"/>
      <c r="V431" s="415"/>
      <c r="W431" s="415"/>
      <c r="X431" s="415"/>
      <c r="Y431" s="415"/>
      <c r="Z431" s="415"/>
      <c r="AA431" s="415"/>
      <c r="AB431" s="415"/>
      <c r="AC431" s="415"/>
      <c r="AD431" s="415"/>
      <c r="AE431" s="415"/>
      <c r="AF431" s="415"/>
      <c r="AG431" s="415"/>
      <c r="AH431" s="415"/>
      <c r="AI431" s="415"/>
      <c r="AJ431" s="415"/>
      <c r="AK431" s="415"/>
      <c r="AL431" s="415"/>
      <c r="AM431" s="415"/>
      <c r="AN431" s="415"/>
      <c r="AO431" s="415"/>
      <c r="AP431" s="415"/>
      <c r="AQ431" s="415"/>
      <c r="AR431" s="415"/>
      <c r="AS431" s="415"/>
      <c r="AT431" s="415"/>
      <c r="AU431" s="415"/>
      <c r="AV431" s="415"/>
      <c r="AW431" s="415"/>
      <c r="AX431" s="415"/>
      <c r="AY431" s="415"/>
      <c r="BA431" s="417"/>
      <c r="BB431" s="494"/>
      <c r="BC431" s="417"/>
      <c r="BD431" s="417"/>
      <c r="BE431" s="417"/>
      <c r="BF431" s="417"/>
      <c r="BG431" s="417"/>
      <c r="BH431" s="417"/>
      <c r="BI431" s="417"/>
      <c r="BJ431" s="417"/>
      <c r="BK431" s="417"/>
      <c r="BL431" s="417"/>
      <c r="BM431" s="417"/>
      <c r="BN431" s="417"/>
      <c r="BO431" s="417"/>
      <c r="BP431" s="417"/>
      <c r="BQ431" s="417"/>
    </row>
    <row r="432" s="422" customFormat="true" ht="25.15" customHeight="true" x14ac:dyDescent="0.2">
      <c r="B432" s="1058"/>
      <c r="C432" s="1152" t="s">
        <v>274</v>
      </c>
      <c r="D432" s="1151"/>
      <c r="E432" s="774">
        <v>0.12413030379104222</v>
      </c>
      <c r="F432" s="728"/>
      <c r="G432" s="728"/>
      <c r="H432" s="1151" t="s">
        <v>271</v>
      </c>
      <c r="I432" s="1151"/>
      <c r="J432" s="775">
        <v>-0.16220208320048732</v>
      </c>
      <c r="K432" s="728"/>
      <c r="L432" s="728"/>
      <c r="M432" s="1151" t="s">
        <v>269</v>
      </c>
      <c r="N432" s="1151"/>
      <c r="O432" s="776">
        <v>9.7554028290575204E-2</v>
      </c>
      <c r="P432" s="728"/>
      <c r="Q432" s="728"/>
      <c r="R432" s="415"/>
      <c r="S432" s="415"/>
      <c r="T432" s="415"/>
      <c r="U432" s="415"/>
      <c r="V432" s="415"/>
      <c r="W432" s="415"/>
      <c r="X432" s="415"/>
      <c r="Y432" s="415"/>
      <c r="Z432" s="415"/>
      <c r="AA432" s="415"/>
      <c r="AB432" s="415"/>
      <c r="AC432" s="415"/>
      <c r="AD432" s="415"/>
      <c r="AE432" s="415"/>
      <c r="AF432" s="415"/>
      <c r="AG432" s="415"/>
      <c r="AH432" s="415"/>
      <c r="AI432" s="415"/>
      <c r="AJ432" s="415"/>
      <c r="AK432" s="415"/>
      <c r="AL432" s="415"/>
      <c r="AM432" s="415"/>
      <c r="AN432" s="415"/>
      <c r="AO432" s="415"/>
      <c r="AP432" s="415"/>
      <c r="AQ432" s="415"/>
      <c r="AR432" s="415"/>
      <c r="AS432" s="415"/>
      <c r="AT432" s="415"/>
      <c r="AU432" s="415"/>
      <c r="AV432" s="415"/>
      <c r="AW432" s="415"/>
      <c r="AX432" s="415"/>
      <c r="AY432" s="415"/>
      <c r="BA432" s="417"/>
      <c r="BB432" s="494"/>
      <c r="BC432" s="417"/>
      <c r="BD432" s="417"/>
      <c r="BE432" s="417"/>
      <c r="BF432" s="417"/>
      <c r="BG432" s="417"/>
      <c r="BH432" s="417"/>
      <c r="BI432" s="417"/>
      <c r="BJ432" s="417"/>
      <c r="BK432" s="417"/>
      <c r="BL432" s="417"/>
      <c r="BM432" s="417"/>
      <c r="BN432" s="417"/>
      <c r="BO432" s="417"/>
      <c r="BP432" s="417"/>
      <c r="BQ432" s="417"/>
    </row>
    <row r="433" s="422" customFormat="true" ht="25.15" customHeight="true" x14ac:dyDescent="0.2">
      <c r="B433" s="1058"/>
      <c r="C433" s="1152" t="s">
        <v>264</v>
      </c>
      <c r="D433" s="1151"/>
      <c r="E433" s="774">
        <v>0.12124397348361267</v>
      </c>
      <c r="F433" s="728"/>
      <c r="G433" s="728"/>
      <c r="H433" s="1151" t="s">
        <v>275</v>
      </c>
      <c r="I433" s="1151"/>
      <c r="J433" s="775">
        <v>0.15870257040601096</v>
      </c>
      <c r="K433" s="728"/>
      <c r="L433" s="728"/>
      <c r="M433" s="1151" t="s">
        <v>276</v>
      </c>
      <c r="N433" s="1151"/>
      <c r="O433" s="776">
        <v>-8.5168267977467876E-2</v>
      </c>
      <c r="P433" s="728"/>
      <c r="Q433" s="728"/>
      <c r="R433" s="415"/>
      <c r="S433" s="415"/>
      <c r="T433" s="415"/>
      <c r="U433" s="415"/>
      <c r="V433" s="415"/>
      <c r="W433" s="415"/>
      <c r="X433" s="415"/>
      <c r="Y433" s="415"/>
      <c r="Z433" s="415"/>
      <c r="AA433" s="415"/>
      <c r="AB433" s="415"/>
      <c r="AC433" s="415"/>
      <c r="AD433" s="415"/>
      <c r="AE433" s="415"/>
      <c r="AF433" s="415"/>
      <c r="AG433" s="415"/>
      <c r="AH433" s="415"/>
      <c r="AI433" s="415"/>
      <c r="AJ433" s="415"/>
      <c r="AK433" s="415"/>
      <c r="AL433" s="415"/>
      <c r="AM433" s="415"/>
      <c r="AN433" s="415"/>
      <c r="AO433" s="415"/>
      <c r="AP433" s="415"/>
      <c r="AQ433" s="415"/>
      <c r="AR433" s="415"/>
      <c r="AS433" s="415"/>
      <c r="AT433" s="415"/>
      <c r="AU433" s="415"/>
      <c r="AV433" s="415"/>
      <c r="AW433" s="415"/>
      <c r="AX433" s="415"/>
      <c r="AY433" s="415"/>
      <c r="BA433" s="417"/>
      <c r="BB433" s="494"/>
      <c r="BC433" s="417"/>
      <c r="BD433" s="417"/>
      <c r="BE433" s="417"/>
      <c r="BF433" s="417"/>
      <c r="BG433" s="417"/>
      <c r="BH433" s="417"/>
      <c r="BI433" s="417"/>
      <c r="BJ433" s="417"/>
      <c r="BK433" s="417"/>
      <c r="BL433" s="417"/>
      <c r="BM433" s="417"/>
      <c r="BN433" s="417"/>
      <c r="BO433" s="417"/>
      <c r="BP433" s="417"/>
      <c r="BQ433" s="417"/>
    </row>
    <row r="434" s="422" customFormat="true" ht="25.15" customHeight="true" x14ac:dyDescent="0.2">
      <c r="B434" s="1058"/>
      <c r="C434" s="1152" t="s">
        <v>273</v>
      </c>
      <c r="D434" s="1151"/>
      <c r="E434" s="774">
        <v>-0.11338242826799062</v>
      </c>
      <c r="F434" s="728"/>
      <c r="G434" s="728"/>
      <c r="H434" s="1151" t="s">
        <v>274</v>
      </c>
      <c r="I434" s="1151"/>
      <c r="J434" s="775">
        <v>0.13870325878953793</v>
      </c>
      <c r="K434" s="728"/>
      <c r="L434" s="728"/>
      <c r="M434" s="1151" t="s">
        <v>276</v>
      </c>
      <c r="N434" s="1151"/>
      <c r="O434" s="776">
        <v>-8.471147855812651E-2</v>
      </c>
      <c r="P434" s="728"/>
      <c r="Q434" s="728"/>
      <c r="R434" s="415"/>
      <c r="S434" s="415"/>
      <c r="T434" s="415"/>
      <c r="U434" s="415"/>
      <c r="V434" s="415"/>
      <c r="W434" s="415"/>
      <c r="X434" s="415"/>
      <c r="Y434" s="415"/>
      <c r="Z434" s="415"/>
      <c r="AA434" s="415"/>
      <c r="AB434" s="415"/>
      <c r="AC434" s="415"/>
      <c r="AD434" s="415"/>
      <c r="AE434" s="415"/>
      <c r="AF434" s="415"/>
      <c r="AG434" s="415"/>
      <c r="AH434" s="415"/>
      <c r="AI434" s="415"/>
      <c r="AJ434" s="415"/>
      <c r="AK434" s="415"/>
      <c r="AL434" s="415"/>
      <c r="AM434" s="415"/>
      <c r="AN434" s="415"/>
      <c r="AO434" s="415"/>
      <c r="AP434" s="415"/>
      <c r="AQ434" s="415"/>
      <c r="AR434" s="415"/>
      <c r="AS434" s="415"/>
      <c r="AT434" s="415"/>
      <c r="AU434" s="415"/>
      <c r="AV434" s="415"/>
      <c r="AW434" s="415"/>
      <c r="AX434" s="415"/>
      <c r="AY434" s="415"/>
      <c r="BA434" s="417"/>
      <c r="BB434" s="494"/>
      <c r="BC434" s="417"/>
      <c r="BD434" s="417"/>
      <c r="BE434" s="417"/>
      <c r="BF434" s="417"/>
      <c r="BG434" s="417"/>
      <c r="BH434" s="417"/>
      <c r="BI434" s="417"/>
      <c r="BJ434" s="417"/>
      <c r="BK434" s="417"/>
      <c r="BL434" s="417"/>
      <c r="BM434" s="417"/>
      <c r="BN434" s="417"/>
      <c r="BO434" s="417"/>
      <c r="BP434" s="417"/>
      <c r="BQ434" s="417"/>
    </row>
    <row r="435" s="422" customFormat="true" ht="25.15" customHeight="true" x14ac:dyDescent="0.2">
      <c r="B435" s="1058"/>
      <c r="C435" s="1152" t="s">
        <v>277</v>
      </c>
      <c r="D435" s="1151"/>
      <c r="E435" s="774">
        <v>0.10132409445241662</v>
      </c>
      <c r="F435" s="728"/>
      <c r="G435" s="728"/>
      <c r="H435" s="1151" t="s">
        <v>278</v>
      </c>
      <c r="I435" s="1151"/>
      <c r="J435" s="775">
        <v>0.12080850490298796</v>
      </c>
      <c r="K435" s="728"/>
      <c r="L435" s="728"/>
      <c r="M435" s="1151" t="s">
        <v>278</v>
      </c>
      <c r="N435" s="1151"/>
      <c r="O435" s="776">
        <v>-6.4890838413818736E-2</v>
      </c>
      <c r="P435" s="728"/>
      <c r="Q435" s="728"/>
      <c r="R435" s="415"/>
      <c r="S435" s="415"/>
      <c r="T435" s="415"/>
      <c r="U435" s="415"/>
      <c r="V435" s="415"/>
      <c r="W435" s="415"/>
      <c r="X435" s="415"/>
      <c r="Y435" s="415"/>
      <c r="Z435" s="415"/>
      <c r="AA435" s="415"/>
      <c r="AB435" s="415"/>
      <c r="AC435" s="415"/>
      <c r="AD435" s="415"/>
      <c r="AE435" s="415"/>
      <c r="AF435" s="415"/>
      <c r="AG435" s="415"/>
      <c r="AH435" s="415"/>
      <c r="AI435" s="415"/>
      <c r="AJ435" s="415"/>
      <c r="AK435" s="415"/>
      <c r="AL435" s="415"/>
      <c r="AM435" s="415"/>
      <c r="AN435" s="415"/>
      <c r="AO435" s="415"/>
      <c r="AP435" s="415"/>
      <c r="AQ435" s="415"/>
      <c r="AR435" s="415"/>
      <c r="AS435" s="415"/>
      <c r="AT435" s="415"/>
      <c r="AU435" s="415"/>
      <c r="AV435" s="415"/>
      <c r="AW435" s="415"/>
      <c r="AX435" s="415"/>
      <c r="AY435" s="415"/>
      <c r="BA435" s="417"/>
      <c r="BB435" s="494"/>
      <c r="BC435" s="417"/>
      <c r="BD435" s="417"/>
      <c r="BE435" s="417"/>
      <c r="BF435" s="417"/>
      <c r="BG435" s="417"/>
      <c r="BH435" s="417"/>
      <c r="BI435" s="417"/>
      <c r="BJ435" s="417"/>
      <c r="BK435" s="417"/>
      <c r="BL435" s="417"/>
      <c r="BM435" s="417"/>
      <c r="BN435" s="417"/>
      <c r="BO435" s="417"/>
      <c r="BP435" s="417"/>
      <c r="BQ435" s="417"/>
    </row>
    <row r="436" s="422" customFormat="true" ht="25.15" customHeight="true" x14ac:dyDescent="0.2">
      <c r="B436" s="1058"/>
      <c r="C436" s="1152" t="s">
        <v>263</v>
      </c>
      <c r="D436" s="1151"/>
      <c r="E436" s="774">
        <v>8.5841280264031525E-2</v>
      </c>
      <c r="F436" s="728"/>
      <c r="G436" s="728"/>
      <c r="H436" s="1151" t="s">
        <v>277</v>
      </c>
      <c r="I436" s="1151"/>
      <c r="J436" s="775">
        <v>9.9420169857958832E-2</v>
      </c>
      <c r="K436" s="728"/>
      <c r="L436" s="728"/>
      <c r="M436" s="1151" t="s">
        <v>264</v>
      </c>
      <c r="N436" s="1151"/>
      <c r="O436" s="776">
        <v>6.3797283882327499E-2</v>
      </c>
      <c r="P436" s="728"/>
      <c r="Q436" s="728"/>
      <c r="R436" s="415"/>
      <c r="S436" s="415"/>
      <c r="T436" s="415"/>
      <c r="U436" s="415"/>
      <c r="V436" s="415"/>
      <c r="W436" s="415"/>
      <c r="X436" s="415"/>
      <c r="Y436" s="415"/>
      <c r="Z436" s="415"/>
      <c r="AA436" s="415"/>
      <c r="AB436" s="415"/>
      <c r="AC436" s="415"/>
      <c r="AD436" s="415"/>
      <c r="AE436" s="415"/>
      <c r="AF436" s="415"/>
      <c r="AG436" s="415"/>
      <c r="AH436" s="415"/>
      <c r="AI436" s="415"/>
      <c r="AJ436" s="415"/>
      <c r="AK436" s="415"/>
      <c r="AL436" s="415"/>
      <c r="AM436" s="415"/>
      <c r="AN436" s="415"/>
      <c r="AO436" s="415"/>
      <c r="AP436" s="415"/>
      <c r="AQ436" s="415"/>
      <c r="AR436" s="415"/>
      <c r="AS436" s="415"/>
      <c r="AT436" s="415"/>
      <c r="AU436" s="415"/>
      <c r="AV436" s="415"/>
      <c r="AW436" s="415"/>
      <c r="AX436" s="415"/>
      <c r="AY436" s="415"/>
      <c r="BA436" s="417"/>
      <c r="BB436" s="494"/>
      <c r="BC436" s="417"/>
      <c r="BD436" s="417"/>
      <c r="BE436" s="417"/>
      <c r="BF436" s="417"/>
      <c r="BG436" s="417"/>
      <c r="BH436" s="417"/>
      <c r="BI436" s="417"/>
      <c r="BJ436" s="417"/>
      <c r="BK436" s="417"/>
      <c r="BL436" s="417"/>
      <c r="BM436" s="417"/>
      <c r="BN436" s="417"/>
      <c r="BO436" s="417"/>
      <c r="BP436" s="417"/>
      <c r="BQ436" s="417"/>
    </row>
    <row r="437" s="422" customFormat="true" ht="25.15" customHeight="true" x14ac:dyDescent="0.2">
      <c r="B437" s="1058"/>
      <c r="C437" s="1152" t="s">
        <v>275</v>
      </c>
      <c r="D437" s="1151"/>
      <c r="E437" s="774">
        <v>7.2423530670466127E-2</v>
      </c>
      <c r="F437" s="728"/>
      <c r="G437" s="728"/>
      <c r="H437" s="1151" t="s">
        <v>276</v>
      </c>
      <c r="I437" s="1151"/>
      <c r="J437" s="775">
        <v>9.9381370089824658E-2</v>
      </c>
      <c r="K437" s="728"/>
      <c r="L437" s="728"/>
      <c r="M437" s="1151" t="s">
        <v>279</v>
      </c>
      <c r="N437" s="1151"/>
      <c r="O437" s="776">
        <v>-5.8819900007300814E-2</v>
      </c>
      <c r="P437" s="728"/>
      <c r="Q437" s="728"/>
      <c r="R437" s="415"/>
      <c r="S437" s="415"/>
      <c r="T437" s="415"/>
      <c r="U437" s="415"/>
      <c r="V437" s="415"/>
      <c r="W437" s="415"/>
      <c r="X437" s="415"/>
      <c r="Y437" s="415"/>
      <c r="Z437" s="415"/>
      <c r="AA437" s="415"/>
      <c r="AB437" s="415"/>
      <c r="AC437" s="415"/>
      <c r="AD437" s="415"/>
      <c r="AE437" s="415"/>
      <c r="AF437" s="415"/>
      <c r="AG437" s="415"/>
      <c r="AH437" s="415"/>
      <c r="AI437" s="415"/>
      <c r="AJ437" s="415"/>
      <c r="AK437" s="415"/>
      <c r="AL437" s="415"/>
      <c r="AM437" s="415"/>
      <c r="AN437" s="415"/>
      <c r="AO437" s="415"/>
      <c r="AP437" s="415"/>
      <c r="AQ437" s="415"/>
      <c r="AR437" s="415"/>
      <c r="AS437" s="415"/>
      <c r="AT437" s="415"/>
      <c r="AU437" s="415"/>
      <c r="AV437" s="415"/>
      <c r="AW437" s="415"/>
      <c r="AX437" s="415"/>
      <c r="AY437" s="415"/>
      <c r="BA437" s="417"/>
      <c r="BB437" s="494"/>
      <c r="BC437" s="417"/>
      <c r="BD437" s="417"/>
      <c r="BE437" s="417"/>
      <c r="BF437" s="417"/>
      <c r="BG437" s="417"/>
      <c r="BH437" s="417"/>
      <c r="BI437" s="417"/>
      <c r="BJ437" s="417"/>
      <c r="BK437" s="417"/>
      <c r="BL437" s="417"/>
      <c r="BM437" s="417"/>
      <c r="BN437" s="417"/>
      <c r="BO437" s="417"/>
      <c r="BP437" s="417"/>
      <c r="BQ437" s="417"/>
    </row>
    <row r="438" s="422" customFormat="true" ht="25.15" customHeight="true" x14ac:dyDescent="0.2">
      <c r="B438" s="1058"/>
      <c r="C438" s="1152" t="s">
        <v>280</v>
      </c>
      <c r="D438" s="1151"/>
      <c r="E438" s="774">
        <v>6.9505339837316563E-2</v>
      </c>
      <c r="F438" s="728"/>
      <c r="G438" s="728"/>
      <c r="H438" s="1151" t="s">
        <v>267</v>
      </c>
      <c r="I438" s="1151"/>
      <c r="J438" s="775">
        <v>9.5799026892565545E-2</v>
      </c>
      <c r="K438" s="728"/>
      <c r="L438" s="728"/>
      <c r="M438" s="1151" t="s">
        <v>274</v>
      </c>
      <c r="N438" s="1151"/>
      <c r="O438" s="776">
        <v>5.4052295336449979E-2</v>
      </c>
      <c r="P438" s="728"/>
      <c r="Q438" s="728"/>
      <c r="R438" s="415"/>
      <c r="S438" s="415"/>
      <c r="T438" s="415"/>
      <c r="U438" s="415"/>
      <c r="V438" s="415"/>
      <c r="W438" s="415"/>
      <c r="X438" s="415"/>
      <c r="Y438" s="415"/>
      <c r="Z438" s="415"/>
      <c r="AA438" s="415"/>
      <c r="AB438" s="415"/>
      <c r="AC438" s="415"/>
      <c r="AD438" s="415"/>
      <c r="AE438" s="415"/>
      <c r="AF438" s="415"/>
      <c r="AG438" s="415"/>
      <c r="AH438" s="415"/>
      <c r="AI438" s="415"/>
      <c r="AJ438" s="415"/>
      <c r="AK438" s="415"/>
      <c r="AL438" s="415"/>
      <c r="AM438" s="415"/>
      <c r="AN438" s="415"/>
      <c r="AO438" s="415"/>
      <c r="AP438" s="415"/>
      <c r="AQ438" s="415"/>
      <c r="AR438" s="415"/>
      <c r="AS438" s="415"/>
      <c r="AT438" s="415"/>
      <c r="AU438" s="415"/>
      <c r="AV438" s="415"/>
      <c r="AW438" s="415"/>
      <c r="AX438" s="415"/>
      <c r="AY438" s="415"/>
      <c r="BA438" s="417"/>
      <c r="BB438" s="494"/>
      <c r="BC438" s="417"/>
      <c r="BD438" s="417"/>
      <c r="BE438" s="417"/>
      <c r="BF438" s="417"/>
      <c r="BG438" s="417"/>
      <c r="BH438" s="417"/>
      <c r="BI438" s="417"/>
      <c r="BJ438" s="417"/>
      <c r="BK438" s="417"/>
      <c r="BL438" s="417"/>
      <c r="BM438" s="417"/>
      <c r="BN438" s="417"/>
      <c r="BO438" s="417"/>
      <c r="BP438" s="417"/>
      <c r="BQ438" s="417"/>
    </row>
    <row r="439" s="422" customFormat="true" ht="25.15" customHeight="true" x14ac:dyDescent="0.2">
      <c r="B439" s="1058"/>
      <c r="C439" s="1152" t="s">
        <v>281</v>
      </c>
      <c r="D439" s="1151"/>
      <c r="E439" s="774">
        <v>6.4024919490420718E-2</v>
      </c>
      <c r="F439" s="728"/>
      <c r="G439" s="728"/>
      <c r="H439" s="1151" t="s">
        <v>282</v>
      </c>
      <c r="I439" s="1151"/>
      <c r="J439" s="775">
        <v>9.5141837399183291E-2</v>
      </c>
      <c r="K439" s="728"/>
      <c r="L439" s="728"/>
      <c r="M439" s="1151" t="s">
        <v>283</v>
      </c>
      <c r="N439" s="1151"/>
      <c r="O439" s="776">
        <v>-4.5022043146506575E-2</v>
      </c>
      <c r="P439" s="728"/>
      <c r="Q439" s="728"/>
      <c r="R439" s="415"/>
      <c r="S439" s="415"/>
      <c r="T439" s="415"/>
      <c r="U439" s="415"/>
      <c r="V439" s="415"/>
      <c r="W439" s="415"/>
      <c r="X439" s="415"/>
      <c r="Y439" s="415"/>
      <c r="Z439" s="415"/>
      <c r="AA439" s="415"/>
      <c r="AB439" s="415"/>
      <c r="AC439" s="415"/>
      <c r="AD439" s="415"/>
      <c r="AE439" s="415"/>
      <c r="AF439" s="415"/>
      <c r="AG439" s="415"/>
      <c r="AH439" s="415"/>
      <c r="AI439" s="415"/>
      <c r="AJ439" s="415"/>
      <c r="AK439" s="415"/>
      <c r="AL439" s="415"/>
      <c r="AM439" s="415"/>
      <c r="AN439" s="415"/>
      <c r="AO439" s="415"/>
      <c r="AP439" s="415"/>
      <c r="AQ439" s="415"/>
      <c r="AR439" s="415"/>
      <c r="AS439" s="415"/>
      <c r="AT439" s="415"/>
      <c r="AU439" s="415"/>
      <c r="AV439" s="415"/>
      <c r="AW439" s="415"/>
      <c r="AX439" s="415"/>
      <c r="AY439" s="415"/>
      <c r="BA439" s="417"/>
      <c r="BB439" s="494"/>
      <c r="BC439" s="417"/>
      <c r="BD439" s="417"/>
      <c r="BE439" s="417"/>
      <c r="BF439" s="417"/>
      <c r="BG439" s="417"/>
      <c r="BH439" s="417"/>
      <c r="BI439" s="417"/>
      <c r="BJ439" s="417"/>
      <c r="BK439" s="417"/>
      <c r="BL439" s="417"/>
      <c r="BM439" s="417"/>
      <c r="BN439" s="417"/>
      <c r="BO439" s="417"/>
      <c r="BP439" s="417"/>
      <c r="BQ439" s="417"/>
    </row>
    <row r="440" s="422" customFormat="true" ht="25.15" customHeight="true" x14ac:dyDescent="0.2">
      <c r="B440" s="1058"/>
      <c r="C440" s="1152" t="s">
        <v>282</v>
      </c>
      <c r="D440" s="1151"/>
      <c r="E440" s="774">
        <v>5.7969525922353514E-2</v>
      </c>
      <c r="F440" s="728"/>
      <c r="G440" s="728"/>
      <c r="H440" s="1151" t="s">
        <v>280</v>
      </c>
      <c r="I440" s="1151"/>
      <c r="J440" s="775">
        <v>8.6578803765471432E-2</v>
      </c>
      <c r="K440" s="728"/>
      <c r="L440" s="728"/>
      <c r="M440" s="1151" t="s">
        <v>284</v>
      </c>
      <c r="N440" s="1151"/>
      <c r="O440" s="776">
        <v>-4.4628917196023972E-2</v>
      </c>
      <c r="P440" s="728"/>
      <c r="Q440" s="728"/>
      <c r="R440" s="415"/>
      <c r="S440" s="415"/>
      <c r="T440" s="415"/>
      <c r="U440" s="415"/>
      <c r="V440" s="415"/>
      <c r="W440" s="415"/>
      <c r="X440" s="415"/>
      <c r="Y440" s="415"/>
      <c r="Z440" s="415"/>
      <c r="AA440" s="415"/>
      <c r="AB440" s="415"/>
      <c r="AC440" s="415"/>
      <c r="AD440" s="415"/>
      <c r="AE440" s="415"/>
      <c r="AF440" s="415"/>
      <c r="AG440" s="415"/>
      <c r="AH440" s="415"/>
      <c r="AI440" s="415"/>
      <c r="AJ440" s="415"/>
      <c r="AK440" s="415"/>
      <c r="AL440" s="415"/>
      <c r="AM440" s="415"/>
      <c r="AN440" s="415"/>
      <c r="AO440" s="415"/>
      <c r="AP440" s="415"/>
      <c r="AQ440" s="415"/>
      <c r="AR440" s="415"/>
      <c r="AS440" s="415"/>
      <c r="AT440" s="415"/>
      <c r="AU440" s="415"/>
      <c r="AV440" s="415"/>
      <c r="AW440" s="415"/>
      <c r="AX440" s="415"/>
      <c r="AY440" s="415"/>
      <c r="BA440" s="417"/>
      <c r="BB440" s="494"/>
      <c r="BC440" s="417"/>
      <c r="BD440" s="417"/>
      <c r="BE440" s="417"/>
      <c r="BF440" s="417"/>
      <c r="BG440" s="417"/>
      <c r="BH440" s="417"/>
      <c r="BI440" s="417"/>
      <c r="BJ440" s="417"/>
      <c r="BK440" s="417"/>
      <c r="BL440" s="417"/>
      <c r="BM440" s="417"/>
      <c r="BN440" s="417"/>
      <c r="BO440" s="417"/>
      <c r="BP440" s="417"/>
      <c r="BQ440" s="417"/>
    </row>
    <row r="441" s="422" customFormat="true" ht="25.15" customHeight="true" x14ac:dyDescent="0.2">
      <c r="B441" s="1058"/>
      <c r="C441" s="1152" t="s">
        <v>276</v>
      </c>
      <c r="D441" s="1151"/>
      <c r="E441" s="774">
        <v>-5.3061050243397571E-2</v>
      </c>
      <c r="F441" s="728"/>
      <c r="G441" s="728"/>
      <c r="H441" s="1151" t="s">
        <v>285</v>
      </c>
      <c r="I441" s="1151"/>
      <c r="J441" s="775">
        <v>7.8310171889777777E-2</v>
      </c>
      <c r="K441" s="728"/>
      <c r="L441" s="728"/>
      <c r="M441" s="1151" t="s">
        <v>281</v>
      </c>
      <c r="N441" s="1151"/>
      <c r="O441" s="776">
        <v>4.2666135094384702E-2</v>
      </c>
      <c r="P441" s="728"/>
      <c r="Q441" s="728"/>
      <c r="R441" s="415"/>
      <c r="S441" s="415"/>
      <c r="T441" s="415"/>
      <c r="U441" s="415"/>
      <c r="V441" s="415"/>
      <c r="W441" s="415"/>
      <c r="X441" s="415"/>
      <c r="Y441" s="415"/>
      <c r="Z441" s="415"/>
      <c r="AA441" s="415"/>
      <c r="AB441" s="415"/>
      <c r="AC441" s="415"/>
      <c r="AD441" s="415"/>
      <c r="AE441" s="415"/>
      <c r="AF441" s="415"/>
      <c r="AG441" s="415"/>
      <c r="AH441" s="415"/>
      <c r="AI441" s="415"/>
      <c r="AJ441" s="415"/>
      <c r="AK441" s="415"/>
      <c r="AL441" s="415"/>
      <c r="AM441" s="415"/>
      <c r="AN441" s="415"/>
      <c r="AO441" s="415"/>
      <c r="AP441" s="415"/>
      <c r="AQ441" s="415"/>
      <c r="AR441" s="415"/>
      <c r="AS441" s="415"/>
      <c r="AT441" s="415"/>
      <c r="AU441" s="415"/>
      <c r="AV441" s="415"/>
      <c r="AW441" s="415"/>
      <c r="AX441" s="415"/>
      <c r="AY441" s="415"/>
      <c r="BA441" s="417"/>
      <c r="BB441" s="494"/>
      <c r="BC441" s="417"/>
      <c r="BD441" s="417"/>
      <c r="BE441" s="417"/>
      <c r="BF441" s="417"/>
      <c r="BG441" s="417"/>
      <c r="BH441" s="417"/>
      <c r="BI441" s="417"/>
      <c r="BJ441" s="417"/>
      <c r="BK441" s="417"/>
      <c r="BL441" s="417"/>
      <c r="BM441" s="417"/>
      <c r="BN441" s="417"/>
      <c r="BO441" s="417"/>
      <c r="BP441" s="417"/>
      <c r="BQ441" s="417"/>
    </row>
    <row r="442" s="422" customFormat="true" ht="25.15" customHeight="true" x14ac:dyDescent="0.2">
      <c r="B442" s="1058"/>
      <c r="C442" s="1152" t="s">
        <v>286</v>
      </c>
      <c r="D442" s="1151"/>
      <c r="E442" s="774">
        <v>-4.8589108110520703E-2</v>
      </c>
      <c r="F442" s="728"/>
      <c r="G442" s="728"/>
      <c r="H442" s="1151" t="s">
        <v>273</v>
      </c>
      <c r="I442" s="1151"/>
      <c r="J442" s="775">
        <v>-7.0031946053512956E-2</v>
      </c>
      <c r="K442" s="728"/>
      <c r="L442" s="728"/>
      <c r="M442" s="1151" t="s">
        <v>263</v>
      </c>
      <c r="N442" s="1151"/>
      <c r="O442" s="776">
        <v>-3.8319576664248373E-2</v>
      </c>
      <c r="P442" s="728"/>
      <c r="Q442" s="728"/>
      <c r="R442" s="415"/>
      <c r="S442" s="415"/>
      <c r="T442" s="415"/>
      <c r="U442" s="415"/>
      <c r="V442" s="415"/>
      <c r="W442" s="415"/>
      <c r="X442" s="415"/>
      <c r="Y442" s="415"/>
      <c r="Z442" s="415"/>
      <c r="AA442" s="415"/>
      <c r="AB442" s="415"/>
      <c r="AC442" s="415"/>
      <c r="AD442" s="415"/>
      <c r="AE442" s="415"/>
      <c r="AF442" s="415"/>
      <c r="AG442" s="415"/>
      <c r="AH442" s="415"/>
      <c r="AI442" s="415"/>
      <c r="AJ442" s="415"/>
      <c r="AK442" s="415"/>
      <c r="AL442" s="415"/>
      <c r="AM442" s="415"/>
      <c r="AN442" s="415"/>
      <c r="AO442" s="415"/>
      <c r="AP442" s="415"/>
      <c r="AQ442" s="415"/>
      <c r="AR442" s="415"/>
      <c r="AS442" s="415"/>
      <c r="AT442" s="415"/>
      <c r="AU442" s="415"/>
      <c r="AV442" s="415"/>
      <c r="AW442" s="415"/>
      <c r="AX442" s="415"/>
      <c r="AY442" s="415"/>
      <c r="BA442" s="417"/>
      <c r="BB442" s="494"/>
      <c r="BC442" s="417"/>
      <c r="BD442" s="417"/>
      <c r="BE442" s="417"/>
      <c r="BF442" s="417"/>
      <c r="BG442" s="417"/>
      <c r="BH442" s="417"/>
      <c r="BI442" s="417"/>
      <c r="BJ442" s="417"/>
      <c r="BK442" s="417"/>
      <c r="BL442" s="417"/>
      <c r="BM442" s="417"/>
      <c r="BN442" s="417"/>
      <c r="BO442" s="417"/>
      <c r="BP442" s="417"/>
      <c r="BQ442" s="417"/>
    </row>
    <row r="443" s="422" customFormat="true" ht="25.15" customHeight="true" x14ac:dyDescent="0.2">
      <c r="B443" s="1058"/>
      <c r="C443" s="1152" t="s">
        <v>283</v>
      </c>
      <c r="D443" s="1151"/>
      <c r="E443" s="774">
        <v>-4.0371578528348467E-2</v>
      </c>
      <c r="F443" s="728"/>
      <c r="G443" s="728"/>
      <c r="H443" s="1151" t="s">
        <v>281</v>
      </c>
      <c r="I443" s="1151"/>
      <c r="J443" s="775">
        <v>6.9391436487487468E-2</v>
      </c>
      <c r="K443" s="728"/>
      <c r="L443" s="728"/>
      <c r="M443" s="1151" t="s">
        <v>287</v>
      </c>
      <c r="N443" s="1151"/>
      <c r="O443" s="776">
        <v>-3.3695684287643538E-2</v>
      </c>
      <c r="P443" s="728"/>
      <c r="Q443" s="728"/>
      <c r="R443" s="415"/>
      <c r="S443" s="415"/>
      <c r="T443" s="415"/>
      <c r="U443" s="415"/>
      <c r="V443" s="415"/>
      <c r="W443" s="415"/>
      <c r="X443" s="415"/>
      <c r="Y443" s="415"/>
      <c r="Z443" s="415"/>
      <c r="AA443" s="415"/>
      <c r="AB443" s="415"/>
      <c r="AC443" s="415"/>
      <c r="AD443" s="415"/>
      <c r="AE443" s="415"/>
      <c r="AF443" s="415"/>
      <c r="AG443" s="415"/>
      <c r="AH443" s="415"/>
      <c r="AI443" s="415"/>
      <c r="AJ443" s="415"/>
      <c r="AK443" s="415"/>
      <c r="AL443" s="415"/>
      <c r="AM443" s="415"/>
      <c r="AN443" s="415"/>
      <c r="AO443" s="415"/>
      <c r="AP443" s="415"/>
      <c r="AQ443" s="415"/>
      <c r="AR443" s="415"/>
      <c r="AS443" s="415"/>
      <c r="AT443" s="415"/>
      <c r="AU443" s="415"/>
      <c r="AV443" s="415"/>
      <c r="AW443" s="415"/>
      <c r="AX443" s="415"/>
      <c r="AY443" s="415"/>
      <c r="BA443" s="417"/>
      <c r="BB443" s="494"/>
      <c r="BC443" s="417"/>
      <c r="BD443" s="417"/>
      <c r="BE443" s="417"/>
      <c r="BF443" s="417"/>
      <c r="BG443" s="417"/>
      <c r="BH443" s="417"/>
      <c r="BI443" s="417"/>
      <c r="BJ443" s="417"/>
      <c r="BK443" s="417"/>
      <c r="BL443" s="417"/>
      <c r="BM443" s="417"/>
      <c r="BN443" s="417"/>
      <c r="BO443" s="417"/>
      <c r="BP443" s="417"/>
      <c r="BQ443" s="417"/>
    </row>
    <row r="444" s="422" customFormat="true" ht="25.15" customHeight="true" x14ac:dyDescent="0.2">
      <c r="B444" s="1058"/>
      <c r="C444" s="1152" t="s">
        <v>276</v>
      </c>
      <c r="D444" s="1151"/>
      <c r="E444" s="774">
        <v>-4.0340582649415868E-2</v>
      </c>
      <c r="F444" s="728"/>
      <c r="G444" s="728"/>
      <c r="H444" s="1151" t="s">
        <v>288</v>
      </c>
      <c r="I444" s="1151"/>
      <c r="J444" s="775">
        <v>-4.6664988536202857E-2</v>
      </c>
      <c r="K444" s="728"/>
      <c r="L444" s="728"/>
      <c r="M444" s="1151" t="s">
        <v>282</v>
      </c>
      <c r="N444" s="1151"/>
      <c r="O444" s="776">
        <v>3.1057237839084904E-2</v>
      </c>
      <c r="P444" s="728"/>
      <c r="Q444" s="728"/>
      <c r="R444" s="415"/>
      <c r="S444" s="415"/>
      <c r="T444" s="415"/>
      <c r="U444" s="415"/>
      <c r="V444" s="415"/>
      <c r="W444" s="415"/>
      <c r="X444" s="415"/>
      <c r="Y444" s="415"/>
      <c r="Z444" s="415"/>
      <c r="AA444" s="415"/>
      <c r="AB444" s="415"/>
      <c r="AC444" s="415"/>
      <c r="AD444" s="415"/>
      <c r="AE444" s="415"/>
      <c r="AF444" s="415"/>
      <c r="AG444" s="415"/>
      <c r="AH444" s="415"/>
      <c r="AI444" s="415"/>
      <c r="AJ444" s="415"/>
      <c r="AK444" s="415"/>
      <c r="AL444" s="415"/>
      <c r="AM444" s="415"/>
      <c r="AN444" s="415"/>
      <c r="AO444" s="415"/>
      <c r="AP444" s="415"/>
      <c r="AQ444" s="415"/>
      <c r="AR444" s="415"/>
      <c r="AS444" s="415"/>
      <c r="AT444" s="415"/>
      <c r="AU444" s="415"/>
      <c r="AV444" s="415"/>
      <c r="AW444" s="415"/>
      <c r="AX444" s="415"/>
      <c r="AY444" s="415"/>
      <c r="BA444" s="417"/>
      <c r="BB444" s="494"/>
      <c r="BC444" s="417"/>
      <c r="BD444" s="417"/>
      <c r="BE444" s="417"/>
      <c r="BF444" s="417"/>
      <c r="BG444" s="417"/>
      <c r="BH444" s="417"/>
      <c r="BI444" s="417"/>
      <c r="BJ444" s="417"/>
      <c r="BK444" s="417"/>
      <c r="BL444" s="417"/>
      <c r="BM444" s="417"/>
      <c r="BN444" s="417"/>
      <c r="BO444" s="417"/>
      <c r="BP444" s="417"/>
      <c r="BQ444" s="417"/>
    </row>
    <row r="445" s="422" customFormat="true" ht="25.15" customHeight="true" x14ac:dyDescent="0.2">
      <c r="B445" s="1058"/>
      <c r="C445" s="1152" t="s">
        <v>287</v>
      </c>
      <c r="D445" s="1151"/>
      <c r="E445" s="774">
        <v>-3.1546273677648069E-2</v>
      </c>
      <c r="F445" s="728"/>
      <c r="G445" s="728"/>
      <c r="H445" s="1151" t="s">
        <v>279</v>
      </c>
      <c r="I445" s="1151"/>
      <c r="J445" s="775">
        <v>4.5008190091749618E-2</v>
      </c>
      <c r="K445" s="728"/>
      <c r="L445" s="728"/>
      <c r="M445" s="1151" t="s">
        <v>279</v>
      </c>
      <c r="N445" s="1151"/>
      <c r="O445" s="776">
        <v>-2.8788045609799275E-2</v>
      </c>
      <c r="P445" s="728"/>
      <c r="Q445" s="728"/>
      <c r="R445" s="415"/>
      <c r="S445" s="415"/>
      <c r="T445" s="415"/>
      <c r="U445" s="415"/>
      <c r="V445" s="415"/>
      <c r="W445" s="415"/>
      <c r="X445" s="415"/>
      <c r="Y445" s="415"/>
      <c r="Z445" s="415"/>
      <c r="AA445" s="415"/>
      <c r="AB445" s="415"/>
      <c r="AC445" s="415"/>
      <c r="AD445" s="415"/>
      <c r="AE445" s="415"/>
      <c r="AF445" s="415"/>
      <c r="AG445" s="415"/>
      <c r="AH445" s="415"/>
      <c r="AI445" s="415"/>
      <c r="AJ445" s="415"/>
      <c r="AK445" s="415"/>
      <c r="AL445" s="415"/>
      <c r="AM445" s="415"/>
      <c r="AN445" s="415"/>
      <c r="AO445" s="415"/>
      <c r="AP445" s="415"/>
      <c r="AQ445" s="415"/>
      <c r="AR445" s="415"/>
      <c r="AS445" s="415"/>
      <c r="AT445" s="415"/>
      <c r="AU445" s="415"/>
      <c r="AV445" s="415"/>
      <c r="AW445" s="415"/>
      <c r="AX445" s="415"/>
      <c r="AY445" s="415"/>
      <c r="BA445" s="417"/>
      <c r="BB445" s="494"/>
      <c r="BC445" s="417"/>
      <c r="BD445" s="417"/>
      <c r="BE445" s="417"/>
      <c r="BF445" s="417"/>
      <c r="BG445" s="417"/>
      <c r="BH445" s="417"/>
      <c r="BI445" s="417"/>
      <c r="BJ445" s="417"/>
      <c r="BK445" s="417"/>
      <c r="BL445" s="417"/>
      <c r="BM445" s="417"/>
      <c r="BN445" s="417"/>
      <c r="BO445" s="417"/>
      <c r="BP445" s="417"/>
      <c r="BQ445" s="417"/>
    </row>
    <row r="446" s="422" customFormat="true" ht="25.15" customHeight="true" x14ac:dyDescent="0.2">
      <c r="C446" s="1152" t="s">
        <v>285</v>
      </c>
      <c r="D446" s="1151"/>
      <c r="E446" s="774">
        <v>2.4739121914033175E-2</v>
      </c>
      <c r="F446" s="728"/>
      <c r="G446" s="728"/>
      <c r="H446" s="1151" t="s">
        <v>276</v>
      </c>
      <c r="I446" s="1151"/>
      <c r="J446" s="775">
        <v>-3.4808103480662614E-2</v>
      </c>
      <c r="K446" s="728"/>
      <c r="L446" s="728"/>
      <c r="M446" s="1151" t="s">
        <v>280</v>
      </c>
      <c r="N446" s="1151"/>
      <c r="O446" s="776">
        <v>1.9596992413818605E-2</v>
      </c>
      <c r="P446" s="728"/>
      <c r="Q446" s="728"/>
      <c r="R446" s="415"/>
      <c r="S446" s="415"/>
      <c r="T446" s="415"/>
      <c r="U446" s="415"/>
      <c r="V446" s="415"/>
      <c r="W446" s="415"/>
      <c r="X446" s="415"/>
      <c r="Y446" s="415"/>
      <c r="Z446" s="415"/>
      <c r="AA446" s="415"/>
      <c r="AB446" s="415"/>
      <c r="AC446" s="415"/>
      <c r="AD446" s="415"/>
      <c r="AE446" s="415"/>
      <c r="AF446" s="415"/>
      <c r="AG446" s="415"/>
      <c r="AH446" s="415"/>
      <c r="AI446" s="415"/>
      <c r="AJ446" s="415"/>
      <c r="AK446" s="415"/>
      <c r="AL446" s="415"/>
      <c r="AM446" s="415"/>
      <c r="AN446" s="415"/>
      <c r="AO446" s="415"/>
      <c r="AP446" s="415"/>
      <c r="AQ446" s="415"/>
      <c r="AR446" s="415"/>
      <c r="AS446" s="415"/>
      <c r="AT446" s="415"/>
      <c r="AU446" s="415"/>
      <c r="AV446" s="415"/>
      <c r="AW446" s="415"/>
      <c r="AX446" s="415"/>
      <c r="AY446" s="415"/>
      <c r="BA446" s="417"/>
      <c r="BB446" s="494"/>
      <c r="BC446" s="417"/>
      <c r="BD446" s="417"/>
      <c r="BE446" s="417"/>
      <c r="BF446" s="417"/>
      <c r="BG446" s="417"/>
      <c r="BH446" s="417"/>
      <c r="BI446" s="417"/>
      <c r="BJ446" s="417"/>
      <c r="BK446" s="417"/>
      <c r="BL446" s="417"/>
      <c r="BM446" s="417"/>
      <c r="BN446" s="417"/>
      <c r="BO446" s="417"/>
      <c r="BP446" s="417"/>
      <c r="BQ446" s="417"/>
    </row>
    <row r="447" s="422" customFormat="true" ht="25.15" customHeight="true" x14ac:dyDescent="0.2">
      <c r="C447" s="1152" t="s">
        <v>279</v>
      </c>
      <c r="D447" s="1151"/>
      <c r="E447" s="774">
        <v>-1.4609152878023919E-2</v>
      </c>
      <c r="F447" s="728"/>
      <c r="G447" s="728"/>
      <c r="H447" s="1151" t="s">
        <v>287</v>
      </c>
      <c r="I447" s="1151"/>
      <c r="J447" s="775">
        <v>-8.6062797430443462E-3</v>
      </c>
      <c r="K447" s="728"/>
      <c r="L447" s="728"/>
      <c r="M447" s="1151" t="s">
        <v>289</v>
      </c>
      <c r="N447" s="1151"/>
      <c r="O447" s="776">
        <v>1.7803305793233238E-2</v>
      </c>
      <c r="P447" s="728"/>
      <c r="Q447" s="728"/>
      <c r="R447" s="415"/>
      <c r="S447" s="415"/>
      <c r="T447" s="415"/>
      <c r="U447" s="415"/>
      <c r="V447" s="415"/>
      <c r="W447" s="415"/>
      <c r="X447" s="415"/>
      <c r="Y447" s="415"/>
      <c r="Z447" s="415"/>
      <c r="AA447" s="415"/>
      <c r="AB447" s="415"/>
      <c r="AC447" s="415"/>
      <c r="AD447" s="415"/>
      <c r="AE447" s="415"/>
      <c r="AF447" s="415"/>
      <c r="AG447" s="415"/>
      <c r="AH447" s="415"/>
      <c r="AI447" s="415"/>
      <c r="AJ447" s="415"/>
      <c r="AK447" s="415"/>
      <c r="AL447" s="415"/>
      <c r="AM447" s="415"/>
      <c r="AN447" s="415"/>
      <c r="AO447" s="415"/>
      <c r="AP447" s="415"/>
      <c r="AQ447" s="415"/>
      <c r="AR447" s="415"/>
      <c r="AS447" s="415"/>
      <c r="AT447" s="415"/>
      <c r="AU447" s="415"/>
      <c r="AV447" s="415"/>
      <c r="AW447" s="415"/>
      <c r="AX447" s="415"/>
      <c r="AY447" s="415"/>
      <c r="BA447" s="417"/>
      <c r="BB447" s="494"/>
      <c r="BC447" s="417"/>
      <c r="BD447" s="417"/>
      <c r="BE447" s="417"/>
      <c r="BF447" s="417"/>
      <c r="BG447" s="417"/>
      <c r="BH447" s="417"/>
      <c r="BI447" s="417"/>
      <c r="BJ447" s="417"/>
      <c r="BK447" s="417"/>
      <c r="BL447" s="417"/>
      <c r="BM447" s="417"/>
      <c r="BN447" s="417"/>
      <c r="BO447" s="417"/>
      <c r="BP447" s="417"/>
      <c r="BQ447" s="417"/>
    </row>
    <row r="448" s="422" customFormat="true" ht="25.15" customHeight="true" x14ac:dyDescent="0.2">
      <c r="C448" s="1152" t="s">
        <v>288</v>
      </c>
      <c r="D448" s="1151"/>
      <c r="E448" s="774">
        <v>-1.1508082820191187E-2</v>
      </c>
      <c r="F448" s="728"/>
      <c r="G448" s="728"/>
      <c r="H448" s="1151" t="s">
        <v>290</v>
      </c>
      <c r="I448" s="1151"/>
      <c r="J448" s="775">
        <v>-3.3426905150127366E-3</v>
      </c>
      <c r="K448" s="728"/>
      <c r="L448" s="728"/>
      <c r="M448" s="1151" t="s">
        <v>288</v>
      </c>
      <c r="N448" s="1151"/>
      <c r="O448" s="776">
        <v>-1.63594645850055E-2</v>
      </c>
      <c r="P448" s="728"/>
      <c r="Q448" s="728"/>
      <c r="R448" s="415"/>
      <c r="S448" s="415"/>
      <c r="T448" s="415"/>
      <c r="U448" s="415"/>
      <c r="V448" s="415"/>
      <c r="W448" s="415"/>
      <c r="X448" s="415"/>
      <c r="Y448" s="415"/>
      <c r="Z448" s="415"/>
      <c r="AA448" s="415"/>
      <c r="AB448" s="415"/>
      <c r="AC448" s="415"/>
      <c r="AD448" s="415"/>
      <c r="AE448" s="415"/>
      <c r="AF448" s="415"/>
      <c r="AG448" s="415"/>
      <c r="AH448" s="415"/>
      <c r="AI448" s="415"/>
      <c r="AJ448" s="415"/>
      <c r="AK448" s="415"/>
      <c r="AL448" s="415"/>
      <c r="AM448" s="415"/>
      <c r="AN448" s="415"/>
      <c r="AO448" s="415"/>
      <c r="AP448" s="415"/>
      <c r="AQ448" s="415"/>
      <c r="AR448" s="415"/>
      <c r="AS448" s="415"/>
      <c r="AT448" s="415"/>
      <c r="AU448" s="415"/>
      <c r="AV448" s="415"/>
      <c r="AW448" s="415"/>
      <c r="AX448" s="415"/>
      <c r="AY448" s="415"/>
      <c r="BA448" s="417"/>
      <c r="BB448" s="494"/>
      <c r="BC448" s="417"/>
      <c r="BD448" s="417"/>
      <c r="BE448" s="417"/>
      <c r="BF448" s="417"/>
      <c r="BG448" s="417"/>
      <c r="BH448" s="417"/>
      <c r="BI448" s="417"/>
      <c r="BJ448" s="417"/>
      <c r="BK448" s="417"/>
      <c r="BL448" s="417"/>
      <c r="BM448" s="417"/>
      <c r="BN448" s="417"/>
      <c r="BO448" s="417"/>
      <c r="BP448" s="417"/>
      <c r="BQ448" s="417"/>
    </row>
    <row r="449" s="422" customFormat="true" ht="25.15" customHeight="true" x14ac:dyDescent="0.2">
      <c r="C449" s="1152" t="s">
        <v>291</v>
      </c>
      <c r="D449" s="1151"/>
      <c r="E449" s="774">
        <v>9.4598932919691264E-3</v>
      </c>
      <c r="F449" s="728"/>
      <c r="G449" s="728"/>
      <c r="H449" s="1151" t="s">
        <v>279</v>
      </c>
      <c r="I449" s="1151"/>
      <c r="J449" s="775">
        <v>3.1608189613734025E-3</v>
      </c>
      <c r="K449" s="728"/>
      <c r="L449" s="728"/>
      <c r="M449" s="1151" t="s">
        <v>291</v>
      </c>
      <c r="N449" s="1151"/>
      <c r="O449" s="776">
        <v>1.043496414114687E-2</v>
      </c>
      <c r="P449" s="728"/>
      <c r="Q449" s="728"/>
      <c r="R449" s="415"/>
      <c r="S449" s="415"/>
      <c r="T449" s="415"/>
      <c r="U449" s="415"/>
      <c r="V449" s="415"/>
      <c r="W449" s="415"/>
      <c r="X449" s="415"/>
      <c r="Y449" s="415"/>
      <c r="Z449" s="415"/>
      <c r="AA449" s="415"/>
      <c r="AB449" s="415"/>
      <c r="AC449" s="415"/>
      <c r="AD449" s="415"/>
      <c r="AE449" s="415"/>
      <c r="AF449" s="415"/>
      <c r="AG449" s="415"/>
      <c r="AH449" s="415"/>
      <c r="AI449" s="415"/>
      <c r="AJ449" s="415"/>
      <c r="AK449" s="415"/>
      <c r="AL449" s="415"/>
      <c r="AM449" s="415"/>
      <c r="AN449" s="415"/>
      <c r="AO449" s="415"/>
      <c r="AP449" s="415"/>
      <c r="AQ449" s="415"/>
      <c r="AR449" s="415"/>
      <c r="AS449" s="415"/>
      <c r="AT449" s="415"/>
      <c r="AU449" s="415"/>
      <c r="AV449" s="415"/>
      <c r="AW449" s="415"/>
      <c r="AX449" s="415"/>
      <c r="AY449" s="415"/>
      <c r="BA449" s="417"/>
      <c r="BB449" s="494"/>
      <c r="BC449" s="417"/>
      <c r="BD449" s="417"/>
      <c r="BE449" s="417"/>
      <c r="BF449" s="417"/>
      <c r="BG449" s="417"/>
      <c r="BH449" s="417"/>
      <c r="BI449" s="417"/>
      <c r="BJ449" s="417"/>
      <c r="BK449" s="417"/>
      <c r="BL449" s="417"/>
      <c r="BM449" s="417"/>
      <c r="BN449" s="417"/>
      <c r="BO449" s="417"/>
      <c r="BP449" s="417"/>
      <c r="BQ449" s="417"/>
    </row>
    <row r="450" s="422" customFormat="true" ht="25.15" customHeight="true" x14ac:dyDescent="0.2">
      <c r="C450" s="1152" t="s">
        <v>278</v>
      </c>
      <c r="D450" s="1151"/>
      <c r="E450" s="774">
        <v>-7.5795255142274325E-3</v>
      </c>
      <c r="F450" s="728"/>
      <c r="G450" s="728"/>
      <c r="H450" s="1151" t="s">
        <v>286</v>
      </c>
      <c r="I450" s="1151"/>
      <c r="J450" s="775">
        <v>-2.9814866423723751E-3</v>
      </c>
      <c r="K450" s="728"/>
      <c r="L450" s="728"/>
      <c r="M450" s="1151" t="s">
        <v>292</v>
      </c>
      <c r="N450" s="1151"/>
      <c r="O450" s="776">
        <v>-6.835463650854255E-3</v>
      </c>
      <c r="P450" s="728"/>
      <c r="Q450" s="728"/>
      <c r="R450" s="415"/>
      <c r="S450" s="415"/>
      <c r="T450" s="415"/>
      <c r="U450" s="415"/>
      <c r="V450" s="415"/>
      <c r="W450" s="415"/>
      <c r="X450" s="415"/>
      <c r="Y450" s="415"/>
      <c r="Z450" s="415"/>
      <c r="AA450" s="415"/>
      <c r="AB450" s="415"/>
      <c r="AC450" s="415"/>
      <c r="AD450" s="415"/>
      <c r="AE450" s="415"/>
      <c r="AF450" s="415"/>
      <c r="AG450" s="415"/>
      <c r="AH450" s="415"/>
      <c r="AI450" s="415"/>
      <c r="AJ450" s="415"/>
      <c r="AK450" s="415"/>
      <c r="AL450" s="415"/>
      <c r="AM450" s="415"/>
      <c r="AN450" s="415"/>
      <c r="AO450" s="415"/>
      <c r="AP450" s="415"/>
      <c r="AQ450" s="415"/>
      <c r="AR450" s="415"/>
      <c r="AS450" s="415"/>
      <c r="AT450" s="415"/>
      <c r="AU450" s="415"/>
      <c r="AV450" s="415"/>
      <c r="AW450" s="415"/>
      <c r="AX450" s="415"/>
      <c r="AY450" s="415"/>
      <c r="BA450" s="417"/>
      <c r="BB450" s="494"/>
      <c r="BC450" s="417"/>
      <c r="BD450" s="417"/>
      <c r="BE450" s="417"/>
      <c r="BF450" s="417"/>
      <c r="BG450" s="417"/>
      <c r="BH450" s="417"/>
      <c r="BI450" s="417"/>
      <c r="BJ450" s="417"/>
      <c r="BK450" s="417"/>
      <c r="BL450" s="417"/>
      <c r="BM450" s="417"/>
      <c r="BN450" s="417"/>
      <c r="BO450" s="417"/>
      <c r="BP450" s="417"/>
      <c r="BQ450" s="417"/>
    </row>
    <row r="451" s="422" customFormat="true" ht="25.15" customHeight="true" x14ac:dyDescent="0.2">
      <c r="C451" s="1152" t="s">
        <v>290</v>
      </c>
      <c r="D451" s="1151"/>
      <c r="E451" s="774">
        <v>6.4759144079496889E-3</v>
      </c>
      <c r="F451" s="728"/>
      <c r="G451" s="728"/>
      <c r="H451" s="1151" t="s">
        <v>283</v>
      </c>
      <c r="I451" s="1151"/>
      <c r="J451" s="775">
        <v>-1.3565634993547145E-4</v>
      </c>
      <c r="K451" s="728"/>
      <c r="L451" s="728"/>
      <c r="M451" s="1151" t="s">
        <v>290</v>
      </c>
      <c r="N451" s="1151"/>
      <c r="O451" s="776">
        <v>2.7163991189119974E-3</v>
      </c>
      <c r="P451" s="728"/>
      <c r="Q451" s="728"/>
      <c r="R451" s="415"/>
      <c r="S451" s="415"/>
      <c r="T451" s="415"/>
      <c r="U451" s="415"/>
      <c r="V451" s="415"/>
      <c r="W451" s="415"/>
      <c r="X451" s="415"/>
      <c r="Y451" s="415"/>
      <c r="Z451" s="415"/>
      <c r="AA451" s="415"/>
      <c r="AB451" s="415"/>
      <c r="AC451" s="415"/>
      <c r="AD451" s="415"/>
      <c r="AE451" s="415"/>
      <c r="AF451" s="415"/>
      <c r="AG451" s="415"/>
      <c r="AH451" s="415"/>
      <c r="AI451" s="415"/>
      <c r="AJ451" s="415"/>
      <c r="AK451" s="415"/>
      <c r="AL451" s="415"/>
      <c r="AM451" s="415"/>
      <c r="AN451" s="415"/>
      <c r="AO451" s="415"/>
      <c r="AP451" s="415"/>
      <c r="AQ451" s="415"/>
      <c r="AR451" s="415"/>
      <c r="AS451" s="415"/>
      <c r="AT451" s="415"/>
      <c r="AU451" s="415"/>
      <c r="AV451" s="415"/>
      <c r="AW451" s="415"/>
      <c r="AX451" s="415"/>
      <c r="AY451" s="415"/>
      <c r="BA451" s="417"/>
      <c r="BB451" s="494"/>
      <c r="BC451" s="417"/>
      <c r="BD451" s="417"/>
      <c r="BE451" s="417"/>
      <c r="BF451" s="417"/>
      <c r="BG451" s="417"/>
      <c r="BH451" s="417"/>
      <c r="BI451" s="417"/>
      <c r="BJ451" s="417"/>
      <c r="BK451" s="417"/>
      <c r="BL451" s="417"/>
      <c r="BM451" s="417"/>
      <c r="BN451" s="417"/>
      <c r="BO451" s="417"/>
      <c r="BP451" s="417"/>
      <c r="BQ451" s="417"/>
    </row>
    <row r="452" s="422" customFormat="true" ht="25.15" customHeight="true" x14ac:dyDescent="0.2">
      <c r="C452" s="1152" t="s">
        <v>279</v>
      </c>
      <c r="D452" s="1151"/>
      <c r="E452" s="777">
        <v>3.1888646409165057E-3</v>
      </c>
      <c r="F452" s="728"/>
      <c r="G452" s="728"/>
      <c r="H452" s="1151" t="s">
        <v>291</v>
      </c>
      <c r="I452" s="1151"/>
      <c r="J452" s="778">
        <v>-9.7721497278213638E-5</v>
      </c>
      <c r="K452" s="728"/>
      <c r="L452" s="728"/>
      <c r="M452" s="1151" t="s">
        <v>275</v>
      </c>
      <c r="N452" s="1151"/>
      <c r="O452" s="779">
        <v>-1.9943283493700135E-3</v>
      </c>
      <c r="P452" s="728"/>
      <c r="Q452" s="728"/>
      <c r="R452" s="415"/>
      <c r="S452" s="415"/>
      <c r="T452" s="415"/>
      <c r="U452" s="415"/>
      <c r="V452" s="415"/>
      <c r="W452" s="415"/>
      <c r="X452" s="415"/>
      <c r="Y452" s="415"/>
      <c r="Z452" s="415"/>
      <c r="AA452" s="415"/>
      <c r="AB452" s="415"/>
      <c r="AC452" s="415"/>
      <c r="AD452" s="415"/>
      <c r="AE452" s="415"/>
      <c r="AF452" s="415"/>
      <c r="AG452" s="415"/>
      <c r="AH452" s="415"/>
      <c r="AI452" s="415"/>
      <c r="AJ452" s="415"/>
      <c r="AK452" s="415"/>
      <c r="AL452" s="415"/>
      <c r="AM452" s="415"/>
      <c r="AN452" s="415"/>
      <c r="AO452" s="415"/>
      <c r="AP452" s="415"/>
      <c r="AQ452" s="415"/>
      <c r="AR452" s="415"/>
      <c r="AS452" s="415"/>
      <c r="AT452" s="415"/>
      <c r="AU452" s="415"/>
      <c r="AV452" s="415"/>
      <c r="AW452" s="415"/>
      <c r="AX452" s="415"/>
      <c r="AY452" s="415"/>
      <c r="BA452" s="417"/>
      <c r="BB452" s="494"/>
      <c r="BC452" s="417"/>
      <c r="BD452" s="417"/>
      <c r="BE452" s="417"/>
      <c r="BF452" s="417"/>
      <c r="BG452" s="417"/>
      <c r="BH452" s="417"/>
      <c r="BI452" s="417"/>
      <c r="BJ452" s="417"/>
      <c r="BK452" s="417"/>
      <c r="BL452" s="417"/>
      <c r="BM452" s="417"/>
      <c r="BN452" s="417"/>
      <c r="BO452" s="417"/>
      <c r="BP452" s="417"/>
      <c r="BQ452" s="417"/>
    </row>
    <row r="453" s="422" customFormat="true" ht="25.15" customHeight="true" x14ac:dyDescent="0.2">
      <c r="C453" s="1152"/>
      <c r="D453" s="1151"/>
      <c r="E453" s="728"/>
      <c r="F453" s="728"/>
      <c r="G453" s="728"/>
      <c r="H453" s="1151"/>
      <c r="I453" s="1151"/>
      <c r="J453" s="728"/>
      <c r="K453" s="728"/>
      <c r="L453" s="728"/>
      <c r="M453" s="1151"/>
      <c r="N453" s="1151"/>
      <c r="O453" s="728"/>
      <c r="P453" s="728"/>
      <c r="Q453" s="728"/>
      <c r="R453" s="415"/>
      <c r="S453" s="415"/>
      <c r="T453" s="415"/>
      <c r="U453" s="415"/>
      <c r="V453" s="415"/>
      <c r="W453" s="415"/>
      <c r="X453" s="415"/>
      <c r="Y453" s="415"/>
      <c r="Z453" s="415"/>
      <c r="AA453" s="415"/>
      <c r="AB453" s="415"/>
      <c r="AC453" s="415"/>
      <c r="AD453" s="415"/>
      <c r="AE453" s="415"/>
      <c r="AF453" s="415"/>
      <c r="AG453" s="415"/>
      <c r="AH453" s="415"/>
      <c r="AI453" s="415"/>
      <c r="AJ453" s="415"/>
      <c r="AK453" s="415"/>
      <c r="AL453" s="415"/>
      <c r="AM453" s="415"/>
      <c r="AN453" s="415"/>
      <c r="AO453" s="415"/>
      <c r="AP453" s="415"/>
      <c r="AQ453" s="415"/>
      <c r="AR453" s="415"/>
      <c r="AS453" s="415"/>
      <c r="AT453" s="415"/>
      <c r="AU453" s="415"/>
      <c r="AV453" s="415"/>
      <c r="AW453" s="415"/>
      <c r="AX453" s="415"/>
      <c r="AY453" s="415"/>
      <c r="BA453" s="417"/>
      <c r="BB453" s="494"/>
      <c r="BC453" s="417"/>
      <c r="BD453" s="417"/>
      <c r="BE453" s="417"/>
      <c r="BF453" s="417"/>
      <c r="BG453" s="417"/>
      <c r="BH453" s="417"/>
      <c r="BI453" s="417"/>
      <c r="BJ453" s="417"/>
      <c r="BK453" s="417"/>
      <c r="BL453" s="417"/>
      <c r="BM453" s="417"/>
      <c r="BN453" s="417"/>
      <c r="BO453" s="417"/>
      <c r="BP453" s="417"/>
      <c r="BQ453" s="417"/>
    </row>
    <row r="454" s="422" customFormat="true" ht="25.15" customHeight="true" x14ac:dyDescent="0.2">
      <c r="C454" s="1152"/>
      <c r="D454" s="1151"/>
      <c r="E454" s="728"/>
      <c r="F454" s="728"/>
      <c r="G454" s="728"/>
      <c r="H454" s="1151"/>
      <c r="I454" s="1151"/>
      <c r="J454" s="728"/>
      <c r="K454" s="728"/>
      <c r="L454" s="728"/>
      <c r="M454" s="1151"/>
      <c r="N454" s="1151"/>
      <c r="O454" s="728"/>
      <c r="P454" s="728"/>
      <c r="Q454" s="728"/>
      <c r="R454" s="415"/>
      <c r="S454" s="415"/>
      <c r="T454" s="415"/>
      <c r="U454" s="415"/>
      <c r="V454" s="415"/>
      <c r="W454" s="415"/>
      <c r="X454" s="415"/>
      <c r="Y454" s="415"/>
      <c r="Z454" s="415"/>
      <c r="AA454" s="415"/>
      <c r="AB454" s="415"/>
      <c r="AC454" s="415"/>
      <c r="AD454" s="415"/>
      <c r="AE454" s="415"/>
      <c r="AF454" s="415"/>
      <c r="AG454" s="415"/>
      <c r="AH454" s="415"/>
      <c r="AI454" s="415"/>
      <c r="AJ454" s="415"/>
      <c r="AK454" s="415"/>
      <c r="AL454" s="415"/>
      <c r="AM454" s="415"/>
      <c r="AN454" s="415"/>
      <c r="AO454" s="415"/>
      <c r="AP454" s="415"/>
      <c r="AQ454" s="415"/>
      <c r="AR454" s="415"/>
      <c r="AS454" s="415"/>
      <c r="AT454" s="415"/>
      <c r="AU454" s="415"/>
      <c r="AV454" s="415"/>
      <c r="AW454" s="415"/>
      <c r="AX454" s="415"/>
      <c r="AY454" s="415"/>
      <c r="BA454" s="417"/>
      <c r="BB454" s="494"/>
      <c r="BC454" s="417"/>
      <c r="BD454" s="417"/>
      <c r="BE454" s="417"/>
      <c r="BF454" s="417"/>
      <c r="BG454" s="417"/>
      <c r="BH454" s="417"/>
      <c r="BI454" s="417"/>
      <c r="BJ454" s="417"/>
      <c r="BK454" s="417"/>
      <c r="BL454" s="417"/>
      <c r="BM454" s="417"/>
      <c r="BN454" s="417"/>
      <c r="BO454" s="417"/>
      <c r="BP454" s="417"/>
      <c r="BQ454" s="417"/>
    </row>
    <row r="455" s="422" customFormat="true" ht="25.15" customHeight="true" x14ac:dyDescent="0.2">
      <c r="C455" s="1152"/>
      <c r="D455" s="1151"/>
      <c r="E455" s="728"/>
      <c r="F455" s="728"/>
      <c r="G455" s="728"/>
      <c r="H455" s="1151"/>
      <c r="I455" s="1151"/>
      <c r="J455" s="728"/>
      <c r="K455" s="728"/>
      <c r="L455" s="728"/>
      <c r="M455" s="1151"/>
      <c r="N455" s="1151"/>
      <c r="O455" s="728"/>
      <c r="P455" s="728"/>
      <c r="Q455" s="728"/>
      <c r="R455" s="415"/>
      <c r="S455" s="415"/>
      <c r="T455" s="415"/>
      <c r="U455" s="415"/>
      <c r="V455" s="415"/>
      <c r="W455" s="415"/>
      <c r="X455" s="415"/>
      <c r="Y455" s="415"/>
      <c r="Z455" s="415"/>
      <c r="AA455" s="415"/>
      <c r="AB455" s="415"/>
      <c r="AC455" s="415"/>
      <c r="AD455" s="415"/>
      <c r="AE455" s="415"/>
      <c r="AF455" s="415"/>
      <c r="AG455" s="415"/>
      <c r="AH455" s="415"/>
      <c r="AI455" s="415"/>
      <c r="AJ455" s="415"/>
      <c r="AK455" s="415"/>
      <c r="AL455" s="415"/>
      <c r="AM455" s="415"/>
      <c r="AN455" s="415"/>
      <c r="AO455" s="415"/>
      <c r="AP455" s="415"/>
      <c r="AQ455" s="415"/>
      <c r="AR455" s="415"/>
      <c r="AS455" s="415"/>
      <c r="AT455" s="415"/>
      <c r="AU455" s="415"/>
      <c r="AV455" s="415"/>
      <c r="AW455" s="415"/>
      <c r="AX455" s="415"/>
      <c r="AY455" s="415"/>
      <c r="BA455" s="417"/>
      <c r="BB455" s="494"/>
      <c r="BC455" s="417"/>
      <c r="BD455" s="417"/>
      <c r="BE455" s="417"/>
      <c r="BF455" s="417"/>
      <c r="BG455" s="417"/>
      <c r="BH455" s="417"/>
      <c r="BI455" s="417"/>
      <c r="BJ455" s="417"/>
      <c r="BK455" s="417"/>
      <c r="BL455" s="417"/>
      <c r="BM455" s="417"/>
      <c r="BN455" s="417"/>
      <c r="BO455" s="417"/>
      <c r="BP455" s="417"/>
      <c r="BQ455" s="417"/>
    </row>
    <row r="456" s="422" customFormat="true" ht="25.15" customHeight="true" x14ac:dyDescent="0.2">
      <c r="C456" s="1152" t="s">
        <v>216</v>
      </c>
      <c r="D456" s="1151"/>
      <c r="E456" s="1151"/>
      <c r="F456" s="728"/>
      <c r="G456" s="728"/>
      <c r="H456" s="1151" t="s">
        <v>216</v>
      </c>
      <c r="I456" s="1151"/>
      <c r="J456" s="1151"/>
      <c r="K456" s="728"/>
      <c r="L456" s="728"/>
      <c r="M456" s="1151" t="s">
        <v>216</v>
      </c>
      <c r="N456" s="1151"/>
      <c r="O456" s="1151"/>
      <c r="P456" s="728"/>
      <c r="Q456" s="728"/>
      <c r="R456" s="415"/>
      <c r="S456" s="415"/>
      <c r="T456" s="415"/>
      <c r="U456" s="415"/>
      <c r="V456" s="415"/>
      <c r="W456" s="415"/>
      <c r="X456" s="415"/>
      <c r="Y456" s="415"/>
      <c r="Z456" s="415"/>
      <c r="AA456" s="415"/>
      <c r="AB456" s="415"/>
      <c r="AC456" s="415"/>
      <c r="AD456" s="415"/>
      <c r="AE456" s="415"/>
      <c r="AF456" s="415"/>
      <c r="AG456" s="415"/>
      <c r="AH456" s="415"/>
      <c r="AI456" s="415"/>
      <c r="AJ456" s="415"/>
      <c r="AK456" s="415"/>
      <c r="AL456" s="415"/>
      <c r="AM456" s="415"/>
      <c r="AN456" s="415"/>
      <c r="AO456" s="415"/>
      <c r="AP456" s="415"/>
      <c r="AQ456" s="415"/>
      <c r="AR456" s="415"/>
      <c r="AS456" s="415"/>
      <c r="AT456" s="415"/>
      <c r="AU456" s="415"/>
      <c r="AV456" s="415"/>
      <c r="AW456" s="415"/>
      <c r="AX456" s="415"/>
      <c r="AY456" s="415"/>
      <c r="BA456" s="417"/>
      <c r="BB456" s="494"/>
      <c r="BC456" s="417"/>
      <c r="BD456" s="417"/>
      <c r="BE456" s="417"/>
      <c r="BF456" s="417"/>
      <c r="BG456" s="417"/>
      <c r="BH456" s="417"/>
      <c r="BI456" s="417"/>
      <c r="BJ456" s="417"/>
      <c r="BK456" s="417"/>
      <c r="BL456" s="417"/>
      <c r="BM456" s="417"/>
      <c r="BN456" s="417"/>
      <c r="BO456" s="417"/>
      <c r="BP456" s="417"/>
      <c r="BQ456" s="417"/>
    </row>
    <row r="457" s="422" customFormat="true" ht="25.15" customHeight="true" x14ac:dyDescent="0.2">
      <c r="C457" s="1152"/>
      <c r="D457" s="1151"/>
      <c r="E457" s="756" t="s">
        <v>217</v>
      </c>
      <c r="F457" s="728"/>
      <c r="G457" s="728"/>
      <c r="H457" s="1151"/>
      <c r="I457" s="1151"/>
      <c r="J457" s="757" t="s">
        <v>217</v>
      </c>
      <c r="K457" s="728"/>
      <c r="L457" s="728"/>
      <c r="M457" s="1151"/>
      <c r="N457" s="1151"/>
      <c r="O457" s="758" t="s">
        <v>217</v>
      </c>
      <c r="P457" s="728"/>
      <c r="Q457" s="728"/>
      <c r="R457" s="415"/>
      <c r="S457" s="415"/>
      <c r="T457" s="415"/>
      <c r="U457" s="415"/>
      <c r="V457" s="415"/>
      <c r="W457" s="415"/>
      <c r="X457" s="415"/>
      <c r="Y457" s="415"/>
      <c r="Z457" s="415"/>
      <c r="AA457" s="415"/>
      <c r="AB457" s="415"/>
      <c r="AC457" s="415"/>
      <c r="AD457" s="415"/>
      <c r="AE457" s="415"/>
      <c r="AF457" s="415"/>
      <c r="AG457" s="415"/>
      <c r="AH457" s="415"/>
      <c r="AI457" s="415"/>
      <c r="AJ457" s="415"/>
      <c r="AK457" s="415"/>
      <c r="AL457" s="415"/>
      <c r="AM457" s="415"/>
      <c r="AN457" s="415"/>
      <c r="AO457" s="415"/>
      <c r="AP457" s="415"/>
      <c r="AQ457" s="415"/>
      <c r="AR457" s="415"/>
      <c r="AS457" s="415"/>
      <c r="AT457" s="415"/>
      <c r="AU457" s="415"/>
      <c r="AV457" s="415"/>
      <c r="AW457" s="415"/>
      <c r="AX457" s="415"/>
      <c r="AY457" s="415"/>
      <c r="BA457" s="417"/>
      <c r="BB457" s="494"/>
      <c r="BC457" s="417"/>
      <c r="BD457" s="417"/>
      <c r="BE457" s="417"/>
      <c r="BF457" s="417"/>
      <c r="BG457" s="417"/>
      <c r="BH457" s="417"/>
      <c r="BI457" s="417"/>
      <c r="BJ457" s="417"/>
      <c r="BK457" s="417"/>
      <c r="BL457" s="417"/>
      <c r="BM457" s="417"/>
      <c r="BN457" s="417"/>
      <c r="BO457" s="417"/>
      <c r="BP457" s="417"/>
      <c r="BQ457" s="417"/>
    </row>
    <row r="458" s="422" customFormat="true" ht="25.15" customHeight="true" x14ac:dyDescent="0.2">
      <c r="C458" s="1152" t="s">
        <v>246</v>
      </c>
      <c r="D458" s="1151"/>
      <c r="E458" s="771">
        <v>0.59505924938615695</v>
      </c>
      <c r="F458" s="728"/>
      <c r="G458" s="728"/>
      <c r="H458" s="1151" t="s">
        <v>246</v>
      </c>
      <c r="I458" s="1151"/>
      <c r="J458" s="772">
        <v>0.58697731687802479</v>
      </c>
      <c r="K458" s="728"/>
      <c r="L458" s="728"/>
      <c r="M458" s="1151" t="s">
        <v>246</v>
      </c>
      <c r="N458" s="1151"/>
      <c r="O458" s="773">
        <v>0.50566368351212299</v>
      </c>
      <c r="P458" s="728"/>
      <c r="Q458" s="728"/>
      <c r="R458" s="415"/>
      <c r="S458" s="415"/>
      <c r="T458" s="415"/>
      <c r="U458" s="415"/>
      <c r="V458" s="415"/>
      <c r="W458" s="415"/>
      <c r="X458" s="415"/>
      <c r="Y458" s="415"/>
      <c r="Z458" s="415"/>
      <c r="AA458" s="415"/>
      <c r="AB458" s="415"/>
      <c r="AC458" s="415"/>
      <c r="AD458" s="415"/>
      <c r="AE458" s="415"/>
      <c r="AF458" s="415"/>
      <c r="AG458" s="415"/>
      <c r="AH458" s="415"/>
      <c r="AI458" s="415"/>
      <c r="AJ458" s="415"/>
      <c r="AK458" s="415"/>
      <c r="AL458" s="415"/>
      <c r="AM458" s="415"/>
      <c r="AN458" s="415"/>
      <c r="AO458" s="415"/>
      <c r="AP458" s="415"/>
      <c r="AQ458" s="415"/>
      <c r="AR458" s="415"/>
      <c r="AS458" s="415"/>
      <c r="AT458" s="415"/>
      <c r="AU458" s="415"/>
      <c r="AV458" s="415"/>
      <c r="AW458" s="415"/>
      <c r="AX458" s="415"/>
      <c r="AY458" s="415"/>
      <c r="BA458" s="417"/>
      <c r="BB458" s="494"/>
      <c r="BC458" s="417"/>
      <c r="BD458" s="417"/>
      <c r="BE458" s="417"/>
      <c r="BF458" s="417"/>
      <c r="BG458" s="417"/>
      <c r="BH458" s="417"/>
      <c r="BI458" s="417"/>
      <c r="BJ458" s="417"/>
      <c r="BK458" s="417"/>
      <c r="BL458" s="417"/>
      <c r="BM458" s="417"/>
      <c r="BN458" s="417"/>
      <c r="BO458" s="417"/>
      <c r="BP458" s="417"/>
      <c r="BQ458" s="417"/>
    </row>
    <row r="459" s="422" customFormat="true" ht="25.15" customHeight="true" x14ac:dyDescent="0.2">
      <c r="C459" s="1152" t="s">
        <v>244</v>
      </c>
      <c r="D459" s="1151"/>
      <c r="E459" s="774">
        <v>0.60593742332278022</v>
      </c>
      <c r="F459" s="728"/>
      <c r="G459" s="728"/>
      <c r="H459" s="1151" t="s">
        <v>244</v>
      </c>
      <c r="I459" s="1151"/>
      <c r="J459" s="775">
        <v>0.61759025223008712</v>
      </c>
      <c r="K459" s="728"/>
      <c r="L459" s="728"/>
      <c r="M459" s="1151" t="s">
        <v>244</v>
      </c>
      <c r="N459" s="1151"/>
      <c r="O459" s="776">
        <v>0.51469776026972913</v>
      </c>
      <c r="P459" s="728"/>
      <c r="Q459" s="728"/>
      <c r="R459" s="415"/>
      <c r="S459" s="415"/>
      <c r="T459" s="415"/>
      <c r="U459" s="415"/>
      <c r="V459" s="415"/>
      <c r="W459" s="415"/>
      <c r="X459" s="415"/>
      <c r="Y459" s="415"/>
      <c r="Z459" s="415"/>
      <c r="AA459" s="415"/>
      <c r="AB459" s="415"/>
      <c r="AC459" s="415"/>
      <c r="AD459" s="415"/>
      <c r="AE459" s="415"/>
      <c r="AF459" s="415"/>
      <c r="AG459" s="415"/>
      <c r="AH459" s="415"/>
      <c r="AI459" s="415"/>
      <c r="AJ459" s="415"/>
      <c r="AK459" s="415"/>
      <c r="AL459" s="415"/>
      <c r="AM459" s="415"/>
      <c r="AN459" s="415"/>
      <c r="AO459" s="415"/>
      <c r="AP459" s="415"/>
      <c r="AQ459" s="415"/>
      <c r="AR459" s="415"/>
      <c r="AS459" s="415"/>
      <c r="AT459" s="415"/>
      <c r="AU459" s="415"/>
      <c r="AV459" s="415"/>
      <c r="AW459" s="415"/>
      <c r="AX459" s="415"/>
      <c r="AY459" s="415"/>
      <c r="BA459" s="417"/>
      <c r="BB459" s="494"/>
      <c r="BC459" s="417"/>
      <c r="BD459" s="417"/>
      <c r="BE459" s="417"/>
      <c r="BF459" s="417"/>
      <c r="BG459" s="417"/>
      <c r="BH459" s="417"/>
      <c r="BI459" s="417"/>
      <c r="BJ459" s="417"/>
      <c r="BK459" s="417"/>
      <c r="BL459" s="417"/>
      <c r="BM459" s="417"/>
      <c r="BN459" s="417"/>
      <c r="BO459" s="417"/>
      <c r="BP459" s="417"/>
      <c r="BQ459" s="417"/>
    </row>
    <row r="460" s="422" customFormat="true" ht="25.15" customHeight="true" x14ac:dyDescent="0.2">
      <c r="C460" s="1152" t="s">
        <v>252</v>
      </c>
      <c r="D460" s="1151"/>
      <c r="E460" s="774">
        <v>0.24144085804229073</v>
      </c>
      <c r="F460" s="728"/>
      <c r="G460" s="728"/>
      <c r="H460" s="1151" t="s">
        <v>252</v>
      </c>
      <c r="I460" s="1151"/>
      <c r="J460" s="775">
        <v>0.43078384082178955</v>
      </c>
      <c r="K460" s="728"/>
      <c r="L460" s="728"/>
      <c r="M460" s="1151" t="s">
        <v>252</v>
      </c>
      <c r="N460" s="1151"/>
      <c r="O460" s="776">
        <v>0.14082442755437896</v>
      </c>
      <c r="P460" s="728"/>
      <c r="Q460" s="728"/>
      <c r="R460" s="415"/>
      <c r="S460" s="415"/>
      <c r="T460" s="415"/>
      <c r="U460" s="415"/>
      <c r="V460" s="415"/>
      <c r="W460" s="415"/>
      <c r="X460" s="415"/>
      <c r="Y460" s="415"/>
      <c r="Z460" s="415"/>
      <c r="AA460" s="415"/>
      <c r="AB460" s="415"/>
      <c r="AC460" s="415"/>
      <c r="AD460" s="415"/>
      <c r="AE460" s="415"/>
      <c r="AF460" s="415"/>
      <c r="AG460" s="415"/>
      <c r="AH460" s="415"/>
      <c r="AI460" s="415"/>
      <c r="AJ460" s="415"/>
      <c r="AK460" s="415"/>
      <c r="AL460" s="415"/>
      <c r="AM460" s="415"/>
      <c r="AN460" s="415"/>
      <c r="AO460" s="415"/>
      <c r="AP460" s="415"/>
      <c r="AQ460" s="415"/>
      <c r="AR460" s="415"/>
      <c r="AS460" s="415"/>
      <c r="AT460" s="415"/>
      <c r="AU460" s="415"/>
      <c r="AV460" s="415"/>
      <c r="AW460" s="415"/>
      <c r="AX460" s="415"/>
      <c r="AY460" s="415"/>
      <c r="BA460" s="417"/>
      <c r="BB460" s="494"/>
      <c r="BC460" s="417"/>
      <c r="BD460" s="417"/>
      <c r="BE460" s="417"/>
      <c r="BF460" s="417"/>
      <c r="BG460" s="417"/>
      <c r="BH460" s="417"/>
      <c r="BI460" s="417"/>
      <c r="BJ460" s="417"/>
      <c r="BK460" s="417"/>
      <c r="BL460" s="417"/>
      <c r="BM460" s="417"/>
      <c r="BN460" s="417"/>
      <c r="BO460" s="417"/>
      <c r="BP460" s="417"/>
      <c r="BQ460" s="417"/>
    </row>
    <row r="461" s="422" customFormat="true" ht="25.15" customHeight="true" x14ac:dyDescent="0.2">
      <c r="C461" s="1152" t="s">
        <v>264</v>
      </c>
      <c r="D461" s="1151"/>
      <c r="E461" s="774">
        <v>1.4700101106094971E-2</v>
      </c>
      <c r="F461" s="728"/>
      <c r="G461" s="728"/>
      <c r="H461" s="1151" t="s">
        <v>264</v>
      </c>
      <c r="I461" s="1151"/>
      <c r="J461" s="775">
        <v>0.12553258365600128</v>
      </c>
      <c r="K461" s="728"/>
      <c r="L461" s="728"/>
      <c r="M461" s="1151" t="s">
        <v>264</v>
      </c>
      <c r="N461" s="1151"/>
      <c r="O461" s="776">
        <v>4.0700934307622838E-3</v>
      </c>
      <c r="P461" s="728"/>
      <c r="Q461" s="728"/>
      <c r="R461" s="415"/>
      <c r="S461" s="415"/>
      <c r="T461" s="415"/>
      <c r="U461" s="415"/>
      <c r="V461" s="415"/>
      <c r="W461" s="415"/>
      <c r="X461" s="415"/>
      <c r="Y461" s="415"/>
      <c r="Z461" s="415"/>
      <c r="AA461" s="415"/>
      <c r="AB461" s="415"/>
      <c r="AC461" s="415"/>
      <c r="AD461" s="415"/>
      <c r="AE461" s="415"/>
      <c r="AF461" s="415"/>
      <c r="AG461" s="415"/>
      <c r="AH461" s="415"/>
      <c r="AI461" s="415"/>
      <c r="AJ461" s="415"/>
      <c r="AK461" s="415"/>
      <c r="AL461" s="415"/>
      <c r="AM461" s="415"/>
      <c r="AN461" s="415"/>
      <c r="AO461" s="415"/>
      <c r="AP461" s="415"/>
      <c r="AQ461" s="415"/>
      <c r="AR461" s="415"/>
      <c r="AS461" s="415"/>
      <c r="AT461" s="415"/>
      <c r="AU461" s="415"/>
      <c r="AV461" s="415"/>
      <c r="AW461" s="415"/>
      <c r="AX461" s="415"/>
      <c r="AY461" s="415"/>
      <c r="BA461" s="417"/>
      <c r="BB461" s="494"/>
      <c r="BC461" s="417"/>
      <c r="BD461" s="417"/>
      <c r="BE461" s="417"/>
      <c r="BF461" s="417"/>
      <c r="BG461" s="417"/>
      <c r="BH461" s="417"/>
      <c r="BI461" s="417"/>
      <c r="BJ461" s="417"/>
      <c r="BK461" s="417"/>
      <c r="BL461" s="417"/>
      <c r="BM461" s="417"/>
      <c r="BN461" s="417"/>
      <c r="BO461" s="417"/>
      <c r="BP461" s="417"/>
      <c r="BQ461" s="417"/>
    </row>
    <row r="462" s="422" customFormat="true" ht="25.15" customHeight="true" x14ac:dyDescent="0.2">
      <c r="C462" s="1152" t="s">
        <v>269</v>
      </c>
      <c r="D462" s="1151"/>
      <c r="E462" s="774">
        <v>1.6762803018661388E-2</v>
      </c>
      <c r="F462" s="728"/>
      <c r="G462" s="728"/>
      <c r="H462" s="1151" t="s">
        <v>269</v>
      </c>
      <c r="I462" s="1151"/>
      <c r="J462" s="775">
        <v>7.0465441969895543E-2</v>
      </c>
      <c r="K462" s="728"/>
      <c r="L462" s="728"/>
      <c r="M462" s="1151" t="s">
        <v>269</v>
      </c>
      <c r="N462" s="1151"/>
      <c r="O462" s="776">
        <v>9.5167884357183468E-3</v>
      </c>
      <c r="P462" s="728"/>
      <c r="Q462" s="728"/>
      <c r="R462" s="415"/>
      <c r="S462" s="415"/>
      <c r="T462" s="415"/>
      <c r="U462" s="415"/>
      <c r="V462" s="415"/>
      <c r="W462" s="415"/>
      <c r="X462" s="415"/>
      <c r="Y462" s="415"/>
      <c r="Z462" s="415"/>
      <c r="AA462" s="415"/>
      <c r="AB462" s="415"/>
      <c r="AC462" s="415"/>
      <c r="AD462" s="415"/>
      <c r="AE462" s="415"/>
      <c r="AF462" s="415"/>
      <c r="AG462" s="415"/>
      <c r="AH462" s="415"/>
      <c r="AI462" s="415"/>
      <c r="AJ462" s="415"/>
      <c r="AK462" s="415"/>
      <c r="AL462" s="415"/>
      <c r="AM462" s="415"/>
      <c r="AN462" s="415"/>
      <c r="AO462" s="415"/>
      <c r="AP462" s="415"/>
      <c r="AQ462" s="415"/>
      <c r="AR462" s="415"/>
      <c r="AS462" s="415"/>
      <c r="AT462" s="415"/>
      <c r="AU462" s="415"/>
      <c r="AV462" s="415"/>
      <c r="AW462" s="415"/>
      <c r="AX462" s="415"/>
      <c r="AY462" s="415"/>
      <c r="BA462" s="417"/>
      <c r="BB462" s="494"/>
      <c r="BC462" s="417"/>
      <c r="BD462" s="417"/>
      <c r="BE462" s="417"/>
      <c r="BF462" s="417"/>
      <c r="BG462" s="417"/>
      <c r="BH462" s="417"/>
      <c r="BI462" s="417"/>
      <c r="BJ462" s="417"/>
      <c r="BK462" s="417"/>
      <c r="BL462" s="417"/>
      <c r="BM462" s="417"/>
      <c r="BN462" s="417"/>
      <c r="BO462" s="417"/>
      <c r="BP462" s="417"/>
      <c r="BQ462" s="417"/>
    </row>
    <row r="463" s="422" customFormat="true" ht="25.15" customHeight="true" x14ac:dyDescent="0.2">
      <c r="C463" s="1152" t="s">
        <v>291</v>
      </c>
      <c r="D463" s="1151"/>
      <c r="E463" s="774">
        <v>8.9489581095442472E-5</v>
      </c>
      <c r="F463" s="728"/>
      <c r="G463" s="728"/>
      <c r="H463" s="1151" t="s">
        <v>291</v>
      </c>
      <c r="I463" s="1151"/>
      <c r="J463" s="775">
        <v>9.5494910302959161E-9</v>
      </c>
      <c r="K463" s="728"/>
      <c r="L463" s="728"/>
      <c r="M463" s="1151" t="s">
        <v>291</v>
      </c>
      <c r="N463" s="1151"/>
      <c r="O463" s="776">
        <v>1.0888847662702103E-4</v>
      </c>
      <c r="P463" s="728"/>
      <c r="Q463" s="728"/>
      <c r="R463" s="415"/>
      <c r="S463" s="415"/>
      <c r="T463" s="415"/>
      <c r="U463" s="415"/>
      <c r="V463" s="415"/>
      <c r="W463" s="415"/>
      <c r="X463" s="415"/>
      <c r="Y463" s="415"/>
      <c r="Z463" s="415"/>
      <c r="AA463" s="415"/>
      <c r="AB463" s="415"/>
      <c r="AC463" s="415"/>
      <c r="AD463" s="415"/>
      <c r="AE463" s="415"/>
      <c r="AF463" s="415"/>
      <c r="AG463" s="415"/>
      <c r="AH463" s="415"/>
      <c r="AI463" s="415"/>
      <c r="AJ463" s="415"/>
      <c r="AK463" s="415"/>
      <c r="AL463" s="415"/>
      <c r="AM463" s="415"/>
      <c r="AN463" s="415"/>
      <c r="AO463" s="415"/>
      <c r="AP463" s="415"/>
      <c r="AQ463" s="415"/>
      <c r="AR463" s="415"/>
      <c r="AS463" s="415"/>
      <c r="AT463" s="415"/>
      <c r="AU463" s="415"/>
      <c r="AV463" s="415"/>
      <c r="AW463" s="415"/>
      <c r="AX463" s="415"/>
      <c r="AY463" s="415"/>
      <c r="BA463" s="417"/>
      <c r="BB463" s="494"/>
      <c r="BC463" s="417"/>
      <c r="BD463" s="417"/>
      <c r="BE463" s="417"/>
      <c r="BF463" s="417"/>
      <c r="BG463" s="417"/>
      <c r="BH463" s="417"/>
      <c r="BI463" s="417"/>
      <c r="BJ463" s="417"/>
      <c r="BK463" s="417"/>
      <c r="BL463" s="417"/>
      <c r="BM463" s="417"/>
      <c r="BN463" s="417"/>
      <c r="BO463" s="417"/>
      <c r="BP463" s="417"/>
      <c r="BQ463" s="417"/>
    </row>
    <row r="464" s="422" customFormat="true" ht="25.15" customHeight="true" x14ac:dyDescent="0.2">
      <c r="C464" s="1152" t="s">
        <v>245</v>
      </c>
      <c r="D464" s="1151"/>
      <c r="E464" s="774">
        <v>0.60545392323865188</v>
      </c>
      <c r="F464" s="728"/>
      <c r="G464" s="728"/>
      <c r="H464" s="1151" t="s">
        <v>245</v>
      </c>
      <c r="I464" s="1151"/>
      <c r="J464" s="775">
        <v>0.65982147838467664</v>
      </c>
      <c r="K464" s="728"/>
      <c r="L464" s="728"/>
      <c r="M464" s="1151" t="s">
        <v>245</v>
      </c>
      <c r="N464" s="1151"/>
      <c r="O464" s="776">
        <v>0.48490372502507834</v>
      </c>
      <c r="P464" s="728"/>
      <c r="Q464" s="728"/>
      <c r="R464" s="415"/>
      <c r="S464" s="415"/>
      <c r="T464" s="415"/>
      <c r="U464" s="415"/>
      <c r="V464" s="415"/>
      <c r="W464" s="415"/>
      <c r="X464" s="415"/>
      <c r="Y464" s="415"/>
      <c r="Z464" s="415"/>
      <c r="AA464" s="415"/>
      <c r="AB464" s="415"/>
      <c r="AC464" s="415"/>
      <c r="AD464" s="415"/>
      <c r="AE464" s="415"/>
      <c r="AF464" s="415"/>
      <c r="AG464" s="415"/>
      <c r="AH464" s="415"/>
      <c r="AI464" s="415"/>
      <c r="AJ464" s="415"/>
      <c r="AK464" s="415"/>
      <c r="AL464" s="415"/>
      <c r="AM464" s="415"/>
      <c r="AN464" s="415"/>
      <c r="AO464" s="415"/>
      <c r="AP464" s="415"/>
      <c r="AQ464" s="415"/>
      <c r="AR464" s="415"/>
      <c r="AS464" s="415"/>
      <c r="AT464" s="415"/>
      <c r="AU464" s="415"/>
      <c r="AV464" s="415"/>
      <c r="AW464" s="415"/>
      <c r="AX464" s="415"/>
      <c r="AY464" s="415"/>
      <c r="BA464" s="417"/>
      <c r="BB464" s="494"/>
      <c r="BC464" s="417"/>
      <c r="BD464" s="417"/>
      <c r="BE464" s="417"/>
      <c r="BF464" s="417"/>
      <c r="BG464" s="417"/>
      <c r="BH464" s="417"/>
      <c r="BI464" s="417"/>
      <c r="BJ464" s="417"/>
      <c r="BK464" s="417"/>
      <c r="BL464" s="417"/>
      <c r="BM464" s="417"/>
      <c r="BN464" s="417"/>
      <c r="BO464" s="417"/>
      <c r="BP464" s="417"/>
      <c r="BQ464" s="417"/>
    </row>
    <row r="465" s="422" customFormat="true" ht="25.15" customHeight="true" x14ac:dyDescent="0.2">
      <c r="C465" s="1152" t="s">
        <v>287</v>
      </c>
      <c r="D465" s="1151"/>
      <c r="E465" s="774">
        <v>9.9516738294507141E-4</v>
      </c>
      <c r="F465" s="728"/>
      <c r="G465" s="728"/>
      <c r="H465" s="1151" t="s">
        <v>287</v>
      </c>
      <c r="I465" s="1151"/>
      <c r="J465" s="775">
        <v>7.4068051015535461E-5</v>
      </c>
      <c r="K465" s="728"/>
      <c r="L465" s="728"/>
      <c r="M465" s="1151" t="s">
        <v>287</v>
      </c>
      <c r="N465" s="1151"/>
      <c r="O465" s="776">
        <v>1.1353991396125475E-3</v>
      </c>
      <c r="P465" s="728"/>
      <c r="Q465" s="728"/>
      <c r="R465" s="415"/>
      <c r="S465" s="415"/>
      <c r="T465" s="415"/>
      <c r="U465" s="415"/>
      <c r="V465" s="415"/>
      <c r="W465" s="415"/>
      <c r="X465" s="415"/>
      <c r="Y465" s="415"/>
      <c r="Z465" s="415"/>
      <c r="AA465" s="415"/>
      <c r="AB465" s="415"/>
      <c r="AC465" s="415"/>
      <c r="AD465" s="415"/>
      <c r="AE465" s="415"/>
      <c r="AF465" s="415"/>
      <c r="AG465" s="415"/>
      <c r="AH465" s="415"/>
      <c r="AI465" s="415"/>
      <c r="AJ465" s="415"/>
      <c r="AK465" s="415"/>
      <c r="AL465" s="415"/>
      <c r="AM465" s="415"/>
      <c r="AN465" s="415"/>
      <c r="AO465" s="415"/>
      <c r="AP465" s="415"/>
      <c r="AQ465" s="415"/>
      <c r="AR465" s="415"/>
      <c r="AS465" s="415"/>
      <c r="AT465" s="415"/>
      <c r="AU465" s="415"/>
      <c r="AV465" s="415"/>
      <c r="AW465" s="415"/>
      <c r="AX465" s="415"/>
      <c r="AY465" s="415"/>
      <c r="BA465" s="417"/>
      <c r="BB465" s="494"/>
      <c r="BC465" s="417"/>
      <c r="BD465" s="417"/>
      <c r="BE465" s="417"/>
      <c r="BF465" s="417"/>
      <c r="BG465" s="417"/>
      <c r="BH465" s="417"/>
      <c r="BI465" s="417"/>
      <c r="BJ465" s="417"/>
      <c r="BK465" s="417"/>
      <c r="BL465" s="417"/>
      <c r="BM465" s="417"/>
      <c r="BN465" s="417"/>
      <c r="BO465" s="417"/>
      <c r="BP465" s="417"/>
      <c r="BQ465" s="417"/>
    </row>
    <row r="466" s="422" customFormat="true" ht="25.15" customHeight="true" x14ac:dyDescent="0.2">
      <c r="C466" s="1152" t="s">
        <v>267</v>
      </c>
      <c r="D466" s="1151"/>
      <c r="E466" s="774">
        <v>4.2203449002115957E-2</v>
      </c>
      <c r="F466" s="728"/>
      <c r="G466" s="728"/>
      <c r="H466" s="1151" t="s">
        <v>267</v>
      </c>
      <c r="I466" s="1151"/>
      <c r="J466" s="775">
        <v>9.1774535535624965E-3</v>
      </c>
      <c r="K466" s="728"/>
      <c r="L466" s="728"/>
      <c r="M466" s="1151" t="s">
        <v>267</v>
      </c>
      <c r="N466" s="1151"/>
      <c r="O466" s="776">
        <v>4.5240401102576447E-2</v>
      </c>
      <c r="P466" s="728"/>
      <c r="Q466" s="728"/>
      <c r="R466" s="415"/>
      <c r="S466" s="415"/>
      <c r="T466" s="415"/>
      <c r="U466" s="415"/>
      <c r="V466" s="415"/>
      <c r="W466" s="415"/>
      <c r="X466" s="415"/>
      <c r="Y466" s="415"/>
      <c r="Z466" s="415"/>
      <c r="AA466" s="415"/>
      <c r="AB466" s="415"/>
      <c r="AC466" s="415"/>
      <c r="AD466" s="415"/>
      <c r="AE466" s="415"/>
      <c r="AF466" s="415"/>
      <c r="AG466" s="415"/>
      <c r="AH466" s="415"/>
      <c r="AI466" s="415"/>
      <c r="AJ466" s="415"/>
      <c r="AK466" s="415"/>
      <c r="AL466" s="415"/>
      <c r="AM466" s="415"/>
      <c r="AN466" s="415"/>
      <c r="AO466" s="415"/>
      <c r="AP466" s="415"/>
      <c r="AQ466" s="415"/>
      <c r="AR466" s="415"/>
      <c r="AS466" s="415"/>
      <c r="AT466" s="415"/>
      <c r="AU466" s="415"/>
      <c r="AV466" s="415"/>
      <c r="AW466" s="415"/>
      <c r="AX466" s="415"/>
      <c r="AY466" s="415"/>
      <c r="BA466" s="417"/>
      <c r="BB466" s="494"/>
      <c r="BC466" s="417"/>
      <c r="BD466" s="417"/>
      <c r="BE466" s="417"/>
      <c r="BF466" s="417"/>
      <c r="BG466" s="417"/>
      <c r="BH466" s="417"/>
      <c r="BI466" s="417"/>
      <c r="BJ466" s="417"/>
      <c r="BK466" s="417"/>
      <c r="BL466" s="417"/>
      <c r="BM466" s="417"/>
      <c r="BN466" s="417"/>
      <c r="BO466" s="417"/>
      <c r="BP466" s="417"/>
      <c r="BQ466" s="417"/>
    </row>
    <row r="467" s="422" customFormat="true" ht="25.15" customHeight="true" x14ac:dyDescent="0.2">
      <c r="C467" s="1152" t="s">
        <v>248</v>
      </c>
      <c r="D467" s="1151"/>
      <c r="E467" s="774">
        <v>0.43061226519142498</v>
      </c>
      <c r="F467" s="728"/>
      <c r="G467" s="728"/>
      <c r="H467" s="1151" t="s">
        <v>248</v>
      </c>
      <c r="I467" s="1151"/>
      <c r="J467" s="775">
        <v>0.554797976402294</v>
      </c>
      <c r="K467" s="728"/>
      <c r="L467" s="728"/>
      <c r="M467" s="1151" t="s">
        <v>284</v>
      </c>
      <c r="N467" s="1151"/>
      <c r="O467" s="776">
        <v>1.9917402500895642E-3</v>
      </c>
      <c r="P467" s="728"/>
      <c r="Q467" s="728"/>
      <c r="R467" s="415"/>
      <c r="S467" s="415"/>
      <c r="T467" s="415"/>
      <c r="U467" s="415"/>
      <c r="V467" s="415"/>
      <c r="W467" s="415"/>
      <c r="X467" s="415"/>
      <c r="Y467" s="415"/>
      <c r="Z467" s="415"/>
      <c r="AA467" s="415"/>
      <c r="AB467" s="415"/>
      <c r="AC467" s="415"/>
      <c r="AD467" s="415"/>
      <c r="AE467" s="415"/>
      <c r="AF467" s="415"/>
      <c r="AG467" s="415"/>
      <c r="AH467" s="415"/>
      <c r="AI467" s="415"/>
      <c r="AJ467" s="415"/>
      <c r="AK467" s="415"/>
      <c r="AL467" s="415"/>
      <c r="AM467" s="415"/>
      <c r="AN467" s="415"/>
      <c r="AO467" s="415"/>
      <c r="AP467" s="415"/>
      <c r="AQ467" s="415"/>
      <c r="AR467" s="415"/>
      <c r="AS467" s="415"/>
      <c r="AT467" s="415"/>
      <c r="AU467" s="415"/>
      <c r="AV467" s="415"/>
      <c r="AW467" s="415"/>
      <c r="AX467" s="415"/>
      <c r="AY467" s="415"/>
      <c r="BA467" s="417"/>
      <c r="BB467" s="494"/>
      <c r="BC467" s="417"/>
      <c r="BD467" s="417"/>
      <c r="BE467" s="417"/>
      <c r="BF467" s="417"/>
      <c r="BG467" s="417"/>
      <c r="BH467" s="417"/>
      <c r="BI467" s="417"/>
      <c r="BJ467" s="417"/>
      <c r="BK467" s="417"/>
      <c r="BL467" s="417"/>
      <c r="BM467" s="417"/>
      <c r="BN467" s="417"/>
      <c r="BO467" s="417"/>
      <c r="BP467" s="417"/>
      <c r="BQ467" s="417"/>
    </row>
    <row r="468" s="422" customFormat="true" ht="25.15" customHeight="true" x14ac:dyDescent="0.2">
      <c r="C468" s="1152" t="s">
        <v>285</v>
      </c>
      <c r="D468" s="1151"/>
      <c r="E468" s="774">
        <v>6.1202415307739643E-4</v>
      </c>
      <c r="F468" s="728"/>
      <c r="G468" s="728"/>
      <c r="H468" s="1151" t="s">
        <v>285</v>
      </c>
      <c r="I468" s="1151"/>
      <c r="J468" s="775">
        <v>6.1324830214065417E-3</v>
      </c>
      <c r="K468" s="728"/>
      <c r="L468" s="728"/>
      <c r="M468" s="1151" t="s">
        <v>292</v>
      </c>
      <c r="N468" s="1151"/>
      <c r="O468" s="776">
        <v>4.6723563322149777E-5</v>
      </c>
      <c r="P468" s="728"/>
      <c r="Q468" s="728"/>
      <c r="R468" s="415"/>
      <c r="S468" s="415"/>
      <c r="T468" s="415"/>
      <c r="U468" s="415"/>
      <c r="V468" s="415"/>
      <c r="W468" s="415"/>
      <c r="X468" s="415"/>
      <c r="Y468" s="415"/>
      <c r="Z468" s="415"/>
      <c r="AA468" s="415"/>
      <c r="AB468" s="415"/>
      <c r="AC468" s="415"/>
      <c r="AD468" s="415"/>
      <c r="AE468" s="415"/>
      <c r="AF468" s="415"/>
      <c r="AG468" s="415"/>
      <c r="AH468" s="415"/>
      <c r="AI468" s="415"/>
      <c r="AJ468" s="415"/>
      <c r="AK468" s="415"/>
      <c r="AL468" s="415"/>
      <c r="AM468" s="415"/>
      <c r="AN468" s="415"/>
      <c r="AO468" s="415"/>
      <c r="AP468" s="415"/>
      <c r="AQ468" s="415"/>
      <c r="AR468" s="415"/>
      <c r="AS468" s="415"/>
      <c r="AT468" s="415"/>
      <c r="AU468" s="415"/>
      <c r="AV468" s="415"/>
      <c r="AW468" s="415"/>
      <c r="AX468" s="415"/>
      <c r="AY468" s="415"/>
      <c r="BA468" s="417"/>
      <c r="BB468" s="494"/>
      <c r="BC468" s="417"/>
      <c r="BD468" s="417"/>
      <c r="BE468" s="417"/>
      <c r="BF468" s="417"/>
      <c r="BG468" s="417"/>
      <c r="BH468" s="417"/>
      <c r="BI468" s="417"/>
      <c r="BJ468" s="417"/>
      <c r="BK468" s="417"/>
      <c r="BL468" s="417"/>
      <c r="BM468" s="417"/>
      <c r="BN468" s="417"/>
      <c r="BO468" s="417"/>
      <c r="BP468" s="417"/>
      <c r="BQ468" s="417"/>
    </row>
    <row r="469" s="422" customFormat="true" ht="25.15" customHeight="true" x14ac:dyDescent="0.2">
      <c r="C469" s="1152" t="s">
        <v>280</v>
      </c>
      <c r="D469" s="1151"/>
      <c r="E469" s="774">
        <v>4.8309922659008648E-3</v>
      </c>
      <c r="F469" s="728"/>
      <c r="G469" s="728"/>
      <c r="H469" s="1151" t="s">
        <v>280</v>
      </c>
      <c r="I469" s="1151"/>
      <c r="J469" s="775">
        <v>7.4958892614600103E-3</v>
      </c>
      <c r="K469" s="728"/>
      <c r="L469" s="728"/>
      <c r="M469" s="1151" t="s">
        <v>248</v>
      </c>
      <c r="N469" s="1151"/>
      <c r="O469" s="776">
        <v>0.29557891706344513</v>
      </c>
      <c r="P469" s="728"/>
      <c r="Q469" s="728"/>
      <c r="R469" s="415"/>
      <c r="S469" s="415"/>
      <c r="T469" s="415"/>
      <c r="U469" s="415"/>
      <c r="V469" s="415"/>
      <c r="W469" s="415"/>
      <c r="X469" s="415"/>
      <c r="Y469" s="415"/>
      <c r="Z469" s="415"/>
      <c r="AA469" s="415"/>
      <c r="AB469" s="415"/>
      <c r="AC469" s="415"/>
      <c r="AD469" s="415"/>
      <c r="AE469" s="415"/>
      <c r="AF469" s="415"/>
      <c r="AG469" s="415"/>
      <c r="AH469" s="415"/>
      <c r="AI469" s="415"/>
      <c r="AJ469" s="415"/>
      <c r="AK469" s="415"/>
      <c r="AL469" s="415"/>
      <c r="AM469" s="415"/>
      <c r="AN469" s="415"/>
      <c r="AO469" s="415"/>
      <c r="AP469" s="415"/>
      <c r="AQ469" s="415"/>
      <c r="AR469" s="415"/>
      <c r="AS469" s="415"/>
      <c r="AT469" s="415"/>
      <c r="AU469" s="415"/>
      <c r="AV469" s="415"/>
      <c r="AW469" s="415"/>
      <c r="AX469" s="415"/>
      <c r="AY469" s="415"/>
      <c r="BA469" s="417"/>
      <c r="BB469" s="494"/>
      <c r="BC469" s="417"/>
      <c r="BD469" s="417"/>
      <c r="BE469" s="417"/>
      <c r="BF469" s="417"/>
      <c r="BG469" s="417"/>
      <c r="BH469" s="417"/>
      <c r="BI469" s="417"/>
      <c r="BJ469" s="417"/>
      <c r="BK469" s="417"/>
      <c r="BL469" s="417"/>
      <c r="BM469" s="417"/>
      <c r="BN469" s="417"/>
      <c r="BO469" s="417"/>
      <c r="BP469" s="417"/>
      <c r="BQ469" s="417"/>
    </row>
    <row r="470" s="422" customFormat="true" ht="25.15" customHeight="true" x14ac:dyDescent="0.2">
      <c r="C470" s="1152" t="s">
        <v>290</v>
      </c>
      <c r="D470" s="1151"/>
      <c r="E470" s="774">
        <v>4.1937467419090373E-5</v>
      </c>
      <c r="F470" s="728"/>
      <c r="G470" s="728"/>
      <c r="H470" s="1151" t="s">
        <v>290</v>
      </c>
      <c r="I470" s="1151"/>
      <c r="J470" s="775">
        <v>1.1173579879156115E-5</v>
      </c>
      <c r="K470" s="728"/>
      <c r="L470" s="728"/>
      <c r="M470" s="1151" t="s">
        <v>280</v>
      </c>
      <c r="N470" s="1151"/>
      <c r="O470" s="776">
        <v>3.8404211166726394E-4</v>
      </c>
      <c r="P470" s="728"/>
      <c r="Q470" s="728"/>
      <c r="R470" s="415"/>
      <c r="S470" s="415"/>
      <c r="T470" s="415"/>
      <c r="U470" s="415"/>
      <c r="V470" s="415"/>
      <c r="W470" s="415"/>
      <c r="X470" s="415"/>
      <c r="Y470" s="415"/>
      <c r="Z470" s="415"/>
      <c r="AA470" s="415"/>
      <c r="AB470" s="415"/>
      <c r="AC470" s="415"/>
      <c r="AD470" s="415"/>
      <c r="AE470" s="415"/>
      <c r="AF470" s="415"/>
      <c r="AG470" s="415"/>
      <c r="AH470" s="415"/>
      <c r="AI470" s="415"/>
      <c r="AJ470" s="415"/>
      <c r="AK470" s="415"/>
      <c r="AL470" s="415"/>
      <c r="AM470" s="415"/>
      <c r="AN470" s="415"/>
      <c r="AO470" s="415"/>
      <c r="AP470" s="415"/>
      <c r="AQ470" s="415"/>
      <c r="AR470" s="415"/>
      <c r="AS470" s="415"/>
      <c r="AT470" s="415"/>
      <c r="AU470" s="415"/>
      <c r="AV470" s="415"/>
      <c r="AW470" s="415"/>
      <c r="AX470" s="415"/>
      <c r="AY470" s="415"/>
      <c r="BA470" s="417"/>
      <c r="BB470" s="494"/>
      <c r="BC470" s="417"/>
      <c r="BD470" s="417"/>
      <c r="BE470" s="417"/>
      <c r="BF470" s="417"/>
      <c r="BG470" s="417"/>
      <c r="BH470" s="417"/>
      <c r="BI470" s="417"/>
      <c r="BJ470" s="417"/>
      <c r="BK470" s="417"/>
      <c r="BL470" s="417"/>
      <c r="BM470" s="417"/>
      <c r="BN470" s="417"/>
      <c r="BO470" s="417"/>
      <c r="BP470" s="417"/>
      <c r="BQ470" s="417"/>
    </row>
    <row r="471" s="422" customFormat="true" ht="25.15" customHeight="true" x14ac:dyDescent="0.2">
      <c r="C471" s="1152" t="s">
        <v>250</v>
      </c>
      <c r="D471" s="1151"/>
      <c r="E471" s="774">
        <v>0.46168382945571523</v>
      </c>
      <c r="F471" s="728"/>
      <c r="G471" s="728"/>
      <c r="H471" s="1151" t="s">
        <v>250</v>
      </c>
      <c r="I471" s="1151"/>
      <c r="J471" s="775">
        <v>0.5452933114494305</v>
      </c>
      <c r="K471" s="728"/>
      <c r="L471" s="728"/>
      <c r="M471" s="1151" t="s">
        <v>290</v>
      </c>
      <c r="N471" s="1151"/>
      <c r="O471" s="776">
        <v>7.3788241732258756E-6</v>
      </c>
      <c r="P471" s="728"/>
      <c r="Q471" s="728"/>
      <c r="R471" s="415"/>
      <c r="S471" s="415"/>
      <c r="T471" s="415"/>
      <c r="U471" s="415"/>
      <c r="V471" s="415"/>
      <c r="W471" s="415"/>
      <c r="X471" s="415"/>
      <c r="Y471" s="415"/>
      <c r="Z471" s="415"/>
      <c r="AA471" s="415"/>
      <c r="AB471" s="415"/>
      <c r="AC471" s="415"/>
      <c r="AD471" s="415"/>
      <c r="AE471" s="415"/>
      <c r="AF471" s="415"/>
      <c r="AG471" s="415"/>
      <c r="AH471" s="415"/>
      <c r="AI471" s="415"/>
      <c r="AJ471" s="415"/>
      <c r="AK471" s="415"/>
      <c r="AL471" s="415"/>
      <c r="AM471" s="415"/>
      <c r="AN471" s="415"/>
      <c r="AO471" s="415"/>
      <c r="AP471" s="415"/>
      <c r="AQ471" s="415"/>
      <c r="AR471" s="415"/>
      <c r="AS471" s="415"/>
      <c r="AT471" s="415"/>
      <c r="AU471" s="415"/>
      <c r="AV471" s="415"/>
      <c r="AW471" s="415"/>
      <c r="AX471" s="415"/>
      <c r="AY471" s="415"/>
      <c r="BA471" s="417"/>
      <c r="BB471" s="494"/>
      <c r="BC471" s="417"/>
      <c r="BD471" s="417"/>
      <c r="BE471" s="417"/>
      <c r="BF471" s="417"/>
      <c r="BG471" s="417"/>
      <c r="BH471" s="417"/>
      <c r="BI471" s="417"/>
      <c r="BJ471" s="417"/>
      <c r="BK471" s="417"/>
      <c r="BL471" s="417"/>
      <c r="BM471" s="417"/>
      <c r="BN471" s="417"/>
      <c r="BO471" s="417"/>
      <c r="BP471" s="417"/>
      <c r="BQ471" s="417"/>
    </row>
    <row r="472" s="422" customFormat="true" ht="25.15" customHeight="true" x14ac:dyDescent="0.2">
      <c r="C472" s="1152" t="s">
        <v>276</v>
      </c>
      <c r="D472" s="1151"/>
      <c r="E472" s="774">
        <v>1.6273626084943526E-3</v>
      </c>
      <c r="F472" s="728"/>
      <c r="G472" s="728"/>
      <c r="H472" s="1151" t="s">
        <v>276</v>
      </c>
      <c r="I472" s="1151"/>
      <c r="J472" s="775">
        <v>9.8766567209306946E-3</v>
      </c>
      <c r="K472" s="728"/>
      <c r="L472" s="728"/>
      <c r="M472" s="1151" t="s">
        <v>250</v>
      </c>
      <c r="N472" s="1151"/>
      <c r="O472" s="776">
        <v>0.33871774821843431</v>
      </c>
      <c r="P472" s="728"/>
      <c r="Q472" s="728"/>
      <c r="R472" s="415"/>
      <c r="S472" s="415"/>
      <c r="T472" s="415"/>
      <c r="U472" s="415"/>
      <c r="V472" s="415"/>
      <c r="W472" s="415"/>
      <c r="X472" s="415"/>
      <c r="Y472" s="415"/>
      <c r="Z472" s="415"/>
      <c r="AA472" s="415"/>
      <c r="AB472" s="415"/>
      <c r="AC472" s="415"/>
      <c r="AD472" s="415"/>
      <c r="AE472" s="415"/>
      <c r="AF472" s="415"/>
      <c r="AG472" s="415"/>
      <c r="AH472" s="415"/>
      <c r="AI472" s="415"/>
      <c r="AJ472" s="415"/>
      <c r="AK472" s="415"/>
      <c r="AL472" s="415"/>
      <c r="AM472" s="415"/>
      <c r="AN472" s="415"/>
      <c r="AO472" s="415"/>
      <c r="AP472" s="415"/>
      <c r="AQ472" s="415"/>
      <c r="AR472" s="415"/>
      <c r="AS472" s="415"/>
      <c r="AT472" s="415"/>
      <c r="AU472" s="415"/>
      <c r="AV472" s="415"/>
      <c r="AW472" s="415"/>
      <c r="AX472" s="415"/>
      <c r="AY472" s="415"/>
      <c r="BA472" s="417"/>
      <c r="BB472" s="494"/>
      <c r="BC472" s="417"/>
      <c r="BD472" s="417"/>
      <c r="BE472" s="417"/>
      <c r="BF472" s="417"/>
      <c r="BG472" s="417"/>
      <c r="BH472" s="417"/>
      <c r="BI472" s="417"/>
      <c r="BJ472" s="417"/>
      <c r="BK472" s="417"/>
      <c r="BL472" s="417"/>
      <c r="BM472" s="417"/>
      <c r="BN472" s="417"/>
      <c r="BO472" s="417"/>
      <c r="BP472" s="417"/>
      <c r="BQ472" s="417"/>
    </row>
    <row r="473" s="422" customFormat="true" ht="25.15" customHeight="true" x14ac:dyDescent="0.2">
      <c r="C473" s="1152" t="s">
        <v>279</v>
      </c>
      <c r="D473" s="1151"/>
      <c r="E473" s="774">
        <v>2.1342734781347456E-4</v>
      </c>
      <c r="F473" s="728"/>
      <c r="G473" s="728"/>
      <c r="H473" s="1151" t="s">
        <v>279</v>
      </c>
      <c r="I473" s="1151"/>
      <c r="J473" s="775">
        <v>2.0257371753350686E-3</v>
      </c>
      <c r="K473" s="728"/>
      <c r="L473" s="728"/>
      <c r="M473" s="1151" t="s">
        <v>276</v>
      </c>
      <c r="N473" s="1151"/>
      <c r="O473" s="776">
        <v>7.1760345995039278E-3</v>
      </c>
      <c r="P473" s="728"/>
      <c r="Q473" s="728"/>
      <c r="R473" s="415"/>
      <c r="S473" s="415"/>
      <c r="T473" s="415"/>
      <c r="U473" s="415"/>
      <c r="V473" s="415"/>
      <c r="W473" s="415"/>
      <c r="X473" s="415"/>
      <c r="Y473" s="415"/>
      <c r="Z473" s="415"/>
      <c r="AA473" s="415"/>
      <c r="AB473" s="415"/>
      <c r="AC473" s="415"/>
      <c r="AD473" s="415"/>
      <c r="AE473" s="415"/>
      <c r="AF473" s="415"/>
      <c r="AG473" s="415"/>
      <c r="AH473" s="415"/>
      <c r="AI473" s="415"/>
      <c r="AJ473" s="415"/>
      <c r="AK473" s="415"/>
      <c r="AL473" s="415"/>
      <c r="AM473" s="415"/>
      <c r="AN473" s="415"/>
      <c r="AO473" s="415"/>
      <c r="AP473" s="415"/>
      <c r="AQ473" s="415"/>
      <c r="AR473" s="415"/>
      <c r="AS473" s="415"/>
      <c r="AT473" s="415"/>
      <c r="AU473" s="415"/>
      <c r="AV473" s="415"/>
      <c r="AW473" s="415"/>
      <c r="AX473" s="415"/>
      <c r="AY473" s="415"/>
      <c r="BA473" s="417"/>
      <c r="BB473" s="494"/>
      <c r="BC473" s="417"/>
      <c r="BD473" s="417"/>
      <c r="BE473" s="417"/>
      <c r="BF473" s="417"/>
      <c r="BG473" s="417"/>
      <c r="BH473" s="417"/>
      <c r="BI473" s="417"/>
      <c r="BJ473" s="417"/>
      <c r="BK473" s="417"/>
      <c r="BL473" s="417"/>
      <c r="BM473" s="417"/>
      <c r="BN473" s="417"/>
      <c r="BO473" s="417"/>
      <c r="BP473" s="417"/>
      <c r="BQ473" s="417"/>
    </row>
    <row r="474" s="422" customFormat="true" ht="25.15" customHeight="true" x14ac:dyDescent="0.2">
      <c r="C474" s="1152" t="s">
        <v>263</v>
      </c>
      <c r="D474" s="1151"/>
      <c r="E474" s="774">
        <v>7.3687253973680079E-3</v>
      </c>
      <c r="F474" s="728"/>
      <c r="G474" s="728"/>
      <c r="H474" s="1151" t="s">
        <v>263</v>
      </c>
      <c r="I474" s="1151"/>
      <c r="J474" s="775">
        <v>0.14903652278664442</v>
      </c>
      <c r="K474" s="728"/>
      <c r="L474" s="728"/>
      <c r="M474" s="1151" t="s">
        <v>279</v>
      </c>
      <c r="N474" s="1151"/>
      <c r="O474" s="776">
        <v>3.4597806368688662E-3</v>
      </c>
      <c r="P474" s="728"/>
      <c r="Q474" s="728"/>
      <c r="R474" s="415"/>
      <c r="S474" s="415"/>
      <c r="T474" s="415"/>
      <c r="U474" s="415"/>
      <c r="V474" s="415"/>
      <c r="W474" s="415"/>
      <c r="X474" s="415"/>
      <c r="Y474" s="415"/>
      <c r="Z474" s="415"/>
      <c r="AA474" s="415"/>
      <c r="AB474" s="415"/>
      <c r="AC474" s="415"/>
      <c r="AD474" s="415"/>
      <c r="AE474" s="415"/>
      <c r="AF474" s="415"/>
      <c r="AG474" s="415"/>
      <c r="AH474" s="415"/>
      <c r="AI474" s="415"/>
      <c r="AJ474" s="415"/>
      <c r="AK474" s="415"/>
      <c r="AL474" s="415"/>
      <c r="AM474" s="415"/>
      <c r="AN474" s="415"/>
      <c r="AO474" s="415"/>
      <c r="AP474" s="415"/>
      <c r="AQ474" s="415"/>
      <c r="AR474" s="415"/>
      <c r="AS474" s="415"/>
      <c r="AT474" s="415"/>
      <c r="AU474" s="415"/>
      <c r="AV474" s="415"/>
      <c r="AW474" s="415"/>
      <c r="AX474" s="415"/>
      <c r="AY474" s="415"/>
      <c r="BA474" s="417"/>
      <c r="BB474" s="494"/>
      <c r="BC474" s="417"/>
      <c r="BD474" s="417"/>
      <c r="BE474" s="417"/>
      <c r="BF474" s="417"/>
      <c r="BG474" s="417"/>
      <c r="BH474" s="417"/>
      <c r="BI474" s="417"/>
      <c r="BJ474" s="417"/>
      <c r="BK474" s="417"/>
      <c r="BL474" s="417"/>
      <c r="BM474" s="417"/>
      <c r="BN474" s="417"/>
      <c r="BO474" s="417"/>
      <c r="BP474" s="417"/>
      <c r="BQ474" s="417"/>
    </row>
    <row r="475" s="422" customFormat="true" ht="25.15" customHeight="true" x14ac:dyDescent="0.2">
      <c r="C475" s="1152" t="s">
        <v>278</v>
      </c>
      <c r="D475" s="1151"/>
      <c r="E475" s="774">
        <v>5.7449207020824628E-5</v>
      </c>
      <c r="F475" s="728"/>
      <c r="G475" s="728"/>
      <c r="H475" s="1151" t="s">
        <v>278</v>
      </c>
      <c r="I475" s="1151"/>
      <c r="J475" s="775">
        <v>1.4594694856895267E-2</v>
      </c>
      <c r="K475" s="728"/>
      <c r="L475" s="728"/>
      <c r="M475" s="1151" t="s">
        <v>263</v>
      </c>
      <c r="N475" s="1151"/>
      <c r="O475" s="776">
        <v>1.4683899557272084E-3</v>
      </c>
      <c r="P475" s="728"/>
      <c r="Q475" s="728"/>
      <c r="R475" s="415"/>
      <c r="S475" s="415"/>
      <c r="T475" s="415"/>
      <c r="U475" s="415"/>
      <c r="V475" s="415"/>
      <c r="W475" s="415"/>
      <c r="X475" s="415"/>
      <c r="Y475" s="415"/>
      <c r="Z475" s="415"/>
      <c r="AA475" s="415"/>
      <c r="AB475" s="415"/>
      <c r="AC475" s="415"/>
      <c r="AD475" s="415"/>
      <c r="AE475" s="415"/>
      <c r="AF475" s="415"/>
      <c r="AG475" s="415"/>
      <c r="AH475" s="415"/>
      <c r="AI475" s="415"/>
      <c r="AJ475" s="415"/>
      <c r="AK475" s="415"/>
      <c r="AL475" s="415"/>
      <c r="AM475" s="415"/>
      <c r="AN475" s="415"/>
      <c r="AO475" s="415"/>
      <c r="AP475" s="415"/>
      <c r="AQ475" s="415"/>
      <c r="AR475" s="415"/>
      <c r="AS475" s="415"/>
      <c r="AT475" s="415"/>
      <c r="AU475" s="415"/>
      <c r="AV475" s="415"/>
      <c r="AW475" s="415"/>
      <c r="AX475" s="415"/>
      <c r="AY475" s="415"/>
      <c r="BA475" s="417"/>
      <c r="BB475" s="494"/>
      <c r="BC475" s="417"/>
      <c r="BD475" s="417"/>
      <c r="BE475" s="417"/>
      <c r="BF475" s="417"/>
      <c r="BG475" s="417"/>
      <c r="BH475" s="417"/>
      <c r="BI475" s="417"/>
      <c r="BJ475" s="417"/>
      <c r="BK475" s="417"/>
      <c r="BL475" s="417"/>
      <c r="BM475" s="417"/>
      <c r="BN475" s="417"/>
      <c r="BO475" s="417"/>
      <c r="BP475" s="417"/>
      <c r="BQ475" s="417"/>
    </row>
    <row r="476" s="422" customFormat="true" ht="25.15" customHeight="true" x14ac:dyDescent="0.2">
      <c r="C476" s="1152" t="s">
        <v>281</v>
      </c>
      <c r="D476" s="1151"/>
      <c r="E476" s="774">
        <v>4.0991903157548545E-3</v>
      </c>
      <c r="F476" s="728"/>
      <c r="G476" s="728"/>
      <c r="H476" s="1151" t="s">
        <v>281</v>
      </c>
      <c r="I476" s="1151"/>
      <c r="J476" s="775">
        <v>4.8151714577970069E-3</v>
      </c>
      <c r="K476" s="728"/>
      <c r="L476" s="728"/>
      <c r="M476" s="1151" t="s">
        <v>278</v>
      </c>
      <c r="N476" s="1151"/>
      <c r="O476" s="776">
        <v>4.2108209100483332E-3</v>
      </c>
      <c r="P476" s="728"/>
      <c r="Q476" s="728"/>
      <c r="R476" s="415"/>
      <c r="S476" s="415"/>
      <c r="T476" s="415"/>
      <c r="U476" s="415"/>
      <c r="V476" s="415"/>
      <c r="W476" s="415"/>
      <c r="X476" s="415"/>
      <c r="Y476" s="415"/>
      <c r="Z476" s="415"/>
      <c r="AA476" s="415"/>
      <c r="AB476" s="415"/>
      <c r="AC476" s="415"/>
      <c r="AD476" s="415"/>
      <c r="AE476" s="415"/>
      <c r="AF476" s="415"/>
      <c r="AG476" s="415"/>
      <c r="AH476" s="415"/>
      <c r="AI476" s="415"/>
      <c r="AJ476" s="415"/>
      <c r="AK476" s="415"/>
      <c r="AL476" s="415"/>
      <c r="AM476" s="415"/>
      <c r="AN476" s="415"/>
      <c r="AO476" s="415"/>
      <c r="AP476" s="415"/>
      <c r="AQ476" s="415"/>
      <c r="AR476" s="415"/>
      <c r="AS476" s="415"/>
      <c r="AT476" s="415"/>
      <c r="AU476" s="415"/>
      <c r="AV476" s="415"/>
      <c r="AW476" s="415"/>
      <c r="AX476" s="415"/>
      <c r="AY476" s="415"/>
      <c r="BA476" s="417"/>
      <c r="BB476" s="494"/>
      <c r="BC476" s="417"/>
      <c r="BD476" s="417"/>
      <c r="BE476" s="417"/>
      <c r="BF476" s="417"/>
      <c r="BG476" s="417"/>
      <c r="BH476" s="417"/>
      <c r="BI476" s="417"/>
      <c r="BJ476" s="417"/>
      <c r="BK476" s="417"/>
      <c r="BL476" s="417"/>
      <c r="BM476" s="417"/>
      <c r="BN476" s="417"/>
      <c r="BO476" s="417"/>
      <c r="BP476" s="417"/>
      <c r="BQ476" s="417"/>
    </row>
    <row r="477" s="422" customFormat="true" ht="25.15" customHeight="true" x14ac:dyDescent="0.2">
      <c r="C477" s="1152" t="s">
        <v>262</v>
      </c>
      <c r="D477" s="1151"/>
      <c r="E477" s="774">
        <v>0.1141282739601876</v>
      </c>
      <c r="F477" s="728"/>
      <c r="G477" s="728"/>
      <c r="H477" s="1151" t="s">
        <v>262</v>
      </c>
      <c r="I477" s="1151"/>
      <c r="J477" s="775">
        <v>7.5587362946253733E-2</v>
      </c>
      <c r="K477" s="728"/>
      <c r="L477" s="728"/>
      <c r="M477" s="1151" t="s">
        <v>281</v>
      </c>
      <c r="N477" s="1151"/>
      <c r="O477" s="776">
        <v>1.8203990838922858E-3</v>
      </c>
      <c r="P477" s="728"/>
      <c r="Q477" s="728"/>
      <c r="R477" s="415"/>
      <c r="S477" s="415"/>
      <c r="T477" s="415"/>
      <c r="U477" s="415"/>
      <c r="V477" s="415"/>
      <c r="W477" s="415"/>
      <c r="X477" s="415"/>
      <c r="Y477" s="415"/>
      <c r="Z477" s="415"/>
      <c r="AA477" s="415"/>
      <c r="AB477" s="415"/>
      <c r="AC477" s="415"/>
      <c r="AD477" s="415"/>
      <c r="AE477" s="415"/>
      <c r="AF477" s="415"/>
      <c r="AG477" s="415"/>
      <c r="AH477" s="415"/>
      <c r="AI477" s="415"/>
      <c r="AJ477" s="415"/>
      <c r="AK477" s="415"/>
      <c r="AL477" s="415"/>
      <c r="AM477" s="415"/>
      <c r="AN477" s="415"/>
      <c r="AO477" s="415"/>
      <c r="AP477" s="415"/>
      <c r="AQ477" s="415"/>
      <c r="AR477" s="415"/>
      <c r="AS477" s="415"/>
      <c r="AT477" s="415"/>
      <c r="AU477" s="415"/>
      <c r="AV477" s="415"/>
      <c r="AW477" s="415"/>
      <c r="AX477" s="415"/>
      <c r="AY477" s="415"/>
      <c r="BA477" s="417"/>
      <c r="BB477" s="494"/>
      <c r="BC477" s="417"/>
      <c r="BD477" s="417"/>
      <c r="BE477" s="417"/>
      <c r="BF477" s="417"/>
      <c r="BG477" s="417"/>
      <c r="BH477" s="417"/>
      <c r="BI477" s="417"/>
      <c r="BJ477" s="417"/>
      <c r="BK477" s="417"/>
      <c r="BL477" s="417"/>
      <c r="BM477" s="417"/>
      <c r="BN477" s="417"/>
      <c r="BO477" s="417"/>
      <c r="BP477" s="417"/>
      <c r="BQ477" s="417"/>
    </row>
    <row r="478" s="422" customFormat="true" ht="25.15" customHeight="true" x14ac:dyDescent="0.2">
      <c r="C478" s="1152" t="s">
        <v>288</v>
      </c>
      <c r="D478" s="1151"/>
      <c r="E478" s="774">
        <v>1.3243597019637954E-4</v>
      </c>
      <c r="F478" s="728"/>
      <c r="G478" s="728"/>
      <c r="H478" s="1151" t="s">
        <v>288</v>
      </c>
      <c r="I478" s="1151"/>
      <c r="J478" s="775">
        <v>2.1776211550839442E-3</v>
      </c>
      <c r="K478" s="728"/>
      <c r="L478" s="728"/>
      <c r="M478" s="1151" t="s">
        <v>262</v>
      </c>
      <c r="N478" s="1151"/>
      <c r="O478" s="776">
        <v>7.647757124056466E-2</v>
      </c>
      <c r="P478" s="728"/>
      <c r="Q478" s="728"/>
      <c r="R478" s="415"/>
      <c r="S478" s="415"/>
      <c r="T478" s="415"/>
      <c r="U478" s="415"/>
      <c r="V478" s="415"/>
      <c r="W478" s="415"/>
      <c r="X478" s="415"/>
      <c r="Y478" s="415"/>
      <c r="Z478" s="415"/>
      <c r="AA478" s="415"/>
      <c r="AB478" s="415"/>
      <c r="AC478" s="415"/>
      <c r="AD478" s="415"/>
      <c r="AE478" s="415"/>
      <c r="AF478" s="415"/>
      <c r="AG478" s="415"/>
      <c r="AH478" s="415"/>
      <c r="AI478" s="415"/>
      <c r="AJ478" s="415"/>
      <c r="AK478" s="415"/>
      <c r="AL478" s="415"/>
      <c r="AM478" s="415"/>
      <c r="AN478" s="415"/>
      <c r="AO478" s="415"/>
      <c r="AP478" s="415"/>
      <c r="AQ478" s="415"/>
      <c r="AR478" s="415"/>
      <c r="AS478" s="415"/>
      <c r="AT478" s="415"/>
      <c r="AU478" s="415"/>
      <c r="AV478" s="415"/>
      <c r="AW478" s="415"/>
      <c r="AX478" s="415"/>
      <c r="AY478" s="415"/>
      <c r="BA478" s="417"/>
      <c r="BB478" s="494"/>
      <c r="BC478" s="417"/>
      <c r="BD478" s="417"/>
      <c r="BE478" s="417"/>
      <c r="BF478" s="417"/>
      <c r="BG478" s="417"/>
      <c r="BH478" s="417"/>
      <c r="BI478" s="417"/>
      <c r="BJ478" s="417"/>
      <c r="BK478" s="417"/>
      <c r="BL478" s="417"/>
      <c r="BM478" s="417"/>
      <c r="BN478" s="417"/>
      <c r="BO478" s="417"/>
      <c r="BP478" s="417"/>
      <c r="BQ478" s="417"/>
    </row>
    <row r="479" s="422" customFormat="true" ht="25.15" customHeight="true" x14ac:dyDescent="0.2">
      <c r="C479" s="1152" t="s">
        <v>268</v>
      </c>
      <c r="D479" s="1151"/>
      <c r="E479" s="774">
        <v>5.4404496256453716E-2</v>
      </c>
      <c r="F479" s="728"/>
      <c r="G479" s="728"/>
      <c r="H479" s="1151" t="s">
        <v>268</v>
      </c>
      <c r="I479" s="1151"/>
      <c r="J479" s="775">
        <v>5.1591145889995728E-2</v>
      </c>
      <c r="K479" s="728"/>
      <c r="L479" s="728"/>
      <c r="M479" s="1151" t="s">
        <v>288</v>
      </c>
      <c r="N479" s="1151"/>
      <c r="O479" s="776">
        <v>2.6763208150804919E-4</v>
      </c>
      <c r="P479" s="728"/>
      <c r="Q479" s="728"/>
      <c r="R479" s="415"/>
      <c r="S479" s="415"/>
      <c r="T479" s="415"/>
      <c r="U479" s="415"/>
      <c r="V479" s="415"/>
      <c r="W479" s="415"/>
      <c r="X479" s="415"/>
      <c r="Y479" s="415"/>
      <c r="Z479" s="415"/>
      <c r="AA479" s="415"/>
      <c r="AB479" s="415"/>
      <c r="AC479" s="415"/>
      <c r="AD479" s="415"/>
      <c r="AE479" s="415"/>
      <c r="AF479" s="415"/>
      <c r="AG479" s="415"/>
      <c r="AH479" s="415"/>
      <c r="AI479" s="415"/>
      <c r="AJ479" s="415"/>
      <c r="AK479" s="415"/>
      <c r="AL479" s="415"/>
      <c r="AM479" s="415"/>
      <c r="AN479" s="415"/>
      <c r="AO479" s="415"/>
      <c r="AP479" s="415"/>
      <c r="AQ479" s="415"/>
      <c r="AR479" s="415"/>
      <c r="AS479" s="415"/>
      <c r="AT479" s="415"/>
      <c r="AU479" s="415"/>
      <c r="AV479" s="415"/>
      <c r="AW479" s="415"/>
      <c r="AX479" s="415"/>
      <c r="AY479" s="415"/>
      <c r="BA479" s="417"/>
      <c r="BB479" s="494"/>
      <c r="BC479" s="417"/>
      <c r="BD479" s="417"/>
      <c r="BE479" s="417"/>
      <c r="BF479" s="417"/>
      <c r="BG479" s="417"/>
      <c r="BH479" s="417"/>
      <c r="BI479" s="417"/>
      <c r="BJ479" s="417"/>
      <c r="BK479" s="417"/>
      <c r="BL479" s="417"/>
      <c r="BM479" s="417"/>
      <c r="BN479" s="417"/>
      <c r="BO479" s="417"/>
      <c r="BP479" s="417"/>
      <c r="BQ479" s="417"/>
    </row>
    <row r="480" s="422" customFormat="true" ht="25.15" customHeight="true" x14ac:dyDescent="0.2">
      <c r="C480" s="1152" t="s">
        <v>271</v>
      </c>
      <c r="D480" s="1151"/>
      <c r="E480" s="774">
        <v>3.2683687963331938E-2</v>
      </c>
      <c r="F480" s="728"/>
      <c r="G480" s="728"/>
      <c r="H480" s="1151" t="s">
        <v>271</v>
      </c>
      <c r="I480" s="1151"/>
      <c r="J480" s="775">
        <v>2.6309515794577812E-2</v>
      </c>
      <c r="K480" s="728"/>
      <c r="L480" s="728"/>
      <c r="M480" s="1151" t="s">
        <v>268</v>
      </c>
      <c r="N480" s="1151"/>
      <c r="O480" s="776">
        <v>2.0494179343124815E-2</v>
      </c>
      <c r="P480" s="728"/>
      <c r="Q480" s="728"/>
      <c r="R480" s="415"/>
      <c r="S480" s="415"/>
      <c r="T480" s="415"/>
      <c r="U480" s="415"/>
      <c r="V480" s="415"/>
      <c r="W480" s="415"/>
      <c r="X480" s="415"/>
      <c r="Y480" s="415"/>
      <c r="Z480" s="415"/>
      <c r="AA480" s="415"/>
      <c r="AB480" s="415"/>
      <c r="AC480" s="415"/>
      <c r="AD480" s="415"/>
      <c r="AE480" s="415"/>
      <c r="AF480" s="415"/>
      <c r="AG480" s="415"/>
      <c r="AH480" s="415"/>
      <c r="AI480" s="415"/>
      <c r="AJ480" s="415"/>
      <c r="AK480" s="415"/>
      <c r="AL480" s="415"/>
      <c r="AM480" s="415"/>
      <c r="AN480" s="415"/>
      <c r="AO480" s="415"/>
      <c r="AP480" s="415"/>
      <c r="AQ480" s="415"/>
      <c r="AR480" s="415"/>
      <c r="AS480" s="415"/>
      <c r="AT480" s="415"/>
      <c r="AU480" s="415"/>
      <c r="AV480" s="415"/>
      <c r="AW480" s="415"/>
      <c r="AX480" s="415"/>
      <c r="AY480" s="415"/>
      <c r="BA480" s="417"/>
      <c r="BB480" s="494"/>
      <c r="BC480" s="417"/>
      <c r="BD480" s="417"/>
      <c r="BE480" s="417"/>
      <c r="BF480" s="417"/>
      <c r="BG480" s="417"/>
      <c r="BH480" s="417"/>
      <c r="BI480" s="417"/>
      <c r="BJ480" s="417"/>
      <c r="BK480" s="417"/>
      <c r="BL480" s="417"/>
      <c r="BM480" s="417"/>
      <c r="BN480" s="417"/>
      <c r="BO480" s="417"/>
      <c r="BP480" s="417"/>
      <c r="BQ480" s="417"/>
    </row>
    <row r="481" s="422" customFormat="true" ht="25.15" customHeight="true" x14ac:dyDescent="0.2">
      <c r="C481" s="1152" t="s">
        <v>273</v>
      </c>
      <c r="D481" s="1151"/>
      <c r="E481" s="774">
        <v>1.2855575039946039E-2</v>
      </c>
      <c r="F481" s="728"/>
      <c r="G481" s="728"/>
      <c r="H481" s="1151" t="s">
        <v>273</v>
      </c>
      <c r="I481" s="1151"/>
      <c r="J481" s="775">
        <v>4.9044734680421488E-3</v>
      </c>
      <c r="K481" s="728"/>
      <c r="L481" s="728"/>
      <c r="M481" s="1151" t="s">
        <v>271</v>
      </c>
      <c r="N481" s="1151"/>
      <c r="O481" s="776">
        <v>2.5571788939682219E-2</v>
      </c>
      <c r="P481" s="728"/>
      <c r="Q481" s="728"/>
      <c r="R481" s="415"/>
      <c r="S481" s="415"/>
      <c r="T481" s="415"/>
      <c r="U481" s="415"/>
      <c r="V481" s="415"/>
      <c r="W481" s="415"/>
      <c r="X481" s="415"/>
      <c r="Y481" s="415"/>
      <c r="Z481" s="415"/>
      <c r="AA481" s="415"/>
      <c r="AB481" s="415"/>
      <c r="AC481" s="415"/>
      <c r="AD481" s="415"/>
      <c r="AE481" s="415"/>
      <c r="AF481" s="415"/>
      <c r="AG481" s="415"/>
      <c r="AH481" s="415"/>
      <c r="AI481" s="415"/>
      <c r="AJ481" s="415"/>
      <c r="AK481" s="415"/>
      <c r="AL481" s="415"/>
      <c r="AM481" s="415"/>
      <c r="AN481" s="415"/>
      <c r="AO481" s="415"/>
      <c r="AP481" s="415"/>
      <c r="AQ481" s="415"/>
      <c r="AR481" s="415"/>
      <c r="AS481" s="415"/>
      <c r="AT481" s="415"/>
      <c r="AU481" s="415"/>
      <c r="AV481" s="415"/>
      <c r="AW481" s="415"/>
      <c r="AX481" s="415"/>
      <c r="AY481" s="415"/>
      <c r="BA481" s="417"/>
      <c r="BB481" s="494"/>
      <c r="BC481" s="417"/>
      <c r="BD481" s="417"/>
      <c r="BE481" s="417"/>
      <c r="BF481" s="417"/>
      <c r="BG481" s="417"/>
      <c r="BH481" s="417"/>
      <c r="BI481" s="417"/>
      <c r="BJ481" s="417"/>
      <c r="BK481" s="417"/>
      <c r="BL481" s="417"/>
      <c r="BM481" s="417"/>
      <c r="BN481" s="417"/>
      <c r="BO481" s="417"/>
      <c r="BP481" s="417"/>
      <c r="BQ481" s="417"/>
    </row>
    <row r="482" s="422" customFormat="true" ht="25.15" customHeight="true" x14ac:dyDescent="0.2">
      <c r="C482" s="1152" t="s">
        <v>283</v>
      </c>
      <c r="D482" s="1151"/>
      <c r="E482" s="774">
        <v>1.629864352870607E-3</v>
      </c>
      <c r="F482" s="728"/>
      <c r="G482" s="728"/>
      <c r="H482" s="1151" t="s">
        <v>283</v>
      </c>
      <c r="I482" s="1151"/>
      <c r="J482" s="775">
        <v>1.8402645277815083E-8</v>
      </c>
      <c r="K482" s="728"/>
      <c r="L482" s="728"/>
      <c r="M482" s="1151" t="s">
        <v>273</v>
      </c>
      <c r="N482" s="1151"/>
      <c r="O482" s="776">
        <v>1.3436149509439117E-2</v>
      </c>
      <c r="P482" s="728"/>
      <c r="Q482" s="728"/>
      <c r="R482" s="415"/>
      <c r="S482" s="415"/>
      <c r="T482" s="415"/>
      <c r="U482" s="415"/>
      <c r="V482" s="415"/>
      <c r="W482" s="415"/>
      <c r="X482" s="415"/>
      <c r="Y482" s="415"/>
      <c r="Z482" s="415"/>
      <c r="AA482" s="415"/>
      <c r="AB482" s="415"/>
      <c r="AC482" s="415"/>
      <c r="AD482" s="415"/>
      <c r="AE482" s="415"/>
      <c r="AF482" s="415"/>
      <c r="AG482" s="415"/>
      <c r="AH482" s="415"/>
      <c r="AI482" s="415"/>
      <c r="AJ482" s="415"/>
      <c r="AK482" s="415"/>
      <c r="AL482" s="415"/>
      <c r="AM482" s="415"/>
      <c r="AN482" s="415"/>
      <c r="AO482" s="415"/>
      <c r="AP482" s="415"/>
      <c r="AQ482" s="415"/>
      <c r="AR482" s="415"/>
      <c r="AS482" s="415"/>
      <c r="AT482" s="415"/>
      <c r="AU482" s="415"/>
      <c r="AV482" s="415"/>
      <c r="AW482" s="415"/>
      <c r="AX482" s="415"/>
      <c r="AY482" s="415"/>
      <c r="BA482" s="417"/>
      <c r="BB482" s="494"/>
      <c r="BC482" s="417"/>
      <c r="BD482" s="417"/>
      <c r="BE482" s="417"/>
      <c r="BF482" s="417"/>
      <c r="BG482" s="417"/>
      <c r="BH482" s="417"/>
      <c r="BI482" s="417"/>
      <c r="BJ482" s="417"/>
      <c r="BK482" s="417"/>
      <c r="BL482" s="417"/>
      <c r="BM482" s="417"/>
      <c r="BN482" s="417"/>
      <c r="BO482" s="417"/>
      <c r="BP482" s="417"/>
      <c r="BQ482" s="417"/>
    </row>
    <row r="483" s="422" customFormat="true" ht="25.15" customHeight="true" x14ac:dyDescent="0.2">
      <c r="C483" s="1152" t="s">
        <v>259</v>
      </c>
      <c r="D483" s="1151"/>
      <c r="E483" s="774">
        <v>0.11333202302688379</v>
      </c>
      <c r="F483" s="728"/>
      <c r="G483" s="728"/>
      <c r="H483" s="1151" t="s">
        <v>259</v>
      </c>
      <c r="I483" s="1151"/>
      <c r="J483" s="775">
        <v>0.17575415148101114</v>
      </c>
      <c r="K483" s="728"/>
      <c r="L483" s="728"/>
      <c r="M483" s="1151" t="s">
        <v>283</v>
      </c>
      <c r="N483" s="1151"/>
      <c r="O483" s="776">
        <v>2.0269843690858998E-3</v>
      </c>
      <c r="P483" s="728"/>
      <c r="Q483" s="728"/>
      <c r="R483" s="415"/>
      <c r="S483" s="415"/>
      <c r="T483" s="415"/>
      <c r="U483" s="415"/>
      <c r="V483" s="415"/>
      <c r="W483" s="415"/>
      <c r="X483" s="415"/>
      <c r="Y483" s="415"/>
      <c r="Z483" s="415"/>
      <c r="AA483" s="415"/>
      <c r="AB483" s="415"/>
      <c r="AC483" s="415"/>
      <c r="AD483" s="415"/>
      <c r="AE483" s="415"/>
      <c r="AF483" s="415"/>
      <c r="AG483" s="415"/>
      <c r="AH483" s="415"/>
      <c r="AI483" s="415"/>
      <c r="AJ483" s="415"/>
      <c r="AK483" s="415"/>
      <c r="AL483" s="415"/>
      <c r="AM483" s="415"/>
      <c r="AN483" s="415"/>
      <c r="AO483" s="415"/>
      <c r="AP483" s="415"/>
      <c r="AQ483" s="415"/>
      <c r="AR483" s="415"/>
      <c r="AS483" s="415"/>
      <c r="AT483" s="415"/>
      <c r="AU483" s="415"/>
      <c r="AV483" s="415"/>
      <c r="AW483" s="415"/>
      <c r="AX483" s="415"/>
      <c r="AY483" s="415"/>
      <c r="BA483" s="417"/>
      <c r="BB483" s="494"/>
      <c r="BC483" s="417"/>
      <c r="BD483" s="417"/>
      <c r="BE483" s="417"/>
      <c r="BF483" s="417"/>
      <c r="BG483" s="417"/>
      <c r="BH483" s="417"/>
      <c r="BI483" s="417"/>
      <c r="BJ483" s="417"/>
      <c r="BK483" s="417"/>
      <c r="BL483" s="417"/>
      <c r="BM483" s="417"/>
      <c r="BN483" s="417"/>
      <c r="BO483" s="417"/>
      <c r="BP483" s="417"/>
      <c r="BQ483" s="417"/>
    </row>
    <row r="484" s="422" customFormat="true" ht="25.15" customHeight="true" x14ac:dyDescent="0.2">
      <c r="C484" s="1152" t="s">
        <v>277</v>
      </c>
      <c r="D484" s="1151"/>
      <c r="E484" s="774">
        <v>1.0266572116602245E-2</v>
      </c>
      <c r="F484" s="728"/>
      <c r="G484" s="728"/>
      <c r="H484" s="1151" t="s">
        <v>277</v>
      </c>
      <c r="I484" s="1151"/>
      <c r="J484" s="775">
        <v>9.884370174585386E-3</v>
      </c>
      <c r="K484" s="728"/>
      <c r="L484" s="728"/>
      <c r="M484" s="1151" t="s">
        <v>259</v>
      </c>
      <c r="N484" s="1151"/>
      <c r="O484" s="776">
        <v>6.8681073192603512E-2</v>
      </c>
      <c r="P484" s="728"/>
      <c r="Q484" s="728"/>
      <c r="R484" s="415"/>
      <c r="S484" s="415"/>
      <c r="T484" s="415"/>
      <c r="U484" s="415"/>
      <c r="V484" s="415"/>
      <c r="W484" s="415"/>
      <c r="X484" s="415"/>
      <c r="Y484" s="415"/>
      <c r="Z484" s="415"/>
      <c r="AA484" s="415"/>
      <c r="AB484" s="415"/>
      <c r="AC484" s="415"/>
      <c r="AD484" s="415"/>
      <c r="AE484" s="415"/>
      <c r="AF484" s="415"/>
      <c r="AG484" s="415"/>
      <c r="AH484" s="415"/>
      <c r="AI484" s="415"/>
      <c r="AJ484" s="415"/>
      <c r="AK484" s="415"/>
      <c r="AL484" s="415"/>
      <c r="AM484" s="415"/>
      <c r="AN484" s="415"/>
      <c r="AO484" s="415"/>
      <c r="AP484" s="415"/>
      <c r="AQ484" s="415"/>
      <c r="AR484" s="415"/>
      <c r="AS484" s="415"/>
      <c r="AT484" s="415"/>
      <c r="AU484" s="415"/>
      <c r="AV484" s="415"/>
      <c r="AW484" s="415"/>
      <c r="AX484" s="415"/>
      <c r="AY484" s="415"/>
      <c r="BA484" s="417"/>
      <c r="BB484" s="494"/>
      <c r="BC484" s="417"/>
      <c r="BD484" s="417"/>
      <c r="BE484" s="417"/>
      <c r="BF484" s="417"/>
      <c r="BG484" s="417"/>
      <c r="BH484" s="417"/>
      <c r="BI484" s="417"/>
      <c r="BJ484" s="417"/>
      <c r="BK484" s="417"/>
      <c r="BL484" s="417"/>
      <c r="BM484" s="417"/>
      <c r="BN484" s="417"/>
      <c r="BO484" s="417"/>
      <c r="BP484" s="417"/>
      <c r="BQ484" s="417"/>
    </row>
    <row r="485" s="422" customFormat="true" ht="25.15" customHeight="true" x14ac:dyDescent="0.2">
      <c r="C485" s="1152" t="s">
        <v>282</v>
      </c>
      <c r="D485" s="1151"/>
      <c r="E485" s="774">
        <v>3.360465935662416E-3</v>
      </c>
      <c r="F485" s="728"/>
      <c r="G485" s="728"/>
      <c r="H485" s="1151" t="s">
        <v>282</v>
      </c>
      <c r="I485" s="1151"/>
      <c r="J485" s="775">
        <v>9.0519692236926321E-3</v>
      </c>
      <c r="K485" s="728"/>
      <c r="L485" s="728"/>
      <c r="M485" s="1151" t="s">
        <v>282</v>
      </c>
      <c r="N485" s="1151"/>
      <c r="O485" s="776">
        <v>9.645520221934871E-4</v>
      </c>
      <c r="P485" s="728"/>
      <c r="Q485" s="728"/>
      <c r="R485" s="415"/>
      <c r="S485" s="415"/>
      <c r="T485" s="415"/>
      <c r="U485" s="415"/>
      <c r="V485" s="415"/>
      <c r="W485" s="415"/>
      <c r="X485" s="415"/>
      <c r="Y485" s="415"/>
      <c r="Z485" s="415"/>
      <c r="AA485" s="415"/>
      <c r="AB485" s="415"/>
      <c r="AC485" s="415"/>
      <c r="AD485" s="415"/>
      <c r="AE485" s="415"/>
      <c r="AF485" s="415"/>
      <c r="AG485" s="415"/>
      <c r="AH485" s="415"/>
      <c r="AI485" s="415"/>
      <c r="AJ485" s="415"/>
      <c r="AK485" s="415"/>
      <c r="AL485" s="415"/>
      <c r="AM485" s="415"/>
      <c r="AN485" s="415"/>
      <c r="AO485" s="415"/>
      <c r="AP485" s="415"/>
      <c r="AQ485" s="415"/>
      <c r="AR485" s="415"/>
      <c r="AS485" s="415"/>
      <c r="AT485" s="415"/>
      <c r="AU485" s="415"/>
      <c r="AV485" s="415"/>
      <c r="AW485" s="415"/>
      <c r="AX485" s="415"/>
      <c r="AY485" s="415"/>
      <c r="BA485" s="417"/>
      <c r="BB485" s="494"/>
      <c r="BC485" s="417"/>
      <c r="BD485" s="417"/>
      <c r="BE485" s="417"/>
      <c r="BF485" s="417"/>
      <c r="BG485" s="417"/>
      <c r="BH485" s="417"/>
      <c r="BI485" s="417"/>
      <c r="BJ485" s="417"/>
      <c r="BK485" s="417"/>
      <c r="BL485" s="417"/>
      <c r="BM485" s="417"/>
      <c r="BN485" s="417"/>
      <c r="BO485" s="417"/>
      <c r="BP485" s="417"/>
      <c r="BQ485" s="417"/>
    </row>
    <row r="486" s="422" customFormat="true" ht="25.15" customHeight="true" x14ac:dyDescent="0.2">
      <c r="C486" s="1152" t="s">
        <v>250</v>
      </c>
      <c r="D486" s="1151"/>
      <c r="E486" s="774">
        <v>0.15047863808033018</v>
      </c>
      <c r="F486" s="728"/>
      <c r="G486" s="728"/>
      <c r="H486" s="1151" t="s">
        <v>250</v>
      </c>
      <c r="I486" s="1151"/>
      <c r="J486" s="775">
        <v>0.15407458211057212</v>
      </c>
      <c r="K486" s="728"/>
      <c r="L486" s="728"/>
      <c r="M486" s="1151" t="s">
        <v>289</v>
      </c>
      <c r="N486" s="1151"/>
      <c r="O486" s="776">
        <v>3.1695769716737215E-4</v>
      </c>
      <c r="P486" s="728"/>
      <c r="Q486" s="728"/>
      <c r="R486" s="415"/>
      <c r="S486" s="415"/>
      <c r="T486" s="415"/>
      <c r="U486" s="415"/>
      <c r="V486" s="415"/>
      <c r="W486" s="415"/>
      <c r="X486" s="415"/>
      <c r="Y486" s="415"/>
      <c r="Z486" s="415"/>
      <c r="AA486" s="415"/>
      <c r="AB486" s="415"/>
      <c r="AC486" s="415"/>
      <c r="AD486" s="415"/>
      <c r="AE486" s="415"/>
      <c r="AF486" s="415"/>
      <c r="AG486" s="415"/>
      <c r="AH486" s="415"/>
      <c r="AI486" s="415"/>
      <c r="AJ486" s="415"/>
      <c r="AK486" s="415"/>
      <c r="AL486" s="415"/>
      <c r="AM486" s="415"/>
      <c r="AN486" s="415"/>
      <c r="AO486" s="415"/>
      <c r="AP486" s="415"/>
      <c r="AQ486" s="415"/>
      <c r="AR486" s="415"/>
      <c r="AS486" s="415"/>
      <c r="AT486" s="415"/>
      <c r="AU486" s="415"/>
      <c r="AV486" s="415"/>
      <c r="AW486" s="415"/>
      <c r="AX486" s="415"/>
      <c r="AY486" s="415"/>
      <c r="BA486" s="417"/>
      <c r="BB486" s="494"/>
      <c r="BC486" s="417"/>
      <c r="BD486" s="417"/>
      <c r="BE486" s="417"/>
      <c r="BF486" s="417"/>
      <c r="BG486" s="417"/>
      <c r="BH486" s="417"/>
      <c r="BI486" s="417"/>
      <c r="BJ486" s="417"/>
      <c r="BK486" s="417"/>
      <c r="BL486" s="417"/>
      <c r="BM486" s="417"/>
      <c r="BN486" s="417"/>
      <c r="BO486" s="417"/>
      <c r="BP486" s="417"/>
      <c r="BQ486" s="417"/>
    </row>
    <row r="487" s="422" customFormat="true" ht="25.15" customHeight="true" x14ac:dyDescent="0.2">
      <c r="C487" s="1152" t="s">
        <v>276</v>
      </c>
      <c r="D487" s="1151"/>
      <c r="E487" s="774">
        <v>2.8154750529323616E-3</v>
      </c>
      <c r="F487" s="728"/>
      <c r="G487" s="728"/>
      <c r="H487" s="1151" t="s">
        <v>276</v>
      </c>
      <c r="I487" s="1151"/>
      <c r="J487" s="775">
        <v>1.2116040679205167E-3</v>
      </c>
      <c r="K487" s="728"/>
      <c r="L487" s="728"/>
      <c r="M487" s="1151" t="s">
        <v>250</v>
      </c>
      <c r="N487" s="1151"/>
      <c r="O487" s="776">
        <v>0.10296638342937661</v>
      </c>
      <c r="P487" s="728"/>
      <c r="Q487" s="728"/>
      <c r="R487" s="415"/>
      <c r="S487" s="415"/>
      <c r="T487" s="415"/>
      <c r="U487" s="415"/>
      <c r="V487" s="415"/>
      <c r="W487" s="415"/>
      <c r="X487" s="415"/>
      <c r="Y487" s="415"/>
      <c r="Z487" s="415"/>
      <c r="AA487" s="415"/>
      <c r="AB487" s="415"/>
      <c r="AC487" s="415"/>
      <c r="AD487" s="415"/>
      <c r="AE487" s="415"/>
      <c r="AF487" s="415"/>
      <c r="AG487" s="415"/>
      <c r="AH487" s="415"/>
      <c r="AI487" s="415"/>
      <c r="AJ487" s="415"/>
      <c r="AK487" s="415"/>
      <c r="AL487" s="415"/>
      <c r="AM487" s="415"/>
      <c r="AN487" s="415"/>
      <c r="AO487" s="415"/>
      <c r="AP487" s="415"/>
      <c r="AQ487" s="415"/>
      <c r="AR487" s="415"/>
      <c r="AS487" s="415"/>
      <c r="AT487" s="415"/>
      <c r="AU487" s="415"/>
      <c r="AV487" s="415"/>
      <c r="AW487" s="415"/>
      <c r="AX487" s="415"/>
      <c r="AY487" s="415"/>
      <c r="BA487" s="417"/>
      <c r="BB487" s="494"/>
      <c r="BC487" s="417"/>
      <c r="BD487" s="417"/>
      <c r="BE487" s="417"/>
      <c r="BF487" s="417"/>
      <c r="BG487" s="417"/>
      <c r="BH487" s="417"/>
      <c r="BI487" s="417"/>
      <c r="BJ487" s="417"/>
      <c r="BK487" s="417"/>
      <c r="BL487" s="417"/>
      <c r="BM487" s="417"/>
      <c r="BN487" s="417"/>
      <c r="BO487" s="417"/>
      <c r="BP487" s="417"/>
      <c r="BQ487" s="417"/>
    </row>
    <row r="488" s="422" customFormat="true" ht="25.15" customHeight="true" x14ac:dyDescent="0.2">
      <c r="C488" s="1152" t="s">
        <v>279</v>
      </c>
      <c r="D488" s="1151"/>
      <c r="E488" s="774">
        <v>1.0168857698087554E-5</v>
      </c>
      <c r="F488" s="728"/>
      <c r="G488" s="728"/>
      <c r="H488" s="1151" t="s">
        <v>279</v>
      </c>
      <c r="I488" s="1151"/>
      <c r="J488" s="775">
        <v>9.9907765065776344E-6</v>
      </c>
      <c r="K488" s="728"/>
      <c r="L488" s="728"/>
      <c r="M488" s="1151" t="s">
        <v>276</v>
      </c>
      <c r="N488" s="1151"/>
      <c r="O488" s="776">
        <v>7.2536338702817805E-3</v>
      </c>
      <c r="P488" s="728"/>
      <c r="Q488" s="728"/>
      <c r="R488" s="415"/>
      <c r="S488" s="415"/>
      <c r="T488" s="415"/>
      <c r="U488" s="415"/>
      <c r="V488" s="415"/>
      <c r="W488" s="415"/>
      <c r="X488" s="415"/>
      <c r="Y488" s="415"/>
      <c r="Z488" s="415"/>
      <c r="AA488" s="415"/>
      <c r="AB488" s="415"/>
      <c r="AC488" s="415"/>
      <c r="AD488" s="415"/>
      <c r="AE488" s="415"/>
      <c r="AF488" s="415"/>
      <c r="AG488" s="415"/>
      <c r="AH488" s="415"/>
      <c r="AI488" s="415"/>
      <c r="AJ488" s="415"/>
      <c r="AK488" s="415"/>
      <c r="AL488" s="415"/>
      <c r="AM488" s="415"/>
      <c r="AN488" s="415"/>
      <c r="AO488" s="415"/>
      <c r="AP488" s="415"/>
      <c r="AQ488" s="415"/>
      <c r="AR488" s="415"/>
      <c r="AS488" s="415"/>
      <c r="AT488" s="415"/>
      <c r="AU488" s="415"/>
      <c r="AV488" s="415"/>
      <c r="AW488" s="415"/>
      <c r="AX488" s="415"/>
      <c r="AY488" s="415"/>
      <c r="BA488" s="417"/>
      <c r="BB488" s="494"/>
      <c r="BC488" s="417"/>
      <c r="BD488" s="417"/>
      <c r="BE488" s="417"/>
      <c r="BF488" s="417"/>
      <c r="BG488" s="417"/>
      <c r="BH488" s="417"/>
      <c r="BI488" s="417"/>
      <c r="BJ488" s="417"/>
      <c r="BK488" s="417"/>
      <c r="BL488" s="417"/>
      <c r="BM488" s="417"/>
      <c r="BN488" s="417"/>
      <c r="BO488" s="417"/>
      <c r="BP488" s="417"/>
      <c r="BQ488" s="417"/>
    </row>
    <row r="489" s="422" customFormat="true" ht="25.15" customHeight="true" x14ac:dyDescent="0.2">
      <c r="C489" s="1152" t="s">
        <v>255</v>
      </c>
      <c r="D489" s="1151"/>
      <c r="E489" s="774">
        <v>0.32673843865805846</v>
      </c>
      <c r="F489" s="728"/>
      <c r="G489" s="728"/>
      <c r="H489" s="1151" t="s">
        <v>255</v>
      </c>
      <c r="I489" s="1151"/>
      <c r="J489" s="775">
        <v>0.27374862356177831</v>
      </c>
      <c r="K489" s="728"/>
      <c r="L489" s="728"/>
      <c r="M489" s="1151" t="s">
        <v>279</v>
      </c>
      <c r="N489" s="1151"/>
      <c r="O489" s="776">
        <v>8.2875157003188332E-4</v>
      </c>
      <c r="P489" s="728"/>
      <c r="Q489" s="728"/>
      <c r="R489" s="415"/>
      <c r="S489" s="415"/>
      <c r="T489" s="415"/>
      <c r="U489" s="415"/>
      <c r="V489" s="415"/>
      <c r="W489" s="415"/>
      <c r="X489" s="415"/>
      <c r="Y489" s="415"/>
      <c r="Z489" s="415"/>
      <c r="AA489" s="415"/>
      <c r="AB489" s="415"/>
      <c r="AC489" s="415"/>
      <c r="AD489" s="415"/>
      <c r="AE489" s="415"/>
      <c r="AF489" s="415"/>
      <c r="AG489" s="415"/>
      <c r="AH489" s="415"/>
      <c r="AI489" s="415"/>
      <c r="AJ489" s="415"/>
      <c r="AK489" s="415"/>
      <c r="AL489" s="415"/>
      <c r="AM489" s="415"/>
      <c r="AN489" s="415"/>
      <c r="AO489" s="415"/>
      <c r="AP489" s="415"/>
      <c r="AQ489" s="415"/>
      <c r="AR489" s="415"/>
      <c r="AS489" s="415"/>
      <c r="AT489" s="415"/>
      <c r="AU489" s="415"/>
      <c r="AV489" s="415"/>
      <c r="AW489" s="415"/>
      <c r="AX489" s="415"/>
      <c r="AY489" s="415"/>
      <c r="BA489" s="417"/>
      <c r="BB489" s="494"/>
      <c r="BC489" s="417"/>
      <c r="BD489" s="417"/>
      <c r="BE489" s="417"/>
      <c r="BF489" s="417"/>
      <c r="BG489" s="417"/>
      <c r="BH489" s="417"/>
      <c r="BI489" s="417"/>
      <c r="BJ489" s="417"/>
      <c r="BK489" s="417"/>
      <c r="BL489" s="417"/>
      <c r="BM489" s="417"/>
      <c r="BN489" s="417"/>
      <c r="BO489" s="417"/>
      <c r="BP489" s="417"/>
      <c r="BQ489" s="417"/>
    </row>
    <row r="490" s="422" customFormat="true" ht="25.15" customHeight="true" x14ac:dyDescent="0.2">
      <c r="C490" s="1152" t="s">
        <v>251</v>
      </c>
      <c r="D490" s="1151"/>
      <c r="E490" s="774">
        <v>0.38423663059444296</v>
      </c>
      <c r="F490" s="728"/>
      <c r="G490" s="728"/>
      <c r="H490" s="1151" t="s">
        <v>251</v>
      </c>
      <c r="I490" s="1151"/>
      <c r="J490" s="775">
        <v>0.3023971493028198</v>
      </c>
      <c r="K490" s="728"/>
      <c r="L490" s="728"/>
      <c r="M490" s="1151" t="s">
        <v>255</v>
      </c>
      <c r="N490" s="1151"/>
      <c r="O490" s="776">
        <v>0.32653224097684508</v>
      </c>
      <c r="P490" s="728"/>
      <c r="Q490" s="728"/>
      <c r="R490" s="415"/>
      <c r="S490" s="415"/>
      <c r="T490" s="415"/>
      <c r="U490" s="415"/>
      <c r="V490" s="415"/>
      <c r="W490" s="415"/>
      <c r="X490" s="415"/>
      <c r="Y490" s="415"/>
      <c r="Z490" s="415"/>
      <c r="AA490" s="415"/>
      <c r="AB490" s="415"/>
      <c r="AC490" s="415"/>
      <c r="AD490" s="415"/>
      <c r="AE490" s="415"/>
      <c r="AF490" s="415"/>
      <c r="AG490" s="415"/>
      <c r="AH490" s="415"/>
      <c r="AI490" s="415"/>
      <c r="AJ490" s="415"/>
      <c r="AK490" s="415"/>
      <c r="AL490" s="415"/>
      <c r="AM490" s="415"/>
      <c r="AN490" s="415"/>
      <c r="AO490" s="415"/>
      <c r="AP490" s="415"/>
      <c r="AQ490" s="415"/>
      <c r="AR490" s="415"/>
      <c r="AS490" s="415"/>
      <c r="AT490" s="415"/>
      <c r="AU490" s="415"/>
      <c r="AV490" s="415"/>
      <c r="AW490" s="415"/>
      <c r="AX490" s="415"/>
      <c r="AY490" s="415"/>
      <c r="BA490" s="417"/>
      <c r="BB490" s="494"/>
      <c r="BC490" s="417"/>
      <c r="BD490" s="417"/>
      <c r="BE490" s="417"/>
      <c r="BF490" s="417"/>
      <c r="BG490" s="417"/>
      <c r="BH490" s="417"/>
      <c r="BI490" s="417"/>
      <c r="BJ490" s="417"/>
      <c r="BK490" s="417"/>
      <c r="BL490" s="417"/>
      <c r="BM490" s="417"/>
      <c r="BN490" s="417"/>
      <c r="BO490" s="417"/>
      <c r="BP490" s="417"/>
      <c r="BQ490" s="417"/>
    </row>
    <row r="491" s="422" customFormat="true" ht="25.15" customHeight="true" x14ac:dyDescent="0.2">
      <c r="C491" s="1152" t="s">
        <v>270</v>
      </c>
      <c r="D491" s="1151"/>
      <c r="E491" s="774">
        <v>4.9898258706373717E-2</v>
      </c>
      <c r="F491" s="728"/>
      <c r="G491" s="728"/>
      <c r="H491" s="1151" t="s">
        <v>270</v>
      </c>
      <c r="I491" s="1151"/>
      <c r="J491" s="775">
        <v>4.1553010529266153E-2</v>
      </c>
      <c r="K491" s="728"/>
      <c r="L491" s="728"/>
      <c r="M491" s="1151" t="s">
        <v>251</v>
      </c>
      <c r="N491" s="1151"/>
      <c r="O491" s="776">
        <v>0.37931286742015796</v>
      </c>
      <c r="P491" s="728"/>
      <c r="Q491" s="728"/>
      <c r="R491" s="415"/>
      <c r="S491" s="415"/>
      <c r="T491" s="415"/>
      <c r="U491" s="415"/>
      <c r="V491" s="415"/>
      <c r="W491" s="415"/>
      <c r="X491" s="415"/>
      <c r="Y491" s="415"/>
      <c r="Z491" s="415"/>
      <c r="AA491" s="415"/>
      <c r="AB491" s="415"/>
      <c r="AC491" s="415"/>
      <c r="AD491" s="415"/>
      <c r="AE491" s="415"/>
      <c r="AF491" s="415"/>
      <c r="AG491" s="415"/>
      <c r="AH491" s="415"/>
      <c r="AI491" s="415"/>
      <c r="AJ491" s="415"/>
      <c r="AK491" s="415"/>
      <c r="AL491" s="415"/>
      <c r="AM491" s="415"/>
      <c r="AN491" s="415"/>
      <c r="AO491" s="415"/>
      <c r="AP491" s="415"/>
      <c r="AQ491" s="415"/>
      <c r="AR491" s="415"/>
      <c r="AS491" s="415"/>
      <c r="AT491" s="415"/>
      <c r="AU491" s="415"/>
      <c r="AV491" s="415"/>
      <c r="AW491" s="415"/>
      <c r="AX491" s="415"/>
      <c r="AY491" s="415"/>
      <c r="BA491" s="417"/>
      <c r="BB491" s="494"/>
      <c r="BC491" s="417"/>
      <c r="BD491" s="417"/>
      <c r="BE491" s="417"/>
      <c r="BF491" s="417"/>
      <c r="BG491" s="417"/>
      <c r="BH491" s="417"/>
      <c r="BI491" s="417"/>
      <c r="BJ491" s="417"/>
      <c r="BK491" s="417"/>
      <c r="BL491" s="417"/>
      <c r="BM491" s="417"/>
      <c r="BN491" s="417"/>
      <c r="BO491" s="417"/>
      <c r="BP491" s="417"/>
      <c r="BQ491" s="417"/>
    </row>
    <row r="492" s="422" customFormat="true" ht="25.15" customHeight="true" x14ac:dyDescent="0.2">
      <c r="C492" s="1152" t="s">
        <v>253</v>
      </c>
      <c r="D492" s="1151"/>
      <c r="E492" s="774">
        <v>0.40112548266458065</v>
      </c>
      <c r="F492" s="728"/>
      <c r="G492" s="728"/>
      <c r="H492" s="1151" t="s">
        <v>253</v>
      </c>
      <c r="I492" s="1151"/>
      <c r="J492" s="775">
        <v>0.19373601647737546</v>
      </c>
      <c r="K492" s="728"/>
      <c r="L492" s="728"/>
      <c r="M492" s="1151" t="s">
        <v>270</v>
      </c>
      <c r="N492" s="1151"/>
      <c r="O492" s="776">
        <v>3.4243159030312095E-2</v>
      </c>
      <c r="P492" s="728"/>
      <c r="Q492" s="728"/>
      <c r="R492" s="415"/>
      <c r="S492" s="415"/>
      <c r="T492" s="415"/>
      <c r="U492" s="415"/>
      <c r="V492" s="415"/>
      <c r="W492" s="415"/>
      <c r="X492" s="415"/>
      <c r="Y492" s="415"/>
      <c r="Z492" s="415"/>
      <c r="AA492" s="415"/>
      <c r="AB492" s="415"/>
      <c r="AC492" s="415"/>
      <c r="AD492" s="415"/>
      <c r="AE492" s="415"/>
      <c r="AF492" s="415"/>
      <c r="AG492" s="415"/>
      <c r="AH492" s="415"/>
      <c r="AI492" s="415"/>
      <c r="AJ492" s="415"/>
      <c r="AK492" s="415"/>
      <c r="AL492" s="415"/>
      <c r="AM492" s="415"/>
      <c r="AN492" s="415"/>
      <c r="AO492" s="415"/>
      <c r="AP492" s="415"/>
      <c r="AQ492" s="415"/>
      <c r="AR492" s="415"/>
      <c r="AS492" s="415"/>
      <c r="AT492" s="415"/>
      <c r="AU492" s="415"/>
      <c r="AV492" s="415"/>
      <c r="AW492" s="415"/>
      <c r="AX492" s="415"/>
      <c r="AY492" s="415"/>
      <c r="BA492" s="417"/>
      <c r="BB492" s="494"/>
      <c r="BC492" s="417"/>
      <c r="BD492" s="417"/>
      <c r="BE492" s="417"/>
      <c r="BF492" s="417"/>
      <c r="BG492" s="417"/>
      <c r="BH492" s="417"/>
      <c r="BI492" s="417"/>
      <c r="BJ492" s="417"/>
      <c r="BK492" s="417"/>
      <c r="BL492" s="417"/>
      <c r="BM492" s="417"/>
      <c r="BN492" s="417"/>
      <c r="BO492" s="417"/>
      <c r="BP492" s="417"/>
      <c r="BQ492" s="417"/>
    </row>
    <row r="493" s="422" customFormat="true" ht="25.15" customHeight="true" x14ac:dyDescent="0.2">
      <c r="C493" s="1152" t="s">
        <v>265</v>
      </c>
      <c r="D493" s="1151"/>
      <c r="E493" s="774">
        <v>6.4963446468169844E-2</v>
      </c>
      <c r="F493" s="728"/>
      <c r="G493" s="728"/>
      <c r="H493" s="1151" t="s">
        <v>265</v>
      </c>
      <c r="I493" s="1151"/>
      <c r="J493" s="775">
        <v>3.2013391250180052E-2</v>
      </c>
      <c r="K493" s="728"/>
      <c r="L493" s="728"/>
      <c r="M493" s="1151" t="s">
        <v>253</v>
      </c>
      <c r="N493" s="1151"/>
      <c r="O493" s="776">
        <v>0.35950994683553089</v>
      </c>
      <c r="P493" s="728"/>
      <c r="Q493" s="728"/>
      <c r="R493" s="415"/>
      <c r="S493" s="415"/>
      <c r="T493" s="415"/>
      <c r="U493" s="415"/>
      <c r="V493" s="415"/>
      <c r="W493" s="415"/>
      <c r="X493" s="415"/>
      <c r="Y493" s="415"/>
      <c r="Z493" s="415"/>
      <c r="AA493" s="415"/>
      <c r="AB493" s="415"/>
      <c r="AC493" s="415"/>
      <c r="AD493" s="415"/>
      <c r="AE493" s="415"/>
      <c r="AF493" s="415"/>
      <c r="AG493" s="415"/>
      <c r="AH493" s="415"/>
      <c r="AI493" s="415"/>
      <c r="AJ493" s="415"/>
      <c r="AK493" s="415"/>
      <c r="AL493" s="415"/>
      <c r="AM493" s="415"/>
      <c r="AN493" s="415"/>
      <c r="AO493" s="415"/>
      <c r="AP493" s="415"/>
      <c r="AQ493" s="415"/>
      <c r="AR493" s="415"/>
      <c r="AS493" s="415"/>
      <c r="AT493" s="415"/>
      <c r="AU493" s="415"/>
      <c r="AV493" s="415"/>
      <c r="AW493" s="415"/>
      <c r="AX493" s="415"/>
      <c r="AY493" s="415"/>
      <c r="BA493" s="417"/>
      <c r="BB493" s="494"/>
      <c r="BC493" s="417"/>
      <c r="BD493" s="417"/>
      <c r="BE493" s="417"/>
      <c r="BF493" s="417"/>
      <c r="BG493" s="417"/>
      <c r="BH493" s="417"/>
      <c r="BI493" s="417"/>
      <c r="BJ493" s="417"/>
      <c r="BK493" s="417"/>
      <c r="BL493" s="417"/>
      <c r="BM493" s="417"/>
      <c r="BN493" s="417"/>
      <c r="BO493" s="417"/>
      <c r="BP493" s="417"/>
      <c r="BQ493" s="417"/>
    </row>
    <row r="494" s="422" customFormat="true" ht="25.15" customHeight="true" x14ac:dyDescent="0.2">
      <c r="C494" s="1152" t="s">
        <v>256</v>
      </c>
      <c r="D494" s="1151"/>
      <c r="E494" s="774">
        <v>0.35609119973004183</v>
      </c>
      <c r="F494" s="728"/>
      <c r="G494" s="728"/>
      <c r="H494" s="1151" t="s">
        <v>256</v>
      </c>
      <c r="I494" s="1151"/>
      <c r="J494" s="775">
        <v>0.34483659744212075</v>
      </c>
      <c r="K494" s="728"/>
      <c r="L494" s="728"/>
      <c r="M494" s="1151" t="s">
        <v>265</v>
      </c>
      <c r="N494" s="1151"/>
      <c r="O494" s="776">
        <v>6.9795019217468723E-2</v>
      </c>
      <c r="P494" s="728"/>
      <c r="Q494" s="728"/>
      <c r="R494" s="415"/>
      <c r="S494" s="415"/>
      <c r="T494" s="415"/>
      <c r="U494" s="415"/>
      <c r="V494" s="415"/>
      <c r="W494" s="415"/>
      <c r="X494" s="415"/>
      <c r="Y494" s="415"/>
      <c r="Z494" s="415"/>
      <c r="AA494" s="415"/>
      <c r="AB494" s="415"/>
      <c r="AC494" s="415"/>
      <c r="AD494" s="415"/>
      <c r="AE494" s="415"/>
      <c r="AF494" s="415"/>
      <c r="AG494" s="415"/>
      <c r="AH494" s="415"/>
      <c r="AI494" s="415"/>
      <c r="AJ494" s="415"/>
      <c r="AK494" s="415"/>
      <c r="AL494" s="415"/>
      <c r="AM494" s="415"/>
      <c r="AN494" s="415"/>
      <c r="AO494" s="415"/>
      <c r="AP494" s="415"/>
      <c r="AQ494" s="415"/>
      <c r="AR494" s="415"/>
      <c r="AS494" s="415"/>
      <c r="AT494" s="415"/>
      <c r="AU494" s="415"/>
      <c r="AV494" s="415"/>
      <c r="AW494" s="415"/>
      <c r="AX494" s="415"/>
      <c r="AY494" s="415"/>
      <c r="BA494" s="417"/>
      <c r="BB494" s="494"/>
      <c r="BC494" s="417"/>
      <c r="BD494" s="417"/>
      <c r="BE494" s="417"/>
      <c r="BF494" s="417"/>
      <c r="BG494" s="417"/>
      <c r="BH494" s="417"/>
      <c r="BI494" s="417"/>
      <c r="BJ494" s="417"/>
      <c r="BK494" s="417"/>
      <c r="BL494" s="417"/>
      <c r="BM494" s="417"/>
      <c r="BN494" s="417"/>
      <c r="BO494" s="417"/>
      <c r="BP494" s="417"/>
      <c r="BQ494" s="417"/>
    </row>
    <row r="495" s="422" customFormat="true" ht="25.15" customHeight="true" x14ac:dyDescent="0.2">
      <c r="C495" s="1152" t="s">
        <v>260</v>
      </c>
      <c r="D495" s="1151"/>
      <c r="E495" s="774">
        <v>0.13011835472554145</v>
      </c>
      <c r="F495" s="728"/>
      <c r="G495" s="728"/>
      <c r="H495" s="1151" t="s">
        <v>260</v>
      </c>
      <c r="I495" s="1151"/>
      <c r="J495" s="775">
        <v>6.5230648958328238E-2</v>
      </c>
      <c r="K495" s="728"/>
      <c r="L495" s="728"/>
      <c r="M495" s="1151" t="s">
        <v>256</v>
      </c>
      <c r="N495" s="1151"/>
      <c r="O495" s="776">
        <v>0.30950886478401385</v>
      </c>
      <c r="P495" s="728"/>
      <c r="Q495" s="728"/>
      <c r="R495" s="415"/>
      <c r="S495" s="415"/>
      <c r="T495" s="415"/>
      <c r="U495" s="415"/>
      <c r="V495" s="415"/>
      <c r="W495" s="415"/>
      <c r="X495" s="415"/>
      <c r="Y495" s="415"/>
      <c r="Z495" s="415"/>
      <c r="AA495" s="415"/>
      <c r="AB495" s="415"/>
      <c r="AC495" s="415"/>
      <c r="AD495" s="415"/>
      <c r="AE495" s="415"/>
      <c r="AF495" s="415"/>
      <c r="AG495" s="415"/>
      <c r="AH495" s="415"/>
      <c r="AI495" s="415"/>
      <c r="AJ495" s="415"/>
      <c r="AK495" s="415"/>
      <c r="AL495" s="415"/>
      <c r="AM495" s="415"/>
      <c r="AN495" s="415"/>
      <c r="AO495" s="415"/>
      <c r="AP495" s="415"/>
      <c r="AQ495" s="415"/>
      <c r="AR495" s="415"/>
      <c r="AS495" s="415"/>
      <c r="AT495" s="415"/>
      <c r="AU495" s="415"/>
      <c r="AV495" s="415"/>
      <c r="AW495" s="415"/>
      <c r="AX495" s="415"/>
      <c r="AY495" s="415"/>
      <c r="BA495" s="417"/>
      <c r="BB495" s="494"/>
      <c r="BC495" s="417"/>
      <c r="BD495" s="417"/>
      <c r="BE495" s="417"/>
      <c r="BF495" s="417"/>
      <c r="BG495" s="417"/>
      <c r="BH495" s="417"/>
      <c r="BI495" s="417"/>
      <c r="BJ495" s="417"/>
      <c r="BK495" s="417"/>
      <c r="BL495" s="417"/>
      <c r="BM495" s="417"/>
      <c r="BN495" s="417"/>
      <c r="BO495" s="417"/>
      <c r="BP495" s="417"/>
      <c r="BQ495" s="417"/>
    </row>
    <row r="496" s="422" customFormat="true" ht="25.15" customHeight="true" x14ac:dyDescent="0.2">
      <c r="C496" s="1152" t="s">
        <v>275</v>
      </c>
      <c r="D496" s="1151"/>
      <c r="E496" s="774">
        <v>5.2451677947759475E-3</v>
      </c>
      <c r="F496" s="728"/>
      <c r="G496" s="728"/>
      <c r="H496" s="1151" t="s">
        <v>275</v>
      </c>
      <c r="I496" s="1151"/>
      <c r="J496" s="775">
        <v>2.5186505853474865E-2</v>
      </c>
      <c r="K496" s="728"/>
      <c r="L496" s="728"/>
      <c r="M496" s="1151" t="s">
        <v>260</v>
      </c>
      <c r="N496" s="1151"/>
      <c r="O496" s="776">
        <v>0.12852063947293416</v>
      </c>
      <c r="P496" s="728"/>
      <c r="Q496" s="728"/>
      <c r="R496" s="415"/>
      <c r="S496" s="415"/>
      <c r="T496" s="415"/>
      <c r="U496" s="415"/>
      <c r="V496" s="415"/>
      <c r="W496" s="415"/>
      <c r="X496" s="415"/>
      <c r="Y496" s="415"/>
      <c r="Z496" s="415"/>
      <c r="AA496" s="415"/>
      <c r="AB496" s="415"/>
      <c r="AC496" s="415"/>
      <c r="AD496" s="415"/>
      <c r="AE496" s="415"/>
      <c r="AF496" s="415"/>
      <c r="AG496" s="415"/>
      <c r="AH496" s="415"/>
      <c r="AI496" s="415"/>
      <c r="AJ496" s="415"/>
      <c r="AK496" s="415"/>
      <c r="AL496" s="415"/>
      <c r="AM496" s="415"/>
      <c r="AN496" s="415"/>
      <c r="AO496" s="415"/>
      <c r="AP496" s="415"/>
      <c r="AQ496" s="415"/>
      <c r="AR496" s="415"/>
      <c r="AS496" s="415"/>
      <c r="AT496" s="415"/>
      <c r="AU496" s="415"/>
      <c r="AV496" s="415"/>
      <c r="AW496" s="415"/>
      <c r="AX496" s="415"/>
      <c r="AY496" s="415"/>
      <c r="BA496" s="417"/>
      <c r="BB496" s="494"/>
      <c r="BC496" s="417"/>
      <c r="BD496" s="417"/>
      <c r="BE496" s="417"/>
      <c r="BF496" s="417"/>
      <c r="BG496" s="417"/>
      <c r="BH496" s="417"/>
      <c r="BI496" s="417"/>
      <c r="BJ496" s="417"/>
      <c r="BK496" s="417"/>
      <c r="BL496" s="417"/>
      <c r="BM496" s="417"/>
      <c r="BN496" s="417"/>
      <c r="BO496" s="417"/>
      <c r="BP496" s="417"/>
      <c r="BQ496" s="417"/>
    </row>
    <row r="497" s="422" customFormat="true" ht="25.15" customHeight="true" x14ac:dyDescent="0.2">
      <c r="C497" s="1152" t="s">
        <v>274</v>
      </c>
      <c r="D497" s="1151"/>
      <c r="E497" s="774">
        <v>1.5408332319256429E-2</v>
      </c>
      <c r="F497" s="728"/>
      <c r="G497" s="728"/>
      <c r="H497" s="1151" t="s">
        <v>274</v>
      </c>
      <c r="I497" s="1151"/>
      <c r="J497" s="775">
        <v>1.9238593998837532E-2</v>
      </c>
      <c r="K497" s="728"/>
      <c r="L497" s="728"/>
      <c r="M497" s="1151" t="s">
        <v>275</v>
      </c>
      <c r="N497" s="1151"/>
      <c r="O497" s="776">
        <v>3.9773455651009223E-6</v>
      </c>
      <c r="P497" s="728"/>
      <c r="Q497" s="728"/>
      <c r="R497" s="415"/>
      <c r="S497" s="415"/>
      <c r="T497" s="415"/>
      <c r="U497" s="415"/>
      <c r="V497" s="415"/>
      <c r="W497" s="415"/>
      <c r="X497" s="415"/>
      <c r="Y497" s="415"/>
      <c r="Z497" s="415"/>
      <c r="AA497" s="415"/>
      <c r="AB497" s="415"/>
      <c r="AC497" s="415"/>
      <c r="AD497" s="415"/>
      <c r="AE497" s="415"/>
      <c r="AF497" s="415"/>
      <c r="AG497" s="415"/>
      <c r="AH497" s="415"/>
      <c r="AI497" s="415"/>
      <c r="AJ497" s="415"/>
      <c r="AK497" s="415"/>
      <c r="AL497" s="415"/>
      <c r="AM497" s="415"/>
      <c r="AN497" s="415"/>
      <c r="AO497" s="415"/>
      <c r="AP497" s="415"/>
      <c r="AQ497" s="415"/>
      <c r="AR497" s="415"/>
      <c r="AS497" s="415"/>
      <c r="AT497" s="415"/>
      <c r="AU497" s="415"/>
      <c r="AV497" s="415"/>
      <c r="AW497" s="415"/>
      <c r="AX497" s="415"/>
      <c r="AY497" s="415"/>
      <c r="BA497" s="417"/>
      <c r="BB497" s="494"/>
      <c r="BC497" s="417"/>
      <c r="BD497" s="417"/>
      <c r="BE497" s="417"/>
      <c r="BF497" s="417"/>
      <c r="BG497" s="417"/>
      <c r="BH497" s="417"/>
      <c r="BI497" s="417"/>
      <c r="BJ497" s="417"/>
      <c r="BK497" s="417"/>
      <c r="BL497" s="417"/>
      <c r="BM497" s="417"/>
      <c r="BN497" s="417"/>
      <c r="BO497" s="417"/>
      <c r="BP497" s="417"/>
      <c r="BQ497" s="417"/>
    </row>
    <row r="498" s="422" customFormat="true" ht="25.15" customHeight="true" x14ac:dyDescent="0.2">
      <c r="C498" s="1152" t="s">
        <v>257</v>
      </c>
      <c r="D498" s="1151"/>
      <c r="E498" s="774">
        <v>0.30260650986288146</v>
      </c>
      <c r="F498" s="728"/>
      <c r="G498" s="728"/>
      <c r="H498" s="1151" t="s">
        <v>257</v>
      </c>
      <c r="I498" s="1151"/>
      <c r="J498" s="775">
        <v>0.29717937200851191</v>
      </c>
      <c r="K498" s="728"/>
      <c r="L498" s="728"/>
      <c r="M498" s="1151" t="s">
        <v>274</v>
      </c>
      <c r="N498" s="1151"/>
      <c r="O498" s="776">
        <v>2.9216506311388122E-3</v>
      </c>
      <c r="P498" s="728"/>
      <c r="Q498" s="728"/>
      <c r="R498" s="415"/>
      <c r="S498" s="415"/>
      <c r="T498" s="415"/>
      <c r="U498" s="415"/>
      <c r="V498" s="415"/>
      <c r="W498" s="415"/>
      <c r="X498" s="415"/>
      <c r="Y498" s="415"/>
      <c r="Z498" s="415"/>
      <c r="AA498" s="415"/>
      <c r="AB498" s="415"/>
      <c r="AC498" s="415"/>
      <c r="AD498" s="415"/>
      <c r="AE498" s="415"/>
      <c r="AF498" s="415"/>
      <c r="AG498" s="415"/>
      <c r="AH498" s="415"/>
      <c r="AI498" s="415"/>
      <c r="AJ498" s="415"/>
      <c r="AK498" s="415"/>
      <c r="AL498" s="415"/>
      <c r="AM498" s="415"/>
      <c r="AN498" s="415"/>
      <c r="AO498" s="415"/>
      <c r="AP498" s="415"/>
      <c r="AQ498" s="415"/>
      <c r="AR498" s="415"/>
      <c r="AS498" s="415"/>
      <c r="AT498" s="415"/>
      <c r="AU498" s="415"/>
      <c r="AV498" s="415"/>
      <c r="AW498" s="415"/>
      <c r="AX498" s="415"/>
      <c r="AY498" s="415"/>
      <c r="BA498" s="417"/>
      <c r="BB498" s="494"/>
      <c r="BC498" s="417"/>
      <c r="BD498" s="417"/>
      <c r="BE498" s="417"/>
      <c r="BF498" s="417"/>
      <c r="BG498" s="417"/>
      <c r="BH498" s="417"/>
      <c r="BI498" s="417"/>
      <c r="BJ498" s="417"/>
      <c r="BK498" s="417"/>
      <c r="BL498" s="417"/>
      <c r="BM498" s="417"/>
      <c r="BN498" s="417"/>
      <c r="BO498" s="417"/>
      <c r="BP498" s="417"/>
      <c r="BQ498" s="417"/>
    </row>
    <row r="499" s="422" customFormat="true" ht="25.15" customHeight="true" x14ac:dyDescent="0.2">
      <c r="C499" s="1152" t="s">
        <v>254</v>
      </c>
      <c r="D499" s="1151"/>
      <c r="E499" s="774">
        <v>0.38664761370197714</v>
      </c>
      <c r="F499" s="728"/>
      <c r="G499" s="728"/>
      <c r="H499" s="1151" t="s">
        <v>254</v>
      </c>
      <c r="I499" s="1151"/>
      <c r="J499" s="775">
        <v>0.39835410116375491</v>
      </c>
      <c r="K499" s="728"/>
      <c r="L499" s="728"/>
      <c r="M499" s="1151" t="s">
        <v>257</v>
      </c>
      <c r="N499" s="1151"/>
      <c r="O499" s="776">
        <v>0.20370806122564056</v>
      </c>
      <c r="P499" s="728"/>
      <c r="Q499" s="728"/>
      <c r="R499" s="415"/>
      <c r="S499" s="415"/>
      <c r="T499" s="415"/>
      <c r="U499" s="415"/>
      <c r="V499" s="415"/>
      <c r="W499" s="415"/>
      <c r="X499" s="415"/>
      <c r="Y499" s="415"/>
      <c r="Z499" s="415"/>
      <c r="AA499" s="415"/>
      <c r="AB499" s="415"/>
      <c r="AC499" s="415"/>
      <c r="AD499" s="415"/>
      <c r="AE499" s="415"/>
      <c r="AF499" s="415"/>
      <c r="AG499" s="415"/>
      <c r="AH499" s="415"/>
      <c r="AI499" s="415"/>
      <c r="AJ499" s="415"/>
      <c r="AK499" s="415"/>
      <c r="AL499" s="415"/>
      <c r="AM499" s="415"/>
      <c r="AN499" s="415"/>
      <c r="AO499" s="415"/>
      <c r="AP499" s="415"/>
      <c r="AQ499" s="415"/>
      <c r="AR499" s="415"/>
      <c r="AS499" s="415"/>
      <c r="AT499" s="415"/>
      <c r="AU499" s="415"/>
      <c r="AV499" s="415"/>
      <c r="AW499" s="415"/>
      <c r="AX499" s="415"/>
      <c r="AY499" s="415"/>
      <c r="BA499" s="417"/>
      <c r="BB499" s="494"/>
      <c r="BC499" s="417"/>
      <c r="BD499" s="417"/>
      <c r="BE499" s="417"/>
      <c r="BF499" s="417"/>
      <c r="BG499" s="417"/>
      <c r="BH499" s="417"/>
      <c r="BI499" s="417"/>
      <c r="BJ499" s="417"/>
      <c r="BK499" s="417"/>
      <c r="BL499" s="417"/>
      <c r="BM499" s="417"/>
      <c r="BN499" s="417"/>
      <c r="BO499" s="417"/>
      <c r="BP499" s="417"/>
      <c r="BQ499" s="417"/>
    </row>
    <row r="500" s="422" customFormat="true" ht="25.15" customHeight="true" x14ac:dyDescent="0.2">
      <c r="C500" s="1152" t="s">
        <v>272</v>
      </c>
      <c r="D500" s="1151"/>
      <c r="E500" s="774">
        <v>4.2982105070733578E-2</v>
      </c>
      <c r="F500" s="728"/>
      <c r="G500" s="728"/>
      <c r="H500" s="1151" t="s">
        <v>272</v>
      </c>
      <c r="I500" s="1151"/>
      <c r="J500" s="775">
        <v>3.2524103970585305E-2</v>
      </c>
      <c r="K500" s="728"/>
      <c r="L500" s="728"/>
      <c r="M500" s="1151" t="s">
        <v>254</v>
      </c>
      <c r="N500" s="1151"/>
      <c r="O500" s="776">
        <v>0.22273931346528725</v>
      </c>
      <c r="P500" s="728"/>
      <c r="Q500" s="728"/>
      <c r="R500" s="415"/>
      <c r="S500" s="415"/>
      <c r="T500" s="415"/>
      <c r="U500" s="415"/>
      <c r="V500" s="415"/>
      <c r="W500" s="415"/>
      <c r="X500" s="415"/>
      <c r="Y500" s="415"/>
      <c r="Z500" s="415"/>
      <c r="AA500" s="415"/>
      <c r="AB500" s="415"/>
      <c r="AC500" s="415"/>
      <c r="AD500" s="415"/>
      <c r="AE500" s="415"/>
      <c r="AF500" s="415"/>
      <c r="AG500" s="415"/>
      <c r="AH500" s="415"/>
      <c r="AI500" s="415"/>
      <c r="AJ500" s="415"/>
      <c r="AK500" s="415"/>
      <c r="AL500" s="415"/>
      <c r="AM500" s="415"/>
      <c r="AN500" s="415"/>
      <c r="AO500" s="415"/>
      <c r="AP500" s="415"/>
      <c r="AQ500" s="415"/>
      <c r="AR500" s="415"/>
      <c r="AS500" s="415"/>
      <c r="AT500" s="415"/>
      <c r="AU500" s="415"/>
      <c r="AV500" s="415"/>
      <c r="AW500" s="415"/>
      <c r="AX500" s="415"/>
      <c r="AY500" s="415"/>
      <c r="BA500" s="417"/>
      <c r="BB500" s="494"/>
      <c r="BC500" s="417"/>
      <c r="BD500" s="417"/>
      <c r="BE500" s="417"/>
      <c r="BF500" s="417"/>
      <c r="BG500" s="417"/>
      <c r="BH500" s="417"/>
      <c r="BI500" s="417"/>
      <c r="BJ500" s="417"/>
      <c r="BK500" s="417"/>
      <c r="BL500" s="417"/>
      <c r="BM500" s="417"/>
      <c r="BN500" s="417"/>
      <c r="BO500" s="417"/>
      <c r="BP500" s="417"/>
      <c r="BQ500" s="417"/>
    </row>
    <row r="501" s="422" customFormat="true" ht="25.15" customHeight="true" x14ac:dyDescent="0.2">
      <c r="C501" s="1152" t="s">
        <v>249</v>
      </c>
      <c r="D501" s="1151"/>
      <c r="E501" s="774">
        <v>0.52660635276395706</v>
      </c>
      <c r="F501" s="728"/>
      <c r="G501" s="728"/>
      <c r="H501" s="1151" t="s">
        <v>249</v>
      </c>
      <c r="I501" s="1151"/>
      <c r="J501" s="775">
        <v>0.42094382642824713</v>
      </c>
      <c r="K501" s="728"/>
      <c r="L501" s="728"/>
      <c r="M501" s="1151" t="s">
        <v>272</v>
      </c>
      <c r="N501" s="1151"/>
      <c r="O501" s="776">
        <v>1.6085046811647609E-2</v>
      </c>
      <c r="P501" s="728"/>
      <c r="Q501" s="728"/>
      <c r="R501" s="415"/>
      <c r="S501" s="415"/>
      <c r="T501" s="415"/>
      <c r="U501" s="415"/>
      <c r="V501" s="415"/>
      <c r="W501" s="415"/>
      <c r="X501" s="415"/>
      <c r="Y501" s="415"/>
      <c r="Z501" s="415"/>
      <c r="AA501" s="415"/>
      <c r="AB501" s="415"/>
      <c r="AC501" s="415"/>
      <c r="AD501" s="415"/>
      <c r="AE501" s="415"/>
      <c r="AF501" s="415"/>
      <c r="AG501" s="415"/>
      <c r="AH501" s="415"/>
      <c r="AI501" s="415"/>
      <c r="AJ501" s="415"/>
      <c r="AK501" s="415"/>
      <c r="AL501" s="415"/>
      <c r="AM501" s="415"/>
      <c r="AN501" s="415"/>
      <c r="AO501" s="415"/>
      <c r="AP501" s="415"/>
      <c r="AQ501" s="415"/>
      <c r="AR501" s="415"/>
      <c r="AS501" s="415"/>
      <c r="AT501" s="415"/>
      <c r="AU501" s="415"/>
      <c r="AV501" s="415"/>
      <c r="AW501" s="415"/>
      <c r="AX501" s="415"/>
      <c r="AY501" s="415"/>
      <c r="BA501" s="417"/>
      <c r="BB501" s="494"/>
      <c r="BC501" s="417"/>
      <c r="BD501" s="417"/>
      <c r="BE501" s="417"/>
      <c r="BF501" s="417"/>
      <c r="BG501" s="417"/>
      <c r="BH501" s="417"/>
      <c r="BI501" s="417"/>
      <c r="BJ501" s="417"/>
      <c r="BK501" s="417"/>
      <c r="BL501" s="417"/>
      <c r="BM501" s="417"/>
      <c r="BN501" s="417"/>
      <c r="BO501" s="417"/>
      <c r="BP501" s="417"/>
      <c r="BQ501" s="417"/>
    </row>
    <row r="502" s="422" customFormat="true" ht="25.15" customHeight="true" x14ac:dyDescent="0.2">
      <c r="C502" s="1152" t="s">
        <v>266</v>
      </c>
      <c r="D502" s="1151"/>
      <c r="E502" s="774">
        <v>5.8034241600820942E-2</v>
      </c>
      <c r="F502" s="728"/>
      <c r="G502" s="728"/>
      <c r="H502" s="1151" t="s">
        <v>266</v>
      </c>
      <c r="I502" s="1151"/>
      <c r="J502" s="775">
        <v>9.6811878054718331E-2</v>
      </c>
      <c r="K502" s="728"/>
      <c r="L502" s="728"/>
      <c r="M502" s="1151" t="s">
        <v>249</v>
      </c>
      <c r="N502" s="1151"/>
      <c r="O502" s="776">
        <v>0.47484594866823676</v>
      </c>
      <c r="P502" s="728"/>
      <c r="Q502" s="728"/>
      <c r="R502" s="415"/>
      <c r="S502" s="415"/>
      <c r="T502" s="415"/>
      <c r="U502" s="415"/>
      <c r="V502" s="415"/>
      <c r="W502" s="415"/>
      <c r="X502" s="415"/>
      <c r="Y502" s="415"/>
      <c r="Z502" s="415"/>
      <c r="AA502" s="415"/>
      <c r="AB502" s="415"/>
      <c r="AC502" s="415"/>
      <c r="AD502" s="415"/>
      <c r="AE502" s="415"/>
      <c r="AF502" s="415"/>
      <c r="AG502" s="415"/>
      <c r="AH502" s="415"/>
      <c r="AI502" s="415"/>
      <c r="AJ502" s="415"/>
      <c r="AK502" s="415"/>
      <c r="AL502" s="415"/>
      <c r="AM502" s="415"/>
      <c r="AN502" s="415"/>
      <c r="AO502" s="415"/>
      <c r="AP502" s="415"/>
      <c r="AQ502" s="415"/>
      <c r="AR502" s="415"/>
      <c r="AS502" s="415"/>
      <c r="AT502" s="415"/>
      <c r="AU502" s="415"/>
      <c r="AV502" s="415"/>
      <c r="AW502" s="415"/>
      <c r="AX502" s="415"/>
      <c r="AY502" s="415"/>
      <c r="BA502" s="417"/>
      <c r="BB502" s="494"/>
      <c r="BC502" s="417"/>
      <c r="BD502" s="417"/>
      <c r="BE502" s="417"/>
      <c r="BF502" s="417"/>
      <c r="BG502" s="417"/>
      <c r="BH502" s="417"/>
      <c r="BI502" s="417"/>
      <c r="BJ502" s="417"/>
      <c r="BK502" s="417"/>
      <c r="BL502" s="417"/>
      <c r="BM502" s="417"/>
      <c r="BN502" s="417"/>
      <c r="BO502" s="417"/>
      <c r="BP502" s="417"/>
      <c r="BQ502" s="417"/>
    </row>
    <row r="503" s="422" customFormat="true" ht="25.15" customHeight="true" x14ac:dyDescent="0.2">
      <c r="C503" s="1152" t="s">
        <v>261</v>
      </c>
      <c r="D503" s="1151"/>
      <c r="E503" s="774">
        <v>0.14096001626818302</v>
      </c>
      <c r="F503" s="728"/>
      <c r="G503" s="728"/>
      <c r="H503" s="1151" t="s">
        <v>261</v>
      </c>
      <c r="I503" s="1151"/>
      <c r="J503" s="775">
        <v>0.17117568724036433</v>
      </c>
      <c r="K503" s="728"/>
      <c r="L503" s="728"/>
      <c r="M503" s="1151" t="s">
        <v>266</v>
      </c>
      <c r="N503" s="1151"/>
      <c r="O503" s="776">
        <v>1.7308040187420937E-2</v>
      </c>
      <c r="P503" s="728"/>
      <c r="Q503" s="728"/>
      <c r="R503" s="415"/>
      <c r="S503" s="415"/>
      <c r="T503" s="415"/>
      <c r="U503" s="415"/>
      <c r="V503" s="415"/>
      <c r="W503" s="415"/>
      <c r="X503" s="415"/>
      <c r="Y503" s="415"/>
      <c r="Z503" s="415"/>
      <c r="AA503" s="415"/>
      <c r="AB503" s="415"/>
      <c r="AC503" s="415"/>
      <c r="AD503" s="415"/>
      <c r="AE503" s="415"/>
      <c r="AF503" s="415"/>
      <c r="AG503" s="415"/>
      <c r="AH503" s="415"/>
      <c r="AI503" s="415"/>
      <c r="AJ503" s="415"/>
      <c r="AK503" s="415"/>
      <c r="AL503" s="415"/>
      <c r="AM503" s="415"/>
      <c r="AN503" s="415"/>
      <c r="AO503" s="415"/>
      <c r="AP503" s="415"/>
      <c r="AQ503" s="415"/>
      <c r="AR503" s="415"/>
      <c r="AS503" s="415"/>
      <c r="AT503" s="415"/>
      <c r="AU503" s="415"/>
      <c r="AV503" s="415"/>
      <c r="AW503" s="415"/>
      <c r="AX503" s="415"/>
      <c r="AY503" s="415"/>
      <c r="BA503" s="417"/>
      <c r="BB503" s="494"/>
      <c r="BC503" s="417"/>
      <c r="BD503" s="417"/>
      <c r="BE503" s="417"/>
      <c r="BF503" s="417"/>
      <c r="BG503" s="417"/>
      <c r="BH503" s="417"/>
      <c r="BI503" s="417"/>
      <c r="BJ503" s="417"/>
      <c r="BK503" s="417"/>
      <c r="BL503" s="417"/>
      <c r="BM503" s="417"/>
      <c r="BN503" s="417"/>
      <c r="BO503" s="417"/>
      <c r="BP503" s="417"/>
      <c r="BQ503" s="417"/>
    </row>
    <row r="504" s="422" customFormat="true" ht="25.15" customHeight="true" x14ac:dyDescent="0.2">
      <c r="C504" s="1152" t="s">
        <v>243</v>
      </c>
      <c r="D504" s="1151"/>
      <c r="E504" s="774">
        <v>0.60817075226459538</v>
      </c>
      <c r="F504" s="728"/>
      <c r="G504" s="728"/>
      <c r="H504" s="1151" t="s">
        <v>243</v>
      </c>
      <c r="I504" s="1151"/>
      <c r="J504" s="775">
        <v>0.67353009380527884</v>
      </c>
      <c r="K504" s="728"/>
      <c r="L504" s="728"/>
      <c r="M504" s="1151" t="s">
        <v>261</v>
      </c>
      <c r="N504" s="1151"/>
      <c r="O504" s="776">
        <v>0.12699715874437859</v>
      </c>
      <c r="P504" s="728"/>
      <c r="Q504" s="728"/>
      <c r="R504" s="415"/>
      <c r="S504" s="415"/>
      <c r="T504" s="415"/>
      <c r="U504" s="415"/>
      <c r="V504" s="415"/>
      <c r="W504" s="415"/>
      <c r="X504" s="415"/>
      <c r="Y504" s="415"/>
      <c r="Z504" s="415"/>
      <c r="AA504" s="415"/>
      <c r="AB504" s="415"/>
      <c r="AC504" s="415"/>
      <c r="AD504" s="415"/>
      <c r="AE504" s="415"/>
      <c r="AF504" s="415"/>
      <c r="AG504" s="415"/>
      <c r="AH504" s="415"/>
      <c r="AI504" s="415"/>
      <c r="AJ504" s="415"/>
      <c r="AK504" s="415"/>
      <c r="AL504" s="415"/>
      <c r="AM504" s="415"/>
      <c r="AN504" s="415"/>
      <c r="AO504" s="415"/>
      <c r="AP504" s="415"/>
      <c r="AQ504" s="415"/>
      <c r="AR504" s="415"/>
      <c r="AS504" s="415"/>
      <c r="AT504" s="415"/>
      <c r="AU504" s="415"/>
      <c r="AV504" s="415"/>
      <c r="AW504" s="415"/>
      <c r="AX504" s="415"/>
      <c r="AY504" s="415"/>
      <c r="BA504" s="417"/>
      <c r="BB504" s="494"/>
      <c r="BC504" s="417"/>
      <c r="BD504" s="417"/>
      <c r="BE504" s="417"/>
      <c r="BF504" s="417"/>
      <c r="BG504" s="417"/>
      <c r="BH504" s="417"/>
      <c r="BI504" s="417"/>
      <c r="BJ504" s="417"/>
      <c r="BK504" s="417"/>
      <c r="BL504" s="417"/>
      <c r="BM504" s="417"/>
      <c r="BN504" s="417"/>
      <c r="BO504" s="417"/>
      <c r="BP504" s="417"/>
      <c r="BQ504" s="417"/>
    </row>
    <row r="505" s="422" customFormat="true" ht="25.15" customHeight="true" x14ac:dyDescent="0.2">
      <c r="C505" s="1152" t="s">
        <v>247</v>
      </c>
      <c r="D505" s="1151"/>
      <c r="E505" s="774">
        <v>0.56582521752130555</v>
      </c>
      <c r="F505" s="728"/>
      <c r="G505" s="728"/>
      <c r="H505" s="1151" t="s">
        <v>247</v>
      </c>
      <c r="I505" s="1151"/>
      <c r="J505" s="775">
        <v>0.52408645553083877</v>
      </c>
      <c r="K505" s="728"/>
      <c r="L505" s="728"/>
      <c r="M505" s="1151" t="s">
        <v>243</v>
      </c>
      <c r="N505" s="1151"/>
      <c r="O505" s="776">
        <v>0.48970682525321685</v>
      </c>
      <c r="P505" s="728"/>
      <c r="Q505" s="728"/>
      <c r="R505" s="415"/>
      <c r="S505" s="415"/>
      <c r="T505" s="415"/>
      <c r="U505" s="415"/>
      <c r="V505" s="415"/>
      <c r="W505" s="415"/>
      <c r="X505" s="415"/>
      <c r="Y505" s="415"/>
      <c r="Z505" s="415"/>
      <c r="AA505" s="415"/>
      <c r="AB505" s="415"/>
      <c r="AC505" s="415"/>
      <c r="AD505" s="415"/>
      <c r="AE505" s="415"/>
      <c r="AF505" s="415"/>
      <c r="AG505" s="415"/>
      <c r="AH505" s="415"/>
      <c r="AI505" s="415"/>
      <c r="AJ505" s="415"/>
      <c r="AK505" s="415"/>
      <c r="AL505" s="415"/>
      <c r="AM505" s="415"/>
      <c r="AN505" s="415"/>
      <c r="AO505" s="415"/>
      <c r="AP505" s="415"/>
      <c r="AQ505" s="415"/>
      <c r="AR505" s="415"/>
      <c r="AS505" s="415"/>
      <c r="AT505" s="415"/>
      <c r="AU505" s="415"/>
      <c r="AV505" s="415"/>
      <c r="AW505" s="415"/>
      <c r="AX505" s="415"/>
      <c r="AY505" s="415"/>
      <c r="BA505" s="417"/>
      <c r="BB505" s="494"/>
      <c r="BC505" s="417"/>
      <c r="BD505" s="417"/>
      <c r="BE505" s="417"/>
      <c r="BF505" s="417"/>
      <c r="BG505" s="417"/>
      <c r="BH505" s="417"/>
      <c r="BI505" s="417"/>
      <c r="BJ505" s="417"/>
      <c r="BK505" s="417"/>
      <c r="BL505" s="417"/>
      <c r="BM505" s="417"/>
      <c r="BN505" s="417"/>
      <c r="BO505" s="417"/>
      <c r="BP505" s="417"/>
      <c r="BQ505" s="417"/>
    </row>
    <row r="506" s="422" customFormat="true" ht="25.15" customHeight="true" x14ac:dyDescent="0.2">
      <c r="C506" s="1152" t="s">
        <v>286</v>
      </c>
      <c r="D506" s="1151"/>
      <c r="E506" s="774">
        <v>2.3609014269758686E-3</v>
      </c>
      <c r="F506" s="728"/>
      <c r="G506" s="728"/>
      <c r="H506" s="1151" t="s">
        <v>286</v>
      </c>
      <c r="I506" s="1151"/>
      <c r="J506" s="775">
        <v>8.8892625986448985E-6</v>
      </c>
      <c r="K506" s="728"/>
      <c r="L506" s="728"/>
      <c r="M506" s="1151" t="s">
        <v>247</v>
      </c>
      <c r="N506" s="1151"/>
      <c r="O506" s="776">
        <v>0.46145617898604674</v>
      </c>
      <c r="P506" s="728"/>
      <c r="Q506" s="728"/>
      <c r="R506" s="415"/>
      <c r="S506" s="415"/>
      <c r="T506" s="415"/>
      <c r="U506" s="415"/>
      <c r="V506" s="415"/>
      <c r="W506" s="415"/>
      <c r="X506" s="415"/>
      <c r="Y506" s="415"/>
      <c r="Z506" s="415"/>
      <c r="AA506" s="415"/>
      <c r="AB506" s="415"/>
      <c r="AC506" s="415"/>
      <c r="AD506" s="415"/>
      <c r="AE506" s="415"/>
      <c r="AF506" s="415"/>
      <c r="AG506" s="415"/>
      <c r="AH506" s="415"/>
      <c r="AI506" s="415"/>
      <c r="AJ506" s="415"/>
      <c r="AK506" s="415"/>
      <c r="AL506" s="415"/>
      <c r="AM506" s="415"/>
      <c r="AN506" s="415"/>
      <c r="AO506" s="415"/>
      <c r="AP506" s="415"/>
      <c r="AQ506" s="415"/>
      <c r="AR506" s="415"/>
      <c r="AS506" s="415"/>
      <c r="AT506" s="415"/>
      <c r="AU506" s="415"/>
      <c r="AV506" s="415"/>
      <c r="AW506" s="415"/>
      <c r="AX506" s="415"/>
      <c r="AY506" s="415"/>
      <c r="BA506" s="417"/>
      <c r="BB506" s="494"/>
      <c r="BC506" s="417"/>
      <c r="BD506" s="417"/>
      <c r="BE506" s="417"/>
      <c r="BF506" s="417"/>
      <c r="BG506" s="417"/>
      <c r="BH506" s="417"/>
      <c r="BI506" s="417"/>
      <c r="BJ506" s="417"/>
      <c r="BK506" s="417"/>
      <c r="BL506" s="417"/>
      <c r="BM506" s="417"/>
      <c r="BN506" s="417"/>
      <c r="BO506" s="417"/>
      <c r="BP506" s="417"/>
      <c r="BQ506" s="417"/>
    </row>
    <row r="507" s="422" customFormat="true" ht="25.15" customHeight="true" x14ac:dyDescent="0.2">
      <c r="C507" s="1152" t="s">
        <v>258</v>
      </c>
      <c r="D507" s="1151"/>
      <c r="E507" s="777">
        <v>0.22675093443914049</v>
      </c>
      <c r="F507" s="728"/>
      <c r="G507" s="728"/>
      <c r="H507" s="1151" t="s">
        <v>258</v>
      </c>
      <c r="I507" s="1151"/>
      <c r="J507" s="778">
        <v>0.2212644721493329</v>
      </c>
      <c r="K507" s="728"/>
      <c r="L507" s="728"/>
      <c r="M507" s="1151" t="s">
        <v>258</v>
      </c>
      <c r="N507" s="1151"/>
      <c r="O507" s="779">
        <v>0.15721232626394555</v>
      </c>
      <c r="P507" s="728"/>
      <c r="Q507" s="728"/>
      <c r="R507" s="415"/>
      <c r="S507" s="415"/>
      <c r="T507" s="415"/>
      <c r="U507" s="415"/>
      <c r="V507" s="415"/>
      <c r="W507" s="415"/>
      <c r="X507" s="415"/>
      <c r="Y507" s="415"/>
      <c r="Z507" s="415"/>
      <c r="AA507" s="415"/>
      <c r="AB507" s="415"/>
      <c r="AC507" s="415"/>
      <c r="AD507" s="415"/>
      <c r="AE507" s="415"/>
      <c r="AF507" s="415"/>
      <c r="AG507" s="415"/>
      <c r="AH507" s="415"/>
      <c r="AI507" s="415"/>
      <c r="AJ507" s="415"/>
      <c r="AK507" s="415"/>
      <c r="AL507" s="415"/>
      <c r="AM507" s="415"/>
      <c r="AN507" s="415"/>
      <c r="AO507" s="415"/>
      <c r="AP507" s="415"/>
      <c r="AQ507" s="415"/>
      <c r="AR507" s="415"/>
      <c r="AS507" s="415"/>
      <c r="AT507" s="415"/>
      <c r="AU507" s="415"/>
      <c r="AV507" s="415"/>
      <c r="AW507" s="415"/>
      <c r="AX507" s="415"/>
      <c r="AY507" s="415"/>
      <c r="BA507" s="417"/>
      <c r="BB507" s="494"/>
      <c r="BC507" s="417"/>
      <c r="BD507" s="417"/>
      <c r="BE507" s="417"/>
      <c r="BF507" s="417"/>
      <c r="BG507" s="417"/>
      <c r="BH507" s="417"/>
      <c r="BI507" s="417"/>
      <c r="BJ507" s="417"/>
      <c r="BK507" s="417"/>
      <c r="BL507" s="417"/>
      <c r="BM507" s="417"/>
      <c r="BN507" s="417"/>
      <c r="BO507" s="417"/>
      <c r="BP507" s="417"/>
      <c r="BQ507" s="417"/>
    </row>
    <row r="508" s="422" customFormat="true" ht="25.15" customHeight="true" x14ac:dyDescent="0.2">
      <c r="C508" s="1152"/>
      <c r="D508" s="1151"/>
      <c r="E508" s="728"/>
      <c r="F508" s="728"/>
      <c r="G508" s="728"/>
      <c r="H508" s="1151"/>
      <c r="I508" s="1151"/>
      <c r="J508" s="728"/>
      <c r="K508" s="728"/>
      <c r="L508" s="728"/>
      <c r="M508" s="1151"/>
      <c r="N508" s="1151"/>
      <c r="O508" s="728"/>
      <c r="P508" s="728"/>
      <c r="Q508" s="728"/>
      <c r="R508" s="415"/>
      <c r="S508" s="415"/>
      <c r="T508" s="415"/>
      <c r="U508" s="415"/>
      <c r="V508" s="415"/>
      <c r="W508" s="415"/>
      <c r="X508" s="415"/>
      <c r="Y508" s="415"/>
      <c r="Z508" s="415"/>
      <c r="AA508" s="415"/>
      <c r="AB508" s="415"/>
      <c r="AC508" s="415"/>
      <c r="AD508" s="415"/>
      <c r="AE508" s="415"/>
      <c r="AF508" s="415"/>
      <c r="AG508" s="415"/>
      <c r="AH508" s="415"/>
      <c r="AI508" s="415"/>
      <c r="AJ508" s="415"/>
      <c r="AK508" s="415"/>
      <c r="AL508" s="415"/>
      <c r="AM508" s="415"/>
      <c r="AN508" s="415"/>
      <c r="AO508" s="415"/>
      <c r="AP508" s="415"/>
      <c r="AQ508" s="415"/>
      <c r="AR508" s="415"/>
      <c r="AS508" s="415"/>
      <c r="AT508" s="415"/>
      <c r="AU508" s="415"/>
      <c r="AV508" s="415"/>
      <c r="AW508" s="415"/>
      <c r="AX508" s="415"/>
      <c r="AY508" s="415"/>
      <c r="BA508" s="417"/>
      <c r="BB508" s="494"/>
      <c r="BC508" s="417"/>
      <c r="BD508" s="417"/>
      <c r="BE508" s="417"/>
      <c r="BF508" s="417"/>
      <c r="BG508" s="417"/>
      <c r="BH508" s="417"/>
      <c r="BI508" s="417"/>
      <c r="BJ508" s="417"/>
      <c r="BK508" s="417"/>
      <c r="BL508" s="417"/>
      <c r="BM508" s="417"/>
      <c r="BN508" s="417"/>
      <c r="BO508" s="417"/>
      <c r="BP508" s="417"/>
      <c r="BQ508" s="417"/>
    </row>
    <row r="509" s="422" customFormat="true" ht="25.15" customHeight="true" x14ac:dyDescent="0.2">
      <c r="C509" s="1152"/>
      <c r="D509" s="1151"/>
      <c r="E509" s="728"/>
      <c r="F509" s="728"/>
      <c r="G509" s="728"/>
      <c r="H509" s="1151"/>
      <c r="I509" s="1151"/>
      <c r="J509" s="728"/>
      <c r="K509" s="728"/>
      <c r="L509" s="728"/>
      <c r="M509" s="1151"/>
      <c r="N509" s="1151"/>
      <c r="O509" s="728"/>
      <c r="P509" s="728"/>
      <c r="Q509" s="728"/>
      <c r="R509" s="415"/>
      <c r="S509" s="415"/>
      <c r="T509" s="415"/>
      <c r="U509" s="415"/>
      <c r="V509" s="415"/>
      <c r="W509" s="415"/>
      <c r="X509" s="415"/>
      <c r="Y509" s="415"/>
      <c r="Z509" s="415"/>
      <c r="AA509" s="415"/>
      <c r="AB509" s="415"/>
      <c r="AC509" s="415"/>
      <c r="AD509" s="415"/>
      <c r="AE509" s="415"/>
      <c r="AF509" s="415"/>
      <c r="AG509" s="415"/>
      <c r="AH509" s="415"/>
      <c r="AI509" s="415"/>
      <c r="AJ509" s="415"/>
      <c r="AK509" s="415"/>
      <c r="AL509" s="415"/>
      <c r="AM509" s="415"/>
      <c r="AN509" s="415"/>
      <c r="AO509" s="415"/>
      <c r="AP509" s="415"/>
      <c r="AQ509" s="415"/>
      <c r="AR509" s="415"/>
      <c r="AS509" s="415"/>
      <c r="AT509" s="415"/>
      <c r="AU509" s="415"/>
      <c r="AV509" s="415"/>
      <c r="AW509" s="415"/>
      <c r="AX509" s="415"/>
      <c r="AY509" s="415"/>
      <c r="BA509" s="417"/>
      <c r="BB509" s="494"/>
      <c r="BC509" s="417"/>
      <c r="BD509" s="417"/>
      <c r="BE509" s="417"/>
      <c r="BF509" s="417"/>
      <c r="BG509" s="417"/>
      <c r="BH509" s="417"/>
      <c r="BI509" s="417"/>
      <c r="BJ509" s="417"/>
      <c r="BK509" s="417"/>
      <c r="BL509" s="417"/>
      <c r="BM509" s="417"/>
      <c r="BN509" s="417"/>
      <c r="BO509" s="417"/>
      <c r="BP509" s="417"/>
      <c r="BQ509" s="417"/>
    </row>
    <row r="510" s="422" customFormat="true" ht="25.15" customHeight="true" x14ac:dyDescent="0.2">
      <c r="C510" s="1152" t="s">
        <v>218</v>
      </c>
      <c r="D510" s="1151"/>
      <c r="E510" s="1151"/>
      <c r="F510" s="1151"/>
      <c r="G510" s="1151"/>
      <c r="H510" s="1151" t="s">
        <v>218</v>
      </c>
      <c r="I510" s="1151"/>
      <c r="J510" s="1151"/>
      <c r="K510" s="1151"/>
      <c r="L510" s="1151"/>
      <c r="M510" s="1151" t="s">
        <v>218</v>
      </c>
      <c r="N510" s="1151"/>
      <c r="O510" s="1151"/>
      <c r="P510" s="1151"/>
      <c r="Q510" s="1151"/>
      <c r="R510" s="415"/>
      <c r="S510" s="415"/>
      <c r="T510" s="415"/>
      <c r="U510" s="415"/>
      <c r="V510" s="415"/>
      <c r="W510" s="415"/>
      <c r="X510" s="415"/>
      <c r="Y510" s="415"/>
      <c r="Z510" s="415"/>
      <c r="AA510" s="415"/>
      <c r="AB510" s="415"/>
      <c r="AC510" s="415"/>
      <c r="AD510" s="415"/>
      <c r="AE510" s="415"/>
      <c r="AF510" s="415"/>
      <c r="AG510" s="415"/>
      <c r="AH510" s="415"/>
      <c r="AI510" s="415"/>
      <c r="AJ510" s="415"/>
      <c r="AK510" s="415"/>
      <c r="AL510" s="415"/>
      <c r="AM510" s="415"/>
      <c r="AN510" s="415"/>
      <c r="AO510" s="415"/>
      <c r="AP510" s="415"/>
      <c r="AQ510" s="415"/>
      <c r="AR510" s="415"/>
      <c r="AS510" s="415"/>
      <c r="AT510" s="415"/>
      <c r="AU510" s="415"/>
      <c r="AV510" s="415"/>
      <c r="AW510" s="415"/>
      <c r="AX510" s="415"/>
      <c r="AY510" s="415"/>
      <c r="BA510" s="417"/>
      <c r="BB510" s="494"/>
      <c r="BC510" s="417"/>
      <c r="BD510" s="417"/>
      <c r="BE510" s="417"/>
      <c r="BF510" s="417"/>
      <c r="BG510" s="417"/>
      <c r="BH510" s="417"/>
      <c r="BI510" s="417"/>
      <c r="BJ510" s="417"/>
      <c r="BK510" s="417"/>
      <c r="BL510" s="417"/>
      <c r="BM510" s="417"/>
      <c r="BN510" s="417"/>
      <c r="BO510" s="417"/>
      <c r="BP510" s="417"/>
      <c r="BQ510" s="417"/>
    </row>
    <row r="511" s="422" customFormat="true" ht="25.15" customHeight="true" x14ac:dyDescent="0.2">
      <c r="C511" s="1152" t="s">
        <v>198</v>
      </c>
      <c r="D511" s="1151"/>
      <c r="E511" s="1153" t="s">
        <v>219</v>
      </c>
      <c r="F511" s="1154"/>
      <c r="G511" s="1155"/>
      <c r="H511" s="1151" t="s">
        <v>198</v>
      </c>
      <c r="I511" s="1151"/>
      <c r="J511" s="1153" t="s">
        <v>219</v>
      </c>
      <c r="K511" s="1154"/>
      <c r="L511" s="1155"/>
      <c r="M511" s="1151" t="s">
        <v>198</v>
      </c>
      <c r="N511" s="1151"/>
      <c r="O511" s="1153" t="s">
        <v>219</v>
      </c>
      <c r="P511" s="1154"/>
      <c r="Q511" s="1155"/>
      <c r="R511" s="415"/>
      <c r="S511" s="415"/>
      <c r="T511" s="415"/>
      <c r="U511" s="415"/>
      <c r="V511" s="415"/>
      <c r="W511" s="415"/>
      <c r="X511" s="415"/>
      <c r="Y511" s="415"/>
      <c r="Z511" s="415"/>
      <c r="AA511" s="415"/>
      <c r="AB511" s="415"/>
      <c r="AC511" s="415"/>
      <c r="AD511" s="415"/>
      <c r="AE511" s="415"/>
      <c r="AF511" s="415"/>
      <c r="AG511" s="415"/>
      <c r="AH511" s="415"/>
      <c r="AI511" s="415"/>
      <c r="AJ511" s="415"/>
      <c r="AK511" s="415"/>
      <c r="AL511" s="415"/>
      <c r="AM511" s="415"/>
      <c r="AN511" s="415"/>
      <c r="AO511" s="415"/>
      <c r="AP511" s="415"/>
      <c r="AQ511" s="415"/>
      <c r="AR511" s="415"/>
      <c r="AS511" s="415"/>
      <c r="AT511" s="415"/>
      <c r="AU511" s="415"/>
      <c r="AV511" s="415"/>
      <c r="AW511" s="415"/>
      <c r="AX511" s="415"/>
      <c r="AY511" s="415"/>
      <c r="BA511" s="417"/>
      <c r="BB511" s="494"/>
      <c r="BC511" s="417"/>
      <c r="BD511" s="417"/>
      <c r="BE511" s="417"/>
      <c r="BF511" s="417"/>
      <c r="BG511" s="417"/>
      <c r="BH511" s="417"/>
      <c r="BI511" s="417"/>
      <c r="BJ511" s="417"/>
      <c r="BK511" s="417"/>
      <c r="BL511" s="417"/>
      <c r="BM511" s="417"/>
      <c r="BN511" s="417"/>
      <c r="BO511" s="417"/>
      <c r="BP511" s="417"/>
      <c r="BQ511" s="417"/>
    </row>
    <row r="512" s="422" customFormat="true" ht="25.15" customHeight="true" x14ac:dyDescent="0.2">
      <c r="C512" s="1151"/>
      <c r="D512" s="1151"/>
      <c r="E512" s="759" t="s">
        <v>181</v>
      </c>
      <c r="F512" s="760" t="s">
        <v>220</v>
      </c>
      <c r="G512" s="761" t="s">
        <v>221</v>
      </c>
      <c r="H512" s="1151"/>
      <c r="I512" s="1151"/>
      <c r="J512" s="762" t="s">
        <v>181</v>
      </c>
      <c r="K512" s="763" t="s">
        <v>220</v>
      </c>
      <c r="L512" s="764" t="s">
        <v>221</v>
      </c>
      <c r="M512" s="1151"/>
      <c r="N512" s="1151"/>
      <c r="O512" s="765" t="s">
        <v>181</v>
      </c>
      <c r="P512" s="766" t="s">
        <v>220</v>
      </c>
      <c r="Q512" s="767" t="s">
        <v>221</v>
      </c>
      <c r="R512" s="415"/>
      <c r="S512" s="415"/>
      <c r="T512" s="415"/>
      <c r="U512" s="415"/>
      <c r="V512" s="415"/>
      <c r="W512" s="415"/>
      <c r="X512" s="415"/>
      <c r="Y512" s="415"/>
      <c r="Z512" s="415"/>
      <c r="AA512" s="415"/>
      <c r="AB512" s="415"/>
      <c r="AC512" s="415"/>
      <c r="AD512" s="415"/>
      <c r="AE512" s="415"/>
      <c r="AF512" s="415"/>
      <c r="AG512" s="415"/>
      <c r="AH512" s="415"/>
      <c r="AI512" s="415"/>
      <c r="AJ512" s="415"/>
      <c r="AK512" s="415"/>
      <c r="AL512" s="415"/>
      <c r="AM512" s="415"/>
      <c r="AN512" s="415"/>
      <c r="AO512" s="415"/>
      <c r="AP512" s="415"/>
      <c r="AQ512" s="415"/>
      <c r="AR512" s="415"/>
      <c r="AS512" s="415"/>
      <c r="AT512" s="415"/>
      <c r="AU512" s="415"/>
      <c r="AV512" s="415"/>
      <c r="AW512" s="415"/>
      <c r="AX512" s="415"/>
      <c r="AY512" s="415"/>
      <c r="BA512" s="417"/>
      <c r="BB512" s="494"/>
      <c r="BC512" s="417"/>
      <c r="BD512" s="417"/>
      <c r="BE512" s="417"/>
      <c r="BF512" s="417"/>
      <c r="BG512" s="417"/>
      <c r="BH512" s="417"/>
      <c r="BI512" s="417"/>
      <c r="BJ512" s="417"/>
      <c r="BK512" s="417"/>
      <c r="BL512" s="417"/>
      <c r="BM512" s="417"/>
      <c r="BN512" s="417"/>
      <c r="BO512" s="417"/>
      <c r="BP512" s="417"/>
      <c r="BQ512" s="417"/>
    </row>
    <row r="513" s="422" customFormat="true" ht="25.15" customHeight="true" x14ac:dyDescent="0.2">
      <c r="C513" s="1152" t="s">
        <v>199</v>
      </c>
      <c r="D513" s="1151"/>
      <c r="E513" s="780">
        <v>8.1246573006856906</v>
      </c>
      <c r="F513" s="781">
        <v>16.249314601371381</v>
      </c>
      <c r="G513" s="782">
        <v>16.249314601371381</v>
      </c>
      <c r="H513" s="1151" t="s">
        <v>199</v>
      </c>
      <c r="I513" s="1151"/>
      <c r="J513" s="783">
        <v>8.4388782842859165</v>
      </c>
      <c r="K513" s="784">
        <v>16.877756568571833</v>
      </c>
      <c r="L513" s="785">
        <v>16.877756568571833</v>
      </c>
      <c r="M513" s="1151" t="s">
        <v>199</v>
      </c>
      <c r="N513" s="1151"/>
      <c r="O513" s="786">
        <v>6.4607160647486257</v>
      </c>
      <c r="P513" s="787">
        <v>12.921432129497251</v>
      </c>
      <c r="Q513" s="788">
        <v>12.921432129497251</v>
      </c>
      <c r="R513" s="415"/>
      <c r="S513" s="415"/>
      <c r="T513" s="415"/>
      <c r="U513" s="415"/>
      <c r="V513" s="415"/>
      <c r="W513" s="415"/>
      <c r="X513" s="415"/>
      <c r="Y513" s="415"/>
      <c r="Z513" s="415"/>
      <c r="AA513" s="415"/>
      <c r="AB513" s="415"/>
      <c r="AC513" s="415"/>
      <c r="AD513" s="415"/>
      <c r="AE513" s="415"/>
      <c r="AF513" s="415"/>
      <c r="AG513" s="415"/>
      <c r="AH513" s="415"/>
      <c r="AI513" s="415"/>
      <c r="AJ513" s="415"/>
      <c r="AK513" s="415"/>
      <c r="AL513" s="415"/>
      <c r="AM513" s="415"/>
      <c r="AN513" s="415"/>
      <c r="AO513" s="415"/>
      <c r="AP513" s="415"/>
      <c r="AQ513" s="415"/>
      <c r="AR513" s="415"/>
      <c r="AS513" s="415"/>
      <c r="AT513" s="415"/>
      <c r="AU513" s="415"/>
      <c r="AV513" s="415"/>
      <c r="AW513" s="415"/>
      <c r="AX513" s="415"/>
      <c r="AY513" s="415"/>
      <c r="BA513" s="417"/>
      <c r="BB513" s="494"/>
      <c r="BC513" s="417"/>
      <c r="BD513" s="417"/>
      <c r="BE513" s="417"/>
      <c r="BF513" s="417"/>
      <c r="BG513" s="417"/>
      <c r="BH513" s="417"/>
      <c r="BI513" s="417"/>
      <c r="BJ513" s="417"/>
      <c r="BK513" s="417"/>
      <c r="BL513" s="417"/>
      <c r="BM513" s="417"/>
      <c r="BN513" s="417"/>
      <c r="BO513" s="417"/>
      <c r="BP513" s="417"/>
      <c r="BQ513" s="417"/>
    </row>
    <row r="514" s="422" customFormat="true" ht="25.15" customHeight="true" x14ac:dyDescent="0.2">
      <c r="C514" s="1152"/>
      <c r="D514" s="1151"/>
      <c r="E514" s="728"/>
      <c r="F514" s="728"/>
      <c r="G514" s="728"/>
      <c r="H514" s="1151"/>
      <c r="I514" s="1151"/>
      <c r="J514" s="728"/>
      <c r="K514" s="728"/>
      <c r="L514" s="728"/>
      <c r="M514" s="1151"/>
      <c r="N514" s="1151"/>
      <c r="O514" s="728"/>
      <c r="P514" s="728"/>
      <c r="Q514" s="728"/>
      <c r="R514" s="415"/>
      <c r="S514" s="415"/>
      <c r="T514" s="415"/>
      <c r="U514" s="415"/>
      <c r="V514" s="415"/>
      <c r="W514" s="415"/>
      <c r="X514" s="415"/>
      <c r="Y514" s="415"/>
      <c r="Z514" s="415"/>
      <c r="AA514" s="415"/>
      <c r="AB514" s="415"/>
      <c r="AC514" s="415"/>
      <c r="AD514" s="415"/>
      <c r="AE514" s="415"/>
      <c r="AF514" s="415"/>
      <c r="AG514" s="415"/>
      <c r="AH514" s="415"/>
      <c r="AI514" s="415"/>
      <c r="AJ514" s="415"/>
      <c r="AK514" s="415"/>
      <c r="AL514" s="415"/>
      <c r="AM514" s="415"/>
      <c r="AN514" s="415"/>
      <c r="AO514" s="415"/>
      <c r="AP514" s="415"/>
      <c r="AQ514" s="415"/>
      <c r="AR514" s="415"/>
      <c r="AS514" s="415"/>
      <c r="AT514" s="415"/>
      <c r="AU514" s="415"/>
      <c r="AV514" s="415"/>
      <c r="AW514" s="415"/>
      <c r="AX514" s="415"/>
      <c r="AY514" s="415"/>
      <c r="BA514" s="417"/>
      <c r="BB514" s="494"/>
      <c r="BC514" s="417"/>
      <c r="BD514" s="417"/>
      <c r="BE514" s="417"/>
      <c r="BF514" s="417"/>
      <c r="BG514" s="417"/>
      <c r="BH514" s="417"/>
      <c r="BI514" s="417"/>
      <c r="BJ514" s="417"/>
      <c r="BK514" s="417"/>
      <c r="BL514" s="417"/>
      <c r="BM514" s="417"/>
      <c r="BN514" s="417"/>
      <c r="BO514" s="417"/>
      <c r="BP514" s="417"/>
      <c r="BQ514" s="417"/>
    </row>
    <row r="515" s="422" customFormat="true" ht="25.15" customHeight="true" x14ac:dyDescent="0.2">
      <c r="C515" s="1152"/>
      <c r="D515" s="1151"/>
      <c r="E515" s="728"/>
      <c r="F515" s="728"/>
      <c r="G515" s="728"/>
      <c r="H515" s="1151"/>
      <c r="I515" s="1151"/>
      <c r="J515" s="728"/>
      <c r="K515" s="728"/>
      <c r="L515" s="728"/>
      <c r="M515" s="1151"/>
      <c r="N515" s="1151"/>
      <c r="O515" s="728"/>
      <c r="P515" s="728"/>
      <c r="Q515" s="728"/>
      <c r="R515" s="415"/>
      <c r="S515" s="415"/>
      <c r="T515" s="415"/>
      <c r="U515" s="415"/>
      <c r="V515" s="415"/>
      <c r="W515" s="415"/>
      <c r="X515" s="415"/>
      <c r="Y515" s="415"/>
      <c r="Z515" s="415"/>
      <c r="AA515" s="415"/>
      <c r="AB515" s="415"/>
      <c r="AC515" s="415"/>
      <c r="AD515" s="415"/>
      <c r="AE515" s="415"/>
      <c r="AF515" s="415"/>
      <c r="AG515" s="415"/>
      <c r="AH515" s="415"/>
      <c r="AI515" s="415"/>
      <c r="AJ515" s="415"/>
      <c r="AK515" s="415"/>
      <c r="AL515" s="415"/>
      <c r="AM515" s="415"/>
      <c r="AN515" s="415"/>
      <c r="AO515" s="415"/>
      <c r="AP515" s="415"/>
      <c r="AQ515" s="415"/>
      <c r="AR515" s="415"/>
      <c r="AS515" s="415"/>
      <c r="AT515" s="415"/>
      <c r="AU515" s="415"/>
      <c r="AV515" s="415"/>
      <c r="AW515" s="415"/>
      <c r="AX515" s="415"/>
      <c r="AY515" s="415"/>
      <c r="BA515" s="417"/>
      <c r="BB515" s="494"/>
      <c r="BC515" s="417"/>
      <c r="BD515" s="417"/>
      <c r="BE515" s="417"/>
      <c r="BF515" s="417"/>
      <c r="BG515" s="417"/>
      <c r="BH515" s="417"/>
      <c r="BI515" s="417"/>
      <c r="BJ515" s="417"/>
      <c r="BK515" s="417"/>
      <c r="BL515" s="417"/>
      <c r="BM515" s="417"/>
      <c r="BN515" s="417"/>
      <c r="BO515" s="417"/>
      <c r="BP515" s="417"/>
      <c r="BQ515" s="417"/>
    </row>
    <row r="516" s="422" customFormat="true" ht="25.15" customHeight="true" x14ac:dyDescent="0.2">
      <c r="C516" s="1152" t="s">
        <v>222</v>
      </c>
      <c r="D516" s="1151"/>
      <c r="E516" s="1151"/>
      <c r="F516" s="728"/>
      <c r="G516" s="728"/>
      <c r="H516" s="1151" t="s">
        <v>222</v>
      </c>
      <c r="I516" s="1151"/>
      <c r="J516" s="1151"/>
      <c r="K516" s="728"/>
      <c r="L516" s="728"/>
      <c r="M516" s="1151" t="s">
        <v>222</v>
      </c>
      <c r="N516" s="1151"/>
      <c r="O516" s="1151"/>
      <c r="P516" s="728"/>
      <c r="Q516" s="728"/>
      <c r="R516" s="415"/>
      <c r="S516" s="415"/>
      <c r="T516" s="415"/>
      <c r="U516" s="415"/>
      <c r="V516" s="415"/>
      <c r="W516" s="415"/>
      <c r="X516" s="415"/>
      <c r="Y516" s="415"/>
      <c r="Z516" s="415"/>
      <c r="AA516" s="415"/>
      <c r="AB516" s="415"/>
      <c r="AC516" s="415"/>
      <c r="AD516" s="415"/>
      <c r="AE516" s="415"/>
      <c r="AF516" s="415"/>
      <c r="AG516" s="415"/>
      <c r="AH516" s="415"/>
      <c r="AI516" s="415"/>
      <c r="AJ516" s="415"/>
      <c r="AK516" s="415"/>
      <c r="AL516" s="415"/>
      <c r="AM516" s="415"/>
      <c r="AN516" s="415"/>
      <c r="AO516" s="415"/>
      <c r="AP516" s="415"/>
      <c r="AQ516" s="415"/>
      <c r="AR516" s="415"/>
      <c r="AS516" s="415"/>
      <c r="AT516" s="415"/>
      <c r="AU516" s="415"/>
      <c r="AV516" s="415"/>
      <c r="AW516" s="415"/>
      <c r="AX516" s="415"/>
      <c r="AY516" s="415"/>
      <c r="BA516" s="417"/>
      <c r="BB516" s="494"/>
      <c r="BC516" s="417"/>
      <c r="BD516" s="417"/>
      <c r="BE516" s="417"/>
      <c r="BF516" s="417"/>
      <c r="BG516" s="417"/>
      <c r="BH516" s="417"/>
      <c r="BI516" s="417"/>
      <c r="BJ516" s="417"/>
      <c r="BK516" s="417"/>
      <c r="BL516" s="417"/>
      <c r="BM516" s="417"/>
      <c r="BN516" s="417"/>
      <c r="BO516" s="417"/>
      <c r="BP516" s="417"/>
      <c r="BQ516" s="417"/>
    </row>
    <row r="517" s="422" customFormat="true" ht="25.15" customHeight="true" x14ac:dyDescent="0.2">
      <c r="C517" s="1152"/>
      <c r="D517" s="1151"/>
      <c r="E517" s="768" t="s">
        <v>198</v>
      </c>
      <c r="F517" s="728"/>
      <c r="G517" s="728"/>
      <c r="H517" s="1151"/>
      <c r="I517" s="1151"/>
      <c r="J517" s="769" t="s">
        <v>198</v>
      </c>
      <c r="K517" s="728"/>
      <c r="L517" s="728"/>
      <c r="M517" s="1151"/>
      <c r="N517" s="1151"/>
      <c r="O517" s="770" t="s">
        <v>198</v>
      </c>
      <c r="P517" s="728"/>
      <c r="Q517" s="728"/>
      <c r="R517" s="415"/>
      <c r="S517" s="415"/>
      <c r="T517" s="415"/>
      <c r="U517" s="415"/>
      <c r="V517" s="415"/>
      <c r="W517" s="415"/>
      <c r="X517" s="415"/>
      <c r="Y517" s="415"/>
      <c r="Z517" s="415"/>
      <c r="AA517" s="415"/>
      <c r="AB517" s="415"/>
      <c r="AC517" s="415"/>
      <c r="AD517" s="415"/>
      <c r="AE517" s="415"/>
      <c r="AF517" s="415"/>
      <c r="AG517" s="415"/>
      <c r="AH517" s="415"/>
      <c r="AI517" s="415"/>
      <c r="AJ517" s="415"/>
      <c r="AK517" s="415"/>
      <c r="AL517" s="415"/>
      <c r="AM517" s="415"/>
      <c r="AN517" s="415"/>
      <c r="AO517" s="415"/>
      <c r="AP517" s="415"/>
      <c r="AQ517" s="415"/>
      <c r="AR517" s="415"/>
      <c r="AS517" s="415"/>
      <c r="AT517" s="415"/>
      <c r="AU517" s="415"/>
      <c r="AV517" s="415"/>
      <c r="AW517" s="415"/>
      <c r="AX517" s="415"/>
      <c r="AY517" s="415"/>
      <c r="BA517" s="417"/>
      <c r="BB517" s="494"/>
      <c r="BC517" s="417"/>
      <c r="BD517" s="417"/>
      <c r="BE517" s="417"/>
      <c r="BF517" s="417"/>
      <c r="BG517" s="417"/>
      <c r="BH517" s="417"/>
      <c r="BI517" s="417"/>
      <c r="BJ517" s="417"/>
      <c r="BK517" s="417"/>
      <c r="BL517" s="417"/>
      <c r="BM517" s="417"/>
      <c r="BN517" s="417"/>
      <c r="BO517" s="417"/>
      <c r="BP517" s="417"/>
      <c r="BQ517" s="417"/>
    </row>
    <row r="518" s="422" customFormat="true" ht="25.15" customHeight="true" x14ac:dyDescent="0.2">
      <c r="C518" s="1151"/>
      <c r="D518" s="1151"/>
      <c r="E518" s="789" t="s">
        <v>199</v>
      </c>
      <c r="F518" s="728"/>
      <c r="G518" s="728"/>
      <c r="H518" s="1151"/>
      <c r="I518" s="1151"/>
      <c r="J518" s="790" t="s">
        <v>199</v>
      </c>
      <c r="K518" s="728"/>
      <c r="L518" s="728"/>
      <c r="M518" s="1151"/>
      <c r="N518" s="1151"/>
      <c r="O518" s="791" t="s">
        <v>199</v>
      </c>
      <c r="P518" s="728"/>
      <c r="Q518" s="728"/>
      <c r="R518" s="415"/>
      <c r="S518" s="415"/>
      <c r="T518" s="415"/>
      <c r="U518" s="415"/>
      <c r="V518" s="415"/>
      <c r="W518" s="415"/>
      <c r="X518" s="415"/>
      <c r="Y518" s="415"/>
      <c r="Z518" s="415"/>
      <c r="AA518" s="415"/>
      <c r="AB518" s="415"/>
      <c r="AC518" s="415"/>
      <c r="AD518" s="415"/>
      <c r="AE518" s="415"/>
      <c r="AF518" s="415"/>
      <c r="AG518" s="415"/>
      <c r="AH518" s="415"/>
      <c r="AI518" s="415"/>
      <c r="AJ518" s="415"/>
      <c r="AK518" s="415"/>
      <c r="AL518" s="415"/>
      <c r="AM518" s="415"/>
      <c r="AN518" s="415"/>
      <c r="AO518" s="415"/>
      <c r="AP518" s="415"/>
      <c r="AQ518" s="415"/>
      <c r="AR518" s="415"/>
      <c r="AS518" s="415"/>
      <c r="AT518" s="415"/>
      <c r="AU518" s="415"/>
      <c r="AV518" s="415"/>
      <c r="AW518" s="415"/>
      <c r="AX518" s="415"/>
      <c r="AY518" s="415"/>
      <c r="BA518" s="417"/>
      <c r="BB518" s="494"/>
      <c r="BC518" s="417"/>
      <c r="BD518" s="417"/>
      <c r="BE518" s="417"/>
      <c r="BF518" s="417"/>
      <c r="BG518" s="417"/>
      <c r="BH518" s="417"/>
      <c r="BI518" s="417"/>
      <c r="BJ518" s="417"/>
      <c r="BK518" s="417"/>
      <c r="BL518" s="417"/>
      <c r="BM518" s="417"/>
      <c r="BN518" s="417"/>
      <c r="BO518" s="417"/>
      <c r="BP518" s="417"/>
      <c r="BQ518" s="417"/>
    </row>
    <row r="519" s="422" customFormat="true" ht="25.15" customHeight="true" x14ac:dyDescent="0.2">
      <c r="C519" s="1152" t="s">
        <v>246</v>
      </c>
      <c r="D519" s="1151"/>
      <c r="E519" s="771">
        <v>-9.4945645975572063E-2</v>
      </c>
      <c r="F519" s="728"/>
      <c r="G519" s="728"/>
      <c r="H519" s="1151" t="s">
        <v>246</v>
      </c>
      <c r="I519" s="1151"/>
      <c r="J519" s="772">
        <v>-9.0787474743053542E-2</v>
      </c>
      <c r="K519" s="728"/>
      <c r="L519" s="728"/>
      <c r="M519" s="1151" t="s">
        <v>246</v>
      </c>
      <c r="N519" s="1151"/>
      <c r="O519" s="773">
        <v>-0.11006525063425819</v>
      </c>
      <c r="P519" s="728"/>
      <c r="Q519" s="728"/>
      <c r="R519" s="415"/>
      <c r="S519" s="415"/>
      <c r="T519" s="415"/>
      <c r="U519" s="415"/>
      <c r="V519" s="415"/>
      <c r="W519" s="415"/>
      <c r="X519" s="415"/>
      <c r="Y519" s="415"/>
      <c r="Z519" s="415"/>
      <c r="AA519" s="415"/>
      <c r="AB519" s="415"/>
      <c r="AC519" s="415"/>
      <c r="AD519" s="415"/>
      <c r="AE519" s="415"/>
      <c r="AF519" s="415"/>
      <c r="AG519" s="415"/>
      <c r="AH519" s="415"/>
      <c r="AI519" s="415"/>
      <c r="AJ519" s="415"/>
      <c r="AK519" s="415"/>
      <c r="AL519" s="415"/>
      <c r="AM519" s="415"/>
      <c r="AN519" s="415"/>
      <c r="AO519" s="415"/>
      <c r="AP519" s="415"/>
      <c r="AQ519" s="415"/>
      <c r="AR519" s="415"/>
      <c r="AS519" s="415"/>
      <c r="AT519" s="415"/>
      <c r="AU519" s="415"/>
      <c r="AV519" s="415"/>
      <c r="AW519" s="415"/>
      <c r="AX519" s="415"/>
      <c r="AY519" s="415"/>
      <c r="BA519" s="417"/>
      <c r="BB519" s="494"/>
      <c r="BC519" s="417"/>
      <c r="BD519" s="417"/>
      <c r="BE519" s="417"/>
      <c r="BF519" s="417"/>
      <c r="BG519" s="417"/>
      <c r="BH519" s="417"/>
      <c r="BI519" s="417"/>
      <c r="BJ519" s="417"/>
      <c r="BK519" s="417"/>
      <c r="BL519" s="417"/>
      <c r="BM519" s="417"/>
      <c r="BN519" s="417"/>
      <c r="BO519" s="417"/>
      <c r="BP519" s="417"/>
      <c r="BQ519" s="417"/>
    </row>
    <row r="520" s="422" customFormat="true" ht="25.15" customHeight="true" x14ac:dyDescent="0.2">
      <c r="C520" s="1152" t="s">
        <v>244</v>
      </c>
      <c r="D520" s="1151"/>
      <c r="E520" s="774">
        <v>9.580955796492209E-2</v>
      </c>
      <c r="F520" s="728"/>
      <c r="G520" s="728"/>
      <c r="H520" s="1151" t="s">
        <v>244</v>
      </c>
      <c r="I520" s="1151"/>
      <c r="J520" s="775">
        <v>9.3124830080690391E-2</v>
      </c>
      <c r="K520" s="728"/>
      <c r="L520" s="728"/>
      <c r="M520" s="1151" t="s">
        <v>244</v>
      </c>
      <c r="N520" s="1151"/>
      <c r="O520" s="776">
        <v>0.11104409886257691</v>
      </c>
      <c r="P520" s="728"/>
      <c r="Q520" s="728"/>
      <c r="R520" s="415"/>
      <c r="S520" s="415"/>
      <c r="T520" s="415"/>
      <c r="U520" s="415"/>
      <c r="V520" s="415"/>
      <c r="W520" s="415"/>
      <c r="X520" s="415"/>
      <c r="Y520" s="415"/>
      <c r="Z520" s="415"/>
      <c r="AA520" s="415"/>
      <c r="AB520" s="415"/>
      <c r="AC520" s="415"/>
      <c r="AD520" s="415"/>
      <c r="AE520" s="415"/>
      <c r="AF520" s="415"/>
      <c r="AG520" s="415"/>
      <c r="AH520" s="415"/>
      <c r="AI520" s="415"/>
      <c r="AJ520" s="415"/>
      <c r="AK520" s="415"/>
      <c r="AL520" s="415"/>
      <c r="AM520" s="415"/>
      <c r="AN520" s="415"/>
      <c r="AO520" s="415"/>
      <c r="AP520" s="415"/>
      <c r="AQ520" s="415"/>
      <c r="AR520" s="415"/>
      <c r="AS520" s="415"/>
      <c r="AT520" s="415"/>
      <c r="AU520" s="415"/>
      <c r="AV520" s="415"/>
      <c r="AW520" s="415"/>
      <c r="AX520" s="415"/>
      <c r="AY520" s="415"/>
      <c r="BA520" s="417"/>
      <c r="BB520" s="494"/>
      <c r="BC520" s="417"/>
      <c r="BD520" s="417"/>
      <c r="BE520" s="417"/>
      <c r="BF520" s="417"/>
      <c r="BG520" s="417"/>
      <c r="BH520" s="417"/>
      <c r="BI520" s="417"/>
      <c r="BJ520" s="417"/>
      <c r="BK520" s="417"/>
      <c r="BL520" s="417"/>
      <c r="BM520" s="417"/>
      <c r="BN520" s="417"/>
      <c r="BO520" s="417"/>
      <c r="BP520" s="417"/>
      <c r="BQ520" s="417"/>
    </row>
    <row r="521" s="422" customFormat="true" ht="25.15" customHeight="true" x14ac:dyDescent="0.2">
      <c r="C521" s="1152" t="s">
        <v>252</v>
      </c>
      <c r="D521" s="1151"/>
      <c r="E521" s="774">
        <v>-6.0478405351142489E-2</v>
      </c>
      <c r="F521" s="728"/>
      <c r="G521" s="728"/>
      <c r="H521" s="1151" t="s">
        <v>252</v>
      </c>
      <c r="I521" s="1151"/>
      <c r="J521" s="775">
        <v>-7.7775888123829282E-2</v>
      </c>
      <c r="K521" s="728"/>
      <c r="L521" s="728"/>
      <c r="M521" s="1151" t="s">
        <v>252</v>
      </c>
      <c r="N521" s="1151"/>
      <c r="O521" s="776">
        <v>-5.8084244136241671E-2</v>
      </c>
      <c r="P521" s="728"/>
      <c r="Q521" s="728"/>
      <c r="R521" s="415"/>
      <c r="S521" s="415"/>
      <c r="T521" s="415"/>
      <c r="U521" s="415"/>
      <c r="V521" s="415"/>
      <c r="W521" s="415"/>
      <c r="X521" s="415"/>
      <c r="Y521" s="415"/>
      <c r="Z521" s="415"/>
      <c r="AA521" s="415"/>
      <c r="AB521" s="415"/>
      <c r="AC521" s="415"/>
      <c r="AD521" s="415"/>
      <c r="AE521" s="415"/>
      <c r="AF521" s="415"/>
      <c r="AG521" s="415"/>
      <c r="AH521" s="415"/>
      <c r="AI521" s="415"/>
      <c r="AJ521" s="415"/>
      <c r="AK521" s="415"/>
      <c r="AL521" s="415"/>
      <c r="AM521" s="415"/>
      <c r="AN521" s="415"/>
      <c r="AO521" s="415"/>
      <c r="AP521" s="415"/>
      <c r="AQ521" s="415"/>
      <c r="AR521" s="415"/>
      <c r="AS521" s="415"/>
      <c r="AT521" s="415"/>
      <c r="AU521" s="415"/>
      <c r="AV521" s="415"/>
      <c r="AW521" s="415"/>
      <c r="AX521" s="415"/>
      <c r="AY521" s="415"/>
      <c r="BA521" s="417"/>
      <c r="BB521" s="494"/>
      <c r="BC521" s="417"/>
      <c r="BD521" s="417"/>
      <c r="BE521" s="417"/>
      <c r="BF521" s="417"/>
      <c r="BG521" s="417"/>
      <c r="BH521" s="417"/>
      <c r="BI521" s="417"/>
      <c r="BJ521" s="417"/>
      <c r="BK521" s="417"/>
      <c r="BL521" s="417"/>
      <c r="BM521" s="417"/>
      <c r="BN521" s="417"/>
      <c r="BO521" s="417"/>
      <c r="BP521" s="417"/>
      <c r="BQ521" s="417"/>
    </row>
    <row r="522" s="422" customFormat="true" ht="25.15" customHeight="true" x14ac:dyDescent="0.2">
      <c r="C522" s="1152" t="s">
        <v>264</v>
      </c>
      <c r="D522" s="1151"/>
      <c r="E522" s="774">
        <v>1.4922964624413157E-2</v>
      </c>
      <c r="F522" s="728"/>
      <c r="G522" s="728"/>
      <c r="H522" s="1151" t="s">
        <v>264</v>
      </c>
      <c r="I522" s="1151"/>
      <c r="J522" s="775">
        <v>4.1984937466962476E-2</v>
      </c>
      <c r="K522" s="728"/>
      <c r="L522" s="728"/>
      <c r="M522" s="1151" t="s">
        <v>264</v>
      </c>
      <c r="N522" s="1151"/>
      <c r="O522" s="776">
        <v>9.8746459746810959E-3</v>
      </c>
      <c r="P522" s="728"/>
      <c r="Q522" s="728"/>
      <c r="R522" s="415"/>
      <c r="S522" s="415"/>
      <c r="T522" s="415"/>
      <c r="U522" s="415"/>
      <c r="V522" s="415"/>
      <c r="W522" s="415"/>
      <c r="X522" s="415"/>
      <c r="Y522" s="415"/>
      <c r="Z522" s="415"/>
      <c r="AA522" s="415"/>
      <c r="AB522" s="415"/>
      <c r="AC522" s="415"/>
      <c r="AD522" s="415"/>
      <c r="AE522" s="415"/>
      <c r="AF522" s="415"/>
      <c r="AG522" s="415"/>
      <c r="AH522" s="415"/>
      <c r="AI522" s="415"/>
      <c r="AJ522" s="415"/>
      <c r="AK522" s="415"/>
      <c r="AL522" s="415"/>
      <c r="AM522" s="415"/>
      <c r="AN522" s="415"/>
      <c r="AO522" s="415"/>
      <c r="AP522" s="415"/>
      <c r="AQ522" s="415"/>
      <c r="AR522" s="415"/>
      <c r="AS522" s="415"/>
      <c r="AT522" s="415"/>
      <c r="AU522" s="415"/>
      <c r="AV522" s="415"/>
      <c r="AW522" s="415"/>
      <c r="AX522" s="415"/>
      <c r="AY522" s="415"/>
      <c r="BA522" s="417"/>
      <c r="BB522" s="494"/>
      <c r="BC522" s="417"/>
      <c r="BD522" s="417"/>
      <c r="BE522" s="417"/>
      <c r="BF522" s="417"/>
      <c r="BG522" s="417"/>
      <c r="BH522" s="417"/>
      <c r="BI522" s="417"/>
      <c r="BJ522" s="417"/>
      <c r="BK522" s="417"/>
      <c r="BL522" s="417"/>
      <c r="BM522" s="417"/>
      <c r="BN522" s="417"/>
      <c r="BO522" s="417"/>
      <c r="BP522" s="417"/>
      <c r="BQ522" s="417"/>
    </row>
    <row r="523" s="422" customFormat="true" ht="25.15" customHeight="true" x14ac:dyDescent="0.2">
      <c r="C523" s="1152" t="s">
        <v>269</v>
      </c>
      <c r="D523" s="1151"/>
      <c r="E523" s="774">
        <v>1.5935594473957083E-2</v>
      </c>
      <c r="F523" s="728"/>
      <c r="G523" s="728"/>
      <c r="H523" s="1151" t="s">
        <v>269</v>
      </c>
      <c r="I523" s="1151"/>
      <c r="J523" s="775">
        <v>3.145599065327926E-2</v>
      </c>
      <c r="K523" s="728"/>
      <c r="L523" s="728"/>
      <c r="M523" s="1151" t="s">
        <v>269</v>
      </c>
      <c r="N523" s="1151"/>
      <c r="O523" s="776">
        <v>1.5099569043570227E-2</v>
      </c>
      <c r="P523" s="728"/>
      <c r="Q523" s="728"/>
      <c r="R523" s="415"/>
      <c r="S523" s="415"/>
      <c r="T523" s="415"/>
      <c r="U523" s="415"/>
      <c r="V523" s="415"/>
      <c r="W523" s="415"/>
      <c r="X523" s="415"/>
      <c r="Y523" s="415"/>
      <c r="Z523" s="415"/>
      <c r="AA523" s="415"/>
      <c r="AB523" s="415"/>
      <c r="AC523" s="415"/>
      <c r="AD523" s="415"/>
      <c r="AE523" s="415"/>
      <c r="AF523" s="415"/>
      <c r="AG523" s="415"/>
      <c r="AH523" s="415"/>
      <c r="AI523" s="415"/>
      <c r="AJ523" s="415"/>
      <c r="AK523" s="415"/>
      <c r="AL523" s="415"/>
      <c r="AM523" s="415"/>
      <c r="AN523" s="415"/>
      <c r="AO523" s="415"/>
      <c r="AP523" s="415"/>
      <c r="AQ523" s="415"/>
      <c r="AR523" s="415"/>
      <c r="AS523" s="415"/>
      <c r="AT523" s="415"/>
      <c r="AU523" s="415"/>
      <c r="AV523" s="415"/>
      <c r="AW523" s="415"/>
      <c r="AX523" s="415"/>
      <c r="AY523" s="415"/>
      <c r="BA523" s="417"/>
      <c r="BB523" s="494"/>
      <c r="BC523" s="417"/>
      <c r="BD523" s="417"/>
      <c r="BE523" s="417"/>
      <c r="BF523" s="417"/>
      <c r="BG523" s="417"/>
      <c r="BH523" s="417"/>
      <c r="BI523" s="417"/>
      <c r="BJ523" s="417"/>
      <c r="BK523" s="417"/>
      <c r="BL523" s="417"/>
      <c r="BM523" s="417"/>
      <c r="BN523" s="417"/>
      <c r="BO523" s="417"/>
      <c r="BP523" s="417"/>
      <c r="BQ523" s="417"/>
    </row>
    <row r="524" s="422" customFormat="true" ht="25.15" customHeight="true" x14ac:dyDescent="0.2">
      <c r="C524" s="1152" t="s">
        <v>291</v>
      </c>
      <c r="D524" s="1151"/>
      <c r="E524" s="774">
        <v>1.1643436691379889E-3</v>
      </c>
      <c r="F524" s="728"/>
      <c r="G524" s="728"/>
      <c r="H524" s="1151" t="s">
        <v>291</v>
      </c>
      <c r="I524" s="1151"/>
      <c r="J524" s="775">
        <v>-1.1579915480020774E-5</v>
      </c>
      <c r="K524" s="728"/>
      <c r="L524" s="728"/>
      <c r="M524" s="1151" t="s">
        <v>291</v>
      </c>
      <c r="N524" s="1151"/>
      <c r="O524" s="776">
        <v>1.6151404947328969E-3</v>
      </c>
      <c r="P524" s="728"/>
      <c r="Q524" s="728"/>
      <c r="R524" s="415"/>
      <c r="S524" s="415"/>
      <c r="T524" s="415"/>
      <c r="U524" s="415"/>
      <c r="V524" s="415"/>
      <c r="W524" s="415"/>
      <c r="X524" s="415"/>
      <c r="Y524" s="415"/>
      <c r="Z524" s="415"/>
      <c r="AA524" s="415"/>
      <c r="AB524" s="415"/>
      <c r="AC524" s="415"/>
      <c r="AD524" s="415"/>
      <c r="AE524" s="415"/>
      <c r="AF524" s="415"/>
      <c r="AG524" s="415"/>
      <c r="AH524" s="415"/>
      <c r="AI524" s="415"/>
      <c r="AJ524" s="415"/>
      <c r="AK524" s="415"/>
      <c r="AL524" s="415"/>
      <c r="AM524" s="415"/>
      <c r="AN524" s="415"/>
      <c r="AO524" s="415"/>
      <c r="AP524" s="415"/>
      <c r="AQ524" s="415"/>
      <c r="AR524" s="415"/>
      <c r="AS524" s="415"/>
      <c r="AT524" s="415"/>
      <c r="AU524" s="415"/>
      <c r="AV524" s="415"/>
      <c r="AW524" s="415"/>
      <c r="AX524" s="415"/>
      <c r="AY524" s="415"/>
      <c r="BA524" s="417"/>
      <c r="BB524" s="494"/>
      <c r="BC524" s="417"/>
      <c r="BD524" s="417"/>
      <c r="BE524" s="417"/>
      <c r="BF524" s="417"/>
      <c r="BG524" s="417"/>
      <c r="BH524" s="417"/>
      <c r="BI524" s="417"/>
      <c r="BJ524" s="417"/>
      <c r="BK524" s="417"/>
      <c r="BL524" s="417"/>
      <c r="BM524" s="417"/>
      <c r="BN524" s="417"/>
      <c r="BO524" s="417"/>
      <c r="BP524" s="417"/>
      <c r="BQ524" s="417"/>
    </row>
    <row r="525" s="422" customFormat="true" ht="25.15" customHeight="true" x14ac:dyDescent="0.2">
      <c r="C525" s="1152" t="s">
        <v>245</v>
      </c>
      <c r="D525" s="1151"/>
      <c r="E525" s="774">
        <v>-9.577132532559364E-2</v>
      </c>
      <c r="F525" s="728"/>
      <c r="G525" s="728"/>
      <c r="H525" s="1151" t="s">
        <v>245</v>
      </c>
      <c r="I525" s="1151"/>
      <c r="J525" s="775">
        <v>-9.6256153153243276E-2</v>
      </c>
      <c r="K525" s="728"/>
      <c r="L525" s="728"/>
      <c r="M525" s="1151" t="s">
        <v>245</v>
      </c>
      <c r="N525" s="1151"/>
      <c r="O525" s="776">
        <v>-0.10778221516719845</v>
      </c>
      <c r="P525" s="728"/>
      <c r="Q525" s="728"/>
      <c r="R525" s="415"/>
      <c r="S525" s="415"/>
      <c r="T525" s="415"/>
      <c r="U525" s="415"/>
      <c r="V525" s="415"/>
      <c r="W525" s="415"/>
      <c r="X525" s="415"/>
      <c r="Y525" s="415"/>
      <c r="Z525" s="415"/>
      <c r="AA525" s="415"/>
      <c r="AB525" s="415"/>
      <c r="AC525" s="415"/>
      <c r="AD525" s="415"/>
      <c r="AE525" s="415"/>
      <c r="AF525" s="415"/>
      <c r="AG525" s="415"/>
      <c r="AH525" s="415"/>
      <c r="AI525" s="415"/>
      <c r="AJ525" s="415"/>
      <c r="AK525" s="415"/>
      <c r="AL525" s="415"/>
      <c r="AM525" s="415"/>
      <c r="AN525" s="415"/>
      <c r="AO525" s="415"/>
      <c r="AP525" s="415"/>
      <c r="AQ525" s="415"/>
      <c r="AR525" s="415"/>
      <c r="AS525" s="415"/>
      <c r="AT525" s="415"/>
      <c r="AU525" s="415"/>
      <c r="AV525" s="415"/>
      <c r="AW525" s="415"/>
      <c r="AX525" s="415"/>
      <c r="AY525" s="415"/>
      <c r="BA525" s="417"/>
      <c r="BB525" s="494"/>
      <c r="BC525" s="417"/>
      <c r="BD525" s="417"/>
      <c r="BE525" s="417"/>
      <c r="BF525" s="417"/>
      <c r="BG525" s="417"/>
      <c r="BH525" s="417"/>
      <c r="BI525" s="417"/>
      <c r="BJ525" s="417"/>
      <c r="BK525" s="417"/>
      <c r="BL525" s="417"/>
      <c r="BM525" s="417"/>
      <c r="BN525" s="417"/>
      <c r="BO525" s="417"/>
      <c r="BP525" s="417"/>
      <c r="BQ525" s="417"/>
    </row>
    <row r="526" s="422" customFormat="true" ht="25.15" customHeight="true" x14ac:dyDescent="0.2">
      <c r="C526" s="1152" t="s">
        <v>287</v>
      </c>
      <c r="D526" s="1151"/>
      <c r="E526" s="774">
        <v>-3.8827820682339029E-3</v>
      </c>
      <c r="F526" s="728"/>
      <c r="G526" s="728"/>
      <c r="H526" s="1151" t="s">
        <v>287</v>
      </c>
      <c r="I526" s="1151"/>
      <c r="J526" s="775">
        <v>-1.0198369324830943E-3</v>
      </c>
      <c r="K526" s="728"/>
      <c r="L526" s="728"/>
      <c r="M526" s="1151" t="s">
        <v>287</v>
      </c>
      <c r="N526" s="1151"/>
      <c r="O526" s="776">
        <v>-5.2154720854389654E-3</v>
      </c>
      <c r="P526" s="728"/>
      <c r="Q526" s="728"/>
      <c r="R526" s="415"/>
      <c r="S526" s="415"/>
      <c r="T526" s="415"/>
      <c r="U526" s="415"/>
      <c r="V526" s="415"/>
      <c r="W526" s="415"/>
      <c r="X526" s="415"/>
      <c r="Y526" s="415"/>
      <c r="Z526" s="415"/>
      <c r="AA526" s="415"/>
      <c r="AB526" s="415"/>
      <c r="AC526" s="415"/>
      <c r="AD526" s="415"/>
      <c r="AE526" s="415"/>
      <c r="AF526" s="415"/>
      <c r="AG526" s="415"/>
      <c r="AH526" s="415"/>
      <c r="AI526" s="415"/>
      <c r="AJ526" s="415"/>
      <c r="AK526" s="415"/>
      <c r="AL526" s="415"/>
      <c r="AM526" s="415"/>
      <c r="AN526" s="415"/>
      <c r="AO526" s="415"/>
      <c r="AP526" s="415"/>
      <c r="AQ526" s="415"/>
      <c r="AR526" s="415"/>
      <c r="AS526" s="415"/>
      <c r="AT526" s="415"/>
      <c r="AU526" s="415"/>
      <c r="AV526" s="415"/>
      <c r="AW526" s="415"/>
      <c r="AX526" s="415"/>
      <c r="AY526" s="415"/>
      <c r="BA526" s="417"/>
      <c r="BB526" s="494"/>
      <c r="BC526" s="417"/>
      <c r="BD526" s="417"/>
      <c r="BE526" s="417"/>
      <c r="BF526" s="417"/>
      <c r="BG526" s="417"/>
      <c r="BH526" s="417"/>
      <c r="BI526" s="417"/>
      <c r="BJ526" s="417"/>
      <c r="BK526" s="417"/>
      <c r="BL526" s="417"/>
      <c r="BM526" s="417"/>
      <c r="BN526" s="417"/>
      <c r="BO526" s="417"/>
      <c r="BP526" s="417"/>
      <c r="BQ526" s="417"/>
    </row>
    <row r="527" s="422" customFormat="true" ht="25.15" customHeight="true" x14ac:dyDescent="0.2">
      <c r="C527" s="1152" t="s">
        <v>267</v>
      </c>
      <c r="D527" s="1151"/>
      <c r="E527" s="774">
        <v>-2.5285347160758264E-2</v>
      </c>
      <c r="F527" s="728"/>
      <c r="G527" s="728"/>
      <c r="H527" s="1151" t="s">
        <v>267</v>
      </c>
      <c r="I527" s="1151"/>
      <c r="J527" s="775">
        <v>1.1352104351469728E-2</v>
      </c>
      <c r="K527" s="728"/>
      <c r="L527" s="728"/>
      <c r="M527" s="1151" t="s">
        <v>267</v>
      </c>
      <c r="N527" s="1151"/>
      <c r="O527" s="776">
        <v>-3.2921723892737544E-2</v>
      </c>
      <c r="P527" s="728"/>
      <c r="Q527" s="728"/>
      <c r="R527" s="415"/>
      <c r="S527" s="415"/>
      <c r="T527" s="415"/>
      <c r="U527" s="415"/>
      <c r="V527" s="415"/>
      <c r="W527" s="415"/>
      <c r="X527" s="415"/>
      <c r="Y527" s="415"/>
      <c r="Z527" s="415"/>
      <c r="AA527" s="415"/>
      <c r="AB527" s="415"/>
      <c r="AC527" s="415"/>
      <c r="AD527" s="415"/>
      <c r="AE527" s="415"/>
      <c r="AF527" s="415"/>
      <c r="AG527" s="415"/>
      <c r="AH527" s="415"/>
      <c r="AI527" s="415"/>
      <c r="AJ527" s="415"/>
      <c r="AK527" s="415"/>
      <c r="AL527" s="415"/>
      <c r="AM527" s="415"/>
      <c r="AN527" s="415"/>
      <c r="AO527" s="415"/>
      <c r="AP527" s="415"/>
      <c r="AQ527" s="415"/>
      <c r="AR527" s="415"/>
      <c r="AS527" s="415"/>
      <c r="AT527" s="415"/>
      <c r="AU527" s="415"/>
      <c r="AV527" s="415"/>
      <c r="AW527" s="415"/>
      <c r="AX527" s="415"/>
      <c r="AY527" s="415"/>
      <c r="BA527" s="417"/>
      <c r="BB527" s="494"/>
      <c r="BC527" s="417"/>
      <c r="BD527" s="417"/>
      <c r="BE527" s="417"/>
      <c r="BF527" s="417"/>
      <c r="BG527" s="417"/>
      <c r="BH527" s="417"/>
      <c r="BI527" s="417"/>
      <c r="BJ527" s="417"/>
      <c r="BK527" s="417"/>
      <c r="BL527" s="417"/>
      <c r="BM527" s="417"/>
      <c r="BN527" s="417"/>
      <c r="BO527" s="417"/>
      <c r="BP527" s="417"/>
      <c r="BQ527" s="417"/>
    </row>
    <row r="528" s="422" customFormat="true" ht="25.15" customHeight="true" x14ac:dyDescent="0.2">
      <c r="C528" s="1152" t="s">
        <v>248</v>
      </c>
      <c r="D528" s="1151"/>
      <c r="E528" s="774">
        <v>8.0767780093550109E-2</v>
      </c>
      <c r="F528" s="728"/>
      <c r="G528" s="728"/>
      <c r="H528" s="1151" t="s">
        <v>248</v>
      </c>
      <c r="I528" s="1151"/>
      <c r="J528" s="775">
        <v>8.8263818305397021E-2</v>
      </c>
      <c r="K528" s="728"/>
      <c r="L528" s="728"/>
      <c r="M528" s="1151" t="s">
        <v>284</v>
      </c>
      <c r="N528" s="1151"/>
      <c r="O528" s="776">
        <v>-6.9077354195351721E-3</v>
      </c>
      <c r="P528" s="728"/>
      <c r="Q528" s="728"/>
      <c r="R528" s="415"/>
      <c r="S528" s="415"/>
      <c r="T528" s="415"/>
      <c r="U528" s="415"/>
      <c r="V528" s="415"/>
      <c r="W528" s="415"/>
      <c r="X528" s="415"/>
      <c r="Y528" s="415"/>
      <c r="Z528" s="415"/>
      <c r="AA528" s="415"/>
      <c r="AB528" s="415"/>
      <c r="AC528" s="415"/>
      <c r="AD528" s="415"/>
      <c r="AE528" s="415"/>
      <c r="AF528" s="415"/>
      <c r="AG528" s="415"/>
      <c r="AH528" s="415"/>
      <c r="AI528" s="415"/>
      <c r="AJ528" s="415"/>
      <c r="AK528" s="415"/>
      <c r="AL528" s="415"/>
      <c r="AM528" s="415"/>
      <c r="AN528" s="415"/>
      <c r="AO528" s="415"/>
      <c r="AP528" s="415"/>
      <c r="AQ528" s="415"/>
      <c r="AR528" s="415"/>
      <c r="AS528" s="415"/>
      <c r="AT528" s="415"/>
      <c r="AU528" s="415"/>
      <c r="AV528" s="415"/>
      <c r="AW528" s="415"/>
      <c r="AX528" s="415"/>
      <c r="AY528" s="415"/>
      <c r="BA528" s="417"/>
      <c r="BB528" s="494"/>
      <c r="BC528" s="417"/>
      <c r="BD528" s="417"/>
      <c r="BE528" s="417"/>
      <c r="BF528" s="417"/>
      <c r="BG528" s="417"/>
      <c r="BH528" s="417"/>
      <c r="BI528" s="417"/>
      <c r="BJ528" s="417"/>
      <c r="BK528" s="417"/>
      <c r="BL528" s="417"/>
      <c r="BM528" s="417"/>
      <c r="BN528" s="417"/>
      <c r="BO528" s="417"/>
      <c r="BP528" s="417"/>
      <c r="BQ528" s="417"/>
    </row>
    <row r="529" s="422" customFormat="true" ht="25.15" customHeight="true" x14ac:dyDescent="0.2">
      <c r="C529" s="1152" t="s">
        <v>285</v>
      </c>
      <c r="D529" s="1151"/>
      <c r="E529" s="774">
        <v>3.0449434355766958E-3</v>
      </c>
      <c r="F529" s="728"/>
      <c r="G529" s="728"/>
      <c r="H529" s="1151" t="s">
        <v>285</v>
      </c>
      <c r="I529" s="1151"/>
      <c r="J529" s="775">
        <v>9.2796896994710304E-3</v>
      </c>
      <c r="K529" s="728"/>
      <c r="L529" s="728"/>
      <c r="M529" s="1151" t="s">
        <v>292</v>
      </c>
      <c r="N529" s="1151"/>
      <c r="O529" s="776">
        <v>-1.0580040327341348E-3</v>
      </c>
      <c r="P529" s="728"/>
      <c r="Q529" s="728"/>
      <c r="R529" s="415"/>
      <c r="S529" s="415"/>
      <c r="T529" s="415"/>
      <c r="U529" s="415"/>
      <c r="V529" s="415"/>
      <c r="W529" s="415"/>
      <c r="X529" s="415"/>
      <c r="Y529" s="415"/>
      <c r="Z529" s="415"/>
      <c r="AA529" s="415"/>
      <c r="AB529" s="415"/>
      <c r="AC529" s="415"/>
      <c r="AD529" s="415"/>
      <c r="AE529" s="415"/>
      <c r="AF529" s="415"/>
      <c r="AG529" s="415"/>
      <c r="AH529" s="415"/>
      <c r="AI529" s="415"/>
      <c r="AJ529" s="415"/>
      <c r="AK529" s="415"/>
      <c r="AL529" s="415"/>
      <c r="AM529" s="415"/>
      <c r="AN529" s="415"/>
      <c r="AO529" s="415"/>
      <c r="AP529" s="415"/>
      <c r="AQ529" s="415"/>
      <c r="AR529" s="415"/>
      <c r="AS529" s="415"/>
      <c r="AT529" s="415"/>
      <c r="AU529" s="415"/>
      <c r="AV529" s="415"/>
      <c r="AW529" s="415"/>
      <c r="AX529" s="415"/>
      <c r="AY529" s="415"/>
      <c r="BA529" s="417"/>
      <c r="BB529" s="494"/>
      <c r="BC529" s="417"/>
      <c r="BD529" s="417"/>
      <c r="BE529" s="417"/>
      <c r="BF529" s="417"/>
      <c r="BG529" s="417"/>
      <c r="BH529" s="417"/>
      <c r="BI529" s="417"/>
      <c r="BJ529" s="417"/>
      <c r="BK529" s="417"/>
      <c r="BL529" s="417"/>
      <c r="BM529" s="417"/>
      <c r="BN529" s="417"/>
      <c r="BO529" s="417"/>
      <c r="BP529" s="417"/>
      <c r="BQ529" s="417"/>
    </row>
    <row r="530" s="422" customFormat="true" ht="25.15" customHeight="true" x14ac:dyDescent="0.2">
      <c r="C530" s="1152" t="s">
        <v>280</v>
      </c>
      <c r="D530" s="1151"/>
      <c r="E530" s="774">
        <v>8.5548641948812489E-3</v>
      </c>
      <c r="F530" s="728"/>
      <c r="G530" s="728"/>
      <c r="H530" s="1151" t="s">
        <v>280</v>
      </c>
      <c r="I530" s="1151"/>
      <c r="J530" s="775">
        <v>1.0259515642818349E-2</v>
      </c>
      <c r="K530" s="728"/>
      <c r="L530" s="728"/>
      <c r="M530" s="1151" t="s">
        <v>248</v>
      </c>
      <c r="N530" s="1151"/>
      <c r="O530" s="776">
        <v>8.4150378109706936E-2</v>
      </c>
      <c r="P530" s="728"/>
      <c r="Q530" s="728"/>
      <c r="R530" s="415"/>
      <c r="S530" s="415"/>
      <c r="T530" s="415"/>
      <c r="U530" s="415"/>
      <c r="V530" s="415"/>
      <c r="W530" s="415"/>
      <c r="X530" s="415"/>
      <c r="Y530" s="415"/>
      <c r="Z530" s="415"/>
      <c r="AA530" s="415"/>
      <c r="AB530" s="415"/>
      <c r="AC530" s="415"/>
      <c r="AD530" s="415"/>
      <c r="AE530" s="415"/>
      <c r="AF530" s="415"/>
      <c r="AG530" s="415"/>
      <c r="AH530" s="415"/>
      <c r="AI530" s="415"/>
      <c r="AJ530" s="415"/>
      <c r="AK530" s="415"/>
      <c r="AL530" s="415"/>
      <c r="AM530" s="415"/>
      <c r="AN530" s="415"/>
      <c r="AO530" s="415"/>
      <c r="AP530" s="415"/>
      <c r="AQ530" s="415"/>
      <c r="AR530" s="415"/>
      <c r="AS530" s="415"/>
      <c r="AT530" s="415"/>
      <c r="AU530" s="415"/>
      <c r="AV530" s="415"/>
      <c r="AW530" s="415"/>
      <c r="AX530" s="415"/>
      <c r="AY530" s="415"/>
      <c r="BA530" s="417"/>
      <c r="BB530" s="494"/>
      <c r="BC530" s="417"/>
      <c r="BD530" s="417"/>
      <c r="BE530" s="417"/>
      <c r="BF530" s="417"/>
      <c r="BG530" s="417"/>
      <c r="BH530" s="417"/>
      <c r="BI530" s="417"/>
      <c r="BJ530" s="417"/>
      <c r="BK530" s="417"/>
      <c r="BL530" s="417"/>
      <c r="BM530" s="417"/>
      <c r="BN530" s="417"/>
      <c r="BO530" s="417"/>
      <c r="BP530" s="417"/>
      <c r="BQ530" s="417"/>
    </row>
    <row r="531" s="422" customFormat="true" ht="25.15" customHeight="true" x14ac:dyDescent="0.2">
      <c r="C531" s="1152" t="s">
        <v>290</v>
      </c>
      <c r="D531" s="1151"/>
      <c r="E531" s="774">
        <v>7.9706923852691553E-4</v>
      </c>
      <c r="F531" s="728"/>
      <c r="G531" s="728"/>
      <c r="H531" s="1151" t="s">
        <v>290</v>
      </c>
      <c r="I531" s="1151"/>
      <c r="J531" s="775">
        <v>-3.9610602291031733E-4</v>
      </c>
      <c r="K531" s="728"/>
      <c r="L531" s="728"/>
      <c r="M531" s="1151" t="s">
        <v>280</v>
      </c>
      <c r="N531" s="1151"/>
      <c r="O531" s="776">
        <v>3.0332539330655585E-3</v>
      </c>
      <c r="P531" s="728"/>
      <c r="Q531" s="728"/>
      <c r="R531" s="415"/>
      <c r="S531" s="415"/>
      <c r="T531" s="415"/>
      <c r="U531" s="415"/>
      <c r="V531" s="415"/>
      <c r="W531" s="415"/>
      <c r="X531" s="415"/>
      <c r="Y531" s="415"/>
      <c r="Z531" s="415"/>
      <c r="AA531" s="415"/>
      <c r="AB531" s="415"/>
      <c r="AC531" s="415"/>
      <c r="AD531" s="415"/>
      <c r="AE531" s="415"/>
      <c r="AF531" s="415"/>
      <c r="AG531" s="415"/>
      <c r="AH531" s="415"/>
      <c r="AI531" s="415"/>
      <c r="AJ531" s="415"/>
      <c r="AK531" s="415"/>
      <c r="AL531" s="415"/>
      <c r="AM531" s="415"/>
      <c r="AN531" s="415"/>
      <c r="AO531" s="415"/>
      <c r="AP531" s="415"/>
      <c r="AQ531" s="415"/>
      <c r="AR531" s="415"/>
      <c r="AS531" s="415"/>
      <c r="AT531" s="415"/>
      <c r="AU531" s="415"/>
      <c r="AV531" s="415"/>
      <c r="AW531" s="415"/>
      <c r="AX531" s="415"/>
      <c r="AY531" s="415"/>
      <c r="BA531" s="417"/>
      <c r="BB531" s="494"/>
      <c r="BC531" s="417"/>
      <c r="BD531" s="417"/>
      <c r="BE531" s="417"/>
      <c r="BF531" s="417"/>
      <c r="BG531" s="417"/>
      <c r="BH531" s="417"/>
      <c r="BI531" s="417"/>
      <c r="BJ531" s="417"/>
      <c r="BK531" s="417"/>
      <c r="BL531" s="417"/>
      <c r="BM531" s="417"/>
      <c r="BN531" s="417"/>
      <c r="BO531" s="417"/>
      <c r="BP531" s="417"/>
      <c r="BQ531" s="417"/>
    </row>
    <row r="532" s="422" customFormat="true" ht="25.15" customHeight="true" x14ac:dyDescent="0.2">
      <c r="C532" s="1152" t="s">
        <v>250</v>
      </c>
      <c r="D532" s="1151"/>
      <c r="E532" s="774">
        <v>8.3630998183350472E-2</v>
      </c>
      <c r="F532" s="728"/>
      <c r="G532" s="728"/>
      <c r="H532" s="1151" t="s">
        <v>250</v>
      </c>
      <c r="I532" s="1151"/>
      <c r="J532" s="775">
        <v>8.7504494909694003E-2</v>
      </c>
      <c r="K532" s="728"/>
      <c r="L532" s="728"/>
      <c r="M532" s="1151" t="s">
        <v>290</v>
      </c>
      <c r="N532" s="1151"/>
      <c r="O532" s="776">
        <v>4.2044861462545754E-4</v>
      </c>
      <c r="P532" s="728"/>
      <c r="Q532" s="728"/>
      <c r="R532" s="415"/>
      <c r="S532" s="415"/>
      <c r="T532" s="415"/>
      <c r="U532" s="415"/>
      <c r="V532" s="415"/>
      <c r="W532" s="415"/>
      <c r="X532" s="415"/>
      <c r="Y532" s="415"/>
      <c r="Z532" s="415"/>
      <c r="AA532" s="415"/>
      <c r="AB532" s="415"/>
      <c r="AC532" s="415"/>
      <c r="AD532" s="415"/>
      <c r="AE532" s="415"/>
      <c r="AF532" s="415"/>
      <c r="AG532" s="415"/>
      <c r="AH532" s="415"/>
      <c r="AI532" s="415"/>
      <c r="AJ532" s="415"/>
      <c r="AK532" s="415"/>
      <c r="AL532" s="415"/>
      <c r="AM532" s="415"/>
      <c r="AN532" s="415"/>
      <c r="AO532" s="415"/>
      <c r="AP532" s="415"/>
      <c r="AQ532" s="415"/>
      <c r="AR532" s="415"/>
      <c r="AS532" s="415"/>
      <c r="AT532" s="415"/>
      <c r="AU532" s="415"/>
      <c r="AV532" s="415"/>
      <c r="AW532" s="415"/>
      <c r="AX532" s="415"/>
      <c r="AY532" s="415"/>
      <c r="BA532" s="417"/>
      <c r="BB532" s="494"/>
      <c r="BC532" s="417"/>
      <c r="BD532" s="417"/>
      <c r="BE532" s="417"/>
      <c r="BF532" s="417"/>
      <c r="BG532" s="417"/>
      <c r="BH532" s="417"/>
      <c r="BI532" s="417"/>
      <c r="BJ532" s="417"/>
      <c r="BK532" s="417"/>
      <c r="BL532" s="417"/>
      <c r="BM532" s="417"/>
      <c r="BN532" s="417"/>
      <c r="BO532" s="417"/>
      <c r="BP532" s="417"/>
      <c r="BQ532" s="417"/>
    </row>
    <row r="533" s="422" customFormat="true" ht="25.15" customHeight="true" x14ac:dyDescent="0.2">
      <c r="C533" s="1152" t="s">
        <v>276</v>
      </c>
      <c r="D533" s="1151"/>
      <c r="E533" s="774">
        <v>-4.9652042118762682E-3</v>
      </c>
      <c r="F533" s="728"/>
      <c r="G533" s="728"/>
      <c r="H533" s="1151" t="s">
        <v>276</v>
      </c>
      <c r="I533" s="1151"/>
      <c r="J533" s="775">
        <v>1.1776609016257916E-2</v>
      </c>
      <c r="K533" s="728"/>
      <c r="L533" s="728"/>
      <c r="M533" s="1151" t="s">
        <v>250</v>
      </c>
      <c r="N533" s="1151"/>
      <c r="O533" s="776">
        <v>9.0082062606708771E-2</v>
      </c>
      <c r="P533" s="728"/>
      <c r="Q533" s="728"/>
      <c r="R533" s="415"/>
      <c r="S533" s="415"/>
      <c r="T533" s="415"/>
      <c r="U533" s="415"/>
      <c r="V533" s="415"/>
      <c r="W533" s="415"/>
      <c r="X533" s="415"/>
      <c r="Y533" s="415"/>
      <c r="Z533" s="415"/>
      <c r="AA533" s="415"/>
      <c r="AB533" s="415"/>
      <c r="AC533" s="415"/>
      <c r="AD533" s="415"/>
      <c r="AE533" s="415"/>
      <c r="AF533" s="415"/>
      <c r="AG533" s="415"/>
      <c r="AH533" s="415"/>
      <c r="AI533" s="415"/>
      <c r="AJ533" s="415"/>
      <c r="AK533" s="415"/>
      <c r="AL533" s="415"/>
      <c r="AM533" s="415"/>
      <c r="AN533" s="415"/>
      <c r="AO533" s="415"/>
      <c r="AP533" s="415"/>
      <c r="AQ533" s="415"/>
      <c r="AR533" s="415"/>
      <c r="AS533" s="415"/>
      <c r="AT533" s="415"/>
      <c r="AU533" s="415"/>
      <c r="AV533" s="415"/>
      <c r="AW533" s="415"/>
      <c r="AX533" s="415"/>
      <c r="AY533" s="415"/>
      <c r="BA533" s="417"/>
      <c r="BB533" s="494"/>
      <c r="BC533" s="417"/>
      <c r="BD533" s="417"/>
      <c r="BE533" s="417"/>
      <c r="BF533" s="417"/>
      <c r="BG533" s="417"/>
      <c r="BH533" s="417"/>
      <c r="BI533" s="417"/>
      <c r="BJ533" s="417"/>
      <c r="BK533" s="417"/>
      <c r="BL533" s="417"/>
      <c r="BM533" s="417"/>
      <c r="BN533" s="417"/>
      <c r="BO533" s="417"/>
      <c r="BP533" s="417"/>
      <c r="BQ533" s="417"/>
    </row>
    <row r="534" s="422" customFormat="true" ht="25.15" customHeight="true" x14ac:dyDescent="0.2">
      <c r="C534" s="1152" t="s">
        <v>279</v>
      </c>
      <c r="D534" s="1151"/>
      <c r="E534" s="774">
        <v>-1.7981254269999745E-3</v>
      </c>
      <c r="F534" s="728"/>
      <c r="G534" s="728"/>
      <c r="H534" s="1151" t="s">
        <v>279</v>
      </c>
      <c r="I534" s="1151"/>
      <c r="J534" s="775">
        <v>5.3334327828331906E-3</v>
      </c>
      <c r="K534" s="728"/>
      <c r="L534" s="728"/>
      <c r="M534" s="1151" t="s">
        <v>276</v>
      </c>
      <c r="N534" s="1151"/>
      <c r="O534" s="776">
        <v>-1.3111778587567829E-2</v>
      </c>
      <c r="P534" s="728"/>
      <c r="Q534" s="728"/>
      <c r="R534" s="415"/>
      <c r="S534" s="415"/>
      <c r="T534" s="415"/>
      <c r="U534" s="415"/>
      <c r="V534" s="415"/>
      <c r="W534" s="415"/>
      <c r="X534" s="415"/>
      <c r="Y534" s="415"/>
      <c r="Z534" s="415"/>
      <c r="AA534" s="415"/>
      <c r="AB534" s="415"/>
      <c r="AC534" s="415"/>
      <c r="AD534" s="415"/>
      <c r="AE534" s="415"/>
      <c r="AF534" s="415"/>
      <c r="AG534" s="415"/>
      <c r="AH534" s="415"/>
      <c r="AI534" s="415"/>
      <c r="AJ534" s="415"/>
      <c r="AK534" s="415"/>
      <c r="AL534" s="415"/>
      <c r="AM534" s="415"/>
      <c r="AN534" s="415"/>
      <c r="AO534" s="415"/>
      <c r="AP534" s="415"/>
      <c r="AQ534" s="415"/>
      <c r="AR534" s="415"/>
      <c r="AS534" s="415"/>
      <c r="AT534" s="415"/>
      <c r="AU534" s="415"/>
      <c r="AV534" s="415"/>
      <c r="AW534" s="415"/>
      <c r="AX534" s="415"/>
      <c r="AY534" s="415"/>
      <c r="BA534" s="417"/>
      <c r="BB534" s="494"/>
      <c r="BC534" s="417"/>
      <c r="BD534" s="417"/>
      <c r="BE534" s="417"/>
      <c r="BF534" s="417"/>
      <c r="BG534" s="417"/>
      <c r="BH534" s="417"/>
      <c r="BI534" s="417"/>
      <c r="BJ534" s="417"/>
      <c r="BK534" s="417"/>
      <c r="BL534" s="417"/>
      <c r="BM534" s="417"/>
      <c r="BN534" s="417"/>
      <c r="BO534" s="417"/>
      <c r="BP534" s="417"/>
      <c r="BQ534" s="417"/>
    </row>
    <row r="535" s="422" customFormat="true" ht="25.15" customHeight="true" x14ac:dyDescent="0.2">
      <c r="C535" s="1152" t="s">
        <v>263</v>
      </c>
      <c r="D535" s="1151"/>
      <c r="E535" s="774">
        <v>1.0565526284633179E-2</v>
      </c>
      <c r="F535" s="728"/>
      <c r="G535" s="728"/>
      <c r="H535" s="1151" t="s">
        <v>263</v>
      </c>
      <c r="I535" s="1151"/>
      <c r="J535" s="775">
        <v>4.5746895983395056E-2</v>
      </c>
      <c r="K535" s="728"/>
      <c r="L535" s="728"/>
      <c r="M535" s="1151" t="s">
        <v>279</v>
      </c>
      <c r="N535" s="1151"/>
      <c r="O535" s="776">
        <v>-9.10423851130647E-3</v>
      </c>
      <c r="P535" s="728"/>
      <c r="Q535" s="728"/>
      <c r="R535" s="415"/>
      <c r="S535" s="415"/>
      <c r="T535" s="415"/>
      <c r="U535" s="415"/>
      <c r="V535" s="415"/>
      <c r="W535" s="415"/>
      <c r="X535" s="415"/>
      <c r="Y535" s="415"/>
      <c r="Z535" s="415"/>
      <c r="AA535" s="415"/>
      <c r="AB535" s="415"/>
      <c r="AC535" s="415"/>
      <c r="AD535" s="415"/>
      <c r="AE535" s="415"/>
      <c r="AF535" s="415"/>
      <c r="AG535" s="415"/>
      <c r="AH535" s="415"/>
      <c r="AI535" s="415"/>
      <c r="AJ535" s="415"/>
      <c r="AK535" s="415"/>
      <c r="AL535" s="415"/>
      <c r="AM535" s="415"/>
      <c r="AN535" s="415"/>
      <c r="AO535" s="415"/>
      <c r="AP535" s="415"/>
      <c r="AQ535" s="415"/>
      <c r="AR535" s="415"/>
      <c r="AS535" s="415"/>
      <c r="AT535" s="415"/>
      <c r="AU535" s="415"/>
      <c r="AV535" s="415"/>
      <c r="AW535" s="415"/>
      <c r="AX535" s="415"/>
      <c r="AY535" s="415"/>
      <c r="BA535" s="417"/>
      <c r="BB535" s="494"/>
      <c r="BC535" s="417"/>
      <c r="BD535" s="417"/>
      <c r="BE535" s="417"/>
      <c r="BF535" s="417"/>
      <c r="BG535" s="417"/>
      <c r="BH535" s="417"/>
      <c r="BI535" s="417"/>
      <c r="BJ535" s="417"/>
      <c r="BK535" s="417"/>
      <c r="BL535" s="417"/>
      <c r="BM535" s="417"/>
      <c r="BN535" s="417"/>
      <c r="BO535" s="417"/>
      <c r="BP535" s="417"/>
      <c r="BQ535" s="417"/>
    </row>
    <row r="536" s="422" customFormat="true" ht="25.15" customHeight="true" x14ac:dyDescent="0.2">
      <c r="C536" s="1152" t="s">
        <v>278</v>
      </c>
      <c r="D536" s="1151"/>
      <c r="E536" s="774">
        <v>-9.3290402705203924E-4</v>
      </c>
      <c r="F536" s="728"/>
      <c r="G536" s="728"/>
      <c r="H536" s="1151" t="s">
        <v>278</v>
      </c>
      <c r="I536" s="1151"/>
      <c r="J536" s="775">
        <v>1.4315706523217212E-2</v>
      </c>
      <c r="K536" s="728"/>
      <c r="L536" s="728"/>
      <c r="M536" s="1151" t="s">
        <v>263</v>
      </c>
      <c r="N536" s="1151"/>
      <c r="O536" s="776">
        <v>-5.9311655674407536E-3</v>
      </c>
      <c r="P536" s="728"/>
      <c r="Q536" s="728"/>
      <c r="R536" s="415"/>
      <c r="S536" s="415"/>
      <c r="T536" s="415"/>
      <c r="U536" s="415"/>
      <c r="V536" s="415"/>
      <c r="W536" s="415"/>
      <c r="X536" s="415"/>
      <c r="Y536" s="415"/>
      <c r="Z536" s="415"/>
      <c r="AA536" s="415"/>
      <c r="AB536" s="415"/>
      <c r="AC536" s="415"/>
      <c r="AD536" s="415"/>
      <c r="AE536" s="415"/>
      <c r="AF536" s="415"/>
      <c r="AG536" s="415"/>
      <c r="AH536" s="415"/>
      <c r="AI536" s="415"/>
      <c r="AJ536" s="415"/>
      <c r="AK536" s="415"/>
      <c r="AL536" s="415"/>
      <c r="AM536" s="415"/>
      <c r="AN536" s="415"/>
      <c r="AO536" s="415"/>
      <c r="AP536" s="415"/>
      <c r="AQ536" s="415"/>
      <c r="AR536" s="415"/>
      <c r="AS536" s="415"/>
      <c r="AT536" s="415"/>
      <c r="AU536" s="415"/>
      <c r="AV536" s="415"/>
      <c r="AW536" s="415"/>
      <c r="AX536" s="415"/>
      <c r="AY536" s="415"/>
      <c r="BA536" s="417"/>
      <c r="BB536" s="494"/>
      <c r="BC536" s="417"/>
      <c r="BD536" s="417"/>
      <c r="BE536" s="417"/>
      <c r="BF536" s="417"/>
      <c r="BG536" s="417"/>
      <c r="BH536" s="417"/>
      <c r="BI536" s="417"/>
      <c r="BJ536" s="417"/>
      <c r="BK536" s="417"/>
      <c r="BL536" s="417"/>
      <c r="BM536" s="417"/>
      <c r="BN536" s="417"/>
      <c r="BO536" s="417"/>
      <c r="BP536" s="417"/>
      <c r="BQ536" s="417"/>
    </row>
    <row r="537" s="422" customFormat="true" ht="25.15" customHeight="true" x14ac:dyDescent="0.2">
      <c r="C537" s="1152" t="s">
        <v>281</v>
      </c>
      <c r="D537" s="1151"/>
      <c r="E537" s="774">
        <v>7.8803224703418873E-3</v>
      </c>
      <c r="F537" s="728"/>
      <c r="G537" s="728"/>
      <c r="H537" s="1151" t="s">
        <v>281</v>
      </c>
      <c r="I537" s="1151"/>
      <c r="J537" s="775">
        <v>8.2228270333868491E-3</v>
      </c>
      <c r="K537" s="728"/>
      <c r="L537" s="728"/>
      <c r="M537" s="1151" t="s">
        <v>278</v>
      </c>
      <c r="N537" s="1151"/>
      <c r="O537" s="776">
        <v>-1.0043908099890088E-2</v>
      </c>
      <c r="P537" s="728"/>
      <c r="Q537" s="728"/>
      <c r="R537" s="415"/>
      <c r="S537" s="415"/>
      <c r="T537" s="415"/>
      <c r="U537" s="415"/>
      <c r="V537" s="415"/>
      <c r="W537" s="415"/>
      <c r="X537" s="415"/>
      <c r="Y537" s="415"/>
      <c r="Z537" s="415"/>
      <c r="AA537" s="415"/>
      <c r="AB537" s="415"/>
      <c r="AC537" s="415"/>
      <c r="AD537" s="415"/>
      <c r="AE537" s="415"/>
      <c r="AF537" s="415"/>
      <c r="AG537" s="415"/>
      <c r="AH537" s="415"/>
      <c r="AI537" s="415"/>
      <c r="AJ537" s="415"/>
      <c r="AK537" s="415"/>
      <c r="AL537" s="415"/>
      <c r="AM537" s="415"/>
      <c r="AN537" s="415"/>
      <c r="AO537" s="415"/>
      <c r="AP537" s="415"/>
      <c r="AQ537" s="415"/>
      <c r="AR537" s="415"/>
      <c r="AS537" s="415"/>
      <c r="AT537" s="415"/>
      <c r="AU537" s="415"/>
      <c r="AV537" s="415"/>
      <c r="AW537" s="415"/>
      <c r="AX537" s="415"/>
      <c r="AY537" s="415"/>
      <c r="BA537" s="417"/>
      <c r="BB537" s="494"/>
      <c r="BC537" s="417"/>
      <c r="BD537" s="417"/>
      <c r="BE537" s="417"/>
      <c r="BF537" s="417"/>
      <c r="BG537" s="417"/>
      <c r="BH537" s="417"/>
      <c r="BI537" s="417"/>
      <c r="BJ537" s="417"/>
      <c r="BK537" s="417"/>
      <c r="BL537" s="417"/>
      <c r="BM537" s="417"/>
      <c r="BN537" s="417"/>
      <c r="BO537" s="417"/>
      <c r="BP537" s="417"/>
      <c r="BQ537" s="417"/>
    </row>
    <row r="538" s="422" customFormat="true" ht="25.15" customHeight="true" x14ac:dyDescent="0.2">
      <c r="C538" s="1152" t="s">
        <v>262</v>
      </c>
      <c r="D538" s="1151"/>
      <c r="E538" s="774">
        <v>4.1580678637317646E-2</v>
      </c>
      <c r="F538" s="728"/>
      <c r="G538" s="728"/>
      <c r="H538" s="1151" t="s">
        <v>262</v>
      </c>
      <c r="I538" s="1151"/>
      <c r="J538" s="775">
        <v>3.2579159363968338E-2</v>
      </c>
      <c r="K538" s="728"/>
      <c r="L538" s="728"/>
      <c r="M538" s="1151" t="s">
        <v>281</v>
      </c>
      <c r="N538" s="1151"/>
      <c r="O538" s="776">
        <v>6.6039328561709153E-3</v>
      </c>
      <c r="P538" s="728"/>
      <c r="Q538" s="728"/>
      <c r="R538" s="415"/>
      <c r="S538" s="415"/>
      <c r="T538" s="415"/>
      <c r="U538" s="415"/>
      <c r="V538" s="415"/>
      <c r="W538" s="415"/>
      <c r="X538" s="415"/>
      <c r="Y538" s="415"/>
      <c r="Z538" s="415"/>
      <c r="AA538" s="415"/>
      <c r="AB538" s="415"/>
      <c r="AC538" s="415"/>
      <c r="AD538" s="415"/>
      <c r="AE538" s="415"/>
      <c r="AF538" s="415"/>
      <c r="AG538" s="415"/>
      <c r="AH538" s="415"/>
      <c r="AI538" s="415"/>
      <c r="AJ538" s="415"/>
      <c r="AK538" s="415"/>
      <c r="AL538" s="415"/>
      <c r="AM538" s="415"/>
      <c r="AN538" s="415"/>
      <c r="AO538" s="415"/>
      <c r="AP538" s="415"/>
      <c r="AQ538" s="415"/>
      <c r="AR538" s="415"/>
      <c r="AS538" s="415"/>
      <c r="AT538" s="415"/>
      <c r="AU538" s="415"/>
      <c r="AV538" s="415"/>
      <c r="AW538" s="415"/>
      <c r="AX538" s="415"/>
      <c r="AY538" s="415"/>
      <c r="BA538" s="417"/>
      <c r="BB538" s="494"/>
      <c r="BC538" s="417"/>
      <c r="BD538" s="417"/>
      <c r="BE538" s="417"/>
      <c r="BF538" s="417"/>
      <c r="BG538" s="417"/>
      <c r="BH538" s="417"/>
      <c r="BI538" s="417"/>
      <c r="BJ538" s="417"/>
      <c r="BK538" s="417"/>
      <c r="BL538" s="417"/>
      <c r="BM538" s="417"/>
      <c r="BN538" s="417"/>
      <c r="BO538" s="417"/>
      <c r="BP538" s="417"/>
      <c r="BQ538" s="417"/>
    </row>
    <row r="539" s="422" customFormat="true" ht="25.15" customHeight="true" x14ac:dyDescent="0.2">
      <c r="C539" s="1152" t="s">
        <v>288</v>
      </c>
      <c r="D539" s="1151"/>
      <c r="E539" s="774">
        <v>-1.4164391671289257E-3</v>
      </c>
      <c r="F539" s="728"/>
      <c r="G539" s="728"/>
      <c r="H539" s="1151" t="s">
        <v>288</v>
      </c>
      <c r="I539" s="1151"/>
      <c r="J539" s="775">
        <v>-5.5297620091402429E-3</v>
      </c>
      <c r="K539" s="728"/>
      <c r="L539" s="728"/>
      <c r="M539" s="1151" t="s">
        <v>262</v>
      </c>
      <c r="N539" s="1151"/>
      <c r="O539" s="776">
        <v>4.2804200385768265E-2</v>
      </c>
      <c r="P539" s="728"/>
      <c r="Q539" s="728"/>
      <c r="R539" s="415"/>
      <c r="S539" s="415"/>
      <c r="T539" s="415"/>
      <c r="U539" s="415"/>
      <c r="V539" s="415"/>
      <c r="W539" s="415"/>
      <c r="X539" s="415"/>
      <c r="Y539" s="415"/>
      <c r="Z539" s="415"/>
      <c r="AA539" s="415"/>
      <c r="AB539" s="415"/>
      <c r="AC539" s="415"/>
      <c r="AD539" s="415"/>
      <c r="AE539" s="415"/>
      <c r="AF539" s="415"/>
      <c r="AG539" s="415"/>
      <c r="AH539" s="415"/>
      <c r="AI539" s="415"/>
      <c r="AJ539" s="415"/>
      <c r="AK539" s="415"/>
      <c r="AL539" s="415"/>
      <c r="AM539" s="415"/>
      <c r="AN539" s="415"/>
      <c r="AO539" s="415"/>
      <c r="AP539" s="415"/>
      <c r="AQ539" s="415"/>
      <c r="AR539" s="415"/>
      <c r="AS539" s="415"/>
      <c r="AT539" s="415"/>
      <c r="AU539" s="415"/>
      <c r="AV539" s="415"/>
      <c r="AW539" s="415"/>
      <c r="AX539" s="415"/>
      <c r="AY539" s="415"/>
      <c r="BA539" s="417"/>
      <c r="BB539" s="494"/>
      <c r="BC539" s="417"/>
      <c r="BD539" s="417"/>
      <c r="BE539" s="417"/>
      <c r="BF539" s="417"/>
      <c r="BG539" s="417"/>
      <c r="BH539" s="417"/>
      <c r="BI539" s="417"/>
      <c r="BJ539" s="417"/>
      <c r="BK539" s="417"/>
      <c r="BL539" s="417"/>
      <c r="BM539" s="417"/>
      <c r="BN539" s="417"/>
      <c r="BO539" s="417"/>
      <c r="BP539" s="417"/>
      <c r="BQ539" s="417"/>
    </row>
    <row r="540" s="422" customFormat="true" ht="25.15" customHeight="true" x14ac:dyDescent="0.2">
      <c r="C540" s="1152" t="s">
        <v>268</v>
      </c>
      <c r="D540" s="1151"/>
      <c r="E540" s="774">
        <v>-2.8708621881838974E-2</v>
      </c>
      <c r="F540" s="728"/>
      <c r="G540" s="728"/>
      <c r="H540" s="1151" t="s">
        <v>268</v>
      </c>
      <c r="I540" s="1151"/>
      <c r="J540" s="775">
        <v>-2.6915525538022098E-2</v>
      </c>
      <c r="K540" s="728"/>
      <c r="L540" s="728"/>
      <c r="M540" s="1151" t="s">
        <v>288</v>
      </c>
      <c r="N540" s="1151"/>
      <c r="O540" s="776">
        <v>-2.5321441804674041E-3</v>
      </c>
      <c r="P540" s="728"/>
      <c r="Q540" s="728"/>
      <c r="R540" s="415"/>
      <c r="S540" s="415"/>
      <c r="T540" s="415"/>
      <c r="U540" s="415"/>
      <c r="V540" s="415"/>
      <c r="W540" s="415"/>
      <c r="X540" s="415"/>
      <c r="Y540" s="415"/>
      <c r="Z540" s="415"/>
      <c r="AA540" s="415"/>
      <c r="AB540" s="415"/>
      <c r="AC540" s="415"/>
      <c r="AD540" s="415"/>
      <c r="AE540" s="415"/>
      <c r="AF540" s="415"/>
      <c r="AG540" s="415"/>
      <c r="AH540" s="415"/>
      <c r="AI540" s="415"/>
      <c r="AJ540" s="415"/>
      <c r="AK540" s="415"/>
      <c r="AL540" s="415"/>
      <c r="AM540" s="415"/>
      <c r="AN540" s="415"/>
      <c r="AO540" s="415"/>
      <c r="AP540" s="415"/>
      <c r="AQ540" s="415"/>
      <c r="AR540" s="415"/>
      <c r="AS540" s="415"/>
      <c r="AT540" s="415"/>
      <c r="AU540" s="415"/>
      <c r="AV540" s="415"/>
      <c r="AW540" s="415"/>
      <c r="AX540" s="415"/>
      <c r="AY540" s="415"/>
      <c r="BA540" s="417"/>
      <c r="BB540" s="494"/>
      <c r="BC540" s="417"/>
      <c r="BD540" s="417"/>
      <c r="BE540" s="417"/>
      <c r="BF540" s="417"/>
      <c r="BG540" s="417"/>
      <c r="BH540" s="417"/>
      <c r="BI540" s="417"/>
      <c r="BJ540" s="417"/>
      <c r="BK540" s="417"/>
      <c r="BL540" s="417"/>
      <c r="BM540" s="417"/>
      <c r="BN540" s="417"/>
      <c r="BO540" s="417"/>
      <c r="BP540" s="417"/>
      <c r="BQ540" s="417"/>
    </row>
    <row r="541" s="422" customFormat="true" ht="25.15" customHeight="true" x14ac:dyDescent="0.2">
      <c r="C541" s="1152" t="s">
        <v>271</v>
      </c>
      <c r="D541" s="1151"/>
      <c r="E541" s="774">
        <v>-2.2251560650364027E-2</v>
      </c>
      <c r="F541" s="728"/>
      <c r="G541" s="728"/>
      <c r="H541" s="1151" t="s">
        <v>271</v>
      </c>
      <c r="I541" s="1151"/>
      <c r="J541" s="775">
        <v>-1.9220810839578613E-2</v>
      </c>
      <c r="K541" s="728"/>
      <c r="L541" s="728"/>
      <c r="M541" s="1151" t="s">
        <v>268</v>
      </c>
      <c r="N541" s="1151"/>
      <c r="O541" s="776">
        <v>-2.21582067900019E-2</v>
      </c>
      <c r="P541" s="728"/>
      <c r="Q541" s="728"/>
      <c r="R541" s="415"/>
      <c r="S541" s="415"/>
      <c r="T541" s="415"/>
      <c r="U541" s="415"/>
      <c r="V541" s="415"/>
      <c r="W541" s="415"/>
      <c r="X541" s="415"/>
      <c r="Y541" s="415"/>
      <c r="Z541" s="415"/>
      <c r="AA541" s="415"/>
      <c r="AB541" s="415"/>
      <c r="AC541" s="415"/>
      <c r="AD541" s="415"/>
      <c r="AE541" s="415"/>
      <c r="AF541" s="415"/>
      <c r="AG541" s="415"/>
      <c r="AH541" s="415"/>
      <c r="AI541" s="415"/>
      <c r="AJ541" s="415"/>
      <c r="AK541" s="415"/>
      <c r="AL541" s="415"/>
      <c r="AM541" s="415"/>
      <c r="AN541" s="415"/>
      <c r="AO541" s="415"/>
      <c r="AP541" s="415"/>
      <c r="AQ541" s="415"/>
      <c r="AR541" s="415"/>
      <c r="AS541" s="415"/>
      <c r="AT541" s="415"/>
      <c r="AU541" s="415"/>
      <c r="AV541" s="415"/>
      <c r="AW541" s="415"/>
      <c r="AX541" s="415"/>
      <c r="AY541" s="415"/>
      <c r="BA541" s="417"/>
      <c r="BB541" s="494"/>
      <c r="BC541" s="417"/>
      <c r="BD541" s="417"/>
      <c r="BE541" s="417"/>
      <c r="BF541" s="417"/>
      <c r="BG541" s="417"/>
      <c r="BH541" s="417"/>
      <c r="BI541" s="417"/>
      <c r="BJ541" s="417"/>
      <c r="BK541" s="417"/>
      <c r="BL541" s="417"/>
      <c r="BM541" s="417"/>
      <c r="BN541" s="417"/>
      <c r="BO541" s="417"/>
      <c r="BP541" s="417"/>
      <c r="BQ541" s="417"/>
    </row>
    <row r="542" s="422" customFormat="true" ht="25.15" customHeight="true" x14ac:dyDescent="0.2">
      <c r="C542" s="1152" t="s">
        <v>273</v>
      </c>
      <c r="D542" s="1151"/>
      <c r="E542" s="774">
        <v>-1.3955349016188234E-2</v>
      </c>
      <c r="F542" s="728"/>
      <c r="G542" s="728"/>
      <c r="H542" s="1151" t="s">
        <v>273</v>
      </c>
      <c r="I542" s="1151"/>
      <c r="J542" s="775">
        <v>-8.2987268798413467E-3</v>
      </c>
      <c r="K542" s="728"/>
      <c r="L542" s="728"/>
      <c r="M542" s="1151" t="s">
        <v>271</v>
      </c>
      <c r="N542" s="1151"/>
      <c r="O542" s="776">
        <v>-2.4751407511590988E-2</v>
      </c>
      <c r="P542" s="728"/>
      <c r="Q542" s="728"/>
      <c r="R542" s="415"/>
      <c r="S542" s="415"/>
      <c r="T542" s="415"/>
      <c r="U542" s="415"/>
      <c r="V542" s="415"/>
      <c r="W542" s="415"/>
      <c r="X542" s="415"/>
      <c r="Y542" s="415"/>
      <c r="Z542" s="415"/>
      <c r="AA542" s="415"/>
      <c r="AB542" s="415"/>
      <c r="AC542" s="415"/>
      <c r="AD542" s="415"/>
      <c r="AE542" s="415"/>
      <c r="AF542" s="415"/>
      <c r="AG542" s="415"/>
      <c r="AH542" s="415"/>
      <c r="AI542" s="415"/>
      <c r="AJ542" s="415"/>
      <c r="AK542" s="415"/>
      <c r="AL542" s="415"/>
      <c r="AM542" s="415"/>
      <c r="AN542" s="415"/>
      <c r="AO542" s="415"/>
      <c r="AP542" s="415"/>
      <c r="AQ542" s="415"/>
      <c r="AR542" s="415"/>
      <c r="AS542" s="415"/>
      <c r="AT542" s="415"/>
      <c r="AU542" s="415"/>
      <c r="AV542" s="415"/>
      <c r="AW542" s="415"/>
      <c r="AX542" s="415"/>
      <c r="AY542" s="415"/>
      <c r="BA542" s="417"/>
      <c r="BB542" s="494"/>
      <c r="BC542" s="417"/>
      <c r="BD542" s="417"/>
      <c r="BE542" s="417"/>
      <c r="BF542" s="417"/>
      <c r="BG542" s="417"/>
      <c r="BH542" s="417"/>
      <c r="BI542" s="417"/>
      <c r="BJ542" s="417"/>
      <c r="BK542" s="417"/>
      <c r="BL542" s="417"/>
      <c r="BM542" s="417"/>
      <c r="BN542" s="417"/>
      <c r="BO542" s="417"/>
      <c r="BP542" s="417"/>
      <c r="BQ542" s="417"/>
    </row>
    <row r="543" s="422" customFormat="true" ht="25.15" customHeight="true" x14ac:dyDescent="0.2">
      <c r="C543" s="1152" t="s">
        <v>283</v>
      </c>
      <c r="D543" s="1151"/>
      <c r="E543" s="774">
        <v>-4.9690192501954823E-3</v>
      </c>
      <c r="F543" s="728"/>
      <c r="G543" s="728"/>
      <c r="H543" s="1151" t="s">
        <v>283</v>
      </c>
      <c r="I543" s="1151"/>
      <c r="J543" s="775">
        <v>-1.6075163708437165E-5</v>
      </c>
      <c r="K543" s="728"/>
      <c r="L543" s="728"/>
      <c r="M543" s="1151" t="s">
        <v>273</v>
      </c>
      <c r="N543" s="1151"/>
      <c r="O543" s="776">
        <v>-1.7941417762358625E-2</v>
      </c>
      <c r="P543" s="728"/>
      <c r="Q543" s="728"/>
      <c r="R543" s="415"/>
      <c r="S543" s="415"/>
      <c r="T543" s="415"/>
      <c r="U543" s="415"/>
      <c r="V543" s="415"/>
      <c r="W543" s="415"/>
      <c r="X543" s="415"/>
      <c r="Y543" s="415"/>
      <c r="Z543" s="415"/>
      <c r="AA543" s="415"/>
      <c r="AB543" s="415"/>
      <c r="AC543" s="415"/>
      <c r="AD543" s="415"/>
      <c r="AE543" s="415"/>
      <c r="AF543" s="415"/>
      <c r="AG543" s="415"/>
      <c r="AH543" s="415"/>
      <c r="AI543" s="415"/>
      <c r="AJ543" s="415"/>
      <c r="AK543" s="415"/>
      <c r="AL543" s="415"/>
      <c r="AM543" s="415"/>
      <c r="AN543" s="415"/>
      <c r="AO543" s="415"/>
      <c r="AP543" s="415"/>
      <c r="AQ543" s="415"/>
      <c r="AR543" s="415"/>
      <c r="AS543" s="415"/>
      <c r="AT543" s="415"/>
      <c r="AU543" s="415"/>
      <c r="AV543" s="415"/>
      <c r="AW543" s="415"/>
      <c r="AX543" s="415"/>
      <c r="AY543" s="415"/>
      <c r="BA543" s="417"/>
      <c r="BB543" s="494"/>
      <c r="BC543" s="417"/>
      <c r="BD543" s="417"/>
      <c r="BE543" s="417"/>
      <c r="BF543" s="417"/>
      <c r="BG543" s="417"/>
      <c r="BH543" s="417"/>
      <c r="BI543" s="417"/>
      <c r="BJ543" s="417"/>
      <c r="BK543" s="417"/>
      <c r="BL543" s="417"/>
      <c r="BM543" s="417"/>
      <c r="BN543" s="417"/>
      <c r="BO543" s="417"/>
      <c r="BP543" s="417"/>
      <c r="BQ543" s="417"/>
    </row>
    <row r="544" s="422" customFormat="true" ht="25.15" customHeight="true" x14ac:dyDescent="0.2">
      <c r="C544" s="1152" t="s">
        <v>259</v>
      </c>
      <c r="D544" s="1151"/>
      <c r="E544" s="774">
        <v>4.1435374570563739E-2</v>
      </c>
      <c r="F544" s="728"/>
      <c r="G544" s="728"/>
      <c r="H544" s="1151" t="s">
        <v>259</v>
      </c>
      <c r="I544" s="1151"/>
      <c r="J544" s="775">
        <v>4.9678454119505916E-2</v>
      </c>
      <c r="K544" s="728"/>
      <c r="L544" s="728"/>
      <c r="M544" s="1151" t="s">
        <v>283</v>
      </c>
      <c r="N544" s="1151"/>
      <c r="O544" s="776">
        <v>-6.9685840849993E-3</v>
      </c>
      <c r="P544" s="728"/>
      <c r="Q544" s="728"/>
      <c r="R544" s="415"/>
      <c r="S544" s="415"/>
      <c r="T544" s="415"/>
      <c r="U544" s="415"/>
      <c r="V544" s="415"/>
      <c r="W544" s="415"/>
      <c r="X544" s="415"/>
      <c r="Y544" s="415"/>
      <c r="Z544" s="415"/>
      <c r="AA544" s="415"/>
      <c r="AB544" s="415"/>
      <c r="AC544" s="415"/>
      <c r="AD544" s="415"/>
      <c r="AE544" s="415"/>
      <c r="AF544" s="415"/>
      <c r="AG544" s="415"/>
      <c r="AH544" s="415"/>
      <c r="AI544" s="415"/>
      <c r="AJ544" s="415"/>
      <c r="AK544" s="415"/>
      <c r="AL544" s="415"/>
      <c r="AM544" s="415"/>
      <c r="AN544" s="415"/>
      <c r="AO544" s="415"/>
      <c r="AP544" s="415"/>
      <c r="AQ544" s="415"/>
      <c r="AR544" s="415"/>
      <c r="AS544" s="415"/>
      <c r="AT544" s="415"/>
      <c r="AU544" s="415"/>
      <c r="AV544" s="415"/>
      <c r="AW544" s="415"/>
      <c r="AX544" s="415"/>
      <c r="AY544" s="415"/>
      <c r="BA544" s="417"/>
      <c r="BB544" s="494"/>
      <c r="BC544" s="417"/>
      <c r="BD544" s="417"/>
      <c r="BE544" s="417"/>
      <c r="BF544" s="417"/>
      <c r="BG544" s="417"/>
      <c r="BH544" s="417"/>
      <c r="BI544" s="417"/>
      <c r="BJ544" s="417"/>
      <c r="BK544" s="417"/>
      <c r="BL544" s="417"/>
      <c r="BM544" s="417"/>
      <c r="BN544" s="417"/>
      <c r="BO544" s="417"/>
      <c r="BP544" s="417"/>
      <c r="BQ544" s="417"/>
    </row>
    <row r="545" s="422" customFormat="true" ht="25.15" customHeight="true" x14ac:dyDescent="0.2">
      <c r="C545" s="1152" t="s">
        <v>277</v>
      </c>
      <c r="D545" s="1151"/>
      <c r="E545" s="774">
        <v>1.2471183793052445E-2</v>
      </c>
      <c r="F545" s="728"/>
      <c r="G545" s="728"/>
      <c r="H545" s="1151" t="s">
        <v>277</v>
      </c>
      <c r="I545" s="1151"/>
      <c r="J545" s="775">
        <v>1.1781206756245045E-2</v>
      </c>
      <c r="K545" s="728"/>
      <c r="L545" s="728"/>
      <c r="M545" s="1151" t="s">
        <v>259</v>
      </c>
      <c r="N545" s="1151"/>
      <c r="O545" s="776">
        <v>4.0563729808119953E-2</v>
      </c>
      <c r="P545" s="728"/>
      <c r="Q545" s="728"/>
      <c r="R545" s="415"/>
      <c r="S545" s="415"/>
      <c r="T545" s="415"/>
      <c r="U545" s="415"/>
      <c r="V545" s="415"/>
      <c r="W545" s="415"/>
      <c r="X545" s="415"/>
      <c r="Y545" s="415"/>
      <c r="Z545" s="415"/>
      <c r="AA545" s="415"/>
      <c r="AB545" s="415"/>
      <c r="AC545" s="415"/>
      <c r="AD545" s="415"/>
      <c r="AE545" s="415"/>
      <c r="AF545" s="415"/>
      <c r="AG545" s="415"/>
      <c r="AH545" s="415"/>
      <c r="AI545" s="415"/>
      <c r="AJ545" s="415"/>
      <c r="AK545" s="415"/>
      <c r="AL545" s="415"/>
      <c r="AM545" s="415"/>
      <c r="AN545" s="415"/>
      <c r="AO545" s="415"/>
      <c r="AP545" s="415"/>
      <c r="AQ545" s="415"/>
      <c r="AR545" s="415"/>
      <c r="AS545" s="415"/>
      <c r="AT545" s="415"/>
      <c r="AU545" s="415"/>
      <c r="AV545" s="415"/>
      <c r="AW545" s="415"/>
      <c r="AX545" s="415"/>
      <c r="AY545" s="415"/>
      <c r="BA545" s="417"/>
      <c r="BB545" s="494"/>
      <c r="BC545" s="417"/>
      <c r="BD545" s="417"/>
      <c r="BE545" s="417"/>
      <c r="BF545" s="417"/>
      <c r="BG545" s="417"/>
      <c r="BH545" s="417"/>
      <c r="BI545" s="417"/>
      <c r="BJ545" s="417"/>
      <c r="BK545" s="417"/>
      <c r="BL545" s="417"/>
      <c r="BM545" s="417"/>
      <c r="BN545" s="417"/>
      <c r="BO545" s="417"/>
      <c r="BP545" s="417"/>
      <c r="BQ545" s="417"/>
    </row>
    <row r="546" s="422" customFormat="true" ht="25.15" customHeight="true" x14ac:dyDescent="0.2">
      <c r="C546" s="1152" t="s">
        <v>282</v>
      </c>
      <c r="D546" s="1151"/>
      <c r="E546" s="774">
        <v>7.1350118259709359E-3</v>
      </c>
      <c r="F546" s="728"/>
      <c r="G546" s="728"/>
      <c r="H546" s="1151" t="s">
        <v>282</v>
      </c>
      <c r="I546" s="1151"/>
      <c r="J546" s="775">
        <v>1.1274227947610934E-2</v>
      </c>
      <c r="K546" s="728"/>
      <c r="L546" s="728"/>
      <c r="M546" s="1151" t="s">
        <v>282</v>
      </c>
      <c r="N546" s="1151"/>
      <c r="O546" s="776">
        <v>4.8070891102212961E-3</v>
      </c>
      <c r="P546" s="728"/>
      <c r="Q546" s="728"/>
      <c r="R546" s="415"/>
      <c r="S546" s="415"/>
      <c r="T546" s="415"/>
      <c r="U546" s="415"/>
      <c r="V546" s="415"/>
      <c r="W546" s="415"/>
      <c r="X546" s="415"/>
      <c r="Y546" s="415"/>
      <c r="Z546" s="415"/>
      <c r="AA546" s="415"/>
      <c r="AB546" s="415"/>
      <c r="AC546" s="415"/>
      <c r="AD546" s="415"/>
      <c r="AE546" s="415"/>
      <c r="AF546" s="415"/>
      <c r="AG546" s="415"/>
      <c r="AH546" s="415"/>
      <c r="AI546" s="415"/>
      <c r="AJ546" s="415"/>
      <c r="AK546" s="415"/>
      <c r="AL546" s="415"/>
      <c r="AM546" s="415"/>
      <c r="AN546" s="415"/>
      <c r="AO546" s="415"/>
      <c r="AP546" s="415"/>
      <c r="AQ546" s="415"/>
      <c r="AR546" s="415"/>
      <c r="AS546" s="415"/>
      <c r="AT546" s="415"/>
      <c r="AU546" s="415"/>
      <c r="AV546" s="415"/>
      <c r="AW546" s="415"/>
      <c r="AX546" s="415"/>
      <c r="AY546" s="415"/>
      <c r="BA546" s="417"/>
      <c r="BB546" s="494"/>
      <c r="BC546" s="417"/>
      <c r="BD546" s="417"/>
      <c r="BE546" s="417"/>
      <c r="BF546" s="417"/>
      <c r="BG546" s="417"/>
      <c r="BH546" s="417"/>
      <c r="BI546" s="417"/>
      <c r="BJ546" s="417"/>
      <c r="BK546" s="417"/>
      <c r="BL546" s="417"/>
      <c r="BM546" s="417"/>
      <c r="BN546" s="417"/>
      <c r="BO546" s="417"/>
      <c r="BP546" s="417"/>
      <c r="BQ546" s="417"/>
    </row>
    <row r="547" s="422" customFormat="true" ht="25.15" customHeight="true" x14ac:dyDescent="0.2">
      <c r="C547" s="1152" t="s">
        <v>250</v>
      </c>
      <c r="D547" s="1151"/>
      <c r="E547" s="774">
        <v>4.7745492175388406E-2</v>
      </c>
      <c r="F547" s="728"/>
      <c r="G547" s="728"/>
      <c r="H547" s="1151" t="s">
        <v>250</v>
      </c>
      <c r="I547" s="1151"/>
      <c r="J547" s="775">
        <v>4.6513688086167765E-2</v>
      </c>
      <c r="K547" s="728"/>
      <c r="L547" s="728"/>
      <c r="M547" s="1151" t="s">
        <v>289</v>
      </c>
      <c r="N547" s="1151"/>
      <c r="O547" s="776">
        <v>2.755624239606006E-3</v>
      </c>
      <c r="P547" s="728"/>
      <c r="Q547" s="728"/>
      <c r="R547" s="415"/>
      <c r="S547" s="415"/>
      <c r="T547" s="415"/>
      <c r="U547" s="415"/>
      <c r="V547" s="415"/>
      <c r="W547" s="415"/>
      <c r="X547" s="415"/>
      <c r="Y547" s="415"/>
      <c r="Z547" s="415"/>
      <c r="AA547" s="415"/>
      <c r="AB547" s="415"/>
      <c r="AC547" s="415"/>
      <c r="AD547" s="415"/>
      <c r="AE547" s="415"/>
      <c r="AF547" s="415"/>
      <c r="AG547" s="415"/>
      <c r="AH547" s="415"/>
      <c r="AI547" s="415"/>
      <c r="AJ547" s="415"/>
      <c r="AK547" s="415"/>
      <c r="AL547" s="415"/>
      <c r="AM547" s="415"/>
      <c r="AN547" s="415"/>
      <c r="AO547" s="415"/>
      <c r="AP547" s="415"/>
      <c r="AQ547" s="415"/>
      <c r="AR547" s="415"/>
      <c r="AS547" s="415"/>
      <c r="AT547" s="415"/>
      <c r="AU547" s="415"/>
      <c r="AV547" s="415"/>
      <c r="AW547" s="415"/>
      <c r="AX547" s="415"/>
      <c r="AY547" s="415"/>
      <c r="BA547" s="417"/>
      <c r="BB547" s="494"/>
      <c r="BC547" s="417"/>
      <c r="BD547" s="417"/>
      <c r="BE547" s="417"/>
      <c r="BF547" s="417"/>
      <c r="BG547" s="417"/>
      <c r="BH547" s="417"/>
      <c r="BI547" s="417"/>
      <c r="BJ547" s="417"/>
      <c r="BK547" s="417"/>
      <c r="BL547" s="417"/>
      <c r="BM547" s="417"/>
      <c r="BN547" s="417"/>
      <c r="BO547" s="417"/>
      <c r="BP547" s="417"/>
      <c r="BQ547" s="417"/>
    </row>
    <row r="548" s="422" customFormat="true" ht="25.15" customHeight="true" x14ac:dyDescent="0.2">
      <c r="C548" s="1152" t="s">
        <v>276</v>
      </c>
      <c r="D548" s="1151"/>
      <c r="E548" s="774">
        <v>-6.5308662605276175E-3</v>
      </c>
      <c r="F548" s="728"/>
      <c r="G548" s="728"/>
      <c r="H548" s="1151" t="s">
        <v>276</v>
      </c>
      <c r="I548" s="1151"/>
      <c r="J548" s="775">
        <v>-4.1247310730241227E-3</v>
      </c>
      <c r="K548" s="728"/>
      <c r="L548" s="728"/>
      <c r="M548" s="1151" t="s">
        <v>250</v>
      </c>
      <c r="N548" s="1151"/>
      <c r="O548" s="776">
        <v>4.9666902329040745E-2</v>
      </c>
      <c r="P548" s="728"/>
      <c r="Q548" s="728"/>
      <c r="R548" s="415"/>
      <c r="S548" s="415"/>
      <c r="T548" s="415"/>
      <c r="U548" s="415"/>
      <c r="V548" s="415"/>
      <c r="W548" s="415"/>
      <c r="X548" s="415"/>
      <c r="Y548" s="415"/>
      <c r="Z548" s="415"/>
      <c r="AA548" s="415"/>
      <c r="AB548" s="415"/>
      <c r="AC548" s="415"/>
      <c r="AD548" s="415"/>
      <c r="AE548" s="415"/>
      <c r="AF548" s="415"/>
      <c r="AG548" s="415"/>
      <c r="AH548" s="415"/>
      <c r="AI548" s="415"/>
      <c r="AJ548" s="415"/>
      <c r="AK548" s="415"/>
      <c r="AL548" s="415"/>
      <c r="AM548" s="415"/>
      <c r="AN548" s="415"/>
      <c r="AO548" s="415"/>
      <c r="AP548" s="415"/>
      <c r="AQ548" s="415"/>
      <c r="AR548" s="415"/>
      <c r="AS548" s="415"/>
      <c r="AT548" s="415"/>
      <c r="AU548" s="415"/>
      <c r="AV548" s="415"/>
      <c r="AW548" s="415"/>
      <c r="AX548" s="415"/>
      <c r="AY548" s="415"/>
      <c r="BA548" s="417"/>
      <c r="BB548" s="494"/>
      <c r="BC548" s="417"/>
      <c r="BD548" s="417"/>
      <c r="BE548" s="417"/>
      <c r="BF548" s="417"/>
      <c r="BG548" s="417"/>
      <c r="BH548" s="417"/>
      <c r="BI548" s="417"/>
      <c r="BJ548" s="417"/>
      <c r="BK548" s="417"/>
      <c r="BL548" s="417"/>
      <c r="BM548" s="417"/>
      <c r="BN548" s="417"/>
      <c r="BO548" s="417"/>
      <c r="BP548" s="417"/>
      <c r="BQ548" s="417"/>
    </row>
    <row r="549" s="422" customFormat="true" ht="25.15" customHeight="true" x14ac:dyDescent="0.2">
      <c r="C549" s="1152" t="s">
        <v>279</v>
      </c>
      <c r="D549" s="1151"/>
      <c r="E549" s="774">
        <v>3.92492202796957E-4</v>
      </c>
      <c r="F549" s="728"/>
      <c r="G549" s="728"/>
      <c r="H549" s="1151" t="s">
        <v>279</v>
      </c>
      <c r="I549" s="1151"/>
      <c r="J549" s="775">
        <v>3.7455439631819097E-4</v>
      </c>
      <c r="K549" s="728"/>
      <c r="L549" s="728"/>
      <c r="M549" s="1151" t="s">
        <v>276</v>
      </c>
      <c r="N549" s="1151"/>
      <c r="O549" s="776">
        <v>-1.3182481186902557E-2</v>
      </c>
      <c r="P549" s="728"/>
      <c r="Q549" s="728"/>
      <c r="R549" s="415"/>
      <c r="S549" s="415"/>
      <c r="T549" s="415"/>
      <c r="U549" s="415"/>
      <c r="V549" s="415"/>
      <c r="W549" s="415"/>
      <c r="X549" s="415"/>
      <c r="Y549" s="415"/>
      <c r="Z549" s="415"/>
      <c r="AA549" s="415"/>
      <c r="AB549" s="415"/>
      <c r="AC549" s="415"/>
      <c r="AD549" s="415"/>
      <c r="AE549" s="415"/>
      <c r="AF549" s="415"/>
      <c r="AG549" s="415"/>
      <c r="AH549" s="415"/>
      <c r="AI549" s="415"/>
      <c r="AJ549" s="415"/>
      <c r="AK549" s="415"/>
      <c r="AL549" s="415"/>
      <c r="AM549" s="415"/>
      <c r="AN549" s="415"/>
      <c r="AO549" s="415"/>
      <c r="AP549" s="415"/>
      <c r="AQ549" s="415"/>
      <c r="AR549" s="415"/>
      <c r="AS549" s="415"/>
      <c r="AT549" s="415"/>
      <c r="AU549" s="415"/>
      <c r="AV549" s="415"/>
      <c r="AW549" s="415"/>
      <c r="AX549" s="415"/>
      <c r="AY549" s="415"/>
      <c r="BA549" s="417"/>
      <c r="BB549" s="494"/>
      <c r="BC549" s="417"/>
      <c r="BD549" s="417"/>
      <c r="BE549" s="417"/>
      <c r="BF549" s="417"/>
      <c r="BG549" s="417"/>
      <c r="BH549" s="417"/>
      <c r="BI549" s="417"/>
      <c r="BJ549" s="417"/>
      <c r="BK549" s="417"/>
      <c r="BL549" s="417"/>
      <c r="BM549" s="417"/>
      <c r="BN549" s="417"/>
      <c r="BO549" s="417"/>
      <c r="BP549" s="417"/>
      <c r="BQ549" s="417"/>
    </row>
    <row r="550" s="422" customFormat="true" ht="25.15" customHeight="true" x14ac:dyDescent="0.2">
      <c r="C550" s="1152" t="s">
        <v>255</v>
      </c>
      <c r="D550" s="1151"/>
      <c r="E550" s="774">
        <v>7.0355015535966764E-2</v>
      </c>
      <c r="F550" s="728"/>
      <c r="G550" s="728"/>
      <c r="H550" s="1151" t="s">
        <v>255</v>
      </c>
      <c r="I550" s="1151"/>
      <c r="J550" s="775">
        <v>6.1999937125385804E-2</v>
      </c>
      <c r="K550" s="728"/>
      <c r="L550" s="728"/>
      <c r="M550" s="1151" t="s">
        <v>279</v>
      </c>
      <c r="N550" s="1151"/>
      <c r="O550" s="776">
        <v>-4.4558598956042136E-3</v>
      </c>
      <c r="P550" s="728"/>
      <c r="Q550" s="728"/>
      <c r="R550" s="415"/>
      <c r="S550" s="415"/>
      <c r="T550" s="415"/>
      <c r="U550" s="415"/>
      <c r="V550" s="415"/>
      <c r="W550" s="415"/>
      <c r="X550" s="415"/>
      <c r="Y550" s="415"/>
      <c r="Z550" s="415"/>
      <c r="AA550" s="415"/>
      <c r="AB550" s="415"/>
      <c r="AC550" s="415"/>
      <c r="AD550" s="415"/>
      <c r="AE550" s="415"/>
      <c r="AF550" s="415"/>
      <c r="AG550" s="415"/>
      <c r="AH550" s="415"/>
      <c r="AI550" s="415"/>
      <c r="AJ550" s="415"/>
      <c r="AK550" s="415"/>
      <c r="AL550" s="415"/>
      <c r="AM550" s="415"/>
      <c r="AN550" s="415"/>
      <c r="AO550" s="415"/>
      <c r="AP550" s="415"/>
      <c r="AQ550" s="415"/>
      <c r="AR550" s="415"/>
      <c r="AS550" s="415"/>
      <c r="AT550" s="415"/>
      <c r="AU550" s="415"/>
      <c r="AV550" s="415"/>
      <c r="AW550" s="415"/>
      <c r="AX550" s="415"/>
      <c r="AY550" s="415"/>
      <c r="BA550" s="417"/>
      <c r="BB550" s="494"/>
      <c r="BC550" s="417"/>
      <c r="BD550" s="417"/>
      <c r="BE550" s="417"/>
      <c r="BF550" s="417"/>
      <c r="BG550" s="417"/>
      <c r="BH550" s="417"/>
      <c r="BI550" s="417"/>
      <c r="BJ550" s="417"/>
      <c r="BK550" s="417"/>
      <c r="BL550" s="417"/>
      <c r="BM550" s="417"/>
      <c r="BN550" s="417"/>
      <c r="BO550" s="417"/>
      <c r="BP550" s="417"/>
      <c r="BQ550" s="417"/>
    </row>
    <row r="551" s="422" customFormat="true" ht="25.15" customHeight="true" x14ac:dyDescent="0.2">
      <c r="C551" s="1152" t="s">
        <v>251</v>
      </c>
      <c r="D551" s="1151"/>
      <c r="E551" s="774">
        <v>7.6294693245186326E-2</v>
      </c>
      <c r="F551" s="728"/>
      <c r="G551" s="728"/>
      <c r="H551" s="1151" t="s">
        <v>251</v>
      </c>
      <c r="I551" s="1151"/>
      <c r="J551" s="775">
        <v>6.5163458091488852E-2</v>
      </c>
      <c r="K551" s="728"/>
      <c r="L551" s="728"/>
      <c r="M551" s="1151" t="s">
        <v>255</v>
      </c>
      <c r="N551" s="1151"/>
      <c r="O551" s="776">
        <v>8.8446851841256599E-2</v>
      </c>
      <c r="P551" s="728"/>
      <c r="Q551" s="728"/>
      <c r="R551" s="415"/>
      <c r="S551" s="415"/>
      <c r="T551" s="415"/>
      <c r="U551" s="415"/>
      <c r="V551" s="415"/>
      <c r="W551" s="415"/>
      <c r="X551" s="415"/>
      <c r="Y551" s="415"/>
      <c r="Z551" s="415"/>
      <c r="AA551" s="415"/>
      <c r="AB551" s="415"/>
      <c r="AC551" s="415"/>
      <c r="AD551" s="415"/>
      <c r="AE551" s="415"/>
      <c r="AF551" s="415"/>
      <c r="AG551" s="415"/>
      <c r="AH551" s="415"/>
      <c r="AI551" s="415"/>
      <c r="AJ551" s="415"/>
      <c r="AK551" s="415"/>
      <c r="AL551" s="415"/>
      <c r="AM551" s="415"/>
      <c r="AN551" s="415"/>
      <c r="AO551" s="415"/>
      <c r="AP551" s="415"/>
      <c r="AQ551" s="415"/>
      <c r="AR551" s="415"/>
      <c r="AS551" s="415"/>
      <c r="AT551" s="415"/>
      <c r="AU551" s="415"/>
      <c r="AV551" s="415"/>
      <c r="AW551" s="415"/>
      <c r="AX551" s="415"/>
      <c r="AY551" s="415"/>
      <c r="BA551" s="417"/>
      <c r="BB551" s="494"/>
      <c r="BC551" s="417"/>
      <c r="BD551" s="417"/>
      <c r="BE551" s="417"/>
      <c r="BF551" s="417"/>
      <c r="BG551" s="417"/>
      <c r="BH551" s="417"/>
      <c r="BI551" s="417"/>
      <c r="BJ551" s="417"/>
      <c r="BK551" s="417"/>
      <c r="BL551" s="417"/>
      <c r="BM551" s="417"/>
      <c r="BN551" s="417"/>
      <c r="BO551" s="417"/>
      <c r="BP551" s="417"/>
      <c r="BQ551" s="417"/>
    </row>
    <row r="552" s="422" customFormat="true" ht="25.15" customHeight="true" x14ac:dyDescent="0.2">
      <c r="C552" s="1152" t="s">
        <v>270</v>
      </c>
      <c r="D552" s="1151"/>
      <c r="E552" s="774">
        <v>2.7493981984152559E-2</v>
      </c>
      <c r="F552" s="728"/>
      <c r="G552" s="728"/>
      <c r="H552" s="1151" t="s">
        <v>270</v>
      </c>
      <c r="I552" s="1151"/>
      <c r="J552" s="775">
        <v>2.4155527394970434E-2</v>
      </c>
      <c r="K552" s="728"/>
      <c r="L552" s="728"/>
      <c r="M552" s="1151" t="s">
        <v>251</v>
      </c>
      <c r="N552" s="1151"/>
      <c r="O552" s="776">
        <v>9.5327484419329131E-2</v>
      </c>
      <c r="P552" s="728"/>
      <c r="Q552" s="728"/>
      <c r="R552" s="415"/>
      <c r="S552" s="415"/>
      <c r="T552" s="415"/>
      <c r="U552" s="415"/>
      <c r="V552" s="415"/>
      <c r="W552" s="415"/>
      <c r="X552" s="415"/>
      <c r="Y552" s="415"/>
      <c r="Z552" s="415"/>
      <c r="AA552" s="415"/>
      <c r="AB552" s="415"/>
      <c r="AC552" s="415"/>
      <c r="AD552" s="415"/>
      <c r="AE552" s="415"/>
      <c r="AF552" s="415"/>
      <c r="AG552" s="415"/>
      <c r="AH552" s="415"/>
      <c r="AI552" s="415"/>
      <c r="AJ552" s="415"/>
      <c r="AK552" s="415"/>
      <c r="AL552" s="415"/>
      <c r="AM552" s="415"/>
      <c r="AN552" s="415"/>
      <c r="AO552" s="415"/>
      <c r="AP552" s="415"/>
      <c r="AQ552" s="415"/>
      <c r="AR552" s="415"/>
      <c r="AS552" s="415"/>
      <c r="AT552" s="415"/>
      <c r="AU552" s="415"/>
      <c r="AV552" s="415"/>
      <c r="AW552" s="415"/>
      <c r="AX552" s="415"/>
      <c r="AY552" s="415"/>
      <c r="BA552" s="417"/>
      <c r="BB552" s="494"/>
      <c r="BC552" s="417"/>
      <c r="BD552" s="417"/>
      <c r="BE552" s="417"/>
      <c r="BF552" s="417"/>
      <c r="BG552" s="417"/>
      <c r="BH552" s="417"/>
      <c r="BI552" s="417"/>
      <c r="BJ552" s="417"/>
      <c r="BK552" s="417"/>
      <c r="BL552" s="417"/>
      <c r="BM552" s="417"/>
      <c r="BN552" s="417"/>
      <c r="BO552" s="417"/>
      <c r="BP552" s="417"/>
      <c r="BQ552" s="417"/>
    </row>
    <row r="553" s="422" customFormat="true" ht="25.15" customHeight="true" x14ac:dyDescent="0.2">
      <c r="C553" s="1152" t="s">
        <v>253</v>
      </c>
      <c r="D553" s="1151"/>
      <c r="E553" s="774">
        <v>7.7953402310460398E-2</v>
      </c>
      <c r="F553" s="728"/>
      <c r="G553" s="728"/>
      <c r="H553" s="1151" t="s">
        <v>253</v>
      </c>
      <c r="I553" s="1151"/>
      <c r="J553" s="775">
        <v>5.215794353381753E-2</v>
      </c>
      <c r="K553" s="728"/>
      <c r="L553" s="728"/>
      <c r="M553" s="1151" t="s">
        <v>270</v>
      </c>
      <c r="N553" s="1151"/>
      <c r="O553" s="776">
        <v>2.8642192304614476E-2</v>
      </c>
      <c r="P553" s="728"/>
      <c r="Q553" s="728"/>
      <c r="R553" s="415"/>
      <c r="S553" s="415"/>
      <c r="T553" s="415"/>
      <c r="U553" s="415"/>
      <c r="V553" s="415"/>
      <c r="W553" s="415"/>
      <c r="X553" s="415"/>
      <c r="Y553" s="415"/>
      <c r="Z553" s="415"/>
      <c r="AA553" s="415"/>
      <c r="AB553" s="415"/>
      <c r="AC553" s="415"/>
      <c r="AD553" s="415"/>
      <c r="AE553" s="415"/>
      <c r="AF553" s="415"/>
      <c r="AG553" s="415"/>
      <c r="AH553" s="415"/>
      <c r="AI553" s="415"/>
      <c r="AJ553" s="415"/>
      <c r="AK553" s="415"/>
      <c r="AL553" s="415"/>
      <c r="AM553" s="415"/>
      <c r="AN553" s="415"/>
      <c r="AO553" s="415"/>
      <c r="AP553" s="415"/>
      <c r="AQ553" s="415"/>
      <c r="AR553" s="415"/>
      <c r="AS553" s="415"/>
      <c r="AT553" s="415"/>
      <c r="AU553" s="415"/>
      <c r="AV553" s="415"/>
      <c r="AW553" s="415"/>
      <c r="AX553" s="415"/>
      <c r="AY553" s="415"/>
      <c r="BA553" s="417"/>
      <c r="BB553" s="494"/>
      <c r="BC553" s="417"/>
      <c r="BD553" s="417"/>
      <c r="BE553" s="417"/>
      <c r="BF553" s="417"/>
      <c r="BG553" s="417"/>
      <c r="BH553" s="417"/>
      <c r="BI553" s="417"/>
      <c r="BJ553" s="417"/>
      <c r="BK553" s="417"/>
      <c r="BL553" s="417"/>
      <c r="BM553" s="417"/>
      <c r="BN553" s="417"/>
      <c r="BO553" s="417"/>
      <c r="BP553" s="417"/>
      <c r="BQ553" s="417"/>
    </row>
    <row r="554" s="422" customFormat="true" ht="25.15" customHeight="true" x14ac:dyDescent="0.2">
      <c r="C554" s="1152" t="s">
        <v>265</v>
      </c>
      <c r="D554" s="1151"/>
      <c r="E554" s="774">
        <v>3.1371080501185866E-2</v>
      </c>
      <c r="F554" s="728"/>
      <c r="G554" s="728"/>
      <c r="H554" s="1151" t="s">
        <v>265</v>
      </c>
      <c r="I554" s="1151"/>
      <c r="J554" s="775">
        <v>2.1202209338680385E-2</v>
      </c>
      <c r="K554" s="728"/>
      <c r="L554" s="728"/>
      <c r="M554" s="1151" t="s">
        <v>253</v>
      </c>
      <c r="N554" s="1151"/>
      <c r="O554" s="776">
        <v>9.2805731947096029E-2</v>
      </c>
      <c r="P554" s="728"/>
      <c r="Q554" s="728"/>
      <c r="R554" s="415"/>
      <c r="S554" s="415"/>
      <c r="T554" s="415"/>
      <c r="U554" s="415"/>
      <c r="V554" s="415"/>
      <c r="W554" s="415"/>
      <c r="X554" s="415"/>
      <c r="Y554" s="415"/>
      <c r="Z554" s="415"/>
      <c r="AA554" s="415"/>
      <c r="AB554" s="415"/>
      <c r="AC554" s="415"/>
      <c r="AD554" s="415"/>
      <c r="AE554" s="415"/>
      <c r="AF554" s="415"/>
      <c r="AG554" s="415"/>
      <c r="AH554" s="415"/>
      <c r="AI554" s="415"/>
      <c r="AJ554" s="415"/>
      <c r="AK554" s="415"/>
      <c r="AL554" s="415"/>
      <c r="AM554" s="415"/>
      <c r="AN554" s="415"/>
      <c r="AO554" s="415"/>
      <c r="AP554" s="415"/>
      <c r="AQ554" s="415"/>
      <c r="AR554" s="415"/>
      <c r="AS554" s="415"/>
      <c r="AT554" s="415"/>
      <c r="AU554" s="415"/>
      <c r="AV554" s="415"/>
      <c r="AW554" s="415"/>
      <c r="AX554" s="415"/>
      <c r="AY554" s="415"/>
      <c r="BA554" s="417"/>
      <c r="BB554" s="494"/>
      <c r="BC554" s="417"/>
      <c r="BD554" s="417"/>
      <c r="BE554" s="417"/>
      <c r="BF554" s="417"/>
      <c r="BG554" s="417"/>
      <c r="BH554" s="417"/>
      <c r="BI554" s="417"/>
      <c r="BJ554" s="417"/>
      <c r="BK554" s="417"/>
      <c r="BL554" s="417"/>
      <c r="BM554" s="417"/>
      <c r="BN554" s="417"/>
      <c r="BO554" s="417"/>
      <c r="BP554" s="417"/>
      <c r="BQ554" s="417"/>
    </row>
    <row r="555" s="422" customFormat="true" ht="25.15" customHeight="true" x14ac:dyDescent="0.2">
      <c r="C555" s="1152" t="s">
        <v>256</v>
      </c>
      <c r="D555" s="1151"/>
      <c r="E555" s="774">
        <v>7.3447254964227882E-2</v>
      </c>
      <c r="F555" s="728"/>
      <c r="G555" s="728"/>
      <c r="H555" s="1151" t="s">
        <v>256</v>
      </c>
      <c r="I555" s="1151"/>
      <c r="J555" s="775">
        <v>6.9586012793711044E-2</v>
      </c>
      <c r="K555" s="728"/>
      <c r="L555" s="728"/>
      <c r="M555" s="1151" t="s">
        <v>265</v>
      </c>
      <c r="N555" s="1151"/>
      <c r="O555" s="776">
        <v>4.0891360522065608E-2</v>
      </c>
      <c r="P555" s="728"/>
      <c r="Q555" s="728"/>
      <c r="R555" s="415"/>
      <c r="S555" s="415"/>
      <c r="T555" s="415"/>
      <c r="U555" s="415"/>
      <c r="V555" s="415"/>
      <c r="W555" s="415"/>
      <c r="X555" s="415"/>
      <c r="Y555" s="415"/>
      <c r="Z555" s="415"/>
      <c r="AA555" s="415"/>
      <c r="AB555" s="415"/>
      <c r="AC555" s="415"/>
      <c r="AD555" s="415"/>
      <c r="AE555" s="415"/>
      <c r="AF555" s="415"/>
      <c r="AG555" s="415"/>
      <c r="AH555" s="415"/>
      <c r="AI555" s="415"/>
      <c r="AJ555" s="415"/>
      <c r="AK555" s="415"/>
      <c r="AL555" s="415"/>
      <c r="AM555" s="415"/>
      <c r="AN555" s="415"/>
      <c r="AO555" s="415"/>
      <c r="AP555" s="415"/>
      <c r="AQ555" s="415"/>
      <c r="AR555" s="415"/>
      <c r="AS555" s="415"/>
      <c r="AT555" s="415"/>
      <c r="AU555" s="415"/>
      <c r="AV555" s="415"/>
      <c r="AW555" s="415"/>
      <c r="AX555" s="415"/>
      <c r="AY555" s="415"/>
      <c r="BA555" s="417"/>
      <c r="BB555" s="494"/>
      <c r="BC555" s="417"/>
      <c r="BD555" s="417"/>
      <c r="BE555" s="417"/>
      <c r="BF555" s="417"/>
      <c r="BG555" s="417"/>
      <c r="BH555" s="417"/>
      <c r="BI555" s="417"/>
      <c r="BJ555" s="417"/>
      <c r="BK555" s="417"/>
      <c r="BL555" s="417"/>
      <c r="BM555" s="417"/>
      <c r="BN555" s="417"/>
      <c r="BO555" s="417"/>
      <c r="BP555" s="417"/>
      <c r="BQ555" s="417"/>
    </row>
    <row r="556" s="422" customFormat="true" ht="25.15" customHeight="true" x14ac:dyDescent="0.2">
      <c r="C556" s="1152" t="s">
        <v>260</v>
      </c>
      <c r="D556" s="1151"/>
      <c r="E556" s="774">
        <v>4.4398084169058445E-2</v>
      </c>
      <c r="F556" s="728"/>
      <c r="G556" s="728"/>
      <c r="H556" s="1151" t="s">
        <v>260</v>
      </c>
      <c r="I556" s="1151"/>
      <c r="J556" s="775">
        <v>3.0265031243857408E-2</v>
      </c>
      <c r="K556" s="728"/>
      <c r="L556" s="728"/>
      <c r="M556" s="1151" t="s">
        <v>256</v>
      </c>
      <c r="N556" s="1151"/>
      <c r="O556" s="776">
        <v>8.6110456400544252E-2</v>
      </c>
      <c r="P556" s="728"/>
      <c r="Q556" s="728"/>
      <c r="R556" s="415"/>
      <c r="S556" s="415"/>
      <c r="T556" s="415"/>
      <c r="U556" s="415"/>
      <c r="V556" s="415"/>
      <c r="W556" s="415"/>
      <c r="X556" s="415"/>
      <c r="Y556" s="415"/>
      <c r="Z556" s="415"/>
      <c r="AA556" s="415"/>
      <c r="AB556" s="415"/>
      <c r="AC556" s="415"/>
      <c r="AD556" s="415"/>
      <c r="AE556" s="415"/>
      <c r="AF556" s="415"/>
      <c r="AG556" s="415"/>
      <c r="AH556" s="415"/>
      <c r="AI556" s="415"/>
      <c r="AJ556" s="415"/>
      <c r="AK556" s="415"/>
      <c r="AL556" s="415"/>
      <c r="AM556" s="415"/>
      <c r="AN556" s="415"/>
      <c r="AO556" s="415"/>
      <c r="AP556" s="415"/>
      <c r="AQ556" s="415"/>
      <c r="AR556" s="415"/>
      <c r="AS556" s="415"/>
      <c r="AT556" s="415"/>
      <c r="AU556" s="415"/>
      <c r="AV556" s="415"/>
      <c r="AW556" s="415"/>
      <c r="AX556" s="415"/>
      <c r="AY556" s="415"/>
      <c r="BA556" s="417"/>
      <c r="BB556" s="494"/>
      <c r="BC556" s="417"/>
      <c r="BD556" s="417"/>
      <c r="BE556" s="417"/>
      <c r="BF556" s="417"/>
      <c r="BG556" s="417"/>
      <c r="BH556" s="417"/>
      <c r="BI556" s="417"/>
      <c r="BJ556" s="417"/>
      <c r="BK556" s="417"/>
      <c r="BL556" s="417"/>
      <c r="BM556" s="417"/>
      <c r="BN556" s="417"/>
      <c r="BO556" s="417"/>
      <c r="BP556" s="417"/>
      <c r="BQ556" s="417"/>
    </row>
    <row r="557" s="422" customFormat="true" ht="25.15" customHeight="true" x14ac:dyDescent="0.2">
      <c r="C557" s="1152" t="s">
        <v>275</v>
      </c>
      <c r="D557" s="1151"/>
      <c r="E557" s="774">
        <v>8.9140412930836903E-3</v>
      </c>
      <c r="F557" s="728"/>
      <c r="G557" s="728"/>
      <c r="H557" s="1151" t="s">
        <v>275</v>
      </c>
      <c r="I557" s="1151"/>
      <c r="J557" s="775">
        <v>1.8806121508060134E-2</v>
      </c>
      <c r="K557" s="728"/>
      <c r="L557" s="728"/>
      <c r="M557" s="1151" t="s">
        <v>260</v>
      </c>
      <c r="N557" s="1151"/>
      <c r="O557" s="776">
        <v>5.5488857612347071E-2</v>
      </c>
      <c r="P557" s="728"/>
      <c r="Q557" s="728"/>
      <c r="R557" s="415"/>
      <c r="S557" s="415"/>
      <c r="T557" s="415"/>
      <c r="U557" s="415"/>
      <c r="V557" s="415"/>
      <c r="W557" s="415"/>
      <c r="X557" s="415"/>
      <c r="Y557" s="415"/>
      <c r="Z557" s="415"/>
      <c r="AA557" s="415"/>
      <c r="AB557" s="415"/>
      <c r="AC557" s="415"/>
      <c r="AD557" s="415"/>
      <c r="AE557" s="415"/>
      <c r="AF557" s="415"/>
      <c r="AG557" s="415"/>
      <c r="AH557" s="415"/>
      <c r="AI557" s="415"/>
      <c r="AJ557" s="415"/>
      <c r="AK557" s="415"/>
      <c r="AL557" s="415"/>
      <c r="AM557" s="415"/>
      <c r="AN557" s="415"/>
      <c r="AO557" s="415"/>
      <c r="AP557" s="415"/>
      <c r="AQ557" s="415"/>
      <c r="AR557" s="415"/>
      <c r="AS557" s="415"/>
      <c r="AT557" s="415"/>
      <c r="AU557" s="415"/>
      <c r="AV557" s="415"/>
      <c r="AW557" s="415"/>
      <c r="AX557" s="415"/>
      <c r="AY557" s="415"/>
      <c r="BA557" s="417"/>
      <c r="BB557" s="494"/>
      <c r="BC557" s="417"/>
      <c r="BD557" s="417"/>
      <c r="BE557" s="417"/>
      <c r="BF557" s="417"/>
      <c r="BG557" s="417"/>
      <c r="BH557" s="417"/>
      <c r="BI557" s="417"/>
      <c r="BJ557" s="417"/>
      <c r="BK557" s="417"/>
      <c r="BL557" s="417"/>
      <c r="BM557" s="417"/>
      <c r="BN557" s="417"/>
      <c r="BO557" s="417"/>
      <c r="BP557" s="417"/>
      <c r="BQ557" s="417"/>
    </row>
    <row r="558" s="422" customFormat="true" ht="25.15" customHeight="true" x14ac:dyDescent="0.2">
      <c r="C558" s="1152" t="s">
        <v>274</v>
      </c>
      <c r="D558" s="1151"/>
      <c r="E558" s="774">
        <v>1.5278220261741509E-2</v>
      </c>
      <c r="F558" s="728"/>
      <c r="G558" s="728"/>
      <c r="H558" s="1151" t="s">
        <v>274</v>
      </c>
      <c r="I558" s="1151"/>
      <c r="J558" s="775">
        <v>1.6436219852562405E-2</v>
      </c>
      <c r="K558" s="728"/>
      <c r="L558" s="728"/>
      <c r="M558" s="1151" t="s">
        <v>275</v>
      </c>
      <c r="N558" s="1151"/>
      <c r="O558" s="776">
        <v>-3.0868534221022284E-4</v>
      </c>
      <c r="P558" s="728"/>
      <c r="Q558" s="728"/>
      <c r="R558" s="415"/>
      <c r="S558" s="415"/>
      <c r="T558" s="415"/>
      <c r="U558" s="415"/>
      <c r="V558" s="415"/>
      <c r="W558" s="415"/>
      <c r="X558" s="415"/>
      <c r="Y558" s="415"/>
      <c r="Z558" s="415"/>
      <c r="AA558" s="415"/>
      <c r="AB558" s="415"/>
      <c r="AC558" s="415"/>
      <c r="AD558" s="415"/>
      <c r="AE558" s="415"/>
      <c r="AF558" s="415"/>
      <c r="AG558" s="415"/>
      <c r="AH558" s="415"/>
      <c r="AI558" s="415"/>
      <c r="AJ558" s="415"/>
      <c r="AK558" s="415"/>
      <c r="AL558" s="415"/>
      <c r="AM558" s="415"/>
      <c r="AN558" s="415"/>
      <c r="AO558" s="415"/>
      <c r="AP558" s="415"/>
      <c r="AQ558" s="415"/>
      <c r="AR558" s="415"/>
      <c r="AS558" s="415"/>
      <c r="AT558" s="415"/>
      <c r="AU558" s="415"/>
      <c r="AV558" s="415"/>
      <c r="AW558" s="415"/>
      <c r="AX558" s="415"/>
      <c r="AY558" s="415"/>
      <c r="BA558" s="417"/>
      <c r="BB558" s="494"/>
      <c r="BC558" s="417"/>
      <c r="BD558" s="417"/>
      <c r="BE558" s="417"/>
      <c r="BF558" s="417"/>
      <c r="BG558" s="417"/>
      <c r="BH558" s="417"/>
      <c r="BI558" s="417"/>
      <c r="BJ558" s="417"/>
      <c r="BK558" s="417"/>
      <c r="BL558" s="417"/>
      <c r="BM558" s="417"/>
      <c r="BN558" s="417"/>
      <c r="BO558" s="417"/>
      <c r="BP558" s="417"/>
      <c r="BQ558" s="417"/>
    </row>
    <row r="559" s="422" customFormat="true" ht="25.15" customHeight="true" x14ac:dyDescent="0.2">
      <c r="C559" s="1152" t="s">
        <v>257</v>
      </c>
      <c r="D559" s="1151"/>
      <c r="E559" s="774">
        <v>6.7707079605680023E-2</v>
      </c>
      <c r="F559" s="728"/>
      <c r="G559" s="728"/>
      <c r="H559" s="1151" t="s">
        <v>257</v>
      </c>
      <c r="I559" s="1151"/>
      <c r="J559" s="775">
        <v>6.4598823319218637E-2</v>
      </c>
      <c r="K559" s="728"/>
      <c r="L559" s="728"/>
      <c r="M559" s="1151" t="s">
        <v>274</v>
      </c>
      <c r="N559" s="1151"/>
      <c r="O559" s="776">
        <v>8.3663010097864525E-3</v>
      </c>
      <c r="P559" s="728"/>
      <c r="Q559" s="728"/>
      <c r="R559" s="415"/>
      <c r="S559" s="415"/>
      <c r="T559" s="415"/>
      <c r="U559" s="415"/>
      <c r="V559" s="415"/>
      <c r="W559" s="415"/>
      <c r="X559" s="415"/>
      <c r="Y559" s="415"/>
      <c r="Z559" s="415"/>
      <c r="AA559" s="415"/>
      <c r="AB559" s="415"/>
      <c r="AC559" s="415"/>
      <c r="AD559" s="415"/>
      <c r="AE559" s="415"/>
      <c r="AF559" s="415"/>
      <c r="AG559" s="415"/>
      <c r="AH559" s="415"/>
      <c r="AI559" s="415"/>
      <c r="AJ559" s="415"/>
      <c r="AK559" s="415"/>
      <c r="AL559" s="415"/>
      <c r="AM559" s="415"/>
      <c r="AN559" s="415"/>
      <c r="AO559" s="415"/>
      <c r="AP559" s="415"/>
      <c r="AQ559" s="415"/>
      <c r="AR559" s="415"/>
      <c r="AS559" s="415"/>
      <c r="AT559" s="415"/>
      <c r="AU559" s="415"/>
      <c r="AV559" s="415"/>
      <c r="AW559" s="415"/>
      <c r="AX559" s="415"/>
      <c r="AY559" s="415"/>
      <c r="BA559" s="417"/>
      <c r="BB559" s="494"/>
      <c r="BC559" s="417"/>
      <c r="BD559" s="417"/>
      <c r="BE559" s="417"/>
      <c r="BF559" s="417"/>
      <c r="BG559" s="417"/>
      <c r="BH559" s="417"/>
      <c r="BI559" s="417"/>
      <c r="BJ559" s="417"/>
      <c r="BK559" s="417"/>
      <c r="BL559" s="417"/>
      <c r="BM559" s="417"/>
      <c r="BN559" s="417"/>
      <c r="BO559" s="417"/>
      <c r="BP559" s="417"/>
      <c r="BQ559" s="417"/>
    </row>
    <row r="560" s="422" customFormat="true" ht="25.15" customHeight="true" x14ac:dyDescent="0.2">
      <c r="C560" s="1152" t="s">
        <v>254</v>
      </c>
      <c r="D560" s="1151"/>
      <c r="E560" s="774">
        <v>7.6533683429701155E-2</v>
      </c>
      <c r="F560" s="728"/>
      <c r="G560" s="728"/>
      <c r="H560" s="1151" t="s">
        <v>254</v>
      </c>
      <c r="I560" s="1151"/>
      <c r="J560" s="775">
        <v>7.479110045269674E-2</v>
      </c>
      <c r="K560" s="728"/>
      <c r="L560" s="728"/>
      <c r="M560" s="1151" t="s">
        <v>257</v>
      </c>
      <c r="N560" s="1151"/>
      <c r="O560" s="776">
        <v>6.9859175010938149E-2</v>
      </c>
      <c r="P560" s="728"/>
      <c r="Q560" s="728"/>
      <c r="R560" s="415"/>
      <c r="S560" s="415"/>
      <c r="T560" s="415"/>
      <c r="U560" s="415"/>
      <c r="V560" s="415"/>
      <c r="W560" s="415"/>
      <c r="X560" s="415"/>
      <c r="Y560" s="415"/>
      <c r="Z560" s="415"/>
      <c r="AA560" s="415"/>
      <c r="AB560" s="415"/>
      <c r="AC560" s="415"/>
      <c r="AD560" s="415"/>
      <c r="AE560" s="415"/>
      <c r="AF560" s="415"/>
      <c r="AG560" s="415"/>
      <c r="AH560" s="415"/>
      <c r="AI560" s="415"/>
      <c r="AJ560" s="415"/>
      <c r="AK560" s="415"/>
      <c r="AL560" s="415"/>
      <c r="AM560" s="415"/>
      <c r="AN560" s="415"/>
      <c r="AO560" s="415"/>
      <c r="AP560" s="415"/>
      <c r="AQ560" s="415"/>
      <c r="AR560" s="415"/>
      <c r="AS560" s="415"/>
      <c r="AT560" s="415"/>
      <c r="AU560" s="415"/>
      <c r="AV560" s="415"/>
      <c r="AW560" s="415"/>
      <c r="AX560" s="415"/>
      <c r="AY560" s="415"/>
      <c r="BA560" s="417"/>
      <c r="BB560" s="494"/>
      <c r="BC560" s="417"/>
      <c r="BD560" s="417"/>
      <c r="BE560" s="417"/>
      <c r="BF560" s="417"/>
      <c r="BG560" s="417"/>
      <c r="BH560" s="417"/>
      <c r="BI560" s="417"/>
      <c r="BJ560" s="417"/>
      <c r="BK560" s="417"/>
      <c r="BL560" s="417"/>
      <c r="BM560" s="417"/>
      <c r="BN560" s="417"/>
      <c r="BO560" s="417"/>
      <c r="BP560" s="417"/>
      <c r="BQ560" s="417"/>
    </row>
    <row r="561" s="422" customFormat="true" ht="25.15" customHeight="true" x14ac:dyDescent="0.2">
      <c r="C561" s="1152" t="s">
        <v>272</v>
      </c>
      <c r="D561" s="1151"/>
      <c r="E561" s="774">
        <v>2.5517539123736686E-2</v>
      </c>
      <c r="F561" s="728"/>
      <c r="G561" s="728"/>
      <c r="H561" s="1151" t="s">
        <v>272</v>
      </c>
      <c r="I561" s="1151"/>
      <c r="J561" s="775">
        <v>2.1370660613062274E-2</v>
      </c>
      <c r="K561" s="728"/>
      <c r="L561" s="728"/>
      <c r="M561" s="1151" t="s">
        <v>254</v>
      </c>
      <c r="N561" s="1151"/>
      <c r="O561" s="776">
        <v>7.3049590086501012E-2</v>
      </c>
      <c r="P561" s="728"/>
      <c r="Q561" s="728"/>
      <c r="R561" s="415"/>
      <c r="S561" s="415"/>
      <c r="T561" s="415"/>
      <c r="U561" s="415"/>
      <c r="V561" s="415"/>
      <c r="W561" s="415"/>
      <c r="X561" s="415"/>
      <c r="Y561" s="415"/>
      <c r="Z561" s="415"/>
      <c r="AA561" s="415"/>
      <c r="AB561" s="415"/>
      <c r="AC561" s="415"/>
      <c r="AD561" s="415"/>
      <c r="AE561" s="415"/>
      <c r="AF561" s="415"/>
      <c r="AG561" s="415"/>
      <c r="AH561" s="415"/>
      <c r="AI561" s="415"/>
      <c r="AJ561" s="415"/>
      <c r="AK561" s="415"/>
      <c r="AL561" s="415"/>
      <c r="AM561" s="415"/>
      <c r="AN561" s="415"/>
      <c r="AO561" s="415"/>
      <c r="AP561" s="415"/>
      <c r="AQ561" s="415"/>
      <c r="AR561" s="415"/>
      <c r="AS561" s="415"/>
      <c r="AT561" s="415"/>
      <c r="AU561" s="415"/>
      <c r="AV561" s="415"/>
      <c r="AW561" s="415"/>
      <c r="AX561" s="415"/>
      <c r="AY561" s="415"/>
      <c r="BA561" s="417"/>
      <c r="BB561" s="494"/>
      <c r="BC561" s="417"/>
      <c r="BD561" s="417"/>
      <c r="BE561" s="417"/>
      <c r="BF561" s="417"/>
      <c r="BG561" s="417"/>
      <c r="BH561" s="417"/>
      <c r="BI561" s="417"/>
      <c r="BJ561" s="417"/>
      <c r="BK561" s="417"/>
      <c r="BL561" s="417"/>
      <c r="BM561" s="417"/>
      <c r="BN561" s="417"/>
      <c r="BO561" s="417"/>
      <c r="BP561" s="417"/>
      <c r="BQ561" s="417"/>
    </row>
    <row r="562" s="422" customFormat="true" ht="25.15" customHeight="true" x14ac:dyDescent="0.2">
      <c r="C562" s="1152" t="s">
        <v>249</v>
      </c>
      <c r="D562" s="1151"/>
      <c r="E562" s="774">
        <v>8.9317795514323436E-2</v>
      </c>
      <c r="F562" s="728"/>
      <c r="G562" s="728"/>
      <c r="H562" s="1151" t="s">
        <v>249</v>
      </c>
      <c r="I562" s="1151"/>
      <c r="J562" s="775">
        <v>7.6882473860873907E-2</v>
      </c>
      <c r="K562" s="728"/>
      <c r="L562" s="728"/>
      <c r="M562" s="1151" t="s">
        <v>272</v>
      </c>
      <c r="N562" s="1151"/>
      <c r="O562" s="776">
        <v>1.9630461488896477E-2</v>
      </c>
      <c r="P562" s="728"/>
      <c r="Q562" s="728"/>
      <c r="R562" s="415"/>
      <c r="S562" s="415"/>
      <c r="T562" s="415"/>
      <c r="U562" s="415"/>
      <c r="V562" s="415"/>
      <c r="W562" s="415"/>
      <c r="X562" s="415"/>
      <c r="Y562" s="415"/>
      <c r="Z562" s="415"/>
      <c r="AA562" s="415"/>
      <c r="AB562" s="415"/>
      <c r="AC562" s="415"/>
      <c r="AD562" s="415"/>
      <c r="AE562" s="415"/>
      <c r="AF562" s="415"/>
      <c r="AG562" s="415"/>
      <c r="AH562" s="415"/>
      <c r="AI562" s="415"/>
      <c r="AJ562" s="415"/>
      <c r="AK562" s="415"/>
      <c r="AL562" s="415"/>
      <c r="AM562" s="415"/>
      <c r="AN562" s="415"/>
      <c r="AO562" s="415"/>
      <c r="AP562" s="415"/>
      <c r="AQ562" s="415"/>
      <c r="AR562" s="415"/>
      <c r="AS562" s="415"/>
      <c r="AT562" s="415"/>
      <c r="AU562" s="415"/>
      <c r="AV562" s="415"/>
      <c r="AW562" s="415"/>
      <c r="AX562" s="415"/>
      <c r="AY562" s="415"/>
      <c r="BA562" s="417"/>
      <c r="BB562" s="494"/>
      <c r="BC562" s="417"/>
      <c r="BD562" s="417"/>
      <c r="BE562" s="417"/>
      <c r="BF562" s="417"/>
      <c r="BG562" s="417"/>
      <c r="BH562" s="417"/>
      <c r="BI562" s="417"/>
      <c r="BJ562" s="417"/>
      <c r="BK562" s="417"/>
      <c r="BL562" s="417"/>
      <c r="BM562" s="417"/>
      <c r="BN562" s="417"/>
      <c r="BO562" s="417"/>
      <c r="BP562" s="417"/>
      <c r="BQ562" s="417"/>
    </row>
    <row r="563" s="422" customFormat="true" ht="25.15" customHeight="true" x14ac:dyDescent="0.2">
      <c r="C563" s="1152" t="s">
        <v>266</v>
      </c>
      <c r="D563" s="1151"/>
      <c r="E563" s="774">
        <v>2.9650847097324035E-2</v>
      </c>
      <c r="F563" s="728"/>
      <c r="G563" s="728"/>
      <c r="H563" s="1151" t="s">
        <v>266</v>
      </c>
      <c r="I563" s="1151"/>
      <c r="J563" s="775">
        <v>3.6870548598008319E-2</v>
      </c>
      <c r="K563" s="728"/>
      <c r="L563" s="728"/>
      <c r="M563" s="1151" t="s">
        <v>249</v>
      </c>
      <c r="N563" s="1151"/>
      <c r="O563" s="776">
        <v>0.10665855936912341</v>
      </c>
      <c r="P563" s="728"/>
      <c r="Q563" s="728"/>
      <c r="R563" s="415"/>
      <c r="S563" s="415"/>
      <c r="T563" s="415"/>
      <c r="U563" s="415"/>
      <c r="V563" s="415"/>
      <c r="W563" s="415"/>
      <c r="X563" s="415"/>
      <c r="Y563" s="415"/>
      <c r="Z563" s="415"/>
      <c r="AA563" s="415"/>
      <c r="AB563" s="415"/>
      <c r="AC563" s="415"/>
      <c r="AD563" s="415"/>
      <c r="AE563" s="415"/>
      <c r="AF563" s="415"/>
      <c r="AG563" s="415"/>
      <c r="AH563" s="415"/>
      <c r="AI563" s="415"/>
      <c r="AJ563" s="415"/>
      <c r="AK563" s="415"/>
      <c r="AL563" s="415"/>
      <c r="AM563" s="415"/>
      <c r="AN563" s="415"/>
      <c r="AO563" s="415"/>
      <c r="AP563" s="415"/>
      <c r="AQ563" s="415"/>
      <c r="AR563" s="415"/>
      <c r="AS563" s="415"/>
      <c r="AT563" s="415"/>
      <c r="AU563" s="415"/>
      <c r="AV563" s="415"/>
      <c r="AW563" s="415"/>
      <c r="AX563" s="415"/>
      <c r="AY563" s="415"/>
      <c r="BA563" s="417"/>
      <c r="BB563" s="494"/>
      <c r="BC563" s="417"/>
      <c r="BD563" s="417"/>
      <c r="BE563" s="417"/>
      <c r="BF563" s="417"/>
      <c r="BG563" s="417"/>
      <c r="BH563" s="417"/>
      <c r="BI563" s="417"/>
      <c r="BJ563" s="417"/>
      <c r="BK563" s="417"/>
      <c r="BL563" s="417"/>
      <c r="BM563" s="417"/>
      <c r="BN563" s="417"/>
      <c r="BO563" s="417"/>
      <c r="BP563" s="417"/>
      <c r="BQ563" s="417"/>
    </row>
    <row r="564" s="422" customFormat="true" ht="25.15" customHeight="true" x14ac:dyDescent="0.2">
      <c r="C564" s="1152" t="s">
        <v>261</v>
      </c>
      <c r="D564" s="1151"/>
      <c r="E564" s="774">
        <v>4.6210739571953097E-2</v>
      </c>
      <c r="F564" s="728"/>
      <c r="G564" s="728"/>
      <c r="H564" s="1151" t="s">
        <v>261</v>
      </c>
      <c r="I564" s="1151"/>
      <c r="J564" s="775">
        <v>4.9027112643505233E-2</v>
      </c>
      <c r="K564" s="728"/>
      <c r="L564" s="728"/>
      <c r="M564" s="1151" t="s">
        <v>266</v>
      </c>
      <c r="N564" s="1151"/>
      <c r="O564" s="776">
        <v>2.0363071789151765E-2</v>
      </c>
      <c r="P564" s="728"/>
      <c r="Q564" s="728"/>
      <c r="R564" s="415"/>
      <c r="S564" s="415"/>
      <c r="T564" s="415"/>
      <c r="U564" s="415"/>
      <c r="V564" s="415"/>
      <c r="W564" s="415"/>
      <c r="X564" s="415"/>
      <c r="Y564" s="415"/>
      <c r="Z564" s="415"/>
      <c r="AA564" s="415"/>
      <c r="AB564" s="415"/>
      <c r="AC564" s="415"/>
      <c r="AD564" s="415"/>
      <c r="AE564" s="415"/>
      <c r="AF564" s="415"/>
      <c r="AG564" s="415"/>
      <c r="AH564" s="415"/>
      <c r="AI564" s="415"/>
      <c r="AJ564" s="415"/>
      <c r="AK564" s="415"/>
      <c r="AL564" s="415"/>
      <c r="AM564" s="415"/>
      <c r="AN564" s="415"/>
      <c r="AO564" s="415"/>
      <c r="AP564" s="415"/>
      <c r="AQ564" s="415"/>
      <c r="AR564" s="415"/>
      <c r="AS564" s="415"/>
      <c r="AT564" s="415"/>
      <c r="AU564" s="415"/>
      <c r="AV564" s="415"/>
      <c r="AW564" s="415"/>
      <c r="AX564" s="415"/>
      <c r="AY564" s="415"/>
      <c r="BA564" s="417"/>
      <c r="BB564" s="494"/>
      <c r="BC564" s="417"/>
      <c r="BD564" s="417"/>
      <c r="BE564" s="417"/>
      <c r="BF564" s="417"/>
      <c r="BG564" s="417"/>
      <c r="BH564" s="417"/>
      <c r="BI564" s="417"/>
      <c r="BJ564" s="417"/>
      <c r="BK564" s="417"/>
      <c r="BL564" s="417"/>
      <c r="BM564" s="417"/>
      <c r="BN564" s="417"/>
      <c r="BO564" s="417"/>
      <c r="BP564" s="417"/>
      <c r="BQ564" s="417"/>
    </row>
    <row r="565" s="422" customFormat="true" ht="25.15" customHeight="true" x14ac:dyDescent="0.2">
      <c r="C565" s="1152" t="s">
        <v>243</v>
      </c>
      <c r="D565" s="1151"/>
      <c r="E565" s="774">
        <v>9.598596022158852E-2</v>
      </c>
      <c r="F565" s="728"/>
      <c r="G565" s="728"/>
      <c r="H565" s="1151" t="s">
        <v>243</v>
      </c>
      <c r="I565" s="1151"/>
      <c r="J565" s="775">
        <v>9.7250933672934081E-2</v>
      </c>
      <c r="K565" s="728"/>
      <c r="L565" s="728"/>
      <c r="M565" s="1151" t="s">
        <v>261</v>
      </c>
      <c r="N565" s="1151"/>
      <c r="O565" s="776">
        <v>5.5158995326923276E-2</v>
      </c>
      <c r="P565" s="728"/>
      <c r="Q565" s="728"/>
      <c r="R565" s="415"/>
      <c r="S565" s="415"/>
      <c r="T565" s="415"/>
      <c r="U565" s="415"/>
      <c r="V565" s="415"/>
      <c r="W565" s="415"/>
      <c r="X565" s="415"/>
      <c r="Y565" s="415"/>
      <c r="Z565" s="415"/>
      <c r="AA565" s="415"/>
      <c r="AB565" s="415"/>
      <c r="AC565" s="415"/>
      <c r="AD565" s="415"/>
      <c r="AE565" s="415"/>
      <c r="AF565" s="415"/>
      <c r="AG565" s="415"/>
      <c r="AH565" s="415"/>
      <c r="AI565" s="415"/>
      <c r="AJ565" s="415"/>
      <c r="AK565" s="415"/>
      <c r="AL565" s="415"/>
      <c r="AM565" s="415"/>
      <c r="AN565" s="415"/>
      <c r="AO565" s="415"/>
      <c r="AP565" s="415"/>
      <c r="AQ565" s="415"/>
      <c r="AR565" s="415"/>
      <c r="AS565" s="415"/>
      <c r="AT565" s="415"/>
      <c r="AU565" s="415"/>
      <c r="AV565" s="415"/>
      <c r="AW565" s="415"/>
      <c r="AX565" s="415"/>
      <c r="AY565" s="415"/>
      <c r="BA565" s="417"/>
      <c r="BB565" s="494"/>
      <c r="BC565" s="417"/>
      <c r="BD565" s="417"/>
      <c r="BE565" s="417"/>
      <c r="BF565" s="417"/>
      <c r="BG565" s="417"/>
      <c r="BH565" s="417"/>
      <c r="BI565" s="417"/>
      <c r="BJ565" s="417"/>
      <c r="BK565" s="417"/>
      <c r="BL565" s="417"/>
      <c r="BM565" s="417"/>
      <c r="BN565" s="417"/>
      <c r="BO565" s="417"/>
      <c r="BP565" s="417"/>
      <c r="BQ565" s="417"/>
    </row>
    <row r="566" s="422" customFormat="true" ht="25.15" customHeight="true" x14ac:dyDescent="0.2">
      <c r="C566" s="1152" t="s">
        <v>247</v>
      </c>
      <c r="D566" s="1151"/>
      <c r="E566" s="774">
        <v>9.2584033679295949E-2</v>
      </c>
      <c r="F566" s="728"/>
      <c r="G566" s="728"/>
      <c r="H566" s="1151" t="s">
        <v>247</v>
      </c>
      <c r="I566" s="1151"/>
      <c r="J566" s="775">
        <v>8.5786064553601979E-2</v>
      </c>
      <c r="K566" s="728"/>
      <c r="L566" s="728"/>
      <c r="M566" s="1151" t="s">
        <v>243</v>
      </c>
      <c r="N566" s="1151"/>
      <c r="O566" s="776">
        <v>0.10831470554046529</v>
      </c>
      <c r="P566" s="728"/>
      <c r="Q566" s="728"/>
      <c r="R566" s="415"/>
      <c r="S566" s="415"/>
      <c r="T566" s="415"/>
      <c r="U566" s="415"/>
      <c r="V566" s="415"/>
      <c r="W566" s="415"/>
      <c r="X566" s="415"/>
      <c r="Y566" s="415"/>
      <c r="Z566" s="415"/>
      <c r="AA566" s="415"/>
      <c r="AB566" s="415"/>
      <c r="AC566" s="415"/>
      <c r="AD566" s="415"/>
      <c r="AE566" s="415"/>
      <c r="AF566" s="415"/>
      <c r="AG566" s="415"/>
      <c r="AH566" s="415"/>
      <c r="AI566" s="415"/>
      <c r="AJ566" s="415"/>
      <c r="AK566" s="415"/>
      <c r="AL566" s="415"/>
      <c r="AM566" s="415"/>
      <c r="AN566" s="415"/>
      <c r="AO566" s="415"/>
      <c r="AP566" s="415"/>
      <c r="AQ566" s="415"/>
      <c r="AR566" s="415"/>
      <c r="AS566" s="415"/>
      <c r="AT566" s="415"/>
      <c r="AU566" s="415"/>
      <c r="AV566" s="415"/>
      <c r="AW566" s="415"/>
      <c r="AX566" s="415"/>
      <c r="AY566" s="415"/>
      <c r="BA566" s="417"/>
      <c r="BB566" s="494"/>
      <c r="BC566" s="417"/>
      <c r="BD566" s="417"/>
      <c r="BE566" s="417"/>
      <c r="BF566" s="417"/>
      <c r="BG566" s="417"/>
      <c r="BH566" s="417"/>
      <c r="BI566" s="417"/>
      <c r="BJ566" s="417"/>
      <c r="BK566" s="417"/>
      <c r="BL566" s="417"/>
      <c r="BM566" s="417"/>
      <c r="BN566" s="417"/>
      <c r="BO566" s="417"/>
      <c r="BP566" s="417"/>
      <c r="BQ566" s="417"/>
    </row>
    <row r="567" s="422" customFormat="true" ht="25.15" customHeight="true" x14ac:dyDescent="0.2">
      <c r="C567" s="1152" t="s">
        <v>286</v>
      </c>
      <c r="D567" s="1151"/>
      <c r="E567" s="774">
        <v>-5.9804501669774995E-3</v>
      </c>
      <c r="F567" s="728"/>
      <c r="G567" s="728"/>
      <c r="H567" s="1151" t="s">
        <v>286</v>
      </c>
      <c r="I567" s="1151"/>
      <c r="J567" s="775">
        <v>-3.5330366690134856E-4</v>
      </c>
      <c r="K567" s="728"/>
      <c r="L567" s="728"/>
      <c r="M567" s="1151" t="s">
        <v>247</v>
      </c>
      <c r="N567" s="1151"/>
      <c r="O567" s="776">
        <v>0.10514402005298677</v>
      </c>
      <c r="P567" s="728"/>
      <c r="Q567" s="728"/>
      <c r="R567" s="415"/>
      <c r="S567" s="415"/>
      <c r="T567" s="415"/>
      <c r="U567" s="415"/>
      <c r="V567" s="415"/>
      <c r="W567" s="415"/>
      <c r="X567" s="415"/>
      <c r="Y567" s="415"/>
      <c r="Z567" s="415"/>
      <c r="AA567" s="415"/>
      <c r="AB567" s="415"/>
      <c r="AC567" s="415"/>
      <c r="AD567" s="415"/>
      <c r="AE567" s="415"/>
      <c r="AF567" s="415"/>
      <c r="AG567" s="415"/>
      <c r="AH567" s="415"/>
      <c r="AI567" s="415"/>
      <c r="AJ567" s="415"/>
      <c r="AK567" s="415"/>
      <c r="AL567" s="415"/>
      <c r="AM567" s="415"/>
      <c r="AN567" s="415"/>
      <c r="AO567" s="415"/>
      <c r="AP567" s="415"/>
      <c r="AQ567" s="415"/>
      <c r="AR567" s="415"/>
      <c r="AS567" s="415"/>
      <c r="AT567" s="415"/>
      <c r="AU567" s="415"/>
      <c r="AV567" s="415"/>
      <c r="AW567" s="415"/>
      <c r="AX567" s="415"/>
      <c r="AY567" s="415"/>
      <c r="BA567" s="417"/>
      <c r="BB567" s="494"/>
      <c r="BC567" s="417"/>
      <c r="BD567" s="417"/>
      <c r="BE567" s="417"/>
      <c r="BF567" s="417"/>
      <c r="BG567" s="417"/>
      <c r="BH567" s="417"/>
      <c r="BI567" s="417"/>
      <c r="BJ567" s="417"/>
      <c r="BK567" s="417"/>
      <c r="BL567" s="417"/>
      <c r="BM567" s="417"/>
      <c r="BN567" s="417"/>
      <c r="BO567" s="417"/>
      <c r="BP567" s="417"/>
      <c r="BQ567" s="417"/>
    </row>
    <row r="568" s="422" customFormat="true" ht="25.15" customHeight="true" x14ac:dyDescent="0.2">
      <c r="C568" s="1152" t="s">
        <v>258</v>
      </c>
      <c r="D568" s="1151"/>
      <c r="E568" s="777">
        <v>5.8609699041485455E-2</v>
      </c>
      <c r="F568" s="728"/>
      <c r="G568" s="728"/>
      <c r="H568" s="1151" t="s">
        <v>258</v>
      </c>
      <c r="I568" s="1151"/>
      <c r="J568" s="778">
        <v>5.574053335988962E-2</v>
      </c>
      <c r="K568" s="728"/>
      <c r="L568" s="728"/>
      <c r="M568" s="1151" t="s">
        <v>258</v>
      </c>
      <c r="N568" s="1151"/>
      <c r="O568" s="779">
        <v>6.1370921148327449E-2</v>
      </c>
      <c r="P568" s="728"/>
      <c r="Q568" s="728"/>
      <c r="R568" s="415"/>
      <c r="S568" s="415"/>
      <c r="T568" s="415"/>
      <c r="U568" s="415"/>
      <c r="V568" s="415"/>
      <c r="W568" s="415"/>
      <c r="X568" s="415"/>
      <c r="Y568" s="415"/>
      <c r="Z568" s="415"/>
      <c r="AA568" s="415"/>
      <c r="AB568" s="415"/>
      <c r="AC568" s="415"/>
      <c r="AD568" s="415"/>
      <c r="AE568" s="415"/>
      <c r="AF568" s="415"/>
      <c r="AG568" s="415"/>
      <c r="AH568" s="415"/>
      <c r="AI568" s="415"/>
      <c r="AJ568" s="415"/>
      <c r="AK568" s="415"/>
      <c r="AL568" s="415"/>
      <c r="AM568" s="415"/>
      <c r="AN568" s="415"/>
      <c r="AO568" s="415"/>
      <c r="AP568" s="415"/>
      <c r="AQ568" s="415"/>
      <c r="AR568" s="415"/>
      <c r="AS568" s="415"/>
      <c r="AT568" s="415"/>
      <c r="AU568" s="415"/>
      <c r="AV568" s="415"/>
      <c r="AW568" s="415"/>
      <c r="AX568" s="415"/>
      <c r="AY568" s="415"/>
      <c r="BA568" s="417"/>
      <c r="BB568" s="494"/>
      <c r="BC568" s="417"/>
      <c r="BD568" s="417"/>
      <c r="BE568" s="417"/>
      <c r="BF568" s="417"/>
      <c r="BG568" s="417"/>
      <c r="BH568" s="417"/>
      <c r="BI568" s="417"/>
      <c r="BJ568" s="417"/>
      <c r="BK568" s="417"/>
      <c r="BL568" s="417"/>
      <c r="BM568" s="417"/>
      <c r="BN568" s="417"/>
      <c r="BO568" s="417"/>
      <c r="BP568" s="417"/>
      <c r="BQ568" s="417"/>
    </row>
    <row r="569" s="422" customFormat="true" ht="25.15" customHeight="true" x14ac:dyDescent="0.2">
      <c r="C569" s="1152"/>
      <c r="D569" s="1151"/>
      <c r="E569" s="728"/>
      <c r="F569" s="728"/>
      <c r="G569" s="728"/>
      <c r="H569" s="1151"/>
      <c r="I569" s="1151"/>
      <c r="J569" s="728"/>
      <c r="K569" s="728"/>
      <c r="L569" s="728"/>
      <c r="M569" s="1151"/>
      <c r="N569" s="1151"/>
      <c r="O569" s="728"/>
      <c r="P569" s="728"/>
      <c r="Q569" s="728"/>
      <c r="R569" s="415"/>
      <c r="S569" s="415"/>
      <c r="T569" s="415"/>
      <c r="U569" s="415"/>
      <c r="V569" s="415"/>
      <c r="W569" s="415"/>
      <c r="X569" s="415"/>
      <c r="Y569" s="415"/>
      <c r="Z569" s="415"/>
      <c r="AA569" s="415"/>
      <c r="AB569" s="415"/>
      <c r="AC569" s="415"/>
      <c r="AD569" s="415"/>
      <c r="AE569" s="415"/>
      <c r="AF569" s="415"/>
      <c r="AG569" s="415"/>
      <c r="AH569" s="415"/>
      <c r="AI569" s="415"/>
      <c r="AJ569" s="415"/>
      <c r="AK569" s="415"/>
      <c r="AL569" s="415"/>
      <c r="AM569" s="415"/>
      <c r="AN569" s="415"/>
      <c r="AO569" s="415"/>
      <c r="AP569" s="415"/>
      <c r="AQ569" s="415"/>
      <c r="AR569" s="415"/>
      <c r="AS569" s="415"/>
      <c r="AT569" s="415"/>
      <c r="AU569" s="415"/>
      <c r="AV569" s="415"/>
      <c r="AW569" s="415"/>
      <c r="AX569" s="415"/>
      <c r="AY569" s="415"/>
      <c r="BA569" s="417"/>
      <c r="BB569" s="494"/>
      <c r="BC569" s="417"/>
      <c r="BD569" s="417"/>
      <c r="BE569" s="417"/>
      <c r="BF569" s="417"/>
      <c r="BG569" s="417"/>
      <c r="BH569" s="417"/>
      <c r="BI569" s="417"/>
      <c r="BJ569" s="417"/>
      <c r="BK569" s="417"/>
      <c r="BL569" s="417"/>
      <c r="BM569" s="417"/>
      <c r="BN569" s="417"/>
      <c r="BO569" s="417"/>
      <c r="BP569" s="417"/>
      <c r="BQ569" s="417"/>
    </row>
    <row r="570" s="422" customFormat="true" ht="25.15" customHeight="true" x14ac:dyDescent="0.2">
      <c r="C570" s="1152"/>
      <c r="D570" s="1151"/>
      <c r="E570" s="728"/>
      <c r="F570" s="728"/>
      <c r="G570" s="728"/>
      <c r="H570" s="1151"/>
      <c r="I570" s="1151"/>
      <c r="J570" s="728"/>
      <c r="K570" s="728"/>
      <c r="L570" s="728"/>
      <c r="M570" s="1151"/>
      <c r="N570" s="1151"/>
      <c r="O570" s="728"/>
      <c r="P570" s="728"/>
      <c r="Q570" s="728"/>
      <c r="R570" s="415"/>
      <c r="S570" s="415"/>
      <c r="T570" s="415"/>
      <c r="U570" s="415"/>
      <c r="V570" s="415"/>
      <c r="W570" s="415"/>
      <c r="X570" s="415"/>
      <c r="Y570" s="415"/>
      <c r="Z570" s="415"/>
      <c r="AA570" s="415"/>
      <c r="AB570" s="415"/>
      <c r="AC570" s="415"/>
      <c r="AD570" s="415"/>
      <c r="AE570" s="415"/>
      <c r="AF570" s="415"/>
      <c r="AG570" s="415"/>
      <c r="AH570" s="415"/>
      <c r="AI570" s="415"/>
      <c r="AJ570" s="415"/>
      <c r="AK570" s="415"/>
      <c r="AL570" s="415"/>
      <c r="AM570" s="415"/>
      <c r="AN570" s="415"/>
      <c r="AO570" s="415"/>
      <c r="AP570" s="415"/>
      <c r="AQ570" s="415"/>
      <c r="AR570" s="415"/>
      <c r="AS570" s="415"/>
      <c r="AT570" s="415"/>
      <c r="AU570" s="415"/>
      <c r="AV570" s="415"/>
      <c r="AW570" s="415"/>
      <c r="AX570" s="415"/>
      <c r="AY570" s="415"/>
      <c r="BA570" s="417"/>
      <c r="BB570" s="494"/>
      <c r="BC570" s="417"/>
      <c r="BD570" s="417"/>
      <c r="BE570" s="417"/>
      <c r="BF570" s="417"/>
      <c r="BG570" s="417"/>
      <c r="BH570" s="417"/>
      <c r="BI570" s="417"/>
      <c r="BJ570" s="417"/>
      <c r="BK570" s="417"/>
      <c r="BL570" s="417"/>
      <c r="BM570" s="417"/>
      <c r="BN570" s="417"/>
      <c r="BO570" s="417"/>
      <c r="BP570" s="417"/>
      <c r="BQ570" s="417"/>
    </row>
    <row r="571" s="422" customFormat="true" ht="25.15" customHeight="true" x14ac:dyDescent="0.2">
      <c r="C571" s="1152" t="s">
        <v>223</v>
      </c>
      <c r="D571" s="1151"/>
      <c r="E571" s="1151"/>
      <c r="F571" s="728"/>
      <c r="G571" s="728"/>
      <c r="H571" s="1151" t="s">
        <v>223</v>
      </c>
      <c r="I571" s="1151"/>
      <c r="J571" s="1151"/>
      <c r="K571" s="728"/>
      <c r="L571" s="728"/>
      <c r="M571" s="1151" t="s">
        <v>223</v>
      </c>
      <c r="N571" s="1151"/>
      <c r="O571" s="1151"/>
      <c r="P571" s="728"/>
      <c r="Q571" s="728"/>
      <c r="R571" s="415"/>
      <c r="S571" s="415"/>
      <c r="T571" s="415"/>
      <c r="U571" s="415"/>
      <c r="V571" s="415"/>
      <c r="W571" s="415"/>
      <c r="X571" s="415"/>
      <c r="Y571" s="415"/>
      <c r="Z571" s="415"/>
      <c r="AA571" s="415"/>
      <c r="AB571" s="415"/>
      <c r="AC571" s="415"/>
      <c r="AD571" s="415"/>
      <c r="AE571" s="415"/>
      <c r="AF571" s="415"/>
      <c r="AG571" s="415"/>
      <c r="AH571" s="415"/>
      <c r="AI571" s="415"/>
      <c r="AJ571" s="415"/>
      <c r="AK571" s="415"/>
      <c r="AL571" s="415"/>
      <c r="AM571" s="415"/>
      <c r="AN571" s="415"/>
      <c r="AO571" s="415"/>
      <c r="AP571" s="415"/>
      <c r="AQ571" s="415"/>
      <c r="AR571" s="415"/>
      <c r="AS571" s="415"/>
      <c r="AT571" s="415"/>
      <c r="AU571" s="415"/>
      <c r="AV571" s="415"/>
      <c r="AW571" s="415"/>
      <c r="AX571" s="415"/>
      <c r="AY571" s="415"/>
      <c r="BA571" s="417"/>
      <c r="BB571" s="494"/>
      <c r="BC571" s="417"/>
      <c r="BD571" s="417"/>
      <c r="BE571" s="417"/>
      <c r="BF571" s="417"/>
      <c r="BG571" s="417"/>
      <c r="BH571" s="417"/>
      <c r="BI571" s="417"/>
      <c r="BJ571" s="417"/>
      <c r="BK571" s="417"/>
      <c r="BL571" s="417"/>
      <c r="BM571" s="417"/>
      <c r="BN571" s="417"/>
      <c r="BO571" s="417"/>
      <c r="BP571" s="417"/>
      <c r="BQ571" s="417"/>
    </row>
    <row r="572" s="422" customFormat="true" ht="25.15" customHeight="true" x14ac:dyDescent="0.2">
      <c r="C572" s="1152" t="s">
        <v>198</v>
      </c>
      <c r="D572" s="1151"/>
      <c r="E572" s="792" t="s">
        <v>199</v>
      </c>
      <c r="F572" s="728"/>
      <c r="G572" s="728"/>
      <c r="H572" s="1151" t="s">
        <v>198</v>
      </c>
      <c r="I572" s="1151"/>
      <c r="J572" s="793" t="s">
        <v>199</v>
      </c>
      <c r="K572" s="728"/>
      <c r="L572" s="728"/>
      <c r="M572" s="1151" t="s">
        <v>198</v>
      </c>
      <c r="N572" s="1151"/>
      <c r="O572" s="794" t="s">
        <v>199</v>
      </c>
      <c r="P572" s="728"/>
      <c r="Q572" s="728"/>
      <c r="R572" s="415"/>
      <c r="S572" s="415"/>
      <c r="T572" s="415"/>
      <c r="U572" s="415"/>
      <c r="V572" s="415"/>
      <c r="W572" s="415"/>
      <c r="X572" s="415"/>
      <c r="Y572" s="415"/>
      <c r="Z572" s="415"/>
      <c r="AA572" s="415"/>
      <c r="AB572" s="415"/>
      <c r="AC572" s="415"/>
      <c r="AD572" s="415"/>
      <c r="AE572" s="415"/>
      <c r="AF572" s="415"/>
      <c r="AG572" s="415"/>
      <c r="AH572" s="415"/>
      <c r="AI572" s="415"/>
      <c r="AJ572" s="415"/>
      <c r="AK572" s="415"/>
      <c r="AL572" s="415"/>
      <c r="AM572" s="415"/>
      <c r="AN572" s="415"/>
      <c r="AO572" s="415"/>
      <c r="AP572" s="415"/>
      <c r="AQ572" s="415"/>
      <c r="AR572" s="415"/>
      <c r="AS572" s="415"/>
      <c r="AT572" s="415"/>
      <c r="AU572" s="415"/>
      <c r="AV572" s="415"/>
      <c r="AW572" s="415"/>
      <c r="AX572" s="415"/>
      <c r="AY572" s="415"/>
      <c r="BA572" s="417"/>
      <c r="BB572" s="494"/>
      <c r="BC572" s="417"/>
      <c r="BD572" s="417"/>
      <c r="BE572" s="417"/>
      <c r="BF572" s="417"/>
      <c r="BG572" s="417"/>
      <c r="BH572" s="417"/>
      <c r="BI572" s="417"/>
      <c r="BJ572" s="417"/>
      <c r="BK572" s="417"/>
      <c r="BL572" s="417"/>
      <c r="BM572" s="417"/>
      <c r="BN572" s="417"/>
      <c r="BO572" s="417"/>
      <c r="BP572" s="417"/>
      <c r="BQ572" s="417"/>
    </row>
    <row r="573" s="422" customFormat="true" ht="25.15" customHeight="true" x14ac:dyDescent="0.2">
      <c r="C573" s="1152" t="s">
        <v>199</v>
      </c>
      <c r="D573" s="1151"/>
      <c r="E573" s="795">
        <v>0.99999999999999967</v>
      </c>
      <c r="F573" s="728"/>
      <c r="G573" s="728"/>
      <c r="H573" s="1151" t="s">
        <v>199</v>
      </c>
      <c r="I573" s="1151"/>
      <c r="J573" s="796">
        <v>0.99999999999999989</v>
      </c>
      <c r="K573" s="728"/>
      <c r="L573" s="728"/>
      <c r="M573" s="1151" t="s">
        <v>199</v>
      </c>
      <c r="N573" s="1151"/>
      <c r="O573" s="797">
        <v>1</v>
      </c>
      <c r="P573" s="728"/>
      <c r="Q573" s="728"/>
      <c r="R573" s="415"/>
      <c r="S573" s="415"/>
      <c r="T573" s="415"/>
      <c r="U573" s="415"/>
      <c r="V573" s="415"/>
      <c r="W573" s="415"/>
      <c r="X573" s="415"/>
      <c r="Y573" s="415"/>
      <c r="Z573" s="415"/>
      <c r="AA573" s="415"/>
      <c r="AB573" s="415"/>
      <c r="AC573" s="415"/>
      <c r="AD573" s="415"/>
      <c r="AE573" s="415"/>
      <c r="AF573" s="415"/>
      <c r="AG573" s="415"/>
      <c r="AH573" s="415"/>
      <c r="AI573" s="415"/>
      <c r="AJ573" s="415"/>
      <c r="AK573" s="415"/>
      <c r="AL573" s="415"/>
      <c r="AM573" s="415"/>
      <c r="AN573" s="415"/>
      <c r="AO573" s="415"/>
      <c r="AP573" s="415"/>
      <c r="AQ573" s="415"/>
      <c r="AR573" s="415"/>
      <c r="AS573" s="415"/>
      <c r="AT573" s="415"/>
      <c r="AU573" s="415"/>
      <c r="AV573" s="415"/>
      <c r="AW573" s="415"/>
      <c r="AX573" s="415"/>
      <c r="AY573" s="415"/>
      <c r="BA573" s="417"/>
      <c r="BB573" s="494"/>
      <c r="BC573" s="417"/>
      <c r="BD573" s="417"/>
      <c r="BE573" s="417"/>
      <c r="BF573" s="417"/>
      <c r="BG573" s="417"/>
      <c r="BH573" s="417"/>
      <c r="BI573" s="417"/>
      <c r="BJ573" s="417"/>
      <c r="BK573" s="417"/>
      <c r="BL573" s="417"/>
      <c r="BM573" s="417"/>
      <c r="BN573" s="417"/>
      <c r="BO573" s="417"/>
      <c r="BP573" s="417"/>
      <c r="BQ573" s="417"/>
    </row>
    <row r="574" s="422" customFormat="true" ht="25.15" customHeight="true" x14ac:dyDescent="0.2">
      <c r="C574" s="1152"/>
      <c r="D574" s="1151"/>
      <c r="E574" s="728"/>
      <c r="F574" s="728"/>
      <c r="G574" s="728"/>
      <c r="H574" s="1151"/>
      <c r="I574" s="1151"/>
      <c r="J574" s="728"/>
      <c r="K574" s="728"/>
      <c r="L574" s="728"/>
      <c r="M574" s="1151"/>
      <c r="N574" s="1151"/>
      <c r="O574" s="728"/>
      <c r="P574" s="728"/>
      <c r="Q574" s="728"/>
      <c r="R574" s="415"/>
      <c r="S574" s="415"/>
      <c r="T574" s="415"/>
      <c r="U574" s="415"/>
      <c r="V574" s="415"/>
      <c r="W574" s="415"/>
      <c r="X574" s="415"/>
      <c r="Y574" s="415"/>
      <c r="Z574" s="415"/>
      <c r="AA574" s="415"/>
      <c r="AB574" s="415"/>
      <c r="AC574" s="415"/>
      <c r="AD574" s="415"/>
      <c r="AE574" s="415"/>
      <c r="AF574" s="415"/>
      <c r="AG574" s="415"/>
      <c r="AH574" s="415"/>
      <c r="AI574" s="415"/>
      <c r="AJ574" s="415"/>
      <c r="AK574" s="415"/>
      <c r="AL574" s="415"/>
      <c r="AM574" s="415"/>
      <c r="AN574" s="415"/>
      <c r="AO574" s="415"/>
      <c r="AP574" s="415"/>
      <c r="AQ574" s="415"/>
      <c r="AR574" s="415"/>
      <c r="AS574" s="415"/>
      <c r="AT574" s="415"/>
      <c r="AU574" s="415"/>
      <c r="AV574" s="415"/>
      <c r="AW574" s="415"/>
      <c r="AX574" s="415"/>
      <c r="AY574" s="415"/>
      <c r="BA574" s="417"/>
      <c r="BB574" s="494"/>
      <c r="BC574" s="417"/>
      <c r="BD574" s="417"/>
      <c r="BE574" s="417"/>
      <c r="BF574" s="417"/>
      <c r="BG574" s="417"/>
      <c r="BH574" s="417"/>
      <c r="BI574" s="417"/>
      <c r="BJ574" s="417"/>
      <c r="BK574" s="417"/>
      <c r="BL574" s="417"/>
      <c r="BM574" s="417"/>
      <c r="BN574" s="417"/>
      <c r="BO574" s="417"/>
      <c r="BP574" s="417"/>
      <c r="BQ574" s="417"/>
    </row>
    <row r="575" s="422" customFormat="true" ht="25.15" customHeight="true" x14ac:dyDescent="0.2">
      <c r="C575" s="1152"/>
      <c r="D575" s="1151"/>
      <c r="E575" s="727"/>
      <c r="F575" s="727"/>
      <c r="G575" s="727"/>
      <c r="H575" s="1152"/>
      <c r="I575" s="1151"/>
      <c r="J575" s="727"/>
      <c r="K575" s="727"/>
      <c r="L575" s="727"/>
      <c r="M575" s="1152"/>
      <c r="N575" s="1151"/>
      <c r="O575" s="727"/>
      <c r="P575" s="727"/>
      <c r="Q575" s="727"/>
      <c r="R575" s="415"/>
      <c r="S575" s="415"/>
      <c r="T575" s="415"/>
      <c r="U575" s="415"/>
      <c r="V575" s="415"/>
      <c r="W575" s="415"/>
      <c r="X575" s="415"/>
      <c r="Y575" s="415"/>
      <c r="Z575" s="415"/>
      <c r="AA575" s="415"/>
      <c r="AB575" s="415"/>
      <c r="AC575" s="415"/>
      <c r="AD575" s="415"/>
      <c r="AE575" s="415"/>
      <c r="AF575" s="415"/>
      <c r="AG575" s="415"/>
      <c r="AH575" s="415"/>
      <c r="AI575" s="415"/>
      <c r="AJ575" s="415"/>
      <c r="AK575" s="415"/>
      <c r="AL575" s="415"/>
      <c r="AM575" s="415"/>
      <c r="AN575" s="415"/>
      <c r="AO575" s="415"/>
      <c r="AP575" s="415"/>
      <c r="AQ575" s="415"/>
      <c r="AR575" s="415"/>
      <c r="AS575" s="415"/>
      <c r="AT575" s="415"/>
      <c r="AU575" s="415"/>
      <c r="AV575" s="415"/>
      <c r="AW575" s="415"/>
      <c r="AX575" s="415"/>
      <c r="AY575" s="415"/>
      <c r="BA575" s="417"/>
      <c r="BB575" s="494"/>
      <c r="BC575" s="417"/>
      <c r="BD575" s="417"/>
      <c r="BE575" s="417"/>
      <c r="BF575" s="417"/>
      <c r="BG575" s="417"/>
      <c r="BH575" s="417"/>
      <c r="BI575" s="417"/>
      <c r="BJ575" s="417"/>
      <c r="BK575" s="417"/>
      <c r="BL575" s="417"/>
      <c r="BM575" s="417"/>
      <c r="BN575" s="417"/>
      <c r="BO575" s="417"/>
      <c r="BP575" s="417"/>
      <c r="BQ575" s="417"/>
    </row>
    <row r="576" s="422" customFormat="true" ht="25.15" customHeight="true" x14ac:dyDescent="0.2">
      <c r="C576" s="1152"/>
      <c r="D576" s="1151"/>
      <c r="E576" s="727"/>
      <c r="F576" s="727"/>
      <c r="G576" s="727"/>
      <c r="H576" s="1152"/>
      <c r="I576" s="1151"/>
      <c r="J576" s="727"/>
      <c r="K576" s="727"/>
      <c r="L576" s="727"/>
      <c r="M576" s="1152"/>
      <c r="N576" s="1151"/>
      <c r="O576" s="727"/>
      <c r="P576" s="727"/>
      <c r="Q576" s="727"/>
      <c r="R576" s="415"/>
      <c r="S576" s="415"/>
      <c r="T576" s="415"/>
      <c r="U576" s="415"/>
      <c r="V576" s="415"/>
      <c r="W576" s="415"/>
      <c r="X576" s="415"/>
      <c r="Y576" s="415"/>
      <c r="Z576" s="415"/>
      <c r="AA576" s="415"/>
      <c r="AB576" s="415"/>
      <c r="AC576" s="415"/>
      <c r="AD576" s="415"/>
      <c r="AE576" s="415"/>
      <c r="AF576" s="415"/>
      <c r="AG576" s="415"/>
      <c r="AH576" s="415"/>
      <c r="AI576" s="415"/>
      <c r="AJ576" s="415"/>
      <c r="AK576" s="415"/>
      <c r="AL576" s="415"/>
      <c r="AM576" s="415"/>
      <c r="AN576" s="415"/>
      <c r="AO576" s="415"/>
      <c r="AP576" s="415"/>
      <c r="AQ576" s="415"/>
      <c r="AR576" s="415"/>
      <c r="AS576" s="415"/>
      <c r="AT576" s="415"/>
      <c r="AU576" s="415"/>
      <c r="AV576" s="415"/>
      <c r="AW576" s="415"/>
      <c r="AX576" s="415"/>
      <c r="AY576" s="415"/>
      <c r="BA576" s="417"/>
      <c r="BB576" s="494"/>
      <c r="BC576" s="417"/>
      <c r="BD576" s="417"/>
      <c r="BE576" s="417"/>
      <c r="BF576" s="417"/>
      <c r="BG576" s="417"/>
      <c r="BH576" s="417"/>
      <c r="BI576" s="417"/>
      <c r="BJ576" s="417"/>
      <c r="BK576" s="417"/>
      <c r="BL576" s="417"/>
      <c r="BM576" s="417"/>
      <c r="BN576" s="417"/>
      <c r="BO576" s="417"/>
      <c r="BP576" s="417"/>
      <c r="BQ576" s="417"/>
    </row>
    <row r="577" s="422" customFormat="true" ht="25.15" customHeight="true" x14ac:dyDescent="0.2">
      <c r="C577" s="1152"/>
      <c r="D577" s="1151"/>
      <c r="E577" s="727"/>
      <c r="F577" s="727"/>
      <c r="G577" s="727"/>
      <c r="H577" s="1152"/>
      <c r="I577" s="1151"/>
      <c r="J577" s="727"/>
      <c r="K577" s="727"/>
      <c r="L577" s="727"/>
      <c r="M577" s="1152"/>
      <c r="N577" s="1151"/>
      <c r="O577" s="727"/>
      <c r="P577" s="727"/>
      <c r="Q577" s="727"/>
      <c r="R577" s="415"/>
      <c r="S577" s="415"/>
      <c r="T577" s="415"/>
      <c r="U577" s="415"/>
      <c r="V577" s="415"/>
      <c r="W577" s="415"/>
      <c r="X577" s="415"/>
      <c r="Y577" s="415"/>
      <c r="Z577" s="415"/>
      <c r="AA577" s="415"/>
      <c r="AB577" s="415"/>
      <c r="AC577" s="415"/>
      <c r="AD577" s="415"/>
      <c r="AE577" s="415"/>
      <c r="AF577" s="415"/>
      <c r="AG577" s="415"/>
      <c r="AH577" s="415"/>
      <c r="AI577" s="415"/>
      <c r="AJ577" s="415"/>
      <c r="AK577" s="415"/>
      <c r="AL577" s="415"/>
      <c r="AM577" s="415"/>
      <c r="AN577" s="415"/>
      <c r="AO577" s="415"/>
      <c r="AP577" s="415"/>
      <c r="AQ577" s="415"/>
      <c r="AR577" s="415"/>
      <c r="AS577" s="415"/>
      <c r="AT577" s="415"/>
      <c r="AU577" s="415"/>
      <c r="AV577" s="415"/>
      <c r="AW577" s="415"/>
      <c r="AX577" s="415"/>
      <c r="AY577" s="415"/>
      <c r="BA577" s="417"/>
      <c r="BB577" s="494"/>
      <c r="BC577" s="417"/>
      <c r="BD577" s="417"/>
      <c r="BE577" s="417"/>
      <c r="BF577" s="417"/>
      <c r="BG577" s="417"/>
      <c r="BH577" s="417"/>
      <c r="BI577" s="417"/>
      <c r="BJ577" s="417"/>
      <c r="BK577" s="417"/>
      <c r="BL577" s="417"/>
      <c r="BM577" s="417"/>
      <c r="BN577" s="417"/>
      <c r="BO577" s="417"/>
      <c r="BP577" s="417"/>
      <c r="BQ577" s="417"/>
    </row>
    <row r="578" s="422" customFormat="true" ht="25.15" customHeight="true" x14ac:dyDescent="0.2">
      <c r="C578" s="1152"/>
      <c r="D578" s="1151"/>
      <c r="E578" s="727"/>
      <c r="F578" s="727"/>
      <c r="G578" s="727"/>
      <c r="H578" s="1152"/>
      <c r="I578" s="1151"/>
      <c r="J578" s="727"/>
      <c r="K578" s="727"/>
      <c r="L578" s="727"/>
      <c r="M578" s="1152"/>
      <c r="N578" s="1151"/>
      <c r="O578" s="727"/>
      <c r="P578" s="727"/>
      <c r="Q578" s="727"/>
      <c r="R578" s="415"/>
      <c r="S578" s="415"/>
      <c r="T578" s="415"/>
      <c r="U578" s="415"/>
      <c r="V578" s="415"/>
      <c r="W578" s="415"/>
      <c r="X578" s="415"/>
      <c r="Y578" s="415"/>
      <c r="Z578" s="415"/>
      <c r="AA578" s="415"/>
      <c r="AB578" s="415"/>
      <c r="AC578" s="415"/>
      <c r="AD578" s="415"/>
      <c r="AE578" s="415"/>
      <c r="AF578" s="415"/>
      <c r="AG578" s="415"/>
      <c r="AH578" s="415"/>
      <c r="AI578" s="415"/>
      <c r="AJ578" s="415"/>
      <c r="AK578" s="415"/>
      <c r="AL578" s="415"/>
      <c r="AM578" s="415"/>
      <c r="AN578" s="415"/>
      <c r="AO578" s="415"/>
      <c r="AP578" s="415"/>
      <c r="AQ578" s="415"/>
      <c r="AR578" s="415"/>
      <c r="AS578" s="415"/>
      <c r="AT578" s="415"/>
      <c r="AU578" s="415"/>
      <c r="AV578" s="415"/>
      <c r="AW578" s="415"/>
      <c r="AX578" s="415"/>
      <c r="AY578" s="415"/>
      <c r="BA578" s="417"/>
      <c r="BB578" s="494"/>
      <c r="BC578" s="417"/>
      <c r="BD578" s="417"/>
      <c r="BE578" s="417"/>
      <c r="BF578" s="417"/>
      <c r="BG578" s="417"/>
      <c r="BH578" s="417"/>
      <c r="BI578" s="417"/>
      <c r="BJ578" s="417"/>
      <c r="BK578" s="417"/>
      <c r="BL578" s="417"/>
      <c r="BM578" s="417"/>
      <c r="BN578" s="417"/>
      <c r="BO578" s="417"/>
      <c r="BP578" s="417"/>
      <c r="BQ578" s="417"/>
    </row>
    <row r="579" s="422" customFormat="true" ht="25.15" customHeight="true" x14ac:dyDescent="0.2">
      <c r="C579" s="1152"/>
      <c r="D579" s="1151"/>
      <c r="E579" s="727"/>
      <c r="F579" s="727"/>
      <c r="G579" s="727"/>
      <c r="H579" s="1152"/>
      <c r="I579" s="1151"/>
      <c r="J579" s="727"/>
      <c r="K579" s="727"/>
      <c r="L579" s="727"/>
      <c r="M579" s="1152"/>
      <c r="N579" s="1151"/>
      <c r="O579" s="727"/>
      <c r="P579" s="727"/>
      <c r="Q579" s="727"/>
      <c r="R579" s="415"/>
      <c r="S579" s="415"/>
      <c r="T579" s="415"/>
      <c r="U579" s="415"/>
      <c r="V579" s="415"/>
      <c r="W579" s="415"/>
      <c r="X579" s="415"/>
      <c r="Y579" s="415"/>
      <c r="Z579" s="415"/>
      <c r="AA579" s="415"/>
      <c r="AB579" s="415"/>
      <c r="AC579" s="415"/>
      <c r="AD579" s="415"/>
      <c r="AE579" s="415"/>
      <c r="AF579" s="415"/>
      <c r="AG579" s="415"/>
      <c r="AH579" s="415"/>
      <c r="AI579" s="415"/>
      <c r="AJ579" s="415"/>
      <c r="AK579" s="415"/>
      <c r="AL579" s="415"/>
      <c r="AM579" s="415"/>
      <c r="AN579" s="415"/>
      <c r="AO579" s="415"/>
      <c r="AP579" s="415"/>
      <c r="AQ579" s="415"/>
      <c r="AR579" s="415"/>
      <c r="AS579" s="415"/>
      <c r="AT579" s="415"/>
      <c r="AU579" s="415"/>
      <c r="AV579" s="415"/>
      <c r="AW579" s="415"/>
      <c r="AX579" s="415"/>
      <c r="AY579" s="415"/>
      <c r="BA579" s="417"/>
      <c r="BB579" s="494"/>
      <c r="BC579" s="417"/>
      <c r="BD579" s="417"/>
      <c r="BE579" s="417"/>
      <c r="BF579" s="417"/>
      <c r="BG579" s="417"/>
      <c r="BH579" s="417"/>
      <c r="BI579" s="417"/>
      <c r="BJ579" s="417"/>
      <c r="BK579" s="417"/>
      <c r="BL579" s="417"/>
      <c r="BM579" s="417"/>
      <c r="BN579" s="417"/>
      <c r="BO579" s="417"/>
      <c r="BP579" s="417"/>
      <c r="BQ579" s="417"/>
    </row>
    <row r="580" s="422" customFormat="true" ht="25.15" customHeight="true" x14ac:dyDescent="0.2">
      <c r="C580" s="1152"/>
      <c r="D580" s="1151"/>
      <c r="E580" s="727"/>
      <c r="F580" s="727"/>
      <c r="G580" s="727"/>
      <c r="H580" s="1152"/>
      <c r="I580" s="1151"/>
      <c r="J580" s="727"/>
      <c r="K580" s="727"/>
      <c r="L580" s="727"/>
      <c r="M580" s="1152"/>
      <c r="N580" s="1151"/>
      <c r="O580" s="727"/>
      <c r="P580" s="727"/>
      <c r="Q580" s="727"/>
      <c r="R580" s="415"/>
      <c r="S580" s="415"/>
      <c r="T580" s="415"/>
      <c r="U580" s="415"/>
      <c r="V580" s="415"/>
      <c r="W580" s="415"/>
      <c r="X580" s="415"/>
      <c r="Y580" s="415"/>
      <c r="Z580" s="415"/>
      <c r="AA580" s="415"/>
      <c r="AB580" s="415"/>
      <c r="AC580" s="415"/>
      <c r="AD580" s="415"/>
      <c r="AE580" s="415"/>
      <c r="AF580" s="415"/>
      <c r="AG580" s="415"/>
      <c r="AH580" s="415"/>
      <c r="AI580" s="415"/>
      <c r="AJ580" s="415"/>
      <c r="AK580" s="415"/>
      <c r="AL580" s="415"/>
      <c r="AM580" s="415"/>
      <c r="AN580" s="415"/>
      <c r="AO580" s="415"/>
      <c r="AP580" s="415"/>
      <c r="AQ580" s="415"/>
      <c r="AR580" s="415"/>
      <c r="AS580" s="415"/>
      <c r="AT580" s="415"/>
      <c r="AU580" s="415"/>
      <c r="AV580" s="415"/>
      <c r="AW580" s="415"/>
      <c r="AX580" s="415"/>
      <c r="AY580" s="415"/>
      <c r="BA580" s="417"/>
      <c r="BB580" s="494"/>
      <c r="BC580" s="417"/>
      <c r="BD580" s="417"/>
      <c r="BE580" s="417"/>
      <c r="BF580" s="417"/>
      <c r="BG580" s="417"/>
      <c r="BH580" s="417"/>
      <c r="BI580" s="417"/>
      <c r="BJ580" s="417"/>
      <c r="BK580" s="417"/>
      <c r="BL580" s="417"/>
      <c r="BM580" s="417"/>
      <c r="BN580" s="417"/>
      <c r="BO580" s="417"/>
      <c r="BP580" s="417"/>
      <c r="BQ580" s="417"/>
    </row>
    <row r="581" s="422" customFormat="true" ht="25.15" customHeight="true" x14ac:dyDescent="0.2">
      <c r="C581" s="1152"/>
      <c r="D581" s="1151"/>
      <c r="E581" s="727"/>
      <c r="F581" s="727"/>
      <c r="G581" s="727"/>
      <c r="H581" s="1152"/>
      <c r="I581" s="1151"/>
      <c r="J581" s="727"/>
      <c r="K581" s="727"/>
      <c r="L581" s="727"/>
      <c r="M581" s="1152"/>
      <c r="N581" s="1151"/>
      <c r="O581" s="727"/>
      <c r="P581" s="727"/>
      <c r="Q581" s="727"/>
      <c r="R581" s="415"/>
      <c r="S581" s="415"/>
      <c r="T581" s="415"/>
      <c r="U581" s="415"/>
      <c r="V581" s="415"/>
      <c r="W581" s="415"/>
      <c r="X581" s="415"/>
      <c r="Y581" s="415"/>
      <c r="Z581" s="415"/>
      <c r="AA581" s="415"/>
      <c r="AB581" s="415"/>
      <c r="AC581" s="415"/>
      <c r="AD581" s="415"/>
      <c r="AE581" s="415"/>
      <c r="AF581" s="415"/>
      <c r="AG581" s="415"/>
      <c r="AH581" s="415"/>
      <c r="AI581" s="415"/>
      <c r="AJ581" s="415"/>
      <c r="AK581" s="415"/>
      <c r="AL581" s="415"/>
      <c r="AM581" s="415"/>
      <c r="AN581" s="415"/>
      <c r="AO581" s="415"/>
      <c r="AP581" s="415"/>
      <c r="AQ581" s="415"/>
      <c r="AR581" s="415"/>
      <c r="AS581" s="415"/>
      <c r="AT581" s="415"/>
      <c r="AU581" s="415"/>
      <c r="AV581" s="415"/>
      <c r="AW581" s="415"/>
      <c r="AX581" s="415"/>
      <c r="AY581" s="415"/>
      <c r="BA581" s="417"/>
      <c r="BB581" s="494"/>
      <c r="BC581" s="417"/>
      <c r="BD581" s="417"/>
      <c r="BE581" s="417"/>
      <c r="BF581" s="417"/>
      <c r="BG581" s="417"/>
      <c r="BH581" s="417"/>
      <c r="BI581" s="417"/>
      <c r="BJ581" s="417"/>
      <c r="BK581" s="417"/>
      <c r="BL581" s="417"/>
      <c r="BM581" s="417"/>
      <c r="BN581" s="417"/>
      <c r="BO581" s="417"/>
      <c r="BP581" s="417"/>
      <c r="BQ581" s="417"/>
    </row>
    <row r="582" s="422" customFormat="true" ht="25.15" customHeight="true" x14ac:dyDescent="0.2">
      <c r="C582" s="1152"/>
      <c r="D582" s="1151"/>
      <c r="E582" s="727"/>
      <c r="F582" s="727"/>
      <c r="G582" s="727"/>
      <c r="H582" s="1152"/>
      <c r="I582" s="1151"/>
      <c r="J582" s="727"/>
      <c r="K582" s="727"/>
      <c r="L582" s="727"/>
      <c r="M582" s="1152"/>
      <c r="N582" s="1151"/>
      <c r="O582" s="727"/>
      <c r="P582" s="727"/>
      <c r="Q582" s="727"/>
      <c r="R582" s="415"/>
      <c r="S582" s="415"/>
      <c r="T582" s="415"/>
      <c r="U582" s="415"/>
      <c r="V582" s="415"/>
      <c r="W582" s="415"/>
      <c r="X582" s="415"/>
      <c r="Y582" s="415"/>
      <c r="Z582" s="415"/>
      <c r="AA582" s="415"/>
      <c r="AB582" s="415"/>
      <c r="AC582" s="415"/>
      <c r="AD582" s="415"/>
      <c r="AE582" s="415"/>
      <c r="AF582" s="415"/>
      <c r="AG582" s="415"/>
      <c r="AH582" s="415"/>
      <c r="AI582" s="415"/>
      <c r="AJ582" s="415"/>
      <c r="AK582" s="415"/>
      <c r="AL582" s="415"/>
      <c r="AM582" s="415"/>
      <c r="AN582" s="415"/>
      <c r="AO582" s="415"/>
      <c r="AP582" s="415"/>
      <c r="AQ582" s="415"/>
      <c r="AR582" s="415"/>
      <c r="AS582" s="415"/>
      <c r="AT582" s="415"/>
      <c r="AU582" s="415"/>
      <c r="AV582" s="415"/>
      <c r="AW582" s="415"/>
      <c r="AX582" s="415"/>
      <c r="AY582" s="415"/>
      <c r="BA582" s="417"/>
      <c r="BB582" s="494"/>
      <c r="BC582" s="417"/>
      <c r="BD582" s="417"/>
      <c r="BE582" s="417"/>
      <c r="BF582" s="417"/>
      <c r="BG582" s="417"/>
      <c r="BH582" s="417"/>
      <c r="BI582" s="417"/>
      <c r="BJ582" s="417"/>
      <c r="BK582" s="417"/>
      <c r="BL582" s="417"/>
      <c r="BM582" s="417"/>
      <c r="BN582" s="417"/>
      <c r="BO582" s="417"/>
      <c r="BP582" s="417"/>
      <c r="BQ582" s="417"/>
    </row>
    <row r="583" s="422" customFormat="true" ht="25.15" customHeight="true" x14ac:dyDescent="0.2">
      <c r="C583" s="1152"/>
      <c r="D583" s="1151"/>
      <c r="E583" s="727"/>
      <c r="F583" s="727"/>
      <c r="G583" s="727"/>
      <c r="H583" s="1152"/>
      <c r="I583" s="1151"/>
      <c r="J583" s="727"/>
      <c r="K583" s="727"/>
      <c r="L583" s="727"/>
      <c r="M583" s="1152"/>
      <c r="N583" s="1151"/>
      <c r="O583" s="727"/>
      <c r="P583" s="727"/>
      <c r="Q583" s="727"/>
      <c r="R583" s="415"/>
      <c r="S583" s="415"/>
      <c r="T583" s="415"/>
      <c r="U583" s="415"/>
      <c r="V583" s="415"/>
      <c r="W583" s="415"/>
      <c r="X583" s="415"/>
      <c r="Y583" s="415"/>
      <c r="Z583" s="415"/>
      <c r="AA583" s="415"/>
      <c r="AB583" s="415"/>
      <c r="AC583" s="415"/>
      <c r="AD583" s="415"/>
      <c r="AE583" s="415"/>
      <c r="AF583" s="415"/>
      <c r="AG583" s="415"/>
      <c r="AH583" s="415"/>
      <c r="AI583" s="415"/>
      <c r="AJ583" s="415"/>
      <c r="AK583" s="415"/>
      <c r="AL583" s="415"/>
      <c r="AM583" s="415"/>
      <c r="AN583" s="415"/>
      <c r="AO583" s="415"/>
      <c r="AP583" s="415"/>
      <c r="AQ583" s="415"/>
      <c r="AR583" s="415"/>
      <c r="AS583" s="415"/>
      <c r="AT583" s="415"/>
      <c r="AU583" s="415"/>
      <c r="AV583" s="415"/>
      <c r="AW583" s="415"/>
      <c r="AX583" s="415"/>
      <c r="AY583" s="415"/>
      <c r="BA583" s="417"/>
      <c r="BB583" s="494"/>
      <c r="BC583" s="417"/>
      <c r="BD583" s="417"/>
      <c r="BE583" s="417"/>
      <c r="BF583" s="417"/>
      <c r="BG583" s="417"/>
      <c r="BH583" s="417"/>
      <c r="BI583" s="417"/>
      <c r="BJ583" s="417"/>
      <c r="BK583" s="417"/>
      <c r="BL583" s="417"/>
      <c r="BM583" s="417"/>
      <c r="BN583" s="417"/>
      <c r="BO583" s="417"/>
      <c r="BP583" s="417"/>
      <c r="BQ583" s="417"/>
    </row>
    <row r="584" s="422" customFormat="true" ht="25.15" customHeight="true" x14ac:dyDescent="0.2">
      <c r="C584" s="1152"/>
      <c r="D584" s="1151"/>
      <c r="E584" s="727"/>
      <c r="F584" s="727"/>
      <c r="G584" s="727"/>
      <c r="H584" s="1152"/>
      <c r="I584" s="1151"/>
      <c r="J584" s="727"/>
      <c r="K584" s="727"/>
      <c r="L584" s="727"/>
      <c r="M584" s="1152"/>
      <c r="N584" s="1151"/>
      <c r="O584" s="727"/>
      <c r="P584" s="727"/>
      <c r="Q584" s="727"/>
      <c r="R584" s="415"/>
      <c r="S584" s="415"/>
      <c r="T584" s="415"/>
      <c r="U584" s="415"/>
      <c r="V584" s="415"/>
      <c r="W584" s="415"/>
      <c r="X584" s="415"/>
      <c r="Y584" s="415"/>
      <c r="Z584" s="415"/>
      <c r="AA584" s="415"/>
      <c r="AB584" s="415"/>
      <c r="AC584" s="415"/>
      <c r="AD584" s="415"/>
      <c r="AE584" s="415"/>
      <c r="AF584" s="415"/>
      <c r="AG584" s="415"/>
      <c r="AH584" s="415"/>
      <c r="AI584" s="415"/>
      <c r="AJ584" s="415"/>
      <c r="AK584" s="415"/>
      <c r="AL584" s="415"/>
      <c r="AM584" s="415"/>
      <c r="AN584" s="415"/>
      <c r="AO584" s="415"/>
      <c r="AP584" s="415"/>
      <c r="AQ584" s="415"/>
      <c r="AR584" s="415"/>
      <c r="AS584" s="415"/>
      <c r="AT584" s="415"/>
      <c r="AU584" s="415"/>
      <c r="AV584" s="415"/>
      <c r="AW584" s="415"/>
      <c r="AX584" s="415"/>
      <c r="AY584" s="415"/>
      <c r="BA584" s="417"/>
      <c r="BB584" s="494"/>
      <c r="BC584" s="417"/>
      <c r="BD584" s="417"/>
      <c r="BE584" s="417"/>
      <c r="BF584" s="417"/>
      <c r="BG584" s="417"/>
      <c r="BH584" s="417"/>
      <c r="BI584" s="417"/>
      <c r="BJ584" s="417"/>
      <c r="BK584" s="417"/>
      <c r="BL584" s="417"/>
      <c r="BM584" s="417"/>
      <c r="BN584" s="417"/>
      <c r="BO584" s="417"/>
      <c r="BP584" s="417"/>
      <c r="BQ584" s="417"/>
    </row>
    <row r="585" s="422" customFormat="true" ht="25.15" customHeight="true" x14ac:dyDescent="0.2">
      <c r="C585" s="1152"/>
      <c r="D585" s="1151"/>
      <c r="E585" s="727"/>
      <c r="F585" s="727"/>
      <c r="G585" s="727"/>
      <c r="H585" s="1152"/>
      <c r="I585" s="1151"/>
      <c r="J585" s="727"/>
      <c r="K585" s="727"/>
      <c r="L585" s="727"/>
      <c r="M585" s="1152"/>
      <c r="N585" s="1151"/>
      <c r="O585" s="727"/>
      <c r="P585" s="727"/>
      <c r="Q585" s="727"/>
      <c r="R585" s="415"/>
      <c r="S585" s="415"/>
      <c r="T585" s="415"/>
      <c r="U585" s="415"/>
      <c r="V585" s="415"/>
      <c r="W585" s="415"/>
      <c r="X585" s="415"/>
      <c r="Y585" s="415"/>
      <c r="Z585" s="415"/>
      <c r="AA585" s="415"/>
      <c r="AB585" s="415"/>
      <c r="AC585" s="415"/>
      <c r="AD585" s="415"/>
      <c r="AE585" s="415"/>
      <c r="AF585" s="415"/>
      <c r="AG585" s="415"/>
      <c r="AH585" s="415"/>
      <c r="AI585" s="415"/>
      <c r="AJ585" s="415"/>
      <c r="AK585" s="415"/>
      <c r="AL585" s="415"/>
      <c r="AM585" s="415"/>
      <c r="AN585" s="415"/>
      <c r="AO585" s="415"/>
      <c r="AP585" s="415"/>
      <c r="AQ585" s="415"/>
      <c r="AR585" s="415"/>
      <c r="AS585" s="415"/>
      <c r="AT585" s="415"/>
      <c r="AU585" s="415"/>
      <c r="AV585" s="415"/>
      <c r="AW585" s="415"/>
      <c r="AX585" s="415"/>
      <c r="AY585" s="415"/>
      <c r="BA585" s="417"/>
      <c r="BB585" s="494"/>
      <c r="BC585" s="417"/>
      <c r="BD585" s="417"/>
      <c r="BE585" s="417"/>
      <c r="BF585" s="417"/>
      <c r="BG585" s="417"/>
      <c r="BH585" s="417"/>
      <c r="BI585" s="417"/>
      <c r="BJ585" s="417"/>
      <c r="BK585" s="417"/>
      <c r="BL585" s="417"/>
      <c r="BM585" s="417"/>
      <c r="BN585" s="417"/>
      <c r="BO585" s="417"/>
      <c r="BP585" s="417"/>
      <c r="BQ585" s="417"/>
    </row>
    <row r="586" s="422" customFormat="true" ht="25.15" customHeight="true" x14ac:dyDescent="0.2">
      <c r="C586" s="1152"/>
      <c r="D586" s="1151"/>
      <c r="E586" s="727"/>
      <c r="F586" s="727"/>
      <c r="G586" s="727"/>
      <c r="H586" s="1152"/>
      <c r="I586" s="1151"/>
      <c r="J586" s="727"/>
      <c r="K586" s="727"/>
      <c r="L586" s="727"/>
      <c r="M586" s="1152"/>
      <c r="N586" s="1151"/>
      <c r="O586" s="727"/>
      <c r="P586" s="727"/>
      <c r="Q586" s="727"/>
      <c r="R586" s="415"/>
      <c r="S586" s="415"/>
      <c r="T586" s="415"/>
      <c r="U586" s="415"/>
      <c r="V586" s="415"/>
      <c r="W586" s="415"/>
      <c r="X586" s="415"/>
      <c r="Y586" s="415"/>
      <c r="Z586" s="415"/>
      <c r="AA586" s="415"/>
      <c r="AB586" s="415"/>
      <c r="AC586" s="415"/>
      <c r="AD586" s="415"/>
      <c r="AE586" s="415"/>
      <c r="AF586" s="415"/>
      <c r="AG586" s="415"/>
      <c r="AH586" s="415"/>
      <c r="AI586" s="415"/>
      <c r="AJ586" s="415"/>
      <c r="AK586" s="415"/>
      <c r="AL586" s="415"/>
      <c r="AM586" s="415"/>
      <c r="AN586" s="415"/>
      <c r="AO586" s="415"/>
      <c r="AP586" s="415"/>
      <c r="AQ586" s="415"/>
      <c r="AR586" s="415"/>
      <c r="AS586" s="415"/>
      <c r="AT586" s="415"/>
      <c r="AU586" s="415"/>
      <c r="AV586" s="415"/>
      <c r="AW586" s="415"/>
      <c r="AX586" s="415"/>
      <c r="AY586" s="415"/>
      <c r="BA586" s="417"/>
      <c r="BB586" s="494"/>
      <c r="BC586" s="417"/>
      <c r="BD586" s="417"/>
      <c r="BE586" s="417"/>
      <c r="BF586" s="417"/>
      <c r="BG586" s="417"/>
      <c r="BH586" s="417"/>
      <c r="BI586" s="417"/>
      <c r="BJ586" s="417"/>
      <c r="BK586" s="417"/>
      <c r="BL586" s="417"/>
      <c r="BM586" s="417"/>
      <c r="BN586" s="417"/>
      <c r="BO586" s="417"/>
      <c r="BP586" s="417"/>
      <c r="BQ586" s="417"/>
    </row>
    <row r="587" s="422" customFormat="true" ht="25.15" customHeight="true" x14ac:dyDescent="0.2">
      <c r="C587" s="1152"/>
      <c r="D587" s="1151"/>
      <c r="E587" s="727"/>
      <c r="F587" s="727"/>
      <c r="G587" s="727"/>
      <c r="H587" s="1152"/>
      <c r="I587" s="1151"/>
      <c r="J587" s="727"/>
      <c r="K587" s="727"/>
      <c r="L587" s="727"/>
      <c r="M587" s="1152"/>
      <c r="N587" s="1151"/>
      <c r="O587" s="727"/>
      <c r="P587" s="727"/>
      <c r="Q587" s="727"/>
      <c r="R587" s="415"/>
      <c r="S587" s="415"/>
      <c r="T587" s="415"/>
      <c r="U587" s="415"/>
      <c r="V587" s="415"/>
      <c r="W587" s="415"/>
      <c r="X587" s="415"/>
      <c r="Y587" s="415"/>
      <c r="Z587" s="415"/>
      <c r="AA587" s="415"/>
      <c r="AB587" s="415"/>
      <c r="AC587" s="415"/>
      <c r="AD587" s="415"/>
      <c r="AE587" s="415"/>
      <c r="AF587" s="415"/>
      <c r="AG587" s="415"/>
      <c r="AH587" s="415"/>
      <c r="AI587" s="415"/>
      <c r="AJ587" s="415"/>
      <c r="AK587" s="415"/>
      <c r="AL587" s="415"/>
      <c r="AM587" s="415"/>
      <c r="AN587" s="415"/>
      <c r="AO587" s="415"/>
      <c r="AP587" s="415"/>
      <c r="AQ587" s="415"/>
      <c r="AR587" s="415"/>
      <c r="AS587" s="415"/>
      <c r="AT587" s="415"/>
      <c r="AU587" s="415"/>
      <c r="AV587" s="415"/>
      <c r="AW587" s="415"/>
      <c r="AX587" s="415"/>
      <c r="AY587" s="415"/>
      <c r="BA587" s="417"/>
      <c r="BB587" s="494"/>
      <c r="BC587" s="417"/>
      <c r="BD587" s="417"/>
      <c r="BE587" s="417"/>
      <c r="BF587" s="417"/>
      <c r="BG587" s="417"/>
      <c r="BH587" s="417"/>
      <c r="BI587" s="417"/>
      <c r="BJ587" s="417"/>
      <c r="BK587" s="417"/>
      <c r="BL587" s="417"/>
      <c r="BM587" s="417"/>
      <c r="BN587" s="417"/>
      <c r="BO587" s="417"/>
      <c r="BP587" s="417"/>
      <c r="BQ587" s="417"/>
    </row>
    <row r="588" s="422" customFormat="true" ht="25.15" customHeight="true" x14ac:dyDescent="0.2">
      <c r="C588" s="1152"/>
      <c r="D588" s="1151"/>
      <c r="E588" s="727"/>
      <c r="F588" s="727"/>
      <c r="G588" s="727"/>
      <c r="H588" s="1152"/>
      <c r="I588" s="1151"/>
      <c r="J588" s="727"/>
      <c r="K588" s="727"/>
      <c r="L588" s="727"/>
      <c r="M588" s="1152"/>
      <c r="N588" s="1151"/>
      <c r="O588" s="727"/>
      <c r="P588" s="727"/>
      <c r="Q588" s="727"/>
      <c r="R588" s="415"/>
      <c r="S588" s="415"/>
      <c r="T588" s="415"/>
      <c r="U588" s="415"/>
      <c r="V588" s="415"/>
      <c r="W588" s="415"/>
      <c r="X588" s="415"/>
      <c r="Y588" s="415"/>
      <c r="Z588" s="415"/>
      <c r="AA588" s="415"/>
      <c r="AB588" s="415"/>
      <c r="AC588" s="415"/>
      <c r="AD588" s="415"/>
      <c r="AE588" s="415"/>
      <c r="AF588" s="415"/>
      <c r="AG588" s="415"/>
      <c r="AH588" s="415"/>
      <c r="AI588" s="415"/>
      <c r="AJ588" s="415"/>
      <c r="AK588" s="415"/>
      <c r="AL588" s="415"/>
      <c r="AM588" s="415"/>
      <c r="AN588" s="415"/>
      <c r="AO588" s="415"/>
      <c r="AP588" s="415"/>
      <c r="AQ588" s="415"/>
      <c r="AR588" s="415"/>
      <c r="AS588" s="415"/>
      <c r="AT588" s="415"/>
      <c r="AU588" s="415"/>
      <c r="AV588" s="415"/>
      <c r="AW588" s="415"/>
      <c r="AX588" s="415"/>
      <c r="AY588" s="415"/>
      <c r="BA588" s="417"/>
      <c r="BB588" s="494"/>
      <c r="BC588" s="417"/>
      <c r="BD588" s="417"/>
      <c r="BE588" s="417"/>
      <c r="BF588" s="417"/>
      <c r="BG588" s="417"/>
      <c r="BH588" s="417"/>
      <c r="BI588" s="417"/>
      <c r="BJ588" s="417"/>
      <c r="BK588" s="417"/>
      <c r="BL588" s="417"/>
      <c r="BM588" s="417"/>
      <c r="BN588" s="417"/>
      <c r="BO588" s="417"/>
      <c r="BP588" s="417"/>
      <c r="BQ588" s="417"/>
    </row>
    <row r="589" s="422" customFormat="true" ht="25.15" customHeight="true" x14ac:dyDescent="0.2">
      <c r="C589" s="1152"/>
      <c r="D589" s="1151"/>
      <c r="E589" s="727"/>
      <c r="F589" s="727"/>
      <c r="G589" s="727"/>
      <c r="H589" s="1152"/>
      <c r="I589" s="1151"/>
      <c r="J589" s="727"/>
      <c r="K589" s="727"/>
      <c r="L589" s="727"/>
      <c r="M589" s="1152"/>
      <c r="N589" s="1151"/>
      <c r="O589" s="727"/>
      <c r="P589" s="727"/>
      <c r="Q589" s="727"/>
      <c r="R589" s="415"/>
      <c r="S589" s="415"/>
      <c r="T589" s="415"/>
      <c r="U589" s="415"/>
      <c r="V589" s="415"/>
      <c r="W589" s="415"/>
      <c r="X589" s="415"/>
      <c r="Y589" s="415"/>
      <c r="Z589" s="415"/>
      <c r="AA589" s="415"/>
      <c r="AB589" s="415"/>
      <c r="AC589" s="415"/>
      <c r="AD589" s="415"/>
      <c r="AE589" s="415"/>
      <c r="AF589" s="415"/>
      <c r="AG589" s="415"/>
      <c r="AH589" s="415"/>
      <c r="AI589" s="415"/>
      <c r="AJ589" s="415"/>
      <c r="AK589" s="415"/>
      <c r="AL589" s="415"/>
      <c r="AM589" s="415"/>
      <c r="AN589" s="415"/>
      <c r="AO589" s="415"/>
      <c r="AP589" s="415"/>
      <c r="AQ589" s="415"/>
      <c r="AR589" s="415"/>
      <c r="AS589" s="415"/>
      <c r="AT589" s="415"/>
      <c r="AU589" s="415"/>
      <c r="AV589" s="415"/>
      <c r="AW589" s="415"/>
      <c r="AX589" s="415"/>
      <c r="AY589" s="415"/>
      <c r="BA589" s="417"/>
      <c r="BB589" s="494"/>
      <c r="BC589" s="417"/>
      <c r="BD589" s="417"/>
      <c r="BE589" s="417"/>
      <c r="BF589" s="417"/>
      <c r="BG589" s="417"/>
      <c r="BH589" s="417"/>
      <c r="BI589" s="417"/>
      <c r="BJ589" s="417"/>
      <c r="BK589" s="417"/>
      <c r="BL589" s="417"/>
      <c r="BM589" s="417"/>
      <c r="BN589" s="417"/>
      <c r="BO589" s="417"/>
      <c r="BP589" s="417"/>
      <c r="BQ589" s="417"/>
    </row>
    <row r="590" s="422" customFormat="true" ht="25.15" customHeight="true" x14ac:dyDescent="0.2">
      <c r="C590" s="1152"/>
      <c r="D590" s="1151"/>
      <c r="E590" s="727"/>
      <c r="F590" s="727"/>
      <c r="G590" s="727"/>
      <c r="H590" s="1152"/>
      <c r="I590" s="1151"/>
      <c r="J590" s="727"/>
      <c r="K590" s="727"/>
      <c r="L590" s="727"/>
      <c r="M590" s="1152"/>
      <c r="N590" s="1151"/>
      <c r="O590" s="727"/>
      <c r="P590" s="727"/>
      <c r="Q590" s="727"/>
      <c r="R590" s="415"/>
      <c r="S590" s="415"/>
      <c r="T590" s="415"/>
      <c r="U590" s="415"/>
      <c r="V590" s="415"/>
      <c r="W590" s="415"/>
      <c r="X590" s="415"/>
      <c r="Y590" s="415"/>
      <c r="Z590" s="415"/>
      <c r="AA590" s="415"/>
      <c r="AB590" s="415"/>
      <c r="AC590" s="415"/>
      <c r="AD590" s="415"/>
      <c r="AE590" s="415"/>
      <c r="AF590" s="415"/>
      <c r="AG590" s="415"/>
      <c r="AH590" s="415"/>
      <c r="AI590" s="415"/>
      <c r="AJ590" s="415"/>
      <c r="AK590" s="415"/>
      <c r="AL590" s="415"/>
      <c r="AM590" s="415"/>
      <c r="AN590" s="415"/>
      <c r="AO590" s="415"/>
      <c r="AP590" s="415"/>
      <c r="AQ590" s="415"/>
      <c r="AR590" s="415"/>
      <c r="AS590" s="415"/>
      <c r="AT590" s="415"/>
      <c r="AU590" s="415"/>
      <c r="AV590" s="415"/>
      <c r="AW590" s="415"/>
      <c r="AX590" s="415"/>
      <c r="AY590" s="415"/>
      <c r="BA590" s="417"/>
      <c r="BB590" s="494"/>
      <c r="BC590" s="417"/>
      <c r="BD590" s="417"/>
      <c r="BE590" s="417"/>
      <c r="BF590" s="417"/>
      <c r="BG590" s="417"/>
      <c r="BH590" s="417"/>
      <c r="BI590" s="417"/>
      <c r="BJ590" s="417"/>
      <c r="BK590" s="417"/>
      <c r="BL590" s="417"/>
      <c r="BM590" s="417"/>
      <c r="BN590" s="417"/>
      <c r="BO590" s="417"/>
      <c r="BP590" s="417"/>
      <c r="BQ590" s="417"/>
    </row>
    <row r="591" s="422" customFormat="true" ht="25.15" customHeight="true" x14ac:dyDescent="0.2">
      <c r="C591" s="1152"/>
      <c r="D591" s="1151"/>
      <c r="E591" s="727"/>
      <c r="F591" s="727"/>
      <c r="G591" s="727"/>
      <c r="H591" s="1152"/>
      <c r="I591" s="1151"/>
      <c r="J591" s="727"/>
      <c r="K591" s="727"/>
      <c r="L591" s="727"/>
      <c r="M591" s="1152"/>
      <c r="N591" s="1151"/>
      <c r="O591" s="727"/>
      <c r="P591" s="727"/>
      <c r="Q591" s="727"/>
      <c r="R591" s="415"/>
      <c r="S591" s="415"/>
      <c r="T591" s="415"/>
      <c r="U591" s="415"/>
      <c r="V591" s="415"/>
      <c r="W591" s="415"/>
      <c r="X591" s="415"/>
      <c r="Y591" s="415"/>
      <c r="Z591" s="415"/>
      <c r="AA591" s="415"/>
      <c r="AB591" s="415"/>
      <c r="AC591" s="415"/>
      <c r="AD591" s="415"/>
      <c r="AE591" s="415"/>
      <c r="AF591" s="415"/>
      <c r="AG591" s="415"/>
      <c r="AH591" s="415"/>
      <c r="AI591" s="415"/>
      <c r="AJ591" s="415"/>
      <c r="AK591" s="415"/>
      <c r="AL591" s="415"/>
      <c r="AM591" s="415"/>
      <c r="AN591" s="415"/>
      <c r="AO591" s="415"/>
      <c r="AP591" s="415"/>
      <c r="AQ591" s="415"/>
      <c r="AR591" s="415"/>
      <c r="AS591" s="415"/>
      <c r="AT591" s="415"/>
      <c r="AU591" s="415"/>
      <c r="AV591" s="415"/>
      <c r="AW591" s="415"/>
      <c r="AX591" s="415"/>
      <c r="AY591" s="415"/>
      <c r="BA591" s="417"/>
      <c r="BB591" s="494"/>
      <c r="BC591" s="417"/>
      <c r="BD591" s="417"/>
      <c r="BE591" s="417"/>
      <c r="BF591" s="417"/>
      <c r="BG591" s="417"/>
      <c r="BH591" s="417"/>
      <c r="BI591" s="417"/>
      <c r="BJ591" s="417"/>
      <c r="BK591" s="417"/>
      <c r="BL591" s="417"/>
      <c r="BM591" s="417"/>
      <c r="BN591" s="417"/>
      <c r="BO591" s="417"/>
      <c r="BP591" s="417"/>
      <c r="BQ591" s="417"/>
    </row>
    <row r="592" s="422" customFormat="true" ht="25.15" customHeight="true" x14ac:dyDescent="0.2">
      <c r="C592" s="1152"/>
      <c r="D592" s="1151"/>
      <c r="E592" s="727"/>
      <c r="F592" s="727"/>
      <c r="G592" s="727"/>
      <c r="H592" s="1152"/>
      <c r="I592" s="1151"/>
      <c r="J592" s="727"/>
      <c r="K592" s="727"/>
      <c r="L592" s="727"/>
      <c r="M592" s="1152"/>
      <c r="N592" s="1151"/>
      <c r="O592" s="727"/>
      <c r="P592" s="727"/>
      <c r="Q592" s="727"/>
      <c r="R592" s="415"/>
      <c r="S592" s="415"/>
      <c r="T592" s="415"/>
      <c r="U592" s="415"/>
      <c r="V592" s="415"/>
      <c r="W592" s="415"/>
      <c r="X592" s="415"/>
      <c r="Y592" s="415"/>
      <c r="Z592" s="415"/>
      <c r="AA592" s="415"/>
      <c r="AB592" s="415"/>
      <c r="AC592" s="415"/>
      <c r="AD592" s="415"/>
      <c r="AE592" s="415"/>
      <c r="AF592" s="415"/>
      <c r="AG592" s="415"/>
      <c r="AH592" s="415"/>
      <c r="AI592" s="415"/>
      <c r="AJ592" s="415"/>
      <c r="AK592" s="415"/>
      <c r="AL592" s="415"/>
      <c r="AM592" s="415"/>
      <c r="AN592" s="415"/>
      <c r="AO592" s="415"/>
      <c r="AP592" s="415"/>
      <c r="AQ592" s="415"/>
      <c r="AR592" s="415"/>
      <c r="AS592" s="415"/>
      <c r="AT592" s="415"/>
      <c r="AU592" s="415"/>
      <c r="AV592" s="415"/>
      <c r="AW592" s="415"/>
      <c r="AX592" s="415"/>
      <c r="AY592" s="415"/>
      <c r="BA592" s="417"/>
      <c r="BB592" s="494"/>
      <c r="BC592" s="417"/>
      <c r="BD592" s="417"/>
      <c r="BE592" s="417"/>
      <c r="BF592" s="417"/>
      <c r="BG592" s="417"/>
      <c r="BH592" s="417"/>
      <c r="BI592" s="417"/>
      <c r="BJ592" s="417"/>
      <c r="BK592" s="417"/>
      <c r="BL592" s="417"/>
      <c r="BM592" s="417"/>
      <c r="BN592" s="417"/>
      <c r="BO592" s="417"/>
      <c r="BP592" s="417"/>
      <c r="BQ592" s="417"/>
    </row>
    <row r="593" s="422" customFormat="true" ht="25.15" customHeight="true" x14ac:dyDescent="0.2">
      <c r="C593" s="1152"/>
      <c r="D593" s="1151"/>
      <c r="E593" s="727"/>
      <c r="F593" s="727"/>
      <c r="G593" s="727"/>
      <c r="H593" s="1152"/>
      <c r="I593" s="1151"/>
      <c r="J593" s="727"/>
      <c r="K593" s="727"/>
      <c r="L593" s="727"/>
      <c r="M593" s="1152"/>
      <c r="N593" s="1151"/>
      <c r="O593" s="727"/>
      <c r="P593" s="727"/>
      <c r="Q593" s="727"/>
      <c r="R593" s="415"/>
      <c r="S593" s="415"/>
      <c r="T593" s="415"/>
      <c r="U593" s="415"/>
      <c r="V593" s="415"/>
      <c r="W593" s="415"/>
      <c r="X593" s="415"/>
      <c r="Y593" s="415"/>
      <c r="Z593" s="415"/>
      <c r="AA593" s="415"/>
      <c r="AB593" s="415"/>
      <c r="AC593" s="415"/>
      <c r="AD593" s="415"/>
      <c r="AE593" s="415"/>
      <c r="AF593" s="415"/>
      <c r="AG593" s="415"/>
      <c r="AH593" s="415"/>
      <c r="AI593" s="415"/>
      <c r="AJ593" s="415"/>
      <c r="AK593" s="415"/>
      <c r="AL593" s="415"/>
      <c r="AM593" s="415"/>
      <c r="AN593" s="415"/>
      <c r="AO593" s="415"/>
      <c r="AP593" s="415"/>
      <c r="AQ593" s="415"/>
      <c r="AR593" s="415"/>
      <c r="AS593" s="415"/>
      <c r="AT593" s="415"/>
      <c r="AU593" s="415"/>
      <c r="AV593" s="415"/>
      <c r="AW593" s="415"/>
      <c r="AX593" s="415"/>
      <c r="AY593" s="415"/>
      <c r="BA593" s="417"/>
      <c r="BB593" s="494"/>
      <c r="BC593" s="417"/>
      <c r="BD593" s="417"/>
      <c r="BE593" s="417"/>
      <c r="BF593" s="417"/>
      <c r="BG593" s="417"/>
      <c r="BH593" s="417"/>
      <c r="BI593" s="417"/>
      <c r="BJ593" s="417"/>
      <c r="BK593" s="417"/>
      <c r="BL593" s="417"/>
      <c r="BM593" s="417"/>
      <c r="BN593" s="417"/>
      <c r="BO593" s="417"/>
      <c r="BP593" s="417"/>
      <c r="BQ593" s="417"/>
    </row>
    <row r="594" s="422" customFormat="true" ht="25.15" customHeight="true" x14ac:dyDescent="0.2">
      <c r="C594" s="1152"/>
      <c r="D594" s="1151"/>
      <c r="E594" s="727"/>
      <c r="F594" s="727"/>
      <c r="G594" s="727"/>
      <c r="H594" s="1152"/>
      <c r="I594" s="1151"/>
      <c r="J594" s="727"/>
      <c r="K594" s="727"/>
      <c r="L594" s="727"/>
      <c r="M594" s="1152"/>
      <c r="N594" s="1151"/>
      <c r="O594" s="727"/>
      <c r="P594" s="727"/>
      <c r="Q594" s="727"/>
      <c r="R594" s="415"/>
      <c r="S594" s="415"/>
      <c r="T594" s="415"/>
      <c r="U594" s="415"/>
      <c r="V594" s="415"/>
      <c r="W594" s="415"/>
      <c r="X594" s="415"/>
      <c r="Y594" s="415"/>
      <c r="Z594" s="415"/>
      <c r="AA594" s="415"/>
      <c r="AB594" s="415"/>
      <c r="AC594" s="415"/>
      <c r="AD594" s="415"/>
      <c r="AE594" s="415"/>
      <c r="AF594" s="415"/>
      <c r="AG594" s="415"/>
      <c r="AH594" s="415"/>
      <c r="AI594" s="415"/>
      <c r="AJ594" s="415"/>
      <c r="AK594" s="415"/>
      <c r="AL594" s="415"/>
      <c r="AM594" s="415"/>
      <c r="AN594" s="415"/>
      <c r="AO594" s="415"/>
      <c r="AP594" s="415"/>
      <c r="AQ594" s="415"/>
      <c r="AR594" s="415"/>
      <c r="AS594" s="415"/>
      <c r="AT594" s="415"/>
      <c r="AU594" s="415"/>
      <c r="AV594" s="415"/>
      <c r="AW594" s="415"/>
      <c r="AX594" s="415"/>
      <c r="AY594" s="415"/>
      <c r="BA594" s="417"/>
      <c r="BB594" s="494"/>
      <c r="BC594" s="417"/>
      <c r="BD594" s="417"/>
      <c r="BE594" s="417"/>
      <c r="BF594" s="417"/>
      <c r="BG594" s="417"/>
      <c r="BH594" s="417"/>
      <c r="BI594" s="417"/>
      <c r="BJ594" s="417"/>
      <c r="BK594" s="417"/>
      <c r="BL594" s="417"/>
      <c r="BM594" s="417"/>
      <c r="BN594" s="417"/>
      <c r="BO594" s="417"/>
      <c r="BP594" s="417"/>
      <c r="BQ594" s="417"/>
    </row>
    <row r="595" s="422" customFormat="true" ht="25.15" customHeight="true" x14ac:dyDescent="0.2">
      <c r="C595" s="1152"/>
      <c r="D595" s="1151"/>
      <c r="E595" s="727"/>
      <c r="F595" s="727"/>
      <c r="G595" s="727"/>
      <c r="H595" s="1152"/>
      <c r="I595" s="1151"/>
      <c r="J595" s="727"/>
      <c r="K595" s="727"/>
      <c r="L595" s="727"/>
      <c r="M595" s="1152"/>
      <c r="N595" s="1151"/>
      <c r="O595" s="727"/>
      <c r="P595" s="727"/>
      <c r="Q595" s="727"/>
      <c r="R595" s="415"/>
      <c r="S595" s="415"/>
      <c r="T595" s="415"/>
      <c r="U595" s="415"/>
      <c r="V595" s="415"/>
      <c r="W595" s="415"/>
      <c r="X595" s="415"/>
      <c r="Y595" s="415"/>
      <c r="Z595" s="415"/>
      <c r="AA595" s="415"/>
      <c r="AB595" s="415"/>
      <c r="AC595" s="415"/>
      <c r="AD595" s="415"/>
      <c r="AE595" s="415"/>
      <c r="AF595" s="415"/>
      <c r="AG595" s="415"/>
      <c r="AH595" s="415"/>
      <c r="AI595" s="415"/>
      <c r="AJ595" s="415"/>
      <c r="AK595" s="415"/>
      <c r="AL595" s="415"/>
      <c r="AM595" s="415"/>
      <c r="AN595" s="415"/>
      <c r="AO595" s="415"/>
      <c r="AP595" s="415"/>
      <c r="AQ595" s="415"/>
      <c r="AR595" s="415"/>
      <c r="AS595" s="415"/>
      <c r="AT595" s="415"/>
      <c r="AU595" s="415"/>
      <c r="AV595" s="415"/>
      <c r="AW595" s="415"/>
      <c r="AX595" s="415"/>
      <c r="AY595" s="415"/>
      <c r="BA595" s="417"/>
      <c r="BB595" s="494"/>
      <c r="BC595" s="417"/>
      <c r="BD595" s="417"/>
      <c r="BE595" s="417"/>
      <c r="BF595" s="417"/>
      <c r="BG595" s="417"/>
      <c r="BH595" s="417"/>
      <c r="BI595" s="417"/>
      <c r="BJ595" s="417"/>
      <c r="BK595" s="417"/>
      <c r="BL595" s="417"/>
      <c r="BM595" s="417"/>
      <c r="BN595" s="417"/>
      <c r="BO595" s="417"/>
      <c r="BP595" s="417"/>
      <c r="BQ595" s="417"/>
    </row>
    <row r="596" s="422" customFormat="true" ht="25.15" customHeight="true" x14ac:dyDescent="0.2">
      <c r="C596" s="1152"/>
      <c r="D596" s="1151"/>
      <c r="E596" s="727"/>
      <c r="F596" s="727"/>
      <c r="G596" s="727"/>
      <c r="H596" s="1152"/>
      <c r="I596" s="1151"/>
      <c r="J596" s="727"/>
      <c r="K596" s="727"/>
      <c r="L596" s="727"/>
      <c r="M596" s="1152"/>
      <c r="N596" s="1151"/>
      <c r="O596" s="727"/>
      <c r="P596" s="727"/>
      <c r="Q596" s="727"/>
      <c r="R596" s="415"/>
      <c r="S596" s="415"/>
      <c r="T596" s="415"/>
      <c r="U596" s="415"/>
      <c r="V596" s="415"/>
      <c r="W596" s="415"/>
      <c r="X596" s="415"/>
      <c r="Y596" s="415"/>
      <c r="Z596" s="415"/>
      <c r="AA596" s="415"/>
      <c r="AB596" s="415"/>
      <c r="AC596" s="415"/>
      <c r="AD596" s="415"/>
      <c r="AE596" s="415"/>
      <c r="AF596" s="415"/>
      <c r="AG596" s="415"/>
      <c r="AH596" s="415"/>
      <c r="AI596" s="415"/>
      <c r="AJ596" s="415"/>
      <c r="AK596" s="415"/>
      <c r="AL596" s="415"/>
      <c r="AM596" s="415"/>
      <c r="AN596" s="415"/>
      <c r="AO596" s="415"/>
      <c r="AP596" s="415"/>
      <c r="AQ596" s="415"/>
      <c r="AR596" s="415"/>
      <c r="AS596" s="415"/>
      <c r="AT596" s="415"/>
      <c r="AU596" s="415"/>
      <c r="AV596" s="415"/>
      <c r="AW596" s="415"/>
      <c r="AX596" s="415"/>
      <c r="AY596" s="415"/>
      <c r="BA596" s="417"/>
      <c r="BB596" s="494"/>
      <c r="BC596" s="417"/>
      <c r="BD596" s="417"/>
      <c r="BE596" s="417"/>
      <c r="BF596" s="417"/>
      <c r="BG596" s="417"/>
      <c r="BH596" s="417"/>
      <c r="BI596" s="417"/>
      <c r="BJ596" s="417"/>
      <c r="BK596" s="417"/>
      <c r="BL596" s="417"/>
      <c r="BM596" s="417"/>
      <c r="BN596" s="417"/>
      <c r="BO596" s="417"/>
      <c r="BP596" s="417"/>
      <c r="BQ596" s="417"/>
    </row>
    <row r="597" s="422" customFormat="true" ht="25.15" customHeight="true" x14ac:dyDescent="0.2">
      <c r="C597" s="1152"/>
      <c r="D597" s="1151"/>
      <c r="E597" s="727"/>
      <c r="F597" s="727"/>
      <c r="G597" s="727"/>
      <c r="H597" s="1152"/>
      <c r="I597" s="1151"/>
      <c r="J597" s="727"/>
      <c r="K597" s="727"/>
      <c r="L597" s="727"/>
      <c r="M597" s="1152"/>
      <c r="N597" s="1151"/>
      <c r="O597" s="727"/>
      <c r="P597" s="727"/>
      <c r="Q597" s="727"/>
      <c r="R597" s="415"/>
      <c r="S597" s="415"/>
      <c r="T597" s="415"/>
      <c r="U597" s="415"/>
      <c r="V597" s="415"/>
      <c r="W597" s="415"/>
      <c r="X597" s="415"/>
      <c r="Y597" s="415"/>
      <c r="Z597" s="415"/>
      <c r="AA597" s="415"/>
      <c r="AB597" s="415"/>
      <c r="AC597" s="415"/>
      <c r="AD597" s="415"/>
      <c r="AE597" s="415"/>
      <c r="AF597" s="415"/>
      <c r="AG597" s="415"/>
      <c r="AH597" s="415"/>
      <c r="AI597" s="415"/>
      <c r="AJ597" s="415"/>
      <c r="AK597" s="415"/>
      <c r="AL597" s="415"/>
      <c r="AM597" s="415"/>
      <c r="AN597" s="415"/>
      <c r="AO597" s="415"/>
      <c r="AP597" s="415"/>
      <c r="AQ597" s="415"/>
      <c r="AR597" s="415"/>
      <c r="AS597" s="415"/>
      <c r="AT597" s="415"/>
      <c r="AU597" s="415"/>
      <c r="AV597" s="415"/>
      <c r="AW597" s="415"/>
      <c r="AX597" s="415"/>
      <c r="AY597" s="415"/>
      <c r="BA597" s="417"/>
      <c r="BB597" s="494"/>
      <c r="BC597" s="417"/>
      <c r="BD597" s="417"/>
      <c r="BE597" s="417"/>
      <c r="BF597" s="417"/>
      <c r="BG597" s="417"/>
      <c r="BH597" s="417"/>
      <c r="BI597" s="417"/>
      <c r="BJ597" s="417"/>
      <c r="BK597" s="417"/>
      <c r="BL597" s="417"/>
      <c r="BM597" s="417"/>
      <c r="BN597" s="417"/>
      <c r="BO597" s="417"/>
      <c r="BP597" s="417"/>
      <c r="BQ597" s="417"/>
    </row>
    <row r="598" s="422" customFormat="true" ht="25.15" customHeight="true" x14ac:dyDescent="0.2">
      <c r="C598" s="1152"/>
      <c r="D598" s="1151"/>
      <c r="E598" s="727"/>
      <c r="F598" s="727"/>
      <c r="G598" s="727"/>
      <c r="H598" s="1152"/>
      <c r="I598" s="1151"/>
      <c r="J598" s="727"/>
      <c r="K598" s="727"/>
      <c r="L598" s="727"/>
      <c r="M598" s="1152"/>
      <c r="N598" s="1151"/>
      <c r="O598" s="727"/>
      <c r="P598" s="727"/>
      <c r="Q598" s="727"/>
      <c r="R598" s="415"/>
      <c r="S598" s="415"/>
      <c r="T598" s="415"/>
      <c r="U598" s="415"/>
      <c r="V598" s="415"/>
      <c r="W598" s="415"/>
      <c r="X598" s="415"/>
      <c r="Y598" s="415"/>
      <c r="Z598" s="415"/>
      <c r="AA598" s="415"/>
      <c r="AB598" s="415"/>
      <c r="AC598" s="415"/>
      <c r="AD598" s="415"/>
      <c r="AE598" s="415"/>
      <c r="AF598" s="415"/>
      <c r="AG598" s="415"/>
      <c r="AH598" s="415"/>
      <c r="AI598" s="415"/>
      <c r="AJ598" s="415"/>
      <c r="AK598" s="415"/>
      <c r="AL598" s="415"/>
      <c r="AM598" s="415"/>
      <c r="AN598" s="415"/>
      <c r="AO598" s="415"/>
      <c r="AP598" s="415"/>
      <c r="AQ598" s="415"/>
      <c r="AR598" s="415"/>
      <c r="AS598" s="415"/>
      <c r="AT598" s="415"/>
      <c r="AU598" s="415"/>
      <c r="AV598" s="415"/>
      <c r="AW598" s="415"/>
      <c r="AX598" s="415"/>
      <c r="AY598" s="415"/>
      <c r="BA598" s="417"/>
      <c r="BB598" s="494"/>
      <c r="BC598" s="417"/>
      <c r="BD598" s="417"/>
      <c r="BE598" s="417"/>
      <c r="BF598" s="417"/>
      <c r="BG598" s="417"/>
      <c r="BH598" s="417"/>
      <c r="BI598" s="417"/>
      <c r="BJ598" s="417"/>
      <c r="BK598" s="417"/>
      <c r="BL598" s="417"/>
      <c r="BM598" s="417"/>
      <c r="BN598" s="417"/>
      <c r="BO598" s="417"/>
      <c r="BP598" s="417"/>
      <c r="BQ598" s="417"/>
    </row>
    <row r="599" s="422" customFormat="true" ht="25.15" customHeight="true" x14ac:dyDescent="0.2">
      <c r="C599" s="1152"/>
      <c r="D599" s="1151"/>
      <c r="E599" s="727"/>
      <c r="F599" s="727"/>
      <c r="G599" s="727"/>
      <c r="H599" s="1152"/>
      <c r="I599" s="1151"/>
      <c r="J599" s="727"/>
      <c r="K599" s="727"/>
      <c r="L599" s="727"/>
      <c r="M599" s="1152"/>
      <c r="N599" s="1151"/>
      <c r="O599" s="727"/>
      <c r="P599" s="727"/>
      <c r="Q599" s="727"/>
      <c r="R599" s="415"/>
      <c r="S599" s="415"/>
      <c r="T599" s="415"/>
      <c r="U599" s="415"/>
      <c r="V599" s="415"/>
      <c r="W599" s="415"/>
      <c r="X599" s="415"/>
      <c r="Y599" s="415"/>
      <c r="Z599" s="415"/>
      <c r="AA599" s="415"/>
      <c r="AB599" s="415"/>
      <c r="AC599" s="415"/>
      <c r="AD599" s="415"/>
      <c r="AE599" s="415"/>
      <c r="AF599" s="415"/>
      <c r="AG599" s="415"/>
      <c r="AH599" s="415"/>
      <c r="AI599" s="415"/>
      <c r="AJ599" s="415"/>
      <c r="AK599" s="415"/>
      <c r="AL599" s="415"/>
      <c r="AM599" s="415"/>
      <c r="AN599" s="415"/>
      <c r="AO599" s="415"/>
      <c r="AP599" s="415"/>
      <c r="AQ599" s="415"/>
      <c r="AR599" s="415"/>
      <c r="AS599" s="415"/>
      <c r="AT599" s="415"/>
      <c r="AU599" s="415"/>
      <c r="AV599" s="415"/>
      <c r="AW599" s="415"/>
      <c r="AX599" s="415"/>
      <c r="AY599" s="415"/>
      <c r="BA599" s="417"/>
      <c r="BB599" s="494"/>
      <c r="BC599" s="417"/>
      <c r="BD599" s="417"/>
      <c r="BE599" s="417"/>
      <c r="BF599" s="417"/>
      <c r="BG599" s="417"/>
      <c r="BH599" s="417"/>
      <c r="BI599" s="417"/>
      <c r="BJ599" s="417"/>
      <c r="BK599" s="417"/>
      <c r="BL599" s="417"/>
      <c r="BM599" s="417"/>
      <c r="BN599" s="417"/>
      <c r="BO599" s="417"/>
      <c r="BP599" s="417"/>
      <c r="BQ599" s="417"/>
    </row>
    <row r="600" s="422" customFormat="true" ht="25.15" customHeight="true" x14ac:dyDescent="0.2">
      <c r="C600" s="1152"/>
      <c r="D600" s="1151"/>
      <c r="E600" s="727"/>
      <c r="F600" s="727"/>
      <c r="G600" s="727"/>
      <c r="H600" s="1152"/>
      <c r="I600" s="1151"/>
      <c r="J600" s="727"/>
      <c r="K600" s="727"/>
      <c r="L600" s="727"/>
      <c r="M600" s="1152"/>
      <c r="N600" s="1151"/>
      <c r="O600" s="727"/>
      <c r="P600" s="727"/>
      <c r="Q600" s="727"/>
      <c r="R600" s="415"/>
      <c r="S600" s="415"/>
      <c r="T600" s="415"/>
      <c r="U600" s="415"/>
      <c r="V600" s="415"/>
      <c r="W600" s="415"/>
      <c r="X600" s="415"/>
      <c r="Y600" s="415"/>
      <c r="Z600" s="415"/>
      <c r="AA600" s="415"/>
      <c r="AB600" s="415"/>
      <c r="AC600" s="415"/>
      <c r="AD600" s="415"/>
      <c r="AE600" s="415"/>
      <c r="AF600" s="415"/>
      <c r="AG600" s="415"/>
      <c r="AH600" s="415"/>
      <c r="AI600" s="415"/>
      <c r="AJ600" s="415"/>
      <c r="AK600" s="415"/>
      <c r="AL600" s="415"/>
      <c r="AM600" s="415"/>
      <c r="AN600" s="415"/>
      <c r="AO600" s="415"/>
      <c r="AP600" s="415"/>
      <c r="AQ600" s="415"/>
      <c r="AR600" s="415"/>
      <c r="AS600" s="415"/>
      <c r="AT600" s="415"/>
      <c r="AU600" s="415"/>
      <c r="AV600" s="415"/>
      <c r="AW600" s="415"/>
      <c r="AX600" s="415"/>
      <c r="AY600" s="415"/>
      <c r="BA600" s="417"/>
      <c r="BB600" s="494"/>
      <c r="BC600" s="417"/>
      <c r="BD600" s="417"/>
      <c r="BE600" s="417"/>
      <c r="BF600" s="417"/>
      <c r="BG600" s="417"/>
      <c r="BH600" s="417"/>
      <c r="BI600" s="417"/>
      <c r="BJ600" s="417"/>
      <c r="BK600" s="417"/>
      <c r="BL600" s="417"/>
      <c r="BM600" s="417"/>
      <c r="BN600" s="417"/>
      <c r="BO600" s="417"/>
      <c r="BP600" s="417"/>
      <c r="BQ600" s="417"/>
    </row>
    <row r="601" s="422" customFormat="true" ht="25.15" customHeight="true" x14ac:dyDescent="0.2">
      <c r="C601" s="1152"/>
      <c r="D601" s="1151"/>
      <c r="E601" s="727"/>
      <c r="F601" s="727"/>
      <c r="G601" s="727"/>
      <c r="H601" s="1152"/>
      <c r="I601" s="1151"/>
      <c r="J601" s="727"/>
      <c r="K601" s="727"/>
      <c r="L601" s="727"/>
      <c r="M601" s="1152"/>
      <c r="N601" s="1151"/>
      <c r="O601" s="727"/>
      <c r="P601" s="727"/>
      <c r="Q601" s="727"/>
      <c r="R601" s="415"/>
      <c r="S601" s="415"/>
      <c r="T601" s="415"/>
      <c r="U601" s="415"/>
      <c r="V601" s="415"/>
      <c r="W601" s="415"/>
      <c r="X601" s="415"/>
      <c r="Y601" s="415"/>
      <c r="Z601" s="415"/>
      <c r="AA601" s="415"/>
      <c r="AB601" s="415"/>
      <c r="AC601" s="415"/>
      <c r="AD601" s="415"/>
      <c r="AE601" s="415"/>
      <c r="AF601" s="415"/>
      <c r="AG601" s="415"/>
      <c r="AH601" s="415"/>
      <c r="AI601" s="415"/>
      <c r="AJ601" s="415"/>
      <c r="AK601" s="415"/>
      <c r="AL601" s="415"/>
      <c r="AM601" s="415"/>
      <c r="AN601" s="415"/>
      <c r="AO601" s="415"/>
      <c r="AP601" s="415"/>
      <c r="AQ601" s="415"/>
      <c r="AR601" s="415"/>
      <c r="AS601" s="415"/>
      <c r="AT601" s="415"/>
      <c r="AU601" s="415"/>
      <c r="AV601" s="415"/>
      <c r="AW601" s="415"/>
      <c r="AX601" s="415"/>
      <c r="AY601" s="415"/>
      <c r="BA601" s="417"/>
      <c r="BB601" s="494"/>
      <c r="BC601" s="417"/>
      <c r="BD601" s="417"/>
      <c r="BE601" s="417"/>
      <c r="BF601" s="417"/>
      <c r="BG601" s="417"/>
      <c r="BH601" s="417"/>
      <c r="BI601" s="417"/>
      <c r="BJ601" s="417"/>
      <c r="BK601" s="417"/>
      <c r="BL601" s="417"/>
      <c r="BM601" s="417"/>
      <c r="BN601" s="417"/>
      <c r="BO601" s="417"/>
      <c r="BP601" s="417"/>
      <c r="BQ601" s="417"/>
    </row>
    <row r="602" s="422" customFormat="true" ht="25.15" customHeight="true" x14ac:dyDescent="0.2">
      <c r="C602" s="1152"/>
      <c r="D602" s="1151"/>
      <c r="E602" s="727"/>
      <c r="F602" s="727"/>
      <c r="G602" s="727"/>
      <c r="H602" s="1152"/>
      <c r="I602" s="1151"/>
      <c r="J602" s="727"/>
      <c r="K602" s="727"/>
      <c r="L602" s="727"/>
      <c r="M602" s="1152"/>
      <c r="N602" s="1151"/>
      <c r="O602" s="727"/>
      <c r="P602" s="727"/>
      <c r="Q602" s="727"/>
      <c r="R602" s="415"/>
      <c r="S602" s="415"/>
      <c r="T602" s="415"/>
      <c r="U602" s="415"/>
      <c r="V602" s="415"/>
      <c r="W602" s="415"/>
      <c r="X602" s="415"/>
      <c r="Y602" s="415"/>
      <c r="Z602" s="415"/>
      <c r="AA602" s="415"/>
      <c r="AB602" s="415"/>
      <c r="AC602" s="415"/>
      <c r="AD602" s="415"/>
      <c r="AE602" s="415"/>
      <c r="AF602" s="415"/>
      <c r="AG602" s="415"/>
      <c r="AH602" s="415"/>
      <c r="AI602" s="415"/>
      <c r="AJ602" s="415"/>
      <c r="AK602" s="415"/>
      <c r="AL602" s="415"/>
      <c r="AM602" s="415"/>
      <c r="AN602" s="415"/>
      <c r="AO602" s="415"/>
      <c r="AP602" s="415"/>
      <c r="AQ602" s="415"/>
      <c r="AR602" s="415"/>
      <c r="AS602" s="415"/>
      <c r="AT602" s="415"/>
      <c r="AU602" s="415"/>
      <c r="AV602" s="415"/>
      <c r="AW602" s="415"/>
      <c r="AX602" s="415"/>
      <c r="AY602" s="415"/>
      <c r="BA602" s="417"/>
      <c r="BB602" s="494"/>
      <c r="BC602" s="417"/>
      <c r="BD602" s="417"/>
      <c r="BE602" s="417"/>
      <c r="BF602" s="417"/>
      <c r="BG602" s="417"/>
      <c r="BH602" s="417"/>
      <c r="BI602" s="417"/>
      <c r="BJ602" s="417"/>
      <c r="BK602" s="417"/>
      <c r="BL602" s="417"/>
      <c r="BM602" s="417"/>
      <c r="BN602" s="417"/>
      <c r="BO602" s="417"/>
      <c r="BP602" s="417"/>
      <c r="BQ602" s="417"/>
    </row>
    <row r="603" s="422" customFormat="true" ht="25.15" customHeight="true" x14ac:dyDescent="0.2">
      <c r="C603" s="1152"/>
      <c r="D603" s="1151"/>
      <c r="E603" s="727"/>
      <c r="F603" s="727"/>
      <c r="G603" s="727"/>
      <c r="H603" s="1152"/>
      <c r="I603" s="1151"/>
      <c r="J603" s="727"/>
      <c r="K603" s="727"/>
      <c r="L603" s="727"/>
      <c r="M603" s="1152"/>
      <c r="N603" s="1151"/>
      <c r="O603" s="727"/>
      <c r="P603" s="727"/>
      <c r="Q603" s="727"/>
      <c r="R603" s="415"/>
      <c r="S603" s="415"/>
      <c r="T603" s="415"/>
      <c r="U603" s="415"/>
      <c r="V603" s="415"/>
      <c r="W603" s="415"/>
      <c r="X603" s="415"/>
      <c r="Y603" s="415"/>
      <c r="Z603" s="415"/>
      <c r="AA603" s="415"/>
      <c r="AB603" s="415"/>
      <c r="AC603" s="415"/>
      <c r="AD603" s="415"/>
      <c r="AE603" s="415"/>
      <c r="AF603" s="415"/>
      <c r="AG603" s="415"/>
      <c r="AH603" s="415"/>
      <c r="AI603" s="415"/>
      <c r="AJ603" s="415"/>
      <c r="AK603" s="415"/>
      <c r="AL603" s="415"/>
      <c r="AM603" s="415"/>
      <c r="AN603" s="415"/>
      <c r="AO603" s="415"/>
      <c r="AP603" s="415"/>
      <c r="AQ603" s="415"/>
      <c r="AR603" s="415"/>
      <c r="AS603" s="415"/>
      <c r="AT603" s="415"/>
      <c r="AU603" s="415"/>
      <c r="AV603" s="415"/>
      <c r="AW603" s="415"/>
      <c r="AX603" s="415"/>
      <c r="AY603" s="415"/>
      <c r="BA603" s="417"/>
      <c r="BB603" s="494"/>
      <c r="BC603" s="417"/>
      <c r="BD603" s="417"/>
      <c r="BE603" s="417"/>
      <c r="BF603" s="417"/>
      <c r="BG603" s="417"/>
      <c r="BH603" s="417"/>
      <c r="BI603" s="417"/>
      <c r="BJ603" s="417"/>
      <c r="BK603" s="417"/>
      <c r="BL603" s="417"/>
      <c r="BM603" s="417"/>
      <c r="BN603" s="417"/>
      <c r="BO603" s="417"/>
      <c r="BP603" s="417"/>
      <c r="BQ603" s="417"/>
    </row>
    <row r="604" s="422" customFormat="true" ht="25.15" customHeight="true" x14ac:dyDescent="0.2">
      <c r="C604" s="1152"/>
      <c r="D604" s="1151"/>
      <c r="E604" s="727"/>
      <c r="F604" s="727"/>
      <c r="G604" s="727"/>
      <c r="H604" s="1152"/>
      <c r="I604" s="1151"/>
      <c r="J604" s="727"/>
      <c r="K604" s="727"/>
      <c r="L604" s="727"/>
      <c r="M604" s="1152"/>
      <c r="N604" s="1151"/>
      <c r="O604" s="727"/>
      <c r="P604" s="727"/>
      <c r="Q604" s="727"/>
      <c r="R604" s="415"/>
      <c r="S604" s="415"/>
      <c r="T604" s="415"/>
      <c r="U604" s="415"/>
      <c r="V604" s="415"/>
      <c r="W604" s="415"/>
      <c r="X604" s="415"/>
      <c r="Y604" s="415"/>
      <c r="Z604" s="415"/>
      <c r="AA604" s="415"/>
      <c r="AB604" s="415"/>
      <c r="AC604" s="415"/>
      <c r="AD604" s="415"/>
      <c r="AE604" s="415"/>
      <c r="AF604" s="415"/>
      <c r="AG604" s="415"/>
      <c r="AH604" s="415"/>
      <c r="AI604" s="415"/>
      <c r="AJ604" s="415"/>
      <c r="AK604" s="415"/>
      <c r="AL604" s="415"/>
      <c r="AM604" s="415"/>
      <c r="AN604" s="415"/>
      <c r="AO604" s="415"/>
      <c r="AP604" s="415"/>
      <c r="AQ604" s="415"/>
      <c r="AR604" s="415"/>
      <c r="AS604" s="415"/>
      <c r="AT604" s="415"/>
      <c r="AU604" s="415"/>
      <c r="AV604" s="415"/>
      <c r="AW604" s="415"/>
      <c r="AX604" s="415"/>
      <c r="AY604" s="415"/>
      <c r="BA604" s="418"/>
      <c r="BB604" s="495"/>
      <c r="BC604" s="418"/>
      <c r="BD604" s="418"/>
      <c r="BE604" s="418"/>
      <c r="BF604" s="418"/>
      <c r="BG604" s="418"/>
      <c r="BH604" s="418"/>
      <c r="BI604" s="418"/>
      <c r="BJ604" s="418"/>
      <c r="BK604" s="418"/>
      <c r="BL604" s="418"/>
      <c r="BM604" s="418"/>
      <c r="BN604" s="418"/>
      <c r="BO604" s="418"/>
      <c r="BP604" s="418"/>
      <c r="BQ604" s="418"/>
    </row>
    <row r="605" s="422" customFormat="true" ht="25.15" customHeight="true" x14ac:dyDescent="0.2">
      <c r="C605" s="1152"/>
      <c r="D605" s="1151"/>
      <c r="E605" s="727"/>
      <c r="F605" s="727"/>
      <c r="G605" s="727"/>
      <c r="H605" s="1152"/>
      <c r="I605" s="1151"/>
      <c r="J605" s="727"/>
      <c r="K605" s="727"/>
      <c r="L605" s="727"/>
      <c r="M605" s="1152"/>
      <c r="N605" s="1151"/>
      <c r="O605" s="727"/>
      <c r="P605" s="727"/>
      <c r="Q605" s="727"/>
      <c r="R605" s="415"/>
      <c r="S605" s="415"/>
      <c r="T605" s="415"/>
      <c r="U605" s="415"/>
      <c r="V605" s="415"/>
      <c r="W605" s="415"/>
      <c r="X605" s="415"/>
      <c r="Y605" s="415"/>
      <c r="Z605" s="415"/>
      <c r="AA605" s="415"/>
      <c r="AB605" s="415"/>
      <c r="AC605" s="415"/>
      <c r="AD605" s="415"/>
      <c r="AE605" s="415"/>
      <c r="AF605" s="415"/>
      <c r="AG605" s="415"/>
      <c r="AH605" s="415"/>
      <c r="AI605" s="415"/>
      <c r="AJ605" s="415"/>
      <c r="AK605" s="415"/>
      <c r="AL605" s="415"/>
      <c r="AM605" s="415"/>
      <c r="AN605" s="415"/>
      <c r="AO605" s="415"/>
      <c r="AP605" s="415"/>
      <c r="AQ605" s="415"/>
      <c r="AR605" s="415"/>
      <c r="AS605" s="415"/>
      <c r="AT605" s="415"/>
      <c r="AU605" s="415"/>
      <c r="AV605" s="415"/>
      <c r="AW605" s="415"/>
      <c r="AX605" s="415"/>
      <c r="AY605" s="415"/>
      <c r="BA605" s="418"/>
      <c r="BB605" s="495"/>
      <c r="BC605" s="418"/>
      <c r="BD605" s="418"/>
      <c r="BE605" s="418"/>
      <c r="BF605" s="418"/>
      <c r="BG605" s="418"/>
      <c r="BH605" s="418"/>
      <c r="BI605" s="418"/>
      <c r="BJ605" s="418"/>
      <c r="BK605" s="418"/>
      <c r="BL605" s="418"/>
      <c r="BM605" s="418"/>
      <c r="BN605" s="418"/>
      <c r="BO605" s="418"/>
      <c r="BP605" s="418"/>
      <c r="BQ605" s="418"/>
    </row>
    <row r="606" s="422" customFormat="true" ht="25.15" customHeight="true" x14ac:dyDescent="0.2">
      <c r="C606" s="1152"/>
      <c r="D606" s="1151"/>
      <c r="E606" s="727"/>
      <c r="F606" s="727"/>
      <c r="G606" s="727"/>
      <c r="H606" s="1152"/>
      <c r="I606" s="1151"/>
      <c r="J606" s="727"/>
      <c r="K606" s="727"/>
      <c r="L606" s="727"/>
      <c r="M606" s="1152"/>
      <c r="N606" s="1151"/>
      <c r="O606" s="727"/>
      <c r="P606" s="727"/>
      <c r="Q606" s="727"/>
      <c r="R606" s="415"/>
      <c r="S606" s="415"/>
      <c r="T606" s="415"/>
      <c r="U606" s="415"/>
      <c r="V606" s="415"/>
      <c r="W606" s="415"/>
      <c r="X606" s="415"/>
      <c r="Y606" s="415"/>
      <c r="Z606" s="415"/>
      <c r="AA606" s="415"/>
      <c r="AB606" s="415"/>
      <c r="AC606" s="415"/>
      <c r="AD606" s="415"/>
      <c r="AE606" s="415"/>
      <c r="AF606" s="415"/>
      <c r="AG606" s="415"/>
      <c r="AH606" s="415"/>
      <c r="AI606" s="415"/>
      <c r="AJ606" s="415"/>
      <c r="AK606" s="415"/>
      <c r="AL606" s="415"/>
      <c r="AM606" s="415"/>
      <c r="AN606" s="415"/>
      <c r="AO606" s="415"/>
      <c r="AP606" s="415"/>
      <c r="AQ606" s="415"/>
      <c r="AR606" s="415"/>
      <c r="AS606" s="415"/>
      <c r="AT606" s="415"/>
      <c r="AU606" s="415"/>
      <c r="AV606" s="415"/>
      <c r="AW606" s="415"/>
      <c r="AX606" s="415"/>
      <c r="AY606" s="415"/>
      <c r="BA606" s="418"/>
      <c r="BB606" s="495"/>
      <c r="BC606" s="418"/>
      <c r="BD606" s="418"/>
      <c r="BE606" s="418"/>
      <c r="BF606" s="418"/>
      <c r="BG606" s="418"/>
      <c r="BH606" s="418"/>
      <c r="BI606" s="418"/>
      <c r="BJ606" s="418"/>
      <c r="BK606" s="418"/>
      <c r="BL606" s="418"/>
      <c r="BM606" s="418"/>
      <c r="BN606" s="418"/>
      <c r="BO606" s="418"/>
      <c r="BP606" s="418"/>
      <c r="BQ606" s="418"/>
    </row>
    <row r="607" s="422" customFormat="true" ht="25.15" customHeight="true" x14ac:dyDescent="0.2">
      <c r="C607" s="1152"/>
      <c r="D607" s="1151"/>
      <c r="E607" s="727"/>
      <c r="F607" s="727"/>
      <c r="G607" s="727"/>
      <c r="H607" s="1152"/>
      <c r="I607" s="1151"/>
      <c r="J607" s="727"/>
      <c r="K607" s="727"/>
      <c r="L607" s="727"/>
      <c r="M607" s="1152"/>
      <c r="N607" s="1151"/>
      <c r="O607" s="727"/>
      <c r="P607" s="727"/>
      <c r="Q607" s="727"/>
      <c r="R607" s="415"/>
      <c r="S607" s="415"/>
      <c r="T607" s="415"/>
      <c r="U607" s="415"/>
      <c r="V607" s="415"/>
      <c r="W607" s="415"/>
      <c r="X607" s="415"/>
      <c r="Y607" s="415"/>
      <c r="Z607" s="415"/>
      <c r="AA607" s="415"/>
      <c r="AB607" s="415"/>
      <c r="AC607" s="415"/>
      <c r="AD607" s="415"/>
      <c r="AE607" s="415"/>
      <c r="AF607" s="415"/>
      <c r="AG607" s="415"/>
      <c r="AH607" s="415"/>
      <c r="AI607" s="415"/>
      <c r="AJ607" s="415"/>
      <c r="AK607" s="415"/>
      <c r="AL607" s="415"/>
      <c r="AM607" s="415"/>
      <c r="AN607" s="415"/>
      <c r="AO607" s="415"/>
      <c r="AP607" s="415"/>
      <c r="AQ607" s="415"/>
      <c r="AR607" s="415"/>
      <c r="AS607" s="415"/>
      <c r="AT607" s="415"/>
      <c r="AU607" s="415"/>
      <c r="AV607" s="415"/>
      <c r="AW607" s="415"/>
      <c r="AX607" s="415"/>
      <c r="AY607" s="415"/>
      <c r="BA607" s="418"/>
      <c r="BB607" s="495"/>
      <c r="BC607" s="418"/>
      <c r="BD607" s="418"/>
      <c r="BE607" s="418"/>
      <c r="BF607" s="418"/>
      <c r="BG607" s="418"/>
      <c r="BH607" s="418"/>
      <c r="BI607" s="418"/>
      <c r="BJ607" s="418"/>
      <c r="BK607" s="418"/>
      <c r="BL607" s="418"/>
      <c r="BM607" s="418"/>
      <c r="BN607" s="418"/>
      <c r="BO607" s="418"/>
      <c r="BP607" s="418"/>
      <c r="BQ607" s="418"/>
    </row>
    <row r="608" s="422" customFormat="true" ht="25.15" customHeight="true" x14ac:dyDescent="0.2">
      <c r="C608" s="1152"/>
      <c r="D608" s="1151"/>
      <c r="E608" s="727"/>
      <c r="F608" s="727"/>
      <c r="G608" s="727"/>
      <c r="H608" s="1152"/>
      <c r="I608" s="1151"/>
      <c r="J608" s="727"/>
      <c r="K608" s="727"/>
      <c r="L608" s="727"/>
      <c r="M608" s="1152"/>
      <c r="N608" s="1151"/>
      <c r="O608" s="727"/>
      <c r="P608" s="727"/>
      <c r="Q608" s="727"/>
      <c r="R608" s="415"/>
      <c r="S608" s="415"/>
      <c r="T608" s="415"/>
      <c r="U608" s="415"/>
      <c r="V608" s="415"/>
      <c r="W608" s="415"/>
      <c r="X608" s="415"/>
      <c r="Y608" s="415"/>
      <c r="Z608" s="415"/>
      <c r="AA608" s="415"/>
      <c r="AB608" s="415"/>
      <c r="AC608" s="415"/>
      <c r="AD608" s="415"/>
      <c r="AE608" s="415"/>
      <c r="AF608" s="415"/>
      <c r="AG608" s="415"/>
      <c r="AH608" s="415"/>
      <c r="AI608" s="415"/>
      <c r="AJ608" s="415"/>
      <c r="AK608" s="415"/>
      <c r="AL608" s="415"/>
      <c r="AM608" s="415"/>
      <c r="AN608" s="415"/>
      <c r="AO608" s="415"/>
      <c r="AP608" s="415"/>
      <c r="AQ608" s="415"/>
      <c r="AR608" s="415"/>
      <c r="AS608" s="415"/>
      <c r="AT608" s="415"/>
      <c r="AU608" s="415"/>
      <c r="AV608" s="415"/>
      <c r="AW608" s="415"/>
      <c r="AX608" s="415"/>
      <c r="AY608" s="415"/>
      <c r="BA608" s="418"/>
      <c r="BB608" s="495"/>
      <c r="BC608" s="418"/>
      <c r="BD608" s="418"/>
      <c r="BE608" s="418"/>
      <c r="BF608" s="418"/>
      <c r="BG608" s="418"/>
      <c r="BH608" s="418"/>
      <c r="BI608" s="418"/>
      <c r="BJ608" s="418"/>
      <c r="BK608" s="418"/>
      <c r="BL608" s="418"/>
      <c r="BM608" s="418"/>
      <c r="BN608" s="418"/>
      <c r="BO608" s="418"/>
      <c r="BP608" s="418"/>
      <c r="BQ608" s="418"/>
    </row>
    <row r="609" s="422" customFormat="true" ht="25.15" customHeight="true" x14ac:dyDescent="0.2">
      <c r="C609" s="1152"/>
      <c r="D609" s="1151"/>
      <c r="E609" s="727"/>
      <c r="F609" s="727"/>
      <c r="G609" s="727"/>
      <c r="H609" s="1152"/>
      <c r="I609" s="1151"/>
      <c r="J609" s="727"/>
      <c r="K609" s="727"/>
      <c r="L609" s="727"/>
      <c r="M609" s="1152"/>
      <c r="N609" s="1151"/>
      <c r="O609" s="727"/>
      <c r="P609" s="727"/>
      <c r="Q609" s="727"/>
      <c r="R609" s="415"/>
      <c r="S609" s="415"/>
      <c r="T609" s="415"/>
      <c r="U609" s="415"/>
      <c r="V609" s="415"/>
      <c r="W609" s="415"/>
      <c r="X609" s="415"/>
      <c r="Y609" s="415"/>
      <c r="Z609" s="415"/>
      <c r="AA609" s="415"/>
      <c r="AB609" s="415"/>
      <c r="AC609" s="415"/>
      <c r="AD609" s="415"/>
      <c r="AE609" s="415"/>
      <c r="AF609" s="415"/>
      <c r="AG609" s="415"/>
      <c r="AH609" s="415"/>
      <c r="AI609" s="415"/>
      <c r="AJ609" s="415"/>
      <c r="AK609" s="415"/>
      <c r="AL609" s="415"/>
      <c r="AM609" s="415"/>
      <c r="AN609" s="415"/>
      <c r="AO609" s="415"/>
      <c r="AP609" s="415"/>
      <c r="AQ609" s="415"/>
      <c r="AR609" s="415"/>
      <c r="AS609" s="415"/>
      <c r="AT609" s="415"/>
      <c r="AU609" s="415"/>
      <c r="AV609" s="415"/>
      <c r="AW609" s="415"/>
      <c r="AX609" s="415"/>
      <c r="AY609" s="415"/>
      <c r="BA609" s="418"/>
      <c r="BB609" s="495"/>
      <c r="BC609" s="418"/>
      <c r="BD609" s="418"/>
      <c r="BE609" s="418"/>
      <c r="BF609" s="418"/>
      <c r="BG609" s="418"/>
      <c r="BH609" s="418"/>
      <c r="BI609" s="418"/>
      <c r="BJ609" s="418"/>
      <c r="BK609" s="418"/>
      <c r="BL609" s="418"/>
      <c r="BM609" s="418"/>
      <c r="BN609" s="418"/>
      <c r="BO609" s="418"/>
      <c r="BP609" s="418"/>
      <c r="BQ609" s="418"/>
    </row>
    <row r="610" s="422" customFormat="true" ht="25.15" customHeight="true" x14ac:dyDescent="0.2">
      <c r="C610" s="1152"/>
      <c r="D610" s="1151"/>
      <c r="E610" s="727"/>
      <c r="F610" s="727"/>
      <c r="G610" s="727"/>
      <c r="H610" s="1152"/>
      <c r="I610" s="1151"/>
      <c r="J610" s="727"/>
      <c r="K610" s="727"/>
      <c r="L610" s="727"/>
      <c r="M610" s="1152"/>
      <c r="N610" s="1151"/>
      <c r="O610" s="727"/>
      <c r="P610" s="727"/>
      <c r="Q610" s="727"/>
      <c r="R610" s="415"/>
      <c r="S610" s="415"/>
      <c r="T610" s="415"/>
      <c r="U610" s="415"/>
      <c r="V610" s="415"/>
      <c r="W610" s="415"/>
      <c r="X610" s="415"/>
      <c r="Y610" s="415"/>
      <c r="Z610" s="415"/>
      <c r="AA610" s="415"/>
      <c r="AB610" s="415"/>
      <c r="AC610" s="415"/>
      <c r="AD610" s="415"/>
      <c r="AE610" s="415"/>
      <c r="AF610" s="415"/>
      <c r="AG610" s="415"/>
      <c r="AH610" s="415"/>
      <c r="AI610" s="415"/>
      <c r="AJ610" s="415"/>
      <c r="AK610" s="415"/>
      <c r="AL610" s="415"/>
      <c r="AM610" s="415"/>
      <c r="AN610" s="415"/>
      <c r="AO610" s="415"/>
      <c r="AP610" s="415"/>
      <c r="AQ610" s="415"/>
      <c r="AR610" s="415"/>
      <c r="AS610" s="415"/>
      <c r="AT610" s="415"/>
      <c r="AU610" s="415"/>
      <c r="AV610" s="415"/>
      <c r="AW610" s="415"/>
      <c r="AX610" s="415"/>
      <c r="AY610" s="415"/>
      <c r="BA610" s="418"/>
      <c r="BB610" s="495"/>
      <c r="BC610" s="418"/>
      <c r="BD610" s="418"/>
      <c r="BE610" s="418"/>
      <c r="BF610" s="418"/>
      <c r="BG610" s="418"/>
      <c r="BH610" s="418"/>
      <c r="BI610" s="418"/>
      <c r="BJ610" s="418"/>
      <c r="BK610" s="418"/>
      <c r="BL610" s="418"/>
      <c r="BM610" s="418"/>
      <c r="BN610" s="418"/>
      <c r="BO610" s="418"/>
      <c r="BP610" s="418"/>
      <c r="BQ610" s="418"/>
    </row>
    <row r="611" s="422" customFormat="true" ht="25.15" customHeight="true" x14ac:dyDescent="0.2">
      <c r="C611" s="1152"/>
      <c r="D611" s="1151"/>
      <c r="E611" s="727"/>
      <c r="F611" s="727"/>
      <c r="G611" s="727"/>
      <c r="H611" s="1152"/>
      <c r="I611" s="1151"/>
      <c r="J611" s="727"/>
      <c r="K611" s="727"/>
      <c r="L611" s="727"/>
      <c r="M611" s="1152"/>
      <c r="N611" s="1151"/>
      <c r="O611" s="727"/>
      <c r="P611" s="727"/>
      <c r="Q611" s="727"/>
      <c r="R611" s="415"/>
      <c r="S611" s="415"/>
      <c r="T611" s="415"/>
      <c r="U611" s="415"/>
      <c r="V611" s="415"/>
      <c r="W611" s="415"/>
      <c r="X611" s="415"/>
      <c r="Y611" s="415"/>
      <c r="Z611" s="415"/>
      <c r="AA611" s="415"/>
      <c r="AB611" s="415"/>
      <c r="AC611" s="415"/>
      <c r="AD611" s="415"/>
      <c r="AE611" s="415"/>
      <c r="AF611" s="415"/>
      <c r="AG611" s="415"/>
      <c r="AH611" s="415"/>
      <c r="AI611" s="415"/>
      <c r="AJ611" s="415"/>
      <c r="AK611" s="415"/>
      <c r="AL611" s="415"/>
      <c r="AM611" s="415"/>
      <c r="AN611" s="415"/>
      <c r="AO611" s="415"/>
      <c r="AP611" s="415"/>
      <c r="AQ611" s="415"/>
      <c r="AR611" s="415"/>
      <c r="AS611" s="415"/>
      <c r="AT611" s="415"/>
      <c r="AU611" s="415"/>
      <c r="AV611" s="415"/>
      <c r="AW611" s="415"/>
      <c r="AX611" s="415"/>
      <c r="AY611" s="415"/>
      <c r="BA611" s="418"/>
      <c r="BB611" s="495"/>
      <c r="BC611" s="418"/>
      <c r="BD611" s="418"/>
      <c r="BE611" s="418"/>
      <c r="BF611" s="418"/>
      <c r="BG611" s="418"/>
      <c r="BH611" s="418"/>
      <c r="BI611" s="418"/>
      <c r="BJ611" s="418"/>
      <c r="BK611" s="418"/>
      <c r="BL611" s="418"/>
      <c r="BM611" s="418"/>
      <c r="BN611" s="418"/>
      <c r="BO611" s="418"/>
      <c r="BP611" s="418"/>
      <c r="BQ611" s="418"/>
    </row>
    <row r="612" s="422" customFormat="true" ht="25.15" customHeight="true" x14ac:dyDescent="0.2">
      <c r="C612" s="1152"/>
      <c r="D612" s="1151"/>
      <c r="E612" s="727"/>
      <c r="F612" s="727"/>
      <c r="G612" s="727"/>
      <c r="H612" s="1152"/>
      <c r="I612" s="1151"/>
      <c r="J612" s="727"/>
      <c r="K612" s="727"/>
      <c r="L612" s="727"/>
      <c r="M612" s="1152"/>
      <c r="N612" s="1151"/>
      <c r="O612" s="727"/>
      <c r="P612" s="727"/>
      <c r="Q612" s="727"/>
      <c r="R612" s="415"/>
      <c r="S612" s="415"/>
      <c r="T612" s="415"/>
      <c r="U612" s="415"/>
      <c r="V612" s="415"/>
      <c r="W612" s="415"/>
      <c r="X612" s="415"/>
      <c r="Y612" s="415"/>
      <c r="Z612" s="415"/>
      <c r="AA612" s="415"/>
      <c r="AB612" s="415"/>
      <c r="AC612" s="415"/>
      <c r="AD612" s="415"/>
      <c r="AE612" s="415"/>
      <c r="AF612" s="415"/>
      <c r="AG612" s="415"/>
      <c r="AH612" s="415"/>
      <c r="AI612" s="415"/>
      <c r="AJ612" s="415"/>
      <c r="AK612" s="415"/>
      <c r="AL612" s="415"/>
      <c r="AM612" s="415"/>
      <c r="AN612" s="415"/>
      <c r="AO612" s="415"/>
      <c r="AP612" s="415"/>
      <c r="AQ612" s="415"/>
      <c r="AR612" s="415"/>
      <c r="AS612" s="415"/>
      <c r="AT612" s="415"/>
      <c r="AU612" s="415"/>
      <c r="AV612" s="415"/>
      <c r="AW612" s="415"/>
      <c r="AX612" s="415"/>
      <c r="AY612" s="415"/>
      <c r="BA612" s="418"/>
      <c r="BB612" s="495"/>
      <c r="BC612" s="418"/>
      <c r="BD612" s="418"/>
      <c r="BE612" s="418"/>
      <c r="BF612" s="418"/>
      <c r="BG612" s="418"/>
      <c r="BH612" s="418"/>
      <c r="BI612" s="418"/>
      <c r="BJ612" s="418"/>
      <c r="BK612" s="418"/>
      <c r="BL612" s="418"/>
      <c r="BM612" s="418"/>
      <c r="BN612" s="418"/>
      <c r="BO612" s="418"/>
      <c r="BP612" s="418"/>
      <c r="BQ612" s="418"/>
    </row>
    <row r="613" s="422" customFormat="true" ht="25.15" customHeight="true" x14ac:dyDescent="0.2">
      <c r="C613" s="1152"/>
      <c r="D613" s="1151"/>
      <c r="E613" s="727"/>
      <c r="F613" s="727"/>
      <c r="G613" s="727"/>
      <c r="H613" s="1152"/>
      <c r="I613" s="1151"/>
      <c r="J613" s="727"/>
      <c r="K613" s="727"/>
      <c r="L613" s="727"/>
      <c r="M613" s="1152"/>
      <c r="N613" s="1151"/>
      <c r="O613" s="727"/>
      <c r="P613" s="727"/>
      <c r="Q613" s="727"/>
      <c r="R613" s="415"/>
      <c r="S613" s="415"/>
      <c r="T613" s="415"/>
      <c r="U613" s="415"/>
      <c r="V613" s="415"/>
      <c r="W613" s="415"/>
      <c r="X613" s="415"/>
      <c r="Y613" s="415"/>
      <c r="Z613" s="415"/>
      <c r="AA613" s="415"/>
      <c r="AB613" s="415"/>
      <c r="AC613" s="415"/>
      <c r="AD613" s="415"/>
      <c r="AE613" s="415"/>
      <c r="AF613" s="415"/>
      <c r="AG613" s="415"/>
      <c r="AH613" s="415"/>
      <c r="AI613" s="415"/>
      <c r="AJ613" s="415"/>
      <c r="AK613" s="415"/>
      <c r="AL613" s="415"/>
      <c r="AM613" s="415"/>
      <c r="AN613" s="415"/>
      <c r="AO613" s="415"/>
      <c r="AP613" s="415"/>
      <c r="AQ613" s="415"/>
      <c r="AR613" s="415"/>
      <c r="AS613" s="415"/>
      <c r="AT613" s="415"/>
      <c r="AU613" s="415"/>
      <c r="AV613" s="415"/>
      <c r="AW613" s="415"/>
      <c r="AX613" s="415"/>
      <c r="AY613" s="415"/>
      <c r="BA613" s="418"/>
      <c r="BB613" s="495"/>
      <c r="BC613" s="418"/>
      <c r="BD613" s="418"/>
      <c r="BE613" s="418"/>
      <c r="BF613" s="418"/>
      <c r="BG613" s="418"/>
      <c r="BH613" s="418"/>
      <c r="BI613" s="418"/>
      <c r="BJ613" s="418"/>
      <c r="BK613" s="418"/>
      <c r="BL613" s="418"/>
      <c r="BM613" s="418"/>
      <c r="BN613" s="418"/>
      <c r="BO613" s="418"/>
      <c r="BP613" s="418"/>
      <c r="BQ613" s="418"/>
    </row>
    <row r="614" s="422" customFormat="true" ht="25.15" customHeight="true" x14ac:dyDescent="0.2">
      <c r="C614" s="1152"/>
      <c r="D614" s="1151"/>
      <c r="E614" s="727"/>
      <c r="F614" s="727"/>
      <c r="G614" s="727"/>
      <c r="H614" s="1152"/>
      <c r="I614" s="1151"/>
      <c r="J614" s="727"/>
      <c r="K614" s="727"/>
      <c r="L614" s="727"/>
      <c r="M614" s="1152"/>
      <c r="N614" s="1151"/>
      <c r="O614" s="727"/>
      <c r="P614" s="727"/>
      <c r="Q614" s="727"/>
      <c r="R614" s="415"/>
      <c r="S614" s="415"/>
      <c r="T614" s="415"/>
      <c r="U614" s="415"/>
      <c r="V614" s="415"/>
      <c r="W614" s="415"/>
      <c r="X614" s="415"/>
      <c r="Y614" s="415"/>
      <c r="Z614" s="415"/>
      <c r="AA614" s="415"/>
      <c r="AB614" s="415"/>
      <c r="AC614" s="415"/>
      <c r="AD614" s="415"/>
      <c r="AE614" s="415"/>
      <c r="AF614" s="415"/>
      <c r="AG614" s="415"/>
      <c r="AH614" s="415"/>
      <c r="AI614" s="415"/>
      <c r="AJ614" s="415"/>
      <c r="AK614" s="415"/>
      <c r="AL614" s="415"/>
      <c r="AM614" s="415"/>
      <c r="AN614" s="415"/>
      <c r="AO614" s="415"/>
      <c r="AP614" s="415"/>
      <c r="AQ614" s="415"/>
      <c r="AR614" s="415"/>
      <c r="AS614" s="415"/>
      <c r="AT614" s="415"/>
      <c r="AU614" s="415"/>
      <c r="AV614" s="415"/>
      <c r="AW614" s="415"/>
      <c r="AX614" s="415"/>
      <c r="AY614" s="415"/>
      <c r="BA614" s="418"/>
      <c r="BB614" s="495"/>
      <c r="BC614" s="418"/>
      <c r="BD614" s="418"/>
      <c r="BE614" s="418"/>
      <c r="BF614" s="418"/>
      <c r="BG614" s="418"/>
      <c r="BH614" s="418"/>
      <c r="BI614" s="418"/>
      <c r="BJ614" s="418"/>
      <c r="BK614" s="418"/>
      <c r="BL614" s="418"/>
      <c r="BM614" s="418"/>
      <c r="BN614" s="418"/>
      <c r="BO614" s="418"/>
      <c r="BP614" s="418"/>
      <c r="BQ614" s="418"/>
    </row>
    <row r="615" s="422" customFormat="true" ht="25.15" customHeight="true" x14ac:dyDescent="0.2">
      <c r="C615" s="1152"/>
      <c r="D615" s="1151"/>
      <c r="E615" s="727"/>
      <c r="F615" s="727"/>
      <c r="G615" s="727"/>
      <c r="H615" s="1152"/>
      <c r="I615" s="1151"/>
      <c r="J615" s="727"/>
      <c r="K615" s="727"/>
      <c r="L615" s="727"/>
      <c r="M615" s="1152"/>
      <c r="N615" s="1151"/>
      <c r="O615" s="727"/>
      <c r="P615" s="727"/>
      <c r="Q615" s="727"/>
      <c r="R615" s="415"/>
      <c r="S615" s="415"/>
      <c r="T615" s="415"/>
      <c r="U615" s="415"/>
      <c r="V615" s="415"/>
      <c r="W615" s="415"/>
      <c r="X615" s="415"/>
      <c r="Y615" s="415"/>
      <c r="Z615" s="415"/>
      <c r="AA615" s="415"/>
      <c r="AB615" s="415"/>
      <c r="AC615" s="415"/>
      <c r="AD615" s="415"/>
      <c r="AE615" s="415"/>
      <c r="AF615" s="415"/>
      <c r="AG615" s="415"/>
      <c r="AH615" s="415"/>
      <c r="AI615" s="415"/>
      <c r="AJ615" s="415"/>
      <c r="AK615" s="415"/>
      <c r="AL615" s="415"/>
      <c r="AM615" s="415"/>
      <c r="AN615" s="415"/>
      <c r="AO615" s="415"/>
      <c r="AP615" s="415"/>
      <c r="AQ615" s="415"/>
      <c r="AR615" s="415"/>
      <c r="AS615" s="415"/>
      <c r="AT615" s="415"/>
      <c r="AU615" s="415"/>
      <c r="AV615" s="415"/>
      <c r="AW615" s="415"/>
      <c r="AX615" s="415"/>
      <c r="AY615" s="415"/>
      <c r="BA615" s="418"/>
      <c r="BB615" s="495"/>
      <c r="BC615" s="418"/>
      <c r="BD615" s="418"/>
      <c r="BE615" s="418"/>
      <c r="BF615" s="418"/>
      <c r="BG615" s="418"/>
      <c r="BH615" s="418"/>
      <c r="BI615" s="418"/>
      <c r="BJ615" s="418"/>
      <c r="BK615" s="418"/>
      <c r="BL615" s="418"/>
      <c r="BM615" s="418"/>
      <c r="BN615" s="418"/>
      <c r="BO615" s="418"/>
      <c r="BP615" s="418"/>
      <c r="BQ615" s="418"/>
    </row>
    <row r="616" s="422" customFormat="true" ht="25.15" customHeight="true" x14ac:dyDescent="0.2">
      <c r="C616" s="1152"/>
      <c r="D616" s="1151"/>
      <c r="E616" s="727"/>
      <c r="F616" s="727"/>
      <c r="G616" s="727"/>
      <c r="H616" s="1152"/>
      <c r="I616" s="1151"/>
      <c r="J616" s="727"/>
      <c r="K616" s="727"/>
      <c r="L616" s="727"/>
      <c r="M616" s="1152"/>
      <c r="N616" s="1151"/>
      <c r="O616" s="727"/>
      <c r="P616" s="727"/>
      <c r="Q616" s="727"/>
      <c r="R616" s="415"/>
      <c r="S616" s="415"/>
      <c r="T616" s="415"/>
      <c r="U616" s="415"/>
      <c r="V616" s="415"/>
      <c r="W616" s="415"/>
      <c r="X616" s="415"/>
      <c r="Y616" s="415"/>
      <c r="Z616" s="415"/>
      <c r="AA616" s="415"/>
      <c r="AB616" s="415"/>
      <c r="AC616" s="415"/>
      <c r="AD616" s="415"/>
      <c r="AE616" s="415"/>
      <c r="AF616" s="415"/>
      <c r="AG616" s="415"/>
      <c r="AH616" s="415"/>
      <c r="AI616" s="415"/>
      <c r="AJ616" s="415"/>
      <c r="AK616" s="415"/>
      <c r="AL616" s="415"/>
      <c r="AM616" s="415"/>
      <c r="AN616" s="415"/>
      <c r="AO616" s="415"/>
      <c r="AP616" s="415"/>
      <c r="AQ616" s="415"/>
      <c r="AR616" s="415"/>
      <c r="AS616" s="415"/>
      <c r="AT616" s="415"/>
      <c r="AU616" s="415"/>
      <c r="AV616" s="415"/>
      <c r="AW616" s="415"/>
      <c r="AX616" s="415"/>
      <c r="AY616" s="415"/>
      <c r="BA616" s="418"/>
      <c r="BB616" s="495"/>
      <c r="BC616" s="418"/>
      <c r="BD616" s="418"/>
      <c r="BE616" s="418"/>
      <c r="BF616" s="418"/>
      <c r="BG616" s="418"/>
      <c r="BH616" s="418"/>
      <c r="BI616" s="418"/>
      <c r="BJ616" s="418"/>
      <c r="BK616" s="418"/>
      <c r="BL616" s="418"/>
      <c r="BM616" s="418"/>
      <c r="BN616" s="418"/>
      <c r="BO616" s="418"/>
      <c r="BP616" s="418"/>
      <c r="BQ616" s="418"/>
    </row>
    <row r="617" s="422" customFormat="true" ht="25.15" customHeight="true" x14ac:dyDescent="0.2">
      <c r="C617" s="1152"/>
      <c r="D617" s="1151"/>
      <c r="E617" s="727"/>
      <c r="F617" s="727"/>
      <c r="G617" s="727"/>
      <c r="H617" s="1152"/>
      <c r="I617" s="1151"/>
      <c r="J617" s="727"/>
      <c r="K617" s="727"/>
      <c r="L617" s="727"/>
      <c r="M617" s="1152"/>
      <c r="N617" s="1151"/>
      <c r="O617" s="727"/>
      <c r="P617" s="727"/>
      <c r="Q617" s="727"/>
      <c r="R617" s="415"/>
      <c r="S617" s="415"/>
      <c r="T617" s="415"/>
      <c r="U617" s="415"/>
      <c r="V617" s="415"/>
      <c r="W617" s="415"/>
      <c r="X617" s="415"/>
      <c r="Y617" s="415"/>
      <c r="Z617" s="415"/>
      <c r="AA617" s="415"/>
      <c r="AB617" s="415"/>
      <c r="AC617" s="415"/>
      <c r="AD617" s="415"/>
      <c r="AE617" s="415"/>
      <c r="AF617" s="415"/>
      <c r="AG617" s="415"/>
      <c r="AH617" s="415"/>
      <c r="AI617" s="415"/>
      <c r="AJ617" s="415"/>
      <c r="AK617" s="415"/>
      <c r="AL617" s="415"/>
      <c r="AM617" s="415"/>
      <c r="AN617" s="415"/>
      <c r="AO617" s="415"/>
      <c r="AP617" s="415"/>
      <c r="AQ617" s="415"/>
      <c r="AR617" s="415"/>
      <c r="AS617" s="415"/>
      <c r="AT617" s="415"/>
      <c r="AU617" s="415"/>
      <c r="AV617" s="415"/>
      <c r="AW617" s="415"/>
      <c r="AX617" s="415"/>
      <c r="AY617" s="415"/>
      <c r="BA617" s="418"/>
      <c r="BB617" s="495"/>
      <c r="BC617" s="418"/>
      <c r="BD617" s="418"/>
      <c r="BE617" s="418"/>
      <c r="BF617" s="418"/>
      <c r="BG617" s="418"/>
      <c r="BH617" s="418"/>
      <c r="BI617" s="418"/>
      <c r="BJ617" s="418"/>
      <c r="BK617" s="418"/>
      <c r="BL617" s="418"/>
      <c r="BM617" s="418"/>
      <c r="BN617" s="418"/>
      <c r="BO617" s="418"/>
      <c r="BP617" s="418"/>
      <c r="BQ617" s="418"/>
    </row>
    <row r="618" s="422" customFormat="true" ht="25.15" customHeight="true" x14ac:dyDescent="0.2">
      <c r="C618" s="1152"/>
      <c r="D618" s="1151"/>
      <c r="E618" s="727"/>
      <c r="F618" s="727"/>
      <c r="G618" s="727"/>
      <c r="H618" s="1152"/>
      <c r="I618" s="1151"/>
      <c r="J618" s="727"/>
      <c r="K618" s="727"/>
      <c r="L618" s="727"/>
      <c r="M618" s="1152"/>
      <c r="N618" s="1151"/>
      <c r="O618" s="727"/>
      <c r="P618" s="727"/>
      <c r="Q618" s="727"/>
      <c r="R618" s="415"/>
      <c r="S618" s="415"/>
      <c r="T618" s="415"/>
      <c r="U618" s="415"/>
      <c r="V618" s="415"/>
      <c r="W618" s="415"/>
      <c r="X618" s="415"/>
      <c r="Y618" s="415"/>
      <c r="Z618" s="415"/>
      <c r="AA618" s="415"/>
      <c r="AB618" s="415"/>
      <c r="AC618" s="415"/>
      <c r="AD618" s="415"/>
      <c r="AE618" s="415"/>
      <c r="AF618" s="415"/>
      <c r="AG618" s="415"/>
      <c r="AH618" s="415"/>
      <c r="AI618" s="415"/>
      <c r="AJ618" s="415"/>
      <c r="AK618" s="415"/>
      <c r="AL618" s="415"/>
      <c r="AM618" s="415"/>
      <c r="AN618" s="415"/>
      <c r="AO618" s="415"/>
      <c r="AP618" s="415"/>
      <c r="AQ618" s="415"/>
      <c r="AR618" s="415"/>
      <c r="AS618" s="415"/>
      <c r="AT618" s="415"/>
      <c r="AU618" s="415"/>
      <c r="AV618" s="415"/>
      <c r="AW618" s="415"/>
      <c r="AX618" s="415"/>
      <c r="AY618" s="415"/>
      <c r="BA618" s="418"/>
      <c r="BB618" s="495"/>
      <c r="BC618" s="418"/>
      <c r="BD618" s="418"/>
      <c r="BE618" s="418"/>
      <c r="BF618" s="418"/>
      <c r="BG618" s="418"/>
      <c r="BH618" s="418"/>
      <c r="BI618" s="418"/>
      <c r="BJ618" s="418"/>
      <c r="BK618" s="418"/>
      <c r="BL618" s="418"/>
      <c r="BM618" s="418"/>
      <c r="BN618" s="418"/>
      <c r="BO618" s="418"/>
      <c r="BP618" s="418"/>
      <c r="BQ618" s="418"/>
    </row>
    <row r="619" s="422" customFormat="true" ht="25.15" customHeight="true" x14ac:dyDescent="0.2">
      <c r="C619" s="1152"/>
      <c r="D619" s="1151"/>
      <c r="E619" s="727"/>
      <c r="F619" s="727"/>
      <c r="G619" s="727"/>
      <c r="H619" s="1152"/>
      <c r="I619" s="1151"/>
      <c r="J619" s="727"/>
      <c r="K619" s="727"/>
      <c r="L619" s="727"/>
      <c r="M619" s="1152"/>
      <c r="N619" s="1151"/>
      <c r="O619" s="727"/>
      <c r="P619" s="727"/>
      <c r="Q619" s="727"/>
      <c r="R619" s="415"/>
      <c r="S619" s="415"/>
      <c r="T619" s="415"/>
      <c r="U619" s="415"/>
      <c r="V619" s="415"/>
      <c r="W619" s="415"/>
      <c r="X619" s="415"/>
      <c r="Y619" s="415"/>
      <c r="Z619" s="415"/>
      <c r="AA619" s="415"/>
      <c r="AB619" s="415"/>
      <c r="AC619" s="415"/>
      <c r="AD619" s="415"/>
      <c r="AE619" s="415"/>
      <c r="AF619" s="415"/>
      <c r="AG619" s="415"/>
      <c r="AH619" s="415"/>
      <c r="AI619" s="415"/>
      <c r="AJ619" s="415"/>
      <c r="AK619" s="415"/>
      <c r="AL619" s="415"/>
      <c r="AM619" s="415"/>
      <c r="AN619" s="415"/>
      <c r="AO619" s="415"/>
      <c r="AP619" s="415"/>
      <c r="AQ619" s="415"/>
      <c r="AR619" s="415"/>
      <c r="AS619" s="415"/>
      <c r="AT619" s="415"/>
      <c r="AU619" s="415"/>
      <c r="AV619" s="415"/>
      <c r="AW619" s="415"/>
      <c r="AX619" s="415"/>
      <c r="AY619" s="415"/>
      <c r="BA619" s="418"/>
      <c r="BB619" s="495"/>
      <c r="BC619" s="418"/>
      <c r="BD619" s="418"/>
      <c r="BE619" s="418"/>
      <c r="BF619" s="418"/>
      <c r="BG619" s="418"/>
      <c r="BH619" s="418"/>
      <c r="BI619" s="418"/>
      <c r="BJ619" s="418"/>
      <c r="BK619" s="418"/>
      <c r="BL619" s="418"/>
      <c r="BM619" s="418"/>
      <c r="BN619" s="418"/>
      <c r="BO619" s="418"/>
      <c r="BP619" s="418"/>
      <c r="BQ619" s="418"/>
    </row>
    <row r="620" s="422" customFormat="true" ht="25.15" customHeight="true" x14ac:dyDescent="0.2">
      <c r="C620" s="1152"/>
      <c r="D620" s="1151"/>
      <c r="E620" s="727"/>
      <c r="F620" s="727"/>
      <c r="G620" s="727"/>
      <c r="H620" s="1152"/>
      <c r="I620" s="1151"/>
      <c r="J620" s="727"/>
      <c r="K620" s="727"/>
      <c r="L620" s="727"/>
      <c r="M620" s="1152"/>
      <c r="N620" s="1151"/>
      <c r="O620" s="727"/>
      <c r="P620" s="727"/>
      <c r="Q620" s="727"/>
      <c r="R620" s="415"/>
      <c r="S620" s="415"/>
      <c r="T620" s="415"/>
      <c r="U620" s="415"/>
      <c r="V620" s="415"/>
      <c r="W620" s="415"/>
      <c r="X620" s="415"/>
      <c r="Y620" s="415"/>
      <c r="Z620" s="415"/>
      <c r="AA620" s="415"/>
      <c r="AB620" s="415"/>
      <c r="AC620" s="415"/>
      <c r="AD620" s="415"/>
      <c r="AE620" s="415"/>
      <c r="AF620" s="415"/>
      <c r="AG620" s="415"/>
      <c r="AH620" s="415"/>
      <c r="AI620" s="415"/>
      <c r="AJ620" s="415"/>
      <c r="AK620" s="415"/>
      <c r="AL620" s="415"/>
      <c r="AM620" s="415"/>
      <c r="AN620" s="415"/>
      <c r="AO620" s="415"/>
      <c r="AP620" s="415"/>
      <c r="AQ620" s="415"/>
      <c r="AR620" s="415"/>
      <c r="AS620" s="415"/>
      <c r="AT620" s="415"/>
      <c r="AU620" s="415"/>
      <c r="AV620" s="415"/>
      <c r="AW620" s="415"/>
      <c r="AX620" s="415"/>
      <c r="AY620" s="415"/>
      <c r="BA620" s="418"/>
      <c r="BB620" s="495"/>
      <c r="BC620" s="418"/>
      <c r="BD620" s="418"/>
      <c r="BE620" s="418"/>
      <c r="BF620" s="418"/>
      <c r="BG620" s="418"/>
      <c r="BH620" s="418"/>
      <c r="BI620" s="418"/>
      <c r="BJ620" s="418"/>
      <c r="BK620" s="418"/>
      <c r="BL620" s="418"/>
      <c r="BM620" s="418"/>
      <c r="BN620" s="418"/>
      <c r="BO620" s="418"/>
      <c r="BP620" s="418"/>
      <c r="BQ620" s="418"/>
    </row>
    <row r="621" s="422" customFormat="true" ht="25.15" customHeight="true" x14ac:dyDescent="0.2">
      <c r="C621" s="1152"/>
      <c r="D621" s="1151"/>
      <c r="E621" s="727"/>
      <c r="F621" s="727"/>
      <c r="G621" s="727"/>
      <c r="H621" s="1152"/>
      <c r="I621" s="1151"/>
      <c r="J621" s="727"/>
      <c r="K621" s="727"/>
      <c r="L621" s="727"/>
      <c r="M621" s="1152"/>
      <c r="N621" s="1151"/>
      <c r="O621" s="727"/>
      <c r="P621" s="727"/>
      <c r="Q621" s="727"/>
      <c r="R621" s="415"/>
      <c r="S621" s="415"/>
      <c r="T621" s="415"/>
      <c r="U621" s="415"/>
      <c r="V621" s="415"/>
      <c r="W621" s="415"/>
      <c r="X621" s="415"/>
      <c r="Y621" s="415"/>
      <c r="Z621" s="415"/>
      <c r="AA621" s="415"/>
      <c r="AB621" s="415"/>
      <c r="AC621" s="415"/>
      <c r="AD621" s="415"/>
      <c r="AE621" s="415"/>
      <c r="AF621" s="415"/>
      <c r="AG621" s="415"/>
      <c r="AH621" s="415"/>
      <c r="AI621" s="415"/>
      <c r="AJ621" s="415"/>
      <c r="AK621" s="415"/>
      <c r="AL621" s="415"/>
      <c r="AM621" s="415"/>
      <c r="AN621" s="415"/>
      <c r="AO621" s="415"/>
      <c r="AP621" s="415"/>
      <c r="AQ621" s="415"/>
      <c r="AR621" s="415"/>
      <c r="AS621" s="415"/>
      <c r="AT621" s="415"/>
      <c r="AU621" s="415"/>
      <c r="AV621" s="415"/>
      <c r="AW621" s="415"/>
      <c r="AX621" s="415"/>
      <c r="AY621" s="415"/>
      <c r="BA621" s="418"/>
      <c r="BB621" s="495"/>
      <c r="BC621" s="418"/>
      <c r="BD621" s="418"/>
      <c r="BE621" s="418"/>
      <c r="BF621" s="418"/>
      <c r="BG621" s="418"/>
      <c r="BH621" s="418"/>
      <c r="BI621" s="418"/>
      <c r="BJ621" s="418"/>
      <c r="BK621" s="418"/>
      <c r="BL621" s="418"/>
      <c r="BM621" s="418"/>
      <c r="BN621" s="418"/>
      <c r="BO621" s="418"/>
      <c r="BP621" s="418"/>
      <c r="BQ621" s="418"/>
    </row>
    <row r="622" s="422" customFormat="true" ht="25.15" customHeight="true" x14ac:dyDescent="0.2">
      <c r="C622" s="1152"/>
      <c r="D622" s="1151"/>
      <c r="E622" s="727"/>
      <c r="F622" s="727"/>
      <c r="G622" s="727"/>
      <c r="H622" s="1152"/>
      <c r="I622" s="1151"/>
      <c r="J622" s="727"/>
      <c r="K622" s="727"/>
      <c r="L622" s="727"/>
      <c r="M622" s="1152"/>
      <c r="N622" s="1151"/>
      <c r="O622" s="727"/>
      <c r="P622" s="727"/>
      <c r="Q622" s="727"/>
      <c r="R622" s="415"/>
      <c r="S622" s="415"/>
      <c r="T622" s="415"/>
      <c r="U622" s="415"/>
      <c r="V622" s="415"/>
      <c r="W622" s="415"/>
      <c r="X622" s="415"/>
      <c r="Y622" s="415"/>
      <c r="Z622" s="415"/>
      <c r="AA622" s="415"/>
      <c r="AB622" s="415"/>
      <c r="AC622" s="415"/>
      <c r="AD622" s="415"/>
      <c r="AE622" s="415"/>
      <c r="AF622" s="415"/>
      <c r="AG622" s="415"/>
      <c r="AH622" s="415"/>
      <c r="AI622" s="415"/>
      <c r="AJ622" s="415"/>
      <c r="AK622" s="415"/>
      <c r="AL622" s="415"/>
      <c r="AM622" s="415"/>
      <c r="AN622" s="415"/>
      <c r="AO622" s="415"/>
      <c r="AP622" s="415"/>
      <c r="AQ622" s="415"/>
      <c r="AR622" s="415"/>
      <c r="AS622" s="415"/>
      <c r="AT622" s="415"/>
      <c r="AU622" s="415"/>
      <c r="AV622" s="415"/>
      <c r="AW622" s="415"/>
      <c r="AX622" s="415"/>
      <c r="AY622" s="415"/>
      <c r="BA622" s="418"/>
      <c r="BB622" s="495"/>
      <c r="BC622" s="418"/>
      <c r="BD622" s="418"/>
      <c r="BE622" s="418"/>
      <c r="BF622" s="418"/>
      <c r="BG622" s="418"/>
      <c r="BH622" s="418"/>
      <c r="BI622" s="418"/>
      <c r="BJ622" s="418"/>
      <c r="BK622" s="418"/>
      <c r="BL622" s="418"/>
      <c r="BM622" s="418"/>
      <c r="BN622" s="418"/>
      <c r="BO622" s="418"/>
      <c r="BP622" s="418"/>
      <c r="BQ622" s="418"/>
    </row>
    <row r="623" s="422" customFormat="true" ht="25.15" customHeight="true" x14ac:dyDescent="0.2">
      <c r="C623" s="1152"/>
      <c r="D623" s="1151"/>
      <c r="E623" s="727"/>
      <c r="F623" s="727"/>
      <c r="G623" s="727"/>
      <c r="H623" s="1152"/>
      <c r="I623" s="1151"/>
      <c r="J623" s="727"/>
      <c r="K623" s="727"/>
      <c r="L623" s="727"/>
      <c r="M623" s="1152"/>
      <c r="N623" s="1151"/>
      <c r="O623" s="727"/>
      <c r="P623" s="727"/>
      <c r="Q623" s="727"/>
      <c r="R623" s="415"/>
      <c r="S623" s="415"/>
      <c r="T623" s="415"/>
      <c r="U623" s="415"/>
      <c r="V623" s="415"/>
      <c r="W623" s="415"/>
      <c r="X623" s="415"/>
      <c r="Y623" s="415"/>
      <c r="Z623" s="415"/>
      <c r="AA623" s="415"/>
      <c r="AB623" s="415"/>
      <c r="AC623" s="415"/>
      <c r="AD623" s="415"/>
      <c r="AE623" s="415"/>
      <c r="AF623" s="415"/>
      <c r="AG623" s="415"/>
      <c r="AH623" s="415"/>
      <c r="AI623" s="415"/>
      <c r="AJ623" s="415"/>
      <c r="AK623" s="415"/>
      <c r="AL623" s="415"/>
      <c r="AM623" s="415"/>
      <c r="AN623" s="415"/>
      <c r="AO623" s="415"/>
      <c r="AP623" s="415"/>
      <c r="AQ623" s="415"/>
      <c r="AR623" s="415"/>
      <c r="AS623" s="415"/>
      <c r="AT623" s="415"/>
      <c r="AU623" s="415"/>
      <c r="AV623" s="415"/>
      <c r="AW623" s="415"/>
      <c r="AX623" s="415"/>
      <c r="AY623" s="415"/>
      <c r="BA623" s="418"/>
      <c r="BB623" s="495"/>
      <c r="BC623" s="418"/>
      <c r="BD623" s="418"/>
      <c r="BE623" s="418"/>
      <c r="BF623" s="418"/>
      <c r="BG623" s="418"/>
      <c r="BH623" s="418"/>
      <c r="BI623" s="418"/>
      <c r="BJ623" s="418"/>
      <c r="BK623" s="418"/>
      <c r="BL623" s="418"/>
      <c r="BM623" s="418"/>
      <c r="BN623" s="418"/>
      <c r="BO623" s="418"/>
      <c r="BP623" s="418"/>
      <c r="BQ623" s="418"/>
    </row>
    <row r="624" s="422" customFormat="true" ht="25.15" customHeight="true" x14ac:dyDescent="0.2">
      <c r="C624" s="1152"/>
      <c r="D624" s="1151"/>
      <c r="E624" s="727"/>
      <c r="F624" s="727"/>
      <c r="G624" s="727"/>
      <c r="H624" s="1152"/>
      <c r="I624" s="1151"/>
      <c r="J624" s="727"/>
      <c r="K624" s="727"/>
      <c r="L624" s="727"/>
      <c r="M624" s="1152"/>
      <c r="N624" s="1151"/>
      <c r="O624" s="727"/>
      <c r="P624" s="727"/>
      <c r="Q624" s="727"/>
      <c r="R624" s="415"/>
      <c r="S624" s="415"/>
      <c r="T624" s="415"/>
      <c r="U624" s="415"/>
      <c r="V624" s="415"/>
      <c r="W624" s="415"/>
      <c r="X624" s="415"/>
      <c r="Y624" s="415"/>
      <c r="Z624" s="415"/>
      <c r="AA624" s="415"/>
      <c r="AB624" s="415"/>
      <c r="AC624" s="415"/>
      <c r="AD624" s="415"/>
      <c r="AE624" s="415"/>
      <c r="AF624" s="415"/>
      <c r="AG624" s="415"/>
      <c r="AH624" s="415"/>
      <c r="AI624" s="415"/>
      <c r="AJ624" s="415"/>
      <c r="AK624" s="415"/>
      <c r="AL624" s="415"/>
      <c r="AM624" s="415"/>
      <c r="AN624" s="415"/>
      <c r="AO624" s="415"/>
      <c r="AP624" s="415"/>
      <c r="AQ624" s="415"/>
      <c r="AR624" s="415"/>
      <c r="AS624" s="415"/>
      <c r="AT624" s="415"/>
      <c r="AU624" s="415"/>
      <c r="AV624" s="415"/>
      <c r="AW624" s="415"/>
      <c r="AX624" s="415"/>
      <c r="AY624" s="415"/>
      <c r="BA624" s="418"/>
      <c r="BB624" s="495"/>
      <c r="BC624" s="418"/>
      <c r="BD624" s="418"/>
      <c r="BE624" s="418"/>
      <c r="BF624" s="418"/>
      <c r="BG624" s="418"/>
      <c r="BH624" s="418"/>
      <c r="BI624" s="418"/>
      <c r="BJ624" s="418"/>
      <c r="BK624" s="418"/>
      <c r="BL624" s="418"/>
      <c r="BM624" s="418"/>
      <c r="BN624" s="418"/>
      <c r="BO624" s="418"/>
      <c r="BP624" s="418"/>
      <c r="BQ624" s="418"/>
    </row>
    <row r="625" s="422" customFormat="true" ht="25.15" customHeight="true" x14ac:dyDescent="0.2">
      <c r="C625" s="1152"/>
      <c r="D625" s="1151"/>
      <c r="E625" s="727"/>
      <c r="F625" s="727"/>
      <c r="G625" s="727"/>
      <c r="H625" s="1152"/>
      <c r="I625" s="1151"/>
      <c r="J625" s="727"/>
      <c r="K625" s="727"/>
      <c r="L625" s="727"/>
      <c r="M625" s="1152"/>
      <c r="N625" s="1151"/>
      <c r="O625" s="727"/>
      <c r="P625" s="727"/>
      <c r="Q625" s="727"/>
      <c r="R625" s="415"/>
      <c r="S625" s="415"/>
      <c r="T625" s="415"/>
      <c r="U625" s="415"/>
      <c r="V625" s="415"/>
      <c r="W625" s="415"/>
      <c r="X625" s="415"/>
      <c r="Y625" s="415"/>
      <c r="Z625" s="415"/>
      <c r="AA625" s="415"/>
      <c r="AB625" s="415"/>
      <c r="AC625" s="415"/>
      <c r="AD625" s="415"/>
      <c r="AE625" s="415"/>
      <c r="AF625" s="415"/>
      <c r="AG625" s="415"/>
      <c r="AH625" s="415"/>
      <c r="AI625" s="415"/>
      <c r="AJ625" s="415"/>
      <c r="AK625" s="415"/>
      <c r="AL625" s="415"/>
      <c r="AM625" s="415"/>
      <c r="AN625" s="415"/>
      <c r="AO625" s="415"/>
      <c r="AP625" s="415"/>
      <c r="AQ625" s="415"/>
      <c r="AR625" s="415"/>
      <c r="AS625" s="415"/>
      <c r="AT625" s="415"/>
      <c r="AU625" s="415"/>
      <c r="AV625" s="415"/>
      <c r="AW625" s="415"/>
      <c r="AX625" s="415"/>
      <c r="AY625" s="415"/>
      <c r="BA625" s="418"/>
      <c r="BB625" s="495"/>
      <c r="BC625" s="418"/>
      <c r="BD625" s="418"/>
      <c r="BE625" s="418"/>
      <c r="BF625" s="418"/>
      <c r="BG625" s="418"/>
      <c r="BH625" s="418"/>
      <c r="BI625" s="418"/>
      <c r="BJ625" s="418"/>
      <c r="BK625" s="418"/>
      <c r="BL625" s="418"/>
      <c r="BM625" s="418"/>
      <c r="BN625" s="418"/>
      <c r="BO625" s="418"/>
      <c r="BP625" s="418"/>
      <c r="BQ625" s="418"/>
    </row>
    <row r="626" s="422" customFormat="true" ht="25.15" customHeight="true" x14ac:dyDescent="0.2">
      <c r="C626" s="1152"/>
      <c r="D626" s="1151"/>
      <c r="E626" s="727"/>
      <c r="F626" s="727"/>
      <c r="G626" s="727"/>
      <c r="H626" s="1152"/>
      <c r="I626" s="1151"/>
      <c r="J626" s="727"/>
      <c r="K626" s="727"/>
      <c r="L626" s="727"/>
      <c r="M626" s="1152"/>
      <c r="N626" s="1151"/>
      <c r="O626" s="727"/>
      <c r="P626" s="727"/>
      <c r="Q626" s="727"/>
      <c r="R626" s="415"/>
      <c r="S626" s="415"/>
      <c r="T626" s="415"/>
      <c r="U626" s="415"/>
      <c r="V626" s="415"/>
      <c r="W626" s="415"/>
      <c r="X626" s="415"/>
      <c r="Y626" s="415"/>
      <c r="Z626" s="415"/>
      <c r="AA626" s="415"/>
      <c r="AB626" s="415"/>
      <c r="AC626" s="415"/>
      <c r="AD626" s="415"/>
      <c r="AE626" s="415"/>
      <c r="AF626" s="415"/>
      <c r="AG626" s="415"/>
      <c r="AH626" s="415"/>
      <c r="AI626" s="415"/>
      <c r="AJ626" s="415"/>
      <c r="AK626" s="415"/>
      <c r="AL626" s="415"/>
      <c r="AM626" s="415"/>
      <c r="AN626" s="415"/>
      <c r="AO626" s="415"/>
      <c r="AP626" s="415"/>
      <c r="AQ626" s="415"/>
      <c r="AR626" s="415"/>
      <c r="AS626" s="415"/>
      <c r="AT626" s="415"/>
      <c r="AU626" s="415"/>
      <c r="AV626" s="415"/>
      <c r="AW626" s="415"/>
      <c r="AX626" s="415"/>
      <c r="AY626" s="415"/>
      <c r="BA626" s="418"/>
      <c r="BB626" s="495"/>
      <c r="BC626" s="418"/>
      <c r="BD626" s="418"/>
      <c r="BE626" s="418"/>
      <c r="BF626" s="418"/>
      <c r="BG626" s="418"/>
      <c r="BH626" s="418"/>
      <c r="BI626" s="418"/>
      <c r="BJ626" s="418"/>
      <c r="BK626" s="418"/>
      <c r="BL626" s="418"/>
      <c r="BM626" s="418"/>
      <c r="BN626" s="418"/>
      <c r="BO626" s="418"/>
      <c r="BP626" s="418"/>
      <c r="BQ626" s="418"/>
    </row>
    <row r="627" s="422" customFormat="true" ht="25.15" customHeight="true" x14ac:dyDescent="0.2">
      <c r="C627" s="1152"/>
      <c r="D627" s="1151"/>
      <c r="E627" s="727"/>
      <c r="F627" s="727"/>
      <c r="G627" s="727"/>
      <c r="H627" s="1152"/>
      <c r="I627" s="1151"/>
      <c r="J627" s="727"/>
      <c r="K627" s="727"/>
      <c r="L627" s="727"/>
      <c r="M627" s="1152"/>
      <c r="N627" s="1151"/>
      <c r="O627" s="727"/>
      <c r="P627" s="727"/>
      <c r="Q627" s="727"/>
      <c r="R627" s="415"/>
      <c r="S627" s="415"/>
      <c r="T627" s="415"/>
      <c r="U627" s="415"/>
      <c r="V627" s="415"/>
      <c r="W627" s="415"/>
      <c r="X627" s="415"/>
      <c r="Y627" s="415"/>
      <c r="Z627" s="415"/>
      <c r="AA627" s="415"/>
      <c r="AB627" s="415"/>
      <c r="AC627" s="415"/>
      <c r="AD627" s="415"/>
      <c r="AE627" s="415"/>
      <c r="AF627" s="415"/>
      <c r="AG627" s="415"/>
      <c r="AH627" s="415"/>
      <c r="AI627" s="415"/>
      <c r="AJ627" s="415"/>
      <c r="AK627" s="415"/>
      <c r="AL627" s="415"/>
      <c r="AM627" s="415"/>
      <c r="AN627" s="415"/>
      <c r="AO627" s="415"/>
      <c r="AP627" s="415"/>
      <c r="AQ627" s="415"/>
      <c r="AR627" s="415"/>
      <c r="AS627" s="415"/>
      <c r="AT627" s="415"/>
      <c r="AU627" s="415"/>
      <c r="AV627" s="415"/>
      <c r="AW627" s="415"/>
      <c r="AX627" s="415"/>
      <c r="AY627" s="415"/>
      <c r="BA627" s="418"/>
      <c r="BB627" s="495"/>
      <c r="BC627" s="418"/>
      <c r="BD627" s="418"/>
      <c r="BE627" s="418"/>
      <c r="BF627" s="418"/>
      <c r="BG627" s="418"/>
      <c r="BH627" s="418"/>
      <c r="BI627" s="418"/>
      <c r="BJ627" s="418"/>
      <c r="BK627" s="418"/>
      <c r="BL627" s="418"/>
      <c r="BM627" s="418"/>
      <c r="BN627" s="418"/>
      <c r="BO627" s="418"/>
      <c r="BP627" s="418"/>
      <c r="BQ627" s="418"/>
    </row>
    <row r="628" s="422" customFormat="true" ht="25.15" customHeight="true" x14ac:dyDescent="0.2">
      <c r="C628" s="1152"/>
      <c r="D628" s="1151"/>
      <c r="E628" s="727"/>
      <c r="F628" s="727"/>
      <c r="G628" s="727"/>
      <c r="H628" s="1152"/>
      <c r="I628" s="1151"/>
      <c r="J628" s="727"/>
      <c r="K628" s="727"/>
      <c r="L628" s="727"/>
      <c r="M628" s="1152"/>
      <c r="N628" s="1151"/>
      <c r="O628" s="727"/>
      <c r="P628" s="727"/>
      <c r="Q628" s="727"/>
      <c r="R628" s="415"/>
      <c r="S628" s="415"/>
      <c r="T628" s="415"/>
      <c r="U628" s="415"/>
      <c r="V628" s="415"/>
      <c r="W628" s="415"/>
      <c r="X628" s="415"/>
      <c r="Y628" s="415"/>
      <c r="Z628" s="415"/>
      <c r="AA628" s="415"/>
      <c r="AB628" s="415"/>
      <c r="AC628" s="415"/>
      <c r="AD628" s="415"/>
      <c r="AE628" s="415"/>
      <c r="AF628" s="415"/>
      <c r="AG628" s="415"/>
      <c r="AH628" s="415"/>
      <c r="AI628" s="415"/>
      <c r="AJ628" s="415"/>
      <c r="AK628" s="415"/>
      <c r="AL628" s="415"/>
      <c r="AM628" s="415"/>
      <c r="AN628" s="415"/>
      <c r="AO628" s="415"/>
      <c r="AP628" s="415"/>
      <c r="AQ628" s="415"/>
      <c r="AR628" s="415"/>
      <c r="AS628" s="415"/>
      <c r="AT628" s="415"/>
      <c r="AU628" s="415"/>
      <c r="AV628" s="415"/>
      <c r="AW628" s="415"/>
      <c r="AX628" s="415"/>
      <c r="AY628" s="415"/>
      <c r="BA628" s="418"/>
      <c r="BB628" s="495"/>
      <c r="BC628" s="418"/>
      <c r="BD628" s="418"/>
      <c r="BE628" s="418"/>
      <c r="BF628" s="418"/>
      <c r="BG628" s="418"/>
      <c r="BH628" s="418"/>
      <c r="BI628" s="418"/>
      <c r="BJ628" s="418"/>
      <c r="BK628" s="418"/>
      <c r="BL628" s="418"/>
      <c r="BM628" s="418"/>
      <c r="BN628" s="418"/>
      <c r="BO628" s="418"/>
      <c r="BP628" s="418"/>
      <c r="BQ628" s="418"/>
    </row>
    <row r="629" s="422" customFormat="true" ht="25.15" customHeight="true" x14ac:dyDescent="0.2">
      <c r="C629" s="1152"/>
      <c r="D629" s="1151"/>
      <c r="E629" s="727"/>
      <c r="F629" s="727"/>
      <c r="G629" s="727"/>
      <c r="H629" s="1152"/>
      <c r="I629" s="1151"/>
      <c r="J629" s="727"/>
      <c r="K629" s="727"/>
      <c r="L629" s="727"/>
      <c r="M629" s="1152"/>
      <c r="N629" s="1151"/>
      <c r="O629" s="727"/>
      <c r="P629" s="727"/>
      <c r="Q629" s="727"/>
      <c r="R629" s="415"/>
      <c r="S629" s="415"/>
      <c r="T629" s="415"/>
      <c r="U629" s="415"/>
      <c r="V629" s="415"/>
      <c r="W629" s="415"/>
      <c r="X629" s="415"/>
      <c r="Y629" s="415"/>
      <c r="Z629" s="415"/>
      <c r="AA629" s="415"/>
      <c r="AB629" s="415"/>
      <c r="AC629" s="415"/>
      <c r="AD629" s="415"/>
      <c r="AE629" s="415"/>
      <c r="AF629" s="415"/>
      <c r="AG629" s="415"/>
      <c r="AH629" s="415"/>
      <c r="AI629" s="415"/>
      <c r="AJ629" s="415"/>
      <c r="AK629" s="415"/>
      <c r="AL629" s="415"/>
      <c r="AM629" s="415"/>
      <c r="AN629" s="415"/>
      <c r="AO629" s="415"/>
      <c r="AP629" s="415"/>
      <c r="AQ629" s="415"/>
      <c r="AR629" s="415"/>
      <c r="AS629" s="415"/>
      <c r="AT629" s="415"/>
      <c r="AU629" s="415"/>
      <c r="AV629" s="415"/>
      <c r="AW629" s="415"/>
      <c r="AX629" s="415"/>
      <c r="AY629" s="415"/>
      <c r="BA629" s="418"/>
      <c r="BB629" s="495"/>
      <c r="BC629" s="418"/>
      <c r="BD629" s="418"/>
      <c r="BE629" s="418"/>
      <c r="BF629" s="418"/>
      <c r="BG629" s="418"/>
      <c r="BH629" s="418"/>
      <c r="BI629" s="418"/>
      <c r="BJ629" s="418"/>
      <c r="BK629" s="418"/>
      <c r="BL629" s="418"/>
      <c r="BM629" s="418"/>
      <c r="BN629" s="418"/>
      <c r="BO629" s="418"/>
      <c r="BP629" s="418"/>
      <c r="BQ629" s="418"/>
    </row>
    <row r="630" s="422" customFormat="true" ht="25.15" customHeight="true" x14ac:dyDescent="0.2">
      <c r="C630" s="1152"/>
      <c r="D630" s="1151"/>
      <c r="E630" s="727"/>
      <c r="F630" s="727"/>
      <c r="G630" s="727"/>
      <c r="H630" s="1152"/>
      <c r="I630" s="1151"/>
      <c r="J630" s="727"/>
      <c r="K630" s="727"/>
      <c r="L630" s="727"/>
      <c r="M630" s="1152"/>
      <c r="N630" s="1151"/>
      <c r="O630" s="727"/>
      <c r="P630" s="727"/>
      <c r="Q630" s="727"/>
      <c r="R630" s="415"/>
      <c r="S630" s="415"/>
      <c r="T630" s="415"/>
      <c r="U630" s="415"/>
      <c r="V630" s="415"/>
      <c r="W630" s="415"/>
      <c r="X630" s="415"/>
      <c r="Y630" s="415"/>
      <c r="Z630" s="415"/>
      <c r="AA630" s="415"/>
      <c r="AB630" s="415"/>
      <c r="AC630" s="415"/>
      <c r="AD630" s="415"/>
      <c r="AE630" s="415"/>
      <c r="AF630" s="415"/>
      <c r="AG630" s="415"/>
      <c r="AH630" s="415"/>
      <c r="AI630" s="415"/>
      <c r="AJ630" s="415"/>
      <c r="AK630" s="415"/>
      <c r="AL630" s="415"/>
      <c r="AM630" s="415"/>
      <c r="AN630" s="415"/>
      <c r="AO630" s="415"/>
      <c r="AP630" s="415"/>
      <c r="AQ630" s="415"/>
      <c r="AR630" s="415"/>
      <c r="AS630" s="415"/>
      <c r="AT630" s="415"/>
      <c r="AU630" s="415"/>
      <c r="AV630" s="415"/>
      <c r="AW630" s="415"/>
      <c r="AX630" s="415"/>
      <c r="AY630" s="415"/>
      <c r="BA630" s="418"/>
      <c r="BB630" s="495"/>
      <c r="BC630" s="418"/>
      <c r="BD630" s="418"/>
      <c r="BE630" s="418"/>
      <c r="BF630" s="418"/>
      <c r="BG630" s="418"/>
      <c r="BH630" s="418"/>
      <c r="BI630" s="418"/>
      <c r="BJ630" s="418"/>
      <c r="BK630" s="418"/>
      <c r="BL630" s="418"/>
      <c r="BM630" s="418"/>
      <c r="BN630" s="418"/>
      <c r="BO630" s="418"/>
      <c r="BP630" s="418"/>
      <c r="BQ630" s="418"/>
    </row>
    <row r="631" s="422" customFormat="true" ht="25.15" customHeight="true" x14ac:dyDescent="0.2">
      <c r="C631" s="1152"/>
      <c r="D631" s="1151"/>
      <c r="E631" s="727"/>
      <c r="F631" s="727"/>
      <c r="G631" s="727"/>
      <c r="H631" s="1152"/>
      <c r="I631" s="1151"/>
      <c r="J631" s="727"/>
      <c r="K631" s="727"/>
      <c r="L631" s="727"/>
      <c r="M631" s="1152"/>
      <c r="N631" s="1151"/>
      <c r="O631" s="727"/>
      <c r="P631" s="727"/>
      <c r="Q631" s="727"/>
      <c r="R631" s="415"/>
      <c r="S631" s="415"/>
      <c r="T631" s="415"/>
      <c r="U631" s="415"/>
      <c r="V631" s="415"/>
      <c r="W631" s="415"/>
      <c r="X631" s="415"/>
      <c r="Y631" s="415"/>
      <c r="Z631" s="415"/>
      <c r="AA631" s="415"/>
      <c r="AB631" s="415"/>
      <c r="AC631" s="415"/>
      <c r="AD631" s="415"/>
      <c r="AE631" s="415"/>
      <c r="AF631" s="415"/>
      <c r="AG631" s="415"/>
      <c r="AH631" s="415"/>
      <c r="AI631" s="415"/>
      <c r="AJ631" s="415"/>
      <c r="AK631" s="415"/>
      <c r="AL631" s="415"/>
      <c r="AM631" s="415"/>
      <c r="AN631" s="415"/>
      <c r="AO631" s="415"/>
      <c r="AP631" s="415"/>
      <c r="AQ631" s="415"/>
      <c r="AR631" s="415"/>
      <c r="AS631" s="415"/>
      <c r="AT631" s="415"/>
      <c r="AU631" s="415"/>
      <c r="AV631" s="415"/>
      <c r="AW631" s="415"/>
      <c r="AX631" s="415"/>
      <c r="AY631" s="415"/>
      <c r="BA631" s="418"/>
      <c r="BB631" s="495"/>
      <c r="BC631" s="418"/>
      <c r="BD631" s="418"/>
      <c r="BE631" s="418"/>
      <c r="BF631" s="418"/>
      <c r="BG631" s="418"/>
      <c r="BH631" s="418"/>
      <c r="BI631" s="418"/>
      <c r="BJ631" s="418"/>
      <c r="BK631" s="418"/>
      <c r="BL631" s="418"/>
      <c r="BM631" s="418"/>
      <c r="BN631" s="418"/>
      <c r="BO631" s="418"/>
      <c r="BP631" s="418"/>
      <c r="BQ631" s="418"/>
    </row>
    <row r="632" s="422" customFormat="true" ht="25.15" customHeight="true" x14ac:dyDescent="0.2">
      <c r="C632" s="1152"/>
      <c r="D632" s="1151"/>
      <c r="E632" s="727"/>
      <c r="F632" s="727"/>
      <c r="G632" s="727"/>
      <c r="H632" s="1152"/>
      <c r="I632" s="1151"/>
      <c r="J632" s="727"/>
      <c r="K632" s="727"/>
      <c r="L632" s="727"/>
      <c r="M632" s="1152"/>
      <c r="N632" s="1151"/>
      <c r="O632" s="727"/>
      <c r="P632" s="727"/>
      <c r="Q632" s="727"/>
      <c r="R632" s="415"/>
      <c r="S632" s="415"/>
      <c r="T632" s="415"/>
      <c r="U632" s="415"/>
      <c r="V632" s="415"/>
      <c r="W632" s="415"/>
      <c r="X632" s="415"/>
      <c r="Y632" s="415"/>
      <c r="Z632" s="415"/>
      <c r="AA632" s="415"/>
      <c r="AB632" s="415"/>
      <c r="AC632" s="415"/>
      <c r="AD632" s="415"/>
      <c r="AE632" s="415"/>
      <c r="AF632" s="415"/>
      <c r="AG632" s="415"/>
      <c r="AH632" s="415"/>
      <c r="AI632" s="415"/>
      <c r="AJ632" s="415"/>
      <c r="AK632" s="415"/>
      <c r="AL632" s="415"/>
      <c r="AM632" s="415"/>
      <c r="AN632" s="415"/>
      <c r="AO632" s="415"/>
      <c r="AP632" s="415"/>
      <c r="AQ632" s="415"/>
      <c r="AR632" s="415"/>
      <c r="AS632" s="415"/>
      <c r="AT632" s="415"/>
      <c r="AU632" s="415"/>
      <c r="AV632" s="415"/>
      <c r="AW632" s="415"/>
      <c r="AX632" s="415"/>
      <c r="AY632" s="415"/>
      <c r="BA632" s="418"/>
      <c r="BB632" s="495"/>
      <c r="BC632" s="418"/>
      <c r="BD632" s="418"/>
      <c r="BE632" s="418"/>
      <c r="BF632" s="418"/>
      <c r="BG632" s="418"/>
      <c r="BH632" s="418"/>
      <c r="BI632" s="418"/>
      <c r="BJ632" s="418"/>
      <c r="BK632" s="418"/>
      <c r="BL632" s="418"/>
      <c r="BM632" s="418"/>
      <c r="BN632" s="418"/>
      <c r="BO632" s="418"/>
      <c r="BP632" s="418"/>
      <c r="BQ632" s="418"/>
    </row>
    <row r="633" s="422" customFormat="true" ht="25.15" customHeight="true" x14ac:dyDescent="0.2">
      <c r="C633" s="1152"/>
      <c r="D633" s="1151"/>
      <c r="E633" s="727"/>
      <c r="F633" s="727"/>
      <c r="G633" s="727"/>
      <c r="H633" s="1152"/>
      <c r="I633" s="1151"/>
      <c r="J633" s="727"/>
      <c r="K633" s="727"/>
      <c r="L633" s="727"/>
      <c r="M633" s="1152"/>
      <c r="N633" s="1151"/>
      <c r="O633" s="727"/>
      <c r="P633" s="727"/>
      <c r="Q633" s="727"/>
      <c r="R633" s="415"/>
      <c r="S633" s="415"/>
      <c r="T633" s="415"/>
      <c r="U633" s="415"/>
      <c r="V633" s="415"/>
      <c r="W633" s="415"/>
      <c r="X633" s="415"/>
      <c r="Y633" s="415"/>
      <c r="Z633" s="415"/>
      <c r="AA633" s="415"/>
      <c r="AB633" s="415"/>
      <c r="AC633" s="415"/>
      <c r="AD633" s="415"/>
      <c r="AE633" s="415"/>
      <c r="AF633" s="415"/>
      <c r="AG633" s="415"/>
      <c r="AH633" s="415"/>
      <c r="AI633" s="415"/>
      <c r="AJ633" s="415"/>
      <c r="AK633" s="415"/>
      <c r="AL633" s="415"/>
      <c r="AM633" s="415"/>
      <c r="AN633" s="415"/>
      <c r="AO633" s="415"/>
      <c r="AP633" s="415"/>
      <c r="AQ633" s="415"/>
      <c r="AR633" s="415"/>
      <c r="AS633" s="415"/>
      <c r="AT633" s="415"/>
      <c r="AU633" s="415"/>
      <c r="AV633" s="415"/>
      <c r="AW633" s="415"/>
      <c r="AX633" s="415"/>
      <c r="AY633" s="415"/>
      <c r="BA633" s="418"/>
      <c r="BB633" s="495"/>
      <c r="BC633" s="418"/>
      <c r="BD633" s="418"/>
      <c r="BE633" s="418"/>
      <c r="BF633" s="418"/>
      <c r="BG633" s="418"/>
      <c r="BH633" s="418"/>
      <c r="BI633" s="418"/>
      <c r="BJ633" s="418"/>
      <c r="BK633" s="418"/>
      <c r="BL633" s="418"/>
      <c r="BM633" s="418"/>
      <c r="BN633" s="418"/>
      <c r="BO633" s="418"/>
      <c r="BP633" s="418"/>
      <c r="BQ633" s="418"/>
    </row>
    <row r="634" s="422" customFormat="true" ht="25.15" customHeight="true" x14ac:dyDescent="0.2">
      <c r="C634" s="1152"/>
      <c r="D634" s="1151"/>
      <c r="E634" s="727"/>
      <c r="F634" s="727"/>
      <c r="G634" s="727"/>
      <c r="H634" s="1152"/>
      <c r="I634" s="1151"/>
      <c r="J634" s="727"/>
      <c r="K634" s="727"/>
      <c r="L634" s="727"/>
      <c r="M634" s="1152"/>
      <c r="N634" s="1151"/>
      <c r="O634" s="727"/>
      <c r="P634" s="727"/>
      <c r="Q634" s="727"/>
      <c r="R634" s="415"/>
      <c r="S634" s="415"/>
      <c r="T634" s="415"/>
      <c r="U634" s="415"/>
      <c r="V634" s="415"/>
      <c r="W634" s="415"/>
      <c r="X634" s="415"/>
      <c r="Y634" s="415"/>
      <c r="Z634" s="415"/>
      <c r="AA634" s="415"/>
      <c r="AB634" s="415"/>
      <c r="AC634" s="415"/>
      <c r="AD634" s="415"/>
      <c r="AE634" s="415"/>
      <c r="AF634" s="415"/>
      <c r="AG634" s="415"/>
      <c r="AH634" s="415"/>
      <c r="AI634" s="415"/>
      <c r="AJ634" s="415"/>
      <c r="AK634" s="415"/>
      <c r="AL634" s="415"/>
      <c r="AM634" s="415"/>
      <c r="AN634" s="415"/>
      <c r="AO634" s="415"/>
      <c r="AP634" s="415"/>
      <c r="AQ634" s="415"/>
      <c r="AR634" s="415"/>
      <c r="AS634" s="415"/>
      <c r="AT634" s="415"/>
      <c r="AU634" s="415"/>
      <c r="AV634" s="415"/>
      <c r="AW634" s="415"/>
      <c r="AX634" s="415"/>
      <c r="AY634" s="415"/>
      <c r="BA634" s="418"/>
      <c r="BB634" s="495"/>
      <c r="BC634" s="418"/>
      <c r="BD634" s="418"/>
      <c r="BE634" s="418"/>
      <c r="BF634" s="418"/>
      <c r="BG634" s="418"/>
      <c r="BH634" s="418"/>
      <c r="BI634" s="418"/>
      <c r="BJ634" s="418"/>
      <c r="BK634" s="418"/>
      <c r="BL634" s="418"/>
      <c r="BM634" s="418"/>
      <c r="BN634" s="418"/>
      <c r="BO634" s="418"/>
      <c r="BP634" s="418"/>
      <c r="BQ634" s="418"/>
    </row>
    <row r="635" s="422" customFormat="true" ht="25.15" customHeight="true" x14ac:dyDescent="0.2">
      <c r="C635" s="1152"/>
      <c r="D635" s="1151"/>
      <c r="E635" s="727"/>
      <c r="F635" s="727"/>
      <c r="G635" s="727"/>
      <c r="H635" s="1152"/>
      <c r="I635" s="1151"/>
      <c r="J635" s="727"/>
      <c r="K635" s="727"/>
      <c r="L635" s="727"/>
      <c r="M635" s="1152"/>
      <c r="N635" s="1151"/>
      <c r="O635" s="727"/>
      <c r="P635" s="727"/>
      <c r="Q635" s="727"/>
      <c r="R635" s="415"/>
      <c r="S635" s="415"/>
      <c r="T635" s="415"/>
      <c r="U635" s="415"/>
      <c r="V635" s="415"/>
      <c r="W635" s="415"/>
      <c r="X635" s="415"/>
      <c r="Y635" s="415"/>
      <c r="Z635" s="415"/>
      <c r="AA635" s="415"/>
      <c r="AB635" s="415"/>
      <c r="AC635" s="415"/>
      <c r="AD635" s="415"/>
      <c r="AE635" s="415"/>
      <c r="AF635" s="415"/>
      <c r="AG635" s="415"/>
      <c r="AH635" s="415"/>
      <c r="AI635" s="415"/>
      <c r="AJ635" s="415"/>
      <c r="AK635" s="415"/>
      <c r="AL635" s="415"/>
      <c r="AM635" s="415"/>
      <c r="AN635" s="415"/>
      <c r="AO635" s="415"/>
      <c r="AP635" s="415"/>
      <c r="AQ635" s="415"/>
      <c r="AR635" s="415"/>
      <c r="AS635" s="415"/>
      <c r="AT635" s="415"/>
      <c r="AU635" s="415"/>
      <c r="AV635" s="415"/>
      <c r="AW635" s="415"/>
      <c r="AX635" s="415"/>
      <c r="AY635" s="415"/>
      <c r="BA635" s="418"/>
      <c r="BB635" s="495"/>
      <c r="BC635" s="418"/>
      <c r="BD635" s="418"/>
      <c r="BE635" s="418"/>
      <c r="BF635" s="418"/>
      <c r="BG635" s="418"/>
      <c r="BH635" s="418"/>
      <c r="BI635" s="418"/>
      <c r="BJ635" s="418"/>
      <c r="BK635" s="418"/>
      <c r="BL635" s="418"/>
      <c r="BM635" s="418"/>
      <c r="BN635" s="418"/>
      <c r="BO635" s="418"/>
      <c r="BP635" s="418"/>
      <c r="BQ635" s="418"/>
    </row>
    <row r="636" s="422" customFormat="true" ht="25.15" customHeight="true" x14ac:dyDescent="0.2">
      <c r="C636" s="1152"/>
      <c r="D636" s="1151"/>
      <c r="E636" s="727"/>
      <c r="F636" s="727"/>
      <c r="G636" s="727"/>
      <c r="H636" s="1152"/>
      <c r="I636" s="1151"/>
      <c r="J636" s="727"/>
      <c r="K636" s="727"/>
      <c r="L636" s="727"/>
      <c r="M636" s="1152"/>
      <c r="N636" s="1151"/>
      <c r="O636" s="727"/>
      <c r="P636" s="727"/>
      <c r="Q636" s="727"/>
      <c r="R636" s="415"/>
      <c r="S636" s="415"/>
      <c r="T636" s="415"/>
      <c r="U636" s="415"/>
      <c r="V636" s="415"/>
      <c r="W636" s="415"/>
      <c r="X636" s="415"/>
      <c r="Y636" s="415"/>
      <c r="Z636" s="415"/>
      <c r="AA636" s="415"/>
      <c r="AB636" s="415"/>
      <c r="AC636" s="415"/>
      <c r="AD636" s="415"/>
      <c r="AE636" s="415"/>
      <c r="AF636" s="415"/>
      <c r="AG636" s="415"/>
      <c r="AH636" s="415"/>
      <c r="AI636" s="415"/>
      <c r="AJ636" s="415"/>
      <c r="AK636" s="415"/>
      <c r="AL636" s="415"/>
      <c r="AM636" s="415"/>
      <c r="AN636" s="415"/>
      <c r="AO636" s="415"/>
      <c r="AP636" s="415"/>
      <c r="AQ636" s="415"/>
      <c r="AR636" s="415"/>
      <c r="AS636" s="415"/>
      <c r="AT636" s="415"/>
      <c r="AU636" s="415"/>
      <c r="AV636" s="415"/>
      <c r="AW636" s="415"/>
      <c r="AX636" s="415"/>
      <c r="AY636" s="415"/>
      <c r="BA636" s="418"/>
      <c r="BB636" s="495"/>
      <c r="BC636" s="418"/>
      <c r="BD636" s="418"/>
      <c r="BE636" s="418"/>
      <c r="BF636" s="418"/>
      <c r="BG636" s="418"/>
      <c r="BH636" s="418"/>
      <c r="BI636" s="418"/>
      <c r="BJ636" s="418"/>
      <c r="BK636" s="418"/>
      <c r="BL636" s="418"/>
      <c r="BM636" s="418"/>
      <c r="BN636" s="418"/>
      <c r="BO636" s="418"/>
      <c r="BP636" s="418"/>
      <c r="BQ636" s="418"/>
    </row>
    <row r="637" s="422" customFormat="true" ht="25.15" customHeight="true" x14ac:dyDescent="0.2">
      <c r="C637" s="1152"/>
      <c r="D637" s="1151"/>
      <c r="E637" s="727"/>
      <c r="F637" s="727"/>
      <c r="G637" s="727"/>
      <c r="H637" s="1152"/>
      <c r="I637" s="1151"/>
      <c r="J637" s="727"/>
      <c r="K637" s="727"/>
      <c r="L637" s="727"/>
      <c r="M637" s="1152"/>
      <c r="N637" s="1151"/>
      <c r="O637" s="727"/>
      <c r="P637" s="727"/>
      <c r="Q637" s="727"/>
      <c r="R637" s="415"/>
      <c r="S637" s="415"/>
      <c r="T637" s="415"/>
      <c r="U637" s="415"/>
      <c r="V637" s="415"/>
      <c r="W637" s="415"/>
      <c r="X637" s="415"/>
      <c r="Y637" s="415"/>
      <c r="Z637" s="415"/>
      <c r="AA637" s="415"/>
      <c r="AB637" s="415"/>
      <c r="AC637" s="415"/>
      <c r="AD637" s="415"/>
      <c r="AE637" s="415"/>
      <c r="AF637" s="415"/>
      <c r="AG637" s="415"/>
      <c r="AH637" s="415"/>
      <c r="AI637" s="415"/>
      <c r="AJ637" s="415"/>
      <c r="AK637" s="415"/>
      <c r="AL637" s="415"/>
      <c r="AM637" s="415"/>
      <c r="AN637" s="415"/>
      <c r="AO637" s="415"/>
      <c r="AP637" s="415"/>
      <c r="AQ637" s="415"/>
      <c r="AR637" s="415"/>
      <c r="AS637" s="415"/>
      <c r="AT637" s="415"/>
      <c r="AU637" s="415"/>
      <c r="AV637" s="415"/>
      <c r="AW637" s="415"/>
      <c r="AX637" s="415"/>
      <c r="AY637" s="415"/>
      <c r="BA637" s="418"/>
      <c r="BB637" s="495"/>
      <c r="BC637" s="418"/>
      <c r="BD637" s="418"/>
      <c r="BE637" s="418"/>
      <c r="BF637" s="418"/>
      <c r="BG637" s="418"/>
      <c r="BH637" s="418"/>
      <c r="BI637" s="418"/>
      <c r="BJ637" s="418"/>
      <c r="BK637" s="418"/>
      <c r="BL637" s="418"/>
      <c r="BM637" s="418"/>
      <c r="BN637" s="418"/>
      <c r="BO637" s="418"/>
      <c r="BP637" s="418"/>
      <c r="BQ637" s="418"/>
    </row>
    <row r="638" s="422" customFormat="true" ht="25.15" customHeight="true" x14ac:dyDescent="0.2">
      <c r="C638" s="1152"/>
      <c r="D638" s="1151"/>
      <c r="E638" s="727"/>
      <c r="F638" s="727"/>
      <c r="G638" s="727"/>
      <c r="H638" s="1152"/>
      <c r="I638" s="1151"/>
      <c r="J638" s="727"/>
      <c r="K638" s="727"/>
      <c r="L638" s="727"/>
      <c r="M638" s="1152"/>
      <c r="N638" s="1151"/>
      <c r="O638" s="727"/>
      <c r="P638" s="727"/>
      <c r="Q638" s="727"/>
      <c r="R638" s="415"/>
      <c r="S638" s="415"/>
      <c r="T638" s="415"/>
      <c r="U638" s="415"/>
      <c r="V638" s="415"/>
      <c r="W638" s="415"/>
      <c r="X638" s="415"/>
      <c r="Y638" s="415"/>
      <c r="Z638" s="415"/>
      <c r="AA638" s="415"/>
      <c r="AB638" s="415"/>
      <c r="AC638" s="415"/>
      <c r="AD638" s="415"/>
      <c r="AE638" s="415"/>
      <c r="AF638" s="415"/>
      <c r="AG638" s="415"/>
      <c r="AH638" s="415"/>
      <c r="AI638" s="415"/>
      <c r="AJ638" s="415"/>
      <c r="AK638" s="415"/>
      <c r="AL638" s="415"/>
      <c r="AM638" s="415"/>
      <c r="AN638" s="415"/>
      <c r="AO638" s="415"/>
      <c r="AP638" s="415"/>
      <c r="AQ638" s="415"/>
      <c r="AR638" s="415"/>
      <c r="AS638" s="415"/>
      <c r="AT638" s="415"/>
      <c r="AU638" s="415"/>
      <c r="AV638" s="415"/>
      <c r="AW638" s="415"/>
      <c r="AX638" s="415"/>
      <c r="AY638" s="415"/>
      <c r="BA638" s="418"/>
      <c r="BB638" s="495"/>
      <c r="BC638" s="418"/>
      <c r="BD638" s="418"/>
      <c r="BE638" s="418"/>
      <c r="BF638" s="418"/>
      <c r="BG638" s="418"/>
      <c r="BH638" s="418"/>
      <c r="BI638" s="418"/>
      <c r="BJ638" s="418"/>
      <c r="BK638" s="418"/>
      <c r="BL638" s="418"/>
      <c r="BM638" s="418"/>
      <c r="BN638" s="418"/>
      <c r="BO638" s="418"/>
      <c r="BP638" s="418"/>
      <c r="BQ638" s="418"/>
    </row>
    <row r="639" s="422" customFormat="true" ht="25.15" customHeight="true" x14ac:dyDescent="0.2">
      <c r="C639" s="1152"/>
      <c r="D639" s="1151"/>
      <c r="E639" s="727"/>
      <c r="F639" s="727"/>
      <c r="G639" s="727"/>
      <c r="H639" s="1152"/>
      <c r="I639" s="1151"/>
      <c r="J639" s="727"/>
      <c r="K639" s="727"/>
      <c r="L639" s="727"/>
      <c r="M639" s="1152"/>
      <c r="N639" s="1151"/>
      <c r="O639" s="727"/>
      <c r="P639" s="727"/>
      <c r="Q639" s="727"/>
      <c r="R639" s="415"/>
      <c r="S639" s="415"/>
      <c r="T639" s="415"/>
      <c r="U639" s="415"/>
      <c r="V639" s="415"/>
      <c r="W639" s="415"/>
      <c r="X639" s="415"/>
      <c r="Y639" s="415"/>
      <c r="Z639" s="415"/>
      <c r="AA639" s="415"/>
      <c r="AB639" s="415"/>
      <c r="AC639" s="415"/>
      <c r="AD639" s="415"/>
      <c r="AE639" s="415"/>
      <c r="AF639" s="415"/>
      <c r="AG639" s="415"/>
      <c r="AH639" s="415"/>
      <c r="AI639" s="415"/>
      <c r="AJ639" s="415"/>
      <c r="AK639" s="415"/>
      <c r="AL639" s="415"/>
      <c r="AM639" s="415"/>
      <c r="AN639" s="415"/>
      <c r="AO639" s="415"/>
      <c r="AP639" s="415"/>
      <c r="AQ639" s="415"/>
      <c r="AR639" s="415"/>
      <c r="AS639" s="415"/>
      <c r="AT639" s="415"/>
      <c r="AU639" s="415"/>
      <c r="AV639" s="415"/>
      <c r="AW639" s="415"/>
      <c r="AX639" s="415"/>
      <c r="AY639" s="415"/>
      <c r="BA639" s="418"/>
      <c r="BB639" s="495"/>
      <c r="BC639" s="418"/>
      <c r="BD639" s="418"/>
      <c r="BE639" s="418"/>
      <c r="BF639" s="418"/>
      <c r="BG639" s="418"/>
      <c r="BH639" s="418"/>
      <c r="BI639" s="418"/>
      <c r="BJ639" s="418"/>
      <c r="BK639" s="418"/>
      <c r="BL639" s="418"/>
      <c r="BM639" s="418"/>
      <c r="BN639" s="418"/>
      <c r="BO639" s="418"/>
      <c r="BP639" s="418"/>
      <c r="BQ639" s="418"/>
    </row>
    <row r="640" s="422" customFormat="true" ht="25.15" customHeight="true" x14ac:dyDescent="0.2">
      <c r="C640" s="1152"/>
      <c r="D640" s="1151"/>
      <c r="E640" s="727"/>
      <c r="F640" s="727"/>
      <c r="G640" s="727"/>
      <c r="H640" s="1152"/>
      <c r="I640" s="1151"/>
      <c r="J640" s="727"/>
      <c r="K640" s="727"/>
      <c r="L640" s="727"/>
      <c r="M640" s="1152"/>
      <c r="N640" s="1151"/>
      <c r="O640" s="727"/>
      <c r="P640" s="727"/>
      <c r="Q640" s="727"/>
      <c r="R640" s="415"/>
      <c r="S640" s="415"/>
      <c r="T640" s="415"/>
      <c r="U640" s="415"/>
      <c r="V640" s="415"/>
      <c r="W640" s="415"/>
      <c r="X640" s="415"/>
      <c r="Y640" s="415"/>
      <c r="Z640" s="415"/>
      <c r="AA640" s="415"/>
      <c r="AB640" s="415"/>
      <c r="AC640" s="415"/>
      <c r="AD640" s="415"/>
      <c r="AE640" s="415"/>
      <c r="AF640" s="415"/>
      <c r="AG640" s="415"/>
      <c r="AH640" s="415"/>
      <c r="AI640" s="415"/>
      <c r="AJ640" s="415"/>
      <c r="AK640" s="415"/>
      <c r="AL640" s="415"/>
      <c r="AM640" s="415"/>
      <c r="AN640" s="415"/>
      <c r="AO640" s="415"/>
      <c r="AP640" s="415"/>
      <c r="AQ640" s="415"/>
      <c r="AR640" s="415"/>
      <c r="AS640" s="415"/>
      <c r="AT640" s="415"/>
      <c r="AU640" s="415"/>
      <c r="AV640" s="415"/>
      <c r="AW640" s="415"/>
      <c r="AX640" s="415"/>
      <c r="AY640" s="415"/>
      <c r="BA640" s="418"/>
      <c r="BB640" s="495"/>
      <c r="BC640" s="418"/>
      <c r="BD640" s="418"/>
      <c r="BE640" s="418"/>
      <c r="BF640" s="418"/>
      <c r="BG640" s="418"/>
      <c r="BH640" s="418"/>
      <c r="BI640" s="418"/>
      <c r="BJ640" s="418"/>
      <c r="BK640" s="418"/>
      <c r="BL640" s="418"/>
      <c r="BM640" s="418"/>
      <c r="BN640" s="418"/>
      <c r="BO640" s="418"/>
      <c r="BP640" s="418"/>
      <c r="BQ640" s="418"/>
    </row>
    <row r="641" s="422" customFormat="true" ht="25.15" customHeight="true" x14ac:dyDescent="0.2">
      <c r="C641" s="1152"/>
      <c r="D641" s="1151"/>
      <c r="E641" s="727"/>
      <c r="F641" s="727"/>
      <c r="G641" s="727"/>
      <c r="H641" s="1152"/>
      <c r="I641" s="1151"/>
      <c r="J641" s="727"/>
      <c r="K641" s="727"/>
      <c r="L641" s="727"/>
      <c r="M641" s="1152"/>
      <c r="N641" s="1151"/>
      <c r="O641" s="727"/>
      <c r="P641" s="727"/>
      <c r="Q641" s="727"/>
      <c r="R641" s="415"/>
      <c r="S641" s="415"/>
      <c r="T641" s="415"/>
      <c r="U641" s="415"/>
      <c r="V641" s="415"/>
      <c r="W641" s="415"/>
      <c r="X641" s="415"/>
      <c r="Y641" s="415"/>
      <c r="Z641" s="415"/>
      <c r="AA641" s="415"/>
      <c r="AB641" s="415"/>
      <c r="AC641" s="415"/>
      <c r="AD641" s="415"/>
      <c r="AE641" s="415"/>
      <c r="AF641" s="415"/>
      <c r="AG641" s="415"/>
      <c r="AH641" s="415"/>
      <c r="AI641" s="415"/>
      <c r="AJ641" s="415"/>
      <c r="AK641" s="415"/>
      <c r="AL641" s="415"/>
      <c r="AM641" s="415"/>
      <c r="AN641" s="415"/>
      <c r="AO641" s="415"/>
      <c r="AP641" s="415"/>
      <c r="AQ641" s="415"/>
      <c r="AR641" s="415"/>
      <c r="AS641" s="415"/>
      <c r="AT641" s="415"/>
      <c r="AU641" s="415"/>
      <c r="AV641" s="415"/>
      <c r="AW641" s="415"/>
      <c r="AX641" s="415"/>
      <c r="AY641" s="415"/>
      <c r="BA641" s="418"/>
      <c r="BB641" s="495"/>
      <c r="BC641" s="418"/>
      <c r="BD641" s="418"/>
      <c r="BE641" s="418"/>
      <c r="BF641" s="418"/>
      <c r="BG641" s="418"/>
      <c r="BH641" s="418"/>
      <c r="BI641" s="418"/>
      <c r="BJ641" s="418"/>
      <c r="BK641" s="418"/>
      <c r="BL641" s="418"/>
      <c r="BM641" s="418"/>
      <c r="BN641" s="418"/>
      <c r="BO641" s="418"/>
      <c r="BP641" s="418"/>
      <c r="BQ641" s="418"/>
    </row>
    <row r="642" s="422" customFormat="true" ht="25.15" customHeight="true" x14ac:dyDescent="0.2">
      <c r="C642" s="1152"/>
      <c r="D642" s="1151"/>
      <c r="E642" s="727"/>
      <c r="F642" s="727"/>
      <c r="G642" s="727"/>
      <c r="H642" s="1152"/>
      <c r="I642" s="1151"/>
      <c r="J642" s="727"/>
      <c r="K642" s="727"/>
      <c r="L642" s="727"/>
      <c r="M642" s="1152"/>
      <c r="N642" s="1151"/>
      <c r="O642" s="727"/>
      <c r="P642" s="727"/>
      <c r="Q642" s="727"/>
      <c r="R642" s="415"/>
      <c r="S642" s="415"/>
      <c r="T642" s="415"/>
      <c r="U642" s="415"/>
      <c r="V642" s="415"/>
      <c r="W642" s="415"/>
      <c r="X642" s="415"/>
      <c r="Y642" s="415"/>
      <c r="Z642" s="415"/>
      <c r="AA642" s="415"/>
      <c r="AB642" s="415"/>
      <c r="AC642" s="415"/>
      <c r="AD642" s="415"/>
      <c r="AE642" s="415"/>
      <c r="AF642" s="415"/>
      <c r="AG642" s="415"/>
      <c r="AH642" s="415"/>
      <c r="AI642" s="415"/>
      <c r="AJ642" s="415"/>
      <c r="AK642" s="415"/>
      <c r="AL642" s="415"/>
      <c r="AM642" s="415"/>
      <c r="AN642" s="415"/>
      <c r="AO642" s="415"/>
      <c r="AP642" s="415"/>
      <c r="AQ642" s="415"/>
      <c r="AR642" s="415"/>
      <c r="AS642" s="415"/>
      <c r="AT642" s="415"/>
      <c r="AU642" s="415"/>
      <c r="AV642" s="415"/>
      <c r="AW642" s="415"/>
      <c r="AX642" s="415"/>
      <c r="AY642" s="415"/>
      <c r="BA642" s="418"/>
      <c r="BB642" s="495"/>
      <c r="BC642" s="418"/>
      <c r="BD642" s="418"/>
      <c r="BE642" s="418"/>
      <c r="BF642" s="418"/>
      <c r="BG642" s="418"/>
      <c r="BH642" s="418"/>
      <c r="BI642" s="418"/>
      <c r="BJ642" s="418"/>
      <c r="BK642" s="418"/>
      <c r="BL642" s="418"/>
      <c r="BM642" s="418"/>
      <c r="BN642" s="418"/>
      <c r="BO642" s="418"/>
      <c r="BP642" s="418"/>
      <c r="BQ642" s="418"/>
    </row>
    <row r="643" s="422" customFormat="true" ht="25.15" customHeight="true" x14ac:dyDescent="0.2">
      <c r="C643" s="1152"/>
      <c r="D643" s="1151"/>
      <c r="E643" s="727"/>
      <c r="F643" s="727"/>
      <c r="G643" s="727"/>
      <c r="H643" s="1152"/>
      <c r="I643" s="1151"/>
      <c r="J643" s="727"/>
      <c r="K643" s="727"/>
      <c r="L643" s="727"/>
      <c r="M643" s="1152"/>
      <c r="N643" s="1151"/>
      <c r="O643" s="727"/>
      <c r="P643" s="727"/>
      <c r="Q643" s="727"/>
      <c r="R643" s="415"/>
      <c r="S643" s="415"/>
      <c r="T643" s="415"/>
      <c r="U643" s="415"/>
      <c r="V643" s="415"/>
      <c r="W643" s="415"/>
      <c r="X643" s="415"/>
      <c r="Y643" s="415"/>
      <c r="Z643" s="415"/>
      <c r="AA643" s="415"/>
      <c r="AB643" s="415"/>
      <c r="AC643" s="415"/>
      <c r="AD643" s="415"/>
      <c r="AE643" s="415"/>
      <c r="AF643" s="415"/>
      <c r="AG643" s="415"/>
      <c r="AH643" s="415"/>
      <c r="AI643" s="415"/>
      <c r="AJ643" s="415"/>
      <c r="AK643" s="415"/>
      <c r="AL643" s="415"/>
      <c r="AM643" s="415"/>
      <c r="AN643" s="415"/>
      <c r="AO643" s="415"/>
      <c r="AP643" s="415"/>
      <c r="AQ643" s="415"/>
      <c r="AR643" s="415"/>
      <c r="AS643" s="415"/>
      <c r="AT643" s="415"/>
      <c r="AU643" s="415"/>
      <c r="AV643" s="415"/>
      <c r="AW643" s="415"/>
      <c r="AX643" s="415"/>
      <c r="AY643" s="415"/>
      <c r="BA643" s="418"/>
      <c r="BB643" s="495"/>
      <c r="BC643" s="418"/>
      <c r="BD643" s="418"/>
      <c r="BE643" s="418"/>
      <c r="BF643" s="418"/>
      <c r="BG643" s="418"/>
      <c r="BH643" s="418"/>
      <c r="BI643" s="418"/>
      <c r="BJ643" s="418"/>
      <c r="BK643" s="418"/>
      <c r="BL643" s="418"/>
      <c r="BM643" s="418"/>
      <c r="BN643" s="418"/>
      <c r="BO643" s="418"/>
      <c r="BP643" s="418"/>
      <c r="BQ643" s="418"/>
    </row>
    <row r="644" s="422" customFormat="true" ht="25.15" customHeight="true" x14ac:dyDescent="0.2">
      <c r="C644" s="1152"/>
      <c r="D644" s="1151"/>
      <c r="E644" s="727"/>
      <c r="F644" s="727"/>
      <c r="G644" s="727"/>
      <c r="H644" s="1152"/>
      <c r="I644" s="1151"/>
      <c r="J644" s="727"/>
      <c r="K644" s="727"/>
      <c r="L644" s="727"/>
      <c r="M644" s="1152"/>
      <c r="N644" s="1151"/>
      <c r="O644" s="727"/>
      <c r="P644" s="727"/>
      <c r="Q644" s="727"/>
      <c r="R644" s="415"/>
      <c r="S644" s="415"/>
      <c r="T644" s="415"/>
      <c r="U644" s="415"/>
      <c r="V644" s="415"/>
      <c r="W644" s="415"/>
      <c r="X644" s="415"/>
      <c r="Y644" s="415"/>
      <c r="Z644" s="415"/>
      <c r="AA644" s="415"/>
      <c r="AB644" s="415"/>
      <c r="AC644" s="415"/>
      <c r="AD644" s="415"/>
      <c r="AE644" s="415"/>
      <c r="AF644" s="415"/>
      <c r="AG644" s="415"/>
      <c r="AH644" s="415"/>
      <c r="AI644" s="415"/>
      <c r="AJ644" s="415"/>
      <c r="AK644" s="415"/>
      <c r="AL644" s="415"/>
      <c r="AM644" s="415"/>
      <c r="AN644" s="415"/>
      <c r="AO644" s="415"/>
      <c r="AP644" s="415"/>
      <c r="AQ644" s="415"/>
      <c r="AR644" s="415"/>
      <c r="AS644" s="415"/>
      <c r="AT644" s="415"/>
      <c r="AU644" s="415"/>
      <c r="AV644" s="415"/>
      <c r="AW644" s="415"/>
      <c r="AX644" s="415"/>
      <c r="AY644" s="415"/>
      <c r="BA644" s="418"/>
      <c r="BB644" s="495"/>
      <c r="BC644" s="418"/>
      <c r="BD644" s="418"/>
      <c r="BE644" s="418"/>
      <c r="BF644" s="418"/>
      <c r="BG644" s="418"/>
      <c r="BH644" s="418"/>
      <c r="BI644" s="418"/>
      <c r="BJ644" s="418"/>
      <c r="BK644" s="418"/>
      <c r="BL644" s="418"/>
      <c r="BM644" s="418"/>
      <c r="BN644" s="418"/>
      <c r="BO644" s="418"/>
      <c r="BP644" s="418"/>
      <c r="BQ644" s="418"/>
    </row>
    <row r="645" s="422" customFormat="true" ht="25.15" customHeight="true" x14ac:dyDescent="0.2">
      <c r="C645" s="1152"/>
      <c r="D645" s="1151"/>
      <c r="E645" s="727"/>
      <c r="F645" s="727"/>
      <c r="G645" s="727"/>
      <c r="H645" s="1152"/>
      <c r="I645" s="1151"/>
      <c r="J645" s="727"/>
      <c r="K645" s="727"/>
      <c r="L645" s="727"/>
      <c r="M645" s="1152"/>
      <c r="N645" s="1151"/>
      <c r="O645" s="727"/>
      <c r="P645" s="727"/>
      <c r="Q645" s="727"/>
      <c r="R645" s="415"/>
      <c r="S645" s="415"/>
      <c r="T645" s="415"/>
      <c r="U645" s="415"/>
      <c r="V645" s="415"/>
      <c r="W645" s="415"/>
      <c r="X645" s="415"/>
      <c r="Y645" s="415"/>
      <c r="Z645" s="415"/>
      <c r="AA645" s="415"/>
      <c r="AB645" s="415"/>
      <c r="AC645" s="415"/>
      <c r="AD645" s="415"/>
      <c r="AE645" s="415"/>
      <c r="AF645" s="415"/>
      <c r="AG645" s="415"/>
      <c r="AH645" s="415"/>
      <c r="AI645" s="415"/>
      <c r="AJ645" s="415"/>
      <c r="AK645" s="415"/>
      <c r="AL645" s="415"/>
      <c r="AM645" s="415"/>
      <c r="AN645" s="415"/>
      <c r="AO645" s="415"/>
      <c r="AP645" s="415"/>
      <c r="AQ645" s="415"/>
      <c r="AR645" s="415"/>
      <c r="AS645" s="415"/>
      <c r="AT645" s="415"/>
      <c r="AU645" s="415"/>
      <c r="AV645" s="415"/>
      <c r="AW645" s="415"/>
      <c r="AX645" s="415"/>
      <c r="AY645" s="415"/>
      <c r="BA645" s="418"/>
      <c r="BB645" s="495"/>
      <c r="BC645" s="418"/>
      <c r="BD645" s="418"/>
      <c r="BE645" s="418"/>
      <c r="BF645" s="418"/>
      <c r="BG645" s="418"/>
      <c r="BH645" s="418"/>
      <c r="BI645" s="418"/>
      <c r="BJ645" s="418"/>
      <c r="BK645" s="418"/>
      <c r="BL645" s="418"/>
      <c r="BM645" s="418"/>
      <c r="BN645" s="418"/>
      <c r="BO645" s="418"/>
      <c r="BP645" s="418"/>
      <c r="BQ645" s="418"/>
    </row>
    <row r="646" s="422" customFormat="true" ht="25.15" customHeight="true" x14ac:dyDescent="0.2">
      <c r="C646" s="1152"/>
      <c r="D646" s="1151"/>
      <c r="E646" s="727"/>
      <c r="F646" s="727"/>
      <c r="G646" s="727"/>
      <c r="H646" s="1152"/>
      <c r="I646" s="1151"/>
      <c r="J646" s="727"/>
      <c r="K646" s="727"/>
      <c r="L646" s="727"/>
      <c r="M646" s="1152"/>
      <c r="N646" s="1151"/>
      <c r="O646" s="727"/>
      <c r="P646" s="727"/>
      <c r="Q646" s="727"/>
      <c r="R646" s="415"/>
      <c r="S646" s="415"/>
      <c r="T646" s="415"/>
      <c r="U646" s="415"/>
      <c r="V646" s="415"/>
      <c r="W646" s="415"/>
      <c r="X646" s="415"/>
      <c r="Y646" s="415"/>
      <c r="Z646" s="415"/>
      <c r="AA646" s="415"/>
      <c r="AB646" s="415"/>
      <c r="AC646" s="415"/>
      <c r="AD646" s="415"/>
      <c r="AE646" s="415"/>
      <c r="AF646" s="415"/>
      <c r="AG646" s="415"/>
      <c r="AH646" s="415"/>
      <c r="AI646" s="415"/>
      <c r="AJ646" s="415"/>
      <c r="AK646" s="415"/>
      <c r="AL646" s="415"/>
      <c r="AM646" s="415"/>
      <c r="AN646" s="415"/>
      <c r="AO646" s="415"/>
      <c r="AP646" s="415"/>
      <c r="AQ646" s="415"/>
      <c r="AR646" s="415"/>
      <c r="AS646" s="415"/>
      <c r="AT646" s="415"/>
      <c r="AU646" s="415"/>
      <c r="AV646" s="415"/>
      <c r="AW646" s="415"/>
      <c r="AX646" s="415"/>
      <c r="AY646" s="415"/>
      <c r="BA646" s="418"/>
      <c r="BB646" s="495"/>
      <c r="BC646" s="418"/>
      <c r="BD646" s="418"/>
      <c r="BE646" s="418"/>
      <c r="BF646" s="418"/>
      <c r="BG646" s="418"/>
      <c r="BH646" s="418"/>
      <c r="BI646" s="418"/>
      <c r="BJ646" s="418"/>
      <c r="BK646" s="418"/>
      <c r="BL646" s="418"/>
      <c r="BM646" s="418"/>
      <c r="BN646" s="418"/>
      <c r="BO646" s="418"/>
      <c r="BP646" s="418"/>
      <c r="BQ646" s="418"/>
    </row>
    <row r="647" s="422" customFormat="true" ht="25.15" customHeight="true" x14ac:dyDescent="0.2">
      <c r="C647" s="1152"/>
      <c r="D647" s="1151"/>
      <c r="E647" s="727"/>
      <c r="F647" s="727"/>
      <c r="G647" s="727"/>
      <c r="H647" s="1152"/>
      <c r="I647" s="1151"/>
      <c r="J647" s="727"/>
      <c r="K647" s="727"/>
      <c r="L647" s="727"/>
      <c r="M647" s="1152"/>
      <c r="N647" s="1151"/>
      <c r="O647" s="727"/>
      <c r="P647" s="727"/>
      <c r="Q647" s="727"/>
      <c r="R647" s="415"/>
      <c r="S647" s="415"/>
      <c r="T647" s="415"/>
      <c r="U647" s="415"/>
      <c r="V647" s="415"/>
      <c r="W647" s="415"/>
      <c r="X647" s="415"/>
      <c r="Y647" s="415"/>
      <c r="Z647" s="415"/>
      <c r="AA647" s="415"/>
      <c r="AB647" s="415"/>
      <c r="AC647" s="415"/>
      <c r="AD647" s="415"/>
      <c r="AE647" s="415"/>
      <c r="AF647" s="415"/>
      <c r="AG647" s="415"/>
      <c r="AH647" s="415"/>
      <c r="AI647" s="415"/>
      <c r="AJ647" s="415"/>
      <c r="AK647" s="415"/>
      <c r="AL647" s="415"/>
      <c r="AM647" s="415"/>
      <c r="AN647" s="415"/>
      <c r="AO647" s="415"/>
      <c r="AP647" s="415"/>
      <c r="AQ647" s="415"/>
      <c r="AR647" s="415"/>
      <c r="AS647" s="415"/>
      <c r="AT647" s="415"/>
      <c r="AU647" s="415"/>
      <c r="AV647" s="415"/>
      <c r="AW647" s="415"/>
      <c r="AX647" s="415"/>
      <c r="AY647" s="415"/>
      <c r="BA647" s="418"/>
      <c r="BB647" s="495"/>
      <c r="BC647" s="418"/>
      <c r="BD647" s="418"/>
      <c r="BE647" s="418"/>
      <c r="BF647" s="418"/>
      <c r="BG647" s="418"/>
      <c r="BH647" s="418"/>
      <c r="BI647" s="418"/>
      <c r="BJ647" s="418"/>
      <c r="BK647" s="418"/>
      <c r="BL647" s="418"/>
      <c r="BM647" s="418"/>
      <c r="BN647" s="418"/>
      <c r="BO647" s="418"/>
      <c r="BP647" s="418"/>
      <c r="BQ647" s="418"/>
    </row>
    <row r="648" s="422" customFormat="true" ht="25.15" customHeight="true" x14ac:dyDescent="0.2">
      <c r="C648" s="1152"/>
      <c r="D648" s="1151"/>
      <c r="E648" s="727"/>
      <c r="F648" s="727"/>
      <c r="G648" s="727"/>
      <c r="H648" s="1152"/>
      <c r="I648" s="1151"/>
      <c r="J648" s="727"/>
      <c r="K648" s="727"/>
      <c r="L648" s="727"/>
      <c r="M648" s="1152"/>
      <c r="N648" s="1151"/>
      <c r="O648" s="727"/>
      <c r="P648" s="727"/>
      <c r="Q648" s="727"/>
      <c r="R648" s="415"/>
      <c r="S648" s="415"/>
      <c r="T648" s="415"/>
      <c r="U648" s="415"/>
      <c r="V648" s="415"/>
      <c r="W648" s="415"/>
      <c r="X648" s="415"/>
      <c r="Y648" s="415"/>
      <c r="Z648" s="415"/>
      <c r="AA648" s="415"/>
      <c r="AB648" s="415"/>
      <c r="AC648" s="415"/>
      <c r="AD648" s="415"/>
      <c r="AE648" s="415"/>
      <c r="AF648" s="415"/>
      <c r="AG648" s="415"/>
      <c r="AH648" s="415"/>
      <c r="AI648" s="415"/>
      <c r="AJ648" s="415"/>
      <c r="AK648" s="415"/>
      <c r="AL648" s="415"/>
      <c r="AM648" s="415"/>
      <c r="AN648" s="415"/>
      <c r="AO648" s="415"/>
      <c r="AP648" s="415"/>
      <c r="AQ648" s="415"/>
      <c r="AR648" s="415"/>
      <c r="AS648" s="415"/>
      <c r="AT648" s="415"/>
      <c r="AU648" s="415"/>
      <c r="AV648" s="415"/>
      <c r="AW648" s="415"/>
      <c r="AX648" s="415"/>
      <c r="AY648" s="415"/>
      <c r="BA648" s="418"/>
      <c r="BB648" s="495"/>
      <c r="BC648" s="418"/>
      <c r="BD648" s="418"/>
      <c r="BE648" s="418"/>
      <c r="BF648" s="418"/>
      <c r="BG648" s="418"/>
      <c r="BH648" s="418"/>
      <c r="BI648" s="418"/>
      <c r="BJ648" s="418"/>
      <c r="BK648" s="418"/>
      <c r="BL648" s="418"/>
      <c r="BM648" s="418"/>
      <c r="BN648" s="418"/>
      <c r="BO648" s="418"/>
      <c r="BP648" s="418"/>
      <c r="BQ648" s="418"/>
    </row>
    <row r="649" s="422" customFormat="true" ht="25.15" customHeight="true" x14ac:dyDescent="0.2">
      <c r="C649" s="1152"/>
      <c r="D649" s="1151"/>
      <c r="E649" s="727"/>
      <c r="F649" s="727"/>
      <c r="G649" s="727"/>
      <c r="H649" s="1152"/>
      <c r="I649" s="1151"/>
      <c r="J649" s="727"/>
      <c r="K649" s="727"/>
      <c r="L649" s="727"/>
      <c r="M649" s="1152"/>
      <c r="N649" s="1151"/>
      <c r="O649" s="727"/>
      <c r="P649" s="727"/>
      <c r="Q649" s="727"/>
      <c r="R649" s="415"/>
      <c r="S649" s="415"/>
      <c r="T649" s="415"/>
      <c r="U649" s="415"/>
      <c r="V649" s="415"/>
      <c r="W649" s="415"/>
      <c r="X649" s="415"/>
      <c r="Y649" s="415"/>
      <c r="Z649" s="415"/>
      <c r="AA649" s="415"/>
      <c r="AB649" s="415"/>
      <c r="AC649" s="415"/>
      <c r="AD649" s="415"/>
      <c r="AE649" s="415"/>
      <c r="AF649" s="415"/>
      <c r="AG649" s="415"/>
      <c r="AH649" s="415"/>
      <c r="AI649" s="415"/>
      <c r="AJ649" s="415"/>
      <c r="AK649" s="415"/>
      <c r="AL649" s="415"/>
      <c r="AM649" s="415"/>
      <c r="AN649" s="415"/>
      <c r="AO649" s="415"/>
      <c r="AP649" s="415"/>
      <c r="AQ649" s="415"/>
      <c r="AR649" s="415"/>
      <c r="AS649" s="415"/>
      <c r="AT649" s="415"/>
      <c r="AU649" s="415"/>
      <c r="AV649" s="415"/>
      <c r="AW649" s="415"/>
      <c r="AX649" s="415"/>
      <c r="AY649" s="415"/>
      <c r="BA649" s="418"/>
      <c r="BB649" s="495"/>
      <c r="BC649" s="418"/>
      <c r="BD649" s="418"/>
      <c r="BE649" s="418"/>
      <c r="BF649" s="418"/>
      <c r="BG649" s="418"/>
      <c r="BH649" s="418"/>
      <c r="BI649" s="418"/>
      <c r="BJ649" s="418"/>
      <c r="BK649" s="418"/>
      <c r="BL649" s="418"/>
      <c r="BM649" s="418"/>
      <c r="BN649" s="418"/>
      <c r="BO649" s="418"/>
      <c r="BP649" s="418"/>
      <c r="BQ649" s="418"/>
    </row>
    <row r="650" s="422" customFormat="true" ht="25.15" customHeight="true" x14ac:dyDescent="0.2">
      <c r="C650" s="1152"/>
      <c r="D650" s="1151"/>
      <c r="E650" s="727"/>
      <c r="F650" s="727"/>
      <c r="G650" s="727"/>
      <c r="H650" s="1152"/>
      <c r="I650" s="1151"/>
      <c r="J650" s="727"/>
      <c r="K650" s="727"/>
      <c r="L650" s="727"/>
      <c r="M650" s="1152"/>
      <c r="N650" s="1151"/>
      <c r="O650" s="727"/>
      <c r="P650" s="727"/>
      <c r="Q650" s="727"/>
      <c r="R650" s="415"/>
      <c r="S650" s="415"/>
      <c r="T650" s="415"/>
      <c r="U650" s="415"/>
      <c r="V650" s="415"/>
      <c r="W650" s="415"/>
      <c r="X650" s="415"/>
      <c r="Y650" s="415"/>
      <c r="Z650" s="415"/>
      <c r="AA650" s="415"/>
      <c r="AB650" s="415"/>
      <c r="AC650" s="415"/>
      <c r="AD650" s="415"/>
      <c r="AE650" s="415"/>
      <c r="AF650" s="415"/>
      <c r="AG650" s="415"/>
      <c r="AH650" s="415"/>
      <c r="AI650" s="415"/>
      <c r="AJ650" s="415"/>
      <c r="AK650" s="415"/>
      <c r="AL650" s="415"/>
      <c r="AM650" s="415"/>
      <c r="AN650" s="415"/>
      <c r="AO650" s="415"/>
      <c r="AP650" s="415"/>
      <c r="AQ650" s="415"/>
      <c r="AR650" s="415"/>
      <c r="AS650" s="415"/>
      <c r="AT650" s="415"/>
      <c r="AU650" s="415"/>
      <c r="AV650" s="415"/>
      <c r="AW650" s="415"/>
      <c r="AX650" s="415"/>
      <c r="AY650" s="415"/>
      <c r="BA650" s="418"/>
      <c r="BB650" s="495"/>
      <c r="BC650" s="418"/>
      <c r="BD650" s="418"/>
      <c r="BE650" s="418"/>
      <c r="BF650" s="418"/>
      <c r="BG650" s="418"/>
      <c r="BH650" s="418"/>
      <c r="BI650" s="418"/>
      <c r="BJ650" s="418"/>
      <c r="BK650" s="418"/>
      <c r="BL650" s="418"/>
      <c r="BM650" s="418"/>
      <c r="BN650" s="418"/>
      <c r="BO650" s="418"/>
      <c r="BP650" s="418"/>
      <c r="BQ650" s="418"/>
    </row>
    <row r="651" s="422" customFormat="true" ht="25.15" customHeight="true" x14ac:dyDescent="0.2">
      <c r="C651" s="1152"/>
      <c r="D651" s="1151"/>
      <c r="E651" s="727"/>
      <c r="F651" s="727"/>
      <c r="G651" s="727"/>
      <c r="H651" s="1152"/>
      <c r="I651" s="1151"/>
      <c r="J651" s="727"/>
      <c r="K651" s="727"/>
      <c r="L651" s="727"/>
      <c r="M651" s="1152"/>
      <c r="N651" s="1151"/>
      <c r="O651" s="727"/>
      <c r="P651" s="727"/>
      <c r="Q651" s="727"/>
      <c r="R651" s="415"/>
      <c r="S651" s="415"/>
      <c r="T651" s="415"/>
      <c r="U651" s="415"/>
      <c r="V651" s="415"/>
      <c r="W651" s="415"/>
      <c r="X651" s="415"/>
      <c r="Y651" s="415"/>
      <c r="Z651" s="415"/>
      <c r="AA651" s="415"/>
      <c r="AB651" s="415"/>
      <c r="AC651" s="415"/>
      <c r="AD651" s="415"/>
      <c r="AE651" s="415"/>
      <c r="AF651" s="415"/>
      <c r="AG651" s="415"/>
      <c r="AH651" s="415"/>
      <c r="AI651" s="415"/>
      <c r="AJ651" s="415"/>
      <c r="AK651" s="415"/>
      <c r="AL651" s="415"/>
      <c r="AM651" s="415"/>
      <c r="AN651" s="415"/>
      <c r="AO651" s="415"/>
      <c r="AP651" s="415"/>
      <c r="AQ651" s="415"/>
      <c r="AR651" s="415"/>
      <c r="AS651" s="415"/>
      <c r="AT651" s="415"/>
      <c r="AU651" s="415"/>
      <c r="AV651" s="415"/>
      <c r="AW651" s="415"/>
      <c r="AX651" s="415"/>
      <c r="AY651" s="415"/>
      <c r="BA651" s="418"/>
      <c r="BB651" s="495"/>
      <c r="BC651" s="418"/>
      <c r="BD651" s="418"/>
      <c r="BE651" s="418"/>
      <c r="BF651" s="418"/>
      <c r="BG651" s="418"/>
      <c r="BH651" s="418"/>
      <c r="BI651" s="418"/>
      <c r="BJ651" s="418"/>
      <c r="BK651" s="418"/>
      <c r="BL651" s="418"/>
      <c r="BM651" s="418"/>
      <c r="BN651" s="418"/>
      <c r="BO651" s="418"/>
      <c r="BP651" s="418"/>
      <c r="BQ651" s="418"/>
    </row>
    <row r="652" s="422" customFormat="true" ht="25.15" customHeight="true" x14ac:dyDescent="0.2">
      <c r="C652" s="1152"/>
      <c r="D652" s="1151"/>
      <c r="E652" s="727"/>
      <c r="F652" s="727"/>
      <c r="G652" s="727"/>
      <c r="H652" s="1152"/>
      <c r="I652" s="1151"/>
      <c r="J652" s="727"/>
      <c r="K652" s="727"/>
      <c r="L652" s="727"/>
      <c r="M652" s="1152"/>
      <c r="N652" s="1151"/>
      <c r="O652" s="727"/>
      <c r="P652" s="727"/>
      <c r="Q652" s="727"/>
      <c r="R652" s="415"/>
      <c r="S652" s="415"/>
      <c r="T652" s="415"/>
      <c r="U652" s="415"/>
      <c r="V652" s="415"/>
      <c r="W652" s="415"/>
      <c r="X652" s="415"/>
      <c r="Y652" s="415"/>
      <c r="Z652" s="415"/>
      <c r="AA652" s="415"/>
      <c r="AB652" s="415"/>
      <c r="AC652" s="415"/>
      <c r="AD652" s="415"/>
      <c r="AE652" s="415"/>
      <c r="AF652" s="415"/>
      <c r="AG652" s="415"/>
      <c r="AH652" s="415"/>
      <c r="AI652" s="415"/>
      <c r="AJ652" s="415"/>
      <c r="AK652" s="415"/>
      <c r="AL652" s="415"/>
      <c r="AM652" s="415"/>
      <c r="AN652" s="415"/>
      <c r="AO652" s="415"/>
      <c r="AP652" s="415"/>
      <c r="AQ652" s="415"/>
      <c r="AR652" s="415"/>
      <c r="AS652" s="415"/>
      <c r="AT652" s="415"/>
      <c r="AU652" s="415"/>
      <c r="AV652" s="415"/>
      <c r="AW652" s="415"/>
      <c r="AX652" s="415"/>
      <c r="AY652" s="415"/>
      <c r="BA652" s="418"/>
      <c r="BB652" s="495"/>
      <c r="BC652" s="418"/>
      <c r="BD652" s="418"/>
      <c r="BE652" s="418"/>
      <c r="BF652" s="418"/>
      <c r="BG652" s="418"/>
      <c r="BH652" s="418"/>
      <c r="BI652" s="418"/>
      <c r="BJ652" s="418"/>
      <c r="BK652" s="418"/>
      <c r="BL652" s="418"/>
      <c r="BM652" s="418"/>
      <c r="BN652" s="418"/>
      <c r="BO652" s="418"/>
      <c r="BP652" s="418"/>
      <c r="BQ652" s="418"/>
    </row>
    <row r="653" s="422" customFormat="true" ht="25.15" customHeight="true" x14ac:dyDescent="0.2">
      <c r="C653" s="1152"/>
      <c r="D653" s="1151"/>
      <c r="E653" s="727"/>
      <c r="F653" s="727"/>
      <c r="G653" s="727"/>
      <c r="H653" s="1152"/>
      <c r="I653" s="1151"/>
      <c r="J653" s="727"/>
      <c r="K653" s="727"/>
      <c r="L653" s="727"/>
      <c r="M653" s="1152"/>
      <c r="N653" s="1151"/>
      <c r="O653" s="727"/>
      <c r="P653" s="727"/>
      <c r="Q653" s="727"/>
      <c r="R653" s="415"/>
      <c r="S653" s="415"/>
      <c r="T653" s="415"/>
      <c r="U653" s="415"/>
      <c r="V653" s="415"/>
      <c r="W653" s="415"/>
      <c r="X653" s="415"/>
      <c r="Y653" s="415"/>
      <c r="Z653" s="415"/>
      <c r="AA653" s="415"/>
      <c r="AB653" s="415"/>
      <c r="AC653" s="415"/>
      <c r="AD653" s="415"/>
      <c r="AE653" s="415"/>
      <c r="AF653" s="415"/>
      <c r="AG653" s="415"/>
      <c r="AH653" s="415"/>
      <c r="AI653" s="415"/>
      <c r="AJ653" s="415"/>
      <c r="AK653" s="415"/>
      <c r="AL653" s="415"/>
      <c r="AM653" s="415"/>
      <c r="AN653" s="415"/>
      <c r="AO653" s="415"/>
      <c r="AP653" s="415"/>
      <c r="AQ653" s="415"/>
      <c r="AR653" s="415"/>
      <c r="AS653" s="415"/>
      <c r="AT653" s="415"/>
      <c r="AU653" s="415"/>
      <c r="AV653" s="415"/>
      <c r="AW653" s="415"/>
      <c r="AX653" s="415"/>
      <c r="AY653" s="415"/>
      <c r="BA653" s="418"/>
      <c r="BB653" s="495"/>
      <c r="BC653" s="418"/>
      <c r="BD653" s="418"/>
      <c r="BE653" s="418"/>
      <c r="BF653" s="418"/>
      <c r="BG653" s="418"/>
      <c r="BH653" s="418"/>
      <c r="BI653" s="418"/>
      <c r="BJ653" s="418"/>
      <c r="BK653" s="418"/>
      <c r="BL653" s="418"/>
      <c r="BM653" s="418"/>
      <c r="BN653" s="418"/>
      <c r="BO653" s="418"/>
      <c r="BP653" s="418"/>
      <c r="BQ653" s="418"/>
    </row>
    <row r="654" s="422" customFormat="true" ht="25.15" customHeight="true" x14ac:dyDescent="0.2">
      <c r="C654" s="1152"/>
      <c r="D654" s="1151"/>
      <c r="E654" s="727"/>
      <c r="F654" s="727"/>
      <c r="G654" s="727"/>
      <c r="H654" s="1152"/>
      <c r="I654" s="1151"/>
      <c r="J654" s="727"/>
      <c r="K654" s="727"/>
      <c r="L654" s="727"/>
      <c r="M654" s="1152"/>
      <c r="N654" s="1151"/>
      <c r="O654" s="727"/>
      <c r="P654" s="727"/>
      <c r="Q654" s="727"/>
      <c r="R654" s="415"/>
      <c r="S654" s="415"/>
      <c r="T654" s="415"/>
      <c r="U654" s="415"/>
      <c r="V654" s="415"/>
      <c r="W654" s="415"/>
      <c r="X654" s="415"/>
      <c r="Y654" s="415"/>
      <c r="Z654" s="415"/>
      <c r="AA654" s="415"/>
      <c r="AB654" s="415"/>
      <c r="AC654" s="415"/>
      <c r="AD654" s="415"/>
      <c r="AE654" s="415"/>
      <c r="AF654" s="415"/>
      <c r="AG654" s="415"/>
      <c r="AH654" s="415"/>
      <c r="AI654" s="415"/>
      <c r="AJ654" s="415"/>
      <c r="AK654" s="415"/>
      <c r="AL654" s="415"/>
      <c r="AM654" s="415"/>
      <c r="AN654" s="415"/>
      <c r="AO654" s="415"/>
      <c r="AP654" s="415"/>
      <c r="AQ654" s="415"/>
      <c r="AR654" s="415"/>
      <c r="AS654" s="415"/>
      <c r="AT654" s="415"/>
      <c r="AU654" s="415"/>
      <c r="AV654" s="415"/>
      <c r="AW654" s="415"/>
      <c r="AX654" s="415"/>
      <c r="AY654" s="415"/>
      <c r="BA654" s="418"/>
      <c r="BB654" s="495"/>
      <c r="BC654" s="418"/>
      <c r="BD654" s="418"/>
      <c r="BE654" s="418"/>
      <c r="BF654" s="418"/>
      <c r="BG654" s="418"/>
      <c r="BH654" s="418"/>
      <c r="BI654" s="418"/>
      <c r="BJ654" s="418"/>
      <c r="BK654" s="418"/>
      <c r="BL654" s="418"/>
      <c r="BM654" s="418"/>
      <c r="BN654" s="418"/>
      <c r="BO654" s="418"/>
      <c r="BP654" s="418"/>
      <c r="BQ654" s="418"/>
    </row>
    <row r="655" s="422" customFormat="true" ht="25.15" customHeight="true" x14ac:dyDescent="0.2">
      <c r="C655" s="1152"/>
      <c r="D655" s="1151"/>
      <c r="E655" s="727"/>
      <c r="F655" s="727"/>
      <c r="G655" s="727"/>
      <c r="H655" s="1152"/>
      <c r="I655" s="1151"/>
      <c r="J655" s="727"/>
      <c r="K655" s="727"/>
      <c r="L655" s="727"/>
      <c r="M655" s="1152"/>
      <c r="N655" s="1151"/>
      <c r="O655" s="727"/>
      <c r="P655" s="727"/>
      <c r="Q655" s="727"/>
      <c r="R655" s="415"/>
      <c r="S655" s="415"/>
      <c r="T655" s="415"/>
      <c r="U655" s="415"/>
      <c r="V655" s="415"/>
      <c r="W655" s="415"/>
      <c r="X655" s="415"/>
      <c r="Y655" s="415"/>
      <c r="Z655" s="415"/>
      <c r="AA655" s="415"/>
      <c r="AB655" s="415"/>
      <c r="AC655" s="415"/>
      <c r="AD655" s="415"/>
      <c r="AE655" s="415"/>
      <c r="AF655" s="415"/>
      <c r="AG655" s="415"/>
      <c r="AH655" s="415"/>
      <c r="AI655" s="415"/>
      <c r="AJ655" s="415"/>
      <c r="AK655" s="415"/>
      <c r="AL655" s="415"/>
      <c r="AM655" s="415"/>
      <c r="AN655" s="415"/>
      <c r="AO655" s="415"/>
      <c r="AP655" s="415"/>
      <c r="AQ655" s="415"/>
      <c r="AR655" s="415"/>
      <c r="AS655" s="415"/>
      <c r="AT655" s="415"/>
      <c r="AU655" s="415"/>
      <c r="AV655" s="415"/>
      <c r="AW655" s="415"/>
      <c r="AX655" s="415"/>
      <c r="AY655" s="415"/>
      <c r="BA655" s="418"/>
      <c r="BB655" s="495"/>
      <c r="BC655" s="418"/>
      <c r="BD655" s="418"/>
      <c r="BE655" s="418"/>
      <c r="BF655" s="418"/>
      <c r="BG655" s="418"/>
      <c r="BH655" s="418"/>
      <c r="BI655" s="418"/>
      <c r="BJ655" s="418"/>
      <c r="BK655" s="418"/>
      <c r="BL655" s="418"/>
      <c r="BM655" s="418"/>
      <c r="BN655" s="418"/>
      <c r="BO655" s="418"/>
      <c r="BP655" s="418"/>
      <c r="BQ655" s="418"/>
    </row>
    <row r="656" s="422" customFormat="true" ht="25.15" customHeight="true" x14ac:dyDescent="0.2">
      <c r="C656" s="1152"/>
      <c r="D656" s="1151"/>
      <c r="E656" s="727"/>
      <c r="F656" s="727"/>
      <c r="G656" s="727"/>
      <c r="H656" s="1152"/>
      <c r="I656" s="1151"/>
      <c r="J656" s="727"/>
      <c r="K656" s="727"/>
      <c r="L656" s="727"/>
      <c r="M656" s="1152"/>
      <c r="N656" s="1151"/>
      <c r="O656" s="727"/>
      <c r="P656" s="727"/>
      <c r="Q656" s="727"/>
      <c r="R656" s="415"/>
      <c r="S656" s="415"/>
      <c r="T656" s="415"/>
      <c r="U656" s="415"/>
      <c r="V656" s="415"/>
      <c r="W656" s="415"/>
      <c r="X656" s="415"/>
      <c r="Y656" s="415"/>
      <c r="Z656" s="415"/>
      <c r="AA656" s="415"/>
      <c r="AB656" s="415"/>
      <c r="AC656" s="415"/>
      <c r="AD656" s="415"/>
      <c r="AE656" s="415"/>
      <c r="AF656" s="415"/>
      <c r="AG656" s="415"/>
      <c r="AH656" s="415"/>
      <c r="AI656" s="415"/>
      <c r="AJ656" s="415"/>
      <c r="AK656" s="415"/>
      <c r="AL656" s="415"/>
      <c r="AM656" s="415"/>
      <c r="AN656" s="415"/>
      <c r="AO656" s="415"/>
      <c r="AP656" s="415"/>
      <c r="AQ656" s="415"/>
      <c r="AR656" s="415"/>
      <c r="AS656" s="415"/>
      <c r="AT656" s="415"/>
      <c r="AU656" s="415"/>
      <c r="AV656" s="415"/>
      <c r="AW656" s="415"/>
      <c r="AX656" s="415"/>
      <c r="AY656" s="415"/>
      <c r="BA656" s="418"/>
      <c r="BB656" s="495"/>
      <c r="BC656" s="418"/>
      <c r="BD656" s="418"/>
      <c r="BE656" s="418"/>
      <c r="BF656" s="418"/>
      <c r="BG656" s="418"/>
      <c r="BH656" s="418"/>
      <c r="BI656" s="418"/>
      <c r="BJ656" s="418"/>
      <c r="BK656" s="418"/>
      <c r="BL656" s="418"/>
      <c r="BM656" s="418"/>
      <c r="BN656" s="418"/>
      <c r="BO656" s="418"/>
      <c r="BP656" s="418"/>
      <c r="BQ656" s="418"/>
    </row>
    <row r="657" s="422" customFormat="true" ht="25.15" customHeight="true" x14ac:dyDescent="0.2">
      <c r="C657" s="1152"/>
      <c r="D657" s="1151"/>
      <c r="E657" s="727"/>
      <c r="F657" s="727"/>
      <c r="G657" s="727"/>
      <c r="H657" s="1152"/>
      <c r="I657" s="1151"/>
      <c r="J657" s="727"/>
      <c r="K657" s="727"/>
      <c r="L657" s="727"/>
      <c r="M657" s="1152"/>
      <c r="N657" s="1151"/>
      <c r="O657" s="727"/>
      <c r="P657" s="727"/>
      <c r="Q657" s="727"/>
      <c r="R657" s="415"/>
      <c r="S657" s="415"/>
      <c r="T657" s="415"/>
      <c r="U657" s="415"/>
      <c r="V657" s="415"/>
      <c r="W657" s="415"/>
      <c r="X657" s="415"/>
      <c r="Y657" s="415"/>
      <c r="Z657" s="415"/>
      <c r="AA657" s="415"/>
      <c r="AB657" s="415"/>
      <c r="AC657" s="415"/>
      <c r="AD657" s="415"/>
      <c r="AE657" s="415"/>
      <c r="AF657" s="415"/>
      <c r="AG657" s="415"/>
      <c r="AH657" s="415"/>
      <c r="AI657" s="415"/>
      <c r="AJ657" s="415"/>
      <c r="AK657" s="415"/>
      <c r="AL657" s="415"/>
      <c r="AM657" s="415"/>
      <c r="AN657" s="415"/>
      <c r="AO657" s="415"/>
      <c r="AP657" s="415"/>
      <c r="AQ657" s="415"/>
      <c r="AR657" s="415"/>
      <c r="AS657" s="415"/>
      <c r="AT657" s="415"/>
      <c r="AU657" s="415"/>
      <c r="AV657" s="415"/>
      <c r="AW657" s="415"/>
      <c r="AX657" s="415"/>
      <c r="AY657" s="415"/>
      <c r="BA657" s="418"/>
      <c r="BB657" s="495"/>
      <c r="BC657" s="418"/>
      <c r="BD657" s="418"/>
      <c r="BE657" s="418"/>
      <c r="BF657" s="418"/>
      <c r="BG657" s="418"/>
      <c r="BH657" s="418"/>
      <c r="BI657" s="418"/>
      <c r="BJ657" s="418"/>
      <c r="BK657" s="418"/>
      <c r="BL657" s="418"/>
      <c r="BM657" s="418"/>
      <c r="BN657" s="418"/>
      <c r="BO657" s="418"/>
      <c r="BP657" s="418"/>
      <c r="BQ657" s="418"/>
    </row>
    <row r="658" s="422" customFormat="true" ht="25.15" customHeight="true" x14ac:dyDescent="0.2">
      <c r="C658" s="1152"/>
      <c r="D658" s="1151"/>
      <c r="E658" s="727"/>
      <c r="F658" s="727"/>
      <c r="G658" s="727"/>
      <c r="H658" s="1152"/>
      <c r="I658" s="1151"/>
      <c r="J658" s="727"/>
      <c r="K658" s="727"/>
      <c r="L658" s="727"/>
      <c r="M658" s="1152"/>
      <c r="N658" s="1151"/>
      <c r="O658" s="727"/>
      <c r="P658" s="727"/>
      <c r="Q658" s="727"/>
      <c r="R658" s="415"/>
      <c r="S658" s="415"/>
      <c r="T658" s="415"/>
      <c r="U658" s="415"/>
      <c r="V658" s="415"/>
      <c r="W658" s="415"/>
      <c r="X658" s="415"/>
      <c r="Y658" s="415"/>
      <c r="Z658" s="415"/>
      <c r="AA658" s="415"/>
      <c r="AB658" s="415"/>
      <c r="AC658" s="415"/>
      <c r="AD658" s="415"/>
      <c r="AE658" s="415"/>
      <c r="AF658" s="415"/>
      <c r="AG658" s="415"/>
      <c r="AH658" s="415"/>
      <c r="AI658" s="415"/>
      <c r="AJ658" s="415"/>
      <c r="AK658" s="415"/>
      <c r="AL658" s="415"/>
      <c r="AM658" s="415"/>
      <c r="AN658" s="415"/>
      <c r="AO658" s="415"/>
      <c r="AP658" s="415"/>
      <c r="AQ658" s="415"/>
      <c r="AR658" s="415"/>
      <c r="AS658" s="415"/>
      <c r="AT658" s="415"/>
      <c r="AU658" s="415"/>
      <c r="AV658" s="415"/>
      <c r="AW658" s="415"/>
      <c r="AX658" s="415"/>
      <c r="AY658" s="415"/>
      <c r="BA658" s="418"/>
      <c r="BB658" s="495"/>
      <c r="BC658" s="418"/>
      <c r="BD658" s="418"/>
      <c r="BE658" s="418"/>
      <c r="BF658" s="418"/>
      <c r="BG658" s="418"/>
      <c r="BH658" s="418"/>
      <c r="BI658" s="418"/>
      <c r="BJ658" s="418"/>
      <c r="BK658" s="418"/>
      <c r="BL658" s="418"/>
      <c r="BM658" s="418"/>
      <c r="BN658" s="418"/>
      <c r="BO658" s="418"/>
      <c r="BP658" s="418"/>
      <c r="BQ658" s="418"/>
    </row>
    <row r="659" s="422" customFormat="true" ht="25.15" customHeight="true" x14ac:dyDescent="0.2">
      <c r="C659" s="1152"/>
      <c r="D659" s="1151"/>
      <c r="E659" s="727"/>
      <c r="F659" s="727"/>
      <c r="G659" s="727"/>
      <c r="H659" s="1152"/>
      <c r="I659" s="1151"/>
      <c r="J659" s="727"/>
      <c r="K659" s="727"/>
      <c r="L659" s="727"/>
      <c r="M659" s="1152"/>
      <c r="N659" s="1151"/>
      <c r="O659" s="727"/>
      <c r="P659" s="727"/>
      <c r="Q659" s="727"/>
      <c r="R659" s="415"/>
      <c r="S659" s="415"/>
      <c r="T659" s="415"/>
      <c r="U659" s="415"/>
      <c r="V659" s="415"/>
      <c r="W659" s="415"/>
      <c r="X659" s="415"/>
      <c r="Y659" s="415"/>
      <c r="Z659" s="415"/>
      <c r="AA659" s="415"/>
      <c r="AB659" s="415"/>
      <c r="AC659" s="415"/>
      <c r="AD659" s="415"/>
      <c r="AE659" s="415"/>
      <c r="AF659" s="415"/>
      <c r="AG659" s="415"/>
      <c r="AH659" s="415"/>
      <c r="AI659" s="415"/>
      <c r="AJ659" s="415"/>
      <c r="AK659" s="415"/>
      <c r="AL659" s="415"/>
      <c r="AM659" s="415"/>
      <c r="AN659" s="415"/>
      <c r="AO659" s="415"/>
      <c r="AP659" s="415"/>
      <c r="AQ659" s="415"/>
      <c r="AR659" s="415"/>
      <c r="AS659" s="415"/>
      <c r="AT659" s="415"/>
      <c r="AU659" s="415"/>
      <c r="AV659" s="415"/>
      <c r="AW659" s="415"/>
      <c r="AX659" s="415"/>
      <c r="AY659" s="415"/>
      <c r="BA659" s="418"/>
      <c r="BB659" s="495"/>
      <c r="BC659" s="418"/>
      <c r="BD659" s="418"/>
      <c r="BE659" s="418"/>
      <c r="BF659" s="418"/>
      <c r="BG659" s="418"/>
      <c r="BH659" s="418"/>
      <c r="BI659" s="418"/>
      <c r="BJ659" s="418"/>
      <c r="BK659" s="418"/>
      <c r="BL659" s="418"/>
      <c r="BM659" s="418"/>
      <c r="BN659" s="418"/>
      <c r="BO659" s="418"/>
      <c r="BP659" s="418"/>
      <c r="BQ659" s="418"/>
    </row>
    <row r="660" s="422" customFormat="true" ht="25.15" customHeight="true" x14ac:dyDescent="0.2">
      <c r="C660" s="1152"/>
      <c r="D660" s="1151"/>
      <c r="E660" s="727"/>
      <c r="F660" s="727"/>
      <c r="G660" s="727"/>
      <c r="H660" s="1152"/>
      <c r="I660" s="1151"/>
      <c r="J660" s="727"/>
      <c r="K660" s="727"/>
      <c r="L660" s="727"/>
      <c r="M660" s="1152"/>
      <c r="N660" s="1151"/>
      <c r="O660" s="727"/>
      <c r="P660" s="727"/>
      <c r="Q660" s="727"/>
      <c r="R660" s="415"/>
      <c r="S660" s="415"/>
      <c r="T660" s="415"/>
      <c r="U660" s="415"/>
      <c r="V660" s="415"/>
      <c r="W660" s="415"/>
      <c r="X660" s="415"/>
      <c r="Y660" s="415"/>
      <c r="Z660" s="415"/>
      <c r="AA660" s="415"/>
      <c r="AB660" s="415"/>
      <c r="AC660" s="415"/>
      <c r="AD660" s="415"/>
      <c r="AE660" s="415"/>
      <c r="AF660" s="415"/>
      <c r="AG660" s="415"/>
      <c r="AH660" s="415"/>
      <c r="AI660" s="415"/>
      <c r="AJ660" s="415"/>
      <c r="AK660" s="415"/>
      <c r="AL660" s="415"/>
      <c r="AM660" s="415"/>
      <c r="AN660" s="415"/>
      <c r="AO660" s="415"/>
      <c r="AP660" s="415"/>
      <c r="AQ660" s="415"/>
      <c r="AR660" s="415"/>
      <c r="AS660" s="415"/>
      <c r="AT660" s="415"/>
      <c r="AU660" s="415"/>
      <c r="AV660" s="415"/>
      <c r="AW660" s="415"/>
      <c r="AX660" s="415"/>
      <c r="AY660" s="415"/>
      <c r="BA660" s="418"/>
      <c r="BB660" s="495"/>
      <c r="BC660" s="418"/>
      <c r="BD660" s="418"/>
      <c r="BE660" s="418"/>
      <c r="BF660" s="418"/>
      <c r="BG660" s="418"/>
      <c r="BH660" s="418"/>
      <c r="BI660" s="418"/>
      <c r="BJ660" s="418"/>
      <c r="BK660" s="418"/>
      <c r="BL660" s="418"/>
      <c r="BM660" s="418"/>
      <c r="BN660" s="418"/>
      <c r="BO660" s="418"/>
      <c r="BP660" s="418"/>
      <c r="BQ660" s="418"/>
    </row>
    <row r="661" s="422" customFormat="true" ht="25.15" customHeight="true" x14ac:dyDescent="0.2">
      <c r="C661" s="1152"/>
      <c r="D661" s="1151"/>
      <c r="E661" s="727"/>
      <c r="F661" s="727"/>
      <c r="G661" s="727"/>
      <c r="H661" s="1152"/>
      <c r="I661" s="1151"/>
      <c r="J661" s="727"/>
      <c r="K661" s="727"/>
      <c r="L661" s="727"/>
      <c r="M661" s="1152"/>
      <c r="N661" s="1151"/>
      <c r="O661" s="727"/>
      <c r="P661" s="727"/>
      <c r="Q661" s="727"/>
      <c r="R661" s="415"/>
      <c r="S661" s="415"/>
      <c r="T661" s="415"/>
      <c r="U661" s="415"/>
      <c r="V661" s="415"/>
      <c r="W661" s="415"/>
      <c r="X661" s="415"/>
      <c r="Y661" s="415"/>
      <c r="Z661" s="415"/>
      <c r="AA661" s="415"/>
      <c r="AB661" s="415"/>
      <c r="AC661" s="415"/>
      <c r="AD661" s="415"/>
      <c r="AE661" s="415"/>
      <c r="AF661" s="415"/>
      <c r="AG661" s="415"/>
      <c r="AH661" s="415"/>
      <c r="AI661" s="415"/>
      <c r="AJ661" s="415"/>
      <c r="AK661" s="415"/>
      <c r="AL661" s="415"/>
      <c r="AM661" s="415"/>
      <c r="AN661" s="415"/>
      <c r="AO661" s="415"/>
      <c r="AP661" s="415"/>
      <c r="AQ661" s="415"/>
      <c r="AR661" s="415"/>
      <c r="AS661" s="415"/>
      <c r="AT661" s="415"/>
      <c r="AU661" s="415"/>
      <c r="AV661" s="415"/>
      <c r="AW661" s="415"/>
      <c r="AX661" s="415"/>
      <c r="AY661" s="415"/>
      <c r="BA661" s="418"/>
      <c r="BB661" s="495"/>
      <c r="BC661" s="418"/>
      <c r="BD661" s="418"/>
      <c r="BE661" s="418"/>
      <c r="BF661" s="418"/>
      <c r="BG661" s="418"/>
      <c r="BH661" s="418"/>
      <c r="BI661" s="418"/>
      <c r="BJ661" s="418"/>
      <c r="BK661" s="418"/>
      <c r="BL661" s="418"/>
      <c r="BM661" s="418"/>
      <c r="BN661" s="418"/>
      <c r="BO661" s="418"/>
      <c r="BP661" s="418"/>
      <c r="BQ661" s="418"/>
    </row>
    <row r="662" s="422" customFormat="true" ht="25.15" customHeight="true" x14ac:dyDescent="0.2">
      <c r="C662" s="1152"/>
      <c r="D662" s="1151"/>
      <c r="E662" s="727"/>
      <c r="F662" s="727"/>
      <c r="G662" s="727"/>
      <c r="H662" s="1152"/>
      <c r="I662" s="1151"/>
      <c r="J662" s="727"/>
      <c r="K662" s="727"/>
      <c r="L662" s="727"/>
      <c r="M662" s="1152"/>
      <c r="N662" s="1151"/>
      <c r="O662" s="727"/>
      <c r="P662" s="727"/>
      <c r="Q662" s="727"/>
      <c r="R662" s="415"/>
      <c r="S662" s="415"/>
      <c r="T662" s="415"/>
      <c r="U662" s="415"/>
      <c r="V662" s="415"/>
      <c r="W662" s="415"/>
      <c r="X662" s="415"/>
      <c r="Y662" s="415"/>
      <c r="Z662" s="415"/>
      <c r="AA662" s="415"/>
      <c r="AB662" s="415"/>
      <c r="AC662" s="415"/>
      <c r="AD662" s="415"/>
      <c r="AE662" s="415"/>
      <c r="AF662" s="415"/>
      <c r="AG662" s="415"/>
      <c r="AH662" s="415"/>
      <c r="AI662" s="415"/>
      <c r="AJ662" s="415"/>
      <c r="AK662" s="415"/>
      <c r="AL662" s="415"/>
      <c r="AM662" s="415"/>
      <c r="AN662" s="415"/>
      <c r="AO662" s="415"/>
      <c r="AP662" s="415"/>
      <c r="AQ662" s="415"/>
      <c r="AR662" s="415"/>
      <c r="AS662" s="415"/>
      <c r="AT662" s="415"/>
      <c r="AU662" s="415"/>
      <c r="AV662" s="415"/>
      <c r="AW662" s="415"/>
      <c r="AX662" s="415"/>
      <c r="AY662" s="415"/>
      <c r="BA662" s="418"/>
      <c r="BB662" s="495"/>
      <c r="BC662" s="418"/>
      <c r="BD662" s="418"/>
      <c r="BE662" s="418"/>
      <c r="BF662" s="418"/>
      <c r="BG662" s="418"/>
      <c r="BH662" s="418"/>
      <c r="BI662" s="418"/>
      <c r="BJ662" s="418"/>
      <c r="BK662" s="418"/>
      <c r="BL662" s="418"/>
      <c r="BM662" s="418"/>
      <c r="BN662" s="418"/>
      <c r="BO662" s="418"/>
      <c r="BP662" s="418"/>
      <c r="BQ662" s="418"/>
    </row>
    <row r="663" s="422" customFormat="true" ht="25.15" customHeight="true" x14ac:dyDescent="0.2">
      <c r="C663" s="1152"/>
      <c r="D663" s="1151"/>
      <c r="E663" s="727"/>
      <c r="F663" s="727"/>
      <c r="G663" s="727"/>
      <c r="H663" s="1152"/>
      <c r="I663" s="1151"/>
      <c r="J663" s="727"/>
      <c r="K663" s="727"/>
      <c r="L663" s="727"/>
      <c r="M663" s="1152"/>
      <c r="N663" s="1151"/>
      <c r="O663" s="727"/>
      <c r="P663" s="727"/>
      <c r="Q663" s="727"/>
      <c r="R663" s="415"/>
      <c r="S663" s="415"/>
      <c r="T663" s="415"/>
      <c r="U663" s="415"/>
      <c r="V663" s="415"/>
      <c r="W663" s="415"/>
      <c r="X663" s="415"/>
      <c r="Y663" s="415"/>
      <c r="Z663" s="415"/>
      <c r="AA663" s="415"/>
      <c r="AB663" s="415"/>
      <c r="AC663" s="415"/>
      <c r="AD663" s="415"/>
      <c r="AE663" s="415"/>
      <c r="AF663" s="415"/>
      <c r="AG663" s="415"/>
      <c r="AH663" s="415"/>
      <c r="AI663" s="415"/>
      <c r="AJ663" s="415"/>
      <c r="AK663" s="415"/>
      <c r="AL663" s="415"/>
      <c r="AM663" s="415"/>
      <c r="AN663" s="415"/>
      <c r="AO663" s="415"/>
      <c r="AP663" s="415"/>
      <c r="AQ663" s="415"/>
      <c r="AR663" s="415"/>
      <c r="AS663" s="415"/>
      <c r="AT663" s="415"/>
      <c r="AU663" s="415"/>
      <c r="AV663" s="415"/>
      <c r="AW663" s="415"/>
      <c r="AX663" s="415"/>
      <c r="AY663" s="415"/>
      <c r="BA663" s="418"/>
      <c r="BB663" s="495"/>
      <c r="BC663" s="418"/>
      <c r="BD663" s="418"/>
      <c r="BE663" s="418"/>
      <c r="BF663" s="418"/>
      <c r="BG663" s="418"/>
      <c r="BH663" s="418"/>
      <c r="BI663" s="418"/>
      <c r="BJ663" s="418"/>
      <c r="BK663" s="418"/>
      <c r="BL663" s="418"/>
      <c r="BM663" s="418"/>
      <c r="BN663" s="418"/>
      <c r="BO663" s="418"/>
      <c r="BP663" s="418"/>
      <c r="BQ663" s="418"/>
    </row>
    <row r="664" s="422" customFormat="true" ht="25.15" customHeight="true" x14ac:dyDescent="0.2">
      <c r="C664" s="1152"/>
      <c r="D664" s="1151"/>
      <c r="E664" s="727"/>
      <c r="F664" s="727"/>
      <c r="G664" s="727"/>
      <c r="H664" s="1152"/>
      <c r="I664" s="1151"/>
      <c r="J664" s="727"/>
      <c r="K664" s="727"/>
      <c r="L664" s="727"/>
      <c r="M664" s="1152"/>
      <c r="N664" s="1151"/>
      <c r="O664" s="727"/>
      <c r="P664" s="727"/>
      <c r="Q664" s="727"/>
      <c r="R664" s="415"/>
      <c r="S664" s="415"/>
      <c r="T664" s="415"/>
      <c r="U664" s="415"/>
      <c r="V664" s="415"/>
      <c r="W664" s="415"/>
      <c r="X664" s="415"/>
      <c r="Y664" s="415"/>
      <c r="Z664" s="415"/>
      <c r="AA664" s="415"/>
      <c r="AB664" s="415"/>
      <c r="AC664" s="415"/>
      <c r="AD664" s="415"/>
      <c r="AE664" s="415"/>
      <c r="AF664" s="415"/>
      <c r="AG664" s="415"/>
      <c r="AH664" s="415"/>
      <c r="AI664" s="415"/>
      <c r="AJ664" s="415"/>
      <c r="AK664" s="415"/>
      <c r="AL664" s="415"/>
      <c r="AM664" s="415"/>
      <c r="AN664" s="415"/>
      <c r="AO664" s="415"/>
      <c r="AP664" s="415"/>
      <c r="AQ664" s="415"/>
      <c r="AR664" s="415"/>
      <c r="AS664" s="415"/>
      <c r="AT664" s="415"/>
      <c r="AU664" s="415"/>
      <c r="AV664" s="415"/>
      <c r="AW664" s="415"/>
      <c r="AX664" s="415"/>
      <c r="AY664" s="415"/>
      <c r="BA664" s="418"/>
      <c r="BB664" s="495"/>
      <c r="BC664" s="418"/>
      <c r="BD664" s="418"/>
      <c r="BE664" s="418"/>
      <c r="BF664" s="418"/>
      <c r="BG664" s="418"/>
      <c r="BH664" s="418"/>
      <c r="BI664" s="418"/>
      <c r="BJ664" s="418"/>
      <c r="BK664" s="418"/>
      <c r="BL664" s="418"/>
      <c r="BM664" s="418"/>
      <c r="BN664" s="418"/>
      <c r="BO664" s="418"/>
      <c r="BP664" s="418"/>
      <c r="BQ664" s="418"/>
    </row>
    <row r="665" s="422" customFormat="true" ht="25.15" customHeight="true" x14ac:dyDescent="0.2">
      <c r="C665" s="1152"/>
      <c r="D665" s="1151"/>
      <c r="E665" s="727"/>
      <c r="F665" s="727"/>
      <c r="G665" s="727"/>
      <c r="H665" s="1152"/>
      <c r="I665" s="1151"/>
      <c r="J665" s="727"/>
      <c r="K665" s="727"/>
      <c r="L665" s="727"/>
      <c r="M665" s="1152"/>
      <c r="N665" s="1151"/>
      <c r="O665" s="727"/>
      <c r="P665" s="727"/>
      <c r="Q665" s="727"/>
      <c r="R665" s="415"/>
      <c r="S665" s="415"/>
      <c r="T665" s="415"/>
      <c r="U665" s="415"/>
      <c r="V665" s="415"/>
      <c r="W665" s="415"/>
      <c r="X665" s="415"/>
      <c r="Y665" s="415"/>
      <c r="Z665" s="415"/>
      <c r="AA665" s="415"/>
      <c r="AB665" s="415"/>
      <c r="AC665" s="415"/>
      <c r="AD665" s="415"/>
      <c r="AE665" s="415"/>
      <c r="AF665" s="415"/>
      <c r="AG665" s="415"/>
      <c r="AH665" s="415"/>
      <c r="AI665" s="415"/>
      <c r="AJ665" s="415"/>
      <c r="AK665" s="415"/>
      <c r="AL665" s="415"/>
      <c r="AM665" s="415"/>
      <c r="AN665" s="415"/>
      <c r="AO665" s="415"/>
      <c r="AP665" s="415"/>
      <c r="AQ665" s="415"/>
      <c r="AR665" s="415"/>
      <c r="AS665" s="415"/>
      <c r="AT665" s="415"/>
      <c r="AU665" s="415"/>
      <c r="AV665" s="415"/>
      <c r="AW665" s="415"/>
      <c r="AX665" s="415"/>
      <c r="AY665" s="415"/>
      <c r="BA665" s="418"/>
      <c r="BB665" s="495"/>
      <c r="BC665" s="418"/>
      <c r="BD665" s="418"/>
      <c r="BE665" s="418"/>
      <c r="BF665" s="418"/>
      <c r="BG665" s="418"/>
      <c r="BH665" s="418"/>
      <c r="BI665" s="418"/>
      <c r="BJ665" s="418"/>
      <c r="BK665" s="418"/>
      <c r="BL665" s="418"/>
      <c r="BM665" s="418"/>
      <c r="BN665" s="418"/>
      <c r="BO665" s="418"/>
      <c r="BP665" s="418"/>
      <c r="BQ665" s="418"/>
    </row>
    <row r="666" s="422" customFormat="true" ht="25.15" customHeight="true" x14ac:dyDescent="0.2">
      <c r="C666" s="1152"/>
      <c r="D666" s="1151"/>
      <c r="E666" s="727"/>
      <c r="F666" s="727"/>
      <c r="G666" s="727"/>
      <c r="H666" s="1152"/>
      <c r="I666" s="1151"/>
      <c r="J666" s="727"/>
      <c r="K666" s="727"/>
      <c r="L666" s="727"/>
      <c r="M666" s="1152"/>
      <c r="N666" s="1151"/>
      <c r="O666" s="727"/>
      <c r="P666" s="727"/>
      <c r="Q666" s="727"/>
      <c r="R666" s="415"/>
      <c r="S666" s="415"/>
      <c r="T666" s="415"/>
      <c r="U666" s="415"/>
      <c r="V666" s="415"/>
      <c r="W666" s="415"/>
      <c r="X666" s="415"/>
      <c r="Y666" s="415"/>
      <c r="Z666" s="415"/>
      <c r="AA666" s="415"/>
      <c r="AB666" s="415"/>
      <c r="AC666" s="415"/>
      <c r="AD666" s="415"/>
      <c r="AE666" s="415"/>
      <c r="AF666" s="415"/>
      <c r="AG666" s="415"/>
      <c r="AH666" s="415"/>
      <c r="AI666" s="415"/>
      <c r="AJ666" s="415"/>
      <c r="AK666" s="415"/>
      <c r="AL666" s="415"/>
      <c r="AM666" s="415"/>
      <c r="AN666" s="415"/>
      <c r="AO666" s="415"/>
      <c r="AP666" s="415"/>
      <c r="AQ666" s="415"/>
      <c r="AR666" s="415"/>
      <c r="AS666" s="415"/>
      <c r="AT666" s="415"/>
      <c r="AU666" s="415"/>
      <c r="AV666" s="415"/>
      <c r="AW666" s="415"/>
      <c r="AX666" s="415"/>
      <c r="AY666" s="415"/>
      <c r="BA666" s="418"/>
      <c r="BB666" s="495"/>
      <c r="BC666" s="418"/>
      <c r="BD666" s="418"/>
      <c r="BE666" s="418"/>
      <c r="BF666" s="418"/>
      <c r="BG666" s="418"/>
      <c r="BH666" s="418"/>
      <c r="BI666" s="418"/>
      <c r="BJ666" s="418"/>
      <c r="BK666" s="418"/>
      <c r="BL666" s="418"/>
      <c r="BM666" s="418"/>
      <c r="BN666" s="418"/>
      <c r="BO666" s="418"/>
      <c r="BP666" s="418"/>
      <c r="BQ666" s="418"/>
    </row>
    <row r="667" s="422" customFormat="true" ht="25.15" customHeight="true" x14ac:dyDescent="0.2">
      <c r="C667" s="1152"/>
      <c r="D667" s="1151"/>
      <c r="E667" s="727"/>
      <c r="F667" s="727"/>
      <c r="G667" s="727"/>
      <c r="H667" s="1152"/>
      <c r="I667" s="1151"/>
      <c r="J667" s="727"/>
      <c r="K667" s="727"/>
      <c r="L667" s="727"/>
      <c r="M667" s="1152"/>
      <c r="N667" s="1151"/>
      <c r="O667" s="727"/>
      <c r="P667" s="727"/>
      <c r="Q667" s="727"/>
      <c r="R667" s="415"/>
      <c r="S667" s="415"/>
      <c r="T667" s="415"/>
      <c r="U667" s="415"/>
      <c r="V667" s="415"/>
      <c r="W667" s="415"/>
      <c r="X667" s="415"/>
      <c r="Y667" s="415"/>
      <c r="Z667" s="415"/>
      <c r="AA667" s="415"/>
      <c r="AB667" s="415"/>
      <c r="AC667" s="415"/>
      <c r="AD667" s="415"/>
      <c r="AE667" s="415"/>
      <c r="AF667" s="415"/>
      <c r="AG667" s="415"/>
      <c r="AH667" s="415"/>
      <c r="AI667" s="415"/>
      <c r="AJ667" s="415"/>
      <c r="AK667" s="415"/>
      <c r="AL667" s="415"/>
      <c r="AM667" s="415"/>
      <c r="AN667" s="415"/>
      <c r="AO667" s="415"/>
      <c r="AP667" s="415"/>
      <c r="AQ667" s="415"/>
      <c r="AR667" s="415"/>
      <c r="AS667" s="415"/>
      <c r="AT667" s="415"/>
      <c r="AU667" s="415"/>
      <c r="AV667" s="415"/>
      <c r="AW667" s="415"/>
      <c r="AX667" s="415"/>
      <c r="AY667" s="415"/>
      <c r="BA667" s="418"/>
      <c r="BB667" s="495"/>
      <c r="BC667" s="418"/>
      <c r="BD667" s="418"/>
      <c r="BE667" s="418"/>
      <c r="BF667" s="418"/>
      <c r="BG667" s="418"/>
      <c r="BH667" s="418"/>
      <c r="BI667" s="418"/>
      <c r="BJ667" s="418"/>
      <c r="BK667" s="418"/>
      <c r="BL667" s="418"/>
      <c r="BM667" s="418"/>
      <c r="BN667" s="418"/>
      <c r="BO667" s="418"/>
      <c r="BP667" s="418"/>
      <c r="BQ667" s="418"/>
    </row>
    <row r="668" s="422" customFormat="true" ht="25.15" customHeight="true" x14ac:dyDescent="0.2">
      <c r="C668" s="1152"/>
      <c r="D668" s="1151"/>
      <c r="E668" s="727"/>
      <c r="F668" s="727"/>
      <c r="G668" s="727"/>
      <c r="H668" s="1152"/>
      <c r="I668" s="1151"/>
      <c r="J668" s="727"/>
      <c r="K668" s="727"/>
      <c r="L668" s="727"/>
      <c r="M668" s="1152"/>
      <c r="N668" s="1151"/>
      <c r="O668" s="727"/>
      <c r="P668" s="727"/>
      <c r="Q668" s="727"/>
      <c r="R668" s="415"/>
      <c r="S668" s="415"/>
      <c r="T668" s="415"/>
      <c r="U668" s="415"/>
      <c r="V668" s="415"/>
      <c r="W668" s="415"/>
      <c r="X668" s="415"/>
      <c r="Y668" s="415"/>
      <c r="Z668" s="415"/>
      <c r="AA668" s="415"/>
      <c r="AB668" s="415"/>
      <c r="AC668" s="415"/>
      <c r="AD668" s="415"/>
      <c r="AE668" s="415"/>
      <c r="AF668" s="415"/>
      <c r="AG668" s="415"/>
      <c r="AH668" s="415"/>
      <c r="AI668" s="415"/>
      <c r="AJ668" s="415"/>
      <c r="AK668" s="415"/>
      <c r="AL668" s="415"/>
      <c r="AM668" s="415"/>
      <c r="AN668" s="415"/>
      <c r="AO668" s="415"/>
      <c r="AP668" s="415"/>
      <c r="AQ668" s="415"/>
      <c r="AR668" s="415"/>
      <c r="AS668" s="415"/>
      <c r="AT668" s="415"/>
      <c r="AU668" s="415"/>
      <c r="AV668" s="415"/>
      <c r="AW668" s="415"/>
      <c r="AX668" s="415"/>
      <c r="AY668" s="415"/>
      <c r="BA668" s="418"/>
      <c r="BB668" s="495"/>
      <c r="BC668" s="418"/>
      <c r="BD668" s="418"/>
      <c r="BE668" s="418"/>
      <c r="BF668" s="418"/>
      <c r="BG668" s="418"/>
      <c r="BH668" s="418"/>
      <c r="BI668" s="418"/>
      <c r="BJ668" s="418"/>
      <c r="BK668" s="418"/>
      <c r="BL668" s="418"/>
      <c r="BM668" s="418"/>
      <c r="BN668" s="418"/>
      <c r="BO668" s="418"/>
      <c r="BP668" s="418"/>
      <c r="BQ668" s="418"/>
    </row>
    <row r="669" s="422" customFormat="true" ht="25.15" customHeight="true" x14ac:dyDescent="0.2">
      <c r="C669" s="1152"/>
      <c r="D669" s="1151"/>
      <c r="E669" s="727"/>
      <c r="F669" s="727"/>
      <c r="G669" s="727"/>
      <c r="H669" s="1152"/>
      <c r="I669" s="1151"/>
      <c r="J669" s="727"/>
      <c r="K669" s="727"/>
      <c r="L669" s="727"/>
      <c r="M669" s="1152"/>
      <c r="N669" s="1151"/>
      <c r="O669" s="727"/>
      <c r="P669" s="727"/>
      <c r="Q669" s="727"/>
      <c r="R669" s="415"/>
      <c r="S669" s="415"/>
      <c r="T669" s="415"/>
      <c r="U669" s="415"/>
      <c r="V669" s="415"/>
      <c r="W669" s="415"/>
      <c r="X669" s="415"/>
      <c r="Y669" s="415"/>
      <c r="Z669" s="415"/>
      <c r="AA669" s="415"/>
      <c r="AB669" s="415"/>
      <c r="AC669" s="415"/>
      <c r="AD669" s="415"/>
      <c r="AE669" s="415"/>
      <c r="AF669" s="415"/>
      <c r="AG669" s="415"/>
      <c r="AH669" s="415"/>
      <c r="AI669" s="415"/>
      <c r="AJ669" s="415"/>
      <c r="AK669" s="415"/>
      <c r="AL669" s="415"/>
      <c r="AM669" s="415"/>
      <c r="AN669" s="415"/>
      <c r="AO669" s="415"/>
      <c r="AP669" s="415"/>
      <c r="AQ669" s="415"/>
      <c r="AR669" s="415"/>
      <c r="AS669" s="415"/>
      <c r="AT669" s="415"/>
      <c r="AU669" s="415"/>
      <c r="AV669" s="415"/>
      <c r="AW669" s="415"/>
      <c r="AX669" s="415"/>
      <c r="AY669" s="415"/>
      <c r="BA669" s="418"/>
      <c r="BB669" s="495"/>
      <c r="BC669" s="418"/>
      <c r="BD669" s="418"/>
      <c r="BE669" s="418"/>
      <c r="BF669" s="418"/>
      <c r="BG669" s="418"/>
      <c r="BH669" s="418"/>
      <c r="BI669" s="418"/>
      <c r="BJ669" s="418"/>
      <c r="BK669" s="418"/>
      <c r="BL669" s="418"/>
      <c r="BM669" s="418"/>
      <c r="BN669" s="418"/>
      <c r="BO669" s="418"/>
      <c r="BP669" s="418"/>
      <c r="BQ669" s="418"/>
    </row>
    <row r="670" s="422" customFormat="true" ht="25.15" customHeight="true" x14ac:dyDescent="0.2">
      <c r="C670" s="1152"/>
      <c r="D670" s="1151"/>
      <c r="E670" s="727"/>
      <c r="F670" s="727"/>
      <c r="G670" s="727"/>
      <c r="H670" s="1152"/>
      <c r="I670" s="1151"/>
      <c r="J670" s="727"/>
      <c r="K670" s="727"/>
      <c r="L670" s="727"/>
      <c r="M670" s="1152"/>
      <c r="N670" s="1151"/>
      <c r="O670" s="727"/>
      <c r="P670" s="727"/>
      <c r="Q670" s="727"/>
      <c r="R670" s="415"/>
      <c r="S670" s="415"/>
      <c r="T670" s="415"/>
      <c r="U670" s="415"/>
      <c r="V670" s="415"/>
      <c r="W670" s="415"/>
      <c r="X670" s="415"/>
      <c r="Y670" s="415"/>
      <c r="Z670" s="415"/>
      <c r="AA670" s="415"/>
      <c r="AB670" s="415"/>
      <c r="AC670" s="415"/>
      <c r="AD670" s="415"/>
      <c r="AE670" s="415"/>
      <c r="AF670" s="415"/>
      <c r="AG670" s="415"/>
      <c r="AH670" s="415"/>
      <c r="AI670" s="415"/>
      <c r="AJ670" s="415"/>
      <c r="AK670" s="415"/>
      <c r="AL670" s="415"/>
      <c r="AM670" s="415"/>
      <c r="AN670" s="415"/>
      <c r="AO670" s="415"/>
      <c r="AP670" s="415"/>
      <c r="AQ670" s="415"/>
      <c r="AR670" s="415"/>
      <c r="AS670" s="415"/>
      <c r="AT670" s="415"/>
      <c r="AU670" s="415"/>
      <c r="AV670" s="415"/>
      <c r="AW670" s="415"/>
      <c r="AX670" s="415"/>
      <c r="AY670" s="415"/>
      <c r="BA670" s="418"/>
      <c r="BB670" s="495"/>
      <c r="BC670" s="418"/>
      <c r="BD670" s="418"/>
      <c r="BE670" s="418"/>
      <c r="BF670" s="418"/>
      <c r="BG670" s="418"/>
      <c r="BH670" s="418"/>
      <c r="BI670" s="418"/>
      <c r="BJ670" s="418"/>
      <c r="BK670" s="418"/>
      <c r="BL670" s="418"/>
      <c r="BM670" s="418"/>
      <c r="BN670" s="418"/>
      <c r="BO670" s="418"/>
      <c r="BP670" s="418"/>
      <c r="BQ670" s="418"/>
    </row>
    <row r="671" s="422" customFormat="true" ht="25.15" customHeight="true" x14ac:dyDescent="0.2">
      <c r="C671" s="1152"/>
      <c r="D671" s="1151"/>
      <c r="E671" s="727"/>
      <c r="F671" s="727"/>
      <c r="G671" s="727"/>
      <c r="H671" s="1152"/>
      <c r="I671" s="1151"/>
      <c r="J671" s="727"/>
      <c r="K671" s="727"/>
      <c r="L671" s="727"/>
      <c r="M671" s="1152"/>
      <c r="N671" s="1151"/>
      <c r="O671" s="727"/>
      <c r="P671" s="727"/>
      <c r="Q671" s="727"/>
      <c r="R671" s="415"/>
      <c r="S671" s="415"/>
      <c r="T671" s="415"/>
      <c r="U671" s="415"/>
      <c r="V671" s="415"/>
      <c r="W671" s="415"/>
      <c r="X671" s="415"/>
      <c r="Y671" s="415"/>
      <c r="Z671" s="415"/>
      <c r="AA671" s="415"/>
      <c r="AB671" s="415"/>
      <c r="AC671" s="415"/>
      <c r="AD671" s="415"/>
      <c r="AE671" s="415"/>
      <c r="AF671" s="415"/>
      <c r="AG671" s="415"/>
      <c r="AH671" s="415"/>
      <c r="AI671" s="415"/>
      <c r="AJ671" s="415"/>
      <c r="AK671" s="415"/>
      <c r="AL671" s="415"/>
      <c r="AM671" s="415"/>
      <c r="AN671" s="415"/>
      <c r="AO671" s="415"/>
      <c r="AP671" s="415"/>
      <c r="AQ671" s="415"/>
      <c r="AR671" s="415"/>
      <c r="AS671" s="415"/>
      <c r="AT671" s="415"/>
      <c r="AU671" s="415"/>
      <c r="AV671" s="415"/>
      <c r="AW671" s="415"/>
      <c r="AX671" s="415"/>
      <c r="AY671" s="415"/>
      <c r="BA671" s="418"/>
      <c r="BB671" s="495"/>
      <c r="BC671" s="418"/>
      <c r="BD671" s="418"/>
      <c r="BE671" s="418"/>
      <c r="BF671" s="418"/>
      <c r="BG671" s="418"/>
      <c r="BH671" s="418"/>
      <c r="BI671" s="418"/>
      <c r="BJ671" s="418"/>
      <c r="BK671" s="418"/>
      <c r="BL671" s="418"/>
      <c r="BM671" s="418"/>
      <c r="BN671" s="418"/>
      <c r="BO671" s="418"/>
      <c r="BP671" s="418"/>
      <c r="BQ671" s="418"/>
    </row>
    <row r="672" s="422" customFormat="true" ht="25.15" customHeight="true" x14ac:dyDescent="0.2">
      <c r="C672" s="1152"/>
      <c r="D672" s="1151"/>
      <c r="E672" s="727"/>
      <c r="F672" s="727"/>
      <c r="G672" s="727"/>
      <c r="H672" s="1152"/>
      <c r="I672" s="1151"/>
      <c r="J672" s="727"/>
      <c r="K672" s="727"/>
      <c r="L672" s="727"/>
      <c r="M672" s="1152"/>
      <c r="N672" s="1151"/>
      <c r="O672" s="727"/>
      <c r="P672" s="727"/>
      <c r="Q672" s="727"/>
      <c r="R672" s="415"/>
      <c r="S672" s="415"/>
      <c r="T672" s="415"/>
      <c r="U672" s="415"/>
      <c r="V672" s="415"/>
      <c r="W672" s="415"/>
      <c r="X672" s="415"/>
      <c r="Y672" s="415"/>
      <c r="Z672" s="415"/>
      <c r="AA672" s="415"/>
      <c r="AB672" s="415"/>
      <c r="AC672" s="415"/>
      <c r="AD672" s="415"/>
      <c r="AE672" s="415"/>
      <c r="AF672" s="415"/>
      <c r="AG672" s="415"/>
      <c r="AH672" s="415"/>
      <c r="AI672" s="415"/>
      <c r="AJ672" s="415"/>
      <c r="AK672" s="415"/>
      <c r="AL672" s="415"/>
      <c r="AM672" s="415"/>
      <c r="AN672" s="415"/>
      <c r="AO672" s="415"/>
      <c r="AP672" s="415"/>
      <c r="AQ672" s="415"/>
      <c r="AR672" s="415"/>
      <c r="AS672" s="415"/>
      <c r="AT672" s="415"/>
      <c r="AU672" s="415"/>
      <c r="AV672" s="415"/>
      <c r="AW672" s="415"/>
      <c r="AX672" s="415"/>
      <c r="AY672" s="415"/>
      <c r="BA672" s="418"/>
      <c r="BB672" s="495"/>
      <c r="BC672" s="418"/>
      <c r="BD672" s="418"/>
      <c r="BE672" s="418"/>
      <c r="BF672" s="418"/>
      <c r="BG672" s="418"/>
      <c r="BH672" s="418"/>
      <c r="BI672" s="418"/>
      <c r="BJ672" s="418"/>
      <c r="BK672" s="418"/>
      <c r="BL672" s="418"/>
      <c r="BM672" s="418"/>
      <c r="BN672" s="418"/>
      <c r="BO672" s="418"/>
      <c r="BP672" s="418"/>
      <c r="BQ672" s="418"/>
    </row>
    <row r="673" s="422" customFormat="true" ht="25.15" customHeight="true" x14ac:dyDescent="0.2">
      <c r="C673" s="1152"/>
      <c r="D673" s="1151"/>
      <c r="E673" s="727"/>
      <c r="F673" s="727"/>
      <c r="G673" s="727"/>
      <c r="H673" s="1152"/>
      <c r="I673" s="1151"/>
      <c r="J673" s="727"/>
      <c r="K673" s="727"/>
      <c r="L673" s="727"/>
      <c r="M673" s="1152"/>
      <c r="N673" s="1151"/>
      <c r="O673" s="727"/>
      <c r="P673" s="727"/>
      <c r="Q673" s="727"/>
      <c r="R673" s="415"/>
      <c r="S673" s="415"/>
      <c r="T673" s="415"/>
      <c r="U673" s="415"/>
      <c r="V673" s="415"/>
      <c r="W673" s="415"/>
      <c r="X673" s="415"/>
      <c r="Y673" s="415"/>
      <c r="Z673" s="415"/>
      <c r="AA673" s="415"/>
      <c r="AB673" s="415"/>
      <c r="AC673" s="415"/>
      <c r="AD673" s="415"/>
      <c r="AE673" s="415"/>
      <c r="AF673" s="415"/>
      <c r="AG673" s="415"/>
      <c r="AH673" s="415"/>
      <c r="AI673" s="415"/>
      <c r="AJ673" s="415"/>
      <c r="AK673" s="415"/>
      <c r="AL673" s="415"/>
      <c r="AM673" s="415"/>
      <c r="AN673" s="415"/>
      <c r="AO673" s="415"/>
      <c r="AP673" s="415"/>
      <c r="AQ673" s="415"/>
      <c r="AR673" s="415"/>
      <c r="AS673" s="415"/>
      <c r="AT673" s="415"/>
      <c r="AU673" s="415"/>
      <c r="AV673" s="415"/>
      <c r="AW673" s="415"/>
      <c r="AX673" s="415"/>
      <c r="AY673" s="415"/>
      <c r="BA673" s="418"/>
      <c r="BB673" s="495"/>
      <c r="BC673" s="418"/>
      <c r="BD673" s="418"/>
      <c r="BE673" s="418"/>
      <c r="BF673" s="418"/>
      <c r="BG673" s="418"/>
      <c r="BH673" s="418"/>
      <c r="BI673" s="418"/>
      <c r="BJ673" s="418"/>
      <c r="BK673" s="418"/>
      <c r="BL673" s="418"/>
      <c r="BM673" s="418"/>
      <c r="BN673" s="418"/>
      <c r="BO673" s="418"/>
      <c r="BP673" s="418"/>
      <c r="BQ673" s="418"/>
    </row>
    <row r="674" s="422" customFormat="true" ht="25.15" customHeight="true" x14ac:dyDescent="0.2">
      <c r="C674" s="1152"/>
      <c r="D674" s="1151"/>
      <c r="E674" s="727"/>
      <c r="F674" s="727"/>
      <c r="G674" s="727"/>
      <c r="H674" s="1152"/>
      <c r="I674" s="1151"/>
      <c r="J674" s="727"/>
      <c r="K674" s="727"/>
      <c r="L674" s="727"/>
      <c r="M674" s="1152"/>
      <c r="N674" s="1151"/>
      <c r="O674" s="727"/>
      <c r="P674" s="727"/>
      <c r="Q674" s="727"/>
      <c r="R674" s="415"/>
      <c r="S674" s="415"/>
      <c r="T674" s="415"/>
      <c r="U674" s="415"/>
      <c r="V674" s="415"/>
      <c r="W674" s="415"/>
      <c r="X674" s="415"/>
      <c r="Y674" s="415"/>
      <c r="Z674" s="415"/>
      <c r="AA674" s="415"/>
      <c r="AB674" s="415"/>
      <c r="AC674" s="415"/>
      <c r="AD674" s="415"/>
      <c r="AE674" s="415"/>
      <c r="AF674" s="415"/>
      <c r="AG674" s="415"/>
      <c r="AH674" s="415"/>
      <c r="AI674" s="415"/>
      <c r="AJ674" s="415"/>
      <c r="AK674" s="415"/>
      <c r="AL674" s="415"/>
      <c r="AM674" s="415"/>
      <c r="AN674" s="415"/>
      <c r="AO674" s="415"/>
      <c r="AP674" s="415"/>
      <c r="AQ674" s="415"/>
      <c r="AR674" s="415"/>
      <c r="AS674" s="415"/>
      <c r="AT674" s="415"/>
      <c r="AU674" s="415"/>
      <c r="AV674" s="415"/>
      <c r="AW674" s="415"/>
      <c r="AX674" s="415"/>
      <c r="AY674" s="415"/>
      <c r="BA674" s="418"/>
      <c r="BB674" s="495"/>
      <c r="BC674" s="418"/>
      <c r="BD674" s="418"/>
      <c r="BE674" s="418"/>
      <c r="BF674" s="418"/>
      <c r="BG674" s="418"/>
      <c r="BH674" s="418"/>
      <c r="BI674" s="418"/>
      <c r="BJ674" s="418"/>
      <c r="BK674" s="418"/>
      <c r="BL674" s="418"/>
      <c r="BM674" s="418"/>
      <c r="BN674" s="418"/>
      <c r="BO674" s="418"/>
      <c r="BP674" s="418"/>
      <c r="BQ674" s="418"/>
    </row>
    <row r="675" s="422" customFormat="true" ht="25.15" customHeight="true" x14ac:dyDescent="0.2">
      <c r="C675" s="1152"/>
      <c r="D675" s="1151"/>
      <c r="E675" s="727"/>
      <c r="F675" s="727"/>
      <c r="G675" s="727"/>
      <c r="H675" s="1152"/>
      <c r="I675" s="1151"/>
      <c r="J675" s="727"/>
      <c r="K675" s="727"/>
      <c r="L675" s="727"/>
      <c r="M675" s="1152"/>
      <c r="N675" s="1151"/>
      <c r="O675" s="727"/>
      <c r="P675" s="727"/>
      <c r="Q675" s="727"/>
      <c r="R675" s="415"/>
      <c r="S675" s="415"/>
      <c r="T675" s="415"/>
      <c r="U675" s="415"/>
      <c r="V675" s="415"/>
      <c r="W675" s="415"/>
      <c r="X675" s="415"/>
      <c r="Y675" s="415"/>
      <c r="Z675" s="415"/>
      <c r="AA675" s="415"/>
      <c r="AB675" s="415"/>
      <c r="AC675" s="415"/>
      <c r="AD675" s="415"/>
      <c r="AE675" s="415"/>
      <c r="AF675" s="415"/>
      <c r="AG675" s="415"/>
      <c r="AH675" s="415"/>
      <c r="AI675" s="415"/>
      <c r="AJ675" s="415"/>
      <c r="AK675" s="415"/>
      <c r="AL675" s="415"/>
      <c r="AM675" s="415"/>
      <c r="AN675" s="415"/>
      <c r="AO675" s="415"/>
      <c r="AP675" s="415"/>
      <c r="AQ675" s="415"/>
      <c r="AR675" s="415"/>
      <c r="AS675" s="415"/>
      <c r="AT675" s="415"/>
      <c r="AU675" s="415"/>
      <c r="AV675" s="415"/>
      <c r="AW675" s="415"/>
      <c r="AX675" s="415"/>
      <c r="AY675" s="415"/>
      <c r="BA675" s="418"/>
      <c r="BB675" s="495"/>
      <c r="BC675" s="418"/>
      <c r="BD675" s="418"/>
      <c r="BE675" s="418"/>
      <c r="BF675" s="418"/>
      <c r="BG675" s="418"/>
      <c r="BH675" s="418"/>
      <c r="BI675" s="418"/>
      <c r="BJ675" s="418"/>
      <c r="BK675" s="418"/>
      <c r="BL675" s="418"/>
      <c r="BM675" s="418"/>
      <c r="BN675" s="418"/>
      <c r="BO675" s="418"/>
      <c r="BP675" s="418"/>
      <c r="BQ675" s="418"/>
    </row>
    <row r="676" s="422" customFormat="true" ht="25.15" customHeight="true" x14ac:dyDescent="0.2">
      <c r="C676" s="1152"/>
      <c r="D676" s="1151"/>
      <c r="E676" s="727"/>
      <c r="F676" s="727"/>
      <c r="G676" s="727"/>
      <c r="H676" s="1152"/>
      <c r="I676" s="1151"/>
      <c r="J676" s="727"/>
      <c r="K676" s="727"/>
      <c r="L676" s="727"/>
      <c r="M676" s="1152"/>
      <c r="N676" s="1151"/>
      <c r="O676" s="727"/>
      <c r="P676" s="727"/>
      <c r="Q676" s="727"/>
      <c r="R676" s="415"/>
      <c r="S676" s="415"/>
      <c r="T676" s="415"/>
      <c r="U676" s="415"/>
      <c r="V676" s="415"/>
      <c r="W676" s="415"/>
      <c r="X676" s="415"/>
      <c r="Y676" s="415"/>
      <c r="Z676" s="415"/>
      <c r="AA676" s="415"/>
      <c r="AB676" s="415"/>
      <c r="AC676" s="415"/>
      <c r="AD676" s="415"/>
      <c r="AE676" s="415"/>
      <c r="AF676" s="415"/>
      <c r="AG676" s="415"/>
      <c r="AH676" s="415"/>
      <c r="AI676" s="415"/>
      <c r="AJ676" s="415"/>
      <c r="AK676" s="415"/>
      <c r="AL676" s="415"/>
      <c r="AM676" s="415"/>
      <c r="AN676" s="415"/>
      <c r="AO676" s="415"/>
      <c r="AP676" s="415"/>
      <c r="AQ676" s="415"/>
      <c r="AR676" s="415"/>
      <c r="AS676" s="415"/>
      <c r="AT676" s="415"/>
      <c r="AU676" s="415"/>
      <c r="AV676" s="415"/>
      <c r="AW676" s="415"/>
      <c r="AX676" s="415"/>
      <c r="AY676" s="415"/>
      <c r="BA676" s="418"/>
      <c r="BB676" s="495"/>
      <c r="BC676" s="418"/>
      <c r="BD676" s="418"/>
      <c r="BE676" s="418"/>
      <c r="BF676" s="418"/>
      <c r="BG676" s="418"/>
      <c r="BH676" s="418"/>
      <c r="BI676" s="418"/>
      <c r="BJ676" s="418"/>
      <c r="BK676" s="418"/>
      <c r="BL676" s="418"/>
      <c r="BM676" s="418"/>
      <c r="BN676" s="418"/>
      <c r="BO676" s="418"/>
      <c r="BP676" s="418"/>
      <c r="BQ676" s="418"/>
    </row>
    <row r="677" s="422" customFormat="true" ht="25.15" customHeight="true" x14ac:dyDescent="0.2">
      <c r="C677" s="1152"/>
      <c r="D677" s="1151"/>
      <c r="E677" s="727"/>
      <c r="F677" s="727"/>
      <c r="G677" s="727"/>
      <c r="H677" s="1152"/>
      <c r="I677" s="1151"/>
      <c r="J677" s="727"/>
      <c r="K677" s="727"/>
      <c r="L677" s="727"/>
      <c r="M677" s="1152"/>
      <c r="N677" s="1151"/>
      <c r="O677" s="727"/>
      <c r="P677" s="727"/>
      <c r="Q677" s="727"/>
      <c r="R677" s="415"/>
      <c r="S677" s="415"/>
      <c r="T677" s="415"/>
      <c r="U677" s="415"/>
      <c r="V677" s="415"/>
      <c r="W677" s="415"/>
      <c r="X677" s="415"/>
      <c r="Y677" s="415"/>
      <c r="Z677" s="415"/>
      <c r="AA677" s="415"/>
      <c r="AB677" s="415"/>
      <c r="AC677" s="415"/>
      <c r="AD677" s="415"/>
      <c r="AE677" s="415"/>
      <c r="AF677" s="415"/>
      <c r="AG677" s="415"/>
      <c r="AH677" s="415"/>
      <c r="AI677" s="415"/>
      <c r="AJ677" s="415"/>
      <c r="AK677" s="415"/>
      <c r="AL677" s="415"/>
      <c r="AM677" s="415"/>
      <c r="AN677" s="415"/>
      <c r="AO677" s="415"/>
      <c r="AP677" s="415"/>
      <c r="AQ677" s="415"/>
      <c r="AR677" s="415"/>
      <c r="AS677" s="415"/>
      <c r="AT677" s="415"/>
      <c r="AU677" s="415"/>
      <c r="AV677" s="415"/>
      <c r="AW677" s="415"/>
      <c r="AX677" s="415"/>
      <c r="AY677" s="415"/>
      <c r="BA677" s="418"/>
      <c r="BB677" s="495"/>
      <c r="BC677" s="418"/>
      <c r="BD677" s="418"/>
      <c r="BE677" s="418"/>
      <c r="BF677" s="418"/>
      <c r="BG677" s="418"/>
      <c r="BH677" s="418"/>
      <c r="BI677" s="418"/>
      <c r="BJ677" s="418"/>
      <c r="BK677" s="418"/>
      <c r="BL677" s="418"/>
      <c r="BM677" s="418"/>
      <c r="BN677" s="418"/>
      <c r="BO677" s="418"/>
      <c r="BP677" s="418"/>
      <c r="BQ677" s="418"/>
    </row>
    <row r="678" s="422" customFormat="true" ht="25.15" customHeight="true" x14ac:dyDescent="0.2">
      <c r="C678" s="1152"/>
      <c r="D678" s="1151"/>
      <c r="E678" s="727"/>
      <c r="F678" s="727"/>
      <c r="G678" s="727"/>
      <c r="H678" s="1152"/>
      <c r="I678" s="1151"/>
      <c r="J678" s="727"/>
      <c r="K678" s="727"/>
      <c r="L678" s="727"/>
      <c r="M678" s="1152"/>
      <c r="N678" s="1151"/>
      <c r="O678" s="727"/>
      <c r="P678" s="727"/>
      <c r="Q678" s="727"/>
      <c r="R678" s="415"/>
      <c r="S678" s="415"/>
      <c r="T678" s="415"/>
      <c r="U678" s="415"/>
      <c r="V678" s="415"/>
      <c r="W678" s="415"/>
      <c r="X678" s="415"/>
      <c r="Y678" s="415"/>
      <c r="Z678" s="415"/>
      <c r="AA678" s="415"/>
      <c r="AB678" s="415"/>
      <c r="AC678" s="415"/>
      <c r="AD678" s="415"/>
      <c r="AE678" s="415"/>
      <c r="AF678" s="415"/>
      <c r="AG678" s="415"/>
      <c r="AH678" s="415"/>
      <c r="AI678" s="415"/>
      <c r="AJ678" s="415"/>
      <c r="AK678" s="415"/>
      <c r="AL678" s="415"/>
      <c r="AM678" s="415"/>
      <c r="AN678" s="415"/>
      <c r="AO678" s="415"/>
      <c r="AP678" s="415"/>
      <c r="AQ678" s="415"/>
      <c r="AR678" s="415"/>
      <c r="AS678" s="415"/>
      <c r="AT678" s="415"/>
      <c r="AU678" s="415"/>
      <c r="AV678" s="415"/>
      <c r="AW678" s="415"/>
      <c r="AX678" s="415"/>
      <c r="AY678" s="415"/>
      <c r="BA678" s="418"/>
      <c r="BB678" s="495"/>
      <c r="BC678" s="418"/>
      <c r="BD678" s="418"/>
      <c r="BE678" s="418"/>
      <c r="BF678" s="418"/>
      <c r="BG678" s="418"/>
      <c r="BH678" s="418"/>
      <c r="BI678" s="418"/>
      <c r="BJ678" s="418"/>
      <c r="BK678" s="418"/>
      <c r="BL678" s="418"/>
      <c r="BM678" s="418"/>
      <c r="BN678" s="418"/>
      <c r="BO678" s="418"/>
      <c r="BP678" s="418"/>
      <c r="BQ678" s="418"/>
    </row>
    <row r="679" s="422" customFormat="true" ht="25.15" customHeight="true" x14ac:dyDescent="0.2">
      <c r="C679" s="1152"/>
      <c r="D679" s="1151"/>
      <c r="E679" s="727"/>
      <c r="F679" s="727"/>
      <c r="G679" s="727"/>
      <c r="H679" s="1152"/>
      <c r="I679" s="1151"/>
      <c r="J679" s="727"/>
      <c r="K679" s="727"/>
      <c r="L679" s="727"/>
      <c r="M679" s="1152"/>
      <c r="N679" s="1151"/>
      <c r="O679" s="727"/>
      <c r="P679" s="727"/>
      <c r="Q679" s="727"/>
      <c r="R679" s="415"/>
      <c r="S679" s="415"/>
      <c r="T679" s="415"/>
      <c r="U679" s="415"/>
      <c r="V679" s="415"/>
      <c r="W679" s="415"/>
      <c r="X679" s="415"/>
      <c r="Y679" s="415"/>
      <c r="Z679" s="415"/>
      <c r="AA679" s="415"/>
      <c r="AB679" s="415"/>
      <c r="AC679" s="415"/>
      <c r="AD679" s="415"/>
      <c r="AE679" s="415"/>
      <c r="AF679" s="415"/>
      <c r="AG679" s="415"/>
      <c r="AH679" s="415"/>
      <c r="AI679" s="415"/>
      <c r="AJ679" s="415"/>
      <c r="AK679" s="415"/>
      <c r="AL679" s="415"/>
      <c r="AM679" s="415"/>
      <c r="AN679" s="415"/>
      <c r="AO679" s="415"/>
      <c r="AP679" s="415"/>
      <c r="AQ679" s="415"/>
      <c r="AR679" s="415"/>
      <c r="AS679" s="415"/>
      <c r="AT679" s="415"/>
      <c r="AU679" s="415"/>
      <c r="AV679" s="415"/>
      <c r="AW679" s="415"/>
      <c r="AX679" s="415"/>
      <c r="AY679" s="415"/>
      <c r="BA679" s="418"/>
      <c r="BB679" s="495"/>
      <c r="BC679" s="418"/>
      <c r="BD679" s="418"/>
      <c r="BE679" s="418"/>
      <c r="BF679" s="418"/>
      <c r="BG679" s="418"/>
      <c r="BH679" s="418"/>
      <c r="BI679" s="418"/>
      <c r="BJ679" s="418"/>
      <c r="BK679" s="418"/>
      <c r="BL679" s="418"/>
      <c r="BM679" s="418"/>
      <c r="BN679" s="418"/>
      <c r="BO679" s="418"/>
      <c r="BP679" s="418"/>
      <c r="BQ679" s="418"/>
    </row>
    <row r="680" s="422" customFormat="true" ht="25.15" customHeight="true" x14ac:dyDescent="0.2">
      <c r="C680" s="1152"/>
      <c r="D680" s="1151"/>
      <c r="E680" s="727"/>
      <c r="F680" s="727"/>
      <c r="G680" s="727"/>
      <c r="H680" s="1152"/>
      <c r="I680" s="1151"/>
      <c r="J680" s="727"/>
      <c r="K680" s="727"/>
      <c r="L680" s="727"/>
      <c r="M680" s="1152"/>
      <c r="N680" s="1151"/>
      <c r="O680" s="727"/>
      <c r="P680" s="727"/>
      <c r="Q680" s="727"/>
      <c r="R680" s="415"/>
      <c r="S680" s="415"/>
      <c r="T680" s="415"/>
      <c r="U680" s="415"/>
      <c r="V680" s="415"/>
      <c r="W680" s="415"/>
      <c r="X680" s="415"/>
      <c r="Y680" s="415"/>
      <c r="Z680" s="415"/>
      <c r="AA680" s="415"/>
      <c r="AB680" s="415"/>
      <c r="AC680" s="415"/>
      <c r="AD680" s="415"/>
      <c r="AE680" s="415"/>
      <c r="AF680" s="415"/>
      <c r="AG680" s="415"/>
      <c r="AH680" s="415"/>
      <c r="AI680" s="415"/>
      <c r="AJ680" s="415"/>
      <c r="AK680" s="415"/>
      <c r="AL680" s="415"/>
      <c r="AM680" s="415"/>
      <c r="AN680" s="415"/>
      <c r="AO680" s="415"/>
      <c r="AP680" s="415"/>
      <c r="AQ680" s="415"/>
      <c r="AR680" s="415"/>
      <c r="AS680" s="415"/>
      <c r="AT680" s="415"/>
      <c r="AU680" s="415"/>
      <c r="AV680" s="415"/>
      <c r="AW680" s="415"/>
      <c r="AX680" s="415"/>
      <c r="AY680" s="415"/>
      <c r="BA680" s="418"/>
      <c r="BB680" s="495"/>
      <c r="BC680" s="418"/>
      <c r="BD680" s="418"/>
      <c r="BE680" s="418"/>
      <c r="BF680" s="418"/>
      <c r="BG680" s="418"/>
      <c r="BH680" s="418"/>
      <c r="BI680" s="418"/>
      <c r="BJ680" s="418"/>
      <c r="BK680" s="418"/>
      <c r="BL680" s="418"/>
      <c r="BM680" s="418"/>
      <c r="BN680" s="418"/>
      <c r="BO680" s="418"/>
      <c r="BP680" s="418"/>
      <c r="BQ680" s="418"/>
    </row>
    <row r="681" s="422" customFormat="true" ht="25.15" customHeight="true" x14ac:dyDescent="0.2">
      <c r="C681" s="1152"/>
      <c r="D681" s="1151"/>
      <c r="E681" s="727"/>
      <c r="F681" s="727"/>
      <c r="G681" s="727"/>
      <c r="H681" s="1152"/>
      <c r="I681" s="1151"/>
      <c r="J681" s="727"/>
      <c r="K681" s="727"/>
      <c r="L681" s="727"/>
      <c r="M681" s="1152"/>
      <c r="N681" s="1151"/>
      <c r="O681" s="727"/>
      <c r="P681" s="727"/>
      <c r="Q681" s="727"/>
      <c r="R681" s="415"/>
      <c r="S681" s="415"/>
      <c r="T681" s="415"/>
      <c r="U681" s="415"/>
      <c r="V681" s="415"/>
      <c r="W681" s="415"/>
      <c r="X681" s="415"/>
      <c r="Y681" s="415"/>
      <c r="Z681" s="415"/>
      <c r="AA681" s="415"/>
      <c r="AB681" s="415"/>
      <c r="AC681" s="415"/>
      <c r="AD681" s="415"/>
      <c r="AE681" s="415"/>
      <c r="AF681" s="415"/>
      <c r="AG681" s="415"/>
      <c r="AH681" s="415"/>
      <c r="AI681" s="415"/>
      <c r="AJ681" s="415"/>
      <c r="AK681" s="415"/>
      <c r="AL681" s="415"/>
      <c r="AM681" s="415"/>
      <c r="AN681" s="415"/>
      <c r="AO681" s="415"/>
      <c r="AP681" s="415"/>
      <c r="AQ681" s="415"/>
      <c r="AR681" s="415"/>
      <c r="AS681" s="415"/>
      <c r="AT681" s="415"/>
      <c r="AU681" s="415"/>
      <c r="AV681" s="415"/>
      <c r="AW681" s="415"/>
      <c r="AX681" s="415"/>
      <c r="AY681" s="415"/>
      <c r="BA681" s="418"/>
      <c r="BB681" s="495"/>
      <c r="BC681" s="418"/>
      <c r="BD681" s="418"/>
      <c r="BE681" s="418"/>
      <c r="BF681" s="418"/>
      <c r="BG681" s="418"/>
      <c r="BH681" s="418"/>
      <c r="BI681" s="418"/>
      <c r="BJ681" s="418"/>
      <c r="BK681" s="418"/>
      <c r="BL681" s="418"/>
      <c r="BM681" s="418"/>
      <c r="BN681" s="418"/>
      <c r="BO681" s="418"/>
      <c r="BP681" s="418"/>
      <c r="BQ681" s="418"/>
    </row>
    <row r="682" s="422" customFormat="true" ht="25.15" customHeight="true" x14ac:dyDescent="0.2">
      <c r="C682" s="1152"/>
      <c r="D682" s="1151"/>
      <c r="E682" s="727"/>
      <c r="F682" s="727"/>
      <c r="G682" s="727"/>
      <c r="H682" s="1152"/>
      <c r="I682" s="1151"/>
      <c r="J682" s="727"/>
      <c r="K682" s="727"/>
      <c r="L682" s="727"/>
      <c r="M682" s="1152"/>
      <c r="N682" s="1151"/>
      <c r="O682" s="727"/>
      <c r="P682" s="727"/>
      <c r="Q682" s="727"/>
      <c r="R682" s="415"/>
      <c r="S682" s="415"/>
      <c r="T682" s="415"/>
      <c r="U682" s="415"/>
      <c r="V682" s="415"/>
      <c r="W682" s="415"/>
      <c r="X682" s="415"/>
      <c r="Y682" s="415"/>
      <c r="Z682" s="415"/>
      <c r="AA682" s="415"/>
      <c r="AB682" s="415"/>
      <c r="AC682" s="415"/>
      <c r="AD682" s="415"/>
      <c r="AE682" s="415"/>
      <c r="AF682" s="415"/>
      <c r="AG682" s="415"/>
      <c r="AH682" s="415"/>
      <c r="AI682" s="415"/>
      <c r="AJ682" s="415"/>
      <c r="AK682" s="415"/>
      <c r="AL682" s="415"/>
      <c r="AM682" s="415"/>
      <c r="AN682" s="415"/>
      <c r="AO682" s="415"/>
      <c r="AP682" s="415"/>
      <c r="AQ682" s="415"/>
      <c r="AR682" s="415"/>
      <c r="AS682" s="415"/>
      <c r="AT682" s="415"/>
      <c r="AU682" s="415"/>
      <c r="AV682" s="415"/>
      <c r="AW682" s="415"/>
      <c r="AX682" s="415"/>
      <c r="AY682" s="415"/>
      <c r="BA682" s="418"/>
      <c r="BB682" s="495"/>
      <c r="BC682" s="418"/>
      <c r="BD682" s="418"/>
      <c r="BE682" s="418"/>
      <c r="BF682" s="418"/>
      <c r="BG682" s="418"/>
      <c r="BH682" s="418"/>
      <c r="BI682" s="418"/>
      <c r="BJ682" s="418"/>
      <c r="BK682" s="418"/>
      <c r="BL682" s="418"/>
      <c r="BM682" s="418"/>
      <c r="BN682" s="418"/>
      <c r="BO682" s="418"/>
      <c r="BP682" s="418"/>
      <c r="BQ682" s="418"/>
    </row>
    <row r="683" s="422" customFormat="true" ht="25.15" customHeight="true" x14ac:dyDescent="0.2">
      <c r="C683" s="1152"/>
      <c r="D683" s="1151"/>
      <c r="E683" s="727"/>
      <c r="F683" s="727"/>
      <c r="G683" s="727"/>
      <c r="H683" s="1152"/>
      <c r="I683" s="1151"/>
      <c r="J683" s="727"/>
      <c r="K683" s="727"/>
      <c r="L683" s="727"/>
      <c r="M683" s="1152"/>
      <c r="N683" s="1151"/>
      <c r="O683" s="727"/>
      <c r="P683" s="727"/>
      <c r="Q683" s="727"/>
      <c r="R683" s="415"/>
      <c r="S683" s="415"/>
      <c r="T683" s="415"/>
      <c r="U683" s="415"/>
      <c r="V683" s="415"/>
      <c r="W683" s="415"/>
      <c r="X683" s="415"/>
      <c r="Y683" s="415"/>
      <c r="Z683" s="415"/>
      <c r="AA683" s="415"/>
      <c r="AB683" s="415"/>
      <c r="AC683" s="415"/>
      <c r="AD683" s="415"/>
      <c r="AE683" s="415"/>
      <c r="AF683" s="415"/>
      <c r="AG683" s="415"/>
      <c r="AH683" s="415"/>
      <c r="AI683" s="415"/>
      <c r="AJ683" s="415"/>
      <c r="AK683" s="415"/>
      <c r="AL683" s="415"/>
      <c r="AM683" s="415"/>
      <c r="AN683" s="415"/>
      <c r="AO683" s="415"/>
      <c r="AP683" s="415"/>
      <c r="AQ683" s="415"/>
      <c r="AR683" s="415"/>
      <c r="AS683" s="415"/>
      <c r="AT683" s="415"/>
      <c r="AU683" s="415"/>
      <c r="AV683" s="415"/>
      <c r="AW683" s="415"/>
      <c r="AX683" s="415"/>
      <c r="AY683" s="415"/>
      <c r="BA683" s="418"/>
      <c r="BB683" s="495"/>
      <c r="BC683" s="418"/>
      <c r="BD683" s="418"/>
      <c r="BE683" s="418"/>
      <c r="BF683" s="418"/>
      <c r="BG683" s="418"/>
      <c r="BH683" s="418"/>
      <c r="BI683" s="418"/>
      <c r="BJ683" s="418"/>
      <c r="BK683" s="418"/>
      <c r="BL683" s="418"/>
      <c r="BM683" s="418"/>
      <c r="BN683" s="418"/>
      <c r="BO683" s="418"/>
      <c r="BP683" s="418"/>
      <c r="BQ683" s="418"/>
    </row>
    <row r="684" s="422" customFormat="true" ht="25.15" customHeight="true" x14ac:dyDescent="0.2">
      <c r="C684" s="1152"/>
      <c r="D684" s="1151"/>
      <c r="E684" s="727"/>
      <c r="F684" s="727"/>
      <c r="G684" s="727"/>
      <c r="H684" s="1152"/>
      <c r="I684" s="1151"/>
      <c r="J684" s="727"/>
      <c r="K684" s="727"/>
      <c r="L684" s="727"/>
      <c r="M684" s="1152"/>
      <c r="N684" s="1151"/>
      <c r="O684" s="727"/>
      <c r="P684" s="727"/>
      <c r="Q684" s="727"/>
      <c r="R684" s="415"/>
      <c r="S684" s="415"/>
      <c r="T684" s="415"/>
      <c r="U684" s="415"/>
      <c r="V684" s="415"/>
      <c r="W684" s="415"/>
      <c r="X684" s="415"/>
      <c r="Y684" s="415"/>
      <c r="Z684" s="415"/>
      <c r="AA684" s="415"/>
      <c r="AB684" s="415"/>
      <c r="AC684" s="415"/>
      <c r="AD684" s="415"/>
      <c r="AE684" s="415"/>
      <c r="AF684" s="415"/>
      <c r="AG684" s="415"/>
      <c r="AH684" s="415"/>
      <c r="AI684" s="415"/>
      <c r="AJ684" s="415"/>
      <c r="AK684" s="415"/>
      <c r="AL684" s="415"/>
      <c r="AM684" s="415"/>
      <c r="AN684" s="415"/>
      <c r="AO684" s="415"/>
      <c r="AP684" s="415"/>
      <c r="AQ684" s="415"/>
      <c r="AR684" s="415"/>
      <c r="AS684" s="415"/>
      <c r="AT684" s="415"/>
      <c r="AU684" s="415"/>
      <c r="AV684" s="415"/>
      <c r="AW684" s="415"/>
      <c r="AX684" s="415"/>
      <c r="AY684" s="415"/>
      <c r="BA684" s="418"/>
      <c r="BB684" s="495"/>
      <c r="BC684" s="418"/>
      <c r="BD684" s="418"/>
      <c r="BE684" s="418"/>
      <c r="BF684" s="418"/>
      <c r="BG684" s="418"/>
      <c r="BH684" s="418"/>
      <c r="BI684" s="418"/>
      <c r="BJ684" s="418"/>
      <c r="BK684" s="418"/>
      <c r="BL684" s="418"/>
      <c r="BM684" s="418"/>
      <c r="BN684" s="418"/>
      <c r="BO684" s="418"/>
      <c r="BP684" s="418"/>
      <c r="BQ684" s="418"/>
    </row>
    <row r="685" s="422" customFormat="true" ht="25.15" customHeight="true" x14ac:dyDescent="0.2">
      <c r="C685" s="1152"/>
      <c r="D685" s="1151"/>
      <c r="E685" s="727"/>
      <c r="F685" s="727"/>
      <c r="G685" s="727"/>
      <c r="H685" s="1152"/>
      <c r="I685" s="1151"/>
      <c r="J685" s="727"/>
      <c r="K685" s="727"/>
      <c r="L685" s="727"/>
      <c r="M685" s="1152"/>
      <c r="N685" s="1151"/>
      <c r="O685" s="727"/>
      <c r="P685" s="727"/>
      <c r="Q685" s="727"/>
      <c r="R685" s="415"/>
      <c r="S685" s="415"/>
      <c r="T685" s="415"/>
      <c r="U685" s="415"/>
      <c r="V685" s="415"/>
      <c r="W685" s="415"/>
      <c r="X685" s="415"/>
      <c r="Y685" s="415"/>
      <c r="Z685" s="415"/>
      <c r="AA685" s="415"/>
      <c r="AB685" s="415"/>
      <c r="AC685" s="415"/>
      <c r="AD685" s="415"/>
      <c r="AE685" s="415"/>
      <c r="AF685" s="415"/>
      <c r="AG685" s="415"/>
      <c r="AH685" s="415"/>
      <c r="AI685" s="415"/>
      <c r="AJ685" s="415"/>
      <c r="AK685" s="415"/>
      <c r="AL685" s="415"/>
      <c r="AM685" s="415"/>
      <c r="AN685" s="415"/>
      <c r="AO685" s="415"/>
      <c r="AP685" s="415"/>
      <c r="AQ685" s="415"/>
      <c r="AR685" s="415"/>
      <c r="AS685" s="415"/>
      <c r="AT685" s="415"/>
      <c r="AU685" s="415"/>
      <c r="AV685" s="415"/>
      <c r="AW685" s="415"/>
      <c r="AX685" s="415"/>
      <c r="AY685" s="415"/>
      <c r="BA685" s="418"/>
      <c r="BB685" s="495"/>
      <c r="BC685" s="418"/>
      <c r="BD685" s="418"/>
      <c r="BE685" s="418"/>
      <c r="BF685" s="418"/>
      <c r="BG685" s="418"/>
      <c r="BH685" s="418"/>
      <c r="BI685" s="418"/>
      <c r="BJ685" s="418"/>
      <c r="BK685" s="418"/>
      <c r="BL685" s="418"/>
      <c r="BM685" s="418"/>
      <c r="BN685" s="418"/>
      <c r="BO685" s="418"/>
      <c r="BP685" s="418"/>
      <c r="BQ685" s="418"/>
    </row>
    <row r="686" s="422" customFormat="true" ht="25.15" customHeight="true" x14ac:dyDescent="0.2">
      <c r="C686" s="1152"/>
      <c r="D686" s="1151"/>
      <c r="E686" s="727"/>
      <c r="F686" s="727"/>
      <c r="G686" s="727"/>
      <c r="H686" s="1152"/>
      <c r="I686" s="1151"/>
      <c r="J686" s="727"/>
      <c r="K686" s="727"/>
      <c r="L686" s="727"/>
      <c r="M686" s="1152"/>
      <c r="N686" s="1151"/>
      <c r="O686" s="727"/>
      <c r="P686" s="727"/>
      <c r="Q686" s="727"/>
      <c r="R686" s="415"/>
      <c r="S686" s="415"/>
      <c r="T686" s="415"/>
      <c r="U686" s="415"/>
      <c r="V686" s="415"/>
      <c r="W686" s="415"/>
      <c r="X686" s="415"/>
      <c r="Y686" s="415"/>
      <c r="Z686" s="415"/>
      <c r="AA686" s="415"/>
      <c r="AB686" s="415"/>
      <c r="AC686" s="415"/>
      <c r="AD686" s="415"/>
      <c r="AE686" s="415"/>
      <c r="AF686" s="415"/>
      <c r="AG686" s="415"/>
      <c r="AH686" s="415"/>
      <c r="AI686" s="415"/>
      <c r="AJ686" s="415"/>
      <c r="AK686" s="415"/>
      <c r="AL686" s="415"/>
      <c r="AM686" s="415"/>
      <c r="AN686" s="415"/>
      <c r="AO686" s="415"/>
      <c r="AP686" s="415"/>
      <c r="AQ686" s="415"/>
      <c r="AR686" s="415"/>
      <c r="AS686" s="415"/>
      <c r="AT686" s="415"/>
      <c r="AU686" s="415"/>
      <c r="AV686" s="415"/>
      <c r="AW686" s="415"/>
      <c r="AX686" s="415"/>
      <c r="AY686" s="415"/>
      <c r="BA686" s="418"/>
      <c r="BB686" s="495"/>
      <c r="BC686" s="418"/>
      <c r="BD686" s="418"/>
      <c r="BE686" s="418"/>
      <c r="BF686" s="418"/>
      <c r="BG686" s="418"/>
      <c r="BH686" s="418"/>
      <c r="BI686" s="418"/>
      <c r="BJ686" s="418"/>
      <c r="BK686" s="418"/>
      <c r="BL686" s="418"/>
      <c r="BM686" s="418"/>
      <c r="BN686" s="418"/>
      <c r="BO686" s="418"/>
      <c r="BP686" s="418"/>
      <c r="BQ686" s="418"/>
    </row>
    <row r="687" s="422" customFormat="true" ht="25.15" customHeight="true" x14ac:dyDescent="0.2">
      <c r="C687" s="1152"/>
      <c r="D687" s="1151"/>
      <c r="E687" s="727"/>
      <c r="F687" s="727"/>
      <c r="G687" s="727"/>
      <c r="H687" s="1152"/>
      <c r="I687" s="1151"/>
      <c r="J687" s="727"/>
      <c r="K687" s="727"/>
      <c r="L687" s="727"/>
      <c r="M687" s="1152"/>
      <c r="N687" s="1151"/>
      <c r="O687" s="727"/>
      <c r="P687" s="727"/>
      <c r="Q687" s="727"/>
      <c r="R687" s="415"/>
      <c r="S687" s="415"/>
      <c r="T687" s="415"/>
      <c r="U687" s="415"/>
      <c r="V687" s="415"/>
      <c r="W687" s="415"/>
      <c r="X687" s="415"/>
      <c r="Y687" s="415"/>
      <c r="Z687" s="415"/>
      <c r="AA687" s="415"/>
      <c r="AB687" s="415"/>
      <c r="AC687" s="415"/>
      <c r="AD687" s="415"/>
      <c r="AE687" s="415"/>
      <c r="AF687" s="415"/>
      <c r="AG687" s="415"/>
      <c r="AH687" s="415"/>
      <c r="AI687" s="415"/>
      <c r="AJ687" s="415"/>
      <c r="AK687" s="415"/>
      <c r="AL687" s="415"/>
      <c r="AM687" s="415"/>
      <c r="AN687" s="415"/>
      <c r="AO687" s="415"/>
      <c r="AP687" s="415"/>
      <c r="AQ687" s="415"/>
      <c r="AR687" s="415"/>
      <c r="AS687" s="415"/>
      <c r="AT687" s="415"/>
      <c r="AU687" s="415"/>
      <c r="AV687" s="415"/>
      <c r="AW687" s="415"/>
      <c r="AX687" s="415"/>
      <c r="AY687" s="415"/>
      <c r="BA687" s="418"/>
      <c r="BB687" s="495"/>
      <c r="BC687" s="418"/>
      <c r="BD687" s="418"/>
      <c r="BE687" s="418"/>
      <c r="BF687" s="418"/>
      <c r="BG687" s="418"/>
      <c r="BH687" s="418"/>
      <c r="BI687" s="418"/>
      <c r="BJ687" s="418"/>
      <c r="BK687" s="418"/>
      <c r="BL687" s="418"/>
      <c r="BM687" s="418"/>
      <c r="BN687" s="418"/>
      <c r="BO687" s="418"/>
      <c r="BP687" s="418"/>
      <c r="BQ687" s="418"/>
    </row>
    <row r="688" s="422" customFormat="true" ht="25.15" customHeight="true" x14ac:dyDescent="0.2">
      <c r="C688" s="1152"/>
      <c r="D688" s="1151"/>
      <c r="E688" s="727"/>
      <c r="F688" s="727"/>
      <c r="G688" s="727"/>
      <c r="H688" s="1152"/>
      <c r="I688" s="1151"/>
      <c r="J688" s="727"/>
      <c r="K688" s="727"/>
      <c r="L688" s="727"/>
      <c r="M688" s="1152"/>
      <c r="N688" s="1151"/>
      <c r="O688" s="727"/>
      <c r="P688" s="727"/>
      <c r="Q688" s="727"/>
      <c r="R688" s="415"/>
      <c r="S688" s="415"/>
      <c r="T688" s="415"/>
      <c r="U688" s="415"/>
      <c r="V688" s="415"/>
      <c r="W688" s="415"/>
      <c r="X688" s="415"/>
      <c r="Y688" s="415"/>
      <c r="Z688" s="415"/>
      <c r="AA688" s="415"/>
      <c r="AB688" s="415"/>
      <c r="AC688" s="415"/>
      <c r="AD688" s="415"/>
      <c r="AE688" s="415"/>
      <c r="AF688" s="415"/>
      <c r="AG688" s="415"/>
      <c r="AH688" s="415"/>
      <c r="AI688" s="415"/>
      <c r="AJ688" s="415"/>
      <c r="AK688" s="415"/>
      <c r="AL688" s="415"/>
      <c r="AM688" s="415"/>
      <c r="AN688" s="415"/>
      <c r="AO688" s="415"/>
      <c r="AP688" s="415"/>
      <c r="AQ688" s="415"/>
      <c r="AR688" s="415"/>
      <c r="AS688" s="415"/>
      <c r="AT688" s="415"/>
      <c r="AU688" s="415"/>
      <c r="AV688" s="415"/>
      <c r="AW688" s="415"/>
      <c r="AX688" s="415"/>
      <c r="AY688" s="415"/>
      <c r="BA688" s="418"/>
      <c r="BB688" s="495"/>
      <c r="BC688" s="418"/>
      <c r="BD688" s="418"/>
      <c r="BE688" s="418"/>
      <c r="BF688" s="418"/>
      <c r="BG688" s="418"/>
      <c r="BH688" s="418"/>
      <c r="BI688" s="418"/>
      <c r="BJ688" s="418"/>
      <c r="BK688" s="418"/>
      <c r="BL688" s="418"/>
      <c r="BM688" s="418"/>
      <c r="BN688" s="418"/>
      <c r="BO688" s="418"/>
      <c r="BP688" s="418"/>
      <c r="BQ688" s="418"/>
    </row>
    <row r="689" s="422" customFormat="true" ht="25.15" customHeight="true" x14ac:dyDescent="0.2">
      <c r="C689" s="1152"/>
      <c r="D689" s="1151"/>
      <c r="E689" s="727"/>
      <c r="F689" s="727"/>
      <c r="G689" s="727"/>
      <c r="H689" s="1152"/>
      <c r="I689" s="1151"/>
      <c r="J689" s="727"/>
      <c r="K689" s="727"/>
      <c r="L689" s="727"/>
      <c r="M689" s="1152"/>
      <c r="N689" s="1151"/>
      <c r="O689" s="727"/>
      <c r="P689" s="727"/>
      <c r="Q689" s="727"/>
      <c r="R689" s="415"/>
      <c r="S689" s="415"/>
      <c r="T689" s="415"/>
      <c r="U689" s="415"/>
      <c r="V689" s="415"/>
      <c r="W689" s="415"/>
      <c r="X689" s="415"/>
      <c r="Y689" s="415"/>
      <c r="Z689" s="415"/>
      <c r="AA689" s="415"/>
      <c r="AB689" s="415"/>
      <c r="AC689" s="415"/>
      <c r="AD689" s="415"/>
      <c r="AE689" s="415"/>
      <c r="AF689" s="415"/>
      <c r="AG689" s="415"/>
      <c r="AH689" s="415"/>
      <c r="AI689" s="415"/>
      <c r="AJ689" s="415"/>
      <c r="AK689" s="415"/>
      <c r="AL689" s="415"/>
      <c r="AM689" s="415"/>
      <c r="AN689" s="415"/>
      <c r="AO689" s="415"/>
      <c r="AP689" s="415"/>
      <c r="AQ689" s="415"/>
      <c r="AR689" s="415"/>
      <c r="AS689" s="415"/>
      <c r="AT689" s="415"/>
      <c r="AU689" s="415"/>
      <c r="AV689" s="415"/>
      <c r="AW689" s="415"/>
      <c r="AX689" s="415"/>
      <c r="AY689" s="415"/>
      <c r="BA689" s="418"/>
      <c r="BB689" s="495"/>
      <c r="BC689" s="418"/>
      <c r="BD689" s="418"/>
      <c r="BE689" s="418"/>
      <c r="BF689" s="418"/>
      <c r="BG689" s="418"/>
      <c r="BH689" s="418"/>
      <c r="BI689" s="418"/>
      <c r="BJ689" s="418"/>
      <c r="BK689" s="418"/>
      <c r="BL689" s="418"/>
      <c r="BM689" s="418"/>
      <c r="BN689" s="418"/>
      <c r="BO689" s="418"/>
      <c r="BP689" s="418"/>
      <c r="BQ689" s="418"/>
    </row>
    <row r="690" s="422" customFormat="true" ht="25.15" customHeight="true" x14ac:dyDescent="0.2">
      <c r="C690" s="1152"/>
      <c r="D690" s="1151"/>
      <c r="E690" s="727"/>
      <c r="F690" s="727"/>
      <c r="G690" s="727"/>
      <c r="H690" s="1152"/>
      <c r="I690" s="1151"/>
      <c r="J690" s="727"/>
      <c r="K690" s="727"/>
      <c r="L690" s="727"/>
      <c r="M690" s="1152"/>
      <c r="N690" s="1151"/>
      <c r="O690" s="727"/>
      <c r="P690" s="727"/>
      <c r="Q690" s="727"/>
      <c r="R690" s="415"/>
      <c r="S690" s="415"/>
      <c r="T690" s="415"/>
      <c r="U690" s="415"/>
      <c r="V690" s="415"/>
      <c r="W690" s="415"/>
      <c r="X690" s="415"/>
      <c r="Y690" s="415"/>
      <c r="Z690" s="415"/>
      <c r="AA690" s="415"/>
      <c r="AB690" s="415"/>
      <c r="AC690" s="415"/>
      <c r="AD690" s="415"/>
      <c r="AE690" s="415"/>
      <c r="AF690" s="415"/>
      <c r="AG690" s="415"/>
      <c r="AH690" s="415"/>
      <c r="AI690" s="415"/>
      <c r="AJ690" s="415"/>
      <c r="AK690" s="415"/>
      <c r="AL690" s="415"/>
      <c r="AM690" s="415"/>
      <c r="AN690" s="415"/>
      <c r="AO690" s="415"/>
      <c r="AP690" s="415"/>
      <c r="AQ690" s="415"/>
      <c r="AR690" s="415"/>
      <c r="AS690" s="415"/>
      <c r="AT690" s="415"/>
      <c r="AU690" s="415"/>
      <c r="AV690" s="415"/>
      <c r="AW690" s="415"/>
      <c r="AX690" s="415"/>
      <c r="AY690" s="415"/>
      <c r="BA690" s="418"/>
      <c r="BB690" s="495"/>
      <c r="BC690" s="418"/>
      <c r="BD690" s="418"/>
      <c r="BE690" s="418"/>
      <c r="BF690" s="418"/>
      <c r="BG690" s="418"/>
      <c r="BH690" s="418"/>
      <c r="BI690" s="418"/>
      <c r="BJ690" s="418"/>
      <c r="BK690" s="418"/>
      <c r="BL690" s="418"/>
      <c r="BM690" s="418"/>
      <c r="BN690" s="418"/>
      <c r="BO690" s="418"/>
      <c r="BP690" s="418"/>
      <c r="BQ690" s="418"/>
    </row>
    <row r="691" s="422" customFormat="true" ht="25.15" customHeight="true" x14ac:dyDescent="0.2">
      <c r="C691" s="1152"/>
      <c r="D691" s="1151"/>
      <c r="E691" s="727"/>
      <c r="F691" s="727"/>
      <c r="G691" s="727"/>
      <c r="H691" s="1152"/>
      <c r="I691" s="1151"/>
      <c r="J691" s="727"/>
      <c r="K691" s="727"/>
      <c r="L691" s="727"/>
      <c r="M691" s="1152"/>
      <c r="N691" s="1151"/>
      <c r="O691" s="727"/>
      <c r="P691" s="727"/>
      <c r="Q691" s="727"/>
      <c r="R691" s="415"/>
      <c r="S691" s="415"/>
      <c r="T691" s="415"/>
      <c r="U691" s="415"/>
      <c r="V691" s="415"/>
      <c r="W691" s="415"/>
      <c r="X691" s="415"/>
      <c r="Y691" s="415"/>
      <c r="Z691" s="415"/>
      <c r="AA691" s="415"/>
      <c r="AB691" s="415"/>
      <c r="AC691" s="415"/>
      <c r="AD691" s="415"/>
      <c r="AE691" s="415"/>
      <c r="AF691" s="415"/>
      <c r="AG691" s="415"/>
      <c r="AH691" s="415"/>
      <c r="AI691" s="415"/>
      <c r="AJ691" s="415"/>
      <c r="AK691" s="415"/>
      <c r="AL691" s="415"/>
      <c r="AM691" s="415"/>
      <c r="AN691" s="415"/>
      <c r="AO691" s="415"/>
      <c r="AP691" s="415"/>
      <c r="AQ691" s="415"/>
      <c r="AR691" s="415"/>
      <c r="AS691" s="415"/>
      <c r="AT691" s="415"/>
      <c r="AU691" s="415"/>
      <c r="AV691" s="415"/>
      <c r="AW691" s="415"/>
      <c r="AX691" s="415"/>
      <c r="AY691" s="415"/>
      <c r="BA691" s="418"/>
      <c r="BB691" s="495"/>
      <c r="BC691" s="418"/>
      <c r="BD691" s="418"/>
      <c r="BE691" s="418"/>
      <c r="BF691" s="418"/>
      <c r="BG691" s="418"/>
      <c r="BH691" s="418"/>
      <c r="BI691" s="418"/>
      <c r="BJ691" s="418"/>
      <c r="BK691" s="418"/>
      <c r="BL691" s="418"/>
      <c r="BM691" s="418"/>
      <c r="BN691" s="418"/>
      <c r="BO691" s="418"/>
      <c r="BP691" s="418"/>
      <c r="BQ691" s="418"/>
    </row>
    <row r="692" s="422" customFormat="true" ht="25.15" customHeight="true" x14ac:dyDescent="0.2">
      <c r="C692" s="1152"/>
      <c r="D692" s="1151"/>
      <c r="E692" s="727"/>
      <c r="F692" s="727"/>
      <c r="G692" s="727"/>
      <c r="H692" s="1152"/>
      <c r="I692" s="1151"/>
      <c r="J692" s="727"/>
      <c r="K692" s="727"/>
      <c r="L692" s="727"/>
      <c r="M692" s="1152"/>
      <c r="N692" s="1151"/>
      <c r="O692" s="727"/>
      <c r="P692" s="727"/>
      <c r="Q692" s="727"/>
      <c r="R692" s="415"/>
      <c r="S692" s="415"/>
      <c r="T692" s="415"/>
      <c r="U692" s="415"/>
      <c r="V692" s="415"/>
      <c r="W692" s="415"/>
      <c r="X692" s="415"/>
      <c r="Y692" s="415"/>
      <c r="Z692" s="415"/>
      <c r="AA692" s="415"/>
      <c r="AB692" s="415"/>
      <c r="AC692" s="415"/>
      <c r="AD692" s="415"/>
      <c r="AE692" s="415"/>
      <c r="AF692" s="415"/>
      <c r="AG692" s="415"/>
      <c r="AH692" s="415"/>
      <c r="AI692" s="415"/>
      <c r="AJ692" s="415"/>
      <c r="AK692" s="415"/>
      <c r="AL692" s="415"/>
      <c r="AM692" s="415"/>
      <c r="AN692" s="415"/>
      <c r="AO692" s="415"/>
      <c r="AP692" s="415"/>
      <c r="AQ692" s="415"/>
      <c r="AR692" s="415"/>
      <c r="AS692" s="415"/>
      <c r="AT692" s="415"/>
      <c r="AU692" s="415"/>
      <c r="AV692" s="415"/>
      <c r="AW692" s="415"/>
      <c r="AX692" s="415"/>
      <c r="AY692" s="415"/>
      <c r="BA692" s="418"/>
      <c r="BB692" s="495"/>
      <c r="BC692" s="418"/>
      <c r="BD692" s="418"/>
      <c r="BE692" s="418"/>
      <c r="BF692" s="418"/>
      <c r="BG692" s="418"/>
      <c r="BH692" s="418"/>
      <c r="BI692" s="418"/>
      <c r="BJ692" s="418"/>
      <c r="BK692" s="418"/>
      <c r="BL692" s="418"/>
      <c r="BM692" s="418"/>
      <c r="BN692" s="418"/>
      <c r="BO692" s="418"/>
      <c r="BP692" s="418"/>
      <c r="BQ692" s="418"/>
    </row>
    <row r="693" s="422" customFormat="true" ht="25.15" customHeight="true" x14ac:dyDescent="0.2">
      <c r="C693" s="1152"/>
      <c r="D693" s="1151"/>
      <c r="E693" s="727"/>
      <c r="F693" s="727"/>
      <c r="G693" s="727"/>
      <c r="H693" s="1152"/>
      <c r="I693" s="1151"/>
      <c r="J693" s="727"/>
      <c r="K693" s="727"/>
      <c r="L693" s="727"/>
      <c r="M693" s="1152"/>
      <c r="N693" s="1151"/>
      <c r="O693" s="727"/>
      <c r="P693" s="727"/>
      <c r="Q693" s="727"/>
      <c r="R693" s="415"/>
      <c r="S693" s="415"/>
      <c r="T693" s="415"/>
      <c r="U693" s="415"/>
      <c r="V693" s="415"/>
      <c r="W693" s="415"/>
      <c r="X693" s="415"/>
      <c r="Y693" s="415"/>
      <c r="Z693" s="415"/>
      <c r="AA693" s="415"/>
      <c r="AB693" s="415"/>
      <c r="AC693" s="415"/>
      <c r="AD693" s="415"/>
      <c r="AE693" s="415"/>
      <c r="AF693" s="415"/>
      <c r="AG693" s="415"/>
      <c r="AH693" s="415"/>
      <c r="AI693" s="415"/>
      <c r="AJ693" s="415"/>
      <c r="AK693" s="415"/>
      <c r="AL693" s="415"/>
      <c r="AM693" s="415"/>
      <c r="AN693" s="415"/>
      <c r="AO693" s="415"/>
      <c r="AP693" s="415"/>
      <c r="AQ693" s="415"/>
      <c r="AR693" s="415"/>
      <c r="AS693" s="415"/>
      <c r="AT693" s="415"/>
      <c r="AU693" s="415"/>
      <c r="AV693" s="415"/>
      <c r="AW693" s="415"/>
      <c r="AX693" s="415"/>
      <c r="AY693" s="415"/>
      <c r="BA693" s="418"/>
      <c r="BB693" s="495"/>
      <c r="BC693" s="418"/>
      <c r="BD693" s="418"/>
      <c r="BE693" s="418"/>
      <c r="BF693" s="418"/>
      <c r="BG693" s="418"/>
      <c r="BH693" s="418"/>
      <c r="BI693" s="418"/>
      <c r="BJ693" s="418"/>
      <c r="BK693" s="418"/>
      <c r="BL693" s="418"/>
      <c r="BM693" s="418"/>
      <c r="BN693" s="418"/>
      <c r="BO693" s="418"/>
      <c r="BP693" s="418"/>
      <c r="BQ693" s="418"/>
    </row>
    <row r="694" s="422" customFormat="true" ht="25.15" customHeight="true" x14ac:dyDescent="0.2">
      <c r="C694" s="1152"/>
      <c r="D694" s="1151"/>
      <c r="E694" s="727"/>
      <c r="F694" s="727"/>
      <c r="G694" s="727"/>
      <c r="H694" s="1152"/>
      <c r="I694" s="1151"/>
      <c r="J694" s="727"/>
      <c r="K694" s="727"/>
      <c r="L694" s="727"/>
      <c r="M694" s="1152"/>
      <c r="N694" s="1151"/>
      <c r="O694" s="727"/>
      <c r="P694" s="727"/>
      <c r="Q694" s="727"/>
      <c r="R694" s="415"/>
      <c r="S694" s="415"/>
      <c r="T694" s="415"/>
      <c r="U694" s="415"/>
      <c r="V694" s="415"/>
      <c r="W694" s="415"/>
      <c r="X694" s="415"/>
      <c r="Y694" s="415"/>
      <c r="Z694" s="415"/>
      <c r="AA694" s="415"/>
      <c r="AB694" s="415"/>
      <c r="AC694" s="415"/>
      <c r="AD694" s="415"/>
      <c r="AE694" s="415"/>
      <c r="AF694" s="415"/>
      <c r="AG694" s="415"/>
      <c r="AH694" s="415"/>
      <c r="AI694" s="415"/>
      <c r="AJ694" s="415"/>
      <c r="AK694" s="415"/>
      <c r="AL694" s="415"/>
      <c r="AM694" s="415"/>
      <c r="AN694" s="415"/>
      <c r="AO694" s="415"/>
      <c r="AP694" s="415"/>
      <c r="AQ694" s="415"/>
      <c r="AR694" s="415"/>
      <c r="AS694" s="415"/>
      <c r="AT694" s="415"/>
      <c r="AU694" s="415"/>
      <c r="AV694" s="415"/>
      <c r="AW694" s="415"/>
      <c r="AX694" s="415"/>
      <c r="AY694" s="415"/>
      <c r="BA694" s="418"/>
      <c r="BB694" s="495"/>
      <c r="BC694" s="418"/>
      <c r="BD694" s="418"/>
      <c r="BE694" s="418"/>
      <c r="BF694" s="418"/>
      <c r="BG694" s="418"/>
      <c r="BH694" s="418"/>
      <c r="BI694" s="418"/>
      <c r="BJ694" s="418"/>
      <c r="BK694" s="418"/>
      <c r="BL694" s="418"/>
      <c r="BM694" s="418"/>
      <c r="BN694" s="418"/>
      <c r="BO694" s="418"/>
      <c r="BP694" s="418"/>
      <c r="BQ694" s="418"/>
    </row>
    <row r="695" s="422" customFormat="true" ht="25.15" customHeight="true" x14ac:dyDescent="0.2">
      <c r="C695" s="1152"/>
      <c r="D695" s="1151"/>
      <c r="E695" s="727"/>
      <c r="F695" s="727"/>
      <c r="G695" s="727"/>
      <c r="H695" s="1152"/>
      <c r="I695" s="1151"/>
      <c r="J695" s="727"/>
      <c r="K695" s="727"/>
      <c r="L695" s="727"/>
      <c r="M695" s="1152"/>
      <c r="N695" s="1151"/>
      <c r="O695" s="727"/>
      <c r="P695" s="727"/>
      <c r="Q695" s="727"/>
      <c r="R695" s="415"/>
      <c r="S695" s="415"/>
      <c r="T695" s="415"/>
      <c r="U695" s="415"/>
      <c r="V695" s="415"/>
      <c r="W695" s="415"/>
      <c r="X695" s="415"/>
      <c r="Y695" s="415"/>
      <c r="Z695" s="415"/>
      <c r="AA695" s="415"/>
      <c r="AB695" s="415"/>
      <c r="AC695" s="415"/>
      <c r="AD695" s="415"/>
      <c r="AE695" s="415"/>
      <c r="AF695" s="415"/>
      <c r="AG695" s="415"/>
      <c r="AH695" s="415"/>
      <c r="AI695" s="415"/>
      <c r="AJ695" s="415"/>
      <c r="AK695" s="415"/>
      <c r="AL695" s="415"/>
      <c r="AM695" s="415"/>
      <c r="AN695" s="415"/>
      <c r="AO695" s="415"/>
      <c r="AP695" s="415"/>
      <c r="AQ695" s="415"/>
      <c r="AR695" s="415"/>
      <c r="AS695" s="415"/>
      <c r="AT695" s="415"/>
      <c r="AU695" s="415"/>
      <c r="AV695" s="415"/>
      <c r="AW695" s="415"/>
      <c r="AX695" s="415"/>
      <c r="AY695" s="415"/>
      <c r="BA695" s="418"/>
      <c r="BB695" s="495"/>
      <c r="BC695" s="418"/>
      <c r="BD695" s="418"/>
      <c r="BE695" s="418"/>
      <c r="BF695" s="418"/>
      <c r="BG695" s="418"/>
      <c r="BH695" s="418"/>
      <c r="BI695" s="418"/>
      <c r="BJ695" s="418"/>
      <c r="BK695" s="418"/>
      <c r="BL695" s="418"/>
      <c r="BM695" s="418"/>
      <c r="BN695" s="418"/>
      <c r="BO695" s="418"/>
      <c r="BP695" s="418"/>
      <c r="BQ695" s="418"/>
    </row>
    <row r="696" s="422" customFormat="true" ht="25.15" customHeight="true" x14ac:dyDescent="0.2">
      <c r="C696" s="1152"/>
      <c r="D696" s="1151"/>
      <c r="E696" s="727"/>
      <c r="F696" s="727"/>
      <c r="G696" s="727"/>
      <c r="H696" s="1152"/>
      <c r="I696" s="1151"/>
      <c r="J696" s="727"/>
      <c r="K696" s="727"/>
      <c r="L696" s="727"/>
      <c r="M696" s="1152"/>
      <c r="N696" s="1151"/>
      <c r="O696" s="727"/>
      <c r="P696" s="727"/>
      <c r="Q696" s="727"/>
      <c r="R696" s="415"/>
      <c r="S696" s="415"/>
      <c r="T696" s="415"/>
      <c r="U696" s="415"/>
      <c r="V696" s="415"/>
      <c r="W696" s="415"/>
      <c r="X696" s="415"/>
      <c r="Y696" s="415"/>
      <c r="Z696" s="415"/>
      <c r="AA696" s="415"/>
      <c r="AB696" s="415"/>
      <c r="AC696" s="415"/>
      <c r="AD696" s="415"/>
      <c r="AE696" s="415"/>
      <c r="AF696" s="415"/>
      <c r="AG696" s="415"/>
      <c r="AH696" s="415"/>
      <c r="AI696" s="415"/>
      <c r="AJ696" s="415"/>
      <c r="AK696" s="415"/>
      <c r="AL696" s="415"/>
      <c r="AM696" s="415"/>
      <c r="AN696" s="415"/>
      <c r="AO696" s="415"/>
      <c r="AP696" s="415"/>
      <c r="AQ696" s="415"/>
      <c r="AR696" s="415"/>
      <c r="AS696" s="415"/>
      <c r="AT696" s="415"/>
      <c r="AU696" s="415"/>
      <c r="AV696" s="415"/>
      <c r="AW696" s="415"/>
      <c r="AX696" s="415"/>
      <c r="AY696" s="415"/>
      <c r="BA696" s="418"/>
      <c r="BB696" s="495"/>
      <c r="BC696" s="418"/>
      <c r="BD696" s="418"/>
      <c r="BE696" s="418"/>
      <c r="BF696" s="418"/>
      <c r="BG696" s="418"/>
      <c r="BH696" s="418"/>
      <c r="BI696" s="418"/>
      <c r="BJ696" s="418"/>
      <c r="BK696" s="418"/>
      <c r="BL696" s="418"/>
      <c r="BM696" s="418"/>
      <c r="BN696" s="418"/>
      <c r="BO696" s="418"/>
      <c r="BP696" s="418"/>
      <c r="BQ696" s="418"/>
    </row>
    <row r="697" s="422" customFormat="true" ht="25.15" customHeight="true" x14ac:dyDescent="0.2">
      <c r="C697" s="1152"/>
      <c r="D697" s="1151"/>
      <c r="E697" s="727"/>
      <c r="F697" s="727"/>
      <c r="G697" s="727"/>
      <c r="H697" s="1152"/>
      <c r="I697" s="1151"/>
      <c r="J697" s="727"/>
      <c r="K697" s="727"/>
      <c r="L697" s="727"/>
      <c r="M697" s="1152"/>
      <c r="N697" s="1151"/>
      <c r="O697" s="727"/>
      <c r="P697" s="727"/>
      <c r="Q697" s="727"/>
      <c r="R697" s="415"/>
      <c r="S697" s="415"/>
      <c r="T697" s="415"/>
      <c r="U697" s="415"/>
      <c r="V697" s="415"/>
      <c r="W697" s="415"/>
      <c r="X697" s="415"/>
      <c r="Y697" s="415"/>
      <c r="Z697" s="415"/>
      <c r="AA697" s="415"/>
      <c r="AB697" s="415"/>
      <c r="AC697" s="415"/>
      <c r="AD697" s="415"/>
      <c r="AE697" s="415"/>
      <c r="AF697" s="415"/>
      <c r="AG697" s="415"/>
      <c r="AH697" s="415"/>
      <c r="AI697" s="415"/>
      <c r="AJ697" s="415"/>
      <c r="AK697" s="415"/>
      <c r="AL697" s="415"/>
      <c r="AM697" s="415"/>
      <c r="AN697" s="415"/>
      <c r="AO697" s="415"/>
      <c r="AP697" s="415"/>
      <c r="AQ697" s="415"/>
      <c r="AR697" s="415"/>
      <c r="AS697" s="415"/>
      <c r="AT697" s="415"/>
      <c r="AU697" s="415"/>
      <c r="AV697" s="415"/>
      <c r="AW697" s="415"/>
      <c r="AX697" s="415"/>
      <c r="AY697" s="415"/>
      <c r="BA697" s="418"/>
      <c r="BB697" s="495"/>
      <c r="BC697" s="418"/>
      <c r="BD697" s="418"/>
      <c r="BE697" s="418"/>
      <c r="BF697" s="418"/>
      <c r="BG697" s="418"/>
      <c r="BH697" s="418"/>
      <c r="BI697" s="418"/>
      <c r="BJ697" s="418"/>
      <c r="BK697" s="418"/>
      <c r="BL697" s="418"/>
      <c r="BM697" s="418"/>
      <c r="BN697" s="418"/>
      <c r="BO697" s="418"/>
      <c r="BP697" s="418"/>
      <c r="BQ697" s="418"/>
    </row>
    <row r="698" s="422" customFormat="true" ht="25.15" customHeight="true" x14ac:dyDescent="0.2">
      <c r="C698" s="1152"/>
      <c r="D698" s="1151"/>
      <c r="E698" s="727"/>
      <c r="F698" s="727"/>
      <c r="G698" s="727"/>
      <c r="H698" s="1152"/>
      <c r="I698" s="1151"/>
      <c r="J698" s="727"/>
      <c r="K698" s="727"/>
      <c r="L698" s="727"/>
      <c r="M698" s="1152"/>
      <c r="N698" s="1151"/>
      <c r="O698" s="727"/>
      <c r="P698" s="727"/>
      <c r="Q698" s="727"/>
      <c r="R698" s="415"/>
      <c r="S698" s="415"/>
      <c r="T698" s="415"/>
      <c r="U698" s="415"/>
      <c r="V698" s="415"/>
      <c r="W698" s="415"/>
      <c r="X698" s="415"/>
      <c r="Y698" s="415"/>
      <c r="Z698" s="415"/>
      <c r="AA698" s="415"/>
      <c r="AB698" s="415"/>
      <c r="AC698" s="415"/>
      <c r="AD698" s="415"/>
      <c r="AE698" s="415"/>
      <c r="AF698" s="415"/>
      <c r="AG698" s="415"/>
      <c r="AH698" s="415"/>
      <c r="AI698" s="415"/>
      <c r="AJ698" s="415"/>
      <c r="AK698" s="415"/>
      <c r="AL698" s="415"/>
      <c r="AM698" s="415"/>
      <c r="AN698" s="415"/>
      <c r="AO698" s="415"/>
      <c r="AP698" s="415"/>
      <c r="AQ698" s="415"/>
      <c r="AR698" s="415"/>
      <c r="AS698" s="415"/>
      <c r="AT698" s="415"/>
      <c r="AU698" s="415"/>
      <c r="AV698" s="415"/>
      <c r="AW698" s="415"/>
      <c r="AX698" s="415"/>
      <c r="AY698" s="415"/>
      <c r="BA698" s="418"/>
      <c r="BB698" s="495"/>
      <c r="BC698" s="418"/>
      <c r="BD698" s="418"/>
      <c r="BE698" s="418"/>
      <c r="BF698" s="418"/>
      <c r="BG698" s="418"/>
      <c r="BH698" s="418"/>
      <c r="BI698" s="418"/>
      <c r="BJ698" s="418"/>
      <c r="BK698" s="418"/>
      <c r="BL698" s="418"/>
      <c r="BM698" s="418"/>
      <c r="BN698" s="418"/>
      <c r="BO698" s="418"/>
      <c r="BP698" s="418"/>
      <c r="BQ698" s="418"/>
    </row>
    <row r="699" s="422" customFormat="true" ht="25.15" customHeight="true" x14ac:dyDescent="0.2">
      <c r="C699" s="1152"/>
      <c r="D699" s="1151"/>
      <c r="E699" s="727"/>
      <c r="F699" s="727"/>
      <c r="G699" s="727"/>
      <c r="H699" s="1152"/>
      <c r="I699" s="1151"/>
      <c r="J699" s="727"/>
      <c r="K699" s="727"/>
      <c r="L699" s="727"/>
      <c r="M699" s="1152"/>
      <c r="N699" s="1151"/>
      <c r="O699" s="727"/>
      <c r="P699" s="727"/>
      <c r="Q699" s="727"/>
      <c r="R699" s="415"/>
      <c r="S699" s="415"/>
      <c r="T699" s="415"/>
      <c r="U699" s="415"/>
      <c r="V699" s="415"/>
      <c r="W699" s="415"/>
      <c r="X699" s="415"/>
      <c r="Y699" s="415"/>
      <c r="Z699" s="415"/>
      <c r="AA699" s="415"/>
      <c r="AB699" s="415"/>
      <c r="AC699" s="415"/>
      <c r="AD699" s="415"/>
      <c r="AE699" s="415"/>
      <c r="AF699" s="415"/>
      <c r="AG699" s="415"/>
      <c r="AH699" s="415"/>
      <c r="AI699" s="415"/>
      <c r="AJ699" s="415"/>
      <c r="AK699" s="415"/>
      <c r="AL699" s="415"/>
      <c r="AM699" s="415"/>
      <c r="AN699" s="415"/>
      <c r="AO699" s="415"/>
      <c r="AP699" s="415"/>
      <c r="AQ699" s="415"/>
      <c r="AR699" s="415"/>
      <c r="AS699" s="415"/>
      <c r="AT699" s="415"/>
      <c r="AU699" s="415"/>
      <c r="AV699" s="415"/>
      <c r="AW699" s="415"/>
      <c r="AX699" s="415"/>
      <c r="AY699" s="415"/>
      <c r="BA699" s="418"/>
      <c r="BB699" s="495"/>
      <c r="BC699" s="418"/>
      <c r="BD699" s="418"/>
      <c r="BE699" s="418"/>
      <c r="BF699" s="418"/>
      <c r="BG699" s="418"/>
      <c r="BH699" s="418"/>
      <c r="BI699" s="418"/>
      <c r="BJ699" s="418"/>
      <c r="BK699" s="418"/>
      <c r="BL699" s="418"/>
      <c r="BM699" s="418"/>
      <c r="BN699" s="418"/>
      <c r="BO699" s="418"/>
      <c r="BP699" s="418"/>
      <c r="BQ699" s="418"/>
    </row>
    <row r="700" s="422" customFormat="true" ht="25.15" customHeight="true" x14ac:dyDescent="0.2">
      <c r="C700" s="1152"/>
      <c r="D700" s="1151"/>
      <c r="E700" s="727"/>
      <c r="F700" s="727"/>
      <c r="G700" s="727"/>
      <c r="H700" s="1152"/>
      <c r="I700" s="1151"/>
      <c r="J700" s="727"/>
      <c r="K700" s="727"/>
      <c r="L700" s="727"/>
      <c r="M700" s="1152"/>
      <c r="N700" s="1151"/>
      <c r="O700" s="727"/>
      <c r="P700" s="727"/>
      <c r="Q700" s="727"/>
      <c r="R700" s="415"/>
      <c r="S700" s="415"/>
      <c r="T700" s="415"/>
      <c r="U700" s="415"/>
      <c r="V700" s="415"/>
      <c r="W700" s="415"/>
      <c r="X700" s="415"/>
      <c r="Y700" s="415"/>
      <c r="Z700" s="415"/>
      <c r="AA700" s="415"/>
      <c r="AB700" s="415"/>
      <c r="AC700" s="415"/>
      <c r="AD700" s="415"/>
      <c r="AE700" s="415"/>
      <c r="AF700" s="415"/>
      <c r="AG700" s="415"/>
      <c r="AH700" s="415"/>
      <c r="AI700" s="415"/>
      <c r="AJ700" s="415"/>
      <c r="AK700" s="415"/>
      <c r="AL700" s="415"/>
      <c r="AM700" s="415"/>
      <c r="AN700" s="415"/>
      <c r="AO700" s="415"/>
      <c r="AP700" s="415"/>
      <c r="AQ700" s="415"/>
      <c r="AR700" s="415"/>
      <c r="AS700" s="415"/>
      <c r="AT700" s="415"/>
      <c r="AU700" s="415"/>
      <c r="AV700" s="415"/>
      <c r="AW700" s="415"/>
      <c r="AX700" s="415"/>
      <c r="AY700" s="415"/>
      <c r="BA700" s="418"/>
      <c r="BB700" s="495"/>
      <c r="BC700" s="418"/>
      <c r="BD700" s="418"/>
      <c r="BE700" s="418"/>
      <c r="BF700" s="418"/>
      <c r="BG700" s="418"/>
      <c r="BH700" s="418"/>
      <c r="BI700" s="418"/>
      <c r="BJ700" s="418"/>
      <c r="BK700" s="418"/>
      <c r="BL700" s="418"/>
      <c r="BM700" s="418"/>
      <c r="BN700" s="418"/>
      <c r="BO700" s="418"/>
      <c r="BP700" s="418"/>
      <c r="BQ700" s="418"/>
    </row>
    <row r="701" ht="25.15" customHeight="true" x14ac:dyDescent="0.2">
      <c r="C701" s="1151"/>
      <c r="D701" s="1151"/>
      <c r="E701" s="728"/>
      <c r="F701" s="728"/>
      <c r="G701" s="728"/>
      <c r="H701" s="1151"/>
      <c r="I701" s="1151"/>
      <c r="J701" s="728"/>
      <c r="K701" s="728"/>
      <c r="L701" s="728"/>
      <c r="M701" s="1151"/>
      <c r="N701" s="1151"/>
      <c r="O701" s="728"/>
      <c r="P701" s="728"/>
      <c r="Q701" s="728"/>
      <c r="BA701" s="418"/>
      <c r="BB701" s="495"/>
      <c r="BC701" s="418"/>
      <c r="BD701" s="418"/>
      <c r="BE701" s="418"/>
      <c r="BF701" s="418"/>
      <c r="BG701" s="418"/>
      <c r="BH701" s="418"/>
      <c r="BI701" s="418"/>
      <c r="BJ701" s="418"/>
      <c r="BK701" s="418"/>
      <c r="BL701" s="418"/>
      <c r="BM701" s="418"/>
      <c r="BN701" s="418"/>
      <c r="BO701" s="418"/>
      <c r="BP701" s="418"/>
      <c r="BQ701" s="418"/>
    </row>
    <row r="702" ht="25.15" customHeight="true" x14ac:dyDescent="0.2">
      <c r="C702" s="1151"/>
      <c r="D702" s="1151"/>
      <c r="E702" s="728"/>
      <c r="F702" s="728"/>
      <c r="G702" s="728"/>
      <c r="H702" s="1151"/>
      <c r="I702" s="1151"/>
      <c r="J702" s="728"/>
      <c r="K702" s="728"/>
      <c r="L702" s="728"/>
      <c r="M702" s="1151"/>
      <c r="N702" s="1151"/>
      <c r="O702" s="728"/>
      <c r="P702" s="728"/>
      <c r="Q702" s="728"/>
      <c r="BA702" s="418"/>
      <c r="BB702" s="495"/>
      <c r="BC702" s="418"/>
      <c r="BD702" s="418"/>
      <c r="BE702" s="418"/>
      <c r="BF702" s="418"/>
      <c r="BG702" s="418"/>
      <c r="BH702" s="418"/>
      <c r="BI702" s="418"/>
      <c r="BJ702" s="418"/>
      <c r="BK702" s="418"/>
      <c r="BL702" s="418"/>
      <c r="BM702" s="418"/>
      <c r="BN702" s="418"/>
      <c r="BO702" s="418"/>
      <c r="BP702" s="418"/>
      <c r="BQ702" s="418"/>
    </row>
    <row r="703" ht="25.15" customHeight="true" x14ac:dyDescent="0.2">
      <c r="C703" s="1151"/>
      <c r="D703" s="1151"/>
      <c r="E703" s="728"/>
      <c r="F703" s="728"/>
      <c r="G703" s="728"/>
      <c r="H703" s="1151"/>
      <c r="I703" s="1151"/>
      <c r="J703" s="728"/>
      <c r="K703" s="728"/>
      <c r="L703" s="728"/>
      <c r="M703" s="1151"/>
      <c r="N703" s="1151"/>
      <c r="O703" s="728"/>
      <c r="P703" s="728"/>
      <c r="Q703" s="728"/>
      <c r="BA703" s="418"/>
      <c r="BB703" s="495"/>
      <c r="BC703" s="418"/>
      <c r="BD703" s="418"/>
      <c r="BE703" s="418"/>
      <c r="BF703" s="418"/>
      <c r="BG703" s="418"/>
      <c r="BH703" s="418"/>
      <c r="BI703" s="418"/>
      <c r="BJ703" s="418"/>
      <c r="BK703" s="418"/>
      <c r="BL703" s="418"/>
      <c r="BM703" s="418"/>
      <c r="BN703" s="418"/>
      <c r="BO703" s="418"/>
      <c r="BP703" s="418"/>
      <c r="BQ703" s="418"/>
    </row>
    <row r="704" ht="25.15" customHeight="true" x14ac:dyDescent="0.2">
      <c r="C704" s="1151"/>
      <c r="D704" s="1151"/>
      <c r="E704" s="728"/>
      <c r="F704" s="728"/>
      <c r="G704" s="728"/>
      <c r="H704" s="1151"/>
      <c r="I704" s="1151"/>
      <c r="J704" s="728"/>
      <c r="K704" s="728"/>
      <c r="L704" s="728"/>
      <c r="M704" s="1151"/>
      <c r="N704" s="1151"/>
      <c r="O704" s="728"/>
      <c r="P704" s="728"/>
      <c r="Q704" s="728"/>
      <c r="BA704" s="418"/>
      <c r="BB704" s="495"/>
      <c r="BC704" s="418"/>
      <c r="BD704" s="418"/>
      <c r="BE704" s="418"/>
      <c r="BF704" s="418"/>
      <c r="BG704" s="418"/>
      <c r="BH704" s="418"/>
      <c r="BI704" s="418"/>
      <c r="BJ704" s="418"/>
      <c r="BK704" s="418"/>
      <c r="BL704" s="418"/>
      <c r="BM704" s="418"/>
      <c r="BN704" s="418"/>
      <c r="BO704" s="418"/>
      <c r="BP704" s="418"/>
      <c r="BQ704" s="418"/>
    </row>
    <row r="705" ht="25.15" customHeight="true" x14ac:dyDescent="0.2">
      <c r="C705" s="1151"/>
      <c r="D705" s="1151"/>
      <c r="E705" s="728"/>
      <c r="F705" s="728"/>
      <c r="G705" s="728"/>
      <c r="H705" s="1151"/>
      <c r="I705" s="1151"/>
      <c r="J705" s="728"/>
      <c r="K705" s="728"/>
      <c r="L705" s="728"/>
      <c r="M705" s="1151"/>
      <c r="N705" s="1151"/>
      <c r="O705" s="728"/>
      <c r="P705" s="728"/>
      <c r="Q705" s="728"/>
      <c r="BA705" s="418"/>
      <c r="BB705" s="495"/>
      <c r="BC705" s="418"/>
      <c r="BD705" s="418"/>
      <c r="BE705" s="418"/>
      <c r="BF705" s="418"/>
      <c r="BG705" s="418"/>
      <c r="BH705" s="418"/>
      <c r="BI705" s="418"/>
      <c r="BJ705" s="418"/>
      <c r="BK705" s="418"/>
      <c r="BL705" s="418"/>
      <c r="BM705" s="418"/>
      <c r="BN705" s="418"/>
      <c r="BO705" s="418"/>
      <c r="BP705" s="418"/>
      <c r="BQ705" s="418"/>
    </row>
    <row r="706" ht="25.15" customHeight="true" x14ac:dyDescent="0.2">
      <c r="C706" s="1151"/>
      <c r="D706" s="1151"/>
      <c r="E706" s="728"/>
      <c r="F706" s="728"/>
      <c r="G706" s="728"/>
      <c r="H706" s="1151"/>
      <c r="I706" s="1151"/>
      <c r="J706" s="728"/>
      <c r="K706" s="728"/>
      <c r="L706" s="728"/>
      <c r="M706" s="1151"/>
      <c r="N706" s="1151"/>
      <c r="O706" s="728"/>
      <c r="P706" s="728"/>
      <c r="Q706" s="728"/>
      <c r="BA706" s="418"/>
      <c r="BB706" s="495"/>
      <c r="BC706" s="418"/>
      <c r="BD706" s="418"/>
      <c r="BE706" s="418"/>
      <c r="BF706" s="418"/>
      <c r="BG706" s="418"/>
      <c r="BH706" s="418"/>
      <c r="BI706" s="418"/>
      <c r="BJ706" s="418"/>
      <c r="BK706" s="418"/>
      <c r="BL706" s="418"/>
      <c r="BM706" s="418"/>
      <c r="BN706" s="418"/>
      <c r="BO706" s="418"/>
      <c r="BP706" s="418"/>
      <c r="BQ706" s="418"/>
    </row>
    <row r="707" ht="25.15" customHeight="true" x14ac:dyDescent="0.2">
      <c r="C707" s="1151"/>
      <c r="D707" s="1151"/>
      <c r="E707" s="728"/>
      <c r="F707" s="728"/>
      <c r="G707" s="728"/>
      <c r="H707" s="1151"/>
      <c r="I707" s="1151"/>
      <c r="J707" s="728"/>
      <c r="K707" s="728"/>
      <c r="L707" s="728"/>
      <c r="M707" s="1151"/>
      <c r="N707" s="1151"/>
      <c r="O707" s="728"/>
      <c r="P707" s="728"/>
      <c r="Q707" s="728"/>
      <c r="BA707" s="418"/>
      <c r="BB707" s="495"/>
      <c r="BC707" s="418"/>
      <c r="BD707" s="418"/>
      <c r="BE707" s="418"/>
      <c r="BF707" s="418"/>
      <c r="BG707" s="418"/>
      <c r="BH707" s="418"/>
      <c r="BI707" s="418"/>
      <c r="BJ707" s="418"/>
      <c r="BK707" s="418"/>
      <c r="BL707" s="418"/>
      <c r="BM707" s="418"/>
      <c r="BN707" s="418"/>
      <c r="BO707" s="418"/>
      <c r="BP707" s="418"/>
      <c r="BQ707" s="418"/>
    </row>
    <row r="708" ht="25.15" customHeight="true" x14ac:dyDescent="0.2">
      <c r="C708" s="1151"/>
      <c r="D708" s="1151"/>
      <c r="E708" s="728"/>
      <c r="F708" s="728"/>
      <c r="G708" s="728"/>
      <c r="H708" s="1151"/>
      <c r="I708" s="1151"/>
      <c r="J708" s="728"/>
      <c r="K708" s="728"/>
      <c r="L708" s="728"/>
      <c r="M708" s="1151"/>
      <c r="N708" s="1151"/>
      <c r="O708" s="728"/>
      <c r="P708" s="728"/>
      <c r="Q708" s="728"/>
      <c r="BA708" s="418"/>
      <c r="BB708" s="495"/>
      <c r="BC708" s="418"/>
      <c r="BD708" s="418"/>
      <c r="BE708" s="418"/>
      <c r="BF708" s="418"/>
      <c r="BG708" s="418"/>
      <c r="BH708" s="418"/>
      <c r="BI708" s="418"/>
      <c r="BJ708" s="418"/>
      <c r="BK708" s="418"/>
      <c r="BL708" s="418"/>
      <c r="BM708" s="418"/>
      <c r="BN708" s="418"/>
      <c r="BO708" s="418"/>
      <c r="BP708" s="418"/>
      <c r="BQ708" s="418"/>
    </row>
    <row r="709" ht="25.15" customHeight="true" x14ac:dyDescent="0.2">
      <c r="C709" s="1151"/>
      <c r="D709" s="1151"/>
      <c r="E709" s="728"/>
      <c r="F709" s="728"/>
      <c r="G709" s="728"/>
      <c r="H709" s="1151"/>
      <c r="I709" s="1151"/>
      <c r="J709" s="728"/>
      <c r="K709" s="728"/>
      <c r="L709" s="728"/>
      <c r="M709" s="1151"/>
      <c r="N709" s="1151"/>
      <c r="O709" s="728"/>
      <c r="P709" s="728"/>
      <c r="Q709" s="728"/>
      <c r="BA709" s="418"/>
      <c r="BB709" s="495"/>
      <c r="BC709" s="418"/>
      <c r="BD709" s="418"/>
      <c r="BE709" s="418"/>
      <c r="BF709" s="418"/>
      <c r="BG709" s="418"/>
      <c r="BH709" s="418"/>
      <c r="BI709" s="418"/>
      <c r="BJ709" s="418"/>
      <c r="BK709" s="418"/>
      <c r="BL709" s="418"/>
      <c r="BM709" s="418"/>
      <c r="BN709" s="418"/>
      <c r="BO709" s="418"/>
      <c r="BP709" s="418"/>
      <c r="BQ709" s="418"/>
    </row>
    <row r="710" ht="25.15" customHeight="true" x14ac:dyDescent="0.2">
      <c r="C710" s="1151"/>
      <c r="D710" s="1151"/>
      <c r="E710" s="728"/>
      <c r="F710" s="728"/>
      <c r="G710" s="728"/>
      <c r="H710" s="1151"/>
      <c r="I710" s="1151"/>
      <c r="J710" s="728"/>
      <c r="K710" s="728"/>
      <c r="L710" s="728"/>
      <c r="M710" s="1151"/>
      <c r="N710" s="1151"/>
      <c r="O710" s="728"/>
      <c r="P710" s="728"/>
      <c r="Q710" s="728"/>
      <c r="BA710" s="418"/>
      <c r="BB710" s="495"/>
      <c r="BC710" s="418"/>
      <c r="BD710" s="418"/>
      <c r="BE710" s="418"/>
      <c r="BF710" s="418"/>
      <c r="BG710" s="418"/>
      <c r="BH710" s="418"/>
      <c r="BI710" s="418"/>
      <c r="BJ710" s="418"/>
      <c r="BK710" s="418"/>
      <c r="BL710" s="418"/>
      <c r="BM710" s="418"/>
      <c r="BN710" s="418"/>
      <c r="BO710" s="418"/>
      <c r="BP710" s="418"/>
      <c r="BQ710" s="418"/>
    </row>
    <row r="711" ht="25.15" customHeight="true" x14ac:dyDescent="0.2">
      <c r="C711" s="1151"/>
      <c r="D711" s="1151"/>
      <c r="E711" s="728"/>
      <c r="F711" s="728"/>
      <c r="G711" s="728"/>
      <c r="H711" s="1151"/>
      <c r="I711" s="1151"/>
      <c r="J711" s="728"/>
      <c r="K711" s="728"/>
      <c r="L711" s="728"/>
      <c r="M711" s="1151"/>
      <c r="N711" s="1151"/>
      <c r="O711" s="728"/>
      <c r="P711" s="728"/>
      <c r="Q711" s="728"/>
      <c r="BA711" s="418"/>
      <c r="BB711" s="495"/>
      <c r="BC711" s="418"/>
      <c r="BD711" s="418"/>
      <c r="BE711" s="418"/>
      <c r="BF711" s="418"/>
      <c r="BG711" s="418"/>
      <c r="BH711" s="418"/>
      <c r="BI711" s="418"/>
      <c r="BJ711" s="418"/>
      <c r="BK711" s="418"/>
      <c r="BL711" s="418"/>
      <c r="BM711" s="418"/>
      <c r="BN711" s="418"/>
      <c r="BO711" s="418"/>
      <c r="BP711" s="418"/>
      <c r="BQ711" s="418"/>
    </row>
    <row r="712" ht="25.15" customHeight="true" x14ac:dyDescent="0.2">
      <c r="C712" s="1151"/>
      <c r="D712" s="1151"/>
      <c r="E712" s="728"/>
      <c r="F712" s="728"/>
      <c r="G712" s="728"/>
      <c r="H712" s="1151"/>
      <c r="I712" s="1151"/>
      <c r="J712" s="728"/>
      <c r="K712" s="728"/>
      <c r="L712" s="728"/>
      <c r="M712" s="1151"/>
      <c r="N712" s="1151"/>
      <c r="O712" s="728"/>
      <c r="P712" s="728"/>
      <c r="Q712" s="728"/>
      <c r="BA712" s="418"/>
      <c r="BB712" s="495"/>
      <c r="BC712" s="418"/>
      <c r="BD712" s="418"/>
      <c r="BE712" s="418"/>
      <c r="BF712" s="418"/>
      <c r="BG712" s="418"/>
      <c r="BH712" s="418"/>
      <c r="BI712" s="418"/>
      <c r="BJ712" s="418"/>
      <c r="BK712" s="418"/>
      <c r="BL712" s="418"/>
      <c r="BM712" s="418"/>
      <c r="BN712" s="418"/>
      <c r="BO712" s="418"/>
      <c r="BP712" s="418"/>
      <c r="BQ712" s="418"/>
    </row>
    <row r="713" ht="25.15" customHeight="true" x14ac:dyDescent="0.2">
      <c r="C713" s="1151"/>
      <c r="D713" s="1151"/>
      <c r="E713" s="728"/>
      <c r="F713" s="728"/>
      <c r="G713" s="728"/>
      <c r="H713" s="1151"/>
      <c r="I713" s="1151"/>
      <c r="J713" s="728"/>
      <c r="K713" s="728"/>
      <c r="L713" s="728"/>
      <c r="M713" s="1151"/>
      <c r="N713" s="1151"/>
      <c r="O713" s="728"/>
      <c r="P713" s="728"/>
      <c r="Q713" s="728"/>
      <c r="BA713" s="418"/>
      <c r="BB713" s="495"/>
      <c r="BC713" s="418"/>
      <c r="BD713" s="418"/>
      <c r="BE713" s="418"/>
      <c r="BF713" s="418"/>
      <c r="BG713" s="418"/>
      <c r="BH713" s="418"/>
      <c r="BI713" s="418"/>
      <c r="BJ713" s="418"/>
      <c r="BK713" s="418"/>
      <c r="BL713" s="418"/>
      <c r="BM713" s="418"/>
      <c r="BN713" s="418"/>
      <c r="BO713" s="418"/>
      <c r="BP713" s="418"/>
      <c r="BQ713" s="418"/>
    </row>
    <row r="714" ht="25.15" customHeight="true" x14ac:dyDescent="0.2">
      <c r="C714" s="1151"/>
      <c r="D714" s="1151"/>
      <c r="E714" s="728"/>
      <c r="F714" s="728"/>
      <c r="G714" s="728"/>
      <c r="H714" s="1151"/>
      <c r="I714" s="1151"/>
      <c r="J714" s="728"/>
      <c r="K714" s="728"/>
      <c r="L714" s="728"/>
      <c r="M714" s="1151"/>
      <c r="N714" s="1151"/>
      <c r="O714" s="728"/>
      <c r="P714" s="728"/>
      <c r="Q714" s="728"/>
      <c r="BA714" s="418"/>
      <c r="BB714" s="495"/>
      <c r="BC714" s="418"/>
      <c r="BD714" s="418"/>
      <c r="BE714" s="418"/>
      <c r="BF714" s="418"/>
      <c r="BG714" s="418"/>
      <c r="BH714" s="418"/>
      <c r="BI714" s="418"/>
      <c r="BJ714" s="418"/>
      <c r="BK714" s="418"/>
      <c r="BL714" s="418"/>
      <c r="BM714" s="418"/>
      <c r="BN714" s="418"/>
      <c r="BO714" s="418"/>
      <c r="BP714" s="418"/>
      <c r="BQ714" s="418"/>
    </row>
    <row r="715" ht="25.15" customHeight="true" x14ac:dyDescent="0.2">
      <c r="C715" s="1151"/>
      <c r="D715" s="1151"/>
      <c r="E715" s="728"/>
      <c r="F715" s="728"/>
      <c r="G715" s="728"/>
      <c r="H715" s="1151"/>
      <c r="I715" s="1151"/>
      <c r="J715" s="728"/>
      <c r="K715" s="728"/>
      <c r="L715" s="728"/>
      <c r="M715" s="1151"/>
      <c r="N715" s="1151"/>
      <c r="O715" s="728"/>
      <c r="P715" s="728"/>
      <c r="Q715" s="728"/>
      <c r="BA715" s="418"/>
      <c r="BB715" s="495"/>
      <c r="BC715" s="418"/>
      <c r="BD715" s="418"/>
      <c r="BE715" s="418"/>
      <c r="BF715" s="418"/>
      <c r="BG715" s="418"/>
      <c r="BH715" s="418"/>
      <c r="BI715" s="418"/>
      <c r="BJ715" s="418"/>
      <c r="BK715" s="418"/>
      <c r="BL715" s="418"/>
      <c r="BM715" s="418"/>
      <c r="BN715" s="418"/>
      <c r="BO715" s="418"/>
      <c r="BP715" s="418"/>
      <c r="BQ715" s="418"/>
    </row>
    <row r="716" ht="25.15" customHeight="true" x14ac:dyDescent="0.2">
      <c r="C716" s="1151"/>
      <c r="D716" s="1151"/>
      <c r="E716" s="728"/>
      <c r="F716" s="728"/>
      <c r="G716" s="728"/>
      <c r="H716" s="1151"/>
      <c r="I716" s="1151"/>
      <c r="J716" s="728"/>
      <c r="K716" s="728"/>
      <c r="L716" s="728"/>
      <c r="M716" s="1151"/>
      <c r="N716" s="1151"/>
      <c r="O716" s="728"/>
      <c r="P716" s="728"/>
      <c r="Q716" s="728"/>
      <c r="BA716" s="418"/>
      <c r="BB716" s="495"/>
      <c r="BC716" s="418"/>
      <c r="BD716" s="418"/>
      <c r="BE716" s="418"/>
      <c r="BF716" s="418"/>
      <c r="BG716" s="418"/>
      <c r="BH716" s="418"/>
      <c r="BI716" s="418"/>
      <c r="BJ716" s="418"/>
      <c r="BK716" s="418"/>
      <c r="BL716" s="418"/>
      <c r="BM716" s="418"/>
      <c r="BN716" s="418"/>
      <c r="BO716" s="418"/>
      <c r="BP716" s="418"/>
      <c r="BQ716" s="418"/>
    </row>
    <row r="717" ht="25.15" customHeight="true" x14ac:dyDescent="0.2">
      <c r="C717" s="1151"/>
      <c r="D717" s="1151"/>
      <c r="E717" s="728"/>
      <c r="F717" s="728"/>
      <c r="G717" s="728"/>
      <c r="H717" s="1151"/>
      <c r="I717" s="1151"/>
      <c r="J717" s="728"/>
      <c r="K717" s="728"/>
      <c r="L717" s="728"/>
      <c r="M717" s="1151"/>
      <c r="N717" s="1151"/>
      <c r="O717" s="728"/>
      <c r="P717" s="728"/>
      <c r="Q717" s="728"/>
      <c r="BA717" s="418"/>
      <c r="BB717" s="495"/>
      <c r="BC717" s="418"/>
      <c r="BD717" s="418"/>
      <c r="BE717" s="418"/>
      <c r="BF717" s="418"/>
      <c r="BG717" s="418"/>
      <c r="BH717" s="418"/>
      <c r="BI717" s="418"/>
      <c r="BJ717" s="418"/>
      <c r="BK717" s="418"/>
      <c r="BL717" s="418"/>
      <c r="BM717" s="418"/>
      <c r="BN717" s="418"/>
      <c r="BO717" s="418"/>
      <c r="BP717" s="418"/>
      <c r="BQ717" s="418"/>
    </row>
    <row r="718" ht="25.15" customHeight="true" x14ac:dyDescent="0.2">
      <c r="C718" s="1151"/>
      <c r="D718" s="1151"/>
      <c r="E718" s="728"/>
      <c r="F718" s="728"/>
      <c r="G718" s="728"/>
      <c r="H718" s="1151"/>
      <c r="I718" s="1151"/>
      <c r="J718" s="728"/>
      <c r="K718" s="728"/>
      <c r="L718" s="728"/>
      <c r="M718" s="1151"/>
      <c r="N718" s="1151"/>
      <c r="O718" s="728"/>
      <c r="P718" s="728"/>
      <c r="Q718" s="728"/>
      <c r="BA718" s="418"/>
      <c r="BB718" s="495"/>
      <c r="BC718" s="418"/>
      <c r="BD718" s="418"/>
      <c r="BE718" s="418"/>
      <c r="BF718" s="418"/>
      <c r="BG718" s="418"/>
      <c r="BH718" s="418"/>
      <c r="BI718" s="418"/>
      <c r="BJ718" s="418"/>
      <c r="BK718" s="418"/>
      <c r="BL718" s="418"/>
      <c r="BM718" s="418"/>
      <c r="BN718" s="418"/>
      <c r="BO718" s="418"/>
      <c r="BP718" s="418"/>
      <c r="BQ718" s="418"/>
    </row>
    <row r="719" ht="25.15" customHeight="true" x14ac:dyDescent="0.2">
      <c r="C719" s="1151"/>
      <c r="D719" s="1151"/>
      <c r="E719" s="728"/>
      <c r="F719" s="728"/>
      <c r="G719" s="728"/>
      <c r="H719" s="1151"/>
      <c r="I719" s="1151"/>
      <c r="J719" s="728"/>
      <c r="K719" s="728"/>
      <c r="L719" s="728"/>
      <c r="M719" s="1151"/>
      <c r="N719" s="1151"/>
      <c r="O719" s="728"/>
      <c r="P719" s="728"/>
      <c r="Q719" s="728"/>
      <c r="BA719" s="418"/>
      <c r="BB719" s="495"/>
      <c r="BC719" s="418"/>
      <c r="BD719" s="418"/>
      <c r="BE719" s="418"/>
      <c r="BF719" s="418"/>
      <c r="BG719" s="418"/>
      <c r="BH719" s="418"/>
      <c r="BI719" s="418"/>
      <c r="BJ719" s="418"/>
      <c r="BK719" s="418"/>
      <c r="BL719" s="418"/>
      <c r="BM719" s="418"/>
      <c r="BN719" s="418"/>
      <c r="BO719" s="418"/>
      <c r="BP719" s="418"/>
      <c r="BQ719" s="418"/>
    </row>
    <row r="720" ht="25.15" customHeight="true" x14ac:dyDescent="0.2">
      <c r="C720" s="1151"/>
      <c r="D720" s="1151"/>
      <c r="E720" s="728"/>
      <c r="F720" s="728"/>
      <c r="G720" s="728"/>
      <c r="H720" s="1151"/>
      <c r="I720" s="1151"/>
      <c r="J720" s="728"/>
      <c r="K720" s="728"/>
      <c r="L720" s="728"/>
      <c r="M720" s="1151"/>
      <c r="N720" s="1151"/>
      <c r="O720" s="728"/>
      <c r="P720" s="728"/>
      <c r="Q720" s="728"/>
      <c r="BA720" s="418"/>
      <c r="BB720" s="495"/>
      <c r="BC720" s="418"/>
      <c r="BD720" s="418"/>
      <c r="BE720" s="418"/>
      <c r="BF720" s="418"/>
      <c r="BG720" s="418"/>
      <c r="BH720" s="418"/>
      <c r="BI720" s="418"/>
      <c r="BJ720" s="418"/>
      <c r="BK720" s="418"/>
      <c r="BL720" s="418"/>
      <c r="BM720" s="418"/>
      <c r="BN720" s="418"/>
      <c r="BO720" s="418"/>
      <c r="BP720" s="418"/>
      <c r="BQ720" s="418"/>
    </row>
    <row r="721" ht="25.15" customHeight="true" x14ac:dyDescent="0.2">
      <c r="C721" s="1151"/>
      <c r="D721" s="1151"/>
      <c r="E721" s="728"/>
      <c r="F721" s="728"/>
      <c r="G721" s="728"/>
      <c r="H721" s="1151"/>
      <c r="I721" s="1151"/>
      <c r="J721" s="728"/>
      <c r="K721" s="728"/>
      <c r="L721" s="728"/>
      <c r="M721" s="1151"/>
      <c r="N721" s="1151"/>
      <c r="O721" s="728"/>
      <c r="P721" s="728"/>
      <c r="Q721" s="728"/>
      <c r="BA721" s="418"/>
      <c r="BB721" s="495"/>
      <c r="BC721" s="418"/>
      <c r="BD721" s="418"/>
      <c r="BE721" s="418"/>
      <c r="BF721" s="418"/>
      <c r="BG721" s="418"/>
      <c r="BH721" s="418"/>
      <c r="BI721" s="418"/>
      <c r="BJ721" s="418"/>
      <c r="BK721" s="418"/>
      <c r="BL721" s="418"/>
      <c r="BM721" s="418"/>
      <c r="BN721" s="418"/>
      <c r="BO721" s="418"/>
      <c r="BP721" s="418"/>
      <c r="BQ721" s="418"/>
    </row>
    <row r="722" ht="25.15" customHeight="true" x14ac:dyDescent="0.2">
      <c r="C722" s="1151"/>
      <c r="D722" s="1151"/>
      <c r="E722" s="728"/>
      <c r="F722" s="728"/>
      <c r="G722" s="728"/>
      <c r="H722" s="1151"/>
      <c r="I722" s="1151"/>
      <c r="J722" s="728"/>
      <c r="K722" s="728"/>
      <c r="L722" s="728"/>
      <c r="M722" s="1151"/>
      <c r="N722" s="1151"/>
      <c r="O722" s="728"/>
      <c r="P722" s="728"/>
      <c r="Q722" s="728"/>
      <c r="BA722" s="418"/>
      <c r="BB722" s="495"/>
      <c r="BC722" s="418"/>
      <c r="BD722" s="418"/>
      <c r="BE722" s="418"/>
      <c r="BF722" s="418"/>
      <c r="BG722" s="418"/>
      <c r="BH722" s="418"/>
      <c r="BI722" s="418"/>
      <c r="BJ722" s="418"/>
      <c r="BK722" s="418"/>
      <c r="BL722" s="418"/>
      <c r="BM722" s="418"/>
      <c r="BN722" s="418"/>
      <c r="BO722" s="418"/>
      <c r="BP722" s="418"/>
      <c r="BQ722" s="418"/>
    </row>
    <row r="723" ht="25.15" customHeight="true" x14ac:dyDescent="0.2">
      <c r="C723" s="1151"/>
      <c r="D723" s="1151"/>
      <c r="E723" s="728"/>
      <c r="F723" s="728"/>
      <c r="G723" s="728"/>
      <c r="H723" s="1151"/>
      <c r="I723" s="1151"/>
      <c r="J723" s="728"/>
      <c r="K723" s="728"/>
      <c r="L723" s="728"/>
      <c r="M723" s="1151"/>
      <c r="N723" s="1151"/>
      <c r="O723" s="728"/>
      <c r="P723" s="728"/>
      <c r="Q723" s="728"/>
      <c r="BA723" s="418"/>
      <c r="BB723" s="495"/>
      <c r="BC723" s="418"/>
      <c r="BD723" s="418"/>
      <c r="BE723" s="418"/>
      <c r="BF723" s="418"/>
      <c r="BG723" s="418"/>
      <c r="BH723" s="418"/>
      <c r="BI723" s="418"/>
      <c r="BJ723" s="418"/>
      <c r="BK723" s="418"/>
      <c r="BL723" s="418"/>
      <c r="BM723" s="418"/>
      <c r="BN723" s="418"/>
      <c r="BO723" s="418"/>
      <c r="BP723" s="418"/>
      <c r="BQ723" s="418"/>
    </row>
    <row r="724" ht="25.15" customHeight="true" x14ac:dyDescent="0.2">
      <c r="C724" s="1151"/>
      <c r="D724" s="1151"/>
      <c r="E724" s="728"/>
      <c r="F724" s="728"/>
      <c r="G724" s="728"/>
      <c r="H724" s="1151"/>
      <c r="I724" s="1151"/>
      <c r="J724" s="728"/>
      <c r="K724" s="728"/>
      <c r="L724" s="728"/>
      <c r="M724" s="1151"/>
      <c r="N724" s="1151"/>
      <c r="O724" s="728"/>
      <c r="P724" s="728"/>
      <c r="Q724" s="728"/>
      <c r="BA724" s="418"/>
      <c r="BB724" s="495"/>
      <c r="BC724" s="418"/>
      <c r="BD724" s="418"/>
      <c r="BE724" s="418"/>
      <c r="BF724" s="418"/>
      <c r="BG724" s="418"/>
      <c r="BH724" s="418"/>
      <c r="BI724" s="418"/>
      <c r="BJ724" s="418"/>
      <c r="BK724" s="418"/>
      <c r="BL724" s="418"/>
      <c r="BM724" s="418"/>
      <c r="BN724" s="418"/>
      <c r="BO724" s="418"/>
      <c r="BP724" s="418"/>
      <c r="BQ724" s="418"/>
    </row>
    <row r="725" ht="25.15" customHeight="true" x14ac:dyDescent="0.2">
      <c r="C725" s="1151"/>
      <c r="D725" s="1151"/>
      <c r="E725" s="728"/>
      <c r="F725" s="728"/>
      <c r="G725" s="728"/>
      <c r="H725" s="1151"/>
      <c r="I725" s="1151"/>
      <c r="J725" s="728"/>
      <c r="K725" s="728"/>
      <c r="L725" s="728"/>
      <c r="M725" s="1151"/>
      <c r="N725" s="1151"/>
      <c r="O725" s="728"/>
      <c r="P725" s="728"/>
      <c r="Q725" s="728"/>
      <c r="BA725" s="418"/>
      <c r="BB725" s="495"/>
      <c r="BC725" s="418"/>
      <c r="BD725" s="418"/>
      <c r="BE725" s="418"/>
      <c r="BF725" s="418"/>
      <c r="BG725" s="418"/>
      <c r="BH725" s="418"/>
      <c r="BI725" s="418"/>
      <c r="BJ725" s="418"/>
      <c r="BK725" s="418"/>
      <c r="BL725" s="418"/>
      <c r="BM725" s="418"/>
      <c r="BN725" s="418"/>
      <c r="BO725" s="418"/>
      <c r="BP725" s="418"/>
      <c r="BQ725" s="418"/>
    </row>
    <row r="726" ht="25.15" customHeight="true" x14ac:dyDescent="0.2">
      <c r="C726" s="1151"/>
      <c r="D726" s="1151"/>
      <c r="E726" s="728"/>
      <c r="F726" s="728"/>
      <c r="G726" s="728"/>
      <c r="H726" s="1151"/>
      <c r="I726" s="1151"/>
      <c r="J726" s="728"/>
      <c r="K726" s="728"/>
      <c r="L726" s="728"/>
      <c r="M726" s="1151"/>
      <c r="N726" s="1151"/>
      <c r="O726" s="728"/>
      <c r="P726" s="728"/>
      <c r="Q726" s="728"/>
      <c r="BA726" s="418"/>
      <c r="BB726" s="495"/>
      <c r="BC726" s="418"/>
      <c r="BD726" s="418"/>
      <c r="BE726" s="418"/>
      <c r="BF726" s="418"/>
      <c r="BG726" s="418"/>
      <c r="BH726" s="418"/>
      <c r="BI726" s="418"/>
      <c r="BJ726" s="418"/>
      <c r="BK726" s="418"/>
      <c r="BL726" s="418"/>
      <c r="BM726" s="418"/>
      <c r="BN726" s="418"/>
      <c r="BO726" s="418"/>
      <c r="BP726" s="418"/>
      <c r="BQ726" s="418"/>
    </row>
    <row r="727" ht="25.15" customHeight="true" x14ac:dyDescent="0.2">
      <c r="C727" s="1151"/>
      <c r="D727" s="1151"/>
      <c r="E727" s="728"/>
      <c r="F727" s="728"/>
      <c r="G727" s="728"/>
      <c r="H727" s="1151"/>
      <c r="I727" s="1151"/>
      <c r="J727" s="728"/>
      <c r="K727" s="728"/>
      <c r="L727" s="728"/>
      <c r="M727" s="1151"/>
      <c r="N727" s="1151"/>
      <c r="O727" s="728"/>
      <c r="P727" s="728"/>
      <c r="Q727" s="728"/>
      <c r="BA727" s="418"/>
      <c r="BB727" s="495"/>
      <c r="BC727" s="418"/>
      <c r="BD727" s="418"/>
      <c r="BE727" s="418"/>
      <c r="BF727" s="418"/>
      <c r="BG727" s="418"/>
      <c r="BH727" s="418"/>
      <c r="BI727" s="418"/>
      <c r="BJ727" s="418"/>
      <c r="BK727" s="418"/>
      <c r="BL727" s="418"/>
      <c r="BM727" s="418"/>
      <c r="BN727" s="418"/>
      <c r="BO727" s="418"/>
      <c r="BP727" s="418"/>
      <c r="BQ727" s="418"/>
    </row>
    <row r="728" ht="25.15" customHeight="true" x14ac:dyDescent="0.2">
      <c r="C728" s="1151"/>
      <c r="D728" s="1151"/>
      <c r="E728" s="728"/>
      <c r="F728" s="728"/>
      <c r="G728" s="728"/>
      <c r="H728" s="1151"/>
      <c r="I728" s="1151"/>
      <c r="J728" s="728"/>
      <c r="K728" s="728"/>
      <c r="L728" s="728"/>
      <c r="M728" s="1151"/>
      <c r="N728" s="1151"/>
      <c r="O728" s="728"/>
      <c r="P728" s="728"/>
      <c r="Q728" s="728"/>
      <c r="BA728" s="418"/>
      <c r="BB728" s="495"/>
      <c r="BC728" s="418"/>
      <c r="BD728" s="418"/>
      <c r="BE728" s="418"/>
      <c r="BF728" s="418"/>
      <c r="BG728" s="418"/>
      <c r="BH728" s="418"/>
      <c r="BI728" s="418"/>
      <c r="BJ728" s="418"/>
      <c r="BK728" s="418"/>
      <c r="BL728" s="418"/>
      <c r="BM728" s="418"/>
      <c r="BN728" s="418"/>
      <c r="BO728" s="418"/>
      <c r="BP728" s="418"/>
      <c r="BQ728" s="418"/>
    </row>
    <row r="729" ht="25.15" customHeight="true" x14ac:dyDescent="0.2">
      <c r="C729" s="1151"/>
      <c r="D729" s="1151"/>
      <c r="E729" s="728"/>
      <c r="F729" s="728"/>
      <c r="G729" s="728"/>
      <c r="H729" s="1151"/>
      <c r="I729" s="1151"/>
      <c r="J729" s="728"/>
      <c r="K729" s="728"/>
      <c r="L729" s="728"/>
      <c r="M729" s="1151"/>
      <c r="N729" s="1151"/>
      <c r="O729" s="728"/>
      <c r="P729" s="728"/>
      <c r="Q729" s="728"/>
      <c r="BA729" s="418"/>
      <c r="BB729" s="495"/>
      <c r="BC729" s="418"/>
      <c r="BD729" s="418"/>
      <c r="BE729" s="418"/>
      <c r="BF729" s="418"/>
      <c r="BG729" s="418"/>
      <c r="BH729" s="418"/>
      <c r="BI729" s="418"/>
      <c r="BJ729" s="418"/>
      <c r="BK729" s="418"/>
      <c r="BL729" s="418"/>
      <c r="BM729" s="418"/>
      <c r="BN729" s="418"/>
      <c r="BO729" s="418"/>
      <c r="BP729" s="418"/>
      <c r="BQ729" s="418"/>
    </row>
    <row r="730" ht="25.15" customHeight="true" x14ac:dyDescent="0.2">
      <c r="C730" s="1151"/>
      <c r="D730" s="1151"/>
      <c r="E730" s="728"/>
      <c r="F730" s="728"/>
      <c r="G730" s="728"/>
      <c r="H730" s="1151"/>
      <c r="I730" s="1151"/>
      <c r="J730" s="728"/>
      <c r="K730" s="728"/>
      <c r="L730" s="728"/>
      <c r="M730" s="1151"/>
      <c r="N730" s="1151"/>
      <c r="O730" s="728"/>
      <c r="P730" s="728"/>
      <c r="Q730" s="728"/>
      <c r="BA730" s="418"/>
      <c r="BB730" s="495"/>
      <c r="BC730" s="418"/>
      <c r="BD730" s="418"/>
      <c r="BE730" s="418"/>
      <c r="BF730" s="418"/>
      <c r="BG730" s="418"/>
      <c r="BH730" s="418"/>
      <c r="BI730" s="418"/>
      <c r="BJ730" s="418"/>
      <c r="BK730" s="418"/>
      <c r="BL730" s="418"/>
      <c r="BM730" s="418"/>
      <c r="BN730" s="418"/>
      <c r="BO730" s="418"/>
      <c r="BP730" s="418"/>
      <c r="BQ730" s="418"/>
    </row>
    <row r="731" ht="25.15" customHeight="true" x14ac:dyDescent="0.2">
      <c r="C731" s="1151"/>
      <c r="D731" s="1151"/>
      <c r="E731" s="728"/>
      <c r="F731" s="728"/>
      <c r="G731" s="728"/>
      <c r="H731" s="1151"/>
      <c r="I731" s="1151"/>
      <c r="J731" s="728"/>
      <c r="K731" s="728"/>
      <c r="L731" s="728"/>
      <c r="M731" s="1151"/>
      <c r="N731" s="1151"/>
      <c r="O731" s="728"/>
      <c r="P731" s="728"/>
      <c r="Q731" s="728"/>
      <c r="BA731" s="418"/>
      <c r="BB731" s="495"/>
      <c r="BC731" s="418"/>
      <c r="BD731" s="418"/>
      <c r="BE731" s="418"/>
      <c r="BF731" s="418"/>
      <c r="BG731" s="418"/>
      <c r="BH731" s="418"/>
      <c r="BI731" s="418"/>
      <c r="BJ731" s="418"/>
      <c r="BK731" s="418"/>
      <c r="BL731" s="418"/>
      <c r="BM731" s="418"/>
      <c r="BN731" s="418"/>
      <c r="BO731" s="418"/>
      <c r="BP731" s="418"/>
      <c r="BQ731" s="418"/>
    </row>
    <row r="732" ht="25.15" customHeight="true" x14ac:dyDescent="0.2">
      <c r="C732" s="1151"/>
      <c r="D732" s="1151"/>
      <c r="E732" s="728"/>
      <c r="F732" s="728"/>
      <c r="G732" s="728"/>
      <c r="H732" s="1151"/>
      <c r="I732" s="1151"/>
      <c r="J732" s="728"/>
      <c r="K732" s="728"/>
      <c r="L732" s="728"/>
      <c r="M732" s="1151"/>
      <c r="N732" s="1151"/>
      <c r="O732" s="728"/>
      <c r="P732" s="728"/>
      <c r="Q732" s="728"/>
      <c r="BA732" s="418"/>
      <c r="BB732" s="495"/>
      <c r="BC732" s="418"/>
      <c r="BD732" s="418"/>
      <c r="BE732" s="418"/>
      <c r="BF732" s="418"/>
      <c r="BG732" s="418"/>
      <c r="BH732" s="418"/>
      <c r="BI732" s="418"/>
      <c r="BJ732" s="418"/>
      <c r="BK732" s="418"/>
      <c r="BL732" s="418"/>
      <c r="BM732" s="418"/>
      <c r="BN732" s="418"/>
      <c r="BO732" s="418"/>
      <c r="BP732" s="418"/>
      <c r="BQ732" s="418"/>
    </row>
    <row r="733" ht="25.15" customHeight="true" x14ac:dyDescent="0.2">
      <c r="C733" s="1151"/>
      <c r="D733" s="1151"/>
      <c r="E733" s="728"/>
      <c r="F733" s="728"/>
      <c r="G733" s="728"/>
      <c r="H733" s="1151"/>
      <c r="I733" s="1151"/>
      <c r="J733" s="728"/>
      <c r="K733" s="728"/>
      <c r="L733" s="728"/>
      <c r="M733" s="1151"/>
      <c r="N733" s="1151"/>
      <c r="O733" s="728"/>
      <c r="P733" s="728"/>
      <c r="Q733" s="728"/>
      <c r="BA733" s="418"/>
      <c r="BB733" s="495"/>
      <c r="BC733" s="418"/>
      <c r="BD733" s="418"/>
      <c r="BE733" s="418"/>
      <c r="BF733" s="418"/>
      <c r="BG733" s="418"/>
      <c r="BH733" s="418"/>
      <c r="BI733" s="418"/>
      <c r="BJ733" s="418"/>
      <c r="BK733" s="418"/>
      <c r="BL733" s="418"/>
      <c r="BM733" s="418"/>
      <c r="BN733" s="418"/>
      <c r="BO733" s="418"/>
      <c r="BP733" s="418"/>
      <c r="BQ733" s="418"/>
    </row>
    <row r="734" ht="25.15" customHeight="true" x14ac:dyDescent="0.2">
      <c r="C734" s="1151"/>
      <c r="D734" s="1151"/>
      <c r="E734" s="728"/>
      <c r="F734" s="728"/>
      <c r="G734" s="728"/>
      <c r="H734" s="1151"/>
      <c r="I734" s="1151"/>
      <c r="J734" s="728"/>
      <c r="K734" s="728"/>
      <c r="L734" s="728"/>
      <c r="M734" s="1151"/>
      <c r="N734" s="1151"/>
      <c r="O734" s="728"/>
      <c r="P734" s="728"/>
      <c r="Q734" s="728"/>
      <c r="BA734" s="418"/>
      <c r="BB734" s="495"/>
      <c r="BC734" s="418"/>
      <c r="BD734" s="418"/>
      <c r="BE734" s="418"/>
      <c r="BF734" s="418"/>
      <c r="BG734" s="418"/>
      <c r="BH734" s="418"/>
      <c r="BI734" s="418"/>
      <c r="BJ734" s="418"/>
      <c r="BK734" s="418"/>
      <c r="BL734" s="418"/>
      <c r="BM734" s="418"/>
      <c r="BN734" s="418"/>
      <c r="BO734" s="418"/>
      <c r="BP734" s="418"/>
      <c r="BQ734" s="418"/>
    </row>
    <row r="735" ht="25.15" customHeight="true" x14ac:dyDescent="0.2">
      <c r="C735" s="1151"/>
      <c r="D735" s="1151"/>
      <c r="E735" s="728"/>
      <c r="F735" s="728"/>
      <c r="G735" s="728"/>
      <c r="H735" s="1151"/>
      <c r="I735" s="1151"/>
      <c r="J735" s="728"/>
      <c r="K735" s="728"/>
      <c r="L735" s="728"/>
      <c r="M735" s="1151"/>
      <c r="N735" s="1151"/>
      <c r="O735" s="728"/>
      <c r="P735" s="728"/>
      <c r="Q735" s="728"/>
      <c r="BA735" s="418"/>
      <c r="BB735" s="495"/>
      <c r="BC735" s="418"/>
      <c r="BD735" s="418"/>
      <c r="BE735" s="418"/>
      <c r="BF735" s="418"/>
      <c r="BG735" s="418"/>
      <c r="BH735" s="418"/>
      <c r="BI735" s="418"/>
      <c r="BJ735" s="418"/>
      <c r="BK735" s="418"/>
      <c r="BL735" s="418"/>
      <c r="BM735" s="418"/>
      <c r="BN735" s="418"/>
      <c r="BO735" s="418"/>
      <c r="BP735" s="418"/>
      <c r="BQ735" s="418"/>
    </row>
    <row r="736" ht="25.15" customHeight="true" x14ac:dyDescent="0.2">
      <c r="C736" s="1151"/>
      <c r="D736" s="1151"/>
      <c r="E736" s="728"/>
      <c r="F736" s="728"/>
      <c r="G736" s="728"/>
      <c r="H736" s="1151"/>
      <c r="I736" s="1151"/>
      <c r="J736" s="728"/>
      <c r="K736" s="728"/>
      <c r="L736" s="728"/>
      <c r="M736" s="1151"/>
      <c r="N736" s="1151"/>
      <c r="O736" s="728"/>
      <c r="P736" s="728"/>
      <c r="Q736" s="728"/>
      <c r="BA736" s="418"/>
      <c r="BB736" s="495"/>
      <c r="BC736" s="418"/>
      <c r="BD736" s="418"/>
      <c r="BE736" s="418"/>
      <c r="BF736" s="418"/>
      <c r="BG736" s="418"/>
      <c r="BH736" s="418"/>
      <c r="BI736" s="418"/>
      <c r="BJ736" s="418"/>
      <c r="BK736" s="418"/>
      <c r="BL736" s="418"/>
      <c r="BM736" s="418"/>
      <c r="BN736" s="418"/>
      <c r="BO736" s="418"/>
      <c r="BP736" s="418"/>
      <c r="BQ736" s="418"/>
    </row>
    <row r="737" ht="25.15" customHeight="true" x14ac:dyDescent="0.2">
      <c r="C737" s="1151"/>
      <c r="D737" s="1151"/>
      <c r="E737" s="728"/>
      <c r="F737" s="728"/>
      <c r="G737" s="728"/>
      <c r="H737" s="1151"/>
      <c r="I737" s="1151"/>
      <c r="J737" s="728"/>
      <c r="K737" s="728"/>
      <c r="L737" s="728"/>
      <c r="M737" s="1151"/>
      <c r="N737" s="1151"/>
      <c r="O737" s="728"/>
      <c r="P737" s="728"/>
      <c r="Q737" s="728"/>
      <c r="BA737" s="418"/>
      <c r="BB737" s="495"/>
      <c r="BC737" s="418"/>
      <c r="BD737" s="418"/>
      <c r="BE737" s="418"/>
      <c r="BF737" s="418"/>
      <c r="BG737" s="418"/>
      <c r="BH737" s="418"/>
      <c r="BI737" s="418"/>
      <c r="BJ737" s="418"/>
      <c r="BK737" s="418"/>
      <c r="BL737" s="418"/>
      <c r="BM737" s="418"/>
      <c r="BN737" s="418"/>
      <c r="BO737" s="418"/>
      <c r="BP737" s="418"/>
      <c r="BQ737" s="418"/>
    </row>
    <row r="738" ht="25.15" customHeight="true" x14ac:dyDescent="0.2">
      <c r="C738" s="1151"/>
      <c r="D738" s="1151"/>
      <c r="E738" s="728"/>
      <c r="F738" s="728"/>
      <c r="G738" s="728"/>
      <c r="H738" s="1151"/>
      <c r="I738" s="1151"/>
      <c r="J738" s="728"/>
      <c r="K738" s="728"/>
      <c r="L738" s="728"/>
      <c r="M738" s="1151"/>
      <c r="N738" s="1151"/>
      <c r="O738" s="728"/>
      <c r="P738" s="728"/>
      <c r="Q738" s="728"/>
      <c r="BA738" s="418"/>
      <c r="BB738" s="495"/>
      <c r="BC738" s="418"/>
      <c r="BD738" s="418"/>
      <c r="BE738" s="418"/>
      <c r="BF738" s="418"/>
      <c r="BG738" s="418"/>
      <c r="BH738" s="418"/>
      <c r="BI738" s="418"/>
      <c r="BJ738" s="418"/>
      <c r="BK738" s="418"/>
      <c r="BL738" s="418"/>
      <c r="BM738" s="418"/>
      <c r="BN738" s="418"/>
      <c r="BO738" s="418"/>
      <c r="BP738" s="418"/>
      <c r="BQ738" s="418"/>
    </row>
    <row r="739" ht="25.15" customHeight="true" x14ac:dyDescent="0.2">
      <c r="C739" s="1151"/>
      <c r="D739" s="1151"/>
      <c r="E739" s="728"/>
      <c r="F739" s="728"/>
      <c r="G739" s="728"/>
      <c r="H739" s="1151"/>
      <c r="I739" s="1151"/>
      <c r="J739" s="728"/>
      <c r="K739" s="728"/>
      <c r="L739" s="728"/>
      <c r="M739" s="1151"/>
      <c r="N739" s="1151"/>
      <c r="O739" s="728"/>
      <c r="P739" s="728"/>
      <c r="Q739" s="728"/>
      <c r="BA739" s="418"/>
      <c r="BB739" s="495"/>
      <c r="BC739" s="418"/>
      <c r="BD739" s="418"/>
      <c r="BE739" s="418"/>
      <c r="BF739" s="418"/>
      <c r="BG739" s="418"/>
      <c r="BH739" s="418"/>
      <c r="BI739" s="418"/>
      <c r="BJ739" s="418"/>
      <c r="BK739" s="418"/>
      <c r="BL739" s="418"/>
      <c r="BM739" s="418"/>
      <c r="BN739" s="418"/>
      <c r="BO739" s="418"/>
      <c r="BP739" s="418"/>
      <c r="BQ739" s="418"/>
    </row>
    <row r="740" ht="25.15" customHeight="true" x14ac:dyDescent="0.2">
      <c r="C740" s="1151"/>
      <c r="D740" s="1151"/>
      <c r="E740" s="728"/>
      <c r="F740" s="728"/>
      <c r="G740" s="728"/>
      <c r="H740" s="1151"/>
      <c r="I740" s="1151"/>
      <c r="J740" s="728"/>
      <c r="K740" s="728"/>
      <c r="L740" s="728"/>
      <c r="M740" s="1151"/>
      <c r="N740" s="1151"/>
      <c r="O740" s="728"/>
      <c r="P740" s="728"/>
      <c r="Q740" s="728"/>
      <c r="BA740" s="418"/>
      <c r="BB740" s="495"/>
      <c r="BC740" s="418"/>
      <c r="BD740" s="418"/>
      <c r="BE740" s="418"/>
      <c r="BF740" s="418"/>
      <c r="BG740" s="418"/>
      <c r="BH740" s="418"/>
      <c r="BI740" s="418"/>
      <c r="BJ740" s="418"/>
      <c r="BK740" s="418"/>
      <c r="BL740" s="418"/>
      <c r="BM740" s="418"/>
      <c r="BN740" s="418"/>
      <c r="BO740" s="418"/>
      <c r="BP740" s="418"/>
      <c r="BQ740" s="418"/>
    </row>
    <row r="741" ht="25.15" customHeight="true" x14ac:dyDescent="0.2">
      <c r="C741" s="1151"/>
      <c r="D741" s="1151"/>
      <c r="E741" s="728"/>
      <c r="F741" s="728"/>
      <c r="G741" s="728"/>
      <c r="H741" s="1151"/>
      <c r="I741" s="1151"/>
      <c r="J741" s="728"/>
      <c r="K741" s="728"/>
      <c r="L741" s="728"/>
      <c r="M741" s="1151"/>
      <c r="N741" s="1151"/>
      <c r="O741" s="728"/>
      <c r="P741" s="728"/>
      <c r="Q741" s="728"/>
      <c r="BA741" s="418"/>
      <c r="BB741" s="495"/>
      <c r="BC741" s="418"/>
      <c r="BD741" s="418"/>
      <c r="BE741" s="418"/>
      <c r="BF741" s="418"/>
      <c r="BG741" s="418"/>
      <c r="BH741" s="418"/>
      <c r="BI741" s="418"/>
      <c r="BJ741" s="418"/>
      <c r="BK741" s="418"/>
      <c r="BL741" s="418"/>
      <c r="BM741" s="418"/>
      <c r="BN741" s="418"/>
      <c r="BO741" s="418"/>
      <c r="BP741" s="418"/>
      <c r="BQ741" s="418"/>
    </row>
    <row r="742" ht="25.15" customHeight="true" x14ac:dyDescent="0.2">
      <c r="C742" s="1151"/>
      <c r="D742" s="1151"/>
      <c r="E742" s="728"/>
      <c r="F742" s="728"/>
      <c r="G742" s="728"/>
      <c r="H742" s="1151"/>
      <c r="I742" s="1151"/>
      <c r="J742" s="728"/>
      <c r="K742" s="728"/>
      <c r="L742" s="728"/>
      <c r="M742" s="1151"/>
      <c r="N742" s="1151"/>
      <c r="O742" s="728"/>
      <c r="P742" s="728"/>
      <c r="Q742" s="728"/>
      <c r="BA742" s="418"/>
      <c r="BB742" s="495"/>
      <c r="BC742" s="418"/>
      <c r="BD742" s="418"/>
      <c r="BE742" s="418"/>
      <c r="BF742" s="418"/>
      <c r="BG742" s="418"/>
      <c r="BH742" s="418"/>
      <c r="BI742" s="418"/>
      <c r="BJ742" s="418"/>
      <c r="BK742" s="418"/>
      <c r="BL742" s="418"/>
      <c r="BM742" s="418"/>
      <c r="BN742" s="418"/>
      <c r="BO742" s="418"/>
      <c r="BP742" s="418"/>
      <c r="BQ742" s="418"/>
    </row>
    <row r="743" ht="25.15" customHeight="true" x14ac:dyDescent="0.2">
      <c r="C743" s="1151"/>
      <c r="D743" s="1151"/>
      <c r="E743" s="728"/>
      <c r="F743" s="728"/>
      <c r="G743" s="728"/>
      <c r="H743" s="1151"/>
      <c r="I743" s="1151"/>
      <c r="J743" s="728"/>
      <c r="K743" s="728"/>
      <c r="L743" s="728"/>
      <c r="M743" s="1151"/>
      <c r="N743" s="1151"/>
      <c r="O743" s="728"/>
      <c r="P743" s="728"/>
      <c r="Q743" s="728"/>
      <c r="BA743" s="418"/>
      <c r="BB743" s="495"/>
      <c r="BC743" s="418"/>
      <c r="BD743" s="418"/>
      <c r="BE743" s="418"/>
      <c r="BF743" s="418"/>
      <c r="BG743" s="418"/>
      <c r="BH743" s="418"/>
      <c r="BI743" s="418"/>
      <c r="BJ743" s="418"/>
      <c r="BK743" s="418"/>
      <c r="BL743" s="418"/>
      <c r="BM743" s="418"/>
      <c r="BN743" s="418"/>
      <c r="BO743" s="418"/>
      <c r="BP743" s="418"/>
      <c r="BQ743" s="418"/>
    </row>
    <row r="744" ht="25.15" customHeight="true" x14ac:dyDescent="0.2">
      <c r="C744" s="1151"/>
      <c r="D744" s="1151"/>
      <c r="E744" s="728"/>
      <c r="F744" s="728"/>
      <c r="G744" s="728"/>
      <c r="H744" s="1151"/>
      <c r="I744" s="1151"/>
      <c r="J744" s="728"/>
      <c r="K744" s="728"/>
      <c r="L744" s="728"/>
      <c r="M744" s="1151"/>
      <c r="N744" s="1151"/>
      <c r="O744" s="728"/>
      <c r="P744" s="728"/>
      <c r="Q744" s="728"/>
      <c r="BA744" s="418"/>
      <c r="BB744" s="495"/>
      <c r="BC744" s="418"/>
      <c r="BD744" s="418"/>
      <c r="BE744" s="418"/>
      <c r="BF744" s="418"/>
      <c r="BG744" s="418"/>
      <c r="BH744" s="418"/>
      <c r="BI744" s="418"/>
      <c r="BJ744" s="418"/>
      <c r="BK744" s="418"/>
      <c r="BL744" s="418"/>
      <c r="BM744" s="418"/>
      <c r="BN744" s="418"/>
      <c r="BO744" s="418"/>
      <c r="BP744" s="418"/>
      <c r="BQ744" s="418"/>
    </row>
    <row r="745" ht="25.15" customHeight="true" x14ac:dyDescent="0.2">
      <c r="C745" s="1151"/>
      <c r="D745" s="1151"/>
      <c r="E745" s="728"/>
      <c r="F745" s="728"/>
      <c r="G745" s="728"/>
      <c r="H745" s="1151"/>
      <c r="I745" s="1151"/>
      <c r="J745" s="728"/>
      <c r="K745" s="728"/>
      <c r="L745" s="728"/>
      <c r="M745" s="1151"/>
      <c r="N745" s="1151"/>
      <c r="O745" s="728"/>
      <c r="P745" s="728"/>
      <c r="Q745" s="728"/>
      <c r="BA745" s="418"/>
      <c r="BB745" s="495"/>
      <c r="BC745" s="418"/>
      <c r="BD745" s="418"/>
      <c r="BE745" s="418"/>
      <c r="BF745" s="418"/>
      <c r="BG745" s="418"/>
      <c r="BH745" s="418"/>
      <c r="BI745" s="418"/>
      <c r="BJ745" s="418"/>
      <c r="BK745" s="418"/>
      <c r="BL745" s="418"/>
      <c r="BM745" s="418"/>
      <c r="BN745" s="418"/>
      <c r="BO745" s="418"/>
      <c r="BP745" s="418"/>
      <c r="BQ745" s="418"/>
    </row>
    <row r="746" ht="25.15" customHeight="true" x14ac:dyDescent="0.2">
      <c r="C746" s="1151"/>
      <c r="D746" s="1151"/>
      <c r="E746" s="728"/>
      <c r="F746" s="728"/>
      <c r="G746" s="728"/>
      <c r="H746" s="1151"/>
      <c r="I746" s="1151"/>
      <c r="J746" s="728"/>
      <c r="K746" s="728"/>
      <c r="L746" s="728"/>
      <c r="M746" s="1151"/>
      <c r="N746" s="1151"/>
      <c r="O746" s="728"/>
      <c r="P746" s="728"/>
      <c r="Q746" s="728"/>
      <c r="BA746" s="418"/>
      <c r="BB746" s="495"/>
      <c r="BC746" s="418"/>
      <c r="BD746" s="418"/>
      <c r="BE746" s="418"/>
      <c r="BF746" s="418"/>
      <c r="BG746" s="418"/>
      <c r="BH746" s="418"/>
      <c r="BI746" s="418"/>
      <c r="BJ746" s="418"/>
      <c r="BK746" s="418"/>
      <c r="BL746" s="418"/>
      <c r="BM746" s="418"/>
      <c r="BN746" s="418"/>
      <c r="BO746" s="418"/>
      <c r="BP746" s="418"/>
      <c r="BQ746" s="418"/>
    </row>
    <row r="747" ht="25.15" customHeight="true" x14ac:dyDescent="0.2">
      <c r="C747" s="1151"/>
      <c r="D747" s="1151"/>
      <c r="E747" s="728"/>
      <c r="F747" s="728"/>
      <c r="G747" s="728"/>
      <c r="H747" s="1151"/>
      <c r="I747" s="1151"/>
      <c r="J747" s="728"/>
      <c r="K747" s="728"/>
      <c r="L747" s="728"/>
      <c r="M747" s="1151"/>
      <c r="N747" s="1151"/>
      <c r="O747" s="728"/>
      <c r="P747" s="728"/>
      <c r="Q747" s="728"/>
      <c r="BA747" s="418"/>
      <c r="BB747" s="495"/>
      <c r="BC747" s="418"/>
      <c r="BD747" s="418"/>
      <c r="BE747" s="418"/>
      <c r="BF747" s="418"/>
      <c r="BG747" s="418"/>
      <c r="BH747" s="418"/>
      <c r="BI747" s="418"/>
      <c r="BJ747" s="418"/>
      <c r="BK747" s="418"/>
      <c r="BL747" s="418"/>
      <c r="BM747" s="418"/>
      <c r="BN747" s="418"/>
      <c r="BO747" s="418"/>
      <c r="BP747" s="418"/>
      <c r="BQ747" s="418"/>
    </row>
    <row r="748" ht="25.15" customHeight="true" x14ac:dyDescent="0.2">
      <c r="C748" s="1151"/>
      <c r="D748" s="1151"/>
      <c r="E748" s="728"/>
      <c r="F748" s="728"/>
      <c r="G748" s="728"/>
      <c r="H748" s="1151"/>
      <c r="I748" s="1151"/>
      <c r="J748" s="728"/>
      <c r="K748" s="728"/>
      <c r="L748" s="728"/>
      <c r="M748" s="1151"/>
      <c r="N748" s="1151"/>
      <c r="O748" s="728"/>
      <c r="P748" s="728"/>
      <c r="Q748" s="728"/>
      <c r="BA748" s="418"/>
      <c r="BB748" s="495"/>
      <c r="BC748" s="418"/>
      <c r="BD748" s="418"/>
      <c r="BE748" s="418"/>
      <c r="BF748" s="418"/>
      <c r="BG748" s="418"/>
      <c r="BH748" s="418"/>
      <c r="BI748" s="418"/>
      <c r="BJ748" s="418"/>
      <c r="BK748" s="418"/>
      <c r="BL748" s="418"/>
      <c r="BM748" s="418"/>
      <c r="BN748" s="418"/>
      <c r="BO748" s="418"/>
      <c r="BP748" s="418"/>
      <c r="BQ748" s="418"/>
    </row>
    <row r="749" ht="25.15" customHeight="true" x14ac:dyDescent="0.2">
      <c r="C749" s="1151"/>
      <c r="D749" s="1151"/>
      <c r="E749" s="728"/>
      <c r="F749" s="728"/>
      <c r="G749" s="728"/>
      <c r="H749" s="1151"/>
      <c r="I749" s="1151"/>
      <c r="J749" s="728"/>
      <c r="K749" s="728"/>
      <c r="L749" s="728"/>
      <c r="M749" s="1151"/>
      <c r="N749" s="1151"/>
      <c r="O749" s="728"/>
      <c r="P749" s="728"/>
      <c r="Q749" s="728"/>
      <c r="BA749" s="418"/>
      <c r="BB749" s="495"/>
      <c r="BC749" s="418"/>
      <c r="BD749" s="418"/>
      <c r="BE749" s="418"/>
      <c r="BF749" s="418"/>
      <c r="BG749" s="418"/>
      <c r="BH749" s="418"/>
      <c r="BI749" s="418"/>
      <c r="BJ749" s="418"/>
      <c r="BK749" s="418"/>
      <c r="BL749" s="418"/>
      <c r="BM749" s="418"/>
      <c r="BN749" s="418"/>
      <c r="BO749" s="418"/>
      <c r="BP749" s="418"/>
      <c r="BQ749" s="418"/>
    </row>
    <row r="750" ht="25.15" customHeight="true" x14ac:dyDescent="0.2">
      <c r="C750" s="1151"/>
      <c r="D750" s="1151"/>
      <c r="E750" s="728"/>
      <c r="F750" s="728"/>
      <c r="G750" s="728"/>
      <c r="H750" s="1151"/>
      <c r="I750" s="1151"/>
      <c r="J750" s="728"/>
      <c r="K750" s="728"/>
      <c r="L750" s="728"/>
      <c r="M750" s="1151"/>
      <c r="N750" s="1151"/>
      <c r="O750" s="728"/>
      <c r="P750" s="728"/>
      <c r="Q750" s="728"/>
      <c r="BA750" s="418"/>
      <c r="BB750" s="495"/>
      <c r="BC750" s="418"/>
      <c r="BD750" s="418"/>
      <c r="BE750" s="418"/>
      <c r="BF750" s="418"/>
      <c r="BG750" s="418"/>
      <c r="BH750" s="418"/>
      <c r="BI750" s="418"/>
      <c r="BJ750" s="418"/>
      <c r="BK750" s="418"/>
      <c r="BL750" s="418"/>
      <c r="BM750" s="418"/>
      <c r="BN750" s="418"/>
      <c r="BO750" s="418"/>
      <c r="BP750" s="418"/>
      <c r="BQ750" s="418"/>
    </row>
    <row r="751" ht="25.15" customHeight="true" x14ac:dyDescent="0.2">
      <c r="C751" s="1151"/>
      <c r="D751" s="1151"/>
      <c r="E751" s="728"/>
      <c r="F751" s="728"/>
      <c r="G751" s="728"/>
      <c r="H751" s="1151"/>
      <c r="I751" s="1151"/>
      <c r="J751" s="728"/>
      <c r="K751" s="728"/>
      <c r="L751" s="728"/>
      <c r="M751" s="1151"/>
      <c r="N751" s="1151"/>
      <c r="O751" s="728"/>
      <c r="P751" s="728"/>
      <c r="Q751" s="728"/>
      <c r="BA751" s="418"/>
      <c r="BB751" s="495"/>
      <c r="BC751" s="418"/>
      <c r="BD751" s="418"/>
      <c r="BE751" s="418"/>
      <c r="BF751" s="418"/>
      <c r="BG751" s="418"/>
      <c r="BH751" s="418"/>
      <c r="BI751" s="418"/>
      <c r="BJ751" s="418"/>
      <c r="BK751" s="418"/>
      <c r="BL751" s="418"/>
      <c r="BM751" s="418"/>
      <c r="BN751" s="418"/>
      <c r="BO751" s="418"/>
      <c r="BP751" s="418"/>
      <c r="BQ751" s="418"/>
    </row>
    <row r="752" ht="25.15" customHeight="true" x14ac:dyDescent="0.2">
      <c r="C752" s="1151"/>
      <c r="D752" s="1151"/>
      <c r="E752" s="728"/>
      <c r="F752" s="728"/>
      <c r="G752" s="728"/>
      <c r="H752" s="1151"/>
      <c r="I752" s="1151"/>
      <c r="J752" s="728"/>
      <c r="K752" s="728"/>
      <c r="L752" s="728"/>
      <c r="M752" s="1151"/>
      <c r="N752" s="1151"/>
      <c r="O752" s="728"/>
      <c r="P752" s="728"/>
      <c r="Q752" s="728"/>
      <c r="BA752" s="418"/>
      <c r="BB752" s="495"/>
      <c r="BC752" s="418"/>
      <c r="BD752" s="418"/>
      <c r="BE752" s="418"/>
      <c r="BF752" s="418"/>
      <c r="BG752" s="418"/>
      <c r="BH752" s="418"/>
      <c r="BI752" s="418"/>
      <c r="BJ752" s="418"/>
      <c r="BK752" s="418"/>
      <c r="BL752" s="418"/>
      <c r="BM752" s="418"/>
      <c r="BN752" s="418"/>
      <c r="BO752" s="418"/>
      <c r="BP752" s="418"/>
      <c r="BQ752" s="418"/>
    </row>
    <row r="753" ht="25.15" customHeight="true" x14ac:dyDescent="0.2">
      <c r="C753" s="1151"/>
      <c r="D753" s="1151"/>
      <c r="E753" s="728"/>
      <c r="F753" s="728"/>
      <c r="G753" s="728"/>
      <c r="H753" s="1151"/>
      <c r="I753" s="1151"/>
      <c r="J753" s="728"/>
      <c r="K753" s="728"/>
      <c r="L753" s="728"/>
      <c r="M753" s="1151"/>
      <c r="N753" s="1151"/>
      <c r="O753" s="728"/>
      <c r="P753" s="728"/>
      <c r="Q753" s="728"/>
      <c r="BA753" s="418"/>
      <c r="BB753" s="495"/>
      <c r="BC753" s="418"/>
      <c r="BD753" s="418"/>
      <c r="BE753" s="418"/>
      <c r="BF753" s="418"/>
      <c r="BG753" s="418"/>
      <c r="BH753" s="418"/>
      <c r="BI753" s="418"/>
      <c r="BJ753" s="418"/>
      <c r="BK753" s="418"/>
      <c r="BL753" s="418"/>
      <c r="BM753" s="418"/>
      <c r="BN753" s="418"/>
      <c r="BO753" s="418"/>
      <c r="BP753" s="418"/>
      <c r="BQ753" s="418"/>
    </row>
    <row r="754" ht="25.15" customHeight="true" x14ac:dyDescent="0.2">
      <c r="C754" s="1151"/>
      <c r="D754" s="1151"/>
      <c r="E754" s="728"/>
      <c r="F754" s="728"/>
      <c r="G754" s="728"/>
      <c r="H754" s="1151"/>
      <c r="I754" s="1151"/>
      <c r="J754" s="728"/>
      <c r="K754" s="728"/>
      <c r="L754" s="728"/>
      <c r="M754" s="1151"/>
      <c r="N754" s="1151"/>
      <c r="O754" s="728"/>
      <c r="P754" s="728"/>
      <c r="Q754" s="728"/>
      <c r="BA754" s="418"/>
      <c r="BB754" s="495"/>
      <c r="BC754" s="418"/>
      <c r="BD754" s="418"/>
      <c r="BE754" s="418"/>
      <c r="BF754" s="418"/>
      <c r="BG754" s="418"/>
      <c r="BH754" s="418"/>
      <c r="BI754" s="418"/>
      <c r="BJ754" s="418"/>
      <c r="BK754" s="418"/>
      <c r="BL754" s="418"/>
      <c r="BM754" s="418"/>
      <c r="BN754" s="418"/>
      <c r="BO754" s="418"/>
      <c r="BP754" s="418"/>
      <c r="BQ754" s="418"/>
    </row>
    <row r="755" ht="25.15" customHeight="true" x14ac:dyDescent="0.2">
      <c r="C755" s="1151"/>
      <c r="D755" s="1151"/>
      <c r="E755" s="728"/>
      <c r="F755" s="728"/>
      <c r="G755" s="728"/>
      <c r="H755" s="1151"/>
      <c r="I755" s="1151"/>
      <c r="J755" s="728"/>
      <c r="K755" s="728"/>
      <c r="L755" s="728"/>
      <c r="M755" s="1151"/>
      <c r="N755" s="1151"/>
      <c r="O755" s="728"/>
      <c r="P755" s="728"/>
      <c r="Q755" s="728"/>
      <c r="BA755" s="418"/>
      <c r="BB755" s="495"/>
      <c r="BC755" s="418"/>
      <c r="BD755" s="418"/>
      <c r="BE755" s="418"/>
      <c r="BF755" s="418"/>
      <c r="BG755" s="418"/>
      <c r="BH755" s="418"/>
      <c r="BI755" s="418"/>
      <c r="BJ755" s="418"/>
      <c r="BK755" s="418"/>
      <c r="BL755" s="418"/>
      <c r="BM755" s="418"/>
      <c r="BN755" s="418"/>
      <c r="BO755" s="418"/>
      <c r="BP755" s="418"/>
      <c r="BQ755" s="418"/>
    </row>
    <row r="756" ht="25.15" customHeight="true" x14ac:dyDescent="0.2">
      <c r="C756" s="1151"/>
      <c r="D756" s="1151"/>
      <c r="E756" s="728"/>
      <c r="F756" s="728"/>
      <c r="G756" s="728"/>
      <c r="H756" s="1151"/>
      <c r="I756" s="1151"/>
      <c r="J756" s="728"/>
      <c r="K756" s="728"/>
      <c r="L756" s="728"/>
      <c r="M756" s="1151"/>
      <c r="N756" s="1151"/>
      <c r="O756" s="728"/>
      <c r="P756" s="728"/>
      <c r="Q756" s="728"/>
      <c r="BA756" s="418"/>
      <c r="BB756" s="495"/>
      <c r="BC756" s="418"/>
      <c r="BD756" s="418"/>
      <c r="BE756" s="418"/>
      <c r="BF756" s="418"/>
      <c r="BG756" s="418"/>
      <c r="BH756" s="418"/>
      <c r="BI756" s="418"/>
      <c r="BJ756" s="418"/>
      <c r="BK756" s="418"/>
      <c r="BL756" s="418"/>
      <c r="BM756" s="418"/>
      <c r="BN756" s="418"/>
      <c r="BO756" s="418"/>
      <c r="BP756" s="418"/>
      <c r="BQ756" s="418"/>
    </row>
    <row r="757" ht="25.15" customHeight="true" x14ac:dyDescent="0.2">
      <c r="C757" s="1151"/>
      <c r="D757" s="1151"/>
      <c r="E757" s="728"/>
      <c r="F757" s="728"/>
      <c r="G757" s="728"/>
      <c r="H757" s="1151"/>
      <c r="I757" s="1151"/>
      <c r="J757" s="728"/>
      <c r="K757" s="728"/>
      <c r="L757" s="728"/>
      <c r="M757" s="1151"/>
      <c r="N757" s="1151"/>
      <c r="O757" s="728"/>
      <c r="P757" s="728"/>
      <c r="Q757" s="728"/>
      <c r="BA757" s="418"/>
      <c r="BB757" s="495"/>
      <c r="BC757" s="418"/>
      <c r="BD757" s="418"/>
      <c r="BE757" s="418"/>
      <c r="BF757" s="418"/>
      <c r="BG757" s="418"/>
      <c r="BH757" s="418"/>
      <c r="BI757" s="418"/>
      <c r="BJ757" s="418"/>
      <c r="BK757" s="418"/>
      <c r="BL757" s="418"/>
      <c r="BM757" s="418"/>
      <c r="BN757" s="418"/>
      <c r="BO757" s="418"/>
      <c r="BP757" s="418"/>
      <c r="BQ757" s="418"/>
    </row>
    <row r="758" ht="25.15" customHeight="true" x14ac:dyDescent="0.2">
      <c r="C758" s="1151"/>
      <c r="D758" s="1151"/>
      <c r="E758" s="728"/>
      <c r="F758" s="728"/>
      <c r="G758" s="728"/>
      <c r="H758" s="1151"/>
      <c r="I758" s="1151"/>
      <c r="J758" s="728"/>
      <c r="K758" s="728"/>
      <c r="L758" s="728"/>
      <c r="M758" s="1151"/>
      <c r="N758" s="1151"/>
      <c r="O758" s="728"/>
      <c r="P758" s="728"/>
      <c r="Q758" s="728"/>
      <c r="BA758" s="418"/>
      <c r="BB758" s="495"/>
      <c r="BC758" s="418"/>
      <c r="BD758" s="418"/>
      <c r="BE758" s="418"/>
      <c r="BF758" s="418"/>
      <c r="BG758" s="418"/>
      <c r="BH758" s="418"/>
      <c r="BI758" s="418"/>
      <c r="BJ758" s="418"/>
      <c r="BK758" s="418"/>
      <c r="BL758" s="418"/>
      <c r="BM758" s="418"/>
      <c r="BN758" s="418"/>
      <c r="BO758" s="418"/>
      <c r="BP758" s="418"/>
      <c r="BQ758" s="418"/>
    </row>
    <row r="759" ht="25.15" customHeight="true" x14ac:dyDescent="0.2">
      <c r="C759" s="1151"/>
      <c r="D759" s="1151"/>
      <c r="E759" s="728"/>
      <c r="F759" s="728"/>
      <c r="G759" s="728"/>
      <c r="H759" s="1151"/>
      <c r="I759" s="1151"/>
      <c r="J759" s="728"/>
      <c r="K759" s="728"/>
      <c r="L759" s="728"/>
      <c r="M759" s="1151"/>
      <c r="N759" s="1151"/>
      <c r="O759" s="728"/>
      <c r="P759" s="728"/>
      <c r="Q759" s="728"/>
      <c r="BA759" s="418"/>
      <c r="BB759" s="495"/>
      <c r="BC759" s="418"/>
      <c r="BD759" s="418"/>
      <c r="BE759" s="418"/>
      <c r="BF759" s="418"/>
      <c r="BG759" s="418"/>
      <c r="BH759" s="418"/>
      <c r="BI759" s="418"/>
      <c r="BJ759" s="418"/>
      <c r="BK759" s="418"/>
      <c r="BL759" s="418"/>
      <c r="BM759" s="418"/>
      <c r="BN759" s="418"/>
      <c r="BO759" s="418"/>
      <c r="BP759" s="418"/>
      <c r="BQ759" s="418"/>
    </row>
    <row r="760" ht="25.15" customHeight="true" x14ac:dyDescent="0.2">
      <c r="C760" s="1151"/>
      <c r="D760" s="1151"/>
      <c r="E760" s="728"/>
      <c r="F760" s="728"/>
      <c r="G760" s="728"/>
      <c r="H760" s="1151"/>
      <c r="I760" s="1151"/>
      <c r="J760" s="728"/>
      <c r="K760" s="728"/>
      <c r="L760" s="728"/>
      <c r="M760" s="1151"/>
      <c r="N760" s="1151"/>
      <c r="O760" s="728"/>
      <c r="P760" s="728"/>
      <c r="Q760" s="728"/>
      <c r="BA760" s="418"/>
      <c r="BB760" s="495"/>
      <c r="BC760" s="418"/>
      <c r="BD760" s="418"/>
      <c r="BE760" s="418"/>
      <c r="BF760" s="418"/>
      <c r="BG760" s="418"/>
      <c r="BH760" s="418"/>
      <c r="BI760" s="418"/>
      <c r="BJ760" s="418"/>
      <c r="BK760" s="418"/>
      <c r="BL760" s="418"/>
      <c r="BM760" s="418"/>
      <c r="BN760" s="418"/>
      <c r="BO760" s="418"/>
      <c r="BP760" s="418"/>
      <c r="BQ760" s="418"/>
    </row>
    <row r="761" ht="25.15" customHeight="true" x14ac:dyDescent="0.2">
      <c r="C761" s="1151"/>
      <c r="D761" s="1151"/>
      <c r="E761" s="728"/>
      <c r="F761" s="728"/>
      <c r="G761" s="728"/>
      <c r="H761" s="1151"/>
      <c r="I761" s="1151"/>
      <c r="J761" s="728"/>
      <c r="K761" s="728"/>
      <c r="L761" s="728"/>
      <c r="M761" s="1151"/>
      <c r="N761" s="1151"/>
      <c r="O761" s="728"/>
      <c r="P761" s="728"/>
      <c r="Q761" s="728"/>
      <c r="BA761" s="418"/>
      <c r="BB761" s="495"/>
      <c r="BC761" s="418"/>
      <c r="BD761" s="418"/>
      <c r="BE761" s="418"/>
      <c r="BF761" s="418"/>
      <c r="BG761" s="418"/>
      <c r="BH761" s="418"/>
      <c r="BI761" s="418"/>
      <c r="BJ761" s="418"/>
      <c r="BK761" s="418"/>
      <c r="BL761" s="418"/>
      <c r="BM761" s="418"/>
      <c r="BN761" s="418"/>
      <c r="BO761" s="418"/>
      <c r="BP761" s="418"/>
      <c r="BQ761" s="418"/>
    </row>
    <row r="762" ht="25.15" customHeight="true" x14ac:dyDescent="0.2">
      <c r="C762" s="1151"/>
      <c r="D762" s="1151"/>
      <c r="E762" s="728"/>
      <c r="F762" s="728"/>
      <c r="G762" s="728"/>
      <c r="H762" s="1151"/>
      <c r="I762" s="1151"/>
      <c r="J762" s="728"/>
      <c r="K762" s="728"/>
      <c r="L762" s="728"/>
      <c r="M762" s="1151"/>
      <c r="N762" s="1151"/>
      <c r="O762" s="728"/>
      <c r="P762" s="728"/>
      <c r="Q762" s="728"/>
      <c r="BA762" s="418"/>
      <c r="BB762" s="495"/>
      <c r="BC762" s="418"/>
      <c r="BD762" s="418"/>
      <c r="BE762" s="418"/>
      <c r="BF762" s="418"/>
      <c r="BG762" s="418"/>
      <c r="BH762" s="418"/>
      <c r="BI762" s="418"/>
      <c r="BJ762" s="418"/>
      <c r="BK762" s="418"/>
      <c r="BL762" s="418"/>
      <c r="BM762" s="418"/>
      <c r="BN762" s="418"/>
      <c r="BO762" s="418"/>
      <c r="BP762" s="418"/>
      <c r="BQ762" s="418"/>
    </row>
    <row r="763" ht="25.15" customHeight="true" x14ac:dyDescent="0.2">
      <c r="C763" s="1151"/>
      <c r="D763" s="1151"/>
      <c r="E763" s="728"/>
      <c r="F763" s="728"/>
      <c r="G763" s="728"/>
      <c r="H763" s="1151"/>
      <c r="I763" s="1151"/>
      <c r="J763" s="728"/>
      <c r="K763" s="728"/>
      <c r="L763" s="728"/>
      <c r="M763" s="1151"/>
      <c r="N763" s="1151"/>
      <c r="O763" s="728"/>
      <c r="P763" s="728"/>
      <c r="Q763" s="728"/>
      <c r="BA763" s="418"/>
      <c r="BB763" s="495"/>
      <c r="BC763" s="418"/>
      <c r="BD763" s="418"/>
      <c r="BE763" s="418"/>
      <c r="BF763" s="418"/>
      <c r="BG763" s="418"/>
      <c r="BH763" s="418"/>
      <c r="BI763" s="418"/>
      <c r="BJ763" s="418"/>
      <c r="BK763" s="418"/>
      <c r="BL763" s="418"/>
      <c r="BM763" s="418"/>
      <c r="BN763" s="418"/>
      <c r="BO763" s="418"/>
      <c r="BP763" s="418"/>
      <c r="BQ763" s="418"/>
    </row>
    <row r="764" ht="25.15" customHeight="true" x14ac:dyDescent="0.2">
      <c r="C764" s="1151"/>
      <c r="D764" s="1151"/>
      <c r="E764" s="728"/>
      <c r="F764" s="728"/>
      <c r="G764" s="728"/>
      <c r="H764" s="1151"/>
      <c r="I764" s="1151"/>
      <c r="J764" s="728"/>
      <c r="K764" s="728"/>
      <c r="L764" s="728"/>
      <c r="M764" s="1151"/>
      <c r="N764" s="1151"/>
      <c r="O764" s="728"/>
      <c r="P764" s="728"/>
      <c r="Q764" s="728"/>
      <c r="BA764" s="418"/>
      <c r="BB764" s="495"/>
      <c r="BC764" s="418"/>
      <c r="BD764" s="418"/>
      <c r="BE764" s="418"/>
      <c r="BF764" s="418"/>
      <c r="BG764" s="418"/>
      <c r="BH764" s="418"/>
      <c r="BI764" s="418"/>
      <c r="BJ764" s="418"/>
      <c r="BK764" s="418"/>
      <c r="BL764" s="418"/>
      <c r="BM764" s="418"/>
      <c r="BN764" s="418"/>
      <c r="BO764" s="418"/>
      <c r="BP764" s="418"/>
      <c r="BQ764" s="418"/>
    </row>
    <row r="765" ht="25.15" customHeight="true" x14ac:dyDescent="0.2">
      <c r="C765" s="1151"/>
      <c r="D765" s="1151"/>
      <c r="E765" s="728"/>
      <c r="F765" s="728"/>
      <c r="G765" s="728"/>
      <c r="H765" s="1151"/>
      <c r="I765" s="1151"/>
      <c r="J765" s="728"/>
      <c r="K765" s="728"/>
      <c r="L765" s="728"/>
      <c r="M765" s="1151"/>
      <c r="N765" s="1151"/>
      <c r="O765" s="728"/>
      <c r="P765" s="728"/>
      <c r="Q765" s="728"/>
      <c r="BA765" s="418"/>
      <c r="BB765" s="495"/>
      <c r="BC765" s="418"/>
      <c r="BD765" s="418"/>
      <c r="BE765" s="418"/>
      <c r="BF765" s="418"/>
      <c r="BG765" s="418"/>
      <c r="BH765" s="418"/>
      <c r="BI765" s="418"/>
      <c r="BJ765" s="418"/>
      <c r="BK765" s="418"/>
      <c r="BL765" s="418"/>
      <c r="BM765" s="418"/>
      <c r="BN765" s="418"/>
      <c r="BO765" s="418"/>
      <c r="BP765" s="418"/>
      <c r="BQ765" s="418"/>
    </row>
    <row r="766" ht="25.15" customHeight="true" x14ac:dyDescent="0.2">
      <c r="C766" s="1151"/>
      <c r="D766" s="1151"/>
      <c r="E766" s="728"/>
      <c r="F766" s="728"/>
      <c r="G766" s="728"/>
      <c r="H766" s="1151"/>
      <c r="I766" s="1151"/>
      <c r="J766" s="728"/>
      <c r="K766" s="728"/>
      <c r="L766" s="728"/>
      <c r="M766" s="1151"/>
      <c r="N766" s="1151"/>
      <c r="O766" s="728"/>
      <c r="P766" s="728"/>
      <c r="Q766" s="728"/>
      <c r="BA766" s="418"/>
      <c r="BB766" s="495"/>
      <c r="BC766" s="418"/>
      <c r="BD766" s="418"/>
      <c r="BE766" s="418"/>
      <c r="BF766" s="418"/>
      <c r="BG766" s="418"/>
      <c r="BH766" s="418"/>
      <c r="BI766" s="418"/>
      <c r="BJ766" s="418"/>
      <c r="BK766" s="418"/>
      <c r="BL766" s="418"/>
      <c r="BM766" s="418"/>
      <c r="BN766" s="418"/>
      <c r="BO766" s="418"/>
      <c r="BP766" s="418"/>
      <c r="BQ766" s="418"/>
    </row>
    <row r="767" ht="25.15" customHeight="true" x14ac:dyDescent="0.2">
      <c r="C767" s="1151"/>
      <c r="D767" s="1151"/>
      <c r="E767" s="728"/>
      <c r="F767" s="728"/>
      <c r="G767" s="728"/>
      <c r="H767" s="1151"/>
      <c r="I767" s="1151"/>
      <c r="J767" s="728"/>
      <c r="K767" s="728"/>
      <c r="L767" s="728"/>
      <c r="M767" s="1151"/>
      <c r="N767" s="1151"/>
      <c r="O767" s="728"/>
      <c r="P767" s="728"/>
      <c r="Q767" s="728"/>
      <c r="BA767" s="418"/>
      <c r="BB767" s="495"/>
      <c r="BC767" s="418"/>
      <c r="BD767" s="418"/>
      <c r="BE767" s="418"/>
      <c r="BF767" s="418"/>
      <c r="BG767" s="418"/>
      <c r="BH767" s="418"/>
      <c r="BI767" s="418"/>
      <c r="BJ767" s="418"/>
      <c r="BK767" s="418"/>
      <c r="BL767" s="418"/>
      <c r="BM767" s="418"/>
      <c r="BN767" s="418"/>
      <c r="BO767" s="418"/>
      <c r="BP767" s="418"/>
      <c r="BQ767" s="418"/>
    </row>
    <row r="768" ht="25.15" customHeight="true" x14ac:dyDescent="0.2">
      <c r="C768" s="1151"/>
      <c r="D768" s="1151"/>
      <c r="E768" s="728"/>
      <c r="F768" s="728"/>
      <c r="G768" s="728"/>
      <c r="H768" s="1151"/>
      <c r="I768" s="1151"/>
      <c r="J768" s="728"/>
      <c r="K768" s="728"/>
      <c r="L768" s="728"/>
      <c r="M768" s="1151"/>
      <c r="N768" s="1151"/>
      <c r="O768" s="728"/>
      <c r="P768" s="728"/>
      <c r="Q768" s="728"/>
      <c r="BA768" s="416"/>
      <c r="BB768" s="496"/>
      <c r="BC768" s="416"/>
      <c r="BD768" s="416"/>
      <c r="BE768" s="416"/>
      <c r="BF768" s="416"/>
      <c r="BG768" s="416"/>
      <c r="BH768" s="416"/>
      <c r="BI768" s="416"/>
      <c r="BJ768" s="416"/>
      <c r="BK768" s="416"/>
      <c r="BL768" s="416"/>
      <c r="BM768" s="416"/>
      <c r="BN768" s="416"/>
      <c r="BO768" s="416"/>
      <c r="BP768" s="416"/>
      <c r="BQ768" s="416"/>
    </row>
    <row r="769" ht="25.15" customHeight="true" x14ac:dyDescent="0.2">
      <c r="C769" s="1151"/>
      <c r="D769" s="1151"/>
      <c r="E769" s="728"/>
      <c r="F769" s="728"/>
      <c r="G769" s="728"/>
      <c r="H769" s="1151"/>
      <c r="I769" s="1151"/>
      <c r="J769" s="728"/>
      <c r="K769" s="728"/>
      <c r="L769" s="728"/>
      <c r="M769" s="1151"/>
      <c r="N769" s="1151"/>
      <c r="O769" s="728"/>
      <c r="P769" s="728"/>
      <c r="Q769" s="728"/>
      <c r="BA769" s="416"/>
      <c r="BB769" s="496"/>
      <c r="BC769" s="416"/>
      <c r="BD769" s="416"/>
      <c r="BE769" s="416"/>
      <c r="BF769" s="416"/>
      <c r="BG769" s="416"/>
      <c r="BH769" s="416"/>
      <c r="BI769" s="416"/>
      <c r="BJ769" s="416"/>
      <c r="BK769" s="416"/>
      <c r="BL769" s="416"/>
      <c r="BM769" s="416"/>
      <c r="BN769" s="416"/>
      <c r="BO769" s="416"/>
      <c r="BP769" s="416"/>
      <c r="BQ769" s="416"/>
    </row>
    <row r="770" ht="25.15" customHeight="true" x14ac:dyDescent="0.2">
      <c r="C770" s="1151"/>
      <c r="D770" s="1151"/>
      <c r="E770" s="728"/>
      <c r="F770" s="728"/>
      <c r="G770" s="728"/>
      <c r="H770" s="1151"/>
      <c r="I770" s="1151"/>
      <c r="J770" s="728"/>
      <c r="K770" s="728"/>
      <c r="L770" s="728"/>
      <c r="M770" s="1151"/>
      <c r="N770" s="1151"/>
      <c r="O770" s="728"/>
      <c r="P770" s="728"/>
      <c r="Q770" s="728"/>
      <c r="BA770" s="416"/>
      <c r="BB770" s="496"/>
      <c r="BC770" s="416"/>
      <c r="BD770" s="416"/>
      <c r="BE770" s="416"/>
      <c r="BF770" s="416"/>
      <c r="BG770" s="416"/>
      <c r="BH770" s="416"/>
      <c r="BI770" s="416"/>
      <c r="BJ770" s="416"/>
      <c r="BK770" s="416"/>
      <c r="BL770" s="416"/>
      <c r="BM770" s="416"/>
      <c r="BN770" s="416"/>
      <c r="BO770" s="416"/>
      <c r="BP770" s="416"/>
      <c r="BQ770" s="416"/>
    </row>
    <row r="771" ht="25.15" customHeight="true" x14ac:dyDescent="0.2">
      <c r="C771" s="1151"/>
      <c r="D771" s="1151"/>
      <c r="E771" s="728"/>
      <c r="F771" s="728"/>
      <c r="G771" s="728"/>
      <c r="H771" s="1151"/>
      <c r="I771" s="1151"/>
      <c r="J771" s="728"/>
      <c r="K771" s="728"/>
      <c r="L771" s="728"/>
      <c r="M771" s="1151"/>
      <c r="N771" s="1151"/>
      <c r="O771" s="728"/>
      <c r="P771" s="728"/>
      <c r="Q771" s="728"/>
      <c r="BA771" s="416"/>
      <c r="BB771" s="496"/>
      <c r="BC771" s="416"/>
      <c r="BD771" s="416"/>
      <c r="BE771" s="416"/>
      <c r="BF771" s="416"/>
      <c r="BG771" s="416"/>
      <c r="BH771" s="416"/>
      <c r="BI771" s="416"/>
      <c r="BJ771" s="416"/>
      <c r="BK771" s="416"/>
      <c r="BL771" s="416"/>
      <c r="BM771" s="416"/>
      <c r="BN771" s="416"/>
      <c r="BO771" s="416"/>
      <c r="BP771" s="416"/>
      <c r="BQ771" s="416"/>
    </row>
    <row r="772" ht="25.15" customHeight="true" x14ac:dyDescent="0.2">
      <c r="C772" s="1151"/>
      <c r="D772" s="1151"/>
      <c r="E772" s="728"/>
      <c r="F772" s="728"/>
      <c r="G772" s="728"/>
      <c r="H772" s="1151"/>
      <c r="I772" s="1151"/>
      <c r="J772" s="728"/>
      <c r="K772" s="728"/>
      <c r="L772" s="728"/>
      <c r="M772" s="1151"/>
      <c r="N772" s="1151"/>
      <c r="O772" s="728"/>
      <c r="P772" s="728"/>
      <c r="Q772" s="728"/>
      <c r="BA772" s="416"/>
      <c r="BB772" s="496"/>
      <c r="BC772" s="416"/>
      <c r="BD772" s="416"/>
      <c r="BE772" s="416"/>
      <c r="BF772" s="416"/>
      <c r="BG772" s="416"/>
      <c r="BH772" s="416"/>
      <c r="BI772" s="416"/>
      <c r="BJ772" s="416"/>
      <c r="BK772" s="416"/>
      <c r="BL772" s="416"/>
      <c r="BM772" s="416"/>
      <c r="BN772" s="416"/>
      <c r="BO772" s="416"/>
      <c r="BP772" s="416"/>
      <c r="BQ772" s="416"/>
    </row>
    <row r="773" ht="25.15" customHeight="true" x14ac:dyDescent="0.2">
      <c r="C773" s="1151"/>
      <c r="D773" s="1151"/>
      <c r="E773" s="728"/>
      <c r="F773" s="728"/>
      <c r="G773" s="728"/>
      <c r="H773" s="1151"/>
      <c r="I773" s="1151"/>
      <c r="J773" s="728"/>
      <c r="K773" s="728"/>
      <c r="L773" s="728"/>
      <c r="M773" s="1151"/>
      <c r="N773" s="1151"/>
      <c r="O773" s="728"/>
      <c r="P773" s="728"/>
      <c r="Q773" s="728"/>
      <c r="BA773" s="416"/>
      <c r="BB773" s="496"/>
      <c r="BC773" s="416"/>
      <c r="BD773" s="416"/>
      <c r="BE773" s="416"/>
      <c r="BF773" s="416"/>
      <c r="BG773" s="416"/>
      <c r="BH773" s="416"/>
      <c r="BI773" s="416"/>
      <c r="BJ773" s="416"/>
      <c r="BK773" s="416"/>
      <c r="BL773" s="416"/>
      <c r="BM773" s="416"/>
      <c r="BN773" s="416"/>
      <c r="BO773" s="416"/>
      <c r="BP773" s="416"/>
      <c r="BQ773" s="416"/>
    </row>
    <row r="774" ht="25.15" customHeight="true" x14ac:dyDescent="0.2">
      <c r="C774" s="1151"/>
      <c r="D774" s="1151"/>
      <c r="E774" s="728"/>
      <c r="F774" s="728"/>
      <c r="G774" s="728"/>
      <c r="H774" s="1151"/>
      <c r="I774" s="1151"/>
      <c r="J774" s="728"/>
      <c r="K774" s="728"/>
      <c r="L774" s="728"/>
      <c r="M774" s="1151"/>
      <c r="N774" s="1151"/>
      <c r="O774" s="728"/>
      <c r="P774" s="728"/>
      <c r="Q774" s="728"/>
      <c r="BA774" s="416"/>
      <c r="BB774" s="496"/>
      <c r="BC774" s="416"/>
      <c r="BD774" s="416"/>
      <c r="BE774" s="416"/>
      <c r="BF774" s="416"/>
      <c r="BG774" s="416"/>
      <c r="BH774" s="416"/>
      <c r="BI774" s="416"/>
      <c r="BJ774" s="416"/>
      <c r="BK774" s="416"/>
      <c r="BL774" s="416"/>
      <c r="BM774" s="416"/>
      <c r="BN774" s="416"/>
      <c r="BO774" s="416"/>
      <c r="BP774" s="416"/>
      <c r="BQ774" s="416"/>
    </row>
    <row r="775" ht="25.15" customHeight="true" x14ac:dyDescent="0.2">
      <c r="C775" s="1151"/>
      <c r="D775" s="1151"/>
      <c r="E775" s="728"/>
      <c r="F775" s="728"/>
      <c r="G775" s="728"/>
      <c r="H775" s="1151"/>
      <c r="I775" s="1151"/>
      <c r="J775" s="728"/>
      <c r="K775" s="728"/>
      <c r="L775" s="728"/>
      <c r="M775" s="1151"/>
      <c r="N775" s="1151"/>
      <c r="O775" s="728"/>
      <c r="P775" s="728"/>
      <c r="Q775" s="728"/>
      <c r="BA775" s="416"/>
      <c r="BB775" s="496"/>
      <c r="BC775" s="416"/>
      <c r="BD775" s="416"/>
      <c r="BE775" s="416"/>
      <c r="BF775" s="416"/>
      <c r="BG775" s="416"/>
      <c r="BH775" s="416"/>
      <c r="BI775" s="416"/>
      <c r="BJ775" s="416"/>
      <c r="BK775" s="416"/>
      <c r="BL775" s="416"/>
      <c r="BM775" s="416"/>
      <c r="BN775" s="416"/>
      <c r="BO775" s="416"/>
      <c r="BP775" s="416"/>
      <c r="BQ775" s="416"/>
    </row>
    <row r="776" ht="25.15" customHeight="true" x14ac:dyDescent="0.2">
      <c r="C776" s="1151"/>
      <c r="D776" s="1151"/>
      <c r="E776" s="728"/>
      <c r="F776" s="728"/>
      <c r="G776" s="728"/>
      <c r="H776" s="1151"/>
      <c r="I776" s="1151"/>
      <c r="J776" s="728"/>
      <c r="K776" s="728"/>
      <c r="L776" s="728"/>
      <c r="M776" s="1151"/>
      <c r="N776" s="1151"/>
      <c r="O776" s="728"/>
      <c r="P776" s="728"/>
      <c r="Q776" s="728"/>
      <c r="BA776" s="416"/>
      <c r="BB776" s="496"/>
      <c r="BC776" s="416"/>
      <c r="BD776" s="416"/>
      <c r="BE776" s="416"/>
      <c r="BF776" s="416"/>
      <c r="BG776" s="416"/>
      <c r="BH776" s="416"/>
      <c r="BI776" s="416"/>
      <c r="BJ776" s="416"/>
      <c r="BK776" s="416"/>
      <c r="BL776" s="416"/>
      <c r="BM776" s="416"/>
      <c r="BN776" s="416"/>
      <c r="BO776" s="416"/>
      <c r="BP776" s="416"/>
      <c r="BQ776" s="416"/>
    </row>
    <row r="777" ht="25.15" customHeight="true" x14ac:dyDescent="0.2">
      <c r="C777" s="1151"/>
      <c r="D777" s="1151"/>
      <c r="E777" s="728"/>
      <c r="F777" s="728"/>
      <c r="G777" s="728"/>
      <c r="H777" s="1151"/>
      <c r="I777" s="1151"/>
      <c r="J777" s="728"/>
      <c r="K777" s="728"/>
      <c r="L777" s="728"/>
      <c r="M777" s="1151"/>
      <c r="N777" s="1151"/>
      <c r="O777" s="728"/>
      <c r="P777" s="728"/>
      <c r="Q777" s="728"/>
      <c r="BA777" s="416"/>
      <c r="BB777" s="496"/>
      <c r="BC777" s="416"/>
      <c r="BD777" s="416"/>
      <c r="BE777" s="416"/>
      <c r="BF777" s="416"/>
      <c r="BG777" s="416"/>
      <c r="BH777" s="416"/>
      <c r="BI777" s="416"/>
      <c r="BJ777" s="416"/>
      <c r="BK777" s="416"/>
      <c r="BL777" s="416"/>
      <c r="BM777" s="416"/>
      <c r="BN777" s="416"/>
      <c r="BO777" s="416"/>
      <c r="BP777" s="416"/>
      <c r="BQ777" s="416"/>
    </row>
    <row r="778" ht="25.15" customHeight="true" x14ac:dyDescent="0.2">
      <c r="C778" s="1151"/>
      <c r="D778" s="1151"/>
      <c r="E778" s="728"/>
      <c r="F778" s="728"/>
      <c r="G778" s="728"/>
      <c r="H778" s="1151"/>
      <c r="I778" s="1151"/>
      <c r="J778" s="728"/>
      <c r="K778" s="728"/>
      <c r="L778" s="728"/>
      <c r="M778" s="1151"/>
      <c r="N778" s="1151"/>
      <c r="O778" s="728"/>
      <c r="P778" s="728"/>
      <c r="Q778" s="728"/>
      <c r="BA778" s="416"/>
      <c r="BB778" s="496"/>
      <c r="BC778" s="416"/>
      <c r="BD778" s="416"/>
      <c r="BE778" s="416"/>
      <c r="BF778" s="416"/>
      <c r="BG778" s="416"/>
      <c r="BH778" s="416"/>
      <c r="BI778" s="416"/>
      <c r="BJ778" s="416"/>
      <c r="BK778" s="416"/>
      <c r="BL778" s="416"/>
      <c r="BM778" s="416"/>
      <c r="BN778" s="416"/>
      <c r="BO778" s="416"/>
      <c r="BP778" s="416"/>
      <c r="BQ778" s="416"/>
    </row>
    <row r="779" ht="25.15" customHeight="true" x14ac:dyDescent="0.2">
      <c r="C779" s="1151"/>
      <c r="D779" s="1151"/>
      <c r="E779" s="728"/>
      <c r="F779" s="728"/>
      <c r="G779" s="728"/>
      <c r="H779" s="1151"/>
      <c r="I779" s="1151"/>
      <c r="J779" s="728"/>
      <c r="K779" s="728"/>
      <c r="L779" s="728"/>
      <c r="M779" s="1151"/>
      <c r="N779" s="1151"/>
      <c r="O779" s="728"/>
      <c r="P779" s="728"/>
      <c r="Q779" s="728"/>
      <c r="BA779" s="416"/>
      <c r="BB779" s="496"/>
      <c r="BC779" s="416"/>
      <c r="BD779" s="416"/>
      <c r="BE779" s="416"/>
      <c r="BF779" s="416"/>
      <c r="BG779" s="416"/>
      <c r="BH779" s="416"/>
      <c r="BI779" s="416"/>
      <c r="BJ779" s="416"/>
      <c r="BK779" s="416"/>
      <c r="BL779" s="416"/>
      <c r="BM779" s="416"/>
      <c r="BN779" s="416"/>
      <c r="BO779" s="416"/>
      <c r="BP779" s="416"/>
      <c r="BQ779" s="416"/>
    </row>
    <row r="780" ht="25.15" customHeight="true" x14ac:dyDescent="0.2">
      <c r="C780" s="1151"/>
      <c r="D780" s="1151"/>
      <c r="E780" s="728"/>
      <c r="F780" s="728"/>
      <c r="G780" s="728"/>
      <c r="H780" s="1151"/>
      <c r="I780" s="1151"/>
      <c r="J780" s="728"/>
      <c r="K780" s="728"/>
      <c r="L780" s="728"/>
      <c r="M780" s="1151"/>
      <c r="N780" s="1151"/>
      <c r="O780" s="728"/>
      <c r="P780" s="728"/>
      <c r="Q780" s="728"/>
      <c r="BA780" s="416"/>
      <c r="BB780" s="496"/>
      <c r="BC780" s="416"/>
      <c r="BD780" s="416"/>
      <c r="BE780" s="416"/>
      <c r="BF780" s="416"/>
      <c r="BG780" s="416"/>
      <c r="BH780" s="416"/>
      <c r="BI780" s="416"/>
      <c r="BJ780" s="416"/>
      <c r="BK780" s="416"/>
      <c r="BL780" s="416"/>
      <c r="BM780" s="416"/>
      <c r="BN780" s="416"/>
      <c r="BO780" s="416"/>
      <c r="BP780" s="416"/>
      <c r="BQ780" s="416"/>
    </row>
    <row r="781" ht="25.15" customHeight="true" x14ac:dyDescent="0.2">
      <c r="C781" s="1151"/>
      <c r="D781" s="1151"/>
      <c r="E781" s="728"/>
      <c r="F781" s="728"/>
      <c r="G781" s="728"/>
      <c r="H781" s="1151"/>
      <c r="I781" s="1151"/>
      <c r="J781" s="728"/>
      <c r="K781" s="728"/>
      <c r="L781" s="728"/>
      <c r="M781" s="1151"/>
      <c r="N781" s="1151"/>
      <c r="O781" s="728"/>
      <c r="P781" s="728"/>
      <c r="Q781" s="728"/>
      <c r="BA781" s="416"/>
      <c r="BB781" s="496"/>
      <c r="BC781" s="416"/>
      <c r="BD781" s="416"/>
      <c r="BE781" s="416"/>
      <c r="BF781" s="416"/>
      <c r="BG781" s="416"/>
      <c r="BH781" s="416"/>
      <c r="BI781" s="416"/>
      <c r="BJ781" s="416"/>
      <c r="BK781" s="416"/>
      <c r="BL781" s="416"/>
      <c r="BM781" s="416"/>
      <c r="BN781" s="416"/>
      <c r="BO781" s="416"/>
      <c r="BP781" s="416"/>
      <c r="BQ781" s="416"/>
    </row>
    <row r="782" ht="25.15" customHeight="true" x14ac:dyDescent="0.2">
      <c r="C782" s="1151"/>
      <c r="D782" s="1151"/>
      <c r="E782" s="728"/>
      <c r="F782" s="728"/>
      <c r="G782" s="728"/>
      <c r="H782" s="1151"/>
      <c r="I782" s="1151"/>
      <c r="J782" s="728"/>
      <c r="K782" s="728"/>
      <c r="L782" s="728"/>
      <c r="M782" s="1151"/>
      <c r="N782" s="1151"/>
      <c r="O782" s="728"/>
      <c r="P782" s="728"/>
      <c r="Q782" s="728"/>
      <c r="BA782" s="416"/>
      <c r="BB782" s="496"/>
      <c r="BC782" s="416"/>
      <c r="BD782" s="416"/>
      <c r="BE782" s="416"/>
      <c r="BF782" s="416"/>
      <c r="BG782" s="416"/>
      <c r="BH782" s="416"/>
      <c r="BI782" s="416"/>
      <c r="BJ782" s="416"/>
      <c r="BK782" s="416"/>
      <c r="BL782" s="416"/>
      <c r="BM782" s="416"/>
      <c r="BN782" s="416"/>
      <c r="BO782" s="416"/>
      <c r="BP782" s="416"/>
      <c r="BQ782" s="416"/>
    </row>
    <row r="783" ht="25.15" customHeight="true" x14ac:dyDescent="0.2">
      <c r="C783" s="1151"/>
      <c r="D783" s="1151"/>
      <c r="E783" s="728"/>
      <c r="F783" s="728"/>
      <c r="G783" s="728"/>
      <c r="H783" s="1151"/>
      <c r="I783" s="1151"/>
      <c r="J783" s="728"/>
      <c r="K783" s="728"/>
      <c r="L783" s="728"/>
      <c r="M783" s="1151"/>
      <c r="N783" s="1151"/>
      <c r="O783" s="728"/>
      <c r="P783" s="728"/>
      <c r="Q783" s="728"/>
      <c r="BA783" s="416"/>
      <c r="BB783" s="496"/>
      <c r="BC783" s="416"/>
      <c r="BD783" s="416"/>
      <c r="BE783" s="416"/>
      <c r="BF783" s="416"/>
      <c r="BG783" s="416"/>
      <c r="BH783" s="416"/>
      <c r="BI783" s="416"/>
      <c r="BJ783" s="416"/>
      <c r="BK783" s="416"/>
      <c r="BL783" s="416"/>
      <c r="BM783" s="416"/>
      <c r="BN783" s="416"/>
      <c r="BO783" s="416"/>
      <c r="BP783" s="416"/>
      <c r="BQ783" s="416"/>
    </row>
    <row r="784" ht="25.15" customHeight="true" x14ac:dyDescent="0.2">
      <c r="C784" s="1151"/>
      <c r="D784" s="1151"/>
      <c r="E784" s="728"/>
      <c r="F784" s="728"/>
      <c r="G784" s="728"/>
      <c r="H784" s="1151"/>
      <c r="I784" s="1151"/>
      <c r="J784" s="728"/>
      <c r="K784" s="728"/>
      <c r="L784" s="728"/>
      <c r="M784" s="1151"/>
      <c r="N784" s="1151"/>
      <c r="O784" s="728"/>
      <c r="P784" s="728"/>
      <c r="Q784" s="728"/>
      <c r="BA784" s="416"/>
      <c r="BB784" s="496"/>
      <c r="BC784" s="416"/>
      <c r="BD784" s="416"/>
      <c r="BE784" s="416"/>
      <c r="BF784" s="416"/>
      <c r="BG784" s="416"/>
      <c r="BH784" s="416"/>
      <c r="BI784" s="416"/>
      <c r="BJ784" s="416"/>
      <c r="BK784" s="416"/>
      <c r="BL784" s="416"/>
      <c r="BM784" s="416"/>
      <c r="BN784" s="416"/>
      <c r="BO784" s="416"/>
      <c r="BP784" s="416"/>
      <c r="BQ784" s="416"/>
    </row>
    <row r="785" ht="25.15" customHeight="true" x14ac:dyDescent="0.2">
      <c r="C785" s="1151"/>
      <c r="D785" s="1151"/>
      <c r="E785" s="728"/>
      <c r="F785" s="728"/>
      <c r="G785" s="728"/>
      <c r="H785" s="1151"/>
      <c r="I785" s="1151"/>
      <c r="J785" s="728"/>
      <c r="K785" s="728"/>
      <c r="L785" s="728"/>
      <c r="M785" s="1151"/>
      <c r="N785" s="1151"/>
      <c r="O785" s="728"/>
      <c r="P785" s="728"/>
      <c r="Q785" s="728"/>
      <c r="BA785" s="416"/>
      <c r="BB785" s="496"/>
      <c r="BC785" s="416"/>
      <c r="BD785" s="416"/>
      <c r="BE785" s="416"/>
      <c r="BF785" s="416"/>
      <c r="BG785" s="416"/>
      <c r="BH785" s="416"/>
      <c r="BI785" s="416"/>
      <c r="BJ785" s="416"/>
      <c r="BK785" s="416"/>
      <c r="BL785" s="416"/>
      <c r="BM785" s="416"/>
      <c r="BN785" s="416"/>
      <c r="BO785" s="416"/>
      <c r="BP785" s="416"/>
      <c r="BQ785" s="416"/>
    </row>
    <row r="786" ht="25.15" customHeight="true" x14ac:dyDescent="0.2">
      <c r="C786" s="1151"/>
      <c r="D786" s="1151"/>
      <c r="E786" s="728"/>
      <c r="F786" s="728"/>
      <c r="G786" s="728"/>
      <c r="H786" s="1151"/>
      <c r="I786" s="1151"/>
      <c r="J786" s="728"/>
      <c r="K786" s="728"/>
      <c r="L786" s="728"/>
      <c r="M786" s="1151"/>
      <c r="N786" s="1151"/>
      <c r="O786" s="728"/>
      <c r="P786" s="728"/>
      <c r="Q786" s="728"/>
      <c r="BA786" s="416"/>
      <c r="BB786" s="496"/>
      <c r="BC786" s="416"/>
      <c r="BD786" s="416"/>
      <c r="BE786" s="416"/>
      <c r="BF786" s="416"/>
      <c r="BG786" s="416"/>
      <c r="BH786" s="416"/>
      <c r="BI786" s="416"/>
      <c r="BJ786" s="416"/>
      <c r="BK786" s="416"/>
      <c r="BL786" s="416"/>
      <c r="BM786" s="416"/>
      <c r="BN786" s="416"/>
      <c r="BO786" s="416"/>
      <c r="BP786" s="416"/>
      <c r="BQ786" s="416"/>
    </row>
    <row r="787" ht="25.15" customHeight="true" x14ac:dyDescent="0.2">
      <c r="C787" s="1151"/>
      <c r="D787" s="1151"/>
      <c r="E787" s="728"/>
      <c r="F787" s="728"/>
      <c r="G787" s="728"/>
      <c r="H787" s="1151"/>
      <c r="I787" s="1151"/>
      <c r="J787" s="728"/>
      <c r="K787" s="728"/>
      <c r="L787" s="728"/>
      <c r="M787" s="1151"/>
      <c r="N787" s="1151"/>
      <c r="O787" s="728"/>
      <c r="P787" s="728"/>
      <c r="Q787" s="728"/>
      <c r="BA787" s="416"/>
      <c r="BB787" s="496"/>
      <c r="BC787" s="416"/>
      <c r="BD787" s="416"/>
      <c r="BE787" s="416"/>
      <c r="BF787" s="416"/>
      <c r="BG787" s="416"/>
      <c r="BH787" s="416"/>
      <c r="BI787" s="416"/>
      <c r="BJ787" s="416"/>
      <c r="BK787" s="416"/>
      <c r="BL787" s="416"/>
      <c r="BM787" s="416"/>
      <c r="BN787" s="416"/>
      <c r="BO787" s="416"/>
      <c r="BP787" s="416"/>
      <c r="BQ787" s="416"/>
    </row>
    <row r="788" ht="25.15" customHeight="true" x14ac:dyDescent="0.2">
      <c r="C788" s="1151"/>
      <c r="D788" s="1151"/>
      <c r="E788" s="728"/>
      <c r="F788" s="728"/>
      <c r="G788" s="728"/>
      <c r="H788" s="1151"/>
      <c r="I788" s="1151"/>
      <c r="J788" s="728"/>
      <c r="K788" s="728"/>
      <c r="L788" s="728"/>
      <c r="M788" s="1151"/>
      <c r="N788" s="1151"/>
      <c r="O788" s="728"/>
      <c r="P788" s="728"/>
      <c r="Q788" s="728"/>
      <c r="BA788" s="416"/>
      <c r="BB788" s="496"/>
      <c r="BC788" s="416"/>
      <c r="BD788" s="416"/>
      <c r="BE788" s="416"/>
      <c r="BF788" s="416"/>
      <c r="BG788" s="416"/>
      <c r="BH788" s="416"/>
      <c r="BI788" s="416"/>
      <c r="BJ788" s="416"/>
      <c r="BK788" s="416"/>
      <c r="BL788" s="416"/>
      <c r="BM788" s="416"/>
      <c r="BN788" s="416"/>
      <c r="BO788" s="416"/>
      <c r="BP788" s="416"/>
      <c r="BQ788" s="416"/>
    </row>
    <row r="789" ht="25.15" customHeight="true" x14ac:dyDescent="0.2">
      <c r="C789" s="1151"/>
      <c r="D789" s="1151"/>
      <c r="E789" s="728"/>
      <c r="F789" s="728"/>
      <c r="G789" s="728"/>
      <c r="H789" s="1151"/>
      <c r="I789" s="1151"/>
      <c r="J789" s="728"/>
      <c r="K789" s="728"/>
      <c r="L789" s="728"/>
      <c r="M789" s="1151"/>
      <c r="N789" s="1151"/>
      <c r="O789" s="728"/>
      <c r="P789" s="728"/>
      <c r="Q789" s="728"/>
      <c r="BA789" s="416"/>
      <c r="BB789" s="496"/>
      <c r="BC789" s="416"/>
      <c r="BD789" s="416"/>
      <c r="BE789" s="416"/>
      <c r="BF789" s="416"/>
      <c r="BG789" s="416"/>
      <c r="BH789" s="416"/>
      <c r="BI789" s="416"/>
      <c r="BJ789" s="416"/>
      <c r="BK789" s="416"/>
      <c r="BL789" s="416"/>
      <c r="BM789" s="416"/>
      <c r="BN789" s="416"/>
      <c r="BO789" s="416"/>
      <c r="BP789" s="416"/>
      <c r="BQ789" s="416"/>
    </row>
    <row r="790" ht="25.15" customHeight="true" x14ac:dyDescent="0.2">
      <c r="C790" s="1151"/>
      <c r="D790" s="1151"/>
      <c r="E790" s="728"/>
      <c r="F790" s="728"/>
      <c r="G790" s="728"/>
      <c r="H790" s="1151"/>
      <c r="I790" s="1151"/>
      <c r="J790" s="728"/>
      <c r="K790" s="728"/>
      <c r="L790" s="728"/>
      <c r="M790" s="1151"/>
      <c r="N790" s="1151"/>
      <c r="O790" s="728"/>
      <c r="P790" s="728"/>
      <c r="Q790" s="728"/>
      <c r="BA790" s="416"/>
      <c r="BB790" s="496"/>
      <c r="BC790" s="416"/>
      <c r="BD790" s="416"/>
      <c r="BE790" s="416"/>
      <c r="BF790" s="416"/>
      <c r="BG790" s="416"/>
      <c r="BH790" s="416"/>
      <c r="BI790" s="416"/>
      <c r="BJ790" s="416"/>
      <c r="BK790" s="416"/>
      <c r="BL790" s="416"/>
      <c r="BM790" s="416"/>
      <c r="BN790" s="416"/>
      <c r="BO790" s="416"/>
      <c r="BP790" s="416"/>
      <c r="BQ790" s="416"/>
    </row>
    <row r="791" ht="25.15" customHeight="true" x14ac:dyDescent="0.2">
      <c r="C791" s="1151"/>
      <c r="D791" s="1151"/>
      <c r="E791" s="728"/>
      <c r="F791" s="728"/>
      <c r="G791" s="728"/>
      <c r="H791" s="1151"/>
      <c r="I791" s="1151"/>
      <c r="J791" s="728"/>
      <c r="K791" s="728"/>
      <c r="L791" s="728"/>
      <c r="M791" s="1151"/>
      <c r="N791" s="1151"/>
      <c r="O791" s="728"/>
      <c r="P791" s="728"/>
      <c r="Q791" s="728"/>
      <c r="BA791" s="416"/>
      <c r="BB791" s="496"/>
      <c r="BC791" s="416"/>
      <c r="BD791" s="416"/>
      <c r="BE791" s="416"/>
      <c r="BF791" s="416"/>
      <c r="BG791" s="416"/>
      <c r="BH791" s="416"/>
      <c r="BI791" s="416"/>
      <c r="BJ791" s="416"/>
      <c r="BK791" s="416"/>
      <c r="BL791" s="416"/>
      <c r="BM791" s="416"/>
      <c r="BN791" s="416"/>
      <c r="BO791" s="416"/>
      <c r="BP791" s="416"/>
      <c r="BQ791" s="416"/>
    </row>
    <row r="792" ht="25.15" customHeight="true" x14ac:dyDescent="0.2">
      <c r="C792" s="1151"/>
      <c r="D792" s="1151"/>
      <c r="E792" s="728"/>
      <c r="F792" s="728"/>
      <c r="G792" s="728"/>
      <c r="H792" s="1151"/>
      <c r="I792" s="1151"/>
      <c r="J792" s="728"/>
      <c r="K792" s="728"/>
      <c r="L792" s="728"/>
      <c r="M792" s="1151"/>
      <c r="N792" s="1151"/>
      <c r="O792" s="728"/>
      <c r="P792" s="728"/>
      <c r="Q792" s="728"/>
      <c r="BA792" s="416"/>
      <c r="BB792" s="496"/>
      <c r="BC792" s="416"/>
      <c r="BD792" s="416"/>
      <c r="BE792" s="416"/>
      <c r="BF792" s="416"/>
      <c r="BG792" s="416"/>
      <c r="BH792" s="416"/>
      <c r="BI792" s="416"/>
      <c r="BJ792" s="416"/>
      <c r="BK792" s="416"/>
      <c r="BL792" s="416"/>
      <c r="BM792" s="416"/>
      <c r="BN792" s="416"/>
      <c r="BO792" s="416"/>
      <c r="BP792" s="416"/>
      <c r="BQ792" s="416"/>
    </row>
    <row r="793" ht="25.15" customHeight="true" x14ac:dyDescent="0.2">
      <c r="C793" s="1151"/>
      <c r="D793" s="1151"/>
      <c r="E793" s="728"/>
      <c r="F793" s="728"/>
      <c r="G793" s="728"/>
      <c r="H793" s="1151"/>
      <c r="I793" s="1151"/>
      <c r="J793" s="728"/>
      <c r="K793" s="728"/>
      <c r="L793" s="728"/>
      <c r="M793" s="1151"/>
      <c r="N793" s="1151"/>
      <c r="O793" s="728"/>
      <c r="P793" s="728"/>
      <c r="Q793" s="728"/>
      <c r="BA793" s="416"/>
      <c r="BB793" s="496"/>
      <c r="BC793" s="416"/>
      <c r="BD793" s="416"/>
      <c r="BE793" s="416"/>
      <c r="BF793" s="416"/>
      <c r="BG793" s="416"/>
      <c r="BH793" s="416"/>
      <c r="BI793" s="416"/>
      <c r="BJ793" s="416"/>
      <c r="BK793" s="416"/>
      <c r="BL793" s="416"/>
      <c r="BM793" s="416"/>
      <c r="BN793" s="416"/>
      <c r="BO793" s="416"/>
      <c r="BP793" s="416"/>
      <c r="BQ793" s="416"/>
    </row>
    <row r="794" ht="25.15" customHeight="true" x14ac:dyDescent="0.2">
      <c r="C794" s="1151"/>
      <c r="D794" s="1151"/>
      <c r="E794" s="728"/>
      <c r="F794" s="728"/>
      <c r="G794" s="728"/>
      <c r="H794" s="1151"/>
      <c r="I794" s="1151"/>
      <c r="J794" s="728"/>
      <c r="K794" s="728"/>
      <c r="L794" s="728"/>
      <c r="M794" s="1151"/>
      <c r="N794" s="1151"/>
      <c r="O794" s="728"/>
      <c r="P794" s="728"/>
      <c r="Q794" s="728"/>
      <c r="BA794" s="416"/>
      <c r="BB794" s="496"/>
      <c r="BC794" s="416"/>
      <c r="BD794" s="416"/>
      <c r="BE794" s="416"/>
      <c r="BF794" s="416"/>
      <c r="BG794" s="416"/>
      <c r="BH794" s="416"/>
      <c r="BI794" s="416"/>
      <c r="BJ794" s="416"/>
      <c r="BK794" s="416"/>
      <c r="BL794" s="416"/>
      <c r="BM794" s="416"/>
      <c r="BN794" s="416"/>
      <c r="BO794" s="416"/>
      <c r="BP794" s="416"/>
      <c r="BQ794" s="416"/>
    </row>
    <row r="795" ht="25.15" customHeight="true" x14ac:dyDescent="0.2">
      <c r="C795" s="1151"/>
      <c r="D795" s="1151"/>
      <c r="E795" s="728"/>
      <c r="F795" s="728"/>
      <c r="G795" s="728"/>
      <c r="H795" s="1151"/>
      <c r="I795" s="1151"/>
      <c r="J795" s="728"/>
      <c r="K795" s="728"/>
      <c r="L795" s="728"/>
      <c r="M795" s="1151"/>
      <c r="N795" s="1151"/>
      <c r="O795" s="728"/>
      <c r="P795" s="728"/>
      <c r="Q795" s="728"/>
      <c r="BA795" s="416"/>
      <c r="BB795" s="496"/>
      <c r="BC795" s="416"/>
      <c r="BD795" s="416"/>
      <c r="BE795" s="416"/>
      <c r="BF795" s="416"/>
      <c r="BG795" s="416"/>
      <c r="BH795" s="416"/>
      <c r="BI795" s="416"/>
      <c r="BJ795" s="416"/>
      <c r="BK795" s="416"/>
      <c r="BL795" s="416"/>
      <c r="BM795" s="416"/>
      <c r="BN795" s="416"/>
      <c r="BO795" s="416"/>
      <c r="BP795" s="416"/>
      <c r="BQ795" s="416"/>
    </row>
    <row r="796" ht="25.15" customHeight="true" x14ac:dyDescent="0.2">
      <c r="C796" s="1151"/>
      <c r="D796" s="1151"/>
      <c r="E796" s="728"/>
      <c r="F796" s="728"/>
      <c r="G796" s="728"/>
      <c r="H796" s="1151"/>
      <c r="I796" s="1151"/>
      <c r="J796" s="728"/>
      <c r="K796" s="728"/>
      <c r="L796" s="728"/>
      <c r="M796" s="1151"/>
      <c r="N796" s="1151"/>
      <c r="O796" s="728"/>
      <c r="P796" s="728"/>
      <c r="Q796" s="728"/>
      <c r="BA796" s="416"/>
      <c r="BB796" s="496"/>
      <c r="BC796" s="416"/>
      <c r="BD796" s="416"/>
      <c r="BE796" s="416"/>
      <c r="BF796" s="416"/>
      <c r="BG796" s="416"/>
      <c r="BH796" s="416"/>
      <c r="BI796" s="416"/>
      <c r="BJ796" s="416"/>
      <c r="BK796" s="416"/>
      <c r="BL796" s="416"/>
      <c r="BM796" s="416"/>
      <c r="BN796" s="416"/>
      <c r="BO796" s="416"/>
      <c r="BP796" s="416"/>
      <c r="BQ796" s="416"/>
    </row>
    <row r="797" ht="25.15" customHeight="true" x14ac:dyDescent="0.2">
      <c r="C797" s="1151"/>
      <c r="D797" s="1151"/>
      <c r="E797" s="728"/>
      <c r="F797" s="728"/>
      <c r="G797" s="728"/>
      <c r="H797" s="1151"/>
      <c r="I797" s="1151"/>
      <c r="J797" s="728"/>
      <c r="K797" s="728"/>
      <c r="L797" s="728"/>
      <c r="M797" s="1151"/>
      <c r="N797" s="1151"/>
      <c r="O797" s="728"/>
      <c r="P797" s="728"/>
      <c r="Q797" s="728"/>
      <c r="BA797" s="416"/>
      <c r="BB797" s="496"/>
      <c r="BC797" s="416"/>
      <c r="BD797" s="416"/>
      <c r="BE797" s="416"/>
      <c r="BF797" s="416"/>
      <c r="BG797" s="416"/>
      <c r="BH797" s="416"/>
      <c r="BI797" s="416"/>
      <c r="BJ797" s="416"/>
      <c r="BK797" s="416"/>
      <c r="BL797" s="416"/>
      <c r="BM797" s="416"/>
      <c r="BN797" s="416"/>
      <c r="BO797" s="416"/>
      <c r="BP797" s="416"/>
      <c r="BQ797" s="416"/>
    </row>
    <row r="798" ht="25.15" customHeight="true" x14ac:dyDescent="0.2">
      <c r="C798" s="1151"/>
      <c r="D798" s="1151"/>
      <c r="E798" s="728"/>
      <c r="F798" s="728"/>
      <c r="G798" s="728"/>
      <c r="H798" s="1151"/>
      <c r="I798" s="1151"/>
      <c r="J798" s="728"/>
      <c r="K798" s="728"/>
      <c r="L798" s="728"/>
      <c r="M798" s="1151"/>
      <c r="N798" s="1151"/>
      <c r="O798" s="728"/>
      <c r="P798" s="728"/>
      <c r="Q798" s="728"/>
      <c r="BA798" s="416"/>
      <c r="BB798" s="496"/>
      <c r="BC798" s="416"/>
      <c r="BD798" s="416"/>
      <c r="BE798" s="416"/>
      <c r="BF798" s="416"/>
      <c r="BG798" s="416"/>
      <c r="BH798" s="416"/>
      <c r="BI798" s="416"/>
      <c r="BJ798" s="416"/>
      <c r="BK798" s="416"/>
      <c r="BL798" s="416"/>
      <c r="BM798" s="416"/>
      <c r="BN798" s="416"/>
      <c r="BO798" s="416"/>
      <c r="BP798" s="416"/>
      <c r="BQ798" s="416"/>
    </row>
    <row r="799" ht="25.15" customHeight="true" x14ac:dyDescent="0.2">
      <c r="C799" s="1151"/>
      <c r="D799" s="1151"/>
      <c r="E799" s="728"/>
      <c r="F799" s="728"/>
      <c r="G799" s="728"/>
      <c r="H799" s="1151"/>
      <c r="I799" s="1151"/>
      <c r="J799" s="728"/>
      <c r="K799" s="728"/>
      <c r="L799" s="728"/>
      <c r="M799" s="1151"/>
      <c r="N799" s="1151"/>
      <c r="O799" s="728"/>
      <c r="P799" s="728"/>
      <c r="Q799" s="728"/>
      <c r="BA799" s="416"/>
      <c r="BB799" s="496"/>
      <c r="BC799" s="416"/>
      <c r="BD799" s="416"/>
      <c r="BE799" s="416"/>
      <c r="BF799" s="416"/>
      <c r="BG799" s="416"/>
      <c r="BH799" s="416"/>
      <c r="BI799" s="416"/>
      <c r="BJ799" s="416"/>
      <c r="BK799" s="416"/>
      <c r="BL799" s="416"/>
      <c r="BM799" s="416"/>
      <c r="BN799" s="416"/>
      <c r="BO799" s="416"/>
      <c r="BP799" s="416"/>
      <c r="BQ799" s="416"/>
    </row>
    <row r="800" ht="25.15" customHeight="true" x14ac:dyDescent="0.2">
      <c r="C800" s="728"/>
      <c r="D800" s="728"/>
      <c r="E800" s="728"/>
      <c r="F800" s="728"/>
      <c r="G800" s="728"/>
      <c r="H800" s="728"/>
      <c r="I800" s="728"/>
      <c r="J800" s="728"/>
      <c r="K800" s="728"/>
      <c r="L800" s="728"/>
      <c r="M800" s="728"/>
      <c r="N800" s="728"/>
      <c r="O800" s="728"/>
      <c r="P800" s="728"/>
      <c r="Q800" s="728"/>
      <c r="BA800" s="416"/>
      <c r="BB800" s="496"/>
      <c r="BC800" s="416"/>
      <c r="BD800" s="416"/>
      <c r="BE800" s="416"/>
      <c r="BF800" s="416"/>
      <c r="BG800" s="416"/>
      <c r="BH800" s="416"/>
      <c r="BI800" s="416"/>
      <c r="BJ800" s="416"/>
      <c r="BK800" s="416"/>
      <c r="BL800" s="416"/>
      <c r="BM800" s="416"/>
      <c r="BN800" s="416"/>
      <c r="BO800" s="416"/>
      <c r="BP800" s="416"/>
      <c r="BQ800" s="416"/>
    </row>
    <row r="801" ht="25.15" customHeight="true" x14ac:dyDescent="0.2">
      <c r="C801" s="728"/>
      <c r="D801" s="728"/>
      <c r="E801" s="728"/>
      <c r="F801" s="728"/>
      <c r="G801" s="728"/>
      <c r="H801" s="728"/>
      <c r="I801" s="728"/>
      <c r="J801" s="728"/>
      <c r="K801" s="728"/>
      <c r="L801" s="728"/>
      <c r="M801" s="728"/>
      <c r="N801" s="728"/>
      <c r="O801" s="728"/>
      <c r="P801" s="728"/>
      <c r="Q801" s="728"/>
    </row>
    <row r="802" ht="25.15" customHeight="true" x14ac:dyDescent="0.2">
      <c r="C802" s="728"/>
      <c r="D802" s="728"/>
      <c r="E802" s="728"/>
      <c r="F802" s="728"/>
      <c r="G802" s="728"/>
      <c r="H802" s="728"/>
      <c r="I802" s="728"/>
      <c r="J802" s="728"/>
      <c r="K802" s="728"/>
      <c r="L802" s="728"/>
      <c r="M802" s="728"/>
      <c r="N802" s="728"/>
      <c r="O802" s="728"/>
      <c r="P802" s="728"/>
      <c r="Q802" s="728"/>
    </row>
    <row r="803" ht="25.15" customHeight="true" x14ac:dyDescent="0.2">
      <c r="C803" s="728"/>
      <c r="D803" s="728"/>
      <c r="E803" s="728"/>
      <c r="F803" s="728"/>
      <c r="G803" s="728"/>
      <c r="H803" s="728"/>
      <c r="I803" s="728"/>
      <c r="J803" s="728"/>
      <c r="K803" s="728"/>
      <c r="L803" s="728"/>
      <c r="M803" s="728"/>
      <c r="N803" s="728"/>
      <c r="O803" s="728"/>
      <c r="P803" s="728"/>
      <c r="Q803" s="728"/>
    </row>
    <row r="804" ht="25.15" customHeight="true" x14ac:dyDescent="0.2">
      <c r="C804" s="728"/>
      <c r="D804" s="728"/>
      <c r="E804" s="728"/>
      <c r="F804" s="728"/>
      <c r="G804" s="728"/>
      <c r="H804" s="728"/>
      <c r="I804" s="728"/>
      <c r="J804" s="728"/>
      <c r="K804" s="728"/>
      <c r="L804" s="728"/>
      <c r="M804" s="728"/>
      <c r="N804" s="728"/>
      <c r="O804" s="728"/>
      <c r="P804" s="728"/>
      <c r="Q804" s="728"/>
    </row>
    <row r="805" ht="25.15" customHeight="true" x14ac:dyDescent="0.2">
      <c r="C805" s="728"/>
      <c r="D805" s="728"/>
      <c r="E805" s="728"/>
      <c r="F805" s="728"/>
      <c r="G805" s="728"/>
      <c r="H805" s="728"/>
      <c r="I805" s="728"/>
      <c r="J805" s="728"/>
      <c r="K805" s="728"/>
      <c r="L805" s="728"/>
      <c r="M805" s="728"/>
      <c r="N805" s="728"/>
      <c r="O805" s="728"/>
      <c r="P805" s="728"/>
      <c r="Q805" s="728"/>
    </row>
    <row r="806" ht="25.15" customHeight="true" x14ac:dyDescent="0.2">
      <c r="C806" s="728"/>
      <c r="D806" s="728"/>
      <c r="E806" s="728"/>
      <c r="F806" s="728"/>
      <c r="G806" s="728"/>
      <c r="H806" s="728"/>
      <c r="I806" s="728"/>
      <c r="J806" s="728"/>
      <c r="K806" s="728"/>
      <c r="L806" s="728"/>
      <c r="M806" s="728"/>
      <c r="N806" s="728"/>
      <c r="O806" s="728"/>
      <c r="P806" s="728"/>
      <c r="Q806" s="728"/>
    </row>
    <row r="807" ht="25.15" customHeight="true" x14ac:dyDescent="0.2">
      <c r="C807" s="728"/>
      <c r="D807" s="728"/>
      <c r="E807" s="728"/>
      <c r="F807" s="728"/>
      <c r="G807" s="728"/>
      <c r="H807" s="728"/>
      <c r="I807" s="728"/>
      <c r="J807" s="728"/>
      <c r="K807" s="728"/>
      <c r="L807" s="728"/>
      <c r="M807" s="728"/>
      <c r="N807" s="728"/>
      <c r="O807" s="728"/>
      <c r="P807" s="728"/>
      <c r="Q807" s="728"/>
    </row>
    <row r="808" ht="25.15" customHeight="true" x14ac:dyDescent="0.2">
      <c r="C808" s="728"/>
      <c r="D808" s="728"/>
      <c r="E808" s="728"/>
      <c r="F808" s="728"/>
      <c r="G808" s="728"/>
      <c r="H808" s="728"/>
      <c r="I808" s="728"/>
      <c r="J808" s="728"/>
      <c r="K808" s="728"/>
      <c r="L808" s="728"/>
      <c r="M808" s="728"/>
      <c r="N808" s="728"/>
      <c r="O808" s="728"/>
      <c r="P808" s="728"/>
      <c r="Q808" s="728"/>
    </row>
    <row r="809" ht="25.15" customHeight="true" x14ac:dyDescent="0.2">
      <c r="C809" s="728"/>
      <c r="D809" s="728"/>
      <c r="E809" s="728"/>
      <c r="F809" s="728"/>
      <c r="G809" s="728"/>
      <c r="H809" s="728"/>
      <c r="I809" s="728"/>
      <c r="J809" s="728"/>
      <c r="K809" s="728"/>
      <c r="L809" s="728"/>
      <c r="M809" s="728"/>
      <c r="N809" s="728"/>
      <c r="O809" s="728"/>
      <c r="P809" s="728"/>
      <c r="Q809" s="728"/>
    </row>
    <row r="810" ht="25.15" customHeight="true" x14ac:dyDescent="0.2">
      <c r="C810" s="728"/>
      <c r="D810" s="728"/>
      <c r="E810" s="728"/>
      <c r="F810" s="728"/>
      <c r="G810" s="728"/>
      <c r="H810" s="728"/>
      <c r="I810" s="728"/>
      <c r="J810" s="728"/>
      <c r="K810" s="728"/>
      <c r="L810" s="728"/>
      <c r="M810" s="728"/>
      <c r="N810" s="728"/>
      <c r="O810" s="728"/>
      <c r="P810" s="728"/>
      <c r="Q810" s="728"/>
    </row>
    <row r="811" ht="25.15" customHeight="true" x14ac:dyDescent="0.2">
      <c r="C811" s="728"/>
      <c r="D811" s="728"/>
      <c r="E811" s="728"/>
      <c r="F811" s="728"/>
      <c r="G811" s="728"/>
      <c r="H811" s="728"/>
      <c r="I811" s="728"/>
      <c r="J811" s="728"/>
      <c r="K811" s="728"/>
      <c r="L811" s="728"/>
      <c r="M811" s="728"/>
      <c r="N811" s="728"/>
      <c r="O811" s="728"/>
      <c r="P811" s="728"/>
      <c r="Q811" s="728"/>
    </row>
    <row r="812" ht="25.15" customHeight="true" x14ac:dyDescent="0.2">
      <c r="C812" s="728"/>
      <c r="D812" s="728"/>
      <c r="E812" s="728"/>
      <c r="F812" s="728"/>
      <c r="G812" s="728"/>
      <c r="H812" s="728"/>
      <c r="I812" s="728"/>
      <c r="J812" s="728"/>
      <c r="K812" s="728"/>
      <c r="L812" s="728"/>
      <c r="M812" s="728"/>
      <c r="N812" s="728"/>
      <c r="O812" s="728"/>
      <c r="P812" s="728"/>
      <c r="Q812" s="728"/>
    </row>
    <row r="813" ht="25.15" customHeight="true" x14ac:dyDescent="0.2">
      <c r="C813" s="728"/>
      <c r="D813" s="728"/>
      <c r="E813" s="728"/>
      <c r="F813" s="728"/>
      <c r="G813" s="728"/>
      <c r="H813" s="728"/>
      <c r="I813" s="728"/>
      <c r="J813" s="728"/>
      <c r="K813" s="728"/>
      <c r="L813" s="728"/>
      <c r="M813" s="728"/>
      <c r="N813" s="728"/>
      <c r="O813" s="728"/>
      <c r="P813" s="728"/>
      <c r="Q813" s="728"/>
    </row>
    <row r="814" ht="25.15" customHeight="true" x14ac:dyDescent="0.2">
      <c r="C814" s="728"/>
      <c r="D814" s="728"/>
      <c r="E814" s="728"/>
      <c r="F814" s="728"/>
      <c r="G814" s="728"/>
      <c r="H814" s="728"/>
      <c r="I814" s="728"/>
      <c r="J814" s="728"/>
      <c r="K814" s="728"/>
      <c r="L814" s="728"/>
      <c r="M814" s="728"/>
      <c r="N814" s="728"/>
      <c r="O814" s="728"/>
      <c r="P814" s="728"/>
      <c r="Q814" s="728"/>
    </row>
    <row r="815" ht="25.15" customHeight="true" x14ac:dyDescent="0.2">
      <c r="C815" s="728"/>
      <c r="D815" s="728"/>
      <c r="E815" s="728"/>
      <c r="F815" s="728"/>
      <c r="G815" s="728"/>
      <c r="H815" s="728"/>
      <c r="I815" s="728"/>
      <c r="J815" s="728"/>
      <c r="K815" s="728"/>
      <c r="L815" s="728"/>
      <c r="M815" s="728"/>
      <c r="N815" s="728"/>
      <c r="O815" s="728"/>
      <c r="P815" s="728"/>
      <c r="Q815" s="728"/>
    </row>
    <row r="816" ht="25.15" customHeight="true" x14ac:dyDescent="0.2">
      <c r="C816" s="728"/>
      <c r="D816" s="728"/>
      <c r="E816" s="728"/>
      <c r="F816" s="728"/>
      <c r="G816" s="728"/>
      <c r="H816" s="728"/>
      <c r="I816" s="728"/>
      <c r="J816" s="728"/>
      <c r="K816" s="728"/>
      <c r="L816" s="728"/>
      <c r="M816" s="728"/>
      <c r="N816" s="728"/>
      <c r="O816" s="728"/>
      <c r="P816" s="728"/>
      <c r="Q816" s="728"/>
    </row>
    <row r="817" ht="25.15" customHeight="true" x14ac:dyDescent="0.2">
      <c r="C817" s="728"/>
      <c r="D817" s="728"/>
      <c r="E817" s="728"/>
      <c r="F817" s="728"/>
      <c r="G817" s="728"/>
      <c r="H817" s="728"/>
      <c r="I817" s="728"/>
      <c r="J817" s="728"/>
      <c r="K817" s="728"/>
      <c r="L817" s="728"/>
      <c r="M817" s="728"/>
      <c r="N817" s="728"/>
      <c r="O817" s="728"/>
      <c r="P817" s="728"/>
      <c r="Q817" s="728"/>
    </row>
    <row r="818" ht="25.15" customHeight="true" x14ac:dyDescent="0.2">
      <c r="C818" s="728"/>
      <c r="D818" s="728"/>
      <c r="E818" s="728"/>
      <c r="F818" s="728"/>
      <c r="G818" s="728"/>
      <c r="H818" s="728"/>
      <c r="I818" s="728"/>
      <c r="J818" s="728"/>
      <c r="K818" s="728"/>
      <c r="L818" s="728"/>
      <c r="M818" s="728"/>
      <c r="N818" s="728"/>
      <c r="O818" s="728"/>
      <c r="P818" s="728"/>
      <c r="Q818" s="728"/>
    </row>
    <row r="819" ht="25.15" customHeight="true" x14ac:dyDescent="0.2">
      <c r="C819" s="728"/>
      <c r="D819" s="728"/>
      <c r="E819" s="728"/>
      <c r="F819" s="728"/>
      <c r="G819" s="728"/>
      <c r="H819" s="728"/>
      <c r="I819" s="728"/>
      <c r="J819" s="728"/>
      <c r="K819" s="728"/>
      <c r="L819" s="728"/>
      <c r="M819" s="728"/>
      <c r="N819" s="728"/>
      <c r="O819" s="728"/>
      <c r="P819" s="728"/>
      <c r="Q819" s="728"/>
    </row>
    <row r="820" ht="25.15" customHeight="true" x14ac:dyDescent="0.2">
      <c r="C820" s="728"/>
      <c r="D820" s="728"/>
      <c r="E820" s="728"/>
      <c r="F820" s="728"/>
      <c r="G820" s="728"/>
      <c r="H820" s="728"/>
      <c r="I820" s="728"/>
      <c r="J820" s="728"/>
      <c r="K820" s="728"/>
      <c r="L820" s="728"/>
      <c r="M820" s="728"/>
      <c r="N820" s="728"/>
      <c r="O820" s="728"/>
      <c r="P820" s="728"/>
      <c r="Q820" s="728"/>
    </row>
    <row r="821" ht="25.15" customHeight="true" x14ac:dyDescent="0.2">
      <c r="C821" s="728"/>
      <c r="D821" s="728"/>
      <c r="E821" s="728"/>
      <c r="F821" s="728"/>
      <c r="G821" s="728"/>
      <c r="H821" s="728"/>
      <c r="I821" s="728"/>
      <c r="J821" s="728"/>
      <c r="K821" s="728"/>
      <c r="L821" s="728"/>
      <c r="M821" s="728"/>
      <c r="N821" s="728"/>
      <c r="O821" s="728"/>
      <c r="P821" s="728"/>
      <c r="Q821" s="728"/>
    </row>
    <row r="822" ht="25.15" customHeight="true" x14ac:dyDescent="0.2">
      <c r="C822" s="728"/>
      <c r="D822" s="728"/>
      <c r="E822" s="728"/>
      <c r="F822" s="728"/>
      <c r="G822" s="728"/>
      <c r="H822" s="728"/>
      <c r="I822" s="728"/>
      <c r="J822" s="728"/>
      <c r="K822" s="728"/>
      <c r="L822" s="728"/>
      <c r="M822" s="728"/>
      <c r="N822" s="728"/>
      <c r="O822" s="728"/>
      <c r="P822" s="728"/>
      <c r="Q822" s="728"/>
    </row>
    <row r="823" ht="25.15" customHeight="true" x14ac:dyDescent="0.2">
      <c r="C823" s="728"/>
      <c r="D823" s="728"/>
      <c r="E823" s="728"/>
      <c r="F823" s="728"/>
      <c r="G823" s="728"/>
      <c r="H823" s="728"/>
      <c r="I823" s="728"/>
      <c r="J823" s="728"/>
      <c r="K823" s="728"/>
      <c r="L823" s="728"/>
      <c r="M823" s="728"/>
      <c r="N823" s="728"/>
      <c r="O823" s="728"/>
      <c r="P823" s="728"/>
      <c r="Q823" s="728"/>
    </row>
    <row r="824" ht="25.15" customHeight="true" x14ac:dyDescent="0.2">
      <c r="C824" s="728"/>
      <c r="D824" s="728"/>
      <c r="E824" s="728"/>
      <c r="F824" s="728"/>
      <c r="G824" s="728"/>
      <c r="H824" s="728"/>
      <c r="I824" s="728"/>
      <c r="J824" s="728"/>
      <c r="K824" s="728"/>
      <c r="L824" s="728"/>
      <c r="M824" s="728"/>
      <c r="N824" s="728"/>
      <c r="O824" s="728"/>
      <c r="P824" s="728"/>
      <c r="Q824" s="728"/>
    </row>
    <row r="825" ht="25.15" customHeight="true" x14ac:dyDescent="0.2">
      <c r="C825" s="728"/>
      <c r="D825" s="728"/>
      <c r="E825" s="728"/>
      <c r="F825" s="728"/>
      <c r="G825" s="728"/>
      <c r="H825" s="728"/>
      <c r="I825" s="728"/>
      <c r="J825" s="728"/>
      <c r="K825" s="728"/>
      <c r="L825" s="728"/>
      <c r="M825" s="728"/>
      <c r="N825" s="728"/>
      <c r="O825" s="728"/>
      <c r="P825" s="728"/>
      <c r="Q825" s="728"/>
    </row>
    <row r="826" ht="25.15" customHeight="true" x14ac:dyDescent="0.2">
      <c r="C826" s="728"/>
      <c r="D826" s="728"/>
      <c r="E826" s="728"/>
      <c r="F826" s="728"/>
      <c r="G826" s="728"/>
      <c r="H826" s="728"/>
      <c r="I826" s="728"/>
      <c r="J826" s="728"/>
      <c r="K826" s="728"/>
      <c r="L826" s="728"/>
      <c r="M826" s="728"/>
      <c r="N826" s="728"/>
      <c r="O826" s="728"/>
      <c r="P826" s="728"/>
      <c r="Q826" s="728"/>
    </row>
    <row r="827" ht="25.15" customHeight="true" x14ac:dyDescent="0.2">
      <c r="C827" s="728"/>
      <c r="D827" s="728"/>
      <c r="E827" s="728"/>
      <c r="F827" s="728"/>
      <c r="G827" s="728"/>
      <c r="H827" s="728"/>
      <c r="I827" s="728"/>
      <c r="J827" s="728"/>
      <c r="K827" s="728"/>
      <c r="L827" s="728"/>
      <c r="M827" s="728"/>
      <c r="N827" s="728"/>
      <c r="O827" s="728"/>
      <c r="P827" s="728"/>
      <c r="Q827" s="728"/>
    </row>
    <row r="828" ht="25.15" customHeight="true" x14ac:dyDescent="0.2">
      <c r="C828" s="728"/>
      <c r="D828" s="728"/>
      <c r="E828" s="728"/>
      <c r="F828" s="728"/>
      <c r="G828" s="728"/>
      <c r="H828" s="728"/>
      <c r="I828" s="728"/>
      <c r="J828" s="728"/>
      <c r="K828" s="728"/>
      <c r="L828" s="728"/>
      <c r="M828" s="728"/>
      <c r="N828" s="728"/>
      <c r="O828" s="728"/>
      <c r="P828" s="728"/>
      <c r="Q828" s="728"/>
    </row>
    <row r="829" ht="25.15" customHeight="true" x14ac:dyDescent="0.2">
      <c r="C829" s="728"/>
      <c r="D829" s="728"/>
      <c r="E829" s="728"/>
      <c r="F829" s="728"/>
      <c r="G829" s="728"/>
      <c r="H829" s="728"/>
      <c r="I829" s="728"/>
      <c r="J829" s="728"/>
      <c r="K829" s="728"/>
      <c r="L829" s="728"/>
      <c r="M829" s="728"/>
      <c r="N829" s="728"/>
      <c r="O829" s="728"/>
      <c r="P829" s="728"/>
      <c r="Q829" s="728"/>
    </row>
    <row r="830" ht="25.15" customHeight="true" x14ac:dyDescent="0.2">
      <c r="C830" s="728"/>
      <c r="D830" s="728"/>
      <c r="E830" s="728"/>
      <c r="F830" s="728"/>
      <c r="G830" s="728"/>
      <c r="H830" s="728"/>
      <c r="I830" s="728"/>
      <c r="J830" s="728"/>
      <c r="K830" s="728"/>
      <c r="L830" s="728"/>
      <c r="M830" s="728"/>
      <c r="N830" s="728"/>
      <c r="O830" s="728"/>
      <c r="P830" s="728"/>
      <c r="Q830" s="728"/>
    </row>
    <row r="831" ht="25.15" customHeight="true" x14ac:dyDescent="0.2">
      <c r="C831" s="728"/>
      <c r="D831" s="728"/>
      <c r="E831" s="728"/>
      <c r="F831" s="728"/>
      <c r="G831" s="728"/>
      <c r="H831" s="728"/>
      <c r="I831" s="728"/>
      <c r="J831" s="728"/>
      <c r="K831" s="728"/>
      <c r="L831" s="728"/>
      <c r="M831" s="728"/>
      <c r="N831" s="728"/>
      <c r="O831" s="728"/>
      <c r="P831" s="728"/>
      <c r="Q831" s="728"/>
    </row>
    <row r="832" ht="25.15" customHeight="true" x14ac:dyDescent="0.2">
      <c r="C832" s="728"/>
      <c r="D832" s="728"/>
      <c r="E832" s="728"/>
      <c r="F832" s="728"/>
      <c r="G832" s="728"/>
      <c r="H832" s="728"/>
      <c r="I832" s="728"/>
      <c r="J832" s="728"/>
      <c r="K832" s="728"/>
      <c r="L832" s="728"/>
      <c r="M832" s="728"/>
      <c r="N832" s="728"/>
      <c r="O832" s="728"/>
      <c r="P832" s="728"/>
      <c r="Q832" s="728"/>
    </row>
    <row r="833" ht="25.15" customHeight="true" x14ac:dyDescent="0.2">
      <c r="C833" s="728"/>
      <c r="D833" s="728"/>
      <c r="E833" s="728"/>
      <c r="F833" s="728"/>
      <c r="G833" s="728"/>
      <c r="H833" s="728"/>
      <c r="I833" s="728"/>
      <c r="J833" s="728"/>
      <c r="K833" s="728"/>
      <c r="L833" s="728"/>
      <c r="M833" s="728"/>
      <c r="N833" s="728"/>
      <c r="O833" s="728"/>
      <c r="P833" s="728"/>
      <c r="Q833" s="728"/>
    </row>
    <row r="834" ht="25.15" customHeight="true" x14ac:dyDescent="0.2">
      <c r="C834" s="728"/>
      <c r="D834" s="728"/>
      <c r="E834" s="728"/>
      <c r="F834" s="728"/>
      <c r="G834" s="728"/>
      <c r="H834" s="728"/>
      <c r="I834" s="728"/>
      <c r="J834" s="728"/>
      <c r="K834" s="728"/>
      <c r="L834" s="728"/>
      <c r="M834" s="728"/>
      <c r="N834" s="728"/>
      <c r="O834" s="728"/>
      <c r="P834" s="728"/>
      <c r="Q834" s="728"/>
    </row>
    <row r="835" ht="25.15" customHeight="true" x14ac:dyDescent="0.2">
      <c r="C835" s="728"/>
      <c r="D835" s="728"/>
      <c r="E835" s="728"/>
      <c r="F835" s="728"/>
      <c r="G835" s="728"/>
      <c r="H835" s="728"/>
      <c r="I835" s="728"/>
      <c r="J835" s="728"/>
      <c r="K835" s="728"/>
      <c r="L835" s="728"/>
      <c r="M835" s="728"/>
      <c r="N835" s="728"/>
      <c r="O835" s="728"/>
      <c r="P835" s="728"/>
      <c r="Q835" s="728"/>
    </row>
    <row r="836" ht="25.15" customHeight="true" x14ac:dyDescent="0.2">
      <c r="C836" s="728"/>
      <c r="D836" s="728"/>
      <c r="E836" s="728"/>
      <c r="F836" s="728"/>
      <c r="G836" s="728"/>
      <c r="H836" s="728"/>
      <c r="I836" s="728"/>
      <c r="J836" s="728"/>
      <c r="K836" s="728"/>
      <c r="L836" s="728"/>
      <c r="M836" s="728"/>
      <c r="N836" s="728"/>
      <c r="O836" s="728"/>
      <c r="P836" s="728"/>
      <c r="Q836" s="728"/>
    </row>
    <row r="837" ht="25.15" customHeight="true" x14ac:dyDescent="0.2">
      <c r="C837" s="728"/>
      <c r="D837" s="728"/>
      <c r="E837" s="728"/>
      <c r="F837" s="728"/>
      <c r="G837" s="728"/>
      <c r="H837" s="728"/>
      <c r="I837" s="728"/>
      <c r="J837" s="728"/>
      <c r="K837" s="728"/>
      <c r="L837" s="728"/>
      <c r="M837" s="728"/>
      <c r="N837" s="728"/>
      <c r="O837" s="728"/>
      <c r="P837" s="728"/>
      <c r="Q837" s="728"/>
    </row>
    <row r="838" ht="25.15" customHeight="true" x14ac:dyDescent="0.2">
      <c r="C838" s="728"/>
      <c r="D838" s="728"/>
      <c r="E838" s="728"/>
      <c r="F838" s="728"/>
      <c r="G838" s="728"/>
      <c r="H838" s="728"/>
      <c r="I838" s="728"/>
      <c r="J838" s="728"/>
      <c r="K838" s="728"/>
      <c r="L838" s="728"/>
      <c r="M838" s="728"/>
      <c r="N838" s="728"/>
      <c r="O838" s="728"/>
      <c r="P838" s="728"/>
      <c r="Q838" s="728"/>
    </row>
    <row r="839" ht="25.15" customHeight="true" x14ac:dyDescent="0.2">
      <c r="C839" s="728"/>
      <c r="D839" s="728"/>
      <c r="E839" s="728"/>
      <c r="F839" s="728"/>
      <c r="G839" s="728"/>
      <c r="H839" s="728"/>
      <c r="I839" s="728"/>
      <c r="J839" s="728"/>
      <c r="K839" s="728"/>
      <c r="L839" s="728"/>
      <c r="M839" s="728"/>
      <c r="N839" s="728"/>
      <c r="O839" s="728"/>
      <c r="P839" s="728"/>
      <c r="Q839" s="728"/>
    </row>
    <row r="840" ht="25.15" customHeight="true" x14ac:dyDescent="0.2">
      <c r="C840" s="728"/>
      <c r="D840" s="728"/>
      <c r="E840" s="728"/>
      <c r="F840" s="728"/>
      <c r="G840" s="728"/>
      <c r="H840" s="728"/>
      <c r="I840" s="728"/>
      <c r="J840" s="728"/>
      <c r="K840" s="728"/>
      <c r="L840" s="728"/>
      <c r="M840" s="728"/>
      <c r="N840" s="728"/>
      <c r="O840" s="728"/>
      <c r="P840" s="728"/>
      <c r="Q840" s="728"/>
    </row>
    <row r="841" ht="25.15" customHeight="true" x14ac:dyDescent="0.2">
      <c r="C841" s="728"/>
      <c r="D841" s="728"/>
      <c r="E841" s="728"/>
      <c r="F841" s="728"/>
      <c r="G841" s="728"/>
      <c r="H841" s="728"/>
      <c r="I841" s="728"/>
      <c r="J841" s="728"/>
      <c r="K841" s="728"/>
      <c r="L841" s="728"/>
      <c r="M841" s="728"/>
      <c r="N841" s="728"/>
      <c r="O841" s="728"/>
      <c r="P841" s="728"/>
      <c r="Q841" s="728"/>
    </row>
    <row r="842" ht="25.15" customHeight="true" x14ac:dyDescent="0.2">
      <c r="C842" s="728"/>
      <c r="D842" s="728"/>
      <c r="E842" s="728"/>
      <c r="F842" s="728"/>
      <c r="G842" s="728"/>
      <c r="H842" s="728"/>
      <c r="I842" s="728"/>
      <c r="J842" s="728"/>
      <c r="K842" s="728"/>
      <c r="L842" s="728"/>
      <c r="M842" s="728"/>
      <c r="N842" s="728"/>
      <c r="O842" s="728"/>
      <c r="P842" s="728"/>
      <c r="Q842" s="728"/>
    </row>
    <row r="843" ht="25.15" customHeight="true" x14ac:dyDescent="0.2">
      <c r="C843" s="728"/>
      <c r="D843" s="728"/>
      <c r="E843" s="728"/>
      <c r="F843" s="728"/>
      <c r="G843" s="728"/>
      <c r="H843" s="728"/>
      <c r="I843" s="728"/>
      <c r="J843" s="728"/>
      <c r="K843" s="728"/>
      <c r="L843" s="728"/>
      <c r="M843" s="728"/>
      <c r="N843" s="728"/>
      <c r="O843" s="728"/>
      <c r="P843" s="728"/>
      <c r="Q843" s="728"/>
    </row>
    <row r="844" ht="25.15" customHeight="true" x14ac:dyDescent="0.2">
      <c r="C844" s="728"/>
      <c r="D844" s="728"/>
      <c r="E844" s="728"/>
      <c r="F844" s="728"/>
      <c r="G844" s="728"/>
      <c r="H844" s="728"/>
      <c r="I844" s="728"/>
      <c r="J844" s="728"/>
      <c r="K844" s="728"/>
      <c r="L844" s="728"/>
      <c r="M844" s="728"/>
      <c r="N844" s="728"/>
      <c r="O844" s="728"/>
      <c r="P844" s="728"/>
      <c r="Q844" s="728"/>
    </row>
    <row r="845" ht="25.15" customHeight="true" x14ac:dyDescent="0.2">
      <c r="C845" s="728"/>
      <c r="D845" s="728"/>
      <c r="E845" s="728"/>
      <c r="F845" s="728"/>
      <c r="G845" s="728"/>
      <c r="H845" s="728"/>
      <c r="I845" s="728"/>
      <c r="J845" s="728"/>
      <c r="K845" s="728"/>
      <c r="L845" s="728"/>
      <c r="M845" s="728"/>
      <c r="N845" s="728"/>
      <c r="O845" s="728"/>
      <c r="P845" s="728"/>
      <c r="Q845" s="728"/>
    </row>
    <row r="846" ht="25.15" customHeight="true" x14ac:dyDescent="0.2">
      <c r="C846" s="728"/>
      <c r="D846" s="728"/>
      <c r="E846" s="728"/>
      <c r="F846" s="728"/>
      <c r="G846" s="728"/>
      <c r="H846" s="728"/>
      <c r="I846" s="728"/>
      <c r="J846" s="728"/>
      <c r="K846" s="728"/>
      <c r="L846" s="728"/>
      <c r="M846" s="728"/>
      <c r="N846" s="728"/>
      <c r="O846" s="728"/>
      <c r="P846" s="728"/>
      <c r="Q846" s="728"/>
    </row>
    <row r="847" ht="25.15" customHeight="true" x14ac:dyDescent="0.2">
      <c r="C847" s="728"/>
      <c r="D847" s="728"/>
      <c r="E847" s="728"/>
      <c r="F847" s="728"/>
      <c r="G847" s="728"/>
      <c r="H847" s="728"/>
      <c r="I847" s="728"/>
      <c r="J847" s="728"/>
      <c r="K847" s="728"/>
      <c r="L847" s="728"/>
      <c r="M847" s="728"/>
      <c r="N847" s="728"/>
      <c r="O847" s="728"/>
      <c r="P847" s="728"/>
      <c r="Q847" s="728"/>
    </row>
    <row r="848" ht="25.15" customHeight="true" x14ac:dyDescent="0.2">
      <c r="C848" s="728"/>
      <c r="D848" s="728"/>
      <c r="E848" s="728"/>
      <c r="F848" s="728"/>
      <c r="G848" s="728"/>
      <c r="H848" s="728"/>
      <c r="I848" s="728"/>
      <c r="J848" s="728"/>
      <c r="K848" s="728"/>
      <c r="L848" s="728"/>
      <c r="M848" s="728"/>
      <c r="N848" s="728"/>
      <c r="O848" s="728"/>
      <c r="P848" s="728"/>
      <c r="Q848" s="728"/>
    </row>
    <row r="849" ht="25.15" customHeight="true" x14ac:dyDescent="0.2">
      <c r="C849" s="728"/>
      <c r="D849" s="728"/>
      <c r="E849" s="728"/>
      <c r="F849" s="728"/>
      <c r="G849" s="728"/>
      <c r="H849" s="728"/>
      <c r="I849" s="728"/>
      <c r="J849" s="728"/>
      <c r="K849" s="728"/>
      <c r="L849" s="728"/>
      <c r="M849" s="728"/>
      <c r="N849" s="728"/>
      <c r="O849" s="728"/>
      <c r="P849" s="728"/>
      <c r="Q849" s="728"/>
    </row>
    <row r="850" ht="25.15" customHeight="true" x14ac:dyDescent="0.2">
      <c r="C850" s="728"/>
      <c r="D850" s="728"/>
      <c r="E850" s="728"/>
      <c r="F850" s="728"/>
      <c r="G850" s="728"/>
      <c r="H850" s="728"/>
      <c r="I850" s="728"/>
      <c r="J850" s="728"/>
      <c r="K850" s="728"/>
      <c r="L850" s="728"/>
      <c r="M850" s="728"/>
      <c r="N850" s="728"/>
      <c r="O850" s="728"/>
      <c r="P850" s="728"/>
      <c r="Q850" s="728"/>
    </row>
    <row r="851" ht="25.15" customHeight="true" x14ac:dyDescent="0.2">
      <c r="C851" s="728"/>
      <c r="D851" s="728"/>
      <c r="E851" s="728"/>
      <c r="F851" s="728"/>
      <c r="G851" s="728"/>
      <c r="H851" s="728"/>
      <c r="I851" s="728"/>
      <c r="J851" s="728"/>
      <c r="K851" s="728"/>
      <c r="L851" s="728"/>
      <c r="M851" s="728"/>
      <c r="N851" s="728"/>
      <c r="O851" s="728"/>
      <c r="P851" s="728"/>
      <c r="Q851" s="728"/>
    </row>
    <row r="852" ht="25.15" customHeight="true" x14ac:dyDescent="0.2">
      <c r="C852" s="728"/>
      <c r="D852" s="728"/>
      <c r="E852" s="728"/>
      <c r="F852" s="728"/>
      <c r="G852" s="728"/>
      <c r="H852" s="728"/>
      <c r="I852" s="728"/>
      <c r="J852" s="728"/>
      <c r="K852" s="728"/>
      <c r="L852" s="728"/>
      <c r="M852" s="728"/>
      <c r="N852" s="728"/>
      <c r="O852" s="728"/>
      <c r="P852" s="728"/>
      <c r="Q852" s="728"/>
    </row>
    <row r="853" ht="25.15" customHeight="true" x14ac:dyDescent="0.2">
      <c r="C853" s="728"/>
      <c r="D853" s="728"/>
      <c r="E853" s="728"/>
      <c r="F853" s="728"/>
      <c r="G853" s="728"/>
      <c r="H853" s="728"/>
      <c r="I853" s="728"/>
      <c r="J853" s="728"/>
      <c r="K853" s="728"/>
      <c r="L853" s="728"/>
      <c r="M853" s="728"/>
      <c r="N853" s="728"/>
      <c r="O853" s="728"/>
      <c r="P853" s="728"/>
      <c r="Q853" s="728"/>
    </row>
    <row r="854" ht="25.15" customHeight="true" x14ac:dyDescent="0.2">
      <c r="C854" s="728"/>
      <c r="D854" s="728"/>
      <c r="E854" s="728"/>
      <c r="F854" s="728"/>
      <c r="G854" s="728"/>
      <c r="H854" s="728"/>
      <c r="I854" s="728"/>
      <c r="J854" s="728"/>
      <c r="K854" s="728"/>
      <c r="L854" s="728"/>
      <c r="M854" s="728"/>
      <c r="N854" s="728"/>
      <c r="O854" s="728"/>
      <c r="P854" s="728"/>
      <c r="Q854" s="728"/>
    </row>
    <row r="855" ht="25.15" customHeight="true" x14ac:dyDescent="0.2">
      <c r="C855" s="728"/>
      <c r="D855" s="728"/>
      <c r="E855" s="728"/>
      <c r="F855" s="728"/>
      <c r="G855" s="728"/>
      <c r="H855" s="728"/>
      <c r="I855" s="728"/>
      <c r="J855" s="728"/>
      <c r="K855" s="728"/>
      <c r="L855" s="728"/>
      <c r="M855" s="728"/>
      <c r="N855" s="728"/>
      <c r="O855" s="728"/>
      <c r="P855" s="728"/>
      <c r="Q855" s="728"/>
    </row>
    <row r="856" ht="25.15" customHeight="true" x14ac:dyDescent="0.2">
      <c r="C856" s="728"/>
      <c r="D856" s="728"/>
      <c r="E856" s="728"/>
      <c r="F856" s="728"/>
      <c r="G856" s="728"/>
      <c r="H856" s="728"/>
      <c r="I856" s="728"/>
      <c r="J856" s="728"/>
      <c r="K856" s="728"/>
      <c r="L856" s="728"/>
      <c r="M856" s="728"/>
      <c r="N856" s="728"/>
      <c r="O856" s="728"/>
      <c r="P856" s="728"/>
      <c r="Q856" s="728"/>
    </row>
    <row r="857" ht="25.15" customHeight="true" x14ac:dyDescent="0.2">
      <c r="C857" s="728"/>
      <c r="D857" s="728"/>
      <c r="E857" s="728"/>
      <c r="F857" s="728"/>
      <c r="G857" s="728"/>
      <c r="H857" s="728"/>
      <c r="I857" s="728"/>
      <c r="J857" s="728"/>
      <c r="K857" s="728"/>
      <c r="L857" s="728"/>
      <c r="M857" s="728"/>
      <c r="N857" s="728"/>
      <c r="O857" s="728"/>
      <c r="P857" s="728"/>
      <c r="Q857" s="728"/>
    </row>
    <row r="858" ht="25.15" customHeight="true" x14ac:dyDescent="0.2">
      <c r="C858" s="728"/>
      <c r="D858" s="728"/>
      <c r="E858" s="728"/>
      <c r="F858" s="728"/>
      <c r="G858" s="728"/>
      <c r="H858" s="728"/>
      <c r="I858" s="728"/>
      <c r="J858" s="728"/>
      <c r="K858" s="728"/>
      <c r="L858" s="728"/>
      <c r="M858" s="728"/>
      <c r="N858" s="728"/>
      <c r="O858" s="728"/>
      <c r="P858" s="728"/>
      <c r="Q858" s="728"/>
    </row>
    <row r="859" ht="25.15" customHeight="true" x14ac:dyDescent="0.2">
      <c r="C859" s="728"/>
      <c r="D859" s="728"/>
      <c r="E859" s="728"/>
      <c r="F859" s="728"/>
      <c r="G859" s="728"/>
      <c r="H859" s="728"/>
      <c r="I859" s="728"/>
      <c r="J859" s="728"/>
      <c r="K859" s="728"/>
      <c r="L859" s="728"/>
      <c r="M859" s="728"/>
      <c r="N859" s="728"/>
      <c r="O859" s="728"/>
      <c r="P859" s="728"/>
      <c r="Q859" s="728"/>
    </row>
    <row r="860" ht="25.15" customHeight="true" x14ac:dyDescent="0.2">
      <c r="C860" s="728"/>
      <c r="D860" s="728"/>
      <c r="E860" s="728"/>
      <c r="F860" s="728"/>
      <c r="G860" s="728"/>
      <c r="H860" s="728"/>
      <c r="I860" s="728"/>
      <c r="J860" s="728"/>
      <c r="K860" s="728"/>
      <c r="L860" s="728"/>
      <c r="M860" s="728"/>
      <c r="N860" s="728"/>
      <c r="O860" s="728"/>
      <c r="P860" s="728"/>
      <c r="Q860" s="728"/>
    </row>
    <row r="861" ht="25.15" customHeight="true" x14ac:dyDescent="0.2">
      <c r="C861" s="728"/>
      <c r="D861" s="728"/>
      <c r="E861" s="728"/>
      <c r="F861" s="728"/>
      <c r="G861" s="728"/>
      <c r="H861" s="728"/>
      <c r="I861" s="728"/>
      <c r="J861" s="728"/>
      <c r="K861" s="728"/>
      <c r="L861" s="728"/>
      <c r="M861" s="728"/>
      <c r="N861" s="728"/>
      <c r="O861" s="728"/>
      <c r="P861" s="728"/>
      <c r="Q861" s="728"/>
    </row>
    <row r="862" ht="25.15" customHeight="true" x14ac:dyDescent="0.2">
      <c r="C862" s="728"/>
      <c r="D862" s="728"/>
      <c r="E862" s="728"/>
      <c r="F862" s="728"/>
      <c r="G862" s="728"/>
      <c r="H862" s="728"/>
      <c r="I862" s="728"/>
      <c r="J862" s="728"/>
      <c r="K862" s="728"/>
      <c r="L862" s="728"/>
      <c r="M862" s="728"/>
      <c r="N862" s="728"/>
      <c r="O862" s="728"/>
      <c r="P862" s="728"/>
      <c r="Q862" s="728"/>
    </row>
    <row r="863" ht="25.15" customHeight="true" x14ac:dyDescent="0.2">
      <c r="C863" s="728"/>
      <c r="D863" s="728"/>
      <c r="E863" s="728"/>
      <c r="F863" s="728"/>
      <c r="G863" s="728"/>
      <c r="H863" s="728"/>
      <c r="I863" s="728"/>
      <c r="J863" s="728"/>
      <c r="K863" s="728"/>
      <c r="L863" s="728"/>
      <c r="M863" s="728"/>
      <c r="N863" s="728"/>
      <c r="O863" s="728"/>
      <c r="P863" s="728"/>
      <c r="Q863" s="728"/>
    </row>
    <row r="864" ht="25.15" customHeight="true" x14ac:dyDescent="0.2">
      <c r="C864" s="728"/>
      <c r="D864" s="728"/>
      <c r="E864" s="728"/>
      <c r="F864" s="728"/>
      <c r="G864" s="728"/>
      <c r="H864" s="728"/>
      <c r="I864" s="728"/>
      <c r="J864" s="728"/>
      <c r="K864" s="728"/>
      <c r="L864" s="728"/>
      <c r="M864" s="728"/>
      <c r="N864" s="728"/>
      <c r="O864" s="728"/>
      <c r="P864" s="728"/>
      <c r="Q864" s="728"/>
    </row>
    <row r="865" ht="25.15" customHeight="true" x14ac:dyDescent="0.2">
      <c r="C865" s="728"/>
      <c r="D865" s="728"/>
      <c r="E865" s="728"/>
      <c r="F865" s="728"/>
      <c r="G865" s="728"/>
      <c r="H865" s="728"/>
      <c r="I865" s="728"/>
      <c r="J865" s="728"/>
      <c r="K865" s="728"/>
      <c r="L865" s="728"/>
      <c r="M865" s="728"/>
      <c r="N865" s="728"/>
      <c r="O865" s="728"/>
      <c r="P865" s="728"/>
      <c r="Q865" s="728"/>
    </row>
    <row r="866" ht="25.15" customHeight="true" x14ac:dyDescent="0.2">
      <c r="C866" s="728"/>
      <c r="D866" s="728"/>
      <c r="E866" s="728"/>
      <c r="F866" s="728"/>
      <c r="G866" s="728"/>
      <c r="H866" s="728"/>
      <c r="I866" s="728"/>
      <c r="J866" s="728"/>
      <c r="K866" s="728"/>
      <c r="L866" s="728"/>
      <c r="M866" s="728"/>
      <c r="N866" s="728"/>
      <c r="O866" s="728"/>
      <c r="P866" s="728"/>
      <c r="Q866" s="728"/>
    </row>
    <row r="867" ht="25.15" customHeight="true" x14ac:dyDescent="0.2">
      <c r="C867" s="728"/>
      <c r="D867" s="728"/>
      <c r="E867" s="728"/>
      <c r="F867" s="728"/>
      <c r="G867" s="728"/>
      <c r="H867" s="728"/>
      <c r="I867" s="728"/>
      <c r="J867" s="728"/>
      <c r="K867" s="728"/>
      <c r="L867" s="728"/>
      <c r="M867" s="728"/>
      <c r="N867" s="728"/>
      <c r="O867" s="728"/>
      <c r="P867" s="728"/>
      <c r="Q867" s="728"/>
    </row>
    <row r="868" ht="25.15" customHeight="true" x14ac:dyDescent="0.2">
      <c r="C868" s="728"/>
      <c r="D868" s="728"/>
      <c r="E868" s="728"/>
      <c r="F868" s="728"/>
      <c r="G868" s="728"/>
      <c r="H868" s="728"/>
      <c r="I868" s="728"/>
      <c r="J868" s="728"/>
      <c r="K868" s="728"/>
      <c r="L868" s="728"/>
      <c r="M868" s="728"/>
      <c r="N868" s="728"/>
      <c r="O868" s="728"/>
      <c r="P868" s="728"/>
      <c r="Q868" s="728"/>
    </row>
    <row r="869" ht="25.15" customHeight="true" x14ac:dyDescent="0.2">
      <c r="C869" s="728"/>
      <c r="D869" s="728"/>
      <c r="E869" s="728"/>
      <c r="F869" s="728"/>
      <c r="G869" s="728"/>
      <c r="H869" s="728"/>
      <c r="I869" s="728"/>
      <c r="J869" s="728"/>
      <c r="K869" s="728"/>
      <c r="L869" s="728"/>
      <c r="M869" s="728"/>
      <c r="N869" s="728"/>
      <c r="O869" s="728"/>
      <c r="P869" s="728"/>
      <c r="Q869" s="728"/>
    </row>
    <row r="870" ht="25.15" customHeight="true" x14ac:dyDescent="0.2">
      <c r="C870" s="728"/>
      <c r="D870" s="728"/>
      <c r="E870" s="728"/>
      <c r="F870" s="728"/>
      <c r="G870" s="728"/>
      <c r="H870" s="728"/>
      <c r="I870" s="728"/>
      <c r="J870" s="728"/>
      <c r="K870" s="728"/>
      <c r="L870" s="728"/>
      <c r="M870" s="728"/>
      <c r="N870" s="728"/>
      <c r="O870" s="728"/>
      <c r="P870" s="728"/>
      <c r="Q870" s="728"/>
    </row>
    <row r="871" ht="25.15" customHeight="true" x14ac:dyDescent="0.2">
      <c r="C871" s="728"/>
      <c r="D871" s="728"/>
      <c r="E871" s="728"/>
      <c r="F871" s="728"/>
      <c r="G871" s="728"/>
      <c r="H871" s="728"/>
      <c r="I871" s="728"/>
      <c r="J871" s="728"/>
      <c r="K871" s="728"/>
      <c r="L871" s="728"/>
      <c r="M871" s="728"/>
      <c r="N871" s="728"/>
      <c r="O871" s="728"/>
      <c r="P871" s="728"/>
      <c r="Q871" s="728"/>
    </row>
    <row r="872" ht="25.15" customHeight="true" x14ac:dyDescent="0.2">
      <c r="C872" s="728"/>
      <c r="D872" s="728"/>
      <c r="E872" s="728"/>
      <c r="F872" s="728"/>
      <c r="G872" s="728"/>
      <c r="H872" s="728"/>
      <c r="I872" s="728"/>
      <c r="J872" s="728"/>
      <c r="K872" s="728"/>
      <c r="L872" s="728"/>
      <c r="M872" s="728"/>
      <c r="N872" s="728"/>
      <c r="O872" s="728"/>
      <c r="P872" s="728"/>
      <c r="Q872" s="728"/>
    </row>
    <row r="873" ht="25.15" customHeight="true" x14ac:dyDescent="0.2">
      <c r="C873" s="728"/>
      <c r="D873" s="728"/>
      <c r="E873" s="728"/>
      <c r="F873" s="728"/>
      <c r="G873" s="728"/>
      <c r="H873" s="728"/>
      <c r="I873" s="728"/>
      <c r="J873" s="728"/>
      <c r="K873" s="728"/>
      <c r="L873" s="728"/>
      <c r="M873" s="728"/>
      <c r="N873" s="728"/>
      <c r="O873" s="728"/>
      <c r="P873" s="728"/>
      <c r="Q873" s="728"/>
    </row>
    <row r="874" ht="25.15" customHeight="true" x14ac:dyDescent="0.2">
      <c r="C874" s="728"/>
      <c r="D874" s="728"/>
      <c r="E874" s="728"/>
      <c r="F874" s="728"/>
      <c r="G874" s="728"/>
      <c r="H874" s="728"/>
      <c r="I874" s="728"/>
      <c r="J874" s="728"/>
      <c r="K874" s="728"/>
      <c r="L874" s="728"/>
      <c r="M874" s="728"/>
      <c r="N874" s="728"/>
      <c r="O874" s="728"/>
      <c r="P874" s="728"/>
      <c r="Q874" s="728"/>
    </row>
    <row r="875" ht="25.15" customHeight="true" x14ac:dyDescent="0.2">
      <c r="C875" s="728"/>
      <c r="D875" s="728"/>
      <c r="E875" s="728"/>
      <c r="F875" s="728"/>
      <c r="G875" s="728"/>
      <c r="H875" s="728"/>
      <c r="I875" s="728"/>
      <c r="J875" s="728"/>
      <c r="K875" s="728"/>
      <c r="L875" s="728"/>
      <c r="M875" s="728"/>
      <c r="N875" s="728"/>
      <c r="O875" s="728"/>
      <c r="P875" s="728"/>
      <c r="Q875" s="728"/>
    </row>
    <row r="876" ht="25.15" customHeight="true" x14ac:dyDescent="0.2">
      <c r="C876" s="728"/>
      <c r="D876" s="728"/>
      <c r="E876" s="728"/>
      <c r="F876" s="728"/>
      <c r="G876" s="728"/>
      <c r="H876" s="728"/>
      <c r="I876" s="728"/>
      <c r="J876" s="728"/>
      <c r="K876" s="728"/>
      <c r="L876" s="728"/>
      <c r="M876" s="728"/>
      <c r="N876" s="728"/>
      <c r="O876" s="728"/>
      <c r="P876" s="728"/>
      <c r="Q876" s="728"/>
    </row>
    <row r="877" ht="25.15" customHeight="true" x14ac:dyDescent="0.2">
      <c r="C877" s="728"/>
      <c r="D877" s="728"/>
      <c r="E877" s="728"/>
      <c r="F877" s="728"/>
      <c r="G877" s="728"/>
      <c r="H877" s="728"/>
      <c r="I877" s="728"/>
      <c r="J877" s="728"/>
      <c r="K877" s="728"/>
      <c r="L877" s="728"/>
      <c r="M877" s="728"/>
      <c r="N877" s="728"/>
      <c r="O877" s="728"/>
      <c r="P877" s="728"/>
      <c r="Q877" s="728"/>
    </row>
    <row r="878" ht="25.15" customHeight="true" x14ac:dyDescent="0.2">
      <c r="C878" s="728"/>
      <c r="D878" s="728"/>
      <c r="E878" s="728"/>
      <c r="F878" s="728"/>
      <c r="G878" s="728"/>
      <c r="H878" s="728"/>
      <c r="I878" s="728"/>
      <c r="J878" s="728"/>
      <c r="K878" s="728"/>
      <c r="L878" s="728"/>
      <c r="M878" s="728"/>
      <c r="N878" s="728"/>
      <c r="O878" s="728"/>
      <c r="P878" s="728"/>
      <c r="Q878" s="728"/>
    </row>
    <row r="879" ht="25.15" customHeight="true" x14ac:dyDescent="0.2">
      <c r="C879" s="728"/>
      <c r="D879" s="728"/>
      <c r="E879" s="728"/>
      <c r="F879" s="728"/>
      <c r="G879" s="728"/>
      <c r="H879" s="728"/>
      <c r="I879" s="728"/>
      <c r="J879" s="728"/>
      <c r="K879" s="728"/>
      <c r="L879" s="728"/>
      <c r="M879" s="728"/>
      <c r="N879" s="728"/>
      <c r="O879" s="728"/>
      <c r="P879" s="728"/>
      <c r="Q879" s="728"/>
    </row>
    <row r="880" ht="25.15" customHeight="true" x14ac:dyDescent="0.2">
      <c r="C880" s="728"/>
      <c r="D880" s="728"/>
      <c r="E880" s="728"/>
      <c r="F880" s="728"/>
      <c r="G880" s="728"/>
      <c r="H880" s="728"/>
      <c r="I880" s="728"/>
      <c r="J880" s="728"/>
      <c r="K880" s="728"/>
      <c r="L880" s="728"/>
      <c r="M880" s="728"/>
      <c r="N880" s="728"/>
      <c r="O880" s="728"/>
      <c r="P880" s="728"/>
      <c r="Q880" s="728"/>
    </row>
    <row r="881" ht="25.15" customHeight="true" x14ac:dyDescent="0.2">
      <c r="C881" s="728"/>
      <c r="D881" s="728"/>
      <c r="E881" s="728"/>
      <c r="F881" s="728"/>
      <c r="G881" s="728"/>
      <c r="H881" s="728"/>
      <c r="I881" s="728"/>
      <c r="J881" s="728"/>
      <c r="K881" s="728"/>
      <c r="L881" s="728"/>
      <c r="M881" s="728"/>
      <c r="N881" s="728"/>
      <c r="O881" s="728"/>
      <c r="P881" s="728"/>
      <c r="Q881" s="728"/>
    </row>
    <row r="882" ht="25.15" customHeight="true" x14ac:dyDescent="0.2">
      <c r="C882" s="728"/>
      <c r="D882" s="728"/>
      <c r="E882" s="728"/>
      <c r="F882" s="728"/>
      <c r="G882" s="728"/>
      <c r="H882" s="728"/>
      <c r="I882" s="728"/>
      <c r="J882" s="728"/>
      <c r="K882" s="728"/>
      <c r="L882" s="728"/>
      <c r="M882" s="728"/>
      <c r="N882" s="728"/>
      <c r="O882" s="728"/>
      <c r="P882" s="728"/>
      <c r="Q882" s="728"/>
    </row>
    <row r="883" ht="25.15" customHeight="true" x14ac:dyDescent="0.2">
      <c r="C883" s="728"/>
      <c r="D883" s="728"/>
      <c r="E883" s="728"/>
      <c r="F883" s="728"/>
      <c r="G883" s="728"/>
      <c r="H883" s="728"/>
      <c r="I883" s="728"/>
      <c r="J883" s="728"/>
      <c r="K883" s="728"/>
      <c r="L883" s="728"/>
      <c r="M883" s="728"/>
      <c r="N883" s="728"/>
      <c r="O883" s="728"/>
      <c r="P883" s="728"/>
      <c r="Q883" s="728"/>
    </row>
    <row r="884" ht="25.15" customHeight="true" x14ac:dyDescent="0.2">
      <c r="C884" s="728"/>
      <c r="D884" s="728"/>
      <c r="E884" s="728"/>
      <c r="F884" s="728"/>
      <c r="G884" s="728"/>
      <c r="H884" s="728"/>
      <c r="I884" s="728"/>
      <c r="J884" s="728"/>
      <c r="K884" s="728"/>
      <c r="L884" s="728"/>
      <c r="M884" s="728"/>
      <c r="N884" s="728"/>
      <c r="O884" s="728"/>
      <c r="P884" s="728"/>
      <c r="Q884" s="728"/>
    </row>
    <row r="885" ht="25.15" customHeight="true" x14ac:dyDescent="0.2">
      <c r="C885" s="728"/>
      <c r="D885" s="728"/>
      <c r="E885" s="728"/>
      <c r="F885" s="728"/>
      <c r="G885" s="728"/>
      <c r="H885" s="728"/>
      <c r="I885" s="728"/>
      <c r="J885" s="728"/>
      <c r="K885" s="728"/>
      <c r="L885" s="728"/>
      <c r="M885" s="728"/>
      <c r="N885" s="728"/>
      <c r="O885" s="728"/>
      <c r="P885" s="728"/>
      <c r="Q885" s="728"/>
    </row>
    <row r="886" ht="25.15" customHeight="true" x14ac:dyDescent="0.2">
      <c r="C886" s="728"/>
      <c r="D886" s="728"/>
      <c r="E886" s="728"/>
      <c r="F886" s="728"/>
      <c r="G886" s="728"/>
      <c r="H886" s="728"/>
      <c r="I886" s="728"/>
      <c r="J886" s="728"/>
      <c r="K886" s="728"/>
      <c r="L886" s="728"/>
      <c r="M886" s="728"/>
      <c r="N886" s="728"/>
      <c r="O886" s="728"/>
      <c r="P886" s="728"/>
      <c r="Q886" s="728"/>
    </row>
    <row r="887" ht="25.15" customHeight="true" x14ac:dyDescent="0.2">
      <c r="C887" s="728"/>
      <c r="D887" s="728"/>
      <c r="E887" s="728"/>
      <c r="F887" s="728"/>
      <c r="G887" s="728"/>
      <c r="H887" s="728"/>
      <c r="I887" s="728"/>
      <c r="J887" s="728"/>
      <c r="K887" s="728"/>
      <c r="L887" s="728"/>
      <c r="M887" s="728"/>
      <c r="N887" s="728"/>
      <c r="O887" s="728"/>
      <c r="P887" s="728"/>
      <c r="Q887" s="728"/>
    </row>
    <row r="888" ht="25.15" customHeight="true" x14ac:dyDescent="0.2">
      <c r="C888" s="728"/>
      <c r="D888" s="728"/>
      <c r="E888" s="728"/>
      <c r="F888" s="728"/>
      <c r="G888" s="728"/>
      <c r="H888" s="728"/>
      <c r="I888" s="728"/>
      <c r="J888" s="728"/>
      <c r="K888" s="728"/>
      <c r="L888" s="728"/>
      <c r="M888" s="728"/>
      <c r="N888" s="728"/>
      <c r="O888" s="728"/>
      <c r="P888" s="728"/>
      <c r="Q888" s="728"/>
    </row>
    <row r="889" ht="25.15" customHeight="true" x14ac:dyDescent="0.2">
      <c r="C889" s="728"/>
      <c r="D889" s="728"/>
      <c r="E889" s="728"/>
      <c r="F889" s="728"/>
      <c r="G889" s="728"/>
      <c r="H889" s="728"/>
      <c r="I889" s="728"/>
      <c r="J889" s="728"/>
      <c r="K889" s="728"/>
      <c r="L889" s="728"/>
      <c r="M889" s="728"/>
      <c r="N889" s="728"/>
      <c r="O889" s="728"/>
      <c r="P889" s="728"/>
      <c r="Q889" s="728"/>
    </row>
    <row r="890" ht="25.15" customHeight="true" x14ac:dyDescent="0.2">
      <c r="C890" s="728"/>
      <c r="D890" s="728"/>
      <c r="E890" s="728"/>
      <c r="F890" s="728"/>
      <c r="G890" s="728"/>
      <c r="H890" s="728"/>
      <c r="I890" s="728"/>
      <c r="J890" s="728"/>
      <c r="K890" s="728"/>
      <c r="L890" s="728"/>
      <c r="M890" s="728"/>
      <c r="N890" s="728"/>
      <c r="O890" s="728"/>
      <c r="P890" s="728"/>
      <c r="Q890" s="728"/>
    </row>
    <row r="891" ht="25.15" customHeight="true" x14ac:dyDescent="0.2">
      <c r="C891" s="728"/>
      <c r="D891" s="728"/>
      <c r="E891" s="728"/>
      <c r="F891" s="728"/>
      <c r="G891" s="728"/>
      <c r="H891" s="728"/>
      <c r="I891" s="728"/>
      <c r="J891" s="728"/>
      <c r="K891" s="728"/>
      <c r="L891" s="728"/>
      <c r="M891" s="728"/>
      <c r="N891" s="728"/>
      <c r="O891" s="728"/>
      <c r="P891" s="728"/>
      <c r="Q891" s="728"/>
    </row>
    <row r="892" ht="25.15" customHeight="true" x14ac:dyDescent="0.2">
      <c r="C892" s="728"/>
      <c r="D892" s="728"/>
      <c r="E892" s="728"/>
      <c r="F892" s="728"/>
      <c r="G892" s="728"/>
      <c r="H892" s="728"/>
      <c r="I892" s="728"/>
      <c r="J892" s="728"/>
      <c r="K892" s="728"/>
      <c r="L892" s="728"/>
      <c r="M892" s="728"/>
      <c r="N892" s="728"/>
      <c r="O892" s="728"/>
      <c r="P892" s="728"/>
      <c r="Q892" s="728"/>
    </row>
    <row r="893" ht="25.15" customHeight="true" x14ac:dyDescent="0.2">
      <c r="C893" s="728"/>
      <c r="D893" s="728"/>
      <c r="E893" s="728"/>
      <c r="F893" s="728"/>
      <c r="G893" s="728"/>
      <c r="H893" s="728"/>
      <c r="I893" s="728"/>
      <c r="J893" s="728"/>
      <c r="K893" s="728"/>
      <c r="L893" s="728"/>
      <c r="M893" s="728"/>
      <c r="N893" s="728"/>
      <c r="O893" s="728"/>
      <c r="P893" s="728"/>
      <c r="Q893" s="728"/>
    </row>
    <row r="894" ht="25.15" customHeight="true" x14ac:dyDescent="0.2">
      <c r="C894" s="728"/>
      <c r="D894" s="728"/>
      <c r="E894" s="728"/>
      <c r="F894" s="728"/>
      <c r="G894" s="728"/>
      <c r="H894" s="728"/>
      <c r="I894" s="728"/>
      <c r="J894" s="728"/>
      <c r="K894" s="728"/>
      <c r="L894" s="728"/>
      <c r="M894" s="728"/>
      <c r="N894" s="728"/>
      <c r="O894" s="728"/>
      <c r="P894" s="728"/>
      <c r="Q894" s="728"/>
    </row>
    <row r="895" ht="25.15" customHeight="true" x14ac:dyDescent="0.2">
      <c r="C895" s="728"/>
      <c r="D895" s="728"/>
      <c r="E895" s="728"/>
      <c r="F895" s="728"/>
      <c r="G895" s="728"/>
      <c r="H895" s="728"/>
      <c r="I895" s="728"/>
      <c r="J895" s="728"/>
      <c r="K895" s="728"/>
      <c r="L895" s="728"/>
      <c r="M895" s="728"/>
      <c r="N895" s="728"/>
      <c r="O895" s="728"/>
      <c r="P895" s="728"/>
      <c r="Q895" s="728"/>
    </row>
    <row r="896" ht="25.15" customHeight="true" x14ac:dyDescent="0.2">
      <c r="C896" s="728"/>
      <c r="D896" s="728"/>
      <c r="E896" s="728"/>
      <c r="F896" s="728"/>
      <c r="G896" s="728"/>
      <c r="H896" s="728"/>
      <c r="I896" s="728"/>
      <c r="J896" s="728"/>
      <c r="K896" s="728"/>
      <c r="L896" s="728"/>
      <c r="M896" s="728"/>
      <c r="N896" s="728"/>
      <c r="O896" s="728"/>
      <c r="P896" s="728"/>
      <c r="Q896" s="728"/>
    </row>
    <row r="897" ht="25.15" customHeight="true" x14ac:dyDescent="0.2">
      <c r="C897" s="728"/>
      <c r="D897" s="728"/>
      <c r="E897" s="728"/>
      <c r="F897" s="728"/>
      <c r="G897" s="728"/>
      <c r="H897" s="728"/>
      <c r="I897" s="728"/>
      <c r="J897" s="728"/>
      <c r="K897" s="728"/>
      <c r="L897" s="728"/>
      <c r="M897" s="728"/>
      <c r="N897" s="728"/>
      <c r="O897" s="728"/>
      <c r="P897" s="728"/>
      <c r="Q897" s="728"/>
    </row>
    <row r="898" ht="25.15" customHeight="true" x14ac:dyDescent="0.2">
      <c r="C898" s="728"/>
      <c r="D898" s="728"/>
      <c r="E898" s="728"/>
      <c r="F898" s="728"/>
      <c r="G898" s="728"/>
      <c r="H898" s="728"/>
      <c r="I898" s="728"/>
      <c r="J898" s="728"/>
      <c r="K898" s="728"/>
      <c r="L898" s="728"/>
      <c r="M898" s="728"/>
      <c r="N898" s="728"/>
      <c r="O898" s="728"/>
      <c r="P898" s="728"/>
      <c r="Q898" s="728"/>
    </row>
    <row r="899" ht="25.15" customHeight="true" x14ac:dyDescent="0.2">
      <c r="C899" s="728"/>
      <c r="D899" s="728"/>
      <c r="E899" s="728"/>
      <c r="F899" s="728"/>
      <c r="G899" s="728"/>
      <c r="H899" s="728"/>
      <c r="I899" s="728"/>
      <c r="J899" s="728"/>
      <c r="K899" s="728"/>
      <c r="L899" s="728"/>
      <c r="M899" s="728"/>
      <c r="N899" s="728"/>
      <c r="O899" s="728"/>
      <c r="P899" s="728"/>
      <c r="Q899" s="728"/>
    </row>
    <row r="900" ht="25.15" customHeight="true" x14ac:dyDescent="0.2">
      <c r="C900" s="728"/>
      <c r="D900" s="728"/>
      <c r="E900" s="728"/>
      <c r="F900" s="728"/>
      <c r="G900" s="728"/>
      <c r="H900" s="728"/>
      <c r="I900" s="728"/>
      <c r="J900" s="728"/>
      <c r="K900" s="728"/>
      <c r="L900" s="728"/>
      <c r="M900" s="728"/>
      <c r="N900" s="728"/>
      <c r="O900" s="728"/>
      <c r="P900" s="728"/>
      <c r="Q900" s="728"/>
    </row>
    <row r="901" ht="25.15" customHeight="true" x14ac:dyDescent="0.2">
      <c r="C901" s="728"/>
      <c r="D901" s="728"/>
      <c r="E901" s="728"/>
      <c r="F901" s="728"/>
      <c r="G901" s="728"/>
      <c r="H901" s="728"/>
      <c r="I901" s="728"/>
      <c r="J901" s="728"/>
      <c r="K901" s="728"/>
      <c r="L901" s="728"/>
      <c r="M901" s="728"/>
      <c r="N901" s="728"/>
      <c r="O901" s="728"/>
      <c r="P901" s="728"/>
      <c r="Q901" s="728"/>
    </row>
    <row r="902" ht="25.15" customHeight="true" x14ac:dyDescent="0.2">
      <c r="C902" s="728"/>
      <c r="D902" s="728"/>
      <c r="E902" s="728"/>
      <c r="F902" s="728"/>
      <c r="G902" s="728"/>
      <c r="H902" s="728"/>
      <c r="I902" s="728"/>
      <c r="J902" s="728"/>
      <c r="K902" s="728"/>
      <c r="L902" s="728"/>
      <c r="M902" s="728"/>
      <c r="N902" s="728"/>
      <c r="O902" s="728"/>
      <c r="P902" s="728"/>
      <c r="Q902" s="728"/>
    </row>
    <row r="903" ht="25.15" customHeight="true" x14ac:dyDescent="0.2">
      <c r="C903" s="728"/>
      <c r="D903" s="728"/>
      <c r="E903" s="728"/>
      <c r="F903" s="728"/>
      <c r="G903" s="728"/>
      <c r="H903" s="728"/>
      <c r="I903" s="728"/>
      <c r="J903" s="728"/>
      <c r="K903" s="728"/>
      <c r="L903" s="728"/>
      <c r="M903" s="728"/>
      <c r="N903" s="728"/>
      <c r="O903" s="728"/>
      <c r="P903" s="728"/>
      <c r="Q903" s="728"/>
    </row>
    <row r="904" ht="25.15" customHeight="true" x14ac:dyDescent="0.2">
      <c r="C904" s="728"/>
      <c r="D904" s="728"/>
      <c r="E904" s="728"/>
      <c r="F904" s="728"/>
      <c r="G904" s="728"/>
      <c r="H904" s="728"/>
      <c r="I904" s="728"/>
      <c r="J904" s="728"/>
      <c r="K904" s="728"/>
      <c r="L904" s="728"/>
      <c r="M904" s="728"/>
      <c r="N904" s="728"/>
      <c r="O904" s="728"/>
      <c r="P904" s="728"/>
      <c r="Q904" s="728"/>
    </row>
    <row r="905" ht="25.15" customHeight="true" x14ac:dyDescent="0.2">
      <c r="C905" s="728"/>
      <c r="D905" s="728"/>
      <c r="E905" s="728"/>
      <c r="F905" s="728"/>
      <c r="G905" s="728"/>
      <c r="H905" s="728"/>
      <c r="I905" s="728"/>
      <c r="J905" s="728"/>
      <c r="K905" s="728"/>
      <c r="L905" s="728"/>
      <c r="M905" s="728"/>
      <c r="N905" s="728"/>
      <c r="O905" s="728"/>
      <c r="P905" s="728"/>
      <c r="Q905" s="728"/>
    </row>
    <row r="906" ht="25.15" customHeight="true" x14ac:dyDescent="0.2">
      <c r="C906" s="728"/>
      <c r="D906" s="728"/>
      <c r="E906" s="728"/>
      <c r="F906" s="728"/>
      <c r="G906" s="728"/>
      <c r="H906" s="728"/>
      <c r="I906" s="728"/>
      <c r="J906" s="728"/>
      <c r="K906" s="728"/>
      <c r="L906" s="728"/>
      <c r="M906" s="728"/>
      <c r="N906" s="728"/>
      <c r="O906" s="728"/>
      <c r="P906" s="728"/>
      <c r="Q906" s="728"/>
    </row>
    <row r="907" ht="25.15" customHeight="true" x14ac:dyDescent="0.2">
      <c r="C907" s="728"/>
      <c r="D907" s="728"/>
      <c r="E907" s="728"/>
      <c r="F907" s="728"/>
      <c r="G907" s="728"/>
      <c r="H907" s="728"/>
      <c r="I907" s="728"/>
      <c r="J907" s="728"/>
      <c r="K907" s="728"/>
      <c r="L907" s="728"/>
      <c r="M907" s="728"/>
      <c r="N907" s="728"/>
      <c r="O907" s="728"/>
      <c r="P907" s="728"/>
      <c r="Q907" s="728"/>
    </row>
    <row r="908" ht="25.15" customHeight="true" x14ac:dyDescent="0.2">
      <c r="C908" s="728"/>
      <c r="D908" s="728"/>
      <c r="E908" s="728"/>
      <c r="F908" s="728"/>
      <c r="G908" s="728"/>
      <c r="H908" s="728"/>
      <c r="I908" s="728"/>
      <c r="J908" s="728"/>
      <c r="K908" s="728"/>
      <c r="L908" s="728"/>
      <c r="M908" s="728"/>
      <c r="N908" s="728"/>
      <c r="O908" s="728"/>
      <c r="P908" s="728"/>
      <c r="Q908" s="728"/>
    </row>
    <row r="909" ht="25.15" customHeight="true" x14ac:dyDescent="0.2">
      <c r="C909" s="728"/>
      <c r="D909" s="728"/>
      <c r="E909" s="728"/>
      <c r="F909" s="728"/>
      <c r="G909" s="728"/>
      <c r="H909" s="728"/>
      <c r="I909" s="728"/>
      <c r="J909" s="728"/>
      <c r="K909" s="728"/>
      <c r="L909" s="728"/>
      <c r="M909" s="728"/>
      <c r="N909" s="728"/>
      <c r="O909" s="728"/>
      <c r="P909" s="728"/>
      <c r="Q909" s="728"/>
    </row>
    <row r="910" ht="25.15" customHeight="true" x14ac:dyDescent="0.2">
      <c r="C910" s="728"/>
      <c r="D910" s="728"/>
      <c r="E910" s="728"/>
      <c r="F910" s="728"/>
      <c r="G910" s="728"/>
      <c r="H910" s="728"/>
      <c r="I910" s="728"/>
      <c r="J910" s="728"/>
      <c r="K910" s="728"/>
      <c r="L910" s="728"/>
      <c r="M910" s="728"/>
      <c r="N910" s="728"/>
      <c r="O910" s="728"/>
      <c r="P910" s="728"/>
      <c r="Q910" s="728"/>
    </row>
    <row r="911" ht="25.15" customHeight="true" x14ac:dyDescent="0.2">
      <c r="C911" s="728"/>
      <c r="D911" s="728"/>
      <c r="E911" s="728"/>
      <c r="F911" s="728"/>
      <c r="G911" s="728"/>
      <c r="H911" s="728"/>
      <c r="I911" s="728"/>
      <c r="J911" s="728"/>
      <c r="K911" s="728"/>
      <c r="L911" s="728"/>
      <c r="M911" s="728"/>
      <c r="N911" s="728"/>
      <c r="O911" s="728"/>
      <c r="P911" s="728"/>
      <c r="Q911" s="728"/>
    </row>
    <row r="912" ht="25.15" customHeight="true" x14ac:dyDescent="0.2">
      <c r="C912" s="728"/>
      <c r="D912" s="728"/>
      <c r="E912" s="728"/>
      <c r="F912" s="728"/>
      <c r="G912" s="728"/>
      <c r="H912" s="728"/>
      <c r="I912" s="728"/>
      <c r="J912" s="728"/>
      <c r="K912" s="728"/>
      <c r="L912" s="728"/>
      <c r="M912" s="728"/>
      <c r="N912" s="728"/>
      <c r="O912" s="728"/>
      <c r="P912" s="728"/>
      <c r="Q912" s="728"/>
    </row>
    <row r="913" ht="25.15" customHeight="true" x14ac:dyDescent="0.2">
      <c r="C913" s="728"/>
      <c r="D913" s="728"/>
      <c r="E913" s="728"/>
      <c r="F913" s="728"/>
      <c r="G913" s="728"/>
      <c r="H913" s="728"/>
      <c r="I913" s="728"/>
      <c r="J913" s="728"/>
      <c r="K913" s="728"/>
      <c r="L913" s="728"/>
      <c r="M913" s="728"/>
      <c r="N913" s="728"/>
      <c r="O913" s="728"/>
      <c r="P913" s="728"/>
      <c r="Q913" s="728"/>
    </row>
    <row r="914" ht="25.15" customHeight="true" x14ac:dyDescent="0.2">
      <c r="C914" s="728"/>
      <c r="D914" s="728"/>
      <c r="E914" s="728"/>
      <c r="F914" s="728"/>
      <c r="G914" s="728"/>
      <c r="H914" s="728"/>
      <c r="I914" s="728"/>
      <c r="J914" s="728"/>
      <c r="K914" s="728"/>
      <c r="L914" s="728"/>
      <c r="M914" s="728"/>
      <c r="N914" s="728"/>
      <c r="O914" s="728"/>
      <c r="P914" s="728"/>
      <c r="Q914" s="728"/>
    </row>
    <row r="915" ht="25.15" customHeight="true" x14ac:dyDescent="0.2">
      <c r="C915" s="728"/>
      <c r="D915" s="728"/>
      <c r="E915" s="728"/>
      <c r="F915" s="728"/>
      <c r="G915" s="728"/>
      <c r="H915" s="728"/>
      <c r="I915" s="728"/>
      <c r="J915" s="728"/>
      <c r="K915" s="728"/>
      <c r="L915" s="728"/>
      <c r="M915" s="728"/>
      <c r="N915" s="728"/>
      <c r="O915" s="728"/>
      <c r="P915" s="728"/>
      <c r="Q915" s="728"/>
    </row>
    <row r="916" ht="25.15" customHeight="true" x14ac:dyDescent="0.2">
      <c r="C916" s="728"/>
      <c r="D916" s="728"/>
      <c r="E916" s="728"/>
      <c r="F916" s="728"/>
      <c r="G916" s="728"/>
      <c r="H916" s="728"/>
      <c r="I916" s="728"/>
      <c r="J916" s="728"/>
      <c r="K916" s="728"/>
      <c r="L916" s="728"/>
      <c r="M916" s="728"/>
      <c r="N916" s="728"/>
      <c r="O916" s="728"/>
      <c r="P916" s="728"/>
      <c r="Q916" s="728"/>
    </row>
    <row r="917" ht="25.15" customHeight="true" x14ac:dyDescent="0.2">
      <c r="C917" s="728"/>
      <c r="D917" s="728"/>
      <c r="E917" s="728"/>
      <c r="F917" s="728"/>
      <c r="G917" s="728"/>
      <c r="H917" s="728"/>
      <c r="I917" s="728"/>
      <c r="J917" s="728"/>
      <c r="K917" s="728"/>
      <c r="L917" s="728"/>
      <c r="M917" s="728"/>
      <c r="N917" s="728"/>
      <c r="O917" s="728"/>
      <c r="P917" s="728"/>
      <c r="Q917" s="728"/>
    </row>
    <row r="918" ht="25.15" customHeight="true" x14ac:dyDescent="0.2">
      <c r="C918" s="728"/>
      <c r="D918" s="728"/>
      <c r="E918" s="728"/>
      <c r="F918" s="728"/>
      <c r="G918" s="728"/>
      <c r="H918" s="728"/>
      <c r="I918" s="728"/>
      <c r="J918" s="728"/>
      <c r="K918" s="728"/>
      <c r="L918" s="728"/>
      <c r="M918" s="728"/>
      <c r="N918" s="728"/>
      <c r="O918" s="728"/>
      <c r="P918" s="728"/>
      <c r="Q918" s="728"/>
    </row>
    <row r="919" ht="25.15" customHeight="true" x14ac:dyDescent="0.2">
      <c r="C919" s="728"/>
      <c r="D919" s="728"/>
      <c r="E919" s="728"/>
      <c r="F919" s="728"/>
      <c r="G919" s="728"/>
      <c r="H919" s="728"/>
      <c r="I919" s="728"/>
      <c r="J919" s="728"/>
      <c r="K919" s="728"/>
      <c r="L919" s="728"/>
      <c r="M919" s="728"/>
      <c r="N919" s="728"/>
      <c r="O919" s="728"/>
      <c r="P919" s="728"/>
      <c r="Q919" s="728"/>
    </row>
    <row r="920" ht="25.15" customHeight="true" x14ac:dyDescent="0.2">
      <c r="C920" s="728"/>
      <c r="D920" s="728"/>
      <c r="E920" s="728"/>
      <c r="F920" s="728"/>
      <c r="G920" s="728"/>
      <c r="H920" s="728"/>
      <c r="I920" s="728"/>
      <c r="J920" s="728"/>
      <c r="K920" s="728"/>
      <c r="L920" s="728"/>
      <c r="M920" s="728"/>
      <c r="N920" s="728"/>
      <c r="O920" s="728"/>
      <c r="P920" s="728"/>
      <c r="Q920" s="728"/>
    </row>
    <row r="921" ht="25.15" customHeight="true" x14ac:dyDescent="0.2">
      <c r="C921" s="728"/>
      <c r="D921" s="728"/>
      <c r="E921" s="728"/>
      <c r="F921" s="728"/>
      <c r="G921" s="728"/>
      <c r="H921" s="728"/>
      <c r="I921" s="728"/>
      <c r="J921" s="728"/>
      <c r="K921" s="728"/>
      <c r="L921" s="728"/>
      <c r="M921" s="728"/>
      <c r="N921" s="728"/>
      <c r="O921" s="728"/>
      <c r="P921" s="728"/>
      <c r="Q921" s="728"/>
    </row>
    <row r="922" ht="25.15" customHeight="true" x14ac:dyDescent="0.2">
      <c r="C922" s="728"/>
      <c r="D922" s="728"/>
      <c r="E922" s="728"/>
      <c r="F922" s="728"/>
      <c r="G922" s="728"/>
      <c r="H922" s="728"/>
      <c r="I922" s="728"/>
      <c r="J922" s="728"/>
      <c r="K922" s="728"/>
      <c r="L922" s="728"/>
      <c r="M922" s="728"/>
      <c r="N922" s="728"/>
      <c r="O922" s="728"/>
      <c r="P922" s="728"/>
      <c r="Q922" s="728"/>
    </row>
    <row r="923" ht="25.15" customHeight="true" x14ac:dyDescent="0.2">
      <c r="C923" s="728"/>
      <c r="D923" s="728"/>
      <c r="E923" s="728"/>
      <c r="F923" s="728"/>
      <c r="G923" s="728"/>
      <c r="H923" s="728"/>
      <c r="I923" s="728"/>
      <c r="J923" s="728"/>
      <c r="K923" s="728"/>
      <c r="L923" s="728"/>
      <c r="M923" s="728"/>
      <c r="N923" s="728"/>
      <c r="O923" s="728"/>
      <c r="P923" s="728"/>
      <c r="Q923" s="728"/>
    </row>
    <row r="924" ht="25.15" customHeight="true" x14ac:dyDescent="0.2">
      <c r="C924" s="728"/>
      <c r="D924" s="728"/>
      <c r="E924" s="728"/>
      <c r="F924" s="728"/>
      <c r="G924" s="728"/>
      <c r="H924" s="728"/>
      <c r="I924" s="728"/>
      <c r="J924" s="728"/>
      <c r="K924" s="728"/>
      <c r="L924" s="728"/>
      <c r="M924" s="728"/>
      <c r="N924" s="728"/>
      <c r="O924" s="728"/>
      <c r="P924" s="728"/>
      <c r="Q924" s="728"/>
    </row>
    <row r="925" ht="25.15" customHeight="true" x14ac:dyDescent="0.2">
      <c r="C925" s="728"/>
      <c r="D925" s="728"/>
      <c r="E925" s="728"/>
      <c r="F925" s="728"/>
      <c r="G925" s="728"/>
      <c r="H925" s="728"/>
      <c r="I925" s="728"/>
      <c r="J925" s="728"/>
      <c r="K925" s="728"/>
      <c r="L925" s="728"/>
      <c r="M925" s="728"/>
      <c r="N925" s="728"/>
      <c r="O925" s="728"/>
      <c r="P925" s="728"/>
      <c r="Q925" s="728"/>
    </row>
    <row r="926" ht="25.15" customHeight="true" x14ac:dyDescent="0.2">
      <c r="C926" s="728"/>
      <c r="D926" s="728"/>
      <c r="E926" s="728"/>
      <c r="F926" s="728"/>
      <c r="G926" s="728"/>
      <c r="H926" s="728"/>
      <c r="I926" s="728"/>
      <c r="J926" s="728"/>
      <c r="K926" s="728"/>
      <c r="L926" s="728"/>
      <c r="M926" s="728"/>
      <c r="N926" s="728"/>
      <c r="O926" s="728"/>
      <c r="P926" s="728"/>
      <c r="Q926" s="728"/>
    </row>
    <row r="927" ht="25.15" customHeight="true" x14ac:dyDescent="0.2">
      <c r="C927" s="728"/>
      <c r="D927" s="728"/>
      <c r="E927" s="728"/>
      <c r="F927" s="728"/>
      <c r="G927" s="728"/>
      <c r="H927" s="728"/>
      <c r="I927" s="728"/>
      <c r="J927" s="728"/>
      <c r="K927" s="728"/>
      <c r="L927" s="728"/>
      <c r="M927" s="728"/>
      <c r="N927" s="728"/>
      <c r="O927" s="728"/>
      <c r="P927" s="728"/>
      <c r="Q927" s="728"/>
    </row>
    <row r="928" ht="25.15" customHeight="true" x14ac:dyDescent="0.2">
      <c r="C928" s="728"/>
      <c r="D928" s="728"/>
      <c r="E928" s="728"/>
      <c r="F928" s="728"/>
      <c r="G928" s="728"/>
      <c r="H928" s="728"/>
      <c r="I928" s="728"/>
      <c r="J928" s="728"/>
      <c r="K928" s="728"/>
      <c r="L928" s="728"/>
      <c r="M928" s="728"/>
      <c r="N928" s="728"/>
      <c r="O928" s="728"/>
      <c r="P928" s="728"/>
      <c r="Q928" s="728"/>
    </row>
    <row r="929" ht="25.15" customHeight="true" x14ac:dyDescent="0.2">
      <c r="C929" s="728"/>
      <c r="D929" s="728"/>
      <c r="E929" s="728"/>
      <c r="F929" s="728"/>
      <c r="G929" s="728"/>
      <c r="H929" s="728"/>
      <c r="I929" s="728"/>
      <c r="J929" s="728"/>
      <c r="K929" s="728"/>
      <c r="L929" s="728"/>
      <c r="M929" s="728"/>
      <c r="N929" s="728"/>
      <c r="O929" s="728"/>
      <c r="P929" s="728"/>
      <c r="Q929" s="728"/>
    </row>
    <row r="930" ht="25.15" customHeight="true" x14ac:dyDescent="0.2">
      <c r="C930" s="728"/>
      <c r="D930" s="728"/>
      <c r="E930" s="728"/>
      <c r="F930" s="728"/>
      <c r="G930" s="728"/>
      <c r="H930" s="728"/>
      <c r="I930" s="728"/>
      <c r="J930" s="728"/>
      <c r="K930" s="728"/>
      <c r="L930" s="728"/>
      <c r="M930" s="728"/>
      <c r="N930" s="728"/>
      <c r="O930" s="728"/>
      <c r="P930" s="728"/>
      <c r="Q930" s="728"/>
    </row>
    <row r="931" ht="25.15" customHeight="true" x14ac:dyDescent="0.2">
      <c r="C931" s="728"/>
      <c r="D931" s="728"/>
      <c r="E931" s="728"/>
      <c r="F931" s="728"/>
      <c r="G931" s="728"/>
      <c r="H931" s="728"/>
      <c r="I931" s="728"/>
      <c r="J931" s="728"/>
      <c r="K931" s="728"/>
      <c r="L931" s="728"/>
      <c r="M931" s="728"/>
      <c r="N931" s="728"/>
      <c r="O931" s="728"/>
      <c r="P931" s="728"/>
      <c r="Q931" s="728"/>
    </row>
    <row r="932" ht="25.15" customHeight="true" x14ac:dyDescent="0.2">
      <c r="C932" s="728"/>
      <c r="D932" s="728"/>
      <c r="E932" s="728"/>
      <c r="F932" s="728"/>
      <c r="G932" s="728"/>
      <c r="H932" s="728"/>
      <c r="I932" s="728"/>
      <c r="J932" s="728"/>
      <c r="K932" s="728"/>
      <c r="L932" s="728"/>
      <c r="M932" s="728"/>
      <c r="N932" s="728"/>
      <c r="O932" s="728"/>
      <c r="P932" s="728"/>
      <c r="Q932" s="728"/>
    </row>
    <row r="933" ht="25.15" customHeight="true" x14ac:dyDescent="0.2">
      <c r="C933" s="728"/>
      <c r="D933" s="728"/>
      <c r="E933" s="728"/>
      <c r="F933" s="728"/>
      <c r="G933" s="728"/>
      <c r="H933" s="728"/>
      <c r="I933" s="728"/>
      <c r="J933" s="728"/>
      <c r="K933" s="728"/>
      <c r="L933" s="728"/>
      <c r="M933" s="728"/>
      <c r="N933" s="728"/>
      <c r="O933" s="728"/>
      <c r="P933" s="728"/>
      <c r="Q933" s="728"/>
    </row>
    <row r="934" ht="25.15" customHeight="true" x14ac:dyDescent="0.2">
      <c r="C934" s="728"/>
      <c r="D934" s="728"/>
      <c r="E934" s="728"/>
      <c r="F934" s="728"/>
      <c r="G934" s="728"/>
      <c r="H934" s="728"/>
      <c r="I934" s="728"/>
      <c r="J934" s="728"/>
      <c r="K934" s="728"/>
      <c r="L934" s="728"/>
      <c r="M934" s="728"/>
      <c r="N934" s="728"/>
      <c r="O934" s="728"/>
      <c r="P934" s="728"/>
      <c r="Q934" s="728"/>
    </row>
    <row r="935" ht="25.15" customHeight="true" x14ac:dyDescent="0.2">
      <c r="C935" s="728"/>
      <c r="D935" s="728"/>
      <c r="E935" s="728"/>
      <c r="F935" s="728"/>
      <c r="G935" s="728"/>
      <c r="H935" s="728"/>
      <c r="I935" s="728"/>
      <c r="J935" s="728"/>
      <c r="K935" s="728"/>
      <c r="L935" s="728"/>
      <c r="M935" s="728"/>
      <c r="N935" s="728"/>
      <c r="O935" s="728"/>
      <c r="P935" s="728"/>
      <c r="Q935" s="728"/>
    </row>
    <row r="936" ht="25.15" customHeight="true" x14ac:dyDescent="0.2">
      <c r="C936" s="728"/>
      <c r="D936" s="728"/>
      <c r="E936" s="728"/>
      <c r="F936" s="728"/>
      <c r="G936" s="728"/>
      <c r="H936" s="728"/>
      <c r="I936" s="728"/>
      <c r="J936" s="728"/>
      <c r="K936" s="728"/>
      <c r="L936" s="728"/>
      <c r="M936" s="728"/>
      <c r="N936" s="728"/>
      <c r="O936" s="728"/>
      <c r="P936" s="728"/>
      <c r="Q936" s="728"/>
    </row>
    <row r="937" ht="25.15" customHeight="true" x14ac:dyDescent="0.2">
      <c r="C937" s="728"/>
      <c r="D937" s="728"/>
      <c r="E937" s="728"/>
      <c r="F937" s="728"/>
      <c r="G937" s="728"/>
      <c r="H937" s="728"/>
      <c r="I937" s="728"/>
      <c r="J937" s="728"/>
      <c r="K937" s="728"/>
      <c r="L937" s="728"/>
      <c r="M937" s="728"/>
      <c r="N937" s="728"/>
      <c r="O937" s="728"/>
      <c r="P937" s="728"/>
      <c r="Q937" s="728"/>
    </row>
    <row r="938" ht="25.15" customHeight="true" x14ac:dyDescent="0.2">
      <c r="C938" s="728"/>
      <c r="D938" s="728"/>
      <c r="E938" s="728"/>
      <c r="F938" s="728"/>
      <c r="G938" s="728"/>
      <c r="H938" s="728"/>
      <c r="I938" s="728"/>
      <c r="J938" s="728"/>
      <c r="K938" s="728"/>
      <c r="L938" s="728"/>
      <c r="M938" s="728"/>
      <c r="N938" s="728"/>
      <c r="O938" s="728"/>
      <c r="P938" s="728"/>
      <c r="Q938" s="728"/>
    </row>
    <row r="939" ht="25.15" customHeight="true" x14ac:dyDescent="0.2">
      <c r="C939" s="728"/>
      <c r="D939" s="728"/>
      <c r="E939" s="728"/>
      <c r="F939" s="728"/>
      <c r="G939" s="728"/>
      <c r="H939" s="728"/>
      <c r="I939" s="728"/>
      <c r="J939" s="728"/>
      <c r="K939" s="728"/>
      <c r="L939" s="728"/>
      <c r="M939" s="728"/>
      <c r="N939" s="728"/>
      <c r="O939" s="728"/>
      <c r="P939" s="728"/>
      <c r="Q939" s="728"/>
    </row>
    <row r="940" ht="25.15" customHeight="true" x14ac:dyDescent="0.2">
      <c r="C940" s="728"/>
      <c r="D940" s="728"/>
      <c r="E940" s="728"/>
      <c r="F940" s="728"/>
      <c r="G940" s="728"/>
      <c r="H940" s="728"/>
      <c r="I940" s="728"/>
      <c r="J940" s="728"/>
      <c r="K940" s="728"/>
      <c r="L940" s="728"/>
      <c r="M940" s="728"/>
      <c r="N940" s="728"/>
      <c r="O940" s="728"/>
      <c r="P940" s="728"/>
      <c r="Q940" s="728"/>
    </row>
    <row r="941" ht="25.15" customHeight="true" x14ac:dyDescent="0.2">
      <c r="C941" s="728"/>
      <c r="D941" s="728"/>
      <c r="E941" s="728"/>
      <c r="F941" s="728"/>
      <c r="G941" s="728"/>
      <c r="H941" s="728"/>
      <c r="I941" s="728"/>
      <c r="J941" s="728"/>
      <c r="K941" s="728"/>
      <c r="L941" s="728"/>
      <c r="M941" s="728"/>
      <c r="N941" s="728"/>
      <c r="O941" s="728"/>
      <c r="P941" s="728"/>
      <c r="Q941" s="728"/>
    </row>
    <row r="942" ht="25.15" customHeight="true" x14ac:dyDescent="0.2">
      <c r="C942" s="728"/>
      <c r="D942" s="728"/>
      <c r="E942" s="728"/>
      <c r="F942" s="728"/>
      <c r="G942" s="728"/>
      <c r="H942" s="728"/>
      <c r="I942" s="728"/>
      <c r="J942" s="728"/>
      <c r="K942" s="728"/>
      <c r="L942" s="728"/>
      <c r="M942" s="728"/>
      <c r="N942" s="728"/>
      <c r="O942" s="728"/>
      <c r="P942" s="728"/>
      <c r="Q942" s="728"/>
    </row>
    <row r="943" ht="25.15" customHeight="true" x14ac:dyDescent="0.2">
      <c r="C943" s="728"/>
      <c r="D943" s="728"/>
      <c r="E943" s="728"/>
      <c r="F943" s="728"/>
      <c r="G943" s="728"/>
      <c r="H943" s="728"/>
      <c r="I943" s="728"/>
      <c r="J943" s="728"/>
      <c r="K943" s="728"/>
      <c r="L943" s="728"/>
      <c r="M943" s="728"/>
      <c r="N943" s="728"/>
      <c r="O943" s="728"/>
      <c r="P943" s="728"/>
      <c r="Q943" s="728"/>
    </row>
    <row r="944" ht="25.15" customHeight="true" x14ac:dyDescent="0.2">
      <c r="C944" s="728"/>
      <c r="D944" s="728"/>
      <c r="E944" s="728"/>
      <c r="F944" s="728"/>
      <c r="G944" s="728"/>
      <c r="H944" s="728"/>
      <c r="I944" s="728"/>
      <c r="J944" s="728"/>
      <c r="K944" s="728"/>
      <c r="L944" s="728"/>
      <c r="M944" s="728"/>
      <c r="N944" s="728"/>
      <c r="O944" s="728"/>
      <c r="P944" s="728"/>
      <c r="Q944" s="728"/>
    </row>
    <row r="945" ht="25.15" customHeight="true" x14ac:dyDescent="0.2">
      <c r="C945" s="728"/>
      <c r="D945" s="728"/>
      <c r="E945" s="728"/>
      <c r="F945" s="728"/>
      <c r="G945" s="728"/>
      <c r="H945" s="728"/>
      <c r="I945" s="728"/>
      <c r="J945" s="728"/>
      <c r="K945" s="728"/>
      <c r="L945" s="728"/>
      <c r="M945" s="728"/>
      <c r="N945" s="728"/>
      <c r="O945" s="728"/>
      <c r="P945" s="728"/>
      <c r="Q945" s="728"/>
    </row>
    <row r="946" ht="25.15" customHeight="true" x14ac:dyDescent="0.2">
      <c r="C946" s="728"/>
      <c r="D946" s="728"/>
      <c r="E946" s="728"/>
      <c r="F946" s="728"/>
      <c r="G946" s="728"/>
      <c r="H946" s="728"/>
      <c r="I946" s="728"/>
      <c r="J946" s="728"/>
      <c r="K946" s="728"/>
      <c r="L946" s="728"/>
      <c r="M946" s="728"/>
      <c r="N946" s="728"/>
      <c r="O946" s="728"/>
      <c r="P946" s="728"/>
      <c r="Q946" s="728"/>
    </row>
    <row r="947" ht="25.15" customHeight="true" x14ac:dyDescent="0.2">
      <c r="C947" s="728"/>
      <c r="D947" s="728"/>
      <c r="E947" s="728"/>
      <c r="F947" s="728"/>
      <c r="G947" s="728"/>
      <c r="H947" s="728"/>
      <c r="I947" s="728"/>
      <c r="J947" s="728"/>
      <c r="K947" s="728"/>
      <c r="L947" s="728"/>
      <c r="M947" s="728"/>
      <c r="N947" s="728"/>
      <c r="O947" s="728"/>
      <c r="P947" s="728"/>
      <c r="Q947" s="728"/>
    </row>
    <row r="948" ht="25.15" customHeight="true" x14ac:dyDescent="0.2">
      <c r="C948" s="728"/>
      <c r="D948" s="728"/>
      <c r="E948" s="728"/>
      <c r="F948" s="728"/>
      <c r="G948" s="728"/>
      <c r="H948" s="728"/>
      <c r="I948" s="728"/>
      <c r="J948" s="728"/>
      <c r="K948" s="728"/>
      <c r="L948" s="728"/>
      <c r="M948" s="728"/>
      <c r="N948" s="728"/>
      <c r="O948" s="728"/>
      <c r="P948" s="728"/>
      <c r="Q948" s="728"/>
    </row>
    <row r="949" ht="25.15" customHeight="true" x14ac:dyDescent="0.2">
      <c r="C949" s="728"/>
      <c r="D949" s="728"/>
      <c r="E949" s="728"/>
      <c r="F949" s="728"/>
      <c r="G949" s="728"/>
      <c r="H949" s="728"/>
      <c r="I949" s="728"/>
      <c r="J949" s="728"/>
      <c r="K949" s="728"/>
      <c r="L949" s="728"/>
      <c r="M949" s="728"/>
      <c r="N949" s="728"/>
      <c r="O949" s="728"/>
      <c r="P949" s="728"/>
      <c r="Q949" s="728"/>
    </row>
    <row r="950" ht="25.15" customHeight="true" x14ac:dyDescent="0.2">
      <c r="C950" s="728"/>
      <c r="D950" s="728"/>
      <c r="E950" s="728"/>
      <c r="F950" s="728"/>
      <c r="G950" s="728"/>
      <c r="H950" s="728"/>
      <c r="I950" s="728"/>
      <c r="J950" s="728"/>
      <c r="K950" s="728"/>
      <c r="L950" s="728"/>
      <c r="M950" s="728"/>
      <c r="N950" s="728"/>
      <c r="O950" s="728"/>
      <c r="P950" s="728"/>
      <c r="Q950" s="728"/>
    </row>
    <row r="951" ht="25.15" customHeight="true" x14ac:dyDescent="0.2">
      <c r="C951" s="728"/>
      <c r="D951" s="728"/>
      <c r="E951" s="728"/>
      <c r="F951" s="728"/>
      <c r="G951" s="728"/>
      <c r="H951" s="728"/>
      <c r="I951" s="728"/>
      <c r="J951" s="728"/>
      <c r="K951" s="728"/>
      <c r="L951" s="728"/>
      <c r="M951" s="728"/>
      <c r="N951" s="728"/>
      <c r="O951" s="728"/>
      <c r="P951" s="728"/>
      <c r="Q951" s="728"/>
    </row>
    <row r="952" ht="25.15" customHeight="true" x14ac:dyDescent="0.2">
      <c r="C952" s="728"/>
      <c r="D952" s="728"/>
      <c r="E952" s="728"/>
      <c r="F952" s="728"/>
      <c r="G952" s="728"/>
      <c r="H952" s="728"/>
      <c r="I952" s="728"/>
      <c r="J952" s="728"/>
      <c r="K952" s="728"/>
      <c r="L952" s="728"/>
      <c r="M952" s="728"/>
      <c r="N952" s="728"/>
      <c r="O952" s="728"/>
      <c r="P952" s="728"/>
      <c r="Q952" s="728"/>
    </row>
    <row r="953" ht="25.15" customHeight="true" x14ac:dyDescent="0.2">
      <c r="C953" s="728"/>
      <c r="D953" s="728"/>
      <c r="E953" s="728"/>
      <c r="F953" s="728"/>
      <c r="G953" s="728"/>
      <c r="H953" s="728"/>
      <c r="I953" s="728"/>
      <c r="J953" s="728"/>
      <c r="K953" s="728"/>
      <c r="L953" s="728"/>
      <c r="M953" s="728"/>
      <c r="N953" s="728"/>
      <c r="O953" s="728"/>
      <c r="P953" s="728"/>
      <c r="Q953" s="728"/>
    </row>
    <row r="954" ht="25.15" customHeight="true" x14ac:dyDescent="0.2">
      <c r="C954" s="728"/>
      <c r="D954" s="728"/>
      <c r="E954" s="728"/>
      <c r="F954" s="728"/>
      <c r="G954" s="728"/>
      <c r="H954" s="728"/>
      <c r="I954" s="728"/>
      <c r="J954" s="728"/>
      <c r="K954" s="728"/>
      <c r="L954" s="728"/>
      <c r="M954" s="728"/>
      <c r="N954" s="728"/>
      <c r="O954" s="728"/>
      <c r="P954" s="728"/>
      <c r="Q954" s="728"/>
    </row>
    <row r="955" ht="25.15" customHeight="true" x14ac:dyDescent="0.2">
      <c r="C955" s="728"/>
      <c r="D955" s="728"/>
      <c r="E955" s="728"/>
      <c r="F955" s="728"/>
      <c r="G955" s="728"/>
      <c r="H955" s="728"/>
      <c r="I955" s="728"/>
      <c r="J955" s="728"/>
      <c r="K955" s="728"/>
      <c r="L955" s="728"/>
      <c r="M955" s="728"/>
      <c r="N955" s="728"/>
      <c r="O955" s="728"/>
      <c r="P955" s="728"/>
      <c r="Q955" s="728"/>
    </row>
    <row r="956" ht="25.15" customHeight="true" x14ac:dyDescent="0.2">
      <c r="C956" s="728"/>
      <c r="D956" s="728"/>
      <c r="E956" s="728"/>
      <c r="F956" s="728"/>
      <c r="G956" s="728"/>
      <c r="H956" s="728"/>
      <c r="I956" s="728"/>
      <c r="J956" s="728"/>
      <c r="K956" s="728"/>
      <c r="L956" s="728"/>
      <c r="M956" s="728"/>
      <c r="N956" s="728"/>
      <c r="O956" s="728"/>
      <c r="P956" s="728"/>
      <c r="Q956" s="728"/>
    </row>
    <row r="957" ht="25.15" customHeight="true" x14ac:dyDescent="0.2">
      <c r="C957" s="728"/>
      <c r="D957" s="728"/>
      <c r="E957" s="728"/>
      <c r="F957" s="728"/>
      <c r="G957" s="728"/>
      <c r="H957" s="728"/>
      <c r="I957" s="728"/>
      <c r="J957" s="728"/>
      <c r="K957" s="728"/>
      <c r="L957" s="728"/>
      <c r="M957" s="728"/>
      <c r="N957" s="728"/>
      <c r="O957" s="728"/>
      <c r="P957" s="728"/>
      <c r="Q957" s="728"/>
    </row>
    <row r="958" ht="25.15" customHeight="true" x14ac:dyDescent="0.2">
      <c r="C958" s="728"/>
      <c r="D958" s="728"/>
      <c r="E958" s="728"/>
      <c r="F958" s="728"/>
      <c r="G958" s="728"/>
      <c r="H958" s="728"/>
      <c r="I958" s="728"/>
      <c r="J958" s="728"/>
      <c r="K958" s="728"/>
      <c r="L958" s="728"/>
      <c r="M958" s="728"/>
      <c r="N958" s="728"/>
      <c r="O958" s="728"/>
      <c r="P958" s="728"/>
      <c r="Q958" s="728"/>
    </row>
    <row r="959" ht="25.15" customHeight="true" x14ac:dyDescent="0.2">
      <c r="C959" s="728"/>
      <c r="D959" s="728"/>
      <c r="E959" s="728"/>
      <c r="F959" s="728"/>
      <c r="G959" s="728"/>
      <c r="H959" s="728"/>
      <c r="I959" s="728"/>
      <c r="J959" s="728"/>
      <c r="K959" s="728"/>
      <c r="L959" s="728"/>
      <c r="M959" s="728"/>
      <c r="N959" s="728"/>
      <c r="O959" s="728"/>
      <c r="P959" s="728"/>
      <c r="Q959" s="728"/>
    </row>
    <row r="960" ht="25.15" customHeight="true" x14ac:dyDescent="0.2">
      <c r="C960" s="728"/>
      <c r="D960" s="728"/>
      <c r="E960" s="728"/>
      <c r="F960" s="728"/>
      <c r="G960" s="728"/>
      <c r="H960" s="728"/>
      <c r="I960" s="728"/>
      <c r="J960" s="728"/>
      <c r="K960" s="728"/>
      <c r="L960" s="728"/>
      <c r="M960" s="728"/>
      <c r="N960" s="728"/>
      <c r="O960" s="728"/>
      <c r="P960" s="728"/>
      <c r="Q960" s="728"/>
    </row>
    <row r="961" ht="25.15" customHeight="true" x14ac:dyDescent="0.2">
      <c r="C961" s="728"/>
      <c r="D961" s="728"/>
      <c r="E961" s="728"/>
      <c r="F961" s="728"/>
      <c r="G961" s="728"/>
      <c r="H961" s="728"/>
      <c r="I961" s="728"/>
      <c r="J961" s="728"/>
      <c r="K961" s="728"/>
      <c r="L961" s="728"/>
      <c r="M961" s="728"/>
      <c r="N961" s="728"/>
      <c r="O961" s="728"/>
      <c r="P961" s="728"/>
      <c r="Q961" s="728"/>
    </row>
    <row r="962" ht="25.15" customHeight="true" x14ac:dyDescent="0.2">
      <c r="C962" s="728"/>
      <c r="D962" s="728"/>
      <c r="E962" s="728"/>
      <c r="F962" s="728"/>
      <c r="G962" s="728"/>
      <c r="H962" s="728"/>
      <c r="I962" s="728"/>
      <c r="J962" s="728"/>
      <c r="K962" s="728"/>
      <c r="L962" s="728"/>
      <c r="M962" s="728"/>
      <c r="N962" s="728"/>
      <c r="O962" s="728"/>
      <c r="P962" s="728"/>
      <c r="Q962" s="728"/>
    </row>
    <row r="963" ht="25.15" customHeight="true" x14ac:dyDescent="0.2">
      <c r="C963" s="728"/>
      <c r="D963" s="728"/>
      <c r="E963" s="728"/>
      <c r="F963" s="728"/>
      <c r="G963" s="728"/>
      <c r="H963" s="728"/>
      <c r="I963" s="728"/>
      <c r="J963" s="728"/>
      <c r="K963" s="728"/>
      <c r="L963" s="728"/>
      <c r="M963" s="728"/>
      <c r="N963" s="728"/>
      <c r="O963" s="728"/>
      <c r="P963" s="728"/>
      <c r="Q963" s="728"/>
    </row>
    <row r="964" ht="25.15" customHeight="true" x14ac:dyDescent="0.2">
      <c r="C964" s="728"/>
      <c r="D964" s="728"/>
      <c r="E964" s="728"/>
      <c r="F964" s="728"/>
      <c r="G964" s="728"/>
      <c r="H964" s="728"/>
      <c r="I964" s="728"/>
      <c r="J964" s="728"/>
      <c r="K964" s="728"/>
      <c r="L964" s="728"/>
      <c r="M964" s="728"/>
      <c r="N964" s="728"/>
      <c r="O964" s="728"/>
      <c r="P964" s="728"/>
      <c r="Q964" s="728"/>
    </row>
    <row r="965" ht="25.15" customHeight="true" x14ac:dyDescent="0.2">
      <c r="C965" s="728"/>
      <c r="D965" s="728"/>
      <c r="E965" s="728"/>
      <c r="F965" s="728"/>
      <c r="G965" s="728"/>
      <c r="H965" s="728"/>
      <c r="I965" s="728"/>
      <c r="J965" s="728"/>
      <c r="K965" s="728"/>
      <c r="L965" s="728"/>
      <c r="M965" s="728"/>
      <c r="N965" s="728"/>
      <c r="O965" s="728"/>
      <c r="P965" s="728"/>
      <c r="Q965" s="728"/>
    </row>
    <row r="966" ht="25.15" customHeight="true" x14ac:dyDescent="0.2">
      <c r="C966" s="728"/>
      <c r="D966" s="728"/>
      <c r="E966" s="728"/>
      <c r="F966" s="728"/>
      <c r="G966" s="728"/>
      <c r="H966" s="728"/>
      <c r="I966" s="728"/>
      <c r="J966" s="728"/>
      <c r="K966" s="728"/>
      <c r="L966" s="728"/>
      <c r="M966" s="728"/>
      <c r="N966" s="728"/>
      <c r="O966" s="728"/>
      <c r="P966" s="728"/>
      <c r="Q966" s="728"/>
    </row>
    <row r="967" ht="25.15" customHeight="true" x14ac:dyDescent="0.2">
      <c r="C967" s="728"/>
      <c r="D967" s="728"/>
      <c r="E967" s="728"/>
      <c r="F967" s="728"/>
      <c r="G967" s="728"/>
      <c r="H967" s="728"/>
      <c r="I967" s="728"/>
      <c r="J967" s="728"/>
      <c r="K967" s="728"/>
      <c r="L967" s="728"/>
      <c r="M967" s="728"/>
      <c r="N967" s="728"/>
      <c r="O967" s="728"/>
      <c r="P967" s="728"/>
      <c r="Q967" s="728"/>
    </row>
    <row r="968" ht="25.15" customHeight="true" x14ac:dyDescent="0.2">
      <c r="C968" s="728"/>
      <c r="D968" s="728"/>
      <c r="E968" s="728"/>
      <c r="F968" s="728"/>
      <c r="G968" s="728"/>
      <c r="H968" s="728"/>
      <c r="I968" s="728"/>
      <c r="J968" s="728"/>
      <c r="K968" s="728"/>
      <c r="L968" s="728"/>
      <c r="M968" s="728"/>
      <c r="N968" s="728"/>
      <c r="O968" s="728"/>
      <c r="P968" s="728"/>
      <c r="Q968" s="728"/>
    </row>
    <row r="969" ht="25.15" customHeight="true" x14ac:dyDescent="0.2">
      <c r="C969" s="728"/>
      <c r="D969" s="728"/>
      <c r="E969" s="728"/>
      <c r="F969" s="728"/>
      <c r="G969" s="728"/>
      <c r="H969" s="728"/>
      <c r="I969" s="728"/>
      <c r="J969" s="728"/>
      <c r="K969" s="728"/>
      <c r="L969" s="728"/>
      <c r="M969" s="728"/>
      <c r="N969" s="728"/>
      <c r="O969" s="728"/>
      <c r="P969" s="728"/>
      <c r="Q969" s="728"/>
    </row>
    <row r="970" ht="25.15" customHeight="true" x14ac:dyDescent="0.2">
      <c r="C970" s="728"/>
      <c r="D970" s="728"/>
      <c r="E970" s="728"/>
      <c r="F970" s="728"/>
      <c r="G970" s="728"/>
      <c r="H970" s="728"/>
      <c r="I970" s="728"/>
      <c r="J970" s="728"/>
      <c r="K970" s="728"/>
      <c r="L970" s="728"/>
      <c r="M970" s="728"/>
      <c r="N970" s="728"/>
      <c r="O970" s="728"/>
      <c r="P970" s="728"/>
      <c r="Q970" s="728"/>
    </row>
    <row r="971" ht="25.15" customHeight="true" x14ac:dyDescent="0.2">
      <c r="C971" s="728"/>
      <c r="D971" s="728"/>
      <c r="E971" s="728"/>
      <c r="F971" s="728"/>
      <c r="G971" s="728"/>
      <c r="H971" s="728"/>
      <c r="I971" s="728"/>
      <c r="J971" s="728"/>
      <c r="K971" s="728"/>
      <c r="L971" s="728"/>
      <c r="M971" s="728"/>
      <c r="N971" s="728"/>
      <c r="O971" s="728"/>
      <c r="P971" s="728"/>
      <c r="Q971" s="728"/>
    </row>
    <row r="972" ht="25.15" customHeight="true" x14ac:dyDescent="0.2">
      <c r="C972" s="728"/>
      <c r="D972" s="728"/>
      <c r="E972" s="728"/>
      <c r="F972" s="728"/>
      <c r="G972" s="728"/>
      <c r="H972" s="728"/>
      <c r="I972" s="728"/>
      <c r="J972" s="728"/>
      <c r="K972" s="728"/>
      <c r="L972" s="728"/>
      <c r="M972" s="728"/>
      <c r="N972" s="728"/>
      <c r="O972" s="728"/>
      <c r="P972" s="728"/>
      <c r="Q972" s="728"/>
    </row>
    <row r="973" ht="25.15" customHeight="true" x14ac:dyDescent="0.2">
      <c r="C973" s="728"/>
      <c r="D973" s="728"/>
      <c r="E973" s="728"/>
      <c r="F973" s="728"/>
      <c r="G973" s="728"/>
      <c r="H973" s="728"/>
      <c r="I973" s="728"/>
      <c r="J973" s="728"/>
      <c r="K973" s="728"/>
      <c r="L973" s="728"/>
      <c r="M973" s="728"/>
      <c r="N973" s="728"/>
      <c r="O973" s="728"/>
      <c r="P973" s="728"/>
      <c r="Q973" s="728"/>
    </row>
    <row r="974" ht="25.15" customHeight="true" x14ac:dyDescent="0.2">
      <c r="C974" s="728"/>
      <c r="D974" s="728"/>
      <c r="E974" s="728"/>
      <c r="F974" s="728"/>
      <c r="G974" s="728"/>
      <c r="H974" s="728"/>
      <c r="I974" s="728"/>
      <c r="J974" s="728"/>
      <c r="K974" s="728"/>
      <c r="L974" s="728"/>
      <c r="M974" s="728"/>
      <c r="N974" s="728"/>
      <c r="O974" s="728"/>
      <c r="P974" s="728"/>
      <c r="Q974" s="728"/>
    </row>
    <row r="975" ht="25.15" customHeight="true" x14ac:dyDescent="0.2">
      <c r="C975" s="728"/>
      <c r="D975" s="728"/>
      <c r="E975" s="728"/>
      <c r="F975" s="728"/>
      <c r="G975" s="728"/>
      <c r="H975" s="728"/>
      <c r="I975" s="728"/>
      <c r="J975" s="728"/>
      <c r="K975" s="728"/>
      <c r="L975" s="728"/>
      <c r="M975" s="728"/>
      <c r="N975" s="728"/>
      <c r="O975" s="728"/>
      <c r="P975" s="728"/>
      <c r="Q975" s="728"/>
    </row>
    <row r="976" ht="25.15" customHeight="true" x14ac:dyDescent="0.2">
      <c r="C976" s="728"/>
      <c r="D976" s="728"/>
      <c r="E976" s="728"/>
      <c r="F976" s="728"/>
      <c r="G976" s="728"/>
      <c r="H976" s="728"/>
      <c r="I976" s="728"/>
      <c r="J976" s="728"/>
      <c r="K976" s="728"/>
      <c r="L976" s="728"/>
      <c r="M976" s="728"/>
      <c r="N976" s="728"/>
      <c r="O976" s="728"/>
      <c r="P976" s="728"/>
      <c r="Q976" s="728"/>
    </row>
    <row r="977" ht="25.15" customHeight="true" x14ac:dyDescent="0.2">
      <c r="C977" s="728"/>
      <c r="D977" s="728"/>
      <c r="E977" s="728"/>
      <c r="F977" s="728"/>
      <c r="G977" s="728"/>
      <c r="H977" s="728"/>
      <c r="I977" s="728"/>
      <c r="J977" s="728"/>
      <c r="K977" s="728"/>
      <c r="L977" s="728"/>
      <c r="M977" s="728"/>
      <c r="N977" s="728"/>
      <c r="O977" s="728"/>
      <c r="P977" s="728"/>
      <c r="Q977" s="728"/>
    </row>
    <row r="978" ht="25.15" customHeight="true" x14ac:dyDescent="0.2">
      <c r="C978" s="728"/>
      <c r="D978" s="728"/>
      <c r="E978" s="728"/>
      <c r="F978" s="728"/>
      <c r="G978" s="728"/>
      <c r="H978" s="728"/>
      <c r="I978" s="728"/>
      <c r="J978" s="728"/>
      <c r="K978" s="728"/>
      <c r="L978" s="728"/>
      <c r="M978" s="728"/>
      <c r="N978" s="728"/>
      <c r="O978" s="728"/>
      <c r="P978" s="728"/>
      <c r="Q978" s="728"/>
    </row>
    <row r="979" ht="25.15" customHeight="true" x14ac:dyDescent="0.2">
      <c r="C979" s="728"/>
      <c r="D979" s="728"/>
      <c r="E979" s="728"/>
      <c r="F979" s="728"/>
      <c r="G979" s="728"/>
      <c r="H979" s="728"/>
      <c r="I979" s="728"/>
      <c r="J979" s="728"/>
      <c r="K979" s="728"/>
      <c r="L979" s="728"/>
      <c r="M979" s="728"/>
      <c r="N979" s="728"/>
      <c r="O979" s="728"/>
      <c r="P979" s="728"/>
      <c r="Q979" s="728"/>
    </row>
    <row r="980" ht="25.15" customHeight="true" x14ac:dyDescent="0.2">
      <c r="C980" s="728"/>
      <c r="D980" s="728"/>
      <c r="E980" s="728"/>
      <c r="F980" s="728"/>
      <c r="G980" s="728"/>
      <c r="H980" s="728"/>
      <c r="I980" s="728"/>
      <c r="J980" s="728"/>
      <c r="K980" s="728"/>
      <c r="L980" s="728"/>
      <c r="M980" s="728"/>
      <c r="N980" s="728"/>
      <c r="O980" s="728"/>
      <c r="P980" s="728"/>
      <c r="Q980" s="728"/>
    </row>
    <row r="981" ht="25.15" customHeight="true" x14ac:dyDescent="0.2">
      <c r="C981" s="728"/>
      <c r="D981" s="728"/>
      <c r="E981" s="728"/>
      <c r="F981" s="728"/>
      <c r="G981" s="728"/>
      <c r="H981" s="728"/>
      <c r="I981" s="728"/>
      <c r="J981" s="728"/>
      <c r="K981" s="728"/>
      <c r="L981" s="728"/>
      <c r="M981" s="728"/>
      <c r="N981" s="728"/>
      <c r="O981" s="728"/>
      <c r="P981" s="728"/>
      <c r="Q981" s="728"/>
    </row>
    <row r="982" ht="25.15" customHeight="true" x14ac:dyDescent="0.2">
      <c r="C982" s="728"/>
      <c r="D982" s="728"/>
      <c r="E982" s="728"/>
      <c r="F982" s="728"/>
      <c r="G982" s="728"/>
      <c r="H982" s="728"/>
      <c r="I982" s="728"/>
      <c r="J982" s="728"/>
      <c r="K982" s="728"/>
      <c r="L982" s="728"/>
      <c r="M982" s="728"/>
      <c r="N982" s="728"/>
      <c r="O982" s="728"/>
      <c r="P982" s="728"/>
      <c r="Q982" s="728"/>
    </row>
    <row r="983" ht="25.15" customHeight="true" x14ac:dyDescent="0.2">
      <c r="C983" s="728"/>
      <c r="D983" s="728"/>
      <c r="E983" s="728"/>
      <c r="F983" s="728"/>
      <c r="G983" s="728"/>
      <c r="H983" s="728"/>
      <c r="I983" s="728"/>
      <c r="J983" s="728"/>
      <c r="K983" s="728"/>
      <c r="L983" s="728"/>
      <c r="M983" s="728"/>
      <c r="N983" s="728"/>
      <c r="O983" s="728"/>
      <c r="P983" s="728"/>
      <c r="Q983" s="728"/>
    </row>
    <row r="984" ht="25.15" customHeight="true" x14ac:dyDescent="0.2">
      <c r="C984" s="728"/>
      <c r="D984" s="728"/>
      <c r="E984" s="728"/>
      <c r="F984" s="728"/>
      <c r="G984" s="728"/>
      <c r="H984" s="728"/>
      <c r="I984" s="728"/>
      <c r="J984" s="728"/>
      <c r="K984" s="728"/>
      <c r="L984" s="728"/>
      <c r="M984" s="728"/>
      <c r="N984" s="728"/>
      <c r="O984" s="728"/>
      <c r="P984" s="728"/>
      <c r="Q984" s="728"/>
    </row>
    <row r="985" ht="25.15" customHeight="true" x14ac:dyDescent="0.2">
      <c r="C985" s="728"/>
      <c r="D985" s="728"/>
      <c r="E985" s="728"/>
      <c r="F985" s="728"/>
      <c r="G985" s="728"/>
      <c r="H985" s="728"/>
      <c r="I985" s="728"/>
      <c r="J985" s="728"/>
      <c r="K985" s="728"/>
      <c r="L985" s="728"/>
      <c r="M985" s="728"/>
      <c r="N985" s="728"/>
      <c r="O985" s="728"/>
      <c r="P985" s="728"/>
      <c r="Q985" s="728"/>
    </row>
    <row r="986" ht="25.15" customHeight="true" x14ac:dyDescent="0.2">
      <c r="C986" s="728"/>
      <c r="D986" s="728"/>
      <c r="E986" s="728"/>
      <c r="F986" s="728"/>
      <c r="G986" s="728"/>
      <c r="H986" s="728"/>
      <c r="I986" s="728"/>
      <c r="J986" s="728"/>
      <c r="K986" s="728"/>
      <c r="L986" s="728"/>
      <c r="M986" s="728"/>
      <c r="N986" s="728"/>
      <c r="O986" s="728"/>
      <c r="P986" s="728"/>
      <c r="Q986" s="728"/>
    </row>
    <row r="987" ht="25.15" customHeight="true" x14ac:dyDescent="0.2">
      <c r="C987" s="728"/>
      <c r="D987" s="728"/>
      <c r="E987" s="728"/>
      <c r="F987" s="728"/>
      <c r="G987" s="728"/>
      <c r="H987" s="728"/>
      <c r="I987" s="728"/>
      <c r="J987" s="728"/>
      <c r="K987" s="728"/>
      <c r="L987" s="728"/>
      <c r="M987" s="728"/>
      <c r="N987" s="728"/>
      <c r="O987" s="728"/>
      <c r="P987" s="728"/>
      <c r="Q987" s="728"/>
    </row>
    <row r="988" ht="25.15" customHeight="true" x14ac:dyDescent="0.2">
      <c r="C988" s="728"/>
      <c r="D988" s="728"/>
      <c r="E988" s="728"/>
      <c r="F988" s="728"/>
      <c r="G988" s="728"/>
      <c r="H988" s="728"/>
      <c r="I988" s="728"/>
      <c r="J988" s="728"/>
      <c r="K988" s="728"/>
      <c r="L988" s="728"/>
      <c r="M988" s="728"/>
      <c r="N988" s="728"/>
      <c r="O988" s="728"/>
      <c r="P988" s="728"/>
      <c r="Q988" s="728"/>
    </row>
    <row r="989" ht="25.15" customHeight="true" x14ac:dyDescent="0.2">
      <c r="C989" s="728"/>
      <c r="D989" s="728"/>
      <c r="E989" s="728"/>
      <c r="F989" s="728"/>
      <c r="G989" s="728"/>
      <c r="H989" s="728"/>
      <c r="I989" s="728"/>
      <c r="J989" s="728"/>
      <c r="K989" s="728"/>
      <c r="L989" s="728"/>
      <c r="M989" s="728"/>
      <c r="N989" s="728"/>
      <c r="O989" s="728"/>
      <c r="P989" s="728"/>
      <c r="Q989" s="728"/>
    </row>
    <row r="990" ht="25.15" customHeight="true" x14ac:dyDescent="0.2">
      <c r="C990" s="728"/>
      <c r="D990" s="728"/>
      <c r="E990" s="728"/>
      <c r="F990" s="728"/>
      <c r="G990" s="728"/>
      <c r="H990" s="728"/>
      <c r="I990" s="728"/>
      <c r="J990" s="728"/>
      <c r="K990" s="728"/>
      <c r="L990" s="728"/>
      <c r="M990" s="728"/>
      <c r="N990" s="728"/>
      <c r="O990" s="728"/>
      <c r="P990" s="728"/>
      <c r="Q990" s="728"/>
    </row>
    <row r="991" ht="25.15" customHeight="true" x14ac:dyDescent="0.2">
      <c r="C991" s="728"/>
      <c r="D991" s="728"/>
      <c r="E991" s="728"/>
      <c r="F991" s="728"/>
      <c r="G991" s="728"/>
      <c r="H991" s="728"/>
      <c r="I991" s="728"/>
      <c r="J991" s="728"/>
      <c r="K991" s="728"/>
      <c r="L991" s="728"/>
      <c r="M991" s="728"/>
      <c r="N991" s="728"/>
      <c r="O991" s="728"/>
      <c r="P991" s="728"/>
      <c r="Q991" s="728"/>
    </row>
    <row r="992" ht="25.15" customHeight="true" x14ac:dyDescent="0.2">
      <c r="C992" s="728"/>
      <c r="D992" s="728"/>
      <c r="E992" s="728"/>
      <c r="F992" s="728"/>
      <c r="G992" s="728"/>
      <c r="H992" s="728"/>
      <c r="I992" s="728"/>
      <c r="J992" s="728"/>
      <c r="K992" s="728"/>
      <c r="L992" s="728"/>
      <c r="M992" s="728"/>
      <c r="N992" s="728"/>
      <c r="O992" s="728"/>
      <c r="P992" s="728"/>
      <c r="Q992" s="728"/>
    </row>
    <row r="993" ht="25.15" customHeight="true" x14ac:dyDescent="0.2">
      <c r="C993" s="728"/>
      <c r="D993" s="728"/>
      <c r="E993" s="728"/>
      <c r="F993" s="728"/>
      <c r="G993" s="728"/>
      <c r="H993" s="728"/>
      <c r="I993" s="728"/>
      <c r="J993" s="728"/>
      <c r="K993" s="728"/>
      <c r="L993" s="728"/>
      <c r="M993" s="728"/>
      <c r="N993" s="728"/>
      <c r="O993" s="728"/>
      <c r="P993" s="728"/>
      <c r="Q993" s="728"/>
    </row>
    <row r="994" ht="25.15" customHeight="true" x14ac:dyDescent="0.2">
      <c r="C994" s="728"/>
      <c r="D994" s="728"/>
      <c r="E994" s="728"/>
      <c r="F994" s="728"/>
      <c r="G994" s="728"/>
      <c r="H994" s="728"/>
      <c r="I994" s="728"/>
      <c r="J994" s="728"/>
      <c r="K994" s="728"/>
      <c r="L994" s="728"/>
      <c r="M994" s="728"/>
      <c r="N994" s="728"/>
      <c r="O994" s="728"/>
      <c r="P994" s="728"/>
      <c r="Q994" s="728"/>
    </row>
    <row r="995" ht="25.15" customHeight="true" x14ac:dyDescent="0.2">
      <c r="C995" s="728"/>
      <c r="D995" s="728"/>
      <c r="E995" s="728"/>
      <c r="F995" s="728"/>
      <c r="G995" s="728"/>
      <c r="H995" s="728"/>
      <c r="I995" s="728"/>
      <c r="J995" s="728"/>
      <c r="K995" s="728"/>
      <c r="L995" s="728"/>
      <c r="M995" s="728"/>
      <c r="N995" s="728"/>
      <c r="O995" s="728"/>
      <c r="P995" s="728"/>
      <c r="Q995" s="728"/>
    </row>
    <row r="996" ht="25.15" customHeight="true" x14ac:dyDescent="0.2">
      <c r="C996" s="728"/>
      <c r="D996" s="728"/>
      <c r="E996" s="728"/>
      <c r="F996" s="728"/>
      <c r="G996" s="728"/>
      <c r="H996" s="728"/>
      <c r="I996" s="728"/>
      <c r="J996" s="728"/>
      <c r="K996" s="728"/>
      <c r="L996" s="728"/>
      <c r="M996" s="728"/>
      <c r="N996" s="728"/>
      <c r="O996" s="728"/>
      <c r="P996" s="728"/>
      <c r="Q996" s="728"/>
    </row>
    <row r="997" ht="25.15" customHeight="true" x14ac:dyDescent="0.2">
      <c r="C997" s="728"/>
      <c r="D997" s="728"/>
      <c r="E997" s="728"/>
      <c r="F997" s="728"/>
      <c r="G997" s="728"/>
      <c r="H997" s="728"/>
      <c r="I997" s="728"/>
      <c r="J997" s="728"/>
      <c r="K997" s="728"/>
      <c r="L997" s="728"/>
      <c r="M997" s="728"/>
      <c r="N997" s="728"/>
      <c r="O997" s="728"/>
      <c r="P997" s="728"/>
      <c r="Q997" s="728"/>
    </row>
    <row r="998" ht="25.15" customHeight="true" x14ac:dyDescent="0.2">
      <c r="C998" s="728"/>
      <c r="D998" s="728"/>
      <c r="E998" s="728"/>
      <c r="F998" s="728"/>
      <c r="G998" s="728"/>
      <c r="H998" s="728"/>
      <c r="I998" s="728"/>
      <c r="J998" s="728"/>
      <c r="K998" s="728"/>
      <c r="L998" s="728"/>
      <c r="M998" s="728"/>
      <c r="N998" s="728"/>
      <c r="O998" s="728"/>
      <c r="P998" s="728"/>
      <c r="Q998" s="728"/>
    </row>
    <row r="999" ht="25.15" customHeight="true" x14ac:dyDescent="0.2">
      <c r="C999" s="728"/>
      <c r="D999" s="728"/>
      <c r="E999" s="728"/>
      <c r="F999" s="728"/>
      <c r="G999" s="728"/>
      <c r="H999" s="728"/>
      <c r="I999" s="728"/>
      <c r="J999" s="728"/>
      <c r="K999" s="728"/>
      <c r="L999" s="728"/>
      <c r="M999" s="728"/>
      <c r="N999" s="728"/>
      <c r="O999" s="728"/>
      <c r="P999" s="728"/>
      <c r="Q999" s="728"/>
    </row>
    <row r="1000" ht="25.15" customHeight="true" x14ac:dyDescent="0.2">
      <c r="C1000" s="728"/>
      <c r="D1000" s="728"/>
      <c r="E1000" s="728"/>
      <c r="F1000" s="728"/>
      <c r="G1000" s="728"/>
      <c r="H1000" s="728"/>
      <c r="I1000" s="728"/>
      <c r="J1000" s="728"/>
      <c r="K1000" s="728"/>
      <c r="L1000" s="728"/>
      <c r="M1000" s="728"/>
      <c r="N1000" s="728"/>
      <c r="O1000" s="728"/>
      <c r="P1000" s="728"/>
      <c r="Q1000" s="728"/>
    </row>
    <row r="1001" ht="25.15" customHeight="true" x14ac:dyDescent="0.2">
      <c r="C1001" s="728"/>
      <c r="D1001" s="728"/>
      <c r="E1001" s="728"/>
      <c r="F1001" s="728"/>
      <c r="G1001" s="728"/>
      <c r="H1001" s="728"/>
      <c r="I1001" s="728"/>
      <c r="J1001" s="728"/>
      <c r="K1001" s="728"/>
      <c r="L1001" s="728"/>
      <c r="M1001" s="728"/>
      <c r="N1001" s="728"/>
      <c r="O1001" s="728"/>
      <c r="P1001" s="728"/>
      <c r="Q1001" s="728"/>
    </row>
    <row r="1002" ht="25.15" customHeight="true" x14ac:dyDescent="0.2">
      <c r="C1002" s="728"/>
      <c r="D1002" s="728"/>
      <c r="E1002" s="728"/>
      <c r="F1002" s="728"/>
      <c r="G1002" s="728"/>
      <c r="H1002" s="728"/>
      <c r="I1002" s="728"/>
      <c r="J1002" s="728"/>
      <c r="K1002" s="728"/>
      <c r="L1002" s="728"/>
      <c r="M1002" s="728"/>
      <c r="N1002" s="728"/>
      <c r="O1002" s="728"/>
      <c r="P1002" s="728"/>
      <c r="Q1002" s="728"/>
    </row>
    <row r="1003" ht="25.15" customHeight="true" x14ac:dyDescent="0.2">
      <c r="C1003" s="728"/>
      <c r="D1003" s="728"/>
      <c r="E1003" s="728"/>
      <c r="F1003" s="728"/>
      <c r="G1003" s="728"/>
      <c r="H1003" s="728"/>
      <c r="I1003" s="728"/>
      <c r="J1003" s="728"/>
      <c r="K1003" s="728"/>
      <c r="L1003" s="728"/>
      <c r="M1003" s="728"/>
      <c r="N1003" s="728"/>
      <c r="O1003" s="728"/>
      <c r="P1003" s="728"/>
      <c r="Q1003" s="728"/>
    </row>
    <row r="1004" ht="25.15" customHeight="true" x14ac:dyDescent="0.2">
      <c r="C1004" s="728"/>
      <c r="D1004" s="728"/>
      <c r="E1004" s="728"/>
      <c r="F1004" s="728"/>
      <c r="G1004" s="728"/>
      <c r="H1004" s="728"/>
      <c r="I1004" s="728"/>
      <c r="J1004" s="728"/>
      <c r="K1004" s="728"/>
      <c r="L1004" s="728"/>
      <c r="M1004" s="728"/>
      <c r="N1004" s="728"/>
      <c r="O1004" s="728"/>
      <c r="P1004" s="728"/>
      <c r="Q1004" s="728"/>
    </row>
    <row r="1005" ht="25.15" customHeight="true" x14ac:dyDescent="0.2">
      <c r="C1005" s="728"/>
      <c r="D1005" s="728"/>
      <c r="E1005" s="728"/>
      <c r="F1005" s="728"/>
      <c r="G1005" s="728"/>
      <c r="H1005" s="728"/>
      <c r="I1005" s="728"/>
      <c r="J1005" s="728"/>
      <c r="K1005" s="728"/>
      <c r="L1005" s="728"/>
      <c r="M1005" s="728"/>
      <c r="N1005" s="728"/>
      <c r="O1005" s="728"/>
      <c r="P1005" s="728"/>
      <c r="Q1005" s="728"/>
    </row>
    <row r="1006" ht="25.15" customHeight="true" x14ac:dyDescent="0.2">
      <c r="C1006" s="728"/>
      <c r="D1006" s="728"/>
      <c r="E1006" s="728"/>
      <c r="F1006" s="728"/>
      <c r="G1006" s="728"/>
      <c r="H1006" s="728"/>
      <c r="I1006" s="728"/>
      <c r="J1006" s="728"/>
      <c r="K1006" s="728"/>
      <c r="L1006" s="728"/>
      <c r="M1006" s="728"/>
      <c r="N1006" s="728"/>
      <c r="O1006" s="728"/>
      <c r="P1006" s="728"/>
      <c r="Q1006" s="728"/>
    </row>
    <row r="1007" ht="25.15" customHeight="true" x14ac:dyDescent="0.2">
      <c r="C1007" s="728"/>
      <c r="D1007" s="728"/>
      <c r="E1007" s="728"/>
      <c r="F1007" s="728"/>
      <c r="G1007" s="728"/>
      <c r="H1007" s="728"/>
      <c r="I1007" s="728"/>
      <c r="J1007" s="728"/>
      <c r="K1007" s="728"/>
      <c r="L1007" s="728"/>
      <c r="M1007" s="728"/>
      <c r="N1007" s="728"/>
      <c r="O1007" s="728"/>
      <c r="P1007" s="728"/>
      <c r="Q1007" s="728"/>
    </row>
    <row r="1008" ht="25.15" customHeight="true" x14ac:dyDescent="0.2">
      <c r="C1008" s="728"/>
      <c r="D1008" s="728"/>
      <c r="E1008" s="728"/>
      <c r="F1008" s="728"/>
      <c r="G1008" s="728"/>
      <c r="H1008" s="728"/>
      <c r="I1008" s="728"/>
      <c r="J1008" s="728"/>
      <c r="K1008" s="728"/>
      <c r="L1008" s="728"/>
      <c r="M1008" s="728"/>
      <c r="N1008" s="728"/>
      <c r="O1008" s="728"/>
      <c r="P1008" s="728"/>
      <c r="Q1008" s="728"/>
    </row>
    <row r="1009" ht="25.15" customHeight="true" x14ac:dyDescent="0.2">
      <c r="C1009" s="728"/>
      <c r="D1009" s="728"/>
      <c r="E1009" s="728"/>
      <c r="F1009" s="728"/>
      <c r="G1009" s="728"/>
      <c r="H1009" s="728"/>
      <c r="I1009" s="728"/>
      <c r="J1009" s="728"/>
      <c r="K1009" s="728"/>
      <c r="L1009" s="728"/>
      <c r="M1009" s="728"/>
      <c r="N1009" s="728"/>
      <c r="O1009" s="728"/>
      <c r="P1009" s="728"/>
      <c r="Q1009" s="728"/>
    </row>
    <row r="1010" ht="25.15" customHeight="true" x14ac:dyDescent="0.2">
      <c r="C1010" s="728"/>
      <c r="D1010" s="728"/>
      <c r="E1010" s="728"/>
      <c r="F1010" s="728"/>
      <c r="G1010" s="728"/>
      <c r="H1010" s="728"/>
      <c r="I1010" s="728"/>
      <c r="J1010" s="728"/>
      <c r="K1010" s="728"/>
      <c r="L1010" s="728"/>
      <c r="M1010" s="728"/>
      <c r="N1010" s="728"/>
      <c r="O1010" s="728"/>
      <c r="P1010" s="728"/>
      <c r="Q1010" s="728"/>
    </row>
    <row r="1011" ht="25.15" customHeight="true" x14ac:dyDescent="0.2">
      <c r="C1011" s="728"/>
      <c r="D1011" s="728"/>
      <c r="E1011" s="728"/>
      <c r="F1011" s="728"/>
      <c r="G1011" s="728"/>
      <c r="H1011" s="728"/>
      <c r="I1011" s="728"/>
      <c r="J1011" s="728"/>
      <c r="K1011" s="728"/>
      <c r="L1011" s="728"/>
      <c r="M1011" s="728"/>
      <c r="N1011" s="728"/>
      <c r="O1011" s="728"/>
      <c r="P1011" s="728"/>
      <c r="Q1011" s="728"/>
    </row>
    <row r="1012" ht="25.15" customHeight="true" x14ac:dyDescent="0.2">
      <c r="C1012" s="728"/>
      <c r="D1012" s="728"/>
      <c r="E1012" s="728"/>
      <c r="F1012" s="728"/>
      <c r="G1012" s="728"/>
      <c r="H1012" s="728"/>
      <c r="I1012" s="728"/>
      <c r="J1012" s="728"/>
      <c r="K1012" s="728"/>
      <c r="L1012" s="728"/>
      <c r="M1012" s="728"/>
      <c r="N1012" s="728"/>
      <c r="O1012" s="728"/>
      <c r="P1012" s="728"/>
      <c r="Q1012" s="728"/>
    </row>
    <row r="1013" ht="25.15" customHeight="true" x14ac:dyDescent="0.2">
      <c r="C1013" s="728"/>
      <c r="D1013" s="728"/>
      <c r="E1013" s="728"/>
      <c r="F1013" s="728"/>
      <c r="G1013" s="728"/>
      <c r="H1013" s="728"/>
      <c r="I1013" s="728"/>
      <c r="J1013" s="728"/>
      <c r="K1013" s="728"/>
      <c r="L1013" s="728"/>
      <c r="M1013" s="728"/>
      <c r="N1013" s="728"/>
      <c r="O1013" s="728"/>
      <c r="P1013" s="728"/>
      <c r="Q1013" s="728"/>
    </row>
    <row r="1014" ht="25.15" customHeight="true" x14ac:dyDescent="0.2">
      <c r="C1014" s="728"/>
      <c r="D1014" s="728"/>
      <c r="E1014" s="728"/>
      <c r="F1014" s="728"/>
      <c r="G1014" s="728"/>
      <c r="H1014" s="728"/>
      <c r="I1014" s="728"/>
      <c r="J1014" s="728"/>
      <c r="K1014" s="728"/>
      <c r="L1014" s="728"/>
      <c r="M1014" s="728"/>
      <c r="N1014" s="728"/>
      <c r="O1014" s="728"/>
      <c r="P1014" s="728"/>
      <c r="Q1014" s="728"/>
    </row>
    <row r="1015" ht="25.15" customHeight="true" x14ac:dyDescent="0.2">
      <c r="C1015" s="728"/>
      <c r="D1015" s="728"/>
      <c r="E1015" s="728"/>
      <c r="F1015" s="728"/>
      <c r="G1015" s="728"/>
      <c r="H1015" s="728"/>
      <c r="I1015" s="728"/>
      <c r="J1015" s="728"/>
      <c r="K1015" s="728"/>
      <c r="L1015" s="728"/>
      <c r="M1015" s="728"/>
      <c r="N1015" s="728"/>
      <c r="O1015" s="728"/>
      <c r="P1015" s="728"/>
      <c r="Q1015" s="728"/>
    </row>
    <row r="1016" ht="25.15" customHeight="true" x14ac:dyDescent="0.2">
      <c r="C1016" s="728"/>
      <c r="D1016" s="728"/>
      <c r="E1016" s="728"/>
      <c r="F1016" s="728"/>
      <c r="G1016" s="728"/>
      <c r="H1016" s="728"/>
      <c r="I1016" s="728"/>
      <c r="J1016" s="728"/>
      <c r="K1016" s="728"/>
      <c r="L1016" s="728"/>
      <c r="M1016" s="728"/>
      <c r="N1016" s="728"/>
      <c r="O1016" s="728"/>
      <c r="P1016" s="728"/>
      <c r="Q1016" s="728"/>
    </row>
    <row r="1017" ht="25.15" customHeight="true" x14ac:dyDescent="0.2">
      <c r="C1017" s="728"/>
      <c r="D1017" s="728"/>
      <c r="E1017" s="728"/>
      <c r="F1017" s="728"/>
      <c r="G1017" s="728"/>
      <c r="H1017" s="728"/>
      <c r="I1017" s="728"/>
      <c r="J1017" s="728"/>
      <c r="K1017" s="728"/>
      <c r="L1017" s="728"/>
      <c r="M1017" s="728"/>
      <c r="N1017" s="728"/>
      <c r="O1017" s="728"/>
      <c r="P1017" s="728"/>
      <c r="Q1017" s="728"/>
    </row>
    <row r="1018" ht="25.15" customHeight="true" x14ac:dyDescent="0.2">
      <c r="C1018" s="728"/>
      <c r="D1018" s="728"/>
      <c r="E1018" s="728"/>
      <c r="F1018" s="728"/>
      <c r="G1018" s="728"/>
      <c r="H1018" s="728"/>
      <c r="I1018" s="728"/>
      <c r="J1018" s="728"/>
      <c r="K1018" s="728"/>
      <c r="L1018" s="728"/>
      <c r="M1018" s="728"/>
      <c r="N1018" s="728"/>
      <c r="O1018" s="728"/>
      <c r="P1018" s="728"/>
      <c r="Q1018" s="728"/>
    </row>
    <row r="1019" ht="25.15" customHeight="true" x14ac:dyDescent="0.2">
      <c r="C1019" s="728"/>
      <c r="D1019" s="728"/>
      <c r="E1019" s="728"/>
      <c r="F1019" s="728"/>
      <c r="G1019" s="728"/>
      <c r="H1019" s="728"/>
      <c r="I1019" s="728"/>
      <c r="J1019" s="728"/>
      <c r="K1019" s="728"/>
      <c r="L1019" s="728"/>
      <c r="M1019" s="728"/>
      <c r="N1019" s="728"/>
      <c r="O1019" s="728"/>
      <c r="P1019" s="728"/>
      <c r="Q1019" s="728"/>
    </row>
    <row r="1020" ht="25.15" customHeight="true" x14ac:dyDescent="0.2">
      <c r="C1020" s="728"/>
      <c r="D1020" s="728"/>
      <c r="E1020" s="728"/>
      <c r="F1020" s="728"/>
      <c r="G1020" s="728"/>
      <c r="H1020" s="728"/>
      <c r="I1020" s="728"/>
      <c r="J1020" s="728"/>
      <c r="K1020" s="728"/>
      <c r="L1020" s="728"/>
      <c r="M1020" s="728"/>
      <c r="N1020" s="728"/>
      <c r="O1020" s="728"/>
      <c r="P1020" s="728"/>
      <c r="Q1020" s="728"/>
    </row>
    <row r="1021" ht="25.15" customHeight="true" x14ac:dyDescent="0.2">
      <c r="C1021" s="728"/>
      <c r="D1021" s="728"/>
      <c r="E1021" s="728"/>
      <c r="F1021" s="728"/>
      <c r="G1021" s="728"/>
      <c r="H1021" s="728"/>
      <c r="I1021" s="728"/>
      <c r="J1021" s="728"/>
      <c r="K1021" s="728"/>
      <c r="L1021" s="728"/>
      <c r="M1021" s="728"/>
      <c r="N1021" s="728"/>
      <c r="O1021" s="728"/>
      <c r="P1021" s="728"/>
      <c r="Q1021" s="728"/>
    </row>
    <row r="1022" ht="25.15" customHeight="true" x14ac:dyDescent="0.2">
      <c r="C1022" s="728"/>
      <c r="D1022" s="728"/>
      <c r="E1022" s="728"/>
      <c r="F1022" s="728"/>
      <c r="G1022" s="728"/>
      <c r="H1022" s="728"/>
      <c r="I1022" s="728"/>
      <c r="J1022" s="728"/>
      <c r="K1022" s="728"/>
      <c r="L1022" s="728"/>
      <c r="M1022" s="728"/>
      <c r="N1022" s="728"/>
      <c r="O1022" s="728"/>
      <c r="P1022" s="728"/>
      <c r="Q1022" s="728"/>
    </row>
    <row r="1023" ht="25.15" customHeight="true" x14ac:dyDescent="0.2">
      <c r="C1023" s="728"/>
      <c r="D1023" s="728"/>
      <c r="E1023" s="728"/>
      <c r="F1023" s="728"/>
      <c r="G1023" s="728"/>
      <c r="H1023" s="728"/>
      <c r="I1023" s="728"/>
      <c r="J1023" s="728"/>
      <c r="K1023" s="728"/>
      <c r="L1023" s="728"/>
      <c r="M1023" s="728"/>
      <c r="N1023" s="728"/>
      <c r="O1023" s="728"/>
      <c r="P1023" s="728"/>
      <c r="Q1023" s="728"/>
    </row>
    <row r="1024" ht="25.15" customHeight="true" x14ac:dyDescent="0.2">
      <c r="C1024" s="728"/>
      <c r="D1024" s="728"/>
      <c r="E1024" s="728"/>
      <c r="F1024" s="728"/>
      <c r="G1024" s="728"/>
      <c r="H1024" s="728"/>
      <c r="I1024" s="728"/>
      <c r="J1024" s="728"/>
      <c r="K1024" s="728"/>
      <c r="L1024" s="728"/>
      <c r="M1024" s="728"/>
      <c r="N1024" s="728"/>
      <c r="O1024" s="728"/>
      <c r="P1024" s="728"/>
      <c r="Q1024" s="728"/>
    </row>
    <row r="1025" s="585" customFormat="true" ht="21" customHeight="true" x14ac:dyDescent="0.2">
      <c r="A1025" s="1165" t="s">
        <v>241</v>
      </c>
      <c r="B1025" s="1165"/>
      <c r="C1025" s="1165"/>
      <c r="R1025" s="250"/>
      <c r="S1025" s="250"/>
      <c r="T1025" s="250"/>
      <c r="U1025" s="250"/>
      <c r="V1025" s="250"/>
      <c r="W1025" s="250"/>
      <c r="X1025" s="250"/>
      <c r="Y1025" s="250"/>
      <c r="Z1025" s="250"/>
      <c r="AA1025" s="250"/>
      <c r="AB1025" s="250"/>
      <c r="AC1025" s="250"/>
      <c r="AD1025" s="250"/>
      <c r="AE1025" s="250"/>
      <c r="AF1025" s="250"/>
      <c r="AG1025" s="250"/>
      <c r="AH1025" s="250"/>
      <c r="AI1025" s="250"/>
      <c r="AJ1025" s="250"/>
      <c r="AK1025" s="250"/>
      <c r="AL1025" s="250"/>
      <c r="AM1025" s="250"/>
      <c r="AN1025" s="250"/>
      <c r="AO1025" s="250"/>
      <c r="AP1025" s="250"/>
      <c r="AQ1025" s="250"/>
      <c r="AR1025" s="250"/>
      <c r="AS1025" s="250"/>
      <c r="AT1025" s="250"/>
      <c r="AU1025" s="250"/>
      <c r="AV1025" s="250"/>
      <c r="AW1025" s="250"/>
      <c r="AX1025" s="250"/>
      <c r="AY1025" s="250"/>
      <c r="BA1025" s="430"/>
      <c r="BB1025" s="497"/>
      <c r="BC1025"/>
      <c r="BD1025"/>
      <c r="BE1025"/>
      <c r="BF1025"/>
      <c r="BG1025"/>
      <c r="BH1025"/>
      <c r="BI1025"/>
      <c r="BJ1025"/>
      <c r="BK1025"/>
      <c r="BL1025"/>
      <c r="BM1025"/>
      <c r="BN1025"/>
      <c r="BO1025"/>
      <c r="BP1025"/>
      <c r="BQ1025"/>
    </row>
    <row r="1026" s="585" customFormat="true" ht="15.95" customHeight="true" x14ac:dyDescent="0.2">
      <c r="A1026" s="1166" t="s">
        <v>183</v>
      </c>
      <c r="B1026" s="1166"/>
      <c r="C1026" s="607" t="s">
        <v>184</v>
      </c>
      <c r="R1026" s="250"/>
      <c r="S1026" s="250"/>
      <c r="T1026" s="250"/>
      <c r="U1026" s="250"/>
      <c r="V1026" s="250"/>
      <c r="W1026" s="250"/>
      <c r="X1026" s="250"/>
      <c r="Y1026" s="250"/>
      <c r="Z1026" s="250"/>
      <c r="AA1026" s="250"/>
      <c r="AB1026" s="250"/>
      <c r="AC1026" s="250"/>
      <c r="AD1026" s="250"/>
      <c r="AE1026" s="250"/>
      <c r="AF1026" s="250"/>
      <c r="AG1026" s="250"/>
      <c r="AH1026" s="250"/>
      <c r="AI1026" s="250"/>
      <c r="AJ1026" s="250"/>
      <c r="AK1026" s="250"/>
      <c r="AL1026" s="250"/>
      <c r="AM1026" s="250"/>
      <c r="AN1026" s="250"/>
      <c r="AO1026" s="250"/>
      <c r="AP1026" s="250"/>
      <c r="AQ1026" s="250"/>
      <c r="AR1026" s="250"/>
      <c r="AS1026" s="250"/>
      <c r="AT1026" s="250"/>
      <c r="AU1026" s="250"/>
      <c r="AV1026" s="250"/>
      <c r="AW1026" s="250"/>
      <c r="AX1026" s="250"/>
      <c r="AY1026" s="250"/>
      <c r="BA1026" s="430"/>
      <c r="BB1026" s="497"/>
      <c r="BC1026"/>
      <c r="BD1026"/>
      <c r="BE1026"/>
      <c r="BF1026"/>
      <c r="BG1026"/>
      <c r="BH1026"/>
      <c r="BI1026"/>
      <c r="BJ1026"/>
      <c r="BK1026"/>
      <c r="BL1026"/>
      <c r="BM1026"/>
      <c r="BN1026"/>
      <c r="BO1026"/>
      <c r="BP1026"/>
      <c r="BQ1026"/>
    </row>
    <row r="1027" s="585" customFormat="true" ht="17.1" hidden="true" customHeight="true" x14ac:dyDescent="0.2">
      <c r="A1027" s="608" t="s">
        <v>185</v>
      </c>
      <c r="B1027" s="609" t="s">
        <v>186</v>
      </c>
      <c r="C1027" s="610">
        <v>8792</v>
      </c>
      <c r="R1027" s="250"/>
      <c r="S1027" s="250"/>
      <c r="T1027" s="250"/>
      <c r="U1027" s="250"/>
      <c r="V1027" s="250"/>
      <c r="W1027" s="250"/>
      <c r="X1027" s="250"/>
      <c r="Y1027" s="250"/>
      <c r="Z1027" s="250"/>
      <c r="AA1027" s="250"/>
      <c r="AB1027" s="250"/>
      <c r="AC1027" s="250"/>
      <c r="AD1027" s="250"/>
      <c r="AE1027" s="250"/>
      <c r="AF1027" s="250"/>
      <c r="AG1027" s="250"/>
      <c r="AH1027" s="250"/>
      <c r="AI1027" s="250"/>
      <c r="AJ1027" s="250"/>
      <c r="AK1027" s="250"/>
      <c r="AL1027" s="250"/>
      <c r="AM1027" s="250"/>
      <c r="AN1027" s="250"/>
      <c r="AO1027" s="250"/>
      <c r="AP1027" s="250"/>
      <c r="AQ1027" s="250"/>
      <c r="AR1027" s="250"/>
      <c r="AS1027" s="250"/>
      <c r="AT1027" s="250"/>
      <c r="AU1027" s="250"/>
      <c r="AV1027" s="250"/>
      <c r="AW1027" s="250"/>
      <c r="AX1027" s="250"/>
      <c r="AY1027" s="250"/>
      <c r="BA1027" s="430"/>
      <c r="BB1027" s="497"/>
      <c r="BC1027"/>
      <c r="BD1027"/>
      <c r="BE1027"/>
      <c r="BF1027"/>
      <c r="BG1027"/>
      <c r="BH1027"/>
      <c r="BI1027"/>
      <c r="BJ1027"/>
      <c r="BK1027"/>
      <c r="BL1027"/>
      <c r="BM1027"/>
      <c r="BN1027"/>
      <c r="BO1027"/>
      <c r="BP1027"/>
      <c r="BQ1027"/>
    </row>
    <row r="1028" s="585" customFormat="true" ht="17.1" hidden="true" customHeight="true" x14ac:dyDescent="0.2">
      <c r="A1028" s="611" t="s">
        <v>187</v>
      </c>
      <c r="B1028" s="612" t="s">
        <v>186</v>
      </c>
      <c r="C1028" s="613">
        <v>8792</v>
      </c>
      <c r="R1028" s="250"/>
      <c r="S1028" s="250"/>
      <c r="T1028" s="250"/>
      <c r="U1028" s="250"/>
      <c r="V1028" s="250"/>
      <c r="W1028" s="250"/>
      <c r="X1028" s="250"/>
      <c r="Y1028" s="250"/>
      <c r="Z1028" s="250"/>
      <c r="AA1028" s="250"/>
      <c r="AB1028" s="250"/>
      <c r="AC1028" s="250"/>
      <c r="AD1028" s="250"/>
      <c r="AE1028" s="250"/>
      <c r="AF1028" s="250"/>
      <c r="AG1028" s="250"/>
      <c r="AH1028" s="250"/>
      <c r="AI1028" s="250"/>
      <c r="AJ1028" s="250"/>
      <c r="AK1028" s="250"/>
      <c r="AL1028" s="250"/>
      <c r="AM1028" s="250"/>
      <c r="AN1028" s="250"/>
      <c r="AO1028" s="250"/>
      <c r="AP1028" s="250"/>
      <c r="AQ1028" s="250"/>
      <c r="AR1028" s="250"/>
      <c r="AS1028" s="250"/>
      <c r="AT1028" s="250"/>
      <c r="AU1028" s="250"/>
      <c r="AV1028" s="250"/>
      <c r="AW1028" s="250"/>
      <c r="AX1028" s="250"/>
      <c r="AY1028" s="250"/>
      <c r="BA1028" s="430"/>
      <c r="BB1028" s="497"/>
      <c r="BC1028"/>
      <c r="BD1028"/>
      <c r="BE1028"/>
      <c r="BF1028"/>
      <c r="BG1028"/>
      <c r="BH1028"/>
      <c r="BI1028"/>
      <c r="BJ1028"/>
      <c r="BK1028"/>
      <c r="BL1028"/>
      <c r="BM1028"/>
      <c r="BN1028"/>
      <c r="BO1028"/>
      <c r="BP1028"/>
      <c r="BQ1028"/>
    </row>
    <row r="1029" s="585" customFormat="true" ht="17.1" hidden="true" customHeight="true" x14ac:dyDescent="0.2">
      <c r="A1029" s="611" t="s">
        <v>188</v>
      </c>
      <c r="B1029" s="612" t="s">
        <v>186</v>
      </c>
      <c r="C1029" s="613">
        <v>8792</v>
      </c>
      <c r="R1029" s="250"/>
      <c r="S1029" s="250"/>
      <c r="T1029" s="250"/>
      <c r="U1029" s="250"/>
      <c r="V1029" s="250"/>
      <c r="W1029" s="250"/>
      <c r="X1029" s="250"/>
      <c r="Y1029" s="250"/>
      <c r="Z1029" s="250"/>
      <c r="AA1029" s="250"/>
      <c r="AB1029" s="250"/>
      <c r="AC1029" s="250"/>
      <c r="AD1029" s="250"/>
      <c r="AE1029" s="250"/>
      <c r="AF1029" s="250"/>
      <c r="AG1029" s="250"/>
      <c r="AH1029" s="250"/>
      <c r="AI1029" s="250"/>
      <c r="AJ1029" s="250"/>
      <c r="AK1029" s="250"/>
      <c r="AL1029" s="250"/>
      <c r="AM1029" s="250"/>
      <c r="AN1029" s="250"/>
      <c r="AO1029" s="250"/>
      <c r="AP1029" s="250"/>
      <c r="AQ1029" s="250"/>
      <c r="AR1029" s="250"/>
      <c r="AS1029" s="250"/>
      <c r="AT1029" s="250"/>
      <c r="AU1029" s="250"/>
      <c r="AV1029" s="250"/>
      <c r="AW1029" s="250"/>
      <c r="AX1029" s="250"/>
      <c r="AY1029" s="250"/>
      <c r="BA1029" s="430"/>
      <c r="BB1029" s="497"/>
      <c r="BC1029"/>
      <c r="BD1029"/>
      <c r="BE1029"/>
      <c r="BF1029"/>
      <c r="BG1029"/>
      <c r="BH1029"/>
      <c r="BI1029"/>
      <c r="BJ1029"/>
      <c r="BK1029"/>
      <c r="BL1029"/>
      <c r="BM1029"/>
      <c r="BN1029"/>
      <c r="BO1029"/>
      <c r="BP1029"/>
      <c r="BQ1029"/>
    </row>
    <row r="1030" s="585" customFormat="true" ht="17.1" hidden="true" customHeight="true" x14ac:dyDescent="0.2">
      <c r="A1030" s="611" t="s">
        <v>190</v>
      </c>
      <c r="B1030" s="612" t="s">
        <v>186</v>
      </c>
      <c r="C1030" s="613">
        <v>8792</v>
      </c>
      <c r="R1030" s="250"/>
      <c r="S1030" s="250"/>
      <c r="T1030" s="250"/>
      <c r="U1030" s="250"/>
      <c r="V1030" s="250"/>
      <c r="W1030" s="250"/>
      <c r="X1030" s="250"/>
      <c r="Y1030" s="250"/>
      <c r="Z1030" s="250"/>
      <c r="AA1030" s="250"/>
      <c r="AB1030" s="250"/>
      <c r="AC1030" s="250"/>
      <c r="AD1030" s="250"/>
      <c r="AE1030" s="250"/>
      <c r="AF1030" s="250"/>
      <c r="AG1030" s="250"/>
      <c r="AH1030" s="250"/>
      <c r="AI1030" s="250"/>
      <c r="AJ1030" s="250"/>
      <c r="AK1030" s="250"/>
      <c r="AL1030" s="250"/>
      <c r="AM1030" s="250"/>
      <c r="AN1030" s="250"/>
      <c r="AO1030" s="250"/>
      <c r="AP1030" s="250"/>
      <c r="AQ1030" s="250"/>
      <c r="AR1030" s="250"/>
      <c r="AS1030" s="250"/>
      <c r="AT1030" s="250"/>
      <c r="AU1030" s="250"/>
      <c r="AV1030" s="250"/>
      <c r="AW1030" s="250"/>
      <c r="AX1030" s="250"/>
      <c r="AY1030" s="250"/>
      <c r="BA1030" s="430"/>
      <c r="BB1030" s="497"/>
      <c r="BC1030"/>
      <c r="BD1030"/>
      <c r="BE1030"/>
      <c r="BF1030"/>
      <c r="BG1030"/>
      <c r="BH1030"/>
      <c r="BI1030"/>
      <c r="BJ1030"/>
      <c r="BK1030"/>
      <c r="BL1030"/>
      <c r="BM1030"/>
      <c r="BN1030"/>
      <c r="BO1030"/>
      <c r="BP1030"/>
      <c r="BQ1030"/>
    </row>
    <row r="1031" s="585" customFormat="true" ht="17.1" customHeight="true" x14ac:dyDescent="0.2">
      <c r="A1031" s="1167" t="s">
        <v>192</v>
      </c>
      <c r="B1031" s="612" t="s">
        <v>193</v>
      </c>
      <c r="C1031" s="613">
        <v>1276</v>
      </c>
      <c r="R1031" s="250"/>
      <c r="S1031" s="250"/>
      <c r="T1031" s="250"/>
      <c r="U1031" s="250"/>
      <c r="V1031" s="250"/>
      <c r="W1031" s="250"/>
      <c r="X1031" s="250"/>
      <c r="Y1031" s="250"/>
      <c r="Z1031" s="250"/>
      <c r="AA1031" s="250"/>
      <c r="AB1031" s="250"/>
      <c r="AC1031" s="250"/>
      <c r="AD1031" s="250"/>
      <c r="AE1031" s="250"/>
      <c r="AF1031" s="250"/>
      <c r="AG1031" s="250"/>
      <c r="AH1031" s="250"/>
      <c r="AI1031" s="250"/>
      <c r="AJ1031" s="250"/>
      <c r="AK1031" s="250"/>
      <c r="AL1031" s="250"/>
      <c r="AM1031" s="250"/>
      <c r="AN1031" s="250"/>
      <c r="AO1031" s="250"/>
      <c r="AP1031" s="250"/>
      <c r="AQ1031" s="250"/>
      <c r="AR1031" s="250"/>
      <c r="AS1031" s="250"/>
      <c r="AT1031" s="250"/>
      <c r="AU1031" s="250"/>
      <c r="AV1031" s="250"/>
      <c r="AW1031" s="250"/>
      <c r="AX1031" s="250"/>
      <c r="AY1031" s="250"/>
      <c r="BA1031" s="430"/>
      <c r="BB1031" s="497"/>
      <c r="BC1031"/>
      <c r="BD1031"/>
      <c r="BE1031"/>
      <c r="BF1031"/>
      <c r="BG1031"/>
      <c r="BH1031"/>
      <c r="BI1031"/>
      <c r="BJ1031"/>
      <c r="BK1031"/>
      <c r="BL1031"/>
      <c r="BM1031"/>
      <c r="BN1031"/>
      <c r="BO1031"/>
      <c r="BP1031"/>
      <c r="BQ1031"/>
    </row>
    <row r="1032" s="585" customFormat="true" ht="17.1" customHeight="true" x14ac:dyDescent="0.2">
      <c r="A1032" s="1168"/>
      <c r="B1032" s="614" t="s">
        <v>194</v>
      </c>
      <c r="C1032" s="615">
        <v>7516</v>
      </c>
      <c r="R1032" s="250"/>
      <c r="S1032" s="250"/>
      <c r="T1032" s="250"/>
      <c r="U1032" s="250"/>
      <c r="V1032" s="250"/>
      <c r="W1032" s="250"/>
      <c r="X1032" s="250"/>
      <c r="Y1032" s="250"/>
      <c r="Z1032" s="250"/>
      <c r="AA1032" s="250"/>
      <c r="AB1032" s="250"/>
      <c r="AC1032" s="250"/>
      <c r="AD1032" s="250"/>
      <c r="AE1032" s="250"/>
      <c r="AF1032" s="250"/>
      <c r="AG1032" s="250"/>
      <c r="AH1032" s="250"/>
      <c r="AI1032" s="250"/>
      <c r="AJ1032" s="250"/>
      <c r="AK1032" s="250"/>
      <c r="AL1032" s="250"/>
      <c r="AM1032" s="250"/>
      <c r="AN1032" s="250"/>
      <c r="AO1032" s="250"/>
      <c r="AP1032" s="250"/>
      <c r="AQ1032" s="250"/>
      <c r="AR1032" s="250"/>
      <c r="AS1032" s="250"/>
      <c r="AT1032" s="250"/>
      <c r="AU1032" s="250"/>
      <c r="AV1032" s="250"/>
      <c r="AW1032" s="250"/>
      <c r="AX1032" s="250"/>
      <c r="AY1032" s="250"/>
      <c r="BA1032" s="430"/>
      <c r="BB1032" s="497"/>
      <c r="BC1032"/>
      <c r="BD1032"/>
      <c r="BE1032"/>
      <c r="BF1032"/>
      <c r="BG1032"/>
      <c r="BH1032"/>
      <c r="BI1032"/>
      <c r="BJ1032"/>
      <c r="BK1032"/>
      <c r="BL1032"/>
      <c r="BM1032"/>
      <c r="BN1032"/>
      <c r="BO1032"/>
      <c r="BP1032"/>
      <c r="BQ1032"/>
    </row>
    <row r="1033" s="585" customFormat="true" ht="12.95" customHeight="true" x14ac:dyDescent="0.2">
      <c r="A1033" s="1169" t="s">
        <v>242</v>
      </c>
      <c r="B1033" s="1169"/>
      <c r="C1033" s="1169"/>
      <c r="R1033" s="250"/>
      <c r="S1033" s="250"/>
      <c r="T1033" s="250"/>
      <c r="U1033" s="250"/>
      <c r="V1033" s="250"/>
      <c r="W1033" s="250"/>
      <c r="X1033" s="250"/>
      <c r="Y1033" s="250"/>
      <c r="Z1033" s="250"/>
      <c r="AA1033" s="250"/>
      <c r="AB1033" s="250"/>
      <c r="AC1033" s="250"/>
      <c r="AD1033" s="250"/>
      <c r="AE1033" s="250"/>
      <c r="AF1033" s="250"/>
      <c r="AG1033" s="250"/>
      <c r="AH1033" s="250"/>
      <c r="AI1033" s="250"/>
      <c r="AJ1033" s="250"/>
      <c r="AK1033" s="250"/>
      <c r="AL1033" s="250"/>
      <c r="AM1033" s="250"/>
      <c r="AN1033" s="250"/>
      <c r="AO1033" s="250"/>
      <c r="AP1033" s="250"/>
      <c r="AQ1033" s="250"/>
      <c r="AR1033" s="250"/>
      <c r="AS1033" s="250"/>
      <c r="AT1033" s="250"/>
      <c r="AU1033" s="250"/>
      <c r="AV1033" s="250"/>
      <c r="AW1033" s="250"/>
      <c r="AX1033" s="250"/>
      <c r="AY1033" s="250"/>
      <c r="BA1033" s="695"/>
      <c r="BB1033" s="388"/>
      <c r="BC1033" s="695"/>
      <c r="BD1033" s="695"/>
      <c r="BE1033" s="695"/>
      <c r="BF1033" s="695"/>
      <c r="BG1033" s="695"/>
      <c r="BH1033" s="695"/>
      <c r="BI1033" s="695"/>
      <c r="BJ1033" s="695"/>
      <c r="BK1033" s="695"/>
      <c r="BL1033" s="695"/>
      <c r="BM1033" s="695"/>
      <c r="BN1033" s="695"/>
      <c r="BO1033" s="695"/>
      <c r="BP1033" s="695"/>
      <c r="BQ1033" s="695"/>
    </row>
    <row r="1034" s="585" customFormat="true" ht="12.75" x14ac:dyDescent="0.2">
      <c r="A1034" s="1169">
        <v>2003</v>
      </c>
      <c r="B1034" s="1169"/>
      <c r="C1034" s="1169"/>
      <c r="R1034" s="250"/>
      <c r="S1034" s="250"/>
      <c r="T1034" s="250"/>
      <c r="U1034" s="250"/>
      <c r="V1034" s="250"/>
      <c r="W1034" s="250"/>
      <c r="X1034" s="250"/>
      <c r="Y1034" s="250"/>
      <c r="Z1034" s="250"/>
      <c r="AA1034" s="250"/>
      <c r="AB1034" s="250"/>
      <c r="AC1034" s="250"/>
      <c r="AD1034" s="250"/>
      <c r="AE1034" s="250"/>
      <c r="AF1034" s="250"/>
      <c r="AG1034" s="250"/>
      <c r="AH1034" s="250"/>
      <c r="AI1034" s="250"/>
      <c r="AJ1034" s="250"/>
      <c r="AK1034" s="250"/>
      <c r="AL1034" s="250"/>
      <c r="AM1034" s="250"/>
      <c r="AN1034" s="250"/>
      <c r="AO1034" s="250"/>
      <c r="AP1034" s="250"/>
      <c r="AQ1034" s="250"/>
      <c r="AR1034" s="250"/>
      <c r="AS1034" s="250"/>
      <c r="AT1034" s="250"/>
      <c r="AU1034" s="250"/>
      <c r="AV1034" s="250"/>
      <c r="AW1034" s="250"/>
      <c r="AX1034" s="250"/>
      <c r="AY1034" s="250"/>
      <c r="BA1034" s="430"/>
      <c r="BB1034" s="497"/>
      <c r="BC1034"/>
      <c r="BD1034"/>
      <c r="BE1034"/>
      <c r="BF1034"/>
      <c r="BG1034"/>
      <c r="BH1034"/>
      <c r="BI1034"/>
      <c r="BJ1034"/>
      <c r="BK1034"/>
      <c r="BL1034"/>
      <c r="BM1034"/>
      <c r="BN1034"/>
      <c r="BO1034"/>
      <c r="BP1034"/>
      <c r="BQ1034"/>
    </row>
    <row r="1035" s="585" customFormat="true" ht="12.75" x14ac:dyDescent="0.2">
      <c r="R1035" s="250"/>
      <c r="S1035" s="250"/>
      <c r="T1035" s="250"/>
      <c r="U1035" s="250"/>
      <c r="V1035" s="250"/>
      <c r="W1035" s="250"/>
      <c r="X1035" s="250"/>
      <c r="Y1035" s="250"/>
      <c r="Z1035" s="250"/>
      <c r="AA1035" s="250"/>
      <c r="AB1035" s="250"/>
      <c r="AC1035" s="250"/>
      <c r="AD1035" s="250"/>
      <c r="AE1035" s="250"/>
      <c r="AF1035" s="250"/>
      <c r="AG1035" s="250"/>
      <c r="AH1035" s="250"/>
      <c r="AI1035" s="250"/>
      <c r="AJ1035" s="250"/>
      <c r="AK1035" s="250"/>
      <c r="AL1035" s="250"/>
      <c r="AM1035" s="250"/>
      <c r="AN1035" s="250"/>
      <c r="AO1035" s="250"/>
      <c r="AP1035" s="250"/>
      <c r="AQ1035" s="250"/>
      <c r="AR1035" s="250"/>
      <c r="AS1035" s="250"/>
      <c r="AT1035" s="250"/>
      <c r="AU1035" s="250"/>
      <c r="AV1035" s="250"/>
      <c r="AW1035" s="250"/>
      <c r="AX1035" s="250"/>
      <c r="AY1035" s="250"/>
      <c r="BA1035" s="694"/>
      <c r="BB1035" s="443"/>
      <c r="BC1035" s="694"/>
      <c r="BD1035" s="694"/>
      <c r="BE1035" s="694"/>
      <c r="BF1035" s="694"/>
      <c r="BG1035" s="694"/>
      <c r="BH1035" s="694"/>
      <c r="BI1035" s="694"/>
      <c r="BJ1035" s="694"/>
      <c r="BK1035" s="694"/>
      <c r="BL1035" s="694"/>
      <c r="BM1035" s="694"/>
      <c r="BN1035" s="694"/>
      <c r="BO1035" s="694"/>
      <c r="BP1035" s="694"/>
      <c r="BQ1035" s="694"/>
    </row>
    <row r="1036" ht="15" customHeight="true" x14ac:dyDescent="0.25">
      <c r="A1036" s="498" t="s">
        <v>121</v>
      </c>
      <c r="B1036" s="370" t="s">
        <v>122</v>
      </c>
    </row>
    <row r="1037" ht="15" customHeight="true" x14ac:dyDescent="0.2">
      <c r="A1037" s="499">
        <f>R15</f>
        <v>0</v>
      </c>
      <c r="B1037" s="499" t="e">
        <f>#REF!+#REF!</f>
        <v>#REF!</v>
      </c>
    </row>
    <row r="1038" ht="15" customHeight="true" x14ac:dyDescent="0.2">
      <c r="A1038" s="499">
        <f>S15</f>
        <v>0</v>
      </c>
      <c r="B1038" s="499" t="e">
        <f>#REF!+#REF!</f>
        <v>#REF!</v>
      </c>
    </row>
    <row r="1039" ht="15" customHeight="true" x14ac:dyDescent="0.2">
      <c r="A1039" s="499">
        <f>T15</f>
        <v>0</v>
      </c>
      <c r="B1039" s="499" t="e">
        <f>#REF!+#REF!</f>
        <v>#REF!</v>
      </c>
    </row>
    <row r="1040" ht="15" customHeight="true" x14ac:dyDescent="0.2">
      <c r="A1040" s="499">
        <f>U15</f>
        <v>0</v>
      </c>
      <c r="B1040" s="499" t="e">
        <f>#REF!+#REF!</f>
        <v>#REF!</v>
      </c>
    </row>
    <row r="1041" ht="15" customHeight="true" x14ac:dyDescent="0.2">
      <c r="A1041" s="499">
        <f>V15</f>
        <v>0</v>
      </c>
      <c r="B1041" s="499" t="e">
        <f>#REF!+#REF!</f>
        <v>#REF!</v>
      </c>
    </row>
    <row r="1042" ht="15" customHeight="true" x14ac:dyDescent="0.2">
      <c r="A1042" s="499">
        <f>W15</f>
        <v>0</v>
      </c>
      <c r="B1042" s="499" t="e">
        <f>#REF!+#REF!</f>
        <v>#REF!</v>
      </c>
    </row>
    <row r="1043" ht="15" customHeight="true" x14ac:dyDescent="0.2">
      <c r="A1043" s="499">
        <f>X15</f>
        <v>0</v>
      </c>
      <c r="B1043" s="499" t="e">
        <f>#REF!+WF123</f>
        <v>#REF!</v>
      </c>
    </row>
    <row r="1044" ht="15" customHeight="true" x14ac:dyDescent="0.2">
      <c r="A1044" s="499">
        <f>Y15</f>
        <v>0</v>
      </c>
      <c r="B1044" s="499" t="e">
        <f>#REF!+#REF!</f>
        <v>#REF!</v>
      </c>
    </row>
    <row r="1045" ht="15" customHeight="true" x14ac:dyDescent="0.2">
      <c r="A1045" s="499">
        <f>Z15</f>
        <v>0</v>
      </c>
      <c r="B1045" s="499" t="e">
        <f>#REF!+#REF!</f>
        <v>#REF!</v>
      </c>
    </row>
    <row r="1046" ht="15" customHeight="true" x14ac:dyDescent="0.2">
      <c r="A1046" s="443">
        <f>AA15</f>
        <v>0</v>
      </c>
      <c r="B1046" s="499" t="e">
        <f>#REF!+#REF!</f>
        <v>#REF!</v>
      </c>
    </row>
    <row r="1047" ht="15" customHeight="true" x14ac:dyDescent="0.2">
      <c r="A1047" s="443">
        <f>AB15</f>
        <v>0</v>
      </c>
      <c r="B1047" s="499" t="e">
        <f>#REF!+#REF!</f>
        <v>#REF!</v>
      </c>
    </row>
    <row r="1048" ht="15" customHeight="true" x14ac:dyDescent="0.2">
      <c r="A1048" s="443">
        <f>AC15</f>
        <v>0</v>
      </c>
      <c r="B1048" s="499" t="e">
        <f>#REF!+#REF!</f>
        <v>#REF!</v>
      </c>
    </row>
    <row r="1049" ht="15" customHeight="true" x14ac:dyDescent="0.2">
      <c r="A1049" s="443">
        <f>AD15</f>
        <v>0</v>
      </c>
      <c r="B1049" s="499" t="e">
        <f>#REF!+#REF!</f>
        <v>#REF!</v>
      </c>
    </row>
    <row r="1050" ht="15" customHeight="true" x14ac:dyDescent="0.2">
      <c r="A1050" s="443">
        <f>AE15</f>
        <v>0</v>
      </c>
      <c r="B1050" s="499" t="e">
        <f>#REF!+#REF!</f>
        <v>#REF!</v>
      </c>
    </row>
    <row r="1051" ht="15" customHeight="true" x14ac:dyDescent="0.2">
      <c r="A1051" s="443">
        <f>AF15</f>
        <v>0</v>
      </c>
      <c r="B1051" s="499" t="e">
        <f>#REF!+#REF!</f>
        <v>#REF!</v>
      </c>
    </row>
    <row r="1052" ht="15" customHeight="true" x14ac:dyDescent="0.2">
      <c r="A1052" s="443">
        <f>AG15</f>
        <v>0</v>
      </c>
      <c r="B1052" s="499" t="e">
        <f>#REF!+#REF!</f>
        <v>#REF!</v>
      </c>
    </row>
    <row r="1053" ht="15" customHeight="true" x14ac:dyDescent="0.2">
      <c r="A1053" s="443">
        <f>AH15</f>
        <v>0</v>
      </c>
      <c r="B1053" s="499" t="e">
        <f>#REF!+#REF!</f>
        <v>#REF!</v>
      </c>
    </row>
    <row r="1054" ht="15" customHeight="true" x14ac:dyDescent="0.2">
      <c r="A1054" s="443">
        <f>AI15</f>
        <v>0</v>
      </c>
      <c r="B1054" s="499" t="e">
        <f>#REF!+#REF!</f>
        <v>#REF!</v>
      </c>
    </row>
    <row r="1055" ht="15" customHeight="true" x14ac:dyDescent="0.2">
      <c r="A1055" s="443">
        <f>AJ15</f>
        <v>0</v>
      </c>
      <c r="B1055" s="499" t="e">
        <f>#REF!+#REF!</f>
        <v>#REF!</v>
      </c>
    </row>
    <row r="1056" ht="15" customHeight="true" x14ac:dyDescent="0.2">
      <c r="A1056" s="443">
        <f>AK15</f>
        <v>0</v>
      </c>
      <c r="B1056" s="499" t="e">
        <f>#REF!+#REF!</f>
        <v>#REF!</v>
      </c>
    </row>
    <row r="1057" ht="15" customHeight="true" x14ac:dyDescent="0.2">
      <c r="A1057" s="443">
        <f>AL15</f>
        <v>0</v>
      </c>
      <c r="B1057" s="499" t="e">
        <f>#REF!+#REF!</f>
        <v>#REF!</v>
      </c>
    </row>
    <row r="1058" ht="15" customHeight="true" x14ac:dyDescent="0.2">
      <c r="A1058" s="443">
        <f>AM15</f>
        <v>0</v>
      </c>
      <c r="B1058" s="499" t="e">
        <f>#REF!+#REF!</f>
        <v>#REF!</v>
      </c>
    </row>
    <row r="1059" ht="15" customHeight="true" x14ac:dyDescent="0.2">
      <c r="A1059" s="443">
        <f>AN15</f>
        <v>0</v>
      </c>
      <c r="B1059" s="499" t="e">
        <f>#REF!+#REF!</f>
        <v>#REF!</v>
      </c>
    </row>
    <row r="1060" ht="15" customHeight="true" x14ac:dyDescent="0.2">
      <c r="A1060" s="443">
        <f>AO15</f>
        <v>0</v>
      </c>
      <c r="B1060" s="499" t="e">
        <f>#REF!+#REF!</f>
        <v>#REF!</v>
      </c>
    </row>
    <row r="1061" ht="15" customHeight="true" x14ac:dyDescent="0.2">
      <c r="A1061" s="443">
        <f>AP15</f>
        <v>0</v>
      </c>
      <c r="B1061" s="499" t="e">
        <f>#REF!+#REF!</f>
        <v>#REF!</v>
      </c>
    </row>
    <row r="1062" ht="15" customHeight="true" x14ac:dyDescent="0.2">
      <c r="A1062" s="443">
        <f>AQ15</f>
        <v>0</v>
      </c>
      <c r="B1062" s="499" t="e">
        <f>#REF!+#REF!</f>
        <v>#REF!</v>
      </c>
    </row>
    <row r="1063" ht="15" customHeight="true" x14ac:dyDescent="0.2">
      <c r="A1063" s="443">
        <f>AR15</f>
        <v>0</v>
      </c>
      <c r="B1063" s="499" t="e">
        <f>#REF!+#REF!</f>
        <v>#REF!</v>
      </c>
    </row>
    <row r="1064" ht="15" customHeight="true" x14ac:dyDescent="0.2">
      <c r="A1064" s="443">
        <f>AS15</f>
        <v>0</v>
      </c>
      <c r="B1064" s="499" t="e">
        <f>#REF!+#REF!</f>
        <v>#REF!</v>
      </c>
    </row>
    <row r="1065" ht="15" customHeight="true" x14ac:dyDescent="0.2">
      <c r="A1065" s="443">
        <f>AT15</f>
        <v>0</v>
      </c>
      <c r="B1065" s="499" t="e">
        <f>#REF!+#REF!</f>
        <v>#REF!</v>
      </c>
    </row>
    <row r="1066" ht="15" customHeight="true" x14ac:dyDescent="0.2">
      <c r="A1066" s="443">
        <f>AU15</f>
        <v>0</v>
      </c>
      <c r="B1066" s="499" t="e">
        <f>#REF!+#REF!</f>
        <v>#REF!</v>
      </c>
    </row>
    <row r="1067" ht="15" customHeight="true" x14ac:dyDescent="0.2">
      <c r="A1067" s="443">
        <f>AV15</f>
        <v>0</v>
      </c>
      <c r="B1067" s="499" t="e">
        <f>#REF!+#REF!</f>
        <v>#REF!</v>
      </c>
    </row>
    <row r="1068" ht="15" customHeight="true" x14ac:dyDescent="0.2">
      <c r="A1068" s="443">
        <f>AW15</f>
        <v>0</v>
      </c>
      <c r="B1068" s="499" t="e">
        <f>#REF!+#REF!</f>
        <v>#REF!</v>
      </c>
    </row>
    <row r="1069" ht="15" customHeight="true" x14ac:dyDescent="0.2">
      <c r="A1069" s="443">
        <f>AX15</f>
        <v>0</v>
      </c>
      <c r="B1069" s="499" t="e">
        <f>#REF!+#REF!</f>
        <v>#REF!</v>
      </c>
    </row>
    <row r="1070" ht="15" customHeight="true" x14ac:dyDescent="0.2">
      <c r="A1070" s="443">
        <f>AY15</f>
        <v>0</v>
      </c>
      <c r="B1070" s="499" t="e">
        <f>#REF!+#REF!</f>
        <v>#REF!</v>
      </c>
    </row>
    <row r="1071" ht="15" customHeight="true" x14ac:dyDescent="0.2">
      <c r="A1071" s="443"/>
      <c r="B1071" s="499"/>
    </row>
    <row r="1072" ht="15" customHeight="true" x14ac:dyDescent="0.2">
      <c r="A1072" s="499">
        <f>34-COUNTIF(A1037:A1071,"0")</f>
        <v>0</v>
      </c>
      <c r="B1072" s="443" t="s">
        <v>140</v>
      </c>
    </row>
    <row r="1100" s="1000" customFormat="true" ht="17.1" customHeight="true" x14ac:dyDescent="0.2">
      <c r="A1100" s="1016"/>
      <c r="B1100" s="1005"/>
      <c r="BA1100" s="694"/>
      <c r="BB1100" s="443"/>
      <c r="BC1100" s="694"/>
      <c r="BD1100" s="694"/>
      <c r="BE1100" s="694"/>
      <c r="BF1100" s="694"/>
      <c r="BG1100" s="694"/>
      <c r="BH1100" s="694"/>
      <c r="BI1100" s="694"/>
      <c r="BJ1100" s="694"/>
      <c r="BK1100" s="694"/>
      <c r="BL1100" s="694"/>
      <c r="BM1100" s="694"/>
      <c r="BN1100" s="694"/>
      <c r="BO1100" s="694"/>
      <c r="BP1100" s="694"/>
      <c r="BQ1100" s="694"/>
    </row>
    <row r="1101" s="1000" customFormat="true" ht="17.1" customHeight="true" x14ac:dyDescent="0.2">
      <c r="A1101" s="1017"/>
      <c r="B1101" s="1006"/>
      <c r="BA1101" s="694"/>
      <c r="BB1101" s="443"/>
      <c r="BC1101" s="694"/>
      <c r="BD1101" s="694"/>
      <c r="BE1101" s="694"/>
      <c r="BF1101" s="694"/>
      <c r="BG1101" s="694"/>
      <c r="BH1101" s="694"/>
      <c r="BI1101" s="694"/>
      <c r="BJ1101" s="694"/>
      <c r="BK1101" s="694"/>
      <c r="BL1101" s="694"/>
      <c r="BM1101" s="694"/>
      <c r="BN1101" s="694"/>
      <c r="BO1101" s="694"/>
      <c r="BP1101" s="694"/>
      <c r="BQ1101" s="694"/>
    </row>
    <row r="1102" s="415" customFormat="true" ht="15" customHeight="true" x14ac:dyDescent="0.2">
      <c r="BA1102" s="694"/>
      <c r="BB1102" s="443"/>
      <c r="BC1102" s="694"/>
      <c r="BD1102" s="694"/>
      <c r="BE1102" s="694"/>
      <c r="BF1102" s="694"/>
      <c r="BG1102" s="694"/>
      <c r="BH1102" s="694"/>
      <c r="BI1102" s="694"/>
      <c r="BJ1102" s="694"/>
      <c r="BK1102" s="694"/>
      <c r="BL1102" s="694"/>
      <c r="BM1102" s="694"/>
      <c r="BN1102" s="694"/>
      <c r="BO1102" s="694"/>
      <c r="BP1102" s="694"/>
      <c r="BQ1102" s="694"/>
    </row>
    <row r="1103" s="415" customFormat="true" ht="15" customHeight="true" x14ac:dyDescent="0.2">
      <c r="BA1103" s="694"/>
      <c r="BB1103" s="443"/>
      <c r="BC1103" s="694"/>
      <c r="BD1103" s="694"/>
      <c r="BE1103" s="694"/>
      <c r="BF1103" s="694"/>
      <c r="BG1103" s="694"/>
      <c r="BH1103" s="694"/>
      <c r="BI1103" s="694"/>
      <c r="BJ1103" s="694"/>
      <c r="BK1103" s="694"/>
      <c r="BL1103" s="694"/>
      <c r="BM1103" s="694"/>
      <c r="BN1103" s="694"/>
      <c r="BO1103" s="694"/>
      <c r="BP1103" s="694"/>
      <c r="BQ1103" s="694"/>
    </row>
    <row r="1104" s="415" customFormat="true" ht="15" customHeight="true" x14ac:dyDescent="0.2">
      <c r="BA1104" s="694"/>
      <c r="BB1104" s="443"/>
      <c r="BC1104" s="694"/>
      <c r="BD1104" s="694"/>
      <c r="BE1104" s="694"/>
      <c r="BF1104" s="694"/>
      <c r="BG1104" s="694"/>
      <c r="BH1104" s="694"/>
      <c r="BI1104" s="694"/>
      <c r="BJ1104" s="694"/>
      <c r="BK1104" s="694"/>
      <c r="BL1104" s="694"/>
      <c r="BM1104" s="694"/>
      <c r="BN1104" s="694"/>
      <c r="BO1104" s="694"/>
      <c r="BP1104" s="694"/>
      <c r="BQ1104" s="694"/>
    </row>
    <row r="1105" s="415" customFormat="true" ht="15" customHeight="true" x14ac:dyDescent="0.2">
      <c r="BA1105" s="694"/>
      <c r="BB1105" s="443"/>
      <c r="BC1105" s="694"/>
      <c r="BD1105" s="694"/>
      <c r="BE1105" s="694"/>
      <c r="BF1105" s="694"/>
      <c r="BG1105" s="694"/>
      <c r="BH1105" s="694"/>
      <c r="BI1105" s="694"/>
      <c r="BJ1105" s="694"/>
      <c r="BK1105" s="694"/>
      <c r="BL1105" s="694"/>
      <c r="BM1105" s="694"/>
      <c r="BN1105" s="694"/>
      <c r="BO1105" s="694"/>
      <c r="BP1105" s="694"/>
      <c r="BQ1105" s="694"/>
    </row>
    <row r="1106" s="415" customFormat="true" ht="15" customHeight="true" x14ac:dyDescent="0.2">
      <c r="BA1106" s="694"/>
      <c r="BB1106" s="443"/>
      <c r="BC1106" s="694"/>
      <c r="BD1106" s="694"/>
      <c r="BE1106" s="694"/>
      <c r="BF1106" s="694"/>
      <c r="BG1106" s="694"/>
      <c r="BH1106" s="694"/>
      <c r="BI1106" s="694"/>
      <c r="BJ1106" s="694"/>
      <c r="BK1106" s="694"/>
      <c r="BL1106" s="694"/>
      <c r="BM1106" s="694"/>
      <c r="BN1106" s="694"/>
      <c r="BO1106" s="694"/>
      <c r="BP1106" s="694"/>
      <c r="BQ1106" s="694"/>
    </row>
    <row r="1107" s="415" customFormat="true" ht="15" customHeight="true" x14ac:dyDescent="0.2">
      <c r="BA1107" s="694"/>
      <c r="BB1107" s="443"/>
      <c r="BC1107" s="694"/>
      <c r="BD1107" s="694"/>
      <c r="BE1107" s="694"/>
      <c r="BF1107" s="694"/>
      <c r="BG1107" s="694"/>
      <c r="BH1107" s="694"/>
      <c r="BI1107" s="694"/>
      <c r="BJ1107" s="694"/>
      <c r="BK1107" s="694"/>
      <c r="BL1107" s="694"/>
      <c r="BM1107" s="694"/>
      <c r="BN1107" s="694"/>
      <c r="BO1107" s="694"/>
      <c r="BP1107" s="694"/>
      <c r="BQ1107" s="694"/>
    </row>
    <row r="1108" s="415" customFormat="true" ht="15" customHeight="true" x14ac:dyDescent="0.2">
      <c r="BA1108" s="694"/>
      <c r="BB1108" s="443"/>
      <c r="BC1108" s="694"/>
      <c r="BD1108" s="694"/>
      <c r="BE1108" s="694"/>
      <c r="BF1108" s="694"/>
      <c r="BG1108" s="694"/>
      <c r="BH1108" s="694"/>
      <c r="BI1108" s="694"/>
      <c r="BJ1108" s="694"/>
      <c r="BK1108" s="694"/>
      <c r="BL1108" s="694"/>
      <c r="BM1108" s="694"/>
      <c r="BN1108" s="694"/>
      <c r="BO1108" s="694"/>
      <c r="BP1108" s="694"/>
      <c r="BQ1108" s="694"/>
    </row>
    <row r="1109" s="415" customFormat="true" ht="15" customHeight="true" x14ac:dyDescent="0.2">
      <c r="BA1109" s="694"/>
      <c r="BB1109" s="443"/>
      <c r="BC1109" s="694"/>
      <c r="BD1109" s="694"/>
      <c r="BE1109" s="694"/>
      <c r="BF1109" s="694"/>
      <c r="BG1109" s="694"/>
      <c r="BH1109" s="694"/>
      <c r="BI1109" s="694"/>
      <c r="BJ1109" s="694"/>
      <c r="BK1109" s="694"/>
      <c r="BL1109" s="694"/>
      <c r="BM1109" s="694"/>
      <c r="BN1109" s="694"/>
      <c r="BO1109" s="694"/>
      <c r="BP1109" s="694"/>
      <c r="BQ1109" s="694"/>
    </row>
    <row r="1110" s="415" customFormat="true" ht="15" customHeight="true" x14ac:dyDescent="0.2">
      <c r="BA1110" s="694"/>
      <c r="BB1110" s="443"/>
      <c r="BC1110" s="694"/>
      <c r="BD1110" s="694"/>
      <c r="BE1110" s="694"/>
      <c r="BF1110" s="694"/>
      <c r="BG1110" s="694"/>
      <c r="BH1110" s="694"/>
      <c r="BI1110" s="694"/>
      <c r="BJ1110" s="694"/>
      <c r="BK1110" s="694"/>
      <c r="BL1110" s="694"/>
      <c r="BM1110" s="694"/>
      <c r="BN1110" s="694"/>
      <c r="BO1110" s="694"/>
      <c r="BP1110" s="694"/>
      <c r="BQ1110" s="694"/>
    </row>
    <row r="1111" s="415" customFormat="true" ht="15" customHeight="true" x14ac:dyDescent="0.2">
      <c r="BA1111" s="694"/>
      <c r="BB1111" s="443"/>
      <c r="BC1111" s="694"/>
      <c r="BD1111" s="694"/>
      <c r="BE1111" s="694"/>
      <c r="BF1111" s="694"/>
      <c r="BG1111" s="694"/>
      <c r="BH1111" s="694"/>
      <c r="BI1111" s="694"/>
      <c r="BJ1111" s="694"/>
      <c r="BK1111" s="694"/>
      <c r="BL1111" s="694"/>
      <c r="BM1111" s="694"/>
      <c r="BN1111" s="694"/>
      <c r="BO1111" s="694"/>
      <c r="BP1111" s="694"/>
      <c r="BQ1111" s="694"/>
    </row>
    <row r="1112" s="415" customFormat="true" ht="15" customHeight="true" x14ac:dyDescent="0.2">
      <c r="BA1112" s="694"/>
      <c r="BB1112" s="443"/>
      <c r="BC1112" s="694"/>
      <c r="BD1112" s="694"/>
      <c r="BE1112" s="694"/>
      <c r="BF1112" s="694"/>
      <c r="BG1112" s="694"/>
      <c r="BH1112" s="694"/>
      <c r="BI1112" s="694"/>
      <c r="BJ1112" s="694"/>
      <c r="BK1112" s="694"/>
      <c r="BL1112" s="694"/>
      <c r="BM1112" s="694"/>
      <c r="BN1112" s="694"/>
      <c r="BO1112" s="694"/>
      <c r="BP1112" s="694"/>
      <c r="BQ1112" s="694"/>
    </row>
    <row r="1113" s="415" customFormat="true" ht="15" customHeight="true" x14ac:dyDescent="0.2">
      <c r="BA1113" s="694"/>
      <c r="BB1113" s="443"/>
      <c r="BC1113" s="694"/>
      <c r="BD1113" s="694"/>
      <c r="BE1113" s="694"/>
      <c r="BF1113" s="694"/>
      <c r="BG1113" s="694"/>
      <c r="BH1113" s="694"/>
      <c r="BI1113" s="694"/>
      <c r="BJ1113" s="694"/>
      <c r="BK1113" s="694"/>
      <c r="BL1113" s="694"/>
      <c r="BM1113" s="694"/>
      <c r="BN1113" s="694"/>
      <c r="BO1113" s="694"/>
      <c r="BP1113" s="694"/>
      <c r="BQ1113" s="694"/>
    </row>
    <row r="1114" s="1000" customFormat="true" ht="17.1" customHeight="true" x14ac:dyDescent="0.2">
      <c r="A1114" s="1017"/>
      <c r="B1114" s="1006"/>
      <c r="C1114" s="1007"/>
      <c r="D1114" s="1008"/>
      <c r="E1114" s="1008"/>
      <c r="F1114" s="1008"/>
      <c r="G1114" s="1009"/>
      <c r="H1114" s="1008"/>
      <c r="I1114" s="1008"/>
      <c r="J1114" s="1008"/>
      <c r="K1114" s="1008"/>
      <c r="L1114" s="1009"/>
      <c r="M1114" s="1008"/>
      <c r="N1114" s="1008"/>
      <c r="O1114" s="1008"/>
      <c r="P1114" s="1008"/>
      <c r="Q1114" s="1010"/>
      <c r="BA1114" s="694"/>
      <c r="BB1114" s="443"/>
      <c r="BC1114" s="694"/>
      <c r="BD1114" s="694"/>
      <c r="BE1114" s="694"/>
      <c r="BF1114" s="694"/>
      <c r="BG1114" s="694"/>
      <c r="BH1114" s="694"/>
      <c r="BI1114" s="694"/>
      <c r="BJ1114" s="694"/>
      <c r="BK1114" s="694"/>
      <c r="BL1114" s="694"/>
      <c r="BM1114" s="694"/>
      <c r="BN1114" s="694"/>
      <c r="BO1114" s="694"/>
      <c r="BP1114" s="694"/>
      <c r="BQ1114" s="694"/>
    </row>
    <row r="1115" s="1000" customFormat="true" ht="17.1" customHeight="true" x14ac:dyDescent="0.2">
      <c r="A1115" s="1017"/>
      <c r="B1115" s="1006"/>
      <c r="C1115" s="1007"/>
      <c r="D1115" s="1008"/>
      <c r="E1115" s="1008"/>
      <c r="F1115" s="1008"/>
      <c r="G1115" s="1009"/>
      <c r="H1115" s="1008"/>
      <c r="I1115" s="1008"/>
      <c r="J1115" s="1008"/>
      <c r="K1115" s="1008"/>
      <c r="L1115" s="1009"/>
      <c r="M1115" s="1008"/>
      <c r="N1115" s="1008"/>
      <c r="O1115" s="1008"/>
      <c r="P1115" s="1008"/>
      <c r="Q1115" s="1010"/>
      <c r="BA1115" s="694"/>
      <c r="BB1115" s="443"/>
      <c r="BC1115" s="694"/>
      <c r="BD1115" s="694"/>
      <c r="BE1115" s="694"/>
      <c r="BF1115" s="694"/>
      <c r="BG1115" s="694"/>
      <c r="BH1115" s="694"/>
      <c r="BI1115" s="694"/>
      <c r="BJ1115" s="694"/>
      <c r="BK1115" s="694"/>
      <c r="BL1115" s="694"/>
      <c r="BM1115" s="694"/>
      <c r="BN1115" s="694"/>
      <c r="BO1115" s="694"/>
      <c r="BP1115" s="694"/>
      <c r="BQ1115" s="694"/>
    </row>
    <row r="1116" s="1000" customFormat="true" ht="17.1" customHeight="true" x14ac:dyDescent="0.2">
      <c r="A1116" s="1017"/>
      <c r="B1116" s="1006"/>
      <c r="C1116" s="1007"/>
      <c r="D1116" s="1008"/>
      <c r="E1116" s="1008"/>
      <c r="F1116" s="1008"/>
      <c r="G1116" s="1009"/>
      <c r="H1116" s="1008"/>
      <c r="I1116" s="1008"/>
      <c r="J1116" s="1008"/>
      <c r="K1116" s="1008"/>
      <c r="L1116" s="1009"/>
      <c r="M1116" s="1008"/>
      <c r="N1116" s="1008"/>
      <c r="O1116" s="1008"/>
      <c r="P1116" s="1008"/>
      <c r="Q1116" s="1010"/>
      <c r="BA1116" s="694"/>
      <c r="BB1116" s="443"/>
      <c r="BC1116" s="694"/>
      <c r="BD1116" s="694"/>
      <c r="BE1116" s="694"/>
      <c r="BF1116" s="694"/>
      <c r="BG1116" s="694"/>
      <c r="BH1116" s="694"/>
      <c r="BI1116" s="694"/>
      <c r="BJ1116" s="694"/>
      <c r="BK1116" s="694"/>
      <c r="BL1116" s="694"/>
      <c r="BM1116" s="694"/>
      <c r="BN1116" s="694"/>
      <c r="BO1116" s="694"/>
      <c r="BP1116" s="694"/>
      <c r="BQ1116" s="694"/>
    </row>
    <row r="1117" s="1000" customFormat="true" ht="17.1" customHeight="true" x14ac:dyDescent="0.2">
      <c r="A1117" s="1018"/>
      <c r="B1117" s="1011"/>
      <c r="C1117" s="1012"/>
      <c r="D1117" s="1013"/>
      <c r="E1117" s="1013"/>
      <c r="F1117" s="1013"/>
      <c r="G1117" s="1014"/>
      <c r="H1117" s="1013"/>
      <c r="I1117" s="1013"/>
      <c r="J1117" s="1013"/>
      <c r="K1117" s="1013"/>
      <c r="L1117" s="1014"/>
      <c r="M1117" s="1013"/>
      <c r="N1117" s="1013"/>
      <c r="O1117" s="1013"/>
      <c r="P1117" s="1013"/>
      <c r="Q1117" s="1015"/>
      <c r="BA1117" s="694"/>
      <c r="BB1117" s="443"/>
      <c r="BC1117" s="694"/>
      <c r="BD1117" s="694"/>
      <c r="BE1117" s="694"/>
      <c r="BF1117" s="694"/>
      <c r="BG1117" s="694"/>
      <c r="BH1117" s="694"/>
      <c r="BI1117" s="694"/>
      <c r="BJ1117" s="694"/>
      <c r="BK1117" s="694"/>
      <c r="BL1117" s="694"/>
      <c r="BM1117" s="694"/>
      <c r="BN1117" s="694"/>
      <c r="BO1117" s="694"/>
      <c r="BP1117" s="694"/>
      <c r="BQ1117" s="694"/>
    </row>
    <row r="1118" s="415" customFormat="true" ht="15" customHeight="true" x14ac:dyDescent="0.2">
      <c r="BA1118" s="694"/>
      <c r="BB1118" s="443"/>
      <c r="BC1118" s="694"/>
      <c r="BD1118" s="694"/>
      <c r="BE1118" s="694"/>
      <c r="BF1118" s="694"/>
      <c r="BG1118" s="694"/>
      <c r="BH1118" s="694"/>
      <c r="BI1118" s="694"/>
      <c r="BJ1118" s="694"/>
      <c r="BK1118" s="694"/>
      <c r="BL1118" s="694"/>
      <c r="BM1118" s="694"/>
      <c r="BN1118" s="694"/>
      <c r="BO1118" s="694"/>
      <c r="BP1118" s="694"/>
      <c r="BQ1118" s="694"/>
    </row>
    <row r="1119" s="415" customFormat="true" ht="15" customHeight="true" x14ac:dyDescent="0.2">
      <c r="BA1119" s="694"/>
      <c r="BB1119" s="443"/>
      <c r="BC1119" s="694"/>
      <c r="BD1119" s="694"/>
      <c r="BE1119" s="694"/>
      <c r="BF1119" s="694"/>
      <c r="BG1119" s="694"/>
      <c r="BH1119" s="694"/>
      <c r="BI1119" s="694"/>
      <c r="BJ1119" s="694"/>
      <c r="BK1119" s="694"/>
      <c r="BL1119" s="694"/>
      <c r="BM1119" s="694"/>
      <c r="BN1119" s="694"/>
      <c r="BO1119" s="694"/>
      <c r="BP1119" s="694"/>
      <c r="BQ1119" s="694"/>
    </row>
    <row r="1120" s="415" customFormat="true" ht="15" customHeight="true" x14ac:dyDescent="0.2">
      <c r="BA1120" s="694"/>
      <c r="BB1120" s="443"/>
      <c r="BC1120" s="694"/>
      <c r="BD1120" s="694"/>
      <c r="BE1120" s="694"/>
      <c r="BF1120" s="694"/>
      <c r="BG1120" s="694"/>
      <c r="BH1120" s="694"/>
      <c r="BI1120" s="694"/>
      <c r="BJ1120" s="694"/>
      <c r="BK1120" s="694"/>
      <c r="BL1120" s="694"/>
      <c r="BM1120" s="694"/>
      <c r="BN1120" s="694"/>
      <c r="BO1120" s="694"/>
      <c r="BP1120" s="694"/>
      <c r="BQ1120" s="694"/>
    </row>
    <row r="1121" s="415" customFormat="true" ht="15" customHeight="true" x14ac:dyDescent="0.2">
      <c r="BA1121" s="694"/>
      <c r="BB1121" s="443"/>
      <c r="BC1121" s="694"/>
      <c r="BD1121" s="694"/>
      <c r="BE1121" s="694"/>
      <c r="BF1121" s="694"/>
      <c r="BG1121" s="694"/>
      <c r="BH1121" s="694"/>
      <c r="BI1121" s="694"/>
      <c r="BJ1121" s="694"/>
      <c r="BK1121" s="694"/>
      <c r="BL1121" s="694"/>
      <c r="BM1121" s="694"/>
      <c r="BN1121" s="694"/>
      <c r="BO1121" s="694"/>
      <c r="BP1121" s="694"/>
      <c r="BQ1121" s="694"/>
    </row>
    <row r="1122" s="415" customFormat="true" ht="15" customHeight="true" x14ac:dyDescent="0.2">
      <c r="BA1122" s="694"/>
      <c r="BB1122" s="443"/>
      <c r="BC1122" s="694"/>
      <c r="BD1122" s="694"/>
      <c r="BE1122" s="694"/>
      <c r="BF1122" s="694"/>
      <c r="BG1122" s="694"/>
      <c r="BH1122" s="694"/>
      <c r="BI1122" s="694"/>
      <c r="BJ1122" s="694"/>
      <c r="BK1122" s="694"/>
      <c r="BL1122" s="694"/>
      <c r="BM1122" s="694"/>
      <c r="BN1122" s="694"/>
      <c r="BO1122" s="694"/>
      <c r="BP1122" s="694"/>
      <c r="BQ1122" s="694"/>
    </row>
    <row r="1123" s="415" customFormat="true" ht="15" customHeight="true" x14ac:dyDescent="0.2">
      <c r="BA1123" s="694"/>
      <c r="BB1123" s="443"/>
      <c r="BC1123" s="694"/>
      <c r="BD1123" s="694"/>
      <c r="BE1123" s="694"/>
      <c r="BF1123" s="694"/>
      <c r="BG1123" s="694"/>
      <c r="BH1123" s="694"/>
      <c r="BI1123" s="694"/>
      <c r="BJ1123" s="694"/>
      <c r="BK1123" s="694"/>
      <c r="BL1123" s="694"/>
      <c r="BM1123" s="694"/>
      <c r="BN1123" s="694"/>
      <c r="BO1123" s="694"/>
      <c r="BP1123" s="694"/>
      <c r="BQ1123" s="694"/>
    </row>
    <row r="1124" s="415" customFormat="true" ht="15" customHeight="true" x14ac:dyDescent="0.2">
      <c r="BA1124" s="694"/>
      <c r="BB1124" s="443"/>
      <c r="BC1124" s="694"/>
      <c r="BD1124" s="694"/>
      <c r="BE1124" s="694"/>
      <c r="BF1124" s="694"/>
      <c r="BG1124" s="694"/>
      <c r="BH1124" s="694"/>
      <c r="BI1124" s="694"/>
      <c r="BJ1124" s="694"/>
      <c r="BK1124" s="694"/>
      <c r="BL1124" s="694"/>
      <c r="BM1124" s="694"/>
      <c r="BN1124" s="694"/>
      <c r="BO1124" s="694"/>
      <c r="BP1124" s="694"/>
      <c r="BQ1124" s="694"/>
    </row>
    <row r="1125" s="415" customFormat="true" ht="15" customHeight="true" x14ac:dyDescent="0.2">
      <c r="BA1125" s="694"/>
      <c r="BB1125" s="443"/>
      <c r="BC1125" s="694"/>
      <c r="BD1125" s="694"/>
      <c r="BE1125" s="694"/>
      <c r="BF1125" s="694"/>
      <c r="BG1125" s="694"/>
      <c r="BH1125" s="694"/>
      <c r="BI1125" s="694"/>
      <c r="BJ1125" s="694"/>
      <c r="BK1125" s="694"/>
      <c r="BL1125" s="694"/>
      <c r="BM1125" s="694"/>
      <c r="BN1125" s="694"/>
      <c r="BO1125" s="694"/>
      <c r="BP1125" s="694"/>
      <c r="BQ1125" s="694"/>
    </row>
    <row r="1126" s="415" customFormat="true" ht="15" customHeight="true" x14ac:dyDescent="0.2">
      <c r="BA1126" s="694"/>
      <c r="BB1126" s="443"/>
      <c r="BC1126" s="694"/>
      <c r="BD1126" s="694"/>
      <c r="BE1126" s="694"/>
      <c r="BF1126" s="694"/>
      <c r="BG1126" s="694"/>
      <c r="BH1126" s="694"/>
      <c r="BI1126" s="694"/>
      <c r="BJ1126" s="694"/>
      <c r="BK1126" s="694"/>
      <c r="BL1126" s="694"/>
      <c r="BM1126" s="694"/>
      <c r="BN1126" s="694"/>
      <c r="BO1126" s="694"/>
      <c r="BP1126" s="694"/>
      <c r="BQ1126" s="694"/>
    </row>
    <row r="1127" s="415" customFormat="true" ht="15" customHeight="true" x14ac:dyDescent="0.2">
      <c r="BA1127" s="694"/>
      <c r="BB1127" s="443"/>
      <c r="BC1127" s="694"/>
      <c r="BD1127" s="694"/>
      <c r="BE1127" s="694"/>
      <c r="BF1127" s="694"/>
      <c r="BG1127" s="694"/>
      <c r="BH1127" s="694"/>
      <c r="BI1127" s="694"/>
      <c r="BJ1127" s="694"/>
      <c r="BK1127" s="694"/>
      <c r="BL1127" s="694"/>
      <c r="BM1127" s="694"/>
      <c r="BN1127" s="694"/>
      <c r="BO1127" s="694"/>
      <c r="BP1127" s="694"/>
      <c r="BQ1127" s="694"/>
    </row>
    <row r="1128" s="415" customFormat="true" ht="15" customHeight="true" x14ac:dyDescent="0.2">
      <c r="BA1128" s="694"/>
      <c r="BB1128" s="443"/>
      <c r="BC1128" s="694"/>
      <c r="BD1128" s="694"/>
      <c r="BE1128" s="694"/>
      <c r="BF1128" s="694"/>
      <c r="BG1128" s="694"/>
      <c r="BH1128" s="694"/>
      <c r="BI1128" s="694"/>
      <c r="BJ1128" s="694"/>
      <c r="BK1128" s="694"/>
      <c r="BL1128" s="694"/>
      <c r="BM1128" s="694"/>
      <c r="BN1128" s="694"/>
      <c r="BO1128" s="694"/>
      <c r="BP1128" s="694"/>
      <c r="BQ1128" s="694"/>
    </row>
    <row r="1129" s="415" customFormat="true" ht="15" customHeight="true" x14ac:dyDescent="0.2">
      <c r="BA1129" s="694"/>
      <c r="BB1129" s="443"/>
      <c r="BC1129" s="694"/>
      <c r="BD1129" s="694"/>
      <c r="BE1129" s="694"/>
      <c r="BF1129" s="694"/>
      <c r="BG1129" s="694"/>
      <c r="BH1129" s="694"/>
      <c r="BI1129" s="694"/>
      <c r="BJ1129" s="694"/>
      <c r="BK1129" s="694"/>
      <c r="BL1129" s="694"/>
      <c r="BM1129" s="694"/>
      <c r="BN1129" s="694"/>
      <c r="BO1129" s="694"/>
      <c r="BP1129" s="694"/>
      <c r="BQ1129" s="694"/>
    </row>
    <row r="1130" s="415" customFormat="true" ht="15" customHeight="true" x14ac:dyDescent="0.2">
      <c r="BA1130" s="694"/>
      <c r="BB1130" s="443"/>
      <c r="BC1130" s="694"/>
      <c r="BD1130" s="694"/>
      <c r="BE1130" s="694"/>
      <c r="BF1130" s="694"/>
      <c r="BG1130" s="694"/>
      <c r="BH1130" s="694"/>
      <c r="BI1130" s="694"/>
      <c r="BJ1130" s="694"/>
      <c r="BK1130" s="694"/>
      <c r="BL1130" s="694"/>
      <c r="BM1130" s="694"/>
      <c r="BN1130" s="694"/>
      <c r="BO1130" s="694"/>
      <c r="BP1130" s="694"/>
      <c r="BQ1130" s="694"/>
    </row>
    <row r="1131" s="415" customFormat="true" ht="15" customHeight="true" x14ac:dyDescent="0.2">
      <c r="BA1131" s="694"/>
      <c r="BB1131" s="443"/>
      <c r="BC1131" s="694"/>
      <c r="BD1131" s="694"/>
      <c r="BE1131" s="694"/>
      <c r="BF1131" s="694"/>
      <c r="BG1131" s="694"/>
      <c r="BH1131" s="694"/>
      <c r="BI1131" s="694"/>
      <c r="BJ1131" s="694"/>
      <c r="BK1131" s="694"/>
      <c r="BL1131" s="694"/>
      <c r="BM1131" s="694"/>
      <c r="BN1131" s="694"/>
      <c r="BO1131" s="694"/>
      <c r="BP1131" s="694"/>
      <c r="BQ1131" s="694"/>
    </row>
    <row r="1132" s="415" customFormat="true" ht="15" customHeight="true" x14ac:dyDescent="0.2">
      <c r="BA1132" s="694"/>
      <c r="BB1132" s="443"/>
      <c r="BC1132" s="694"/>
      <c r="BD1132" s="694"/>
      <c r="BE1132" s="694"/>
      <c r="BF1132" s="694"/>
      <c r="BG1132" s="694"/>
      <c r="BH1132" s="694"/>
      <c r="BI1132" s="694"/>
      <c r="BJ1132" s="694"/>
      <c r="BK1132" s="694"/>
      <c r="BL1132" s="694"/>
      <c r="BM1132" s="694"/>
      <c r="BN1132" s="694"/>
      <c r="BO1132" s="694"/>
      <c r="BP1132" s="694"/>
      <c r="BQ1132" s="694"/>
    </row>
    <row r="1133" s="415" customFormat="true" ht="15" customHeight="true" x14ac:dyDescent="0.2">
      <c r="BA1133" s="694"/>
      <c r="BB1133" s="443"/>
      <c r="BC1133" s="694"/>
      <c r="BD1133" s="694"/>
      <c r="BE1133" s="694"/>
      <c r="BF1133" s="694"/>
      <c r="BG1133" s="694"/>
      <c r="BH1133" s="694"/>
      <c r="BI1133" s="694"/>
      <c r="BJ1133" s="694"/>
      <c r="BK1133" s="694"/>
      <c r="BL1133" s="694"/>
      <c r="BM1133" s="694"/>
      <c r="BN1133" s="694"/>
      <c r="BO1133" s="694"/>
      <c r="BP1133" s="694"/>
      <c r="BQ1133" s="694"/>
    </row>
    <row r="1134" s="415" customFormat="true" ht="15" customHeight="true" x14ac:dyDescent="0.2">
      <c r="BA1134" s="694"/>
      <c r="BB1134" s="443"/>
      <c r="BC1134" s="694"/>
      <c r="BD1134" s="694"/>
      <c r="BE1134" s="694"/>
      <c r="BF1134" s="694"/>
      <c r="BG1134" s="694"/>
      <c r="BH1134" s="694"/>
      <c r="BI1134" s="694"/>
      <c r="BJ1134" s="694"/>
      <c r="BK1134" s="694"/>
      <c r="BL1134" s="694"/>
      <c r="BM1134" s="694"/>
      <c r="BN1134" s="694"/>
      <c r="BO1134" s="694"/>
      <c r="BP1134" s="694"/>
      <c r="BQ1134" s="694"/>
    </row>
    <row r="1135" s="415" customFormat="true" ht="15" customHeight="true" x14ac:dyDescent="0.2">
      <c r="BA1135" s="694"/>
      <c r="BB1135" s="443"/>
      <c r="BC1135" s="694"/>
      <c r="BD1135" s="694"/>
      <c r="BE1135" s="694"/>
      <c r="BF1135" s="694"/>
      <c r="BG1135" s="694"/>
      <c r="BH1135" s="694"/>
      <c r="BI1135" s="694"/>
      <c r="BJ1135" s="694"/>
      <c r="BK1135" s="694"/>
      <c r="BL1135" s="694"/>
      <c r="BM1135" s="694"/>
      <c r="BN1135" s="694"/>
      <c r="BO1135" s="694"/>
      <c r="BP1135" s="694"/>
      <c r="BQ1135" s="694"/>
    </row>
    <row r="1136" s="415" customFormat="true" ht="15" customHeight="true" x14ac:dyDescent="0.2">
      <c r="BA1136" s="694"/>
      <c r="BB1136" s="443"/>
      <c r="BC1136" s="694"/>
      <c r="BD1136" s="694"/>
      <c r="BE1136" s="694"/>
      <c r="BF1136" s="694"/>
      <c r="BG1136" s="694"/>
      <c r="BH1136" s="694"/>
      <c r="BI1136" s="694"/>
      <c r="BJ1136" s="694"/>
      <c r="BK1136" s="694"/>
      <c r="BL1136" s="694"/>
      <c r="BM1136" s="694"/>
      <c r="BN1136" s="694"/>
      <c r="BO1136" s="694"/>
      <c r="BP1136" s="694"/>
      <c r="BQ1136" s="694"/>
    </row>
    <row r="1137" s="415" customFormat="true" ht="15" customHeight="true" x14ac:dyDescent="0.2">
      <c r="BA1137" s="694"/>
      <c r="BB1137" s="443"/>
      <c r="BC1137" s="694"/>
      <c r="BD1137" s="694"/>
      <c r="BE1137" s="694"/>
      <c r="BF1137" s="694"/>
      <c r="BG1137" s="694"/>
      <c r="BH1137" s="694"/>
      <c r="BI1137" s="694"/>
      <c r="BJ1137" s="694"/>
      <c r="BK1137" s="694"/>
      <c r="BL1137" s="694"/>
      <c r="BM1137" s="694"/>
      <c r="BN1137" s="694"/>
      <c r="BO1137" s="694"/>
      <c r="BP1137" s="694"/>
      <c r="BQ1137" s="694"/>
    </row>
    <row r="1138" s="415" customFormat="true" ht="15" customHeight="true" x14ac:dyDescent="0.2">
      <c r="BA1138" s="694"/>
      <c r="BB1138" s="443"/>
      <c r="BC1138" s="694"/>
      <c r="BD1138" s="694"/>
      <c r="BE1138" s="694"/>
      <c r="BF1138" s="694"/>
      <c r="BG1138" s="694"/>
      <c r="BH1138" s="694"/>
      <c r="BI1138" s="694"/>
      <c r="BJ1138" s="694"/>
      <c r="BK1138" s="694"/>
      <c r="BL1138" s="694"/>
      <c r="BM1138" s="694"/>
      <c r="BN1138" s="694"/>
      <c r="BO1138" s="694"/>
      <c r="BP1138" s="694"/>
      <c r="BQ1138" s="694"/>
    </row>
    <row r="1139" s="415" customFormat="true" ht="15" customHeight="true" x14ac:dyDescent="0.2">
      <c r="BA1139" s="694"/>
      <c r="BB1139" s="443"/>
      <c r="BC1139" s="694"/>
      <c r="BD1139" s="694"/>
      <c r="BE1139" s="694"/>
      <c r="BF1139" s="694"/>
      <c r="BG1139" s="694"/>
      <c r="BH1139" s="694"/>
      <c r="BI1139" s="694"/>
      <c r="BJ1139" s="694"/>
      <c r="BK1139" s="694"/>
      <c r="BL1139" s="694"/>
      <c r="BM1139" s="694"/>
      <c r="BN1139" s="694"/>
      <c r="BO1139" s="694"/>
      <c r="BP1139" s="694"/>
      <c r="BQ1139" s="694"/>
    </row>
    <row r="1140" s="415" customFormat="true" ht="15" customHeight="true" x14ac:dyDescent="0.2">
      <c r="BA1140" s="694"/>
      <c r="BB1140" s="443"/>
      <c r="BC1140" s="694"/>
      <c r="BD1140" s="694"/>
      <c r="BE1140" s="694"/>
      <c r="BF1140" s="694"/>
      <c r="BG1140" s="694"/>
      <c r="BH1140" s="694"/>
      <c r="BI1140" s="694"/>
      <c r="BJ1140" s="694"/>
      <c r="BK1140" s="694"/>
      <c r="BL1140" s="694"/>
      <c r="BM1140" s="694"/>
      <c r="BN1140" s="694"/>
      <c r="BO1140" s="694"/>
      <c r="BP1140" s="694"/>
      <c r="BQ1140" s="694"/>
    </row>
    <row r="1141" s="415" customFormat="true" ht="15" customHeight="true" x14ac:dyDescent="0.2">
      <c r="BA1141" s="694"/>
      <c r="BB1141" s="443"/>
      <c r="BC1141" s="694"/>
      <c r="BD1141" s="694"/>
      <c r="BE1141" s="694"/>
      <c r="BF1141" s="694"/>
      <c r="BG1141" s="694"/>
      <c r="BH1141" s="694"/>
      <c r="BI1141" s="694"/>
      <c r="BJ1141" s="694"/>
      <c r="BK1141" s="694"/>
      <c r="BL1141" s="694"/>
      <c r="BM1141" s="694"/>
      <c r="BN1141" s="694"/>
      <c r="BO1141" s="694"/>
      <c r="BP1141" s="694"/>
      <c r="BQ1141" s="694"/>
    </row>
    <row r="1142" s="415" customFormat="true" ht="15" customHeight="true" x14ac:dyDescent="0.2">
      <c r="BA1142" s="694"/>
      <c r="BB1142" s="443"/>
      <c r="BC1142" s="694"/>
      <c r="BD1142" s="694"/>
      <c r="BE1142" s="694"/>
      <c r="BF1142" s="694"/>
      <c r="BG1142" s="694"/>
      <c r="BH1142" s="694"/>
      <c r="BI1142" s="694"/>
      <c r="BJ1142" s="694"/>
      <c r="BK1142" s="694"/>
      <c r="BL1142" s="694"/>
      <c r="BM1142" s="694"/>
      <c r="BN1142" s="694"/>
      <c r="BO1142" s="694"/>
      <c r="BP1142" s="694"/>
      <c r="BQ1142" s="694"/>
    </row>
    <row r="1143" s="415" customFormat="true" ht="15" customHeight="true" x14ac:dyDescent="0.2">
      <c r="BA1143" s="694"/>
      <c r="BB1143" s="443"/>
      <c r="BC1143" s="694"/>
      <c r="BD1143" s="694"/>
      <c r="BE1143" s="694"/>
      <c r="BF1143" s="694"/>
      <c r="BG1143" s="694"/>
      <c r="BH1143" s="694"/>
      <c r="BI1143" s="694"/>
      <c r="BJ1143" s="694"/>
      <c r="BK1143" s="694"/>
      <c r="BL1143" s="694"/>
      <c r="BM1143" s="694"/>
      <c r="BN1143" s="694"/>
      <c r="BO1143" s="694"/>
      <c r="BP1143" s="694"/>
      <c r="BQ1143" s="694"/>
    </row>
    <row r="1144" s="415" customFormat="true" ht="15" customHeight="true" x14ac:dyDescent="0.2">
      <c r="BA1144" s="694"/>
      <c r="BB1144" s="443"/>
      <c r="BC1144" s="694"/>
      <c r="BD1144" s="694"/>
      <c r="BE1144" s="694"/>
      <c r="BF1144" s="694"/>
      <c r="BG1144" s="694"/>
      <c r="BH1144" s="694"/>
      <c r="BI1144" s="694"/>
      <c r="BJ1144" s="694"/>
      <c r="BK1144" s="694"/>
      <c r="BL1144" s="694"/>
      <c r="BM1144" s="694"/>
      <c r="BN1144" s="694"/>
      <c r="BO1144" s="694"/>
      <c r="BP1144" s="694"/>
      <c r="BQ1144" s="694"/>
    </row>
    <row r="1145" s="415" customFormat="true" ht="15" customHeight="true" x14ac:dyDescent="0.2">
      <c r="BA1145" s="694"/>
      <c r="BB1145" s="443"/>
      <c r="BC1145" s="694"/>
      <c r="BD1145" s="694"/>
      <c r="BE1145" s="694"/>
      <c r="BF1145" s="694"/>
      <c r="BG1145" s="694"/>
      <c r="BH1145" s="694"/>
      <c r="BI1145" s="694"/>
      <c r="BJ1145" s="694"/>
      <c r="BK1145" s="694"/>
      <c r="BL1145" s="694"/>
      <c r="BM1145" s="694"/>
      <c r="BN1145" s="694"/>
      <c r="BO1145" s="694"/>
      <c r="BP1145" s="694"/>
      <c r="BQ1145" s="694"/>
    </row>
    <row r="1146" s="415" customFormat="true" ht="15" customHeight="true" x14ac:dyDescent="0.2">
      <c r="BA1146" s="694"/>
      <c r="BB1146" s="443"/>
      <c r="BC1146" s="694"/>
      <c r="BD1146" s="694"/>
      <c r="BE1146" s="694"/>
      <c r="BF1146" s="694"/>
      <c r="BG1146" s="694"/>
      <c r="BH1146" s="694"/>
      <c r="BI1146" s="694"/>
      <c r="BJ1146" s="694"/>
      <c r="BK1146" s="694"/>
      <c r="BL1146" s="694"/>
      <c r="BM1146" s="694"/>
      <c r="BN1146" s="694"/>
      <c r="BO1146" s="694"/>
      <c r="BP1146" s="694"/>
      <c r="BQ1146" s="694"/>
    </row>
    <row r="1147" s="415" customFormat="true" ht="15" customHeight="true" x14ac:dyDescent="0.2">
      <c r="BA1147" s="694"/>
      <c r="BB1147" s="443"/>
      <c r="BC1147" s="694"/>
      <c r="BD1147" s="694"/>
      <c r="BE1147" s="694"/>
      <c r="BF1147" s="694"/>
      <c r="BG1147" s="694"/>
      <c r="BH1147" s="694"/>
      <c r="BI1147" s="694"/>
      <c r="BJ1147" s="694"/>
      <c r="BK1147" s="694"/>
      <c r="BL1147" s="694"/>
      <c r="BM1147" s="694"/>
      <c r="BN1147" s="694"/>
      <c r="BO1147" s="694"/>
      <c r="BP1147" s="694"/>
      <c r="BQ1147" s="694"/>
    </row>
    <row r="1148" s="415" customFormat="true" ht="15" customHeight="true" x14ac:dyDescent="0.2">
      <c r="BA1148" s="694"/>
      <c r="BB1148" s="443"/>
      <c r="BC1148" s="694"/>
      <c r="BD1148" s="694"/>
      <c r="BE1148" s="694"/>
      <c r="BF1148" s="694"/>
      <c r="BG1148" s="694"/>
      <c r="BH1148" s="694"/>
      <c r="BI1148" s="694"/>
      <c r="BJ1148" s="694"/>
      <c r="BK1148" s="694"/>
      <c r="BL1148" s="694"/>
      <c r="BM1148" s="694"/>
      <c r="BN1148" s="694"/>
      <c r="BO1148" s="694"/>
      <c r="BP1148" s="694"/>
      <c r="BQ1148" s="694"/>
    </row>
    <row r="1149" s="415" customFormat="true" ht="15" customHeight="true" x14ac:dyDescent="0.2">
      <c r="BA1149" s="694"/>
      <c r="BB1149" s="443"/>
      <c r="BC1149" s="694"/>
      <c r="BD1149" s="694"/>
      <c r="BE1149" s="694"/>
      <c r="BF1149" s="694"/>
      <c r="BG1149" s="694"/>
      <c r="BH1149" s="694"/>
      <c r="BI1149" s="694"/>
      <c r="BJ1149" s="694"/>
      <c r="BK1149" s="694"/>
      <c r="BL1149" s="694"/>
      <c r="BM1149" s="694"/>
      <c r="BN1149" s="694"/>
      <c r="BO1149" s="694"/>
      <c r="BP1149" s="694"/>
      <c r="BQ1149" s="694"/>
    </row>
    <row r="1150" s="415" customFormat="true" ht="15" customHeight="true" x14ac:dyDescent="0.2">
      <c r="BA1150" s="694"/>
      <c r="BB1150" s="443"/>
      <c r="BC1150" s="694"/>
      <c r="BD1150" s="694"/>
      <c r="BE1150" s="694"/>
      <c r="BF1150" s="694"/>
      <c r="BG1150" s="694"/>
      <c r="BH1150" s="694"/>
      <c r="BI1150" s="694"/>
      <c r="BJ1150" s="694"/>
      <c r="BK1150" s="694"/>
      <c r="BL1150" s="694"/>
      <c r="BM1150" s="694"/>
      <c r="BN1150" s="694"/>
      <c r="BO1150" s="694"/>
      <c r="BP1150" s="694"/>
      <c r="BQ1150" s="694"/>
    </row>
    <row r="1151" s="415" customFormat="true" ht="15" customHeight="true" x14ac:dyDescent="0.2">
      <c r="BA1151" s="694"/>
      <c r="BB1151" s="443"/>
      <c r="BC1151" s="694"/>
      <c r="BD1151" s="694"/>
      <c r="BE1151" s="694"/>
      <c r="BF1151" s="694"/>
      <c r="BG1151" s="694"/>
      <c r="BH1151" s="694"/>
      <c r="BI1151" s="694"/>
      <c r="BJ1151" s="694"/>
      <c r="BK1151" s="694"/>
      <c r="BL1151" s="694"/>
      <c r="BM1151" s="694"/>
      <c r="BN1151" s="694"/>
      <c r="BO1151" s="694"/>
      <c r="BP1151" s="694"/>
      <c r="BQ1151" s="694"/>
    </row>
    <row r="1152" s="415" customFormat="true" ht="15" customHeight="true" x14ac:dyDescent="0.2">
      <c r="BA1152" s="694"/>
      <c r="BB1152" s="443"/>
      <c r="BC1152" s="694"/>
      <c r="BD1152" s="694"/>
      <c r="BE1152" s="694"/>
      <c r="BF1152" s="694"/>
      <c r="BG1152" s="694"/>
      <c r="BH1152" s="694"/>
      <c r="BI1152" s="694"/>
      <c r="BJ1152" s="694"/>
      <c r="BK1152" s="694"/>
      <c r="BL1152" s="694"/>
      <c r="BM1152" s="694"/>
      <c r="BN1152" s="694"/>
      <c r="BO1152" s="694"/>
      <c r="BP1152" s="694"/>
      <c r="BQ1152" s="694"/>
    </row>
    <row r="1153" s="415" customFormat="true" ht="15" customHeight="true" x14ac:dyDescent="0.2">
      <c r="BA1153" s="694"/>
      <c r="BB1153" s="443"/>
      <c r="BC1153" s="694"/>
      <c r="BD1153" s="694"/>
      <c r="BE1153" s="694"/>
      <c r="BF1153" s="694"/>
      <c r="BG1153" s="694"/>
      <c r="BH1153" s="694"/>
      <c r="BI1153" s="694"/>
      <c r="BJ1153" s="694"/>
      <c r="BK1153" s="694"/>
      <c r="BL1153" s="694"/>
      <c r="BM1153" s="694"/>
      <c r="BN1153" s="694"/>
      <c r="BO1153" s="694"/>
      <c r="BP1153" s="694"/>
      <c r="BQ1153" s="694"/>
    </row>
    <row r="1154" s="415" customFormat="true" ht="15" customHeight="true" x14ac:dyDescent="0.2">
      <c r="BA1154" s="694"/>
      <c r="BB1154" s="443"/>
      <c r="BC1154" s="694"/>
      <c r="BD1154" s="694"/>
      <c r="BE1154" s="694"/>
      <c r="BF1154" s="694"/>
      <c r="BG1154" s="694"/>
      <c r="BH1154" s="694"/>
      <c r="BI1154" s="694"/>
      <c r="BJ1154" s="694"/>
      <c r="BK1154" s="694"/>
      <c r="BL1154" s="694"/>
      <c r="BM1154" s="694"/>
      <c r="BN1154" s="694"/>
      <c r="BO1154" s="694"/>
      <c r="BP1154" s="694"/>
      <c r="BQ1154" s="694"/>
    </row>
    <row r="1155" s="415" customFormat="true" ht="15" customHeight="true" x14ac:dyDescent="0.2">
      <c r="BA1155" s="694"/>
      <c r="BB1155" s="443"/>
      <c r="BC1155" s="694"/>
      <c r="BD1155" s="694"/>
      <c r="BE1155" s="694"/>
      <c r="BF1155" s="694"/>
      <c r="BG1155" s="694"/>
      <c r="BH1155" s="694"/>
      <c r="BI1155" s="694"/>
      <c r="BJ1155" s="694"/>
      <c r="BK1155" s="694"/>
      <c r="BL1155" s="694"/>
      <c r="BM1155" s="694"/>
      <c r="BN1155" s="694"/>
      <c r="BO1155" s="694"/>
      <c r="BP1155" s="694"/>
      <c r="BQ1155" s="694"/>
    </row>
    <row r="1156" s="415" customFormat="true" ht="15" customHeight="true" x14ac:dyDescent="0.2">
      <c r="BA1156" s="694"/>
      <c r="BB1156" s="443"/>
      <c r="BC1156" s="694"/>
      <c r="BD1156" s="694"/>
      <c r="BE1156" s="694"/>
      <c r="BF1156" s="694"/>
      <c r="BG1156" s="694"/>
      <c r="BH1156" s="694"/>
      <c r="BI1156" s="694"/>
      <c r="BJ1156" s="694"/>
      <c r="BK1156" s="694"/>
      <c r="BL1156" s="694"/>
      <c r="BM1156" s="694"/>
      <c r="BN1156" s="694"/>
      <c r="BO1156" s="694"/>
      <c r="BP1156" s="694"/>
      <c r="BQ1156" s="694"/>
    </row>
    <row r="1157" s="415" customFormat="true" ht="15" customHeight="true" x14ac:dyDescent="0.2">
      <c r="BA1157" s="694"/>
      <c r="BB1157" s="443"/>
      <c r="BC1157" s="694"/>
      <c r="BD1157" s="694"/>
      <c r="BE1157" s="694"/>
      <c r="BF1157" s="694"/>
      <c r="BG1157" s="694"/>
      <c r="BH1157" s="694"/>
      <c r="BI1157" s="694"/>
      <c r="BJ1157" s="694"/>
      <c r="BK1157" s="694"/>
      <c r="BL1157" s="694"/>
      <c r="BM1157" s="694"/>
      <c r="BN1157" s="694"/>
      <c r="BO1157" s="694"/>
      <c r="BP1157" s="694"/>
      <c r="BQ1157" s="694"/>
    </row>
    <row r="1158" s="415" customFormat="true" ht="15" customHeight="true" x14ac:dyDescent="0.2">
      <c r="BA1158" s="694"/>
      <c r="BB1158" s="443"/>
      <c r="BC1158" s="694"/>
      <c r="BD1158" s="694"/>
      <c r="BE1158" s="694"/>
      <c r="BF1158" s="694"/>
      <c r="BG1158" s="694"/>
      <c r="BH1158" s="694"/>
      <c r="BI1158" s="694"/>
      <c r="BJ1158" s="694"/>
      <c r="BK1158" s="694"/>
      <c r="BL1158" s="694"/>
      <c r="BM1158" s="694"/>
      <c r="BN1158" s="694"/>
      <c r="BO1158" s="694"/>
      <c r="BP1158" s="694"/>
      <c r="BQ1158" s="694"/>
    </row>
    <row r="1159" s="415" customFormat="true" ht="15" customHeight="true" x14ac:dyDescent="0.2">
      <c r="BA1159" s="694"/>
      <c r="BB1159" s="443"/>
      <c r="BC1159" s="694"/>
      <c r="BD1159" s="694"/>
      <c r="BE1159" s="694"/>
      <c r="BF1159" s="694"/>
      <c r="BG1159" s="694"/>
      <c r="BH1159" s="694"/>
      <c r="BI1159" s="694"/>
      <c r="BJ1159" s="694"/>
      <c r="BK1159" s="694"/>
      <c r="BL1159" s="694"/>
      <c r="BM1159" s="694"/>
      <c r="BN1159" s="694"/>
      <c r="BO1159" s="694"/>
      <c r="BP1159" s="694"/>
      <c r="BQ1159" s="694"/>
    </row>
    <row r="1160" s="415" customFormat="true" ht="15" customHeight="true" x14ac:dyDescent="0.2">
      <c r="BA1160" s="694"/>
      <c r="BB1160" s="443"/>
      <c r="BC1160" s="694"/>
      <c r="BD1160" s="694"/>
      <c r="BE1160" s="694"/>
      <c r="BF1160" s="694"/>
      <c r="BG1160" s="694"/>
      <c r="BH1160" s="694"/>
      <c r="BI1160" s="694"/>
      <c r="BJ1160" s="694"/>
      <c r="BK1160" s="694"/>
      <c r="BL1160" s="694"/>
      <c r="BM1160" s="694"/>
      <c r="BN1160" s="694"/>
      <c r="BO1160" s="694"/>
      <c r="BP1160" s="694"/>
      <c r="BQ1160" s="694"/>
    </row>
    <row r="1161" s="415" customFormat="true" ht="15" customHeight="true" x14ac:dyDescent="0.2">
      <c r="BA1161" s="694"/>
      <c r="BB1161" s="443"/>
      <c r="BC1161" s="694"/>
      <c r="BD1161" s="694"/>
      <c r="BE1161" s="694"/>
      <c r="BF1161" s="694"/>
      <c r="BG1161" s="694"/>
      <c r="BH1161" s="694"/>
      <c r="BI1161" s="694"/>
      <c r="BJ1161" s="694"/>
      <c r="BK1161" s="694"/>
      <c r="BL1161" s="694"/>
      <c r="BM1161" s="694"/>
      <c r="BN1161" s="694"/>
      <c r="BO1161" s="694"/>
      <c r="BP1161" s="694"/>
      <c r="BQ1161" s="694"/>
    </row>
    <row r="1162" s="415" customFormat="true" ht="15" customHeight="true" x14ac:dyDescent="0.2">
      <c r="BA1162" s="694"/>
      <c r="BB1162" s="443"/>
      <c r="BC1162" s="694"/>
      <c r="BD1162" s="694"/>
      <c r="BE1162" s="694"/>
      <c r="BF1162" s="694"/>
      <c r="BG1162" s="694"/>
      <c r="BH1162" s="694"/>
      <c r="BI1162" s="694"/>
      <c r="BJ1162" s="694"/>
      <c r="BK1162" s="694"/>
      <c r="BL1162" s="694"/>
      <c r="BM1162" s="694"/>
      <c r="BN1162" s="694"/>
      <c r="BO1162" s="694"/>
      <c r="BP1162" s="694"/>
      <c r="BQ1162" s="694"/>
    </row>
    <row r="1163" s="415" customFormat="true" ht="15" customHeight="true" x14ac:dyDescent="0.2">
      <c r="BA1163" s="694"/>
      <c r="BB1163" s="443"/>
      <c r="BC1163" s="694"/>
      <c r="BD1163" s="694"/>
      <c r="BE1163" s="694"/>
      <c r="BF1163" s="694"/>
      <c r="BG1163" s="694"/>
      <c r="BH1163" s="694"/>
      <c r="BI1163" s="694"/>
      <c r="BJ1163" s="694"/>
      <c r="BK1163" s="694"/>
      <c r="BL1163" s="694"/>
      <c r="BM1163" s="694"/>
      <c r="BN1163" s="694"/>
      <c r="BO1163" s="694"/>
      <c r="BP1163" s="694"/>
      <c r="BQ1163" s="694"/>
    </row>
    <row r="1164" s="415" customFormat="true" ht="15" customHeight="true" x14ac:dyDescent="0.2">
      <c r="BA1164" s="694"/>
      <c r="BB1164" s="443"/>
      <c r="BC1164" s="694"/>
      <c r="BD1164" s="694"/>
      <c r="BE1164" s="694"/>
      <c r="BF1164" s="694"/>
      <c r="BG1164" s="694"/>
      <c r="BH1164" s="694"/>
      <c r="BI1164" s="694"/>
      <c r="BJ1164" s="694"/>
      <c r="BK1164" s="694"/>
      <c r="BL1164" s="694"/>
      <c r="BM1164" s="694"/>
      <c r="BN1164" s="694"/>
      <c r="BO1164" s="694"/>
      <c r="BP1164" s="694"/>
      <c r="BQ1164" s="694"/>
    </row>
    <row r="1165" s="415" customFormat="true" ht="15" customHeight="true" x14ac:dyDescent="0.2">
      <c r="BA1165" s="694"/>
      <c r="BB1165" s="443"/>
      <c r="BC1165" s="694"/>
      <c r="BD1165" s="694"/>
      <c r="BE1165" s="694"/>
      <c r="BF1165" s="694"/>
      <c r="BG1165" s="694"/>
      <c r="BH1165" s="694"/>
      <c r="BI1165" s="694"/>
      <c r="BJ1165" s="694"/>
      <c r="BK1165" s="694"/>
      <c r="BL1165" s="694"/>
      <c r="BM1165" s="694"/>
      <c r="BN1165" s="694"/>
      <c r="BO1165" s="694"/>
      <c r="BP1165" s="694"/>
      <c r="BQ1165" s="694"/>
    </row>
    <row r="1166" s="415" customFormat="true" ht="15" customHeight="true" x14ac:dyDescent="0.2">
      <c r="BA1166" s="694"/>
      <c r="BB1166" s="443"/>
      <c r="BC1166" s="694"/>
      <c r="BD1166" s="694"/>
      <c r="BE1166" s="694"/>
      <c r="BF1166" s="694"/>
      <c r="BG1166" s="694"/>
      <c r="BH1166" s="694"/>
      <c r="BI1166" s="694"/>
      <c r="BJ1166" s="694"/>
      <c r="BK1166" s="694"/>
      <c r="BL1166" s="694"/>
      <c r="BM1166" s="694"/>
      <c r="BN1166" s="694"/>
      <c r="BO1166" s="694"/>
      <c r="BP1166" s="694"/>
      <c r="BQ1166" s="694"/>
    </row>
    <row r="1167" s="415" customFormat="true" ht="15" customHeight="true" x14ac:dyDescent="0.2">
      <c r="BA1167" s="694"/>
      <c r="BB1167" s="443"/>
      <c r="BC1167" s="694"/>
      <c r="BD1167" s="694"/>
      <c r="BE1167" s="694"/>
      <c r="BF1167" s="694"/>
      <c r="BG1167" s="694"/>
      <c r="BH1167" s="694"/>
      <c r="BI1167" s="694"/>
      <c r="BJ1167" s="694"/>
      <c r="BK1167" s="694"/>
      <c r="BL1167" s="694"/>
      <c r="BM1167" s="694"/>
      <c r="BN1167" s="694"/>
      <c r="BO1167" s="694"/>
      <c r="BP1167" s="694"/>
      <c r="BQ1167" s="694"/>
    </row>
    <row r="1168" s="415" customFormat="true" ht="15" customHeight="true" x14ac:dyDescent="0.2">
      <c r="BA1168" s="694"/>
      <c r="BB1168" s="443"/>
      <c r="BC1168" s="694"/>
      <c r="BD1168" s="694"/>
      <c r="BE1168" s="694"/>
      <c r="BF1168" s="694"/>
      <c r="BG1168" s="694"/>
      <c r="BH1168" s="694"/>
      <c r="BI1168" s="694"/>
      <c r="BJ1168" s="694"/>
      <c r="BK1168" s="694"/>
      <c r="BL1168" s="694"/>
      <c r="BM1168" s="694"/>
      <c r="BN1168" s="694"/>
      <c r="BO1168" s="694"/>
      <c r="BP1168" s="694"/>
      <c r="BQ1168" s="694"/>
    </row>
    <row r="1169" s="415" customFormat="true" ht="15" customHeight="true" x14ac:dyDescent="0.2">
      <c r="BA1169" s="694"/>
      <c r="BB1169" s="443"/>
      <c r="BC1169" s="694"/>
      <c r="BD1169" s="694"/>
      <c r="BE1169" s="694"/>
      <c r="BF1169" s="694"/>
      <c r="BG1169" s="694"/>
      <c r="BH1169" s="694"/>
      <c r="BI1169" s="694"/>
      <c r="BJ1169" s="694"/>
      <c r="BK1169" s="694"/>
      <c r="BL1169" s="694"/>
      <c r="BM1169" s="694"/>
      <c r="BN1169" s="694"/>
      <c r="BO1169" s="694"/>
      <c r="BP1169" s="694"/>
      <c r="BQ1169" s="694"/>
    </row>
    <row r="1170" s="415" customFormat="true" ht="15" customHeight="true" x14ac:dyDescent="0.2">
      <c r="A1170" s="512"/>
      <c r="B1170" s="995"/>
      <c r="C1170" s="996"/>
      <c r="D1170" s="996"/>
      <c r="E1170" s="996"/>
      <c r="F1170" s="996"/>
      <c r="G1170" s="996"/>
      <c r="H1170" s="996"/>
      <c r="I1170" s="996"/>
      <c r="J1170" s="996"/>
      <c r="K1170" s="996"/>
      <c r="L1170" s="996"/>
      <c r="M1170" s="996"/>
      <c r="N1170" s="996"/>
      <c r="O1170" s="996"/>
      <c r="P1170" s="996"/>
      <c r="Q1170" s="996"/>
      <c r="BA1170" s="694"/>
      <c r="BB1170" s="443"/>
      <c r="BC1170" s="694"/>
      <c r="BD1170" s="694"/>
      <c r="BE1170" s="694"/>
      <c r="BF1170" s="694"/>
      <c r="BG1170" s="694"/>
      <c r="BH1170" s="694"/>
      <c r="BI1170" s="694"/>
      <c r="BJ1170" s="694"/>
      <c r="BK1170" s="694"/>
      <c r="BL1170" s="694"/>
      <c r="BM1170" s="694"/>
      <c r="BN1170" s="694"/>
      <c r="BO1170" s="694"/>
      <c r="BP1170" s="694"/>
      <c r="BQ1170" s="694"/>
    </row>
    <row r="1171" s="415" customFormat="true" ht="15" customHeight="true" x14ac:dyDescent="0.2">
      <c r="A1171" s="512"/>
      <c r="B1171" s="995"/>
      <c r="C1171" s="996"/>
      <c r="D1171" s="996"/>
      <c r="E1171" s="996"/>
      <c r="F1171" s="996"/>
      <c r="G1171" s="996"/>
      <c r="H1171" s="996"/>
      <c r="I1171" s="996"/>
      <c r="J1171" s="996"/>
      <c r="K1171" s="996"/>
      <c r="L1171" s="996"/>
      <c r="M1171" s="996"/>
      <c r="N1171" s="996"/>
      <c r="O1171" s="996"/>
      <c r="P1171" s="996"/>
      <c r="Q1171" s="996"/>
      <c r="BA1171" s="694"/>
      <c r="BB1171" s="443"/>
      <c r="BC1171" s="694"/>
      <c r="BD1171" s="694"/>
      <c r="BE1171" s="694"/>
      <c r="BF1171" s="694"/>
      <c r="BG1171" s="694"/>
      <c r="BH1171" s="694"/>
      <c r="BI1171" s="694"/>
      <c r="BJ1171" s="694"/>
      <c r="BK1171" s="694"/>
      <c r="BL1171" s="694"/>
      <c r="BM1171" s="694"/>
      <c r="BN1171" s="694"/>
      <c r="BO1171" s="694"/>
      <c r="BP1171" s="694"/>
      <c r="BQ1171" s="694"/>
    </row>
    <row r="1172" s="415" customFormat="true" ht="15" customHeight="true" x14ac:dyDescent="0.2">
      <c r="A1172" s="512"/>
      <c r="B1172" s="995"/>
      <c r="C1172" s="996"/>
      <c r="D1172" s="996"/>
      <c r="E1172" s="996"/>
      <c r="F1172" s="996"/>
      <c r="G1172" s="996"/>
      <c r="H1172" s="996"/>
      <c r="I1172" s="996"/>
      <c r="J1172" s="996"/>
      <c r="K1172" s="996"/>
      <c r="L1172" s="996"/>
      <c r="M1172" s="996"/>
      <c r="N1172" s="996"/>
      <c r="O1172" s="996"/>
      <c r="P1172" s="996"/>
      <c r="Q1172" s="996"/>
      <c r="BA1172" s="694"/>
      <c r="BB1172" s="443"/>
      <c r="BC1172" s="694"/>
      <c r="BD1172" s="694"/>
      <c r="BE1172" s="694"/>
      <c r="BF1172" s="694"/>
      <c r="BG1172" s="694"/>
      <c r="BH1172" s="694"/>
      <c r="BI1172" s="694"/>
      <c r="BJ1172" s="694"/>
      <c r="BK1172" s="694"/>
      <c r="BL1172" s="694"/>
      <c r="BM1172" s="694"/>
      <c r="BN1172" s="694"/>
      <c r="BO1172" s="694"/>
      <c r="BP1172" s="694"/>
      <c r="BQ1172" s="694"/>
    </row>
    <row r="1173" s="415" customFormat="true" ht="15" customHeight="true" x14ac:dyDescent="0.2">
      <c r="A1173" s="512"/>
      <c r="B1173" s="995"/>
      <c r="C1173" s="996"/>
      <c r="D1173" s="996"/>
      <c r="E1173" s="996"/>
      <c r="F1173" s="996"/>
      <c r="G1173" s="996"/>
      <c r="H1173" s="996"/>
      <c r="I1173" s="996"/>
      <c r="J1173" s="996"/>
      <c r="K1173" s="996"/>
      <c r="L1173" s="996"/>
      <c r="M1173" s="996"/>
      <c r="N1173" s="996"/>
      <c r="O1173" s="996"/>
      <c r="P1173" s="996"/>
      <c r="Q1173" s="996"/>
      <c r="BA1173" s="694"/>
      <c r="BB1173" s="443"/>
      <c r="BC1173" s="694"/>
      <c r="BD1173" s="694"/>
      <c r="BE1173" s="694"/>
      <c r="BF1173" s="694"/>
      <c r="BG1173" s="694"/>
      <c r="BH1173" s="694"/>
      <c r="BI1173" s="694"/>
      <c r="BJ1173" s="694"/>
      <c r="BK1173" s="694"/>
      <c r="BL1173" s="694"/>
      <c r="BM1173" s="694"/>
      <c r="BN1173" s="694"/>
      <c r="BO1173" s="694"/>
      <c r="BP1173" s="694"/>
      <c r="BQ1173" s="694"/>
    </row>
    <row r="1174" s="415" customFormat="true" ht="15" customHeight="true" x14ac:dyDescent="0.2">
      <c r="A1174" s="512"/>
      <c r="B1174" s="995"/>
      <c r="C1174" s="996"/>
      <c r="D1174" s="996"/>
      <c r="E1174" s="996"/>
      <c r="F1174" s="996"/>
      <c r="G1174" s="996"/>
      <c r="H1174" s="996"/>
      <c r="I1174" s="996"/>
      <c r="J1174" s="996"/>
      <c r="K1174" s="996"/>
      <c r="L1174" s="996"/>
      <c r="M1174" s="996"/>
      <c r="N1174" s="996"/>
      <c r="O1174" s="996"/>
      <c r="P1174" s="996"/>
      <c r="Q1174" s="996"/>
      <c r="BA1174" s="694"/>
      <c r="BB1174" s="443"/>
      <c r="BC1174" s="694"/>
      <c r="BD1174" s="694"/>
      <c r="BE1174" s="694"/>
      <c r="BF1174" s="694"/>
      <c r="BG1174" s="694"/>
      <c r="BH1174" s="694"/>
      <c r="BI1174" s="694"/>
      <c r="BJ1174" s="694"/>
      <c r="BK1174" s="694"/>
      <c r="BL1174" s="694"/>
      <c r="BM1174" s="694"/>
      <c r="BN1174" s="694"/>
      <c r="BO1174" s="694"/>
      <c r="BP1174" s="694"/>
      <c r="BQ1174" s="694"/>
    </row>
    <row r="1175" s="415" customFormat="true" ht="15" customHeight="true" x14ac:dyDescent="0.2">
      <c r="A1175" s="512"/>
      <c r="B1175" s="995"/>
      <c r="C1175" s="996"/>
      <c r="D1175" s="996"/>
      <c r="E1175" s="996"/>
      <c r="F1175" s="996"/>
      <c r="G1175" s="996"/>
      <c r="H1175" s="996"/>
      <c r="I1175" s="996"/>
      <c r="J1175" s="996"/>
      <c r="K1175" s="996"/>
      <c r="L1175" s="996"/>
      <c r="M1175" s="996"/>
      <c r="N1175" s="996"/>
      <c r="O1175" s="996"/>
      <c r="P1175" s="996"/>
      <c r="Q1175" s="996"/>
      <c r="BA1175" s="694"/>
      <c r="BB1175" s="443"/>
      <c r="BC1175" s="694"/>
      <c r="BD1175" s="694"/>
      <c r="BE1175" s="694"/>
      <c r="BF1175" s="694"/>
      <c r="BG1175" s="694"/>
      <c r="BH1175" s="694"/>
      <c r="BI1175" s="694"/>
      <c r="BJ1175" s="694"/>
      <c r="BK1175" s="694"/>
      <c r="BL1175" s="694"/>
      <c r="BM1175" s="694"/>
      <c r="BN1175" s="694"/>
      <c r="BO1175" s="694"/>
      <c r="BP1175" s="694"/>
      <c r="BQ1175" s="694"/>
    </row>
    <row r="1176" s="415" customFormat="true" ht="15" customHeight="true" x14ac:dyDescent="0.2">
      <c r="A1176" s="997"/>
      <c r="B1176" s="512"/>
      <c r="C1176" s="998"/>
      <c r="D1176" s="999"/>
      <c r="E1176" s="999"/>
      <c r="F1176" s="999"/>
      <c r="G1176" s="999"/>
      <c r="H1176" s="998"/>
      <c r="I1176" s="999"/>
      <c r="J1176" s="999"/>
      <c r="K1176" s="999"/>
      <c r="L1176" s="999"/>
      <c r="M1176" s="998"/>
      <c r="N1176" s="999"/>
      <c r="O1176" s="999"/>
      <c r="P1176" s="999"/>
      <c r="Q1176" s="999"/>
      <c r="BA1176" s="694"/>
      <c r="BB1176" s="443"/>
      <c r="BC1176" s="694"/>
      <c r="BD1176" s="694"/>
      <c r="BE1176" s="694"/>
      <c r="BF1176" s="694"/>
      <c r="BG1176" s="694"/>
      <c r="BH1176" s="694"/>
      <c r="BI1176" s="694"/>
      <c r="BJ1176" s="694"/>
      <c r="BK1176" s="694"/>
      <c r="BL1176" s="694"/>
      <c r="BM1176" s="694"/>
      <c r="BN1176" s="694"/>
      <c r="BO1176" s="694"/>
      <c r="BP1176" s="694"/>
      <c r="BQ1176" s="694"/>
    </row>
    <row r="1177" s="415" customFormat="true" ht="15" customHeight="true" x14ac:dyDescent="0.2">
      <c r="A1177" s="999"/>
      <c r="B1177" s="999"/>
      <c r="C1177" s="998"/>
      <c r="D1177" s="998"/>
      <c r="E1177" s="998"/>
      <c r="F1177" s="998"/>
      <c r="G1177" s="998"/>
      <c r="H1177" s="998"/>
      <c r="I1177" s="998"/>
      <c r="J1177" s="998"/>
      <c r="K1177" s="998"/>
      <c r="L1177" s="998"/>
      <c r="M1177" s="998"/>
      <c r="N1177" s="998"/>
      <c r="O1177" s="998"/>
      <c r="P1177" s="998"/>
      <c r="Q1177" s="998"/>
      <c r="BA1177" s="694"/>
      <c r="BB1177" s="443"/>
      <c r="BC1177" s="694"/>
      <c r="BD1177" s="694"/>
      <c r="BE1177" s="694"/>
      <c r="BF1177" s="694"/>
      <c r="BG1177" s="694"/>
      <c r="BH1177" s="694"/>
      <c r="BI1177" s="694"/>
      <c r="BJ1177" s="694"/>
      <c r="BK1177" s="694"/>
      <c r="BL1177" s="694"/>
      <c r="BM1177" s="694"/>
      <c r="BN1177" s="694"/>
      <c r="BO1177" s="694"/>
      <c r="BP1177" s="694"/>
      <c r="BQ1177" s="694"/>
    </row>
    <row r="1178" s="415" customFormat="true" ht="15" customHeight="true" x14ac:dyDescent="0.2">
      <c r="BA1178" s="694"/>
      <c r="BB1178" s="443"/>
      <c r="BC1178" s="694"/>
      <c r="BD1178" s="694"/>
      <c r="BE1178" s="694"/>
      <c r="BF1178" s="694"/>
      <c r="BG1178" s="694"/>
      <c r="BH1178" s="694"/>
      <c r="BI1178" s="694"/>
      <c r="BJ1178" s="694"/>
      <c r="BK1178" s="694"/>
      <c r="BL1178" s="694"/>
      <c r="BM1178" s="694"/>
      <c r="BN1178" s="694"/>
      <c r="BO1178" s="694"/>
      <c r="BP1178" s="694"/>
      <c r="BQ1178" s="694"/>
    </row>
    <row r="1179" s="415" customFormat="true" ht="15" customHeight="true" x14ac:dyDescent="0.2">
      <c r="BA1179" s="694"/>
      <c r="BB1179" s="443"/>
      <c r="BC1179" s="694"/>
      <c r="BD1179" s="694"/>
      <c r="BE1179" s="694"/>
      <c r="BF1179" s="694"/>
      <c r="BG1179" s="694"/>
      <c r="BH1179" s="694"/>
      <c r="BI1179" s="694"/>
      <c r="BJ1179" s="694"/>
      <c r="BK1179" s="694"/>
      <c r="BL1179" s="694"/>
      <c r="BM1179" s="694"/>
      <c r="BN1179" s="694"/>
      <c r="BO1179" s="694"/>
      <c r="BP1179" s="694"/>
      <c r="BQ1179" s="694"/>
    </row>
    <row r="1180" s="415" customFormat="true" ht="15" customHeight="true" x14ac:dyDescent="0.2">
      <c r="BA1180" s="694"/>
      <c r="BB1180" s="443"/>
      <c r="BC1180" s="694"/>
      <c r="BD1180" s="694"/>
      <c r="BE1180" s="694"/>
      <c r="BF1180" s="694"/>
      <c r="BG1180" s="694"/>
      <c r="BH1180" s="694"/>
      <c r="BI1180" s="694"/>
      <c r="BJ1180" s="694"/>
      <c r="BK1180" s="694"/>
      <c r="BL1180" s="694"/>
      <c r="BM1180" s="694"/>
      <c r="BN1180" s="694"/>
      <c r="BO1180" s="694"/>
      <c r="BP1180" s="694"/>
      <c r="BQ1180" s="694"/>
    </row>
    <row r="1181" s="415" customFormat="true" ht="15" customHeight="true" x14ac:dyDescent="0.2">
      <c r="BA1181" s="694"/>
      <c r="BB1181" s="443"/>
      <c r="BC1181" s="694"/>
      <c r="BD1181" s="694"/>
      <c r="BE1181" s="694"/>
      <c r="BF1181" s="694"/>
      <c r="BG1181" s="694"/>
      <c r="BH1181" s="694"/>
      <c r="BI1181" s="694"/>
      <c r="BJ1181" s="694"/>
      <c r="BK1181" s="694"/>
      <c r="BL1181" s="694"/>
      <c r="BM1181" s="694"/>
      <c r="BN1181" s="694"/>
      <c r="BO1181" s="694"/>
      <c r="BP1181" s="694"/>
      <c r="BQ1181" s="694"/>
    </row>
    <row r="1182" s="415" customFormat="true" ht="15" customHeight="true" x14ac:dyDescent="0.2">
      <c r="BA1182" s="694"/>
      <c r="BB1182" s="443"/>
      <c r="BC1182" s="694"/>
      <c r="BD1182" s="694"/>
      <c r="BE1182" s="694"/>
      <c r="BF1182" s="694"/>
      <c r="BG1182" s="694"/>
      <c r="BH1182" s="694"/>
      <c r="BI1182" s="694"/>
      <c r="BJ1182" s="694"/>
      <c r="BK1182" s="694"/>
      <c r="BL1182" s="694"/>
      <c r="BM1182" s="694"/>
      <c r="BN1182" s="694"/>
      <c r="BO1182" s="694"/>
      <c r="BP1182" s="694"/>
      <c r="BQ1182" s="694"/>
    </row>
    <row r="1183" s="415" customFormat="true" ht="15" customHeight="true" x14ac:dyDescent="0.2">
      <c r="BA1183" s="694"/>
      <c r="BB1183" s="443"/>
      <c r="BC1183" s="694"/>
      <c r="BD1183" s="694"/>
      <c r="BE1183" s="694"/>
      <c r="BF1183" s="694"/>
      <c r="BG1183" s="694"/>
      <c r="BH1183" s="694"/>
      <c r="BI1183" s="694"/>
      <c r="BJ1183" s="694"/>
      <c r="BK1183" s="694"/>
      <c r="BL1183" s="694"/>
      <c r="BM1183" s="694"/>
      <c r="BN1183" s="694"/>
      <c r="BO1183" s="694"/>
      <c r="BP1183" s="694"/>
      <c r="BQ1183" s="694"/>
    </row>
    <row r="1184" s="415" customFormat="true" ht="15" customHeight="true" x14ac:dyDescent="0.2">
      <c r="BA1184" s="694"/>
      <c r="BB1184" s="443"/>
      <c r="BC1184" s="694"/>
      <c r="BD1184" s="694"/>
      <c r="BE1184" s="694"/>
      <c r="BF1184" s="694"/>
      <c r="BG1184" s="694"/>
      <c r="BH1184" s="694"/>
      <c r="BI1184" s="694"/>
      <c r="BJ1184" s="694"/>
      <c r="BK1184" s="694"/>
      <c r="BL1184" s="694"/>
      <c r="BM1184" s="694"/>
      <c r="BN1184" s="694"/>
      <c r="BO1184" s="694"/>
      <c r="BP1184" s="694"/>
      <c r="BQ1184" s="694"/>
    </row>
    <row r="1185" s="415" customFormat="true" ht="15" customHeight="true" x14ac:dyDescent="0.2">
      <c r="BA1185" s="694"/>
      <c r="BB1185" s="443"/>
      <c r="BC1185" s="694"/>
      <c r="BD1185" s="694"/>
      <c r="BE1185" s="694"/>
      <c r="BF1185" s="694"/>
      <c r="BG1185" s="694"/>
      <c r="BH1185" s="694"/>
      <c r="BI1185" s="694"/>
      <c r="BJ1185" s="694"/>
      <c r="BK1185" s="694"/>
      <c r="BL1185" s="694"/>
      <c r="BM1185" s="694"/>
      <c r="BN1185" s="694"/>
      <c r="BO1185" s="694"/>
      <c r="BP1185" s="694"/>
      <c r="BQ1185" s="694"/>
    </row>
    <row r="1186" s="415" customFormat="true" ht="15" customHeight="true" x14ac:dyDescent="0.2">
      <c r="BA1186" s="694"/>
      <c r="BB1186" s="443"/>
      <c r="BC1186" s="694"/>
      <c r="BD1186" s="694"/>
      <c r="BE1186" s="694"/>
      <c r="BF1186" s="694"/>
      <c r="BG1186" s="694"/>
      <c r="BH1186" s="694"/>
      <c r="BI1186" s="694"/>
      <c r="BJ1186" s="694"/>
      <c r="BK1186" s="694"/>
      <c r="BL1186" s="694"/>
      <c r="BM1186" s="694"/>
      <c r="BN1186" s="694"/>
      <c r="BO1186" s="694"/>
      <c r="BP1186" s="694"/>
      <c r="BQ1186" s="694"/>
    </row>
    <row r="1187" s="415" customFormat="true" ht="15" customHeight="true" x14ac:dyDescent="0.2">
      <c r="BA1187" s="694"/>
      <c r="BB1187" s="443"/>
      <c r="BC1187" s="694"/>
      <c r="BD1187" s="694"/>
      <c r="BE1187" s="694"/>
      <c r="BF1187" s="694"/>
      <c r="BG1187" s="694"/>
      <c r="BH1187" s="694"/>
      <c r="BI1187" s="694"/>
      <c r="BJ1187" s="694"/>
      <c r="BK1187" s="694"/>
      <c r="BL1187" s="694"/>
      <c r="BM1187" s="694"/>
      <c r="BN1187" s="694"/>
      <c r="BO1187" s="694"/>
      <c r="BP1187" s="694"/>
      <c r="BQ1187" s="694"/>
    </row>
    <row r="1188" s="415" customFormat="true" ht="15" customHeight="true" x14ac:dyDescent="0.2">
      <c r="BA1188" s="694"/>
      <c r="BB1188" s="443"/>
      <c r="BC1188" s="694"/>
      <c r="BD1188" s="694"/>
      <c r="BE1188" s="694"/>
      <c r="BF1188" s="694"/>
      <c r="BG1188" s="694"/>
      <c r="BH1188" s="694"/>
      <c r="BI1188" s="694"/>
      <c r="BJ1188" s="694"/>
      <c r="BK1188" s="694"/>
      <c r="BL1188" s="694"/>
      <c r="BM1188" s="694"/>
      <c r="BN1188" s="694"/>
      <c r="BO1188" s="694"/>
      <c r="BP1188" s="694"/>
      <c r="BQ1188" s="694"/>
    </row>
    <row r="1189" s="415" customFormat="true" ht="15" customHeight="true" x14ac:dyDescent="0.2">
      <c r="BA1189" s="694"/>
      <c r="BB1189" s="443"/>
      <c r="BC1189" s="694"/>
      <c r="BD1189" s="694"/>
      <c r="BE1189" s="694"/>
      <c r="BF1189" s="694"/>
      <c r="BG1189" s="694"/>
      <c r="BH1189" s="694"/>
      <c r="BI1189" s="694"/>
      <c r="BJ1189" s="694"/>
      <c r="BK1189" s="694"/>
      <c r="BL1189" s="694"/>
      <c r="BM1189" s="694"/>
      <c r="BN1189" s="694"/>
      <c r="BO1189" s="694"/>
      <c r="BP1189" s="694"/>
      <c r="BQ1189" s="694"/>
    </row>
    <row r="1190" s="415" customFormat="true" ht="15" customHeight="true" x14ac:dyDescent="0.2">
      <c r="BA1190" s="694"/>
      <c r="BB1190" s="443"/>
      <c r="BC1190" s="694"/>
      <c r="BD1190" s="694"/>
      <c r="BE1190" s="694"/>
      <c r="BF1190" s="694"/>
      <c r="BG1190" s="694"/>
      <c r="BH1190" s="694"/>
      <c r="BI1190" s="694"/>
      <c r="BJ1190" s="694"/>
      <c r="BK1190" s="694"/>
      <c r="BL1190" s="694"/>
      <c r="BM1190" s="694"/>
      <c r="BN1190" s="694"/>
      <c r="BO1190" s="694"/>
      <c r="BP1190" s="694"/>
      <c r="BQ1190" s="694"/>
    </row>
    <row r="1191" s="415" customFormat="true" ht="15" customHeight="true" x14ac:dyDescent="0.2">
      <c r="BA1191" s="694"/>
      <c r="BB1191" s="443"/>
      <c r="BC1191" s="694"/>
      <c r="BD1191" s="694"/>
      <c r="BE1191" s="694"/>
      <c r="BF1191" s="694"/>
      <c r="BG1191" s="694"/>
      <c r="BH1191" s="694"/>
      <c r="BI1191" s="694"/>
      <c r="BJ1191" s="694"/>
      <c r="BK1191" s="694"/>
      <c r="BL1191" s="694"/>
      <c r="BM1191" s="694"/>
      <c r="BN1191" s="694"/>
      <c r="BO1191" s="694"/>
      <c r="BP1191" s="694"/>
      <c r="BQ1191" s="694"/>
    </row>
    <row r="1192" s="415" customFormat="true" ht="15" customHeight="true" x14ac:dyDescent="0.2">
      <c r="BA1192" s="694"/>
      <c r="BB1192" s="443"/>
      <c r="BC1192" s="694"/>
      <c r="BD1192" s="694"/>
      <c r="BE1192" s="694"/>
      <c r="BF1192" s="694"/>
      <c r="BG1192" s="694"/>
      <c r="BH1192" s="694"/>
      <c r="BI1192" s="694"/>
      <c r="BJ1192" s="694"/>
      <c r="BK1192" s="694"/>
      <c r="BL1192" s="694"/>
      <c r="BM1192" s="694"/>
      <c r="BN1192" s="694"/>
      <c r="BO1192" s="694"/>
      <c r="BP1192" s="694"/>
      <c r="BQ1192" s="694"/>
    </row>
    <row r="1193" s="415" customFormat="true" ht="15" customHeight="true" x14ac:dyDescent="0.2">
      <c r="BA1193" s="694"/>
      <c r="BB1193" s="443"/>
      <c r="BC1193" s="694"/>
      <c r="BD1193" s="694"/>
      <c r="BE1193" s="694"/>
      <c r="BF1193" s="694"/>
      <c r="BG1193" s="694"/>
      <c r="BH1193" s="694"/>
      <c r="BI1193" s="694"/>
      <c r="BJ1193" s="694"/>
      <c r="BK1193" s="694"/>
      <c r="BL1193" s="694"/>
      <c r="BM1193" s="694"/>
      <c r="BN1193" s="694"/>
      <c r="BO1193" s="694"/>
      <c r="BP1193" s="694"/>
      <c r="BQ1193" s="694"/>
    </row>
    <row r="1194" s="415" customFormat="true" ht="15" customHeight="true" x14ac:dyDescent="0.2">
      <c r="BA1194" s="694"/>
      <c r="BB1194" s="443"/>
      <c r="BC1194" s="694"/>
      <c r="BD1194" s="694"/>
      <c r="BE1194" s="694"/>
      <c r="BF1194" s="694"/>
      <c r="BG1194" s="694"/>
      <c r="BH1194" s="694"/>
      <c r="BI1194" s="694"/>
      <c r="BJ1194" s="694"/>
      <c r="BK1194" s="694"/>
      <c r="BL1194" s="694"/>
      <c r="BM1194" s="694"/>
      <c r="BN1194" s="694"/>
      <c r="BO1194" s="694"/>
      <c r="BP1194" s="694"/>
      <c r="BQ1194" s="694"/>
    </row>
    <row r="1195" s="415" customFormat="true" ht="15" customHeight="true" x14ac:dyDescent="0.2">
      <c r="BA1195" s="694"/>
      <c r="BB1195" s="443"/>
      <c r="BC1195" s="694"/>
      <c r="BD1195" s="694"/>
      <c r="BE1195" s="694"/>
      <c r="BF1195" s="694"/>
      <c r="BG1195" s="694"/>
      <c r="BH1195" s="694"/>
      <c r="BI1195" s="694"/>
      <c r="BJ1195" s="694"/>
      <c r="BK1195" s="694"/>
      <c r="BL1195" s="694"/>
      <c r="BM1195" s="694"/>
      <c r="BN1195" s="694"/>
      <c r="BO1195" s="694"/>
      <c r="BP1195" s="694"/>
      <c r="BQ1195" s="694"/>
    </row>
    <row r="1196" s="415" customFormat="true" ht="15" customHeight="true" x14ac:dyDescent="0.2">
      <c r="BA1196" s="694"/>
      <c r="BB1196" s="443"/>
      <c r="BC1196" s="694"/>
      <c r="BD1196" s="694"/>
      <c r="BE1196" s="694"/>
      <c r="BF1196" s="694"/>
      <c r="BG1196" s="694"/>
      <c r="BH1196" s="694"/>
      <c r="BI1196" s="694"/>
      <c r="BJ1196" s="694"/>
      <c r="BK1196" s="694"/>
      <c r="BL1196" s="694"/>
      <c r="BM1196" s="694"/>
      <c r="BN1196" s="694"/>
      <c r="BO1196" s="694"/>
      <c r="BP1196" s="694"/>
      <c r="BQ1196" s="694"/>
    </row>
    <row r="1197" s="415" customFormat="true" ht="15" customHeight="true" x14ac:dyDescent="0.2">
      <c r="BA1197" s="694"/>
      <c r="BB1197" s="443"/>
      <c r="BC1197" s="694"/>
      <c r="BD1197" s="694"/>
      <c r="BE1197" s="694"/>
      <c r="BF1197" s="694"/>
      <c r="BG1197" s="694"/>
      <c r="BH1197" s="694"/>
      <c r="BI1197" s="694"/>
      <c r="BJ1197" s="694"/>
      <c r="BK1197" s="694"/>
      <c r="BL1197" s="694"/>
      <c r="BM1197" s="694"/>
      <c r="BN1197" s="694"/>
      <c r="BO1197" s="694"/>
      <c r="BP1197" s="694"/>
      <c r="BQ1197" s="694"/>
    </row>
    <row r="1198" s="415" customFormat="true" ht="15" customHeight="true" x14ac:dyDescent="0.2">
      <c r="BA1198" s="694"/>
      <c r="BB1198" s="443"/>
      <c r="BC1198" s="694"/>
      <c r="BD1198" s="694"/>
      <c r="BE1198" s="694"/>
      <c r="BF1198" s="694"/>
      <c r="BG1198" s="694"/>
      <c r="BH1198" s="694"/>
      <c r="BI1198" s="694"/>
      <c r="BJ1198" s="694"/>
      <c r="BK1198" s="694"/>
      <c r="BL1198" s="694"/>
      <c r="BM1198" s="694"/>
      <c r="BN1198" s="694"/>
      <c r="BO1198" s="694"/>
      <c r="BP1198" s="694"/>
      <c r="BQ1198" s="694"/>
    </row>
    <row r="1199" s="415" customFormat="true" ht="15" customHeight="true" x14ac:dyDescent="0.2">
      <c r="BA1199" s="694"/>
      <c r="BB1199" s="443"/>
      <c r="BC1199" s="694"/>
      <c r="BD1199" s="694"/>
      <c r="BE1199" s="694"/>
      <c r="BF1199" s="694"/>
      <c r="BG1199" s="694"/>
      <c r="BH1199" s="694"/>
      <c r="BI1199" s="694"/>
      <c r="BJ1199" s="694"/>
      <c r="BK1199" s="694"/>
      <c r="BL1199" s="694"/>
      <c r="BM1199" s="694"/>
      <c r="BN1199" s="694"/>
      <c r="BO1199" s="694"/>
      <c r="BP1199" s="694"/>
      <c r="BQ1199" s="694"/>
    </row>
    <row r="1200" s="415" customFormat="true" ht="15" customHeight="true" x14ac:dyDescent="0.2">
      <c r="BA1200" s="694"/>
      <c r="BB1200" s="443"/>
      <c r="BC1200" s="694"/>
      <c r="BD1200" s="694"/>
      <c r="BE1200" s="694"/>
      <c r="BF1200" s="694"/>
      <c r="BG1200" s="694"/>
      <c r="BH1200" s="694"/>
      <c r="BI1200" s="694"/>
      <c r="BJ1200" s="694"/>
      <c r="BK1200" s="694"/>
      <c r="BL1200" s="694"/>
      <c r="BM1200" s="694"/>
      <c r="BN1200" s="694"/>
      <c r="BO1200" s="694"/>
      <c r="BP1200" s="694"/>
      <c r="BQ1200" s="694"/>
    </row>
  </sheetData>
  <mergeCells count="1315">
    <mergeCell ref="C133:G133"/>
    <mergeCell ref="H133:L133"/>
    <mergeCell ref="A31:A32"/>
    <mergeCell ref="C410:D410"/>
    <mergeCell ref="H410:I410"/>
    <mergeCell ref="M410:N410"/>
    <mergeCell ref="C419:D419"/>
    <mergeCell ref="H419:I419"/>
    <mergeCell ref="M419:N419"/>
    <mergeCell ref="C399:F399"/>
    <mergeCell ref="H399:K399"/>
    <mergeCell ref="M399:P399"/>
    <mergeCell ref="C400:E400"/>
    <mergeCell ref="A29:A30"/>
    <mergeCell ref="A35:A36"/>
    <mergeCell ref="A37:A38"/>
    <mergeCell ref="A41:A42"/>
    <mergeCell ref="A43:A44"/>
    <mergeCell ref="M14:Q14"/>
    <mergeCell ref="A16:A17"/>
    <mergeCell ref="A18:A21"/>
    <mergeCell ref="A22:A23"/>
    <mergeCell ref="A24:A26"/>
    <mergeCell ref="C27:G27"/>
    <mergeCell ref="H27:L27"/>
    <mergeCell ref="M27:Q27"/>
    <mergeCell ref="C14:G14"/>
    <mergeCell ref="H14:L14"/>
    <mergeCell ref="A208:B208"/>
    <mergeCell ref="M133:Q133"/>
    <mergeCell ref="A135:A139"/>
    <mergeCell ref="A153:A160"/>
    <mergeCell ref="A124:A127"/>
    <mergeCell ref="A128:A129"/>
    <mergeCell ref="A130:A132"/>
    <mergeCell ref="M404:N404"/>
    <mergeCell ref="C413:D413"/>
    <mergeCell ref="H413:I413"/>
    <mergeCell ref="M413:N413"/>
    <mergeCell ref="C414:D414"/>
    <mergeCell ref="H414:I414"/>
    <mergeCell ref="M414:N414"/>
    <mergeCell ref="C411:D411"/>
    <mergeCell ref="H411:I411"/>
    <mergeCell ref="M411:N411"/>
    <mergeCell ref="A1026:B1026"/>
    <mergeCell ref="A1031:A1032"/>
    <mergeCell ref="A1033:C1033"/>
    <mergeCell ref="A1034:C1034"/>
    <mergeCell ref="C220:G220"/>
    <mergeCell ref="H220:L220"/>
    <mergeCell ref="M220:Q220"/>
    <mergeCell ref="A222:A224"/>
    <mergeCell ref="C407:D407"/>
    <mergeCell ref="H407:I407"/>
    <mergeCell ref="M407:N407"/>
    <mergeCell ref="C408:D408"/>
    <mergeCell ref="H408:I408"/>
    <mergeCell ref="M408:N408"/>
    <mergeCell ref="C405:D405"/>
    <mergeCell ref="H405:I405"/>
    <mergeCell ref="M405:N405"/>
    <mergeCell ref="C406:D406"/>
    <mergeCell ref="H406:I406"/>
    <mergeCell ref="C409:D409"/>
    <mergeCell ref="H409:I409"/>
    <mergeCell ref="M409:N409"/>
    <mergeCell ref="M417:N417"/>
    <mergeCell ref="C418:D418"/>
    <mergeCell ref="H418:I418"/>
    <mergeCell ref="M418:N418"/>
    <mergeCell ref="C427:D427"/>
    <mergeCell ref="H427:I427"/>
    <mergeCell ref="M427:N427"/>
    <mergeCell ref="C428:D428"/>
    <mergeCell ref="H428:I428"/>
    <mergeCell ref="M428:N428"/>
    <mergeCell ref="H400:J400"/>
    <mergeCell ref="M400:O400"/>
    <mergeCell ref="A1025:C1025"/>
    <mergeCell ref="C415:D415"/>
    <mergeCell ref="H415:I415"/>
    <mergeCell ref="M415:N415"/>
    <mergeCell ref="C416:D416"/>
    <mergeCell ref="H416:I416"/>
    <mergeCell ref="M416:N416"/>
    <mergeCell ref="C425:D425"/>
    <mergeCell ref="H425:I425"/>
    <mergeCell ref="M425:N425"/>
    <mergeCell ref="M406:N406"/>
    <mergeCell ref="C401:D402"/>
    <mergeCell ref="H401:I402"/>
    <mergeCell ref="M401:N402"/>
    <mergeCell ref="B402:B445"/>
    <mergeCell ref="C403:D403"/>
    <mergeCell ref="H403:I403"/>
    <mergeCell ref="M403:N403"/>
    <mergeCell ref="C404:D404"/>
    <mergeCell ref="H404:I404"/>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12:D412"/>
    <mergeCell ref="H412:I412"/>
    <mergeCell ref="M412:N412"/>
    <mergeCell ref="C421:D421"/>
    <mergeCell ref="H421:I421"/>
    <mergeCell ref="M421:N421"/>
    <mergeCell ref="C422:D422"/>
    <mergeCell ref="H422:I422"/>
    <mergeCell ref="M422:N422"/>
    <mergeCell ref="C431:D431"/>
    <mergeCell ref="H431:I431"/>
    <mergeCell ref="M431:N431"/>
    <mergeCell ref="C420:D420"/>
    <mergeCell ref="H420:I420"/>
    <mergeCell ref="M420:N420"/>
    <mergeCell ref="C417:D417"/>
    <mergeCell ref="H417:I417"/>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E456"/>
    <mergeCell ref="H456:J456"/>
    <mergeCell ref="M456:O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2"/>
    <mergeCell ref="E511:G511"/>
    <mergeCell ref="H511:I512"/>
    <mergeCell ref="J511:L511"/>
    <mergeCell ref="M511:N512"/>
    <mergeCell ref="C509:D509"/>
    <mergeCell ref="H509:I509"/>
    <mergeCell ref="M509:N509"/>
    <mergeCell ref="C510:G510"/>
    <mergeCell ref="H510:L510"/>
    <mergeCell ref="M510:Q510"/>
    <mergeCell ref="C507:D507"/>
    <mergeCell ref="H507:I507"/>
    <mergeCell ref="M507:N507"/>
    <mergeCell ref="C508:D508"/>
    <mergeCell ref="H508:I508"/>
    <mergeCell ref="M508:N508"/>
    <mergeCell ref="C517:D518"/>
    <mergeCell ref="H517:I518"/>
    <mergeCell ref="M517:N518"/>
    <mergeCell ref="C519:D519"/>
    <mergeCell ref="H519:I519"/>
    <mergeCell ref="M519:N519"/>
    <mergeCell ref="C515:D515"/>
    <mergeCell ref="H515:I515"/>
    <mergeCell ref="M515:N515"/>
    <mergeCell ref="C516:E516"/>
    <mergeCell ref="H516:J516"/>
    <mergeCell ref="M516:O516"/>
    <mergeCell ref="C513:D513"/>
    <mergeCell ref="H513:I513"/>
    <mergeCell ref="M513:N513"/>
    <mergeCell ref="C514:D514"/>
    <mergeCell ref="H514:I514"/>
    <mergeCell ref="M514:N514"/>
    <mergeCell ref="C524:D524"/>
    <mergeCell ref="H524:I524"/>
    <mergeCell ref="M524:N524"/>
    <mergeCell ref="C525:D525"/>
    <mergeCell ref="H525:I525"/>
    <mergeCell ref="M525:N525"/>
    <mergeCell ref="O511:Q511"/>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E571"/>
    <mergeCell ref="H571:J571"/>
    <mergeCell ref="M571:O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82:D782"/>
    <mergeCell ref="H782:I782"/>
    <mergeCell ref="M782:N782"/>
    <mergeCell ref="C783:D783"/>
    <mergeCell ref="H783:I783"/>
    <mergeCell ref="M783:N783"/>
    <mergeCell ref="C780:D780"/>
    <mergeCell ref="H780:I780"/>
    <mergeCell ref="M780:N780"/>
    <mergeCell ref="M781:N781"/>
    <mergeCell ref="C778:D778"/>
    <mergeCell ref="H778:I778"/>
    <mergeCell ref="M778:N778"/>
    <mergeCell ref="C779:D779"/>
    <mergeCell ref="H779:I779"/>
    <mergeCell ref="M779:N779"/>
    <mergeCell ref="H791:I791"/>
    <mergeCell ref="M791:N791"/>
    <mergeCell ref="C788:D788"/>
    <mergeCell ref="H788:I788"/>
    <mergeCell ref="M788:N788"/>
    <mergeCell ref="C789:D789"/>
    <mergeCell ref="H789:I789"/>
    <mergeCell ref="M789:N789"/>
    <mergeCell ref="C786:D786"/>
    <mergeCell ref="H786:I786"/>
    <mergeCell ref="M786:N786"/>
    <mergeCell ref="C798:D798"/>
    <mergeCell ref="H798:I798"/>
    <mergeCell ref="M798:N798"/>
    <mergeCell ref="C787:D787"/>
    <mergeCell ref="H787:I787"/>
    <mergeCell ref="M787:N787"/>
    <mergeCell ref="C784:D784"/>
    <mergeCell ref="H784:I784"/>
    <mergeCell ref="M784:N784"/>
    <mergeCell ref="C785:D785"/>
    <mergeCell ref="H785:I785"/>
    <mergeCell ref="M785:N785"/>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BA31:BA32"/>
    <mergeCell ref="A33:A34"/>
    <mergeCell ref="BA33:BA34"/>
    <mergeCell ref="BA35:BA36"/>
    <mergeCell ref="BA37:BA38"/>
    <mergeCell ref="A39:A40"/>
    <mergeCell ref="BA39:BA40"/>
    <mergeCell ref="BA41:BA42"/>
    <mergeCell ref="BA43:BA44"/>
    <mergeCell ref="C793:D793"/>
    <mergeCell ref="H793:I793"/>
    <mergeCell ref="M793:N793"/>
    <mergeCell ref="C790:D790"/>
    <mergeCell ref="H790:I790"/>
    <mergeCell ref="M790:N790"/>
    <mergeCell ref="C791:D791"/>
    <mergeCell ref="A47:A49"/>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C781:D781"/>
    <mergeCell ref="H781:I781"/>
    <mergeCell ref="BC14:BG14"/>
    <mergeCell ref="BH14:BL14"/>
    <mergeCell ref="BC133:BG133"/>
    <mergeCell ref="BH133:BL133"/>
    <mergeCell ref="C120:G120"/>
    <mergeCell ref="H120:L120"/>
    <mergeCell ref="M120:Q120"/>
    <mergeCell ref="A122:A123"/>
    <mergeCell ref="M56:Q56"/>
    <mergeCell ref="A58:A65"/>
    <mergeCell ref="A108:B108"/>
    <mergeCell ref="A45:A46"/>
    <mergeCell ref="C56:G56"/>
    <mergeCell ref="H56:L56"/>
    <mergeCell ref="BM14:BQ14"/>
    <mergeCell ref="BA16:BA17"/>
    <mergeCell ref="BA18:BA21"/>
    <mergeCell ref="BA22:BA23"/>
    <mergeCell ref="BC27:BG27"/>
    <mergeCell ref="BH27:BL27"/>
    <mergeCell ref="BM27:BQ27"/>
    <mergeCell ref="BA29:BA30"/>
    <mergeCell ref="BC56:BG56"/>
    <mergeCell ref="BH56:BL56"/>
    <mergeCell ref="BM56:BQ56"/>
    <mergeCell ref="BC120:BG120"/>
    <mergeCell ref="BH120:BL120"/>
    <mergeCell ref="BM120:BQ120"/>
    <mergeCell ref="BA122:BA123"/>
    <mergeCell ref="BA124:BA127"/>
    <mergeCell ref="BA128:BA129"/>
    <mergeCell ref="BA45:BA46"/>
    <mergeCell ref="BC339:BG339"/>
    <mergeCell ref="BH339:BL339"/>
    <mergeCell ref="BM339:BQ339"/>
    <mergeCell ref="BA341:BA342"/>
    <mergeCell ref="BA343:BA344"/>
    <mergeCell ref="BA345:BA346"/>
    <mergeCell ref="BA347:BA348"/>
    <mergeCell ref="BA349:BA350"/>
    <mergeCell ref="BA351:BA352"/>
    <mergeCell ref="BA353:BA354"/>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A153:BA161"/>
  </mergeCells>
  <conditionalFormatting sqref="BC1:BQ1048576">
    <cfRule type="cellIs" dxfId="7"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6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6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68"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69"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0"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3"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74"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75"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78" r:id="rId13" name="B_Matrix">
              <controlPr defaultSize="0" print="0" autoFill="0" autoPict="0" macro="[0]!GoTo_WATER">
                <anchor moveWithCells="1">
                  <from>
                    <xdr:col>1</xdr:col>
                    <xdr:colOff>228600</xdr:colOff>
                    <xdr:row>398</xdr:row>
                    <xdr:rowOff>123825</xdr:rowOff>
                  </from>
                  <to>
                    <xdr:col>1</xdr:col>
                    <xdr:colOff>1704975</xdr:colOff>
                    <xdr:row>400</xdr:row>
                    <xdr:rowOff>123825</xdr:rowOff>
                  </to>
                </anchor>
              </controlPr>
            </control>
          </mc:Choice>
        </mc:AlternateContent>
        <mc:AlternateContent xmlns:mc="http://schemas.openxmlformats.org/markup-compatibility/2006">
          <mc:Choice Requires="x14">
            <control shapeId="253979" r:id="rId14"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3" r:id="rId15"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85" r:id="rId16"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86" r:id="rId17"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87" r:id="rId18"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88" r:id="rId19"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89" r:id="rId20"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0" r:id="rId21"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1" r:id="rId22"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2" r:id="rId23"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3" r:id="rId24"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3994" r:id="rId25"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3995" r:id="rId26"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3996" r:id="rId27"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3997" r:id="rId28"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3998" r:id="rId29"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3999" r:id="rId30"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0" r:id="rId31"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1" r:id="rId32"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2" r:id="rId33"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3" r:id="rId34"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04" r:id="rId35"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05" r:id="rId36"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06" r:id="rId37"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07" r:id="rId38"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1" r:id="rId39" name="Button 59">
              <controlPr defaultSize="0" print="0" autoFill="0" autoPict="0" macro="[0]!GoTo_NATIONAL_RAW">
                <anchor moveWithCells="1">
                  <from>
                    <xdr:col>69</xdr:col>
                    <xdr:colOff>0</xdr:colOff>
                    <xdr:row>336</xdr:row>
                    <xdr:rowOff>38100</xdr:rowOff>
                  </from>
                  <to>
                    <xdr:col>71</xdr:col>
                    <xdr:colOff>466725</xdr:colOff>
                    <xdr:row>337</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01D1D-8E45-4271-AAE8-54757D72C02B}">
  <sheetPr codeName="Feuil5"/>
  <dimension ref="A1:CZ1200"/>
  <sheetViews>
    <sheetView showGridLines="false" workbookViewId="0"/>
  </sheetViews>
  <sheetFormatPr defaultColWidth="9.140625" defaultRowHeight="15" customHeight="true" x14ac:dyDescent="0.2"/>
  <cols>
    <col min="1" max="1" width="31.5703125" style="584" customWidth="true"/>
    <col min="2" max="2" width="41.5703125" style="584" customWidth="true"/>
    <col min="3" max="17" width="10.7109375" style="584" customWidth="true"/>
    <col min="18" max="22" width="12.5703125" style="584" customWidth="true"/>
    <col min="23" max="52" width="12.5703125" style="415" customWidth="true"/>
    <col min="53" max="53" width="31.5703125" style="694" customWidth="true"/>
    <col min="54" max="54" width="41.5703125" style="443" customWidth="true"/>
    <col min="55" max="69" width="9.140625" style="694"/>
    <col min="70" max="74" width="12.5703125" style="694" customWidth="true"/>
    <col min="75" max="104" width="12.5703125" style="415" customWidth="true"/>
    <col min="105" max="16384" width="9.140625" style="584"/>
  </cols>
  <sheetData>
    <row r="1" s="363" customFormat="true" ht="18" customHeight="true" x14ac:dyDescent="0.2">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B1" s="386"/>
      <c r="BW1" s="415"/>
      <c r="BX1" s="415"/>
      <c r="BY1" s="415"/>
      <c r="BZ1" s="415"/>
      <c r="CA1" s="415"/>
      <c r="CB1" s="415"/>
      <c r="CC1" s="415"/>
      <c r="CD1" s="415"/>
      <c r="CE1" s="415"/>
      <c r="CF1" s="415"/>
      <c r="CG1" s="415"/>
      <c r="CH1" s="415"/>
      <c r="CI1" s="415"/>
      <c r="CJ1" s="415"/>
      <c r="CK1" s="415"/>
      <c r="CL1" s="415"/>
      <c r="CM1" s="415"/>
      <c r="CN1" s="415"/>
      <c r="CO1" s="415"/>
      <c r="CP1" s="415"/>
      <c r="CQ1" s="415"/>
      <c r="CR1" s="415"/>
      <c r="CS1" s="415"/>
      <c r="CT1" s="415"/>
      <c r="CU1" s="415"/>
      <c r="CV1" s="415"/>
      <c r="CW1" s="415"/>
      <c r="CX1" s="415"/>
      <c r="CY1" s="415"/>
      <c r="CZ1" s="415"/>
    </row>
    <row r="2" s="363" customFormat="true" ht="22.5" customHeight="true" x14ac:dyDescent="0.35">
      <c r="A2" s="433" t="str">
        <f>A1026</f>
        <v>Nepal</v>
      </c>
      <c r="B2" s="434"/>
      <c r="W2" s="415"/>
      <c r="X2" s="415"/>
      <c r="Y2" s="415"/>
      <c r="Z2" s="415"/>
      <c r="AA2" s="415"/>
      <c r="AB2" s="415"/>
      <c r="AC2" s="415"/>
      <c r="AD2" s="415"/>
      <c r="AE2" s="415"/>
      <c r="AF2" s="415"/>
      <c r="AG2" s="415"/>
      <c r="AH2" s="415"/>
      <c r="AI2" s="415"/>
      <c r="AJ2" s="415"/>
      <c r="AK2" s="415"/>
      <c r="AL2" s="415"/>
      <c r="AM2" s="415"/>
      <c r="AN2" s="415"/>
      <c r="AO2" s="415"/>
      <c r="AP2" s="415"/>
      <c r="AQ2" s="415"/>
      <c r="AR2" s="415"/>
      <c r="AS2" s="415"/>
      <c r="AT2" s="415"/>
      <c r="AU2" s="415"/>
      <c r="AV2" s="415"/>
      <c r="AW2" s="415"/>
      <c r="AX2" s="415"/>
      <c r="AY2" s="415"/>
      <c r="AZ2" s="415"/>
      <c r="BB2" s="386"/>
      <c r="BW2" s="415"/>
      <c r="BX2" s="415"/>
      <c r="BY2" s="415"/>
      <c r="BZ2" s="415"/>
      <c r="CA2" s="415"/>
      <c r="CB2" s="415"/>
      <c r="CC2" s="415"/>
      <c r="CD2" s="415"/>
      <c r="CE2" s="415"/>
      <c r="CF2" s="415"/>
      <c r="CG2" s="415"/>
      <c r="CH2" s="415"/>
      <c r="CI2" s="415"/>
      <c r="CJ2" s="415"/>
      <c r="CK2" s="415"/>
      <c r="CL2" s="415"/>
      <c r="CM2" s="415"/>
      <c r="CN2" s="415"/>
      <c r="CO2" s="415"/>
      <c r="CP2" s="415"/>
      <c r="CQ2" s="415"/>
      <c r="CR2" s="415"/>
      <c r="CS2" s="415"/>
      <c r="CT2" s="415"/>
      <c r="CU2" s="415"/>
      <c r="CV2" s="415"/>
      <c r="CW2" s="415"/>
      <c r="CX2" s="415"/>
      <c r="CY2" s="415"/>
      <c r="CZ2" s="415"/>
    </row>
    <row r="3" s="363" customFormat="true" ht="22.5" customHeight="true" x14ac:dyDescent="0.35">
      <c r="A3" s="390" t="str">
        <f>A1034</f>
        <v>2006</v>
      </c>
      <c r="B3" s="436"/>
      <c r="W3" s="415"/>
      <c r="X3" s="415"/>
      <c r="Y3" s="415"/>
      <c r="Z3" s="415"/>
      <c r="AA3" s="415"/>
      <c r="AB3" s="415"/>
      <c r="AC3" s="415"/>
      <c r="AD3" s="415"/>
      <c r="AE3" s="415"/>
      <c r="AF3" s="415"/>
      <c r="AG3" s="415"/>
      <c r="AH3" s="415"/>
      <c r="AI3" s="415"/>
      <c r="AJ3" s="415"/>
      <c r="AK3" s="415"/>
      <c r="AL3" s="415"/>
      <c r="AM3" s="415"/>
      <c r="AN3" s="415"/>
      <c r="AO3" s="415"/>
      <c r="AP3" s="415"/>
      <c r="AQ3" s="415"/>
      <c r="AR3" s="415"/>
      <c r="AS3" s="415"/>
      <c r="AT3" s="415"/>
      <c r="AU3" s="415"/>
      <c r="AV3" s="415"/>
      <c r="AW3" s="415"/>
      <c r="AX3" s="415"/>
      <c r="AY3" s="415"/>
      <c r="AZ3" s="415"/>
      <c r="BB3" s="386"/>
      <c r="BW3" s="415"/>
      <c r="BX3" s="415"/>
      <c r="BY3" s="415"/>
      <c r="BZ3" s="415"/>
      <c r="CA3" s="415"/>
      <c r="CB3" s="415"/>
      <c r="CC3" s="415"/>
      <c r="CD3" s="415"/>
      <c r="CE3" s="415"/>
      <c r="CF3" s="415"/>
      <c r="CG3" s="415"/>
      <c r="CH3" s="415"/>
      <c r="CI3" s="415"/>
      <c r="CJ3" s="415"/>
      <c r="CK3" s="415"/>
      <c r="CL3" s="415"/>
      <c r="CM3" s="415"/>
      <c r="CN3" s="415"/>
      <c r="CO3" s="415"/>
      <c r="CP3" s="415"/>
      <c r="CQ3" s="415"/>
      <c r="CR3" s="415"/>
      <c r="CS3" s="415"/>
      <c r="CT3" s="415"/>
      <c r="CU3" s="415"/>
      <c r="CV3" s="415"/>
      <c r="CW3" s="415"/>
      <c r="CX3" s="415"/>
      <c r="CY3" s="415"/>
      <c r="CZ3" s="415"/>
    </row>
    <row r="4" s="363" customFormat="true" ht="22.5" customHeight="true" x14ac:dyDescent="0.35">
      <c r="A4" s="435" t="s">
        <v>96</v>
      </c>
      <c r="B4" s="436"/>
      <c r="W4" s="415"/>
      <c r="X4" s="415"/>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AZ4" s="415"/>
      <c r="BB4" s="386"/>
      <c r="BW4" s="415"/>
      <c r="BX4" s="415"/>
      <c r="BY4" s="415"/>
      <c r="BZ4" s="415"/>
      <c r="CA4" s="415"/>
      <c r="CB4" s="415"/>
      <c r="CC4" s="415"/>
      <c r="CD4" s="415"/>
      <c r="CE4" s="415"/>
      <c r="CF4" s="415"/>
      <c r="CG4" s="415"/>
      <c r="CH4" s="415"/>
      <c r="CI4" s="415"/>
      <c r="CJ4" s="415"/>
      <c r="CK4" s="415"/>
      <c r="CL4" s="415"/>
      <c r="CM4" s="415"/>
      <c r="CN4" s="415"/>
      <c r="CO4" s="415"/>
      <c r="CP4" s="415"/>
      <c r="CQ4" s="415"/>
      <c r="CR4" s="415"/>
      <c r="CS4" s="415"/>
      <c r="CT4" s="415"/>
      <c r="CU4" s="415"/>
      <c r="CV4" s="415"/>
      <c r="CW4" s="415"/>
      <c r="CX4" s="415"/>
      <c r="CY4" s="415"/>
      <c r="CZ4" s="415"/>
    </row>
    <row r="5" s="363" customFormat="true" ht="20.1" customHeight="true" x14ac:dyDescent="0.35">
      <c r="A5" s="435" t="s">
        <v>97</v>
      </c>
      <c r="B5" s="436"/>
      <c r="W5" s="415"/>
      <c r="X5" s="415"/>
      <c r="Y5" s="415"/>
      <c r="Z5" s="415"/>
      <c r="AA5" s="415"/>
      <c r="AB5" s="415"/>
      <c r="AC5" s="415"/>
      <c r="AD5" s="415"/>
      <c r="AE5" s="415"/>
      <c r="AF5" s="415"/>
      <c r="AG5" s="415"/>
      <c r="AH5" s="415"/>
      <c r="AI5" s="415"/>
      <c r="AJ5" s="415"/>
      <c r="AK5" s="415"/>
      <c r="AL5" s="415"/>
      <c r="AM5" s="415"/>
      <c r="AN5" s="415"/>
      <c r="AO5" s="415"/>
      <c r="AP5" s="415"/>
      <c r="AQ5" s="415"/>
      <c r="AR5" s="415"/>
      <c r="AS5" s="415"/>
      <c r="AT5" s="415"/>
      <c r="AU5" s="415"/>
      <c r="AV5" s="415"/>
      <c r="AW5" s="415"/>
      <c r="AX5" s="415"/>
      <c r="AY5" s="415"/>
      <c r="AZ5" s="415"/>
      <c r="BB5" s="386"/>
      <c r="BW5" s="415"/>
      <c r="BX5" s="415"/>
      <c r="BY5" s="415"/>
      <c r="BZ5" s="415"/>
      <c r="CA5" s="415"/>
      <c r="CB5" s="415"/>
      <c r="CC5" s="415"/>
      <c r="CD5" s="415"/>
      <c r="CE5" s="415"/>
      <c r="CF5" s="415"/>
      <c r="CG5" s="415"/>
      <c r="CH5" s="415"/>
      <c r="CI5" s="415"/>
      <c r="CJ5" s="415"/>
      <c r="CK5" s="415"/>
      <c r="CL5" s="415"/>
      <c r="CM5" s="415"/>
      <c r="CN5" s="415"/>
      <c r="CO5" s="415"/>
      <c r="CP5" s="415"/>
      <c r="CQ5" s="415"/>
      <c r="CR5" s="415"/>
      <c r="CS5" s="415"/>
      <c r="CT5" s="415"/>
      <c r="CU5" s="415"/>
      <c r="CV5" s="415"/>
      <c r="CW5" s="415"/>
      <c r="CX5" s="415"/>
      <c r="CY5" s="415"/>
      <c r="CZ5" s="415"/>
    </row>
    <row r="6" s="363" customFormat="true" ht="15" customHeight="true" x14ac:dyDescent="0.2">
      <c r="A6" s="437" t="s">
        <v>98</v>
      </c>
      <c r="B6" s="438"/>
      <c r="W6" s="415"/>
      <c r="X6" s="415"/>
      <c r="Y6" s="415"/>
      <c r="Z6" s="415"/>
      <c r="AA6" s="415"/>
      <c r="AB6" s="415"/>
      <c r="AC6" s="415"/>
      <c r="AD6" s="415"/>
      <c r="AE6" s="415"/>
      <c r="AF6" s="415"/>
      <c r="AG6" s="415"/>
      <c r="AH6" s="415"/>
      <c r="AI6" s="415"/>
      <c r="AJ6" s="415"/>
      <c r="AK6" s="415"/>
      <c r="AL6" s="415"/>
      <c r="AM6" s="415"/>
      <c r="AN6" s="415"/>
      <c r="AO6" s="415"/>
      <c r="AP6" s="415"/>
      <c r="AQ6" s="415"/>
      <c r="AR6" s="415"/>
      <c r="AS6" s="415"/>
      <c r="AT6" s="415"/>
      <c r="AU6" s="415"/>
      <c r="AV6" s="415"/>
      <c r="AW6" s="415"/>
      <c r="AX6" s="415"/>
      <c r="AY6" s="415"/>
      <c r="AZ6" s="415"/>
      <c r="BB6" s="386"/>
      <c r="BW6" s="415"/>
      <c r="BX6" s="415"/>
      <c r="BY6" s="415"/>
      <c r="BZ6" s="415"/>
      <c r="CA6" s="415"/>
      <c r="CB6" s="415"/>
      <c r="CC6" s="415"/>
      <c r="CD6" s="415"/>
      <c r="CE6" s="415"/>
      <c r="CF6" s="415"/>
      <c r="CG6" s="415"/>
      <c r="CH6" s="415"/>
      <c r="CI6" s="415"/>
      <c r="CJ6" s="415"/>
      <c r="CK6" s="415"/>
      <c r="CL6" s="415"/>
      <c r="CM6" s="415"/>
      <c r="CN6" s="415"/>
      <c r="CO6" s="415"/>
      <c r="CP6" s="415"/>
      <c r="CQ6" s="415"/>
      <c r="CR6" s="415"/>
      <c r="CS6" s="415"/>
      <c r="CT6" s="415"/>
      <c r="CU6" s="415"/>
      <c r="CV6" s="415"/>
      <c r="CW6" s="415"/>
      <c r="CX6" s="415"/>
      <c r="CY6" s="415"/>
      <c r="CZ6" s="415"/>
    </row>
    <row r="7" s="363" customFormat="true" ht="15" customHeight="true" x14ac:dyDescent="0.2">
      <c r="A7" s="439" t="s">
        <v>40</v>
      </c>
      <c r="B7" s="440"/>
      <c r="W7" s="415"/>
      <c r="X7" s="415"/>
      <c r="Y7" s="415"/>
      <c r="Z7" s="415"/>
      <c r="AA7" s="415"/>
      <c r="AB7" s="415"/>
      <c r="AC7" s="415"/>
      <c r="AD7" s="415"/>
      <c r="AE7" s="415"/>
      <c r="AF7" s="415"/>
      <c r="AG7" s="415"/>
      <c r="AH7" s="415"/>
      <c r="AI7" s="415"/>
      <c r="AJ7" s="415"/>
      <c r="AK7" s="415"/>
      <c r="AL7" s="415"/>
      <c r="AM7" s="415"/>
      <c r="AN7" s="415"/>
      <c r="AO7" s="415"/>
      <c r="AP7" s="415"/>
      <c r="AQ7" s="415"/>
      <c r="AR7" s="415"/>
      <c r="AS7" s="415"/>
      <c r="AT7" s="415"/>
      <c r="AU7" s="415"/>
      <c r="AV7" s="415"/>
      <c r="AW7" s="415"/>
      <c r="AX7" s="415"/>
      <c r="AY7" s="415"/>
      <c r="AZ7" s="415"/>
      <c r="BB7" s="386"/>
      <c r="BW7" s="415"/>
      <c r="BX7" s="415"/>
      <c r="BY7" s="415"/>
      <c r="BZ7" s="415"/>
      <c r="CA7" s="415"/>
      <c r="CB7" s="415"/>
      <c r="CC7" s="415"/>
      <c r="CD7" s="415"/>
      <c r="CE7" s="415"/>
      <c r="CF7" s="415"/>
      <c r="CG7" s="415"/>
      <c r="CH7" s="415"/>
      <c r="CI7" s="415"/>
      <c r="CJ7" s="415"/>
      <c r="CK7" s="415"/>
      <c r="CL7" s="415"/>
      <c r="CM7" s="415"/>
      <c r="CN7" s="415"/>
      <c r="CO7" s="415"/>
      <c r="CP7" s="415"/>
      <c r="CQ7" s="415"/>
      <c r="CR7" s="415"/>
      <c r="CS7" s="415"/>
      <c r="CT7" s="415"/>
      <c r="CU7" s="415"/>
      <c r="CV7" s="415"/>
      <c r="CW7" s="415"/>
      <c r="CX7" s="415"/>
      <c r="CY7" s="415"/>
      <c r="CZ7" s="415"/>
    </row>
    <row r="8" s="363" customFormat="true" ht="15" customHeight="true" x14ac:dyDescent="0.2">
      <c r="A8" s="439" t="s">
        <v>39</v>
      </c>
      <c r="B8" s="440"/>
      <c r="W8" s="415"/>
      <c r="X8" s="415"/>
      <c r="Y8" s="415"/>
      <c r="Z8" s="415"/>
      <c r="AA8" s="415"/>
      <c r="AB8" s="415"/>
      <c r="AC8" s="415"/>
      <c r="AD8" s="415"/>
      <c r="AE8" s="415"/>
      <c r="AF8" s="415"/>
      <c r="AG8" s="415"/>
      <c r="AH8" s="415"/>
      <c r="AI8" s="415"/>
      <c r="AJ8" s="415"/>
      <c r="AK8" s="415"/>
      <c r="AL8" s="415"/>
      <c r="AM8" s="415"/>
      <c r="AN8" s="415"/>
      <c r="AO8" s="415"/>
      <c r="AP8" s="415"/>
      <c r="AQ8" s="415"/>
      <c r="AR8" s="415"/>
      <c r="AS8" s="415"/>
      <c r="AT8" s="415"/>
      <c r="AU8" s="415"/>
      <c r="AV8" s="415"/>
      <c r="AW8" s="415"/>
      <c r="AX8" s="415"/>
      <c r="AY8" s="415"/>
      <c r="AZ8" s="415"/>
      <c r="BB8" s="386"/>
      <c r="BW8" s="415"/>
      <c r="BX8" s="415"/>
      <c r="BY8" s="415"/>
      <c r="BZ8" s="415"/>
      <c r="CA8" s="415"/>
      <c r="CB8" s="415"/>
      <c r="CC8" s="415"/>
      <c r="CD8" s="415"/>
      <c r="CE8" s="415"/>
      <c r="CF8" s="415"/>
      <c r="CG8" s="415"/>
      <c r="CH8" s="415"/>
      <c r="CI8" s="415"/>
      <c r="CJ8" s="415"/>
      <c r="CK8" s="415"/>
      <c r="CL8" s="415"/>
      <c r="CM8" s="415"/>
      <c r="CN8" s="415"/>
      <c r="CO8" s="415"/>
      <c r="CP8" s="415"/>
      <c r="CQ8" s="415"/>
      <c r="CR8" s="415"/>
      <c r="CS8" s="415"/>
      <c r="CT8" s="415"/>
      <c r="CU8" s="415"/>
      <c r="CV8" s="415"/>
      <c r="CW8" s="415"/>
      <c r="CX8" s="415"/>
      <c r="CY8" s="415"/>
      <c r="CZ8" s="415"/>
    </row>
    <row r="9" s="363" customFormat="true" ht="15" customHeight="true" x14ac:dyDescent="0.2">
      <c r="A9" s="439" t="s">
        <v>136</v>
      </c>
      <c r="B9" s="441" t="str">
        <f>A1025</f>
        <v>DHS06</v>
      </c>
      <c r="W9" s="415"/>
      <c r="X9" s="415"/>
      <c r="Y9" s="415"/>
      <c r="Z9" s="415"/>
      <c r="AA9" s="415"/>
      <c r="AB9" s="415"/>
      <c r="AC9" s="415"/>
      <c r="AD9" s="415"/>
      <c r="AE9" s="415"/>
      <c r="AF9" s="415"/>
      <c r="AG9" s="415"/>
      <c r="AH9" s="415"/>
      <c r="AI9" s="415"/>
      <c r="AJ9" s="415"/>
      <c r="AK9" s="415"/>
      <c r="AL9" s="415"/>
      <c r="AM9" s="415"/>
      <c r="AN9" s="415"/>
      <c r="AO9" s="415"/>
      <c r="AP9" s="415"/>
      <c r="AQ9" s="415"/>
      <c r="AR9" s="415"/>
      <c r="AS9" s="415"/>
      <c r="AT9" s="415"/>
      <c r="AU9" s="415"/>
      <c r="AV9" s="415"/>
      <c r="AW9" s="415"/>
      <c r="AX9" s="415"/>
      <c r="AY9" s="415"/>
      <c r="AZ9" s="415"/>
      <c r="BB9" s="386"/>
      <c r="BW9" s="415"/>
      <c r="BX9" s="415"/>
      <c r="BY9" s="415"/>
      <c r="BZ9" s="415"/>
      <c r="CA9" s="415"/>
      <c r="CB9" s="415"/>
      <c r="CC9" s="415"/>
      <c r="CD9" s="415"/>
      <c r="CE9" s="415"/>
      <c r="CF9" s="415"/>
      <c r="CG9" s="415"/>
      <c r="CH9" s="415"/>
      <c r="CI9" s="415"/>
      <c r="CJ9" s="415"/>
      <c r="CK9" s="415"/>
      <c r="CL9" s="415"/>
      <c r="CM9" s="415"/>
      <c r="CN9" s="415"/>
      <c r="CO9" s="415"/>
      <c r="CP9" s="415"/>
      <c r="CQ9" s="415"/>
      <c r="CR9" s="415"/>
      <c r="CS9" s="415"/>
      <c r="CT9" s="415"/>
      <c r="CU9" s="415"/>
      <c r="CV9" s="415"/>
      <c r="CW9" s="415"/>
      <c r="CX9" s="415"/>
      <c r="CY9" s="415"/>
      <c r="CZ9" s="415"/>
    </row>
    <row r="10" s="363" customFormat="true" ht="15" customHeight="true" x14ac:dyDescent="0.2">
      <c r="A10" s="248" t="str">
        <f>B1028</f>
        <v/>
      </c>
      <c r="B10" s="247"/>
      <c r="W10" s="415"/>
      <c r="X10" s="415"/>
      <c r="Y10" s="415"/>
      <c r="Z10" s="415"/>
      <c r="AA10" s="415"/>
      <c r="AB10" s="415"/>
      <c r="AC10" s="415"/>
      <c r="AD10" s="415"/>
      <c r="AE10" s="415"/>
      <c r="AF10" s="415"/>
      <c r="AG10" s="415"/>
      <c r="AH10" s="415"/>
      <c r="AI10" s="415"/>
      <c r="AJ10" s="415"/>
      <c r="AK10" s="415"/>
      <c r="AL10" s="415"/>
      <c r="AM10" s="415"/>
      <c r="AN10" s="415"/>
      <c r="AO10" s="415"/>
      <c r="AP10" s="415"/>
      <c r="AQ10" s="415"/>
      <c r="AR10" s="415"/>
      <c r="AS10" s="415"/>
      <c r="AT10" s="415"/>
      <c r="AU10" s="415"/>
      <c r="AV10" s="415"/>
      <c r="AW10" s="415"/>
      <c r="AX10" s="415"/>
      <c r="AY10" s="415"/>
      <c r="AZ10" s="415"/>
      <c r="BB10" s="386"/>
      <c r="BW10" s="415"/>
      <c r="BX10" s="415"/>
      <c r="BY10" s="415"/>
      <c r="BZ10" s="415"/>
      <c r="CA10" s="415"/>
      <c r="CB10" s="415"/>
      <c r="CC10" s="415"/>
      <c r="CD10" s="415"/>
      <c r="CE10" s="415"/>
      <c r="CF10" s="415"/>
      <c r="CG10" s="415"/>
      <c r="CH10" s="415"/>
      <c r="CI10" s="415"/>
      <c r="CJ10" s="415"/>
      <c r="CK10" s="415"/>
      <c r="CL10" s="415"/>
      <c r="CM10" s="415"/>
      <c r="CN10" s="415"/>
      <c r="CO10" s="415"/>
      <c r="CP10" s="415"/>
      <c r="CQ10" s="415"/>
      <c r="CR10" s="415"/>
      <c r="CS10" s="415"/>
      <c r="CT10" s="415"/>
      <c r="CU10" s="415"/>
      <c r="CV10" s="415"/>
      <c r="CW10" s="415"/>
      <c r="CX10" s="415"/>
      <c r="CY10" s="415"/>
      <c r="CZ10" s="415"/>
    </row>
    <row r="11" s="363" customFormat="true" ht="15" customHeight="true" x14ac:dyDescent="0.2">
      <c r="A11" s="248" t="str">
        <f>B1027</f>
        <v/>
      </c>
      <c r="B11" s="246"/>
      <c r="W11" s="415"/>
      <c r="X11" s="415"/>
      <c r="Y11" s="415"/>
      <c r="Z11" s="415"/>
      <c r="AA11" s="415"/>
      <c r="AB11" s="415"/>
      <c r="AC11" s="415"/>
      <c r="AD11" s="415"/>
      <c r="AE11" s="415"/>
      <c r="AF11" s="415"/>
      <c r="AG11" s="415"/>
      <c r="AH11" s="415"/>
      <c r="AI11" s="415"/>
      <c r="AJ11" s="415"/>
      <c r="AK11" s="415"/>
      <c r="AL11" s="415"/>
      <c r="AM11" s="415"/>
      <c r="AN11" s="415"/>
      <c r="AO11" s="415"/>
      <c r="AP11" s="415"/>
      <c r="AQ11" s="415"/>
      <c r="AR11" s="415"/>
      <c r="AS11" s="415"/>
      <c r="AT11" s="415"/>
      <c r="AU11" s="415"/>
      <c r="AV11" s="415"/>
      <c r="AW11" s="415"/>
      <c r="AX11" s="415"/>
      <c r="AY11" s="415"/>
      <c r="AZ11" s="415"/>
      <c r="BB11" s="386"/>
      <c r="BW11" s="415"/>
      <c r="BX11" s="415"/>
      <c r="BY11" s="415"/>
      <c r="BZ11" s="415"/>
      <c r="CA11" s="415"/>
      <c r="CB11" s="415"/>
      <c r="CC11" s="415"/>
      <c r="CD11" s="415"/>
      <c r="CE11" s="415"/>
      <c r="CF11" s="415"/>
      <c r="CG11" s="415"/>
      <c r="CH11" s="415"/>
      <c r="CI11" s="415"/>
      <c r="CJ11" s="415"/>
      <c r="CK11" s="415"/>
      <c r="CL11" s="415"/>
      <c r="CM11" s="415"/>
      <c r="CN11" s="415"/>
      <c r="CO11" s="415"/>
      <c r="CP11" s="415"/>
      <c r="CQ11" s="415"/>
      <c r="CR11" s="415"/>
      <c r="CS11" s="415"/>
      <c r="CT11" s="415"/>
      <c r="CU11" s="415"/>
      <c r="CV11" s="415"/>
      <c r="CW11" s="415"/>
      <c r="CX11" s="415"/>
      <c r="CY11" s="415"/>
      <c r="CZ11" s="415"/>
    </row>
    <row r="12" s="363" customFormat="true" ht="18" customHeight="true" x14ac:dyDescent="0.2">
      <c r="A12" s="245"/>
      <c r="B12" s="247"/>
      <c r="W12" s="415"/>
      <c r="X12" s="415"/>
      <c r="Y12" s="415"/>
      <c r="Z12" s="415"/>
      <c r="AA12" s="415"/>
      <c r="AB12" s="415"/>
      <c r="AC12" s="415"/>
      <c r="AD12" s="415"/>
      <c r="AE12" s="415"/>
      <c r="AF12" s="415"/>
      <c r="AG12" s="415"/>
      <c r="AH12" s="415"/>
      <c r="AI12" s="415"/>
      <c r="AJ12" s="415"/>
      <c r="AK12" s="415"/>
      <c r="AL12" s="415"/>
      <c r="AM12" s="415"/>
      <c r="AN12" s="415"/>
      <c r="AO12" s="415"/>
      <c r="AP12" s="415"/>
      <c r="AQ12" s="415"/>
      <c r="AR12" s="415"/>
      <c r="AS12" s="415"/>
      <c r="AT12" s="415"/>
      <c r="AU12" s="415"/>
      <c r="AV12" s="415"/>
      <c r="AW12" s="415"/>
      <c r="AX12" s="415"/>
      <c r="AY12" s="415"/>
      <c r="AZ12" s="415"/>
      <c r="BB12" s="386"/>
      <c r="BW12" s="415"/>
      <c r="BX12" s="415"/>
      <c r="BY12" s="415"/>
      <c r="BZ12" s="415"/>
      <c r="CA12" s="415"/>
      <c r="CB12" s="415"/>
      <c r="CC12" s="415"/>
      <c r="CD12" s="415"/>
      <c r="CE12" s="415"/>
      <c r="CF12" s="415"/>
      <c r="CG12" s="415"/>
      <c r="CH12" s="415"/>
      <c r="CI12" s="415"/>
      <c r="CJ12" s="415"/>
      <c r="CK12" s="415"/>
      <c r="CL12" s="415"/>
      <c r="CM12" s="415"/>
      <c r="CN12" s="415"/>
      <c r="CO12" s="415"/>
      <c r="CP12" s="415"/>
      <c r="CQ12" s="415"/>
      <c r="CR12" s="415"/>
      <c r="CS12" s="415"/>
      <c r="CT12" s="415"/>
      <c r="CU12" s="415"/>
      <c r="CV12" s="415"/>
      <c r="CW12" s="415"/>
      <c r="CX12" s="415"/>
      <c r="CY12" s="415"/>
      <c r="CZ12" s="415"/>
    </row>
    <row r="13" s="363" customFormat="true" ht="18" customHeight="true" x14ac:dyDescent="0.2">
      <c r="A13" s="244"/>
      <c r="B13" s="243"/>
      <c r="W13" s="415"/>
      <c r="X13" s="415"/>
      <c r="Y13" s="415"/>
      <c r="Z13" s="415"/>
      <c r="AA13" s="415"/>
      <c r="AB13" s="415"/>
      <c r="AC13" s="415"/>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B13" s="386"/>
      <c r="BW13" s="415"/>
      <c r="BX13" s="415"/>
      <c r="BY13" s="415"/>
      <c r="BZ13" s="415"/>
      <c r="CA13" s="415"/>
      <c r="CB13" s="415"/>
      <c r="CC13" s="415"/>
      <c r="CD13" s="415"/>
      <c r="CE13" s="415"/>
      <c r="CF13" s="415"/>
      <c r="CG13" s="415"/>
      <c r="CH13" s="415"/>
      <c r="CI13" s="415"/>
      <c r="CJ13" s="415"/>
      <c r="CK13" s="415"/>
      <c r="CL13" s="415"/>
      <c r="CM13" s="415"/>
      <c r="CN13" s="415"/>
      <c r="CO13" s="415"/>
      <c r="CP13" s="415"/>
      <c r="CQ13" s="415"/>
      <c r="CR13" s="415"/>
      <c r="CS13" s="415"/>
      <c r="CT13" s="415"/>
      <c r="CU13" s="415"/>
      <c r="CV13" s="415"/>
      <c r="CW13" s="415"/>
      <c r="CX13" s="415"/>
      <c r="CY13" s="415"/>
      <c r="CZ13" s="415"/>
    </row>
    <row r="14" s="622" customFormat="true" ht="15" customHeight="true" x14ac:dyDescent="0.2">
      <c r="A14" s="367" t="s">
        <v>96</v>
      </c>
      <c r="B14" s="412"/>
      <c r="C14" s="1174" t="s">
        <v>115</v>
      </c>
      <c r="D14" s="1175"/>
      <c r="E14" s="1175"/>
      <c r="F14" s="1175"/>
      <c r="G14" s="1176"/>
      <c r="H14" s="1177" t="s">
        <v>38</v>
      </c>
      <c r="I14" s="1148"/>
      <c r="J14" s="1148"/>
      <c r="K14" s="1148"/>
      <c r="L14" s="1150"/>
      <c r="M14" s="1138" t="s">
        <v>37</v>
      </c>
      <c r="N14" s="1139"/>
      <c r="O14" s="1139"/>
      <c r="P14" s="1139"/>
      <c r="Q14" s="1141"/>
      <c r="R14" s="81" t="s">
        <v>141</v>
      </c>
      <c r="S14" s="501"/>
      <c r="T14" s="501"/>
      <c r="U14" s="501"/>
      <c r="V14" s="501"/>
      <c r="W14" s="512"/>
      <c r="X14" s="512"/>
      <c r="Y14" s="512"/>
      <c r="Z14" s="512"/>
      <c r="AA14" s="512"/>
      <c r="AB14" s="512"/>
      <c r="AC14" s="512"/>
      <c r="AD14" s="512"/>
      <c r="AE14" s="512"/>
      <c r="AF14" s="512"/>
      <c r="AG14" s="512"/>
      <c r="AH14" s="512"/>
      <c r="AI14" s="512"/>
      <c r="AJ14" s="512"/>
      <c r="AK14" s="512"/>
      <c r="AL14" s="512"/>
      <c r="AM14" s="512"/>
      <c r="AN14" s="512"/>
      <c r="AO14" s="512"/>
      <c r="AP14" s="512"/>
      <c r="AQ14" s="512"/>
      <c r="AR14" s="512"/>
      <c r="AS14" s="512"/>
      <c r="AT14" s="512"/>
      <c r="AU14" s="512"/>
      <c r="AV14" s="512"/>
      <c r="AW14" s="512"/>
      <c r="AX14" s="512"/>
      <c r="AY14" s="512"/>
      <c r="AZ14" s="252"/>
      <c r="BA14" s="421" t="s">
        <v>131</v>
      </c>
      <c r="BB14" s="367" t="s">
        <v>96</v>
      </c>
      <c r="BC14" s="1138" t="s">
        <v>115</v>
      </c>
      <c r="BD14" s="1139"/>
      <c r="BE14" s="1139"/>
      <c r="BF14" s="1139"/>
      <c r="BG14" s="1140"/>
      <c r="BH14" s="1138" t="s">
        <v>38</v>
      </c>
      <c r="BI14" s="1139"/>
      <c r="BJ14" s="1139"/>
      <c r="BK14" s="1139"/>
      <c r="BL14" s="1140"/>
      <c r="BM14" s="1138" t="s">
        <v>37</v>
      </c>
      <c r="BN14" s="1139"/>
      <c r="BO14" s="1139"/>
      <c r="BP14" s="1139"/>
      <c r="BQ14" s="1141"/>
      <c r="BR14" s="80" t="s">
        <v>141</v>
      </c>
      <c r="BS14" s="501"/>
      <c r="BT14" s="501"/>
      <c r="BU14" s="501"/>
      <c r="BV14" s="501"/>
      <c r="BW14" s="69"/>
      <c r="BX14" s="69"/>
      <c r="BY14" s="69"/>
      <c r="BZ14" s="419"/>
      <c r="CA14" s="419"/>
      <c r="CB14" s="419"/>
      <c r="CC14" s="419"/>
      <c r="CD14" s="419"/>
      <c r="CE14" s="419"/>
      <c r="CF14" s="419"/>
      <c r="CG14" s="419"/>
      <c r="CH14" s="419"/>
      <c r="CI14" s="419"/>
      <c r="CJ14" s="419"/>
      <c r="CK14" s="419"/>
      <c r="CL14" s="419"/>
      <c r="CM14" s="419"/>
      <c r="CN14" s="419"/>
      <c r="CO14" s="419"/>
      <c r="CP14" s="419"/>
      <c r="CQ14" s="419"/>
      <c r="CR14" s="419"/>
      <c r="CS14" s="419"/>
      <c r="CT14" s="419"/>
      <c r="CU14" s="419"/>
      <c r="CV14" s="419"/>
      <c r="CW14" s="419"/>
      <c r="CX14" s="419"/>
      <c r="CY14" s="419"/>
      <c r="CZ14" s="419"/>
    </row>
    <row r="15" s="622" customFormat="true" ht="12.75" x14ac:dyDescent="0.2">
      <c r="A15" s="407" t="s">
        <v>87</v>
      </c>
      <c r="B15" s="450"/>
      <c r="C15" s="492" t="s">
        <v>0</v>
      </c>
      <c r="D15" s="708" t="s">
        <v>1</v>
      </c>
      <c r="E15" s="708" t="s">
        <v>2</v>
      </c>
      <c r="F15" s="708" t="s">
        <v>3</v>
      </c>
      <c r="G15" s="709" t="s">
        <v>4</v>
      </c>
      <c r="H15" s="455" t="s">
        <v>0</v>
      </c>
      <c r="I15" s="710" t="s">
        <v>1</v>
      </c>
      <c r="J15" s="710" t="s">
        <v>2</v>
      </c>
      <c r="K15" s="710" t="s">
        <v>3</v>
      </c>
      <c r="L15" s="711" t="s">
        <v>4</v>
      </c>
      <c r="M15" s="456" t="s">
        <v>0</v>
      </c>
      <c r="N15" s="710" t="s">
        <v>1</v>
      </c>
      <c r="O15" s="710" t="s">
        <v>2</v>
      </c>
      <c r="P15" s="710" t="s">
        <v>3</v>
      </c>
      <c r="Q15" s="703" t="s">
        <v>4</v>
      </c>
      <c r="R15" s="455" t="s">
        <v>159</v>
      </c>
      <c r="S15" s="710" t="s">
        <v>160</v>
      </c>
      <c r="T15" s="710" t="s">
        <v>161</v>
      </c>
      <c r="U15" s="710" t="s">
        <v>162</v>
      </c>
      <c r="V15" s="711" t="s">
        <v>163</v>
      </c>
      <c r="W15" s="512"/>
      <c r="X15" s="512"/>
      <c r="Y15" s="512"/>
      <c r="Z15" s="512"/>
      <c r="AA15" s="512"/>
      <c r="AB15" s="512"/>
      <c r="AC15" s="512"/>
      <c r="AD15" s="512"/>
      <c r="AE15" s="512"/>
      <c r="AF15" s="512"/>
      <c r="AG15" s="512"/>
      <c r="AH15" s="512"/>
      <c r="AI15" s="512"/>
      <c r="AJ15" s="512"/>
      <c r="AK15" s="512"/>
      <c r="AL15" s="512"/>
      <c r="AM15" s="512"/>
      <c r="AN15" s="512"/>
      <c r="AO15" s="512"/>
      <c r="AP15" s="512"/>
      <c r="AQ15" s="512"/>
      <c r="AR15" s="512"/>
      <c r="AS15" s="512"/>
      <c r="AT15" s="512"/>
      <c r="AU15" s="512"/>
      <c r="AV15" s="512"/>
      <c r="AW15" s="512"/>
      <c r="AX15" s="512"/>
      <c r="AY15" s="512"/>
      <c r="AZ15" s="252"/>
      <c r="BA15" s="407" t="s">
        <v>120</v>
      </c>
      <c r="BB15" s="406"/>
      <c r="BC15" s="531" t="s">
        <v>0</v>
      </c>
      <c r="BD15" s="671" t="s">
        <v>1</v>
      </c>
      <c r="BE15" s="671" t="s">
        <v>2</v>
      </c>
      <c r="BF15" s="671" t="s">
        <v>3</v>
      </c>
      <c r="BG15" s="532" t="s">
        <v>4</v>
      </c>
      <c r="BH15" s="531" t="s">
        <v>0</v>
      </c>
      <c r="BI15" s="671" t="s">
        <v>1</v>
      </c>
      <c r="BJ15" s="671" t="s">
        <v>2</v>
      </c>
      <c r="BK15" s="671" t="s">
        <v>3</v>
      </c>
      <c r="BL15" s="532" t="s">
        <v>4</v>
      </c>
      <c r="BM15" s="531" t="s">
        <v>0</v>
      </c>
      <c r="BN15" s="671" t="s">
        <v>1</v>
      </c>
      <c r="BO15" s="671" t="s">
        <v>2</v>
      </c>
      <c r="BP15" s="671" t="s">
        <v>3</v>
      </c>
      <c r="BQ15" s="532" t="s">
        <v>4</v>
      </c>
      <c r="BR15" s="531" t="s">
        <v>159</v>
      </c>
      <c r="BS15" s="671" t="s">
        <v>160</v>
      </c>
      <c r="BT15" s="671" t="s">
        <v>161</v>
      </c>
      <c r="BU15" s="671" t="s">
        <v>162</v>
      </c>
      <c r="BV15" s="672" t="s">
        <v>163</v>
      </c>
      <c r="BW15" s="251"/>
      <c r="BX15" s="251"/>
      <c r="BY15" s="251"/>
      <c r="BZ15" s="251"/>
      <c r="CA15" s="251"/>
      <c r="CB15" s="251"/>
      <c r="CC15" s="251"/>
      <c r="CD15" s="251"/>
      <c r="CE15" s="251"/>
      <c r="CF15" s="251"/>
      <c r="CG15" s="251"/>
      <c r="CH15" s="251"/>
      <c r="CI15" s="251"/>
      <c r="CJ15" s="251"/>
      <c r="CK15" s="251"/>
      <c r="CL15" s="251"/>
      <c r="CM15" s="251"/>
      <c r="CN15" s="251"/>
      <c r="CO15" s="251"/>
      <c r="CP15" s="251"/>
      <c r="CQ15" s="251"/>
      <c r="CR15" s="251"/>
      <c r="CS15" s="251"/>
      <c r="CT15" s="251"/>
      <c r="CU15" s="251"/>
      <c r="CV15" s="251"/>
      <c r="CW15" s="251"/>
      <c r="CX15" s="251"/>
      <c r="CY15" s="251"/>
      <c r="CZ15" s="251"/>
    </row>
    <row r="16" s="622" customFormat="true" ht="15" customHeight="true" x14ac:dyDescent="0.2">
      <c r="A16" s="1158" t="s">
        <v>13</v>
      </c>
      <c r="B16" s="452" t="s">
        <v>14</v>
      </c>
      <c r="C16" s="200">
        <v>64.406079304174895</v>
      </c>
      <c r="D16" s="199">
        <v>84.612050742944547</v>
      </c>
      <c r="E16" s="199">
        <v>91.388498357848619</v>
      </c>
      <c r="F16" s="199">
        <v>89.443864842200597</v>
      </c>
      <c r="G16" s="198">
        <v>97.290049782187097</v>
      </c>
      <c r="H16" s="197">
        <v>86.424648605291807</v>
      </c>
      <c r="I16" s="199">
        <v>96.213129126864246</v>
      </c>
      <c r="J16" s="199">
        <v>98.907140882668727</v>
      </c>
      <c r="K16" s="199">
        <v>96.977716357266772</v>
      </c>
      <c r="L16" s="196">
        <v>100</v>
      </c>
      <c r="M16" s="200">
        <v>62.531835350035593</v>
      </c>
      <c r="N16" s="199">
        <v>81.088698606661723</v>
      </c>
      <c r="O16" s="199">
        <v>91.196941863900875</v>
      </c>
      <c r="P16" s="199">
        <v>90.821969847144118</v>
      </c>
      <c r="Q16" s="198">
        <v>92.173440897947671</v>
      </c>
      <c r="R16" s="197">
        <v>90.484299008146792</v>
      </c>
      <c r="S16" s="199">
        <v>84.24793331665586</v>
      </c>
      <c r="T16" s="199">
        <v>78.171261632246342</v>
      </c>
      <c r="U16" s="199">
        <v>77.083317977882132</v>
      </c>
      <c r="V16" s="196">
        <v>88.079951228927698</v>
      </c>
      <c r="W16" s="512"/>
      <c r="X16" s="512"/>
      <c r="Y16" s="512"/>
      <c r="Z16" s="512"/>
      <c r="AA16" s="512"/>
      <c r="AB16" s="512"/>
      <c r="AC16" s="512"/>
      <c r="AD16" s="512"/>
      <c r="AE16" s="512"/>
      <c r="AF16" s="512"/>
      <c r="AG16" s="512"/>
      <c r="AH16" s="512"/>
      <c r="AI16" s="512"/>
      <c r="AJ16" s="512"/>
      <c r="AK16" s="512"/>
      <c r="AL16" s="512"/>
      <c r="AM16" s="512"/>
      <c r="AN16" s="512"/>
      <c r="AO16" s="512"/>
      <c r="AP16" s="512"/>
      <c r="AQ16" s="512"/>
      <c r="AR16" s="512"/>
      <c r="AS16" s="512"/>
      <c r="AT16" s="512"/>
      <c r="AU16" s="512"/>
      <c r="AV16" s="512"/>
      <c r="AW16" s="512"/>
      <c r="AX16" s="512"/>
      <c r="AY16" s="512"/>
      <c r="AZ16" s="252"/>
      <c r="BA16" s="1144" t="s">
        <v>13</v>
      </c>
      <c r="BB16" s="699" t="s">
        <v>14</v>
      </c>
      <c r="BC16" s="128" t="s">
        <v>35</v>
      </c>
      <c r="BD16" s="124" t="s">
        <v>35</v>
      </c>
      <c r="BE16" s="124" t="s">
        <v>35</v>
      </c>
      <c r="BF16" s="124" t="s">
        <v>35</v>
      </c>
      <c r="BG16" s="119" t="s">
        <v>35</v>
      </c>
      <c r="BH16" s="128" t="s">
        <v>35</v>
      </c>
      <c r="BI16" s="124" t="s">
        <v>35</v>
      </c>
      <c r="BJ16" s="124" t="s">
        <v>35</v>
      </c>
      <c r="BK16" s="124" t="s">
        <v>35</v>
      </c>
      <c r="BL16" s="119" t="s">
        <v>35</v>
      </c>
      <c r="BM16" s="128" t="s">
        <v>35</v>
      </c>
      <c r="BN16" s="124" t="s">
        <v>35</v>
      </c>
      <c r="BO16" s="124" t="s">
        <v>35</v>
      </c>
      <c r="BP16" s="124" t="s">
        <v>35</v>
      </c>
      <c r="BQ16" s="119" t="s">
        <v>35</v>
      </c>
      <c r="BR16" s="128" t="s">
        <v>35</v>
      </c>
      <c r="BS16" s="124" t="s">
        <v>35</v>
      </c>
      <c r="BT16" s="124" t="s">
        <v>35</v>
      </c>
      <c r="BU16" s="124" t="s">
        <v>35</v>
      </c>
      <c r="BV16" s="113" t="s">
        <v>35</v>
      </c>
      <c r="BW16" s="68"/>
      <c r="BX16" s="68"/>
      <c r="BY16" s="68"/>
      <c r="BZ16" s="68"/>
      <c r="CA16" s="68"/>
      <c r="CB16" s="68"/>
      <c r="CC16" s="68"/>
      <c r="CD16" s="68"/>
      <c r="CE16" s="68"/>
      <c r="CF16" s="68"/>
      <c r="CG16" s="68"/>
      <c r="CH16" s="68"/>
      <c r="CI16" s="68"/>
      <c r="CJ16" s="68"/>
      <c r="CK16" s="68"/>
      <c r="CL16" s="68"/>
      <c r="CM16" s="68"/>
      <c r="CN16" s="68"/>
      <c r="CO16" s="68"/>
      <c r="CP16" s="68"/>
      <c r="CQ16" s="68"/>
      <c r="CR16" s="68"/>
      <c r="CS16" s="68"/>
      <c r="CT16" s="68"/>
      <c r="CU16" s="68"/>
      <c r="CV16" s="68"/>
      <c r="CW16" s="68"/>
      <c r="CX16" s="68"/>
      <c r="CY16" s="68"/>
      <c r="CZ16" s="68"/>
    </row>
    <row r="17" s="622" customFormat="true" ht="15" customHeight="true" x14ac:dyDescent="0.2">
      <c r="A17" s="1145"/>
      <c r="B17" s="453" t="s">
        <v>51</v>
      </c>
      <c r="C17" s="195">
        <v>35.593920695824927</v>
      </c>
      <c r="D17" s="194">
        <v>15.38794925705529</v>
      </c>
      <c r="E17" s="194">
        <v>8.6115016421515254</v>
      </c>
      <c r="F17" s="194">
        <v>10.556135157799403</v>
      </c>
      <c r="G17" s="193">
        <v>2.7099502178128914</v>
      </c>
      <c r="H17" s="192">
        <v>13.575351394708319</v>
      </c>
      <c r="I17" s="194">
        <v>3.7868708731356797</v>
      </c>
      <c r="J17" s="194">
        <v>1.0928591173312712</v>
      </c>
      <c r="K17" s="194">
        <v>3.022283642733167</v>
      </c>
      <c r="L17" s="191">
        <v>0</v>
      </c>
      <c r="M17" s="195">
        <v>37.468164649964137</v>
      </c>
      <c r="N17" s="194">
        <v>18.911301393338228</v>
      </c>
      <c r="O17" s="194">
        <v>8.8030581360990858</v>
      </c>
      <c r="P17" s="194">
        <v>9.1780301528559018</v>
      </c>
      <c r="Q17" s="193">
        <v>7.8265591020523733</v>
      </c>
      <c r="R17" s="192">
        <v>9.5157009918532616</v>
      </c>
      <c r="S17" s="194">
        <v>15.752066683344115</v>
      </c>
      <c r="T17" s="194">
        <v>21.828738367753591</v>
      </c>
      <c r="U17" s="194">
        <v>22.916682022117758</v>
      </c>
      <c r="V17" s="191">
        <v>11.920048771072068</v>
      </c>
      <c r="W17" s="512"/>
      <c r="X17" s="512"/>
      <c r="Y17" s="512"/>
      <c r="Z17" s="512"/>
      <c r="AA17" s="512"/>
      <c r="AB17" s="512"/>
      <c r="AC17" s="512"/>
      <c r="AD17" s="512"/>
      <c r="AE17" s="512"/>
      <c r="AF17" s="512"/>
      <c r="AG17" s="512"/>
      <c r="AH17" s="512"/>
      <c r="AI17" s="512"/>
      <c r="AJ17" s="512"/>
      <c r="AK17" s="512"/>
      <c r="AL17" s="512"/>
      <c r="AM17" s="512"/>
      <c r="AN17" s="512"/>
      <c r="AO17" s="512"/>
      <c r="AP17" s="512"/>
      <c r="AQ17" s="512"/>
      <c r="AR17" s="512"/>
      <c r="AS17" s="512"/>
      <c r="AT17" s="512"/>
      <c r="AU17" s="512"/>
      <c r="AV17" s="512"/>
      <c r="AW17" s="512"/>
      <c r="AX17" s="512"/>
      <c r="AY17" s="512"/>
      <c r="AZ17" s="252"/>
      <c r="BA17" s="1136"/>
      <c r="BB17" s="697" t="s">
        <v>51</v>
      </c>
      <c r="BC17" s="127" t="s">
        <v>35</v>
      </c>
      <c r="BD17" s="123" t="s">
        <v>35</v>
      </c>
      <c r="BE17" s="123" t="s">
        <v>35</v>
      </c>
      <c r="BF17" s="123" t="s">
        <v>35</v>
      </c>
      <c r="BG17" s="118" t="s">
        <v>35</v>
      </c>
      <c r="BH17" s="127" t="s">
        <v>35</v>
      </c>
      <c r="BI17" s="123" t="s">
        <v>35</v>
      </c>
      <c r="BJ17" s="123" t="s">
        <v>35</v>
      </c>
      <c r="BK17" s="123" t="s">
        <v>35</v>
      </c>
      <c r="BL17" s="118" t="s">
        <v>35</v>
      </c>
      <c r="BM17" s="127" t="s">
        <v>35</v>
      </c>
      <c r="BN17" s="123" t="s">
        <v>35</v>
      </c>
      <c r="BO17" s="123" t="s">
        <v>35</v>
      </c>
      <c r="BP17" s="123" t="s">
        <v>35</v>
      </c>
      <c r="BQ17" s="118" t="s">
        <v>35</v>
      </c>
      <c r="BR17" s="127" t="s">
        <v>35</v>
      </c>
      <c r="BS17" s="123" t="s">
        <v>35</v>
      </c>
      <c r="BT17" s="123" t="s">
        <v>35</v>
      </c>
      <c r="BU17" s="123" t="s">
        <v>35</v>
      </c>
      <c r="BV17" s="112" t="s">
        <v>35</v>
      </c>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row>
    <row r="18" s="622" customFormat="true" ht="15" customHeight="true" x14ac:dyDescent="0.2">
      <c r="A18" s="1145" t="s">
        <v>60</v>
      </c>
      <c r="B18" s="453" t="s">
        <v>15</v>
      </c>
      <c r="C18" s="195">
        <f>C16*C23/100</f>
        <v>60.126529660015805</v>
      </c>
      <c r="D18" s="194">
        <f>D16*D23/100</f>
        <v>82.325461663621439</v>
      </c>
      <c r="E18" s="194">
        <f t="shared" ref="E18:V18" si="0">E16*E23/100</f>
        <v>90.320712289741536</v>
      </c>
      <c r="F18" s="194">
        <f t="shared" si="0"/>
        <v>88.298587417286271</v>
      </c>
      <c r="G18" s="193">
        <f t="shared" si="0"/>
        <v>94.468014690946589</v>
      </c>
      <c r="H18" s="192">
        <f t="shared" si="0"/>
        <v>85.037617333451507</v>
      </c>
      <c r="I18" s="194">
        <f t="shared" si="0"/>
        <v>93.745599624613718</v>
      </c>
      <c r="J18" s="194">
        <f t="shared" si="0"/>
        <v>94.447424668747445</v>
      </c>
      <c r="K18" s="194">
        <f t="shared" si="0"/>
        <v>92.615972296116837</v>
      </c>
      <c r="L18" s="191">
        <f t="shared" si="0"/>
        <v>95.864387532187465</v>
      </c>
      <c r="M18" s="195">
        <f t="shared" si="0"/>
        <v>58.176434227544412</v>
      </c>
      <c r="N18" s="194">
        <f t="shared" si="0"/>
        <v>78.537744115233323</v>
      </c>
      <c r="O18" s="194">
        <f t="shared" si="0"/>
        <v>89.415474657589172</v>
      </c>
      <c r="P18" s="194">
        <f t="shared" si="0"/>
        <v>90.185083286405785</v>
      </c>
      <c r="Q18" s="193">
        <f t="shared" si="0"/>
        <v>90.836866281773254</v>
      </c>
      <c r="R18" s="192">
        <f t="shared" si="0"/>
        <v>87.479514980614852</v>
      </c>
      <c r="S18" s="194">
        <f t="shared" si="0"/>
        <v>83.11396659815162</v>
      </c>
      <c r="T18" s="194">
        <f t="shared" si="0"/>
        <v>78.030824632873177</v>
      </c>
      <c r="U18" s="194">
        <f t="shared" si="0"/>
        <v>73.380059717647868</v>
      </c>
      <c r="V18" s="191">
        <f t="shared" si="0"/>
        <v>84.884212783805054</v>
      </c>
      <c r="W18" s="512"/>
      <c r="X18" s="512"/>
      <c r="Y18" s="512"/>
      <c r="Z18" s="512"/>
      <c r="AA18" s="512"/>
      <c r="AB18" s="512"/>
      <c r="AC18" s="512"/>
      <c r="AD18" s="512"/>
      <c r="AE18" s="512"/>
      <c r="AF18" s="512"/>
      <c r="AG18" s="512"/>
      <c r="AH18" s="512"/>
      <c r="AI18" s="512"/>
      <c r="AJ18" s="512"/>
      <c r="AK18" s="512"/>
      <c r="AL18" s="512"/>
      <c r="AM18" s="512"/>
      <c r="AN18" s="512"/>
      <c r="AO18" s="512"/>
      <c r="AP18" s="512"/>
      <c r="AQ18" s="512"/>
      <c r="AR18" s="512"/>
      <c r="AS18" s="512"/>
      <c r="AT18" s="512"/>
      <c r="AU18" s="512"/>
      <c r="AV18" s="512"/>
      <c r="AW18" s="512"/>
      <c r="AX18" s="512"/>
      <c r="AY18" s="512"/>
      <c r="AZ18" s="252"/>
      <c r="BA18" s="1136" t="s">
        <v>60</v>
      </c>
      <c r="BB18" s="697" t="s">
        <v>15</v>
      </c>
      <c r="BC18" s="127" t="s">
        <v>35</v>
      </c>
      <c r="BD18" s="123" t="s">
        <v>35</v>
      </c>
      <c r="BE18" s="123" t="s">
        <v>35</v>
      </c>
      <c r="BF18" s="123" t="s">
        <v>35</v>
      </c>
      <c r="BG18" s="118" t="s">
        <v>35</v>
      </c>
      <c r="BH18" s="127" t="s">
        <v>35</v>
      </c>
      <c r="BI18" s="123" t="s">
        <v>35</v>
      </c>
      <c r="BJ18" s="123" t="s">
        <v>35</v>
      </c>
      <c r="BK18" s="123" t="s">
        <v>35</v>
      </c>
      <c r="BL18" s="118" t="s">
        <v>35</v>
      </c>
      <c r="BM18" s="127" t="s">
        <v>35</v>
      </c>
      <c r="BN18" s="123" t="s">
        <v>35</v>
      </c>
      <c r="BO18" s="123" t="s">
        <v>35</v>
      </c>
      <c r="BP18" s="123" t="s">
        <v>35</v>
      </c>
      <c r="BQ18" s="118" t="s">
        <v>35</v>
      </c>
      <c r="BR18" s="127" t="s">
        <v>35</v>
      </c>
      <c r="BS18" s="123" t="s">
        <v>35</v>
      </c>
      <c r="BT18" s="123" t="s">
        <v>35</v>
      </c>
      <c r="BU18" s="123" t="s">
        <v>35</v>
      </c>
      <c r="BV18" s="112" t="s">
        <v>35</v>
      </c>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8"/>
      <c r="CX18" s="68"/>
      <c r="CY18" s="68"/>
      <c r="CZ18" s="68"/>
    </row>
    <row r="19" s="622" customFormat="true" ht="15" customHeight="true" x14ac:dyDescent="0.2">
      <c r="A19" s="1145"/>
      <c r="B19" s="453" t="s">
        <v>16</v>
      </c>
      <c r="C19" s="195">
        <f>C16*C22/100</f>
        <v>4.2795496441591103</v>
      </c>
      <c r="D19" s="194">
        <f>D16*D22/100</f>
        <v>2.2865890793230621</v>
      </c>
      <c r="E19" s="194">
        <f t="shared" ref="E19:V19" si="1">E16*E22/100</f>
        <v>1.0677860681070888</v>
      </c>
      <c r="F19" s="194">
        <f t="shared" si="1"/>
        <v>1.1452774249143198</v>
      </c>
      <c r="G19" s="193">
        <f t="shared" si="1"/>
        <v>2.8220350912405108</v>
      </c>
      <c r="H19" s="192">
        <f t="shared" si="1"/>
        <v>1.3870312718402789</v>
      </c>
      <c r="I19" s="194">
        <f t="shared" si="1"/>
        <v>2.4675295022505552</v>
      </c>
      <c r="J19" s="194">
        <f t="shared" si="1"/>
        <v>4.4597162139212454</v>
      </c>
      <c r="K19" s="194">
        <f t="shared" si="1"/>
        <v>4.3617440611499187</v>
      </c>
      <c r="L19" s="191">
        <f t="shared" si="1"/>
        <v>4.1356124678125008</v>
      </c>
      <c r="M19" s="195">
        <f t="shared" si="1"/>
        <v>4.3554011224911804</v>
      </c>
      <c r="N19" s="194">
        <f t="shared" si="1"/>
        <v>2.5509544914283411</v>
      </c>
      <c r="O19" s="194">
        <f t="shared" si="1"/>
        <v>1.7814672063116888</v>
      </c>
      <c r="P19" s="194">
        <f t="shared" si="1"/>
        <v>0.63688656073832028</v>
      </c>
      <c r="Q19" s="193">
        <f t="shared" si="1"/>
        <v>1.3365746161743723</v>
      </c>
      <c r="R19" s="192">
        <f t="shared" si="1"/>
        <v>3.004784027532021</v>
      </c>
      <c r="S19" s="194">
        <f t="shared" si="1"/>
        <v>1.1339667185042357</v>
      </c>
      <c r="T19" s="194">
        <f t="shared" si="1"/>
        <v>0.14043699937315959</v>
      </c>
      <c r="U19" s="194">
        <f t="shared" si="1"/>
        <v>3.703258260234195</v>
      </c>
      <c r="V19" s="191">
        <f t="shared" si="1"/>
        <v>3.1957384451227018</v>
      </c>
      <c r="W19" s="512"/>
      <c r="X19" s="512"/>
      <c r="Y19" s="512"/>
      <c r="Z19" s="512"/>
      <c r="AA19" s="512"/>
      <c r="AB19" s="512"/>
      <c r="AC19" s="512"/>
      <c r="AD19" s="512"/>
      <c r="AE19" s="512"/>
      <c r="AF19" s="512"/>
      <c r="AG19" s="512"/>
      <c r="AH19" s="512"/>
      <c r="AI19" s="512"/>
      <c r="AJ19" s="512"/>
      <c r="AK19" s="512"/>
      <c r="AL19" s="512"/>
      <c r="AM19" s="512"/>
      <c r="AN19" s="512"/>
      <c r="AO19" s="512"/>
      <c r="AP19" s="512"/>
      <c r="AQ19" s="512"/>
      <c r="AR19" s="512"/>
      <c r="AS19" s="512"/>
      <c r="AT19" s="512"/>
      <c r="AU19" s="512"/>
      <c r="AV19" s="512"/>
      <c r="AW19" s="512"/>
      <c r="AX19" s="512"/>
      <c r="AY19" s="512"/>
      <c r="AZ19" s="252"/>
      <c r="BA19" s="1136"/>
      <c r="BB19" s="697" t="s">
        <v>16</v>
      </c>
      <c r="BC19" s="127" t="s">
        <v>35</v>
      </c>
      <c r="BD19" s="123" t="s">
        <v>35</v>
      </c>
      <c r="BE19" s="123" t="s">
        <v>35</v>
      </c>
      <c r="BF19" s="123" t="s">
        <v>35</v>
      </c>
      <c r="BG19" s="118" t="s">
        <v>35</v>
      </c>
      <c r="BH19" s="127" t="s">
        <v>35</v>
      </c>
      <c r="BI19" s="123" t="s">
        <v>35</v>
      </c>
      <c r="BJ19" s="123" t="s">
        <v>35</v>
      </c>
      <c r="BK19" s="123" t="s">
        <v>35</v>
      </c>
      <c r="BL19" s="118" t="s">
        <v>35</v>
      </c>
      <c r="BM19" s="127" t="s">
        <v>35</v>
      </c>
      <c r="BN19" s="123" t="s">
        <v>35</v>
      </c>
      <c r="BO19" s="123" t="s">
        <v>35</v>
      </c>
      <c r="BP19" s="123" t="s">
        <v>35</v>
      </c>
      <c r="BQ19" s="118" t="s">
        <v>35</v>
      </c>
      <c r="BR19" s="127" t="s">
        <v>35</v>
      </c>
      <c r="BS19" s="123" t="s">
        <v>35</v>
      </c>
      <c r="BT19" s="123" t="s">
        <v>35</v>
      </c>
      <c r="BU19" s="123" t="s">
        <v>35</v>
      </c>
      <c r="BV19" s="112" t="s">
        <v>35</v>
      </c>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8"/>
      <c r="CX19" s="68"/>
      <c r="CY19" s="68"/>
      <c r="CZ19" s="68"/>
    </row>
    <row r="20" s="622" customFormat="true" ht="15" customHeight="true" x14ac:dyDescent="0.2">
      <c r="A20" s="1145"/>
      <c r="B20" s="453" t="s">
        <v>22</v>
      </c>
      <c r="C20" s="195">
        <f>100-C18-C19-C21</f>
        <v>22.405361366937477</v>
      </c>
      <c r="D20" s="194">
        <f>100-D18-D19-D21</f>
        <v>12.037069932696514</v>
      </c>
      <c r="E20" s="194">
        <f t="shared" ref="E20:V20" si="2">100-E18-E19-E21</f>
        <v>7.6405065341619611</v>
      </c>
      <c r="F20" s="194">
        <f t="shared" si="2"/>
        <v>9.7747412952937296</v>
      </c>
      <c r="G20" s="193">
        <f t="shared" si="2"/>
        <v>2.6750072534819562</v>
      </c>
      <c r="H20" s="192">
        <f t="shared" si="2"/>
        <v>10.147796779213209</v>
      </c>
      <c r="I20" s="194">
        <f t="shared" si="2"/>
        <v>3.3044273570354092</v>
      </c>
      <c r="J20" s="194">
        <f t="shared" si="2"/>
        <v>1.0928591173313098</v>
      </c>
      <c r="K20" s="194">
        <f t="shared" si="2"/>
        <v>3.0222836427332442</v>
      </c>
      <c r="L20" s="191">
        <f t="shared" si="2"/>
        <v>3.4638958368304884E-14</v>
      </c>
      <c r="M20" s="195">
        <f t="shared" si="2"/>
        <v>23.475538976240159</v>
      </c>
      <c r="N20" s="194">
        <f t="shared" si="2"/>
        <v>14.172694388811763</v>
      </c>
      <c r="O20" s="194">
        <f t="shared" si="2"/>
        <v>7.6427435039219063</v>
      </c>
      <c r="P20" s="194">
        <f t="shared" si="2"/>
        <v>8.5208092150860963</v>
      </c>
      <c r="Q20" s="193">
        <f t="shared" si="2"/>
        <v>7.4286170365972231</v>
      </c>
      <c r="R20" s="192">
        <f t="shared" si="2"/>
        <v>7.3522023353640922</v>
      </c>
      <c r="S20" s="194">
        <f t="shared" si="2"/>
        <v>11.317286543942535</v>
      </c>
      <c r="T20" s="194">
        <f t="shared" si="2"/>
        <v>11.860809756820665</v>
      </c>
      <c r="U20" s="194">
        <f t="shared" si="2"/>
        <v>20.688271498842958</v>
      </c>
      <c r="V20" s="191">
        <f t="shared" si="2"/>
        <v>10.097274666182576</v>
      </c>
      <c r="W20" s="512"/>
      <c r="X20" s="512"/>
      <c r="Y20" s="512"/>
      <c r="Z20" s="512"/>
      <c r="AA20" s="512"/>
      <c r="AB20" s="512"/>
      <c r="AC20" s="512"/>
      <c r="AD20" s="512"/>
      <c r="AE20" s="512"/>
      <c r="AF20" s="512"/>
      <c r="AG20" s="512"/>
      <c r="AH20" s="512"/>
      <c r="AI20" s="512"/>
      <c r="AJ20" s="512"/>
      <c r="AK20" s="512"/>
      <c r="AL20" s="512"/>
      <c r="AM20" s="512"/>
      <c r="AN20" s="512"/>
      <c r="AO20" s="512"/>
      <c r="AP20" s="512"/>
      <c r="AQ20" s="512"/>
      <c r="AR20" s="512"/>
      <c r="AS20" s="512"/>
      <c r="AT20" s="512"/>
      <c r="AU20" s="512"/>
      <c r="AV20" s="512"/>
      <c r="AW20" s="512"/>
      <c r="AX20" s="512"/>
      <c r="AY20" s="512"/>
      <c r="AZ20" s="252"/>
      <c r="BA20" s="1136"/>
      <c r="BB20" s="697" t="s">
        <v>22</v>
      </c>
      <c r="BC20" s="127" t="s">
        <v>35</v>
      </c>
      <c r="BD20" s="123" t="s">
        <v>35</v>
      </c>
      <c r="BE20" s="123" t="s">
        <v>35</v>
      </c>
      <c r="BF20" s="123" t="s">
        <v>35</v>
      </c>
      <c r="BG20" s="118" t="s">
        <v>35</v>
      </c>
      <c r="BH20" s="127" t="s">
        <v>35</v>
      </c>
      <c r="BI20" s="123" t="s">
        <v>35</v>
      </c>
      <c r="BJ20" s="123" t="s">
        <v>35</v>
      </c>
      <c r="BK20" s="123" t="s">
        <v>35</v>
      </c>
      <c r="BL20" s="118" t="s">
        <v>35</v>
      </c>
      <c r="BM20" s="127" t="s">
        <v>35</v>
      </c>
      <c r="BN20" s="123" t="s">
        <v>35</v>
      </c>
      <c r="BO20" s="123" t="s">
        <v>35</v>
      </c>
      <c r="BP20" s="123" t="s">
        <v>35</v>
      </c>
      <c r="BQ20" s="118" t="s">
        <v>35</v>
      </c>
      <c r="BR20" s="127" t="s">
        <v>35</v>
      </c>
      <c r="BS20" s="123" t="s">
        <v>35</v>
      </c>
      <c r="BT20" s="123" t="s">
        <v>35</v>
      </c>
      <c r="BU20" s="123" t="s">
        <v>35</v>
      </c>
      <c r="BV20" s="112" t="s">
        <v>35</v>
      </c>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8"/>
      <c r="CX20" s="68"/>
      <c r="CY20" s="68"/>
      <c r="CZ20" s="68"/>
    </row>
    <row r="21" s="622" customFormat="true" ht="15" customHeight="true" x14ac:dyDescent="0.2">
      <c r="A21" s="1145"/>
      <c r="B21" s="453" t="s">
        <v>17</v>
      </c>
      <c r="C21" s="195">
        <v>13.188559328887608</v>
      </c>
      <c r="D21" s="194">
        <v>3.3508793243589858</v>
      </c>
      <c r="E21" s="194">
        <v>0.97099510798941313</v>
      </c>
      <c r="F21" s="194">
        <v>0.78139386250568021</v>
      </c>
      <c r="G21" s="193">
        <v>3.4942964330943967E-2</v>
      </c>
      <c r="H21" s="192">
        <v>3.4275546154950058</v>
      </c>
      <c r="I21" s="194">
        <v>0.48244351610031805</v>
      </c>
      <c r="J21" s="194">
        <v>0</v>
      </c>
      <c r="K21" s="194">
        <v>0</v>
      </c>
      <c r="L21" s="191">
        <v>0</v>
      </c>
      <c r="M21" s="195">
        <v>13.992625673724246</v>
      </c>
      <c r="N21" s="194">
        <v>4.7386070045265702</v>
      </c>
      <c r="O21" s="194">
        <v>1.1603146321772329</v>
      </c>
      <c r="P21" s="194">
        <v>0.65722093776979862</v>
      </c>
      <c r="Q21" s="193">
        <v>0.39794206545515015</v>
      </c>
      <c r="R21" s="192">
        <v>2.1634986564890344</v>
      </c>
      <c r="S21" s="194">
        <v>4.4347801394016084</v>
      </c>
      <c r="T21" s="194">
        <v>9.9679286109329972</v>
      </c>
      <c r="U21" s="194">
        <v>2.2284105232749809</v>
      </c>
      <c r="V21" s="191">
        <v>1.8227741048896673</v>
      </c>
      <c r="W21" s="512"/>
      <c r="X21" s="512"/>
      <c r="Y21" s="512"/>
      <c r="Z21" s="512"/>
      <c r="AA21" s="512"/>
      <c r="AB21" s="512"/>
      <c r="AC21" s="512"/>
      <c r="AD21" s="512"/>
      <c r="AE21" s="512"/>
      <c r="AF21" s="512"/>
      <c r="AG21" s="512"/>
      <c r="AH21" s="512"/>
      <c r="AI21" s="512"/>
      <c r="AJ21" s="512"/>
      <c r="AK21" s="512"/>
      <c r="AL21" s="512"/>
      <c r="AM21" s="512"/>
      <c r="AN21" s="512"/>
      <c r="AO21" s="512"/>
      <c r="AP21" s="512"/>
      <c r="AQ21" s="512"/>
      <c r="AR21" s="512"/>
      <c r="AS21" s="512"/>
      <c r="AT21" s="512"/>
      <c r="AU21" s="512"/>
      <c r="AV21" s="512"/>
      <c r="AW21" s="512"/>
      <c r="AX21" s="512"/>
      <c r="AY21" s="512"/>
      <c r="AZ21" s="252"/>
      <c r="BA21" s="1136"/>
      <c r="BB21" s="697" t="s">
        <v>17</v>
      </c>
      <c r="BC21" s="127" t="s">
        <v>35</v>
      </c>
      <c r="BD21" s="123" t="s">
        <v>35</v>
      </c>
      <c r="BE21" s="123" t="s">
        <v>35</v>
      </c>
      <c r="BF21" s="123" t="s">
        <v>35</v>
      </c>
      <c r="BG21" s="118" t="s">
        <v>35</v>
      </c>
      <c r="BH21" s="127" t="s">
        <v>35</v>
      </c>
      <c r="BI21" s="123" t="s">
        <v>35</v>
      </c>
      <c r="BJ21" s="123" t="s">
        <v>35</v>
      </c>
      <c r="BK21" s="123" t="s">
        <v>35</v>
      </c>
      <c r="BL21" s="118" t="s">
        <v>35</v>
      </c>
      <c r="BM21" s="127" t="s">
        <v>35</v>
      </c>
      <c r="BN21" s="123" t="s">
        <v>35</v>
      </c>
      <c r="BO21" s="123" t="s">
        <v>35</v>
      </c>
      <c r="BP21" s="123" t="s">
        <v>35</v>
      </c>
      <c r="BQ21" s="118" t="s">
        <v>35</v>
      </c>
      <c r="BR21" s="127" t="s">
        <v>35</v>
      </c>
      <c r="BS21" s="123" t="s">
        <v>35</v>
      </c>
      <c r="BT21" s="123" t="s">
        <v>35</v>
      </c>
      <c r="BU21" s="123" t="s">
        <v>35</v>
      </c>
      <c r="BV21" s="112" t="s">
        <v>35</v>
      </c>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8"/>
      <c r="CX21" s="68"/>
      <c r="CY21" s="68"/>
      <c r="CZ21" s="68"/>
    </row>
    <row r="22" s="622" customFormat="true" ht="15" customHeight="true" x14ac:dyDescent="0.2">
      <c r="A22" s="1145" t="s">
        <v>54</v>
      </c>
      <c r="B22" s="453" t="s">
        <v>49</v>
      </c>
      <c r="C22" s="195">
        <v>6.6446361747123204</v>
      </c>
      <c r="D22" s="194">
        <v>2.7024390252280126</v>
      </c>
      <c r="E22" s="194">
        <v>1.1684031221587363</v>
      </c>
      <c r="F22" s="194">
        <v>1.2804426854036894</v>
      </c>
      <c r="G22" s="193">
        <v>2.9006410188487735</v>
      </c>
      <c r="H22" s="192">
        <v>1.6049024140959605</v>
      </c>
      <c r="I22" s="194">
        <v>2.5646494658716819</v>
      </c>
      <c r="J22" s="194">
        <v>4.5089931567344612</v>
      </c>
      <c r="K22" s="194">
        <v>4.4976766055010149</v>
      </c>
      <c r="L22" s="191">
        <v>4.1356124678125008</v>
      </c>
      <c r="M22" s="195">
        <v>6.9650940166890551</v>
      </c>
      <c r="N22" s="194">
        <v>3.145881652142795</v>
      </c>
      <c r="O22" s="194">
        <v>1.9534286675646297</v>
      </c>
      <c r="P22" s="194">
        <v>0.70124724426283414</v>
      </c>
      <c r="Q22" s="193">
        <v>1.4500647943198706</v>
      </c>
      <c r="R22" s="192">
        <v>3.3207794727585656</v>
      </c>
      <c r="S22" s="194">
        <v>1.3459875795909284</v>
      </c>
      <c r="T22" s="194">
        <v>0.17965297788570944</v>
      </c>
      <c r="U22" s="194">
        <v>4.8042278892260288</v>
      </c>
      <c r="V22" s="191">
        <v>3.6282245852029265</v>
      </c>
      <c r="W22" s="512"/>
      <c r="X22" s="512"/>
      <c r="Y22" s="512"/>
      <c r="Z22" s="512"/>
      <c r="AA22" s="512"/>
      <c r="AB22" s="512"/>
      <c r="AC22" s="512"/>
      <c r="AD22" s="512"/>
      <c r="AE22" s="512"/>
      <c r="AF22" s="512"/>
      <c r="AG22" s="512"/>
      <c r="AH22" s="512"/>
      <c r="AI22" s="512"/>
      <c r="AJ22" s="512"/>
      <c r="AK22" s="512"/>
      <c r="AL22" s="512"/>
      <c r="AM22" s="512"/>
      <c r="AN22" s="512"/>
      <c r="AO22" s="512"/>
      <c r="AP22" s="512"/>
      <c r="AQ22" s="512"/>
      <c r="AR22" s="512"/>
      <c r="AS22" s="512"/>
      <c r="AT22" s="512"/>
      <c r="AU22" s="512"/>
      <c r="AV22" s="512"/>
      <c r="AW22" s="512"/>
      <c r="AX22" s="512"/>
      <c r="AY22" s="512"/>
      <c r="AZ22" s="252"/>
      <c r="BA22" s="1136" t="s">
        <v>54</v>
      </c>
      <c r="BB22" s="697" t="s">
        <v>49</v>
      </c>
      <c r="BC22" s="127" t="s">
        <v>35</v>
      </c>
      <c r="BD22" s="123" t="s">
        <v>35</v>
      </c>
      <c r="BE22" s="123" t="s">
        <v>35</v>
      </c>
      <c r="BF22" s="123" t="s">
        <v>35</v>
      </c>
      <c r="BG22" s="118" t="s">
        <v>35</v>
      </c>
      <c r="BH22" s="127" t="s">
        <v>35</v>
      </c>
      <c r="BI22" s="123" t="s">
        <v>35</v>
      </c>
      <c r="BJ22" s="123" t="s">
        <v>35</v>
      </c>
      <c r="BK22" s="123" t="s">
        <v>35</v>
      </c>
      <c r="BL22" s="118" t="s">
        <v>35</v>
      </c>
      <c r="BM22" s="127" t="s">
        <v>35</v>
      </c>
      <c r="BN22" s="123" t="s">
        <v>35</v>
      </c>
      <c r="BO22" s="123" t="s">
        <v>35</v>
      </c>
      <c r="BP22" s="123" t="s">
        <v>35</v>
      </c>
      <c r="BQ22" s="118" t="s">
        <v>35</v>
      </c>
      <c r="BR22" s="127" t="s">
        <v>35</v>
      </c>
      <c r="BS22" s="123" t="s">
        <v>35</v>
      </c>
      <c r="BT22" s="123" t="s">
        <v>35</v>
      </c>
      <c r="BU22" s="123" t="s">
        <v>35</v>
      </c>
      <c r="BV22" s="112" t="s">
        <v>35</v>
      </c>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68"/>
    </row>
    <row r="23" s="622" customFormat="true" ht="15" customHeight="true" x14ac:dyDescent="0.2">
      <c r="A23" s="1146"/>
      <c r="B23" s="454" t="s">
        <v>48</v>
      </c>
      <c r="C23" s="190">
        <v>93.355363825287711</v>
      </c>
      <c r="D23" s="189">
        <v>97.29756097477194</v>
      </c>
      <c r="E23" s="189">
        <v>98.831596877841264</v>
      </c>
      <c r="F23" s="189">
        <v>98.719557314596301</v>
      </c>
      <c r="G23" s="188">
        <v>97.099358981151227</v>
      </c>
      <c r="H23" s="187">
        <v>98.395097585904011</v>
      </c>
      <c r="I23" s="189">
        <v>97.435350534128347</v>
      </c>
      <c r="J23" s="189">
        <v>95.491006843265495</v>
      </c>
      <c r="K23" s="189">
        <v>95.502323394498973</v>
      </c>
      <c r="L23" s="186">
        <v>95.864387532187465</v>
      </c>
      <c r="M23" s="190">
        <v>93.034905983310949</v>
      </c>
      <c r="N23" s="189">
        <v>96.854118347857138</v>
      </c>
      <c r="O23" s="189">
        <v>98.046571332435349</v>
      </c>
      <c r="P23" s="189">
        <v>99.298752755737155</v>
      </c>
      <c r="Q23" s="188">
        <v>98.549935205680086</v>
      </c>
      <c r="R23" s="187">
        <v>96.679220527241526</v>
      </c>
      <c r="S23" s="189">
        <v>98.65401242040906</v>
      </c>
      <c r="T23" s="189">
        <v>99.820347022114277</v>
      </c>
      <c r="U23" s="189">
        <v>95.195772110773873</v>
      </c>
      <c r="V23" s="186">
        <v>96.371775414797128</v>
      </c>
      <c r="W23" s="512"/>
      <c r="X23" s="512"/>
      <c r="Y23" s="512"/>
      <c r="Z23" s="512"/>
      <c r="AA23" s="512"/>
      <c r="AB23" s="512"/>
      <c r="AC23" s="512"/>
      <c r="AD23" s="512"/>
      <c r="AE23" s="512"/>
      <c r="AF23" s="512"/>
      <c r="AG23" s="512"/>
      <c r="AH23" s="512"/>
      <c r="AI23" s="512"/>
      <c r="AJ23" s="512"/>
      <c r="AK23" s="512"/>
      <c r="AL23" s="512"/>
      <c r="AM23" s="512"/>
      <c r="AN23" s="512"/>
      <c r="AO23" s="512"/>
      <c r="AP23" s="512"/>
      <c r="AQ23" s="512"/>
      <c r="AR23" s="512"/>
      <c r="AS23" s="512"/>
      <c r="AT23" s="512"/>
      <c r="AU23" s="512"/>
      <c r="AV23" s="512"/>
      <c r="AW23" s="512"/>
      <c r="AX23" s="512"/>
      <c r="AY23" s="512"/>
      <c r="AZ23" s="252"/>
      <c r="BA23" s="1137"/>
      <c r="BB23" s="698" t="s">
        <v>48</v>
      </c>
      <c r="BC23" s="126" t="s">
        <v>35</v>
      </c>
      <c r="BD23" s="122" t="s">
        <v>35</v>
      </c>
      <c r="BE23" s="122" t="s">
        <v>35</v>
      </c>
      <c r="BF23" s="122" t="s">
        <v>35</v>
      </c>
      <c r="BG23" s="117" t="s">
        <v>35</v>
      </c>
      <c r="BH23" s="126" t="s">
        <v>35</v>
      </c>
      <c r="BI23" s="122" t="s">
        <v>35</v>
      </c>
      <c r="BJ23" s="122" t="s">
        <v>35</v>
      </c>
      <c r="BK23" s="122" t="s">
        <v>35</v>
      </c>
      <c r="BL23" s="117" t="s">
        <v>35</v>
      </c>
      <c r="BM23" s="126" t="s">
        <v>35</v>
      </c>
      <c r="BN23" s="122" t="s">
        <v>35</v>
      </c>
      <c r="BO23" s="122" t="s">
        <v>35</v>
      </c>
      <c r="BP23" s="122" t="s">
        <v>35</v>
      </c>
      <c r="BQ23" s="117" t="s">
        <v>35</v>
      </c>
      <c r="BR23" s="126" t="s">
        <v>35</v>
      </c>
      <c r="BS23" s="122" t="s">
        <v>35</v>
      </c>
      <c r="BT23" s="122" t="s">
        <v>35</v>
      </c>
      <c r="BU23" s="122" t="s">
        <v>35</v>
      </c>
      <c r="BV23" s="111" t="s">
        <v>35</v>
      </c>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8"/>
      <c r="CX23" s="68"/>
      <c r="CY23" s="68"/>
      <c r="CZ23" s="68"/>
    </row>
    <row r="24" s="383" customFormat="true" ht="15" customHeight="true" x14ac:dyDescent="0.2">
      <c r="A24" s="1159" t="s">
        <v>47</v>
      </c>
      <c r="B24" s="451" t="s">
        <v>59</v>
      </c>
      <c r="C24" s="457"/>
      <c r="D24" s="458"/>
      <c r="E24" s="458"/>
      <c r="F24" s="458"/>
      <c r="G24" s="459"/>
      <c r="H24" s="460"/>
      <c r="I24" s="458"/>
      <c r="J24" s="458"/>
      <c r="K24" s="458"/>
      <c r="L24" s="461"/>
      <c r="M24" s="457"/>
      <c r="N24" s="458"/>
      <c r="O24" s="458"/>
      <c r="P24" s="458"/>
      <c r="Q24" s="459"/>
      <c r="R24" s="460"/>
      <c r="S24" s="458"/>
      <c r="T24" s="458"/>
      <c r="U24" s="458"/>
      <c r="V24" s="461"/>
      <c r="W24" s="999"/>
      <c r="X24" s="999"/>
      <c r="Y24" s="999"/>
      <c r="Z24" s="999"/>
      <c r="AA24" s="999"/>
      <c r="AB24" s="999"/>
      <c r="AC24" s="999"/>
      <c r="AD24" s="999"/>
      <c r="AE24" s="999"/>
      <c r="AF24" s="999"/>
      <c r="AG24" s="999"/>
      <c r="AH24" s="999"/>
      <c r="AI24" s="999"/>
      <c r="AJ24" s="999"/>
      <c r="AK24" s="999"/>
      <c r="AL24" s="999"/>
      <c r="AM24" s="999"/>
      <c r="AN24" s="999"/>
      <c r="AO24" s="999"/>
      <c r="AP24" s="999"/>
      <c r="AQ24" s="999"/>
      <c r="AR24" s="999"/>
      <c r="AS24" s="999"/>
      <c r="AT24" s="999"/>
      <c r="AU24" s="999"/>
      <c r="AV24" s="999"/>
      <c r="AW24" s="999"/>
      <c r="AX24" s="999"/>
      <c r="AY24" s="999"/>
      <c r="AZ24" s="420"/>
      <c r="BB24" s="385"/>
      <c r="BW24" s="420"/>
      <c r="BX24" s="420"/>
      <c r="BY24" s="420"/>
      <c r="BZ24" s="420"/>
      <c r="CA24" s="420"/>
      <c r="CB24" s="420"/>
      <c r="CC24" s="420"/>
      <c r="CD24" s="420"/>
      <c r="CE24" s="420"/>
      <c r="CF24" s="420"/>
      <c r="CG24" s="420"/>
      <c r="CH24" s="420"/>
      <c r="CI24" s="420"/>
      <c r="CJ24" s="420"/>
      <c r="CK24" s="420"/>
      <c r="CL24" s="420"/>
      <c r="CM24" s="420"/>
      <c r="CN24" s="420"/>
      <c r="CO24" s="420"/>
      <c r="CP24" s="420"/>
      <c r="CQ24" s="420"/>
      <c r="CR24" s="420"/>
      <c r="CS24" s="420"/>
      <c r="CT24" s="420"/>
      <c r="CU24" s="420"/>
      <c r="CV24" s="420"/>
      <c r="CW24" s="420"/>
      <c r="CX24" s="420"/>
      <c r="CY24" s="420"/>
      <c r="CZ24" s="420"/>
    </row>
    <row r="25" s="383" customFormat="true" ht="15" customHeight="true" x14ac:dyDescent="0.2">
      <c r="A25" s="1160"/>
      <c r="B25" s="448" t="s">
        <v>58</v>
      </c>
      <c r="C25" s="462">
        <f t="shared" ref="C25:K25" si="3">C64/(C64+C65)*100</f>
        <v>8.9081652964567724</v>
      </c>
      <c r="D25" s="463">
        <f t="shared" si="3"/>
        <v>25.130874875138137</v>
      </c>
      <c r="E25" s="463">
        <f t="shared" si="3"/>
        <v>16.826082753197248</v>
      </c>
      <c r="F25" s="463">
        <f t="shared" si="3"/>
        <v>32.881488734053391</v>
      </c>
      <c r="G25" s="464">
        <f t="shared" si="3"/>
        <v>58.075075091198549</v>
      </c>
      <c r="H25" s="465">
        <f t="shared" si="3"/>
        <v>58.659823967787737</v>
      </c>
      <c r="I25" s="463">
        <f t="shared" si="3"/>
        <v>83.18605997652989</v>
      </c>
      <c r="J25" s="463">
        <f t="shared" si="3"/>
        <v>76.986382406505783</v>
      </c>
      <c r="K25" s="463">
        <f t="shared" si="3"/>
        <v>100</v>
      </c>
      <c r="L25" s="103">
        <v>100</v>
      </c>
      <c r="M25" s="462">
        <f t="shared" ref="M25:V25" si="4">M64/(M64+M65)*100</f>
        <v>8.9813459565178437</v>
      </c>
      <c r="N25" s="463">
        <f t="shared" si="4"/>
        <v>18.494145034311195</v>
      </c>
      <c r="O25" s="463">
        <f t="shared" si="4"/>
        <v>22.082995853145803</v>
      </c>
      <c r="P25" s="463">
        <f t="shared" si="4"/>
        <v>20.134721403442516</v>
      </c>
      <c r="Q25" s="464">
        <f t="shared" si="4"/>
        <v>32.621212766537603</v>
      </c>
      <c r="R25" s="465">
        <f t="shared" si="4"/>
        <v>16.775775391120433</v>
      </c>
      <c r="S25" s="463">
        <f t="shared" si="4"/>
        <v>7.500444544125787</v>
      </c>
      <c r="T25" s="463">
        <f t="shared" si="4"/>
        <v>14.38186943499006</v>
      </c>
      <c r="U25" s="463">
        <f t="shared" si="4"/>
        <v>3.7962545489407513</v>
      </c>
      <c r="V25" s="466">
        <f t="shared" si="4"/>
        <v>38.617023133743118</v>
      </c>
      <c r="W25" s="999"/>
      <c r="X25" s="999"/>
      <c r="Y25" s="999"/>
      <c r="Z25" s="999"/>
      <c r="AA25" s="999"/>
      <c r="AB25" s="999"/>
      <c r="AC25" s="999"/>
      <c r="AD25" s="999"/>
      <c r="AE25" s="999"/>
      <c r="AF25" s="999"/>
      <c r="AG25" s="999"/>
      <c r="AH25" s="999"/>
      <c r="AI25" s="999"/>
      <c r="AJ25" s="999"/>
      <c r="AK25" s="999"/>
      <c r="AL25" s="999"/>
      <c r="AM25" s="999"/>
      <c r="AN25" s="999"/>
      <c r="AO25" s="999"/>
      <c r="AP25" s="999"/>
      <c r="AQ25" s="999"/>
      <c r="AR25" s="999"/>
      <c r="AS25" s="999"/>
      <c r="AT25" s="999"/>
      <c r="AU25" s="999"/>
      <c r="AV25" s="999"/>
      <c r="AW25" s="999"/>
      <c r="AX25" s="999"/>
      <c r="AY25" s="999"/>
      <c r="AZ25" s="420"/>
      <c r="BB25" s="385"/>
      <c r="BW25" s="420"/>
      <c r="BX25" s="420"/>
      <c r="BY25" s="420"/>
      <c r="BZ25" s="420"/>
      <c r="CA25" s="420"/>
      <c r="CB25" s="420"/>
      <c r="CC25" s="420"/>
      <c r="CD25" s="420"/>
      <c r="CE25" s="420"/>
      <c r="CF25" s="420"/>
      <c r="CG25" s="420"/>
      <c r="CH25" s="420"/>
      <c r="CI25" s="420"/>
      <c r="CJ25" s="420"/>
      <c r="CK25" s="420"/>
      <c r="CL25" s="420"/>
      <c r="CM25" s="420"/>
      <c r="CN25" s="420"/>
      <c r="CO25" s="420"/>
      <c r="CP25" s="420"/>
      <c r="CQ25" s="420"/>
      <c r="CR25" s="420"/>
      <c r="CS25" s="420"/>
      <c r="CT25" s="420"/>
      <c r="CU25" s="420"/>
      <c r="CV25" s="420"/>
      <c r="CW25" s="420"/>
      <c r="CX25" s="420"/>
      <c r="CY25" s="420"/>
      <c r="CZ25" s="420"/>
    </row>
    <row r="26" s="383" customFormat="true" ht="15" customHeight="true" x14ac:dyDescent="0.2">
      <c r="A26" s="1161"/>
      <c r="B26" s="449" t="s">
        <v>46</v>
      </c>
      <c r="C26" s="467"/>
      <c r="D26" s="468"/>
      <c r="E26" s="468"/>
      <c r="F26" s="468"/>
      <c r="G26" s="469"/>
      <c r="H26" s="470"/>
      <c r="I26" s="468"/>
      <c r="J26" s="468"/>
      <c r="K26" s="468"/>
      <c r="L26" s="471"/>
      <c r="M26" s="467"/>
      <c r="N26" s="468"/>
      <c r="O26" s="468"/>
      <c r="P26" s="468"/>
      <c r="Q26" s="469"/>
      <c r="R26" s="79"/>
      <c r="S26" s="78"/>
      <c r="T26" s="78"/>
      <c r="U26" s="78"/>
      <c r="V26" s="73"/>
      <c r="W26" s="999"/>
      <c r="X26" s="999"/>
      <c r="Y26" s="999"/>
      <c r="Z26" s="999"/>
      <c r="AA26" s="999"/>
      <c r="AB26" s="999"/>
      <c r="AC26" s="999"/>
      <c r="AD26" s="999"/>
      <c r="AE26" s="999"/>
      <c r="AF26" s="999"/>
      <c r="AG26" s="999"/>
      <c r="AH26" s="999"/>
      <c r="AI26" s="999"/>
      <c r="AJ26" s="999"/>
      <c r="AK26" s="999"/>
      <c r="AL26" s="999"/>
      <c r="AM26" s="999"/>
      <c r="AN26" s="999"/>
      <c r="AO26" s="999"/>
      <c r="AP26" s="999"/>
      <c r="AQ26" s="999"/>
      <c r="AR26" s="999"/>
      <c r="AS26" s="999"/>
      <c r="AT26" s="999"/>
      <c r="AU26" s="999"/>
      <c r="AV26" s="999"/>
      <c r="AW26" s="999"/>
      <c r="AX26" s="999"/>
      <c r="AY26" s="999"/>
      <c r="AZ26" s="420"/>
      <c r="BB26" s="385"/>
      <c r="BW26" s="420"/>
      <c r="BX26" s="420"/>
      <c r="BY26" s="420"/>
      <c r="BZ26" s="420"/>
      <c r="CA26" s="420"/>
      <c r="CB26" s="420"/>
      <c r="CC26" s="420"/>
      <c r="CD26" s="420"/>
      <c r="CE26" s="420"/>
      <c r="CF26" s="420"/>
      <c r="CG26" s="420"/>
      <c r="CH26" s="420"/>
      <c r="CI26" s="420"/>
      <c r="CJ26" s="420"/>
      <c r="CK26" s="420"/>
      <c r="CL26" s="420"/>
      <c r="CM26" s="420"/>
      <c r="CN26" s="420"/>
      <c r="CO26" s="420"/>
      <c r="CP26" s="420"/>
      <c r="CQ26" s="420"/>
      <c r="CR26" s="420"/>
      <c r="CS26" s="420"/>
      <c r="CT26" s="420"/>
      <c r="CU26" s="420"/>
      <c r="CV26" s="420"/>
      <c r="CW26" s="420"/>
      <c r="CX26" s="420"/>
      <c r="CY26" s="420"/>
      <c r="CZ26" s="420"/>
    </row>
    <row r="27" s="589" customFormat="true" ht="15" customHeight="true" x14ac:dyDescent="0.2">
      <c r="A27" s="382"/>
      <c r="B27" s="450"/>
      <c r="C27" s="1162" t="s">
        <v>115</v>
      </c>
      <c r="D27" s="1163"/>
      <c r="E27" s="1163"/>
      <c r="F27" s="1163"/>
      <c r="G27" s="1164"/>
      <c r="H27" s="1177" t="s">
        <v>38</v>
      </c>
      <c r="I27" s="1148"/>
      <c r="J27" s="1148"/>
      <c r="K27" s="1148"/>
      <c r="L27" s="1150"/>
      <c r="M27" s="1147" t="s">
        <v>37</v>
      </c>
      <c r="N27" s="1148"/>
      <c r="O27" s="1148"/>
      <c r="P27" s="1148"/>
      <c r="Q27" s="1150"/>
      <c r="R27" s="81" t="s">
        <v>141</v>
      </c>
      <c r="S27" s="501"/>
      <c r="T27" s="501"/>
      <c r="U27" s="501"/>
      <c r="V27" s="501"/>
      <c r="W27" s="512"/>
      <c r="X27" s="999"/>
      <c r="Y27" s="999"/>
      <c r="Z27" s="999"/>
      <c r="AA27" s="999"/>
      <c r="AB27" s="999"/>
      <c r="AC27" s="999"/>
      <c r="AD27" s="999"/>
      <c r="AE27" s="999"/>
      <c r="AF27" s="999"/>
      <c r="AG27" s="999"/>
      <c r="AH27" s="999"/>
      <c r="AI27" s="999"/>
      <c r="AJ27" s="999"/>
      <c r="AK27" s="999"/>
      <c r="AL27" s="999"/>
      <c r="AM27" s="999"/>
      <c r="AN27" s="999"/>
      <c r="AO27" s="999"/>
      <c r="AP27" s="999"/>
      <c r="AQ27" s="999"/>
      <c r="AR27" s="999"/>
      <c r="AS27" s="999"/>
      <c r="AT27" s="999"/>
      <c r="AU27" s="999"/>
      <c r="AV27" s="999"/>
      <c r="AW27" s="999"/>
      <c r="AX27" s="999"/>
      <c r="AY27" s="999"/>
      <c r="AZ27" s="420"/>
      <c r="BA27" s="421" t="s">
        <v>131</v>
      </c>
      <c r="BB27" s="367" t="s">
        <v>96</v>
      </c>
      <c r="BC27" s="1138" t="s">
        <v>115</v>
      </c>
      <c r="BD27" s="1139"/>
      <c r="BE27" s="1139"/>
      <c r="BF27" s="1139"/>
      <c r="BG27" s="1140"/>
      <c r="BH27" s="1138" t="s">
        <v>38</v>
      </c>
      <c r="BI27" s="1139"/>
      <c r="BJ27" s="1139"/>
      <c r="BK27" s="1139"/>
      <c r="BL27" s="1140"/>
      <c r="BM27" s="1138" t="s">
        <v>37</v>
      </c>
      <c r="BN27" s="1139"/>
      <c r="BO27" s="1139"/>
      <c r="BP27" s="1139"/>
      <c r="BQ27" s="1141"/>
      <c r="BR27" s="80" t="s">
        <v>141</v>
      </c>
      <c r="BS27" s="501"/>
      <c r="BT27" s="501"/>
      <c r="BU27" s="501"/>
      <c r="BV27" s="501"/>
      <c r="BW27" s="69"/>
      <c r="BX27" s="69"/>
      <c r="BY27" s="69"/>
      <c r="BZ27" s="419"/>
      <c r="CA27" s="419"/>
      <c r="CB27" s="419"/>
      <c r="CC27" s="419"/>
      <c r="CD27" s="419"/>
      <c r="CE27" s="419"/>
      <c r="CF27" s="419"/>
      <c r="CG27" s="419"/>
      <c r="CH27" s="419"/>
      <c r="CI27" s="419"/>
      <c r="CJ27" s="419"/>
      <c r="CK27" s="419"/>
      <c r="CL27" s="419"/>
      <c r="CM27" s="419"/>
      <c r="CN27" s="419"/>
      <c r="CO27" s="419"/>
      <c r="CP27" s="419"/>
      <c r="CQ27" s="419"/>
      <c r="CR27" s="419"/>
      <c r="CS27" s="419"/>
      <c r="CT27" s="419"/>
      <c r="CU27" s="419"/>
      <c r="CV27" s="419"/>
      <c r="CW27" s="419"/>
      <c r="CX27" s="419"/>
      <c r="CY27" s="419"/>
      <c r="CZ27" s="419"/>
    </row>
    <row r="28" s="589" customFormat="true" ht="12.75" x14ac:dyDescent="0.2">
      <c r="A28" s="407" t="s">
        <v>69</v>
      </c>
      <c r="B28" s="450"/>
      <c r="C28" s="492" t="s">
        <v>0</v>
      </c>
      <c r="D28" s="708" t="s">
        <v>1</v>
      </c>
      <c r="E28" s="708" t="s">
        <v>2</v>
      </c>
      <c r="F28" s="708" t="s">
        <v>3</v>
      </c>
      <c r="G28" s="709" t="s">
        <v>4</v>
      </c>
      <c r="H28" s="455" t="s">
        <v>0</v>
      </c>
      <c r="I28" s="710" t="s">
        <v>1</v>
      </c>
      <c r="J28" s="710" t="s">
        <v>2</v>
      </c>
      <c r="K28" s="710" t="s">
        <v>3</v>
      </c>
      <c r="L28" s="711" t="s">
        <v>4</v>
      </c>
      <c r="M28" s="456" t="s">
        <v>0</v>
      </c>
      <c r="N28" s="710" t="s">
        <v>1</v>
      </c>
      <c r="O28" s="710" t="s">
        <v>2</v>
      </c>
      <c r="P28" s="710" t="s">
        <v>3</v>
      </c>
      <c r="Q28" s="703" t="s">
        <v>4</v>
      </c>
      <c r="R28" s="455" t="s">
        <v>159</v>
      </c>
      <c r="S28" s="710" t="s">
        <v>160</v>
      </c>
      <c r="T28" s="710" t="s">
        <v>161</v>
      </c>
      <c r="U28" s="710" t="s">
        <v>162</v>
      </c>
      <c r="V28" s="711" t="s">
        <v>163</v>
      </c>
      <c r="W28" s="999"/>
      <c r="X28" s="999"/>
      <c r="Y28" s="999"/>
      <c r="Z28" s="999"/>
      <c r="AA28" s="999"/>
      <c r="AB28" s="999"/>
      <c r="AC28" s="999"/>
      <c r="AD28" s="999"/>
      <c r="AE28" s="999"/>
      <c r="AF28" s="999"/>
      <c r="AG28" s="999"/>
      <c r="AH28" s="999"/>
      <c r="AI28" s="999"/>
      <c r="AJ28" s="999"/>
      <c r="AK28" s="999"/>
      <c r="AL28" s="999"/>
      <c r="AM28" s="999"/>
      <c r="AN28" s="999"/>
      <c r="AO28" s="999"/>
      <c r="AP28" s="999"/>
      <c r="AQ28" s="999"/>
      <c r="AR28" s="999"/>
      <c r="AS28" s="999"/>
      <c r="AT28" s="999"/>
      <c r="AU28" s="999"/>
      <c r="AV28" s="999"/>
      <c r="AW28" s="999"/>
      <c r="AX28" s="999"/>
      <c r="AY28" s="999"/>
      <c r="AZ28" s="420"/>
      <c r="BA28" s="407" t="s">
        <v>120</v>
      </c>
      <c r="BB28" s="406"/>
      <c r="BC28" s="531" t="s">
        <v>0</v>
      </c>
      <c r="BD28" s="671" t="s">
        <v>1</v>
      </c>
      <c r="BE28" s="671" t="s">
        <v>2</v>
      </c>
      <c r="BF28" s="671" t="s">
        <v>3</v>
      </c>
      <c r="BG28" s="532" t="s">
        <v>4</v>
      </c>
      <c r="BH28" s="531" t="s">
        <v>0</v>
      </c>
      <c r="BI28" s="671" t="s">
        <v>1</v>
      </c>
      <c r="BJ28" s="671" t="s">
        <v>2</v>
      </c>
      <c r="BK28" s="671" t="s">
        <v>3</v>
      </c>
      <c r="BL28" s="532" t="s">
        <v>4</v>
      </c>
      <c r="BM28" s="531" t="s">
        <v>0</v>
      </c>
      <c r="BN28" s="671" t="s">
        <v>1</v>
      </c>
      <c r="BO28" s="671" t="s">
        <v>2</v>
      </c>
      <c r="BP28" s="671" t="s">
        <v>3</v>
      </c>
      <c r="BQ28" s="532" t="s">
        <v>4</v>
      </c>
      <c r="BR28" s="531" t="s">
        <v>159</v>
      </c>
      <c r="BS28" s="671" t="s">
        <v>160</v>
      </c>
      <c r="BT28" s="671" t="s">
        <v>161</v>
      </c>
      <c r="BU28" s="671" t="s">
        <v>162</v>
      </c>
      <c r="BV28" s="672" t="s">
        <v>163</v>
      </c>
      <c r="BW28" s="251"/>
      <c r="BX28" s="251"/>
      <c r="BY28" s="251"/>
      <c r="BZ28" s="251"/>
      <c r="CA28" s="251"/>
      <c r="CB28" s="251"/>
      <c r="CC28" s="251"/>
      <c r="CD28" s="251"/>
      <c r="CE28" s="251"/>
      <c r="CF28" s="251"/>
      <c r="CG28" s="251"/>
      <c r="CH28" s="251"/>
      <c r="CI28" s="251"/>
      <c r="CJ28" s="251"/>
      <c r="CK28" s="251"/>
      <c r="CL28" s="251"/>
      <c r="CM28" s="251"/>
      <c r="CN28" s="251"/>
      <c r="CO28" s="251"/>
      <c r="CP28" s="251"/>
      <c r="CQ28" s="251"/>
      <c r="CR28" s="251"/>
      <c r="CS28" s="251"/>
      <c r="CT28" s="251"/>
      <c r="CU28" s="251"/>
      <c r="CV28" s="251"/>
      <c r="CW28" s="251"/>
      <c r="CX28" s="251"/>
      <c r="CY28" s="251"/>
      <c r="CZ28" s="251"/>
    </row>
    <row r="29" s="589" customFormat="true" ht="15" customHeight="true" x14ac:dyDescent="0.2">
      <c r="A29" s="1158" t="s">
        <v>57</v>
      </c>
      <c r="B29" s="452" t="s">
        <v>49</v>
      </c>
      <c r="C29" s="200">
        <v>50.893857824353397</v>
      </c>
      <c r="D29" s="199">
        <v>38.937880683049102</v>
      </c>
      <c r="E29" s="199">
        <v>24.47650620664454</v>
      </c>
      <c r="F29" s="199">
        <v>24.163303473536761</v>
      </c>
      <c r="G29" s="198">
        <v>49.56441103410986</v>
      </c>
      <c r="H29" s="197">
        <v>23.812320357824593</v>
      </c>
      <c r="I29" s="199">
        <v>31.585154289079341</v>
      </c>
      <c r="J29" s="199">
        <v>47.485691174299276</v>
      </c>
      <c r="K29" s="199">
        <v>61.942203284231233</v>
      </c>
      <c r="L29" s="196">
        <v>74.531552757153904</v>
      </c>
      <c r="M29" s="200">
        <v>51.825028787178184</v>
      </c>
      <c r="N29" s="199">
        <v>44.903723977389163</v>
      </c>
      <c r="O29" s="199">
        <v>25.27370473589518</v>
      </c>
      <c r="P29" s="199">
        <v>21.710598736647814</v>
      </c>
      <c r="Q29" s="198">
        <v>35.052515099775242</v>
      </c>
      <c r="R29" s="197">
        <v>42.773194952014968</v>
      </c>
      <c r="S29" s="199">
        <v>27.565637299098466</v>
      </c>
      <c r="T29" s="199">
        <v>14.414691194479445</v>
      </c>
      <c r="U29" s="199">
        <v>47.009371651382423</v>
      </c>
      <c r="V29" s="196">
        <v>50.87840453914405</v>
      </c>
      <c r="W29" s="999"/>
      <c r="X29" s="999"/>
      <c r="Y29" s="999"/>
      <c r="Z29" s="999"/>
      <c r="AA29" s="999"/>
      <c r="AB29" s="999"/>
      <c r="AC29" s="999"/>
      <c r="AD29" s="999"/>
      <c r="AE29" s="999"/>
      <c r="AF29" s="999"/>
      <c r="AG29" s="999"/>
      <c r="AH29" s="999"/>
      <c r="AI29" s="999"/>
      <c r="AJ29" s="999"/>
      <c r="AK29" s="999"/>
      <c r="AL29" s="999"/>
      <c r="AM29" s="999"/>
      <c r="AN29" s="999"/>
      <c r="AO29" s="999"/>
      <c r="AP29" s="999"/>
      <c r="AQ29" s="999"/>
      <c r="AR29" s="999"/>
      <c r="AS29" s="999"/>
      <c r="AT29" s="999"/>
      <c r="AU29" s="999"/>
      <c r="AV29" s="999"/>
      <c r="AW29" s="999"/>
      <c r="AX29" s="999"/>
      <c r="AY29" s="999"/>
      <c r="AZ29" s="420"/>
      <c r="BA29" s="1144" t="s">
        <v>57</v>
      </c>
      <c r="BB29" s="699" t="s">
        <v>49</v>
      </c>
      <c r="BC29" s="128" t="s">
        <v>35</v>
      </c>
      <c r="BD29" s="124" t="s">
        <v>35</v>
      </c>
      <c r="BE29" s="124" t="s">
        <v>35</v>
      </c>
      <c r="BF29" s="124" t="s">
        <v>35</v>
      </c>
      <c r="BG29" s="119" t="s">
        <v>35</v>
      </c>
      <c r="BH29" s="128" t="s">
        <v>35</v>
      </c>
      <c r="BI29" s="124" t="s">
        <v>35</v>
      </c>
      <c r="BJ29" s="124" t="s">
        <v>35</v>
      </c>
      <c r="BK29" s="124" t="s">
        <v>35</v>
      </c>
      <c r="BL29" s="119" t="s">
        <v>35</v>
      </c>
      <c r="BM29" s="128" t="s">
        <v>35</v>
      </c>
      <c r="BN29" s="124" t="s">
        <v>35</v>
      </c>
      <c r="BO29" s="124" t="s">
        <v>35</v>
      </c>
      <c r="BP29" s="124" t="s">
        <v>35</v>
      </c>
      <c r="BQ29" s="119" t="s">
        <v>35</v>
      </c>
      <c r="BR29" s="128" t="s">
        <v>35</v>
      </c>
      <c r="BS29" s="124" t="s">
        <v>35</v>
      </c>
      <c r="BT29" s="124" t="s">
        <v>35</v>
      </c>
      <c r="BU29" s="124" t="s">
        <v>35</v>
      </c>
      <c r="BV29" s="113" t="s">
        <v>35</v>
      </c>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8"/>
      <c r="CX29" s="68"/>
      <c r="CY29" s="68"/>
      <c r="CZ29" s="68"/>
    </row>
    <row r="30" s="589" customFormat="true" ht="15" customHeight="true" x14ac:dyDescent="0.2">
      <c r="A30" s="1145"/>
      <c r="B30" s="453" t="s">
        <v>48</v>
      </c>
      <c r="C30" s="195">
        <v>49.106142175646561</v>
      </c>
      <c r="D30" s="194">
        <v>61.062119316950756</v>
      </c>
      <c r="E30" s="194">
        <v>75.523493793355641</v>
      </c>
      <c r="F30" s="194">
        <v>75.836696526463214</v>
      </c>
      <c r="G30" s="193">
        <v>50.435588965890602</v>
      </c>
      <c r="H30" s="192">
        <v>76.187679642175539</v>
      </c>
      <c r="I30" s="194">
        <v>68.414845710920574</v>
      </c>
      <c r="J30" s="194">
        <v>52.51430882570083</v>
      </c>
      <c r="K30" s="194">
        <v>38.057796715768575</v>
      </c>
      <c r="L30" s="191">
        <v>25.468447242846047</v>
      </c>
      <c r="M30" s="195">
        <v>48.174971212821539</v>
      </c>
      <c r="N30" s="194">
        <v>55.096276022610802</v>
      </c>
      <c r="O30" s="194">
        <v>74.726295264104834</v>
      </c>
      <c r="P30" s="194">
        <v>78.289401263352246</v>
      </c>
      <c r="Q30" s="193">
        <v>64.947484900224879</v>
      </c>
      <c r="R30" s="192">
        <v>57.22680504798533</v>
      </c>
      <c r="S30" s="194">
        <v>72.434362700901659</v>
      </c>
      <c r="T30" s="194">
        <v>85.585308805520484</v>
      </c>
      <c r="U30" s="194">
        <v>52.990628348617498</v>
      </c>
      <c r="V30" s="191">
        <v>49.121595460855808</v>
      </c>
      <c r="W30" s="999"/>
      <c r="X30" s="999"/>
      <c r="Y30" s="999"/>
      <c r="Z30" s="999"/>
      <c r="AA30" s="999"/>
      <c r="AB30" s="999"/>
      <c r="AC30" s="999"/>
      <c r="AD30" s="999"/>
      <c r="AE30" s="999"/>
      <c r="AF30" s="999"/>
      <c r="AG30" s="999"/>
      <c r="AH30" s="999"/>
      <c r="AI30" s="999"/>
      <c r="AJ30" s="999"/>
      <c r="AK30" s="999"/>
      <c r="AL30" s="999"/>
      <c r="AM30" s="999"/>
      <c r="AN30" s="999"/>
      <c r="AO30" s="999"/>
      <c r="AP30" s="999"/>
      <c r="AQ30" s="999"/>
      <c r="AR30" s="999"/>
      <c r="AS30" s="999"/>
      <c r="AT30" s="999"/>
      <c r="AU30" s="999"/>
      <c r="AV30" s="999"/>
      <c r="AW30" s="999"/>
      <c r="AX30" s="999"/>
      <c r="AY30" s="999"/>
      <c r="AZ30" s="420"/>
      <c r="BA30" s="1136"/>
      <c r="BB30" s="697" t="s">
        <v>48</v>
      </c>
      <c r="BC30" s="127" t="s">
        <v>35</v>
      </c>
      <c r="BD30" s="123" t="s">
        <v>35</v>
      </c>
      <c r="BE30" s="123" t="s">
        <v>35</v>
      </c>
      <c r="BF30" s="123" t="s">
        <v>35</v>
      </c>
      <c r="BG30" s="118" t="s">
        <v>35</v>
      </c>
      <c r="BH30" s="127" t="s">
        <v>35</v>
      </c>
      <c r="BI30" s="123" t="s">
        <v>35</v>
      </c>
      <c r="BJ30" s="123" t="s">
        <v>35</v>
      </c>
      <c r="BK30" s="123" t="s">
        <v>35</v>
      </c>
      <c r="BL30" s="118" t="s">
        <v>35</v>
      </c>
      <c r="BM30" s="127" t="s">
        <v>35</v>
      </c>
      <c r="BN30" s="123" t="s">
        <v>35</v>
      </c>
      <c r="BO30" s="123" t="s">
        <v>35</v>
      </c>
      <c r="BP30" s="123" t="s">
        <v>35</v>
      </c>
      <c r="BQ30" s="118" t="s">
        <v>35</v>
      </c>
      <c r="BR30" s="127" t="s">
        <v>35</v>
      </c>
      <c r="BS30" s="123" t="s">
        <v>35</v>
      </c>
      <c r="BT30" s="123" t="s">
        <v>35</v>
      </c>
      <c r="BU30" s="123" t="s">
        <v>35</v>
      </c>
      <c r="BV30" s="112" t="s">
        <v>35</v>
      </c>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8"/>
      <c r="CX30" s="68"/>
      <c r="CY30" s="68"/>
      <c r="CZ30" s="68"/>
    </row>
    <row r="31" s="382" customFormat="true" ht="15" customHeight="true" x14ac:dyDescent="0.2">
      <c r="A31" s="1145" t="s">
        <v>104</v>
      </c>
      <c r="B31" s="453" t="s">
        <v>49</v>
      </c>
      <c r="C31" s="195">
        <v>6.2037034491582217</v>
      </c>
      <c r="D31" s="194">
        <v>6.4940515116189381</v>
      </c>
      <c r="E31" s="194">
        <v>5.6116878867014819</v>
      </c>
      <c r="F31" s="194">
        <v>8.5494798406326531</v>
      </c>
      <c r="G31" s="193">
        <v>39.580378920347115</v>
      </c>
      <c r="H31" s="192">
        <v>6.3437346145611073</v>
      </c>
      <c r="I31" s="194">
        <v>17.259229644122385</v>
      </c>
      <c r="J31" s="194">
        <v>35.78911221853906</v>
      </c>
      <c r="K31" s="194">
        <v>53.389183494823975</v>
      </c>
      <c r="L31" s="191">
        <v>71.975684960428623</v>
      </c>
      <c r="M31" s="195">
        <v>6.3279405822213901</v>
      </c>
      <c r="N31" s="194">
        <v>7.0856456747417944</v>
      </c>
      <c r="O31" s="194">
        <v>4.0022344418459106</v>
      </c>
      <c r="P31" s="194">
        <v>7.2635907671318334</v>
      </c>
      <c r="Q31" s="193">
        <v>20.34668246418385</v>
      </c>
      <c r="R31" s="192">
        <v>20.282515926304402</v>
      </c>
      <c r="S31" s="194">
        <v>8.140338777432838</v>
      </c>
      <c r="T31" s="194">
        <v>2.3401341472200001</v>
      </c>
      <c r="U31" s="194">
        <v>8.6761775358005728</v>
      </c>
      <c r="V31" s="191">
        <v>17.473847159275184</v>
      </c>
      <c r="W31" s="999"/>
      <c r="X31" s="999"/>
      <c r="Y31" s="999"/>
      <c r="Z31" s="999"/>
      <c r="AA31" s="999"/>
      <c r="AB31" s="999"/>
      <c r="AC31" s="999"/>
      <c r="AD31" s="999"/>
      <c r="AE31" s="999"/>
      <c r="AF31" s="999"/>
      <c r="AG31" s="999"/>
      <c r="AH31" s="999"/>
      <c r="AI31" s="999"/>
      <c r="AJ31" s="999"/>
      <c r="AK31" s="999"/>
      <c r="AL31" s="999"/>
      <c r="AM31" s="999"/>
      <c r="AN31" s="999"/>
      <c r="AO31" s="999"/>
      <c r="AP31" s="999"/>
      <c r="AQ31" s="999"/>
      <c r="AR31" s="999"/>
      <c r="AS31" s="999"/>
      <c r="AT31" s="999"/>
      <c r="AU31" s="999"/>
      <c r="AV31" s="999"/>
      <c r="AW31" s="999"/>
      <c r="AX31" s="999"/>
      <c r="AY31" s="999"/>
      <c r="AZ31" s="420"/>
      <c r="BA31" s="1136" t="s">
        <v>104</v>
      </c>
      <c r="BB31" s="697" t="s">
        <v>49</v>
      </c>
      <c r="BC31" s="127" t="s">
        <v>35</v>
      </c>
      <c r="BD31" s="123" t="s">
        <v>35</v>
      </c>
      <c r="BE31" s="123" t="s">
        <v>35</v>
      </c>
      <c r="BF31" s="123" t="s">
        <v>35</v>
      </c>
      <c r="BG31" s="118" t="s">
        <v>35</v>
      </c>
      <c r="BH31" s="127" t="s">
        <v>35</v>
      </c>
      <c r="BI31" s="123" t="s">
        <v>35</v>
      </c>
      <c r="BJ31" s="123" t="s">
        <v>35</v>
      </c>
      <c r="BK31" s="123" t="s">
        <v>35</v>
      </c>
      <c r="BL31" s="118" t="s">
        <v>35</v>
      </c>
      <c r="BM31" s="127" t="s">
        <v>35</v>
      </c>
      <c r="BN31" s="123" t="s">
        <v>35</v>
      </c>
      <c r="BO31" s="123" t="s">
        <v>35</v>
      </c>
      <c r="BP31" s="123" t="s">
        <v>35</v>
      </c>
      <c r="BQ31" s="118" t="s">
        <v>35</v>
      </c>
      <c r="BR31" s="127" t="s">
        <v>35</v>
      </c>
      <c r="BS31" s="123" t="s">
        <v>35</v>
      </c>
      <c r="BT31" s="123" t="s">
        <v>35</v>
      </c>
      <c r="BU31" s="123" t="s">
        <v>35</v>
      </c>
      <c r="BV31" s="112" t="s">
        <v>35</v>
      </c>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8"/>
      <c r="CX31" s="68"/>
      <c r="CY31" s="68"/>
      <c r="CZ31" s="68"/>
    </row>
    <row r="32" s="382" customFormat="true" ht="15" customHeight="true" x14ac:dyDescent="0.2">
      <c r="A32" s="1145"/>
      <c r="B32" s="453" t="s">
        <v>48</v>
      </c>
      <c r="C32" s="195">
        <v>93.796296550841902</v>
      </c>
      <c r="D32" s="194">
        <v>93.505948488380966</v>
      </c>
      <c r="E32" s="194">
        <v>94.388312113298639</v>
      </c>
      <c r="F32" s="194">
        <v>91.450520159367287</v>
      </c>
      <c r="G32" s="193">
        <v>60.41962107965324</v>
      </c>
      <c r="H32" s="192">
        <v>93.656265385438914</v>
      </c>
      <c r="I32" s="194">
        <v>82.740770355877402</v>
      </c>
      <c r="J32" s="194">
        <v>64.210887781461039</v>
      </c>
      <c r="K32" s="194">
        <v>46.610816505175876</v>
      </c>
      <c r="L32" s="191">
        <v>28.024315039571345</v>
      </c>
      <c r="M32" s="195">
        <v>93.672059417778598</v>
      </c>
      <c r="N32" s="194">
        <v>92.914354325258145</v>
      </c>
      <c r="O32" s="194">
        <v>95.997765558154057</v>
      </c>
      <c r="P32" s="194">
        <v>92.736409232868198</v>
      </c>
      <c r="Q32" s="193">
        <v>79.653317535816242</v>
      </c>
      <c r="R32" s="192">
        <v>79.717484073695942</v>
      </c>
      <c r="S32" s="194">
        <v>91.859661222567254</v>
      </c>
      <c r="T32" s="194">
        <v>97.659865852779973</v>
      </c>
      <c r="U32" s="194">
        <v>91.323822464199367</v>
      </c>
      <c r="V32" s="191">
        <v>82.526152840724649</v>
      </c>
      <c r="W32" s="999"/>
      <c r="X32" s="999"/>
      <c r="Y32" s="999"/>
      <c r="Z32" s="999"/>
      <c r="AA32" s="999"/>
      <c r="AB32" s="999"/>
      <c r="AC32" s="999"/>
      <c r="AD32" s="999"/>
      <c r="AE32" s="999"/>
      <c r="AF32" s="999"/>
      <c r="AG32" s="999"/>
      <c r="AH32" s="999"/>
      <c r="AI32" s="999"/>
      <c r="AJ32" s="999"/>
      <c r="AK32" s="999"/>
      <c r="AL32" s="999"/>
      <c r="AM32" s="999"/>
      <c r="AN32" s="999"/>
      <c r="AO32" s="999"/>
      <c r="AP32" s="999"/>
      <c r="AQ32" s="999"/>
      <c r="AR32" s="999"/>
      <c r="AS32" s="999"/>
      <c r="AT32" s="999"/>
      <c r="AU32" s="999"/>
      <c r="AV32" s="999"/>
      <c r="AW32" s="999"/>
      <c r="AX32" s="999"/>
      <c r="AY32" s="999"/>
      <c r="AZ32" s="420"/>
      <c r="BA32" s="1136"/>
      <c r="BB32" s="697" t="s">
        <v>48</v>
      </c>
      <c r="BC32" s="127" t="s">
        <v>35</v>
      </c>
      <c r="BD32" s="123" t="s">
        <v>35</v>
      </c>
      <c r="BE32" s="123" t="s">
        <v>35</v>
      </c>
      <c r="BF32" s="123" t="s">
        <v>35</v>
      </c>
      <c r="BG32" s="118" t="s">
        <v>35</v>
      </c>
      <c r="BH32" s="127" t="s">
        <v>35</v>
      </c>
      <c r="BI32" s="123" t="s">
        <v>35</v>
      </c>
      <c r="BJ32" s="123" t="s">
        <v>35</v>
      </c>
      <c r="BK32" s="123" t="s">
        <v>35</v>
      </c>
      <c r="BL32" s="118" t="s">
        <v>35</v>
      </c>
      <c r="BM32" s="127" t="s">
        <v>35</v>
      </c>
      <c r="BN32" s="123" t="s">
        <v>35</v>
      </c>
      <c r="BO32" s="123" t="s">
        <v>35</v>
      </c>
      <c r="BP32" s="123" t="s">
        <v>35</v>
      </c>
      <c r="BQ32" s="118" t="s">
        <v>35</v>
      </c>
      <c r="BR32" s="127" t="s">
        <v>35</v>
      </c>
      <c r="BS32" s="123" t="s">
        <v>35</v>
      </c>
      <c r="BT32" s="123" t="s">
        <v>35</v>
      </c>
      <c r="BU32" s="123" t="s">
        <v>35</v>
      </c>
      <c r="BV32" s="112" t="s">
        <v>35</v>
      </c>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8"/>
      <c r="CX32" s="68"/>
      <c r="CY32" s="68"/>
      <c r="CZ32" s="68"/>
    </row>
    <row r="33" s="382" customFormat="true" ht="15" customHeight="true" x14ac:dyDescent="0.2">
      <c r="A33" s="1145" t="s">
        <v>105</v>
      </c>
      <c r="B33" s="453" t="s">
        <v>49</v>
      </c>
      <c r="C33" s="143" t="s">
        <v>35</v>
      </c>
      <c r="D33" s="140" t="s">
        <v>35</v>
      </c>
      <c r="E33" s="140" t="s">
        <v>35</v>
      </c>
      <c r="F33" s="140" t="s">
        <v>35</v>
      </c>
      <c r="G33" s="137" t="s">
        <v>35</v>
      </c>
      <c r="H33" s="134" t="s">
        <v>35</v>
      </c>
      <c r="I33" s="140" t="s">
        <v>35</v>
      </c>
      <c r="J33" s="140" t="s">
        <v>35</v>
      </c>
      <c r="K33" s="140" t="s">
        <v>35</v>
      </c>
      <c r="L33" s="131" t="s">
        <v>35</v>
      </c>
      <c r="M33" s="143" t="s">
        <v>35</v>
      </c>
      <c r="N33" s="140" t="s">
        <v>35</v>
      </c>
      <c r="O33" s="140" t="s">
        <v>35</v>
      </c>
      <c r="P33" s="140" t="s">
        <v>35</v>
      </c>
      <c r="Q33" s="137" t="s">
        <v>35</v>
      </c>
      <c r="R33" s="134" t="s">
        <v>35</v>
      </c>
      <c r="S33" s="140" t="s">
        <v>35</v>
      </c>
      <c r="T33" s="140" t="s">
        <v>35</v>
      </c>
      <c r="U33" s="140" t="s">
        <v>35</v>
      </c>
      <c r="V33" s="131" t="s">
        <v>35</v>
      </c>
      <c r="W33" s="71"/>
      <c r="X33" s="71"/>
      <c r="Y33" s="71"/>
      <c r="Z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c r="AY33" s="71"/>
      <c r="AZ33" s="419"/>
      <c r="BA33" s="1136" t="s">
        <v>105</v>
      </c>
      <c r="BB33" s="697" t="s">
        <v>49</v>
      </c>
      <c r="BC33" s="127" t="s">
        <v>35</v>
      </c>
      <c r="BD33" s="123" t="s">
        <v>35</v>
      </c>
      <c r="BE33" s="123" t="s">
        <v>35</v>
      </c>
      <c r="BF33" s="123" t="s">
        <v>35</v>
      </c>
      <c r="BG33" s="118" t="s">
        <v>35</v>
      </c>
      <c r="BH33" s="127" t="s">
        <v>35</v>
      </c>
      <c r="BI33" s="123" t="s">
        <v>35</v>
      </c>
      <c r="BJ33" s="123" t="s">
        <v>35</v>
      </c>
      <c r="BK33" s="123" t="s">
        <v>35</v>
      </c>
      <c r="BL33" s="118" t="s">
        <v>35</v>
      </c>
      <c r="BM33" s="127" t="s">
        <v>35</v>
      </c>
      <c r="BN33" s="123" t="s">
        <v>35</v>
      </c>
      <c r="BO33" s="123" t="s">
        <v>35</v>
      </c>
      <c r="BP33" s="123" t="s">
        <v>35</v>
      </c>
      <c r="BQ33" s="118" t="s">
        <v>35</v>
      </c>
      <c r="BR33" s="127" t="s">
        <v>35</v>
      </c>
      <c r="BS33" s="123" t="s">
        <v>35</v>
      </c>
      <c r="BT33" s="123" t="s">
        <v>35</v>
      </c>
      <c r="BU33" s="123" t="s">
        <v>35</v>
      </c>
      <c r="BV33" s="112" t="s">
        <v>35</v>
      </c>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8"/>
      <c r="CX33" s="68"/>
      <c r="CY33" s="68"/>
      <c r="CZ33" s="68"/>
    </row>
    <row r="34" s="382" customFormat="true" ht="15" customHeight="true" x14ac:dyDescent="0.2">
      <c r="A34" s="1145"/>
      <c r="B34" s="453" t="s">
        <v>48</v>
      </c>
      <c r="C34" s="143" t="s">
        <v>35</v>
      </c>
      <c r="D34" s="140" t="s">
        <v>35</v>
      </c>
      <c r="E34" s="140" t="s">
        <v>35</v>
      </c>
      <c r="F34" s="140" t="s">
        <v>35</v>
      </c>
      <c r="G34" s="137" t="s">
        <v>35</v>
      </c>
      <c r="H34" s="134" t="s">
        <v>35</v>
      </c>
      <c r="I34" s="140" t="s">
        <v>35</v>
      </c>
      <c r="J34" s="140" t="s">
        <v>35</v>
      </c>
      <c r="K34" s="140" t="s">
        <v>35</v>
      </c>
      <c r="L34" s="131" t="s">
        <v>35</v>
      </c>
      <c r="M34" s="143" t="s">
        <v>35</v>
      </c>
      <c r="N34" s="140" t="s">
        <v>35</v>
      </c>
      <c r="O34" s="140" t="s">
        <v>35</v>
      </c>
      <c r="P34" s="140" t="s">
        <v>35</v>
      </c>
      <c r="Q34" s="137" t="s">
        <v>35</v>
      </c>
      <c r="R34" s="134" t="s">
        <v>35</v>
      </c>
      <c r="S34" s="140" t="s">
        <v>35</v>
      </c>
      <c r="T34" s="140" t="s">
        <v>35</v>
      </c>
      <c r="U34" s="140" t="s">
        <v>35</v>
      </c>
      <c r="V34" s="131" t="s">
        <v>35</v>
      </c>
      <c r="W34" s="71"/>
      <c r="X34" s="71"/>
      <c r="Y34" s="71"/>
      <c r="Z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c r="AY34" s="71"/>
      <c r="AZ34" s="419"/>
      <c r="BA34" s="1136"/>
      <c r="BB34" s="697" t="s">
        <v>48</v>
      </c>
      <c r="BC34" s="127" t="s">
        <v>35</v>
      </c>
      <c r="BD34" s="123" t="s">
        <v>35</v>
      </c>
      <c r="BE34" s="123" t="s">
        <v>35</v>
      </c>
      <c r="BF34" s="123" t="s">
        <v>35</v>
      </c>
      <c r="BG34" s="118" t="s">
        <v>35</v>
      </c>
      <c r="BH34" s="127" t="s">
        <v>35</v>
      </c>
      <c r="BI34" s="123" t="s">
        <v>35</v>
      </c>
      <c r="BJ34" s="123" t="s">
        <v>35</v>
      </c>
      <c r="BK34" s="123" t="s">
        <v>35</v>
      </c>
      <c r="BL34" s="118" t="s">
        <v>35</v>
      </c>
      <c r="BM34" s="127" t="s">
        <v>35</v>
      </c>
      <c r="BN34" s="123" t="s">
        <v>35</v>
      </c>
      <c r="BO34" s="123" t="s">
        <v>35</v>
      </c>
      <c r="BP34" s="123" t="s">
        <v>35</v>
      </c>
      <c r="BQ34" s="118" t="s">
        <v>35</v>
      </c>
      <c r="BR34" s="127" t="s">
        <v>35</v>
      </c>
      <c r="BS34" s="123" t="s">
        <v>35</v>
      </c>
      <c r="BT34" s="123" t="s">
        <v>35</v>
      </c>
      <c r="BU34" s="123" t="s">
        <v>35</v>
      </c>
      <c r="BV34" s="112" t="s">
        <v>35</v>
      </c>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8"/>
      <c r="CX34" s="68"/>
      <c r="CY34" s="68"/>
      <c r="CZ34" s="68"/>
    </row>
    <row r="35" s="589" customFormat="true" ht="15" customHeight="true" x14ac:dyDescent="0.2">
      <c r="A35" s="1145" t="s">
        <v>55</v>
      </c>
      <c r="B35" s="453" t="s">
        <v>49</v>
      </c>
      <c r="C35" s="195">
        <v>17.512470468025668</v>
      </c>
      <c r="D35" s="194">
        <v>36.769099322107785</v>
      </c>
      <c r="E35" s="194">
        <v>49.239107741901513</v>
      </c>
      <c r="F35" s="194">
        <v>60.937295213890209</v>
      </c>
      <c r="G35" s="193">
        <v>80.100852964290709</v>
      </c>
      <c r="H35" s="192">
        <v>47.231249162552068</v>
      </c>
      <c r="I35" s="194">
        <v>62.145301485038232</v>
      </c>
      <c r="J35" s="194">
        <v>76.875553773481059</v>
      </c>
      <c r="K35" s="194">
        <v>82.865430863237933</v>
      </c>
      <c r="L35" s="191">
        <v>90.656631946461204</v>
      </c>
      <c r="M35" s="195">
        <v>16.222157385971268</v>
      </c>
      <c r="N35" s="194">
        <v>32.079686350892388</v>
      </c>
      <c r="O35" s="194">
        <v>47.537831956740973</v>
      </c>
      <c r="P35" s="194">
        <v>56.696085371027515</v>
      </c>
      <c r="Q35" s="193">
        <v>71.163341072827521</v>
      </c>
      <c r="R35" s="192">
        <v>50.359747592654202</v>
      </c>
      <c r="S35" s="194">
        <v>56.936458577191132</v>
      </c>
      <c r="T35" s="194">
        <v>55.318601980351986</v>
      </c>
      <c r="U35" s="194">
        <v>34.419020854289997</v>
      </c>
      <c r="V35" s="191">
        <v>41.31051844458154</v>
      </c>
      <c r="W35" s="999"/>
      <c r="X35" s="999"/>
      <c r="Y35" s="999"/>
      <c r="Z35" s="999"/>
      <c r="AA35" s="999"/>
      <c r="AB35" s="999"/>
      <c r="AC35" s="999"/>
      <c r="AD35" s="999"/>
      <c r="AE35" s="999"/>
      <c r="AF35" s="999"/>
      <c r="AG35" s="999"/>
      <c r="AH35" s="999"/>
      <c r="AI35" s="999"/>
      <c r="AJ35" s="999"/>
      <c r="AK35" s="999"/>
      <c r="AL35" s="999"/>
      <c r="AM35" s="999"/>
      <c r="AN35" s="999"/>
      <c r="AO35" s="999"/>
      <c r="AP35" s="999"/>
      <c r="AQ35" s="999"/>
      <c r="AR35" s="999"/>
      <c r="AS35" s="999"/>
      <c r="AT35" s="999"/>
      <c r="AU35" s="999"/>
      <c r="AV35" s="999"/>
      <c r="AW35" s="999"/>
      <c r="AX35" s="999"/>
      <c r="AY35" s="999"/>
      <c r="AZ35" s="420"/>
      <c r="BA35" s="1136" t="s">
        <v>55</v>
      </c>
      <c r="BB35" s="697" t="s">
        <v>49</v>
      </c>
      <c r="BC35" s="127" t="s">
        <v>35</v>
      </c>
      <c r="BD35" s="123" t="s">
        <v>35</v>
      </c>
      <c r="BE35" s="123" t="s">
        <v>35</v>
      </c>
      <c r="BF35" s="123" t="s">
        <v>35</v>
      </c>
      <c r="BG35" s="118" t="s">
        <v>35</v>
      </c>
      <c r="BH35" s="127" t="s">
        <v>35</v>
      </c>
      <c r="BI35" s="123" t="s">
        <v>35</v>
      </c>
      <c r="BJ35" s="123" t="s">
        <v>35</v>
      </c>
      <c r="BK35" s="123" t="s">
        <v>35</v>
      </c>
      <c r="BL35" s="118" t="s">
        <v>35</v>
      </c>
      <c r="BM35" s="127" t="s">
        <v>35</v>
      </c>
      <c r="BN35" s="123" t="s">
        <v>35</v>
      </c>
      <c r="BO35" s="123" t="s">
        <v>35</v>
      </c>
      <c r="BP35" s="123" t="s">
        <v>35</v>
      </c>
      <c r="BQ35" s="118" t="s">
        <v>35</v>
      </c>
      <c r="BR35" s="127" t="s">
        <v>35</v>
      </c>
      <c r="BS35" s="123" t="s">
        <v>35</v>
      </c>
      <c r="BT35" s="123" t="s">
        <v>35</v>
      </c>
      <c r="BU35" s="123" t="s">
        <v>35</v>
      </c>
      <c r="BV35" s="112" t="s">
        <v>35</v>
      </c>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8"/>
      <c r="CX35" s="68"/>
      <c r="CY35" s="68"/>
      <c r="CZ35" s="68"/>
    </row>
    <row r="36" s="589" customFormat="true" ht="15" customHeight="true" x14ac:dyDescent="0.2">
      <c r="A36" s="1145"/>
      <c r="B36" s="453" t="s">
        <v>48</v>
      </c>
      <c r="C36" s="195">
        <v>82.487529531974474</v>
      </c>
      <c r="D36" s="194">
        <v>63.230900677892087</v>
      </c>
      <c r="E36" s="194">
        <v>50.760892258098799</v>
      </c>
      <c r="F36" s="194">
        <v>39.062704786109826</v>
      </c>
      <c r="G36" s="193">
        <v>19.899147035709493</v>
      </c>
      <c r="H36" s="192">
        <v>52.768750837448053</v>
      </c>
      <c r="I36" s="194">
        <v>37.854698514961669</v>
      </c>
      <c r="J36" s="194">
        <v>23.124446226519044</v>
      </c>
      <c r="K36" s="194">
        <v>17.134569136761943</v>
      </c>
      <c r="L36" s="191">
        <v>9.3433680535387094</v>
      </c>
      <c r="M36" s="195">
        <v>83.777842614028657</v>
      </c>
      <c r="N36" s="194">
        <v>67.920313649107541</v>
      </c>
      <c r="O36" s="194">
        <v>52.462168043259219</v>
      </c>
      <c r="P36" s="194">
        <v>43.303914628972521</v>
      </c>
      <c r="Q36" s="193">
        <v>28.836658927172614</v>
      </c>
      <c r="R36" s="192">
        <v>49.640252407346239</v>
      </c>
      <c r="S36" s="194">
        <v>43.063541422808996</v>
      </c>
      <c r="T36" s="194">
        <v>44.681398019647887</v>
      </c>
      <c r="U36" s="194">
        <v>65.580979145709904</v>
      </c>
      <c r="V36" s="191">
        <v>58.689481555418133</v>
      </c>
      <c r="W36" s="999"/>
      <c r="X36" s="999"/>
      <c r="Y36" s="999"/>
      <c r="Z36" s="999"/>
      <c r="AA36" s="999"/>
      <c r="AB36" s="999"/>
      <c r="AC36" s="999"/>
      <c r="AD36" s="999"/>
      <c r="AE36" s="999"/>
      <c r="AF36" s="999"/>
      <c r="AG36" s="999"/>
      <c r="AH36" s="999"/>
      <c r="AI36" s="999"/>
      <c r="AJ36" s="999"/>
      <c r="AK36" s="999"/>
      <c r="AL36" s="999"/>
      <c r="AM36" s="999"/>
      <c r="AN36" s="999"/>
      <c r="AO36" s="999"/>
      <c r="AP36" s="999"/>
      <c r="AQ36" s="999"/>
      <c r="AR36" s="999"/>
      <c r="AS36" s="999"/>
      <c r="AT36" s="999"/>
      <c r="AU36" s="999"/>
      <c r="AV36" s="999"/>
      <c r="AW36" s="999"/>
      <c r="AX36" s="999"/>
      <c r="AY36" s="999"/>
      <c r="AZ36" s="420"/>
      <c r="BA36" s="1136"/>
      <c r="BB36" s="697" t="s">
        <v>48</v>
      </c>
      <c r="BC36" s="127" t="s">
        <v>35</v>
      </c>
      <c r="BD36" s="123" t="s">
        <v>35</v>
      </c>
      <c r="BE36" s="123" t="s">
        <v>35</v>
      </c>
      <c r="BF36" s="123" t="s">
        <v>35</v>
      </c>
      <c r="BG36" s="118" t="s">
        <v>35</v>
      </c>
      <c r="BH36" s="127" t="s">
        <v>35</v>
      </c>
      <c r="BI36" s="123" t="s">
        <v>35</v>
      </c>
      <c r="BJ36" s="123" t="s">
        <v>35</v>
      </c>
      <c r="BK36" s="123" t="s">
        <v>35</v>
      </c>
      <c r="BL36" s="118" t="s">
        <v>35</v>
      </c>
      <c r="BM36" s="127" t="s">
        <v>35</v>
      </c>
      <c r="BN36" s="123" t="s">
        <v>35</v>
      </c>
      <c r="BO36" s="123" t="s">
        <v>35</v>
      </c>
      <c r="BP36" s="123" t="s">
        <v>35</v>
      </c>
      <c r="BQ36" s="118" t="s">
        <v>35</v>
      </c>
      <c r="BR36" s="127" t="s">
        <v>35</v>
      </c>
      <c r="BS36" s="123" t="s">
        <v>35</v>
      </c>
      <c r="BT36" s="123" t="s">
        <v>35</v>
      </c>
      <c r="BU36" s="123" t="s">
        <v>35</v>
      </c>
      <c r="BV36" s="112" t="s">
        <v>35</v>
      </c>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8"/>
      <c r="CX36" s="68"/>
      <c r="CY36" s="68"/>
      <c r="CZ36" s="68"/>
    </row>
    <row r="37" s="589" customFormat="true" ht="15" customHeight="true" x14ac:dyDescent="0.2">
      <c r="A37" s="1145" t="s">
        <v>164</v>
      </c>
      <c r="B37" s="453" t="s">
        <v>49</v>
      </c>
      <c r="C37" s="195">
        <v>14.552125852350201</v>
      </c>
      <c r="D37" s="194">
        <v>34.699869056001731</v>
      </c>
      <c r="E37" s="194">
        <v>48.051468387598831</v>
      </c>
      <c r="F37" s="194">
        <v>57.896151903022606</v>
      </c>
      <c r="G37" s="193">
        <v>78.731604184925203</v>
      </c>
      <c r="H37" s="192">
        <v>44.794452548451275</v>
      </c>
      <c r="I37" s="194">
        <v>61.463380834221603</v>
      </c>
      <c r="J37" s="194">
        <v>76.340132897609266</v>
      </c>
      <c r="K37" s="194">
        <v>81.450719543380913</v>
      </c>
      <c r="L37" s="191">
        <v>90.656631946461204</v>
      </c>
      <c r="M37" s="195">
        <v>13.190140568431428</v>
      </c>
      <c r="N37" s="194">
        <v>30.196410441550313</v>
      </c>
      <c r="O37" s="194">
        <v>45.967261418700367</v>
      </c>
      <c r="P37" s="194">
        <v>54.511760680762698</v>
      </c>
      <c r="Q37" s="193">
        <v>68.195003308790191</v>
      </c>
      <c r="R37" s="192">
        <v>49.630330134879067</v>
      </c>
      <c r="S37" s="194">
        <v>52.108247557876588</v>
      </c>
      <c r="T37" s="194">
        <v>53.778521693244265</v>
      </c>
      <c r="U37" s="194">
        <v>31.338825196500451</v>
      </c>
      <c r="V37" s="191">
        <v>40.006477672847183</v>
      </c>
      <c r="W37" s="999"/>
      <c r="X37" s="999"/>
      <c r="Y37" s="999"/>
      <c r="Z37" s="999"/>
      <c r="AA37" s="999"/>
      <c r="AB37" s="999"/>
      <c r="AC37" s="999"/>
      <c r="AD37" s="999"/>
      <c r="AE37" s="999"/>
      <c r="AF37" s="999"/>
      <c r="AG37" s="999"/>
      <c r="AH37" s="999"/>
      <c r="AI37" s="999"/>
      <c r="AJ37" s="999"/>
      <c r="AK37" s="999"/>
      <c r="AL37" s="999"/>
      <c r="AM37" s="999"/>
      <c r="AN37" s="999"/>
      <c r="AO37" s="999"/>
      <c r="AP37" s="999"/>
      <c r="AQ37" s="999"/>
      <c r="AR37" s="999"/>
      <c r="AS37" s="999"/>
      <c r="AT37" s="999"/>
      <c r="AU37" s="999"/>
      <c r="AV37" s="999"/>
      <c r="AW37" s="999"/>
      <c r="AX37" s="999"/>
      <c r="AY37" s="999"/>
      <c r="AZ37" s="420"/>
      <c r="BA37" s="1136" t="s">
        <v>126</v>
      </c>
      <c r="BB37" s="697" t="s">
        <v>49</v>
      </c>
      <c r="BC37" s="127" t="s">
        <v>35</v>
      </c>
      <c r="BD37" s="123" t="s">
        <v>35</v>
      </c>
      <c r="BE37" s="123" t="s">
        <v>35</v>
      </c>
      <c r="BF37" s="123" t="s">
        <v>35</v>
      </c>
      <c r="BG37" s="118" t="s">
        <v>35</v>
      </c>
      <c r="BH37" s="127" t="s">
        <v>35</v>
      </c>
      <c r="BI37" s="123" t="s">
        <v>35</v>
      </c>
      <c r="BJ37" s="123" t="s">
        <v>35</v>
      </c>
      <c r="BK37" s="123" t="s">
        <v>35</v>
      </c>
      <c r="BL37" s="118" t="s">
        <v>35</v>
      </c>
      <c r="BM37" s="127" t="s">
        <v>35</v>
      </c>
      <c r="BN37" s="123" t="s">
        <v>35</v>
      </c>
      <c r="BO37" s="123" t="s">
        <v>35</v>
      </c>
      <c r="BP37" s="123" t="s">
        <v>35</v>
      </c>
      <c r="BQ37" s="118" t="s">
        <v>35</v>
      </c>
      <c r="BR37" s="127" t="s">
        <v>35</v>
      </c>
      <c r="BS37" s="123" t="s">
        <v>35</v>
      </c>
      <c r="BT37" s="123" t="s">
        <v>35</v>
      </c>
      <c r="BU37" s="123" t="s">
        <v>35</v>
      </c>
      <c r="BV37" s="112" t="s">
        <v>35</v>
      </c>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8"/>
      <c r="CX37" s="68"/>
      <c r="CY37" s="68"/>
      <c r="CZ37" s="68"/>
    </row>
    <row r="38" s="589" customFormat="true" ht="15" customHeight="true" x14ac:dyDescent="0.2">
      <c r="A38" s="1145"/>
      <c r="B38" s="453" t="s">
        <v>48</v>
      </c>
      <c r="C38" s="195">
        <v>85.447874147649912</v>
      </c>
      <c r="D38" s="194">
        <v>65.300130943998141</v>
      </c>
      <c r="E38" s="194">
        <v>51.948531612401453</v>
      </c>
      <c r="F38" s="194">
        <v>42.103848096977472</v>
      </c>
      <c r="G38" s="193">
        <v>21.268395815075014</v>
      </c>
      <c r="H38" s="192">
        <v>55.205547451548888</v>
      </c>
      <c r="I38" s="194">
        <v>38.536619165778298</v>
      </c>
      <c r="J38" s="194">
        <v>23.659867102390862</v>
      </c>
      <c r="K38" s="194">
        <v>18.54928045661898</v>
      </c>
      <c r="L38" s="191">
        <v>9.3433680535387094</v>
      </c>
      <c r="M38" s="195">
        <v>86.809859431568498</v>
      </c>
      <c r="N38" s="194">
        <v>69.803589558449602</v>
      </c>
      <c r="O38" s="194">
        <v>54.03273858129981</v>
      </c>
      <c r="P38" s="194">
        <v>45.488239319237394</v>
      </c>
      <c r="Q38" s="193">
        <v>31.80499669120989</v>
      </c>
      <c r="R38" s="192">
        <v>50.369669865121359</v>
      </c>
      <c r="S38" s="194">
        <v>47.89175244212354</v>
      </c>
      <c r="T38" s="194">
        <v>46.22147830675565</v>
      </c>
      <c r="U38" s="194">
        <v>68.661174803499463</v>
      </c>
      <c r="V38" s="191">
        <v>59.993522327152469</v>
      </c>
      <c r="W38" s="999"/>
      <c r="X38" s="999"/>
      <c r="Y38" s="999"/>
      <c r="Z38" s="999"/>
      <c r="AA38" s="999"/>
      <c r="AB38" s="999"/>
      <c r="AC38" s="999"/>
      <c r="AD38" s="999"/>
      <c r="AE38" s="999"/>
      <c r="AF38" s="999"/>
      <c r="AG38" s="999"/>
      <c r="AH38" s="999"/>
      <c r="AI38" s="999"/>
      <c r="AJ38" s="999"/>
      <c r="AK38" s="999"/>
      <c r="AL38" s="999"/>
      <c r="AM38" s="999"/>
      <c r="AN38" s="999"/>
      <c r="AO38" s="999"/>
      <c r="AP38" s="999"/>
      <c r="AQ38" s="999"/>
      <c r="AR38" s="999"/>
      <c r="AS38" s="999"/>
      <c r="AT38" s="999"/>
      <c r="AU38" s="999"/>
      <c r="AV38" s="999"/>
      <c r="AW38" s="999"/>
      <c r="AX38" s="999"/>
      <c r="AY38" s="999"/>
      <c r="AZ38" s="420"/>
      <c r="BA38" s="1136"/>
      <c r="BB38" s="697" t="s">
        <v>48</v>
      </c>
      <c r="BC38" s="127" t="s">
        <v>35</v>
      </c>
      <c r="BD38" s="123" t="s">
        <v>35</v>
      </c>
      <c r="BE38" s="123" t="s">
        <v>35</v>
      </c>
      <c r="BF38" s="123" t="s">
        <v>35</v>
      </c>
      <c r="BG38" s="118" t="s">
        <v>35</v>
      </c>
      <c r="BH38" s="127" t="s">
        <v>35</v>
      </c>
      <c r="BI38" s="123" t="s">
        <v>35</v>
      </c>
      <c r="BJ38" s="123" t="s">
        <v>35</v>
      </c>
      <c r="BK38" s="123" t="s">
        <v>35</v>
      </c>
      <c r="BL38" s="118" t="s">
        <v>35</v>
      </c>
      <c r="BM38" s="127" t="s">
        <v>35</v>
      </c>
      <c r="BN38" s="123" t="s">
        <v>35</v>
      </c>
      <c r="BO38" s="123" t="s">
        <v>35</v>
      </c>
      <c r="BP38" s="123" t="s">
        <v>35</v>
      </c>
      <c r="BQ38" s="118" t="s">
        <v>35</v>
      </c>
      <c r="BR38" s="127" t="s">
        <v>35</v>
      </c>
      <c r="BS38" s="123" t="s">
        <v>35</v>
      </c>
      <c r="BT38" s="123" t="s">
        <v>35</v>
      </c>
      <c r="BU38" s="123" t="s">
        <v>35</v>
      </c>
      <c r="BV38" s="112" t="s">
        <v>35</v>
      </c>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8"/>
      <c r="CX38" s="68"/>
      <c r="CY38" s="68"/>
      <c r="CZ38" s="68"/>
    </row>
    <row r="39" s="382" customFormat="true" ht="15" customHeight="true" x14ac:dyDescent="0.2">
      <c r="A39" s="1145" t="s">
        <v>123</v>
      </c>
      <c r="B39" s="453" t="s">
        <v>49</v>
      </c>
      <c r="C39" s="143" t="s">
        <v>35</v>
      </c>
      <c r="D39" s="140" t="s">
        <v>35</v>
      </c>
      <c r="E39" s="140" t="s">
        <v>35</v>
      </c>
      <c r="F39" s="140" t="s">
        <v>35</v>
      </c>
      <c r="G39" s="137" t="s">
        <v>35</v>
      </c>
      <c r="H39" s="134" t="s">
        <v>35</v>
      </c>
      <c r="I39" s="140" t="s">
        <v>35</v>
      </c>
      <c r="J39" s="140" t="s">
        <v>35</v>
      </c>
      <c r="K39" s="140" t="s">
        <v>35</v>
      </c>
      <c r="L39" s="131" t="s">
        <v>35</v>
      </c>
      <c r="M39" s="143" t="s">
        <v>35</v>
      </c>
      <c r="N39" s="140" t="s">
        <v>35</v>
      </c>
      <c r="O39" s="140" t="s">
        <v>35</v>
      </c>
      <c r="P39" s="140" t="s">
        <v>35</v>
      </c>
      <c r="Q39" s="137" t="s">
        <v>35</v>
      </c>
      <c r="R39" s="134" t="s">
        <v>35</v>
      </c>
      <c r="S39" s="140" t="s">
        <v>35</v>
      </c>
      <c r="T39" s="140" t="s">
        <v>35</v>
      </c>
      <c r="U39" s="140" t="s">
        <v>35</v>
      </c>
      <c r="V39" s="131" t="s">
        <v>35</v>
      </c>
      <c r="W39" s="71"/>
      <c r="X39" s="71"/>
      <c r="Y39" s="71"/>
      <c r="Z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419"/>
      <c r="BA39" s="1136" t="s">
        <v>123</v>
      </c>
      <c r="BB39" s="697" t="s">
        <v>49</v>
      </c>
      <c r="BC39" s="127" t="s">
        <v>35</v>
      </c>
      <c r="BD39" s="123" t="s">
        <v>35</v>
      </c>
      <c r="BE39" s="123" t="s">
        <v>35</v>
      </c>
      <c r="BF39" s="123" t="s">
        <v>35</v>
      </c>
      <c r="BG39" s="118" t="s">
        <v>35</v>
      </c>
      <c r="BH39" s="127" t="s">
        <v>35</v>
      </c>
      <c r="BI39" s="123" t="s">
        <v>35</v>
      </c>
      <c r="BJ39" s="123" t="s">
        <v>35</v>
      </c>
      <c r="BK39" s="123" t="s">
        <v>35</v>
      </c>
      <c r="BL39" s="118" t="s">
        <v>35</v>
      </c>
      <c r="BM39" s="127" t="s">
        <v>35</v>
      </c>
      <c r="BN39" s="123" t="s">
        <v>35</v>
      </c>
      <c r="BO39" s="123" t="s">
        <v>35</v>
      </c>
      <c r="BP39" s="123" t="s">
        <v>35</v>
      </c>
      <c r="BQ39" s="118" t="s">
        <v>35</v>
      </c>
      <c r="BR39" s="127" t="s">
        <v>35</v>
      </c>
      <c r="BS39" s="123" t="s">
        <v>35</v>
      </c>
      <c r="BT39" s="123" t="s">
        <v>35</v>
      </c>
      <c r="BU39" s="123" t="s">
        <v>35</v>
      </c>
      <c r="BV39" s="112" t="s">
        <v>35</v>
      </c>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8"/>
      <c r="CX39" s="68"/>
      <c r="CY39" s="68"/>
      <c r="CZ39" s="68"/>
    </row>
    <row r="40" s="382" customFormat="true" ht="15" customHeight="true" x14ac:dyDescent="0.2">
      <c r="A40" s="1145"/>
      <c r="B40" s="453" t="s">
        <v>48</v>
      </c>
      <c r="C40" s="143" t="s">
        <v>35</v>
      </c>
      <c r="D40" s="140" t="s">
        <v>35</v>
      </c>
      <c r="E40" s="140" t="s">
        <v>35</v>
      </c>
      <c r="F40" s="140" t="s">
        <v>35</v>
      </c>
      <c r="G40" s="137" t="s">
        <v>35</v>
      </c>
      <c r="H40" s="134" t="s">
        <v>35</v>
      </c>
      <c r="I40" s="140" t="s">
        <v>35</v>
      </c>
      <c r="J40" s="140" t="s">
        <v>35</v>
      </c>
      <c r="K40" s="140" t="s">
        <v>35</v>
      </c>
      <c r="L40" s="131" t="s">
        <v>35</v>
      </c>
      <c r="M40" s="143" t="s">
        <v>35</v>
      </c>
      <c r="N40" s="140" t="s">
        <v>35</v>
      </c>
      <c r="O40" s="140" t="s">
        <v>35</v>
      </c>
      <c r="P40" s="140" t="s">
        <v>35</v>
      </c>
      <c r="Q40" s="137" t="s">
        <v>35</v>
      </c>
      <c r="R40" s="134" t="s">
        <v>35</v>
      </c>
      <c r="S40" s="140" t="s">
        <v>35</v>
      </c>
      <c r="T40" s="140" t="s">
        <v>35</v>
      </c>
      <c r="U40" s="140" t="s">
        <v>35</v>
      </c>
      <c r="V40" s="131" t="s">
        <v>35</v>
      </c>
      <c r="W40" s="71"/>
      <c r="X40" s="71"/>
      <c r="Y40" s="71"/>
      <c r="Z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c r="AY40" s="71"/>
      <c r="AZ40" s="419"/>
      <c r="BA40" s="1136"/>
      <c r="BB40" s="697" t="s">
        <v>48</v>
      </c>
      <c r="BC40" s="127" t="s">
        <v>35</v>
      </c>
      <c r="BD40" s="123" t="s">
        <v>35</v>
      </c>
      <c r="BE40" s="123" t="s">
        <v>35</v>
      </c>
      <c r="BF40" s="123" t="s">
        <v>35</v>
      </c>
      <c r="BG40" s="118" t="s">
        <v>35</v>
      </c>
      <c r="BH40" s="127" t="s">
        <v>35</v>
      </c>
      <c r="BI40" s="123" t="s">
        <v>35</v>
      </c>
      <c r="BJ40" s="123" t="s">
        <v>35</v>
      </c>
      <c r="BK40" s="123" t="s">
        <v>35</v>
      </c>
      <c r="BL40" s="118" t="s">
        <v>35</v>
      </c>
      <c r="BM40" s="127" t="s">
        <v>35</v>
      </c>
      <c r="BN40" s="123" t="s">
        <v>35</v>
      </c>
      <c r="BO40" s="123" t="s">
        <v>35</v>
      </c>
      <c r="BP40" s="123" t="s">
        <v>35</v>
      </c>
      <c r="BQ40" s="118" t="s">
        <v>35</v>
      </c>
      <c r="BR40" s="127" t="s">
        <v>35</v>
      </c>
      <c r="BS40" s="123" t="s">
        <v>35</v>
      </c>
      <c r="BT40" s="123" t="s">
        <v>35</v>
      </c>
      <c r="BU40" s="123" t="s">
        <v>35</v>
      </c>
      <c r="BV40" s="112" t="s">
        <v>35</v>
      </c>
      <c r="BW40" s="68"/>
      <c r="BX40" s="68"/>
      <c r="BY40" s="68"/>
      <c r="BZ40" s="68"/>
      <c r="CA40" s="68"/>
      <c r="CB40" s="68"/>
      <c r="CC40" s="68"/>
      <c r="CD40" s="68"/>
      <c r="CE40" s="68"/>
      <c r="CF40" s="68"/>
      <c r="CG40" s="68"/>
      <c r="CH40" s="68"/>
      <c r="CI40" s="68"/>
      <c r="CJ40" s="68"/>
      <c r="CK40" s="68"/>
      <c r="CL40" s="68"/>
      <c r="CM40" s="68"/>
      <c r="CN40" s="68"/>
      <c r="CO40" s="68"/>
      <c r="CP40" s="68"/>
      <c r="CQ40" s="68"/>
      <c r="CR40" s="68"/>
      <c r="CS40" s="68"/>
      <c r="CT40" s="68"/>
      <c r="CU40" s="68"/>
      <c r="CV40" s="68"/>
      <c r="CW40" s="68"/>
      <c r="CX40" s="68"/>
      <c r="CY40" s="68"/>
      <c r="CZ40" s="68"/>
    </row>
    <row r="41" s="589" customFormat="true" ht="15" customHeight="true" x14ac:dyDescent="0.2">
      <c r="A41" s="1145" t="s">
        <v>56</v>
      </c>
      <c r="B41" s="453" t="s">
        <v>49</v>
      </c>
      <c r="C41" s="195">
        <v>10.211027579504234</v>
      </c>
      <c r="D41" s="194">
        <v>3.8335480369697859</v>
      </c>
      <c r="E41" s="194">
        <v>1.5053737196489274</v>
      </c>
      <c r="F41" s="194">
        <v>1.6849289777299801</v>
      </c>
      <c r="G41" s="193">
        <v>2.8626481558106569</v>
      </c>
      <c r="H41" s="192">
        <v>2.0972118783750879</v>
      </c>
      <c r="I41" s="194">
        <v>2.4675295022505561</v>
      </c>
      <c r="J41" s="194">
        <v>4.4597162139212454</v>
      </c>
      <c r="K41" s="194">
        <v>4.3617440611499187</v>
      </c>
      <c r="L41" s="191">
        <v>4.1356124678125008</v>
      </c>
      <c r="M41" s="195">
        <v>10.999087363873338</v>
      </c>
      <c r="N41" s="194">
        <v>4.4000725194822436</v>
      </c>
      <c r="O41" s="194">
        <v>2.2631345827714</v>
      </c>
      <c r="P41" s="194">
        <v>0.98305647546632069</v>
      </c>
      <c r="Q41" s="193">
        <v>1.9266846700305478</v>
      </c>
      <c r="R41" s="192">
        <v>4.3201550113422718</v>
      </c>
      <c r="S41" s="194">
        <v>2.364960791659759</v>
      </c>
      <c r="T41" s="194">
        <v>1.4498499800359765</v>
      </c>
      <c r="U41" s="194">
        <v>8.5521642387977881</v>
      </c>
      <c r="V41" s="191">
        <v>4.4843079779677097</v>
      </c>
      <c r="W41" s="999"/>
      <c r="X41" s="999"/>
      <c r="Y41" s="999"/>
      <c r="Z41" s="999"/>
      <c r="AA41" s="999"/>
      <c r="AB41" s="999"/>
      <c r="AC41" s="999"/>
      <c r="AD41" s="999"/>
      <c r="AE41" s="999"/>
      <c r="AF41" s="999"/>
      <c r="AG41" s="999"/>
      <c r="AH41" s="999"/>
      <c r="AI41" s="999"/>
      <c r="AJ41" s="999"/>
      <c r="AK41" s="999"/>
      <c r="AL41" s="999"/>
      <c r="AM41" s="999"/>
      <c r="AN41" s="999"/>
      <c r="AO41" s="999"/>
      <c r="AP41" s="999"/>
      <c r="AQ41" s="999"/>
      <c r="AR41" s="999"/>
      <c r="AS41" s="999"/>
      <c r="AT41" s="999"/>
      <c r="AU41" s="999"/>
      <c r="AV41" s="999"/>
      <c r="AW41" s="999"/>
      <c r="AX41" s="999"/>
      <c r="AY41" s="999"/>
      <c r="AZ41" s="420"/>
      <c r="BA41" s="1136" t="s">
        <v>56</v>
      </c>
      <c r="BB41" s="697" t="s">
        <v>49</v>
      </c>
      <c r="BC41" s="127" t="s">
        <v>35</v>
      </c>
      <c r="BD41" s="123" t="s">
        <v>35</v>
      </c>
      <c r="BE41" s="123" t="s">
        <v>35</v>
      </c>
      <c r="BF41" s="123" t="s">
        <v>35</v>
      </c>
      <c r="BG41" s="118" t="s">
        <v>35</v>
      </c>
      <c r="BH41" s="127" t="s">
        <v>35</v>
      </c>
      <c r="BI41" s="123" t="s">
        <v>35</v>
      </c>
      <c r="BJ41" s="123" t="s">
        <v>35</v>
      </c>
      <c r="BK41" s="123" t="s">
        <v>35</v>
      </c>
      <c r="BL41" s="118" t="s">
        <v>35</v>
      </c>
      <c r="BM41" s="127" t="s">
        <v>35</v>
      </c>
      <c r="BN41" s="123" t="s">
        <v>35</v>
      </c>
      <c r="BO41" s="123" t="s">
        <v>35</v>
      </c>
      <c r="BP41" s="123" t="s">
        <v>35</v>
      </c>
      <c r="BQ41" s="118" t="s">
        <v>35</v>
      </c>
      <c r="BR41" s="127" t="s">
        <v>35</v>
      </c>
      <c r="BS41" s="123" t="s">
        <v>35</v>
      </c>
      <c r="BT41" s="123" t="s">
        <v>35</v>
      </c>
      <c r="BU41" s="123" t="s">
        <v>35</v>
      </c>
      <c r="BV41" s="112" t="s">
        <v>35</v>
      </c>
      <c r="BW41" s="68"/>
      <c r="BX41" s="68"/>
      <c r="BY41" s="68"/>
      <c r="BZ41" s="68"/>
      <c r="CA41" s="68"/>
      <c r="CB41" s="68"/>
      <c r="CC41" s="68"/>
      <c r="CD41" s="68"/>
      <c r="CE41" s="68"/>
      <c r="CF41" s="68"/>
      <c r="CG41" s="68"/>
      <c r="CH41" s="68"/>
      <c r="CI41" s="68"/>
      <c r="CJ41" s="68"/>
      <c r="CK41" s="68"/>
      <c r="CL41" s="68"/>
      <c r="CM41" s="68"/>
      <c r="CN41" s="68"/>
      <c r="CO41" s="68"/>
      <c r="CP41" s="68"/>
      <c r="CQ41" s="68"/>
      <c r="CR41" s="68"/>
      <c r="CS41" s="68"/>
      <c r="CT41" s="68"/>
      <c r="CU41" s="68"/>
      <c r="CV41" s="68"/>
      <c r="CW41" s="68"/>
      <c r="CX41" s="68"/>
      <c r="CY41" s="68"/>
      <c r="CZ41" s="68"/>
    </row>
    <row r="42" s="589" customFormat="true" ht="15" customHeight="true" x14ac:dyDescent="0.2">
      <c r="A42" s="1145"/>
      <c r="B42" s="453" t="s">
        <v>48</v>
      </c>
      <c r="C42" s="195">
        <v>89.788972420495867</v>
      </c>
      <c r="D42" s="194">
        <v>96.166451963030099</v>
      </c>
      <c r="E42" s="194">
        <v>98.494626280351056</v>
      </c>
      <c r="F42" s="194">
        <v>98.315071022270047</v>
      </c>
      <c r="G42" s="193">
        <v>97.137351844189297</v>
      </c>
      <c r="H42" s="192">
        <v>97.902788121624909</v>
      </c>
      <c r="I42" s="194">
        <v>97.532470497749401</v>
      </c>
      <c r="J42" s="194">
        <v>95.540283786078717</v>
      </c>
      <c r="K42" s="194">
        <v>95.638255938850008</v>
      </c>
      <c r="L42" s="191">
        <v>95.864387532187465</v>
      </c>
      <c r="M42" s="195">
        <v>89.000912636126642</v>
      </c>
      <c r="N42" s="194">
        <v>95.599927480517692</v>
      </c>
      <c r="O42" s="194">
        <v>97.736865417228529</v>
      </c>
      <c r="P42" s="194">
        <v>99.016943524533673</v>
      </c>
      <c r="Q42" s="193">
        <v>98.073315329969446</v>
      </c>
      <c r="R42" s="192">
        <v>95.679844988657777</v>
      </c>
      <c r="S42" s="194">
        <v>97.63503920834026</v>
      </c>
      <c r="T42" s="194">
        <v>98.55015001996405</v>
      </c>
      <c r="U42" s="194">
        <v>91.447835761202128</v>
      </c>
      <c r="V42" s="191">
        <v>95.515692022032056</v>
      </c>
      <c r="W42" s="999"/>
      <c r="X42" s="999"/>
      <c r="Y42" s="999"/>
      <c r="Z42" s="999"/>
      <c r="AA42" s="999"/>
      <c r="AB42" s="999"/>
      <c r="AC42" s="999"/>
      <c r="AD42" s="999"/>
      <c r="AE42" s="999"/>
      <c r="AF42" s="999"/>
      <c r="AG42" s="999"/>
      <c r="AH42" s="999"/>
      <c r="AI42" s="999"/>
      <c r="AJ42" s="999"/>
      <c r="AK42" s="999"/>
      <c r="AL42" s="999"/>
      <c r="AM42" s="999"/>
      <c r="AN42" s="999"/>
      <c r="AO42" s="999"/>
      <c r="AP42" s="999"/>
      <c r="AQ42" s="999"/>
      <c r="AR42" s="999"/>
      <c r="AS42" s="999"/>
      <c r="AT42" s="999"/>
      <c r="AU42" s="999"/>
      <c r="AV42" s="999"/>
      <c r="AW42" s="999"/>
      <c r="AX42" s="999"/>
      <c r="AY42" s="999"/>
      <c r="AZ42" s="420"/>
      <c r="BA42" s="1136"/>
      <c r="BB42" s="697" t="s">
        <v>48</v>
      </c>
      <c r="BC42" s="127" t="s">
        <v>35</v>
      </c>
      <c r="BD42" s="123" t="s">
        <v>35</v>
      </c>
      <c r="BE42" s="123" t="s">
        <v>35</v>
      </c>
      <c r="BF42" s="123" t="s">
        <v>35</v>
      </c>
      <c r="BG42" s="118" t="s">
        <v>35</v>
      </c>
      <c r="BH42" s="127" t="s">
        <v>35</v>
      </c>
      <c r="BI42" s="123" t="s">
        <v>35</v>
      </c>
      <c r="BJ42" s="123" t="s">
        <v>35</v>
      </c>
      <c r="BK42" s="123" t="s">
        <v>35</v>
      </c>
      <c r="BL42" s="118" t="s">
        <v>35</v>
      </c>
      <c r="BM42" s="127" t="s">
        <v>35</v>
      </c>
      <c r="BN42" s="123" t="s">
        <v>35</v>
      </c>
      <c r="BO42" s="123" t="s">
        <v>35</v>
      </c>
      <c r="BP42" s="123" t="s">
        <v>35</v>
      </c>
      <c r="BQ42" s="118" t="s">
        <v>35</v>
      </c>
      <c r="BR42" s="127" t="s">
        <v>35</v>
      </c>
      <c r="BS42" s="123" t="s">
        <v>35</v>
      </c>
      <c r="BT42" s="123" t="s">
        <v>35</v>
      </c>
      <c r="BU42" s="123" t="s">
        <v>35</v>
      </c>
      <c r="BV42" s="112" t="s">
        <v>35</v>
      </c>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8"/>
      <c r="CX42" s="68"/>
      <c r="CY42" s="68"/>
      <c r="CZ42" s="68"/>
    </row>
    <row r="43" s="589" customFormat="true" ht="15" customHeight="true" x14ac:dyDescent="0.2">
      <c r="A43" s="1145" t="s">
        <v>53</v>
      </c>
      <c r="B43" s="453" t="s">
        <v>49</v>
      </c>
      <c r="C43" s="143" t="s">
        <v>35</v>
      </c>
      <c r="D43" s="140" t="s">
        <v>35</v>
      </c>
      <c r="E43" s="140" t="s">
        <v>35</v>
      </c>
      <c r="F43" s="140" t="s">
        <v>35</v>
      </c>
      <c r="G43" s="137" t="s">
        <v>35</v>
      </c>
      <c r="H43" s="134" t="s">
        <v>35</v>
      </c>
      <c r="I43" s="140" t="s">
        <v>35</v>
      </c>
      <c r="J43" s="140" t="s">
        <v>35</v>
      </c>
      <c r="K43" s="140" t="s">
        <v>35</v>
      </c>
      <c r="L43" s="131" t="s">
        <v>35</v>
      </c>
      <c r="M43" s="143" t="s">
        <v>35</v>
      </c>
      <c r="N43" s="140" t="s">
        <v>35</v>
      </c>
      <c r="O43" s="140" t="s">
        <v>35</v>
      </c>
      <c r="P43" s="140" t="s">
        <v>35</v>
      </c>
      <c r="Q43" s="137" t="s">
        <v>35</v>
      </c>
      <c r="R43" s="134" t="s">
        <v>35</v>
      </c>
      <c r="S43" s="140" t="s">
        <v>35</v>
      </c>
      <c r="T43" s="140" t="s">
        <v>35</v>
      </c>
      <c r="U43" s="140" t="s">
        <v>35</v>
      </c>
      <c r="V43" s="131" t="s">
        <v>35</v>
      </c>
      <c r="W43" s="999"/>
      <c r="X43" s="999"/>
      <c r="Y43" s="999"/>
      <c r="Z43" s="999"/>
      <c r="AA43" s="999"/>
      <c r="AB43" s="999"/>
      <c r="AC43" s="999"/>
      <c r="AD43" s="999"/>
      <c r="AE43" s="999"/>
      <c r="AF43" s="999"/>
      <c r="AG43" s="999"/>
      <c r="AH43" s="999"/>
      <c r="AI43" s="999"/>
      <c r="AJ43" s="999"/>
      <c r="AK43" s="999"/>
      <c r="AL43" s="999"/>
      <c r="AM43" s="999"/>
      <c r="AN43" s="999"/>
      <c r="AO43" s="999"/>
      <c r="AP43" s="999"/>
      <c r="AQ43" s="999"/>
      <c r="AR43" s="999"/>
      <c r="AS43" s="999"/>
      <c r="AT43" s="999"/>
      <c r="AU43" s="999"/>
      <c r="AV43" s="999"/>
      <c r="AW43" s="999"/>
      <c r="AX43" s="999"/>
      <c r="AY43" s="999"/>
      <c r="AZ43" s="420"/>
      <c r="BA43" s="1136" t="s">
        <v>53</v>
      </c>
      <c r="BB43" s="697" t="s">
        <v>49</v>
      </c>
      <c r="BC43" s="127" t="s">
        <v>35</v>
      </c>
      <c r="BD43" s="123" t="s">
        <v>35</v>
      </c>
      <c r="BE43" s="123" t="s">
        <v>35</v>
      </c>
      <c r="BF43" s="123" t="s">
        <v>35</v>
      </c>
      <c r="BG43" s="118" t="s">
        <v>35</v>
      </c>
      <c r="BH43" s="127" t="s">
        <v>35</v>
      </c>
      <c r="BI43" s="123" t="s">
        <v>35</v>
      </c>
      <c r="BJ43" s="123" t="s">
        <v>35</v>
      </c>
      <c r="BK43" s="123" t="s">
        <v>35</v>
      </c>
      <c r="BL43" s="118" t="s">
        <v>35</v>
      </c>
      <c r="BM43" s="127" t="s">
        <v>35</v>
      </c>
      <c r="BN43" s="123" t="s">
        <v>35</v>
      </c>
      <c r="BO43" s="123" t="s">
        <v>35</v>
      </c>
      <c r="BP43" s="123" t="s">
        <v>35</v>
      </c>
      <c r="BQ43" s="118" t="s">
        <v>35</v>
      </c>
      <c r="BR43" s="127" t="s">
        <v>35</v>
      </c>
      <c r="BS43" s="123" t="s">
        <v>35</v>
      </c>
      <c r="BT43" s="123" t="s">
        <v>35</v>
      </c>
      <c r="BU43" s="123" t="s">
        <v>35</v>
      </c>
      <c r="BV43" s="112" t="s">
        <v>35</v>
      </c>
      <c r="BW43" s="68"/>
      <c r="BX43" s="68"/>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8"/>
      <c r="CY43" s="68"/>
      <c r="CZ43" s="68"/>
    </row>
    <row r="44" s="589" customFormat="true" ht="15" customHeight="true" x14ac:dyDescent="0.2">
      <c r="A44" s="1145"/>
      <c r="B44" s="453" t="s">
        <v>48</v>
      </c>
      <c r="C44" s="143" t="s">
        <v>35</v>
      </c>
      <c r="D44" s="140" t="s">
        <v>35</v>
      </c>
      <c r="E44" s="140" t="s">
        <v>35</v>
      </c>
      <c r="F44" s="140" t="s">
        <v>35</v>
      </c>
      <c r="G44" s="137" t="s">
        <v>35</v>
      </c>
      <c r="H44" s="134" t="s">
        <v>35</v>
      </c>
      <c r="I44" s="140" t="s">
        <v>35</v>
      </c>
      <c r="J44" s="140" t="s">
        <v>35</v>
      </c>
      <c r="K44" s="140" t="s">
        <v>35</v>
      </c>
      <c r="L44" s="131" t="s">
        <v>35</v>
      </c>
      <c r="M44" s="143" t="s">
        <v>35</v>
      </c>
      <c r="N44" s="140" t="s">
        <v>35</v>
      </c>
      <c r="O44" s="140" t="s">
        <v>35</v>
      </c>
      <c r="P44" s="140" t="s">
        <v>35</v>
      </c>
      <c r="Q44" s="137" t="s">
        <v>35</v>
      </c>
      <c r="R44" s="134" t="s">
        <v>35</v>
      </c>
      <c r="S44" s="140" t="s">
        <v>35</v>
      </c>
      <c r="T44" s="140" t="s">
        <v>35</v>
      </c>
      <c r="U44" s="140" t="s">
        <v>35</v>
      </c>
      <c r="V44" s="131" t="s">
        <v>35</v>
      </c>
      <c r="W44" s="999"/>
      <c r="X44" s="999"/>
      <c r="Y44" s="999"/>
      <c r="Z44" s="999"/>
      <c r="AA44" s="999"/>
      <c r="AB44" s="999"/>
      <c r="AC44" s="999"/>
      <c r="AD44" s="999"/>
      <c r="AE44" s="999"/>
      <c r="AF44" s="999"/>
      <c r="AG44" s="999"/>
      <c r="AH44" s="999"/>
      <c r="AI44" s="999"/>
      <c r="AJ44" s="999"/>
      <c r="AK44" s="999"/>
      <c r="AL44" s="999"/>
      <c r="AM44" s="999"/>
      <c r="AN44" s="999"/>
      <c r="AO44" s="999"/>
      <c r="AP44" s="999"/>
      <c r="AQ44" s="999"/>
      <c r="AR44" s="999"/>
      <c r="AS44" s="999"/>
      <c r="AT44" s="999"/>
      <c r="AU44" s="999"/>
      <c r="AV44" s="999"/>
      <c r="AW44" s="999"/>
      <c r="AX44" s="999"/>
      <c r="AY44" s="999"/>
      <c r="AZ44" s="420"/>
      <c r="BA44" s="1136"/>
      <c r="BB44" s="697" t="s">
        <v>48</v>
      </c>
      <c r="BC44" s="127" t="s">
        <v>35</v>
      </c>
      <c r="BD44" s="123" t="s">
        <v>35</v>
      </c>
      <c r="BE44" s="123" t="s">
        <v>35</v>
      </c>
      <c r="BF44" s="123" t="s">
        <v>35</v>
      </c>
      <c r="BG44" s="118" t="s">
        <v>35</v>
      </c>
      <c r="BH44" s="127" t="s">
        <v>35</v>
      </c>
      <c r="BI44" s="123" t="s">
        <v>35</v>
      </c>
      <c r="BJ44" s="123" t="s">
        <v>35</v>
      </c>
      <c r="BK44" s="123" t="s">
        <v>35</v>
      </c>
      <c r="BL44" s="118" t="s">
        <v>35</v>
      </c>
      <c r="BM44" s="127" t="s">
        <v>35</v>
      </c>
      <c r="BN44" s="123" t="s">
        <v>35</v>
      </c>
      <c r="BO44" s="123" t="s">
        <v>35</v>
      </c>
      <c r="BP44" s="123" t="s">
        <v>35</v>
      </c>
      <c r="BQ44" s="118" t="s">
        <v>35</v>
      </c>
      <c r="BR44" s="127" t="s">
        <v>35</v>
      </c>
      <c r="BS44" s="123" t="s">
        <v>35</v>
      </c>
      <c r="BT44" s="123" t="s">
        <v>35</v>
      </c>
      <c r="BU44" s="123" t="s">
        <v>35</v>
      </c>
      <c r="BV44" s="112" t="s">
        <v>35</v>
      </c>
      <c r="BW44" s="68"/>
      <c r="BX44" s="68"/>
      <c r="BY44" s="68"/>
      <c r="BZ44" s="68"/>
      <c r="CA44" s="68"/>
      <c r="CB44" s="68"/>
      <c r="CC44" s="68"/>
      <c r="CD44" s="68"/>
      <c r="CE44" s="68"/>
      <c r="CF44" s="68"/>
      <c r="CG44" s="68"/>
      <c r="CH44" s="68"/>
      <c r="CI44" s="68"/>
      <c r="CJ44" s="68"/>
      <c r="CK44" s="68"/>
      <c r="CL44" s="68"/>
      <c r="CM44" s="68"/>
      <c r="CN44" s="68"/>
      <c r="CO44" s="68"/>
      <c r="CP44" s="68"/>
      <c r="CQ44" s="68"/>
      <c r="CR44" s="68"/>
      <c r="CS44" s="68"/>
      <c r="CT44" s="68"/>
      <c r="CU44" s="68"/>
      <c r="CV44" s="68"/>
      <c r="CW44" s="68"/>
      <c r="CX44" s="68"/>
      <c r="CY44" s="68"/>
      <c r="CZ44" s="68"/>
    </row>
    <row r="45" s="589" customFormat="true" ht="15" customHeight="true" x14ac:dyDescent="0.2">
      <c r="A45" s="1145" t="s">
        <v>52</v>
      </c>
      <c r="B45" s="453" t="s">
        <v>49</v>
      </c>
      <c r="C45" s="143" t="s">
        <v>35</v>
      </c>
      <c r="D45" s="140" t="s">
        <v>35</v>
      </c>
      <c r="E45" s="140" t="s">
        <v>35</v>
      </c>
      <c r="F45" s="140" t="s">
        <v>35</v>
      </c>
      <c r="G45" s="137" t="s">
        <v>35</v>
      </c>
      <c r="H45" s="134" t="s">
        <v>35</v>
      </c>
      <c r="I45" s="140" t="s">
        <v>35</v>
      </c>
      <c r="J45" s="140" t="s">
        <v>35</v>
      </c>
      <c r="K45" s="140" t="s">
        <v>35</v>
      </c>
      <c r="L45" s="131" t="s">
        <v>35</v>
      </c>
      <c r="M45" s="143" t="s">
        <v>35</v>
      </c>
      <c r="N45" s="140" t="s">
        <v>35</v>
      </c>
      <c r="O45" s="140" t="s">
        <v>35</v>
      </c>
      <c r="P45" s="140" t="s">
        <v>35</v>
      </c>
      <c r="Q45" s="137" t="s">
        <v>35</v>
      </c>
      <c r="R45" s="134" t="s">
        <v>35</v>
      </c>
      <c r="S45" s="140" t="s">
        <v>35</v>
      </c>
      <c r="T45" s="140" t="s">
        <v>35</v>
      </c>
      <c r="U45" s="140" t="s">
        <v>35</v>
      </c>
      <c r="V45" s="131" t="s">
        <v>35</v>
      </c>
      <c r="W45" s="999"/>
      <c r="X45" s="999"/>
      <c r="Y45" s="999"/>
      <c r="Z45" s="999"/>
      <c r="AA45" s="999"/>
      <c r="AB45" s="999"/>
      <c r="AC45" s="999"/>
      <c r="AD45" s="999"/>
      <c r="AE45" s="999"/>
      <c r="AF45" s="999"/>
      <c r="AG45" s="999"/>
      <c r="AH45" s="999"/>
      <c r="AI45" s="999"/>
      <c r="AJ45" s="999"/>
      <c r="AK45" s="999"/>
      <c r="AL45" s="999"/>
      <c r="AM45" s="999"/>
      <c r="AN45" s="999"/>
      <c r="AO45" s="999"/>
      <c r="AP45" s="999"/>
      <c r="AQ45" s="999"/>
      <c r="AR45" s="999"/>
      <c r="AS45" s="999"/>
      <c r="AT45" s="999"/>
      <c r="AU45" s="999"/>
      <c r="AV45" s="999"/>
      <c r="AW45" s="999"/>
      <c r="AX45" s="999"/>
      <c r="AY45" s="999"/>
      <c r="AZ45" s="420"/>
      <c r="BA45" s="1136" t="s">
        <v>52</v>
      </c>
      <c r="BB45" s="697" t="s">
        <v>49</v>
      </c>
      <c r="BC45" s="127" t="s">
        <v>35</v>
      </c>
      <c r="BD45" s="123" t="s">
        <v>35</v>
      </c>
      <c r="BE45" s="123" t="s">
        <v>35</v>
      </c>
      <c r="BF45" s="123" t="s">
        <v>35</v>
      </c>
      <c r="BG45" s="118" t="s">
        <v>35</v>
      </c>
      <c r="BH45" s="127" t="s">
        <v>35</v>
      </c>
      <c r="BI45" s="123" t="s">
        <v>35</v>
      </c>
      <c r="BJ45" s="123" t="s">
        <v>35</v>
      </c>
      <c r="BK45" s="123" t="s">
        <v>35</v>
      </c>
      <c r="BL45" s="118" t="s">
        <v>35</v>
      </c>
      <c r="BM45" s="127" t="s">
        <v>35</v>
      </c>
      <c r="BN45" s="123" t="s">
        <v>35</v>
      </c>
      <c r="BO45" s="123" t="s">
        <v>35</v>
      </c>
      <c r="BP45" s="123" t="s">
        <v>35</v>
      </c>
      <c r="BQ45" s="118" t="s">
        <v>35</v>
      </c>
      <c r="BR45" s="127" t="s">
        <v>35</v>
      </c>
      <c r="BS45" s="123" t="s">
        <v>35</v>
      </c>
      <c r="BT45" s="123" t="s">
        <v>35</v>
      </c>
      <c r="BU45" s="123" t="s">
        <v>35</v>
      </c>
      <c r="BV45" s="112" t="s">
        <v>35</v>
      </c>
      <c r="BW45" s="68"/>
      <c r="BX45" s="68"/>
      <c r="BY45" s="68"/>
      <c r="BZ45" s="68"/>
      <c r="CA45" s="68"/>
      <c r="CB45" s="68"/>
      <c r="CC45" s="68"/>
      <c r="CD45" s="68"/>
      <c r="CE45" s="68"/>
      <c r="CF45" s="68"/>
      <c r="CG45" s="68"/>
      <c r="CH45" s="68"/>
      <c r="CI45" s="68"/>
      <c r="CJ45" s="68"/>
      <c r="CK45" s="68"/>
      <c r="CL45" s="68"/>
      <c r="CM45" s="68"/>
      <c r="CN45" s="68"/>
      <c r="CO45" s="68"/>
      <c r="CP45" s="68"/>
      <c r="CQ45" s="68"/>
      <c r="CR45" s="68"/>
      <c r="CS45" s="68"/>
      <c r="CT45" s="68"/>
      <c r="CU45" s="68"/>
      <c r="CV45" s="68"/>
      <c r="CW45" s="68"/>
      <c r="CX45" s="68"/>
      <c r="CY45" s="68"/>
      <c r="CZ45" s="68"/>
    </row>
    <row r="46" s="589" customFormat="true" ht="15" customHeight="true" x14ac:dyDescent="0.2">
      <c r="A46" s="1145"/>
      <c r="B46" s="453" t="s">
        <v>48</v>
      </c>
      <c r="C46" s="143" t="s">
        <v>35</v>
      </c>
      <c r="D46" s="140" t="s">
        <v>35</v>
      </c>
      <c r="E46" s="140" t="s">
        <v>35</v>
      </c>
      <c r="F46" s="140" t="s">
        <v>35</v>
      </c>
      <c r="G46" s="137" t="s">
        <v>35</v>
      </c>
      <c r="H46" s="134" t="s">
        <v>35</v>
      </c>
      <c r="I46" s="140" t="s">
        <v>35</v>
      </c>
      <c r="J46" s="140" t="s">
        <v>35</v>
      </c>
      <c r="K46" s="140" t="s">
        <v>35</v>
      </c>
      <c r="L46" s="131" t="s">
        <v>35</v>
      </c>
      <c r="M46" s="143" t="s">
        <v>35</v>
      </c>
      <c r="N46" s="140" t="s">
        <v>35</v>
      </c>
      <c r="O46" s="140" t="s">
        <v>35</v>
      </c>
      <c r="P46" s="140" t="s">
        <v>35</v>
      </c>
      <c r="Q46" s="137" t="s">
        <v>35</v>
      </c>
      <c r="R46" s="134" t="s">
        <v>35</v>
      </c>
      <c r="S46" s="140" t="s">
        <v>35</v>
      </c>
      <c r="T46" s="140" t="s">
        <v>35</v>
      </c>
      <c r="U46" s="140" t="s">
        <v>35</v>
      </c>
      <c r="V46" s="131" t="s">
        <v>35</v>
      </c>
      <c r="W46" s="999"/>
      <c r="X46" s="999"/>
      <c r="Y46" s="999"/>
      <c r="Z46" s="999"/>
      <c r="AA46" s="999"/>
      <c r="AB46" s="999"/>
      <c r="AC46" s="999"/>
      <c r="AD46" s="999"/>
      <c r="AE46" s="999"/>
      <c r="AF46" s="999"/>
      <c r="AG46" s="999"/>
      <c r="AH46" s="999"/>
      <c r="AI46" s="999"/>
      <c r="AJ46" s="999"/>
      <c r="AK46" s="999"/>
      <c r="AL46" s="999"/>
      <c r="AM46" s="999"/>
      <c r="AN46" s="999"/>
      <c r="AO46" s="999"/>
      <c r="AP46" s="999"/>
      <c r="AQ46" s="999"/>
      <c r="AR46" s="999"/>
      <c r="AS46" s="999"/>
      <c r="AT46" s="999"/>
      <c r="AU46" s="999"/>
      <c r="AV46" s="999"/>
      <c r="AW46" s="999"/>
      <c r="AX46" s="999"/>
      <c r="AY46" s="999"/>
      <c r="AZ46" s="420"/>
      <c r="BA46" s="1136"/>
      <c r="BB46" s="697" t="s">
        <v>48</v>
      </c>
      <c r="BC46" s="127" t="s">
        <v>35</v>
      </c>
      <c r="BD46" s="123" t="s">
        <v>35</v>
      </c>
      <c r="BE46" s="123" t="s">
        <v>35</v>
      </c>
      <c r="BF46" s="123" t="s">
        <v>35</v>
      </c>
      <c r="BG46" s="118" t="s">
        <v>35</v>
      </c>
      <c r="BH46" s="127" t="s">
        <v>35</v>
      </c>
      <c r="BI46" s="123" t="s">
        <v>35</v>
      </c>
      <c r="BJ46" s="123" t="s">
        <v>35</v>
      </c>
      <c r="BK46" s="123" t="s">
        <v>35</v>
      </c>
      <c r="BL46" s="118" t="s">
        <v>35</v>
      </c>
      <c r="BM46" s="127" t="s">
        <v>35</v>
      </c>
      <c r="BN46" s="123" t="s">
        <v>35</v>
      </c>
      <c r="BO46" s="123" t="s">
        <v>35</v>
      </c>
      <c r="BP46" s="123" t="s">
        <v>35</v>
      </c>
      <c r="BQ46" s="118" t="s">
        <v>35</v>
      </c>
      <c r="BR46" s="127" t="s">
        <v>35</v>
      </c>
      <c r="BS46" s="123" t="s">
        <v>35</v>
      </c>
      <c r="BT46" s="123" t="s">
        <v>35</v>
      </c>
      <c r="BU46" s="123" t="s">
        <v>35</v>
      </c>
      <c r="BV46" s="112" t="s">
        <v>35</v>
      </c>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8"/>
      <c r="CX46" s="68"/>
      <c r="CY46" s="68"/>
      <c r="CZ46" s="68"/>
    </row>
    <row r="47" s="382" customFormat="true" ht="15" customHeight="true" x14ac:dyDescent="0.2">
      <c r="A47" s="1145" t="s">
        <v>102</v>
      </c>
      <c r="B47" s="453" t="s">
        <v>101</v>
      </c>
      <c r="C47" s="143" t="s">
        <v>35</v>
      </c>
      <c r="D47" s="140" t="s">
        <v>35</v>
      </c>
      <c r="E47" s="140" t="s">
        <v>35</v>
      </c>
      <c r="F47" s="140" t="s">
        <v>35</v>
      </c>
      <c r="G47" s="137" t="s">
        <v>35</v>
      </c>
      <c r="H47" s="134" t="s">
        <v>35</v>
      </c>
      <c r="I47" s="140" t="s">
        <v>35</v>
      </c>
      <c r="J47" s="140" t="s">
        <v>35</v>
      </c>
      <c r="K47" s="140" t="s">
        <v>35</v>
      </c>
      <c r="L47" s="131" t="s">
        <v>35</v>
      </c>
      <c r="M47" s="143" t="s">
        <v>35</v>
      </c>
      <c r="N47" s="140" t="s">
        <v>35</v>
      </c>
      <c r="O47" s="140" t="s">
        <v>35</v>
      </c>
      <c r="P47" s="140" t="s">
        <v>35</v>
      </c>
      <c r="Q47" s="137" t="s">
        <v>35</v>
      </c>
      <c r="R47" s="134" t="s">
        <v>35</v>
      </c>
      <c r="S47" s="140" t="s">
        <v>35</v>
      </c>
      <c r="T47" s="140" t="s">
        <v>35</v>
      </c>
      <c r="U47" s="140" t="s">
        <v>35</v>
      </c>
      <c r="V47" s="131" t="s">
        <v>35</v>
      </c>
      <c r="W47" s="71"/>
      <c r="X47" s="71"/>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419"/>
      <c r="BA47" s="1136" t="s">
        <v>102</v>
      </c>
      <c r="BB47" s="697" t="s">
        <v>101</v>
      </c>
      <c r="BC47" s="127" t="s">
        <v>35</v>
      </c>
      <c r="BD47" s="123" t="s">
        <v>35</v>
      </c>
      <c r="BE47" s="123" t="s">
        <v>35</v>
      </c>
      <c r="BF47" s="123" t="s">
        <v>35</v>
      </c>
      <c r="BG47" s="118" t="s">
        <v>35</v>
      </c>
      <c r="BH47" s="127" t="s">
        <v>35</v>
      </c>
      <c r="BI47" s="123" t="s">
        <v>35</v>
      </c>
      <c r="BJ47" s="123" t="s">
        <v>35</v>
      </c>
      <c r="BK47" s="123" t="s">
        <v>35</v>
      </c>
      <c r="BL47" s="118" t="s">
        <v>35</v>
      </c>
      <c r="BM47" s="127" t="s">
        <v>35</v>
      </c>
      <c r="BN47" s="123" t="s">
        <v>35</v>
      </c>
      <c r="BO47" s="123" t="s">
        <v>35</v>
      </c>
      <c r="BP47" s="123" t="s">
        <v>35</v>
      </c>
      <c r="BQ47" s="118" t="s">
        <v>35</v>
      </c>
      <c r="BR47" s="127" t="s">
        <v>35</v>
      </c>
      <c r="BS47" s="123" t="s">
        <v>35</v>
      </c>
      <c r="BT47" s="123" t="s">
        <v>35</v>
      </c>
      <c r="BU47" s="123" t="s">
        <v>35</v>
      </c>
      <c r="BV47" s="112" t="s">
        <v>35</v>
      </c>
      <c r="BW47" s="68"/>
      <c r="BX47" s="68"/>
      <c r="BY47" s="68"/>
      <c r="BZ47" s="68"/>
      <c r="CA47" s="68"/>
      <c r="CB47" s="68"/>
      <c r="CC47" s="68"/>
      <c r="CD47" s="68"/>
      <c r="CE47" s="68"/>
      <c r="CF47" s="68"/>
      <c r="CG47" s="68"/>
      <c r="CH47" s="68"/>
      <c r="CI47" s="68"/>
      <c r="CJ47" s="68"/>
      <c r="CK47" s="68"/>
      <c r="CL47" s="68"/>
      <c r="CM47" s="68"/>
      <c r="CN47" s="68"/>
      <c r="CO47" s="68"/>
      <c r="CP47" s="68"/>
      <c r="CQ47" s="68"/>
      <c r="CR47" s="68"/>
      <c r="CS47" s="68"/>
      <c r="CT47" s="68"/>
      <c r="CU47" s="68"/>
      <c r="CV47" s="68"/>
      <c r="CW47" s="68"/>
      <c r="CX47" s="68"/>
      <c r="CY47" s="68"/>
      <c r="CZ47" s="68"/>
    </row>
    <row r="48" s="382" customFormat="true" ht="15" customHeight="true" x14ac:dyDescent="0.2">
      <c r="A48" s="1145"/>
      <c r="B48" s="453" t="s">
        <v>100</v>
      </c>
      <c r="C48" s="143" t="s">
        <v>35</v>
      </c>
      <c r="D48" s="140" t="s">
        <v>35</v>
      </c>
      <c r="E48" s="140" t="s">
        <v>35</v>
      </c>
      <c r="F48" s="140" t="s">
        <v>35</v>
      </c>
      <c r="G48" s="137" t="s">
        <v>35</v>
      </c>
      <c r="H48" s="134" t="s">
        <v>35</v>
      </c>
      <c r="I48" s="140" t="s">
        <v>35</v>
      </c>
      <c r="J48" s="140" t="s">
        <v>35</v>
      </c>
      <c r="K48" s="140" t="s">
        <v>35</v>
      </c>
      <c r="L48" s="131" t="s">
        <v>35</v>
      </c>
      <c r="M48" s="143" t="s">
        <v>35</v>
      </c>
      <c r="N48" s="140" t="s">
        <v>35</v>
      </c>
      <c r="O48" s="140" t="s">
        <v>35</v>
      </c>
      <c r="P48" s="140" t="s">
        <v>35</v>
      </c>
      <c r="Q48" s="137" t="s">
        <v>35</v>
      </c>
      <c r="R48" s="134" t="s">
        <v>35</v>
      </c>
      <c r="S48" s="140" t="s">
        <v>35</v>
      </c>
      <c r="T48" s="140" t="s">
        <v>35</v>
      </c>
      <c r="U48" s="140" t="s">
        <v>35</v>
      </c>
      <c r="V48" s="131" t="s">
        <v>35</v>
      </c>
      <c r="W48" s="71"/>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419"/>
      <c r="BA48" s="1136"/>
      <c r="BB48" s="697" t="s">
        <v>100</v>
      </c>
      <c r="BC48" s="127" t="s">
        <v>35</v>
      </c>
      <c r="BD48" s="123" t="s">
        <v>35</v>
      </c>
      <c r="BE48" s="123" t="s">
        <v>35</v>
      </c>
      <c r="BF48" s="123" t="s">
        <v>35</v>
      </c>
      <c r="BG48" s="118" t="s">
        <v>35</v>
      </c>
      <c r="BH48" s="127" t="s">
        <v>35</v>
      </c>
      <c r="BI48" s="123" t="s">
        <v>35</v>
      </c>
      <c r="BJ48" s="123" t="s">
        <v>35</v>
      </c>
      <c r="BK48" s="123" t="s">
        <v>35</v>
      </c>
      <c r="BL48" s="118" t="s">
        <v>35</v>
      </c>
      <c r="BM48" s="127" t="s">
        <v>35</v>
      </c>
      <c r="BN48" s="123" t="s">
        <v>35</v>
      </c>
      <c r="BO48" s="123" t="s">
        <v>35</v>
      </c>
      <c r="BP48" s="123" t="s">
        <v>35</v>
      </c>
      <c r="BQ48" s="118" t="s">
        <v>35</v>
      </c>
      <c r="BR48" s="127" t="s">
        <v>35</v>
      </c>
      <c r="BS48" s="123" t="s">
        <v>35</v>
      </c>
      <c r="BT48" s="123" t="s">
        <v>35</v>
      </c>
      <c r="BU48" s="123" t="s">
        <v>35</v>
      </c>
      <c r="BV48" s="112" t="s">
        <v>35</v>
      </c>
      <c r="BW48" s="68"/>
      <c r="BX48" s="68"/>
      <c r="BY48" s="68"/>
      <c r="BZ48" s="68"/>
      <c r="CA48" s="68"/>
      <c r="CB48" s="68"/>
      <c r="CC48" s="68"/>
      <c r="CD48" s="68"/>
      <c r="CE48" s="68"/>
      <c r="CF48" s="68"/>
      <c r="CG48" s="68"/>
      <c r="CH48" s="68"/>
      <c r="CI48" s="68"/>
      <c r="CJ48" s="68"/>
      <c r="CK48" s="68"/>
      <c r="CL48" s="68"/>
      <c r="CM48" s="68"/>
      <c r="CN48" s="68"/>
      <c r="CO48" s="68"/>
      <c r="CP48" s="68"/>
      <c r="CQ48" s="68"/>
      <c r="CR48" s="68"/>
      <c r="CS48" s="68"/>
      <c r="CT48" s="68"/>
      <c r="CU48" s="68"/>
      <c r="CV48" s="68"/>
      <c r="CW48" s="68"/>
      <c r="CX48" s="68"/>
      <c r="CY48" s="68"/>
      <c r="CZ48" s="68"/>
    </row>
    <row r="49" s="382" customFormat="true" ht="15" customHeight="true" x14ac:dyDescent="0.2">
      <c r="A49" s="1145"/>
      <c r="B49" s="453" t="s">
        <v>68</v>
      </c>
      <c r="C49" s="143" t="s">
        <v>35</v>
      </c>
      <c r="D49" s="140" t="s">
        <v>35</v>
      </c>
      <c r="E49" s="140" t="s">
        <v>35</v>
      </c>
      <c r="F49" s="140" t="s">
        <v>35</v>
      </c>
      <c r="G49" s="137" t="s">
        <v>35</v>
      </c>
      <c r="H49" s="134" t="s">
        <v>35</v>
      </c>
      <c r="I49" s="140" t="s">
        <v>35</v>
      </c>
      <c r="J49" s="140" t="s">
        <v>35</v>
      </c>
      <c r="K49" s="140" t="s">
        <v>35</v>
      </c>
      <c r="L49" s="131" t="s">
        <v>35</v>
      </c>
      <c r="M49" s="143" t="s">
        <v>35</v>
      </c>
      <c r="N49" s="140" t="s">
        <v>35</v>
      </c>
      <c r="O49" s="140" t="s">
        <v>35</v>
      </c>
      <c r="P49" s="140" t="s">
        <v>35</v>
      </c>
      <c r="Q49" s="137" t="s">
        <v>35</v>
      </c>
      <c r="R49" s="134" t="s">
        <v>35</v>
      </c>
      <c r="S49" s="140" t="s">
        <v>35</v>
      </c>
      <c r="T49" s="140" t="s">
        <v>35</v>
      </c>
      <c r="U49" s="140" t="s">
        <v>35</v>
      </c>
      <c r="V49" s="131" t="s">
        <v>35</v>
      </c>
      <c r="W49" s="71"/>
      <c r="X49" s="71"/>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419"/>
      <c r="BA49" s="1136"/>
      <c r="BB49" s="697" t="s">
        <v>68</v>
      </c>
      <c r="BC49" s="127" t="s">
        <v>35</v>
      </c>
      <c r="BD49" s="123" t="s">
        <v>35</v>
      </c>
      <c r="BE49" s="123" t="s">
        <v>35</v>
      </c>
      <c r="BF49" s="123" t="s">
        <v>35</v>
      </c>
      <c r="BG49" s="118" t="s">
        <v>35</v>
      </c>
      <c r="BH49" s="127" t="s">
        <v>35</v>
      </c>
      <c r="BI49" s="123" t="s">
        <v>35</v>
      </c>
      <c r="BJ49" s="123" t="s">
        <v>35</v>
      </c>
      <c r="BK49" s="123" t="s">
        <v>35</v>
      </c>
      <c r="BL49" s="118" t="s">
        <v>35</v>
      </c>
      <c r="BM49" s="127" t="s">
        <v>35</v>
      </c>
      <c r="BN49" s="123" t="s">
        <v>35</v>
      </c>
      <c r="BO49" s="123" t="s">
        <v>35</v>
      </c>
      <c r="BP49" s="123" t="s">
        <v>35</v>
      </c>
      <c r="BQ49" s="118" t="s">
        <v>35</v>
      </c>
      <c r="BR49" s="127" t="s">
        <v>35</v>
      </c>
      <c r="BS49" s="123" t="s">
        <v>35</v>
      </c>
      <c r="BT49" s="123" t="s">
        <v>35</v>
      </c>
      <c r="BU49" s="123" t="s">
        <v>35</v>
      </c>
      <c r="BV49" s="112" t="s">
        <v>35</v>
      </c>
      <c r="BW49" s="68"/>
      <c r="BX49" s="68"/>
      <c r="BY49" s="68"/>
      <c r="BZ49" s="68"/>
      <c r="CA49" s="68"/>
      <c r="CB49" s="68"/>
      <c r="CC49" s="68"/>
      <c r="CD49" s="68"/>
      <c r="CE49" s="68"/>
      <c r="CF49" s="68"/>
      <c r="CG49" s="68"/>
      <c r="CH49" s="68"/>
      <c r="CI49" s="68"/>
      <c r="CJ49" s="68"/>
      <c r="CK49" s="68"/>
      <c r="CL49" s="68"/>
      <c r="CM49" s="68"/>
      <c r="CN49" s="68"/>
      <c r="CO49" s="68"/>
      <c r="CP49" s="68"/>
      <c r="CQ49" s="68"/>
      <c r="CR49" s="68"/>
      <c r="CS49" s="68"/>
      <c r="CT49" s="68"/>
      <c r="CU49" s="68"/>
      <c r="CV49" s="68"/>
      <c r="CW49" s="68"/>
      <c r="CX49" s="68"/>
      <c r="CY49" s="68"/>
      <c r="CZ49" s="68"/>
    </row>
    <row r="50" s="382" customFormat="true" ht="15" customHeight="true" x14ac:dyDescent="0.2">
      <c r="A50" s="1145" t="s">
        <v>103</v>
      </c>
      <c r="B50" s="453" t="s">
        <v>101</v>
      </c>
      <c r="C50" s="143" t="s">
        <v>35</v>
      </c>
      <c r="D50" s="140" t="s">
        <v>35</v>
      </c>
      <c r="E50" s="140" t="s">
        <v>35</v>
      </c>
      <c r="F50" s="140" t="s">
        <v>35</v>
      </c>
      <c r="G50" s="137" t="s">
        <v>35</v>
      </c>
      <c r="H50" s="134" t="s">
        <v>35</v>
      </c>
      <c r="I50" s="140" t="s">
        <v>35</v>
      </c>
      <c r="J50" s="140" t="s">
        <v>35</v>
      </c>
      <c r="K50" s="140" t="s">
        <v>35</v>
      </c>
      <c r="L50" s="131" t="s">
        <v>35</v>
      </c>
      <c r="M50" s="143" t="s">
        <v>35</v>
      </c>
      <c r="N50" s="140" t="s">
        <v>35</v>
      </c>
      <c r="O50" s="140" t="s">
        <v>35</v>
      </c>
      <c r="P50" s="140" t="s">
        <v>35</v>
      </c>
      <c r="Q50" s="137" t="s">
        <v>35</v>
      </c>
      <c r="R50" s="134" t="s">
        <v>35</v>
      </c>
      <c r="S50" s="140" t="s">
        <v>35</v>
      </c>
      <c r="T50" s="140" t="s">
        <v>35</v>
      </c>
      <c r="U50" s="140" t="s">
        <v>35</v>
      </c>
      <c r="V50" s="131" t="s">
        <v>35</v>
      </c>
      <c r="W50" s="71"/>
      <c r="X50" s="71"/>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419"/>
      <c r="BA50" s="1136" t="s">
        <v>103</v>
      </c>
      <c r="BB50" s="697" t="s">
        <v>101</v>
      </c>
      <c r="BC50" s="127" t="s">
        <v>35</v>
      </c>
      <c r="BD50" s="123" t="s">
        <v>35</v>
      </c>
      <c r="BE50" s="123" t="s">
        <v>35</v>
      </c>
      <c r="BF50" s="123" t="s">
        <v>35</v>
      </c>
      <c r="BG50" s="118" t="s">
        <v>35</v>
      </c>
      <c r="BH50" s="127" t="s">
        <v>35</v>
      </c>
      <c r="BI50" s="123" t="s">
        <v>35</v>
      </c>
      <c r="BJ50" s="123" t="s">
        <v>35</v>
      </c>
      <c r="BK50" s="123" t="s">
        <v>35</v>
      </c>
      <c r="BL50" s="118" t="s">
        <v>35</v>
      </c>
      <c r="BM50" s="127" t="s">
        <v>35</v>
      </c>
      <c r="BN50" s="123" t="s">
        <v>35</v>
      </c>
      <c r="BO50" s="123" t="s">
        <v>35</v>
      </c>
      <c r="BP50" s="123" t="s">
        <v>35</v>
      </c>
      <c r="BQ50" s="118" t="s">
        <v>35</v>
      </c>
      <c r="BR50" s="127" t="s">
        <v>35</v>
      </c>
      <c r="BS50" s="123" t="s">
        <v>35</v>
      </c>
      <c r="BT50" s="123" t="s">
        <v>35</v>
      </c>
      <c r="BU50" s="123" t="s">
        <v>35</v>
      </c>
      <c r="BV50" s="112" t="s">
        <v>35</v>
      </c>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8"/>
      <c r="CX50" s="68"/>
      <c r="CY50" s="68"/>
      <c r="CZ50" s="68"/>
    </row>
    <row r="51" s="382" customFormat="true" ht="15" customHeight="true" x14ac:dyDescent="0.2">
      <c r="A51" s="1145"/>
      <c r="B51" s="453" t="s">
        <v>100</v>
      </c>
      <c r="C51" s="143" t="s">
        <v>35</v>
      </c>
      <c r="D51" s="140" t="s">
        <v>35</v>
      </c>
      <c r="E51" s="140" t="s">
        <v>35</v>
      </c>
      <c r="F51" s="140" t="s">
        <v>35</v>
      </c>
      <c r="G51" s="137" t="s">
        <v>35</v>
      </c>
      <c r="H51" s="134" t="s">
        <v>35</v>
      </c>
      <c r="I51" s="140" t="s">
        <v>35</v>
      </c>
      <c r="J51" s="140" t="s">
        <v>35</v>
      </c>
      <c r="K51" s="140" t="s">
        <v>35</v>
      </c>
      <c r="L51" s="131" t="s">
        <v>35</v>
      </c>
      <c r="M51" s="143" t="s">
        <v>35</v>
      </c>
      <c r="N51" s="140" t="s">
        <v>35</v>
      </c>
      <c r="O51" s="140" t="s">
        <v>35</v>
      </c>
      <c r="P51" s="140" t="s">
        <v>35</v>
      </c>
      <c r="Q51" s="137" t="s">
        <v>35</v>
      </c>
      <c r="R51" s="134" t="s">
        <v>35</v>
      </c>
      <c r="S51" s="140" t="s">
        <v>35</v>
      </c>
      <c r="T51" s="140" t="s">
        <v>35</v>
      </c>
      <c r="U51" s="140" t="s">
        <v>35</v>
      </c>
      <c r="V51" s="131" t="s">
        <v>35</v>
      </c>
      <c r="W51" s="71"/>
      <c r="X51" s="71"/>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419"/>
      <c r="BA51" s="1136"/>
      <c r="BB51" s="697" t="s">
        <v>100</v>
      </c>
      <c r="BC51" s="127" t="s">
        <v>35</v>
      </c>
      <c r="BD51" s="123" t="s">
        <v>35</v>
      </c>
      <c r="BE51" s="123" t="s">
        <v>35</v>
      </c>
      <c r="BF51" s="123" t="s">
        <v>35</v>
      </c>
      <c r="BG51" s="118" t="s">
        <v>35</v>
      </c>
      <c r="BH51" s="127" t="s">
        <v>35</v>
      </c>
      <c r="BI51" s="123" t="s">
        <v>35</v>
      </c>
      <c r="BJ51" s="123" t="s">
        <v>35</v>
      </c>
      <c r="BK51" s="123" t="s">
        <v>35</v>
      </c>
      <c r="BL51" s="118" t="s">
        <v>35</v>
      </c>
      <c r="BM51" s="127" t="s">
        <v>35</v>
      </c>
      <c r="BN51" s="123" t="s">
        <v>35</v>
      </c>
      <c r="BO51" s="123" t="s">
        <v>35</v>
      </c>
      <c r="BP51" s="123" t="s">
        <v>35</v>
      </c>
      <c r="BQ51" s="118" t="s">
        <v>35</v>
      </c>
      <c r="BR51" s="127" t="s">
        <v>35</v>
      </c>
      <c r="BS51" s="123" t="s">
        <v>35</v>
      </c>
      <c r="BT51" s="123" t="s">
        <v>35</v>
      </c>
      <c r="BU51" s="123" t="s">
        <v>35</v>
      </c>
      <c r="BV51" s="112" t="s">
        <v>35</v>
      </c>
      <c r="BW51" s="68"/>
      <c r="BX51" s="68"/>
      <c r="BY51" s="68"/>
      <c r="BZ51" s="68"/>
      <c r="CA51" s="68"/>
      <c r="CB51" s="68"/>
      <c r="CC51" s="68"/>
      <c r="CD51" s="68"/>
      <c r="CE51" s="68"/>
      <c r="CF51" s="68"/>
      <c r="CG51" s="68"/>
      <c r="CH51" s="68"/>
      <c r="CI51" s="68"/>
      <c r="CJ51" s="68"/>
      <c r="CK51" s="68"/>
      <c r="CL51" s="68"/>
      <c r="CM51" s="68"/>
      <c r="CN51" s="68"/>
      <c r="CO51" s="68"/>
      <c r="CP51" s="68"/>
      <c r="CQ51" s="68"/>
      <c r="CR51" s="68"/>
      <c r="CS51" s="68"/>
      <c r="CT51" s="68"/>
      <c r="CU51" s="68"/>
      <c r="CV51" s="68"/>
      <c r="CW51" s="68"/>
      <c r="CX51" s="68"/>
      <c r="CY51" s="68"/>
      <c r="CZ51" s="68"/>
    </row>
    <row r="52" s="382" customFormat="true" ht="15" customHeight="true" x14ac:dyDescent="0.2">
      <c r="A52" s="1145"/>
      <c r="B52" s="453" t="s">
        <v>68</v>
      </c>
      <c r="C52" s="143" t="s">
        <v>35</v>
      </c>
      <c r="D52" s="140" t="s">
        <v>35</v>
      </c>
      <c r="E52" s="140" t="s">
        <v>35</v>
      </c>
      <c r="F52" s="140" t="s">
        <v>35</v>
      </c>
      <c r="G52" s="137" t="s">
        <v>35</v>
      </c>
      <c r="H52" s="134" t="s">
        <v>35</v>
      </c>
      <c r="I52" s="140" t="s">
        <v>35</v>
      </c>
      <c r="J52" s="140" t="s">
        <v>35</v>
      </c>
      <c r="K52" s="140" t="s">
        <v>35</v>
      </c>
      <c r="L52" s="131" t="s">
        <v>35</v>
      </c>
      <c r="M52" s="143" t="s">
        <v>35</v>
      </c>
      <c r="N52" s="140" t="s">
        <v>35</v>
      </c>
      <c r="O52" s="140" t="s">
        <v>35</v>
      </c>
      <c r="P52" s="140" t="s">
        <v>35</v>
      </c>
      <c r="Q52" s="137" t="s">
        <v>35</v>
      </c>
      <c r="R52" s="134" t="s">
        <v>35</v>
      </c>
      <c r="S52" s="140" t="s">
        <v>35</v>
      </c>
      <c r="T52" s="140" t="s">
        <v>35</v>
      </c>
      <c r="U52" s="140" t="s">
        <v>35</v>
      </c>
      <c r="V52" s="131" t="s">
        <v>35</v>
      </c>
      <c r="W52" s="71"/>
      <c r="X52" s="71"/>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419"/>
      <c r="BA52" s="1136"/>
      <c r="BB52" s="697" t="s">
        <v>68</v>
      </c>
      <c r="BC52" s="127" t="s">
        <v>35</v>
      </c>
      <c r="BD52" s="123" t="s">
        <v>35</v>
      </c>
      <c r="BE52" s="123" t="s">
        <v>35</v>
      </c>
      <c r="BF52" s="123" t="s">
        <v>35</v>
      </c>
      <c r="BG52" s="118" t="s">
        <v>35</v>
      </c>
      <c r="BH52" s="127" t="s">
        <v>35</v>
      </c>
      <c r="BI52" s="123" t="s">
        <v>35</v>
      </c>
      <c r="BJ52" s="123" t="s">
        <v>35</v>
      </c>
      <c r="BK52" s="123" t="s">
        <v>35</v>
      </c>
      <c r="BL52" s="118" t="s">
        <v>35</v>
      </c>
      <c r="BM52" s="127" t="s">
        <v>35</v>
      </c>
      <c r="BN52" s="123" t="s">
        <v>35</v>
      </c>
      <c r="BO52" s="123" t="s">
        <v>35</v>
      </c>
      <c r="BP52" s="123" t="s">
        <v>35</v>
      </c>
      <c r="BQ52" s="118" t="s">
        <v>35</v>
      </c>
      <c r="BR52" s="127" t="s">
        <v>35</v>
      </c>
      <c r="BS52" s="123" t="s">
        <v>35</v>
      </c>
      <c r="BT52" s="123" t="s">
        <v>35</v>
      </c>
      <c r="BU52" s="123" t="s">
        <v>35</v>
      </c>
      <c r="BV52" s="112" t="s">
        <v>35</v>
      </c>
      <c r="BW52" s="68"/>
      <c r="BX52" s="68"/>
      <c r="BY52" s="68"/>
      <c r="BZ52" s="68"/>
      <c r="CA52" s="68"/>
      <c r="CB52" s="68"/>
      <c r="CC52" s="68"/>
      <c r="CD52" s="68"/>
      <c r="CE52" s="68"/>
      <c r="CF52" s="68"/>
      <c r="CG52" s="68"/>
      <c r="CH52" s="68"/>
      <c r="CI52" s="68"/>
      <c r="CJ52" s="68"/>
      <c r="CK52" s="68"/>
      <c r="CL52" s="68"/>
      <c r="CM52" s="68"/>
      <c r="CN52" s="68"/>
      <c r="CO52" s="68"/>
      <c r="CP52" s="68"/>
      <c r="CQ52" s="68"/>
      <c r="CR52" s="68"/>
      <c r="CS52" s="68"/>
      <c r="CT52" s="68"/>
      <c r="CU52" s="68"/>
      <c r="CV52" s="68"/>
      <c r="CW52" s="68"/>
      <c r="CX52" s="68"/>
      <c r="CY52" s="68"/>
      <c r="CZ52" s="68"/>
    </row>
    <row r="53" s="382" customFormat="true" ht="15" customHeight="true" x14ac:dyDescent="0.2">
      <c r="A53" s="1145" t="s">
        <v>106</v>
      </c>
      <c r="B53" s="453" t="s">
        <v>101</v>
      </c>
      <c r="C53" s="143" t="s">
        <v>35</v>
      </c>
      <c r="D53" s="140" t="s">
        <v>35</v>
      </c>
      <c r="E53" s="140" t="s">
        <v>35</v>
      </c>
      <c r="F53" s="140" t="s">
        <v>35</v>
      </c>
      <c r="G53" s="137" t="s">
        <v>35</v>
      </c>
      <c r="H53" s="134" t="s">
        <v>35</v>
      </c>
      <c r="I53" s="140" t="s">
        <v>35</v>
      </c>
      <c r="J53" s="140" t="s">
        <v>35</v>
      </c>
      <c r="K53" s="140" t="s">
        <v>35</v>
      </c>
      <c r="L53" s="131" t="s">
        <v>35</v>
      </c>
      <c r="M53" s="143" t="s">
        <v>35</v>
      </c>
      <c r="N53" s="140" t="s">
        <v>35</v>
      </c>
      <c r="O53" s="140" t="s">
        <v>35</v>
      </c>
      <c r="P53" s="140" t="s">
        <v>35</v>
      </c>
      <c r="Q53" s="137" t="s">
        <v>35</v>
      </c>
      <c r="R53" s="134" t="s">
        <v>35</v>
      </c>
      <c r="S53" s="140" t="s">
        <v>35</v>
      </c>
      <c r="T53" s="140" t="s">
        <v>35</v>
      </c>
      <c r="U53" s="140" t="s">
        <v>35</v>
      </c>
      <c r="V53" s="131" t="s">
        <v>35</v>
      </c>
      <c r="W53" s="71"/>
      <c r="X53" s="71"/>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419"/>
      <c r="BA53" s="1136" t="s">
        <v>106</v>
      </c>
      <c r="BB53" s="697" t="s">
        <v>101</v>
      </c>
      <c r="BC53" s="127" t="s">
        <v>35</v>
      </c>
      <c r="BD53" s="123" t="s">
        <v>35</v>
      </c>
      <c r="BE53" s="123" t="s">
        <v>35</v>
      </c>
      <c r="BF53" s="123" t="s">
        <v>35</v>
      </c>
      <c r="BG53" s="118" t="s">
        <v>35</v>
      </c>
      <c r="BH53" s="127" t="s">
        <v>35</v>
      </c>
      <c r="BI53" s="123" t="s">
        <v>35</v>
      </c>
      <c r="BJ53" s="123" t="s">
        <v>35</v>
      </c>
      <c r="BK53" s="123" t="s">
        <v>35</v>
      </c>
      <c r="BL53" s="118" t="s">
        <v>35</v>
      </c>
      <c r="BM53" s="127" t="s">
        <v>35</v>
      </c>
      <c r="BN53" s="123" t="s">
        <v>35</v>
      </c>
      <c r="BO53" s="123" t="s">
        <v>35</v>
      </c>
      <c r="BP53" s="123" t="s">
        <v>35</v>
      </c>
      <c r="BQ53" s="118" t="s">
        <v>35</v>
      </c>
      <c r="BR53" s="127" t="s">
        <v>35</v>
      </c>
      <c r="BS53" s="123" t="s">
        <v>35</v>
      </c>
      <c r="BT53" s="123" t="s">
        <v>35</v>
      </c>
      <c r="BU53" s="123" t="s">
        <v>35</v>
      </c>
      <c r="BV53" s="112" t="s">
        <v>35</v>
      </c>
      <c r="BW53" s="68"/>
      <c r="BX53" s="68"/>
      <c r="BY53" s="68"/>
      <c r="BZ53" s="68"/>
      <c r="CA53" s="68"/>
      <c r="CB53" s="68"/>
      <c r="CC53" s="68"/>
      <c r="CD53" s="68"/>
      <c r="CE53" s="68"/>
      <c r="CF53" s="68"/>
      <c r="CG53" s="68"/>
      <c r="CH53" s="68"/>
      <c r="CI53" s="68"/>
      <c r="CJ53" s="68"/>
      <c r="CK53" s="68"/>
      <c r="CL53" s="68"/>
      <c r="CM53" s="68"/>
      <c r="CN53" s="68"/>
      <c r="CO53" s="68"/>
      <c r="CP53" s="68"/>
      <c r="CQ53" s="68"/>
      <c r="CR53" s="68"/>
      <c r="CS53" s="68"/>
      <c r="CT53" s="68"/>
      <c r="CU53" s="68"/>
      <c r="CV53" s="68"/>
      <c r="CW53" s="68"/>
      <c r="CX53" s="68"/>
      <c r="CY53" s="68"/>
      <c r="CZ53" s="68"/>
    </row>
    <row r="54" s="382" customFormat="true" ht="15" customHeight="true" x14ac:dyDescent="0.2">
      <c r="A54" s="1145"/>
      <c r="B54" s="453" t="s">
        <v>100</v>
      </c>
      <c r="C54" s="143" t="s">
        <v>35</v>
      </c>
      <c r="D54" s="140" t="s">
        <v>35</v>
      </c>
      <c r="E54" s="140" t="s">
        <v>35</v>
      </c>
      <c r="F54" s="140" t="s">
        <v>35</v>
      </c>
      <c r="G54" s="137" t="s">
        <v>35</v>
      </c>
      <c r="H54" s="134" t="s">
        <v>35</v>
      </c>
      <c r="I54" s="140" t="s">
        <v>35</v>
      </c>
      <c r="J54" s="140" t="s">
        <v>35</v>
      </c>
      <c r="K54" s="140" t="s">
        <v>35</v>
      </c>
      <c r="L54" s="131" t="s">
        <v>35</v>
      </c>
      <c r="M54" s="143" t="s">
        <v>35</v>
      </c>
      <c r="N54" s="140" t="s">
        <v>35</v>
      </c>
      <c r="O54" s="140" t="s">
        <v>35</v>
      </c>
      <c r="P54" s="140" t="s">
        <v>35</v>
      </c>
      <c r="Q54" s="137" t="s">
        <v>35</v>
      </c>
      <c r="R54" s="134" t="s">
        <v>35</v>
      </c>
      <c r="S54" s="140" t="s">
        <v>35</v>
      </c>
      <c r="T54" s="140" t="s">
        <v>35</v>
      </c>
      <c r="U54" s="140" t="s">
        <v>35</v>
      </c>
      <c r="V54" s="131" t="s">
        <v>35</v>
      </c>
      <c r="W54" s="71"/>
      <c r="X54" s="71"/>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419"/>
      <c r="BA54" s="1136"/>
      <c r="BB54" s="697" t="s">
        <v>100</v>
      </c>
      <c r="BC54" s="127" t="s">
        <v>35</v>
      </c>
      <c r="BD54" s="123" t="s">
        <v>35</v>
      </c>
      <c r="BE54" s="123" t="s">
        <v>35</v>
      </c>
      <c r="BF54" s="123" t="s">
        <v>35</v>
      </c>
      <c r="BG54" s="118" t="s">
        <v>35</v>
      </c>
      <c r="BH54" s="127" t="s">
        <v>35</v>
      </c>
      <c r="BI54" s="123" t="s">
        <v>35</v>
      </c>
      <c r="BJ54" s="123" t="s">
        <v>35</v>
      </c>
      <c r="BK54" s="123" t="s">
        <v>35</v>
      </c>
      <c r="BL54" s="118" t="s">
        <v>35</v>
      </c>
      <c r="BM54" s="127" t="s">
        <v>35</v>
      </c>
      <c r="BN54" s="123" t="s">
        <v>35</v>
      </c>
      <c r="BO54" s="123" t="s">
        <v>35</v>
      </c>
      <c r="BP54" s="123" t="s">
        <v>35</v>
      </c>
      <c r="BQ54" s="118" t="s">
        <v>35</v>
      </c>
      <c r="BR54" s="127" t="s">
        <v>35</v>
      </c>
      <c r="BS54" s="123" t="s">
        <v>35</v>
      </c>
      <c r="BT54" s="123" t="s">
        <v>35</v>
      </c>
      <c r="BU54" s="123" t="s">
        <v>35</v>
      </c>
      <c r="BV54" s="112" t="s">
        <v>35</v>
      </c>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8"/>
      <c r="CX54" s="68"/>
      <c r="CY54" s="68"/>
      <c r="CZ54" s="68"/>
    </row>
    <row r="55" s="382" customFormat="true" ht="15" customHeight="true" x14ac:dyDescent="0.2">
      <c r="A55" s="1146"/>
      <c r="B55" s="454" t="s">
        <v>68</v>
      </c>
      <c r="C55" s="142" t="s">
        <v>35</v>
      </c>
      <c r="D55" s="139" t="s">
        <v>35</v>
      </c>
      <c r="E55" s="139" t="s">
        <v>35</v>
      </c>
      <c r="F55" s="139" t="s">
        <v>35</v>
      </c>
      <c r="G55" s="136" t="s">
        <v>35</v>
      </c>
      <c r="H55" s="133" t="s">
        <v>35</v>
      </c>
      <c r="I55" s="139" t="s">
        <v>35</v>
      </c>
      <c r="J55" s="139" t="s">
        <v>35</v>
      </c>
      <c r="K55" s="139" t="s">
        <v>35</v>
      </c>
      <c r="L55" s="130" t="s">
        <v>35</v>
      </c>
      <c r="M55" s="142" t="s">
        <v>35</v>
      </c>
      <c r="N55" s="139" t="s">
        <v>35</v>
      </c>
      <c r="O55" s="139" t="s">
        <v>35</v>
      </c>
      <c r="P55" s="139" t="s">
        <v>35</v>
      </c>
      <c r="Q55" s="136" t="s">
        <v>35</v>
      </c>
      <c r="R55" s="77" t="s">
        <v>35</v>
      </c>
      <c r="S55" s="76" t="s">
        <v>35</v>
      </c>
      <c r="T55" s="76" t="s">
        <v>35</v>
      </c>
      <c r="U55" s="76" t="s">
        <v>35</v>
      </c>
      <c r="V55" s="72" t="s">
        <v>35</v>
      </c>
      <c r="W55" s="71"/>
      <c r="X55" s="71"/>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419"/>
      <c r="BA55" s="1137"/>
      <c r="BB55" s="698" t="s">
        <v>68</v>
      </c>
      <c r="BC55" s="125" t="s">
        <v>35</v>
      </c>
      <c r="BD55" s="121" t="s">
        <v>35</v>
      </c>
      <c r="BE55" s="121" t="s">
        <v>35</v>
      </c>
      <c r="BF55" s="121" t="s">
        <v>35</v>
      </c>
      <c r="BG55" s="116" t="s">
        <v>35</v>
      </c>
      <c r="BH55" s="125" t="s">
        <v>35</v>
      </c>
      <c r="BI55" s="121" t="s">
        <v>35</v>
      </c>
      <c r="BJ55" s="121" t="s">
        <v>35</v>
      </c>
      <c r="BK55" s="121" t="s">
        <v>35</v>
      </c>
      <c r="BL55" s="116" t="s">
        <v>35</v>
      </c>
      <c r="BM55" s="125" t="s">
        <v>35</v>
      </c>
      <c r="BN55" s="121" t="s">
        <v>35</v>
      </c>
      <c r="BO55" s="121" t="s">
        <v>35</v>
      </c>
      <c r="BP55" s="121" t="s">
        <v>35</v>
      </c>
      <c r="BQ55" s="116" t="s">
        <v>35</v>
      </c>
      <c r="BR55" s="75" t="s">
        <v>35</v>
      </c>
      <c r="BS55" s="74" t="s">
        <v>35</v>
      </c>
      <c r="BT55" s="74" t="s">
        <v>35</v>
      </c>
      <c r="BU55" s="74" t="s">
        <v>35</v>
      </c>
      <c r="BV55" s="74" t="s">
        <v>35</v>
      </c>
      <c r="BW55" s="68"/>
      <c r="BX55" s="68"/>
      <c r="BY55" s="68"/>
      <c r="BZ55" s="68"/>
      <c r="CA55" s="68"/>
      <c r="CB55" s="68"/>
      <c r="CC55" s="68"/>
      <c r="CD55" s="68"/>
      <c r="CE55" s="68"/>
      <c r="CF55" s="68"/>
      <c r="CG55" s="68"/>
      <c r="CH55" s="68"/>
      <c r="CI55" s="68"/>
      <c r="CJ55" s="68"/>
      <c r="CK55" s="68"/>
      <c r="CL55" s="68"/>
      <c r="CM55" s="68"/>
      <c r="CN55" s="68"/>
      <c r="CO55" s="68"/>
      <c r="CP55" s="68"/>
      <c r="CQ55" s="68"/>
      <c r="CR55" s="68"/>
      <c r="CS55" s="68"/>
      <c r="CT55" s="68"/>
      <c r="CU55" s="68"/>
      <c r="CV55" s="68"/>
      <c r="CW55" s="68"/>
      <c r="CX55" s="68"/>
      <c r="CY55" s="68"/>
      <c r="CZ55" s="68"/>
    </row>
    <row r="56" s="589" customFormat="true" ht="15" customHeight="true" x14ac:dyDescent="0.2">
      <c r="A56" s="384"/>
      <c r="B56" s="450"/>
      <c r="C56" s="1162" t="s">
        <v>115</v>
      </c>
      <c r="D56" s="1163"/>
      <c r="E56" s="1163"/>
      <c r="F56" s="1163"/>
      <c r="G56" s="1164"/>
      <c r="H56" s="1177" t="s">
        <v>38</v>
      </c>
      <c r="I56" s="1148"/>
      <c r="J56" s="1148"/>
      <c r="K56" s="1148"/>
      <c r="L56" s="1150"/>
      <c r="M56" s="1147" t="s">
        <v>37</v>
      </c>
      <c r="N56" s="1148"/>
      <c r="O56" s="1148"/>
      <c r="P56" s="1148"/>
      <c r="Q56" s="1150"/>
      <c r="R56" s="81" t="s">
        <v>141</v>
      </c>
      <c r="S56" s="501"/>
      <c r="T56" s="501"/>
      <c r="U56" s="501"/>
      <c r="V56" s="501"/>
      <c r="W56" s="512"/>
      <c r="X56" s="999"/>
      <c r="Y56" s="999"/>
      <c r="Z56" s="999"/>
      <c r="AA56" s="999"/>
      <c r="AB56" s="999"/>
      <c r="AC56" s="999"/>
      <c r="AD56" s="999"/>
      <c r="AE56" s="999"/>
      <c r="AF56" s="999"/>
      <c r="AG56" s="999"/>
      <c r="AH56" s="999"/>
      <c r="AI56" s="999"/>
      <c r="AJ56" s="999"/>
      <c r="AK56" s="999"/>
      <c r="AL56" s="999"/>
      <c r="AM56" s="999"/>
      <c r="AN56" s="999"/>
      <c r="AO56" s="999"/>
      <c r="AP56" s="999"/>
      <c r="AQ56" s="999"/>
      <c r="AR56" s="999"/>
      <c r="AS56" s="999"/>
      <c r="AT56" s="999"/>
      <c r="AU56" s="999"/>
      <c r="AV56" s="999"/>
      <c r="AW56" s="999"/>
      <c r="AX56" s="999"/>
      <c r="AY56" s="999"/>
      <c r="AZ56" s="420"/>
      <c r="BA56" s="421" t="s">
        <v>131</v>
      </c>
      <c r="BB56" s="367" t="s">
        <v>96</v>
      </c>
      <c r="BC56" s="1147" t="s">
        <v>115</v>
      </c>
      <c r="BD56" s="1148"/>
      <c r="BE56" s="1148"/>
      <c r="BF56" s="1148"/>
      <c r="BG56" s="1149"/>
      <c r="BH56" s="1147" t="s">
        <v>38</v>
      </c>
      <c r="BI56" s="1148"/>
      <c r="BJ56" s="1148"/>
      <c r="BK56" s="1148"/>
      <c r="BL56" s="1149"/>
      <c r="BM56" s="1147" t="s">
        <v>37</v>
      </c>
      <c r="BN56" s="1148"/>
      <c r="BO56" s="1148"/>
      <c r="BP56" s="1148"/>
      <c r="BQ56" s="1150"/>
      <c r="BR56" s="80" t="s">
        <v>141</v>
      </c>
      <c r="BS56" s="501"/>
      <c r="BT56" s="501"/>
      <c r="BU56" s="501"/>
      <c r="BV56" s="501"/>
      <c r="BW56" s="69"/>
      <c r="BX56" s="69"/>
      <c r="BY56" s="69"/>
      <c r="BZ56" s="419"/>
      <c r="CA56" s="419"/>
      <c r="CB56" s="419"/>
      <c r="CC56" s="419"/>
      <c r="CD56" s="419"/>
      <c r="CE56" s="419"/>
      <c r="CF56" s="419"/>
      <c r="CG56" s="419"/>
      <c r="CH56" s="419"/>
      <c r="CI56" s="419"/>
      <c r="CJ56" s="419"/>
      <c r="CK56" s="419"/>
      <c r="CL56" s="419"/>
      <c r="CM56" s="419"/>
      <c r="CN56" s="419"/>
      <c r="CO56" s="419"/>
      <c r="CP56" s="419"/>
      <c r="CQ56" s="419"/>
      <c r="CR56" s="419"/>
      <c r="CS56" s="419"/>
      <c r="CT56" s="419"/>
      <c r="CU56" s="419"/>
      <c r="CV56" s="419"/>
      <c r="CW56" s="419"/>
      <c r="CX56" s="419"/>
      <c r="CY56" s="419"/>
      <c r="CZ56" s="419"/>
    </row>
    <row r="57" s="589" customFormat="true" ht="12.75" x14ac:dyDescent="0.2">
      <c r="A57" s="407" t="s">
        <v>69</v>
      </c>
      <c r="B57" s="450"/>
      <c r="C57" s="492" t="s">
        <v>0</v>
      </c>
      <c r="D57" s="708" t="s">
        <v>1</v>
      </c>
      <c r="E57" s="708" t="s">
        <v>2</v>
      </c>
      <c r="F57" s="708" t="s">
        <v>3</v>
      </c>
      <c r="G57" s="709" t="s">
        <v>4</v>
      </c>
      <c r="H57" s="455" t="s">
        <v>0</v>
      </c>
      <c r="I57" s="710" t="s">
        <v>1</v>
      </c>
      <c r="J57" s="710" t="s">
        <v>2</v>
      </c>
      <c r="K57" s="710" t="s">
        <v>3</v>
      </c>
      <c r="L57" s="711" t="s">
        <v>4</v>
      </c>
      <c r="M57" s="456" t="s">
        <v>0</v>
      </c>
      <c r="N57" s="710" t="s">
        <v>1</v>
      </c>
      <c r="O57" s="710" t="s">
        <v>2</v>
      </c>
      <c r="P57" s="710" t="s">
        <v>3</v>
      </c>
      <c r="Q57" s="703" t="s">
        <v>4</v>
      </c>
      <c r="R57" s="455" t="s">
        <v>159</v>
      </c>
      <c r="S57" s="710" t="s">
        <v>160</v>
      </c>
      <c r="T57" s="710" t="s">
        <v>161</v>
      </c>
      <c r="U57" s="710" t="s">
        <v>162</v>
      </c>
      <c r="V57" s="711" t="s">
        <v>163</v>
      </c>
      <c r="W57" s="999"/>
      <c r="X57" s="999"/>
      <c r="Y57" s="999"/>
      <c r="Z57" s="999"/>
      <c r="AA57" s="999"/>
      <c r="AB57" s="999"/>
      <c r="AC57" s="999"/>
      <c r="AD57" s="999"/>
      <c r="AE57" s="999"/>
      <c r="AF57" s="999"/>
      <c r="AG57" s="999"/>
      <c r="AH57" s="999"/>
      <c r="AI57" s="999"/>
      <c r="AJ57" s="999"/>
      <c r="AK57" s="999"/>
      <c r="AL57" s="999"/>
      <c r="AM57" s="999"/>
      <c r="AN57" s="999"/>
      <c r="AO57" s="999"/>
      <c r="AP57" s="999"/>
      <c r="AQ57" s="999"/>
      <c r="AR57" s="999"/>
      <c r="AS57" s="999"/>
      <c r="AT57" s="999"/>
      <c r="AU57" s="999"/>
      <c r="AV57" s="999"/>
      <c r="AW57" s="999"/>
      <c r="AX57" s="999"/>
      <c r="AY57" s="999"/>
      <c r="AZ57" s="420"/>
      <c r="BA57" s="407" t="s">
        <v>120</v>
      </c>
      <c r="BB57" s="406"/>
      <c r="BC57" s="531" t="s">
        <v>0</v>
      </c>
      <c r="BD57" s="671" t="s">
        <v>1</v>
      </c>
      <c r="BE57" s="671" t="s">
        <v>2</v>
      </c>
      <c r="BF57" s="671" t="s">
        <v>3</v>
      </c>
      <c r="BG57" s="532" t="s">
        <v>4</v>
      </c>
      <c r="BH57" s="531" t="s">
        <v>0</v>
      </c>
      <c r="BI57" s="671" t="s">
        <v>1</v>
      </c>
      <c r="BJ57" s="671" t="s">
        <v>2</v>
      </c>
      <c r="BK57" s="671" t="s">
        <v>3</v>
      </c>
      <c r="BL57" s="532" t="s">
        <v>4</v>
      </c>
      <c r="BM57" s="531" t="s">
        <v>0</v>
      </c>
      <c r="BN57" s="671" t="s">
        <v>1</v>
      </c>
      <c r="BO57" s="671" t="s">
        <v>2</v>
      </c>
      <c r="BP57" s="671" t="s">
        <v>3</v>
      </c>
      <c r="BQ57" s="532" t="s">
        <v>4</v>
      </c>
      <c r="BR57" s="531" t="s">
        <v>159</v>
      </c>
      <c r="BS57" s="671" t="s">
        <v>160</v>
      </c>
      <c r="BT57" s="671" t="s">
        <v>161</v>
      </c>
      <c r="BU57" s="671" t="s">
        <v>162</v>
      </c>
      <c r="BV57" s="672" t="s">
        <v>163</v>
      </c>
      <c r="BW57" s="251"/>
      <c r="BX57" s="251"/>
      <c r="BY57" s="251"/>
      <c r="BZ57" s="251"/>
      <c r="CA57" s="251"/>
      <c r="CB57" s="251"/>
      <c r="CC57" s="251"/>
      <c r="CD57" s="251"/>
      <c r="CE57" s="251"/>
      <c r="CF57" s="251"/>
      <c r="CG57" s="251"/>
      <c r="CH57" s="251"/>
      <c r="CI57" s="251"/>
      <c r="CJ57" s="251"/>
      <c r="CK57" s="251"/>
      <c r="CL57" s="251"/>
      <c r="CM57" s="251"/>
      <c r="CN57" s="251"/>
      <c r="CO57" s="251"/>
      <c r="CP57" s="251"/>
      <c r="CQ57" s="251"/>
      <c r="CR57" s="251"/>
      <c r="CS57" s="251"/>
      <c r="CT57" s="251"/>
      <c r="CU57" s="251"/>
      <c r="CV57" s="251"/>
      <c r="CW57" s="251"/>
      <c r="CX57" s="251"/>
      <c r="CY57" s="251"/>
      <c r="CZ57" s="251"/>
    </row>
    <row r="58" s="589" customFormat="true" ht="15" customHeight="true" x14ac:dyDescent="0.2">
      <c r="A58" s="1158" t="s">
        <v>165</v>
      </c>
      <c r="B58" s="452" t="s">
        <v>293</v>
      </c>
      <c r="C58" s="200">
        <v>0.12851401612915797</v>
      </c>
      <c r="D58" s="199">
        <v>8.8995438659010967E-2</v>
      </c>
      <c r="E58" s="199">
        <v>0.19598669901776944</v>
      </c>
      <c r="F58" s="199">
        <v>0.11415944404450265</v>
      </c>
      <c r="G58" s="198">
        <v>14.815727803850343</v>
      </c>
      <c r="H58" s="197">
        <v>0</v>
      </c>
      <c r="I58" s="199">
        <v>1.4860228161070792</v>
      </c>
      <c r="J58" s="199">
        <v>9.4498553982291309</v>
      </c>
      <c r="K58" s="199">
        <v>23.528650483319833</v>
      </c>
      <c r="L58" s="196">
        <v>42.564367640039897</v>
      </c>
      <c r="M58" s="200">
        <v>0.15191626121817883</v>
      </c>
      <c r="N58" s="199">
        <v>0.10500799843196297</v>
      </c>
      <c r="O58" s="199">
        <v>7.5039413704398719E-2</v>
      </c>
      <c r="P58" s="199">
        <v>0.19584967831672526</v>
      </c>
      <c r="Q58" s="198">
        <v>3.6356951981269279</v>
      </c>
      <c r="R58" s="197">
        <v>6.3598066030534586</v>
      </c>
      <c r="S58" s="199">
        <v>0.77068202426211463</v>
      </c>
      <c r="T58" s="199">
        <v>0.29204392708613947</v>
      </c>
      <c r="U58" s="199">
        <v>0.34351098242999645</v>
      </c>
      <c r="V58" s="196">
        <v>3.5453175906284411</v>
      </c>
      <c r="W58" s="999"/>
      <c r="X58" s="999"/>
      <c r="Y58" s="999"/>
      <c r="Z58" s="999"/>
      <c r="AA58" s="999"/>
      <c r="AB58" s="999"/>
      <c r="AC58" s="999"/>
      <c r="AD58" s="999"/>
      <c r="AE58" s="999"/>
      <c r="AF58" s="999"/>
      <c r="AG58" s="999"/>
      <c r="AH58" s="999"/>
      <c r="AI58" s="999"/>
      <c r="AJ58" s="999"/>
      <c r="AK58" s="999"/>
      <c r="AL58" s="999"/>
      <c r="AM58" s="999"/>
      <c r="AN58" s="999"/>
      <c r="AO58" s="999"/>
      <c r="AP58" s="999"/>
      <c r="AQ58" s="999"/>
      <c r="AR58" s="999"/>
      <c r="AS58" s="999"/>
      <c r="AT58" s="999"/>
      <c r="AU58" s="999"/>
      <c r="AV58" s="999"/>
      <c r="AW58" s="999"/>
      <c r="AX58" s="999"/>
      <c r="AY58" s="999"/>
      <c r="AZ58" s="420"/>
      <c r="BA58" s="705"/>
      <c r="BB58" s="699"/>
      <c r="BC58" s="520"/>
      <c r="BD58" s="505"/>
      <c r="BE58" s="505"/>
      <c r="BF58" s="505"/>
      <c r="BG58" s="521"/>
      <c r="BH58" s="520"/>
      <c r="BI58" s="505"/>
      <c r="BJ58" s="505"/>
      <c r="BK58" s="505"/>
      <c r="BL58" s="521"/>
      <c r="BM58" s="520"/>
      <c r="BN58" s="505"/>
      <c r="BO58" s="505"/>
      <c r="BP58" s="505"/>
      <c r="BQ58" s="521"/>
      <c r="BR58" s="520"/>
      <c r="BS58" s="505"/>
      <c r="BT58" s="505"/>
      <c r="BU58" s="505"/>
      <c r="BV58" s="506"/>
      <c r="BW58" s="67"/>
      <c r="BX58" s="67"/>
      <c r="BY58" s="67"/>
      <c r="BZ58" s="67"/>
      <c r="CA58" s="67"/>
      <c r="CB58" s="67"/>
      <c r="CC58" s="67"/>
      <c r="CD58" s="67"/>
      <c r="CE58" s="67"/>
      <c r="CF58" s="67"/>
      <c r="CG58" s="67"/>
      <c r="CH58" s="67"/>
      <c r="CI58" s="67"/>
      <c r="CJ58" s="67"/>
      <c r="CK58" s="67"/>
      <c r="CL58" s="67"/>
      <c r="CM58" s="67"/>
      <c r="CN58" s="67"/>
      <c r="CO58" s="67"/>
      <c r="CP58" s="67"/>
      <c r="CQ58" s="67"/>
      <c r="CR58" s="67"/>
      <c r="CS58" s="67"/>
      <c r="CT58" s="67"/>
      <c r="CU58" s="67"/>
      <c r="CV58" s="67"/>
      <c r="CW58" s="67"/>
      <c r="CX58" s="67"/>
      <c r="CY58" s="67"/>
      <c r="CZ58" s="67"/>
    </row>
    <row r="59" s="589" customFormat="true" ht="15" customHeight="true" x14ac:dyDescent="0.2">
      <c r="A59" s="1145"/>
      <c r="B59" s="453" t="s">
        <v>294</v>
      </c>
      <c r="C59" s="195">
        <v>6.0751894330290632</v>
      </c>
      <c r="D59" s="194">
        <v>6.4050560729599262</v>
      </c>
      <c r="E59" s="194">
        <v>5.4157011876837124</v>
      </c>
      <c r="F59" s="194">
        <v>8.4353203965881498</v>
      </c>
      <c r="G59" s="193">
        <v>24.605482412951677</v>
      </c>
      <c r="H59" s="192">
        <v>6.3437346145611073</v>
      </c>
      <c r="I59" s="194">
        <v>15.773206828015304</v>
      </c>
      <c r="J59" s="194">
        <v>26.339256820309924</v>
      </c>
      <c r="K59" s="194">
        <v>29.463314714118464</v>
      </c>
      <c r="L59" s="191">
        <v>28.770950808725992</v>
      </c>
      <c r="M59" s="195">
        <v>6.1760243210032115</v>
      </c>
      <c r="N59" s="194">
        <v>6.980637676309831</v>
      </c>
      <c r="O59" s="194">
        <v>3.927195028141512</v>
      </c>
      <c r="P59" s="194">
        <v>7.0677410888151089</v>
      </c>
      <c r="Q59" s="193">
        <v>16.710987266056925</v>
      </c>
      <c r="R59" s="192">
        <v>13.828147186816784</v>
      </c>
      <c r="S59" s="194">
        <v>7.3696567531707187</v>
      </c>
      <c r="T59" s="194">
        <v>2.0480902201338611</v>
      </c>
      <c r="U59" s="194">
        <v>8.3326665533705775</v>
      </c>
      <c r="V59" s="191">
        <v>13.92852956864672</v>
      </c>
      <c r="W59" s="999"/>
      <c r="X59" s="999"/>
      <c r="Y59" s="999"/>
      <c r="Z59" s="999"/>
      <c r="AA59" s="999"/>
      <c r="AB59" s="999"/>
      <c r="AC59" s="999"/>
      <c r="AD59" s="999"/>
      <c r="AE59" s="999"/>
      <c r="AF59" s="999"/>
      <c r="AG59" s="999"/>
      <c r="AH59" s="999"/>
      <c r="AI59" s="999"/>
      <c r="AJ59" s="999"/>
      <c r="AK59" s="999"/>
      <c r="AL59" s="999"/>
      <c r="AM59" s="999"/>
      <c r="AN59" s="999"/>
      <c r="AO59" s="999"/>
      <c r="AP59" s="999"/>
      <c r="AQ59" s="999"/>
      <c r="AR59" s="999"/>
      <c r="AS59" s="999"/>
      <c r="AT59" s="999"/>
      <c r="AU59" s="999"/>
      <c r="AV59" s="999"/>
      <c r="AW59" s="999"/>
      <c r="AX59" s="999"/>
      <c r="AY59" s="999"/>
      <c r="AZ59" s="420"/>
      <c r="BA59" s="706"/>
      <c r="BB59" s="697"/>
      <c r="BC59" s="523"/>
      <c r="BD59" s="509"/>
      <c r="BE59" s="509"/>
      <c r="BF59" s="509"/>
      <c r="BG59" s="527"/>
      <c r="BH59" s="523"/>
      <c r="BI59" s="509"/>
      <c r="BJ59" s="509"/>
      <c r="BK59" s="509"/>
      <c r="BL59" s="527"/>
      <c r="BM59" s="523"/>
      <c r="BN59" s="509"/>
      <c r="BO59" s="509"/>
      <c r="BP59" s="509"/>
      <c r="BQ59" s="527"/>
      <c r="BR59" s="523"/>
      <c r="BS59" s="509"/>
      <c r="BT59" s="509"/>
      <c r="BU59" s="509"/>
      <c r="BV59" s="510"/>
      <c r="BW59" s="67"/>
      <c r="BX59" s="67"/>
      <c r="BY59" s="67"/>
      <c r="BZ59" s="67"/>
      <c r="CA59" s="67"/>
      <c r="CB59" s="67"/>
      <c r="CC59" s="67"/>
      <c r="CD59" s="67"/>
      <c r="CE59" s="67"/>
      <c r="CF59" s="67"/>
      <c r="CG59" s="67"/>
      <c r="CH59" s="67"/>
      <c r="CI59" s="67"/>
      <c r="CJ59" s="67"/>
      <c r="CK59" s="67"/>
      <c r="CL59" s="67"/>
      <c r="CM59" s="67"/>
      <c r="CN59" s="67"/>
      <c r="CO59" s="67"/>
      <c r="CP59" s="67"/>
      <c r="CQ59" s="67"/>
      <c r="CR59" s="67"/>
      <c r="CS59" s="67"/>
      <c r="CT59" s="67"/>
      <c r="CU59" s="67"/>
      <c r="CV59" s="67"/>
      <c r="CW59" s="67"/>
      <c r="CX59" s="67"/>
      <c r="CY59" s="67"/>
      <c r="CZ59" s="67"/>
    </row>
    <row r="60" s="589" customFormat="true" ht="15" customHeight="true" x14ac:dyDescent="0.2">
      <c r="A60" s="1145"/>
      <c r="B60" s="453" t="s">
        <v>295</v>
      </c>
      <c r="C60" s="195">
        <v>44.690154375195092</v>
      </c>
      <c r="D60" s="194">
        <v>32.443829171430174</v>
      </c>
      <c r="E60" s="194">
        <v>18.864818319943051</v>
      </c>
      <c r="F60" s="194">
        <v>15.613823632904086</v>
      </c>
      <c r="G60" s="193">
        <v>9.9840321137627228</v>
      </c>
      <c r="H60" s="192">
        <v>17.468585743263503</v>
      </c>
      <c r="I60" s="194">
        <v>14.325924644956952</v>
      </c>
      <c r="J60" s="194">
        <v>11.696578955760234</v>
      </c>
      <c r="K60" s="194">
        <v>8.5530197894072568</v>
      </c>
      <c r="L60" s="191">
        <v>2.5558677967252925</v>
      </c>
      <c r="M60" s="195">
        <v>45.497088204956803</v>
      </c>
      <c r="N60" s="194">
        <v>37.818078302647393</v>
      </c>
      <c r="O60" s="194">
        <v>21.271470294049262</v>
      </c>
      <c r="P60" s="194">
        <v>14.447007969516001</v>
      </c>
      <c r="Q60" s="193">
        <v>14.705832635591424</v>
      </c>
      <c r="R60" s="192">
        <v>22.490679025710691</v>
      </c>
      <c r="S60" s="194">
        <v>19.425298521665653</v>
      </c>
      <c r="T60" s="194">
        <v>12.074557047259455</v>
      </c>
      <c r="U60" s="194">
        <v>38.33319411558189</v>
      </c>
      <c r="V60" s="191">
        <v>33.404557379868884</v>
      </c>
      <c r="W60" s="999"/>
      <c r="X60" s="999"/>
      <c r="Y60" s="999"/>
      <c r="Z60" s="999"/>
      <c r="AA60" s="999"/>
      <c r="AB60" s="999"/>
      <c r="AC60" s="999"/>
      <c r="AD60" s="999"/>
      <c r="AE60" s="999"/>
      <c r="AF60" s="999"/>
      <c r="AG60" s="999"/>
      <c r="AH60" s="999"/>
      <c r="AI60" s="999"/>
      <c r="AJ60" s="999"/>
      <c r="AK60" s="999"/>
      <c r="AL60" s="999"/>
      <c r="AM60" s="999"/>
      <c r="AN60" s="999"/>
      <c r="AO60" s="999"/>
      <c r="AP60" s="999"/>
      <c r="AQ60" s="999"/>
      <c r="AR60" s="999"/>
      <c r="AS60" s="999"/>
      <c r="AT60" s="999"/>
      <c r="AU60" s="999"/>
      <c r="AV60" s="999"/>
      <c r="AW60" s="999"/>
      <c r="AX60" s="999"/>
      <c r="AY60" s="999"/>
      <c r="AZ60" s="420"/>
      <c r="BA60" s="706"/>
      <c r="BB60" s="697"/>
      <c r="BC60" s="523"/>
      <c r="BD60" s="509"/>
      <c r="BE60" s="509"/>
      <c r="BF60" s="509"/>
      <c r="BG60" s="527"/>
      <c r="BH60" s="523"/>
      <c r="BI60" s="509"/>
      <c r="BJ60" s="509"/>
      <c r="BK60" s="509"/>
      <c r="BL60" s="527"/>
      <c r="BM60" s="523"/>
      <c r="BN60" s="509"/>
      <c r="BO60" s="509"/>
      <c r="BP60" s="509"/>
      <c r="BQ60" s="527"/>
      <c r="BR60" s="523"/>
      <c r="BS60" s="509"/>
      <c r="BT60" s="509"/>
      <c r="BU60" s="509"/>
      <c r="BV60" s="510"/>
      <c r="BW60" s="67"/>
      <c r="BX60" s="67"/>
      <c r="BY60" s="67"/>
      <c r="BZ60" s="67"/>
      <c r="CA60" s="67"/>
      <c r="CB60" s="67"/>
      <c r="CC60" s="67"/>
      <c r="CD60" s="67"/>
      <c r="CE60" s="67"/>
      <c r="CF60" s="67"/>
      <c r="CG60" s="67"/>
      <c r="CH60" s="67"/>
      <c r="CI60" s="67"/>
      <c r="CJ60" s="67"/>
      <c r="CK60" s="67"/>
      <c r="CL60" s="67"/>
      <c r="CM60" s="67"/>
      <c r="CN60" s="67"/>
      <c r="CO60" s="67"/>
      <c r="CP60" s="67"/>
      <c r="CQ60" s="67"/>
      <c r="CR60" s="67"/>
      <c r="CS60" s="67"/>
      <c r="CT60" s="67"/>
      <c r="CU60" s="67"/>
      <c r="CV60" s="67"/>
      <c r="CW60" s="67"/>
      <c r="CX60" s="67"/>
      <c r="CY60" s="67"/>
      <c r="CZ60" s="67"/>
    </row>
    <row r="61" s="589" customFormat="true" ht="15" customHeight="true" x14ac:dyDescent="0.2">
      <c r="A61" s="1145"/>
      <c r="B61" s="453" t="s">
        <v>296</v>
      </c>
      <c r="C61" s="195">
        <v>5.3161370232977623</v>
      </c>
      <c r="D61" s="194">
        <v>40.139657170804988</v>
      </c>
      <c r="E61" s="194">
        <v>65.073295566629682</v>
      </c>
      <c r="F61" s="194">
        <v>61.851765852982545</v>
      </c>
      <c r="G61" s="193">
        <v>38.209285687444307</v>
      </c>
      <c r="H61" s="192">
        <v>54.56868162336157</v>
      </c>
      <c r="I61" s="194">
        <v>50.462647349513034</v>
      </c>
      <c r="J61" s="194">
        <v>35.058197121947487</v>
      </c>
      <c r="K61" s="194">
        <v>18.898563666984067</v>
      </c>
      <c r="L61" s="191">
        <v>11.367298963514466</v>
      </c>
      <c r="M61" s="195">
        <v>2.2731401527533457</v>
      </c>
      <c r="N61" s="194">
        <v>30.074728911867552</v>
      </c>
      <c r="O61" s="194">
        <v>63.63652796631073</v>
      </c>
      <c r="P61" s="194">
        <v>66.852283640643023</v>
      </c>
      <c r="Q61" s="193">
        <v>54.984059101203052</v>
      </c>
      <c r="R61" s="192">
        <v>41.671524697570895</v>
      </c>
      <c r="S61" s="194">
        <v>54.10416563926195</v>
      </c>
      <c r="T61" s="194">
        <v>59.195649533015029</v>
      </c>
      <c r="U61" s="194">
        <v>24.351085679849366</v>
      </c>
      <c r="V61" s="191">
        <v>27.688963101625415</v>
      </c>
      <c r="W61" s="999"/>
      <c r="X61" s="999"/>
      <c r="Y61" s="999"/>
      <c r="Z61" s="999"/>
      <c r="AA61" s="999"/>
      <c r="AB61" s="999"/>
      <c r="AC61" s="999"/>
      <c r="AD61" s="999"/>
      <c r="AE61" s="999"/>
      <c r="AF61" s="999"/>
      <c r="AG61" s="999"/>
      <c r="AH61" s="999"/>
      <c r="AI61" s="999"/>
      <c r="AJ61" s="999"/>
      <c r="AK61" s="999"/>
      <c r="AL61" s="999"/>
      <c r="AM61" s="999"/>
      <c r="AN61" s="999"/>
      <c r="AO61" s="999"/>
      <c r="AP61" s="999"/>
      <c r="AQ61" s="999"/>
      <c r="AR61" s="999"/>
      <c r="AS61" s="999"/>
      <c r="AT61" s="999"/>
      <c r="AU61" s="999"/>
      <c r="AV61" s="999"/>
      <c r="AW61" s="999"/>
      <c r="AX61" s="999"/>
      <c r="AY61" s="999"/>
      <c r="AZ61" s="420"/>
      <c r="BA61" s="706"/>
      <c r="BB61" s="697"/>
      <c r="BC61" s="523"/>
      <c r="BD61" s="509"/>
      <c r="BE61" s="509"/>
      <c r="BF61" s="509"/>
      <c r="BG61" s="527"/>
      <c r="BH61" s="523"/>
      <c r="BI61" s="509"/>
      <c r="BJ61" s="509"/>
      <c r="BK61" s="509"/>
      <c r="BL61" s="527"/>
      <c r="BM61" s="523"/>
      <c r="BN61" s="509"/>
      <c r="BO61" s="509"/>
      <c r="BP61" s="509"/>
      <c r="BQ61" s="527"/>
      <c r="BR61" s="523"/>
      <c r="BS61" s="509"/>
      <c r="BT61" s="509"/>
      <c r="BU61" s="509"/>
      <c r="BV61" s="510"/>
      <c r="BW61" s="67"/>
      <c r="BX61" s="67"/>
      <c r="BY61" s="67"/>
      <c r="BZ61" s="67"/>
      <c r="CA61" s="67"/>
      <c r="CB61" s="67"/>
      <c r="CC61" s="67"/>
      <c r="CD61" s="67"/>
      <c r="CE61" s="67"/>
      <c r="CF61" s="67"/>
      <c r="CG61" s="67"/>
      <c r="CH61" s="67"/>
      <c r="CI61" s="67"/>
      <c r="CJ61" s="67"/>
      <c r="CK61" s="67"/>
      <c r="CL61" s="67"/>
      <c r="CM61" s="67"/>
      <c r="CN61" s="67"/>
      <c r="CO61" s="67"/>
      <c r="CP61" s="67"/>
      <c r="CQ61" s="67"/>
      <c r="CR61" s="67"/>
      <c r="CS61" s="67"/>
      <c r="CT61" s="67"/>
      <c r="CU61" s="67"/>
      <c r="CV61" s="67"/>
      <c r="CW61" s="67"/>
      <c r="CX61" s="67"/>
      <c r="CY61" s="67"/>
      <c r="CZ61" s="67"/>
    </row>
    <row r="62" s="589" customFormat="true" ht="15" customHeight="true" x14ac:dyDescent="0.2">
      <c r="A62" s="1145"/>
      <c r="B62" s="453" t="s">
        <v>297</v>
      </c>
      <c r="C62" s="195">
        <v>7.4441381108274224E-2</v>
      </c>
      <c r="D62" s="194">
        <v>0.21854058206613736</v>
      </c>
      <c r="E62" s="194">
        <v>0.20138029647385813</v>
      </c>
      <c r="F62" s="194">
        <v>0.55865000851369595</v>
      </c>
      <c r="G62" s="193">
        <v>4.2809549932905506</v>
      </c>
      <c r="H62" s="192">
        <v>1.2232043410118494</v>
      </c>
      <c r="I62" s="194">
        <v>7.1452651410652486</v>
      </c>
      <c r="J62" s="194">
        <v>7.8436539301682151</v>
      </c>
      <c r="K62" s="194">
        <v>6.9108823406602351</v>
      </c>
      <c r="L62" s="191">
        <v>5.3672616614248216</v>
      </c>
      <c r="M62" s="195">
        <v>4.4304643473925785E-2</v>
      </c>
      <c r="N62" s="194">
        <v>0.26853925729357064</v>
      </c>
      <c r="O62" s="194">
        <v>0.13894069712971446</v>
      </c>
      <c r="P62" s="194">
        <v>0.24612105226556955</v>
      </c>
      <c r="Q62" s="193">
        <v>0.44609941941052433</v>
      </c>
      <c r="R62" s="192">
        <v>2.5735439679301666</v>
      </c>
      <c r="S62" s="194">
        <v>0.11388216582912526</v>
      </c>
      <c r="T62" s="194">
        <v>0</v>
      </c>
      <c r="U62" s="194">
        <v>1.2536213941757381</v>
      </c>
      <c r="V62" s="191">
        <v>0.15758657417097818</v>
      </c>
      <c r="W62" s="999"/>
      <c r="X62" s="999"/>
      <c r="Y62" s="999"/>
      <c r="Z62" s="999"/>
      <c r="AA62" s="999"/>
      <c r="AB62" s="999"/>
      <c r="AC62" s="999"/>
      <c r="AD62" s="999"/>
      <c r="AE62" s="999"/>
      <c r="AF62" s="999"/>
      <c r="AG62" s="999"/>
      <c r="AH62" s="999"/>
      <c r="AI62" s="999"/>
      <c r="AJ62" s="999"/>
      <c r="AK62" s="999"/>
      <c r="AL62" s="999"/>
      <c r="AM62" s="999"/>
      <c r="AN62" s="999"/>
      <c r="AO62" s="999"/>
      <c r="AP62" s="999"/>
      <c r="AQ62" s="999"/>
      <c r="AR62" s="999"/>
      <c r="AS62" s="999"/>
      <c r="AT62" s="999"/>
      <c r="AU62" s="999"/>
      <c r="AV62" s="999"/>
      <c r="AW62" s="999"/>
      <c r="AX62" s="999"/>
      <c r="AY62" s="999"/>
      <c r="AZ62" s="420"/>
      <c r="BA62" s="706"/>
      <c r="BB62" s="697"/>
      <c r="BC62" s="523"/>
      <c r="BD62" s="509"/>
      <c r="BE62" s="509"/>
      <c r="BF62" s="509"/>
      <c r="BG62" s="527"/>
      <c r="BH62" s="523"/>
      <c r="BI62" s="509"/>
      <c r="BJ62" s="509"/>
      <c r="BK62" s="509"/>
      <c r="BL62" s="527"/>
      <c r="BM62" s="523"/>
      <c r="BN62" s="509"/>
      <c r="BO62" s="509"/>
      <c r="BP62" s="509"/>
      <c r="BQ62" s="527"/>
      <c r="BR62" s="523"/>
      <c r="BS62" s="509"/>
      <c r="BT62" s="509"/>
      <c r="BU62" s="509"/>
      <c r="BV62" s="510"/>
      <c r="BW62" s="67"/>
      <c r="BX62" s="67"/>
      <c r="BY62" s="67"/>
      <c r="BZ62" s="67"/>
      <c r="CA62" s="67"/>
      <c r="CB62" s="67"/>
      <c r="CC62" s="67"/>
      <c r="CD62" s="67"/>
      <c r="CE62" s="67"/>
      <c r="CF62" s="67"/>
      <c r="CG62" s="67"/>
      <c r="CH62" s="67"/>
      <c r="CI62" s="67"/>
      <c r="CJ62" s="67"/>
      <c r="CK62" s="67"/>
      <c r="CL62" s="67"/>
      <c r="CM62" s="67"/>
      <c r="CN62" s="67"/>
      <c r="CO62" s="67"/>
      <c r="CP62" s="67"/>
      <c r="CQ62" s="67"/>
      <c r="CR62" s="67"/>
      <c r="CS62" s="67"/>
      <c r="CT62" s="67"/>
      <c r="CU62" s="67"/>
      <c r="CV62" s="67"/>
      <c r="CW62" s="67"/>
      <c r="CX62" s="67"/>
      <c r="CY62" s="67"/>
      <c r="CZ62" s="67"/>
    </row>
    <row r="63" s="589" customFormat="true" ht="15" customHeight="true" x14ac:dyDescent="0.2">
      <c r="A63" s="1145"/>
      <c r="B63" s="453" t="s">
        <v>298</v>
      </c>
      <c r="C63" s="195">
        <v>0.7271830762592707</v>
      </c>
      <c r="D63" s="194">
        <v>3.1666502955307041</v>
      </c>
      <c r="E63" s="194">
        <v>2.9592720866161915</v>
      </c>
      <c r="F63" s="194">
        <v>5.2100536824160235</v>
      </c>
      <c r="G63" s="193">
        <v>1.8012465036714524</v>
      </c>
      <c r="H63" s="192">
        <v>6.6330098094371017</v>
      </c>
      <c r="I63" s="194">
        <v>2.4611951300202608</v>
      </c>
      <c r="J63" s="194">
        <v>0.71240485383667673</v>
      </c>
      <c r="K63" s="194">
        <v>2.8305461381928536</v>
      </c>
      <c r="L63" s="191">
        <v>0</v>
      </c>
      <c r="M63" s="195">
        <v>0.45412702908309965</v>
      </c>
      <c r="N63" s="194">
        <v>2.8217430106702603</v>
      </c>
      <c r="O63" s="194">
        <v>2.9066452363811579</v>
      </c>
      <c r="P63" s="194">
        <v>3.6116689262383859</v>
      </c>
      <c r="Q63" s="193">
        <v>4.296039777456043</v>
      </c>
      <c r="R63" s="192">
        <v>2.9976613388866711</v>
      </c>
      <c r="S63" s="194">
        <v>4.1354903715180278</v>
      </c>
      <c r="T63" s="194">
        <v>9.735332398253832E-2</v>
      </c>
      <c r="U63" s="194">
        <v>5.390885335280025</v>
      </c>
      <c r="V63" s="191">
        <v>1.1195983372724132</v>
      </c>
      <c r="W63" s="999"/>
      <c r="X63" s="999"/>
      <c r="Y63" s="999"/>
      <c r="Z63" s="999"/>
      <c r="AA63" s="999"/>
      <c r="AB63" s="999"/>
      <c r="AC63" s="999"/>
      <c r="AD63" s="999"/>
      <c r="AE63" s="999"/>
      <c r="AF63" s="999"/>
      <c r="AG63" s="999"/>
      <c r="AH63" s="999"/>
      <c r="AI63" s="999"/>
      <c r="AJ63" s="999"/>
      <c r="AK63" s="999"/>
      <c r="AL63" s="999"/>
      <c r="AM63" s="999"/>
      <c r="AN63" s="999"/>
      <c r="AO63" s="999"/>
      <c r="AP63" s="999"/>
      <c r="AQ63" s="999"/>
      <c r="AR63" s="999"/>
      <c r="AS63" s="999"/>
      <c r="AT63" s="999"/>
      <c r="AU63" s="999"/>
      <c r="AV63" s="999"/>
      <c r="AW63" s="999"/>
      <c r="AX63" s="999"/>
      <c r="AY63" s="999"/>
      <c r="AZ63" s="420"/>
      <c r="BA63" s="706"/>
      <c r="BB63" s="697"/>
      <c r="BC63" s="523"/>
      <c r="BD63" s="509"/>
      <c r="BE63" s="509"/>
      <c r="BF63" s="509"/>
      <c r="BG63" s="527"/>
      <c r="BH63" s="523"/>
      <c r="BI63" s="509"/>
      <c r="BJ63" s="509"/>
      <c r="BK63" s="509"/>
      <c r="BL63" s="527"/>
      <c r="BM63" s="523"/>
      <c r="BN63" s="509"/>
      <c r="BO63" s="509"/>
      <c r="BP63" s="509"/>
      <c r="BQ63" s="527"/>
      <c r="BR63" s="523"/>
      <c r="BS63" s="509"/>
      <c r="BT63" s="509"/>
      <c r="BU63" s="509"/>
      <c r="BV63" s="510"/>
      <c r="BW63" s="67"/>
      <c r="BX63" s="67"/>
      <c r="BY63" s="67"/>
      <c r="BZ63" s="67"/>
      <c r="CA63" s="67"/>
      <c r="CB63" s="67"/>
      <c r="CC63" s="67"/>
      <c r="CD63" s="67"/>
      <c r="CE63" s="67"/>
      <c r="CF63" s="67"/>
      <c r="CG63" s="67"/>
      <c r="CH63" s="67"/>
      <c r="CI63" s="67"/>
      <c r="CJ63" s="67"/>
      <c r="CK63" s="67"/>
      <c r="CL63" s="67"/>
      <c r="CM63" s="67"/>
      <c r="CN63" s="67"/>
      <c r="CO63" s="67"/>
      <c r="CP63" s="67"/>
      <c r="CQ63" s="67"/>
      <c r="CR63" s="67"/>
      <c r="CS63" s="67"/>
      <c r="CT63" s="67"/>
      <c r="CU63" s="67"/>
      <c r="CV63" s="67"/>
      <c r="CW63" s="67"/>
      <c r="CX63" s="67"/>
      <c r="CY63" s="67"/>
      <c r="CZ63" s="67"/>
    </row>
    <row r="64" s="589" customFormat="true" ht="15" customHeight="true" x14ac:dyDescent="0.2">
      <c r="A64" s="1145"/>
      <c r="B64" s="453" t="s">
        <v>299</v>
      </c>
      <c r="C64" s="195">
        <v>2.1199792074438166</v>
      </c>
      <c r="D64" s="194">
        <v>2.9774811128058878</v>
      </c>
      <c r="E64" s="194">
        <v>0.91296814479062705</v>
      </c>
      <c r="F64" s="194">
        <v>1.9088606044472574</v>
      </c>
      <c r="G64" s="193">
        <v>1.1104500225448062</v>
      </c>
      <c r="H64" s="192">
        <v>4.9433352753424398</v>
      </c>
      <c r="I64" s="194">
        <v>4.1718458917247974</v>
      </c>
      <c r="J64" s="194">
        <v>0.86434340187728032</v>
      </c>
      <c r="K64" s="194">
        <v>1.8355214390358747</v>
      </c>
      <c r="L64" s="191">
        <v>0</v>
      </c>
      <c r="M64" s="195">
        <v>2.2716581263237776</v>
      </c>
      <c r="N64" s="194">
        <v>2.5755958409752653</v>
      </c>
      <c r="O64" s="194">
        <v>1.287582519428897</v>
      </c>
      <c r="P64" s="194">
        <v>1.2015141066391244</v>
      </c>
      <c r="Q64" s="193">
        <v>1.1896087626141427</v>
      </c>
      <c r="R64" s="192">
        <v>0.76889562388017341</v>
      </c>
      <c r="S64" s="194">
        <v>0.58234511131441391</v>
      </c>
      <c r="T64" s="194">
        <v>1.9759891205848301</v>
      </c>
      <c r="U64" s="194">
        <v>0.60364356437527034</v>
      </c>
      <c r="V64" s="191">
        <v>5.6480013218674001</v>
      </c>
      <c r="W64" s="999"/>
      <c r="X64" s="999"/>
      <c r="Y64" s="999"/>
      <c r="Z64" s="999"/>
      <c r="AA64" s="999"/>
      <c r="AB64" s="999"/>
      <c r="AC64" s="999"/>
      <c r="AD64" s="999"/>
      <c r="AE64" s="999"/>
      <c r="AF64" s="999"/>
      <c r="AG64" s="999"/>
      <c r="AH64" s="999"/>
      <c r="AI64" s="999"/>
      <c r="AJ64" s="999"/>
      <c r="AK64" s="999"/>
      <c r="AL64" s="999"/>
      <c r="AM64" s="999"/>
      <c r="AN64" s="999"/>
      <c r="AO64" s="999"/>
      <c r="AP64" s="999"/>
      <c r="AQ64" s="999"/>
      <c r="AR64" s="999"/>
      <c r="AS64" s="999"/>
      <c r="AT64" s="999"/>
      <c r="AU64" s="999"/>
      <c r="AV64" s="999"/>
      <c r="AW64" s="999"/>
      <c r="AX64" s="999"/>
      <c r="AY64" s="999"/>
      <c r="AZ64" s="420"/>
      <c r="BA64" s="706"/>
      <c r="BB64" s="697"/>
      <c r="BC64" s="523"/>
      <c r="BD64" s="509"/>
      <c r="BE64" s="509"/>
      <c r="BF64" s="509"/>
      <c r="BG64" s="527"/>
      <c r="BH64" s="523"/>
      <c r="BI64" s="509"/>
      <c r="BJ64" s="509"/>
      <c r="BK64" s="509"/>
      <c r="BL64" s="527"/>
      <c r="BM64" s="523"/>
      <c r="BN64" s="509"/>
      <c r="BO64" s="509"/>
      <c r="BP64" s="509"/>
      <c r="BQ64" s="527"/>
      <c r="BR64" s="523"/>
      <c r="BS64" s="509"/>
      <c r="BT64" s="509"/>
      <c r="BU64" s="509"/>
      <c r="BV64" s="510"/>
      <c r="BW64" s="67"/>
      <c r="BX64" s="67"/>
      <c r="BY64" s="67"/>
      <c r="BZ64" s="67"/>
      <c r="CA64" s="67"/>
      <c r="CB64" s="67"/>
      <c r="CC64" s="67"/>
      <c r="CD64" s="67"/>
      <c r="CE64" s="67"/>
      <c r="CF64" s="67"/>
      <c r="CG64" s="67"/>
      <c r="CH64" s="67"/>
      <c r="CI64" s="67"/>
      <c r="CJ64" s="67"/>
      <c r="CK64" s="67"/>
      <c r="CL64" s="67"/>
      <c r="CM64" s="67"/>
      <c r="CN64" s="67"/>
      <c r="CO64" s="67"/>
      <c r="CP64" s="67"/>
      <c r="CQ64" s="67"/>
      <c r="CR64" s="67"/>
      <c r="CS64" s="67"/>
      <c r="CT64" s="67"/>
      <c r="CU64" s="67"/>
      <c r="CV64" s="67"/>
      <c r="CW64" s="67"/>
      <c r="CX64" s="67"/>
      <c r="CY64" s="67"/>
      <c r="CZ64" s="67"/>
    </row>
    <row r="65" s="589" customFormat="true" ht="15" customHeight="true" x14ac:dyDescent="0.2">
      <c r="A65" s="1145"/>
      <c r="B65" s="453" t="s">
        <v>300</v>
      </c>
      <c r="C65" s="195">
        <v>21.678178290678041</v>
      </c>
      <c r="D65" s="194">
        <v>8.8704196371656003</v>
      </c>
      <c r="E65" s="194">
        <v>4.5129420815046011</v>
      </c>
      <c r="F65" s="194">
        <v>3.8964136636559532</v>
      </c>
      <c r="G65" s="193">
        <v>0.80164397096446494</v>
      </c>
      <c r="H65" s="192">
        <v>3.4837873120983387</v>
      </c>
      <c r="I65" s="194">
        <v>0.84323222701509981</v>
      </c>
      <c r="J65" s="194">
        <v>0.25837905222291169</v>
      </c>
      <c r="K65" s="194">
        <v>0</v>
      </c>
      <c r="L65" s="191">
        <v>0</v>
      </c>
      <c r="M65" s="195">
        <v>23.021411947156857</v>
      </c>
      <c r="N65" s="194">
        <v>11.350951378141385</v>
      </c>
      <c r="O65" s="194">
        <v>4.5430689374271083</v>
      </c>
      <c r="P65" s="194">
        <v>4.7658597773307658</v>
      </c>
      <c r="Q65" s="193">
        <v>2.4571249475268462</v>
      </c>
      <c r="R65" s="192">
        <v>3.8144729892162847</v>
      </c>
      <c r="S65" s="194">
        <v>7.1817961724245105</v>
      </c>
      <c r="T65" s="194">
        <v>11.763456432838078</v>
      </c>
      <c r="U65" s="194">
        <v>15.297386163562804</v>
      </c>
      <c r="V65" s="191">
        <v>8.9776763289099861</v>
      </c>
      <c r="W65" s="999"/>
      <c r="X65" s="999"/>
      <c r="Y65" s="999"/>
      <c r="Z65" s="999"/>
      <c r="AA65" s="999"/>
      <c r="AB65" s="999"/>
      <c r="AC65" s="999"/>
      <c r="AD65" s="999"/>
      <c r="AE65" s="999"/>
      <c r="AF65" s="999"/>
      <c r="AG65" s="999"/>
      <c r="AH65" s="999"/>
      <c r="AI65" s="999"/>
      <c r="AJ65" s="999"/>
      <c r="AK65" s="999"/>
      <c r="AL65" s="999"/>
      <c r="AM65" s="999"/>
      <c r="AN65" s="999"/>
      <c r="AO65" s="999"/>
      <c r="AP65" s="999"/>
      <c r="AQ65" s="999"/>
      <c r="AR65" s="999"/>
      <c r="AS65" s="999"/>
      <c r="AT65" s="999"/>
      <c r="AU65" s="999"/>
      <c r="AV65" s="999"/>
      <c r="AW65" s="999"/>
      <c r="AX65" s="999"/>
      <c r="AY65" s="999"/>
      <c r="AZ65" s="420"/>
      <c r="BA65" s="706"/>
      <c r="BB65" s="697"/>
      <c r="BC65" s="523"/>
      <c r="BD65" s="509"/>
      <c r="BE65" s="509"/>
      <c r="BF65" s="509"/>
      <c r="BG65" s="527"/>
      <c r="BH65" s="523"/>
      <c r="BI65" s="509"/>
      <c r="BJ65" s="509"/>
      <c r="BK65" s="509"/>
      <c r="BL65" s="527"/>
      <c r="BM65" s="523"/>
      <c r="BN65" s="509"/>
      <c r="BO65" s="509"/>
      <c r="BP65" s="509"/>
      <c r="BQ65" s="527"/>
      <c r="BR65" s="523"/>
      <c r="BS65" s="509"/>
      <c r="BT65" s="509"/>
      <c r="BU65" s="509"/>
      <c r="BV65" s="510"/>
      <c r="BW65" s="67"/>
      <c r="BX65" s="67"/>
      <c r="BY65" s="67"/>
      <c r="BZ65" s="67"/>
      <c r="CA65" s="67"/>
      <c r="CB65" s="67"/>
      <c r="CC65" s="67"/>
      <c r="CD65" s="67"/>
      <c r="CE65" s="67"/>
      <c r="CF65" s="67"/>
      <c r="CG65" s="67"/>
      <c r="CH65" s="67"/>
      <c r="CI65" s="67"/>
      <c r="CJ65" s="67"/>
      <c r="CK65" s="67"/>
      <c r="CL65" s="67"/>
      <c r="CM65" s="67"/>
      <c r="CN65" s="67"/>
      <c r="CO65" s="67"/>
      <c r="CP65" s="67"/>
      <c r="CQ65" s="67"/>
      <c r="CR65" s="67"/>
      <c r="CS65" s="67"/>
      <c r="CT65" s="67"/>
      <c r="CU65" s="67"/>
      <c r="CV65" s="67"/>
      <c r="CW65" s="67"/>
      <c r="CX65" s="67"/>
      <c r="CY65" s="67"/>
      <c r="CZ65" s="67"/>
    </row>
    <row r="66" s="589" customFormat="true" ht="15" customHeight="true" x14ac:dyDescent="0.2">
      <c r="A66" s="1145"/>
      <c r="B66" s="453" t="s">
        <v>301</v>
      </c>
      <c r="C66" s="195">
        <v>13.188559328887608</v>
      </c>
      <c r="D66" s="194">
        <v>3.3508793243589858</v>
      </c>
      <c r="E66" s="194">
        <v>0.97099510798941313</v>
      </c>
      <c r="F66" s="194">
        <v>0.78139386250568021</v>
      </c>
      <c r="G66" s="193">
        <v>3.4942964330943967E-2</v>
      </c>
      <c r="H66" s="192">
        <v>3.4275546154950058</v>
      </c>
      <c r="I66" s="194">
        <v>0.48244351610031805</v>
      </c>
      <c r="J66" s="194">
        <v>0</v>
      </c>
      <c r="K66" s="194">
        <v>0</v>
      </c>
      <c r="L66" s="191">
        <v>0</v>
      </c>
      <c r="M66" s="195">
        <v>13.992625673724246</v>
      </c>
      <c r="N66" s="194">
        <v>4.7386070045265702</v>
      </c>
      <c r="O66" s="194">
        <v>1.1603146321772329</v>
      </c>
      <c r="P66" s="194">
        <v>0.65722093776979862</v>
      </c>
      <c r="Q66" s="193">
        <v>0.39794206545515015</v>
      </c>
      <c r="R66" s="192">
        <v>2.1634986564890344</v>
      </c>
      <c r="S66" s="194">
        <v>4.4347801394016084</v>
      </c>
      <c r="T66" s="194">
        <v>9.9679286109329972</v>
      </c>
      <c r="U66" s="194">
        <v>2.2284105232749809</v>
      </c>
      <c r="V66" s="191">
        <v>1.8227741048896673</v>
      </c>
      <c r="W66" s="999"/>
      <c r="X66" s="999"/>
      <c r="Y66" s="999"/>
      <c r="Z66" s="999"/>
      <c r="AA66" s="999"/>
      <c r="AB66" s="999"/>
      <c r="AC66" s="999"/>
      <c r="AD66" s="999"/>
      <c r="AE66" s="999"/>
      <c r="AF66" s="999"/>
      <c r="AG66" s="999"/>
      <c r="AH66" s="999"/>
      <c r="AI66" s="999"/>
      <c r="AJ66" s="999"/>
      <c r="AK66" s="999"/>
      <c r="AL66" s="999"/>
      <c r="AM66" s="999"/>
      <c r="AN66" s="999"/>
      <c r="AO66" s="999"/>
      <c r="AP66" s="999"/>
      <c r="AQ66" s="999"/>
      <c r="AR66" s="999"/>
      <c r="AS66" s="999"/>
      <c r="AT66" s="999"/>
      <c r="AU66" s="999"/>
      <c r="AV66" s="999"/>
      <c r="AW66" s="999"/>
      <c r="AX66" s="999"/>
      <c r="AY66" s="999"/>
      <c r="AZ66" s="420"/>
      <c r="BA66" s="706"/>
      <c r="BB66" s="697"/>
      <c r="BC66" s="523"/>
      <c r="BD66" s="509"/>
      <c r="BE66" s="509"/>
      <c r="BF66" s="509"/>
      <c r="BG66" s="527"/>
      <c r="BH66" s="523"/>
      <c r="BI66" s="509"/>
      <c r="BJ66" s="509"/>
      <c r="BK66" s="509"/>
      <c r="BL66" s="527"/>
      <c r="BM66" s="523"/>
      <c r="BN66" s="509"/>
      <c r="BO66" s="509"/>
      <c r="BP66" s="509"/>
      <c r="BQ66" s="527"/>
      <c r="BR66" s="523"/>
      <c r="BS66" s="509"/>
      <c r="BT66" s="509"/>
      <c r="BU66" s="509"/>
      <c r="BV66" s="510"/>
      <c r="BW66" s="67"/>
      <c r="BX66" s="67"/>
      <c r="BY66" s="67"/>
      <c r="BZ66" s="67"/>
      <c r="CA66" s="67"/>
      <c r="CB66" s="67"/>
      <c r="CC66" s="67"/>
      <c r="CD66" s="67"/>
      <c r="CE66" s="67"/>
      <c r="CF66" s="67"/>
      <c r="CG66" s="67"/>
      <c r="CH66" s="67"/>
      <c r="CI66" s="67"/>
      <c r="CJ66" s="67"/>
      <c r="CK66" s="67"/>
      <c r="CL66" s="67"/>
      <c r="CM66" s="67"/>
      <c r="CN66" s="67"/>
      <c r="CO66" s="67"/>
      <c r="CP66" s="67"/>
      <c r="CQ66" s="67"/>
      <c r="CR66" s="67"/>
      <c r="CS66" s="67"/>
      <c r="CT66" s="67"/>
      <c r="CU66" s="67"/>
      <c r="CV66" s="67"/>
      <c r="CW66" s="67"/>
      <c r="CX66" s="67"/>
      <c r="CY66" s="67"/>
      <c r="CZ66" s="67"/>
    </row>
    <row r="67" s="589" customFormat="true" ht="15" customHeight="true" x14ac:dyDescent="0.2">
      <c r="A67" s="1145"/>
      <c r="B67" s="453" t="s">
        <v>174</v>
      </c>
      <c r="C67" s="195">
        <v>5.9435731997950301</v>
      </c>
      <c r="D67" s="194">
        <v>2.3201114281237962</v>
      </c>
      <c r="E67" s="194">
        <v>0.72281869316671987</v>
      </c>
      <c r="F67" s="194">
        <v>0.96128490272027101</v>
      </c>
      <c r="G67" s="193">
        <v>3.914125941419524</v>
      </c>
      <c r="H67" s="192">
        <v>1.3676090581902551</v>
      </c>
      <c r="I67" s="194">
        <v>2.8482164554818099</v>
      </c>
      <c r="J67" s="194">
        <v>7.0079865108026675</v>
      </c>
      <c r="K67" s="194">
        <v>7.3905456263552534</v>
      </c>
      <c r="L67" s="191">
        <v>8.0113074370821664</v>
      </c>
      <c r="M67" s="195">
        <v>6.1177036403062734</v>
      </c>
      <c r="N67" s="194">
        <v>3.2661106191360907</v>
      </c>
      <c r="O67" s="194">
        <v>0.86018594513651436</v>
      </c>
      <c r="P67" s="194">
        <v>0.8114523109486137</v>
      </c>
      <c r="Q67" s="193">
        <v>0.50115851494479036</v>
      </c>
      <c r="R67" s="192">
        <v>2.5718903423416091</v>
      </c>
      <c r="S67" s="194">
        <v>1.8819031011521059</v>
      </c>
      <c r="T67" s="194">
        <v>2.4700521621234794</v>
      </c>
      <c r="U67" s="194">
        <v>3.8655956880993001</v>
      </c>
      <c r="V67" s="191">
        <v>3.7069956921199436</v>
      </c>
      <c r="W67" s="999"/>
      <c r="X67" s="999"/>
      <c r="Y67" s="999"/>
      <c r="Z67" s="999"/>
      <c r="AA67" s="999"/>
      <c r="AB67" s="999"/>
      <c r="AC67" s="999"/>
      <c r="AD67" s="999"/>
      <c r="AE67" s="999"/>
      <c r="AF67" s="999"/>
      <c r="AG67" s="999"/>
      <c r="AH67" s="999"/>
      <c r="AI67" s="999"/>
      <c r="AJ67" s="999"/>
      <c r="AK67" s="999"/>
      <c r="AL67" s="999"/>
      <c r="AM67" s="999"/>
      <c r="AN67" s="999"/>
      <c r="AO67" s="999"/>
      <c r="AP67" s="999"/>
      <c r="AQ67" s="999"/>
      <c r="AR67" s="999"/>
      <c r="AS67" s="999"/>
      <c r="AT67" s="999"/>
      <c r="AU67" s="999"/>
      <c r="AV67" s="999"/>
      <c r="AW67" s="999"/>
      <c r="AX67" s="999"/>
      <c r="AY67" s="999"/>
      <c r="AZ67" s="420"/>
      <c r="BA67" s="706"/>
      <c r="BB67" s="697"/>
      <c r="BC67" s="523"/>
      <c r="BD67" s="509"/>
      <c r="BE67" s="509"/>
      <c r="BF67" s="509"/>
      <c r="BG67" s="527"/>
      <c r="BH67" s="523"/>
      <c r="BI67" s="509"/>
      <c r="BJ67" s="509"/>
      <c r="BK67" s="509"/>
      <c r="BL67" s="527"/>
      <c r="BM67" s="523"/>
      <c r="BN67" s="509"/>
      <c r="BO67" s="509"/>
      <c r="BP67" s="509"/>
      <c r="BQ67" s="527"/>
      <c r="BR67" s="523"/>
      <c r="BS67" s="509"/>
      <c r="BT67" s="509"/>
      <c r="BU67" s="509"/>
      <c r="BV67" s="510"/>
      <c r="BW67" s="67"/>
      <c r="BX67" s="67"/>
      <c r="BY67" s="67"/>
      <c r="BZ67" s="67"/>
      <c r="CA67" s="67"/>
      <c r="CB67" s="67"/>
      <c r="CC67" s="67"/>
      <c r="CD67" s="67"/>
      <c r="CE67" s="67"/>
      <c r="CF67" s="67"/>
      <c r="CG67" s="67"/>
      <c r="CH67" s="67"/>
      <c r="CI67" s="67"/>
      <c r="CJ67" s="67"/>
      <c r="CK67" s="67"/>
      <c r="CL67" s="67"/>
      <c r="CM67" s="67"/>
      <c r="CN67" s="67"/>
      <c r="CO67" s="67"/>
      <c r="CP67" s="67"/>
      <c r="CQ67" s="67"/>
      <c r="CR67" s="67"/>
      <c r="CS67" s="67"/>
      <c r="CT67" s="67"/>
      <c r="CU67" s="67"/>
      <c r="CV67" s="67"/>
      <c r="CW67" s="67"/>
      <c r="CX67" s="67"/>
      <c r="CY67" s="67"/>
      <c r="CZ67" s="67"/>
    </row>
    <row r="68" s="589" customFormat="true" ht="15" customHeight="true" x14ac:dyDescent="0.2">
      <c r="A68" s="1145"/>
      <c r="B68" s="453" t="s">
        <v>302</v>
      </c>
      <c r="C68" s="195">
        <v>5.8090668176678087E-2</v>
      </c>
      <c r="D68" s="194">
        <v>1.8379766094708625E-2</v>
      </c>
      <c r="E68" s="194">
        <v>1.5294501432145903E-3</v>
      </c>
      <c r="F68" s="194">
        <v>0</v>
      </c>
      <c r="G68" s="193">
        <v>0</v>
      </c>
      <c r="H68" s="192">
        <v>0.50949794956114169</v>
      </c>
      <c r="I68" s="194">
        <v>0</v>
      </c>
      <c r="J68" s="194">
        <v>0</v>
      </c>
      <c r="K68" s="194">
        <v>0</v>
      </c>
      <c r="L68" s="191">
        <v>0</v>
      </c>
      <c r="M68" s="195">
        <v>0</v>
      </c>
      <c r="N68" s="194">
        <v>0</v>
      </c>
      <c r="O68" s="194">
        <v>0</v>
      </c>
      <c r="P68" s="194">
        <v>0</v>
      </c>
      <c r="Q68" s="193">
        <v>0</v>
      </c>
      <c r="R68" s="192">
        <v>0</v>
      </c>
      <c r="S68" s="194">
        <v>0</v>
      </c>
      <c r="T68" s="194">
        <v>0.1148796220435165</v>
      </c>
      <c r="U68" s="194">
        <v>0</v>
      </c>
      <c r="V68" s="191">
        <v>0</v>
      </c>
      <c r="W68" s="999"/>
      <c r="X68" s="999"/>
      <c r="Y68" s="999"/>
      <c r="Z68" s="999"/>
      <c r="AA68" s="999"/>
      <c r="AB68" s="999"/>
      <c r="AC68" s="999"/>
      <c r="AD68" s="999"/>
      <c r="AE68" s="999"/>
      <c r="AF68" s="999"/>
      <c r="AG68" s="999"/>
      <c r="AH68" s="999"/>
      <c r="AI68" s="999"/>
      <c r="AJ68" s="999"/>
      <c r="AK68" s="999"/>
      <c r="AL68" s="999"/>
      <c r="AM68" s="999"/>
      <c r="AN68" s="999"/>
      <c r="AO68" s="999"/>
      <c r="AP68" s="999"/>
      <c r="AQ68" s="999"/>
      <c r="AR68" s="999"/>
      <c r="AS68" s="999"/>
      <c r="AT68" s="999"/>
      <c r="AU68" s="999"/>
      <c r="AV68" s="999"/>
      <c r="AW68" s="999"/>
      <c r="AX68" s="999"/>
      <c r="AY68" s="999"/>
      <c r="AZ68" s="420"/>
      <c r="BA68" s="706"/>
      <c r="BB68" s="697"/>
      <c r="BC68" s="523"/>
      <c r="BD68" s="509"/>
      <c r="BE68" s="509"/>
      <c r="BF68" s="509"/>
      <c r="BG68" s="527"/>
      <c r="BH68" s="523"/>
      <c r="BI68" s="509"/>
      <c r="BJ68" s="509"/>
      <c r="BK68" s="509"/>
      <c r="BL68" s="527"/>
      <c r="BM68" s="523"/>
      <c r="BN68" s="509"/>
      <c r="BO68" s="509"/>
      <c r="BP68" s="509"/>
      <c r="BQ68" s="527"/>
      <c r="BR68" s="523"/>
      <c r="BS68" s="509"/>
      <c r="BT68" s="509"/>
      <c r="BU68" s="509"/>
      <c r="BV68" s="510"/>
      <c r="BW68" s="67"/>
      <c r="BX68" s="67"/>
      <c r="BY68" s="67"/>
      <c r="BZ68" s="67"/>
      <c r="CA68" s="67"/>
      <c r="CB68" s="67"/>
      <c r="CC68" s="67"/>
      <c r="CD68" s="67"/>
      <c r="CE68" s="67"/>
      <c r="CF68" s="67"/>
      <c r="CG68" s="67"/>
      <c r="CH68" s="67"/>
      <c r="CI68" s="67"/>
      <c r="CJ68" s="67"/>
      <c r="CK68" s="67"/>
      <c r="CL68" s="67"/>
      <c r="CM68" s="67"/>
      <c r="CN68" s="67"/>
      <c r="CO68" s="67"/>
      <c r="CP68" s="67"/>
      <c r="CQ68" s="67"/>
      <c r="CR68" s="67"/>
      <c r="CS68" s="67"/>
      <c r="CT68" s="67"/>
      <c r="CU68" s="67"/>
      <c r="CV68" s="67"/>
      <c r="CW68" s="67"/>
      <c r="CX68" s="67"/>
      <c r="CY68" s="67"/>
      <c r="CZ68" s="67"/>
    </row>
    <row r="69" s="589" customFormat="true" ht="15" customHeight="true" x14ac:dyDescent="0.2">
      <c r="A69" s="1145"/>
      <c r="B69" s="453" t="s">
        <v>303</v>
      </c>
      <c r="C69" s="195">
        <v>0</v>
      </c>
      <c r="D69" s="194">
        <v>0</v>
      </c>
      <c r="E69" s="194">
        <v>0</v>
      </c>
      <c r="F69" s="194">
        <v>0</v>
      </c>
      <c r="G69" s="193">
        <v>0.14771162664575593</v>
      </c>
      <c r="H69" s="192">
        <v>0</v>
      </c>
      <c r="I69" s="194">
        <v>0</v>
      </c>
      <c r="J69" s="194">
        <v>0.48830084508673149</v>
      </c>
      <c r="K69" s="194">
        <v>0</v>
      </c>
      <c r="L69" s="191">
        <v>0.47177394292347702</v>
      </c>
      <c r="M69" s="195">
        <v>0</v>
      </c>
      <c r="N69" s="194">
        <v>0</v>
      </c>
      <c r="O69" s="194">
        <v>0</v>
      </c>
      <c r="P69" s="194">
        <v>0</v>
      </c>
      <c r="Q69" s="193">
        <v>0</v>
      </c>
      <c r="R69" s="192">
        <v>8.7755486353050388E-2</v>
      </c>
      <c r="S69" s="194">
        <v>0</v>
      </c>
      <c r="T69" s="194">
        <v>0</v>
      </c>
      <c r="U69" s="194">
        <v>0</v>
      </c>
      <c r="V69" s="191">
        <v>0</v>
      </c>
      <c r="W69" s="999"/>
      <c r="X69" s="999"/>
      <c r="Y69" s="999"/>
      <c r="Z69" s="999"/>
      <c r="AA69" s="999"/>
      <c r="AB69" s="999"/>
      <c r="AC69" s="999"/>
      <c r="AD69" s="999"/>
      <c r="AE69" s="999"/>
      <c r="AF69" s="999"/>
      <c r="AG69" s="999"/>
      <c r="AH69" s="999"/>
      <c r="AI69" s="999"/>
      <c r="AJ69" s="999"/>
      <c r="AK69" s="999"/>
      <c r="AL69" s="999"/>
      <c r="AM69" s="999"/>
      <c r="AN69" s="999"/>
      <c r="AO69" s="999"/>
      <c r="AP69" s="999"/>
      <c r="AQ69" s="999"/>
      <c r="AR69" s="999"/>
      <c r="AS69" s="999"/>
      <c r="AT69" s="999"/>
      <c r="AU69" s="999"/>
      <c r="AV69" s="999"/>
      <c r="AW69" s="999"/>
      <c r="AX69" s="999"/>
      <c r="AY69" s="999"/>
      <c r="AZ69" s="420"/>
      <c r="BA69" s="706"/>
      <c r="BB69" s="697"/>
      <c r="BC69" s="523"/>
      <c r="BD69" s="509"/>
      <c r="BE69" s="509"/>
      <c r="BF69" s="509"/>
      <c r="BG69" s="527"/>
      <c r="BH69" s="523"/>
      <c r="BI69" s="509"/>
      <c r="BJ69" s="509"/>
      <c r="BK69" s="509"/>
      <c r="BL69" s="527"/>
      <c r="BM69" s="523"/>
      <c r="BN69" s="509"/>
      <c r="BO69" s="509"/>
      <c r="BP69" s="509"/>
      <c r="BQ69" s="527"/>
      <c r="BR69" s="523"/>
      <c r="BS69" s="509"/>
      <c r="BT69" s="509"/>
      <c r="BU69" s="509"/>
      <c r="BV69" s="510"/>
      <c r="BW69" s="67"/>
      <c r="BX69" s="67"/>
      <c r="BY69" s="67"/>
      <c r="BZ69" s="67"/>
      <c r="CA69" s="67"/>
      <c r="CB69" s="67"/>
      <c r="CC69" s="67"/>
      <c r="CD69" s="67"/>
      <c r="CE69" s="67"/>
      <c r="CF69" s="67"/>
      <c r="CG69" s="67"/>
      <c r="CH69" s="67"/>
      <c r="CI69" s="67"/>
      <c r="CJ69" s="67"/>
      <c r="CK69" s="67"/>
      <c r="CL69" s="67"/>
      <c r="CM69" s="67"/>
      <c r="CN69" s="67"/>
      <c r="CO69" s="67"/>
      <c r="CP69" s="67"/>
      <c r="CQ69" s="67"/>
      <c r="CR69" s="67"/>
      <c r="CS69" s="67"/>
      <c r="CT69" s="67"/>
      <c r="CU69" s="67"/>
      <c r="CV69" s="67"/>
      <c r="CW69" s="67"/>
      <c r="CX69" s="67"/>
      <c r="CY69" s="67"/>
      <c r="CZ69" s="67"/>
    </row>
    <row r="70" s="589" customFormat="true" ht="15" customHeight="true" x14ac:dyDescent="0.2">
      <c r="A70" s="1145"/>
      <c r="B70" s="453" t="s">
        <v>304</v>
      </c>
      <c r="C70" s="195">
        <v>0</v>
      </c>
      <c r="D70" s="194">
        <v>0</v>
      </c>
      <c r="E70" s="194">
        <v>0</v>
      </c>
      <c r="F70" s="194">
        <v>0</v>
      </c>
      <c r="G70" s="193">
        <v>0.22227918027787147</v>
      </c>
      <c r="H70" s="192">
        <v>0</v>
      </c>
      <c r="I70" s="194">
        <v>0</v>
      </c>
      <c r="J70" s="194">
        <v>0.15896789848712864</v>
      </c>
      <c r="K70" s="194">
        <v>0.39721829738572167</v>
      </c>
      <c r="L70" s="191">
        <v>0.89117174956383582</v>
      </c>
      <c r="M70" s="195">
        <v>0</v>
      </c>
      <c r="N70" s="194">
        <v>0</v>
      </c>
      <c r="O70" s="194">
        <v>0</v>
      </c>
      <c r="P70" s="194">
        <v>0</v>
      </c>
      <c r="Q70" s="193">
        <v>0</v>
      </c>
      <c r="R70" s="192">
        <v>0.1320560744904804</v>
      </c>
      <c r="S70" s="194">
        <v>0</v>
      </c>
      <c r="T70" s="194">
        <v>0</v>
      </c>
      <c r="U70" s="194">
        <v>0</v>
      </c>
      <c r="V70" s="191">
        <v>0</v>
      </c>
      <c r="W70" s="999"/>
      <c r="X70" s="999"/>
      <c r="Y70" s="999"/>
      <c r="Z70" s="999"/>
      <c r="AA70" s="999"/>
      <c r="AB70" s="999"/>
      <c r="AC70" s="999"/>
      <c r="AD70" s="999"/>
      <c r="AE70" s="999"/>
      <c r="AF70" s="999"/>
      <c r="AG70" s="999"/>
      <c r="AH70" s="999"/>
      <c r="AI70" s="999"/>
      <c r="AJ70" s="999"/>
      <c r="AK70" s="999"/>
      <c r="AL70" s="999"/>
      <c r="AM70" s="999"/>
      <c r="AN70" s="999"/>
      <c r="AO70" s="999"/>
      <c r="AP70" s="999"/>
      <c r="AQ70" s="999"/>
      <c r="AR70" s="999"/>
      <c r="AS70" s="999"/>
      <c r="AT70" s="999"/>
      <c r="AU70" s="999"/>
      <c r="AV70" s="999"/>
      <c r="AW70" s="999"/>
      <c r="AX70" s="999"/>
      <c r="AY70" s="999"/>
      <c r="AZ70" s="420"/>
      <c r="BA70" s="706"/>
      <c r="BB70" s="697"/>
      <c r="BC70" s="523"/>
      <c r="BD70" s="509"/>
      <c r="BE70" s="509"/>
      <c r="BF70" s="509"/>
      <c r="BG70" s="527"/>
      <c r="BH70" s="523"/>
      <c r="BI70" s="509"/>
      <c r="BJ70" s="509"/>
      <c r="BK70" s="509"/>
      <c r="BL70" s="527"/>
      <c r="BM70" s="523"/>
      <c r="BN70" s="509"/>
      <c r="BO70" s="509"/>
      <c r="BP70" s="509"/>
      <c r="BQ70" s="527"/>
      <c r="BR70" s="523"/>
      <c r="BS70" s="509"/>
      <c r="BT70" s="509"/>
      <c r="BU70" s="509"/>
      <c r="BV70" s="510"/>
      <c r="BW70" s="67"/>
      <c r="BX70" s="67"/>
      <c r="BY70" s="67"/>
      <c r="BZ70" s="67"/>
      <c r="CA70" s="67"/>
      <c r="CB70" s="67"/>
      <c r="CC70" s="67"/>
      <c r="CD70" s="67"/>
      <c r="CE70" s="67"/>
      <c r="CF70" s="67"/>
      <c r="CG70" s="67"/>
      <c r="CH70" s="67"/>
      <c r="CI70" s="67"/>
      <c r="CJ70" s="67"/>
      <c r="CK70" s="67"/>
      <c r="CL70" s="67"/>
      <c r="CM70" s="67"/>
      <c r="CN70" s="67"/>
      <c r="CO70" s="67"/>
      <c r="CP70" s="67"/>
      <c r="CQ70" s="67"/>
      <c r="CR70" s="67"/>
      <c r="CS70" s="67"/>
      <c r="CT70" s="67"/>
      <c r="CU70" s="67"/>
      <c r="CV70" s="67"/>
      <c r="CW70" s="67"/>
      <c r="CX70" s="67"/>
      <c r="CY70" s="67"/>
      <c r="CZ70" s="67"/>
    </row>
    <row r="71" s="589" customFormat="true" ht="15" customHeight="true" x14ac:dyDescent="0.2">
      <c r="A71" s="1145"/>
      <c r="B71" s="453" t="s">
        <v>46</v>
      </c>
      <c r="C71" s="195">
        <v>0</v>
      </c>
      <c r="D71" s="194">
        <v>0</v>
      </c>
      <c r="E71" s="194">
        <v>0.16829236604132436</v>
      </c>
      <c r="F71" s="194">
        <v>0.66827394922173911</v>
      </c>
      <c r="G71" s="193">
        <v>7.2116778846029558E-2</v>
      </c>
      <c r="H71" s="192">
        <v>3.099965767786611E-2</v>
      </c>
      <c r="I71" s="194">
        <v>0</v>
      </c>
      <c r="J71" s="194">
        <v>0.12207521127168287</v>
      </c>
      <c r="K71" s="194">
        <v>0.19173750454031346</v>
      </c>
      <c r="L71" s="191">
        <v>0</v>
      </c>
      <c r="M71" s="195">
        <v>0</v>
      </c>
      <c r="N71" s="194">
        <v>0</v>
      </c>
      <c r="O71" s="194">
        <v>0.19302933011359041</v>
      </c>
      <c r="P71" s="194">
        <v>0.14328051151695129</v>
      </c>
      <c r="Q71" s="193">
        <v>0.67545231161433317</v>
      </c>
      <c r="R71" s="192">
        <v>0.54006800726127457</v>
      </c>
      <c r="S71" s="194">
        <v>0</v>
      </c>
      <c r="T71" s="194">
        <v>0</v>
      </c>
      <c r="U71" s="194">
        <v>0</v>
      </c>
      <c r="V71" s="191">
        <v>0</v>
      </c>
      <c r="W71" s="999"/>
      <c r="X71" s="999"/>
      <c r="Y71" s="999"/>
      <c r="Z71" s="999"/>
      <c r="AA71" s="999"/>
      <c r="AB71" s="999"/>
      <c r="AC71" s="999"/>
      <c r="AD71" s="999"/>
      <c r="AE71" s="999"/>
      <c r="AF71" s="999"/>
      <c r="AG71" s="999"/>
      <c r="AH71" s="999"/>
      <c r="AI71" s="999"/>
      <c r="AJ71" s="999"/>
      <c r="AK71" s="999"/>
      <c r="AL71" s="999"/>
      <c r="AM71" s="999"/>
      <c r="AN71" s="999"/>
      <c r="AO71" s="999"/>
      <c r="AP71" s="999"/>
      <c r="AQ71" s="999"/>
      <c r="AR71" s="999"/>
      <c r="AS71" s="999"/>
      <c r="AT71" s="999"/>
      <c r="AU71" s="999"/>
      <c r="AV71" s="999"/>
      <c r="AW71" s="999"/>
      <c r="AX71" s="999"/>
      <c r="AY71" s="999"/>
      <c r="AZ71" s="420"/>
      <c r="BA71" s="706"/>
      <c r="BB71" s="697"/>
      <c r="BC71" s="523"/>
      <c r="BD71" s="509"/>
      <c r="BE71" s="509"/>
      <c r="BF71" s="509"/>
      <c r="BG71" s="527"/>
      <c r="BH71" s="523"/>
      <c r="BI71" s="509"/>
      <c r="BJ71" s="509"/>
      <c r="BK71" s="509"/>
      <c r="BL71" s="527"/>
      <c r="BM71" s="523"/>
      <c r="BN71" s="509"/>
      <c r="BO71" s="509"/>
      <c r="BP71" s="509"/>
      <c r="BQ71" s="527"/>
      <c r="BR71" s="523"/>
      <c r="BS71" s="509"/>
      <c r="BT71" s="509"/>
      <c r="BU71" s="509"/>
      <c r="BV71" s="510"/>
      <c r="BW71" s="67"/>
      <c r="BX71" s="67"/>
      <c r="BY71" s="67"/>
      <c r="BZ71" s="67"/>
      <c r="CA71" s="67"/>
      <c r="CB71" s="67"/>
      <c r="CC71" s="67"/>
      <c r="CD71" s="67"/>
      <c r="CE71" s="67"/>
      <c r="CF71" s="67"/>
      <c r="CG71" s="67"/>
      <c r="CH71" s="67"/>
      <c r="CI71" s="67"/>
      <c r="CJ71" s="67"/>
      <c r="CK71" s="67"/>
      <c r="CL71" s="67"/>
      <c r="CM71" s="67"/>
      <c r="CN71" s="67"/>
      <c r="CO71" s="67"/>
      <c r="CP71" s="67"/>
      <c r="CQ71" s="67"/>
      <c r="CR71" s="67"/>
      <c r="CS71" s="67"/>
      <c r="CT71" s="67"/>
      <c r="CU71" s="67"/>
      <c r="CV71" s="67"/>
      <c r="CW71" s="67"/>
      <c r="CX71" s="67"/>
      <c r="CY71" s="67"/>
      <c r="CZ71" s="67"/>
    </row>
    <row r="72" s="589" customFormat="true" ht="15" customHeight="true" x14ac:dyDescent="0.2">
      <c r="A72" s="217"/>
      <c r="B72" s="211"/>
      <c r="C72" s="195"/>
      <c r="D72" s="194"/>
      <c r="E72" s="194"/>
      <c r="F72" s="194"/>
      <c r="G72" s="193"/>
      <c r="H72" s="192"/>
      <c r="I72" s="194"/>
      <c r="J72" s="194"/>
      <c r="K72" s="194"/>
      <c r="L72" s="191"/>
      <c r="M72" s="195"/>
      <c r="N72" s="194"/>
      <c r="O72" s="194"/>
      <c r="P72" s="194"/>
      <c r="Q72" s="193"/>
      <c r="R72" s="192"/>
      <c r="S72" s="194"/>
      <c r="T72" s="194"/>
      <c r="U72" s="194"/>
      <c r="V72" s="191"/>
      <c r="W72" s="999"/>
      <c r="X72" s="999"/>
      <c r="Y72" s="999"/>
      <c r="Z72" s="999"/>
      <c r="AA72" s="999"/>
      <c r="AB72" s="999"/>
      <c r="AC72" s="999"/>
      <c r="AD72" s="999"/>
      <c r="AE72" s="999"/>
      <c r="AF72" s="999"/>
      <c r="AG72" s="999"/>
      <c r="AH72" s="999"/>
      <c r="AI72" s="999"/>
      <c r="AJ72" s="999"/>
      <c r="AK72" s="999"/>
      <c r="AL72" s="999"/>
      <c r="AM72" s="999"/>
      <c r="AN72" s="999"/>
      <c r="AO72" s="999"/>
      <c r="AP72" s="999"/>
      <c r="AQ72" s="999"/>
      <c r="AR72" s="999"/>
      <c r="AS72" s="999"/>
      <c r="AT72" s="999"/>
      <c r="AU72" s="999"/>
      <c r="AV72" s="999"/>
      <c r="AW72" s="999"/>
      <c r="AX72" s="999"/>
      <c r="AY72" s="999"/>
      <c r="AZ72" s="420"/>
      <c r="BA72" s="706"/>
      <c r="BB72" s="697"/>
      <c r="BC72" s="523"/>
      <c r="BD72" s="509"/>
      <c r="BE72" s="509"/>
      <c r="BF72" s="509"/>
      <c r="BG72" s="527"/>
      <c r="BH72" s="523"/>
      <c r="BI72" s="509"/>
      <c r="BJ72" s="509"/>
      <c r="BK72" s="509"/>
      <c r="BL72" s="527"/>
      <c r="BM72" s="523"/>
      <c r="BN72" s="509"/>
      <c r="BO72" s="509"/>
      <c r="BP72" s="509"/>
      <c r="BQ72" s="527"/>
      <c r="BR72" s="523"/>
      <c r="BS72" s="509"/>
      <c r="BT72" s="509"/>
      <c r="BU72" s="509"/>
      <c r="BV72" s="510"/>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row>
    <row r="73" s="589" customFormat="true" ht="15" customHeight="true" x14ac:dyDescent="0.2">
      <c r="A73" s="217"/>
      <c r="B73" s="211"/>
      <c r="C73" s="195"/>
      <c r="D73" s="194"/>
      <c r="E73" s="194"/>
      <c r="F73" s="194"/>
      <c r="G73" s="193"/>
      <c r="H73" s="192"/>
      <c r="I73" s="194"/>
      <c r="J73" s="194"/>
      <c r="K73" s="194"/>
      <c r="L73" s="191"/>
      <c r="M73" s="195"/>
      <c r="N73" s="194"/>
      <c r="O73" s="194"/>
      <c r="P73" s="194"/>
      <c r="Q73" s="193"/>
      <c r="R73" s="192"/>
      <c r="S73" s="194"/>
      <c r="T73" s="194"/>
      <c r="U73" s="194"/>
      <c r="V73" s="191"/>
      <c r="W73" s="999"/>
      <c r="X73" s="999"/>
      <c r="Y73" s="999"/>
      <c r="Z73" s="999"/>
      <c r="AA73" s="999"/>
      <c r="AB73" s="999"/>
      <c r="AC73" s="999"/>
      <c r="AD73" s="999"/>
      <c r="AE73" s="999"/>
      <c r="AF73" s="999"/>
      <c r="AG73" s="999"/>
      <c r="AH73" s="999"/>
      <c r="AI73" s="999"/>
      <c r="AJ73" s="999"/>
      <c r="AK73" s="999"/>
      <c r="AL73" s="999"/>
      <c r="AM73" s="999"/>
      <c r="AN73" s="999"/>
      <c r="AO73" s="999"/>
      <c r="AP73" s="999"/>
      <c r="AQ73" s="999"/>
      <c r="AR73" s="999"/>
      <c r="AS73" s="999"/>
      <c r="AT73" s="999"/>
      <c r="AU73" s="999"/>
      <c r="AV73" s="999"/>
      <c r="AW73" s="999"/>
      <c r="AX73" s="999"/>
      <c r="AY73" s="999"/>
      <c r="AZ73" s="420"/>
      <c r="BA73" s="706"/>
      <c r="BB73" s="697"/>
      <c r="BC73" s="523"/>
      <c r="BD73" s="509"/>
      <c r="BE73" s="509"/>
      <c r="BF73" s="509"/>
      <c r="BG73" s="527"/>
      <c r="BH73" s="523"/>
      <c r="BI73" s="509"/>
      <c r="BJ73" s="509"/>
      <c r="BK73" s="509"/>
      <c r="BL73" s="527"/>
      <c r="BM73" s="523"/>
      <c r="BN73" s="509"/>
      <c r="BO73" s="509"/>
      <c r="BP73" s="509"/>
      <c r="BQ73" s="527"/>
      <c r="BR73" s="523"/>
      <c r="BS73" s="509"/>
      <c r="BT73" s="509"/>
      <c r="BU73" s="509"/>
      <c r="BV73" s="510"/>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row>
    <row r="74" s="589" customFormat="true" ht="15" customHeight="true" x14ac:dyDescent="0.2">
      <c r="A74" s="217"/>
      <c r="B74" s="211"/>
      <c r="C74" s="195"/>
      <c r="D74" s="194"/>
      <c r="E74" s="194"/>
      <c r="F74" s="194"/>
      <c r="G74" s="193"/>
      <c r="H74" s="192"/>
      <c r="I74" s="194"/>
      <c r="J74" s="194"/>
      <c r="K74" s="194"/>
      <c r="L74" s="191"/>
      <c r="M74" s="195"/>
      <c r="N74" s="194"/>
      <c r="O74" s="194"/>
      <c r="P74" s="194"/>
      <c r="Q74" s="193"/>
      <c r="R74" s="192"/>
      <c r="S74" s="194"/>
      <c r="T74" s="194"/>
      <c r="U74" s="194"/>
      <c r="V74" s="191"/>
      <c r="W74" s="999"/>
      <c r="X74" s="999"/>
      <c r="Y74" s="999"/>
      <c r="Z74" s="999"/>
      <c r="AA74" s="999"/>
      <c r="AB74" s="999"/>
      <c r="AC74" s="999"/>
      <c r="AD74" s="999"/>
      <c r="AE74" s="999"/>
      <c r="AF74" s="999"/>
      <c r="AG74" s="999"/>
      <c r="AH74" s="999"/>
      <c r="AI74" s="999"/>
      <c r="AJ74" s="999"/>
      <c r="AK74" s="999"/>
      <c r="AL74" s="999"/>
      <c r="AM74" s="999"/>
      <c r="AN74" s="999"/>
      <c r="AO74" s="999"/>
      <c r="AP74" s="999"/>
      <c r="AQ74" s="999"/>
      <c r="AR74" s="999"/>
      <c r="AS74" s="999"/>
      <c r="AT74" s="999"/>
      <c r="AU74" s="999"/>
      <c r="AV74" s="999"/>
      <c r="AW74" s="999"/>
      <c r="AX74" s="999"/>
      <c r="AY74" s="999"/>
      <c r="AZ74" s="420"/>
      <c r="BA74" s="706"/>
      <c r="BB74" s="697"/>
      <c r="BC74" s="523"/>
      <c r="BD74" s="509"/>
      <c r="BE74" s="509"/>
      <c r="BF74" s="509"/>
      <c r="BG74" s="527"/>
      <c r="BH74" s="523"/>
      <c r="BI74" s="509"/>
      <c r="BJ74" s="509"/>
      <c r="BK74" s="509"/>
      <c r="BL74" s="527"/>
      <c r="BM74" s="523"/>
      <c r="BN74" s="509"/>
      <c r="BO74" s="509"/>
      <c r="BP74" s="509"/>
      <c r="BQ74" s="527"/>
      <c r="BR74" s="523"/>
      <c r="BS74" s="509"/>
      <c r="BT74" s="509"/>
      <c r="BU74" s="509"/>
      <c r="BV74" s="510"/>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row>
    <row r="75" s="589" customFormat="true" ht="15" customHeight="true" x14ac:dyDescent="0.2">
      <c r="A75" s="217"/>
      <c r="B75" s="211"/>
      <c r="C75" s="195"/>
      <c r="D75" s="194"/>
      <c r="E75" s="194"/>
      <c r="F75" s="194"/>
      <c r="G75" s="193"/>
      <c r="H75" s="192"/>
      <c r="I75" s="194"/>
      <c r="J75" s="194"/>
      <c r="K75" s="194"/>
      <c r="L75" s="191"/>
      <c r="M75" s="195"/>
      <c r="N75" s="194"/>
      <c r="O75" s="194"/>
      <c r="P75" s="194"/>
      <c r="Q75" s="193"/>
      <c r="R75" s="192"/>
      <c r="S75" s="194"/>
      <c r="T75" s="194"/>
      <c r="U75" s="194"/>
      <c r="V75" s="191"/>
      <c r="W75" s="999"/>
      <c r="X75" s="999"/>
      <c r="Y75" s="999"/>
      <c r="Z75" s="999"/>
      <c r="AA75" s="999"/>
      <c r="AB75" s="999"/>
      <c r="AC75" s="999"/>
      <c r="AD75" s="999"/>
      <c r="AE75" s="999"/>
      <c r="AF75" s="999"/>
      <c r="AG75" s="999"/>
      <c r="AH75" s="999"/>
      <c r="AI75" s="999"/>
      <c r="AJ75" s="999"/>
      <c r="AK75" s="999"/>
      <c r="AL75" s="999"/>
      <c r="AM75" s="999"/>
      <c r="AN75" s="999"/>
      <c r="AO75" s="999"/>
      <c r="AP75" s="999"/>
      <c r="AQ75" s="999"/>
      <c r="AR75" s="999"/>
      <c r="AS75" s="999"/>
      <c r="AT75" s="999"/>
      <c r="AU75" s="999"/>
      <c r="AV75" s="999"/>
      <c r="AW75" s="999"/>
      <c r="AX75" s="999"/>
      <c r="AY75" s="999"/>
      <c r="AZ75" s="420"/>
      <c r="BA75" s="706"/>
      <c r="BB75" s="697"/>
      <c r="BC75" s="523"/>
      <c r="BD75" s="509"/>
      <c r="BE75" s="509"/>
      <c r="BF75" s="509"/>
      <c r="BG75" s="527"/>
      <c r="BH75" s="523"/>
      <c r="BI75" s="509"/>
      <c r="BJ75" s="509"/>
      <c r="BK75" s="509"/>
      <c r="BL75" s="527"/>
      <c r="BM75" s="523"/>
      <c r="BN75" s="509"/>
      <c r="BO75" s="509"/>
      <c r="BP75" s="509"/>
      <c r="BQ75" s="527"/>
      <c r="BR75" s="523"/>
      <c r="BS75" s="509"/>
      <c r="BT75" s="509"/>
      <c r="BU75" s="509"/>
      <c r="BV75" s="510"/>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row>
    <row r="76" s="589" customFormat="true" ht="15" customHeight="true" x14ac:dyDescent="0.2">
      <c r="A76" s="217"/>
      <c r="B76" s="211"/>
      <c r="C76" s="195"/>
      <c r="D76" s="194"/>
      <c r="E76" s="194"/>
      <c r="F76" s="194"/>
      <c r="G76" s="193"/>
      <c r="H76" s="192"/>
      <c r="I76" s="194"/>
      <c r="J76" s="194"/>
      <c r="K76" s="194"/>
      <c r="L76" s="191"/>
      <c r="M76" s="195"/>
      <c r="N76" s="194"/>
      <c r="O76" s="194"/>
      <c r="P76" s="194"/>
      <c r="Q76" s="193"/>
      <c r="R76" s="192"/>
      <c r="S76" s="194"/>
      <c r="T76" s="194"/>
      <c r="U76" s="194"/>
      <c r="V76" s="191"/>
      <c r="W76" s="999"/>
      <c r="X76" s="999"/>
      <c r="Y76" s="999"/>
      <c r="Z76" s="999"/>
      <c r="AA76" s="999"/>
      <c r="AB76" s="999"/>
      <c r="AC76" s="999"/>
      <c r="AD76" s="999"/>
      <c r="AE76" s="999"/>
      <c r="AF76" s="999"/>
      <c r="AG76" s="999"/>
      <c r="AH76" s="999"/>
      <c r="AI76" s="999"/>
      <c r="AJ76" s="999"/>
      <c r="AK76" s="999"/>
      <c r="AL76" s="999"/>
      <c r="AM76" s="999"/>
      <c r="AN76" s="999"/>
      <c r="AO76" s="999"/>
      <c r="AP76" s="999"/>
      <c r="AQ76" s="999"/>
      <c r="AR76" s="999"/>
      <c r="AS76" s="999"/>
      <c r="AT76" s="999"/>
      <c r="AU76" s="999"/>
      <c r="AV76" s="999"/>
      <c r="AW76" s="999"/>
      <c r="AX76" s="999"/>
      <c r="AY76" s="999"/>
      <c r="AZ76" s="420"/>
      <c r="BA76" s="706"/>
      <c r="BB76" s="697"/>
      <c r="BC76" s="523"/>
      <c r="BD76" s="509"/>
      <c r="BE76" s="509"/>
      <c r="BF76" s="509"/>
      <c r="BG76" s="527"/>
      <c r="BH76" s="523"/>
      <c r="BI76" s="509"/>
      <c r="BJ76" s="509"/>
      <c r="BK76" s="509"/>
      <c r="BL76" s="527"/>
      <c r="BM76" s="523"/>
      <c r="BN76" s="509"/>
      <c r="BO76" s="509"/>
      <c r="BP76" s="509"/>
      <c r="BQ76" s="527"/>
      <c r="BR76" s="523"/>
      <c r="BS76" s="509"/>
      <c r="BT76" s="509"/>
      <c r="BU76" s="509"/>
      <c r="BV76" s="510"/>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row>
    <row r="77" s="589" customFormat="true" ht="15" customHeight="true" x14ac:dyDescent="0.2">
      <c r="A77" s="217"/>
      <c r="B77" s="211"/>
      <c r="C77" s="195"/>
      <c r="D77" s="194"/>
      <c r="E77" s="194"/>
      <c r="F77" s="194"/>
      <c r="G77" s="193"/>
      <c r="H77" s="192"/>
      <c r="I77" s="194"/>
      <c r="J77" s="194"/>
      <c r="K77" s="194"/>
      <c r="L77" s="191"/>
      <c r="M77" s="195"/>
      <c r="N77" s="194"/>
      <c r="O77" s="194"/>
      <c r="P77" s="194"/>
      <c r="Q77" s="193"/>
      <c r="R77" s="192"/>
      <c r="S77" s="194"/>
      <c r="T77" s="194"/>
      <c r="U77" s="194"/>
      <c r="V77" s="191"/>
      <c r="W77" s="999"/>
      <c r="X77" s="999"/>
      <c r="Y77" s="999"/>
      <c r="Z77" s="999"/>
      <c r="AA77" s="999"/>
      <c r="AB77" s="999"/>
      <c r="AC77" s="999"/>
      <c r="AD77" s="999"/>
      <c r="AE77" s="999"/>
      <c r="AF77" s="999"/>
      <c r="AG77" s="999"/>
      <c r="AH77" s="999"/>
      <c r="AI77" s="999"/>
      <c r="AJ77" s="999"/>
      <c r="AK77" s="999"/>
      <c r="AL77" s="999"/>
      <c r="AM77" s="999"/>
      <c r="AN77" s="999"/>
      <c r="AO77" s="999"/>
      <c r="AP77" s="999"/>
      <c r="AQ77" s="999"/>
      <c r="AR77" s="999"/>
      <c r="AS77" s="999"/>
      <c r="AT77" s="999"/>
      <c r="AU77" s="999"/>
      <c r="AV77" s="999"/>
      <c r="AW77" s="999"/>
      <c r="AX77" s="999"/>
      <c r="AY77" s="999"/>
      <c r="AZ77" s="420"/>
      <c r="BA77" s="706"/>
      <c r="BB77" s="697"/>
      <c r="BC77" s="523"/>
      <c r="BD77" s="509"/>
      <c r="BE77" s="509"/>
      <c r="BF77" s="509"/>
      <c r="BG77" s="527"/>
      <c r="BH77" s="523"/>
      <c r="BI77" s="509"/>
      <c r="BJ77" s="509"/>
      <c r="BK77" s="509"/>
      <c r="BL77" s="527"/>
      <c r="BM77" s="523"/>
      <c r="BN77" s="509"/>
      <c r="BO77" s="509"/>
      <c r="BP77" s="509"/>
      <c r="BQ77" s="527"/>
      <c r="BR77" s="523"/>
      <c r="BS77" s="509"/>
      <c r="BT77" s="509"/>
      <c r="BU77" s="509"/>
      <c r="BV77" s="510"/>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row>
    <row r="78" s="589" customFormat="true" ht="15" customHeight="true" x14ac:dyDescent="0.2">
      <c r="A78" s="217"/>
      <c r="B78" s="211"/>
      <c r="C78" s="195"/>
      <c r="D78" s="194"/>
      <c r="E78" s="194"/>
      <c r="F78" s="194"/>
      <c r="G78" s="193"/>
      <c r="H78" s="192"/>
      <c r="I78" s="194"/>
      <c r="J78" s="194"/>
      <c r="K78" s="194"/>
      <c r="L78" s="191"/>
      <c r="M78" s="195"/>
      <c r="N78" s="194"/>
      <c r="O78" s="194"/>
      <c r="P78" s="194"/>
      <c r="Q78" s="193"/>
      <c r="R78" s="192"/>
      <c r="S78" s="194"/>
      <c r="T78" s="194"/>
      <c r="U78" s="194"/>
      <c r="V78" s="191"/>
      <c r="W78" s="999"/>
      <c r="X78" s="999"/>
      <c r="Y78" s="999"/>
      <c r="Z78" s="999"/>
      <c r="AA78" s="999"/>
      <c r="AB78" s="999"/>
      <c r="AC78" s="999"/>
      <c r="AD78" s="999"/>
      <c r="AE78" s="999"/>
      <c r="AF78" s="999"/>
      <c r="AG78" s="999"/>
      <c r="AH78" s="999"/>
      <c r="AI78" s="999"/>
      <c r="AJ78" s="999"/>
      <c r="AK78" s="999"/>
      <c r="AL78" s="999"/>
      <c r="AM78" s="999"/>
      <c r="AN78" s="999"/>
      <c r="AO78" s="999"/>
      <c r="AP78" s="999"/>
      <c r="AQ78" s="999"/>
      <c r="AR78" s="999"/>
      <c r="AS78" s="999"/>
      <c r="AT78" s="999"/>
      <c r="AU78" s="999"/>
      <c r="AV78" s="999"/>
      <c r="AW78" s="999"/>
      <c r="AX78" s="999"/>
      <c r="AY78" s="999"/>
      <c r="AZ78" s="420"/>
      <c r="BA78" s="706"/>
      <c r="BB78" s="697"/>
      <c r="BC78" s="523"/>
      <c r="BD78" s="509"/>
      <c r="BE78" s="509"/>
      <c r="BF78" s="509"/>
      <c r="BG78" s="527"/>
      <c r="BH78" s="523"/>
      <c r="BI78" s="509"/>
      <c r="BJ78" s="509"/>
      <c r="BK78" s="509"/>
      <c r="BL78" s="527"/>
      <c r="BM78" s="523"/>
      <c r="BN78" s="509"/>
      <c r="BO78" s="509"/>
      <c r="BP78" s="509"/>
      <c r="BQ78" s="527"/>
      <c r="BR78" s="523"/>
      <c r="BS78" s="509"/>
      <c r="BT78" s="509"/>
      <c r="BU78" s="509"/>
      <c r="BV78" s="510"/>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row>
    <row r="79" s="589" customFormat="true" ht="15" customHeight="true" x14ac:dyDescent="0.2">
      <c r="A79" s="217"/>
      <c r="B79" s="211"/>
      <c r="C79" s="195"/>
      <c r="D79" s="194"/>
      <c r="E79" s="194"/>
      <c r="F79" s="194"/>
      <c r="G79" s="193"/>
      <c r="H79" s="192"/>
      <c r="I79" s="194"/>
      <c r="J79" s="194"/>
      <c r="K79" s="194"/>
      <c r="L79" s="191"/>
      <c r="M79" s="195"/>
      <c r="N79" s="194"/>
      <c r="O79" s="194"/>
      <c r="P79" s="194"/>
      <c r="Q79" s="193"/>
      <c r="R79" s="192"/>
      <c r="S79" s="194"/>
      <c r="T79" s="194"/>
      <c r="U79" s="194"/>
      <c r="V79" s="191"/>
      <c r="W79" s="999"/>
      <c r="X79" s="999"/>
      <c r="Y79" s="999"/>
      <c r="Z79" s="999"/>
      <c r="AA79" s="999"/>
      <c r="AB79" s="999"/>
      <c r="AC79" s="999"/>
      <c r="AD79" s="999"/>
      <c r="AE79" s="999"/>
      <c r="AF79" s="999"/>
      <c r="AG79" s="999"/>
      <c r="AH79" s="999"/>
      <c r="AI79" s="999"/>
      <c r="AJ79" s="999"/>
      <c r="AK79" s="999"/>
      <c r="AL79" s="999"/>
      <c r="AM79" s="999"/>
      <c r="AN79" s="999"/>
      <c r="AO79" s="999"/>
      <c r="AP79" s="999"/>
      <c r="AQ79" s="999"/>
      <c r="AR79" s="999"/>
      <c r="AS79" s="999"/>
      <c r="AT79" s="999"/>
      <c r="AU79" s="999"/>
      <c r="AV79" s="999"/>
      <c r="AW79" s="999"/>
      <c r="AX79" s="999"/>
      <c r="AY79" s="999"/>
      <c r="AZ79" s="420"/>
      <c r="BA79" s="706"/>
      <c r="BB79" s="697"/>
      <c r="BC79" s="523"/>
      <c r="BD79" s="509"/>
      <c r="BE79" s="509"/>
      <c r="BF79" s="509"/>
      <c r="BG79" s="527"/>
      <c r="BH79" s="523"/>
      <c r="BI79" s="509"/>
      <c r="BJ79" s="509"/>
      <c r="BK79" s="509"/>
      <c r="BL79" s="527"/>
      <c r="BM79" s="523"/>
      <c r="BN79" s="509"/>
      <c r="BO79" s="509"/>
      <c r="BP79" s="509"/>
      <c r="BQ79" s="527"/>
      <c r="BR79" s="523"/>
      <c r="BS79" s="509"/>
      <c r="BT79" s="509"/>
      <c r="BU79" s="509"/>
      <c r="BV79" s="510"/>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row>
    <row r="80" s="589" customFormat="true" ht="15" customHeight="true" x14ac:dyDescent="0.2">
      <c r="A80" s="217"/>
      <c r="B80" s="211"/>
      <c r="C80" s="195"/>
      <c r="D80" s="194"/>
      <c r="E80" s="194"/>
      <c r="F80" s="194"/>
      <c r="G80" s="193"/>
      <c r="H80" s="192"/>
      <c r="I80" s="194"/>
      <c r="J80" s="194"/>
      <c r="K80" s="194"/>
      <c r="L80" s="191"/>
      <c r="M80" s="195"/>
      <c r="N80" s="194"/>
      <c r="O80" s="194"/>
      <c r="P80" s="194"/>
      <c r="Q80" s="193"/>
      <c r="R80" s="192"/>
      <c r="S80" s="194"/>
      <c r="T80" s="194"/>
      <c r="U80" s="194"/>
      <c r="V80" s="191"/>
      <c r="W80" s="999"/>
      <c r="X80" s="999"/>
      <c r="Y80" s="999"/>
      <c r="Z80" s="999"/>
      <c r="AA80" s="999"/>
      <c r="AB80" s="999"/>
      <c r="AC80" s="999"/>
      <c r="AD80" s="999"/>
      <c r="AE80" s="999"/>
      <c r="AF80" s="999"/>
      <c r="AG80" s="999"/>
      <c r="AH80" s="999"/>
      <c r="AI80" s="999"/>
      <c r="AJ80" s="999"/>
      <c r="AK80" s="999"/>
      <c r="AL80" s="999"/>
      <c r="AM80" s="999"/>
      <c r="AN80" s="999"/>
      <c r="AO80" s="999"/>
      <c r="AP80" s="999"/>
      <c r="AQ80" s="999"/>
      <c r="AR80" s="999"/>
      <c r="AS80" s="999"/>
      <c r="AT80" s="999"/>
      <c r="AU80" s="999"/>
      <c r="AV80" s="999"/>
      <c r="AW80" s="999"/>
      <c r="AX80" s="999"/>
      <c r="AY80" s="999"/>
      <c r="AZ80" s="420"/>
      <c r="BA80" s="706"/>
      <c r="BB80" s="697"/>
      <c r="BC80" s="523"/>
      <c r="BD80" s="509"/>
      <c r="BE80" s="509"/>
      <c r="BF80" s="509"/>
      <c r="BG80" s="527"/>
      <c r="BH80" s="523"/>
      <c r="BI80" s="509"/>
      <c r="BJ80" s="509"/>
      <c r="BK80" s="509"/>
      <c r="BL80" s="527"/>
      <c r="BM80" s="523"/>
      <c r="BN80" s="509"/>
      <c r="BO80" s="509"/>
      <c r="BP80" s="509"/>
      <c r="BQ80" s="527"/>
      <c r="BR80" s="523"/>
      <c r="BS80" s="509"/>
      <c r="BT80" s="509"/>
      <c r="BU80" s="509"/>
      <c r="BV80" s="510"/>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row>
    <row r="81" s="589" customFormat="true" ht="15" customHeight="true" x14ac:dyDescent="0.2">
      <c r="A81" s="217"/>
      <c r="B81" s="211"/>
      <c r="C81" s="195"/>
      <c r="D81" s="194"/>
      <c r="E81" s="194"/>
      <c r="F81" s="194"/>
      <c r="G81" s="193"/>
      <c r="H81" s="192"/>
      <c r="I81" s="194"/>
      <c r="J81" s="194"/>
      <c r="K81" s="194"/>
      <c r="L81" s="191"/>
      <c r="M81" s="195"/>
      <c r="N81" s="194"/>
      <c r="O81" s="194"/>
      <c r="P81" s="194"/>
      <c r="Q81" s="193"/>
      <c r="R81" s="192"/>
      <c r="S81" s="194"/>
      <c r="T81" s="194"/>
      <c r="U81" s="194"/>
      <c r="V81" s="191"/>
      <c r="W81" s="999"/>
      <c r="X81" s="999"/>
      <c r="Y81" s="999"/>
      <c r="Z81" s="999"/>
      <c r="AA81" s="999"/>
      <c r="AB81" s="999"/>
      <c r="AC81" s="999"/>
      <c r="AD81" s="999"/>
      <c r="AE81" s="999"/>
      <c r="AF81" s="999"/>
      <c r="AG81" s="999"/>
      <c r="AH81" s="999"/>
      <c r="AI81" s="999"/>
      <c r="AJ81" s="999"/>
      <c r="AK81" s="999"/>
      <c r="AL81" s="999"/>
      <c r="AM81" s="999"/>
      <c r="AN81" s="999"/>
      <c r="AO81" s="999"/>
      <c r="AP81" s="999"/>
      <c r="AQ81" s="999"/>
      <c r="AR81" s="999"/>
      <c r="AS81" s="999"/>
      <c r="AT81" s="999"/>
      <c r="AU81" s="999"/>
      <c r="AV81" s="999"/>
      <c r="AW81" s="999"/>
      <c r="AX81" s="999"/>
      <c r="AY81" s="999"/>
      <c r="AZ81" s="420"/>
      <c r="BA81" s="706"/>
      <c r="BB81" s="697"/>
      <c r="BC81" s="523"/>
      <c r="BD81" s="509"/>
      <c r="BE81" s="509"/>
      <c r="BF81" s="509"/>
      <c r="BG81" s="527"/>
      <c r="BH81" s="523"/>
      <c r="BI81" s="509"/>
      <c r="BJ81" s="509"/>
      <c r="BK81" s="509"/>
      <c r="BL81" s="527"/>
      <c r="BM81" s="523"/>
      <c r="BN81" s="509"/>
      <c r="BO81" s="509"/>
      <c r="BP81" s="509"/>
      <c r="BQ81" s="527"/>
      <c r="BR81" s="523"/>
      <c r="BS81" s="509"/>
      <c r="BT81" s="509"/>
      <c r="BU81" s="509"/>
      <c r="BV81" s="510"/>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row>
    <row r="82" s="589" customFormat="true" ht="15" customHeight="true" x14ac:dyDescent="0.2">
      <c r="A82" s="217"/>
      <c r="B82" s="211"/>
      <c r="C82" s="195"/>
      <c r="D82" s="194"/>
      <c r="E82" s="194"/>
      <c r="F82" s="194"/>
      <c r="G82" s="193"/>
      <c r="H82" s="192"/>
      <c r="I82" s="194"/>
      <c r="J82" s="194"/>
      <c r="K82" s="194"/>
      <c r="L82" s="191"/>
      <c r="M82" s="195"/>
      <c r="N82" s="194"/>
      <c r="O82" s="194"/>
      <c r="P82" s="194"/>
      <c r="Q82" s="193"/>
      <c r="R82" s="192"/>
      <c r="S82" s="194"/>
      <c r="T82" s="194"/>
      <c r="U82" s="194"/>
      <c r="V82" s="191"/>
      <c r="W82" s="999"/>
      <c r="X82" s="999"/>
      <c r="Y82" s="999"/>
      <c r="Z82" s="999"/>
      <c r="AA82" s="999"/>
      <c r="AB82" s="999"/>
      <c r="AC82" s="999"/>
      <c r="AD82" s="999"/>
      <c r="AE82" s="999"/>
      <c r="AF82" s="999"/>
      <c r="AG82" s="999"/>
      <c r="AH82" s="999"/>
      <c r="AI82" s="999"/>
      <c r="AJ82" s="999"/>
      <c r="AK82" s="999"/>
      <c r="AL82" s="999"/>
      <c r="AM82" s="999"/>
      <c r="AN82" s="999"/>
      <c r="AO82" s="999"/>
      <c r="AP82" s="999"/>
      <c r="AQ82" s="999"/>
      <c r="AR82" s="999"/>
      <c r="AS82" s="999"/>
      <c r="AT82" s="999"/>
      <c r="AU82" s="999"/>
      <c r="AV82" s="999"/>
      <c r="AW82" s="999"/>
      <c r="AX82" s="999"/>
      <c r="AY82" s="999"/>
      <c r="AZ82" s="420"/>
      <c r="BA82" s="706"/>
      <c r="BB82" s="697"/>
      <c r="BC82" s="523"/>
      <c r="BD82" s="509"/>
      <c r="BE82" s="509"/>
      <c r="BF82" s="509"/>
      <c r="BG82" s="527"/>
      <c r="BH82" s="523"/>
      <c r="BI82" s="509"/>
      <c r="BJ82" s="509"/>
      <c r="BK82" s="509"/>
      <c r="BL82" s="527"/>
      <c r="BM82" s="523"/>
      <c r="BN82" s="509"/>
      <c r="BO82" s="509"/>
      <c r="BP82" s="509"/>
      <c r="BQ82" s="527"/>
      <c r="BR82" s="523"/>
      <c r="BS82" s="509"/>
      <c r="BT82" s="509"/>
      <c r="BU82" s="509"/>
      <c r="BV82" s="510"/>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row>
    <row r="83" s="589" customFormat="true" ht="15" customHeight="true" x14ac:dyDescent="0.2">
      <c r="A83" s="217"/>
      <c r="B83" s="211"/>
      <c r="C83" s="195"/>
      <c r="D83" s="194"/>
      <c r="E83" s="194"/>
      <c r="F83" s="194"/>
      <c r="G83" s="193"/>
      <c r="H83" s="192"/>
      <c r="I83" s="194"/>
      <c r="J83" s="194"/>
      <c r="K83" s="194"/>
      <c r="L83" s="191"/>
      <c r="M83" s="195"/>
      <c r="N83" s="194"/>
      <c r="O83" s="194"/>
      <c r="P83" s="194"/>
      <c r="Q83" s="193"/>
      <c r="R83" s="192"/>
      <c r="S83" s="194"/>
      <c r="T83" s="194"/>
      <c r="U83" s="194"/>
      <c r="V83" s="191"/>
      <c r="W83" s="999"/>
      <c r="X83" s="999"/>
      <c r="Y83" s="999"/>
      <c r="Z83" s="999"/>
      <c r="AA83" s="999"/>
      <c r="AB83" s="999"/>
      <c r="AC83" s="999"/>
      <c r="AD83" s="999"/>
      <c r="AE83" s="999"/>
      <c r="AF83" s="999"/>
      <c r="AG83" s="999"/>
      <c r="AH83" s="999"/>
      <c r="AI83" s="999"/>
      <c r="AJ83" s="999"/>
      <c r="AK83" s="999"/>
      <c r="AL83" s="999"/>
      <c r="AM83" s="999"/>
      <c r="AN83" s="999"/>
      <c r="AO83" s="999"/>
      <c r="AP83" s="999"/>
      <c r="AQ83" s="999"/>
      <c r="AR83" s="999"/>
      <c r="AS83" s="999"/>
      <c r="AT83" s="999"/>
      <c r="AU83" s="999"/>
      <c r="AV83" s="999"/>
      <c r="AW83" s="999"/>
      <c r="AX83" s="999"/>
      <c r="AY83" s="999"/>
      <c r="AZ83" s="420"/>
      <c r="BA83" s="706"/>
      <c r="BB83" s="697"/>
      <c r="BC83" s="523"/>
      <c r="BD83" s="509"/>
      <c r="BE83" s="509"/>
      <c r="BF83" s="509"/>
      <c r="BG83" s="527"/>
      <c r="BH83" s="523"/>
      <c r="BI83" s="509"/>
      <c r="BJ83" s="509"/>
      <c r="BK83" s="509"/>
      <c r="BL83" s="527"/>
      <c r="BM83" s="523"/>
      <c r="BN83" s="509"/>
      <c r="BO83" s="509"/>
      <c r="BP83" s="509"/>
      <c r="BQ83" s="527"/>
      <c r="BR83" s="523"/>
      <c r="BS83" s="509"/>
      <c r="BT83" s="509"/>
      <c r="BU83" s="509"/>
      <c r="BV83" s="510"/>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row>
    <row r="84" s="589" customFormat="true" ht="15" customHeight="true" x14ac:dyDescent="0.2">
      <c r="A84" s="217"/>
      <c r="B84" s="211"/>
      <c r="C84" s="195"/>
      <c r="D84" s="194"/>
      <c r="E84" s="194"/>
      <c r="F84" s="194"/>
      <c r="G84" s="193"/>
      <c r="H84" s="192"/>
      <c r="I84" s="194"/>
      <c r="J84" s="194"/>
      <c r="K84" s="194"/>
      <c r="L84" s="191"/>
      <c r="M84" s="195"/>
      <c r="N84" s="194"/>
      <c r="O84" s="194"/>
      <c r="P84" s="194"/>
      <c r="Q84" s="193"/>
      <c r="R84" s="192"/>
      <c r="S84" s="194"/>
      <c r="T84" s="194"/>
      <c r="U84" s="194"/>
      <c r="V84" s="191"/>
      <c r="W84" s="999"/>
      <c r="X84" s="999"/>
      <c r="Y84" s="999"/>
      <c r="Z84" s="999"/>
      <c r="AA84" s="999"/>
      <c r="AB84" s="999"/>
      <c r="AC84" s="999"/>
      <c r="AD84" s="999"/>
      <c r="AE84" s="999"/>
      <c r="AF84" s="999"/>
      <c r="AG84" s="999"/>
      <c r="AH84" s="999"/>
      <c r="AI84" s="999"/>
      <c r="AJ84" s="999"/>
      <c r="AK84" s="999"/>
      <c r="AL84" s="999"/>
      <c r="AM84" s="999"/>
      <c r="AN84" s="999"/>
      <c r="AO84" s="999"/>
      <c r="AP84" s="999"/>
      <c r="AQ84" s="999"/>
      <c r="AR84" s="999"/>
      <c r="AS84" s="999"/>
      <c r="AT84" s="999"/>
      <c r="AU84" s="999"/>
      <c r="AV84" s="999"/>
      <c r="AW84" s="999"/>
      <c r="AX84" s="999"/>
      <c r="AY84" s="999"/>
      <c r="AZ84" s="420"/>
      <c r="BA84" s="706"/>
      <c r="BB84" s="697"/>
      <c r="BC84" s="523"/>
      <c r="BD84" s="509"/>
      <c r="BE84" s="509"/>
      <c r="BF84" s="509"/>
      <c r="BG84" s="527"/>
      <c r="BH84" s="523"/>
      <c r="BI84" s="509"/>
      <c r="BJ84" s="509"/>
      <c r="BK84" s="509"/>
      <c r="BL84" s="527"/>
      <c r="BM84" s="523"/>
      <c r="BN84" s="509"/>
      <c r="BO84" s="509"/>
      <c r="BP84" s="509"/>
      <c r="BQ84" s="527"/>
      <c r="BR84" s="523"/>
      <c r="BS84" s="509"/>
      <c r="BT84" s="509"/>
      <c r="BU84" s="509"/>
      <c r="BV84" s="510"/>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row>
    <row r="85" s="589" customFormat="true" ht="15" customHeight="true" x14ac:dyDescent="0.2">
      <c r="A85" s="217"/>
      <c r="B85" s="211"/>
      <c r="C85" s="183"/>
      <c r="D85" s="182"/>
      <c r="E85" s="182"/>
      <c r="F85" s="182"/>
      <c r="G85" s="181"/>
      <c r="H85" s="180"/>
      <c r="I85" s="182"/>
      <c r="J85" s="182"/>
      <c r="K85" s="182"/>
      <c r="L85" s="179"/>
      <c r="M85" s="183"/>
      <c r="N85" s="182"/>
      <c r="O85" s="182"/>
      <c r="P85" s="182"/>
      <c r="Q85" s="181"/>
      <c r="R85" s="180"/>
      <c r="S85" s="182"/>
      <c r="T85" s="182"/>
      <c r="U85" s="182"/>
      <c r="V85" s="179"/>
      <c r="W85" s="999"/>
      <c r="X85" s="999"/>
      <c r="Y85" s="999"/>
      <c r="Z85" s="999"/>
      <c r="AA85" s="999"/>
      <c r="AB85" s="999"/>
      <c r="AC85" s="999"/>
      <c r="AD85" s="999"/>
      <c r="AE85" s="999"/>
      <c r="AF85" s="999"/>
      <c r="AG85" s="999"/>
      <c r="AH85" s="999"/>
      <c r="AI85" s="999"/>
      <c r="AJ85" s="999"/>
      <c r="AK85" s="999"/>
      <c r="AL85" s="999"/>
      <c r="AM85" s="999"/>
      <c r="AN85" s="999"/>
      <c r="AO85" s="999"/>
      <c r="AP85" s="999"/>
      <c r="AQ85" s="999"/>
      <c r="AR85" s="999"/>
      <c r="AS85" s="999"/>
      <c r="AT85" s="999"/>
      <c r="AU85" s="999"/>
      <c r="AV85" s="999"/>
      <c r="AW85" s="999"/>
      <c r="AX85" s="999"/>
      <c r="AY85" s="999"/>
      <c r="AZ85" s="420"/>
      <c r="BA85" s="706"/>
      <c r="BB85" s="697"/>
      <c r="BC85" s="523"/>
      <c r="BD85" s="509"/>
      <c r="BE85" s="509"/>
      <c r="BF85" s="509"/>
      <c r="BG85" s="527"/>
      <c r="BH85" s="523"/>
      <c r="BI85" s="509"/>
      <c r="BJ85" s="509"/>
      <c r="BK85" s="509"/>
      <c r="BL85" s="527"/>
      <c r="BM85" s="523"/>
      <c r="BN85" s="509"/>
      <c r="BO85" s="509"/>
      <c r="BP85" s="509"/>
      <c r="BQ85" s="527"/>
      <c r="BR85" s="523"/>
      <c r="BS85" s="509"/>
      <c r="BT85" s="509"/>
      <c r="BU85" s="509"/>
      <c r="BV85" s="510"/>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row>
    <row r="86" s="589" customFormat="true" ht="15" customHeight="true" x14ac:dyDescent="0.2">
      <c r="A86" s="217"/>
      <c r="B86" s="211"/>
      <c r="C86" s="183"/>
      <c r="D86" s="182"/>
      <c r="E86" s="182"/>
      <c r="F86" s="182"/>
      <c r="G86" s="181"/>
      <c r="H86" s="180"/>
      <c r="I86" s="182"/>
      <c r="J86" s="182"/>
      <c r="K86" s="182"/>
      <c r="L86" s="179"/>
      <c r="M86" s="183"/>
      <c r="N86" s="182"/>
      <c r="O86" s="182"/>
      <c r="P86" s="182"/>
      <c r="Q86" s="181"/>
      <c r="R86" s="180"/>
      <c r="S86" s="182"/>
      <c r="T86" s="182"/>
      <c r="U86" s="182"/>
      <c r="V86" s="179"/>
      <c r="W86" s="999"/>
      <c r="X86" s="999"/>
      <c r="Y86" s="999"/>
      <c r="Z86" s="999"/>
      <c r="AA86" s="999"/>
      <c r="AB86" s="999"/>
      <c r="AC86" s="999"/>
      <c r="AD86" s="999"/>
      <c r="AE86" s="999"/>
      <c r="AF86" s="999"/>
      <c r="AG86" s="999"/>
      <c r="AH86" s="999"/>
      <c r="AI86" s="999"/>
      <c r="AJ86" s="999"/>
      <c r="AK86" s="999"/>
      <c r="AL86" s="999"/>
      <c r="AM86" s="999"/>
      <c r="AN86" s="999"/>
      <c r="AO86" s="999"/>
      <c r="AP86" s="999"/>
      <c r="AQ86" s="999"/>
      <c r="AR86" s="999"/>
      <c r="AS86" s="999"/>
      <c r="AT86" s="999"/>
      <c r="AU86" s="999"/>
      <c r="AV86" s="999"/>
      <c r="AW86" s="999"/>
      <c r="AX86" s="999"/>
      <c r="AY86" s="999"/>
      <c r="AZ86" s="420"/>
      <c r="BA86" s="706"/>
      <c r="BB86" s="697"/>
      <c r="BC86" s="523"/>
      <c r="BD86" s="509"/>
      <c r="BE86" s="509"/>
      <c r="BF86" s="509"/>
      <c r="BG86" s="527"/>
      <c r="BH86" s="523"/>
      <c r="BI86" s="509"/>
      <c r="BJ86" s="509"/>
      <c r="BK86" s="509"/>
      <c r="BL86" s="527"/>
      <c r="BM86" s="523"/>
      <c r="BN86" s="509"/>
      <c r="BO86" s="509"/>
      <c r="BP86" s="509"/>
      <c r="BQ86" s="527"/>
      <c r="BR86" s="523"/>
      <c r="BS86" s="509"/>
      <c r="BT86" s="509"/>
      <c r="BU86" s="509"/>
      <c r="BV86" s="510"/>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row>
    <row r="87" s="589" customFormat="true" ht="15" customHeight="true" x14ac:dyDescent="0.2">
      <c r="A87" s="217"/>
      <c r="B87" s="211"/>
      <c r="C87" s="183"/>
      <c r="D87" s="182"/>
      <c r="E87" s="182"/>
      <c r="F87" s="182"/>
      <c r="G87" s="181"/>
      <c r="H87" s="180"/>
      <c r="I87" s="182"/>
      <c r="J87" s="182"/>
      <c r="K87" s="182"/>
      <c r="L87" s="179"/>
      <c r="M87" s="183"/>
      <c r="N87" s="182"/>
      <c r="O87" s="182"/>
      <c r="P87" s="182"/>
      <c r="Q87" s="181"/>
      <c r="R87" s="180"/>
      <c r="S87" s="182"/>
      <c r="T87" s="182"/>
      <c r="U87" s="182"/>
      <c r="V87" s="179"/>
      <c r="W87" s="999"/>
      <c r="X87" s="999"/>
      <c r="Y87" s="999"/>
      <c r="Z87" s="999"/>
      <c r="AA87" s="999"/>
      <c r="AB87" s="999"/>
      <c r="AC87" s="999"/>
      <c r="AD87" s="999"/>
      <c r="AE87" s="999"/>
      <c r="AF87" s="999"/>
      <c r="AG87" s="999"/>
      <c r="AH87" s="999"/>
      <c r="AI87" s="999"/>
      <c r="AJ87" s="999"/>
      <c r="AK87" s="999"/>
      <c r="AL87" s="999"/>
      <c r="AM87" s="999"/>
      <c r="AN87" s="999"/>
      <c r="AO87" s="999"/>
      <c r="AP87" s="999"/>
      <c r="AQ87" s="999"/>
      <c r="AR87" s="999"/>
      <c r="AS87" s="999"/>
      <c r="AT87" s="999"/>
      <c r="AU87" s="999"/>
      <c r="AV87" s="999"/>
      <c r="AW87" s="999"/>
      <c r="AX87" s="999"/>
      <c r="AY87" s="999"/>
      <c r="AZ87" s="420"/>
      <c r="BA87" s="706"/>
      <c r="BB87" s="697"/>
      <c r="BC87" s="523"/>
      <c r="BD87" s="509"/>
      <c r="BE87" s="509"/>
      <c r="BF87" s="509"/>
      <c r="BG87" s="527"/>
      <c r="BH87" s="523"/>
      <c r="BI87" s="509"/>
      <c r="BJ87" s="509"/>
      <c r="BK87" s="509"/>
      <c r="BL87" s="527"/>
      <c r="BM87" s="523"/>
      <c r="BN87" s="509"/>
      <c r="BO87" s="509"/>
      <c r="BP87" s="509"/>
      <c r="BQ87" s="527"/>
      <c r="BR87" s="523"/>
      <c r="BS87" s="509"/>
      <c r="BT87" s="509"/>
      <c r="BU87" s="509"/>
      <c r="BV87" s="510"/>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row>
    <row r="88" s="589" customFormat="true" ht="15" customHeight="true" x14ac:dyDescent="0.2">
      <c r="A88" s="217"/>
      <c r="B88" s="211"/>
      <c r="C88" s="183"/>
      <c r="D88" s="182"/>
      <c r="E88" s="182"/>
      <c r="F88" s="182"/>
      <c r="G88" s="181"/>
      <c r="H88" s="180"/>
      <c r="I88" s="182"/>
      <c r="J88" s="182"/>
      <c r="K88" s="182"/>
      <c r="L88" s="179"/>
      <c r="M88" s="183"/>
      <c r="N88" s="182"/>
      <c r="O88" s="182"/>
      <c r="P88" s="182"/>
      <c r="Q88" s="181"/>
      <c r="R88" s="180"/>
      <c r="S88" s="182"/>
      <c r="T88" s="182"/>
      <c r="U88" s="182"/>
      <c r="V88" s="179"/>
      <c r="W88" s="999"/>
      <c r="X88" s="999"/>
      <c r="Y88" s="999"/>
      <c r="Z88" s="999"/>
      <c r="AA88" s="999"/>
      <c r="AB88" s="999"/>
      <c r="AC88" s="999"/>
      <c r="AD88" s="999"/>
      <c r="AE88" s="999"/>
      <c r="AF88" s="999"/>
      <c r="AG88" s="999"/>
      <c r="AH88" s="999"/>
      <c r="AI88" s="999"/>
      <c r="AJ88" s="999"/>
      <c r="AK88" s="999"/>
      <c r="AL88" s="999"/>
      <c r="AM88" s="999"/>
      <c r="AN88" s="999"/>
      <c r="AO88" s="999"/>
      <c r="AP88" s="999"/>
      <c r="AQ88" s="999"/>
      <c r="AR88" s="999"/>
      <c r="AS88" s="999"/>
      <c r="AT88" s="999"/>
      <c r="AU88" s="999"/>
      <c r="AV88" s="999"/>
      <c r="AW88" s="999"/>
      <c r="AX88" s="999"/>
      <c r="AY88" s="999"/>
      <c r="AZ88" s="420"/>
      <c r="BA88" s="706"/>
      <c r="BB88" s="697"/>
      <c r="BC88" s="523"/>
      <c r="BD88" s="509"/>
      <c r="BE88" s="509"/>
      <c r="BF88" s="509"/>
      <c r="BG88" s="527"/>
      <c r="BH88" s="523"/>
      <c r="BI88" s="509"/>
      <c r="BJ88" s="509"/>
      <c r="BK88" s="509"/>
      <c r="BL88" s="527"/>
      <c r="BM88" s="523"/>
      <c r="BN88" s="509"/>
      <c r="BO88" s="509"/>
      <c r="BP88" s="509"/>
      <c r="BQ88" s="527"/>
      <c r="BR88" s="523"/>
      <c r="BS88" s="509"/>
      <c r="BT88" s="509"/>
      <c r="BU88" s="509"/>
      <c r="BV88" s="510"/>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row>
    <row r="89" s="589" customFormat="true" ht="15" customHeight="true" x14ac:dyDescent="0.2">
      <c r="A89" s="217"/>
      <c r="B89" s="211"/>
      <c r="C89" s="183"/>
      <c r="D89" s="182"/>
      <c r="E89" s="182"/>
      <c r="F89" s="182"/>
      <c r="G89" s="181"/>
      <c r="H89" s="180"/>
      <c r="I89" s="182"/>
      <c r="J89" s="182"/>
      <c r="K89" s="182"/>
      <c r="L89" s="179"/>
      <c r="M89" s="183"/>
      <c r="N89" s="182"/>
      <c r="O89" s="182"/>
      <c r="P89" s="182"/>
      <c r="Q89" s="181"/>
      <c r="R89" s="180"/>
      <c r="S89" s="182"/>
      <c r="T89" s="182"/>
      <c r="U89" s="182"/>
      <c r="V89" s="179"/>
      <c r="W89" s="999"/>
      <c r="X89" s="999"/>
      <c r="Y89" s="999"/>
      <c r="Z89" s="999"/>
      <c r="AA89" s="999"/>
      <c r="AB89" s="999"/>
      <c r="AC89" s="999"/>
      <c r="AD89" s="999"/>
      <c r="AE89" s="999"/>
      <c r="AF89" s="999"/>
      <c r="AG89" s="999"/>
      <c r="AH89" s="999"/>
      <c r="AI89" s="999"/>
      <c r="AJ89" s="999"/>
      <c r="AK89" s="999"/>
      <c r="AL89" s="999"/>
      <c r="AM89" s="999"/>
      <c r="AN89" s="999"/>
      <c r="AO89" s="999"/>
      <c r="AP89" s="999"/>
      <c r="AQ89" s="999"/>
      <c r="AR89" s="999"/>
      <c r="AS89" s="999"/>
      <c r="AT89" s="999"/>
      <c r="AU89" s="999"/>
      <c r="AV89" s="999"/>
      <c r="AW89" s="999"/>
      <c r="AX89" s="999"/>
      <c r="AY89" s="999"/>
      <c r="AZ89" s="420"/>
      <c r="BA89" s="706"/>
      <c r="BB89" s="697"/>
      <c r="BC89" s="523"/>
      <c r="BD89" s="509"/>
      <c r="BE89" s="509"/>
      <c r="BF89" s="509"/>
      <c r="BG89" s="527"/>
      <c r="BH89" s="523"/>
      <c r="BI89" s="509"/>
      <c r="BJ89" s="509"/>
      <c r="BK89" s="509"/>
      <c r="BL89" s="527"/>
      <c r="BM89" s="523"/>
      <c r="BN89" s="509"/>
      <c r="BO89" s="509"/>
      <c r="BP89" s="509"/>
      <c r="BQ89" s="527"/>
      <c r="BR89" s="523"/>
      <c r="BS89" s="509"/>
      <c r="BT89" s="509"/>
      <c r="BU89" s="509"/>
      <c r="BV89" s="510"/>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row>
    <row r="90" s="589" customFormat="true" ht="15" customHeight="true" x14ac:dyDescent="0.2">
      <c r="A90" s="217"/>
      <c r="B90" s="211"/>
      <c r="C90" s="183"/>
      <c r="D90" s="182"/>
      <c r="E90" s="182"/>
      <c r="F90" s="182"/>
      <c r="G90" s="181"/>
      <c r="H90" s="180"/>
      <c r="I90" s="182"/>
      <c r="J90" s="182"/>
      <c r="K90" s="182"/>
      <c r="L90" s="179"/>
      <c r="M90" s="183"/>
      <c r="N90" s="182"/>
      <c r="O90" s="182"/>
      <c r="P90" s="182"/>
      <c r="Q90" s="181"/>
      <c r="R90" s="180"/>
      <c r="S90" s="182"/>
      <c r="T90" s="182"/>
      <c r="U90" s="182"/>
      <c r="V90" s="179"/>
      <c r="W90" s="999"/>
      <c r="X90" s="999"/>
      <c r="Y90" s="999"/>
      <c r="Z90" s="999"/>
      <c r="AA90" s="999"/>
      <c r="AB90" s="999"/>
      <c r="AC90" s="999"/>
      <c r="AD90" s="999"/>
      <c r="AE90" s="999"/>
      <c r="AF90" s="999"/>
      <c r="AG90" s="999"/>
      <c r="AH90" s="999"/>
      <c r="AI90" s="999"/>
      <c r="AJ90" s="999"/>
      <c r="AK90" s="999"/>
      <c r="AL90" s="999"/>
      <c r="AM90" s="999"/>
      <c r="AN90" s="999"/>
      <c r="AO90" s="999"/>
      <c r="AP90" s="999"/>
      <c r="AQ90" s="999"/>
      <c r="AR90" s="999"/>
      <c r="AS90" s="999"/>
      <c r="AT90" s="999"/>
      <c r="AU90" s="999"/>
      <c r="AV90" s="999"/>
      <c r="AW90" s="999"/>
      <c r="AX90" s="999"/>
      <c r="AY90" s="999"/>
      <c r="AZ90" s="420"/>
      <c r="BA90" s="706"/>
      <c r="BB90" s="697"/>
      <c r="BC90" s="523"/>
      <c r="BD90" s="509"/>
      <c r="BE90" s="509"/>
      <c r="BF90" s="509"/>
      <c r="BG90" s="527"/>
      <c r="BH90" s="523"/>
      <c r="BI90" s="509"/>
      <c r="BJ90" s="509"/>
      <c r="BK90" s="509"/>
      <c r="BL90" s="527"/>
      <c r="BM90" s="523"/>
      <c r="BN90" s="509"/>
      <c r="BO90" s="509"/>
      <c r="BP90" s="509"/>
      <c r="BQ90" s="527"/>
      <c r="BR90" s="523"/>
      <c r="BS90" s="509"/>
      <c r="BT90" s="509"/>
      <c r="BU90" s="509"/>
      <c r="BV90" s="510"/>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row>
    <row r="91" s="589" customFormat="true" ht="15" customHeight="true" x14ac:dyDescent="0.2">
      <c r="A91" s="240"/>
      <c r="B91" s="210"/>
      <c r="C91" s="176"/>
      <c r="D91" s="178"/>
      <c r="E91" s="178"/>
      <c r="F91" s="178"/>
      <c r="G91" s="177"/>
      <c r="H91" s="175"/>
      <c r="I91" s="178"/>
      <c r="J91" s="178"/>
      <c r="K91" s="178"/>
      <c r="L91" s="174"/>
      <c r="M91" s="176"/>
      <c r="N91" s="178"/>
      <c r="O91" s="178"/>
      <c r="P91" s="178"/>
      <c r="Q91" s="177"/>
      <c r="R91" s="175"/>
      <c r="S91" s="178"/>
      <c r="T91" s="178"/>
      <c r="U91" s="178"/>
      <c r="V91" s="174"/>
      <c r="W91" s="999"/>
      <c r="X91" s="999"/>
      <c r="Y91" s="999"/>
      <c r="Z91" s="999"/>
      <c r="AA91" s="999"/>
      <c r="AB91" s="999"/>
      <c r="AC91" s="999"/>
      <c r="AD91" s="999"/>
      <c r="AE91" s="999"/>
      <c r="AF91" s="999"/>
      <c r="AG91" s="999"/>
      <c r="AH91" s="999"/>
      <c r="AI91" s="999"/>
      <c r="AJ91" s="999"/>
      <c r="AK91" s="999"/>
      <c r="AL91" s="999"/>
      <c r="AM91" s="999"/>
      <c r="AN91" s="999"/>
      <c r="AO91" s="999"/>
      <c r="AP91" s="999"/>
      <c r="AQ91" s="999"/>
      <c r="AR91" s="999"/>
      <c r="AS91" s="999"/>
      <c r="AT91" s="999"/>
      <c r="AU91" s="999"/>
      <c r="AV91" s="999"/>
      <c r="AW91" s="999"/>
      <c r="AX91" s="999"/>
      <c r="AY91" s="999"/>
      <c r="AZ91" s="420"/>
      <c r="BA91" s="706"/>
      <c r="BB91" s="697"/>
      <c r="BC91" s="523"/>
      <c r="BD91" s="509"/>
      <c r="BE91" s="509"/>
      <c r="BF91" s="509"/>
      <c r="BG91" s="527"/>
      <c r="BH91" s="523"/>
      <c r="BI91" s="509"/>
      <c r="BJ91" s="509"/>
      <c r="BK91" s="509"/>
      <c r="BL91" s="527"/>
      <c r="BM91" s="523"/>
      <c r="BN91" s="509"/>
      <c r="BO91" s="509"/>
      <c r="BP91" s="509"/>
      <c r="BQ91" s="527"/>
      <c r="BR91" s="523"/>
      <c r="BS91" s="509"/>
      <c r="BT91" s="509"/>
      <c r="BU91" s="509"/>
      <c r="BV91" s="510"/>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row>
    <row r="92" s="589" customFormat="true" ht="15" customHeight="true" x14ac:dyDescent="0.2">
      <c r="A92" s="240"/>
      <c r="B92" s="210"/>
      <c r="C92" s="176"/>
      <c r="D92" s="178"/>
      <c r="E92" s="178"/>
      <c r="F92" s="178"/>
      <c r="G92" s="177"/>
      <c r="H92" s="175"/>
      <c r="I92" s="178"/>
      <c r="J92" s="178"/>
      <c r="K92" s="178"/>
      <c r="L92" s="174"/>
      <c r="M92" s="176"/>
      <c r="N92" s="178"/>
      <c r="O92" s="178"/>
      <c r="P92" s="178"/>
      <c r="Q92" s="177"/>
      <c r="R92" s="175"/>
      <c r="S92" s="178"/>
      <c r="T92" s="178"/>
      <c r="U92" s="178"/>
      <c r="V92" s="174"/>
      <c r="W92" s="999"/>
      <c r="X92" s="999"/>
      <c r="Y92" s="999"/>
      <c r="Z92" s="999"/>
      <c r="AA92" s="999"/>
      <c r="AB92" s="999"/>
      <c r="AC92" s="999"/>
      <c r="AD92" s="999"/>
      <c r="AE92" s="999"/>
      <c r="AF92" s="999"/>
      <c r="AG92" s="999"/>
      <c r="AH92" s="999"/>
      <c r="AI92" s="999"/>
      <c r="AJ92" s="999"/>
      <c r="AK92" s="999"/>
      <c r="AL92" s="999"/>
      <c r="AM92" s="999"/>
      <c r="AN92" s="999"/>
      <c r="AO92" s="999"/>
      <c r="AP92" s="999"/>
      <c r="AQ92" s="999"/>
      <c r="AR92" s="999"/>
      <c r="AS92" s="999"/>
      <c r="AT92" s="999"/>
      <c r="AU92" s="999"/>
      <c r="AV92" s="999"/>
      <c r="AW92" s="999"/>
      <c r="AX92" s="999"/>
      <c r="AY92" s="999"/>
      <c r="AZ92" s="420"/>
      <c r="BA92" s="706"/>
      <c r="BB92" s="697"/>
      <c r="BC92" s="523"/>
      <c r="BD92" s="509"/>
      <c r="BE92" s="509"/>
      <c r="BF92" s="509"/>
      <c r="BG92" s="527"/>
      <c r="BH92" s="523"/>
      <c r="BI92" s="509"/>
      <c r="BJ92" s="509"/>
      <c r="BK92" s="509"/>
      <c r="BL92" s="527"/>
      <c r="BM92" s="523"/>
      <c r="BN92" s="509"/>
      <c r="BO92" s="509"/>
      <c r="BP92" s="509"/>
      <c r="BQ92" s="527"/>
      <c r="BR92" s="523"/>
      <c r="BS92" s="509"/>
      <c r="BT92" s="509"/>
      <c r="BU92" s="509"/>
      <c r="BV92" s="510"/>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row>
    <row r="93" s="589" customFormat="true" ht="15" customHeight="true" x14ac:dyDescent="0.2">
      <c r="A93" s="216"/>
      <c r="B93" s="209"/>
      <c r="C93" s="232"/>
      <c r="D93" s="231"/>
      <c r="E93" s="231"/>
      <c r="F93" s="231"/>
      <c r="G93" s="220"/>
      <c r="H93" s="222"/>
      <c r="I93" s="231"/>
      <c r="J93" s="231"/>
      <c r="K93" s="231"/>
      <c r="L93" s="226"/>
      <c r="M93" s="232"/>
      <c r="N93" s="231"/>
      <c r="O93" s="231"/>
      <c r="P93" s="231"/>
      <c r="Q93" s="220"/>
      <c r="R93" s="222"/>
      <c r="S93" s="231"/>
      <c r="T93" s="231"/>
      <c r="U93" s="231"/>
      <c r="V93" s="226"/>
      <c r="W93" s="999"/>
      <c r="X93" s="999"/>
      <c r="Y93" s="999"/>
      <c r="Z93" s="999"/>
      <c r="AA93" s="999"/>
      <c r="AB93" s="999"/>
      <c r="AC93" s="999"/>
      <c r="AD93" s="999"/>
      <c r="AE93" s="999"/>
      <c r="AF93" s="999"/>
      <c r="AG93" s="999"/>
      <c r="AH93" s="999"/>
      <c r="AI93" s="999"/>
      <c r="AJ93" s="999"/>
      <c r="AK93" s="999"/>
      <c r="AL93" s="999"/>
      <c r="AM93" s="999"/>
      <c r="AN93" s="999"/>
      <c r="AO93" s="999"/>
      <c r="AP93" s="999"/>
      <c r="AQ93" s="999"/>
      <c r="AR93" s="999"/>
      <c r="AS93" s="999"/>
      <c r="AT93" s="999"/>
      <c r="AU93" s="999"/>
      <c r="AV93" s="999"/>
      <c r="AW93" s="999"/>
      <c r="AX93" s="999"/>
      <c r="AY93" s="999"/>
      <c r="AZ93" s="420"/>
      <c r="BA93" s="706"/>
      <c r="BB93" s="697"/>
      <c r="BC93" s="523"/>
      <c r="BD93" s="509"/>
      <c r="BE93" s="509"/>
      <c r="BF93" s="509"/>
      <c r="BG93" s="527"/>
      <c r="BH93" s="523"/>
      <c r="BI93" s="509"/>
      <c r="BJ93" s="509"/>
      <c r="BK93" s="509"/>
      <c r="BL93" s="527"/>
      <c r="BM93" s="523"/>
      <c r="BN93" s="509"/>
      <c r="BO93" s="509"/>
      <c r="BP93" s="509"/>
      <c r="BQ93" s="527"/>
      <c r="BR93" s="523"/>
      <c r="BS93" s="509"/>
      <c r="BT93" s="509"/>
      <c r="BU93" s="509"/>
      <c r="BV93" s="510"/>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row>
    <row r="94" s="589" customFormat="true" ht="15" customHeight="true" x14ac:dyDescent="0.2">
      <c r="A94" s="146"/>
      <c r="B94" s="209"/>
      <c r="C94" s="232"/>
      <c r="D94" s="230"/>
      <c r="E94" s="230"/>
      <c r="F94" s="230"/>
      <c r="G94" s="219"/>
      <c r="H94" s="222"/>
      <c r="I94" s="230"/>
      <c r="J94" s="230"/>
      <c r="K94" s="230"/>
      <c r="L94" s="225"/>
      <c r="M94" s="232"/>
      <c r="N94" s="230"/>
      <c r="O94" s="230"/>
      <c r="P94" s="230"/>
      <c r="Q94" s="219"/>
      <c r="R94" s="222"/>
      <c r="S94" s="230"/>
      <c r="T94" s="230"/>
      <c r="U94" s="230"/>
      <c r="V94" s="225"/>
      <c r="W94" s="999"/>
      <c r="X94" s="999"/>
      <c r="Y94" s="999"/>
      <c r="Z94" s="999"/>
      <c r="AA94" s="999"/>
      <c r="AB94" s="999"/>
      <c r="AC94" s="999"/>
      <c r="AD94" s="999"/>
      <c r="AE94" s="999"/>
      <c r="AF94" s="999"/>
      <c r="AG94" s="999"/>
      <c r="AH94" s="999"/>
      <c r="AI94" s="999"/>
      <c r="AJ94" s="999"/>
      <c r="AK94" s="999"/>
      <c r="AL94" s="999"/>
      <c r="AM94" s="999"/>
      <c r="AN94" s="999"/>
      <c r="AO94" s="999"/>
      <c r="AP94" s="999"/>
      <c r="AQ94" s="999"/>
      <c r="AR94" s="999"/>
      <c r="AS94" s="999"/>
      <c r="AT94" s="999"/>
      <c r="AU94" s="999"/>
      <c r="AV94" s="999"/>
      <c r="AW94" s="999"/>
      <c r="AX94" s="999"/>
      <c r="AY94" s="999"/>
      <c r="AZ94" s="420"/>
      <c r="BA94" s="706"/>
      <c r="BB94" s="697"/>
      <c r="BC94" s="523"/>
      <c r="BD94" s="509"/>
      <c r="BE94" s="509"/>
      <c r="BF94" s="509"/>
      <c r="BG94" s="527"/>
      <c r="BH94" s="523"/>
      <c r="BI94" s="509"/>
      <c r="BJ94" s="509"/>
      <c r="BK94" s="509"/>
      <c r="BL94" s="527"/>
      <c r="BM94" s="523"/>
      <c r="BN94" s="509"/>
      <c r="BO94" s="509"/>
      <c r="BP94" s="509"/>
      <c r="BQ94" s="527"/>
      <c r="BR94" s="523"/>
      <c r="BS94" s="509"/>
      <c r="BT94" s="509"/>
      <c r="BU94" s="509"/>
      <c r="BV94" s="510"/>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row>
    <row r="95" s="589" customFormat="true" ht="15" customHeight="true" x14ac:dyDescent="0.2">
      <c r="A95" s="216"/>
      <c r="B95" s="208"/>
      <c r="C95" s="173"/>
      <c r="D95" s="172"/>
      <c r="E95" s="172"/>
      <c r="F95" s="172"/>
      <c r="G95" s="171"/>
      <c r="H95" s="170"/>
      <c r="I95" s="172"/>
      <c r="J95" s="172"/>
      <c r="K95" s="172"/>
      <c r="L95" s="169"/>
      <c r="M95" s="173"/>
      <c r="N95" s="172"/>
      <c r="O95" s="172"/>
      <c r="P95" s="172"/>
      <c r="Q95" s="171"/>
      <c r="R95" s="170"/>
      <c r="S95" s="172"/>
      <c r="T95" s="172"/>
      <c r="U95" s="172"/>
      <c r="V95" s="169"/>
      <c r="W95" s="999"/>
      <c r="X95" s="99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AZ95" s="420"/>
      <c r="BA95" s="706"/>
      <c r="BB95" s="697"/>
      <c r="BC95" s="523"/>
      <c r="BD95" s="509"/>
      <c r="BE95" s="509"/>
      <c r="BF95" s="509"/>
      <c r="BG95" s="527"/>
      <c r="BH95" s="523"/>
      <c r="BI95" s="509"/>
      <c r="BJ95" s="509"/>
      <c r="BK95" s="509"/>
      <c r="BL95" s="527"/>
      <c r="BM95" s="523"/>
      <c r="BN95" s="509"/>
      <c r="BO95" s="509"/>
      <c r="BP95" s="509"/>
      <c r="BQ95" s="527"/>
      <c r="BR95" s="523"/>
      <c r="BS95" s="509"/>
      <c r="BT95" s="509"/>
      <c r="BU95" s="509"/>
      <c r="BV95" s="510"/>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row>
    <row r="96" s="383" customFormat="true" ht="15" customHeight="true" x14ac:dyDescent="0.2">
      <c r="A96" s="146"/>
      <c r="B96" s="208"/>
      <c r="C96" s="173"/>
      <c r="D96" s="172"/>
      <c r="E96" s="172"/>
      <c r="F96" s="172"/>
      <c r="G96" s="171"/>
      <c r="H96" s="170"/>
      <c r="I96" s="172"/>
      <c r="J96" s="172"/>
      <c r="K96" s="172"/>
      <c r="L96" s="169"/>
      <c r="M96" s="173"/>
      <c r="N96" s="172"/>
      <c r="O96" s="172"/>
      <c r="P96" s="172"/>
      <c r="Q96" s="171"/>
      <c r="R96" s="170"/>
      <c r="S96" s="172"/>
      <c r="T96" s="172"/>
      <c r="U96" s="172"/>
      <c r="V96" s="169"/>
      <c r="W96" s="999"/>
      <c r="X96" s="999"/>
      <c r="Y96" s="999"/>
      <c r="Z96" s="999"/>
      <c r="AA96" s="999"/>
      <c r="AB96" s="999"/>
      <c r="AC96" s="999"/>
      <c r="AD96" s="999"/>
      <c r="AE96" s="999"/>
      <c r="AF96" s="999"/>
      <c r="AG96" s="999"/>
      <c r="AH96" s="999"/>
      <c r="AI96" s="999"/>
      <c r="AJ96" s="999"/>
      <c r="AK96" s="999"/>
      <c r="AL96" s="999"/>
      <c r="AM96" s="999"/>
      <c r="AN96" s="999"/>
      <c r="AO96" s="999"/>
      <c r="AP96" s="999"/>
      <c r="AQ96" s="999"/>
      <c r="AR96" s="999"/>
      <c r="AS96" s="999"/>
      <c r="AT96" s="999"/>
      <c r="AU96" s="999"/>
      <c r="AV96" s="999"/>
      <c r="AW96" s="999"/>
      <c r="AX96" s="999"/>
      <c r="AY96" s="999"/>
      <c r="AZ96" s="420"/>
      <c r="BA96" s="706"/>
      <c r="BB96" s="697"/>
      <c r="BC96" s="523"/>
      <c r="BD96" s="509"/>
      <c r="BE96" s="509"/>
      <c r="BF96" s="509"/>
      <c r="BG96" s="527"/>
      <c r="BH96" s="523"/>
      <c r="BI96" s="509"/>
      <c r="BJ96" s="509"/>
      <c r="BK96" s="509"/>
      <c r="BL96" s="527"/>
      <c r="BM96" s="523"/>
      <c r="BN96" s="509"/>
      <c r="BO96" s="509"/>
      <c r="BP96" s="509"/>
      <c r="BQ96" s="527"/>
      <c r="BR96" s="523"/>
      <c r="BS96" s="509"/>
      <c r="BT96" s="509"/>
      <c r="BU96" s="509"/>
      <c r="BV96" s="510"/>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row>
    <row r="97" s="383" customFormat="true" ht="15" customHeight="true" x14ac:dyDescent="0.2">
      <c r="A97" s="216"/>
      <c r="B97" s="208"/>
      <c r="C97" s="173"/>
      <c r="D97" s="172"/>
      <c r="E97" s="172"/>
      <c r="F97" s="172"/>
      <c r="G97" s="171"/>
      <c r="H97" s="170"/>
      <c r="I97" s="172"/>
      <c r="J97" s="172"/>
      <c r="K97" s="172"/>
      <c r="L97" s="169"/>
      <c r="M97" s="173"/>
      <c r="N97" s="172"/>
      <c r="O97" s="172"/>
      <c r="P97" s="172"/>
      <c r="Q97" s="171"/>
      <c r="R97" s="170"/>
      <c r="S97" s="172"/>
      <c r="T97" s="172"/>
      <c r="U97" s="172"/>
      <c r="V97" s="169"/>
      <c r="W97" s="999"/>
      <c r="X97" s="999"/>
      <c r="Y97" s="999"/>
      <c r="Z97" s="999"/>
      <c r="AA97" s="999"/>
      <c r="AB97" s="999"/>
      <c r="AC97" s="999"/>
      <c r="AD97" s="999"/>
      <c r="AE97" s="999"/>
      <c r="AF97" s="999"/>
      <c r="AG97" s="999"/>
      <c r="AH97" s="999"/>
      <c r="AI97" s="999"/>
      <c r="AJ97" s="999"/>
      <c r="AK97" s="999"/>
      <c r="AL97" s="999"/>
      <c r="AM97" s="999"/>
      <c r="AN97" s="999"/>
      <c r="AO97" s="999"/>
      <c r="AP97" s="999"/>
      <c r="AQ97" s="999"/>
      <c r="AR97" s="999"/>
      <c r="AS97" s="999"/>
      <c r="AT97" s="999"/>
      <c r="AU97" s="999"/>
      <c r="AV97" s="999"/>
      <c r="AW97" s="999"/>
      <c r="AX97" s="999"/>
      <c r="AY97" s="999"/>
      <c r="AZ97" s="420"/>
      <c r="BA97" s="706"/>
      <c r="BB97" s="697"/>
      <c r="BC97" s="523"/>
      <c r="BD97" s="509"/>
      <c r="BE97" s="509"/>
      <c r="BF97" s="509"/>
      <c r="BG97" s="527"/>
      <c r="BH97" s="523"/>
      <c r="BI97" s="509"/>
      <c r="BJ97" s="509"/>
      <c r="BK97" s="509"/>
      <c r="BL97" s="527"/>
      <c r="BM97" s="523"/>
      <c r="BN97" s="509"/>
      <c r="BO97" s="509"/>
      <c r="BP97" s="509"/>
      <c r="BQ97" s="527"/>
      <c r="BR97" s="523"/>
      <c r="BS97" s="509"/>
      <c r="BT97" s="509"/>
      <c r="BU97" s="509"/>
      <c r="BV97" s="510"/>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row>
    <row r="98" s="383" customFormat="true" ht="15" customHeight="true" x14ac:dyDescent="0.2">
      <c r="A98" s="146"/>
      <c r="B98" s="208"/>
      <c r="C98" s="173"/>
      <c r="D98" s="172"/>
      <c r="E98" s="172"/>
      <c r="F98" s="172"/>
      <c r="G98" s="171"/>
      <c r="H98" s="170"/>
      <c r="I98" s="172"/>
      <c r="J98" s="172"/>
      <c r="K98" s="172"/>
      <c r="L98" s="169"/>
      <c r="M98" s="173"/>
      <c r="N98" s="172"/>
      <c r="O98" s="172"/>
      <c r="P98" s="172"/>
      <c r="Q98" s="171"/>
      <c r="R98" s="170"/>
      <c r="S98" s="172"/>
      <c r="T98" s="172"/>
      <c r="U98" s="172"/>
      <c r="V98" s="169"/>
      <c r="W98" s="999"/>
      <c r="X98" s="999"/>
      <c r="Y98" s="999"/>
      <c r="Z98" s="999"/>
      <c r="AA98" s="999"/>
      <c r="AB98" s="999"/>
      <c r="AC98" s="999"/>
      <c r="AD98" s="999"/>
      <c r="AE98" s="999"/>
      <c r="AF98" s="999"/>
      <c r="AG98" s="999"/>
      <c r="AH98" s="999"/>
      <c r="AI98" s="999"/>
      <c r="AJ98" s="999"/>
      <c r="AK98" s="999"/>
      <c r="AL98" s="999"/>
      <c r="AM98" s="999"/>
      <c r="AN98" s="999"/>
      <c r="AO98" s="999"/>
      <c r="AP98" s="999"/>
      <c r="AQ98" s="999"/>
      <c r="AR98" s="999"/>
      <c r="AS98" s="999"/>
      <c r="AT98" s="999"/>
      <c r="AU98" s="999"/>
      <c r="AV98" s="999"/>
      <c r="AW98" s="999"/>
      <c r="AX98" s="999"/>
      <c r="AY98" s="999"/>
      <c r="AZ98" s="420"/>
      <c r="BA98" s="706"/>
      <c r="BB98" s="697"/>
      <c r="BC98" s="523"/>
      <c r="BD98" s="509"/>
      <c r="BE98" s="509"/>
      <c r="BF98" s="509"/>
      <c r="BG98" s="527"/>
      <c r="BH98" s="523"/>
      <c r="BI98" s="509"/>
      <c r="BJ98" s="509"/>
      <c r="BK98" s="509"/>
      <c r="BL98" s="527"/>
      <c r="BM98" s="523"/>
      <c r="BN98" s="509"/>
      <c r="BO98" s="509"/>
      <c r="BP98" s="509"/>
      <c r="BQ98" s="527"/>
      <c r="BR98" s="523"/>
      <c r="BS98" s="509"/>
      <c r="BT98" s="509"/>
      <c r="BU98" s="509"/>
      <c r="BV98" s="510"/>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row>
    <row r="99" s="383" customFormat="true" ht="15" customHeight="true" x14ac:dyDescent="0.2">
      <c r="A99" s="146"/>
      <c r="B99" s="208"/>
      <c r="C99" s="173"/>
      <c r="D99" s="172"/>
      <c r="E99" s="172"/>
      <c r="F99" s="172"/>
      <c r="G99" s="171"/>
      <c r="H99" s="170"/>
      <c r="I99" s="172"/>
      <c r="J99" s="172"/>
      <c r="K99" s="172"/>
      <c r="L99" s="169"/>
      <c r="M99" s="173"/>
      <c r="N99" s="172"/>
      <c r="O99" s="172"/>
      <c r="P99" s="172"/>
      <c r="Q99" s="171"/>
      <c r="R99" s="170"/>
      <c r="S99" s="172"/>
      <c r="T99" s="172"/>
      <c r="U99" s="172"/>
      <c r="V99" s="169"/>
      <c r="W99" s="999"/>
      <c r="X99" s="999"/>
      <c r="Y99" s="999"/>
      <c r="Z99" s="999"/>
      <c r="AA99" s="999"/>
      <c r="AB99" s="999"/>
      <c r="AC99" s="999"/>
      <c r="AD99" s="999"/>
      <c r="AE99" s="999"/>
      <c r="AF99" s="999"/>
      <c r="AG99" s="999"/>
      <c r="AH99" s="999"/>
      <c r="AI99" s="999"/>
      <c r="AJ99" s="999"/>
      <c r="AK99" s="999"/>
      <c r="AL99" s="999"/>
      <c r="AM99" s="999"/>
      <c r="AN99" s="999"/>
      <c r="AO99" s="999"/>
      <c r="AP99" s="999"/>
      <c r="AQ99" s="999"/>
      <c r="AR99" s="999"/>
      <c r="AS99" s="999"/>
      <c r="AT99" s="999"/>
      <c r="AU99" s="999"/>
      <c r="AV99" s="999"/>
      <c r="AW99" s="999"/>
      <c r="AX99" s="999"/>
      <c r="AY99" s="999"/>
      <c r="AZ99" s="420"/>
      <c r="BA99" s="706"/>
      <c r="BB99" s="697"/>
      <c r="BC99" s="523"/>
      <c r="BD99" s="509"/>
      <c r="BE99" s="509"/>
      <c r="BF99" s="509"/>
      <c r="BG99" s="527"/>
      <c r="BH99" s="523"/>
      <c r="BI99" s="509"/>
      <c r="BJ99" s="509"/>
      <c r="BK99" s="509"/>
      <c r="BL99" s="527"/>
      <c r="BM99" s="523"/>
      <c r="BN99" s="509"/>
      <c r="BO99" s="509"/>
      <c r="BP99" s="509"/>
      <c r="BQ99" s="527"/>
      <c r="BR99" s="523"/>
      <c r="BS99" s="509"/>
      <c r="BT99" s="509"/>
      <c r="BU99" s="509"/>
      <c r="BV99" s="510"/>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row>
    <row r="100" s="383" customFormat="true" ht="15" customHeight="true" x14ac:dyDescent="0.2">
      <c r="A100" s="146"/>
      <c r="B100" s="208"/>
      <c r="C100" s="173"/>
      <c r="D100" s="172"/>
      <c r="E100" s="172"/>
      <c r="F100" s="172"/>
      <c r="G100" s="171"/>
      <c r="H100" s="170"/>
      <c r="I100" s="172"/>
      <c r="J100" s="172"/>
      <c r="K100" s="172"/>
      <c r="L100" s="169"/>
      <c r="M100" s="173"/>
      <c r="N100" s="172"/>
      <c r="O100" s="172"/>
      <c r="P100" s="172"/>
      <c r="Q100" s="171"/>
      <c r="R100" s="170"/>
      <c r="S100" s="172"/>
      <c r="T100" s="172"/>
      <c r="U100" s="172"/>
      <c r="V100" s="169"/>
      <c r="W100" s="999"/>
      <c r="X100" s="999"/>
      <c r="Y100" s="999"/>
      <c r="Z100" s="999"/>
      <c r="AA100" s="999"/>
      <c r="AB100" s="999"/>
      <c r="AC100" s="999"/>
      <c r="AD100" s="999"/>
      <c r="AE100" s="999"/>
      <c r="AF100" s="999"/>
      <c r="AG100" s="999"/>
      <c r="AH100" s="999"/>
      <c r="AI100" s="999"/>
      <c r="AJ100" s="999"/>
      <c r="AK100" s="999"/>
      <c r="AL100" s="999"/>
      <c r="AM100" s="999"/>
      <c r="AN100" s="999"/>
      <c r="AO100" s="999"/>
      <c r="AP100" s="999"/>
      <c r="AQ100" s="999"/>
      <c r="AR100" s="999"/>
      <c r="AS100" s="999"/>
      <c r="AT100" s="999"/>
      <c r="AU100" s="999"/>
      <c r="AV100" s="999"/>
      <c r="AW100" s="999"/>
      <c r="AX100" s="999"/>
      <c r="AY100" s="999"/>
      <c r="AZ100" s="420"/>
      <c r="BA100" s="706"/>
      <c r="BB100" s="697"/>
      <c r="BC100" s="523"/>
      <c r="BD100" s="509"/>
      <c r="BE100" s="509"/>
      <c r="BF100" s="509"/>
      <c r="BG100" s="527"/>
      <c r="BH100" s="523"/>
      <c r="BI100" s="509"/>
      <c r="BJ100" s="509"/>
      <c r="BK100" s="509"/>
      <c r="BL100" s="527"/>
      <c r="BM100" s="523"/>
      <c r="BN100" s="509"/>
      <c r="BO100" s="509"/>
      <c r="BP100" s="509"/>
      <c r="BQ100" s="527"/>
      <c r="BR100" s="523"/>
      <c r="BS100" s="509"/>
      <c r="BT100" s="509"/>
      <c r="BU100" s="509"/>
      <c r="BV100" s="510"/>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row>
    <row r="101" s="383" customFormat="true" ht="15" customHeight="true" x14ac:dyDescent="0.2">
      <c r="A101" s="216"/>
      <c r="B101" s="208"/>
      <c r="C101" s="173"/>
      <c r="D101" s="172"/>
      <c r="E101" s="172"/>
      <c r="F101" s="172"/>
      <c r="G101" s="171"/>
      <c r="H101" s="170"/>
      <c r="I101" s="172"/>
      <c r="J101" s="172"/>
      <c r="K101" s="172"/>
      <c r="L101" s="169"/>
      <c r="M101" s="173"/>
      <c r="N101" s="172"/>
      <c r="O101" s="172"/>
      <c r="P101" s="172"/>
      <c r="Q101" s="171"/>
      <c r="R101" s="170"/>
      <c r="S101" s="172"/>
      <c r="T101" s="172"/>
      <c r="U101" s="172"/>
      <c r="V101" s="169"/>
      <c r="W101" s="999"/>
      <c r="X101" s="99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AZ101" s="420"/>
      <c r="BA101" s="706"/>
      <c r="BB101" s="697"/>
      <c r="BC101" s="523"/>
      <c r="BD101" s="509"/>
      <c r="BE101" s="509"/>
      <c r="BF101" s="509"/>
      <c r="BG101" s="527"/>
      <c r="BH101" s="523"/>
      <c r="BI101" s="509"/>
      <c r="BJ101" s="509"/>
      <c r="BK101" s="509"/>
      <c r="BL101" s="527"/>
      <c r="BM101" s="523"/>
      <c r="BN101" s="509"/>
      <c r="BO101" s="509"/>
      <c r="BP101" s="509"/>
      <c r="BQ101" s="527"/>
      <c r="BR101" s="523"/>
      <c r="BS101" s="509"/>
      <c r="BT101" s="509"/>
      <c r="BU101" s="509"/>
      <c r="BV101" s="510"/>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row>
    <row r="102" s="383" customFormat="true" ht="15" customHeight="true" x14ac:dyDescent="0.2">
      <c r="A102" s="146"/>
      <c r="B102" s="208"/>
      <c r="C102" s="173"/>
      <c r="D102" s="172"/>
      <c r="E102" s="172"/>
      <c r="F102" s="172"/>
      <c r="G102" s="171"/>
      <c r="H102" s="170"/>
      <c r="I102" s="172"/>
      <c r="J102" s="172"/>
      <c r="K102" s="172"/>
      <c r="L102" s="169"/>
      <c r="M102" s="173"/>
      <c r="N102" s="172"/>
      <c r="O102" s="172"/>
      <c r="P102" s="172"/>
      <c r="Q102" s="171"/>
      <c r="R102" s="170"/>
      <c r="S102" s="172"/>
      <c r="T102" s="172"/>
      <c r="U102" s="172"/>
      <c r="V102" s="169"/>
      <c r="W102" s="999"/>
      <c r="X102" s="999"/>
      <c r="Y102" s="999"/>
      <c r="Z102" s="999"/>
      <c r="AA102" s="999"/>
      <c r="AB102" s="999"/>
      <c r="AC102" s="999"/>
      <c r="AD102" s="999"/>
      <c r="AE102" s="999"/>
      <c r="AF102" s="999"/>
      <c r="AG102" s="999"/>
      <c r="AH102" s="999"/>
      <c r="AI102" s="999"/>
      <c r="AJ102" s="999"/>
      <c r="AK102" s="999"/>
      <c r="AL102" s="999"/>
      <c r="AM102" s="999"/>
      <c r="AN102" s="999"/>
      <c r="AO102" s="999"/>
      <c r="AP102" s="999"/>
      <c r="AQ102" s="999"/>
      <c r="AR102" s="999"/>
      <c r="AS102" s="999"/>
      <c r="AT102" s="999"/>
      <c r="AU102" s="999"/>
      <c r="AV102" s="999"/>
      <c r="AW102" s="999"/>
      <c r="AX102" s="999"/>
      <c r="AY102" s="999"/>
      <c r="AZ102" s="420"/>
      <c r="BA102" s="706"/>
      <c r="BB102" s="697"/>
      <c r="BC102" s="523"/>
      <c r="BD102" s="509"/>
      <c r="BE102" s="509"/>
      <c r="BF102" s="509"/>
      <c r="BG102" s="527"/>
      <c r="BH102" s="523"/>
      <c r="BI102" s="509"/>
      <c r="BJ102" s="509"/>
      <c r="BK102" s="509"/>
      <c r="BL102" s="527"/>
      <c r="BM102" s="523"/>
      <c r="BN102" s="509"/>
      <c r="BO102" s="509"/>
      <c r="BP102" s="509"/>
      <c r="BQ102" s="527"/>
      <c r="BR102" s="523"/>
      <c r="BS102" s="509"/>
      <c r="BT102" s="509"/>
      <c r="BU102" s="509"/>
      <c r="BV102" s="510"/>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row>
    <row r="103" s="383" customFormat="true" ht="15" customHeight="true" x14ac:dyDescent="0.2">
      <c r="A103" s="146"/>
      <c r="B103" s="208"/>
      <c r="C103" s="173"/>
      <c r="D103" s="172"/>
      <c r="E103" s="172"/>
      <c r="F103" s="172"/>
      <c r="G103" s="171"/>
      <c r="H103" s="170"/>
      <c r="I103" s="172"/>
      <c r="J103" s="172"/>
      <c r="K103" s="172"/>
      <c r="L103" s="169"/>
      <c r="M103" s="173"/>
      <c r="N103" s="172"/>
      <c r="O103" s="172"/>
      <c r="P103" s="172"/>
      <c r="Q103" s="171"/>
      <c r="R103" s="170"/>
      <c r="S103" s="172"/>
      <c r="T103" s="172"/>
      <c r="U103" s="172"/>
      <c r="V103" s="169"/>
      <c r="W103" s="999"/>
      <c r="X103" s="999"/>
      <c r="Y103" s="999"/>
      <c r="Z103" s="999"/>
      <c r="AA103" s="999"/>
      <c r="AB103" s="999"/>
      <c r="AC103" s="999"/>
      <c r="AD103" s="999"/>
      <c r="AE103" s="999"/>
      <c r="AF103" s="999"/>
      <c r="AG103" s="999"/>
      <c r="AH103" s="999"/>
      <c r="AI103" s="999"/>
      <c r="AJ103" s="999"/>
      <c r="AK103" s="999"/>
      <c r="AL103" s="999"/>
      <c r="AM103" s="999"/>
      <c r="AN103" s="999"/>
      <c r="AO103" s="999"/>
      <c r="AP103" s="999"/>
      <c r="AQ103" s="999"/>
      <c r="AR103" s="999"/>
      <c r="AS103" s="999"/>
      <c r="AT103" s="999"/>
      <c r="AU103" s="999"/>
      <c r="AV103" s="999"/>
      <c r="AW103" s="999"/>
      <c r="AX103" s="999"/>
      <c r="AY103" s="999"/>
      <c r="AZ103" s="420"/>
      <c r="BA103" s="706"/>
      <c r="BB103" s="697"/>
      <c r="BC103" s="523"/>
      <c r="BD103" s="509"/>
      <c r="BE103" s="509"/>
      <c r="BF103" s="509"/>
      <c r="BG103" s="527"/>
      <c r="BH103" s="523"/>
      <c r="BI103" s="509"/>
      <c r="BJ103" s="509"/>
      <c r="BK103" s="509"/>
      <c r="BL103" s="527"/>
      <c r="BM103" s="523"/>
      <c r="BN103" s="509"/>
      <c r="BO103" s="509"/>
      <c r="BP103" s="509"/>
      <c r="BQ103" s="527"/>
      <c r="BR103" s="523"/>
      <c r="BS103" s="509"/>
      <c r="BT103" s="509"/>
      <c r="BU103" s="509"/>
      <c r="BV103" s="510"/>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row>
    <row r="104" s="383" customFormat="true" ht="15" customHeight="true" x14ac:dyDescent="0.2">
      <c r="A104" s="146"/>
      <c r="B104" s="208"/>
      <c r="C104" s="173"/>
      <c r="D104" s="172"/>
      <c r="E104" s="172"/>
      <c r="F104" s="172"/>
      <c r="G104" s="171"/>
      <c r="H104" s="170"/>
      <c r="I104" s="172"/>
      <c r="J104" s="172"/>
      <c r="K104" s="172"/>
      <c r="L104" s="169"/>
      <c r="M104" s="173"/>
      <c r="N104" s="172"/>
      <c r="O104" s="172"/>
      <c r="P104" s="172"/>
      <c r="Q104" s="171"/>
      <c r="R104" s="170"/>
      <c r="S104" s="172"/>
      <c r="T104" s="172"/>
      <c r="U104" s="172"/>
      <c r="V104" s="169"/>
      <c r="W104" s="999"/>
      <c r="X104" s="999"/>
      <c r="Y104" s="999"/>
      <c r="Z104" s="999"/>
      <c r="AA104" s="999"/>
      <c r="AB104" s="999"/>
      <c r="AC104" s="999"/>
      <c r="AD104" s="999"/>
      <c r="AE104" s="999"/>
      <c r="AF104" s="999"/>
      <c r="AG104" s="999"/>
      <c r="AH104" s="999"/>
      <c r="AI104" s="999"/>
      <c r="AJ104" s="999"/>
      <c r="AK104" s="999"/>
      <c r="AL104" s="999"/>
      <c r="AM104" s="999"/>
      <c r="AN104" s="999"/>
      <c r="AO104" s="999"/>
      <c r="AP104" s="999"/>
      <c r="AQ104" s="999"/>
      <c r="AR104" s="999"/>
      <c r="AS104" s="999"/>
      <c r="AT104" s="999"/>
      <c r="AU104" s="999"/>
      <c r="AV104" s="999"/>
      <c r="AW104" s="999"/>
      <c r="AX104" s="999"/>
      <c r="AY104" s="999"/>
      <c r="AZ104" s="420"/>
      <c r="BA104" s="706"/>
      <c r="BB104" s="697"/>
      <c r="BC104" s="523"/>
      <c r="BD104" s="509"/>
      <c r="BE104" s="509"/>
      <c r="BF104" s="509"/>
      <c r="BG104" s="527"/>
      <c r="BH104" s="523"/>
      <c r="BI104" s="509"/>
      <c r="BJ104" s="509"/>
      <c r="BK104" s="509"/>
      <c r="BL104" s="527"/>
      <c r="BM104" s="523"/>
      <c r="BN104" s="509"/>
      <c r="BO104" s="509"/>
      <c r="BP104" s="509"/>
      <c r="BQ104" s="527"/>
      <c r="BR104" s="523"/>
      <c r="BS104" s="509"/>
      <c r="BT104" s="509"/>
      <c r="BU104" s="509"/>
      <c r="BV104" s="510"/>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row>
    <row r="105" s="383" customFormat="true" ht="15" customHeight="true" x14ac:dyDescent="0.2">
      <c r="A105" s="213"/>
      <c r="B105" s="207"/>
      <c r="C105" s="168"/>
      <c r="D105" s="167"/>
      <c r="E105" s="167"/>
      <c r="F105" s="167"/>
      <c r="G105" s="166"/>
      <c r="H105" s="165"/>
      <c r="I105" s="167"/>
      <c r="J105" s="167"/>
      <c r="K105" s="167"/>
      <c r="L105" s="164"/>
      <c r="M105" s="168"/>
      <c r="N105" s="167"/>
      <c r="O105" s="167"/>
      <c r="P105" s="167"/>
      <c r="Q105" s="166"/>
      <c r="R105" s="165"/>
      <c r="S105" s="167"/>
      <c r="T105" s="167"/>
      <c r="U105" s="167"/>
      <c r="V105" s="164"/>
      <c r="W105" s="999"/>
      <c r="X105" s="999"/>
      <c r="Y105" s="999"/>
      <c r="Z105" s="999"/>
      <c r="AA105" s="999"/>
      <c r="AB105" s="999"/>
      <c r="AC105" s="999"/>
      <c r="AD105" s="999"/>
      <c r="AE105" s="999"/>
      <c r="AF105" s="999"/>
      <c r="AG105" s="999"/>
      <c r="AH105" s="999"/>
      <c r="AI105" s="999"/>
      <c r="AJ105" s="999"/>
      <c r="AK105" s="999"/>
      <c r="AL105" s="999"/>
      <c r="AM105" s="999"/>
      <c r="AN105" s="999"/>
      <c r="AO105" s="999"/>
      <c r="AP105" s="999"/>
      <c r="AQ105" s="999"/>
      <c r="AR105" s="999"/>
      <c r="AS105" s="999"/>
      <c r="AT105" s="999"/>
      <c r="AU105" s="999"/>
      <c r="AV105" s="999"/>
      <c r="AW105" s="999"/>
      <c r="AX105" s="999"/>
      <c r="AY105" s="999"/>
      <c r="AZ105" s="420"/>
      <c r="BA105" s="706"/>
      <c r="BB105" s="697"/>
      <c r="BC105" s="526"/>
      <c r="BD105" s="525"/>
      <c r="BE105" s="525"/>
      <c r="BF105" s="525"/>
      <c r="BG105" s="529"/>
      <c r="BH105" s="526"/>
      <c r="BI105" s="525"/>
      <c r="BJ105" s="525"/>
      <c r="BK105" s="525"/>
      <c r="BL105" s="529"/>
      <c r="BM105" s="526"/>
      <c r="BN105" s="525"/>
      <c r="BO105" s="525"/>
      <c r="BP105" s="525"/>
      <c r="BQ105" s="529"/>
      <c r="BR105" s="526"/>
      <c r="BS105" s="525"/>
      <c r="BT105" s="525"/>
      <c r="BU105" s="525"/>
      <c r="BV105" s="528"/>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row>
    <row r="106" s="383" customFormat="true" ht="250.15" customHeight="true" x14ac:dyDescent="0.2">
      <c r="A106" s="587"/>
      <c r="B106" s="242"/>
      <c r="C106" s="241"/>
      <c r="D106" s="241"/>
      <c r="E106" s="241"/>
      <c r="F106" s="241"/>
      <c r="G106" s="241"/>
      <c r="H106" s="241"/>
      <c r="I106" s="241"/>
      <c r="J106" s="241"/>
      <c r="K106" s="241"/>
      <c r="L106" s="241"/>
      <c r="M106" s="241"/>
      <c r="N106" s="241"/>
      <c r="O106" s="241"/>
      <c r="P106" s="241"/>
      <c r="Q106" s="241"/>
      <c r="R106" s="241"/>
      <c r="S106" s="241"/>
      <c r="T106" s="241"/>
      <c r="U106" s="241"/>
      <c r="V106" s="241"/>
      <c r="W106" s="420"/>
      <c r="X106" s="420"/>
      <c r="Y106" s="420"/>
      <c r="Z106" s="420"/>
      <c r="AA106" s="420"/>
      <c r="AB106" s="420"/>
      <c r="AC106" s="420"/>
      <c r="AD106" s="420"/>
      <c r="AE106" s="420"/>
      <c r="AF106" s="420"/>
      <c r="AG106" s="420"/>
      <c r="AH106" s="420"/>
      <c r="AI106" s="420"/>
      <c r="AJ106" s="420"/>
      <c r="AK106" s="420"/>
      <c r="AL106" s="420"/>
      <c r="AM106" s="420"/>
      <c r="AN106" s="420"/>
      <c r="AO106" s="420"/>
      <c r="AP106" s="420"/>
      <c r="AQ106" s="420"/>
      <c r="AR106" s="420"/>
      <c r="AS106" s="420"/>
      <c r="AT106" s="420"/>
      <c r="AU106" s="420"/>
      <c r="AV106" s="420"/>
      <c r="AW106" s="420"/>
      <c r="AX106" s="420"/>
      <c r="AY106" s="420"/>
      <c r="AZ106" s="420"/>
      <c r="BA106" s="502"/>
      <c r="BB106" s="503"/>
      <c r="BC106" s="503"/>
      <c r="BD106" s="503"/>
      <c r="BE106" s="503"/>
      <c r="BF106" s="503"/>
      <c r="BG106" s="503"/>
      <c r="BH106" s="503"/>
      <c r="BI106" s="503"/>
      <c r="BJ106" s="503"/>
      <c r="BK106" s="503"/>
      <c r="BL106" s="503"/>
      <c r="BM106" s="503"/>
      <c r="BN106" s="503"/>
      <c r="BO106" s="503"/>
      <c r="BP106" s="503"/>
      <c r="BQ106" s="503"/>
      <c r="BR106" s="503"/>
      <c r="BS106" s="503"/>
      <c r="BT106" s="503"/>
      <c r="BU106" s="503"/>
      <c r="BV106" s="502"/>
      <c r="BW106" s="419"/>
      <c r="BX106" s="419"/>
      <c r="BY106" s="419"/>
      <c r="BZ106" s="419"/>
      <c r="CA106" s="419"/>
      <c r="CB106" s="419"/>
      <c r="CC106" s="419"/>
      <c r="CD106" s="419"/>
      <c r="CE106" s="419"/>
      <c r="CF106" s="419"/>
      <c r="CG106" s="419"/>
      <c r="CH106" s="419"/>
      <c r="CI106" s="419"/>
      <c r="CJ106" s="419"/>
      <c r="CK106" s="419"/>
      <c r="CL106" s="419"/>
      <c r="CM106" s="419"/>
      <c r="CN106" s="419"/>
      <c r="CO106" s="419"/>
      <c r="CP106" s="419"/>
      <c r="CQ106" s="419"/>
      <c r="CR106" s="419"/>
      <c r="CS106" s="419"/>
      <c r="CT106" s="419"/>
      <c r="CU106" s="419"/>
      <c r="CV106" s="419"/>
      <c r="CW106" s="419"/>
      <c r="CX106" s="419"/>
      <c r="CY106" s="419"/>
      <c r="CZ106" s="419"/>
    </row>
    <row r="107" s="363" customFormat="true" ht="18" customHeight="true" x14ac:dyDescent="0.2">
      <c r="A107" s="587"/>
      <c r="B107" s="364"/>
      <c r="C107" s="489"/>
      <c r="D107" s="489"/>
      <c r="E107" s="489"/>
      <c r="F107" s="489"/>
      <c r="G107" s="489"/>
      <c r="H107" s="489"/>
      <c r="I107" s="489"/>
      <c r="J107" s="489"/>
      <c r="K107" s="489"/>
      <c r="L107" s="489"/>
      <c r="M107" s="489"/>
      <c r="N107" s="489"/>
      <c r="O107" s="489"/>
      <c r="P107" s="489"/>
      <c r="Q107" s="489"/>
      <c r="R107" s="489"/>
      <c r="S107" s="489"/>
      <c r="T107" s="489"/>
      <c r="U107" s="489"/>
      <c r="V107" s="489"/>
      <c r="W107" s="415"/>
      <c r="X107" s="415"/>
      <c r="Y107" s="415"/>
      <c r="Z107" s="415"/>
      <c r="AA107" s="415"/>
      <c r="AB107" s="415"/>
      <c r="AC107" s="415"/>
      <c r="AD107" s="415"/>
      <c r="AE107" s="415"/>
      <c r="AF107" s="415"/>
      <c r="AG107" s="415"/>
      <c r="AH107" s="415"/>
      <c r="AI107" s="415"/>
      <c r="AJ107" s="415"/>
      <c r="AK107" s="415"/>
      <c r="AL107" s="415"/>
      <c r="AM107" s="415"/>
      <c r="AN107" s="415"/>
      <c r="AO107" s="415"/>
      <c r="AP107" s="415"/>
      <c r="AQ107" s="415"/>
      <c r="AR107" s="415"/>
      <c r="AS107" s="415"/>
      <c r="AT107" s="415"/>
      <c r="AU107" s="415"/>
      <c r="AV107" s="415"/>
      <c r="AW107" s="415"/>
      <c r="AX107" s="415"/>
      <c r="AY107" s="415"/>
      <c r="AZ107" s="415"/>
      <c r="BB107" s="386"/>
      <c r="BW107" s="415"/>
      <c r="BX107" s="415"/>
      <c r="BY107" s="415"/>
      <c r="BZ107" s="415"/>
      <c r="CA107" s="415"/>
      <c r="CB107" s="415"/>
      <c r="CC107" s="415"/>
      <c r="CD107" s="415"/>
      <c r="CE107" s="415"/>
      <c r="CF107" s="415"/>
      <c r="CG107" s="415"/>
      <c r="CH107" s="415"/>
      <c r="CI107" s="415"/>
      <c r="CJ107" s="415"/>
      <c r="CK107" s="415"/>
      <c r="CL107" s="415"/>
      <c r="CM107" s="415"/>
      <c r="CN107" s="415"/>
      <c r="CO107" s="415"/>
      <c r="CP107" s="415"/>
      <c r="CQ107" s="415"/>
      <c r="CR107" s="415"/>
      <c r="CS107" s="415"/>
      <c r="CT107" s="415"/>
      <c r="CU107" s="415"/>
      <c r="CV107" s="415"/>
      <c r="CW107" s="415"/>
      <c r="CX107" s="415"/>
      <c r="CY107" s="415"/>
      <c r="CZ107" s="415"/>
    </row>
    <row r="108" s="363" customFormat="true" ht="22.5" customHeight="true" x14ac:dyDescent="0.35">
      <c r="A108" s="1172" t="str">
        <f>A1026</f>
        <v>Nepal</v>
      </c>
      <c r="B108" s="1173"/>
      <c r="C108" s="365"/>
      <c r="D108" s="365"/>
      <c r="E108" s="365"/>
      <c r="F108" s="365"/>
      <c r="G108" s="365"/>
      <c r="H108" s="365"/>
      <c r="I108" s="365"/>
      <c r="J108" s="365"/>
      <c r="K108" s="365"/>
      <c r="L108" s="365"/>
      <c r="M108" s="365"/>
      <c r="N108" s="365"/>
      <c r="O108" s="365"/>
      <c r="P108" s="365"/>
      <c r="Q108" s="365"/>
      <c r="R108" s="365"/>
      <c r="S108" s="365"/>
      <c r="T108" s="365"/>
      <c r="U108" s="365"/>
      <c r="W108" s="415"/>
      <c r="X108" s="415"/>
      <c r="Y108" s="415"/>
      <c r="Z108" s="415"/>
      <c r="AA108" s="415"/>
      <c r="AB108" s="415"/>
      <c r="AC108" s="415"/>
      <c r="AD108" s="415"/>
      <c r="AE108" s="415"/>
      <c r="AF108" s="415"/>
      <c r="AG108" s="415"/>
      <c r="AH108" s="415"/>
      <c r="AI108" s="415"/>
      <c r="AJ108" s="415"/>
      <c r="AK108" s="415"/>
      <c r="AL108" s="415"/>
      <c r="AM108" s="415"/>
      <c r="AN108" s="415"/>
      <c r="AO108" s="415"/>
      <c r="AP108" s="415"/>
      <c r="AQ108" s="415"/>
      <c r="AR108" s="415"/>
      <c r="AS108" s="415"/>
      <c r="AT108" s="415"/>
      <c r="AU108" s="415"/>
      <c r="AV108" s="415"/>
      <c r="AW108" s="415"/>
      <c r="AX108" s="415"/>
      <c r="AY108" s="415"/>
      <c r="AZ108" s="415"/>
      <c r="BB108" s="386"/>
      <c r="BW108" s="415"/>
      <c r="BX108" s="415"/>
      <c r="BY108" s="415"/>
      <c r="BZ108" s="415"/>
      <c r="CA108" s="415"/>
      <c r="CB108" s="415"/>
      <c r="CC108" s="415"/>
      <c r="CD108" s="415"/>
      <c r="CE108" s="415"/>
      <c r="CF108" s="415"/>
      <c r="CG108" s="415"/>
      <c r="CH108" s="415"/>
      <c r="CI108" s="415"/>
      <c r="CJ108" s="415"/>
      <c r="CK108" s="415"/>
      <c r="CL108" s="415"/>
      <c r="CM108" s="415"/>
      <c r="CN108" s="415"/>
      <c r="CO108" s="415"/>
      <c r="CP108" s="415"/>
      <c r="CQ108" s="415"/>
      <c r="CR108" s="415"/>
      <c r="CS108" s="415"/>
      <c r="CT108" s="415"/>
      <c r="CU108" s="415"/>
      <c r="CV108" s="415"/>
      <c r="CW108" s="415"/>
      <c r="CX108" s="415"/>
      <c r="CY108" s="415"/>
      <c r="CZ108" s="415"/>
    </row>
    <row r="109" s="363" customFormat="true" ht="22.5" customHeight="true" x14ac:dyDescent="0.35">
      <c r="A109" s="390" t="str">
        <f>A1034</f>
        <v>2006</v>
      </c>
      <c r="B109" s="391"/>
      <c r="C109" s="365"/>
      <c r="D109" s="365"/>
      <c r="E109" s="365"/>
      <c r="F109" s="365"/>
      <c r="G109" s="365"/>
      <c r="H109" s="365"/>
      <c r="I109" s="365"/>
      <c r="J109" s="365"/>
      <c r="K109" s="365"/>
      <c r="L109" s="365"/>
      <c r="M109" s="365"/>
      <c r="N109" s="365"/>
      <c r="O109" s="365"/>
      <c r="P109" s="365"/>
      <c r="Q109" s="365"/>
      <c r="R109" s="365"/>
      <c r="S109" s="365"/>
      <c r="T109" s="365"/>
      <c r="U109" s="365"/>
      <c r="W109" s="415"/>
      <c r="X109" s="415"/>
      <c r="Y109" s="415"/>
      <c r="Z109" s="415"/>
      <c r="AA109" s="415"/>
      <c r="AB109" s="415"/>
      <c r="AC109" s="415"/>
      <c r="AD109" s="415"/>
      <c r="AE109" s="415"/>
      <c r="AF109" s="415"/>
      <c r="AG109" s="415"/>
      <c r="AH109" s="415"/>
      <c r="AI109" s="415"/>
      <c r="AJ109" s="415"/>
      <c r="AK109" s="415"/>
      <c r="AL109" s="415"/>
      <c r="AM109" s="415"/>
      <c r="AN109" s="415"/>
      <c r="AO109" s="415"/>
      <c r="AP109" s="415"/>
      <c r="AQ109" s="415"/>
      <c r="AR109" s="415"/>
      <c r="AS109" s="415"/>
      <c r="AT109" s="415"/>
      <c r="AU109" s="415"/>
      <c r="AV109" s="415"/>
      <c r="AW109" s="415"/>
      <c r="AX109" s="415"/>
      <c r="AY109" s="415"/>
      <c r="AZ109" s="415"/>
      <c r="BB109" s="386"/>
      <c r="BW109" s="415"/>
      <c r="BX109" s="415"/>
      <c r="BY109" s="415"/>
      <c r="BZ109" s="415"/>
      <c r="CA109" s="415"/>
      <c r="CB109" s="415"/>
      <c r="CC109" s="415"/>
      <c r="CD109" s="415"/>
      <c r="CE109" s="415"/>
      <c r="CF109" s="415"/>
      <c r="CG109" s="415"/>
      <c r="CH109" s="415"/>
      <c r="CI109" s="415"/>
      <c r="CJ109" s="415"/>
      <c r="CK109" s="415"/>
      <c r="CL109" s="415"/>
      <c r="CM109" s="415"/>
      <c r="CN109" s="415"/>
      <c r="CO109" s="415"/>
      <c r="CP109" s="415"/>
      <c r="CQ109" s="415"/>
      <c r="CR109" s="415"/>
      <c r="CS109" s="415"/>
      <c r="CT109" s="415"/>
      <c r="CU109" s="415"/>
      <c r="CV109" s="415"/>
      <c r="CW109" s="415"/>
      <c r="CX109" s="415"/>
      <c r="CY109" s="415"/>
      <c r="CZ109" s="415"/>
    </row>
    <row r="110" s="363" customFormat="true" ht="22.5" customHeight="true" x14ac:dyDescent="0.35">
      <c r="A110" s="392" t="s">
        <v>99</v>
      </c>
      <c r="B110" s="393"/>
      <c r="C110" s="365"/>
      <c r="D110" s="365"/>
      <c r="E110" s="365"/>
      <c r="F110" s="365"/>
      <c r="G110" s="365"/>
      <c r="H110" s="365"/>
      <c r="I110" s="365"/>
      <c r="J110" s="365"/>
      <c r="K110" s="365"/>
      <c r="L110" s="365"/>
      <c r="M110" s="365"/>
      <c r="N110" s="365"/>
      <c r="O110" s="365"/>
      <c r="P110" s="365"/>
      <c r="Q110" s="365"/>
      <c r="R110" s="365"/>
      <c r="S110" s="365"/>
      <c r="T110" s="365"/>
      <c r="U110" s="365"/>
      <c r="W110" s="415"/>
      <c r="X110" s="415"/>
      <c r="Y110" s="415"/>
      <c r="Z110" s="415"/>
      <c r="AA110" s="415"/>
      <c r="AB110" s="415"/>
      <c r="AC110" s="415"/>
      <c r="AD110" s="415"/>
      <c r="AE110" s="415"/>
      <c r="AF110" s="415"/>
      <c r="AG110" s="415"/>
      <c r="AH110" s="415"/>
      <c r="AI110" s="415"/>
      <c r="AJ110" s="415"/>
      <c r="AK110" s="415"/>
      <c r="AL110" s="415"/>
      <c r="AM110" s="415"/>
      <c r="AN110" s="415"/>
      <c r="AO110" s="415"/>
      <c r="AP110" s="415"/>
      <c r="AQ110" s="415"/>
      <c r="AR110" s="415"/>
      <c r="AS110" s="415"/>
      <c r="AT110" s="415"/>
      <c r="AU110" s="415"/>
      <c r="AV110" s="415"/>
      <c r="AW110" s="415"/>
      <c r="AX110" s="415"/>
      <c r="AY110" s="415"/>
      <c r="AZ110" s="415"/>
      <c r="BB110" s="386"/>
      <c r="BW110" s="415"/>
      <c r="BX110" s="415"/>
      <c r="BY110" s="415"/>
      <c r="BZ110" s="415"/>
      <c r="CA110" s="415"/>
      <c r="CB110" s="415"/>
      <c r="CC110" s="415"/>
      <c r="CD110" s="415"/>
      <c r="CE110" s="415"/>
      <c r="CF110" s="415"/>
      <c r="CG110" s="415"/>
      <c r="CH110" s="415"/>
      <c r="CI110" s="415"/>
      <c r="CJ110" s="415"/>
      <c r="CK110" s="415"/>
      <c r="CL110" s="415"/>
      <c r="CM110" s="415"/>
      <c r="CN110" s="415"/>
      <c r="CO110" s="415"/>
      <c r="CP110" s="415"/>
      <c r="CQ110" s="415"/>
      <c r="CR110" s="415"/>
      <c r="CS110" s="415"/>
      <c r="CT110" s="415"/>
      <c r="CU110" s="415"/>
      <c r="CV110" s="415"/>
      <c r="CW110" s="415"/>
      <c r="CX110" s="415"/>
      <c r="CY110" s="415"/>
      <c r="CZ110" s="415"/>
    </row>
    <row r="111" s="363" customFormat="true" ht="20.1" customHeight="true" x14ac:dyDescent="0.35">
      <c r="A111" s="394" t="s">
        <v>97</v>
      </c>
      <c r="B111" s="391"/>
      <c r="C111" s="365"/>
      <c r="D111" s="365"/>
      <c r="E111" s="365"/>
      <c r="F111" s="365"/>
      <c r="G111" s="365"/>
      <c r="H111" s="365"/>
      <c r="I111" s="365"/>
      <c r="J111" s="365"/>
      <c r="K111" s="365"/>
      <c r="L111" s="365"/>
      <c r="M111" s="365"/>
      <c r="N111" s="365"/>
      <c r="O111" s="365"/>
      <c r="P111" s="365"/>
      <c r="Q111" s="365"/>
      <c r="R111" s="365"/>
      <c r="S111" s="365"/>
      <c r="T111" s="365"/>
      <c r="U111" s="365"/>
      <c r="W111" s="415"/>
      <c r="X111" s="415"/>
      <c r="Y111" s="415"/>
      <c r="Z111" s="415"/>
      <c r="AA111" s="415"/>
      <c r="AB111" s="415"/>
      <c r="AC111" s="415"/>
      <c r="AD111" s="415"/>
      <c r="AE111" s="415"/>
      <c r="AF111" s="415"/>
      <c r="AG111" s="415"/>
      <c r="AH111" s="415"/>
      <c r="AI111" s="415"/>
      <c r="AJ111" s="415"/>
      <c r="AK111" s="415"/>
      <c r="AL111" s="415"/>
      <c r="AM111" s="415"/>
      <c r="AN111" s="415"/>
      <c r="AO111" s="415"/>
      <c r="AP111" s="415"/>
      <c r="AQ111" s="415"/>
      <c r="AR111" s="415"/>
      <c r="AS111" s="415"/>
      <c r="AT111" s="415"/>
      <c r="AU111" s="415"/>
      <c r="AV111" s="415"/>
      <c r="AW111" s="415"/>
      <c r="AX111" s="415"/>
      <c r="AY111" s="415"/>
      <c r="AZ111" s="415"/>
      <c r="BB111" s="386"/>
      <c r="BW111" s="415"/>
      <c r="BX111" s="415"/>
      <c r="BY111" s="415"/>
      <c r="BZ111" s="415"/>
      <c r="CA111" s="415"/>
      <c r="CB111" s="415"/>
      <c r="CC111" s="415"/>
      <c r="CD111" s="415"/>
      <c r="CE111" s="415"/>
      <c r="CF111" s="415"/>
      <c r="CG111" s="415"/>
      <c r="CH111" s="415"/>
      <c r="CI111" s="415"/>
      <c r="CJ111" s="415"/>
      <c r="CK111" s="415"/>
      <c r="CL111" s="415"/>
      <c r="CM111" s="415"/>
      <c r="CN111" s="415"/>
      <c r="CO111" s="415"/>
      <c r="CP111" s="415"/>
      <c r="CQ111" s="415"/>
      <c r="CR111" s="415"/>
      <c r="CS111" s="415"/>
      <c r="CT111" s="415"/>
      <c r="CU111" s="415"/>
      <c r="CV111" s="415"/>
      <c r="CW111" s="415"/>
      <c r="CX111" s="415"/>
      <c r="CY111" s="415"/>
      <c r="CZ111" s="415"/>
    </row>
    <row r="112" s="363" customFormat="true" ht="15" customHeight="true" x14ac:dyDescent="0.2">
      <c r="A112" s="701" t="s">
        <v>98</v>
      </c>
      <c r="B112" s="428"/>
      <c r="C112" s="365"/>
      <c r="D112" s="365"/>
      <c r="E112" s="365"/>
      <c r="F112" s="365"/>
      <c r="G112" s="365"/>
      <c r="H112" s="365"/>
      <c r="I112" s="365"/>
      <c r="J112" s="365"/>
      <c r="K112" s="365"/>
      <c r="L112" s="365"/>
      <c r="M112" s="365"/>
      <c r="N112" s="365"/>
      <c r="O112" s="365"/>
      <c r="P112" s="365"/>
      <c r="Q112" s="365"/>
      <c r="R112" s="365"/>
      <c r="S112" s="365"/>
      <c r="T112" s="365"/>
      <c r="U112" s="365"/>
      <c r="W112" s="415"/>
      <c r="X112" s="415"/>
      <c r="Y112" s="415"/>
      <c r="Z112" s="415"/>
      <c r="AA112" s="415"/>
      <c r="AB112" s="415"/>
      <c r="AC112" s="415"/>
      <c r="AD112" s="415"/>
      <c r="AE112" s="415"/>
      <c r="AF112" s="415"/>
      <c r="AG112" s="415"/>
      <c r="AH112" s="415"/>
      <c r="AI112" s="415"/>
      <c r="AJ112" s="415"/>
      <c r="AK112" s="415"/>
      <c r="AL112" s="415"/>
      <c r="AM112" s="415"/>
      <c r="AN112" s="415"/>
      <c r="AO112" s="415"/>
      <c r="AP112" s="415"/>
      <c r="AQ112" s="415"/>
      <c r="AR112" s="415"/>
      <c r="AS112" s="415"/>
      <c r="AT112" s="415"/>
      <c r="AU112" s="415"/>
      <c r="AV112" s="415"/>
      <c r="AW112" s="415"/>
      <c r="AX112" s="415"/>
      <c r="AY112" s="415"/>
      <c r="AZ112" s="415"/>
      <c r="BB112" s="386"/>
      <c r="BW112" s="415"/>
      <c r="BX112" s="415"/>
      <c r="BY112" s="415"/>
      <c r="BZ112" s="415"/>
      <c r="CA112" s="415"/>
      <c r="CB112" s="415"/>
      <c r="CC112" s="415"/>
      <c r="CD112" s="415"/>
      <c r="CE112" s="415"/>
      <c r="CF112" s="415"/>
      <c r="CG112" s="415"/>
      <c r="CH112" s="415"/>
      <c r="CI112" s="415"/>
      <c r="CJ112" s="415"/>
      <c r="CK112" s="415"/>
      <c r="CL112" s="415"/>
      <c r="CM112" s="415"/>
      <c r="CN112" s="415"/>
      <c r="CO112" s="415"/>
      <c r="CP112" s="415"/>
      <c r="CQ112" s="415"/>
      <c r="CR112" s="415"/>
      <c r="CS112" s="415"/>
      <c r="CT112" s="415"/>
      <c r="CU112" s="415"/>
      <c r="CV112" s="415"/>
      <c r="CW112" s="415"/>
      <c r="CX112" s="415"/>
      <c r="CY112" s="415"/>
      <c r="CZ112" s="415"/>
    </row>
    <row r="113" s="363" customFormat="true" ht="15" customHeight="true" x14ac:dyDescent="0.2">
      <c r="A113" s="404" t="s">
        <v>40</v>
      </c>
      <c r="B113" s="403"/>
      <c r="C113" s="365"/>
      <c r="D113" s="365"/>
      <c r="E113" s="365"/>
      <c r="F113" s="365"/>
      <c r="G113" s="365"/>
      <c r="H113" s="365"/>
      <c r="I113" s="365"/>
      <c r="J113" s="365"/>
      <c r="K113" s="365"/>
      <c r="L113" s="365"/>
      <c r="M113" s="365"/>
      <c r="N113" s="365"/>
      <c r="O113" s="365"/>
      <c r="P113" s="365"/>
      <c r="Q113" s="365"/>
      <c r="R113" s="365"/>
      <c r="S113" s="365"/>
      <c r="T113" s="365"/>
      <c r="U113" s="365"/>
      <c r="W113" s="415"/>
      <c r="X113" s="415"/>
      <c r="Y113" s="415"/>
      <c r="Z113" s="415"/>
      <c r="AA113" s="415"/>
      <c r="AB113" s="415"/>
      <c r="AC113" s="415"/>
      <c r="AD113" s="415"/>
      <c r="AE113" s="415"/>
      <c r="AF113" s="415"/>
      <c r="AG113" s="415"/>
      <c r="AH113" s="415"/>
      <c r="AI113" s="415"/>
      <c r="AJ113" s="415"/>
      <c r="AK113" s="415"/>
      <c r="AL113" s="415"/>
      <c r="AM113" s="415"/>
      <c r="AN113" s="415"/>
      <c r="AO113" s="415"/>
      <c r="AP113" s="415"/>
      <c r="AQ113" s="415"/>
      <c r="AR113" s="415"/>
      <c r="AS113" s="415"/>
      <c r="AT113" s="415"/>
      <c r="AU113" s="415"/>
      <c r="AV113" s="415"/>
      <c r="AW113" s="415"/>
      <c r="AX113" s="415"/>
      <c r="AY113" s="415"/>
      <c r="AZ113" s="415"/>
      <c r="BB113" s="386"/>
      <c r="BW113" s="415"/>
      <c r="BX113" s="415"/>
      <c r="BY113" s="415"/>
      <c r="BZ113" s="415"/>
      <c r="CA113" s="415"/>
      <c r="CB113" s="415"/>
      <c r="CC113" s="415"/>
      <c r="CD113" s="415"/>
      <c r="CE113" s="415"/>
      <c r="CF113" s="415"/>
      <c r="CG113" s="415"/>
      <c r="CH113" s="415"/>
      <c r="CI113" s="415"/>
      <c r="CJ113" s="415"/>
      <c r="CK113" s="415"/>
      <c r="CL113" s="415"/>
      <c r="CM113" s="415"/>
      <c r="CN113" s="415"/>
      <c r="CO113" s="415"/>
      <c r="CP113" s="415"/>
      <c r="CQ113" s="415"/>
      <c r="CR113" s="415"/>
      <c r="CS113" s="415"/>
      <c r="CT113" s="415"/>
      <c r="CU113" s="415"/>
      <c r="CV113" s="415"/>
      <c r="CW113" s="415"/>
      <c r="CX113" s="415"/>
      <c r="CY113" s="415"/>
      <c r="CZ113" s="415"/>
    </row>
    <row r="114" s="363" customFormat="true" ht="15" customHeight="true" x14ac:dyDescent="0.2">
      <c r="A114" s="402" t="s">
        <v>39</v>
      </c>
      <c r="B114" s="403"/>
      <c r="C114" s="365"/>
      <c r="D114" s="365"/>
      <c r="E114" s="365"/>
      <c r="F114" s="365"/>
      <c r="G114" s="365"/>
      <c r="H114" s="365"/>
      <c r="I114" s="365"/>
      <c r="J114" s="365"/>
      <c r="K114" s="365"/>
      <c r="L114" s="365"/>
      <c r="M114" s="365"/>
      <c r="N114" s="365"/>
      <c r="O114" s="365"/>
      <c r="P114" s="365"/>
      <c r="Q114" s="365"/>
      <c r="R114" s="365"/>
      <c r="S114" s="365"/>
      <c r="T114" s="365"/>
      <c r="U114" s="365"/>
      <c r="W114" s="415"/>
      <c r="X114" s="415"/>
      <c r="Y114" s="415"/>
      <c r="Z114" s="415"/>
      <c r="AA114" s="415"/>
      <c r="AB114" s="415"/>
      <c r="AC114" s="415"/>
      <c r="AD114" s="415"/>
      <c r="AE114" s="415"/>
      <c r="AF114" s="415"/>
      <c r="AG114" s="415"/>
      <c r="AH114" s="415"/>
      <c r="AI114" s="415"/>
      <c r="AJ114" s="415"/>
      <c r="AK114" s="415"/>
      <c r="AL114" s="415"/>
      <c r="AM114" s="415"/>
      <c r="AN114" s="415"/>
      <c r="AO114" s="415"/>
      <c r="AP114" s="415"/>
      <c r="AQ114" s="415"/>
      <c r="AR114" s="415"/>
      <c r="AS114" s="415"/>
      <c r="AT114" s="415"/>
      <c r="AU114" s="415"/>
      <c r="AV114" s="415"/>
      <c r="AW114" s="415"/>
      <c r="AX114" s="415"/>
      <c r="AY114" s="415"/>
      <c r="AZ114" s="415"/>
      <c r="BB114" s="386"/>
      <c r="BW114" s="415"/>
      <c r="BX114" s="415"/>
      <c r="BY114" s="415"/>
      <c r="BZ114" s="415"/>
      <c r="CA114" s="415"/>
      <c r="CB114" s="415"/>
      <c r="CC114" s="415"/>
      <c r="CD114" s="415"/>
      <c r="CE114" s="415"/>
      <c r="CF114" s="415"/>
      <c r="CG114" s="415"/>
      <c r="CH114" s="415"/>
      <c r="CI114" s="415"/>
      <c r="CJ114" s="415"/>
      <c r="CK114" s="415"/>
      <c r="CL114" s="415"/>
      <c r="CM114" s="415"/>
      <c r="CN114" s="415"/>
      <c r="CO114" s="415"/>
      <c r="CP114" s="415"/>
      <c r="CQ114" s="415"/>
      <c r="CR114" s="415"/>
      <c r="CS114" s="415"/>
      <c r="CT114" s="415"/>
      <c r="CU114" s="415"/>
      <c r="CV114" s="415"/>
      <c r="CW114" s="415"/>
      <c r="CX114" s="415"/>
      <c r="CY114" s="415"/>
      <c r="CZ114" s="415"/>
    </row>
    <row r="115" s="363" customFormat="true" ht="15" customHeight="true" x14ac:dyDescent="0.2">
      <c r="A115" s="402" t="s">
        <v>136</v>
      </c>
      <c r="B115" s="427" t="str">
        <f>A1025</f>
        <v>DHS06</v>
      </c>
      <c r="C115" s="365"/>
      <c r="D115" s="365"/>
      <c r="E115" s="365"/>
      <c r="F115" s="365"/>
      <c r="G115" s="365"/>
      <c r="H115" s="365"/>
      <c r="I115" s="365"/>
      <c r="J115" s="365"/>
      <c r="K115" s="365"/>
      <c r="L115" s="365"/>
      <c r="M115" s="365"/>
      <c r="N115" s="365"/>
      <c r="O115" s="365"/>
      <c r="P115" s="365"/>
      <c r="Q115" s="365"/>
      <c r="R115" s="365"/>
      <c r="S115" s="365"/>
      <c r="T115" s="365"/>
      <c r="U115" s="365"/>
      <c r="W115" s="415"/>
      <c r="X115" s="415"/>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B115" s="386"/>
      <c r="BW115" s="415"/>
      <c r="BX115" s="415"/>
      <c r="BY115" s="415"/>
      <c r="BZ115" s="415"/>
      <c r="CA115" s="415"/>
      <c r="CB115" s="415"/>
      <c r="CC115" s="415"/>
      <c r="CD115" s="415"/>
      <c r="CE115" s="415"/>
      <c r="CF115" s="415"/>
      <c r="CG115" s="415"/>
      <c r="CH115" s="415"/>
      <c r="CI115" s="415"/>
      <c r="CJ115" s="415"/>
      <c r="CK115" s="415"/>
      <c r="CL115" s="415"/>
      <c r="CM115" s="415"/>
      <c r="CN115" s="415"/>
      <c r="CO115" s="415"/>
      <c r="CP115" s="415"/>
      <c r="CQ115" s="415"/>
      <c r="CR115" s="415"/>
      <c r="CS115" s="415"/>
      <c r="CT115" s="415"/>
      <c r="CU115" s="415"/>
      <c r="CV115" s="415"/>
      <c r="CW115" s="415"/>
      <c r="CX115" s="415"/>
      <c r="CY115" s="415"/>
      <c r="CZ115" s="415"/>
    </row>
    <row r="116" s="363" customFormat="true" ht="15" customHeight="true" x14ac:dyDescent="0.2">
      <c r="A116" s="248" t="str">
        <f>B1030</f>
        <v/>
      </c>
      <c r="B116" s="247"/>
      <c r="C116" s="365"/>
      <c r="D116" s="365"/>
      <c r="E116" s="365"/>
      <c r="F116" s="365"/>
      <c r="G116" s="365"/>
      <c r="H116" s="365"/>
      <c r="I116" s="365"/>
      <c r="J116" s="365"/>
      <c r="K116" s="365"/>
      <c r="L116" s="365"/>
      <c r="M116" s="365"/>
      <c r="N116" s="365"/>
      <c r="O116" s="365"/>
      <c r="P116" s="365"/>
      <c r="Q116" s="365"/>
      <c r="R116" s="365"/>
      <c r="S116" s="365"/>
      <c r="T116" s="365"/>
      <c r="U116" s="365"/>
      <c r="W116" s="415"/>
      <c r="X116" s="415"/>
      <c r="Y116" s="415"/>
      <c r="Z116" s="415"/>
      <c r="AA116" s="415"/>
      <c r="AB116" s="415"/>
      <c r="AC116" s="415"/>
      <c r="AD116" s="415"/>
      <c r="AE116" s="415"/>
      <c r="AF116" s="415"/>
      <c r="AG116" s="415"/>
      <c r="AH116" s="415"/>
      <c r="AI116" s="415"/>
      <c r="AJ116" s="415"/>
      <c r="AK116" s="415"/>
      <c r="AL116" s="415"/>
      <c r="AM116" s="415"/>
      <c r="AN116" s="415"/>
      <c r="AO116" s="415"/>
      <c r="AP116" s="415"/>
      <c r="AQ116" s="415"/>
      <c r="AR116" s="415"/>
      <c r="AS116" s="415"/>
      <c r="AT116" s="415"/>
      <c r="AU116" s="415"/>
      <c r="AV116" s="415"/>
      <c r="AW116" s="415"/>
      <c r="AX116" s="415"/>
      <c r="AY116" s="415"/>
      <c r="AZ116" s="415"/>
      <c r="BB116" s="386"/>
      <c r="BW116" s="415"/>
      <c r="BX116" s="415"/>
      <c r="BY116" s="415"/>
      <c r="BZ116" s="415"/>
      <c r="CA116" s="415"/>
      <c r="CB116" s="415"/>
      <c r="CC116" s="415"/>
      <c r="CD116" s="415"/>
      <c r="CE116" s="415"/>
      <c r="CF116" s="415"/>
      <c r="CG116" s="415"/>
      <c r="CH116" s="415"/>
      <c r="CI116" s="415"/>
      <c r="CJ116" s="415"/>
      <c r="CK116" s="415"/>
      <c r="CL116" s="415"/>
      <c r="CM116" s="415"/>
      <c r="CN116" s="415"/>
      <c r="CO116" s="415"/>
      <c r="CP116" s="415"/>
      <c r="CQ116" s="415"/>
      <c r="CR116" s="415"/>
      <c r="CS116" s="415"/>
      <c r="CT116" s="415"/>
      <c r="CU116" s="415"/>
      <c r="CV116" s="415"/>
      <c r="CW116" s="415"/>
      <c r="CX116" s="415"/>
      <c r="CY116" s="415"/>
      <c r="CZ116" s="415"/>
    </row>
    <row r="117" s="363" customFormat="true" ht="15" customHeight="true" x14ac:dyDescent="0.2">
      <c r="A117" s="248" t="str">
        <f>B1029</f>
        <v/>
      </c>
      <c r="B117" s="246"/>
      <c r="C117" s="365"/>
      <c r="D117" s="365"/>
      <c r="E117" s="365"/>
      <c r="F117" s="365"/>
      <c r="G117" s="365"/>
      <c r="H117" s="365"/>
      <c r="I117" s="365"/>
      <c r="J117" s="365"/>
      <c r="K117" s="365"/>
      <c r="L117" s="365"/>
      <c r="M117" s="365"/>
      <c r="N117" s="365"/>
      <c r="O117" s="365"/>
      <c r="P117" s="365"/>
      <c r="Q117" s="365"/>
      <c r="R117" s="365"/>
      <c r="S117" s="365"/>
      <c r="T117" s="365"/>
      <c r="U117" s="365"/>
      <c r="W117" s="415"/>
      <c r="X117" s="415"/>
      <c r="Y117" s="415"/>
      <c r="Z117" s="415"/>
      <c r="AA117" s="415"/>
      <c r="AB117" s="415"/>
      <c r="AC117" s="415"/>
      <c r="AD117" s="415"/>
      <c r="AE117" s="415"/>
      <c r="AF117" s="415"/>
      <c r="AG117" s="415"/>
      <c r="AH117" s="415"/>
      <c r="AI117" s="415"/>
      <c r="AJ117" s="415"/>
      <c r="AK117" s="415"/>
      <c r="AL117" s="415"/>
      <c r="AM117" s="415"/>
      <c r="AN117" s="415"/>
      <c r="AO117" s="415"/>
      <c r="AP117" s="415"/>
      <c r="AQ117" s="415"/>
      <c r="AR117" s="415"/>
      <c r="AS117" s="415"/>
      <c r="AT117" s="415"/>
      <c r="AU117" s="415"/>
      <c r="AV117" s="415"/>
      <c r="AW117" s="415"/>
      <c r="AX117" s="415"/>
      <c r="AY117" s="415"/>
      <c r="AZ117" s="415"/>
      <c r="BB117" s="386"/>
      <c r="BW117" s="415"/>
      <c r="BX117" s="415"/>
      <c r="BY117" s="415"/>
      <c r="BZ117" s="415"/>
      <c r="CA117" s="415"/>
      <c r="CB117" s="415"/>
      <c r="CC117" s="415"/>
      <c r="CD117" s="415"/>
      <c r="CE117" s="415"/>
      <c r="CF117" s="415"/>
      <c r="CG117" s="415"/>
      <c r="CH117" s="415"/>
      <c r="CI117" s="415"/>
      <c r="CJ117" s="415"/>
      <c r="CK117" s="415"/>
      <c r="CL117" s="415"/>
      <c r="CM117" s="415"/>
      <c r="CN117" s="415"/>
      <c r="CO117" s="415"/>
      <c r="CP117" s="415"/>
      <c r="CQ117" s="415"/>
      <c r="CR117" s="415"/>
      <c r="CS117" s="415"/>
      <c r="CT117" s="415"/>
      <c r="CU117" s="415"/>
      <c r="CV117" s="415"/>
      <c r="CW117" s="415"/>
      <c r="CX117" s="415"/>
      <c r="CY117" s="415"/>
      <c r="CZ117" s="415"/>
    </row>
    <row r="118" s="363" customFormat="true" ht="21" customHeight="true" x14ac:dyDescent="0.2">
      <c r="A118" s="245"/>
      <c r="B118" s="247"/>
      <c r="C118" s="365"/>
      <c r="D118" s="365"/>
      <c r="E118" s="365"/>
      <c r="F118" s="365"/>
      <c r="G118" s="365"/>
      <c r="H118" s="365"/>
      <c r="I118" s="365"/>
      <c r="J118" s="365"/>
      <c r="K118" s="365"/>
      <c r="L118" s="365"/>
      <c r="M118" s="365"/>
      <c r="N118" s="365"/>
      <c r="O118" s="365"/>
      <c r="P118" s="365"/>
      <c r="Q118" s="365"/>
      <c r="R118" s="365"/>
      <c r="S118" s="365"/>
      <c r="T118" s="365"/>
      <c r="U118" s="36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B118" s="386"/>
      <c r="BW118" s="415"/>
      <c r="BX118" s="415"/>
      <c r="BY118" s="415"/>
      <c r="BZ118" s="415"/>
      <c r="CA118" s="415"/>
      <c r="CB118" s="415"/>
      <c r="CC118" s="415"/>
      <c r="CD118" s="415"/>
      <c r="CE118" s="415"/>
      <c r="CF118" s="415"/>
      <c r="CG118" s="415"/>
      <c r="CH118" s="415"/>
      <c r="CI118" s="415"/>
      <c r="CJ118" s="415"/>
      <c r="CK118" s="415"/>
      <c r="CL118" s="415"/>
      <c r="CM118" s="415"/>
      <c r="CN118" s="415"/>
      <c r="CO118" s="415"/>
      <c r="CP118" s="415"/>
      <c r="CQ118" s="415"/>
      <c r="CR118" s="415"/>
      <c r="CS118" s="415"/>
      <c r="CT118" s="415"/>
      <c r="CU118" s="415"/>
      <c r="CV118" s="415"/>
      <c r="CW118" s="415"/>
      <c r="CX118" s="415"/>
      <c r="CY118" s="415"/>
      <c r="CZ118" s="415"/>
    </row>
    <row r="119" s="363" customFormat="true" ht="15" customHeight="true" x14ac:dyDescent="0.2">
      <c r="A119" s="244"/>
      <c r="B119" s="243"/>
      <c r="C119" s="365"/>
      <c r="D119" s="365"/>
      <c r="E119" s="365"/>
      <c r="F119" s="365"/>
      <c r="G119" s="365"/>
      <c r="H119" s="365"/>
      <c r="I119" s="365"/>
      <c r="J119" s="365"/>
      <c r="K119" s="365"/>
      <c r="L119" s="365"/>
      <c r="M119" s="365"/>
      <c r="N119" s="365"/>
      <c r="O119" s="365"/>
      <c r="P119" s="365"/>
      <c r="Q119" s="365"/>
      <c r="R119" s="365"/>
      <c r="S119" s="365"/>
      <c r="T119" s="365"/>
      <c r="U119" s="365"/>
      <c r="W119" s="415"/>
      <c r="X119" s="415"/>
      <c r="Y119" s="415"/>
      <c r="Z119" s="415"/>
      <c r="AA119" s="415"/>
      <c r="AB119" s="415"/>
      <c r="AC119" s="415"/>
      <c r="AD119" s="415"/>
      <c r="AE119" s="415"/>
      <c r="AF119" s="415"/>
      <c r="AG119" s="415"/>
      <c r="AH119" s="415"/>
      <c r="AI119" s="415"/>
      <c r="AJ119" s="415"/>
      <c r="AK119" s="415"/>
      <c r="AL119" s="415"/>
      <c r="AM119" s="415"/>
      <c r="AN119" s="415"/>
      <c r="AO119" s="415"/>
      <c r="AP119" s="415"/>
      <c r="AQ119" s="415"/>
      <c r="AR119" s="415"/>
      <c r="AS119" s="415"/>
      <c r="AT119" s="415"/>
      <c r="AU119" s="415"/>
      <c r="AV119" s="415"/>
      <c r="AW119" s="415"/>
      <c r="AX119" s="415"/>
      <c r="AY119" s="415"/>
      <c r="AZ119" s="415"/>
      <c r="BB119" s="386"/>
      <c r="BW119" s="415"/>
      <c r="BX119" s="415"/>
      <c r="BY119" s="415"/>
      <c r="BZ119" s="415"/>
      <c r="CA119" s="415"/>
      <c r="CB119" s="415"/>
      <c r="CC119" s="415"/>
      <c r="CD119" s="415"/>
      <c r="CE119" s="415"/>
      <c r="CF119" s="415"/>
      <c r="CG119" s="415"/>
      <c r="CH119" s="415"/>
      <c r="CI119" s="415"/>
      <c r="CJ119" s="415"/>
      <c r="CK119" s="415"/>
      <c r="CL119" s="415"/>
      <c r="CM119" s="415"/>
      <c r="CN119" s="415"/>
      <c r="CO119" s="415"/>
      <c r="CP119" s="415"/>
      <c r="CQ119" s="415"/>
      <c r="CR119" s="415"/>
      <c r="CS119" s="415"/>
      <c r="CT119" s="415"/>
      <c r="CU119" s="415"/>
      <c r="CV119" s="415"/>
      <c r="CW119" s="415"/>
      <c r="CX119" s="415"/>
      <c r="CY119" s="415"/>
      <c r="CZ119" s="415"/>
    </row>
    <row r="120" s="589" customFormat="true" ht="15" customHeight="true" x14ac:dyDescent="0.2">
      <c r="A120" s="368" t="s">
        <v>99</v>
      </c>
      <c r="B120" s="411"/>
      <c r="C120" s="1174" t="s">
        <v>115</v>
      </c>
      <c r="D120" s="1175"/>
      <c r="E120" s="1175"/>
      <c r="F120" s="1175"/>
      <c r="G120" s="1176"/>
      <c r="H120" s="1177" t="s">
        <v>38</v>
      </c>
      <c r="I120" s="1148"/>
      <c r="J120" s="1148"/>
      <c r="K120" s="1148"/>
      <c r="L120" s="1150"/>
      <c r="M120" s="1138" t="s">
        <v>37</v>
      </c>
      <c r="N120" s="1139"/>
      <c r="O120" s="1139"/>
      <c r="P120" s="1139"/>
      <c r="Q120" s="1141"/>
      <c r="R120" s="81" t="s">
        <v>141</v>
      </c>
      <c r="S120" s="501"/>
      <c r="T120" s="501"/>
      <c r="U120" s="501"/>
      <c r="V120" s="501"/>
      <c r="W120" s="512"/>
      <c r="X120" s="999"/>
      <c r="Y120" s="999"/>
      <c r="Z120" s="999"/>
      <c r="AA120" s="999"/>
      <c r="AB120" s="999"/>
      <c r="AC120" s="999"/>
      <c r="AD120" s="999"/>
      <c r="AE120" s="999"/>
      <c r="AF120" s="999"/>
      <c r="AG120" s="999"/>
      <c r="AH120" s="999"/>
      <c r="AI120" s="999"/>
      <c r="AJ120" s="999"/>
      <c r="AK120" s="999"/>
      <c r="AL120" s="999"/>
      <c r="AM120" s="999"/>
      <c r="AN120" s="999"/>
      <c r="AO120" s="999"/>
      <c r="AP120" s="999"/>
      <c r="AQ120" s="999"/>
      <c r="AR120" s="999"/>
      <c r="AS120" s="999"/>
      <c r="AT120" s="999"/>
      <c r="AU120" s="999"/>
      <c r="AV120" s="999"/>
      <c r="AW120" s="999"/>
      <c r="AX120" s="999"/>
      <c r="AY120" s="999"/>
      <c r="AZ120" s="420"/>
      <c r="BA120" s="421" t="s">
        <v>131</v>
      </c>
      <c r="BB120" s="368" t="s">
        <v>99</v>
      </c>
      <c r="BC120" s="1138" t="s">
        <v>115</v>
      </c>
      <c r="BD120" s="1139"/>
      <c r="BE120" s="1139"/>
      <c r="BF120" s="1139"/>
      <c r="BG120" s="1140"/>
      <c r="BH120" s="1138" t="s">
        <v>38</v>
      </c>
      <c r="BI120" s="1139"/>
      <c r="BJ120" s="1139"/>
      <c r="BK120" s="1139"/>
      <c r="BL120" s="1140"/>
      <c r="BM120" s="1138" t="s">
        <v>37</v>
      </c>
      <c r="BN120" s="1139"/>
      <c r="BO120" s="1139"/>
      <c r="BP120" s="1139"/>
      <c r="BQ120" s="1141"/>
      <c r="BR120" s="80" t="s">
        <v>141</v>
      </c>
      <c r="BS120" s="501"/>
      <c r="BT120" s="501"/>
      <c r="BU120" s="501"/>
      <c r="BV120" s="501"/>
      <c r="BW120" s="69"/>
      <c r="BX120" s="69"/>
      <c r="BY120" s="69"/>
      <c r="BZ120" s="419"/>
      <c r="CA120" s="419"/>
      <c r="CB120" s="419"/>
      <c r="CC120" s="419"/>
      <c r="CD120" s="419"/>
      <c r="CE120" s="419"/>
      <c r="CF120" s="419"/>
      <c r="CG120" s="419"/>
      <c r="CH120" s="419"/>
      <c r="CI120" s="419"/>
      <c r="CJ120" s="419"/>
      <c r="CK120" s="419"/>
      <c r="CL120" s="419"/>
      <c r="CM120" s="419"/>
      <c r="CN120" s="419"/>
      <c r="CO120" s="419"/>
      <c r="CP120" s="419"/>
      <c r="CQ120" s="419"/>
      <c r="CR120" s="419"/>
      <c r="CS120" s="419"/>
      <c r="CT120" s="419"/>
      <c r="CU120" s="419"/>
      <c r="CV120" s="419"/>
      <c r="CW120" s="419"/>
      <c r="CX120" s="419"/>
      <c r="CY120" s="419"/>
      <c r="CZ120" s="419"/>
    </row>
    <row r="121" s="589" customFormat="true" ht="12.75" x14ac:dyDescent="0.2">
      <c r="A121" s="407" t="s">
        <v>87</v>
      </c>
      <c r="B121" s="450"/>
      <c r="C121" s="492" t="s">
        <v>0</v>
      </c>
      <c r="D121" s="708" t="s">
        <v>1</v>
      </c>
      <c r="E121" s="708" t="s">
        <v>2</v>
      </c>
      <c r="F121" s="708" t="s">
        <v>3</v>
      </c>
      <c r="G121" s="709" t="s">
        <v>4</v>
      </c>
      <c r="H121" s="455" t="s">
        <v>0</v>
      </c>
      <c r="I121" s="710" t="s">
        <v>1</v>
      </c>
      <c r="J121" s="710" t="s">
        <v>2</v>
      </c>
      <c r="K121" s="710" t="s">
        <v>3</v>
      </c>
      <c r="L121" s="711" t="s">
        <v>4</v>
      </c>
      <c r="M121" s="456" t="s">
        <v>0</v>
      </c>
      <c r="N121" s="710" t="s">
        <v>1</v>
      </c>
      <c r="O121" s="710" t="s">
        <v>2</v>
      </c>
      <c r="P121" s="710" t="s">
        <v>3</v>
      </c>
      <c r="Q121" s="703" t="s">
        <v>4</v>
      </c>
      <c r="R121" s="455" t="s">
        <v>159</v>
      </c>
      <c r="S121" s="710" t="s">
        <v>160</v>
      </c>
      <c r="T121" s="710" t="s">
        <v>161</v>
      </c>
      <c r="U121" s="710" t="s">
        <v>162</v>
      </c>
      <c r="V121" s="711" t="s">
        <v>163</v>
      </c>
      <c r="W121" s="999"/>
      <c r="X121" s="999"/>
      <c r="Y121" s="999"/>
      <c r="Z121" s="999"/>
      <c r="AA121" s="999"/>
      <c r="AB121" s="999"/>
      <c r="AC121" s="999"/>
      <c r="AD121" s="999"/>
      <c r="AE121" s="999"/>
      <c r="AF121" s="999"/>
      <c r="AG121" s="999"/>
      <c r="AH121" s="999"/>
      <c r="AI121" s="999"/>
      <c r="AJ121" s="999"/>
      <c r="AK121" s="999"/>
      <c r="AL121" s="999"/>
      <c r="AM121" s="999"/>
      <c r="AN121" s="999"/>
      <c r="AO121" s="999"/>
      <c r="AP121" s="999"/>
      <c r="AQ121" s="999"/>
      <c r="AR121" s="999"/>
      <c r="AS121" s="999"/>
      <c r="AT121" s="999"/>
      <c r="AU121" s="999"/>
      <c r="AV121" s="999"/>
      <c r="AW121" s="999"/>
      <c r="AX121" s="999"/>
      <c r="AY121" s="999"/>
      <c r="AZ121" s="420"/>
      <c r="BA121" s="407" t="s">
        <v>117</v>
      </c>
      <c r="BB121" s="406"/>
      <c r="BC121" s="531" t="s">
        <v>0</v>
      </c>
      <c r="BD121" s="671" t="s">
        <v>1</v>
      </c>
      <c r="BE121" s="671" t="s">
        <v>2</v>
      </c>
      <c r="BF121" s="671" t="s">
        <v>3</v>
      </c>
      <c r="BG121" s="532" t="s">
        <v>4</v>
      </c>
      <c r="BH121" s="531" t="s">
        <v>0</v>
      </c>
      <c r="BI121" s="671" t="s">
        <v>1</v>
      </c>
      <c r="BJ121" s="671" t="s">
        <v>2</v>
      </c>
      <c r="BK121" s="671" t="s">
        <v>3</v>
      </c>
      <c r="BL121" s="532" t="s">
        <v>4</v>
      </c>
      <c r="BM121" s="531" t="s">
        <v>0</v>
      </c>
      <c r="BN121" s="671" t="s">
        <v>1</v>
      </c>
      <c r="BO121" s="671" t="s">
        <v>2</v>
      </c>
      <c r="BP121" s="671" t="s">
        <v>3</v>
      </c>
      <c r="BQ121" s="532" t="s">
        <v>4</v>
      </c>
      <c r="BR121" s="531" t="s">
        <v>159</v>
      </c>
      <c r="BS121" s="671" t="s">
        <v>160</v>
      </c>
      <c r="BT121" s="671" t="s">
        <v>161</v>
      </c>
      <c r="BU121" s="671" t="s">
        <v>162</v>
      </c>
      <c r="BV121" s="672" t="s">
        <v>163</v>
      </c>
      <c r="BW121" s="251"/>
      <c r="BX121" s="251"/>
      <c r="BY121" s="251"/>
      <c r="BZ121" s="251"/>
      <c r="CA121" s="251"/>
      <c r="CB121" s="251"/>
      <c r="CC121" s="251"/>
      <c r="CD121" s="251"/>
      <c r="CE121" s="251"/>
      <c r="CF121" s="251"/>
      <c r="CG121" s="251"/>
      <c r="CH121" s="251"/>
      <c r="CI121" s="251"/>
      <c r="CJ121" s="251"/>
      <c r="CK121" s="251"/>
      <c r="CL121" s="251"/>
      <c r="CM121" s="251"/>
      <c r="CN121" s="251"/>
      <c r="CO121" s="251"/>
      <c r="CP121" s="251"/>
      <c r="CQ121" s="251"/>
      <c r="CR121" s="251"/>
      <c r="CS121" s="251"/>
      <c r="CT121" s="251"/>
      <c r="CU121" s="251"/>
      <c r="CV121" s="251"/>
      <c r="CW121" s="251"/>
      <c r="CX121" s="251"/>
      <c r="CY121" s="251"/>
      <c r="CZ121" s="251"/>
    </row>
    <row r="122" s="589" customFormat="true" ht="15" customHeight="true" x14ac:dyDescent="0.2">
      <c r="A122" s="1158" t="s">
        <v>18</v>
      </c>
      <c r="B122" s="452" t="s">
        <v>14</v>
      </c>
      <c r="C122" s="200">
        <v>15.635808362312927</v>
      </c>
      <c r="D122" s="199">
        <v>22.527369282808433</v>
      </c>
      <c r="E122" s="199">
        <v>18.990265268347539</v>
      </c>
      <c r="F122" s="199">
        <v>37.761247074972374</v>
      </c>
      <c r="G122" s="198">
        <v>88.845240179638978</v>
      </c>
      <c r="H122" s="197">
        <v>29.575323875592368</v>
      </c>
      <c r="I122" s="199">
        <v>69.136213156818854</v>
      </c>
      <c r="J122" s="199">
        <v>91.331068296388835</v>
      </c>
      <c r="K122" s="199">
        <v>95.257117423475378</v>
      </c>
      <c r="L122" s="196">
        <v>99.759593127024033</v>
      </c>
      <c r="M122" s="200">
        <v>14.973446615491955</v>
      </c>
      <c r="N122" s="199">
        <v>23.881692153201122</v>
      </c>
      <c r="O122" s="199">
        <v>18.725433525593928</v>
      </c>
      <c r="P122" s="199">
        <v>24.084952063028222</v>
      </c>
      <c r="Q122" s="198">
        <v>65.693714806842223</v>
      </c>
      <c r="R122" s="197">
        <v>41.630771931101066</v>
      </c>
      <c r="S122" s="199">
        <v>26.336416727583234</v>
      </c>
      <c r="T122" s="199">
        <v>25.1126489814203</v>
      </c>
      <c r="U122" s="199">
        <v>31.586135197345488</v>
      </c>
      <c r="V122" s="196">
        <v>51.547768802587413</v>
      </c>
      <c r="W122" s="999"/>
      <c r="X122" s="999"/>
      <c r="Y122" s="999"/>
      <c r="Z122" s="999"/>
      <c r="AA122" s="999"/>
      <c r="AB122" s="999"/>
      <c r="AC122" s="999"/>
      <c r="AD122" s="999"/>
      <c r="AE122" s="999"/>
      <c r="AF122" s="999"/>
      <c r="AG122" s="999"/>
      <c r="AH122" s="999"/>
      <c r="AI122" s="999"/>
      <c r="AJ122" s="999"/>
      <c r="AK122" s="999"/>
      <c r="AL122" s="999"/>
      <c r="AM122" s="999"/>
      <c r="AN122" s="999"/>
      <c r="AO122" s="999"/>
      <c r="AP122" s="999"/>
      <c r="AQ122" s="999"/>
      <c r="AR122" s="999"/>
      <c r="AS122" s="999"/>
      <c r="AT122" s="999"/>
      <c r="AU122" s="999"/>
      <c r="AV122" s="999"/>
      <c r="AW122" s="999"/>
      <c r="AX122" s="999"/>
      <c r="AY122" s="999"/>
      <c r="AZ122" s="420"/>
      <c r="BA122" s="1144" t="s">
        <v>18</v>
      </c>
      <c r="BB122" s="699" t="s">
        <v>14</v>
      </c>
      <c r="BC122" s="561">
        <v>1379.9323670000012</v>
      </c>
      <c r="BD122" s="557">
        <v>1984.3212439999977</v>
      </c>
      <c r="BE122" s="557">
        <v>1675.1586509999988</v>
      </c>
      <c r="BF122" s="557">
        <v>3330.0474930000055</v>
      </c>
      <c r="BG122" s="570">
        <v>7831.9690299999611</v>
      </c>
      <c r="BH122" s="561">
        <v>399.40866499999959</v>
      </c>
      <c r="BI122" s="557">
        <v>937.72621399999991</v>
      </c>
      <c r="BJ122" s="557">
        <v>1233.4861329999992</v>
      </c>
      <c r="BK122" s="557">
        <v>1272.9793480000012</v>
      </c>
      <c r="BL122" s="570">
        <v>1358.9009340000007</v>
      </c>
      <c r="BM122" s="561">
        <v>1117.9064790000009</v>
      </c>
      <c r="BN122" s="557">
        <v>1782.8383479999989</v>
      </c>
      <c r="BO122" s="557">
        <v>1399.5055179999988</v>
      </c>
      <c r="BP122" s="557">
        <v>1799.1341169999971</v>
      </c>
      <c r="BQ122" s="570">
        <v>4899.5430289999931</v>
      </c>
      <c r="BR122" s="561">
        <v>6177.1999999999698</v>
      </c>
      <c r="BS122" s="557">
        <v>2560.9784150000032</v>
      </c>
      <c r="BT122" s="557">
        <v>1504.1111890000006</v>
      </c>
      <c r="BU122" s="557">
        <v>1612.6008729999946</v>
      </c>
      <c r="BV122" s="565">
        <v>4346.5383079999965</v>
      </c>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8"/>
    </row>
    <row r="123" s="589" customFormat="true" ht="15" customHeight="true" x14ac:dyDescent="0.2">
      <c r="A123" s="1145"/>
      <c r="B123" s="453" t="s">
        <v>51</v>
      </c>
      <c r="C123" s="195">
        <v>84.364191637687043</v>
      </c>
      <c r="D123" s="194">
        <v>77.472630717191365</v>
      </c>
      <c r="E123" s="194">
        <v>81.009734731652543</v>
      </c>
      <c r="F123" s="194">
        <v>62.238752925027597</v>
      </c>
      <c r="G123" s="193">
        <v>11.154759820360983</v>
      </c>
      <c r="H123" s="192">
        <v>70.424676124407767</v>
      </c>
      <c r="I123" s="194">
        <v>30.863786843181067</v>
      </c>
      <c r="J123" s="194">
        <v>8.6689317036111859</v>
      </c>
      <c r="K123" s="194">
        <v>4.7428825765245763</v>
      </c>
      <c r="L123" s="191">
        <v>0.24040687297594102</v>
      </c>
      <c r="M123" s="195">
        <v>85.026553384507864</v>
      </c>
      <c r="N123" s="194">
        <v>76.118307846798771</v>
      </c>
      <c r="O123" s="194">
        <v>81.274566474406058</v>
      </c>
      <c r="P123" s="194">
        <v>75.91504793697176</v>
      </c>
      <c r="Q123" s="193">
        <v>34.306285193157848</v>
      </c>
      <c r="R123" s="192">
        <v>58.369228068899339</v>
      </c>
      <c r="S123" s="194">
        <v>73.663583272416972</v>
      </c>
      <c r="T123" s="194">
        <v>74.887351018579679</v>
      </c>
      <c r="U123" s="194">
        <v>68.413864802654416</v>
      </c>
      <c r="V123" s="191">
        <v>48.452231197412374</v>
      </c>
      <c r="W123" s="999"/>
      <c r="X123" s="999"/>
      <c r="Y123" s="999"/>
      <c r="Z123" s="999"/>
      <c r="AA123" s="999"/>
      <c r="AB123" s="999"/>
      <c r="AC123" s="999"/>
      <c r="AD123" s="999"/>
      <c r="AE123" s="999"/>
      <c r="AF123" s="999"/>
      <c r="AG123" s="999"/>
      <c r="AH123" s="999"/>
      <c r="AI123" s="999"/>
      <c r="AJ123" s="999"/>
      <c r="AK123" s="999"/>
      <c r="AL123" s="999"/>
      <c r="AM123" s="999"/>
      <c r="AN123" s="999"/>
      <c r="AO123" s="999"/>
      <c r="AP123" s="999"/>
      <c r="AQ123" s="999"/>
      <c r="AR123" s="999"/>
      <c r="AS123" s="999"/>
      <c r="AT123" s="999"/>
      <c r="AU123" s="999"/>
      <c r="AV123" s="999"/>
      <c r="AW123" s="999"/>
      <c r="AX123" s="999"/>
      <c r="AY123" s="999"/>
      <c r="AZ123" s="420"/>
      <c r="BA123" s="1136"/>
      <c r="BB123" s="697" t="s">
        <v>51</v>
      </c>
      <c r="BC123" s="562">
        <v>7445.5298990000047</v>
      </c>
      <c r="BD123" s="558">
        <v>6824.1695259999915</v>
      </c>
      <c r="BE123" s="558">
        <v>7145.9853789999888</v>
      </c>
      <c r="BF123" s="558">
        <v>5488.6429659999922</v>
      </c>
      <c r="BG123" s="571">
        <v>983.32486100000028</v>
      </c>
      <c r="BH123" s="562">
        <v>951.07076399999926</v>
      </c>
      <c r="BI123" s="558">
        <v>418.61971700000015</v>
      </c>
      <c r="BJ123" s="558">
        <v>117.079623</v>
      </c>
      <c r="BK123" s="558">
        <v>63.382051999999987</v>
      </c>
      <c r="BL123" s="571">
        <v>3.2747639999999998</v>
      </c>
      <c r="BM123" s="562">
        <v>6348.0197549999975</v>
      </c>
      <c r="BN123" s="558">
        <v>5682.4548839999952</v>
      </c>
      <c r="BO123" s="558">
        <v>6074.3162019999891</v>
      </c>
      <c r="BP123" s="558">
        <v>5670.8168809999961</v>
      </c>
      <c r="BQ123" s="571">
        <v>2558.6179890000008</v>
      </c>
      <c r="BR123" s="562">
        <v>8660.8626000000058</v>
      </c>
      <c r="BS123" s="558">
        <v>7163.1174689999943</v>
      </c>
      <c r="BT123" s="558">
        <v>4485.3453199999994</v>
      </c>
      <c r="BU123" s="558">
        <v>3492.8064929999987</v>
      </c>
      <c r="BV123" s="566">
        <v>4085.5207489999934</v>
      </c>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8"/>
    </row>
    <row r="124" s="589" customFormat="true" ht="15" customHeight="true" x14ac:dyDescent="0.2">
      <c r="A124" s="1145" t="s">
        <v>50</v>
      </c>
      <c r="B124" s="453" t="s">
        <v>15</v>
      </c>
      <c r="C124" s="195">
        <f>C122*C129/100</f>
        <v>13.813037155642935</v>
      </c>
      <c r="D124" s="194">
        <f>D122*D129/100</f>
        <v>17.36489328239368</v>
      </c>
      <c r="E124" s="194">
        <f t="shared" ref="E124:V124" si="5">E122*E129/100</f>
        <v>12.953563994805354</v>
      </c>
      <c r="F124" s="194">
        <f t="shared" si="5"/>
        <v>25.752182884277396</v>
      </c>
      <c r="G124" s="193">
        <f t="shared" si="5"/>
        <v>53.04170803396336</v>
      </c>
      <c r="H124" s="192">
        <f t="shared" si="5"/>
        <v>18.827402886712228</v>
      </c>
      <c r="I124" s="194">
        <f t="shared" si="5"/>
        <v>40.741748426419683</v>
      </c>
      <c r="J124" s="194">
        <f t="shared" si="5"/>
        <v>37.660027491471538</v>
      </c>
      <c r="K124" s="194">
        <f t="shared" si="5"/>
        <v>36.10027512018825</v>
      </c>
      <c r="L124" s="191">
        <f t="shared" si="5"/>
        <v>78.819952857505712</v>
      </c>
      <c r="M124" s="195">
        <f t="shared" si="5"/>
        <v>13.550735578235404</v>
      </c>
      <c r="N124" s="194">
        <f t="shared" si="5"/>
        <v>18.946519969732911</v>
      </c>
      <c r="O124" s="194">
        <f t="shared" si="5"/>
        <v>12.352595600848788</v>
      </c>
      <c r="P124" s="194">
        <f t="shared" si="5"/>
        <v>16.902741106843326</v>
      </c>
      <c r="Q124" s="193">
        <f t="shared" si="5"/>
        <v>44.979941354224138</v>
      </c>
      <c r="R124" s="192">
        <f t="shared" si="5"/>
        <v>24.903165188156208</v>
      </c>
      <c r="S124" s="194">
        <f t="shared" si="5"/>
        <v>18.125756800692631</v>
      </c>
      <c r="T124" s="194">
        <f t="shared" si="5"/>
        <v>18.63858425511253</v>
      </c>
      <c r="U124" s="194">
        <f t="shared" si="5"/>
        <v>20.418697241328058</v>
      </c>
      <c r="V124" s="191">
        <f t="shared" si="5"/>
        <v>38.198078455417509</v>
      </c>
      <c r="W124" s="999"/>
      <c r="X124" s="999"/>
      <c r="Y124" s="999"/>
      <c r="Z124" s="999"/>
      <c r="AA124" s="999"/>
      <c r="AB124" s="999"/>
      <c r="AC124" s="999"/>
      <c r="AD124" s="999"/>
      <c r="AE124" s="999"/>
      <c r="AF124" s="999"/>
      <c r="AG124" s="999"/>
      <c r="AH124" s="999"/>
      <c r="AI124" s="999"/>
      <c r="AJ124" s="999"/>
      <c r="AK124" s="999"/>
      <c r="AL124" s="999"/>
      <c r="AM124" s="999"/>
      <c r="AN124" s="999"/>
      <c r="AO124" s="999"/>
      <c r="AP124" s="999"/>
      <c r="AQ124" s="999"/>
      <c r="AR124" s="999"/>
      <c r="AS124" s="999"/>
      <c r="AT124" s="999"/>
      <c r="AU124" s="999"/>
      <c r="AV124" s="999"/>
      <c r="AW124" s="999"/>
      <c r="AX124" s="999"/>
      <c r="AY124" s="999"/>
      <c r="AZ124" s="420"/>
      <c r="BA124" s="1136" t="s">
        <v>50</v>
      </c>
      <c r="BB124" s="697" t="s">
        <v>15</v>
      </c>
      <c r="BC124" s="562">
        <v>1214.7833410000017</v>
      </c>
      <c r="BD124" s="558">
        <v>1529.5850219999986</v>
      </c>
      <c r="BE124" s="558">
        <v>1142.6525369999995</v>
      </c>
      <c r="BF124" s="558">
        <v>2271.0052950000018</v>
      </c>
      <c r="BG124" s="571">
        <v>4675.7824480000099</v>
      </c>
      <c r="BH124" s="562">
        <v>254.26020300000025</v>
      </c>
      <c r="BI124" s="558">
        <v>552.59904700000038</v>
      </c>
      <c r="BJ124" s="558">
        <v>508.62343500000003</v>
      </c>
      <c r="BK124" s="558">
        <v>482.43014199999999</v>
      </c>
      <c r="BL124" s="571">
        <v>1073.6662430000003</v>
      </c>
      <c r="BM124" s="562">
        <v>1007.3023970000003</v>
      </c>
      <c r="BN124" s="558">
        <v>1414.4132729999997</v>
      </c>
      <c r="BO124" s="558">
        <v>923.21097300000008</v>
      </c>
      <c r="BP124" s="558">
        <v>1262.6264779999985</v>
      </c>
      <c r="BQ124" s="571">
        <v>3354.6764520000006</v>
      </c>
      <c r="BR124" s="562">
        <v>3695.1472400000052</v>
      </c>
      <c r="BS124" s="558">
        <v>1762.5659709999986</v>
      </c>
      <c r="BT124" s="558">
        <v>1112.7532250000004</v>
      </c>
      <c r="BU124" s="558">
        <v>1042.457673000001</v>
      </c>
      <c r="BV124" s="566">
        <v>3220.8845340000003</v>
      </c>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8"/>
    </row>
    <row r="125" s="589" customFormat="true" ht="15" customHeight="true" x14ac:dyDescent="0.2">
      <c r="A125" s="1145"/>
      <c r="B125" s="453" t="s">
        <v>16</v>
      </c>
      <c r="C125" s="195">
        <f>C122*C128/100</f>
        <v>1.8227712066699981</v>
      </c>
      <c r="D125" s="194">
        <f>D122*D128/100</f>
        <v>5.1624760004147641</v>
      </c>
      <c r="E125" s="194">
        <f t="shared" ref="E125:V125" si="6">E122*E128/100</f>
        <v>6.0367012735421932</v>
      </c>
      <c r="F125" s="194">
        <f t="shared" si="6"/>
        <v>12.00906419069493</v>
      </c>
      <c r="G125" s="193">
        <f t="shared" si="6"/>
        <v>35.803532145676144</v>
      </c>
      <c r="H125" s="192">
        <f t="shared" si="6"/>
        <v>10.747920988880182</v>
      </c>
      <c r="I125" s="194">
        <f t="shared" si="6"/>
        <v>28.394464730399214</v>
      </c>
      <c r="J125" s="194">
        <f t="shared" si="6"/>
        <v>53.671040804917382</v>
      </c>
      <c r="K125" s="194">
        <f t="shared" si="6"/>
        <v>59.156842303287078</v>
      </c>
      <c r="L125" s="191">
        <f t="shared" si="6"/>
        <v>20.939640269518289</v>
      </c>
      <c r="M125" s="195">
        <f t="shared" si="6"/>
        <v>1.4227110372565466</v>
      </c>
      <c r="N125" s="194">
        <f t="shared" si="6"/>
        <v>4.9351721834682234</v>
      </c>
      <c r="O125" s="194">
        <f t="shared" si="6"/>
        <v>6.3728379247451548</v>
      </c>
      <c r="P125" s="194">
        <f t="shared" si="6"/>
        <v>7.1822109561849166</v>
      </c>
      <c r="Q125" s="193">
        <f t="shared" si="6"/>
        <v>20.713773452618174</v>
      </c>
      <c r="R125" s="192">
        <f t="shared" si="6"/>
        <v>16.72760674294511</v>
      </c>
      <c r="S125" s="194">
        <f t="shared" si="6"/>
        <v>8.2106599268905605</v>
      </c>
      <c r="T125" s="194">
        <f t="shared" si="6"/>
        <v>6.474064726307768</v>
      </c>
      <c r="U125" s="194">
        <f t="shared" si="6"/>
        <v>11.167437956017558</v>
      </c>
      <c r="V125" s="191">
        <f t="shared" si="6"/>
        <v>13.349690347169961</v>
      </c>
      <c r="W125" s="999"/>
      <c r="X125" s="999"/>
      <c r="Y125" s="999"/>
      <c r="Z125" s="999"/>
      <c r="AA125" s="999"/>
      <c r="AB125" s="999"/>
      <c r="AC125" s="999"/>
      <c r="AD125" s="999"/>
      <c r="AE125" s="999"/>
      <c r="AF125" s="999"/>
      <c r="AG125" s="999"/>
      <c r="AH125" s="999"/>
      <c r="AI125" s="999"/>
      <c r="AJ125" s="999"/>
      <c r="AK125" s="999"/>
      <c r="AL125" s="999"/>
      <c r="AM125" s="999"/>
      <c r="AN125" s="999"/>
      <c r="AO125" s="999"/>
      <c r="AP125" s="999"/>
      <c r="AQ125" s="999"/>
      <c r="AR125" s="999"/>
      <c r="AS125" s="999"/>
      <c r="AT125" s="999"/>
      <c r="AU125" s="999"/>
      <c r="AV125" s="999"/>
      <c r="AW125" s="999"/>
      <c r="AX125" s="999"/>
      <c r="AY125" s="999"/>
      <c r="AZ125" s="420"/>
      <c r="BA125" s="1136"/>
      <c r="BB125" s="697" t="s">
        <v>16</v>
      </c>
      <c r="BC125" s="562">
        <v>160.30305800000002</v>
      </c>
      <c r="BD125" s="558">
        <v>454.73622200000005</v>
      </c>
      <c r="BE125" s="558">
        <v>532.50611400000003</v>
      </c>
      <c r="BF125" s="558">
        <v>1059.0421979999994</v>
      </c>
      <c r="BG125" s="571">
        <v>3156.1865819999975</v>
      </c>
      <c r="BH125" s="562">
        <v>145.14846199999991</v>
      </c>
      <c r="BI125" s="558">
        <v>385.12716700000016</v>
      </c>
      <c r="BJ125" s="558">
        <v>724.86269800000036</v>
      </c>
      <c r="BK125" s="558">
        <v>790.54920600000048</v>
      </c>
      <c r="BL125" s="571">
        <v>285.23469100000005</v>
      </c>
      <c r="BM125" s="562">
        <v>105.75811400000002</v>
      </c>
      <c r="BN125" s="558">
        <v>368.42507499999999</v>
      </c>
      <c r="BO125" s="558">
        <v>476.29454500000003</v>
      </c>
      <c r="BP125" s="558">
        <v>536.50763900000015</v>
      </c>
      <c r="BQ125" s="571">
        <v>1544.8665769999989</v>
      </c>
      <c r="BR125" s="562">
        <v>2482.0527600000028</v>
      </c>
      <c r="BS125" s="558">
        <v>798.41244400000073</v>
      </c>
      <c r="BT125" s="558">
        <v>386.5119959999999</v>
      </c>
      <c r="BU125" s="558">
        <v>570.14320000000009</v>
      </c>
      <c r="BV125" s="566">
        <v>1125.6537740000003</v>
      </c>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8"/>
    </row>
    <row r="126" s="589" customFormat="true" ht="15" customHeight="true" x14ac:dyDescent="0.2">
      <c r="A126" s="1145"/>
      <c r="B126" s="453" t="s">
        <v>22</v>
      </c>
      <c r="C126" s="195">
        <f>100-C124-C125-C127</f>
        <v>13.801894801226382</v>
      </c>
      <c r="D126" s="194">
        <f>100-D124-D125-D127</f>
        <v>14.072275039689018</v>
      </c>
      <c r="E126" s="194">
        <f t="shared" ref="E126:V126" si="7">100-E124-E125-E127</f>
        <v>14.277495534782588</v>
      </c>
      <c r="F126" s="194">
        <f t="shared" si="7"/>
        <v>11.309101477557519</v>
      </c>
      <c r="G126" s="193">
        <f t="shared" si="7"/>
        <v>3.4991053368609499</v>
      </c>
      <c r="H126" s="192">
        <f t="shared" si="7"/>
        <v>9.9599081712482587</v>
      </c>
      <c r="I126" s="194">
        <f t="shared" si="7"/>
        <v>8.6890855279898815</v>
      </c>
      <c r="J126" s="194">
        <f t="shared" si="7"/>
        <v>5.3266483827536515</v>
      </c>
      <c r="K126" s="194">
        <f t="shared" si="7"/>
        <v>4.2050932479792653</v>
      </c>
      <c r="L126" s="191">
        <f t="shared" si="7"/>
        <v>0.24040687297599916</v>
      </c>
      <c r="M126" s="195">
        <f t="shared" si="7"/>
        <v>14.186174946472448</v>
      </c>
      <c r="N126" s="194">
        <f t="shared" si="7"/>
        <v>13.71271619461551</v>
      </c>
      <c r="O126" s="194">
        <f t="shared" si="7"/>
        <v>13.62608162400744</v>
      </c>
      <c r="P126" s="194">
        <f t="shared" si="7"/>
        <v>12.336563964699742</v>
      </c>
      <c r="Q126" s="193">
        <f t="shared" si="7"/>
        <v>8.2636118811666925</v>
      </c>
      <c r="R126" s="192">
        <f t="shared" si="7"/>
        <v>7.3306346207214403</v>
      </c>
      <c r="S126" s="194">
        <f t="shared" si="7"/>
        <v>23.910814030800708</v>
      </c>
      <c r="T126" s="194">
        <f t="shared" si="7"/>
        <v>11.292328269379283</v>
      </c>
      <c r="U126" s="194">
        <f t="shared" si="7"/>
        <v>5.9127726811838599</v>
      </c>
      <c r="V126" s="191">
        <f t="shared" si="7"/>
        <v>7.4967258972793829</v>
      </c>
      <c r="W126" s="999"/>
      <c r="X126" s="999"/>
      <c r="Y126" s="999"/>
      <c r="Z126" s="999"/>
      <c r="AA126" s="999"/>
      <c r="AB126" s="999"/>
      <c r="AC126" s="999"/>
      <c r="AD126" s="999"/>
      <c r="AE126" s="999"/>
      <c r="AF126" s="999"/>
      <c r="AG126" s="999"/>
      <c r="AH126" s="999"/>
      <c r="AI126" s="999"/>
      <c r="AJ126" s="999"/>
      <c r="AK126" s="999"/>
      <c r="AL126" s="999"/>
      <c r="AM126" s="999"/>
      <c r="AN126" s="999"/>
      <c r="AO126" s="999"/>
      <c r="AP126" s="999"/>
      <c r="AQ126" s="999"/>
      <c r="AR126" s="999"/>
      <c r="AS126" s="999"/>
      <c r="AT126" s="999"/>
      <c r="AU126" s="999"/>
      <c r="AV126" s="999"/>
      <c r="AW126" s="999"/>
      <c r="AX126" s="999"/>
      <c r="AY126" s="999"/>
      <c r="AZ126" s="420"/>
      <c r="BA126" s="1136"/>
      <c r="BB126" s="697" t="s">
        <v>22</v>
      </c>
      <c r="BC126" s="562">
        <v>1221.5004440000009</v>
      </c>
      <c r="BD126" s="558">
        <v>1239.5550479999995</v>
      </c>
      <c r="BE126" s="558">
        <v>1259.4384449999993</v>
      </c>
      <c r="BF126" s="558">
        <v>997.31465299999968</v>
      </c>
      <c r="BG126" s="571">
        <v>308.45641899999993</v>
      </c>
      <c r="BH126" s="562">
        <v>134.50651099999996</v>
      </c>
      <c r="BI126" s="558">
        <v>117.85405799999998</v>
      </c>
      <c r="BJ126" s="558">
        <v>71.93988899999998</v>
      </c>
      <c r="BK126" s="558">
        <v>56.195242999999991</v>
      </c>
      <c r="BL126" s="571">
        <v>3.2747639999999998</v>
      </c>
      <c r="BM126" s="562">
        <v>1062.5622590000005</v>
      </c>
      <c r="BN126" s="558">
        <v>1023.6944740000004</v>
      </c>
      <c r="BO126" s="558">
        <v>1018.3890479999999</v>
      </c>
      <c r="BP126" s="558">
        <v>921.53528299999971</v>
      </c>
      <c r="BQ126" s="571">
        <v>616.31348000000003</v>
      </c>
      <c r="BR126" s="562">
        <v>1087.7241540000002</v>
      </c>
      <c r="BS126" s="558">
        <v>2325.1104829999972</v>
      </c>
      <c r="BT126" s="558">
        <v>679.43088499999999</v>
      </c>
      <c r="BU126" s="558">
        <v>301.87113199999999</v>
      </c>
      <c r="BV126" s="566">
        <v>632.12835500000006</v>
      </c>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8"/>
    </row>
    <row r="127" s="589" customFormat="true" ht="15" customHeight="true" x14ac:dyDescent="0.2">
      <c r="A127" s="1145"/>
      <c r="B127" s="453" t="s">
        <v>19</v>
      </c>
      <c r="C127" s="195">
        <v>70.562296836460689</v>
      </c>
      <c r="D127" s="194">
        <v>63.400355677502532</v>
      </c>
      <c r="E127" s="194">
        <v>66.73223919686987</v>
      </c>
      <c r="F127" s="194">
        <v>50.92965144747015</v>
      </c>
      <c r="G127" s="193">
        <v>7.6556544834995464</v>
      </c>
      <c r="H127" s="192">
        <v>60.464767953159324</v>
      </c>
      <c r="I127" s="194">
        <v>22.174701315191221</v>
      </c>
      <c r="J127" s="194">
        <v>3.3422833208574274</v>
      </c>
      <c r="K127" s="194">
        <v>0.53778932854540618</v>
      </c>
      <c r="L127" s="191">
        <v>0</v>
      </c>
      <c r="M127" s="195">
        <v>70.8403784380356</v>
      </c>
      <c r="N127" s="194">
        <v>62.405591652183347</v>
      </c>
      <c r="O127" s="194">
        <v>67.648484850398617</v>
      </c>
      <c r="P127" s="194">
        <v>63.578483972272018</v>
      </c>
      <c r="Q127" s="193">
        <v>26.042673311990999</v>
      </c>
      <c r="R127" s="192">
        <v>51.038593448177238</v>
      </c>
      <c r="S127" s="194">
        <v>49.752769241616107</v>
      </c>
      <c r="T127" s="194">
        <v>63.59502274920041</v>
      </c>
      <c r="U127" s="194">
        <v>62.501092121470528</v>
      </c>
      <c r="V127" s="191">
        <v>40.955505300133147</v>
      </c>
      <c r="W127" s="999"/>
      <c r="X127" s="999"/>
      <c r="Y127" s="999"/>
      <c r="Z127" s="999"/>
      <c r="AA127" s="999"/>
      <c r="AB127" s="999"/>
      <c r="AC127" s="999"/>
      <c r="AD127" s="999"/>
      <c r="AE127" s="999"/>
      <c r="AF127" s="999"/>
      <c r="AG127" s="999"/>
      <c r="AH127" s="999"/>
      <c r="AI127" s="999"/>
      <c r="AJ127" s="999"/>
      <c r="AK127" s="999"/>
      <c r="AL127" s="999"/>
      <c r="AM127" s="999"/>
      <c r="AN127" s="999"/>
      <c r="AO127" s="999"/>
      <c r="AP127" s="999"/>
      <c r="AQ127" s="999"/>
      <c r="AR127" s="999"/>
      <c r="AS127" s="999"/>
      <c r="AT127" s="999"/>
      <c r="AU127" s="999"/>
      <c r="AV127" s="999"/>
      <c r="AW127" s="999"/>
      <c r="AX127" s="999"/>
      <c r="AY127" s="999"/>
      <c r="AZ127" s="420"/>
      <c r="BA127" s="1136"/>
      <c r="BB127" s="697" t="s">
        <v>19</v>
      </c>
      <c r="BC127" s="562">
        <v>6224.0294549999962</v>
      </c>
      <c r="BD127" s="558">
        <v>5584.6144779999859</v>
      </c>
      <c r="BE127" s="558">
        <v>5886.5469339999936</v>
      </c>
      <c r="BF127" s="558">
        <v>4491.3283130000054</v>
      </c>
      <c r="BG127" s="571">
        <v>674.86844200000041</v>
      </c>
      <c r="BH127" s="562">
        <v>816.56425299999921</v>
      </c>
      <c r="BI127" s="558">
        <v>300.76565899999991</v>
      </c>
      <c r="BJ127" s="558">
        <v>45.13973399999999</v>
      </c>
      <c r="BK127" s="558">
        <v>7.1868090000000002</v>
      </c>
      <c r="BL127" s="571">
        <v>0</v>
      </c>
      <c r="BM127" s="562">
        <v>5285.4574960000018</v>
      </c>
      <c r="BN127" s="558">
        <v>4658.7604100000017</v>
      </c>
      <c r="BO127" s="558">
        <v>5055.9271539999936</v>
      </c>
      <c r="BP127" s="558">
        <v>4749.2815980000005</v>
      </c>
      <c r="BQ127" s="571">
        <v>1942.3045089999991</v>
      </c>
      <c r="BR127" s="562">
        <v>7573.1384459999936</v>
      </c>
      <c r="BS127" s="558">
        <v>4838.0069859999994</v>
      </c>
      <c r="BT127" s="558">
        <v>3805.9144349999974</v>
      </c>
      <c r="BU127" s="558">
        <v>3190.9353610000007</v>
      </c>
      <c r="BV127" s="566">
        <v>3453.3923939999954</v>
      </c>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8"/>
    </row>
    <row r="128" s="589" customFormat="true" ht="15" customHeight="true" x14ac:dyDescent="0.2">
      <c r="A128" s="1145" t="s">
        <v>175</v>
      </c>
      <c r="B128" s="453" t="s">
        <v>49</v>
      </c>
      <c r="C128" s="195">
        <v>11.657671700961963</v>
      </c>
      <c r="D128" s="194">
        <v>22.916461907314066</v>
      </c>
      <c r="E128" s="194">
        <v>31.788398888792795</v>
      </c>
      <c r="F128" s="194">
        <v>31.802615434950425</v>
      </c>
      <c r="G128" s="193">
        <v>40.298762289666676</v>
      </c>
      <c r="H128" s="192">
        <v>36.340839525852566</v>
      </c>
      <c r="I128" s="194">
        <v>41.070321086278192</v>
      </c>
      <c r="J128" s="194">
        <v>58.76537065212397</v>
      </c>
      <c r="K128" s="194">
        <v>62.102280546973944</v>
      </c>
      <c r="L128" s="191">
        <v>20.990101917171831</v>
      </c>
      <c r="M128" s="195">
        <v>9.5015601537228509</v>
      </c>
      <c r="N128" s="194">
        <v>20.66508583985205</v>
      </c>
      <c r="O128" s="194">
        <v>34.033059453789193</v>
      </c>
      <c r="P128" s="194">
        <v>29.82032489576768</v>
      </c>
      <c r="Q128" s="193">
        <v>31.530829872419947</v>
      </c>
      <c r="R128" s="192">
        <v>40.180870944764855</v>
      </c>
      <c r="S128" s="194">
        <v>31.176070806516332</v>
      </c>
      <c r="T128" s="194">
        <v>25.780094848208297</v>
      </c>
      <c r="U128" s="194">
        <v>35.355506098625433</v>
      </c>
      <c r="V128" s="191">
        <v>25.89770742220734</v>
      </c>
      <c r="W128" s="999"/>
      <c r="X128" s="999"/>
      <c r="Y128" s="999"/>
      <c r="Z128" s="999"/>
      <c r="AA128" s="999"/>
      <c r="AB128" s="999"/>
      <c r="AC128" s="999"/>
      <c r="AD128" s="999"/>
      <c r="AE128" s="999"/>
      <c r="AF128" s="999"/>
      <c r="AG128" s="999"/>
      <c r="AH128" s="999"/>
      <c r="AI128" s="999"/>
      <c r="AJ128" s="999"/>
      <c r="AK128" s="999"/>
      <c r="AL128" s="999"/>
      <c r="AM128" s="999"/>
      <c r="AN128" s="999"/>
      <c r="AO128" s="999"/>
      <c r="AP128" s="999"/>
      <c r="AQ128" s="999"/>
      <c r="AR128" s="999"/>
      <c r="AS128" s="999"/>
      <c r="AT128" s="999"/>
      <c r="AU128" s="999"/>
      <c r="AV128" s="999"/>
      <c r="AW128" s="999"/>
      <c r="AX128" s="999"/>
      <c r="AY128" s="999"/>
      <c r="AZ128" s="420"/>
      <c r="BA128" s="1136" t="s">
        <v>109</v>
      </c>
      <c r="BB128" s="697" t="s">
        <v>49</v>
      </c>
      <c r="BC128" s="127" t="s">
        <v>35</v>
      </c>
      <c r="BD128" s="123" t="s">
        <v>35</v>
      </c>
      <c r="BE128" s="123" t="s">
        <v>35</v>
      </c>
      <c r="BF128" s="123" t="s">
        <v>35</v>
      </c>
      <c r="BG128" s="118" t="s">
        <v>35</v>
      </c>
      <c r="BH128" s="127" t="s">
        <v>35</v>
      </c>
      <c r="BI128" s="123" t="s">
        <v>35</v>
      </c>
      <c r="BJ128" s="123" t="s">
        <v>35</v>
      </c>
      <c r="BK128" s="123" t="s">
        <v>35</v>
      </c>
      <c r="BL128" s="118" t="s">
        <v>35</v>
      </c>
      <c r="BM128" s="127" t="s">
        <v>35</v>
      </c>
      <c r="BN128" s="123" t="s">
        <v>35</v>
      </c>
      <c r="BO128" s="123" t="s">
        <v>35</v>
      </c>
      <c r="BP128" s="123" t="s">
        <v>35</v>
      </c>
      <c r="BQ128" s="118" t="s">
        <v>35</v>
      </c>
      <c r="BR128" s="127" t="s">
        <v>35</v>
      </c>
      <c r="BS128" s="123" t="s">
        <v>35</v>
      </c>
      <c r="BT128" s="123" t="s">
        <v>35</v>
      </c>
      <c r="BU128" s="123" t="s">
        <v>35</v>
      </c>
      <c r="BV128" s="112" t="s">
        <v>35</v>
      </c>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row>
    <row r="129" s="589" customFormat="true" ht="15" customHeight="true" x14ac:dyDescent="0.2">
      <c r="A129" s="1146"/>
      <c r="B129" s="454" t="s">
        <v>48</v>
      </c>
      <c r="C129" s="190">
        <v>88.342328299038073</v>
      </c>
      <c r="D129" s="189">
        <v>77.083538092685984</v>
      </c>
      <c r="E129" s="189">
        <v>68.211601111207244</v>
      </c>
      <c r="F129" s="189">
        <v>68.197384565049447</v>
      </c>
      <c r="G129" s="188">
        <v>59.701237710333913</v>
      </c>
      <c r="H129" s="187">
        <v>63.659160474147583</v>
      </c>
      <c r="I129" s="189">
        <v>58.929678913721872</v>
      </c>
      <c r="J129" s="189">
        <v>41.23462934787613</v>
      </c>
      <c r="K129" s="189">
        <v>37.897719453025999</v>
      </c>
      <c r="L129" s="186">
        <v>79.009898082828144</v>
      </c>
      <c r="M129" s="190">
        <v>90.498439846277108</v>
      </c>
      <c r="N129" s="189">
        <v>79.334914160148003</v>
      </c>
      <c r="O129" s="189">
        <v>65.966940546210893</v>
      </c>
      <c r="P129" s="189">
        <v>70.179675104232402</v>
      </c>
      <c r="Q129" s="188">
        <v>68.469170127580185</v>
      </c>
      <c r="R129" s="187">
        <v>59.819129055235756</v>
      </c>
      <c r="S129" s="189">
        <v>68.823929193483508</v>
      </c>
      <c r="T129" s="189">
        <v>74.219905151791693</v>
      </c>
      <c r="U129" s="189">
        <v>64.644493901374972</v>
      </c>
      <c r="V129" s="186">
        <v>74.102292577792767</v>
      </c>
      <c r="W129" s="999"/>
      <c r="X129" s="999"/>
      <c r="Y129" s="999"/>
      <c r="Z129" s="999"/>
      <c r="AA129" s="999"/>
      <c r="AB129" s="999"/>
      <c r="AC129" s="999"/>
      <c r="AD129" s="999"/>
      <c r="AE129" s="999"/>
      <c r="AF129" s="999"/>
      <c r="AG129" s="999"/>
      <c r="AH129" s="999"/>
      <c r="AI129" s="999"/>
      <c r="AJ129" s="999"/>
      <c r="AK129" s="999"/>
      <c r="AL129" s="999"/>
      <c r="AM129" s="999"/>
      <c r="AN129" s="999"/>
      <c r="AO129" s="999"/>
      <c r="AP129" s="999"/>
      <c r="AQ129" s="999"/>
      <c r="AR129" s="999"/>
      <c r="AS129" s="999"/>
      <c r="AT129" s="999"/>
      <c r="AU129" s="999"/>
      <c r="AV129" s="999"/>
      <c r="AW129" s="999"/>
      <c r="AX129" s="999"/>
      <c r="AY129" s="999"/>
      <c r="AZ129" s="420"/>
      <c r="BA129" s="1137"/>
      <c r="BB129" s="698" t="s">
        <v>48</v>
      </c>
      <c r="BC129" s="126" t="s">
        <v>35</v>
      </c>
      <c r="BD129" s="122" t="s">
        <v>35</v>
      </c>
      <c r="BE129" s="122" t="s">
        <v>35</v>
      </c>
      <c r="BF129" s="122" t="s">
        <v>35</v>
      </c>
      <c r="BG129" s="117" t="s">
        <v>35</v>
      </c>
      <c r="BH129" s="126" t="s">
        <v>35</v>
      </c>
      <c r="BI129" s="122" t="s">
        <v>35</v>
      </c>
      <c r="BJ129" s="122" t="s">
        <v>35</v>
      </c>
      <c r="BK129" s="122" t="s">
        <v>35</v>
      </c>
      <c r="BL129" s="117" t="s">
        <v>35</v>
      </c>
      <c r="BM129" s="126" t="s">
        <v>35</v>
      </c>
      <c r="BN129" s="122" t="s">
        <v>35</v>
      </c>
      <c r="BO129" s="122" t="s">
        <v>35</v>
      </c>
      <c r="BP129" s="122" t="s">
        <v>35</v>
      </c>
      <c r="BQ129" s="117" t="s">
        <v>35</v>
      </c>
      <c r="BR129" s="126" t="s">
        <v>35</v>
      </c>
      <c r="BS129" s="122" t="s">
        <v>35</v>
      </c>
      <c r="BT129" s="122" t="s">
        <v>35</v>
      </c>
      <c r="BU129" s="122" t="s">
        <v>35</v>
      </c>
      <c r="BV129" s="111" t="s">
        <v>35</v>
      </c>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row>
    <row r="130" s="383" customFormat="true" ht="15" customHeight="true" x14ac:dyDescent="0.2">
      <c r="A130" s="1159" t="s">
        <v>47</v>
      </c>
      <c r="B130" s="451" t="s">
        <v>42</v>
      </c>
      <c r="C130" s="457">
        <f>C159/(C159+C160)*100</f>
        <v>26.128784661752576</v>
      </c>
      <c r="D130" s="458">
        <f t="shared" ref="D130:V130" si="8">D159/(D159+D160)*100</f>
        <v>37.823271237159958</v>
      </c>
      <c r="E130" s="458">
        <f t="shared" si="8"/>
        <v>33.740158812821655</v>
      </c>
      <c r="F130" s="458">
        <f t="shared" si="8"/>
        <v>38.793902351872902</v>
      </c>
      <c r="G130" s="459">
        <f t="shared" si="8"/>
        <v>65.997399014136221</v>
      </c>
      <c r="H130" s="460">
        <f t="shared" si="8"/>
        <v>37.587755231005474</v>
      </c>
      <c r="I130" s="458">
        <f t="shared" si="8"/>
        <v>41.604460894436279</v>
      </c>
      <c r="J130" s="458">
        <f t="shared" si="8"/>
        <v>76.772524243837822</v>
      </c>
      <c r="K130" s="458">
        <f t="shared" si="8"/>
        <v>50.482776822912911</v>
      </c>
      <c r="L130" s="461">
        <f t="shared" si="8"/>
        <v>100</v>
      </c>
      <c r="M130" s="457">
        <f t="shared" si="8"/>
        <v>25.047883857869312</v>
      </c>
      <c r="N130" s="458">
        <f t="shared" si="8"/>
        <v>39.657193007334506</v>
      </c>
      <c r="O130" s="458">
        <f t="shared" si="8"/>
        <v>37.339316369835132</v>
      </c>
      <c r="P130" s="458">
        <f t="shared" si="8"/>
        <v>31.07241581077783</v>
      </c>
      <c r="Q130" s="459">
        <f t="shared" si="8"/>
        <v>47.655028871731055</v>
      </c>
      <c r="R130" s="460">
        <f t="shared" si="8"/>
        <v>44.186188443574615</v>
      </c>
      <c r="S130" s="458">
        <f t="shared" si="8"/>
        <v>12.306264846088226</v>
      </c>
      <c r="T130" s="458">
        <f t="shared" si="8"/>
        <v>35.351638415757989</v>
      </c>
      <c r="U130" s="458">
        <f t="shared" si="8"/>
        <v>40.94205945920671</v>
      </c>
      <c r="V130" s="461">
        <f t="shared" si="8"/>
        <v>64.641680269790669</v>
      </c>
      <c r="W130" s="999"/>
      <c r="X130" s="999"/>
      <c r="Y130" s="999"/>
      <c r="Z130" s="999"/>
      <c r="AA130" s="999"/>
      <c r="AB130" s="999"/>
      <c r="AC130" s="999"/>
      <c r="AD130" s="999"/>
      <c r="AE130" s="999"/>
      <c r="AF130" s="999"/>
      <c r="AG130" s="999"/>
      <c r="AH130" s="999"/>
      <c r="AI130" s="999"/>
      <c r="AJ130" s="999"/>
      <c r="AK130" s="999"/>
      <c r="AL130" s="999"/>
      <c r="AM130" s="999"/>
      <c r="AN130" s="999"/>
      <c r="AO130" s="999"/>
      <c r="AP130" s="999"/>
      <c r="AQ130" s="999"/>
      <c r="AR130" s="999"/>
      <c r="AS130" s="999"/>
      <c r="AT130" s="999"/>
      <c r="AU130" s="999"/>
      <c r="AV130" s="999"/>
      <c r="AW130" s="999"/>
      <c r="AX130" s="999"/>
      <c r="AY130" s="999"/>
      <c r="AZ130" s="420"/>
      <c r="BB130" s="385"/>
      <c r="BW130" s="420"/>
      <c r="BX130" s="420"/>
      <c r="BY130" s="420"/>
      <c r="BZ130" s="420"/>
      <c r="CA130" s="420"/>
      <c r="CB130" s="420"/>
      <c r="CC130" s="420"/>
      <c r="CD130" s="420"/>
      <c r="CE130" s="420"/>
      <c r="CF130" s="420"/>
      <c r="CG130" s="420"/>
      <c r="CH130" s="420"/>
      <c r="CI130" s="420"/>
      <c r="CJ130" s="420"/>
      <c r="CK130" s="420"/>
      <c r="CL130" s="420"/>
      <c r="CM130" s="420"/>
      <c r="CN130" s="420"/>
      <c r="CO130" s="420"/>
      <c r="CP130" s="420"/>
      <c r="CQ130" s="420"/>
      <c r="CR130" s="420"/>
      <c r="CS130" s="420"/>
      <c r="CT130" s="420"/>
      <c r="CU130" s="420"/>
      <c r="CV130" s="420"/>
      <c r="CW130" s="420"/>
      <c r="CX130" s="420"/>
      <c r="CY130" s="420"/>
      <c r="CZ130" s="420"/>
    </row>
    <row r="131" s="383" customFormat="true" ht="15" customHeight="true" x14ac:dyDescent="0.2">
      <c r="A131" s="1160"/>
      <c r="B131" s="448" t="s">
        <v>46</v>
      </c>
      <c r="C131" s="462"/>
      <c r="D131" s="463"/>
      <c r="E131" s="463"/>
      <c r="F131" s="463"/>
      <c r="G131" s="464"/>
      <c r="H131" s="465"/>
      <c r="I131" s="463"/>
      <c r="J131" s="463"/>
      <c r="K131" s="463"/>
      <c r="L131" s="466"/>
      <c r="M131" s="462"/>
      <c r="N131" s="463"/>
      <c r="O131" s="463"/>
      <c r="P131" s="463"/>
      <c r="Q131" s="464"/>
      <c r="R131" s="465"/>
      <c r="S131" s="463"/>
      <c r="T131" s="463"/>
      <c r="U131" s="463"/>
      <c r="V131" s="466"/>
      <c r="W131" s="999"/>
      <c r="X131" s="999"/>
      <c r="Y131" s="999"/>
      <c r="Z131" s="999"/>
      <c r="AA131" s="999"/>
      <c r="AB131" s="999"/>
      <c r="AC131" s="999"/>
      <c r="AD131" s="999"/>
      <c r="AE131" s="999"/>
      <c r="AF131" s="999"/>
      <c r="AG131" s="999"/>
      <c r="AH131" s="999"/>
      <c r="AI131" s="999"/>
      <c r="AJ131" s="999"/>
      <c r="AK131" s="999"/>
      <c r="AL131" s="999"/>
      <c r="AM131" s="999"/>
      <c r="AN131" s="999"/>
      <c r="AO131" s="999"/>
      <c r="AP131" s="999"/>
      <c r="AQ131" s="999"/>
      <c r="AR131" s="999"/>
      <c r="AS131" s="999"/>
      <c r="AT131" s="999"/>
      <c r="AU131" s="999"/>
      <c r="AV131" s="999"/>
      <c r="AW131" s="999"/>
      <c r="AX131" s="999"/>
      <c r="AY131" s="999"/>
      <c r="AZ131" s="420"/>
      <c r="BB131" s="385"/>
      <c r="BW131" s="420"/>
      <c r="BX131" s="420"/>
      <c r="BY131" s="420"/>
      <c r="BZ131" s="420"/>
      <c r="CA131" s="420"/>
      <c r="CB131" s="420"/>
      <c r="CC131" s="420"/>
      <c r="CD131" s="420"/>
      <c r="CE131" s="420"/>
      <c r="CF131" s="420"/>
      <c r="CG131" s="420"/>
      <c r="CH131" s="420"/>
      <c r="CI131" s="420"/>
      <c r="CJ131" s="420"/>
      <c r="CK131" s="420"/>
      <c r="CL131" s="420"/>
      <c r="CM131" s="420"/>
      <c r="CN131" s="420"/>
      <c r="CO131" s="420"/>
      <c r="CP131" s="420"/>
      <c r="CQ131" s="420"/>
      <c r="CR131" s="420"/>
      <c r="CS131" s="420"/>
      <c r="CT131" s="420"/>
      <c r="CU131" s="420"/>
      <c r="CV131" s="420"/>
      <c r="CW131" s="420"/>
      <c r="CX131" s="420"/>
      <c r="CY131" s="420"/>
      <c r="CZ131" s="420"/>
    </row>
    <row r="132" s="383" customFormat="true" ht="15" customHeight="true" x14ac:dyDescent="0.2">
      <c r="A132" s="1161"/>
      <c r="B132" s="449" t="s">
        <v>46</v>
      </c>
      <c r="C132" s="467"/>
      <c r="D132" s="468"/>
      <c r="E132" s="468"/>
      <c r="F132" s="468"/>
      <c r="G132" s="469"/>
      <c r="H132" s="470"/>
      <c r="I132" s="468"/>
      <c r="J132" s="468"/>
      <c r="K132" s="468"/>
      <c r="L132" s="471"/>
      <c r="M132" s="467"/>
      <c r="N132" s="468"/>
      <c r="O132" s="468"/>
      <c r="P132" s="468"/>
      <c r="Q132" s="469"/>
      <c r="R132" s="79"/>
      <c r="S132" s="78"/>
      <c r="T132" s="78"/>
      <c r="U132" s="78"/>
      <c r="V132" s="73"/>
      <c r="W132" s="999"/>
      <c r="X132" s="999"/>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AZ132" s="420"/>
      <c r="BB132" s="385"/>
      <c r="BW132" s="420"/>
      <c r="BX132" s="420"/>
      <c r="BY132" s="420"/>
      <c r="BZ132" s="420"/>
      <c r="CA132" s="420"/>
      <c r="CB132" s="420"/>
      <c r="CC132" s="420"/>
      <c r="CD132" s="420"/>
      <c r="CE132" s="420"/>
      <c r="CF132" s="420"/>
      <c r="CG132" s="420"/>
      <c r="CH132" s="420"/>
      <c r="CI132" s="420"/>
      <c r="CJ132" s="420"/>
      <c r="CK132" s="420"/>
      <c r="CL132" s="420"/>
      <c r="CM132" s="420"/>
      <c r="CN132" s="420"/>
      <c r="CO132" s="420"/>
      <c r="CP132" s="420"/>
      <c r="CQ132" s="420"/>
      <c r="CR132" s="420"/>
      <c r="CS132" s="420"/>
      <c r="CT132" s="420"/>
      <c r="CU132" s="420"/>
      <c r="CV132" s="420"/>
      <c r="CW132" s="420"/>
      <c r="CX132" s="420"/>
      <c r="CY132" s="420"/>
      <c r="CZ132" s="420"/>
    </row>
    <row r="133" s="589" customFormat="true" ht="15" customHeight="true" x14ac:dyDescent="0.2">
      <c r="A133" s="382"/>
      <c r="B133" s="450"/>
      <c r="C133" s="1162" t="s">
        <v>115</v>
      </c>
      <c r="D133" s="1163"/>
      <c r="E133" s="1163"/>
      <c r="F133" s="1163"/>
      <c r="G133" s="1164"/>
      <c r="H133" s="1177" t="s">
        <v>38</v>
      </c>
      <c r="I133" s="1148"/>
      <c r="J133" s="1148"/>
      <c r="K133" s="1148"/>
      <c r="L133" s="1150"/>
      <c r="M133" s="1147" t="s">
        <v>37</v>
      </c>
      <c r="N133" s="1148"/>
      <c r="O133" s="1148"/>
      <c r="P133" s="1148"/>
      <c r="Q133" s="1150"/>
      <c r="R133" s="81" t="s">
        <v>141</v>
      </c>
      <c r="S133" s="501"/>
      <c r="T133" s="501"/>
      <c r="U133" s="501"/>
      <c r="V133" s="501"/>
      <c r="W133" s="512"/>
      <c r="X133" s="999"/>
      <c r="Y133" s="999"/>
      <c r="Z133" s="999"/>
      <c r="AA133" s="999"/>
      <c r="AB133" s="999"/>
      <c r="AC133" s="999"/>
      <c r="AD133" s="999"/>
      <c r="AE133" s="999"/>
      <c r="AF133" s="999"/>
      <c r="AG133" s="999"/>
      <c r="AH133" s="999"/>
      <c r="AI133" s="999"/>
      <c r="AJ133" s="999"/>
      <c r="AK133" s="999"/>
      <c r="AL133" s="999"/>
      <c r="AM133" s="999"/>
      <c r="AN133" s="999"/>
      <c r="AO133" s="999"/>
      <c r="AP133" s="999"/>
      <c r="AQ133" s="999"/>
      <c r="AR133" s="999"/>
      <c r="AS133" s="999"/>
      <c r="AT133" s="999"/>
      <c r="AU133" s="999"/>
      <c r="AV133" s="999"/>
      <c r="AW133" s="999"/>
      <c r="AX133" s="999"/>
      <c r="AY133" s="999"/>
      <c r="AZ133" s="420"/>
      <c r="BA133" s="421" t="s">
        <v>131</v>
      </c>
      <c r="BB133" s="368" t="s">
        <v>99</v>
      </c>
      <c r="BC133" s="1138" t="s">
        <v>115</v>
      </c>
      <c r="BD133" s="1139"/>
      <c r="BE133" s="1139"/>
      <c r="BF133" s="1139"/>
      <c r="BG133" s="1140"/>
      <c r="BH133" s="1138" t="s">
        <v>38</v>
      </c>
      <c r="BI133" s="1139"/>
      <c r="BJ133" s="1139"/>
      <c r="BK133" s="1139"/>
      <c r="BL133" s="1140"/>
      <c r="BM133" s="1138" t="s">
        <v>37</v>
      </c>
      <c r="BN133" s="1139"/>
      <c r="BO133" s="1139"/>
      <c r="BP133" s="1139"/>
      <c r="BQ133" s="1141"/>
      <c r="BR133" s="80" t="s">
        <v>141</v>
      </c>
      <c r="BS133" s="501"/>
      <c r="BT133" s="501"/>
      <c r="BU133" s="501"/>
      <c r="BV133" s="501"/>
      <c r="BW133" s="69"/>
      <c r="BX133" s="69"/>
      <c r="BY133" s="69"/>
      <c r="BZ133" s="419"/>
      <c r="CA133" s="419"/>
      <c r="CB133" s="419"/>
      <c r="CC133" s="419"/>
      <c r="CD133" s="419"/>
      <c r="CE133" s="419"/>
      <c r="CF133" s="419"/>
      <c r="CG133" s="419"/>
      <c r="CH133" s="419"/>
      <c r="CI133" s="419"/>
      <c r="CJ133" s="419"/>
      <c r="CK133" s="419"/>
      <c r="CL133" s="419"/>
      <c r="CM133" s="419"/>
      <c r="CN133" s="419"/>
      <c r="CO133" s="419"/>
      <c r="CP133" s="419"/>
      <c r="CQ133" s="419"/>
      <c r="CR133" s="419"/>
      <c r="CS133" s="419"/>
      <c r="CT133" s="419"/>
      <c r="CU133" s="419"/>
      <c r="CV133" s="419"/>
      <c r="CW133" s="419"/>
      <c r="CX133" s="419"/>
      <c r="CY133" s="419"/>
      <c r="CZ133" s="419"/>
    </row>
    <row r="134" s="589" customFormat="true" ht="12.75" x14ac:dyDescent="0.2">
      <c r="A134" s="407" t="s">
        <v>69</v>
      </c>
      <c r="B134" s="450"/>
      <c r="C134" s="492" t="s">
        <v>0</v>
      </c>
      <c r="D134" s="708" t="s">
        <v>1</v>
      </c>
      <c r="E134" s="708" t="s">
        <v>2</v>
      </c>
      <c r="F134" s="708" t="s">
        <v>3</v>
      </c>
      <c r="G134" s="709" t="s">
        <v>4</v>
      </c>
      <c r="H134" s="455" t="s">
        <v>0</v>
      </c>
      <c r="I134" s="710" t="s">
        <v>1</v>
      </c>
      <c r="J134" s="710" t="s">
        <v>2</v>
      </c>
      <c r="K134" s="710" t="s">
        <v>3</v>
      </c>
      <c r="L134" s="711" t="s">
        <v>4</v>
      </c>
      <c r="M134" s="456" t="s">
        <v>0</v>
      </c>
      <c r="N134" s="710" t="s">
        <v>1</v>
      </c>
      <c r="O134" s="710" t="s">
        <v>2</v>
      </c>
      <c r="P134" s="710" t="s">
        <v>3</v>
      </c>
      <c r="Q134" s="703" t="s">
        <v>4</v>
      </c>
      <c r="R134" s="455" t="s">
        <v>159</v>
      </c>
      <c r="S134" s="710" t="s">
        <v>160</v>
      </c>
      <c r="T134" s="710" t="s">
        <v>161</v>
      </c>
      <c r="U134" s="710" t="s">
        <v>162</v>
      </c>
      <c r="V134" s="711" t="s">
        <v>163</v>
      </c>
      <c r="W134" s="999"/>
      <c r="X134" s="999"/>
      <c r="Y134" s="999"/>
      <c r="Z134" s="999"/>
      <c r="AA134" s="999"/>
      <c r="AB134" s="999"/>
      <c r="AC134" s="999"/>
      <c r="AD134" s="999"/>
      <c r="AE134" s="999"/>
      <c r="AF134" s="999"/>
      <c r="AG134" s="999"/>
      <c r="AH134" s="999"/>
      <c r="AI134" s="999"/>
      <c r="AJ134" s="999"/>
      <c r="AK134" s="999"/>
      <c r="AL134" s="999"/>
      <c r="AM134" s="999"/>
      <c r="AN134" s="999"/>
      <c r="AO134" s="999"/>
      <c r="AP134" s="999"/>
      <c r="AQ134" s="999"/>
      <c r="AR134" s="999"/>
      <c r="AS134" s="999"/>
      <c r="AT134" s="999"/>
      <c r="AU134" s="999"/>
      <c r="AV134" s="999"/>
      <c r="AW134" s="999"/>
      <c r="AX134" s="999"/>
      <c r="AY134" s="999"/>
      <c r="AZ134" s="420"/>
      <c r="BA134" s="407" t="s">
        <v>117</v>
      </c>
      <c r="BB134" s="406"/>
      <c r="BC134" s="531" t="s">
        <v>0</v>
      </c>
      <c r="BD134" s="671" t="s">
        <v>1</v>
      </c>
      <c r="BE134" s="671" t="s">
        <v>2</v>
      </c>
      <c r="BF134" s="671" t="s">
        <v>3</v>
      </c>
      <c r="BG134" s="532" t="s">
        <v>4</v>
      </c>
      <c r="BH134" s="531" t="s">
        <v>0</v>
      </c>
      <c r="BI134" s="671" t="s">
        <v>1</v>
      </c>
      <c r="BJ134" s="671" t="s">
        <v>2</v>
      </c>
      <c r="BK134" s="671" t="s">
        <v>3</v>
      </c>
      <c r="BL134" s="532" t="s">
        <v>4</v>
      </c>
      <c r="BM134" s="531" t="s">
        <v>0</v>
      </c>
      <c r="BN134" s="671" t="s">
        <v>1</v>
      </c>
      <c r="BO134" s="671" t="s">
        <v>2</v>
      </c>
      <c r="BP134" s="671" t="s">
        <v>3</v>
      </c>
      <c r="BQ134" s="532" t="s">
        <v>4</v>
      </c>
      <c r="BR134" s="531" t="s">
        <v>159</v>
      </c>
      <c r="BS134" s="671" t="s">
        <v>160</v>
      </c>
      <c r="BT134" s="671" t="s">
        <v>161</v>
      </c>
      <c r="BU134" s="671" t="s">
        <v>162</v>
      </c>
      <c r="BV134" s="672" t="s">
        <v>163</v>
      </c>
      <c r="BW134" s="251"/>
      <c r="BX134" s="251"/>
      <c r="BY134" s="251"/>
      <c r="BZ134" s="251"/>
      <c r="CA134" s="251"/>
      <c r="CB134" s="251"/>
      <c r="CC134" s="251"/>
      <c r="CD134" s="251"/>
      <c r="CE134" s="251"/>
      <c r="CF134" s="251"/>
      <c r="CG134" s="251"/>
      <c r="CH134" s="251"/>
      <c r="CI134" s="251"/>
      <c r="CJ134" s="251"/>
      <c r="CK134" s="251"/>
      <c r="CL134" s="251"/>
      <c r="CM134" s="251"/>
      <c r="CN134" s="251"/>
      <c r="CO134" s="251"/>
      <c r="CP134" s="251"/>
      <c r="CQ134" s="251"/>
      <c r="CR134" s="251"/>
      <c r="CS134" s="251"/>
      <c r="CT134" s="251"/>
      <c r="CU134" s="251"/>
      <c r="CV134" s="251"/>
      <c r="CW134" s="251"/>
      <c r="CX134" s="251"/>
      <c r="CY134" s="251"/>
      <c r="CZ134" s="251"/>
    </row>
    <row r="135" s="589" customFormat="true" ht="15" customHeight="true" x14ac:dyDescent="0.2">
      <c r="A135" s="1158" t="s">
        <v>45</v>
      </c>
      <c r="B135" s="452" t="s">
        <v>44</v>
      </c>
      <c r="C135" s="200">
        <v>0</v>
      </c>
      <c r="D135" s="199">
        <v>0</v>
      </c>
      <c r="E135" s="199">
        <v>0</v>
      </c>
      <c r="F135" s="199">
        <v>0.32803093763742686</v>
      </c>
      <c r="G135" s="198">
        <v>19.314502035358238</v>
      </c>
      <c r="H135" s="197">
        <v>0</v>
      </c>
      <c r="I135" s="199">
        <v>5.143661761020164</v>
      </c>
      <c r="J135" s="199">
        <v>23.045310871927686</v>
      </c>
      <c r="K135" s="199">
        <v>32.552627156097117</v>
      </c>
      <c r="L135" s="196">
        <v>41.129992468856976</v>
      </c>
      <c r="M135" s="200">
        <v>0</v>
      </c>
      <c r="N135" s="199">
        <v>0</v>
      </c>
      <c r="O135" s="199">
        <v>0</v>
      </c>
      <c r="P135" s="199">
        <v>0</v>
      </c>
      <c r="Q135" s="198">
        <v>4.763462737564625</v>
      </c>
      <c r="R135" s="197">
        <v>10.851447661367919</v>
      </c>
      <c r="S135" s="199">
        <v>7.6159882505741197E-2</v>
      </c>
      <c r="T135" s="199">
        <v>1.6970303373480922</v>
      </c>
      <c r="U135" s="199">
        <v>0</v>
      </c>
      <c r="V135" s="196">
        <v>0.14664033916763386</v>
      </c>
      <c r="W135" s="999"/>
      <c r="X135" s="999"/>
      <c r="Y135" s="999"/>
      <c r="Z135" s="999"/>
      <c r="AA135" s="999"/>
      <c r="AB135" s="999"/>
      <c r="AC135" s="999"/>
      <c r="AD135" s="999"/>
      <c r="AE135" s="999"/>
      <c r="AF135" s="999"/>
      <c r="AG135" s="999"/>
      <c r="AH135" s="999"/>
      <c r="AI135" s="999"/>
      <c r="AJ135" s="999"/>
      <c r="AK135" s="999"/>
      <c r="AL135" s="999"/>
      <c r="AM135" s="999"/>
      <c r="AN135" s="999"/>
      <c r="AO135" s="999"/>
      <c r="AP135" s="999"/>
      <c r="AQ135" s="999"/>
      <c r="AR135" s="999"/>
      <c r="AS135" s="999"/>
      <c r="AT135" s="999"/>
      <c r="AU135" s="999"/>
      <c r="AV135" s="999"/>
      <c r="AW135" s="999"/>
      <c r="AX135" s="999"/>
      <c r="AY135" s="999"/>
      <c r="AZ135" s="420"/>
      <c r="BA135" s="1144" t="s">
        <v>45</v>
      </c>
      <c r="BB135" s="699" t="s">
        <v>44</v>
      </c>
      <c r="BC135" s="128" t="s">
        <v>35</v>
      </c>
      <c r="BD135" s="124" t="s">
        <v>35</v>
      </c>
      <c r="BE135" s="124" t="s">
        <v>35</v>
      </c>
      <c r="BF135" s="124" t="s">
        <v>35</v>
      </c>
      <c r="BG135" s="119" t="s">
        <v>35</v>
      </c>
      <c r="BH135" s="128" t="s">
        <v>35</v>
      </c>
      <c r="BI135" s="124" t="s">
        <v>35</v>
      </c>
      <c r="BJ135" s="124" t="s">
        <v>35</v>
      </c>
      <c r="BK135" s="124" t="s">
        <v>35</v>
      </c>
      <c r="BL135" s="119" t="s">
        <v>35</v>
      </c>
      <c r="BM135" s="128" t="s">
        <v>35</v>
      </c>
      <c r="BN135" s="124" t="s">
        <v>35</v>
      </c>
      <c r="BO135" s="124" t="s">
        <v>35</v>
      </c>
      <c r="BP135" s="124" t="s">
        <v>35</v>
      </c>
      <c r="BQ135" s="119" t="s">
        <v>35</v>
      </c>
      <c r="BR135" s="128" t="s">
        <v>35</v>
      </c>
      <c r="BS135" s="124" t="s">
        <v>35</v>
      </c>
      <c r="BT135" s="124" t="s">
        <v>35</v>
      </c>
      <c r="BU135" s="124" t="s">
        <v>35</v>
      </c>
      <c r="BV135" s="113" t="s">
        <v>35</v>
      </c>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row>
    <row r="136" s="589" customFormat="true" ht="15" customHeight="true" x14ac:dyDescent="0.2">
      <c r="A136" s="1145"/>
      <c r="B136" s="453" t="s">
        <v>43</v>
      </c>
      <c r="C136" s="195">
        <v>7.2291608050709568</v>
      </c>
      <c r="D136" s="194">
        <v>11.201345335575565</v>
      </c>
      <c r="E136" s="194">
        <v>10.478757504200987</v>
      </c>
      <c r="F136" s="194">
        <v>26.024227686298033</v>
      </c>
      <c r="G136" s="193">
        <v>64.122630656376259</v>
      </c>
      <c r="H136" s="192">
        <v>21.10433634750321</v>
      </c>
      <c r="I136" s="194">
        <v>55.994395724699473</v>
      </c>
      <c r="J136" s="194">
        <v>65.037044519881988</v>
      </c>
      <c r="K136" s="194">
        <v>61.889228916668671</v>
      </c>
      <c r="L136" s="191">
        <v>57.859688156028099</v>
      </c>
      <c r="M136" s="195">
        <v>6.8058034606078195</v>
      </c>
      <c r="N136" s="194">
        <v>11.740707253708042</v>
      </c>
      <c r="O136" s="194">
        <v>9.2439114135037297</v>
      </c>
      <c r="P136" s="194">
        <v>14.411834914154555</v>
      </c>
      <c r="Q136" s="193">
        <v>51.038348807609545</v>
      </c>
      <c r="R136" s="192">
        <v>23.952205000132746</v>
      </c>
      <c r="S136" s="194">
        <v>19.186553858131447</v>
      </c>
      <c r="T136" s="194">
        <v>14.91272815251024</v>
      </c>
      <c r="U136" s="194">
        <v>23.016119963814816</v>
      </c>
      <c r="V136" s="191">
        <v>35.680453738074405</v>
      </c>
      <c r="W136" s="999"/>
      <c r="X136" s="999"/>
      <c r="Y136" s="999"/>
      <c r="Z136" s="999"/>
      <c r="AA136" s="999"/>
      <c r="AB136" s="999"/>
      <c r="AC136" s="999"/>
      <c r="AD136" s="999"/>
      <c r="AE136" s="999"/>
      <c r="AF136" s="999"/>
      <c r="AG136" s="999"/>
      <c r="AH136" s="999"/>
      <c r="AI136" s="999"/>
      <c r="AJ136" s="999"/>
      <c r="AK136" s="999"/>
      <c r="AL136" s="999"/>
      <c r="AM136" s="999"/>
      <c r="AN136" s="999"/>
      <c r="AO136" s="999"/>
      <c r="AP136" s="999"/>
      <c r="AQ136" s="999"/>
      <c r="AR136" s="999"/>
      <c r="AS136" s="999"/>
      <c r="AT136" s="999"/>
      <c r="AU136" s="999"/>
      <c r="AV136" s="999"/>
      <c r="AW136" s="999"/>
      <c r="AX136" s="999"/>
      <c r="AY136" s="999"/>
      <c r="AZ136" s="420"/>
      <c r="BA136" s="1136"/>
      <c r="BB136" s="697" t="s">
        <v>43</v>
      </c>
      <c r="BC136" s="127" t="s">
        <v>35</v>
      </c>
      <c r="BD136" s="123" t="s">
        <v>35</v>
      </c>
      <c r="BE136" s="123" t="s">
        <v>35</v>
      </c>
      <c r="BF136" s="123" t="s">
        <v>35</v>
      </c>
      <c r="BG136" s="118" t="s">
        <v>35</v>
      </c>
      <c r="BH136" s="127" t="s">
        <v>35</v>
      </c>
      <c r="BI136" s="123" t="s">
        <v>35</v>
      </c>
      <c r="BJ136" s="123" t="s">
        <v>35</v>
      </c>
      <c r="BK136" s="123" t="s">
        <v>35</v>
      </c>
      <c r="BL136" s="118" t="s">
        <v>35</v>
      </c>
      <c r="BM136" s="127" t="s">
        <v>35</v>
      </c>
      <c r="BN136" s="123" t="s">
        <v>35</v>
      </c>
      <c r="BO136" s="123" t="s">
        <v>35</v>
      </c>
      <c r="BP136" s="123" t="s">
        <v>35</v>
      </c>
      <c r="BQ136" s="118" t="s">
        <v>35</v>
      </c>
      <c r="BR136" s="127" t="s">
        <v>35</v>
      </c>
      <c r="BS136" s="123" t="s">
        <v>35</v>
      </c>
      <c r="BT136" s="123" t="s">
        <v>35</v>
      </c>
      <c r="BU136" s="123" t="s">
        <v>35</v>
      </c>
      <c r="BV136" s="112" t="s">
        <v>35</v>
      </c>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row>
    <row r="137" s="589" customFormat="true" ht="15" customHeight="true" x14ac:dyDescent="0.2">
      <c r="A137" s="1145"/>
      <c r="B137" s="453" t="s">
        <v>42</v>
      </c>
      <c r="C137" s="195">
        <v>8.4066475572419481</v>
      </c>
      <c r="D137" s="194">
        <v>11.326023947232891</v>
      </c>
      <c r="E137" s="194">
        <v>8.5115077641465717</v>
      </c>
      <c r="F137" s="194">
        <v>11.408988451036867</v>
      </c>
      <c r="G137" s="193">
        <v>5.4081074879049877</v>
      </c>
      <c r="H137" s="192">
        <v>8.4709875280892035</v>
      </c>
      <c r="I137" s="194">
        <v>7.9981556710992123</v>
      </c>
      <c r="J137" s="194">
        <v>3.2487129045792291</v>
      </c>
      <c r="K137" s="194">
        <v>0.81526135070947003</v>
      </c>
      <c r="L137" s="191">
        <v>0.76991250213891227</v>
      </c>
      <c r="M137" s="195">
        <v>8.1676431548841197</v>
      </c>
      <c r="N137" s="194">
        <v>12.140984899493086</v>
      </c>
      <c r="O137" s="194">
        <v>9.4815221120902144</v>
      </c>
      <c r="P137" s="194">
        <v>9.6731171488737075</v>
      </c>
      <c r="Q137" s="193">
        <v>9.8919032616681051</v>
      </c>
      <c r="R137" s="192">
        <v>6.8271192696006384</v>
      </c>
      <c r="S137" s="194">
        <v>7.0737029869460137</v>
      </c>
      <c r="T137" s="194">
        <v>8.5028904915619545</v>
      </c>
      <c r="U137" s="194">
        <v>8.5700152335307376</v>
      </c>
      <c r="V137" s="191">
        <v>15.720674725345422</v>
      </c>
      <c r="W137" s="999"/>
      <c r="X137" s="999"/>
      <c r="Y137" s="999"/>
      <c r="Z137" s="999"/>
      <c r="AA137" s="999"/>
      <c r="AB137" s="999"/>
      <c r="AC137" s="999"/>
      <c r="AD137" s="999"/>
      <c r="AE137" s="999"/>
      <c r="AF137" s="999"/>
      <c r="AG137" s="999"/>
      <c r="AH137" s="999"/>
      <c r="AI137" s="999"/>
      <c r="AJ137" s="999"/>
      <c r="AK137" s="999"/>
      <c r="AL137" s="999"/>
      <c r="AM137" s="999"/>
      <c r="AN137" s="999"/>
      <c r="AO137" s="999"/>
      <c r="AP137" s="999"/>
      <c r="AQ137" s="999"/>
      <c r="AR137" s="999"/>
      <c r="AS137" s="999"/>
      <c r="AT137" s="999"/>
      <c r="AU137" s="999"/>
      <c r="AV137" s="999"/>
      <c r="AW137" s="999"/>
      <c r="AX137" s="999"/>
      <c r="AY137" s="999"/>
      <c r="AZ137" s="420"/>
      <c r="BA137" s="1136"/>
      <c r="BB137" s="697" t="s">
        <v>42</v>
      </c>
      <c r="BC137" s="127" t="s">
        <v>35</v>
      </c>
      <c r="BD137" s="123" t="s">
        <v>35</v>
      </c>
      <c r="BE137" s="123" t="s">
        <v>35</v>
      </c>
      <c r="BF137" s="123" t="s">
        <v>35</v>
      </c>
      <c r="BG137" s="118" t="s">
        <v>35</v>
      </c>
      <c r="BH137" s="127" t="s">
        <v>35</v>
      </c>
      <c r="BI137" s="123" t="s">
        <v>35</v>
      </c>
      <c r="BJ137" s="123" t="s">
        <v>35</v>
      </c>
      <c r="BK137" s="123" t="s">
        <v>35</v>
      </c>
      <c r="BL137" s="118" t="s">
        <v>35</v>
      </c>
      <c r="BM137" s="127" t="s">
        <v>35</v>
      </c>
      <c r="BN137" s="123" t="s">
        <v>35</v>
      </c>
      <c r="BO137" s="123" t="s">
        <v>35</v>
      </c>
      <c r="BP137" s="123" t="s">
        <v>35</v>
      </c>
      <c r="BQ137" s="118" t="s">
        <v>35</v>
      </c>
      <c r="BR137" s="127" t="s">
        <v>35</v>
      </c>
      <c r="BS137" s="123" t="s">
        <v>35</v>
      </c>
      <c r="BT137" s="123" t="s">
        <v>35</v>
      </c>
      <c r="BU137" s="123" t="s">
        <v>35</v>
      </c>
      <c r="BV137" s="112" t="s">
        <v>35</v>
      </c>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row>
    <row r="138" s="589" customFormat="true" ht="15" customHeight="true" x14ac:dyDescent="0.2">
      <c r="A138" s="1145"/>
      <c r="B138" s="453" t="s">
        <v>41</v>
      </c>
      <c r="C138" s="195">
        <v>13.840639812214906</v>
      </c>
      <c r="D138" s="194">
        <v>14.072275039688762</v>
      </c>
      <c r="E138" s="194">
        <v>14.277495534782714</v>
      </c>
      <c r="F138" s="194">
        <v>11.309101477557595</v>
      </c>
      <c r="G138" s="193">
        <v>3.4991053368614362</v>
      </c>
      <c r="H138" s="192">
        <v>9.9599081712484381</v>
      </c>
      <c r="I138" s="194">
        <v>8.6890855279898265</v>
      </c>
      <c r="J138" s="194">
        <v>5.3266483827537554</v>
      </c>
      <c r="K138" s="194">
        <v>4.2050932479791703</v>
      </c>
      <c r="L138" s="191">
        <v>0.24040687297594102</v>
      </c>
      <c r="M138" s="195">
        <v>14.232155873186446</v>
      </c>
      <c r="N138" s="194">
        <v>13.712716194615519</v>
      </c>
      <c r="O138" s="194">
        <v>13.626081624007503</v>
      </c>
      <c r="P138" s="194">
        <v>12.33656396469979</v>
      </c>
      <c r="Q138" s="193">
        <v>8.2636118811668293</v>
      </c>
      <c r="R138" s="192">
        <v>7.3306346207220239</v>
      </c>
      <c r="S138" s="194">
        <v>23.910814030800875</v>
      </c>
      <c r="T138" s="194">
        <v>11.34378192710907</v>
      </c>
      <c r="U138" s="194">
        <v>5.9127726811839301</v>
      </c>
      <c r="V138" s="191">
        <v>7.4967258972792497</v>
      </c>
      <c r="W138" s="999"/>
      <c r="X138" s="999"/>
      <c r="Y138" s="999"/>
      <c r="Z138" s="999"/>
      <c r="AA138" s="999"/>
      <c r="AB138" s="999"/>
      <c r="AC138" s="999"/>
      <c r="AD138" s="999"/>
      <c r="AE138" s="999"/>
      <c r="AF138" s="999"/>
      <c r="AG138" s="999"/>
      <c r="AH138" s="999"/>
      <c r="AI138" s="999"/>
      <c r="AJ138" s="999"/>
      <c r="AK138" s="999"/>
      <c r="AL138" s="999"/>
      <c r="AM138" s="999"/>
      <c r="AN138" s="999"/>
      <c r="AO138" s="999"/>
      <c r="AP138" s="999"/>
      <c r="AQ138" s="999"/>
      <c r="AR138" s="999"/>
      <c r="AS138" s="999"/>
      <c r="AT138" s="999"/>
      <c r="AU138" s="999"/>
      <c r="AV138" s="999"/>
      <c r="AW138" s="999"/>
      <c r="AX138" s="999"/>
      <c r="AY138" s="999"/>
      <c r="AZ138" s="420"/>
      <c r="BA138" s="1136"/>
      <c r="BB138" s="697" t="s">
        <v>41</v>
      </c>
      <c r="BC138" s="127" t="s">
        <v>35</v>
      </c>
      <c r="BD138" s="123" t="s">
        <v>35</v>
      </c>
      <c r="BE138" s="123" t="s">
        <v>35</v>
      </c>
      <c r="BF138" s="123" t="s">
        <v>35</v>
      </c>
      <c r="BG138" s="118" t="s">
        <v>35</v>
      </c>
      <c r="BH138" s="127" t="s">
        <v>35</v>
      </c>
      <c r="BI138" s="123" t="s">
        <v>35</v>
      </c>
      <c r="BJ138" s="123" t="s">
        <v>35</v>
      </c>
      <c r="BK138" s="123" t="s">
        <v>35</v>
      </c>
      <c r="BL138" s="118" t="s">
        <v>35</v>
      </c>
      <c r="BM138" s="127" t="s">
        <v>35</v>
      </c>
      <c r="BN138" s="123" t="s">
        <v>35</v>
      </c>
      <c r="BO138" s="123" t="s">
        <v>35</v>
      </c>
      <c r="BP138" s="123" t="s">
        <v>35</v>
      </c>
      <c r="BQ138" s="118" t="s">
        <v>35</v>
      </c>
      <c r="BR138" s="127" t="s">
        <v>35</v>
      </c>
      <c r="BS138" s="123" t="s">
        <v>35</v>
      </c>
      <c r="BT138" s="123" t="s">
        <v>35</v>
      </c>
      <c r="BU138" s="123" t="s">
        <v>35</v>
      </c>
      <c r="BV138" s="112" t="s">
        <v>35</v>
      </c>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row>
    <row r="139" s="589" customFormat="true" ht="15" customHeight="true" x14ac:dyDescent="0.2">
      <c r="A139" s="1145"/>
      <c r="B139" s="453" t="s">
        <v>19</v>
      </c>
      <c r="C139" s="195">
        <v>70.523551825472069</v>
      </c>
      <c r="D139" s="194">
        <v>63.400355677502532</v>
      </c>
      <c r="E139" s="194">
        <v>66.73223919686987</v>
      </c>
      <c r="F139" s="194">
        <v>50.92965144747015</v>
      </c>
      <c r="G139" s="193">
        <v>7.6556544834995464</v>
      </c>
      <c r="H139" s="192">
        <v>60.464767953159324</v>
      </c>
      <c r="I139" s="194">
        <v>22.174701315191221</v>
      </c>
      <c r="J139" s="194">
        <v>3.3422833208574274</v>
      </c>
      <c r="K139" s="194">
        <v>0.53778932854540618</v>
      </c>
      <c r="L139" s="191">
        <v>0</v>
      </c>
      <c r="M139" s="195">
        <v>70.794397511321478</v>
      </c>
      <c r="N139" s="194">
        <v>62.405591652183347</v>
      </c>
      <c r="O139" s="194">
        <v>67.648484850398617</v>
      </c>
      <c r="P139" s="194">
        <v>63.578483972272018</v>
      </c>
      <c r="Q139" s="193">
        <v>26.042673311990999</v>
      </c>
      <c r="R139" s="192">
        <v>51.038593448177238</v>
      </c>
      <c r="S139" s="194">
        <v>49.752769241616107</v>
      </c>
      <c r="T139" s="194">
        <v>63.543569091470573</v>
      </c>
      <c r="U139" s="194">
        <v>62.501092121470528</v>
      </c>
      <c r="V139" s="191">
        <v>40.955505300133147</v>
      </c>
      <c r="W139" s="999"/>
      <c r="X139" s="999"/>
      <c r="Y139" s="999"/>
      <c r="Z139" s="999"/>
      <c r="AA139" s="999"/>
      <c r="AB139" s="999"/>
      <c r="AC139" s="999"/>
      <c r="AD139" s="999"/>
      <c r="AE139" s="999"/>
      <c r="AF139" s="999"/>
      <c r="AG139" s="999"/>
      <c r="AH139" s="999"/>
      <c r="AI139" s="999"/>
      <c r="AJ139" s="999"/>
      <c r="AK139" s="999"/>
      <c r="AL139" s="999"/>
      <c r="AM139" s="999"/>
      <c r="AN139" s="999"/>
      <c r="AO139" s="999"/>
      <c r="AP139" s="999"/>
      <c r="AQ139" s="999"/>
      <c r="AR139" s="999"/>
      <c r="AS139" s="999"/>
      <c r="AT139" s="999"/>
      <c r="AU139" s="999"/>
      <c r="AV139" s="999"/>
      <c r="AW139" s="999"/>
      <c r="AX139" s="999"/>
      <c r="AY139" s="999"/>
      <c r="AZ139" s="420"/>
      <c r="BA139" s="1136"/>
      <c r="BB139" s="697" t="s">
        <v>19</v>
      </c>
      <c r="BC139" s="127" t="s">
        <v>35</v>
      </c>
      <c r="BD139" s="123" t="s">
        <v>35</v>
      </c>
      <c r="BE139" s="123" t="s">
        <v>35</v>
      </c>
      <c r="BF139" s="123" t="s">
        <v>35</v>
      </c>
      <c r="BG139" s="118" t="s">
        <v>35</v>
      </c>
      <c r="BH139" s="127" t="s">
        <v>35</v>
      </c>
      <c r="BI139" s="123" t="s">
        <v>35</v>
      </c>
      <c r="BJ139" s="123" t="s">
        <v>35</v>
      </c>
      <c r="BK139" s="123" t="s">
        <v>35</v>
      </c>
      <c r="BL139" s="118" t="s">
        <v>35</v>
      </c>
      <c r="BM139" s="127" t="s">
        <v>35</v>
      </c>
      <c r="BN139" s="123" t="s">
        <v>35</v>
      </c>
      <c r="BO139" s="123" t="s">
        <v>35</v>
      </c>
      <c r="BP139" s="123" t="s">
        <v>35</v>
      </c>
      <c r="BQ139" s="118" t="s">
        <v>35</v>
      </c>
      <c r="BR139" s="127" t="s">
        <v>35</v>
      </c>
      <c r="BS139" s="123" t="s">
        <v>35</v>
      </c>
      <c r="BT139" s="123" t="s">
        <v>35</v>
      </c>
      <c r="BU139" s="123" t="s">
        <v>35</v>
      </c>
      <c r="BV139" s="112" t="s">
        <v>35</v>
      </c>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row>
    <row r="140" s="382" customFormat="true" ht="15" customHeight="true" x14ac:dyDescent="0.2">
      <c r="A140" s="1145" t="s">
        <v>107</v>
      </c>
      <c r="B140" s="453" t="s">
        <v>64</v>
      </c>
      <c r="C140" s="143" t="s">
        <v>35</v>
      </c>
      <c r="D140" s="140" t="s">
        <v>35</v>
      </c>
      <c r="E140" s="140" t="s">
        <v>35</v>
      </c>
      <c r="F140" s="140" t="s">
        <v>35</v>
      </c>
      <c r="G140" s="137" t="s">
        <v>35</v>
      </c>
      <c r="H140" s="134" t="s">
        <v>35</v>
      </c>
      <c r="I140" s="140" t="s">
        <v>35</v>
      </c>
      <c r="J140" s="140" t="s">
        <v>35</v>
      </c>
      <c r="K140" s="140" t="s">
        <v>35</v>
      </c>
      <c r="L140" s="131" t="s">
        <v>35</v>
      </c>
      <c r="M140" s="143" t="s">
        <v>35</v>
      </c>
      <c r="N140" s="140" t="s">
        <v>35</v>
      </c>
      <c r="O140" s="140" t="s">
        <v>35</v>
      </c>
      <c r="P140" s="140" t="s">
        <v>35</v>
      </c>
      <c r="Q140" s="137" t="s">
        <v>35</v>
      </c>
      <c r="R140" s="134" t="s">
        <v>35</v>
      </c>
      <c r="S140" s="140" t="s">
        <v>35</v>
      </c>
      <c r="T140" s="140" t="s">
        <v>35</v>
      </c>
      <c r="U140" s="140" t="s">
        <v>35</v>
      </c>
      <c r="V140" s="131" t="s">
        <v>35</v>
      </c>
      <c r="W140" s="71"/>
      <c r="X140" s="71"/>
      <c r="Y140" s="71"/>
      <c r="Z140" s="71"/>
      <c r="AA140" s="71"/>
      <c r="AB140" s="71"/>
      <c r="AC140" s="71"/>
      <c r="AD140" s="71"/>
      <c r="AE140" s="71"/>
      <c r="AF140" s="71"/>
      <c r="AG140" s="71"/>
      <c r="AH140" s="71"/>
      <c r="AI140" s="71"/>
      <c r="AJ140" s="71"/>
      <c r="AK140" s="71"/>
      <c r="AL140" s="71"/>
      <c r="AM140" s="71"/>
      <c r="AN140" s="71"/>
      <c r="AO140" s="71"/>
      <c r="AP140" s="71"/>
      <c r="AQ140" s="71"/>
      <c r="AR140" s="71"/>
      <c r="AS140" s="71"/>
      <c r="AT140" s="71"/>
      <c r="AU140" s="71"/>
      <c r="AV140" s="71"/>
      <c r="AW140" s="71"/>
      <c r="AX140" s="71"/>
      <c r="AY140" s="71"/>
      <c r="AZ140" s="419"/>
      <c r="BA140" s="1136" t="s">
        <v>107</v>
      </c>
      <c r="BB140" s="697" t="s">
        <v>64</v>
      </c>
      <c r="BC140" s="127" t="s">
        <v>35</v>
      </c>
      <c r="BD140" s="123" t="s">
        <v>35</v>
      </c>
      <c r="BE140" s="123" t="s">
        <v>35</v>
      </c>
      <c r="BF140" s="123" t="s">
        <v>35</v>
      </c>
      <c r="BG140" s="118" t="s">
        <v>35</v>
      </c>
      <c r="BH140" s="127" t="s">
        <v>35</v>
      </c>
      <c r="BI140" s="123" t="s">
        <v>35</v>
      </c>
      <c r="BJ140" s="123" t="s">
        <v>35</v>
      </c>
      <c r="BK140" s="123" t="s">
        <v>35</v>
      </c>
      <c r="BL140" s="118" t="s">
        <v>35</v>
      </c>
      <c r="BM140" s="127" t="s">
        <v>35</v>
      </c>
      <c r="BN140" s="123" t="s">
        <v>35</v>
      </c>
      <c r="BO140" s="123" t="s">
        <v>35</v>
      </c>
      <c r="BP140" s="123" t="s">
        <v>35</v>
      </c>
      <c r="BQ140" s="118" t="s">
        <v>35</v>
      </c>
      <c r="BR140" s="127" t="s">
        <v>35</v>
      </c>
      <c r="BS140" s="123" t="s">
        <v>35</v>
      </c>
      <c r="BT140" s="123" t="s">
        <v>35</v>
      </c>
      <c r="BU140" s="123" t="s">
        <v>35</v>
      </c>
      <c r="BV140" s="112" t="s">
        <v>35</v>
      </c>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row>
    <row r="141" s="382" customFormat="true" ht="15" customHeight="true" x14ac:dyDescent="0.2">
      <c r="A141" s="1145"/>
      <c r="B141" s="453" t="s">
        <v>65</v>
      </c>
      <c r="C141" s="143" t="s">
        <v>35</v>
      </c>
      <c r="D141" s="140" t="s">
        <v>35</v>
      </c>
      <c r="E141" s="140" t="s">
        <v>35</v>
      </c>
      <c r="F141" s="140" t="s">
        <v>35</v>
      </c>
      <c r="G141" s="137" t="s">
        <v>35</v>
      </c>
      <c r="H141" s="134" t="s">
        <v>35</v>
      </c>
      <c r="I141" s="140" t="s">
        <v>35</v>
      </c>
      <c r="J141" s="140" t="s">
        <v>35</v>
      </c>
      <c r="K141" s="140" t="s">
        <v>35</v>
      </c>
      <c r="L141" s="131" t="s">
        <v>35</v>
      </c>
      <c r="M141" s="143" t="s">
        <v>35</v>
      </c>
      <c r="N141" s="140" t="s">
        <v>35</v>
      </c>
      <c r="O141" s="140" t="s">
        <v>35</v>
      </c>
      <c r="P141" s="140" t="s">
        <v>35</v>
      </c>
      <c r="Q141" s="137" t="s">
        <v>35</v>
      </c>
      <c r="R141" s="134" t="s">
        <v>35</v>
      </c>
      <c r="S141" s="140" t="s">
        <v>35</v>
      </c>
      <c r="T141" s="140" t="s">
        <v>35</v>
      </c>
      <c r="U141" s="140" t="s">
        <v>35</v>
      </c>
      <c r="V141" s="131" t="s">
        <v>35</v>
      </c>
      <c r="W141" s="71"/>
      <c r="X141" s="71"/>
      <c r="Y141" s="71"/>
      <c r="Z141" s="71"/>
      <c r="AA141" s="71"/>
      <c r="AB141" s="71"/>
      <c r="AC141" s="71"/>
      <c r="AD141" s="71"/>
      <c r="AE141" s="71"/>
      <c r="AF141" s="71"/>
      <c r="AG141" s="71"/>
      <c r="AH141" s="71"/>
      <c r="AI141" s="71"/>
      <c r="AJ141" s="71"/>
      <c r="AK141" s="71"/>
      <c r="AL141" s="71"/>
      <c r="AM141" s="71"/>
      <c r="AN141" s="71"/>
      <c r="AO141" s="71"/>
      <c r="AP141" s="71"/>
      <c r="AQ141" s="71"/>
      <c r="AR141" s="71"/>
      <c r="AS141" s="71"/>
      <c r="AT141" s="71"/>
      <c r="AU141" s="71"/>
      <c r="AV141" s="71"/>
      <c r="AW141" s="71"/>
      <c r="AX141" s="71"/>
      <c r="AY141" s="71"/>
      <c r="AZ141" s="419"/>
      <c r="BA141" s="1136"/>
      <c r="BB141" s="697" t="s">
        <v>65</v>
      </c>
      <c r="BC141" s="127" t="s">
        <v>35</v>
      </c>
      <c r="BD141" s="123" t="s">
        <v>35</v>
      </c>
      <c r="BE141" s="123" t="s">
        <v>35</v>
      </c>
      <c r="BF141" s="123" t="s">
        <v>35</v>
      </c>
      <c r="BG141" s="118" t="s">
        <v>35</v>
      </c>
      <c r="BH141" s="127" t="s">
        <v>35</v>
      </c>
      <c r="BI141" s="123" t="s">
        <v>35</v>
      </c>
      <c r="BJ141" s="123" t="s">
        <v>35</v>
      </c>
      <c r="BK141" s="123" t="s">
        <v>35</v>
      </c>
      <c r="BL141" s="118" t="s">
        <v>35</v>
      </c>
      <c r="BM141" s="127" t="s">
        <v>35</v>
      </c>
      <c r="BN141" s="123" t="s">
        <v>35</v>
      </c>
      <c r="BO141" s="123" t="s">
        <v>35</v>
      </c>
      <c r="BP141" s="123" t="s">
        <v>35</v>
      </c>
      <c r="BQ141" s="118" t="s">
        <v>35</v>
      </c>
      <c r="BR141" s="127" t="s">
        <v>35</v>
      </c>
      <c r="BS141" s="123" t="s">
        <v>35</v>
      </c>
      <c r="BT141" s="123" t="s">
        <v>35</v>
      </c>
      <c r="BU141" s="123" t="s">
        <v>35</v>
      </c>
      <c r="BV141" s="112" t="s">
        <v>35</v>
      </c>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row>
    <row r="142" s="382" customFormat="true" ht="15" customHeight="true" x14ac:dyDescent="0.2">
      <c r="A142" s="1145"/>
      <c r="B142" s="453" t="s">
        <v>66</v>
      </c>
      <c r="C142" s="143" t="s">
        <v>35</v>
      </c>
      <c r="D142" s="140" t="s">
        <v>35</v>
      </c>
      <c r="E142" s="140" t="s">
        <v>35</v>
      </c>
      <c r="F142" s="140" t="s">
        <v>35</v>
      </c>
      <c r="G142" s="137" t="s">
        <v>35</v>
      </c>
      <c r="H142" s="134" t="s">
        <v>35</v>
      </c>
      <c r="I142" s="140" t="s">
        <v>35</v>
      </c>
      <c r="J142" s="140" t="s">
        <v>35</v>
      </c>
      <c r="K142" s="140" t="s">
        <v>35</v>
      </c>
      <c r="L142" s="131" t="s">
        <v>35</v>
      </c>
      <c r="M142" s="143" t="s">
        <v>35</v>
      </c>
      <c r="N142" s="140" t="s">
        <v>35</v>
      </c>
      <c r="O142" s="140" t="s">
        <v>35</v>
      </c>
      <c r="P142" s="140" t="s">
        <v>35</v>
      </c>
      <c r="Q142" s="137" t="s">
        <v>35</v>
      </c>
      <c r="R142" s="134" t="s">
        <v>35</v>
      </c>
      <c r="S142" s="140" t="s">
        <v>35</v>
      </c>
      <c r="T142" s="140" t="s">
        <v>35</v>
      </c>
      <c r="U142" s="140" t="s">
        <v>35</v>
      </c>
      <c r="V142" s="131" t="s">
        <v>35</v>
      </c>
      <c r="W142" s="71"/>
      <c r="X142" s="71"/>
      <c r="Y142" s="71"/>
      <c r="Z142" s="71"/>
      <c r="AA142" s="71"/>
      <c r="AB142" s="71"/>
      <c r="AC142" s="71"/>
      <c r="AD142" s="71"/>
      <c r="AE142" s="71"/>
      <c r="AF142" s="71"/>
      <c r="AG142" s="71"/>
      <c r="AH142" s="71"/>
      <c r="AI142" s="71"/>
      <c r="AJ142" s="71"/>
      <c r="AK142" s="71"/>
      <c r="AL142" s="71"/>
      <c r="AM142" s="71"/>
      <c r="AN142" s="71"/>
      <c r="AO142" s="71"/>
      <c r="AP142" s="71"/>
      <c r="AQ142" s="71"/>
      <c r="AR142" s="71"/>
      <c r="AS142" s="71"/>
      <c r="AT142" s="71"/>
      <c r="AU142" s="71"/>
      <c r="AV142" s="71"/>
      <c r="AW142" s="71"/>
      <c r="AX142" s="71"/>
      <c r="AY142" s="71"/>
      <c r="AZ142" s="419"/>
      <c r="BA142" s="1136"/>
      <c r="BB142" s="697" t="s">
        <v>66</v>
      </c>
      <c r="BC142" s="127" t="s">
        <v>35</v>
      </c>
      <c r="BD142" s="123" t="s">
        <v>35</v>
      </c>
      <c r="BE142" s="123" t="s">
        <v>35</v>
      </c>
      <c r="BF142" s="123" t="s">
        <v>35</v>
      </c>
      <c r="BG142" s="118" t="s">
        <v>35</v>
      </c>
      <c r="BH142" s="127" t="s">
        <v>35</v>
      </c>
      <c r="BI142" s="123" t="s">
        <v>35</v>
      </c>
      <c r="BJ142" s="123" t="s">
        <v>35</v>
      </c>
      <c r="BK142" s="123" t="s">
        <v>35</v>
      </c>
      <c r="BL142" s="118" t="s">
        <v>35</v>
      </c>
      <c r="BM142" s="127" t="s">
        <v>35</v>
      </c>
      <c r="BN142" s="123" t="s">
        <v>35</v>
      </c>
      <c r="BO142" s="123" t="s">
        <v>35</v>
      </c>
      <c r="BP142" s="123" t="s">
        <v>35</v>
      </c>
      <c r="BQ142" s="118" t="s">
        <v>35</v>
      </c>
      <c r="BR142" s="127" t="s">
        <v>35</v>
      </c>
      <c r="BS142" s="123" t="s">
        <v>35</v>
      </c>
      <c r="BT142" s="123" t="s">
        <v>35</v>
      </c>
      <c r="BU142" s="123" t="s">
        <v>35</v>
      </c>
      <c r="BV142" s="112" t="s">
        <v>35</v>
      </c>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row>
    <row r="143" s="382" customFormat="true" ht="15" customHeight="true" x14ac:dyDescent="0.2">
      <c r="A143" s="1145"/>
      <c r="B143" s="453" t="s">
        <v>67</v>
      </c>
      <c r="C143" s="143" t="s">
        <v>35</v>
      </c>
      <c r="D143" s="140" t="s">
        <v>35</v>
      </c>
      <c r="E143" s="140" t="s">
        <v>35</v>
      </c>
      <c r="F143" s="140" t="s">
        <v>35</v>
      </c>
      <c r="G143" s="137" t="s">
        <v>35</v>
      </c>
      <c r="H143" s="134" t="s">
        <v>35</v>
      </c>
      <c r="I143" s="140" t="s">
        <v>35</v>
      </c>
      <c r="J143" s="140" t="s">
        <v>35</v>
      </c>
      <c r="K143" s="140" t="s">
        <v>35</v>
      </c>
      <c r="L143" s="131" t="s">
        <v>35</v>
      </c>
      <c r="M143" s="143" t="s">
        <v>35</v>
      </c>
      <c r="N143" s="140" t="s">
        <v>35</v>
      </c>
      <c r="O143" s="140" t="s">
        <v>35</v>
      </c>
      <c r="P143" s="140" t="s">
        <v>35</v>
      </c>
      <c r="Q143" s="137" t="s">
        <v>35</v>
      </c>
      <c r="R143" s="134" t="s">
        <v>35</v>
      </c>
      <c r="S143" s="140" t="s">
        <v>35</v>
      </c>
      <c r="T143" s="140" t="s">
        <v>35</v>
      </c>
      <c r="U143" s="140" t="s">
        <v>35</v>
      </c>
      <c r="V143" s="131" t="s">
        <v>35</v>
      </c>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419"/>
      <c r="BA143" s="1136"/>
      <c r="BB143" s="697" t="s">
        <v>67</v>
      </c>
      <c r="BC143" s="127" t="s">
        <v>35</v>
      </c>
      <c r="BD143" s="123" t="s">
        <v>35</v>
      </c>
      <c r="BE143" s="123" t="s">
        <v>35</v>
      </c>
      <c r="BF143" s="123" t="s">
        <v>35</v>
      </c>
      <c r="BG143" s="118" t="s">
        <v>35</v>
      </c>
      <c r="BH143" s="127" t="s">
        <v>35</v>
      </c>
      <c r="BI143" s="123" t="s">
        <v>35</v>
      </c>
      <c r="BJ143" s="123" t="s">
        <v>35</v>
      </c>
      <c r="BK143" s="123" t="s">
        <v>35</v>
      </c>
      <c r="BL143" s="118" t="s">
        <v>35</v>
      </c>
      <c r="BM143" s="127" t="s">
        <v>35</v>
      </c>
      <c r="BN143" s="123" t="s">
        <v>35</v>
      </c>
      <c r="BO143" s="123" t="s">
        <v>35</v>
      </c>
      <c r="BP143" s="123" t="s">
        <v>35</v>
      </c>
      <c r="BQ143" s="118" t="s">
        <v>35</v>
      </c>
      <c r="BR143" s="127" t="s">
        <v>35</v>
      </c>
      <c r="BS143" s="123" t="s">
        <v>35</v>
      </c>
      <c r="BT143" s="123" t="s">
        <v>35</v>
      </c>
      <c r="BU143" s="123" t="s">
        <v>35</v>
      </c>
      <c r="BV143" s="112" t="s">
        <v>35</v>
      </c>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row>
    <row r="144" s="382" customFormat="true" ht="15" customHeight="true" x14ac:dyDescent="0.2">
      <c r="A144" s="1145" t="s">
        <v>108</v>
      </c>
      <c r="B144" s="453" t="s">
        <v>64</v>
      </c>
      <c r="C144" s="143" t="s">
        <v>35</v>
      </c>
      <c r="D144" s="140" t="s">
        <v>35</v>
      </c>
      <c r="E144" s="140" t="s">
        <v>35</v>
      </c>
      <c r="F144" s="140" t="s">
        <v>35</v>
      </c>
      <c r="G144" s="137" t="s">
        <v>35</v>
      </c>
      <c r="H144" s="134" t="s">
        <v>35</v>
      </c>
      <c r="I144" s="140" t="s">
        <v>35</v>
      </c>
      <c r="J144" s="140" t="s">
        <v>35</v>
      </c>
      <c r="K144" s="140" t="s">
        <v>35</v>
      </c>
      <c r="L144" s="131" t="s">
        <v>35</v>
      </c>
      <c r="M144" s="143" t="s">
        <v>35</v>
      </c>
      <c r="N144" s="140" t="s">
        <v>35</v>
      </c>
      <c r="O144" s="140" t="s">
        <v>35</v>
      </c>
      <c r="P144" s="140" t="s">
        <v>35</v>
      </c>
      <c r="Q144" s="137" t="s">
        <v>35</v>
      </c>
      <c r="R144" s="134" t="s">
        <v>35</v>
      </c>
      <c r="S144" s="140" t="s">
        <v>35</v>
      </c>
      <c r="T144" s="140" t="s">
        <v>35</v>
      </c>
      <c r="U144" s="140" t="s">
        <v>35</v>
      </c>
      <c r="V144" s="131" t="s">
        <v>35</v>
      </c>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419"/>
      <c r="BA144" s="1136" t="s">
        <v>108</v>
      </c>
      <c r="BB144" s="697" t="s">
        <v>64</v>
      </c>
      <c r="BC144" s="127" t="s">
        <v>35</v>
      </c>
      <c r="BD144" s="123" t="s">
        <v>35</v>
      </c>
      <c r="BE144" s="123" t="s">
        <v>35</v>
      </c>
      <c r="BF144" s="123" t="s">
        <v>35</v>
      </c>
      <c r="BG144" s="118" t="s">
        <v>35</v>
      </c>
      <c r="BH144" s="127" t="s">
        <v>35</v>
      </c>
      <c r="BI144" s="123" t="s">
        <v>35</v>
      </c>
      <c r="BJ144" s="123" t="s">
        <v>35</v>
      </c>
      <c r="BK144" s="123" t="s">
        <v>35</v>
      </c>
      <c r="BL144" s="118" t="s">
        <v>35</v>
      </c>
      <c r="BM144" s="127" t="s">
        <v>35</v>
      </c>
      <c r="BN144" s="123" t="s">
        <v>35</v>
      </c>
      <c r="BO144" s="123" t="s">
        <v>35</v>
      </c>
      <c r="BP144" s="123" t="s">
        <v>35</v>
      </c>
      <c r="BQ144" s="118" t="s">
        <v>35</v>
      </c>
      <c r="BR144" s="127" t="s">
        <v>35</v>
      </c>
      <c r="BS144" s="123" t="s">
        <v>35</v>
      </c>
      <c r="BT144" s="123" t="s">
        <v>35</v>
      </c>
      <c r="BU144" s="123" t="s">
        <v>35</v>
      </c>
      <c r="BV144" s="112" t="s">
        <v>35</v>
      </c>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row>
    <row r="145" s="382" customFormat="true" ht="15" customHeight="true" x14ac:dyDescent="0.2">
      <c r="A145" s="1145"/>
      <c r="B145" s="453" t="s">
        <v>65</v>
      </c>
      <c r="C145" s="143" t="s">
        <v>35</v>
      </c>
      <c r="D145" s="140" t="s">
        <v>35</v>
      </c>
      <c r="E145" s="140" t="s">
        <v>35</v>
      </c>
      <c r="F145" s="140" t="s">
        <v>35</v>
      </c>
      <c r="G145" s="137" t="s">
        <v>35</v>
      </c>
      <c r="H145" s="134" t="s">
        <v>35</v>
      </c>
      <c r="I145" s="140" t="s">
        <v>35</v>
      </c>
      <c r="J145" s="140" t="s">
        <v>35</v>
      </c>
      <c r="K145" s="140" t="s">
        <v>35</v>
      </c>
      <c r="L145" s="131" t="s">
        <v>35</v>
      </c>
      <c r="M145" s="143" t="s">
        <v>35</v>
      </c>
      <c r="N145" s="140" t="s">
        <v>35</v>
      </c>
      <c r="O145" s="140" t="s">
        <v>35</v>
      </c>
      <c r="P145" s="140" t="s">
        <v>35</v>
      </c>
      <c r="Q145" s="137" t="s">
        <v>35</v>
      </c>
      <c r="R145" s="134" t="s">
        <v>35</v>
      </c>
      <c r="S145" s="140" t="s">
        <v>35</v>
      </c>
      <c r="T145" s="140" t="s">
        <v>35</v>
      </c>
      <c r="U145" s="140" t="s">
        <v>35</v>
      </c>
      <c r="V145" s="131" t="s">
        <v>35</v>
      </c>
      <c r="W145" s="71"/>
      <c r="X145" s="71"/>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c r="AU145" s="71"/>
      <c r="AV145" s="71"/>
      <c r="AW145" s="71"/>
      <c r="AX145" s="71"/>
      <c r="AY145" s="71"/>
      <c r="AZ145" s="419"/>
      <c r="BA145" s="1136"/>
      <c r="BB145" s="697" t="s">
        <v>65</v>
      </c>
      <c r="BC145" s="127" t="s">
        <v>35</v>
      </c>
      <c r="BD145" s="123" t="s">
        <v>35</v>
      </c>
      <c r="BE145" s="123" t="s">
        <v>35</v>
      </c>
      <c r="BF145" s="123" t="s">
        <v>35</v>
      </c>
      <c r="BG145" s="118" t="s">
        <v>35</v>
      </c>
      <c r="BH145" s="127" t="s">
        <v>35</v>
      </c>
      <c r="BI145" s="123" t="s">
        <v>35</v>
      </c>
      <c r="BJ145" s="123" t="s">
        <v>35</v>
      </c>
      <c r="BK145" s="123" t="s">
        <v>35</v>
      </c>
      <c r="BL145" s="118" t="s">
        <v>35</v>
      </c>
      <c r="BM145" s="127" t="s">
        <v>35</v>
      </c>
      <c r="BN145" s="123" t="s">
        <v>35</v>
      </c>
      <c r="BO145" s="123" t="s">
        <v>35</v>
      </c>
      <c r="BP145" s="123" t="s">
        <v>35</v>
      </c>
      <c r="BQ145" s="118" t="s">
        <v>35</v>
      </c>
      <c r="BR145" s="127" t="s">
        <v>35</v>
      </c>
      <c r="BS145" s="123" t="s">
        <v>35</v>
      </c>
      <c r="BT145" s="123" t="s">
        <v>35</v>
      </c>
      <c r="BU145" s="123" t="s">
        <v>35</v>
      </c>
      <c r="BV145" s="112" t="s">
        <v>35</v>
      </c>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row>
    <row r="146" s="382" customFormat="true" ht="15" customHeight="true" x14ac:dyDescent="0.2">
      <c r="A146" s="1145"/>
      <c r="B146" s="453" t="s">
        <v>66</v>
      </c>
      <c r="C146" s="143" t="s">
        <v>35</v>
      </c>
      <c r="D146" s="140" t="s">
        <v>35</v>
      </c>
      <c r="E146" s="140" t="s">
        <v>35</v>
      </c>
      <c r="F146" s="140" t="s">
        <v>35</v>
      </c>
      <c r="G146" s="137" t="s">
        <v>35</v>
      </c>
      <c r="H146" s="134" t="s">
        <v>35</v>
      </c>
      <c r="I146" s="140" t="s">
        <v>35</v>
      </c>
      <c r="J146" s="140" t="s">
        <v>35</v>
      </c>
      <c r="K146" s="140" t="s">
        <v>35</v>
      </c>
      <c r="L146" s="131" t="s">
        <v>35</v>
      </c>
      <c r="M146" s="143" t="s">
        <v>35</v>
      </c>
      <c r="N146" s="140" t="s">
        <v>35</v>
      </c>
      <c r="O146" s="140" t="s">
        <v>35</v>
      </c>
      <c r="P146" s="140" t="s">
        <v>35</v>
      </c>
      <c r="Q146" s="137" t="s">
        <v>35</v>
      </c>
      <c r="R146" s="134" t="s">
        <v>35</v>
      </c>
      <c r="S146" s="140" t="s">
        <v>35</v>
      </c>
      <c r="T146" s="140" t="s">
        <v>35</v>
      </c>
      <c r="U146" s="140" t="s">
        <v>35</v>
      </c>
      <c r="V146" s="131" t="s">
        <v>35</v>
      </c>
      <c r="W146" s="71"/>
      <c r="X146" s="71"/>
      <c r="Y146" s="71"/>
      <c r="Z146" s="71"/>
      <c r="AA146" s="71"/>
      <c r="AB146" s="71"/>
      <c r="AC146" s="71"/>
      <c r="AD146" s="71"/>
      <c r="AE146" s="71"/>
      <c r="AF146" s="71"/>
      <c r="AG146" s="71"/>
      <c r="AH146" s="71"/>
      <c r="AI146" s="71"/>
      <c r="AJ146" s="71"/>
      <c r="AK146" s="71"/>
      <c r="AL146" s="71"/>
      <c r="AM146" s="71"/>
      <c r="AN146" s="71"/>
      <c r="AO146" s="71"/>
      <c r="AP146" s="71"/>
      <c r="AQ146" s="71"/>
      <c r="AR146" s="71"/>
      <c r="AS146" s="71"/>
      <c r="AT146" s="71"/>
      <c r="AU146" s="71"/>
      <c r="AV146" s="71"/>
      <c r="AW146" s="71"/>
      <c r="AX146" s="71"/>
      <c r="AY146" s="71"/>
      <c r="AZ146" s="419"/>
      <c r="BA146" s="1136"/>
      <c r="BB146" s="697" t="s">
        <v>66</v>
      </c>
      <c r="BC146" s="127" t="s">
        <v>35</v>
      </c>
      <c r="BD146" s="123" t="s">
        <v>35</v>
      </c>
      <c r="BE146" s="123" t="s">
        <v>35</v>
      </c>
      <c r="BF146" s="123" t="s">
        <v>35</v>
      </c>
      <c r="BG146" s="118" t="s">
        <v>35</v>
      </c>
      <c r="BH146" s="127" t="s">
        <v>35</v>
      </c>
      <c r="BI146" s="123" t="s">
        <v>35</v>
      </c>
      <c r="BJ146" s="123" t="s">
        <v>35</v>
      </c>
      <c r="BK146" s="123" t="s">
        <v>35</v>
      </c>
      <c r="BL146" s="118" t="s">
        <v>35</v>
      </c>
      <c r="BM146" s="127" t="s">
        <v>35</v>
      </c>
      <c r="BN146" s="123" t="s">
        <v>35</v>
      </c>
      <c r="BO146" s="123" t="s">
        <v>35</v>
      </c>
      <c r="BP146" s="123" t="s">
        <v>35</v>
      </c>
      <c r="BQ146" s="118" t="s">
        <v>35</v>
      </c>
      <c r="BR146" s="127" t="s">
        <v>35</v>
      </c>
      <c r="BS146" s="123" t="s">
        <v>35</v>
      </c>
      <c r="BT146" s="123" t="s">
        <v>35</v>
      </c>
      <c r="BU146" s="123" t="s">
        <v>35</v>
      </c>
      <c r="BV146" s="112" t="s">
        <v>35</v>
      </c>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row>
    <row r="147" s="382" customFormat="true" ht="15" customHeight="true" x14ac:dyDescent="0.2">
      <c r="A147" s="1145"/>
      <c r="B147" s="453" t="s">
        <v>67</v>
      </c>
      <c r="C147" s="143" t="s">
        <v>35</v>
      </c>
      <c r="D147" s="140" t="s">
        <v>35</v>
      </c>
      <c r="E147" s="140" t="s">
        <v>35</v>
      </c>
      <c r="F147" s="140" t="s">
        <v>35</v>
      </c>
      <c r="G147" s="137" t="s">
        <v>35</v>
      </c>
      <c r="H147" s="134" t="s">
        <v>35</v>
      </c>
      <c r="I147" s="140" t="s">
        <v>35</v>
      </c>
      <c r="J147" s="140" t="s">
        <v>35</v>
      </c>
      <c r="K147" s="140" t="s">
        <v>35</v>
      </c>
      <c r="L147" s="131" t="s">
        <v>35</v>
      </c>
      <c r="M147" s="143" t="s">
        <v>35</v>
      </c>
      <c r="N147" s="140" t="s">
        <v>35</v>
      </c>
      <c r="O147" s="140" t="s">
        <v>35</v>
      </c>
      <c r="P147" s="140" t="s">
        <v>35</v>
      </c>
      <c r="Q147" s="137" t="s">
        <v>35</v>
      </c>
      <c r="R147" s="134" t="s">
        <v>35</v>
      </c>
      <c r="S147" s="140" t="s">
        <v>35</v>
      </c>
      <c r="T147" s="140" t="s">
        <v>35</v>
      </c>
      <c r="U147" s="140" t="s">
        <v>35</v>
      </c>
      <c r="V147" s="131" t="s">
        <v>35</v>
      </c>
      <c r="W147" s="71"/>
      <c r="X147" s="71"/>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c r="AV147" s="71"/>
      <c r="AW147" s="71"/>
      <c r="AX147" s="71"/>
      <c r="AY147" s="71"/>
      <c r="AZ147" s="419"/>
      <c r="BA147" s="1136"/>
      <c r="BB147" s="697" t="s">
        <v>67</v>
      </c>
      <c r="BC147" s="127" t="s">
        <v>35</v>
      </c>
      <c r="BD147" s="123" t="s">
        <v>35</v>
      </c>
      <c r="BE147" s="123" t="s">
        <v>35</v>
      </c>
      <c r="BF147" s="123" t="s">
        <v>35</v>
      </c>
      <c r="BG147" s="118" t="s">
        <v>35</v>
      </c>
      <c r="BH147" s="127" t="s">
        <v>35</v>
      </c>
      <c r="BI147" s="123" t="s">
        <v>35</v>
      </c>
      <c r="BJ147" s="123" t="s">
        <v>35</v>
      </c>
      <c r="BK147" s="123" t="s">
        <v>35</v>
      </c>
      <c r="BL147" s="118" t="s">
        <v>35</v>
      </c>
      <c r="BM147" s="127" t="s">
        <v>35</v>
      </c>
      <c r="BN147" s="123" t="s">
        <v>35</v>
      </c>
      <c r="BO147" s="123" t="s">
        <v>35</v>
      </c>
      <c r="BP147" s="123" t="s">
        <v>35</v>
      </c>
      <c r="BQ147" s="118" t="s">
        <v>35</v>
      </c>
      <c r="BR147" s="127" t="s">
        <v>35</v>
      </c>
      <c r="BS147" s="123" t="s">
        <v>35</v>
      </c>
      <c r="BT147" s="123" t="s">
        <v>35</v>
      </c>
      <c r="BU147" s="123" t="s">
        <v>35</v>
      </c>
      <c r="BV147" s="112" t="s">
        <v>35</v>
      </c>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row>
    <row r="148" s="382" customFormat="true" ht="15" customHeight="true" x14ac:dyDescent="0.2">
      <c r="A148" s="1145" t="s">
        <v>109</v>
      </c>
      <c r="B148" s="453" t="s">
        <v>49</v>
      </c>
      <c r="C148" s="235">
        <v>1.8163701024201955</v>
      </c>
      <c r="D148" s="234">
        <v>5.1624760004147641</v>
      </c>
      <c r="E148" s="234">
        <v>6.0367012735421932</v>
      </c>
      <c r="F148" s="234">
        <v>12.009064190694932</v>
      </c>
      <c r="G148" s="233">
        <v>35.803532145676144</v>
      </c>
      <c r="H148" s="223">
        <v>10.747920988880182</v>
      </c>
      <c r="I148" s="234">
        <v>28.394464730399211</v>
      </c>
      <c r="J148" s="234">
        <v>53.671040804917382</v>
      </c>
      <c r="K148" s="234">
        <v>59.156842303287071</v>
      </c>
      <c r="L148" s="227">
        <v>20.939640269518293</v>
      </c>
      <c r="M148" s="235">
        <v>1.4165437841908344</v>
      </c>
      <c r="N148" s="234">
        <v>4.9351721834682234</v>
      </c>
      <c r="O148" s="234">
        <v>6.3728379247451556</v>
      </c>
      <c r="P148" s="234">
        <v>7.1822109561849174</v>
      </c>
      <c r="Q148" s="233">
        <v>20.713773452618174</v>
      </c>
      <c r="R148" s="223">
        <v>16.727606742945113</v>
      </c>
      <c r="S148" s="234">
        <v>8.2106599268905605</v>
      </c>
      <c r="T148" s="234">
        <v>6.4532064874202062</v>
      </c>
      <c r="U148" s="234">
        <v>11.167437956017558</v>
      </c>
      <c r="V148" s="227">
        <v>13.349690347169959</v>
      </c>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419"/>
      <c r="BA148" s="1136" t="s">
        <v>109</v>
      </c>
      <c r="BB148" s="697" t="s">
        <v>49</v>
      </c>
      <c r="BC148" s="127" t="s">
        <v>35</v>
      </c>
      <c r="BD148" s="123" t="s">
        <v>35</v>
      </c>
      <c r="BE148" s="123" t="s">
        <v>35</v>
      </c>
      <c r="BF148" s="123" t="s">
        <v>35</v>
      </c>
      <c r="BG148" s="118" t="s">
        <v>35</v>
      </c>
      <c r="BH148" s="127" t="s">
        <v>35</v>
      </c>
      <c r="BI148" s="123" t="s">
        <v>35</v>
      </c>
      <c r="BJ148" s="123" t="s">
        <v>35</v>
      </c>
      <c r="BK148" s="123" t="s">
        <v>35</v>
      </c>
      <c r="BL148" s="118" t="s">
        <v>35</v>
      </c>
      <c r="BM148" s="127" t="s">
        <v>35</v>
      </c>
      <c r="BN148" s="123" t="s">
        <v>35</v>
      </c>
      <c r="BO148" s="123" t="s">
        <v>35</v>
      </c>
      <c r="BP148" s="123" t="s">
        <v>35</v>
      </c>
      <c r="BQ148" s="118" t="s">
        <v>35</v>
      </c>
      <c r="BR148" s="127" t="s">
        <v>35</v>
      </c>
      <c r="BS148" s="123" t="s">
        <v>35</v>
      </c>
      <c r="BT148" s="123" t="s">
        <v>35</v>
      </c>
      <c r="BU148" s="123" t="s">
        <v>35</v>
      </c>
      <c r="BV148" s="112" t="s">
        <v>35</v>
      </c>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row>
    <row r="149" s="382" customFormat="true" ht="15" customHeight="true" x14ac:dyDescent="0.2">
      <c r="A149" s="1145"/>
      <c r="B149" s="453" t="s">
        <v>48</v>
      </c>
      <c r="C149" s="235">
        <v>13.764529317404037</v>
      </c>
      <c r="D149" s="234">
        <v>17.36489328239368</v>
      </c>
      <c r="E149" s="234">
        <v>12.953563994805354</v>
      </c>
      <c r="F149" s="234">
        <v>25.752182884277396</v>
      </c>
      <c r="G149" s="233">
        <v>53.041708033963367</v>
      </c>
      <c r="H149" s="223">
        <v>18.827402886712228</v>
      </c>
      <c r="I149" s="234">
        <v>40.741748426419683</v>
      </c>
      <c r="J149" s="234">
        <v>37.660027491471538</v>
      </c>
      <c r="K149" s="234">
        <v>36.100275120188243</v>
      </c>
      <c r="L149" s="227">
        <v>78.819952857505726</v>
      </c>
      <c r="M149" s="235">
        <v>13.491995037571098</v>
      </c>
      <c r="N149" s="234">
        <v>18.946519969732908</v>
      </c>
      <c r="O149" s="234">
        <v>12.35259560084879</v>
      </c>
      <c r="P149" s="234">
        <v>16.902741106843326</v>
      </c>
      <c r="Q149" s="233">
        <v>44.979941354224131</v>
      </c>
      <c r="R149" s="223">
        <v>24.903165188156208</v>
      </c>
      <c r="S149" s="234">
        <v>18.125756800692635</v>
      </c>
      <c r="T149" s="234">
        <v>18.578534184661528</v>
      </c>
      <c r="U149" s="234">
        <v>20.418697241328054</v>
      </c>
      <c r="V149" s="227">
        <v>38.198078455417509</v>
      </c>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419"/>
      <c r="BA149" s="1136"/>
      <c r="BB149" s="697" t="s">
        <v>48</v>
      </c>
      <c r="BC149" s="127" t="s">
        <v>35</v>
      </c>
      <c r="BD149" s="123" t="s">
        <v>35</v>
      </c>
      <c r="BE149" s="123" t="s">
        <v>35</v>
      </c>
      <c r="BF149" s="123" t="s">
        <v>35</v>
      </c>
      <c r="BG149" s="118" t="s">
        <v>35</v>
      </c>
      <c r="BH149" s="127" t="s">
        <v>35</v>
      </c>
      <c r="BI149" s="123" t="s">
        <v>35</v>
      </c>
      <c r="BJ149" s="123" t="s">
        <v>35</v>
      </c>
      <c r="BK149" s="123" t="s">
        <v>35</v>
      </c>
      <c r="BL149" s="118" t="s">
        <v>35</v>
      </c>
      <c r="BM149" s="127" t="s">
        <v>35</v>
      </c>
      <c r="BN149" s="123" t="s">
        <v>35</v>
      </c>
      <c r="BO149" s="123" t="s">
        <v>35</v>
      </c>
      <c r="BP149" s="123" t="s">
        <v>35</v>
      </c>
      <c r="BQ149" s="118" t="s">
        <v>35</v>
      </c>
      <c r="BR149" s="127" t="s">
        <v>35</v>
      </c>
      <c r="BS149" s="123" t="s">
        <v>35</v>
      </c>
      <c r="BT149" s="123" t="s">
        <v>35</v>
      </c>
      <c r="BU149" s="123" t="s">
        <v>35</v>
      </c>
      <c r="BV149" s="112" t="s">
        <v>35</v>
      </c>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row>
    <row r="150" s="382" customFormat="true" ht="15" customHeight="true" x14ac:dyDescent="0.2">
      <c r="A150" s="1145"/>
      <c r="B150" s="453" t="s">
        <v>111</v>
      </c>
      <c r="C150" s="235">
        <v>84.419100580175737</v>
      </c>
      <c r="D150" s="234">
        <v>77.472630717191365</v>
      </c>
      <c r="E150" s="234">
        <v>81.009734731652543</v>
      </c>
      <c r="F150" s="234">
        <v>62.238752925027597</v>
      </c>
      <c r="G150" s="233">
        <v>11.154759820360983</v>
      </c>
      <c r="H150" s="223">
        <v>70.424676124407767</v>
      </c>
      <c r="I150" s="234">
        <v>30.863786843181067</v>
      </c>
      <c r="J150" s="234">
        <v>8.6689317036111859</v>
      </c>
      <c r="K150" s="234">
        <v>4.7428825765245763</v>
      </c>
      <c r="L150" s="227">
        <v>0.24040687297594102</v>
      </c>
      <c r="M150" s="235">
        <v>85.091461178237864</v>
      </c>
      <c r="N150" s="234">
        <v>76.118307846798771</v>
      </c>
      <c r="O150" s="234">
        <v>81.274566474406058</v>
      </c>
      <c r="P150" s="234">
        <v>75.91504793697176</v>
      </c>
      <c r="Q150" s="233">
        <v>34.306285193157848</v>
      </c>
      <c r="R150" s="223">
        <v>58.369228068899339</v>
      </c>
      <c r="S150" s="234">
        <v>73.663583272416972</v>
      </c>
      <c r="T150" s="234">
        <v>74.968259327918233</v>
      </c>
      <c r="U150" s="234">
        <v>68.413864802654416</v>
      </c>
      <c r="V150" s="227">
        <v>48.452231197412374</v>
      </c>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419"/>
      <c r="BA150" s="1136"/>
      <c r="BB150" s="697" t="s">
        <v>111</v>
      </c>
      <c r="BC150" s="127" t="s">
        <v>35</v>
      </c>
      <c r="BD150" s="123" t="s">
        <v>35</v>
      </c>
      <c r="BE150" s="123" t="s">
        <v>35</v>
      </c>
      <c r="BF150" s="123" t="s">
        <v>35</v>
      </c>
      <c r="BG150" s="118" t="s">
        <v>35</v>
      </c>
      <c r="BH150" s="127" t="s">
        <v>35</v>
      </c>
      <c r="BI150" s="123" t="s">
        <v>35</v>
      </c>
      <c r="BJ150" s="123" t="s">
        <v>35</v>
      </c>
      <c r="BK150" s="123" t="s">
        <v>35</v>
      </c>
      <c r="BL150" s="118" t="s">
        <v>35</v>
      </c>
      <c r="BM150" s="127" t="s">
        <v>35</v>
      </c>
      <c r="BN150" s="123" t="s">
        <v>35</v>
      </c>
      <c r="BO150" s="123" t="s">
        <v>35</v>
      </c>
      <c r="BP150" s="123" t="s">
        <v>35</v>
      </c>
      <c r="BQ150" s="118" t="s">
        <v>35</v>
      </c>
      <c r="BR150" s="127" t="s">
        <v>35</v>
      </c>
      <c r="BS150" s="123" t="s">
        <v>35</v>
      </c>
      <c r="BT150" s="123" t="s">
        <v>35</v>
      </c>
      <c r="BU150" s="123" t="s">
        <v>35</v>
      </c>
      <c r="BV150" s="112" t="s">
        <v>35</v>
      </c>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row>
    <row r="151" s="382" customFormat="true" ht="15" customHeight="true" x14ac:dyDescent="0.2">
      <c r="A151" s="1145" t="s">
        <v>110</v>
      </c>
      <c r="B151" s="453" t="s">
        <v>49</v>
      </c>
      <c r="C151" s="235">
        <v>13.640146979756079</v>
      </c>
      <c r="D151" s="234">
        <v>20.037695788855682</v>
      </c>
      <c r="E151" s="234">
        <v>30.018990041282258</v>
      </c>
      <c r="F151" s="234">
        <v>29.948305879551423</v>
      </c>
      <c r="G151" s="233">
        <v>39.881896939414048</v>
      </c>
      <c r="H151" s="223">
        <v>33.716219371895164</v>
      </c>
      <c r="I151" s="234">
        <v>39.08683839062882</v>
      </c>
      <c r="J151" s="234">
        <v>58.176597539894978</v>
      </c>
      <c r="K151" s="234">
        <v>60.282215927493553</v>
      </c>
      <c r="L151" s="227">
        <v>20.939640269518293</v>
      </c>
      <c r="M151" s="235">
        <v>12.490370315962776</v>
      </c>
      <c r="N151" s="234">
        <v>19.156662761451948</v>
      </c>
      <c r="O151" s="234">
        <v>30.810339850029656</v>
      </c>
      <c r="P151" s="234">
        <v>27.06930871498021</v>
      </c>
      <c r="Q151" s="233">
        <v>30.717393613039668</v>
      </c>
      <c r="R151" s="223">
        <v>39.022240272654734</v>
      </c>
      <c r="S151" s="234">
        <v>25.428173165424074</v>
      </c>
      <c r="T151" s="234">
        <v>21.367971130745435</v>
      </c>
      <c r="U151" s="234">
        <v>31.829935115713653</v>
      </c>
      <c r="V151" s="227">
        <v>25.528135885163962</v>
      </c>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419"/>
      <c r="BA151" s="1136" t="s">
        <v>110</v>
      </c>
      <c r="BB151" s="697" t="s">
        <v>49</v>
      </c>
      <c r="BC151" s="127" t="s">
        <v>35</v>
      </c>
      <c r="BD151" s="123" t="s">
        <v>35</v>
      </c>
      <c r="BE151" s="123" t="s">
        <v>35</v>
      </c>
      <c r="BF151" s="123" t="s">
        <v>35</v>
      </c>
      <c r="BG151" s="118" t="s">
        <v>35</v>
      </c>
      <c r="BH151" s="127" t="s">
        <v>35</v>
      </c>
      <c r="BI151" s="123" t="s">
        <v>35</v>
      </c>
      <c r="BJ151" s="123" t="s">
        <v>35</v>
      </c>
      <c r="BK151" s="123" t="s">
        <v>35</v>
      </c>
      <c r="BL151" s="118" t="s">
        <v>35</v>
      </c>
      <c r="BM151" s="127" t="s">
        <v>35</v>
      </c>
      <c r="BN151" s="123" t="s">
        <v>35</v>
      </c>
      <c r="BO151" s="123" t="s">
        <v>35</v>
      </c>
      <c r="BP151" s="123" t="s">
        <v>35</v>
      </c>
      <c r="BQ151" s="118" t="s">
        <v>35</v>
      </c>
      <c r="BR151" s="127" t="s">
        <v>35</v>
      </c>
      <c r="BS151" s="123" t="s">
        <v>35</v>
      </c>
      <c r="BT151" s="123" t="s">
        <v>35</v>
      </c>
      <c r="BU151" s="123" t="s">
        <v>35</v>
      </c>
      <c r="BV151" s="112" t="s">
        <v>35</v>
      </c>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row>
    <row r="152" s="382" customFormat="true" ht="15" customHeight="true" x14ac:dyDescent="0.2">
      <c r="A152" s="1185"/>
      <c r="B152" s="500" t="s">
        <v>48</v>
      </c>
      <c r="C152" s="235">
        <v>86.173572291427547</v>
      </c>
      <c r="D152" s="234">
        <v>79.962304211144357</v>
      </c>
      <c r="E152" s="234">
        <v>69.981009958717451</v>
      </c>
      <c r="F152" s="234">
        <v>70.05169412044863</v>
      </c>
      <c r="G152" s="233">
        <v>60.118103060586478</v>
      </c>
      <c r="H152" s="223">
        <v>66.283780628104893</v>
      </c>
      <c r="I152" s="234">
        <v>60.913161609371244</v>
      </c>
      <c r="J152" s="234">
        <v>41.823402460105164</v>
      </c>
      <c r="K152" s="234">
        <v>39.717784072506348</v>
      </c>
      <c r="L152" s="227">
        <v>79.060359730481693</v>
      </c>
      <c r="M152" s="235">
        <v>87.287385360349106</v>
      </c>
      <c r="N152" s="234">
        <v>80.843337238548074</v>
      </c>
      <c r="O152" s="234">
        <v>69.189660149970251</v>
      </c>
      <c r="P152" s="234">
        <v>72.930691285019648</v>
      </c>
      <c r="Q152" s="233">
        <v>69.282606386960339</v>
      </c>
      <c r="R152" s="223">
        <v>60.97775972734555</v>
      </c>
      <c r="S152" s="234">
        <v>74.571826834575972</v>
      </c>
      <c r="T152" s="234">
        <v>78.410097354506064</v>
      </c>
      <c r="U152" s="234">
        <v>68.170064884286617</v>
      </c>
      <c r="V152" s="227">
        <v>74.471864114835824</v>
      </c>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c r="AX152" s="70"/>
      <c r="AY152" s="70"/>
      <c r="AZ152" s="419"/>
      <c r="BA152" s="1136"/>
      <c r="BB152" s="697" t="s">
        <v>48</v>
      </c>
      <c r="BC152" s="127" t="s">
        <v>35</v>
      </c>
      <c r="BD152" s="123" t="s">
        <v>35</v>
      </c>
      <c r="BE152" s="123" t="s">
        <v>35</v>
      </c>
      <c r="BF152" s="123" t="s">
        <v>35</v>
      </c>
      <c r="BG152" s="118" t="s">
        <v>35</v>
      </c>
      <c r="BH152" s="127" t="s">
        <v>35</v>
      </c>
      <c r="BI152" s="123" t="s">
        <v>35</v>
      </c>
      <c r="BJ152" s="123" t="s">
        <v>35</v>
      </c>
      <c r="BK152" s="123" t="s">
        <v>35</v>
      </c>
      <c r="BL152" s="118" t="s">
        <v>35</v>
      </c>
      <c r="BM152" s="127" t="s">
        <v>35</v>
      </c>
      <c r="BN152" s="123" t="s">
        <v>35</v>
      </c>
      <c r="BO152" s="123" t="s">
        <v>35</v>
      </c>
      <c r="BP152" s="123" t="s">
        <v>35</v>
      </c>
      <c r="BQ152" s="118" t="s">
        <v>35</v>
      </c>
      <c r="BR152" s="127" t="s">
        <v>35</v>
      </c>
      <c r="BS152" s="123" t="s">
        <v>35</v>
      </c>
      <c r="BT152" s="123" t="s">
        <v>35</v>
      </c>
      <c r="BU152" s="123" t="s">
        <v>35</v>
      </c>
      <c r="BV152" s="112" t="s">
        <v>35</v>
      </c>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row>
    <row r="153" s="589" customFormat="true" ht="15" customHeight="true" x14ac:dyDescent="0.2">
      <c r="A153" s="1158" t="s">
        <v>62</v>
      </c>
      <c r="B153" s="452" t="s">
        <v>305</v>
      </c>
      <c r="C153" s="195">
        <v>0</v>
      </c>
      <c r="D153" s="194">
        <v>0</v>
      </c>
      <c r="E153" s="194">
        <v>0</v>
      </c>
      <c r="F153" s="194">
        <v>0.32803093763742686</v>
      </c>
      <c r="G153" s="193">
        <v>19.323431569968527</v>
      </c>
      <c r="H153" s="192">
        <v>0</v>
      </c>
      <c r="I153" s="194">
        <v>5.143661761020164</v>
      </c>
      <c r="J153" s="194">
        <v>23.045310871927686</v>
      </c>
      <c r="K153" s="194">
        <v>32.552627156097117</v>
      </c>
      <c r="L153" s="191">
        <v>41.129992468856976</v>
      </c>
      <c r="M153" s="195">
        <v>0</v>
      </c>
      <c r="N153" s="194">
        <v>0</v>
      </c>
      <c r="O153" s="194">
        <v>0</v>
      </c>
      <c r="P153" s="194">
        <v>0</v>
      </c>
      <c r="Q153" s="193">
        <v>4.7660659502946947</v>
      </c>
      <c r="R153" s="192">
        <v>10.851447661367919</v>
      </c>
      <c r="S153" s="194">
        <v>7.6191800851366454E-2</v>
      </c>
      <c r="T153" s="194">
        <v>1.6970303373480922</v>
      </c>
      <c r="U153" s="194">
        <v>0</v>
      </c>
      <c r="V153" s="191">
        <v>0.14664033916763386</v>
      </c>
      <c r="W153" s="999"/>
      <c r="X153" s="999"/>
      <c r="Y153" s="999"/>
      <c r="Z153" s="999"/>
      <c r="AA153" s="999"/>
      <c r="AB153" s="999"/>
      <c r="AC153" s="999"/>
      <c r="AD153" s="999"/>
      <c r="AE153" s="999"/>
      <c r="AF153" s="999"/>
      <c r="AG153" s="999"/>
      <c r="AH153" s="999"/>
      <c r="AI153" s="999"/>
      <c r="AJ153" s="999"/>
      <c r="AK153" s="999"/>
      <c r="AL153" s="999"/>
      <c r="AM153" s="999"/>
      <c r="AN153" s="999"/>
      <c r="AO153" s="999"/>
      <c r="AP153" s="999"/>
      <c r="AQ153" s="999"/>
      <c r="AR153" s="999"/>
      <c r="AS153" s="999"/>
      <c r="AT153" s="999"/>
      <c r="AU153" s="999"/>
      <c r="AV153" s="999"/>
      <c r="AW153" s="999"/>
      <c r="AX153" s="999"/>
      <c r="AY153" s="999"/>
      <c r="AZ153" s="420"/>
      <c r="BA153" s="1136" t="s">
        <v>62</v>
      </c>
      <c r="BB153" s="442" t="s">
        <v>305</v>
      </c>
      <c r="BC153" s="522">
        <v>0</v>
      </c>
      <c r="BD153" s="507">
        <v>0</v>
      </c>
      <c r="BE153" s="507">
        <v>0</v>
      </c>
      <c r="BF153" s="507">
        <v>28.928032999999999</v>
      </c>
      <c r="BG153" s="524">
        <v>1702.6301179999987</v>
      </c>
      <c r="BH153" s="522">
        <v>0</v>
      </c>
      <c r="BI153" s="507">
        <v>69.765846999999994</v>
      </c>
      <c r="BJ153" s="507">
        <v>311.24207700000011</v>
      </c>
      <c r="BK153" s="507">
        <v>435.02074400000021</v>
      </c>
      <c r="BL153" s="524">
        <v>560.26276200000029</v>
      </c>
      <c r="BM153" s="522">
        <v>0</v>
      </c>
      <c r="BN153" s="507">
        <v>0</v>
      </c>
      <c r="BO153" s="507">
        <v>0</v>
      </c>
      <c r="BP153" s="507">
        <v>0</v>
      </c>
      <c r="BQ153" s="524">
        <v>355.26672099999996</v>
      </c>
      <c r="BR153" s="522">
        <v>1610.1445969999986</v>
      </c>
      <c r="BS153" s="507">
        <v>7.4058599999999997</v>
      </c>
      <c r="BT153" s="507">
        <v>101.642894</v>
      </c>
      <c r="BU153" s="507">
        <v>0</v>
      </c>
      <c r="BV153" s="508">
        <v>12.364800000000001</v>
      </c>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row>
    <row r="154" s="589" customFormat="true" ht="15" customHeight="true" x14ac:dyDescent="0.2">
      <c r="A154" s="1145"/>
      <c r="B154" s="453" t="s">
        <v>306</v>
      </c>
      <c r="C154" s="195">
        <v>7.2291608050709568</v>
      </c>
      <c r="D154" s="194">
        <v>11.201345335575565</v>
      </c>
      <c r="E154" s="194">
        <v>10.478757504200987</v>
      </c>
      <c r="F154" s="194">
        <v>26.024227686298033</v>
      </c>
      <c r="G154" s="193">
        <v>64.152276010354356</v>
      </c>
      <c r="H154" s="192">
        <v>21.10433634750321</v>
      </c>
      <c r="I154" s="194">
        <v>55.994395724699473</v>
      </c>
      <c r="J154" s="194">
        <v>65.037044519881988</v>
      </c>
      <c r="K154" s="194">
        <v>61.889228916668671</v>
      </c>
      <c r="L154" s="191">
        <v>57.859688156028099</v>
      </c>
      <c r="M154" s="195">
        <v>6.8058034606078195</v>
      </c>
      <c r="N154" s="194">
        <v>11.740707253708042</v>
      </c>
      <c r="O154" s="194">
        <v>9.2439114135037297</v>
      </c>
      <c r="P154" s="194">
        <v>14.411834914154555</v>
      </c>
      <c r="Q154" s="193">
        <v>51.06624105462766</v>
      </c>
      <c r="R154" s="192">
        <v>23.952205000132746</v>
      </c>
      <c r="S154" s="194">
        <v>19.194594877067566</v>
      </c>
      <c r="T154" s="194">
        <v>14.91272815251024</v>
      </c>
      <c r="U154" s="194">
        <v>23.016119963814816</v>
      </c>
      <c r="V154" s="191">
        <v>35.680453738074405</v>
      </c>
      <c r="W154" s="999"/>
      <c r="X154" s="999"/>
      <c r="Y154" s="999"/>
      <c r="Z154" s="999"/>
      <c r="AA154" s="999"/>
      <c r="AB154" s="999"/>
      <c r="AC154" s="999"/>
      <c r="AD154" s="999"/>
      <c r="AE154" s="999"/>
      <c r="AF154" s="999"/>
      <c r="AG154" s="999"/>
      <c r="AH154" s="999"/>
      <c r="AI154" s="999"/>
      <c r="AJ154" s="999"/>
      <c r="AK154" s="999"/>
      <c r="AL154" s="999"/>
      <c r="AM154" s="999"/>
      <c r="AN154" s="999"/>
      <c r="AO154" s="999"/>
      <c r="AP154" s="999"/>
      <c r="AQ154" s="999"/>
      <c r="AR154" s="999"/>
      <c r="AS154" s="999"/>
      <c r="AT154" s="999"/>
      <c r="AU154" s="999"/>
      <c r="AV154" s="999"/>
      <c r="AW154" s="999"/>
      <c r="AX154" s="999"/>
      <c r="AY154" s="999"/>
      <c r="AZ154" s="420"/>
      <c r="BA154" s="1136"/>
      <c r="BB154" s="697" t="s">
        <v>306</v>
      </c>
      <c r="BC154" s="523">
        <v>638.00685899999962</v>
      </c>
      <c r="BD154" s="509">
        <v>986.66947000000005</v>
      </c>
      <c r="BE154" s="509">
        <v>924.34629200000029</v>
      </c>
      <c r="BF154" s="509">
        <v>2294.9960840000012</v>
      </c>
      <c r="BG154" s="527">
        <v>5652.5983430000069</v>
      </c>
      <c r="BH154" s="523">
        <v>285.00972100000018</v>
      </c>
      <c r="BI154" s="509">
        <v>759.47770800000001</v>
      </c>
      <c r="BJ154" s="509">
        <v>878.36805200000026</v>
      </c>
      <c r="BK154" s="509">
        <v>827.06376599999942</v>
      </c>
      <c r="BL154" s="527">
        <v>788.15061099999957</v>
      </c>
      <c r="BM154" s="523">
        <v>508.11626599999988</v>
      </c>
      <c r="BN154" s="509">
        <v>876.47822399999973</v>
      </c>
      <c r="BO154" s="509">
        <v>690.8734589999998</v>
      </c>
      <c r="BP154" s="509">
        <v>1076.557006</v>
      </c>
      <c r="BQ154" s="527">
        <v>3806.5222349999976</v>
      </c>
      <c r="BR154" s="523">
        <v>3554.0431720000065</v>
      </c>
      <c r="BS154" s="509">
        <v>1865.7188939999992</v>
      </c>
      <c r="BT154" s="509">
        <v>893.19136700000035</v>
      </c>
      <c r="BU154" s="509">
        <v>1175.0666839999978</v>
      </c>
      <c r="BV154" s="510">
        <v>3008.5969310000005</v>
      </c>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row>
    <row r="155" s="589" customFormat="true" ht="15" customHeight="true" x14ac:dyDescent="0.2">
      <c r="A155" s="1145"/>
      <c r="B155" s="453" t="s">
        <v>307</v>
      </c>
      <c r="C155" s="195">
        <v>0.32538777159165716</v>
      </c>
      <c r="D155" s="194">
        <v>1.1193173901685307</v>
      </c>
      <c r="E155" s="194">
        <v>0.42483413571470818</v>
      </c>
      <c r="F155" s="194">
        <v>2.0028746878142356</v>
      </c>
      <c r="G155" s="193">
        <v>0.67853097772458049</v>
      </c>
      <c r="H155" s="192">
        <v>0.84001857091597543</v>
      </c>
      <c r="I155" s="194">
        <v>1.7605971643527552</v>
      </c>
      <c r="J155" s="194">
        <v>7.9184593215763474E-2</v>
      </c>
      <c r="K155" s="194">
        <v>0</v>
      </c>
      <c r="L155" s="191">
        <v>0</v>
      </c>
      <c r="M155" s="195">
        <v>0.36376921159920417</v>
      </c>
      <c r="N155" s="194">
        <v>0.88784047645832642</v>
      </c>
      <c r="O155" s="194">
        <v>0.60905827975784343</v>
      </c>
      <c r="P155" s="194">
        <v>1.3140974823835125</v>
      </c>
      <c r="Q155" s="193">
        <v>1.7143190884967634</v>
      </c>
      <c r="R155" s="192">
        <v>0.82291495387006031</v>
      </c>
      <c r="S155" s="194">
        <v>1.4601324283222952</v>
      </c>
      <c r="T155" s="194">
        <v>0.20425986868118348</v>
      </c>
      <c r="U155" s="194">
        <v>0.12326902730449034</v>
      </c>
      <c r="V155" s="191">
        <v>1.4070593813204588</v>
      </c>
      <c r="W155" s="999"/>
      <c r="X155" s="999"/>
      <c r="Y155" s="999"/>
      <c r="Z155" s="999"/>
      <c r="AA155" s="999"/>
      <c r="AB155" s="999"/>
      <c r="AC155" s="999"/>
      <c r="AD155" s="999"/>
      <c r="AE155" s="999"/>
      <c r="AF155" s="999"/>
      <c r="AG155" s="999"/>
      <c r="AH155" s="999"/>
      <c r="AI155" s="999"/>
      <c r="AJ155" s="999"/>
      <c r="AK155" s="999"/>
      <c r="AL155" s="999"/>
      <c r="AM155" s="999"/>
      <c r="AN155" s="999"/>
      <c r="AO155" s="999"/>
      <c r="AP155" s="999"/>
      <c r="AQ155" s="999"/>
      <c r="AR155" s="999"/>
      <c r="AS155" s="999"/>
      <c r="AT155" s="999"/>
      <c r="AU155" s="999"/>
      <c r="AV155" s="999"/>
      <c r="AW155" s="999"/>
      <c r="AX155" s="999"/>
      <c r="AY155" s="999"/>
      <c r="AZ155" s="420"/>
      <c r="BA155" s="1136"/>
      <c r="BB155" s="697" t="s">
        <v>307</v>
      </c>
      <c r="BC155" s="523">
        <v>28.716974999999998</v>
      </c>
      <c r="BD155" s="509">
        <v>98.594968999999992</v>
      </c>
      <c r="BE155" s="509">
        <v>37.475231000000001</v>
      </c>
      <c r="BF155" s="509">
        <v>176.627319</v>
      </c>
      <c r="BG155" s="527">
        <v>59.786859</v>
      </c>
      <c r="BH155" s="523">
        <v>11.344278000000001</v>
      </c>
      <c r="BI155" s="509">
        <v>23.879788000000001</v>
      </c>
      <c r="BJ155" s="509">
        <v>1.0694399999999999</v>
      </c>
      <c r="BK155" s="509">
        <v>0</v>
      </c>
      <c r="BL155" s="527">
        <v>0</v>
      </c>
      <c r="BM155" s="523">
        <v>27.158740999999999</v>
      </c>
      <c r="BN155" s="509">
        <v>66.27989500000001</v>
      </c>
      <c r="BO155" s="509">
        <v>45.519930000000002</v>
      </c>
      <c r="BP155" s="509">
        <v>98.162437999999995</v>
      </c>
      <c r="BQ155" s="527">
        <v>127.78684299999999</v>
      </c>
      <c r="BR155" s="523">
        <v>122.10463599999999</v>
      </c>
      <c r="BS155" s="509">
        <v>141.92519700000003</v>
      </c>
      <c r="BT155" s="509">
        <v>12.234055999999999</v>
      </c>
      <c r="BU155" s="509">
        <v>6.293385999999999</v>
      </c>
      <c r="BV155" s="510">
        <v>118.64407800000002</v>
      </c>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row>
    <row r="156" s="589" customFormat="true" ht="15" customHeight="true" x14ac:dyDescent="0.2">
      <c r="A156" s="1145"/>
      <c r="B156" s="453" t="s">
        <v>308</v>
      </c>
      <c r="C156" s="195">
        <v>1.033821201088799E-2</v>
      </c>
      <c r="D156" s="194">
        <v>0.21341284779480993</v>
      </c>
      <c r="E156" s="194">
        <v>9.3741775124377119E-2</v>
      </c>
      <c r="F156" s="194">
        <v>0.36899487686168259</v>
      </c>
      <c r="G156" s="193">
        <v>1.3598328315901789</v>
      </c>
      <c r="H156" s="192">
        <v>0.21270453576083365</v>
      </c>
      <c r="I156" s="194">
        <v>0.7347819440614366</v>
      </c>
      <c r="J156" s="194">
        <v>4.4639009786947428</v>
      </c>
      <c r="K156" s="194">
        <v>3.4054249097586871</v>
      </c>
      <c r="L156" s="191">
        <v>0.24040687297594102</v>
      </c>
      <c r="M156" s="195">
        <v>8.0152412606866799E-3</v>
      </c>
      <c r="N156" s="194">
        <v>0.23109810243017115</v>
      </c>
      <c r="O156" s="194">
        <v>7.4575193372421092E-2</v>
      </c>
      <c r="P156" s="194">
        <v>0.12632200669758673</v>
      </c>
      <c r="Q156" s="193">
        <v>0.34300337066480296</v>
      </c>
      <c r="R156" s="192">
        <v>0.92175097037264686</v>
      </c>
      <c r="S156" s="194">
        <v>0.22897129670934419</v>
      </c>
      <c r="T156" s="194">
        <v>0.10746071851976109</v>
      </c>
      <c r="U156" s="194">
        <v>0</v>
      </c>
      <c r="V156" s="191">
        <v>0.17642149917878577</v>
      </c>
      <c r="W156" s="999"/>
      <c r="X156" s="999"/>
      <c r="Y156" s="999"/>
      <c r="Z156" s="999"/>
      <c r="AA156" s="999"/>
      <c r="AB156" s="999"/>
      <c r="AC156" s="999"/>
      <c r="AD156" s="999"/>
      <c r="AE156" s="999"/>
      <c r="AF156" s="999"/>
      <c r="AG156" s="999"/>
      <c r="AH156" s="999"/>
      <c r="AI156" s="999"/>
      <c r="AJ156" s="999"/>
      <c r="AK156" s="999"/>
      <c r="AL156" s="999"/>
      <c r="AM156" s="999"/>
      <c r="AN156" s="999"/>
      <c r="AO156" s="999"/>
      <c r="AP156" s="999"/>
      <c r="AQ156" s="999"/>
      <c r="AR156" s="999"/>
      <c r="AS156" s="999"/>
      <c r="AT156" s="999"/>
      <c r="AU156" s="999"/>
      <c r="AV156" s="999"/>
      <c r="AW156" s="999"/>
      <c r="AX156" s="999"/>
      <c r="AY156" s="999"/>
      <c r="AZ156" s="420"/>
      <c r="BA156" s="1136"/>
      <c r="BB156" s="697" t="s">
        <v>308</v>
      </c>
      <c r="BC156" s="523">
        <v>0.91239500000000007</v>
      </c>
      <c r="BD156" s="509">
        <v>18.798451</v>
      </c>
      <c r="BE156" s="509">
        <v>8.2690970000000004</v>
      </c>
      <c r="BF156" s="509">
        <v>32.540515999999997</v>
      </c>
      <c r="BG156" s="527">
        <v>119.81786600000001</v>
      </c>
      <c r="BH156" s="523">
        <v>2.8725310000000004</v>
      </c>
      <c r="BI156" s="509">
        <v>9.9661850000000012</v>
      </c>
      <c r="BJ156" s="509">
        <v>60.287918000000005</v>
      </c>
      <c r="BK156" s="509">
        <v>45.508783999999991</v>
      </c>
      <c r="BL156" s="527">
        <v>3.2747639999999998</v>
      </c>
      <c r="BM156" s="523">
        <v>0.59841200000000005</v>
      </c>
      <c r="BN156" s="509">
        <v>17.252150999999998</v>
      </c>
      <c r="BO156" s="509">
        <v>5.5736169999999996</v>
      </c>
      <c r="BP156" s="509">
        <v>9.4361919999999984</v>
      </c>
      <c r="BQ156" s="527">
        <v>25.567771</v>
      </c>
      <c r="BR156" s="523">
        <v>136.76998600000002</v>
      </c>
      <c r="BS156" s="509">
        <v>22.256061000000003</v>
      </c>
      <c r="BT156" s="509">
        <v>6.4363130000000002</v>
      </c>
      <c r="BU156" s="509">
        <v>0</v>
      </c>
      <c r="BV156" s="510">
        <v>14.875965000000001</v>
      </c>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row>
    <row r="157" s="589" customFormat="true" ht="15" customHeight="true" x14ac:dyDescent="0.2">
      <c r="A157" s="1145"/>
      <c r="B157" s="453" t="s">
        <v>309</v>
      </c>
      <c r="C157" s="195">
        <v>0</v>
      </c>
      <c r="D157" s="194">
        <v>0</v>
      </c>
      <c r="E157" s="194">
        <v>2.9734873289445716E-2</v>
      </c>
      <c r="F157" s="194">
        <v>0</v>
      </c>
      <c r="G157" s="193">
        <v>0.25820439531554695</v>
      </c>
      <c r="H157" s="192">
        <v>0.194224061742447</v>
      </c>
      <c r="I157" s="194">
        <v>0</v>
      </c>
      <c r="J157" s="194">
        <v>0.31793579697425728</v>
      </c>
      <c r="K157" s="194">
        <v>0</v>
      </c>
      <c r="L157" s="191">
        <v>0</v>
      </c>
      <c r="M157" s="195">
        <v>0</v>
      </c>
      <c r="N157" s="194">
        <v>0</v>
      </c>
      <c r="O157" s="194">
        <v>0</v>
      </c>
      <c r="P157" s="194">
        <v>0</v>
      </c>
      <c r="Q157" s="193">
        <v>0.24760946624748423</v>
      </c>
      <c r="R157" s="192">
        <v>2.8938629764239058E-2</v>
      </c>
      <c r="S157" s="194">
        <v>2.698508224485701E-2</v>
      </c>
      <c r="T157" s="194">
        <v>0</v>
      </c>
      <c r="U157" s="194">
        <v>0</v>
      </c>
      <c r="V157" s="191">
        <v>0.21889109024536071</v>
      </c>
      <c r="W157" s="999"/>
      <c r="X157" s="999"/>
      <c r="Y157" s="999"/>
      <c r="Z157" s="999"/>
      <c r="AA157" s="999"/>
      <c r="AB157" s="999"/>
      <c r="AC157" s="999"/>
      <c r="AD157" s="999"/>
      <c r="AE157" s="999"/>
      <c r="AF157" s="999"/>
      <c r="AG157" s="999"/>
      <c r="AH157" s="999"/>
      <c r="AI157" s="999"/>
      <c r="AJ157" s="999"/>
      <c r="AK157" s="999"/>
      <c r="AL157" s="999"/>
      <c r="AM157" s="999"/>
      <c r="AN157" s="999"/>
      <c r="AO157" s="999"/>
      <c r="AP157" s="999"/>
      <c r="AQ157" s="999"/>
      <c r="AR157" s="999"/>
      <c r="AS157" s="999"/>
      <c r="AT157" s="999"/>
      <c r="AU157" s="999"/>
      <c r="AV157" s="999"/>
      <c r="AW157" s="999"/>
      <c r="AX157" s="999"/>
      <c r="AY157" s="999"/>
      <c r="AZ157" s="420"/>
      <c r="BA157" s="1136"/>
      <c r="BB157" s="697" t="s">
        <v>309</v>
      </c>
      <c r="BC157" s="523">
        <v>0</v>
      </c>
      <c r="BD157" s="509">
        <v>0</v>
      </c>
      <c r="BE157" s="509">
        <v>2.6229559999999998</v>
      </c>
      <c r="BF157" s="509">
        <v>0</v>
      </c>
      <c r="BG157" s="527">
        <v>22.750958000000001</v>
      </c>
      <c r="BH157" s="523">
        <v>2.6229559999999998</v>
      </c>
      <c r="BI157" s="509">
        <v>0</v>
      </c>
      <c r="BJ157" s="509">
        <v>4.2939319999999999</v>
      </c>
      <c r="BK157" s="509">
        <v>0</v>
      </c>
      <c r="BL157" s="527">
        <v>0</v>
      </c>
      <c r="BM157" s="523">
        <v>0</v>
      </c>
      <c r="BN157" s="509">
        <v>0</v>
      </c>
      <c r="BO157" s="509">
        <v>0</v>
      </c>
      <c r="BP157" s="509">
        <v>0</v>
      </c>
      <c r="BQ157" s="527">
        <v>18.457025999999999</v>
      </c>
      <c r="BR157" s="523">
        <v>4.2939319999999999</v>
      </c>
      <c r="BS157" s="509">
        <v>2.6229559999999998</v>
      </c>
      <c r="BT157" s="509">
        <v>0</v>
      </c>
      <c r="BU157" s="509">
        <v>0</v>
      </c>
      <c r="BV157" s="510">
        <v>18.457025999999999</v>
      </c>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row>
    <row r="158" s="589" customFormat="true" ht="15" customHeight="true" x14ac:dyDescent="0.2">
      <c r="A158" s="1145"/>
      <c r="B158" s="453" t="s">
        <v>310</v>
      </c>
      <c r="C158" s="195">
        <v>2.2474205432175807</v>
      </c>
      <c r="D158" s="194">
        <v>1.0117482021270248</v>
      </c>
      <c r="E158" s="194">
        <v>0.33469886558467243</v>
      </c>
      <c r="F158" s="194">
        <v>1.9966918764032331</v>
      </c>
      <c r="G158" s="193">
        <v>0.371704985489138</v>
      </c>
      <c r="H158" s="192">
        <v>1.3561070688474766</v>
      </c>
      <c r="I158" s="194">
        <v>0.57043876662759663</v>
      </c>
      <c r="J158" s="194">
        <v>0</v>
      </c>
      <c r="K158" s="194">
        <v>0</v>
      </c>
      <c r="L158" s="191">
        <v>0</v>
      </c>
      <c r="M158" s="195">
        <v>2.1286076237436311</v>
      </c>
      <c r="N158" s="194">
        <v>1.4583645895290931</v>
      </c>
      <c r="O158" s="194">
        <v>0.42972942362344785</v>
      </c>
      <c r="P158" s="194">
        <v>2.3095398088446748</v>
      </c>
      <c r="Q158" s="193">
        <v>0.36680342702555896</v>
      </c>
      <c r="R158" s="192">
        <v>0.75748746335657469</v>
      </c>
      <c r="S158" s="194">
        <v>0.30008511536066651</v>
      </c>
      <c r="T158" s="194">
        <v>2.1542774675150409</v>
      </c>
      <c r="U158" s="194">
        <v>4.0834164064627165</v>
      </c>
      <c r="V158" s="191">
        <v>0.55447584847246367</v>
      </c>
      <c r="W158" s="999"/>
      <c r="X158" s="999"/>
      <c r="Y158" s="999"/>
      <c r="Z158" s="999"/>
      <c r="AA158" s="999"/>
      <c r="AB158" s="999"/>
      <c r="AC158" s="999"/>
      <c r="AD158" s="999"/>
      <c r="AE158" s="999"/>
      <c r="AF158" s="999"/>
      <c r="AG158" s="999"/>
      <c r="AH158" s="999"/>
      <c r="AI158" s="999"/>
      <c r="AJ158" s="999"/>
      <c r="AK158" s="999"/>
      <c r="AL158" s="999"/>
      <c r="AM158" s="999"/>
      <c r="AN158" s="999"/>
      <c r="AO158" s="999"/>
      <c r="AP158" s="999"/>
      <c r="AQ158" s="999"/>
      <c r="AR158" s="999"/>
      <c r="AS158" s="999"/>
      <c r="AT158" s="999"/>
      <c r="AU158" s="999"/>
      <c r="AV158" s="999"/>
      <c r="AW158" s="999"/>
      <c r="AX158" s="999"/>
      <c r="AY158" s="999"/>
      <c r="AZ158" s="420"/>
      <c r="BA158" s="1136"/>
      <c r="BB158" s="697" t="s">
        <v>310</v>
      </c>
      <c r="BC158" s="523">
        <v>198.34525199999999</v>
      </c>
      <c r="BD158" s="509">
        <v>89.119747000000004</v>
      </c>
      <c r="BE158" s="509">
        <v>29.524268999999997</v>
      </c>
      <c r="BF158" s="509">
        <v>176.08207599999997</v>
      </c>
      <c r="BG158" s="527">
        <v>32.751745</v>
      </c>
      <c r="BH158" s="523">
        <v>18.313946999999999</v>
      </c>
      <c r="BI158" s="509">
        <v>7.7371229999999995</v>
      </c>
      <c r="BJ158" s="509">
        <v>0</v>
      </c>
      <c r="BK158" s="509">
        <v>0</v>
      </c>
      <c r="BL158" s="527">
        <v>0</v>
      </c>
      <c r="BM158" s="523">
        <v>158.92027500000003</v>
      </c>
      <c r="BN158" s="509">
        <v>108.87119299999999</v>
      </c>
      <c r="BO158" s="509">
        <v>32.117211000000005</v>
      </c>
      <c r="BP158" s="509">
        <v>172.52149199999997</v>
      </c>
      <c r="BQ158" s="527">
        <v>27.341848000000002</v>
      </c>
      <c r="BR158" s="523">
        <v>112.39646399999998</v>
      </c>
      <c r="BS158" s="509">
        <v>29.168339999999997</v>
      </c>
      <c r="BT158" s="509">
        <v>129.02951200000001</v>
      </c>
      <c r="BU158" s="509">
        <v>208.47504199999997</v>
      </c>
      <c r="BV158" s="510">
        <v>46.753731000000009</v>
      </c>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row>
    <row r="159" s="589" customFormat="true" ht="15" customHeight="true" x14ac:dyDescent="0.2">
      <c r="A159" s="1145"/>
      <c r="B159" s="453" t="s">
        <v>311</v>
      </c>
      <c r="C159" s="195">
        <v>4.8918779887965513</v>
      </c>
      <c r="D159" s="194">
        <v>8.4306060185608747</v>
      </c>
      <c r="E159" s="194">
        <v>7.2225060585480696</v>
      </c>
      <c r="F159" s="194">
        <v>6.9341036840218235</v>
      </c>
      <c r="G159" s="193">
        <v>4.0656294509431836</v>
      </c>
      <c r="H159" s="192">
        <v>5.8702503938695809</v>
      </c>
      <c r="I159" s="194">
        <v>5.6671197401188609</v>
      </c>
      <c r="J159" s="194">
        <v>2.8515925143892087</v>
      </c>
      <c r="K159" s="194">
        <v>0.81526135070947003</v>
      </c>
      <c r="L159" s="191">
        <v>0.76991250213891227</v>
      </c>
      <c r="M159" s="195">
        <v>4.7534965103701481</v>
      </c>
      <c r="N159" s="194">
        <v>8.8600971247153204</v>
      </c>
      <c r="O159" s="194">
        <v>8.0753026712550611</v>
      </c>
      <c r="P159" s="194">
        <v>5.5043524262754513</v>
      </c>
      <c r="Q159" s="193">
        <v>7.1653055304467088</v>
      </c>
      <c r="R159" s="192">
        <v>5.0737287562057078</v>
      </c>
      <c r="S159" s="194">
        <v>3.3188527917296637</v>
      </c>
      <c r="T159" s="194">
        <v>6.1443531553657316</v>
      </c>
      <c r="U159" s="194">
        <v>4.0990438959616622</v>
      </c>
      <c r="V159" s="191">
        <v>13.382897716580811</v>
      </c>
      <c r="W159" s="999"/>
      <c r="X159" s="999"/>
      <c r="Y159" s="999"/>
      <c r="Z159" s="999"/>
      <c r="AA159" s="999"/>
      <c r="AB159" s="999"/>
      <c r="AC159" s="999"/>
      <c r="AD159" s="999"/>
      <c r="AE159" s="999"/>
      <c r="AF159" s="999"/>
      <c r="AG159" s="999"/>
      <c r="AH159" s="999"/>
      <c r="AI159" s="999"/>
      <c r="AJ159" s="999"/>
      <c r="AK159" s="999"/>
      <c r="AL159" s="999"/>
      <c r="AM159" s="999"/>
      <c r="AN159" s="999"/>
      <c r="AO159" s="999"/>
      <c r="AP159" s="999"/>
      <c r="AQ159" s="999"/>
      <c r="AR159" s="999"/>
      <c r="AS159" s="999"/>
      <c r="AT159" s="999"/>
      <c r="AU159" s="999"/>
      <c r="AV159" s="999"/>
      <c r="AW159" s="999"/>
      <c r="AX159" s="999"/>
      <c r="AY159" s="999"/>
      <c r="AZ159" s="420"/>
      <c r="BA159" s="1136"/>
      <c r="BB159" s="697" t="s">
        <v>311</v>
      </c>
      <c r="BC159" s="523">
        <v>431.73084599999976</v>
      </c>
      <c r="BD159" s="509">
        <v>742.60915299999976</v>
      </c>
      <c r="BE159" s="509">
        <v>637.107662</v>
      </c>
      <c r="BF159" s="509">
        <v>611.49714000000006</v>
      </c>
      <c r="BG159" s="527">
        <v>358.23156599999999</v>
      </c>
      <c r="BH159" s="523">
        <v>79.276523999999995</v>
      </c>
      <c r="BI159" s="509">
        <v>76.865748000000011</v>
      </c>
      <c r="BJ159" s="509">
        <v>38.512631999999996</v>
      </c>
      <c r="BK159" s="509">
        <v>10.894838</v>
      </c>
      <c r="BL159" s="527">
        <v>10.487560999999999</v>
      </c>
      <c r="BM159" s="523">
        <v>354.89254299999999</v>
      </c>
      <c r="BN159" s="509">
        <v>661.43223099999955</v>
      </c>
      <c r="BO159" s="509">
        <v>603.533725</v>
      </c>
      <c r="BP159" s="509">
        <v>411.17242900000002</v>
      </c>
      <c r="BQ159" s="527">
        <v>534.10813599999994</v>
      </c>
      <c r="BR159" s="523">
        <v>752.84304900000006</v>
      </c>
      <c r="BS159" s="509">
        <v>322.59322999999995</v>
      </c>
      <c r="BT159" s="509">
        <v>368.01335999999981</v>
      </c>
      <c r="BU159" s="509">
        <v>209.27288900000002</v>
      </c>
      <c r="BV159" s="510">
        <v>1128.4538389999996</v>
      </c>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row>
    <row r="160" s="589" customFormat="true" ht="15" customHeight="true" x14ac:dyDescent="0.2">
      <c r="A160" s="1145"/>
      <c r="B160" s="453" t="s">
        <v>312</v>
      </c>
      <c r="C160" s="195">
        <v>13.830301600204017</v>
      </c>
      <c r="D160" s="194">
        <v>13.858862191893955</v>
      </c>
      <c r="E160" s="194">
        <v>14.183753759658337</v>
      </c>
      <c r="F160" s="194">
        <v>10.940106600695916</v>
      </c>
      <c r="G160" s="193">
        <v>2.0946579417044444</v>
      </c>
      <c r="H160" s="192">
        <v>9.7472036354876046</v>
      </c>
      <c r="I160" s="194">
        <v>7.9543035839283904</v>
      </c>
      <c r="J160" s="194">
        <v>0.86274740405901473</v>
      </c>
      <c r="K160" s="194">
        <v>0.79966833822048333</v>
      </c>
      <c r="L160" s="191">
        <v>0</v>
      </c>
      <c r="M160" s="195">
        <v>14.22414063192576</v>
      </c>
      <c r="N160" s="194">
        <v>13.481618092185347</v>
      </c>
      <c r="O160" s="194">
        <v>13.551506430635083</v>
      </c>
      <c r="P160" s="194">
        <v>12.210241958002204</v>
      </c>
      <c r="Q160" s="193">
        <v>7.8704749529372089</v>
      </c>
      <c r="R160" s="192">
        <v>6.4088836503493773</v>
      </c>
      <c r="S160" s="194">
        <v>23.649954017142342</v>
      </c>
      <c r="T160" s="194">
        <v>11.23632120858931</v>
      </c>
      <c r="U160" s="194">
        <v>5.9127726811839301</v>
      </c>
      <c r="V160" s="191">
        <v>7.3203043981004647</v>
      </c>
      <c r="W160" s="999"/>
      <c r="X160" s="999"/>
      <c r="Y160" s="999"/>
      <c r="Z160" s="999"/>
      <c r="AA160" s="999"/>
      <c r="AB160" s="999"/>
      <c r="AC160" s="999"/>
      <c r="AD160" s="999"/>
      <c r="AE160" s="999"/>
      <c r="AF160" s="999"/>
      <c r="AG160" s="999"/>
      <c r="AH160" s="999"/>
      <c r="AI160" s="999"/>
      <c r="AJ160" s="999"/>
      <c r="AK160" s="999"/>
      <c r="AL160" s="999"/>
      <c r="AM160" s="999"/>
      <c r="AN160" s="999"/>
      <c r="AO160" s="999"/>
      <c r="AP160" s="999"/>
      <c r="AQ160" s="999"/>
      <c r="AR160" s="999"/>
      <c r="AS160" s="999"/>
      <c r="AT160" s="999"/>
      <c r="AU160" s="999"/>
      <c r="AV160" s="999"/>
      <c r="AW160" s="999"/>
      <c r="AX160" s="999"/>
      <c r="AY160" s="999"/>
      <c r="AZ160" s="420"/>
      <c r="BA160" s="1136"/>
      <c r="BB160" s="697" t="s">
        <v>312</v>
      </c>
      <c r="BC160" s="523">
        <v>1220.5880490000009</v>
      </c>
      <c r="BD160" s="509">
        <v>1220.7565969999998</v>
      </c>
      <c r="BE160" s="509">
        <v>1251.1693479999994</v>
      </c>
      <c r="BF160" s="509">
        <v>964.77413699999988</v>
      </c>
      <c r="BG160" s="527">
        <v>184.56492499999996</v>
      </c>
      <c r="BH160" s="523">
        <v>131.63397999999995</v>
      </c>
      <c r="BI160" s="509">
        <v>107.88787299999998</v>
      </c>
      <c r="BJ160" s="509">
        <v>11.651971</v>
      </c>
      <c r="BK160" s="509">
        <v>10.686458999999999</v>
      </c>
      <c r="BL160" s="527">
        <v>0</v>
      </c>
      <c r="BM160" s="523">
        <v>1061.9638470000004</v>
      </c>
      <c r="BN160" s="509">
        <v>1006.4423230000003</v>
      </c>
      <c r="BO160" s="509">
        <v>1012.815431</v>
      </c>
      <c r="BP160" s="509">
        <v>912.0990909999997</v>
      </c>
      <c r="BQ160" s="527">
        <v>586.67208100000005</v>
      </c>
      <c r="BR160" s="523">
        <v>950.95416800000021</v>
      </c>
      <c r="BS160" s="509">
        <v>2298.7807939999966</v>
      </c>
      <c r="BT160" s="509">
        <v>672.99457200000006</v>
      </c>
      <c r="BU160" s="509">
        <v>301.87113199999999</v>
      </c>
      <c r="BV160" s="510">
        <v>617.2523900000001</v>
      </c>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row>
    <row r="161" s="589" customFormat="true" ht="15" customHeight="true" x14ac:dyDescent="0.2">
      <c r="A161" s="1145"/>
      <c r="B161" s="453" t="s">
        <v>179</v>
      </c>
      <c r="C161" s="195">
        <v>70.523551825472069</v>
      </c>
      <c r="D161" s="194">
        <v>63.400355677502532</v>
      </c>
      <c r="E161" s="194">
        <v>66.73223919686987</v>
      </c>
      <c r="F161" s="194">
        <v>50.92965144747015</v>
      </c>
      <c r="G161" s="193">
        <v>7.6591938670958548</v>
      </c>
      <c r="H161" s="192">
        <v>60.464767953159324</v>
      </c>
      <c r="I161" s="194">
        <v>22.174701315191221</v>
      </c>
      <c r="J161" s="194">
        <v>3.3422833208574274</v>
      </c>
      <c r="K161" s="194">
        <v>0.53778932854540618</v>
      </c>
      <c r="L161" s="191">
        <v>0</v>
      </c>
      <c r="M161" s="195">
        <v>70.794397511321478</v>
      </c>
      <c r="N161" s="194">
        <v>62.405591652183347</v>
      </c>
      <c r="O161" s="194">
        <v>67.648484850398617</v>
      </c>
      <c r="P161" s="194">
        <v>63.578483972272018</v>
      </c>
      <c r="Q161" s="193">
        <v>26.0569055254932</v>
      </c>
      <c r="R161" s="192">
        <v>51.038593448177238</v>
      </c>
      <c r="S161" s="194">
        <v>49.773620456615653</v>
      </c>
      <c r="T161" s="194">
        <v>63.543569091470573</v>
      </c>
      <c r="U161" s="194">
        <v>62.501092121470528</v>
      </c>
      <c r="V161" s="191">
        <v>40.955505300133147</v>
      </c>
      <c r="W161" s="999"/>
      <c r="X161" s="999"/>
      <c r="Y161" s="999"/>
      <c r="Z161" s="999"/>
      <c r="AA161" s="999"/>
      <c r="AB161" s="999"/>
      <c r="AC161" s="999"/>
      <c r="AD161" s="999"/>
      <c r="AE161" s="999"/>
      <c r="AF161" s="999"/>
      <c r="AG161" s="999"/>
      <c r="AH161" s="999"/>
      <c r="AI161" s="999"/>
      <c r="AJ161" s="999"/>
      <c r="AK161" s="999"/>
      <c r="AL161" s="999"/>
      <c r="AM161" s="999"/>
      <c r="AN161" s="999"/>
      <c r="AO161" s="999"/>
      <c r="AP161" s="999"/>
      <c r="AQ161" s="999"/>
      <c r="AR161" s="999"/>
      <c r="AS161" s="999"/>
      <c r="AT161" s="999"/>
      <c r="AU161" s="999"/>
      <c r="AV161" s="999"/>
      <c r="AW161" s="999"/>
      <c r="AX161" s="999"/>
      <c r="AY161" s="999"/>
      <c r="AZ161" s="420"/>
      <c r="BA161" s="1136"/>
      <c r="BB161" s="697" t="s">
        <v>179</v>
      </c>
      <c r="BC161" s="523">
        <v>6224.0294549999962</v>
      </c>
      <c r="BD161" s="509">
        <v>5584.6144779999859</v>
      </c>
      <c r="BE161" s="509">
        <v>5886.5469339999936</v>
      </c>
      <c r="BF161" s="509">
        <v>4491.3283130000054</v>
      </c>
      <c r="BG161" s="527">
        <v>674.86844200000041</v>
      </c>
      <c r="BH161" s="523">
        <v>816.56425299999921</v>
      </c>
      <c r="BI161" s="509">
        <v>300.76565899999991</v>
      </c>
      <c r="BJ161" s="509">
        <v>45.13973399999999</v>
      </c>
      <c r="BK161" s="509">
        <v>7.1868090000000002</v>
      </c>
      <c r="BL161" s="527">
        <v>0</v>
      </c>
      <c r="BM161" s="523">
        <v>5285.4574960000018</v>
      </c>
      <c r="BN161" s="509">
        <v>4658.7604100000017</v>
      </c>
      <c r="BO161" s="509">
        <v>5055.9271539999936</v>
      </c>
      <c r="BP161" s="509">
        <v>4749.2815980000005</v>
      </c>
      <c r="BQ161" s="527">
        <v>1942.3045089999991</v>
      </c>
      <c r="BR161" s="523">
        <v>7573.1384459999936</v>
      </c>
      <c r="BS161" s="509">
        <v>4838.0069859999994</v>
      </c>
      <c r="BT161" s="509">
        <v>3805.9144349999974</v>
      </c>
      <c r="BU161" s="509">
        <v>3190.9353610000007</v>
      </c>
      <c r="BV161" s="510">
        <v>3453.3923939999954</v>
      </c>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row>
    <row r="162" s="589" customFormat="true" ht="15" customHeight="true" x14ac:dyDescent="0.2">
      <c r="A162" s="1146"/>
      <c r="B162" s="454" t="s">
        <v>313</v>
      </c>
      <c r="C162" s="195">
        <v>0.94196125363616068</v>
      </c>
      <c r="D162" s="194">
        <v>0.76435233637646127</v>
      </c>
      <c r="E162" s="194">
        <v>0.49973383100967333</v>
      </c>
      <c r="F162" s="194">
        <v>0.47531820279757486</v>
      </c>
      <c r="G162" s="193">
        <v>3.6537969814681208E-2</v>
      </c>
      <c r="H162" s="192">
        <v>0.2103874327137201</v>
      </c>
      <c r="I162" s="194">
        <v>0</v>
      </c>
      <c r="J162" s="194">
        <v>0</v>
      </c>
      <c r="K162" s="194">
        <v>0</v>
      </c>
      <c r="L162" s="191">
        <v>0</v>
      </c>
      <c r="M162" s="195">
        <v>0.92176980917114004</v>
      </c>
      <c r="N162" s="194">
        <v>0.93468270879034621</v>
      </c>
      <c r="O162" s="194">
        <v>0.36743173745386104</v>
      </c>
      <c r="P162" s="194">
        <v>0.54512743137006614</v>
      </c>
      <c r="Q162" s="193">
        <v>0.40327163376602221</v>
      </c>
      <c r="R162" s="192">
        <v>0.14404946640405814</v>
      </c>
      <c r="S162" s="194">
        <v>1.9706121339564182</v>
      </c>
      <c r="T162" s="194">
        <v>0</v>
      </c>
      <c r="U162" s="194">
        <v>0.26428590380186334</v>
      </c>
      <c r="V162" s="191">
        <v>0.15735068872632527</v>
      </c>
      <c r="W162" s="999"/>
      <c r="X162" s="999"/>
      <c r="Y162" s="999"/>
      <c r="Z162" s="999"/>
      <c r="AA162" s="999"/>
      <c r="AB162" s="999"/>
      <c r="AC162" s="999"/>
      <c r="AD162" s="999"/>
      <c r="AE162" s="999"/>
      <c r="AF162" s="999"/>
      <c r="AG162" s="999"/>
      <c r="AH162" s="999"/>
      <c r="AI162" s="999"/>
      <c r="AJ162" s="999"/>
      <c r="AK162" s="999"/>
      <c r="AL162" s="999"/>
      <c r="AM162" s="999"/>
      <c r="AN162" s="999"/>
      <c r="AO162" s="999"/>
      <c r="AP162" s="999"/>
      <c r="AQ162" s="999"/>
      <c r="AR162" s="999"/>
      <c r="AS162" s="999"/>
      <c r="AT162" s="999"/>
      <c r="AU162" s="999"/>
      <c r="AV162" s="999"/>
      <c r="AW162" s="999"/>
      <c r="AX162" s="999"/>
      <c r="AY162" s="999"/>
      <c r="AZ162" s="420"/>
      <c r="BA162" s="1136"/>
      <c r="BB162" s="697" t="s">
        <v>313</v>
      </c>
      <c r="BC162" s="523">
        <v>83.132434999999987</v>
      </c>
      <c r="BD162" s="509">
        <v>67.327905000000001</v>
      </c>
      <c r="BE162" s="509">
        <v>44.082240999999996</v>
      </c>
      <c r="BF162" s="509">
        <v>41.916840999999998</v>
      </c>
      <c r="BG162" s="527">
        <v>3.2194410000000002</v>
      </c>
      <c r="BH162" s="523">
        <v>2.8412389999999998</v>
      </c>
      <c r="BI162" s="509">
        <v>0</v>
      </c>
      <c r="BJ162" s="509">
        <v>0</v>
      </c>
      <c r="BK162" s="509">
        <v>0</v>
      </c>
      <c r="BL162" s="527">
        <v>0</v>
      </c>
      <c r="BM162" s="523">
        <v>68.818653999999995</v>
      </c>
      <c r="BN162" s="509">
        <v>69.77680500000001</v>
      </c>
      <c r="BO162" s="509">
        <v>27.461193000000002</v>
      </c>
      <c r="BP162" s="509">
        <v>40.720751999999997</v>
      </c>
      <c r="BQ162" s="527">
        <v>30.060220000000001</v>
      </c>
      <c r="BR162" s="523">
        <v>21.374149999999997</v>
      </c>
      <c r="BS162" s="509">
        <v>191.54393799999997</v>
      </c>
      <c r="BT162" s="509">
        <v>0</v>
      </c>
      <c r="BU162" s="509">
        <v>13.492872</v>
      </c>
      <c r="BV162" s="510">
        <v>13.267903</v>
      </c>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row>
    <row r="163" s="447" customFormat="true" ht="15" customHeight="true" x14ac:dyDescent="0.2">
      <c r="A163" s="109"/>
      <c r="B163" s="92"/>
      <c r="C163" s="176"/>
      <c r="D163" s="178"/>
      <c r="E163" s="178"/>
      <c r="F163" s="178"/>
      <c r="G163" s="177"/>
      <c r="H163" s="175"/>
      <c r="I163" s="178"/>
      <c r="J163" s="178"/>
      <c r="K163" s="178"/>
      <c r="L163" s="174"/>
      <c r="M163" s="176"/>
      <c r="N163" s="178"/>
      <c r="O163" s="178"/>
      <c r="P163" s="178"/>
      <c r="Q163" s="177"/>
      <c r="R163" s="175"/>
      <c r="S163" s="178"/>
      <c r="T163" s="178"/>
      <c r="U163" s="178"/>
      <c r="V163" s="174"/>
      <c r="W163" s="999"/>
      <c r="X163" s="999"/>
      <c r="Y163" s="999"/>
      <c r="Z163" s="999"/>
      <c r="AA163" s="999"/>
      <c r="AB163" s="999"/>
      <c r="AC163" s="999"/>
      <c r="AD163" s="999"/>
      <c r="AE163" s="999"/>
      <c r="AF163" s="999"/>
      <c r="AG163" s="999"/>
      <c r="AH163" s="999"/>
      <c r="AI163" s="999"/>
      <c r="AJ163" s="999"/>
      <c r="AK163" s="999"/>
      <c r="AL163" s="999"/>
      <c r="AM163" s="999"/>
      <c r="AN163" s="999"/>
      <c r="AO163" s="999"/>
      <c r="AP163" s="999"/>
      <c r="AQ163" s="999"/>
      <c r="AR163" s="999"/>
      <c r="AS163" s="999"/>
      <c r="AT163" s="999"/>
      <c r="AU163" s="999"/>
      <c r="AV163" s="999"/>
      <c r="AW163" s="999"/>
      <c r="AX163" s="999"/>
      <c r="AY163" s="999"/>
      <c r="AZ163" s="420"/>
      <c r="BA163" s="1137"/>
      <c r="BB163" s="697" t="s">
        <v>181</v>
      </c>
      <c r="BC163" s="523">
        <v>8825.4622660000077</v>
      </c>
      <c r="BD163" s="509">
        <v>8808.4907700000076</v>
      </c>
      <c r="BE163" s="509">
        <v>8821.1440299999813</v>
      </c>
      <c r="BF163" s="509">
        <v>8818.6904589999995</v>
      </c>
      <c r="BG163" s="527">
        <v>8811.2202629999629</v>
      </c>
      <c r="BH163" s="523">
        <v>1350.479428999997</v>
      </c>
      <c r="BI163" s="509">
        <v>1356.3459310000012</v>
      </c>
      <c r="BJ163" s="509">
        <v>1350.5657559999991</v>
      </c>
      <c r="BK163" s="509">
        <v>1336.3614000000018</v>
      </c>
      <c r="BL163" s="527">
        <v>1362.1756980000009</v>
      </c>
      <c r="BM163" s="523">
        <v>7465.9262340000123</v>
      </c>
      <c r="BN163" s="509">
        <v>7465.2932320000018</v>
      </c>
      <c r="BO163" s="509">
        <v>7473.821719999989</v>
      </c>
      <c r="BP163" s="509">
        <v>7469.9509979999948</v>
      </c>
      <c r="BQ163" s="527">
        <v>7454.0873899999888</v>
      </c>
      <c r="BR163" s="523">
        <v>14838.062599999916</v>
      </c>
      <c r="BS163" s="509">
        <v>9720.0222559999784</v>
      </c>
      <c r="BT163" s="509">
        <v>5989.4565090000015</v>
      </c>
      <c r="BU163" s="509">
        <v>5105.4073659999985</v>
      </c>
      <c r="BV163" s="510">
        <v>8432.0590570000077</v>
      </c>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row>
    <row r="164" s="447" customFormat="true" ht="15" customHeight="true" x14ac:dyDescent="0.2">
      <c r="A164" s="239"/>
      <c r="B164" s="105"/>
      <c r="C164" s="176"/>
      <c r="D164" s="178"/>
      <c r="E164" s="178"/>
      <c r="F164" s="178"/>
      <c r="G164" s="177"/>
      <c r="H164" s="175"/>
      <c r="I164" s="178"/>
      <c r="J164" s="178"/>
      <c r="K164" s="178"/>
      <c r="L164" s="174"/>
      <c r="M164" s="176"/>
      <c r="N164" s="178"/>
      <c r="O164" s="178"/>
      <c r="P164" s="178"/>
      <c r="Q164" s="177"/>
      <c r="R164" s="175"/>
      <c r="S164" s="178"/>
      <c r="T164" s="178"/>
      <c r="U164" s="178"/>
      <c r="V164" s="174"/>
      <c r="W164" s="999"/>
      <c r="X164" s="999"/>
      <c r="Y164" s="999"/>
      <c r="Z164" s="999"/>
      <c r="AA164" s="999"/>
      <c r="AB164" s="999"/>
      <c r="AC164" s="999"/>
      <c r="AD164" s="999"/>
      <c r="AE164" s="999"/>
      <c r="AF164" s="999"/>
      <c r="AG164" s="999"/>
      <c r="AH164" s="999"/>
      <c r="AI164" s="999"/>
      <c r="AJ164" s="999"/>
      <c r="AK164" s="999"/>
      <c r="AL164" s="999"/>
      <c r="AM164" s="999"/>
      <c r="AN164" s="999"/>
      <c r="AO164" s="999"/>
      <c r="AP164" s="999"/>
      <c r="AQ164" s="999"/>
      <c r="AR164" s="999"/>
      <c r="AS164" s="999"/>
      <c r="AT164" s="999"/>
      <c r="AU164" s="999"/>
      <c r="AV164" s="999"/>
      <c r="AW164" s="999"/>
      <c r="AX164" s="999"/>
      <c r="AY164" s="999"/>
      <c r="AZ164" s="420"/>
      <c r="BA164" s="706"/>
      <c r="BB164" s="697"/>
      <c r="BC164" s="523"/>
      <c r="BD164" s="509"/>
      <c r="BE164" s="509"/>
      <c r="BF164" s="509"/>
      <c r="BG164" s="527"/>
      <c r="BH164" s="523"/>
      <c r="BI164" s="509"/>
      <c r="BJ164" s="509"/>
      <c r="BK164" s="509"/>
      <c r="BL164" s="527"/>
      <c r="BM164" s="523"/>
      <c r="BN164" s="509"/>
      <c r="BO164" s="509"/>
      <c r="BP164" s="509"/>
      <c r="BQ164" s="527"/>
      <c r="BR164" s="523"/>
      <c r="BS164" s="509"/>
      <c r="BT164" s="509"/>
      <c r="BU164" s="509"/>
      <c r="BV164" s="510"/>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row>
    <row r="165" s="447" customFormat="true" ht="15" customHeight="true" x14ac:dyDescent="0.2">
      <c r="A165" s="239"/>
      <c r="B165" s="105"/>
      <c r="C165" s="176"/>
      <c r="D165" s="178"/>
      <c r="E165" s="178"/>
      <c r="F165" s="178"/>
      <c r="G165" s="177"/>
      <c r="H165" s="175"/>
      <c r="I165" s="178"/>
      <c r="J165" s="178"/>
      <c r="K165" s="178"/>
      <c r="L165" s="174"/>
      <c r="M165" s="176"/>
      <c r="N165" s="178"/>
      <c r="O165" s="178"/>
      <c r="P165" s="178"/>
      <c r="Q165" s="177"/>
      <c r="R165" s="175"/>
      <c r="S165" s="178"/>
      <c r="T165" s="178"/>
      <c r="U165" s="178"/>
      <c r="V165" s="174"/>
      <c r="W165" s="999"/>
      <c r="X165" s="999"/>
      <c r="Y165" s="999"/>
      <c r="Z165" s="999"/>
      <c r="AA165" s="999"/>
      <c r="AB165" s="999"/>
      <c r="AC165" s="999"/>
      <c r="AD165" s="999"/>
      <c r="AE165" s="999"/>
      <c r="AF165" s="999"/>
      <c r="AG165" s="999"/>
      <c r="AH165" s="999"/>
      <c r="AI165" s="999"/>
      <c r="AJ165" s="999"/>
      <c r="AK165" s="999"/>
      <c r="AL165" s="999"/>
      <c r="AM165" s="999"/>
      <c r="AN165" s="999"/>
      <c r="AO165" s="999"/>
      <c r="AP165" s="999"/>
      <c r="AQ165" s="999"/>
      <c r="AR165" s="999"/>
      <c r="AS165" s="999"/>
      <c r="AT165" s="999"/>
      <c r="AU165" s="999"/>
      <c r="AV165" s="999"/>
      <c r="AW165" s="999"/>
      <c r="AX165" s="999"/>
      <c r="AY165" s="999"/>
      <c r="AZ165" s="420"/>
      <c r="BA165" s="706"/>
      <c r="BB165" s="697"/>
      <c r="BC165" s="523"/>
      <c r="BD165" s="509"/>
      <c r="BE165" s="509"/>
      <c r="BF165" s="509"/>
      <c r="BG165" s="527"/>
      <c r="BH165" s="523"/>
      <c r="BI165" s="509"/>
      <c r="BJ165" s="509"/>
      <c r="BK165" s="509"/>
      <c r="BL165" s="527"/>
      <c r="BM165" s="523"/>
      <c r="BN165" s="509"/>
      <c r="BO165" s="509"/>
      <c r="BP165" s="509"/>
      <c r="BQ165" s="527"/>
      <c r="BR165" s="523"/>
      <c r="BS165" s="509"/>
      <c r="BT165" s="509"/>
      <c r="BU165" s="509"/>
      <c r="BV165" s="510"/>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row>
    <row r="166" s="447" customFormat="true" ht="15" customHeight="true" x14ac:dyDescent="0.2">
      <c r="A166" s="239"/>
      <c r="B166" s="105"/>
      <c r="C166" s="176"/>
      <c r="D166" s="178"/>
      <c r="E166" s="178"/>
      <c r="F166" s="178"/>
      <c r="G166" s="177"/>
      <c r="H166" s="175"/>
      <c r="I166" s="178"/>
      <c r="J166" s="178"/>
      <c r="K166" s="178"/>
      <c r="L166" s="174"/>
      <c r="M166" s="176"/>
      <c r="N166" s="178"/>
      <c r="O166" s="178"/>
      <c r="P166" s="178"/>
      <c r="Q166" s="177"/>
      <c r="R166" s="175"/>
      <c r="S166" s="178"/>
      <c r="T166" s="178"/>
      <c r="U166" s="178"/>
      <c r="V166" s="174"/>
      <c r="W166" s="999"/>
      <c r="X166" s="999"/>
      <c r="Y166" s="999"/>
      <c r="Z166" s="999"/>
      <c r="AA166" s="999"/>
      <c r="AB166" s="999"/>
      <c r="AC166" s="999"/>
      <c r="AD166" s="999"/>
      <c r="AE166" s="999"/>
      <c r="AF166" s="999"/>
      <c r="AG166" s="999"/>
      <c r="AH166" s="999"/>
      <c r="AI166" s="999"/>
      <c r="AJ166" s="999"/>
      <c r="AK166" s="999"/>
      <c r="AL166" s="999"/>
      <c r="AM166" s="999"/>
      <c r="AN166" s="999"/>
      <c r="AO166" s="999"/>
      <c r="AP166" s="999"/>
      <c r="AQ166" s="999"/>
      <c r="AR166" s="999"/>
      <c r="AS166" s="999"/>
      <c r="AT166" s="999"/>
      <c r="AU166" s="999"/>
      <c r="AV166" s="999"/>
      <c r="AW166" s="999"/>
      <c r="AX166" s="999"/>
      <c r="AY166" s="999"/>
      <c r="AZ166" s="420"/>
      <c r="BA166" s="706"/>
      <c r="BB166" s="697"/>
      <c r="BC166" s="523"/>
      <c r="BD166" s="509"/>
      <c r="BE166" s="509"/>
      <c r="BF166" s="509"/>
      <c r="BG166" s="527"/>
      <c r="BH166" s="523"/>
      <c r="BI166" s="509"/>
      <c r="BJ166" s="509"/>
      <c r="BK166" s="509"/>
      <c r="BL166" s="527"/>
      <c r="BM166" s="523"/>
      <c r="BN166" s="509"/>
      <c r="BO166" s="509"/>
      <c r="BP166" s="509"/>
      <c r="BQ166" s="527"/>
      <c r="BR166" s="523"/>
      <c r="BS166" s="509"/>
      <c r="BT166" s="509"/>
      <c r="BU166" s="509"/>
      <c r="BV166" s="510"/>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row>
    <row r="167" s="447" customFormat="true" ht="15" customHeight="true" x14ac:dyDescent="0.2">
      <c r="A167" s="239"/>
      <c r="B167" s="105"/>
      <c r="C167" s="176"/>
      <c r="D167" s="178"/>
      <c r="E167" s="178"/>
      <c r="F167" s="178"/>
      <c r="G167" s="177"/>
      <c r="H167" s="175"/>
      <c r="I167" s="178"/>
      <c r="J167" s="178"/>
      <c r="K167" s="178"/>
      <c r="L167" s="174"/>
      <c r="M167" s="176"/>
      <c r="N167" s="178"/>
      <c r="O167" s="178"/>
      <c r="P167" s="178"/>
      <c r="Q167" s="177"/>
      <c r="R167" s="175"/>
      <c r="S167" s="178"/>
      <c r="T167" s="178"/>
      <c r="U167" s="178"/>
      <c r="V167" s="174"/>
      <c r="W167" s="999"/>
      <c r="X167" s="999"/>
      <c r="Y167" s="999"/>
      <c r="Z167" s="999"/>
      <c r="AA167" s="999"/>
      <c r="AB167" s="999"/>
      <c r="AC167" s="999"/>
      <c r="AD167" s="999"/>
      <c r="AE167" s="999"/>
      <c r="AF167" s="999"/>
      <c r="AG167" s="999"/>
      <c r="AH167" s="999"/>
      <c r="AI167" s="999"/>
      <c r="AJ167" s="999"/>
      <c r="AK167" s="999"/>
      <c r="AL167" s="999"/>
      <c r="AM167" s="999"/>
      <c r="AN167" s="999"/>
      <c r="AO167" s="999"/>
      <c r="AP167" s="999"/>
      <c r="AQ167" s="999"/>
      <c r="AR167" s="999"/>
      <c r="AS167" s="999"/>
      <c r="AT167" s="999"/>
      <c r="AU167" s="999"/>
      <c r="AV167" s="999"/>
      <c r="AW167" s="999"/>
      <c r="AX167" s="999"/>
      <c r="AY167" s="999"/>
      <c r="AZ167" s="420"/>
      <c r="BA167" s="706"/>
      <c r="BB167" s="697"/>
      <c r="BC167" s="523"/>
      <c r="BD167" s="509"/>
      <c r="BE167" s="509"/>
      <c r="BF167" s="509"/>
      <c r="BG167" s="527"/>
      <c r="BH167" s="523"/>
      <c r="BI167" s="509"/>
      <c r="BJ167" s="509"/>
      <c r="BK167" s="509"/>
      <c r="BL167" s="527"/>
      <c r="BM167" s="523"/>
      <c r="BN167" s="509"/>
      <c r="BO167" s="509"/>
      <c r="BP167" s="509"/>
      <c r="BQ167" s="527"/>
      <c r="BR167" s="523"/>
      <c r="BS167" s="509"/>
      <c r="BT167" s="509"/>
      <c r="BU167" s="509"/>
      <c r="BV167" s="510"/>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row>
    <row r="168" s="447" customFormat="true" ht="15" customHeight="true" x14ac:dyDescent="0.2">
      <c r="A168" s="239"/>
      <c r="B168" s="105"/>
      <c r="C168" s="176"/>
      <c r="D168" s="178"/>
      <c r="E168" s="178"/>
      <c r="F168" s="178"/>
      <c r="G168" s="177"/>
      <c r="H168" s="175"/>
      <c r="I168" s="178"/>
      <c r="J168" s="178"/>
      <c r="K168" s="178"/>
      <c r="L168" s="174"/>
      <c r="M168" s="176"/>
      <c r="N168" s="178"/>
      <c r="O168" s="178"/>
      <c r="P168" s="178"/>
      <c r="Q168" s="177"/>
      <c r="R168" s="175"/>
      <c r="S168" s="178"/>
      <c r="T168" s="178"/>
      <c r="U168" s="178"/>
      <c r="V168" s="174"/>
      <c r="W168" s="999"/>
      <c r="X168" s="999"/>
      <c r="Y168" s="999"/>
      <c r="Z168" s="999"/>
      <c r="AA168" s="999"/>
      <c r="AB168" s="999"/>
      <c r="AC168" s="999"/>
      <c r="AD168" s="999"/>
      <c r="AE168" s="999"/>
      <c r="AF168" s="999"/>
      <c r="AG168" s="999"/>
      <c r="AH168" s="999"/>
      <c r="AI168" s="999"/>
      <c r="AJ168" s="999"/>
      <c r="AK168" s="999"/>
      <c r="AL168" s="999"/>
      <c r="AM168" s="999"/>
      <c r="AN168" s="999"/>
      <c r="AO168" s="999"/>
      <c r="AP168" s="999"/>
      <c r="AQ168" s="999"/>
      <c r="AR168" s="999"/>
      <c r="AS168" s="999"/>
      <c r="AT168" s="999"/>
      <c r="AU168" s="999"/>
      <c r="AV168" s="999"/>
      <c r="AW168" s="999"/>
      <c r="AX168" s="999"/>
      <c r="AY168" s="999"/>
      <c r="AZ168" s="420"/>
      <c r="BA168" s="706"/>
      <c r="BB168" s="697"/>
      <c r="BC168" s="523"/>
      <c r="BD168" s="509"/>
      <c r="BE168" s="509"/>
      <c r="BF168" s="509"/>
      <c r="BG168" s="527"/>
      <c r="BH168" s="523"/>
      <c r="BI168" s="509"/>
      <c r="BJ168" s="509"/>
      <c r="BK168" s="509"/>
      <c r="BL168" s="527"/>
      <c r="BM168" s="523"/>
      <c r="BN168" s="509"/>
      <c r="BO168" s="509"/>
      <c r="BP168" s="509"/>
      <c r="BQ168" s="527"/>
      <c r="BR168" s="523"/>
      <c r="BS168" s="509"/>
      <c r="BT168" s="509"/>
      <c r="BU168" s="509"/>
      <c r="BV168" s="510"/>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row>
    <row r="169" s="589" customFormat="true" ht="15" customHeight="true" x14ac:dyDescent="0.2">
      <c r="A169" s="216"/>
      <c r="B169" s="208"/>
      <c r="C169" s="102"/>
      <c r="D169" s="101"/>
      <c r="E169" s="101"/>
      <c r="F169" s="101"/>
      <c r="G169" s="100"/>
      <c r="H169" s="99"/>
      <c r="I169" s="101"/>
      <c r="J169" s="101"/>
      <c r="K169" s="101"/>
      <c r="L169" s="98"/>
      <c r="M169" s="102"/>
      <c r="N169" s="101"/>
      <c r="O169" s="101"/>
      <c r="P169" s="101"/>
      <c r="Q169" s="100"/>
      <c r="R169" s="99"/>
      <c r="S169" s="101"/>
      <c r="T169" s="101"/>
      <c r="U169" s="101"/>
      <c r="V169" s="98"/>
      <c r="W169" s="999"/>
      <c r="X169" s="999"/>
      <c r="Y169" s="999"/>
      <c r="Z169" s="999"/>
      <c r="AA169" s="999"/>
      <c r="AB169" s="999"/>
      <c r="AC169" s="999"/>
      <c r="AD169" s="999"/>
      <c r="AE169" s="999"/>
      <c r="AF169" s="999"/>
      <c r="AG169" s="999"/>
      <c r="AH169" s="999"/>
      <c r="AI169" s="999"/>
      <c r="AJ169" s="999"/>
      <c r="AK169" s="999"/>
      <c r="AL169" s="999"/>
      <c r="AM169" s="999"/>
      <c r="AN169" s="999"/>
      <c r="AO169" s="999"/>
      <c r="AP169" s="999"/>
      <c r="AQ169" s="999"/>
      <c r="AR169" s="999"/>
      <c r="AS169" s="999"/>
      <c r="AT169" s="999"/>
      <c r="AU169" s="999"/>
      <c r="AV169" s="999"/>
      <c r="AW169" s="999"/>
      <c r="AX169" s="999"/>
      <c r="AY169" s="999"/>
      <c r="AZ169" s="420"/>
      <c r="BA169" s="706"/>
      <c r="BB169" s="697"/>
      <c r="BC169" s="523"/>
      <c r="BD169" s="509"/>
      <c r="BE169" s="509"/>
      <c r="BF169" s="509"/>
      <c r="BG169" s="527"/>
      <c r="BH169" s="523"/>
      <c r="BI169" s="509"/>
      <c r="BJ169" s="509"/>
      <c r="BK169" s="509"/>
      <c r="BL169" s="527"/>
      <c r="BM169" s="523"/>
      <c r="BN169" s="509"/>
      <c r="BO169" s="509"/>
      <c r="BP169" s="509"/>
      <c r="BQ169" s="527"/>
      <c r="BR169" s="523"/>
      <c r="BS169" s="509"/>
      <c r="BT169" s="509"/>
      <c r="BU169" s="509"/>
      <c r="BV169" s="510"/>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row>
    <row r="170" s="589" customFormat="true" ht="15" customHeight="true" x14ac:dyDescent="0.2">
      <c r="A170" s="217"/>
      <c r="B170" s="211"/>
      <c r="C170" s="229"/>
      <c r="D170" s="228"/>
      <c r="E170" s="228"/>
      <c r="F170" s="228"/>
      <c r="G170" s="218"/>
      <c r="H170" s="221"/>
      <c r="I170" s="228"/>
      <c r="J170" s="228"/>
      <c r="K170" s="228"/>
      <c r="L170" s="224"/>
      <c r="M170" s="229"/>
      <c r="N170" s="228"/>
      <c r="O170" s="228"/>
      <c r="P170" s="228"/>
      <c r="Q170" s="218"/>
      <c r="R170" s="221"/>
      <c r="S170" s="228"/>
      <c r="T170" s="228"/>
      <c r="U170" s="228"/>
      <c r="V170" s="224"/>
      <c r="W170" s="999"/>
      <c r="X170" s="999"/>
      <c r="Y170" s="999"/>
      <c r="Z170" s="999"/>
      <c r="AA170" s="999"/>
      <c r="AB170" s="999"/>
      <c r="AC170" s="999"/>
      <c r="AD170" s="999"/>
      <c r="AE170" s="999"/>
      <c r="AF170" s="999"/>
      <c r="AG170" s="999"/>
      <c r="AH170" s="999"/>
      <c r="AI170" s="999"/>
      <c r="AJ170" s="999"/>
      <c r="AK170" s="999"/>
      <c r="AL170" s="999"/>
      <c r="AM170" s="999"/>
      <c r="AN170" s="999"/>
      <c r="AO170" s="999"/>
      <c r="AP170" s="999"/>
      <c r="AQ170" s="999"/>
      <c r="AR170" s="999"/>
      <c r="AS170" s="999"/>
      <c r="AT170" s="999"/>
      <c r="AU170" s="999"/>
      <c r="AV170" s="999"/>
      <c r="AW170" s="999"/>
      <c r="AX170" s="999"/>
      <c r="AY170" s="999"/>
      <c r="AZ170" s="420"/>
      <c r="BA170" s="706"/>
      <c r="BB170" s="697"/>
      <c r="BC170" s="523"/>
      <c r="BD170" s="509"/>
      <c r="BE170" s="509"/>
      <c r="BF170" s="509"/>
      <c r="BG170" s="527"/>
      <c r="BH170" s="523"/>
      <c r="BI170" s="509"/>
      <c r="BJ170" s="509"/>
      <c r="BK170" s="509"/>
      <c r="BL170" s="527"/>
      <c r="BM170" s="523"/>
      <c r="BN170" s="509"/>
      <c r="BO170" s="509"/>
      <c r="BP170" s="509"/>
      <c r="BQ170" s="527"/>
      <c r="BR170" s="523"/>
      <c r="BS170" s="509"/>
      <c r="BT170" s="509"/>
      <c r="BU170" s="509"/>
      <c r="BV170" s="510"/>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row>
    <row r="171" s="589" customFormat="true" ht="15" customHeight="true" x14ac:dyDescent="0.2">
      <c r="A171" s="217"/>
      <c r="B171" s="211"/>
      <c r="C171" s="229"/>
      <c r="D171" s="228"/>
      <c r="E171" s="228"/>
      <c r="F171" s="228"/>
      <c r="G171" s="218"/>
      <c r="H171" s="221"/>
      <c r="I171" s="228"/>
      <c r="J171" s="228"/>
      <c r="K171" s="228"/>
      <c r="L171" s="224"/>
      <c r="M171" s="229"/>
      <c r="N171" s="228"/>
      <c r="O171" s="228"/>
      <c r="P171" s="228"/>
      <c r="Q171" s="218"/>
      <c r="R171" s="221"/>
      <c r="S171" s="228"/>
      <c r="T171" s="228"/>
      <c r="U171" s="228"/>
      <c r="V171" s="224"/>
      <c r="W171" s="999"/>
      <c r="X171" s="999"/>
      <c r="Y171" s="999"/>
      <c r="Z171" s="999"/>
      <c r="AA171" s="999"/>
      <c r="AB171" s="999"/>
      <c r="AC171" s="999"/>
      <c r="AD171" s="999"/>
      <c r="AE171" s="999"/>
      <c r="AF171" s="999"/>
      <c r="AG171" s="999"/>
      <c r="AH171" s="999"/>
      <c r="AI171" s="999"/>
      <c r="AJ171" s="999"/>
      <c r="AK171" s="999"/>
      <c r="AL171" s="999"/>
      <c r="AM171" s="999"/>
      <c r="AN171" s="999"/>
      <c r="AO171" s="999"/>
      <c r="AP171" s="999"/>
      <c r="AQ171" s="999"/>
      <c r="AR171" s="999"/>
      <c r="AS171" s="999"/>
      <c r="AT171" s="999"/>
      <c r="AU171" s="999"/>
      <c r="AV171" s="999"/>
      <c r="AW171" s="999"/>
      <c r="AX171" s="999"/>
      <c r="AY171" s="999"/>
      <c r="AZ171" s="420"/>
      <c r="BA171" s="706"/>
      <c r="BB171" s="697"/>
      <c r="BC171" s="523"/>
      <c r="BD171" s="509"/>
      <c r="BE171" s="509"/>
      <c r="BF171" s="509"/>
      <c r="BG171" s="527"/>
      <c r="BH171" s="523"/>
      <c r="BI171" s="509"/>
      <c r="BJ171" s="509"/>
      <c r="BK171" s="509"/>
      <c r="BL171" s="527"/>
      <c r="BM171" s="523"/>
      <c r="BN171" s="509"/>
      <c r="BO171" s="509"/>
      <c r="BP171" s="509"/>
      <c r="BQ171" s="527"/>
      <c r="BR171" s="523"/>
      <c r="BS171" s="509"/>
      <c r="BT171" s="509"/>
      <c r="BU171" s="509"/>
      <c r="BV171" s="510"/>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row>
    <row r="172" s="589" customFormat="true" ht="15" customHeight="true" x14ac:dyDescent="0.2">
      <c r="A172" s="217"/>
      <c r="B172" s="211"/>
      <c r="C172" s="183"/>
      <c r="D172" s="182"/>
      <c r="E172" s="182"/>
      <c r="F172" s="182"/>
      <c r="G172" s="181"/>
      <c r="H172" s="180"/>
      <c r="I172" s="182"/>
      <c r="J172" s="182"/>
      <c r="K172" s="182"/>
      <c r="L172" s="179"/>
      <c r="M172" s="183"/>
      <c r="N172" s="182"/>
      <c r="O172" s="182"/>
      <c r="P172" s="182"/>
      <c r="Q172" s="181"/>
      <c r="R172" s="180"/>
      <c r="S172" s="182"/>
      <c r="T172" s="182"/>
      <c r="U172" s="182"/>
      <c r="V172" s="179"/>
      <c r="W172" s="999"/>
      <c r="X172" s="999"/>
      <c r="Y172" s="999"/>
      <c r="Z172" s="999"/>
      <c r="AA172" s="999"/>
      <c r="AB172" s="999"/>
      <c r="AC172" s="999"/>
      <c r="AD172" s="999"/>
      <c r="AE172" s="999"/>
      <c r="AF172" s="999"/>
      <c r="AG172" s="999"/>
      <c r="AH172" s="999"/>
      <c r="AI172" s="999"/>
      <c r="AJ172" s="999"/>
      <c r="AK172" s="999"/>
      <c r="AL172" s="999"/>
      <c r="AM172" s="999"/>
      <c r="AN172" s="999"/>
      <c r="AO172" s="999"/>
      <c r="AP172" s="999"/>
      <c r="AQ172" s="999"/>
      <c r="AR172" s="999"/>
      <c r="AS172" s="999"/>
      <c r="AT172" s="999"/>
      <c r="AU172" s="999"/>
      <c r="AV172" s="999"/>
      <c r="AW172" s="999"/>
      <c r="AX172" s="999"/>
      <c r="AY172" s="999"/>
      <c r="AZ172" s="420"/>
      <c r="BA172" s="706"/>
      <c r="BB172" s="697"/>
      <c r="BC172" s="523"/>
      <c r="BD172" s="509"/>
      <c r="BE172" s="509"/>
      <c r="BF172" s="509"/>
      <c r="BG172" s="527"/>
      <c r="BH172" s="523"/>
      <c r="BI172" s="509"/>
      <c r="BJ172" s="509"/>
      <c r="BK172" s="509"/>
      <c r="BL172" s="527"/>
      <c r="BM172" s="523"/>
      <c r="BN172" s="509"/>
      <c r="BO172" s="509"/>
      <c r="BP172" s="509"/>
      <c r="BQ172" s="527"/>
      <c r="BR172" s="523"/>
      <c r="BS172" s="509"/>
      <c r="BT172" s="509"/>
      <c r="BU172" s="509"/>
      <c r="BV172" s="510"/>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row>
    <row r="173" s="589" customFormat="true" ht="15" customHeight="true" x14ac:dyDescent="0.2">
      <c r="A173" s="217"/>
      <c r="B173" s="211"/>
      <c r="C173" s="183"/>
      <c r="D173" s="182"/>
      <c r="E173" s="182"/>
      <c r="F173" s="182"/>
      <c r="G173" s="181"/>
      <c r="H173" s="180"/>
      <c r="I173" s="182"/>
      <c r="J173" s="182"/>
      <c r="K173" s="182"/>
      <c r="L173" s="179"/>
      <c r="M173" s="183"/>
      <c r="N173" s="182"/>
      <c r="O173" s="182"/>
      <c r="P173" s="182"/>
      <c r="Q173" s="181"/>
      <c r="R173" s="180"/>
      <c r="S173" s="182"/>
      <c r="T173" s="182"/>
      <c r="U173" s="182"/>
      <c r="V173" s="179"/>
      <c r="W173" s="999"/>
      <c r="X173" s="999"/>
      <c r="Y173" s="999"/>
      <c r="Z173" s="999"/>
      <c r="AA173" s="999"/>
      <c r="AB173" s="999"/>
      <c r="AC173" s="999"/>
      <c r="AD173" s="999"/>
      <c r="AE173" s="999"/>
      <c r="AF173" s="999"/>
      <c r="AG173" s="999"/>
      <c r="AH173" s="999"/>
      <c r="AI173" s="999"/>
      <c r="AJ173" s="999"/>
      <c r="AK173" s="999"/>
      <c r="AL173" s="999"/>
      <c r="AM173" s="999"/>
      <c r="AN173" s="999"/>
      <c r="AO173" s="999"/>
      <c r="AP173" s="999"/>
      <c r="AQ173" s="999"/>
      <c r="AR173" s="999"/>
      <c r="AS173" s="999"/>
      <c r="AT173" s="999"/>
      <c r="AU173" s="999"/>
      <c r="AV173" s="999"/>
      <c r="AW173" s="999"/>
      <c r="AX173" s="999"/>
      <c r="AY173" s="999"/>
      <c r="AZ173" s="420"/>
      <c r="BA173" s="706"/>
      <c r="BB173" s="697"/>
      <c r="BC173" s="523"/>
      <c r="BD173" s="509"/>
      <c r="BE173" s="509"/>
      <c r="BF173" s="509"/>
      <c r="BG173" s="527"/>
      <c r="BH173" s="523"/>
      <c r="BI173" s="509"/>
      <c r="BJ173" s="509"/>
      <c r="BK173" s="509"/>
      <c r="BL173" s="527"/>
      <c r="BM173" s="523"/>
      <c r="BN173" s="509"/>
      <c r="BO173" s="509"/>
      <c r="BP173" s="509"/>
      <c r="BQ173" s="527"/>
      <c r="BR173" s="523"/>
      <c r="BS173" s="509"/>
      <c r="BT173" s="509"/>
      <c r="BU173" s="509"/>
      <c r="BV173" s="510"/>
      <c r="BW173" s="67"/>
      <c r="BX173" s="67"/>
      <c r="BY173" s="67"/>
      <c r="BZ173" s="67"/>
      <c r="CA173" s="67"/>
      <c r="CB173" s="67"/>
      <c r="CC173" s="67"/>
      <c r="CD173" s="67"/>
      <c r="CE173" s="67"/>
      <c r="CF173" s="67"/>
      <c r="CG173" s="67"/>
      <c r="CH173" s="67"/>
      <c r="CI173" s="67"/>
      <c r="CJ173" s="67"/>
      <c r="CK173" s="67"/>
      <c r="CL173" s="67"/>
      <c r="CM173" s="67"/>
      <c r="CN173" s="67"/>
      <c r="CO173" s="67"/>
      <c r="CP173" s="67"/>
      <c r="CQ173" s="67"/>
      <c r="CR173" s="67"/>
      <c r="CS173" s="67"/>
      <c r="CT173" s="67"/>
      <c r="CU173" s="67"/>
      <c r="CV173" s="67"/>
      <c r="CW173" s="67"/>
      <c r="CX173" s="67"/>
      <c r="CY173" s="67"/>
      <c r="CZ173" s="67"/>
    </row>
    <row r="174" s="589" customFormat="true" ht="15" customHeight="true" x14ac:dyDescent="0.2">
      <c r="A174" s="217"/>
      <c r="B174" s="211"/>
      <c r="C174" s="183"/>
      <c r="D174" s="182"/>
      <c r="E174" s="182"/>
      <c r="F174" s="182"/>
      <c r="G174" s="181"/>
      <c r="H174" s="180"/>
      <c r="I174" s="182"/>
      <c r="J174" s="182"/>
      <c r="K174" s="182"/>
      <c r="L174" s="179"/>
      <c r="M174" s="183"/>
      <c r="N174" s="182"/>
      <c r="O174" s="182"/>
      <c r="P174" s="182"/>
      <c r="Q174" s="181"/>
      <c r="R174" s="180"/>
      <c r="S174" s="182"/>
      <c r="T174" s="182"/>
      <c r="U174" s="182"/>
      <c r="V174" s="179"/>
      <c r="W174" s="999"/>
      <c r="X174" s="999"/>
      <c r="Y174" s="999"/>
      <c r="Z174" s="999"/>
      <c r="AA174" s="999"/>
      <c r="AB174" s="999"/>
      <c r="AC174" s="999"/>
      <c r="AD174" s="999"/>
      <c r="AE174" s="999"/>
      <c r="AF174" s="999"/>
      <c r="AG174" s="999"/>
      <c r="AH174" s="999"/>
      <c r="AI174" s="999"/>
      <c r="AJ174" s="999"/>
      <c r="AK174" s="999"/>
      <c r="AL174" s="999"/>
      <c r="AM174" s="999"/>
      <c r="AN174" s="999"/>
      <c r="AO174" s="999"/>
      <c r="AP174" s="999"/>
      <c r="AQ174" s="999"/>
      <c r="AR174" s="999"/>
      <c r="AS174" s="999"/>
      <c r="AT174" s="999"/>
      <c r="AU174" s="999"/>
      <c r="AV174" s="999"/>
      <c r="AW174" s="999"/>
      <c r="AX174" s="999"/>
      <c r="AY174" s="999"/>
      <c r="AZ174" s="420"/>
      <c r="BA174" s="706"/>
      <c r="BB174" s="697"/>
      <c r="BC174" s="523"/>
      <c r="BD174" s="509"/>
      <c r="BE174" s="509"/>
      <c r="BF174" s="509"/>
      <c r="BG174" s="527"/>
      <c r="BH174" s="523"/>
      <c r="BI174" s="509"/>
      <c r="BJ174" s="509"/>
      <c r="BK174" s="509"/>
      <c r="BL174" s="527"/>
      <c r="BM174" s="523"/>
      <c r="BN174" s="509"/>
      <c r="BO174" s="509"/>
      <c r="BP174" s="509"/>
      <c r="BQ174" s="527"/>
      <c r="BR174" s="523"/>
      <c r="BS174" s="509"/>
      <c r="BT174" s="509"/>
      <c r="BU174" s="509"/>
      <c r="BV174" s="510"/>
      <c r="BW174" s="67"/>
      <c r="BX174" s="67"/>
      <c r="BY174" s="67"/>
      <c r="BZ174" s="67"/>
      <c r="CA174" s="67"/>
      <c r="CB174" s="67"/>
      <c r="CC174" s="67"/>
      <c r="CD174" s="67"/>
      <c r="CE174" s="67"/>
      <c r="CF174" s="67"/>
      <c r="CG174" s="67"/>
      <c r="CH174" s="67"/>
      <c r="CI174" s="67"/>
      <c r="CJ174" s="67"/>
      <c r="CK174" s="67"/>
      <c r="CL174" s="67"/>
      <c r="CM174" s="67"/>
      <c r="CN174" s="67"/>
      <c r="CO174" s="67"/>
      <c r="CP174" s="67"/>
      <c r="CQ174" s="67"/>
      <c r="CR174" s="67"/>
      <c r="CS174" s="67"/>
      <c r="CT174" s="67"/>
      <c r="CU174" s="67"/>
      <c r="CV174" s="67"/>
      <c r="CW174" s="67"/>
      <c r="CX174" s="67"/>
      <c r="CY174" s="67"/>
      <c r="CZ174" s="67"/>
    </row>
    <row r="175" s="589" customFormat="true" ht="15" customHeight="true" x14ac:dyDescent="0.2">
      <c r="A175" s="217"/>
      <c r="B175" s="211"/>
      <c r="C175" s="183"/>
      <c r="D175" s="182"/>
      <c r="E175" s="182"/>
      <c r="F175" s="182"/>
      <c r="G175" s="181"/>
      <c r="H175" s="180"/>
      <c r="I175" s="182"/>
      <c r="J175" s="182"/>
      <c r="K175" s="182"/>
      <c r="L175" s="179"/>
      <c r="M175" s="183"/>
      <c r="N175" s="182"/>
      <c r="O175" s="182"/>
      <c r="P175" s="182"/>
      <c r="Q175" s="181"/>
      <c r="R175" s="180"/>
      <c r="S175" s="182"/>
      <c r="T175" s="182"/>
      <c r="U175" s="182"/>
      <c r="V175" s="179"/>
      <c r="W175" s="999"/>
      <c r="X175" s="999"/>
      <c r="Y175" s="999"/>
      <c r="Z175" s="999"/>
      <c r="AA175" s="999"/>
      <c r="AB175" s="999"/>
      <c r="AC175" s="999"/>
      <c r="AD175" s="999"/>
      <c r="AE175" s="999"/>
      <c r="AF175" s="999"/>
      <c r="AG175" s="999"/>
      <c r="AH175" s="999"/>
      <c r="AI175" s="999"/>
      <c r="AJ175" s="999"/>
      <c r="AK175" s="999"/>
      <c r="AL175" s="999"/>
      <c r="AM175" s="999"/>
      <c r="AN175" s="999"/>
      <c r="AO175" s="999"/>
      <c r="AP175" s="999"/>
      <c r="AQ175" s="999"/>
      <c r="AR175" s="999"/>
      <c r="AS175" s="999"/>
      <c r="AT175" s="999"/>
      <c r="AU175" s="999"/>
      <c r="AV175" s="999"/>
      <c r="AW175" s="999"/>
      <c r="AX175" s="999"/>
      <c r="AY175" s="999"/>
      <c r="AZ175" s="420"/>
      <c r="BA175" s="706"/>
      <c r="BB175" s="697"/>
      <c r="BC175" s="523"/>
      <c r="BD175" s="509"/>
      <c r="BE175" s="509"/>
      <c r="BF175" s="509"/>
      <c r="BG175" s="527"/>
      <c r="BH175" s="523"/>
      <c r="BI175" s="509"/>
      <c r="BJ175" s="509"/>
      <c r="BK175" s="509"/>
      <c r="BL175" s="527"/>
      <c r="BM175" s="523"/>
      <c r="BN175" s="509"/>
      <c r="BO175" s="509"/>
      <c r="BP175" s="509"/>
      <c r="BQ175" s="527"/>
      <c r="BR175" s="523"/>
      <c r="BS175" s="509"/>
      <c r="BT175" s="509"/>
      <c r="BU175" s="509"/>
      <c r="BV175" s="510"/>
      <c r="BW175" s="67"/>
      <c r="BX175" s="67"/>
      <c r="BY175" s="67"/>
      <c r="BZ175" s="67"/>
      <c r="CA175" s="67"/>
      <c r="CB175" s="67"/>
      <c r="CC175" s="67"/>
      <c r="CD175" s="67"/>
      <c r="CE175" s="67"/>
      <c r="CF175" s="67"/>
      <c r="CG175" s="67"/>
      <c r="CH175" s="67"/>
      <c r="CI175" s="67"/>
      <c r="CJ175" s="67"/>
      <c r="CK175" s="67"/>
      <c r="CL175" s="67"/>
      <c r="CM175" s="67"/>
      <c r="CN175" s="67"/>
      <c r="CO175" s="67"/>
      <c r="CP175" s="67"/>
      <c r="CQ175" s="67"/>
      <c r="CR175" s="67"/>
      <c r="CS175" s="67"/>
      <c r="CT175" s="67"/>
      <c r="CU175" s="67"/>
      <c r="CV175" s="67"/>
      <c r="CW175" s="67"/>
      <c r="CX175" s="67"/>
      <c r="CY175" s="67"/>
      <c r="CZ175" s="67"/>
    </row>
    <row r="176" s="589" customFormat="true" ht="15" customHeight="true" x14ac:dyDescent="0.2">
      <c r="A176" s="217"/>
      <c r="B176" s="211"/>
      <c r="C176" s="183"/>
      <c r="D176" s="182"/>
      <c r="E176" s="182"/>
      <c r="F176" s="182"/>
      <c r="G176" s="181"/>
      <c r="H176" s="180"/>
      <c r="I176" s="182"/>
      <c r="J176" s="182"/>
      <c r="K176" s="182"/>
      <c r="L176" s="179"/>
      <c r="M176" s="183"/>
      <c r="N176" s="182"/>
      <c r="O176" s="182"/>
      <c r="P176" s="182"/>
      <c r="Q176" s="181"/>
      <c r="R176" s="180"/>
      <c r="S176" s="182"/>
      <c r="T176" s="182"/>
      <c r="U176" s="182"/>
      <c r="V176" s="179"/>
      <c r="W176" s="999"/>
      <c r="X176" s="999"/>
      <c r="Y176" s="999"/>
      <c r="Z176" s="999"/>
      <c r="AA176" s="999"/>
      <c r="AB176" s="999"/>
      <c r="AC176" s="999"/>
      <c r="AD176" s="999"/>
      <c r="AE176" s="999"/>
      <c r="AF176" s="999"/>
      <c r="AG176" s="999"/>
      <c r="AH176" s="999"/>
      <c r="AI176" s="999"/>
      <c r="AJ176" s="999"/>
      <c r="AK176" s="999"/>
      <c r="AL176" s="999"/>
      <c r="AM176" s="999"/>
      <c r="AN176" s="999"/>
      <c r="AO176" s="999"/>
      <c r="AP176" s="999"/>
      <c r="AQ176" s="999"/>
      <c r="AR176" s="999"/>
      <c r="AS176" s="999"/>
      <c r="AT176" s="999"/>
      <c r="AU176" s="999"/>
      <c r="AV176" s="999"/>
      <c r="AW176" s="999"/>
      <c r="AX176" s="999"/>
      <c r="AY176" s="999"/>
      <c r="AZ176" s="420"/>
      <c r="BA176" s="706"/>
      <c r="BB176" s="697"/>
      <c r="BC176" s="523"/>
      <c r="BD176" s="509"/>
      <c r="BE176" s="509"/>
      <c r="BF176" s="509"/>
      <c r="BG176" s="527"/>
      <c r="BH176" s="523"/>
      <c r="BI176" s="509"/>
      <c r="BJ176" s="509"/>
      <c r="BK176" s="509"/>
      <c r="BL176" s="527"/>
      <c r="BM176" s="523"/>
      <c r="BN176" s="509"/>
      <c r="BO176" s="509"/>
      <c r="BP176" s="509"/>
      <c r="BQ176" s="527"/>
      <c r="BR176" s="523"/>
      <c r="BS176" s="509"/>
      <c r="BT176" s="509"/>
      <c r="BU176" s="509"/>
      <c r="BV176" s="510"/>
      <c r="BW176" s="67"/>
      <c r="BX176" s="67"/>
      <c r="BY176" s="67"/>
      <c r="BZ176" s="67"/>
      <c r="CA176" s="67"/>
      <c r="CB176" s="67"/>
      <c r="CC176" s="67"/>
      <c r="CD176" s="67"/>
      <c r="CE176" s="67"/>
      <c r="CF176" s="67"/>
      <c r="CG176" s="67"/>
      <c r="CH176" s="67"/>
      <c r="CI176" s="67"/>
      <c r="CJ176" s="67"/>
      <c r="CK176" s="67"/>
      <c r="CL176" s="67"/>
      <c r="CM176" s="67"/>
      <c r="CN176" s="67"/>
      <c r="CO176" s="67"/>
      <c r="CP176" s="67"/>
      <c r="CQ176" s="67"/>
      <c r="CR176" s="67"/>
      <c r="CS176" s="67"/>
      <c r="CT176" s="67"/>
      <c r="CU176" s="67"/>
      <c r="CV176" s="67"/>
      <c r="CW176" s="67"/>
      <c r="CX176" s="67"/>
      <c r="CY176" s="67"/>
      <c r="CZ176" s="67"/>
    </row>
    <row r="177" s="589" customFormat="true" ht="15" customHeight="true" x14ac:dyDescent="0.2">
      <c r="A177" s="217"/>
      <c r="B177" s="211"/>
      <c r="C177" s="183"/>
      <c r="D177" s="182"/>
      <c r="E177" s="182"/>
      <c r="F177" s="182"/>
      <c r="G177" s="181"/>
      <c r="H177" s="180"/>
      <c r="I177" s="182"/>
      <c r="J177" s="182"/>
      <c r="K177" s="182"/>
      <c r="L177" s="179"/>
      <c r="M177" s="183"/>
      <c r="N177" s="182"/>
      <c r="O177" s="182"/>
      <c r="P177" s="182"/>
      <c r="Q177" s="181"/>
      <c r="R177" s="180"/>
      <c r="S177" s="182"/>
      <c r="T177" s="182"/>
      <c r="U177" s="182"/>
      <c r="V177" s="179"/>
      <c r="W177" s="999"/>
      <c r="X177" s="999"/>
      <c r="Y177" s="999"/>
      <c r="Z177" s="999"/>
      <c r="AA177" s="999"/>
      <c r="AB177" s="999"/>
      <c r="AC177" s="999"/>
      <c r="AD177" s="999"/>
      <c r="AE177" s="999"/>
      <c r="AF177" s="999"/>
      <c r="AG177" s="999"/>
      <c r="AH177" s="999"/>
      <c r="AI177" s="999"/>
      <c r="AJ177" s="999"/>
      <c r="AK177" s="999"/>
      <c r="AL177" s="999"/>
      <c r="AM177" s="999"/>
      <c r="AN177" s="999"/>
      <c r="AO177" s="999"/>
      <c r="AP177" s="999"/>
      <c r="AQ177" s="999"/>
      <c r="AR177" s="999"/>
      <c r="AS177" s="999"/>
      <c r="AT177" s="999"/>
      <c r="AU177" s="999"/>
      <c r="AV177" s="999"/>
      <c r="AW177" s="999"/>
      <c r="AX177" s="999"/>
      <c r="AY177" s="999"/>
      <c r="AZ177" s="420"/>
      <c r="BA177" s="706"/>
      <c r="BB177" s="697"/>
      <c r="BC177" s="523"/>
      <c r="BD177" s="509"/>
      <c r="BE177" s="509"/>
      <c r="BF177" s="509"/>
      <c r="BG177" s="527"/>
      <c r="BH177" s="523"/>
      <c r="BI177" s="509"/>
      <c r="BJ177" s="509"/>
      <c r="BK177" s="509"/>
      <c r="BL177" s="527"/>
      <c r="BM177" s="523"/>
      <c r="BN177" s="509"/>
      <c r="BO177" s="509"/>
      <c r="BP177" s="509"/>
      <c r="BQ177" s="527"/>
      <c r="BR177" s="523"/>
      <c r="BS177" s="509"/>
      <c r="BT177" s="509"/>
      <c r="BU177" s="509"/>
      <c r="BV177" s="510"/>
      <c r="BW177" s="67"/>
      <c r="BX177" s="67"/>
      <c r="BY177" s="67"/>
      <c r="BZ177" s="67"/>
      <c r="CA177" s="67"/>
      <c r="CB177" s="67"/>
      <c r="CC177" s="67"/>
      <c r="CD177" s="67"/>
      <c r="CE177" s="67"/>
      <c r="CF177" s="67"/>
      <c r="CG177" s="67"/>
      <c r="CH177" s="67"/>
      <c r="CI177" s="67"/>
      <c r="CJ177" s="67"/>
      <c r="CK177" s="67"/>
      <c r="CL177" s="67"/>
      <c r="CM177" s="67"/>
      <c r="CN177" s="67"/>
      <c r="CO177" s="67"/>
      <c r="CP177" s="67"/>
      <c r="CQ177" s="67"/>
      <c r="CR177" s="67"/>
      <c r="CS177" s="67"/>
      <c r="CT177" s="67"/>
      <c r="CU177" s="67"/>
      <c r="CV177" s="67"/>
      <c r="CW177" s="67"/>
      <c r="CX177" s="67"/>
      <c r="CY177" s="67"/>
      <c r="CZ177" s="67"/>
    </row>
    <row r="178" s="589" customFormat="true" ht="15" customHeight="true" x14ac:dyDescent="0.2">
      <c r="A178" s="217"/>
      <c r="B178" s="211"/>
      <c r="C178" s="183"/>
      <c r="D178" s="182"/>
      <c r="E178" s="182"/>
      <c r="F178" s="182"/>
      <c r="G178" s="181"/>
      <c r="H178" s="180"/>
      <c r="I178" s="182"/>
      <c r="J178" s="182"/>
      <c r="K178" s="182"/>
      <c r="L178" s="179"/>
      <c r="M178" s="183"/>
      <c r="N178" s="182"/>
      <c r="O178" s="182"/>
      <c r="P178" s="182"/>
      <c r="Q178" s="181"/>
      <c r="R178" s="180"/>
      <c r="S178" s="182"/>
      <c r="T178" s="182"/>
      <c r="U178" s="182"/>
      <c r="V178" s="179"/>
      <c r="W178" s="999"/>
      <c r="X178" s="999"/>
      <c r="Y178" s="999"/>
      <c r="Z178" s="999"/>
      <c r="AA178" s="999"/>
      <c r="AB178" s="999"/>
      <c r="AC178" s="999"/>
      <c r="AD178" s="999"/>
      <c r="AE178" s="999"/>
      <c r="AF178" s="999"/>
      <c r="AG178" s="999"/>
      <c r="AH178" s="999"/>
      <c r="AI178" s="999"/>
      <c r="AJ178" s="999"/>
      <c r="AK178" s="999"/>
      <c r="AL178" s="999"/>
      <c r="AM178" s="999"/>
      <c r="AN178" s="999"/>
      <c r="AO178" s="999"/>
      <c r="AP178" s="999"/>
      <c r="AQ178" s="999"/>
      <c r="AR178" s="999"/>
      <c r="AS178" s="999"/>
      <c r="AT178" s="999"/>
      <c r="AU178" s="999"/>
      <c r="AV178" s="999"/>
      <c r="AW178" s="999"/>
      <c r="AX178" s="999"/>
      <c r="AY178" s="999"/>
      <c r="AZ178" s="420"/>
      <c r="BA178" s="706"/>
      <c r="BB178" s="697"/>
      <c r="BC178" s="523"/>
      <c r="BD178" s="509"/>
      <c r="BE178" s="509"/>
      <c r="BF178" s="509"/>
      <c r="BG178" s="527"/>
      <c r="BH178" s="523"/>
      <c r="BI178" s="509"/>
      <c r="BJ178" s="509"/>
      <c r="BK178" s="509"/>
      <c r="BL178" s="527"/>
      <c r="BM178" s="523"/>
      <c r="BN178" s="509"/>
      <c r="BO178" s="509"/>
      <c r="BP178" s="509"/>
      <c r="BQ178" s="527"/>
      <c r="BR178" s="523"/>
      <c r="BS178" s="509"/>
      <c r="BT178" s="509"/>
      <c r="BU178" s="509"/>
      <c r="BV178" s="510"/>
      <c r="BW178" s="67"/>
      <c r="BX178" s="67"/>
      <c r="BY178" s="67"/>
      <c r="BZ178" s="67"/>
      <c r="CA178" s="67"/>
      <c r="CB178" s="67"/>
      <c r="CC178" s="67"/>
      <c r="CD178" s="67"/>
      <c r="CE178" s="67"/>
      <c r="CF178" s="67"/>
      <c r="CG178" s="67"/>
      <c r="CH178" s="67"/>
      <c r="CI178" s="67"/>
      <c r="CJ178" s="67"/>
      <c r="CK178" s="67"/>
      <c r="CL178" s="67"/>
      <c r="CM178" s="67"/>
      <c r="CN178" s="67"/>
      <c r="CO178" s="67"/>
      <c r="CP178" s="67"/>
      <c r="CQ178" s="67"/>
      <c r="CR178" s="67"/>
      <c r="CS178" s="67"/>
      <c r="CT178" s="67"/>
      <c r="CU178" s="67"/>
      <c r="CV178" s="67"/>
      <c r="CW178" s="67"/>
      <c r="CX178" s="67"/>
      <c r="CY178" s="67"/>
      <c r="CZ178" s="67"/>
    </row>
    <row r="179" s="589" customFormat="true" ht="15" customHeight="true" x14ac:dyDescent="0.2">
      <c r="A179" s="217"/>
      <c r="B179" s="211"/>
      <c r="C179" s="183"/>
      <c r="D179" s="182"/>
      <c r="E179" s="182"/>
      <c r="F179" s="182"/>
      <c r="G179" s="181"/>
      <c r="H179" s="180"/>
      <c r="I179" s="182"/>
      <c r="J179" s="182"/>
      <c r="K179" s="182"/>
      <c r="L179" s="179"/>
      <c r="M179" s="183"/>
      <c r="N179" s="182"/>
      <c r="O179" s="182"/>
      <c r="P179" s="182"/>
      <c r="Q179" s="181"/>
      <c r="R179" s="180"/>
      <c r="S179" s="182"/>
      <c r="T179" s="182"/>
      <c r="U179" s="182"/>
      <c r="V179" s="179"/>
      <c r="W179" s="999"/>
      <c r="X179" s="999"/>
      <c r="Y179" s="999"/>
      <c r="Z179" s="999"/>
      <c r="AA179" s="999"/>
      <c r="AB179" s="999"/>
      <c r="AC179" s="999"/>
      <c r="AD179" s="999"/>
      <c r="AE179" s="999"/>
      <c r="AF179" s="999"/>
      <c r="AG179" s="999"/>
      <c r="AH179" s="999"/>
      <c r="AI179" s="999"/>
      <c r="AJ179" s="999"/>
      <c r="AK179" s="999"/>
      <c r="AL179" s="999"/>
      <c r="AM179" s="999"/>
      <c r="AN179" s="999"/>
      <c r="AO179" s="999"/>
      <c r="AP179" s="999"/>
      <c r="AQ179" s="999"/>
      <c r="AR179" s="999"/>
      <c r="AS179" s="999"/>
      <c r="AT179" s="999"/>
      <c r="AU179" s="999"/>
      <c r="AV179" s="999"/>
      <c r="AW179" s="999"/>
      <c r="AX179" s="999"/>
      <c r="AY179" s="999"/>
      <c r="AZ179" s="420"/>
      <c r="BA179" s="706"/>
      <c r="BB179" s="697"/>
      <c r="BC179" s="523"/>
      <c r="BD179" s="509"/>
      <c r="BE179" s="509"/>
      <c r="BF179" s="509"/>
      <c r="BG179" s="527"/>
      <c r="BH179" s="523"/>
      <c r="BI179" s="509"/>
      <c r="BJ179" s="509"/>
      <c r="BK179" s="509"/>
      <c r="BL179" s="527"/>
      <c r="BM179" s="523"/>
      <c r="BN179" s="509"/>
      <c r="BO179" s="509"/>
      <c r="BP179" s="509"/>
      <c r="BQ179" s="527"/>
      <c r="BR179" s="523"/>
      <c r="BS179" s="509"/>
      <c r="BT179" s="509"/>
      <c r="BU179" s="509"/>
      <c r="BV179" s="510"/>
      <c r="BW179" s="67"/>
      <c r="BX179" s="67"/>
      <c r="BY179" s="67"/>
      <c r="BZ179" s="67"/>
      <c r="CA179" s="67"/>
      <c r="CB179" s="67"/>
      <c r="CC179" s="67"/>
      <c r="CD179" s="67"/>
      <c r="CE179" s="67"/>
      <c r="CF179" s="67"/>
      <c r="CG179" s="67"/>
      <c r="CH179" s="67"/>
      <c r="CI179" s="67"/>
      <c r="CJ179" s="67"/>
      <c r="CK179" s="67"/>
      <c r="CL179" s="67"/>
      <c r="CM179" s="67"/>
      <c r="CN179" s="67"/>
      <c r="CO179" s="67"/>
      <c r="CP179" s="67"/>
      <c r="CQ179" s="67"/>
      <c r="CR179" s="67"/>
      <c r="CS179" s="67"/>
      <c r="CT179" s="67"/>
      <c r="CU179" s="67"/>
      <c r="CV179" s="67"/>
      <c r="CW179" s="67"/>
      <c r="CX179" s="67"/>
      <c r="CY179" s="67"/>
      <c r="CZ179" s="67"/>
    </row>
    <row r="180" s="589" customFormat="true" ht="15" customHeight="true" x14ac:dyDescent="0.2">
      <c r="A180" s="217"/>
      <c r="B180" s="211"/>
      <c r="C180" s="183"/>
      <c r="D180" s="182"/>
      <c r="E180" s="182"/>
      <c r="F180" s="182"/>
      <c r="G180" s="181"/>
      <c r="H180" s="180"/>
      <c r="I180" s="182"/>
      <c r="J180" s="182"/>
      <c r="K180" s="182"/>
      <c r="L180" s="179"/>
      <c r="M180" s="183"/>
      <c r="N180" s="182"/>
      <c r="O180" s="182"/>
      <c r="P180" s="182"/>
      <c r="Q180" s="181"/>
      <c r="R180" s="180"/>
      <c r="S180" s="182"/>
      <c r="T180" s="182"/>
      <c r="U180" s="182"/>
      <c r="V180" s="179"/>
      <c r="W180" s="999"/>
      <c r="X180" s="999"/>
      <c r="Y180" s="999"/>
      <c r="Z180" s="999"/>
      <c r="AA180" s="999"/>
      <c r="AB180" s="999"/>
      <c r="AC180" s="999"/>
      <c r="AD180" s="999"/>
      <c r="AE180" s="999"/>
      <c r="AF180" s="999"/>
      <c r="AG180" s="999"/>
      <c r="AH180" s="999"/>
      <c r="AI180" s="999"/>
      <c r="AJ180" s="999"/>
      <c r="AK180" s="999"/>
      <c r="AL180" s="999"/>
      <c r="AM180" s="999"/>
      <c r="AN180" s="999"/>
      <c r="AO180" s="999"/>
      <c r="AP180" s="999"/>
      <c r="AQ180" s="999"/>
      <c r="AR180" s="999"/>
      <c r="AS180" s="999"/>
      <c r="AT180" s="999"/>
      <c r="AU180" s="999"/>
      <c r="AV180" s="999"/>
      <c r="AW180" s="999"/>
      <c r="AX180" s="999"/>
      <c r="AY180" s="999"/>
      <c r="AZ180" s="420"/>
      <c r="BA180" s="706"/>
      <c r="BB180" s="697"/>
      <c r="BC180" s="523"/>
      <c r="BD180" s="509"/>
      <c r="BE180" s="509"/>
      <c r="BF180" s="509"/>
      <c r="BG180" s="527"/>
      <c r="BH180" s="523"/>
      <c r="BI180" s="509"/>
      <c r="BJ180" s="509"/>
      <c r="BK180" s="509"/>
      <c r="BL180" s="527"/>
      <c r="BM180" s="523"/>
      <c r="BN180" s="509"/>
      <c r="BO180" s="509"/>
      <c r="BP180" s="509"/>
      <c r="BQ180" s="527"/>
      <c r="BR180" s="523"/>
      <c r="BS180" s="509"/>
      <c r="BT180" s="509"/>
      <c r="BU180" s="509"/>
      <c r="BV180" s="510"/>
      <c r="BW180" s="67"/>
      <c r="BX180" s="67"/>
      <c r="BY180" s="67"/>
      <c r="BZ180" s="67"/>
      <c r="CA180" s="67"/>
      <c r="CB180" s="67"/>
      <c r="CC180" s="67"/>
      <c r="CD180" s="67"/>
      <c r="CE180" s="67"/>
      <c r="CF180" s="67"/>
      <c r="CG180" s="67"/>
      <c r="CH180" s="67"/>
      <c r="CI180" s="67"/>
      <c r="CJ180" s="67"/>
      <c r="CK180" s="67"/>
      <c r="CL180" s="67"/>
      <c r="CM180" s="67"/>
      <c r="CN180" s="67"/>
      <c r="CO180" s="67"/>
      <c r="CP180" s="67"/>
      <c r="CQ180" s="67"/>
      <c r="CR180" s="67"/>
      <c r="CS180" s="67"/>
      <c r="CT180" s="67"/>
      <c r="CU180" s="67"/>
      <c r="CV180" s="67"/>
      <c r="CW180" s="67"/>
      <c r="CX180" s="67"/>
      <c r="CY180" s="67"/>
      <c r="CZ180" s="67"/>
    </row>
    <row r="181" s="589" customFormat="true" ht="15" customHeight="true" x14ac:dyDescent="0.2">
      <c r="A181" s="217"/>
      <c r="B181" s="211"/>
      <c r="C181" s="183"/>
      <c r="D181" s="182"/>
      <c r="E181" s="182"/>
      <c r="F181" s="182"/>
      <c r="G181" s="181"/>
      <c r="H181" s="180"/>
      <c r="I181" s="182"/>
      <c r="J181" s="182"/>
      <c r="K181" s="182"/>
      <c r="L181" s="179"/>
      <c r="M181" s="183"/>
      <c r="N181" s="182"/>
      <c r="O181" s="182"/>
      <c r="P181" s="182"/>
      <c r="Q181" s="181"/>
      <c r="R181" s="180"/>
      <c r="S181" s="182"/>
      <c r="T181" s="182"/>
      <c r="U181" s="182"/>
      <c r="V181" s="179"/>
      <c r="W181" s="999"/>
      <c r="X181" s="999"/>
      <c r="Y181" s="999"/>
      <c r="Z181" s="999"/>
      <c r="AA181" s="999"/>
      <c r="AB181" s="999"/>
      <c r="AC181" s="999"/>
      <c r="AD181" s="999"/>
      <c r="AE181" s="999"/>
      <c r="AF181" s="999"/>
      <c r="AG181" s="999"/>
      <c r="AH181" s="999"/>
      <c r="AI181" s="999"/>
      <c r="AJ181" s="999"/>
      <c r="AK181" s="999"/>
      <c r="AL181" s="999"/>
      <c r="AM181" s="999"/>
      <c r="AN181" s="999"/>
      <c r="AO181" s="999"/>
      <c r="AP181" s="999"/>
      <c r="AQ181" s="999"/>
      <c r="AR181" s="999"/>
      <c r="AS181" s="999"/>
      <c r="AT181" s="999"/>
      <c r="AU181" s="999"/>
      <c r="AV181" s="999"/>
      <c r="AW181" s="999"/>
      <c r="AX181" s="999"/>
      <c r="AY181" s="999"/>
      <c r="AZ181" s="420"/>
      <c r="BA181" s="706"/>
      <c r="BB181" s="697"/>
      <c r="BC181" s="523"/>
      <c r="BD181" s="509"/>
      <c r="BE181" s="509"/>
      <c r="BF181" s="509"/>
      <c r="BG181" s="527"/>
      <c r="BH181" s="523"/>
      <c r="BI181" s="509"/>
      <c r="BJ181" s="509"/>
      <c r="BK181" s="509"/>
      <c r="BL181" s="527"/>
      <c r="BM181" s="523"/>
      <c r="BN181" s="509"/>
      <c r="BO181" s="509"/>
      <c r="BP181" s="509"/>
      <c r="BQ181" s="527"/>
      <c r="BR181" s="523"/>
      <c r="BS181" s="509"/>
      <c r="BT181" s="509"/>
      <c r="BU181" s="509"/>
      <c r="BV181" s="510"/>
      <c r="BW181" s="67"/>
      <c r="BX181" s="67"/>
      <c r="BY181" s="67"/>
      <c r="BZ181" s="67"/>
      <c r="CA181" s="67"/>
      <c r="CB181" s="67"/>
      <c r="CC181" s="67"/>
      <c r="CD181" s="67"/>
      <c r="CE181" s="67"/>
      <c r="CF181" s="67"/>
      <c r="CG181" s="67"/>
      <c r="CH181" s="67"/>
      <c r="CI181" s="67"/>
      <c r="CJ181" s="67"/>
      <c r="CK181" s="67"/>
      <c r="CL181" s="67"/>
      <c r="CM181" s="67"/>
      <c r="CN181" s="67"/>
      <c r="CO181" s="67"/>
      <c r="CP181" s="67"/>
      <c r="CQ181" s="67"/>
      <c r="CR181" s="67"/>
      <c r="CS181" s="67"/>
      <c r="CT181" s="67"/>
      <c r="CU181" s="67"/>
      <c r="CV181" s="67"/>
      <c r="CW181" s="67"/>
      <c r="CX181" s="67"/>
      <c r="CY181" s="67"/>
      <c r="CZ181" s="67"/>
    </row>
    <row r="182" s="589" customFormat="true" ht="15" customHeight="true" x14ac:dyDescent="0.2">
      <c r="A182" s="217"/>
      <c r="B182" s="211"/>
      <c r="C182" s="183"/>
      <c r="D182" s="182"/>
      <c r="E182" s="182"/>
      <c r="F182" s="182"/>
      <c r="G182" s="181"/>
      <c r="H182" s="180"/>
      <c r="I182" s="182"/>
      <c r="J182" s="182"/>
      <c r="K182" s="182"/>
      <c r="L182" s="179"/>
      <c r="M182" s="183"/>
      <c r="N182" s="182"/>
      <c r="O182" s="182"/>
      <c r="P182" s="182"/>
      <c r="Q182" s="181"/>
      <c r="R182" s="180"/>
      <c r="S182" s="182"/>
      <c r="T182" s="182"/>
      <c r="U182" s="182"/>
      <c r="V182" s="179"/>
      <c r="W182" s="999"/>
      <c r="X182" s="999"/>
      <c r="Y182" s="999"/>
      <c r="Z182" s="999"/>
      <c r="AA182" s="999"/>
      <c r="AB182" s="999"/>
      <c r="AC182" s="999"/>
      <c r="AD182" s="999"/>
      <c r="AE182" s="999"/>
      <c r="AF182" s="999"/>
      <c r="AG182" s="999"/>
      <c r="AH182" s="999"/>
      <c r="AI182" s="999"/>
      <c r="AJ182" s="999"/>
      <c r="AK182" s="999"/>
      <c r="AL182" s="999"/>
      <c r="AM182" s="999"/>
      <c r="AN182" s="999"/>
      <c r="AO182" s="999"/>
      <c r="AP182" s="999"/>
      <c r="AQ182" s="999"/>
      <c r="AR182" s="999"/>
      <c r="AS182" s="999"/>
      <c r="AT182" s="999"/>
      <c r="AU182" s="999"/>
      <c r="AV182" s="999"/>
      <c r="AW182" s="999"/>
      <c r="AX182" s="999"/>
      <c r="AY182" s="999"/>
      <c r="AZ182" s="420"/>
      <c r="BA182" s="706"/>
      <c r="BB182" s="697"/>
      <c r="BC182" s="523"/>
      <c r="BD182" s="509"/>
      <c r="BE182" s="509"/>
      <c r="BF182" s="509"/>
      <c r="BG182" s="527"/>
      <c r="BH182" s="523"/>
      <c r="BI182" s="509"/>
      <c r="BJ182" s="509"/>
      <c r="BK182" s="509"/>
      <c r="BL182" s="527"/>
      <c r="BM182" s="523"/>
      <c r="BN182" s="509"/>
      <c r="BO182" s="509"/>
      <c r="BP182" s="509"/>
      <c r="BQ182" s="527"/>
      <c r="BR182" s="523"/>
      <c r="BS182" s="509"/>
      <c r="BT182" s="509"/>
      <c r="BU182" s="509"/>
      <c r="BV182" s="510"/>
      <c r="BW182" s="67"/>
      <c r="BX182" s="67"/>
      <c r="BY182" s="67"/>
      <c r="BZ182" s="67"/>
      <c r="CA182" s="67"/>
      <c r="CB182" s="67"/>
      <c r="CC182" s="67"/>
      <c r="CD182" s="67"/>
      <c r="CE182" s="67"/>
      <c r="CF182" s="67"/>
      <c r="CG182" s="67"/>
      <c r="CH182" s="67"/>
      <c r="CI182" s="67"/>
      <c r="CJ182" s="67"/>
      <c r="CK182" s="67"/>
      <c r="CL182" s="67"/>
      <c r="CM182" s="67"/>
      <c r="CN182" s="67"/>
      <c r="CO182" s="67"/>
      <c r="CP182" s="67"/>
      <c r="CQ182" s="67"/>
      <c r="CR182" s="67"/>
      <c r="CS182" s="67"/>
      <c r="CT182" s="67"/>
      <c r="CU182" s="67"/>
      <c r="CV182" s="67"/>
      <c r="CW182" s="67"/>
      <c r="CX182" s="67"/>
      <c r="CY182" s="67"/>
      <c r="CZ182" s="67"/>
    </row>
    <row r="183" s="589" customFormat="true" ht="15" customHeight="true" x14ac:dyDescent="0.2">
      <c r="A183" s="217"/>
      <c r="B183" s="211"/>
      <c r="C183" s="183"/>
      <c r="D183" s="182"/>
      <c r="E183" s="182"/>
      <c r="F183" s="182"/>
      <c r="G183" s="181"/>
      <c r="H183" s="180"/>
      <c r="I183" s="182"/>
      <c r="J183" s="182"/>
      <c r="K183" s="182"/>
      <c r="L183" s="179"/>
      <c r="M183" s="183"/>
      <c r="N183" s="182"/>
      <c r="O183" s="182"/>
      <c r="P183" s="182"/>
      <c r="Q183" s="181"/>
      <c r="R183" s="180"/>
      <c r="S183" s="182"/>
      <c r="T183" s="182"/>
      <c r="U183" s="182"/>
      <c r="V183" s="179"/>
      <c r="W183" s="999"/>
      <c r="X183" s="999"/>
      <c r="Y183" s="999"/>
      <c r="Z183" s="999"/>
      <c r="AA183" s="999"/>
      <c r="AB183" s="999"/>
      <c r="AC183" s="999"/>
      <c r="AD183" s="999"/>
      <c r="AE183" s="999"/>
      <c r="AF183" s="999"/>
      <c r="AG183" s="999"/>
      <c r="AH183" s="999"/>
      <c r="AI183" s="999"/>
      <c r="AJ183" s="999"/>
      <c r="AK183" s="999"/>
      <c r="AL183" s="999"/>
      <c r="AM183" s="999"/>
      <c r="AN183" s="999"/>
      <c r="AO183" s="999"/>
      <c r="AP183" s="999"/>
      <c r="AQ183" s="999"/>
      <c r="AR183" s="999"/>
      <c r="AS183" s="999"/>
      <c r="AT183" s="999"/>
      <c r="AU183" s="999"/>
      <c r="AV183" s="999"/>
      <c r="AW183" s="999"/>
      <c r="AX183" s="999"/>
      <c r="AY183" s="999"/>
      <c r="AZ183" s="420"/>
      <c r="BA183" s="706"/>
      <c r="BB183" s="697"/>
      <c r="BC183" s="523"/>
      <c r="BD183" s="509"/>
      <c r="BE183" s="509"/>
      <c r="BF183" s="509"/>
      <c r="BG183" s="527"/>
      <c r="BH183" s="523"/>
      <c r="BI183" s="509"/>
      <c r="BJ183" s="509"/>
      <c r="BK183" s="509"/>
      <c r="BL183" s="527"/>
      <c r="BM183" s="523"/>
      <c r="BN183" s="509"/>
      <c r="BO183" s="509"/>
      <c r="BP183" s="509"/>
      <c r="BQ183" s="527"/>
      <c r="BR183" s="523"/>
      <c r="BS183" s="509"/>
      <c r="BT183" s="509"/>
      <c r="BU183" s="509"/>
      <c r="BV183" s="510"/>
      <c r="BW183" s="67"/>
      <c r="BX183" s="67"/>
      <c r="BY183" s="67"/>
      <c r="BZ183" s="67"/>
      <c r="CA183" s="67"/>
      <c r="CB183" s="67"/>
      <c r="CC183" s="67"/>
      <c r="CD183" s="67"/>
      <c r="CE183" s="67"/>
      <c r="CF183" s="67"/>
      <c r="CG183" s="67"/>
      <c r="CH183" s="67"/>
      <c r="CI183" s="67"/>
      <c r="CJ183" s="67"/>
      <c r="CK183" s="67"/>
      <c r="CL183" s="67"/>
      <c r="CM183" s="67"/>
      <c r="CN183" s="67"/>
      <c r="CO183" s="67"/>
      <c r="CP183" s="67"/>
      <c r="CQ183" s="67"/>
      <c r="CR183" s="67"/>
      <c r="CS183" s="67"/>
      <c r="CT183" s="67"/>
      <c r="CU183" s="67"/>
      <c r="CV183" s="67"/>
      <c r="CW183" s="67"/>
      <c r="CX183" s="67"/>
      <c r="CY183" s="67"/>
      <c r="CZ183" s="67"/>
    </row>
    <row r="184" s="589" customFormat="true" ht="15" customHeight="true" x14ac:dyDescent="0.2">
      <c r="A184" s="217"/>
      <c r="B184" s="211"/>
      <c r="C184" s="183"/>
      <c r="D184" s="182"/>
      <c r="E184" s="182"/>
      <c r="F184" s="182"/>
      <c r="G184" s="181"/>
      <c r="H184" s="180"/>
      <c r="I184" s="182"/>
      <c r="J184" s="182"/>
      <c r="K184" s="182"/>
      <c r="L184" s="179"/>
      <c r="M184" s="183"/>
      <c r="N184" s="182"/>
      <c r="O184" s="182"/>
      <c r="P184" s="182"/>
      <c r="Q184" s="181"/>
      <c r="R184" s="180"/>
      <c r="S184" s="182"/>
      <c r="T184" s="182"/>
      <c r="U184" s="182"/>
      <c r="V184" s="179"/>
      <c r="W184" s="999"/>
      <c r="X184" s="999"/>
      <c r="Y184" s="999"/>
      <c r="Z184" s="999"/>
      <c r="AA184" s="999"/>
      <c r="AB184" s="999"/>
      <c r="AC184" s="999"/>
      <c r="AD184" s="999"/>
      <c r="AE184" s="999"/>
      <c r="AF184" s="999"/>
      <c r="AG184" s="999"/>
      <c r="AH184" s="999"/>
      <c r="AI184" s="999"/>
      <c r="AJ184" s="999"/>
      <c r="AK184" s="999"/>
      <c r="AL184" s="999"/>
      <c r="AM184" s="999"/>
      <c r="AN184" s="999"/>
      <c r="AO184" s="999"/>
      <c r="AP184" s="999"/>
      <c r="AQ184" s="999"/>
      <c r="AR184" s="999"/>
      <c r="AS184" s="999"/>
      <c r="AT184" s="999"/>
      <c r="AU184" s="999"/>
      <c r="AV184" s="999"/>
      <c r="AW184" s="999"/>
      <c r="AX184" s="999"/>
      <c r="AY184" s="999"/>
      <c r="AZ184" s="420"/>
      <c r="BA184" s="706"/>
      <c r="BB184" s="697"/>
      <c r="BC184" s="523"/>
      <c r="BD184" s="509"/>
      <c r="BE184" s="509"/>
      <c r="BF184" s="509"/>
      <c r="BG184" s="527"/>
      <c r="BH184" s="523"/>
      <c r="BI184" s="509"/>
      <c r="BJ184" s="509"/>
      <c r="BK184" s="509"/>
      <c r="BL184" s="527"/>
      <c r="BM184" s="523"/>
      <c r="BN184" s="509"/>
      <c r="BO184" s="509"/>
      <c r="BP184" s="509"/>
      <c r="BQ184" s="527"/>
      <c r="BR184" s="523"/>
      <c r="BS184" s="509"/>
      <c r="BT184" s="509"/>
      <c r="BU184" s="509"/>
      <c r="BV184" s="510"/>
      <c r="BW184" s="67"/>
      <c r="BX184" s="67"/>
      <c r="BY184" s="67"/>
      <c r="BZ184" s="67"/>
      <c r="CA184" s="67"/>
      <c r="CB184" s="67"/>
      <c r="CC184" s="67"/>
      <c r="CD184" s="67"/>
      <c r="CE184" s="67"/>
      <c r="CF184" s="67"/>
      <c r="CG184" s="67"/>
      <c r="CH184" s="67"/>
      <c r="CI184" s="67"/>
      <c r="CJ184" s="67"/>
      <c r="CK184" s="67"/>
      <c r="CL184" s="67"/>
      <c r="CM184" s="67"/>
      <c r="CN184" s="67"/>
      <c r="CO184" s="67"/>
      <c r="CP184" s="67"/>
      <c r="CQ184" s="67"/>
      <c r="CR184" s="67"/>
      <c r="CS184" s="67"/>
      <c r="CT184" s="67"/>
      <c r="CU184" s="67"/>
      <c r="CV184" s="67"/>
      <c r="CW184" s="67"/>
      <c r="CX184" s="67"/>
      <c r="CY184" s="67"/>
      <c r="CZ184" s="67"/>
    </row>
    <row r="185" s="589" customFormat="true" ht="15" customHeight="true" x14ac:dyDescent="0.2">
      <c r="A185" s="217"/>
      <c r="B185" s="211"/>
      <c r="C185" s="183"/>
      <c r="D185" s="182"/>
      <c r="E185" s="182"/>
      <c r="F185" s="182"/>
      <c r="G185" s="181"/>
      <c r="H185" s="180"/>
      <c r="I185" s="182"/>
      <c r="J185" s="182"/>
      <c r="K185" s="182"/>
      <c r="L185" s="179"/>
      <c r="M185" s="183"/>
      <c r="N185" s="182"/>
      <c r="O185" s="182"/>
      <c r="P185" s="182"/>
      <c r="Q185" s="181"/>
      <c r="R185" s="180"/>
      <c r="S185" s="182"/>
      <c r="T185" s="182"/>
      <c r="U185" s="182"/>
      <c r="V185" s="179"/>
      <c r="W185" s="999"/>
      <c r="X185" s="999"/>
      <c r="Y185" s="999"/>
      <c r="Z185" s="999"/>
      <c r="AA185" s="999"/>
      <c r="AB185" s="999"/>
      <c r="AC185" s="999"/>
      <c r="AD185" s="999"/>
      <c r="AE185" s="999"/>
      <c r="AF185" s="999"/>
      <c r="AG185" s="999"/>
      <c r="AH185" s="999"/>
      <c r="AI185" s="999"/>
      <c r="AJ185" s="999"/>
      <c r="AK185" s="999"/>
      <c r="AL185" s="999"/>
      <c r="AM185" s="999"/>
      <c r="AN185" s="999"/>
      <c r="AO185" s="999"/>
      <c r="AP185" s="999"/>
      <c r="AQ185" s="999"/>
      <c r="AR185" s="999"/>
      <c r="AS185" s="999"/>
      <c r="AT185" s="999"/>
      <c r="AU185" s="999"/>
      <c r="AV185" s="999"/>
      <c r="AW185" s="999"/>
      <c r="AX185" s="999"/>
      <c r="AY185" s="999"/>
      <c r="AZ185" s="420"/>
      <c r="BA185" s="706"/>
      <c r="BB185" s="697"/>
      <c r="BC185" s="523"/>
      <c r="BD185" s="509"/>
      <c r="BE185" s="509"/>
      <c r="BF185" s="509"/>
      <c r="BG185" s="527"/>
      <c r="BH185" s="523"/>
      <c r="BI185" s="509"/>
      <c r="BJ185" s="509"/>
      <c r="BK185" s="509"/>
      <c r="BL185" s="527"/>
      <c r="BM185" s="523"/>
      <c r="BN185" s="509"/>
      <c r="BO185" s="509"/>
      <c r="BP185" s="509"/>
      <c r="BQ185" s="527"/>
      <c r="BR185" s="523"/>
      <c r="BS185" s="509"/>
      <c r="BT185" s="509"/>
      <c r="BU185" s="509"/>
      <c r="BV185" s="510"/>
      <c r="BW185" s="67"/>
      <c r="BX185" s="67"/>
      <c r="BY185" s="67"/>
      <c r="BZ185" s="67"/>
      <c r="CA185" s="67"/>
      <c r="CB185" s="67"/>
      <c r="CC185" s="67"/>
      <c r="CD185" s="67"/>
      <c r="CE185" s="67"/>
      <c r="CF185" s="67"/>
      <c r="CG185" s="67"/>
      <c r="CH185" s="67"/>
      <c r="CI185" s="67"/>
      <c r="CJ185" s="67"/>
      <c r="CK185" s="67"/>
      <c r="CL185" s="67"/>
      <c r="CM185" s="67"/>
      <c r="CN185" s="67"/>
      <c r="CO185" s="67"/>
      <c r="CP185" s="67"/>
      <c r="CQ185" s="67"/>
      <c r="CR185" s="67"/>
      <c r="CS185" s="67"/>
      <c r="CT185" s="67"/>
      <c r="CU185" s="67"/>
      <c r="CV185" s="67"/>
      <c r="CW185" s="67"/>
      <c r="CX185" s="67"/>
      <c r="CY185" s="67"/>
      <c r="CZ185" s="67"/>
    </row>
    <row r="186" s="589" customFormat="true" ht="15" customHeight="true" x14ac:dyDescent="0.2">
      <c r="A186" s="217"/>
      <c r="B186" s="211"/>
      <c r="C186" s="183"/>
      <c r="D186" s="182"/>
      <c r="E186" s="182"/>
      <c r="F186" s="182"/>
      <c r="G186" s="181"/>
      <c r="H186" s="180"/>
      <c r="I186" s="182"/>
      <c r="J186" s="182"/>
      <c r="K186" s="182"/>
      <c r="L186" s="179"/>
      <c r="M186" s="183"/>
      <c r="N186" s="182"/>
      <c r="O186" s="182"/>
      <c r="P186" s="182"/>
      <c r="Q186" s="181"/>
      <c r="R186" s="180"/>
      <c r="S186" s="182"/>
      <c r="T186" s="182"/>
      <c r="U186" s="182"/>
      <c r="V186" s="179"/>
      <c r="W186" s="999"/>
      <c r="X186" s="999"/>
      <c r="Y186" s="999"/>
      <c r="Z186" s="999"/>
      <c r="AA186" s="999"/>
      <c r="AB186" s="999"/>
      <c r="AC186" s="999"/>
      <c r="AD186" s="999"/>
      <c r="AE186" s="999"/>
      <c r="AF186" s="999"/>
      <c r="AG186" s="999"/>
      <c r="AH186" s="999"/>
      <c r="AI186" s="999"/>
      <c r="AJ186" s="999"/>
      <c r="AK186" s="999"/>
      <c r="AL186" s="999"/>
      <c r="AM186" s="999"/>
      <c r="AN186" s="999"/>
      <c r="AO186" s="999"/>
      <c r="AP186" s="999"/>
      <c r="AQ186" s="999"/>
      <c r="AR186" s="999"/>
      <c r="AS186" s="999"/>
      <c r="AT186" s="999"/>
      <c r="AU186" s="999"/>
      <c r="AV186" s="999"/>
      <c r="AW186" s="999"/>
      <c r="AX186" s="999"/>
      <c r="AY186" s="999"/>
      <c r="AZ186" s="420"/>
      <c r="BA186" s="706"/>
      <c r="BB186" s="697"/>
      <c r="BC186" s="523"/>
      <c r="BD186" s="509"/>
      <c r="BE186" s="509"/>
      <c r="BF186" s="509"/>
      <c r="BG186" s="527"/>
      <c r="BH186" s="523"/>
      <c r="BI186" s="509"/>
      <c r="BJ186" s="509"/>
      <c r="BK186" s="509"/>
      <c r="BL186" s="527"/>
      <c r="BM186" s="523"/>
      <c r="BN186" s="509"/>
      <c r="BO186" s="509"/>
      <c r="BP186" s="509"/>
      <c r="BQ186" s="527"/>
      <c r="BR186" s="523"/>
      <c r="BS186" s="509"/>
      <c r="BT186" s="509"/>
      <c r="BU186" s="509"/>
      <c r="BV186" s="510"/>
      <c r="BW186" s="67"/>
      <c r="BX186" s="67"/>
      <c r="BY186" s="67"/>
      <c r="BZ186" s="67"/>
      <c r="CA186" s="67"/>
      <c r="CB186" s="67"/>
      <c r="CC186" s="67"/>
      <c r="CD186" s="67"/>
      <c r="CE186" s="67"/>
      <c r="CF186" s="67"/>
      <c r="CG186" s="67"/>
      <c r="CH186" s="67"/>
      <c r="CI186" s="67"/>
      <c r="CJ186" s="67"/>
      <c r="CK186" s="67"/>
      <c r="CL186" s="67"/>
      <c r="CM186" s="67"/>
      <c r="CN186" s="67"/>
      <c r="CO186" s="67"/>
      <c r="CP186" s="67"/>
      <c r="CQ186" s="67"/>
      <c r="CR186" s="67"/>
      <c r="CS186" s="67"/>
      <c r="CT186" s="67"/>
      <c r="CU186" s="67"/>
      <c r="CV186" s="67"/>
      <c r="CW186" s="67"/>
      <c r="CX186" s="67"/>
      <c r="CY186" s="67"/>
      <c r="CZ186" s="67"/>
    </row>
    <row r="187" s="589" customFormat="true" ht="15" customHeight="true" x14ac:dyDescent="0.2">
      <c r="A187" s="217"/>
      <c r="B187" s="211"/>
      <c r="C187" s="183"/>
      <c r="D187" s="182"/>
      <c r="E187" s="182"/>
      <c r="F187" s="182"/>
      <c r="G187" s="181"/>
      <c r="H187" s="180"/>
      <c r="I187" s="182"/>
      <c r="J187" s="182"/>
      <c r="K187" s="182"/>
      <c r="L187" s="179"/>
      <c r="M187" s="183"/>
      <c r="N187" s="182"/>
      <c r="O187" s="182"/>
      <c r="P187" s="182"/>
      <c r="Q187" s="181"/>
      <c r="R187" s="180"/>
      <c r="S187" s="182"/>
      <c r="T187" s="182"/>
      <c r="U187" s="182"/>
      <c r="V187" s="179"/>
      <c r="W187" s="999"/>
      <c r="X187" s="999"/>
      <c r="Y187" s="999"/>
      <c r="Z187" s="999"/>
      <c r="AA187" s="999"/>
      <c r="AB187" s="999"/>
      <c r="AC187" s="999"/>
      <c r="AD187" s="999"/>
      <c r="AE187" s="999"/>
      <c r="AF187" s="999"/>
      <c r="AG187" s="999"/>
      <c r="AH187" s="999"/>
      <c r="AI187" s="999"/>
      <c r="AJ187" s="999"/>
      <c r="AK187" s="999"/>
      <c r="AL187" s="999"/>
      <c r="AM187" s="999"/>
      <c r="AN187" s="999"/>
      <c r="AO187" s="999"/>
      <c r="AP187" s="999"/>
      <c r="AQ187" s="999"/>
      <c r="AR187" s="999"/>
      <c r="AS187" s="999"/>
      <c r="AT187" s="999"/>
      <c r="AU187" s="999"/>
      <c r="AV187" s="999"/>
      <c r="AW187" s="999"/>
      <c r="AX187" s="999"/>
      <c r="AY187" s="999"/>
      <c r="AZ187" s="420"/>
      <c r="BA187" s="706"/>
      <c r="BB187" s="697"/>
      <c r="BC187" s="523"/>
      <c r="BD187" s="509"/>
      <c r="BE187" s="509"/>
      <c r="BF187" s="509"/>
      <c r="BG187" s="527"/>
      <c r="BH187" s="523"/>
      <c r="BI187" s="509"/>
      <c r="BJ187" s="509"/>
      <c r="BK187" s="509"/>
      <c r="BL187" s="527"/>
      <c r="BM187" s="523"/>
      <c r="BN187" s="509"/>
      <c r="BO187" s="509"/>
      <c r="BP187" s="509"/>
      <c r="BQ187" s="527"/>
      <c r="BR187" s="523"/>
      <c r="BS187" s="509"/>
      <c r="BT187" s="509"/>
      <c r="BU187" s="509"/>
      <c r="BV187" s="510"/>
      <c r="BW187" s="67"/>
      <c r="BX187" s="67"/>
      <c r="BY187" s="67"/>
      <c r="BZ187" s="67"/>
      <c r="CA187" s="67"/>
      <c r="CB187" s="67"/>
      <c r="CC187" s="67"/>
      <c r="CD187" s="67"/>
      <c r="CE187" s="67"/>
      <c r="CF187" s="67"/>
      <c r="CG187" s="67"/>
      <c r="CH187" s="67"/>
      <c r="CI187" s="67"/>
      <c r="CJ187" s="67"/>
      <c r="CK187" s="67"/>
      <c r="CL187" s="67"/>
      <c r="CM187" s="67"/>
      <c r="CN187" s="67"/>
      <c r="CO187" s="67"/>
      <c r="CP187" s="67"/>
      <c r="CQ187" s="67"/>
      <c r="CR187" s="67"/>
      <c r="CS187" s="67"/>
      <c r="CT187" s="67"/>
      <c r="CU187" s="67"/>
      <c r="CV187" s="67"/>
      <c r="CW187" s="67"/>
      <c r="CX187" s="67"/>
      <c r="CY187" s="67"/>
      <c r="CZ187" s="67"/>
    </row>
    <row r="188" s="589" customFormat="true" ht="15" customHeight="true" x14ac:dyDescent="0.2">
      <c r="A188" s="217"/>
      <c r="B188" s="211"/>
      <c r="C188" s="183"/>
      <c r="D188" s="182"/>
      <c r="E188" s="182"/>
      <c r="F188" s="182"/>
      <c r="G188" s="181"/>
      <c r="H188" s="180"/>
      <c r="I188" s="182"/>
      <c r="J188" s="182"/>
      <c r="K188" s="182"/>
      <c r="L188" s="179"/>
      <c r="M188" s="183"/>
      <c r="N188" s="182"/>
      <c r="O188" s="182"/>
      <c r="P188" s="182"/>
      <c r="Q188" s="181"/>
      <c r="R188" s="180"/>
      <c r="S188" s="182"/>
      <c r="T188" s="182"/>
      <c r="U188" s="182"/>
      <c r="V188" s="179"/>
      <c r="W188" s="999"/>
      <c r="X188" s="999"/>
      <c r="Y188" s="999"/>
      <c r="Z188" s="999"/>
      <c r="AA188" s="999"/>
      <c r="AB188" s="999"/>
      <c r="AC188" s="999"/>
      <c r="AD188" s="999"/>
      <c r="AE188" s="999"/>
      <c r="AF188" s="999"/>
      <c r="AG188" s="999"/>
      <c r="AH188" s="999"/>
      <c r="AI188" s="999"/>
      <c r="AJ188" s="999"/>
      <c r="AK188" s="999"/>
      <c r="AL188" s="999"/>
      <c r="AM188" s="999"/>
      <c r="AN188" s="999"/>
      <c r="AO188" s="999"/>
      <c r="AP188" s="999"/>
      <c r="AQ188" s="999"/>
      <c r="AR188" s="999"/>
      <c r="AS188" s="999"/>
      <c r="AT188" s="999"/>
      <c r="AU188" s="999"/>
      <c r="AV188" s="999"/>
      <c r="AW188" s="999"/>
      <c r="AX188" s="999"/>
      <c r="AY188" s="999"/>
      <c r="AZ188" s="420"/>
      <c r="BA188" s="706"/>
      <c r="BB188" s="697"/>
      <c r="BC188" s="523"/>
      <c r="BD188" s="509"/>
      <c r="BE188" s="509"/>
      <c r="BF188" s="509"/>
      <c r="BG188" s="527"/>
      <c r="BH188" s="523"/>
      <c r="BI188" s="509"/>
      <c r="BJ188" s="509"/>
      <c r="BK188" s="509"/>
      <c r="BL188" s="527"/>
      <c r="BM188" s="523"/>
      <c r="BN188" s="509"/>
      <c r="BO188" s="509"/>
      <c r="BP188" s="509"/>
      <c r="BQ188" s="527"/>
      <c r="BR188" s="523"/>
      <c r="BS188" s="509"/>
      <c r="BT188" s="509"/>
      <c r="BU188" s="509"/>
      <c r="BV188" s="510"/>
      <c r="BW188" s="67"/>
      <c r="BX188" s="67"/>
      <c r="BY188" s="67"/>
      <c r="BZ188" s="67"/>
      <c r="CA188" s="67"/>
      <c r="CB188" s="67"/>
      <c r="CC188" s="67"/>
      <c r="CD188" s="67"/>
      <c r="CE188" s="67"/>
      <c r="CF188" s="67"/>
      <c r="CG188" s="67"/>
      <c r="CH188" s="67"/>
      <c r="CI188" s="67"/>
      <c r="CJ188" s="67"/>
      <c r="CK188" s="67"/>
      <c r="CL188" s="67"/>
      <c r="CM188" s="67"/>
      <c r="CN188" s="67"/>
      <c r="CO188" s="67"/>
      <c r="CP188" s="67"/>
      <c r="CQ188" s="67"/>
      <c r="CR188" s="67"/>
      <c r="CS188" s="67"/>
      <c r="CT188" s="67"/>
      <c r="CU188" s="67"/>
      <c r="CV188" s="67"/>
      <c r="CW188" s="67"/>
      <c r="CX188" s="67"/>
      <c r="CY188" s="67"/>
      <c r="CZ188" s="67"/>
    </row>
    <row r="189" s="589" customFormat="true" ht="15" customHeight="true" x14ac:dyDescent="0.2">
      <c r="A189" s="217"/>
      <c r="B189" s="211"/>
      <c r="C189" s="159"/>
      <c r="D189" s="158"/>
      <c r="E189" s="158"/>
      <c r="F189" s="158"/>
      <c r="G189" s="157"/>
      <c r="H189" s="156"/>
      <c r="I189" s="158"/>
      <c r="J189" s="158"/>
      <c r="K189" s="158"/>
      <c r="L189" s="155"/>
      <c r="M189" s="159"/>
      <c r="N189" s="158"/>
      <c r="O189" s="158"/>
      <c r="P189" s="158"/>
      <c r="Q189" s="157"/>
      <c r="R189" s="156"/>
      <c r="S189" s="158"/>
      <c r="T189" s="158"/>
      <c r="U189" s="158"/>
      <c r="V189" s="155"/>
      <c r="W189" s="999"/>
      <c r="X189" s="999"/>
      <c r="Y189" s="999"/>
      <c r="Z189" s="999"/>
      <c r="AA189" s="999"/>
      <c r="AB189" s="999"/>
      <c r="AC189" s="999"/>
      <c r="AD189" s="999"/>
      <c r="AE189" s="999"/>
      <c r="AF189" s="999"/>
      <c r="AG189" s="999"/>
      <c r="AH189" s="999"/>
      <c r="AI189" s="999"/>
      <c r="AJ189" s="999"/>
      <c r="AK189" s="999"/>
      <c r="AL189" s="999"/>
      <c r="AM189" s="999"/>
      <c r="AN189" s="999"/>
      <c r="AO189" s="999"/>
      <c r="AP189" s="999"/>
      <c r="AQ189" s="999"/>
      <c r="AR189" s="999"/>
      <c r="AS189" s="999"/>
      <c r="AT189" s="999"/>
      <c r="AU189" s="999"/>
      <c r="AV189" s="999"/>
      <c r="AW189" s="999"/>
      <c r="AX189" s="999"/>
      <c r="AY189" s="999"/>
      <c r="AZ189" s="420"/>
      <c r="BA189" s="706"/>
      <c r="BB189" s="697"/>
      <c r="BC189" s="523"/>
      <c r="BD189" s="509"/>
      <c r="BE189" s="509"/>
      <c r="BF189" s="509"/>
      <c r="BG189" s="527"/>
      <c r="BH189" s="523"/>
      <c r="BI189" s="509"/>
      <c r="BJ189" s="509"/>
      <c r="BK189" s="509"/>
      <c r="BL189" s="527"/>
      <c r="BM189" s="523"/>
      <c r="BN189" s="509"/>
      <c r="BO189" s="509"/>
      <c r="BP189" s="509"/>
      <c r="BQ189" s="527"/>
      <c r="BR189" s="523"/>
      <c r="BS189" s="509"/>
      <c r="BT189" s="509"/>
      <c r="BU189" s="509"/>
      <c r="BV189" s="510"/>
      <c r="BW189" s="67"/>
      <c r="BX189" s="67"/>
      <c r="BY189" s="67"/>
      <c r="BZ189" s="67"/>
      <c r="CA189" s="67"/>
      <c r="CB189" s="67"/>
      <c r="CC189" s="67"/>
      <c r="CD189" s="67"/>
      <c r="CE189" s="67"/>
      <c r="CF189" s="67"/>
      <c r="CG189" s="67"/>
      <c r="CH189" s="67"/>
      <c r="CI189" s="67"/>
      <c r="CJ189" s="67"/>
      <c r="CK189" s="67"/>
      <c r="CL189" s="67"/>
      <c r="CM189" s="67"/>
      <c r="CN189" s="67"/>
      <c r="CO189" s="67"/>
      <c r="CP189" s="67"/>
      <c r="CQ189" s="67"/>
      <c r="CR189" s="67"/>
      <c r="CS189" s="67"/>
      <c r="CT189" s="67"/>
      <c r="CU189" s="67"/>
      <c r="CV189" s="67"/>
      <c r="CW189" s="67"/>
      <c r="CX189" s="67"/>
      <c r="CY189" s="67"/>
      <c r="CZ189" s="67"/>
    </row>
    <row r="190" s="589" customFormat="true" ht="15" customHeight="true" x14ac:dyDescent="0.2">
      <c r="A190" s="217"/>
      <c r="B190" s="211"/>
      <c r="C190" s="159"/>
      <c r="D190" s="158"/>
      <c r="E190" s="158"/>
      <c r="F190" s="158"/>
      <c r="G190" s="157"/>
      <c r="H190" s="156"/>
      <c r="I190" s="158"/>
      <c r="J190" s="158"/>
      <c r="K190" s="158"/>
      <c r="L190" s="155"/>
      <c r="M190" s="159"/>
      <c r="N190" s="158"/>
      <c r="O190" s="158"/>
      <c r="P190" s="158"/>
      <c r="Q190" s="157"/>
      <c r="R190" s="156"/>
      <c r="S190" s="158"/>
      <c r="T190" s="158"/>
      <c r="U190" s="158"/>
      <c r="V190" s="155"/>
      <c r="W190" s="999"/>
      <c r="X190" s="999"/>
      <c r="Y190" s="999"/>
      <c r="Z190" s="999"/>
      <c r="AA190" s="999"/>
      <c r="AB190" s="999"/>
      <c r="AC190" s="999"/>
      <c r="AD190" s="999"/>
      <c r="AE190" s="999"/>
      <c r="AF190" s="999"/>
      <c r="AG190" s="999"/>
      <c r="AH190" s="999"/>
      <c r="AI190" s="999"/>
      <c r="AJ190" s="999"/>
      <c r="AK190" s="999"/>
      <c r="AL190" s="999"/>
      <c r="AM190" s="999"/>
      <c r="AN190" s="999"/>
      <c r="AO190" s="999"/>
      <c r="AP190" s="999"/>
      <c r="AQ190" s="999"/>
      <c r="AR190" s="999"/>
      <c r="AS190" s="999"/>
      <c r="AT190" s="999"/>
      <c r="AU190" s="999"/>
      <c r="AV190" s="999"/>
      <c r="AW190" s="999"/>
      <c r="AX190" s="999"/>
      <c r="AY190" s="999"/>
      <c r="AZ190" s="420"/>
      <c r="BA190" s="706"/>
      <c r="BB190" s="697"/>
      <c r="BC190" s="523"/>
      <c r="BD190" s="509"/>
      <c r="BE190" s="509"/>
      <c r="BF190" s="509"/>
      <c r="BG190" s="527"/>
      <c r="BH190" s="523"/>
      <c r="BI190" s="509"/>
      <c r="BJ190" s="509"/>
      <c r="BK190" s="509"/>
      <c r="BL190" s="527"/>
      <c r="BM190" s="523"/>
      <c r="BN190" s="509"/>
      <c r="BO190" s="509"/>
      <c r="BP190" s="509"/>
      <c r="BQ190" s="527"/>
      <c r="BR190" s="523"/>
      <c r="BS190" s="509"/>
      <c r="BT190" s="509"/>
      <c r="BU190" s="509"/>
      <c r="BV190" s="510"/>
      <c r="BW190" s="67"/>
      <c r="BX190" s="67"/>
      <c r="BY190" s="67"/>
      <c r="BZ190" s="67"/>
      <c r="CA190" s="67"/>
      <c r="CB190" s="67"/>
      <c r="CC190" s="67"/>
      <c r="CD190" s="67"/>
      <c r="CE190" s="67"/>
      <c r="CF190" s="67"/>
      <c r="CG190" s="67"/>
      <c r="CH190" s="67"/>
      <c r="CI190" s="67"/>
      <c r="CJ190" s="67"/>
      <c r="CK190" s="67"/>
      <c r="CL190" s="67"/>
      <c r="CM190" s="67"/>
      <c r="CN190" s="67"/>
      <c r="CO190" s="67"/>
      <c r="CP190" s="67"/>
      <c r="CQ190" s="67"/>
      <c r="CR190" s="67"/>
      <c r="CS190" s="67"/>
      <c r="CT190" s="67"/>
      <c r="CU190" s="67"/>
      <c r="CV190" s="67"/>
      <c r="CW190" s="67"/>
      <c r="CX190" s="67"/>
      <c r="CY190" s="67"/>
      <c r="CZ190" s="67"/>
    </row>
    <row r="191" s="589" customFormat="true" ht="15" customHeight="true" x14ac:dyDescent="0.2">
      <c r="A191" s="217"/>
      <c r="B191" s="211"/>
      <c r="C191" s="159"/>
      <c r="D191" s="158"/>
      <c r="E191" s="158"/>
      <c r="F191" s="158"/>
      <c r="G191" s="157"/>
      <c r="H191" s="156"/>
      <c r="I191" s="158"/>
      <c r="J191" s="158"/>
      <c r="K191" s="158"/>
      <c r="L191" s="155"/>
      <c r="M191" s="159"/>
      <c r="N191" s="158"/>
      <c r="O191" s="158"/>
      <c r="P191" s="158"/>
      <c r="Q191" s="157"/>
      <c r="R191" s="156"/>
      <c r="S191" s="158"/>
      <c r="T191" s="158"/>
      <c r="U191" s="158"/>
      <c r="V191" s="155"/>
      <c r="W191" s="999"/>
      <c r="X191" s="999"/>
      <c r="Y191" s="999"/>
      <c r="Z191" s="999"/>
      <c r="AA191" s="999"/>
      <c r="AB191" s="999"/>
      <c r="AC191" s="999"/>
      <c r="AD191" s="999"/>
      <c r="AE191" s="999"/>
      <c r="AF191" s="999"/>
      <c r="AG191" s="999"/>
      <c r="AH191" s="999"/>
      <c r="AI191" s="999"/>
      <c r="AJ191" s="999"/>
      <c r="AK191" s="999"/>
      <c r="AL191" s="999"/>
      <c r="AM191" s="999"/>
      <c r="AN191" s="999"/>
      <c r="AO191" s="999"/>
      <c r="AP191" s="999"/>
      <c r="AQ191" s="999"/>
      <c r="AR191" s="999"/>
      <c r="AS191" s="999"/>
      <c r="AT191" s="999"/>
      <c r="AU191" s="999"/>
      <c r="AV191" s="999"/>
      <c r="AW191" s="999"/>
      <c r="AX191" s="999"/>
      <c r="AY191" s="999"/>
      <c r="AZ191" s="420"/>
      <c r="BA191" s="706"/>
      <c r="BB191" s="697"/>
      <c r="BC191" s="523"/>
      <c r="BD191" s="509"/>
      <c r="BE191" s="509"/>
      <c r="BF191" s="509"/>
      <c r="BG191" s="527"/>
      <c r="BH191" s="523"/>
      <c r="BI191" s="509"/>
      <c r="BJ191" s="509"/>
      <c r="BK191" s="509"/>
      <c r="BL191" s="527"/>
      <c r="BM191" s="523"/>
      <c r="BN191" s="509"/>
      <c r="BO191" s="509"/>
      <c r="BP191" s="509"/>
      <c r="BQ191" s="527"/>
      <c r="BR191" s="523"/>
      <c r="BS191" s="509"/>
      <c r="BT191" s="509"/>
      <c r="BU191" s="509"/>
      <c r="BV191" s="510"/>
      <c r="BW191" s="67"/>
      <c r="BX191" s="67"/>
      <c r="BY191" s="67"/>
      <c r="BZ191" s="67"/>
      <c r="CA191" s="67"/>
      <c r="CB191" s="67"/>
      <c r="CC191" s="67"/>
      <c r="CD191" s="67"/>
      <c r="CE191" s="67"/>
      <c r="CF191" s="67"/>
      <c r="CG191" s="67"/>
      <c r="CH191" s="67"/>
      <c r="CI191" s="67"/>
      <c r="CJ191" s="67"/>
      <c r="CK191" s="67"/>
      <c r="CL191" s="67"/>
      <c r="CM191" s="67"/>
      <c r="CN191" s="67"/>
      <c r="CO191" s="67"/>
      <c r="CP191" s="67"/>
      <c r="CQ191" s="67"/>
      <c r="CR191" s="67"/>
      <c r="CS191" s="67"/>
      <c r="CT191" s="67"/>
      <c r="CU191" s="67"/>
      <c r="CV191" s="67"/>
      <c r="CW191" s="67"/>
      <c r="CX191" s="67"/>
      <c r="CY191" s="67"/>
      <c r="CZ191" s="67"/>
    </row>
    <row r="192" s="589" customFormat="true" ht="15" customHeight="true" x14ac:dyDescent="0.2">
      <c r="A192" s="217"/>
      <c r="B192" s="211"/>
      <c r="C192" s="159"/>
      <c r="D192" s="158"/>
      <c r="E192" s="158"/>
      <c r="F192" s="158"/>
      <c r="G192" s="157"/>
      <c r="H192" s="156"/>
      <c r="I192" s="158"/>
      <c r="J192" s="158"/>
      <c r="K192" s="158"/>
      <c r="L192" s="155"/>
      <c r="M192" s="159"/>
      <c r="N192" s="158"/>
      <c r="O192" s="158"/>
      <c r="P192" s="158"/>
      <c r="Q192" s="157"/>
      <c r="R192" s="156"/>
      <c r="S192" s="158"/>
      <c r="T192" s="158"/>
      <c r="U192" s="158"/>
      <c r="V192" s="155"/>
      <c r="W192" s="999"/>
      <c r="X192" s="999"/>
      <c r="Y192" s="999"/>
      <c r="Z192" s="999"/>
      <c r="AA192" s="999"/>
      <c r="AB192" s="999"/>
      <c r="AC192" s="999"/>
      <c r="AD192" s="999"/>
      <c r="AE192" s="999"/>
      <c r="AF192" s="999"/>
      <c r="AG192" s="999"/>
      <c r="AH192" s="999"/>
      <c r="AI192" s="999"/>
      <c r="AJ192" s="999"/>
      <c r="AK192" s="999"/>
      <c r="AL192" s="999"/>
      <c r="AM192" s="999"/>
      <c r="AN192" s="999"/>
      <c r="AO192" s="999"/>
      <c r="AP192" s="999"/>
      <c r="AQ192" s="999"/>
      <c r="AR192" s="999"/>
      <c r="AS192" s="999"/>
      <c r="AT192" s="999"/>
      <c r="AU192" s="999"/>
      <c r="AV192" s="999"/>
      <c r="AW192" s="999"/>
      <c r="AX192" s="999"/>
      <c r="AY192" s="999"/>
      <c r="AZ192" s="420"/>
      <c r="BA192" s="706"/>
      <c r="BB192" s="697"/>
      <c r="BC192" s="523"/>
      <c r="BD192" s="509"/>
      <c r="BE192" s="509"/>
      <c r="BF192" s="509"/>
      <c r="BG192" s="527"/>
      <c r="BH192" s="523"/>
      <c r="BI192" s="509"/>
      <c r="BJ192" s="509"/>
      <c r="BK192" s="509"/>
      <c r="BL192" s="527"/>
      <c r="BM192" s="523"/>
      <c r="BN192" s="509"/>
      <c r="BO192" s="509"/>
      <c r="BP192" s="509"/>
      <c r="BQ192" s="527"/>
      <c r="BR192" s="523"/>
      <c r="BS192" s="509"/>
      <c r="BT192" s="509"/>
      <c r="BU192" s="509"/>
      <c r="BV192" s="510"/>
      <c r="BW192" s="67"/>
      <c r="BX192" s="67"/>
      <c r="BY192" s="67"/>
      <c r="BZ192" s="67"/>
      <c r="CA192" s="67"/>
      <c r="CB192" s="67"/>
      <c r="CC192" s="67"/>
      <c r="CD192" s="67"/>
      <c r="CE192" s="67"/>
      <c r="CF192" s="67"/>
      <c r="CG192" s="67"/>
      <c r="CH192" s="67"/>
      <c r="CI192" s="67"/>
      <c r="CJ192" s="67"/>
      <c r="CK192" s="67"/>
      <c r="CL192" s="67"/>
      <c r="CM192" s="67"/>
      <c r="CN192" s="67"/>
      <c r="CO192" s="67"/>
      <c r="CP192" s="67"/>
      <c r="CQ192" s="67"/>
      <c r="CR192" s="67"/>
      <c r="CS192" s="67"/>
      <c r="CT192" s="67"/>
      <c r="CU192" s="67"/>
      <c r="CV192" s="67"/>
      <c r="CW192" s="67"/>
      <c r="CX192" s="67"/>
      <c r="CY192" s="67"/>
      <c r="CZ192" s="67"/>
    </row>
    <row r="193" s="589" customFormat="true" ht="15" customHeight="true" x14ac:dyDescent="0.2">
      <c r="A193" s="217"/>
      <c r="B193" s="211"/>
      <c r="C193" s="159"/>
      <c r="D193" s="158"/>
      <c r="E193" s="158"/>
      <c r="F193" s="158"/>
      <c r="G193" s="157"/>
      <c r="H193" s="156"/>
      <c r="I193" s="158"/>
      <c r="J193" s="158"/>
      <c r="K193" s="158"/>
      <c r="L193" s="155"/>
      <c r="M193" s="159"/>
      <c r="N193" s="158"/>
      <c r="O193" s="158"/>
      <c r="P193" s="158"/>
      <c r="Q193" s="157"/>
      <c r="R193" s="156"/>
      <c r="S193" s="158"/>
      <c r="T193" s="158"/>
      <c r="U193" s="158"/>
      <c r="V193" s="155"/>
      <c r="W193" s="999"/>
      <c r="X193" s="999"/>
      <c r="Y193" s="999"/>
      <c r="Z193" s="999"/>
      <c r="AA193" s="999"/>
      <c r="AB193" s="999"/>
      <c r="AC193" s="999"/>
      <c r="AD193" s="999"/>
      <c r="AE193" s="999"/>
      <c r="AF193" s="999"/>
      <c r="AG193" s="999"/>
      <c r="AH193" s="999"/>
      <c r="AI193" s="999"/>
      <c r="AJ193" s="999"/>
      <c r="AK193" s="999"/>
      <c r="AL193" s="999"/>
      <c r="AM193" s="999"/>
      <c r="AN193" s="999"/>
      <c r="AO193" s="999"/>
      <c r="AP193" s="999"/>
      <c r="AQ193" s="999"/>
      <c r="AR193" s="999"/>
      <c r="AS193" s="999"/>
      <c r="AT193" s="999"/>
      <c r="AU193" s="999"/>
      <c r="AV193" s="999"/>
      <c r="AW193" s="999"/>
      <c r="AX193" s="999"/>
      <c r="AY193" s="999"/>
      <c r="AZ193" s="420"/>
      <c r="BA193" s="706"/>
      <c r="BB193" s="697"/>
      <c r="BC193" s="523"/>
      <c r="BD193" s="509"/>
      <c r="BE193" s="509"/>
      <c r="BF193" s="509"/>
      <c r="BG193" s="527"/>
      <c r="BH193" s="523"/>
      <c r="BI193" s="509"/>
      <c r="BJ193" s="509"/>
      <c r="BK193" s="509"/>
      <c r="BL193" s="527"/>
      <c r="BM193" s="523"/>
      <c r="BN193" s="509"/>
      <c r="BO193" s="509"/>
      <c r="BP193" s="509"/>
      <c r="BQ193" s="527"/>
      <c r="BR193" s="523"/>
      <c r="BS193" s="509"/>
      <c r="BT193" s="509"/>
      <c r="BU193" s="509"/>
      <c r="BV193" s="510"/>
      <c r="BW193" s="67"/>
      <c r="BX193" s="67"/>
      <c r="BY193" s="67"/>
      <c r="BZ193" s="67"/>
      <c r="CA193" s="67"/>
      <c r="CB193" s="67"/>
      <c r="CC193" s="67"/>
      <c r="CD193" s="67"/>
      <c r="CE193" s="67"/>
      <c r="CF193" s="67"/>
      <c r="CG193" s="67"/>
      <c r="CH193" s="67"/>
      <c r="CI193" s="67"/>
      <c r="CJ193" s="67"/>
      <c r="CK193" s="67"/>
      <c r="CL193" s="67"/>
      <c r="CM193" s="67"/>
      <c r="CN193" s="67"/>
      <c r="CO193" s="67"/>
      <c r="CP193" s="67"/>
      <c r="CQ193" s="67"/>
      <c r="CR193" s="67"/>
      <c r="CS193" s="67"/>
      <c r="CT193" s="67"/>
      <c r="CU193" s="67"/>
      <c r="CV193" s="67"/>
      <c r="CW193" s="67"/>
      <c r="CX193" s="67"/>
      <c r="CY193" s="67"/>
      <c r="CZ193" s="67"/>
    </row>
    <row r="194" s="589" customFormat="true" ht="15" customHeight="true" x14ac:dyDescent="0.2">
      <c r="A194" s="240"/>
      <c r="B194" s="210"/>
      <c r="C194" s="176"/>
      <c r="D194" s="178"/>
      <c r="E194" s="178"/>
      <c r="F194" s="178"/>
      <c r="G194" s="177"/>
      <c r="H194" s="175"/>
      <c r="I194" s="178"/>
      <c r="J194" s="178"/>
      <c r="K194" s="178"/>
      <c r="L194" s="174"/>
      <c r="M194" s="176"/>
      <c r="N194" s="178"/>
      <c r="O194" s="178"/>
      <c r="P194" s="178"/>
      <c r="Q194" s="177"/>
      <c r="R194" s="175"/>
      <c r="S194" s="178"/>
      <c r="T194" s="178"/>
      <c r="U194" s="178"/>
      <c r="V194" s="174"/>
      <c r="W194" s="999"/>
      <c r="X194" s="999"/>
      <c r="Y194" s="999"/>
      <c r="Z194" s="999"/>
      <c r="AA194" s="999"/>
      <c r="AB194" s="999"/>
      <c r="AC194" s="999"/>
      <c r="AD194" s="999"/>
      <c r="AE194" s="999"/>
      <c r="AF194" s="999"/>
      <c r="AG194" s="999"/>
      <c r="AH194" s="999"/>
      <c r="AI194" s="999"/>
      <c r="AJ194" s="999"/>
      <c r="AK194" s="999"/>
      <c r="AL194" s="999"/>
      <c r="AM194" s="999"/>
      <c r="AN194" s="999"/>
      <c r="AO194" s="999"/>
      <c r="AP194" s="999"/>
      <c r="AQ194" s="999"/>
      <c r="AR194" s="999"/>
      <c r="AS194" s="999"/>
      <c r="AT194" s="999"/>
      <c r="AU194" s="999"/>
      <c r="AV194" s="999"/>
      <c r="AW194" s="999"/>
      <c r="AX194" s="999"/>
      <c r="AY194" s="999"/>
      <c r="AZ194" s="420"/>
      <c r="BA194" s="706"/>
      <c r="BB194" s="697"/>
      <c r="BC194" s="523"/>
      <c r="BD194" s="509"/>
      <c r="BE194" s="509"/>
      <c r="BF194" s="509"/>
      <c r="BG194" s="527"/>
      <c r="BH194" s="523"/>
      <c r="BI194" s="509"/>
      <c r="BJ194" s="509"/>
      <c r="BK194" s="509"/>
      <c r="BL194" s="527"/>
      <c r="BM194" s="523"/>
      <c r="BN194" s="509"/>
      <c r="BO194" s="509"/>
      <c r="BP194" s="509"/>
      <c r="BQ194" s="527"/>
      <c r="BR194" s="523"/>
      <c r="BS194" s="509"/>
      <c r="BT194" s="509"/>
      <c r="BU194" s="509"/>
      <c r="BV194" s="510"/>
      <c r="BW194" s="67"/>
      <c r="BX194" s="67"/>
      <c r="BY194" s="67"/>
      <c r="BZ194" s="67"/>
      <c r="CA194" s="67"/>
      <c r="CB194" s="67"/>
      <c r="CC194" s="67"/>
      <c r="CD194" s="67"/>
      <c r="CE194" s="67"/>
      <c r="CF194" s="67"/>
      <c r="CG194" s="67"/>
      <c r="CH194" s="67"/>
      <c r="CI194" s="67"/>
      <c r="CJ194" s="67"/>
      <c r="CK194" s="67"/>
      <c r="CL194" s="67"/>
      <c r="CM194" s="67"/>
      <c r="CN194" s="67"/>
      <c r="CO194" s="67"/>
      <c r="CP194" s="67"/>
      <c r="CQ194" s="67"/>
      <c r="CR194" s="67"/>
      <c r="CS194" s="67"/>
      <c r="CT194" s="67"/>
      <c r="CU194" s="67"/>
      <c r="CV194" s="67"/>
      <c r="CW194" s="67"/>
      <c r="CX194" s="67"/>
      <c r="CY194" s="67"/>
      <c r="CZ194" s="67"/>
    </row>
    <row r="195" s="383" customFormat="true" ht="15" customHeight="true" x14ac:dyDescent="0.2">
      <c r="A195" s="240"/>
      <c r="B195" s="210"/>
      <c r="C195" s="176"/>
      <c r="D195" s="178"/>
      <c r="E195" s="178"/>
      <c r="F195" s="178"/>
      <c r="G195" s="177"/>
      <c r="H195" s="175"/>
      <c r="I195" s="178"/>
      <c r="J195" s="178"/>
      <c r="K195" s="178"/>
      <c r="L195" s="174"/>
      <c r="M195" s="176"/>
      <c r="N195" s="178"/>
      <c r="O195" s="178"/>
      <c r="P195" s="178"/>
      <c r="Q195" s="177"/>
      <c r="R195" s="175"/>
      <c r="S195" s="178"/>
      <c r="T195" s="178"/>
      <c r="U195" s="178"/>
      <c r="V195" s="174"/>
      <c r="W195" s="999"/>
      <c r="X195" s="999"/>
      <c r="Y195" s="999"/>
      <c r="Z195" s="999"/>
      <c r="AA195" s="999"/>
      <c r="AB195" s="999"/>
      <c r="AC195" s="999"/>
      <c r="AD195" s="999"/>
      <c r="AE195" s="999"/>
      <c r="AF195" s="999"/>
      <c r="AG195" s="999"/>
      <c r="AH195" s="999"/>
      <c r="AI195" s="999"/>
      <c r="AJ195" s="999"/>
      <c r="AK195" s="999"/>
      <c r="AL195" s="999"/>
      <c r="AM195" s="999"/>
      <c r="AN195" s="999"/>
      <c r="AO195" s="999"/>
      <c r="AP195" s="999"/>
      <c r="AQ195" s="999"/>
      <c r="AR195" s="999"/>
      <c r="AS195" s="999"/>
      <c r="AT195" s="999"/>
      <c r="AU195" s="999"/>
      <c r="AV195" s="999"/>
      <c r="AW195" s="999"/>
      <c r="AX195" s="999"/>
      <c r="AY195" s="999"/>
      <c r="AZ195" s="420"/>
      <c r="BA195" s="706"/>
      <c r="BB195" s="697"/>
      <c r="BC195" s="523"/>
      <c r="BD195" s="509"/>
      <c r="BE195" s="509"/>
      <c r="BF195" s="509"/>
      <c r="BG195" s="527"/>
      <c r="BH195" s="523"/>
      <c r="BI195" s="509"/>
      <c r="BJ195" s="509"/>
      <c r="BK195" s="509"/>
      <c r="BL195" s="527"/>
      <c r="BM195" s="523"/>
      <c r="BN195" s="509"/>
      <c r="BO195" s="509"/>
      <c r="BP195" s="509"/>
      <c r="BQ195" s="527"/>
      <c r="BR195" s="523"/>
      <c r="BS195" s="509"/>
      <c r="BT195" s="509"/>
      <c r="BU195" s="509"/>
      <c r="BV195" s="510"/>
      <c r="BW195" s="67"/>
      <c r="BX195" s="67"/>
      <c r="BY195" s="67"/>
      <c r="BZ195" s="67"/>
      <c r="CA195" s="67"/>
      <c r="CB195" s="67"/>
      <c r="CC195" s="67"/>
      <c r="CD195" s="67"/>
      <c r="CE195" s="67"/>
      <c r="CF195" s="67"/>
      <c r="CG195" s="67"/>
      <c r="CH195" s="67"/>
      <c r="CI195" s="67"/>
      <c r="CJ195" s="67"/>
      <c r="CK195" s="67"/>
      <c r="CL195" s="67"/>
      <c r="CM195" s="67"/>
      <c r="CN195" s="67"/>
      <c r="CO195" s="67"/>
      <c r="CP195" s="67"/>
      <c r="CQ195" s="67"/>
      <c r="CR195" s="67"/>
      <c r="CS195" s="67"/>
      <c r="CT195" s="67"/>
      <c r="CU195" s="67"/>
      <c r="CV195" s="67"/>
      <c r="CW195" s="67"/>
      <c r="CX195" s="67"/>
      <c r="CY195" s="67"/>
      <c r="CZ195" s="67"/>
    </row>
    <row r="196" s="383" customFormat="true" ht="15" customHeight="true" x14ac:dyDescent="0.2">
      <c r="A196" s="240"/>
      <c r="B196" s="210"/>
      <c r="C196" s="176"/>
      <c r="D196" s="178"/>
      <c r="E196" s="178"/>
      <c r="F196" s="178"/>
      <c r="G196" s="177"/>
      <c r="H196" s="175"/>
      <c r="I196" s="178"/>
      <c r="J196" s="178"/>
      <c r="K196" s="178"/>
      <c r="L196" s="174"/>
      <c r="M196" s="176"/>
      <c r="N196" s="178"/>
      <c r="O196" s="178"/>
      <c r="P196" s="178"/>
      <c r="Q196" s="177"/>
      <c r="R196" s="175"/>
      <c r="S196" s="178"/>
      <c r="T196" s="178"/>
      <c r="U196" s="178"/>
      <c r="V196" s="174"/>
      <c r="W196" s="999"/>
      <c r="X196" s="999"/>
      <c r="Y196" s="999"/>
      <c r="Z196" s="999"/>
      <c r="AA196" s="999"/>
      <c r="AB196" s="999"/>
      <c r="AC196" s="999"/>
      <c r="AD196" s="999"/>
      <c r="AE196" s="999"/>
      <c r="AF196" s="999"/>
      <c r="AG196" s="999"/>
      <c r="AH196" s="999"/>
      <c r="AI196" s="999"/>
      <c r="AJ196" s="999"/>
      <c r="AK196" s="999"/>
      <c r="AL196" s="999"/>
      <c r="AM196" s="999"/>
      <c r="AN196" s="999"/>
      <c r="AO196" s="999"/>
      <c r="AP196" s="999"/>
      <c r="AQ196" s="999"/>
      <c r="AR196" s="999"/>
      <c r="AS196" s="999"/>
      <c r="AT196" s="999"/>
      <c r="AU196" s="999"/>
      <c r="AV196" s="999"/>
      <c r="AW196" s="999"/>
      <c r="AX196" s="999"/>
      <c r="AY196" s="999"/>
      <c r="AZ196" s="420"/>
      <c r="BA196" s="706"/>
      <c r="BB196" s="697"/>
      <c r="BC196" s="523"/>
      <c r="BD196" s="509"/>
      <c r="BE196" s="509"/>
      <c r="BF196" s="509"/>
      <c r="BG196" s="527"/>
      <c r="BH196" s="523"/>
      <c r="BI196" s="509"/>
      <c r="BJ196" s="509"/>
      <c r="BK196" s="509"/>
      <c r="BL196" s="527"/>
      <c r="BM196" s="523"/>
      <c r="BN196" s="509"/>
      <c r="BO196" s="509"/>
      <c r="BP196" s="509"/>
      <c r="BQ196" s="527"/>
      <c r="BR196" s="523"/>
      <c r="BS196" s="509"/>
      <c r="BT196" s="509"/>
      <c r="BU196" s="509"/>
      <c r="BV196" s="510"/>
      <c r="BW196" s="67"/>
      <c r="BX196" s="67"/>
      <c r="BY196" s="67"/>
      <c r="BZ196" s="67"/>
      <c r="CA196" s="67"/>
      <c r="CB196" s="67"/>
      <c r="CC196" s="67"/>
      <c r="CD196" s="67"/>
      <c r="CE196" s="67"/>
      <c r="CF196" s="67"/>
      <c r="CG196" s="67"/>
      <c r="CH196" s="67"/>
      <c r="CI196" s="67"/>
      <c r="CJ196" s="67"/>
      <c r="CK196" s="67"/>
      <c r="CL196" s="67"/>
      <c r="CM196" s="67"/>
      <c r="CN196" s="67"/>
      <c r="CO196" s="67"/>
      <c r="CP196" s="67"/>
      <c r="CQ196" s="67"/>
      <c r="CR196" s="67"/>
      <c r="CS196" s="67"/>
      <c r="CT196" s="67"/>
      <c r="CU196" s="67"/>
      <c r="CV196" s="67"/>
      <c r="CW196" s="67"/>
      <c r="CX196" s="67"/>
      <c r="CY196" s="67"/>
      <c r="CZ196" s="67"/>
    </row>
    <row r="197" s="383" customFormat="true" ht="15" customHeight="true" x14ac:dyDescent="0.2">
      <c r="A197" s="240"/>
      <c r="B197" s="210"/>
      <c r="C197" s="176"/>
      <c r="D197" s="178"/>
      <c r="E197" s="178"/>
      <c r="F197" s="178"/>
      <c r="G197" s="177"/>
      <c r="H197" s="175"/>
      <c r="I197" s="178"/>
      <c r="J197" s="178"/>
      <c r="K197" s="178"/>
      <c r="L197" s="174"/>
      <c r="M197" s="176"/>
      <c r="N197" s="178"/>
      <c r="O197" s="178"/>
      <c r="P197" s="178"/>
      <c r="Q197" s="177"/>
      <c r="R197" s="175"/>
      <c r="S197" s="178"/>
      <c r="T197" s="178"/>
      <c r="U197" s="178"/>
      <c r="V197" s="174"/>
      <c r="W197" s="999"/>
      <c r="X197" s="999"/>
      <c r="Y197" s="999"/>
      <c r="Z197" s="999"/>
      <c r="AA197" s="999"/>
      <c r="AB197" s="999"/>
      <c r="AC197" s="999"/>
      <c r="AD197" s="999"/>
      <c r="AE197" s="999"/>
      <c r="AF197" s="999"/>
      <c r="AG197" s="999"/>
      <c r="AH197" s="999"/>
      <c r="AI197" s="999"/>
      <c r="AJ197" s="999"/>
      <c r="AK197" s="999"/>
      <c r="AL197" s="999"/>
      <c r="AM197" s="999"/>
      <c r="AN197" s="999"/>
      <c r="AO197" s="999"/>
      <c r="AP197" s="999"/>
      <c r="AQ197" s="999"/>
      <c r="AR197" s="999"/>
      <c r="AS197" s="999"/>
      <c r="AT197" s="999"/>
      <c r="AU197" s="999"/>
      <c r="AV197" s="999"/>
      <c r="AW197" s="999"/>
      <c r="AX197" s="999"/>
      <c r="AY197" s="999"/>
      <c r="AZ197" s="420"/>
      <c r="BA197" s="706"/>
      <c r="BB197" s="697"/>
      <c r="BC197" s="523"/>
      <c r="BD197" s="509"/>
      <c r="BE197" s="509"/>
      <c r="BF197" s="509"/>
      <c r="BG197" s="527"/>
      <c r="BH197" s="523"/>
      <c r="BI197" s="509"/>
      <c r="BJ197" s="509"/>
      <c r="BK197" s="509"/>
      <c r="BL197" s="527"/>
      <c r="BM197" s="523"/>
      <c r="BN197" s="509"/>
      <c r="BO197" s="509"/>
      <c r="BP197" s="509"/>
      <c r="BQ197" s="527"/>
      <c r="BR197" s="523"/>
      <c r="BS197" s="509"/>
      <c r="BT197" s="509"/>
      <c r="BU197" s="509"/>
      <c r="BV197" s="510"/>
      <c r="BW197" s="67"/>
      <c r="BX197" s="67"/>
      <c r="BY197" s="67"/>
      <c r="BZ197" s="67"/>
      <c r="CA197" s="67"/>
      <c r="CB197" s="67"/>
      <c r="CC197" s="67"/>
      <c r="CD197" s="67"/>
      <c r="CE197" s="67"/>
      <c r="CF197" s="67"/>
      <c r="CG197" s="67"/>
      <c r="CH197" s="67"/>
      <c r="CI197" s="67"/>
      <c r="CJ197" s="67"/>
      <c r="CK197" s="67"/>
      <c r="CL197" s="67"/>
      <c r="CM197" s="67"/>
      <c r="CN197" s="67"/>
      <c r="CO197" s="67"/>
      <c r="CP197" s="67"/>
      <c r="CQ197" s="67"/>
      <c r="CR197" s="67"/>
      <c r="CS197" s="67"/>
      <c r="CT197" s="67"/>
      <c r="CU197" s="67"/>
      <c r="CV197" s="67"/>
      <c r="CW197" s="67"/>
      <c r="CX197" s="67"/>
      <c r="CY197" s="67"/>
      <c r="CZ197" s="67"/>
    </row>
    <row r="198" s="383" customFormat="true" ht="15" customHeight="true" x14ac:dyDescent="0.2">
      <c r="A198" s="240"/>
      <c r="B198" s="210"/>
      <c r="C198" s="176"/>
      <c r="D198" s="178"/>
      <c r="E198" s="178"/>
      <c r="F198" s="178"/>
      <c r="G198" s="177"/>
      <c r="H198" s="175"/>
      <c r="I198" s="178"/>
      <c r="J198" s="178"/>
      <c r="K198" s="178"/>
      <c r="L198" s="174"/>
      <c r="M198" s="176"/>
      <c r="N198" s="178"/>
      <c r="O198" s="178"/>
      <c r="P198" s="178"/>
      <c r="Q198" s="177"/>
      <c r="R198" s="175"/>
      <c r="S198" s="178"/>
      <c r="T198" s="178"/>
      <c r="U198" s="178"/>
      <c r="V198" s="174"/>
      <c r="W198" s="999"/>
      <c r="X198" s="999"/>
      <c r="Y198" s="999"/>
      <c r="Z198" s="999"/>
      <c r="AA198" s="999"/>
      <c r="AB198" s="999"/>
      <c r="AC198" s="999"/>
      <c r="AD198" s="999"/>
      <c r="AE198" s="999"/>
      <c r="AF198" s="999"/>
      <c r="AG198" s="999"/>
      <c r="AH198" s="999"/>
      <c r="AI198" s="999"/>
      <c r="AJ198" s="999"/>
      <c r="AK198" s="999"/>
      <c r="AL198" s="999"/>
      <c r="AM198" s="999"/>
      <c r="AN198" s="999"/>
      <c r="AO198" s="999"/>
      <c r="AP198" s="999"/>
      <c r="AQ198" s="999"/>
      <c r="AR198" s="999"/>
      <c r="AS198" s="999"/>
      <c r="AT198" s="999"/>
      <c r="AU198" s="999"/>
      <c r="AV198" s="999"/>
      <c r="AW198" s="999"/>
      <c r="AX198" s="999"/>
      <c r="AY198" s="999"/>
      <c r="AZ198" s="420"/>
      <c r="BA198" s="706"/>
      <c r="BB198" s="697"/>
      <c r="BC198" s="523"/>
      <c r="BD198" s="509"/>
      <c r="BE198" s="509"/>
      <c r="BF198" s="509"/>
      <c r="BG198" s="527"/>
      <c r="BH198" s="523"/>
      <c r="BI198" s="509"/>
      <c r="BJ198" s="509"/>
      <c r="BK198" s="509"/>
      <c r="BL198" s="527"/>
      <c r="BM198" s="523"/>
      <c r="BN198" s="509"/>
      <c r="BO198" s="509"/>
      <c r="BP198" s="509"/>
      <c r="BQ198" s="527"/>
      <c r="BR198" s="523"/>
      <c r="BS198" s="509"/>
      <c r="BT198" s="509"/>
      <c r="BU198" s="509"/>
      <c r="BV198" s="510"/>
      <c r="BW198" s="67"/>
      <c r="BX198" s="67"/>
      <c r="BY198" s="67"/>
      <c r="BZ198" s="67"/>
      <c r="CA198" s="67"/>
      <c r="CB198" s="67"/>
      <c r="CC198" s="67"/>
      <c r="CD198" s="67"/>
      <c r="CE198" s="67"/>
      <c r="CF198" s="67"/>
      <c r="CG198" s="67"/>
      <c r="CH198" s="67"/>
      <c r="CI198" s="67"/>
      <c r="CJ198" s="67"/>
      <c r="CK198" s="67"/>
      <c r="CL198" s="67"/>
      <c r="CM198" s="67"/>
      <c r="CN198" s="67"/>
      <c r="CO198" s="67"/>
      <c r="CP198" s="67"/>
      <c r="CQ198" s="67"/>
      <c r="CR198" s="67"/>
      <c r="CS198" s="67"/>
      <c r="CT198" s="67"/>
      <c r="CU198" s="67"/>
      <c r="CV198" s="67"/>
      <c r="CW198" s="67"/>
      <c r="CX198" s="67"/>
      <c r="CY198" s="67"/>
      <c r="CZ198" s="67"/>
    </row>
    <row r="199" s="383" customFormat="true" ht="15" customHeight="true" x14ac:dyDescent="0.2">
      <c r="A199" s="240"/>
      <c r="B199" s="210"/>
      <c r="C199" s="176"/>
      <c r="D199" s="178"/>
      <c r="E199" s="178"/>
      <c r="F199" s="178"/>
      <c r="G199" s="177"/>
      <c r="H199" s="175"/>
      <c r="I199" s="178"/>
      <c r="J199" s="178"/>
      <c r="K199" s="178"/>
      <c r="L199" s="174"/>
      <c r="M199" s="176"/>
      <c r="N199" s="178"/>
      <c r="O199" s="178"/>
      <c r="P199" s="178"/>
      <c r="Q199" s="177"/>
      <c r="R199" s="175"/>
      <c r="S199" s="178"/>
      <c r="T199" s="178"/>
      <c r="U199" s="178"/>
      <c r="V199" s="174"/>
      <c r="W199" s="999"/>
      <c r="X199" s="999"/>
      <c r="Y199" s="999"/>
      <c r="Z199" s="999"/>
      <c r="AA199" s="999"/>
      <c r="AB199" s="999"/>
      <c r="AC199" s="999"/>
      <c r="AD199" s="999"/>
      <c r="AE199" s="999"/>
      <c r="AF199" s="999"/>
      <c r="AG199" s="999"/>
      <c r="AH199" s="999"/>
      <c r="AI199" s="999"/>
      <c r="AJ199" s="999"/>
      <c r="AK199" s="999"/>
      <c r="AL199" s="999"/>
      <c r="AM199" s="999"/>
      <c r="AN199" s="999"/>
      <c r="AO199" s="999"/>
      <c r="AP199" s="999"/>
      <c r="AQ199" s="999"/>
      <c r="AR199" s="999"/>
      <c r="AS199" s="999"/>
      <c r="AT199" s="999"/>
      <c r="AU199" s="999"/>
      <c r="AV199" s="999"/>
      <c r="AW199" s="999"/>
      <c r="AX199" s="999"/>
      <c r="AY199" s="999"/>
      <c r="AZ199" s="420"/>
      <c r="BA199" s="706"/>
      <c r="BB199" s="697"/>
      <c r="BC199" s="523"/>
      <c r="BD199" s="509"/>
      <c r="BE199" s="509"/>
      <c r="BF199" s="509"/>
      <c r="BG199" s="527"/>
      <c r="BH199" s="523"/>
      <c r="BI199" s="509"/>
      <c r="BJ199" s="509"/>
      <c r="BK199" s="509"/>
      <c r="BL199" s="527"/>
      <c r="BM199" s="523"/>
      <c r="BN199" s="509"/>
      <c r="BO199" s="509"/>
      <c r="BP199" s="509"/>
      <c r="BQ199" s="527"/>
      <c r="BR199" s="523"/>
      <c r="BS199" s="509"/>
      <c r="BT199" s="509"/>
      <c r="BU199" s="509"/>
      <c r="BV199" s="510"/>
      <c r="BW199" s="67"/>
      <c r="BX199" s="67"/>
      <c r="BY199" s="67"/>
      <c r="BZ199" s="67"/>
      <c r="CA199" s="67"/>
      <c r="CB199" s="67"/>
      <c r="CC199" s="67"/>
      <c r="CD199" s="67"/>
      <c r="CE199" s="67"/>
      <c r="CF199" s="67"/>
      <c r="CG199" s="67"/>
      <c r="CH199" s="67"/>
      <c r="CI199" s="67"/>
      <c r="CJ199" s="67"/>
      <c r="CK199" s="67"/>
      <c r="CL199" s="67"/>
      <c r="CM199" s="67"/>
      <c r="CN199" s="67"/>
      <c r="CO199" s="67"/>
      <c r="CP199" s="67"/>
      <c r="CQ199" s="67"/>
      <c r="CR199" s="67"/>
      <c r="CS199" s="67"/>
      <c r="CT199" s="67"/>
      <c r="CU199" s="67"/>
      <c r="CV199" s="67"/>
      <c r="CW199" s="67"/>
      <c r="CX199" s="67"/>
      <c r="CY199" s="67"/>
      <c r="CZ199" s="67"/>
    </row>
    <row r="200" s="383" customFormat="true" ht="15" customHeight="true" x14ac:dyDescent="0.2">
      <c r="A200" s="240"/>
      <c r="B200" s="210"/>
      <c r="C200" s="176"/>
      <c r="D200" s="178"/>
      <c r="E200" s="178"/>
      <c r="F200" s="178"/>
      <c r="G200" s="177"/>
      <c r="H200" s="175"/>
      <c r="I200" s="178"/>
      <c r="J200" s="178"/>
      <c r="K200" s="178"/>
      <c r="L200" s="174"/>
      <c r="M200" s="176"/>
      <c r="N200" s="178"/>
      <c r="O200" s="178"/>
      <c r="P200" s="178"/>
      <c r="Q200" s="177"/>
      <c r="R200" s="175"/>
      <c r="S200" s="178"/>
      <c r="T200" s="178"/>
      <c r="U200" s="178"/>
      <c r="V200" s="174"/>
      <c r="W200" s="999"/>
      <c r="X200" s="999"/>
      <c r="Y200" s="999"/>
      <c r="Z200" s="999"/>
      <c r="AA200" s="999"/>
      <c r="AB200" s="999"/>
      <c r="AC200" s="999"/>
      <c r="AD200" s="999"/>
      <c r="AE200" s="999"/>
      <c r="AF200" s="999"/>
      <c r="AG200" s="999"/>
      <c r="AH200" s="999"/>
      <c r="AI200" s="999"/>
      <c r="AJ200" s="999"/>
      <c r="AK200" s="999"/>
      <c r="AL200" s="999"/>
      <c r="AM200" s="999"/>
      <c r="AN200" s="999"/>
      <c r="AO200" s="999"/>
      <c r="AP200" s="999"/>
      <c r="AQ200" s="999"/>
      <c r="AR200" s="999"/>
      <c r="AS200" s="999"/>
      <c r="AT200" s="999"/>
      <c r="AU200" s="999"/>
      <c r="AV200" s="999"/>
      <c r="AW200" s="999"/>
      <c r="AX200" s="999"/>
      <c r="AY200" s="999"/>
      <c r="AZ200" s="420"/>
      <c r="BA200" s="706"/>
      <c r="BB200" s="697"/>
      <c r="BC200" s="523"/>
      <c r="BD200" s="509"/>
      <c r="BE200" s="509"/>
      <c r="BF200" s="509"/>
      <c r="BG200" s="527"/>
      <c r="BH200" s="523"/>
      <c r="BI200" s="509"/>
      <c r="BJ200" s="509"/>
      <c r="BK200" s="509"/>
      <c r="BL200" s="527"/>
      <c r="BM200" s="523"/>
      <c r="BN200" s="509"/>
      <c r="BO200" s="509"/>
      <c r="BP200" s="509"/>
      <c r="BQ200" s="527"/>
      <c r="BR200" s="523"/>
      <c r="BS200" s="509"/>
      <c r="BT200" s="509"/>
      <c r="BU200" s="509"/>
      <c r="BV200" s="510"/>
      <c r="BW200" s="67"/>
      <c r="BX200" s="67"/>
      <c r="BY200" s="67"/>
      <c r="BZ200" s="67"/>
      <c r="CA200" s="67"/>
      <c r="CB200" s="67"/>
      <c r="CC200" s="67"/>
      <c r="CD200" s="67"/>
      <c r="CE200" s="67"/>
      <c r="CF200" s="67"/>
      <c r="CG200" s="67"/>
      <c r="CH200" s="67"/>
      <c r="CI200" s="67"/>
      <c r="CJ200" s="67"/>
      <c r="CK200" s="67"/>
      <c r="CL200" s="67"/>
      <c r="CM200" s="67"/>
      <c r="CN200" s="67"/>
      <c r="CO200" s="67"/>
      <c r="CP200" s="67"/>
      <c r="CQ200" s="67"/>
      <c r="CR200" s="67"/>
      <c r="CS200" s="67"/>
      <c r="CT200" s="67"/>
      <c r="CU200" s="67"/>
      <c r="CV200" s="67"/>
      <c r="CW200" s="67"/>
      <c r="CX200" s="67"/>
      <c r="CY200" s="67"/>
      <c r="CZ200" s="67"/>
    </row>
    <row r="201" s="383" customFormat="true" ht="15" customHeight="true" x14ac:dyDescent="0.2">
      <c r="A201" s="240"/>
      <c r="B201" s="210"/>
      <c r="C201" s="176"/>
      <c r="D201" s="178"/>
      <c r="E201" s="178"/>
      <c r="F201" s="178"/>
      <c r="G201" s="177"/>
      <c r="H201" s="175"/>
      <c r="I201" s="178"/>
      <c r="J201" s="178"/>
      <c r="K201" s="178"/>
      <c r="L201" s="174"/>
      <c r="M201" s="176"/>
      <c r="N201" s="178"/>
      <c r="O201" s="178"/>
      <c r="P201" s="178"/>
      <c r="Q201" s="177"/>
      <c r="R201" s="175"/>
      <c r="S201" s="178"/>
      <c r="T201" s="178"/>
      <c r="U201" s="178"/>
      <c r="V201" s="174"/>
      <c r="W201" s="999"/>
      <c r="X201" s="999"/>
      <c r="Y201" s="999"/>
      <c r="Z201" s="999"/>
      <c r="AA201" s="999"/>
      <c r="AB201" s="999"/>
      <c r="AC201" s="999"/>
      <c r="AD201" s="999"/>
      <c r="AE201" s="999"/>
      <c r="AF201" s="999"/>
      <c r="AG201" s="999"/>
      <c r="AH201" s="999"/>
      <c r="AI201" s="999"/>
      <c r="AJ201" s="999"/>
      <c r="AK201" s="999"/>
      <c r="AL201" s="999"/>
      <c r="AM201" s="999"/>
      <c r="AN201" s="999"/>
      <c r="AO201" s="999"/>
      <c r="AP201" s="999"/>
      <c r="AQ201" s="999"/>
      <c r="AR201" s="999"/>
      <c r="AS201" s="999"/>
      <c r="AT201" s="999"/>
      <c r="AU201" s="999"/>
      <c r="AV201" s="999"/>
      <c r="AW201" s="999"/>
      <c r="AX201" s="999"/>
      <c r="AY201" s="999"/>
      <c r="AZ201" s="420"/>
      <c r="BA201" s="706"/>
      <c r="BB201" s="697"/>
      <c r="BC201" s="523"/>
      <c r="BD201" s="509"/>
      <c r="BE201" s="509"/>
      <c r="BF201" s="509"/>
      <c r="BG201" s="527"/>
      <c r="BH201" s="523"/>
      <c r="BI201" s="509"/>
      <c r="BJ201" s="509"/>
      <c r="BK201" s="509"/>
      <c r="BL201" s="527"/>
      <c r="BM201" s="523"/>
      <c r="BN201" s="509"/>
      <c r="BO201" s="509"/>
      <c r="BP201" s="509"/>
      <c r="BQ201" s="527"/>
      <c r="BR201" s="523"/>
      <c r="BS201" s="509"/>
      <c r="BT201" s="509"/>
      <c r="BU201" s="509"/>
      <c r="BV201" s="510"/>
      <c r="BW201" s="67"/>
      <c r="BX201" s="67"/>
      <c r="BY201" s="67"/>
      <c r="BZ201" s="67"/>
      <c r="CA201" s="67"/>
      <c r="CB201" s="67"/>
      <c r="CC201" s="67"/>
      <c r="CD201" s="67"/>
      <c r="CE201" s="67"/>
      <c r="CF201" s="67"/>
      <c r="CG201" s="67"/>
      <c r="CH201" s="67"/>
      <c r="CI201" s="67"/>
      <c r="CJ201" s="67"/>
      <c r="CK201" s="67"/>
      <c r="CL201" s="67"/>
      <c r="CM201" s="67"/>
      <c r="CN201" s="67"/>
      <c r="CO201" s="67"/>
      <c r="CP201" s="67"/>
      <c r="CQ201" s="67"/>
      <c r="CR201" s="67"/>
      <c r="CS201" s="67"/>
      <c r="CT201" s="67"/>
      <c r="CU201" s="67"/>
      <c r="CV201" s="67"/>
      <c r="CW201" s="67"/>
      <c r="CX201" s="67"/>
      <c r="CY201" s="67"/>
      <c r="CZ201" s="67"/>
    </row>
    <row r="202" s="383" customFormat="true" ht="15" customHeight="true" x14ac:dyDescent="0.2">
      <c r="A202" s="240"/>
      <c r="B202" s="210"/>
      <c r="C202" s="176"/>
      <c r="D202" s="178"/>
      <c r="E202" s="178"/>
      <c r="F202" s="178"/>
      <c r="G202" s="177"/>
      <c r="H202" s="175"/>
      <c r="I202" s="178"/>
      <c r="J202" s="178"/>
      <c r="K202" s="178"/>
      <c r="L202" s="174"/>
      <c r="M202" s="176"/>
      <c r="N202" s="178"/>
      <c r="O202" s="178"/>
      <c r="P202" s="178"/>
      <c r="Q202" s="177"/>
      <c r="R202" s="175"/>
      <c r="S202" s="178"/>
      <c r="T202" s="178"/>
      <c r="U202" s="178"/>
      <c r="V202" s="174"/>
      <c r="W202" s="999"/>
      <c r="X202" s="999"/>
      <c r="Y202" s="999"/>
      <c r="Z202" s="999"/>
      <c r="AA202" s="999"/>
      <c r="AB202" s="999"/>
      <c r="AC202" s="999"/>
      <c r="AD202" s="999"/>
      <c r="AE202" s="999"/>
      <c r="AF202" s="999"/>
      <c r="AG202" s="999"/>
      <c r="AH202" s="999"/>
      <c r="AI202" s="999"/>
      <c r="AJ202" s="999"/>
      <c r="AK202" s="999"/>
      <c r="AL202" s="999"/>
      <c r="AM202" s="999"/>
      <c r="AN202" s="999"/>
      <c r="AO202" s="999"/>
      <c r="AP202" s="999"/>
      <c r="AQ202" s="999"/>
      <c r="AR202" s="999"/>
      <c r="AS202" s="999"/>
      <c r="AT202" s="999"/>
      <c r="AU202" s="999"/>
      <c r="AV202" s="999"/>
      <c r="AW202" s="999"/>
      <c r="AX202" s="999"/>
      <c r="AY202" s="999"/>
      <c r="AZ202" s="420"/>
      <c r="BA202" s="706"/>
      <c r="BB202" s="697"/>
      <c r="BC202" s="523"/>
      <c r="BD202" s="509"/>
      <c r="BE202" s="509"/>
      <c r="BF202" s="509"/>
      <c r="BG202" s="527"/>
      <c r="BH202" s="523"/>
      <c r="BI202" s="509"/>
      <c r="BJ202" s="509"/>
      <c r="BK202" s="509"/>
      <c r="BL202" s="527"/>
      <c r="BM202" s="523"/>
      <c r="BN202" s="509"/>
      <c r="BO202" s="509"/>
      <c r="BP202" s="509"/>
      <c r="BQ202" s="527"/>
      <c r="BR202" s="523"/>
      <c r="BS202" s="509"/>
      <c r="BT202" s="509"/>
      <c r="BU202" s="509"/>
      <c r="BV202" s="510"/>
      <c r="BW202" s="67"/>
      <c r="BX202" s="67"/>
      <c r="BY202" s="67"/>
      <c r="BZ202" s="67"/>
      <c r="CA202" s="67"/>
      <c r="CB202" s="67"/>
      <c r="CC202" s="67"/>
      <c r="CD202" s="67"/>
      <c r="CE202" s="67"/>
      <c r="CF202" s="67"/>
      <c r="CG202" s="67"/>
      <c r="CH202" s="67"/>
      <c r="CI202" s="67"/>
      <c r="CJ202" s="67"/>
      <c r="CK202" s="67"/>
      <c r="CL202" s="67"/>
      <c r="CM202" s="67"/>
      <c r="CN202" s="67"/>
      <c r="CO202" s="67"/>
      <c r="CP202" s="67"/>
      <c r="CQ202" s="67"/>
      <c r="CR202" s="67"/>
      <c r="CS202" s="67"/>
      <c r="CT202" s="67"/>
      <c r="CU202" s="67"/>
      <c r="CV202" s="67"/>
      <c r="CW202" s="67"/>
      <c r="CX202" s="67"/>
      <c r="CY202" s="67"/>
      <c r="CZ202" s="67"/>
    </row>
    <row r="203" s="589" customFormat="true" ht="15" customHeight="true" x14ac:dyDescent="0.2">
      <c r="A203" s="217"/>
      <c r="B203" s="211"/>
      <c r="C203" s="195"/>
      <c r="D203" s="194"/>
      <c r="E203" s="194"/>
      <c r="F203" s="194"/>
      <c r="G203" s="193"/>
      <c r="H203" s="192"/>
      <c r="I203" s="194"/>
      <c r="J203" s="194"/>
      <c r="K203" s="194"/>
      <c r="L203" s="191"/>
      <c r="M203" s="195"/>
      <c r="N203" s="194"/>
      <c r="O203" s="194"/>
      <c r="P203" s="194"/>
      <c r="Q203" s="193"/>
      <c r="R203" s="192"/>
      <c r="S203" s="194"/>
      <c r="T203" s="194"/>
      <c r="U203" s="194"/>
      <c r="V203" s="191"/>
      <c r="W203" s="999"/>
      <c r="X203" s="999"/>
      <c r="Y203" s="999"/>
      <c r="Z203" s="999"/>
      <c r="AA203" s="999"/>
      <c r="AB203" s="999"/>
      <c r="AC203" s="999"/>
      <c r="AD203" s="999"/>
      <c r="AE203" s="999"/>
      <c r="AF203" s="999"/>
      <c r="AG203" s="999"/>
      <c r="AH203" s="999"/>
      <c r="AI203" s="999"/>
      <c r="AJ203" s="999"/>
      <c r="AK203" s="999"/>
      <c r="AL203" s="999"/>
      <c r="AM203" s="999"/>
      <c r="AN203" s="999"/>
      <c r="AO203" s="999"/>
      <c r="AP203" s="999"/>
      <c r="AQ203" s="999"/>
      <c r="AR203" s="999"/>
      <c r="AS203" s="999"/>
      <c r="AT203" s="999"/>
      <c r="AU203" s="999"/>
      <c r="AV203" s="999"/>
      <c r="AW203" s="999"/>
      <c r="AX203" s="999"/>
      <c r="AY203" s="999"/>
      <c r="AZ203" s="420"/>
      <c r="BA203" s="706"/>
      <c r="BB203" s="697"/>
      <c r="BC203" s="523"/>
      <c r="BD203" s="509"/>
      <c r="BE203" s="509"/>
      <c r="BF203" s="509"/>
      <c r="BG203" s="527"/>
      <c r="BH203" s="523"/>
      <c r="BI203" s="509"/>
      <c r="BJ203" s="509"/>
      <c r="BK203" s="509"/>
      <c r="BL203" s="527"/>
      <c r="BM203" s="523"/>
      <c r="BN203" s="509"/>
      <c r="BO203" s="509"/>
      <c r="BP203" s="509"/>
      <c r="BQ203" s="527"/>
      <c r="BR203" s="523"/>
      <c r="BS203" s="509"/>
      <c r="BT203" s="509"/>
      <c r="BU203" s="509"/>
      <c r="BV203" s="510"/>
      <c r="BW203" s="67"/>
      <c r="BX203" s="67"/>
      <c r="BY203" s="67"/>
      <c r="BZ203" s="67"/>
      <c r="CA203" s="67"/>
      <c r="CB203" s="67"/>
      <c r="CC203" s="67"/>
      <c r="CD203" s="67"/>
      <c r="CE203" s="67"/>
      <c r="CF203" s="67"/>
      <c r="CG203" s="67"/>
      <c r="CH203" s="67"/>
      <c r="CI203" s="67"/>
      <c r="CJ203" s="67"/>
      <c r="CK203" s="67"/>
      <c r="CL203" s="67"/>
      <c r="CM203" s="67"/>
      <c r="CN203" s="67"/>
      <c r="CO203" s="67"/>
      <c r="CP203" s="67"/>
      <c r="CQ203" s="67"/>
      <c r="CR203" s="67"/>
      <c r="CS203" s="67"/>
      <c r="CT203" s="67"/>
      <c r="CU203" s="67"/>
      <c r="CV203" s="67"/>
      <c r="CW203" s="67"/>
      <c r="CX203" s="67"/>
      <c r="CY203" s="67"/>
      <c r="CZ203" s="67"/>
    </row>
    <row r="204" s="589" customFormat="true" ht="15" customHeight="true" x14ac:dyDescent="0.2">
      <c r="A204" s="217"/>
      <c r="B204" s="211"/>
      <c r="C204" s="195"/>
      <c r="D204" s="194"/>
      <c r="E204" s="194"/>
      <c r="F204" s="194"/>
      <c r="G204" s="193"/>
      <c r="H204" s="192"/>
      <c r="I204" s="194"/>
      <c r="J204" s="194"/>
      <c r="K204" s="194"/>
      <c r="L204" s="191"/>
      <c r="M204" s="195"/>
      <c r="N204" s="194"/>
      <c r="O204" s="194"/>
      <c r="P204" s="194"/>
      <c r="Q204" s="193"/>
      <c r="R204" s="192"/>
      <c r="S204" s="194"/>
      <c r="T204" s="194"/>
      <c r="U204" s="194"/>
      <c r="V204" s="191"/>
      <c r="W204" s="999"/>
      <c r="X204" s="999"/>
      <c r="Y204" s="999"/>
      <c r="Z204" s="999"/>
      <c r="AA204" s="999"/>
      <c r="AB204" s="999"/>
      <c r="AC204" s="999"/>
      <c r="AD204" s="999"/>
      <c r="AE204" s="999"/>
      <c r="AF204" s="999"/>
      <c r="AG204" s="999"/>
      <c r="AH204" s="999"/>
      <c r="AI204" s="999"/>
      <c r="AJ204" s="999"/>
      <c r="AK204" s="999"/>
      <c r="AL204" s="999"/>
      <c r="AM204" s="999"/>
      <c r="AN204" s="999"/>
      <c r="AO204" s="999"/>
      <c r="AP204" s="999"/>
      <c r="AQ204" s="999"/>
      <c r="AR204" s="999"/>
      <c r="AS204" s="999"/>
      <c r="AT204" s="999"/>
      <c r="AU204" s="999"/>
      <c r="AV204" s="999"/>
      <c r="AW204" s="999"/>
      <c r="AX204" s="999"/>
      <c r="AY204" s="999"/>
      <c r="AZ204" s="420"/>
      <c r="BA204" s="706"/>
      <c r="BB204" s="697"/>
      <c r="BC204" s="523"/>
      <c r="BD204" s="509"/>
      <c r="BE204" s="509"/>
      <c r="BF204" s="509"/>
      <c r="BG204" s="527"/>
      <c r="BH204" s="523"/>
      <c r="BI204" s="509"/>
      <c r="BJ204" s="509"/>
      <c r="BK204" s="509"/>
      <c r="BL204" s="527"/>
      <c r="BM204" s="523"/>
      <c r="BN204" s="509"/>
      <c r="BO204" s="509"/>
      <c r="BP204" s="509"/>
      <c r="BQ204" s="527"/>
      <c r="BR204" s="523"/>
      <c r="BS204" s="509"/>
      <c r="BT204" s="509"/>
      <c r="BU204" s="509"/>
      <c r="BV204" s="510"/>
      <c r="BW204" s="67"/>
      <c r="BX204" s="67"/>
      <c r="BY204" s="67"/>
      <c r="BZ204" s="67"/>
      <c r="CA204" s="67"/>
      <c r="CB204" s="67"/>
      <c r="CC204" s="67"/>
      <c r="CD204" s="67"/>
      <c r="CE204" s="67"/>
      <c r="CF204" s="67"/>
      <c r="CG204" s="67"/>
      <c r="CH204" s="67"/>
      <c r="CI204" s="67"/>
      <c r="CJ204" s="67"/>
      <c r="CK204" s="67"/>
      <c r="CL204" s="67"/>
      <c r="CM204" s="67"/>
      <c r="CN204" s="67"/>
      <c r="CO204" s="67"/>
      <c r="CP204" s="67"/>
      <c r="CQ204" s="67"/>
      <c r="CR204" s="67"/>
      <c r="CS204" s="67"/>
      <c r="CT204" s="67"/>
      <c r="CU204" s="67"/>
      <c r="CV204" s="67"/>
      <c r="CW204" s="67"/>
      <c r="CX204" s="67"/>
      <c r="CY204" s="67"/>
      <c r="CZ204" s="67"/>
    </row>
    <row r="205" s="589" customFormat="true" ht="15" customHeight="true" x14ac:dyDescent="0.2">
      <c r="A205" s="107"/>
      <c r="B205" s="104"/>
      <c r="C205" s="190"/>
      <c r="D205" s="189"/>
      <c r="E205" s="189"/>
      <c r="F205" s="189"/>
      <c r="G205" s="188"/>
      <c r="H205" s="187"/>
      <c r="I205" s="189"/>
      <c r="J205" s="189"/>
      <c r="K205" s="189"/>
      <c r="L205" s="186"/>
      <c r="M205" s="190"/>
      <c r="N205" s="189"/>
      <c r="O205" s="189"/>
      <c r="P205" s="189"/>
      <c r="Q205" s="188"/>
      <c r="R205" s="187"/>
      <c r="S205" s="189"/>
      <c r="T205" s="189"/>
      <c r="U205" s="189"/>
      <c r="V205" s="186"/>
      <c r="W205" s="999"/>
      <c r="X205" s="999"/>
      <c r="Y205" s="999"/>
      <c r="Z205" s="999"/>
      <c r="AA205" s="999"/>
      <c r="AB205" s="999"/>
      <c r="AC205" s="999"/>
      <c r="AD205" s="999"/>
      <c r="AE205" s="999"/>
      <c r="AF205" s="999"/>
      <c r="AG205" s="999"/>
      <c r="AH205" s="999"/>
      <c r="AI205" s="999"/>
      <c r="AJ205" s="999"/>
      <c r="AK205" s="999"/>
      <c r="AL205" s="999"/>
      <c r="AM205" s="999"/>
      <c r="AN205" s="999"/>
      <c r="AO205" s="999"/>
      <c r="AP205" s="999"/>
      <c r="AQ205" s="999"/>
      <c r="AR205" s="999"/>
      <c r="AS205" s="999"/>
      <c r="AT205" s="999"/>
      <c r="AU205" s="999"/>
      <c r="AV205" s="999"/>
      <c r="AW205" s="999"/>
      <c r="AX205" s="999"/>
      <c r="AY205" s="999"/>
      <c r="AZ205" s="420"/>
      <c r="BA205" s="706"/>
      <c r="BB205" s="697"/>
      <c r="BC205" s="526"/>
      <c r="BD205" s="525"/>
      <c r="BE205" s="525"/>
      <c r="BF205" s="525"/>
      <c r="BG205" s="529"/>
      <c r="BH205" s="526"/>
      <c r="BI205" s="525"/>
      <c r="BJ205" s="525"/>
      <c r="BK205" s="525"/>
      <c r="BL205" s="529"/>
      <c r="BM205" s="526"/>
      <c r="BN205" s="525"/>
      <c r="BO205" s="525"/>
      <c r="BP205" s="525"/>
      <c r="BQ205" s="529"/>
      <c r="BR205" s="526"/>
      <c r="BS205" s="525"/>
      <c r="BT205" s="525"/>
      <c r="BU205" s="525"/>
      <c r="BV205" s="528"/>
      <c r="BW205" s="67"/>
      <c r="BX205" s="67"/>
      <c r="BY205" s="67"/>
      <c r="BZ205" s="67"/>
      <c r="CA205" s="67"/>
      <c r="CB205" s="67"/>
      <c r="CC205" s="67"/>
      <c r="CD205" s="67"/>
      <c r="CE205" s="67"/>
      <c r="CF205" s="67"/>
      <c r="CG205" s="67"/>
      <c r="CH205" s="67"/>
      <c r="CI205" s="67"/>
      <c r="CJ205" s="67"/>
      <c r="CK205" s="67"/>
      <c r="CL205" s="67"/>
      <c r="CM205" s="67"/>
      <c r="CN205" s="67"/>
      <c r="CO205" s="67"/>
      <c r="CP205" s="67"/>
      <c r="CQ205" s="67"/>
      <c r="CR205" s="67"/>
      <c r="CS205" s="67"/>
      <c r="CT205" s="67"/>
      <c r="CU205" s="67"/>
      <c r="CV205" s="67"/>
      <c r="CW205" s="67"/>
      <c r="CX205" s="67"/>
      <c r="CY205" s="67"/>
      <c r="CZ205" s="67"/>
    </row>
    <row r="206" s="589" customFormat="true" ht="250.15" customHeight="true" x14ac:dyDescent="0.2">
      <c r="B206" s="622"/>
      <c r="W206" s="420"/>
      <c r="X206" s="420"/>
      <c r="Y206" s="420"/>
      <c r="Z206" s="420"/>
      <c r="AA206" s="420"/>
      <c r="AB206" s="420"/>
      <c r="AC206" s="420"/>
      <c r="AD206" s="420"/>
      <c r="AE206" s="420"/>
      <c r="AF206" s="420"/>
      <c r="AG206" s="420"/>
      <c r="AH206" s="420"/>
      <c r="AI206" s="420"/>
      <c r="AJ206" s="420"/>
      <c r="AK206" s="420"/>
      <c r="AL206" s="420"/>
      <c r="AM206" s="420"/>
      <c r="AN206" s="420"/>
      <c r="AO206" s="420"/>
      <c r="AP206" s="420"/>
      <c r="AQ206" s="420"/>
      <c r="AR206" s="420"/>
      <c r="AS206" s="420"/>
      <c r="AT206" s="420"/>
      <c r="AU206" s="420"/>
      <c r="AV206" s="420"/>
      <c r="AW206" s="420"/>
      <c r="AX206" s="420"/>
      <c r="AY206" s="420"/>
      <c r="AZ206" s="420"/>
      <c r="BA206" s="384"/>
      <c r="BB206" s="382"/>
      <c r="BC206" s="382"/>
      <c r="BD206" s="382"/>
      <c r="BE206" s="382"/>
      <c r="BF206" s="382"/>
      <c r="BG206" s="382"/>
      <c r="BH206" s="382"/>
      <c r="BI206" s="382"/>
      <c r="BJ206" s="382"/>
      <c r="BK206" s="382"/>
      <c r="BL206" s="382"/>
      <c r="BM206" s="382"/>
      <c r="BN206" s="382"/>
      <c r="BO206" s="382"/>
      <c r="BP206" s="382"/>
      <c r="BQ206" s="382"/>
      <c r="BR206" s="382"/>
      <c r="BS206" s="382"/>
      <c r="BT206" s="382"/>
      <c r="BU206" s="382"/>
      <c r="BV206" s="384"/>
      <c r="BW206" s="419"/>
      <c r="BX206" s="419"/>
      <c r="BY206" s="419"/>
      <c r="BZ206" s="419"/>
      <c r="CA206" s="419"/>
      <c r="CB206" s="419"/>
      <c r="CC206" s="419"/>
      <c r="CD206" s="419"/>
      <c r="CE206" s="419"/>
      <c r="CF206" s="419"/>
      <c r="CG206" s="419"/>
      <c r="CH206" s="419"/>
      <c r="CI206" s="419"/>
      <c r="CJ206" s="419"/>
      <c r="CK206" s="419"/>
      <c r="CL206" s="419"/>
      <c r="CM206" s="419"/>
      <c r="CN206" s="419"/>
      <c r="CO206" s="419"/>
      <c r="CP206" s="419"/>
      <c r="CQ206" s="419"/>
      <c r="CR206" s="419"/>
      <c r="CS206" s="419"/>
      <c r="CT206" s="419"/>
      <c r="CU206" s="419"/>
      <c r="CV206" s="419"/>
      <c r="CW206" s="419"/>
      <c r="CX206" s="419"/>
      <c r="CY206" s="419"/>
      <c r="CZ206" s="419"/>
    </row>
    <row r="207" s="363" customFormat="true" ht="18" customHeight="true" x14ac:dyDescent="0.2">
      <c r="W207" s="415"/>
      <c r="X207" s="415"/>
      <c r="Y207" s="415"/>
      <c r="Z207" s="415"/>
      <c r="AA207" s="415"/>
      <c r="AB207" s="415"/>
      <c r="AC207" s="415"/>
      <c r="AD207" s="415"/>
      <c r="AE207" s="415"/>
      <c r="AF207" s="415"/>
      <c r="AG207" s="415"/>
      <c r="AH207" s="415"/>
      <c r="AI207" s="415"/>
      <c r="AJ207" s="415"/>
      <c r="AK207" s="415"/>
      <c r="AL207" s="415"/>
      <c r="AM207" s="415"/>
      <c r="AN207" s="415"/>
      <c r="AO207" s="415"/>
      <c r="AP207" s="415"/>
      <c r="AQ207" s="415"/>
      <c r="AR207" s="415"/>
      <c r="AS207" s="415"/>
      <c r="AT207" s="415"/>
      <c r="AU207" s="415"/>
      <c r="AV207" s="415"/>
      <c r="AW207" s="415"/>
      <c r="AX207" s="415"/>
      <c r="AY207" s="415"/>
      <c r="AZ207" s="415"/>
      <c r="BB207" s="386"/>
      <c r="BW207" s="415"/>
      <c r="BX207" s="415"/>
      <c r="BY207" s="415"/>
      <c r="BZ207" s="415"/>
      <c r="CA207" s="415"/>
      <c r="CB207" s="415"/>
      <c r="CC207" s="415"/>
      <c r="CD207" s="415"/>
      <c r="CE207" s="415"/>
      <c r="CF207" s="415"/>
      <c r="CG207" s="415"/>
      <c r="CH207" s="415"/>
      <c r="CI207" s="415"/>
      <c r="CJ207" s="415"/>
      <c r="CK207" s="415"/>
      <c r="CL207" s="415"/>
      <c r="CM207" s="415"/>
      <c r="CN207" s="415"/>
      <c r="CO207" s="415"/>
      <c r="CP207" s="415"/>
      <c r="CQ207" s="415"/>
      <c r="CR207" s="415"/>
      <c r="CS207" s="415"/>
      <c r="CT207" s="415"/>
      <c r="CU207" s="415"/>
      <c r="CV207" s="415"/>
      <c r="CW207" s="415"/>
      <c r="CX207" s="415"/>
      <c r="CY207" s="415"/>
      <c r="CZ207" s="415"/>
    </row>
    <row r="208" s="363" customFormat="true" ht="22.5" customHeight="true" x14ac:dyDescent="0.35">
      <c r="A208" s="1172" t="str">
        <f>A1026</f>
        <v>Nepal</v>
      </c>
      <c r="B208" s="1173"/>
      <c r="W208" s="415"/>
      <c r="X208" s="415"/>
      <c r="Y208" s="415"/>
      <c r="Z208" s="415"/>
      <c r="AA208" s="415"/>
      <c r="AB208" s="415"/>
      <c r="AC208" s="415"/>
      <c r="AD208" s="415"/>
      <c r="AE208" s="415"/>
      <c r="AF208" s="415"/>
      <c r="AG208" s="415"/>
      <c r="AH208" s="415"/>
      <c r="AI208" s="415"/>
      <c r="AJ208" s="415"/>
      <c r="AK208" s="415"/>
      <c r="AL208" s="415"/>
      <c r="AM208" s="415"/>
      <c r="AN208" s="415"/>
      <c r="AO208" s="415"/>
      <c r="AP208" s="415"/>
      <c r="AQ208" s="415"/>
      <c r="AR208" s="415"/>
      <c r="AS208" s="415"/>
      <c r="AT208" s="415"/>
      <c r="AU208" s="415"/>
      <c r="AV208" s="415"/>
      <c r="AW208" s="415"/>
      <c r="AX208" s="415"/>
      <c r="AY208" s="415"/>
      <c r="AZ208" s="415"/>
      <c r="BB208" s="386"/>
      <c r="BW208" s="415"/>
      <c r="BX208" s="415"/>
      <c r="BY208" s="415"/>
      <c r="BZ208" s="415"/>
      <c r="CA208" s="415"/>
      <c r="CB208" s="415"/>
      <c r="CC208" s="415"/>
      <c r="CD208" s="415"/>
      <c r="CE208" s="415"/>
      <c r="CF208" s="415"/>
      <c r="CG208" s="415"/>
      <c r="CH208" s="415"/>
      <c r="CI208" s="415"/>
      <c r="CJ208" s="415"/>
      <c r="CK208" s="415"/>
      <c r="CL208" s="415"/>
      <c r="CM208" s="415"/>
      <c r="CN208" s="415"/>
      <c r="CO208" s="415"/>
      <c r="CP208" s="415"/>
      <c r="CQ208" s="415"/>
      <c r="CR208" s="415"/>
      <c r="CS208" s="415"/>
      <c r="CT208" s="415"/>
      <c r="CU208" s="415"/>
      <c r="CV208" s="415"/>
      <c r="CW208" s="415"/>
      <c r="CX208" s="415"/>
      <c r="CY208" s="415"/>
      <c r="CZ208" s="415"/>
    </row>
    <row r="209" s="363" customFormat="true" ht="22.5" customHeight="true" x14ac:dyDescent="0.35">
      <c r="A209" s="390" t="str">
        <f>A1034</f>
        <v>2006</v>
      </c>
      <c r="B209" s="391"/>
      <c r="W209" s="415"/>
      <c r="X209" s="415"/>
      <c r="Y209" s="415"/>
      <c r="Z209" s="415"/>
      <c r="AA209" s="415"/>
      <c r="AB209" s="415"/>
      <c r="AC209" s="415"/>
      <c r="AD209" s="415"/>
      <c r="AE209" s="415"/>
      <c r="AF209" s="415"/>
      <c r="AG209" s="415"/>
      <c r="AH209" s="415"/>
      <c r="AI209" s="415"/>
      <c r="AJ209" s="415"/>
      <c r="AK209" s="415"/>
      <c r="AL209" s="415"/>
      <c r="AM209" s="415"/>
      <c r="AN209" s="415"/>
      <c r="AO209" s="415"/>
      <c r="AP209" s="415"/>
      <c r="AQ209" s="415"/>
      <c r="AR209" s="415"/>
      <c r="AS209" s="415"/>
      <c r="AT209" s="415"/>
      <c r="AU209" s="415"/>
      <c r="AV209" s="415"/>
      <c r="AW209" s="415"/>
      <c r="AX209" s="415"/>
      <c r="AY209" s="415"/>
      <c r="AZ209" s="415"/>
      <c r="BB209" s="386"/>
      <c r="BW209" s="415"/>
      <c r="BX209" s="415"/>
      <c r="BY209" s="415"/>
      <c r="BZ209" s="415"/>
      <c r="CA209" s="415"/>
      <c r="CB209" s="415"/>
      <c r="CC209" s="415"/>
      <c r="CD209" s="415"/>
      <c r="CE209" s="415"/>
      <c r="CF209" s="415"/>
      <c r="CG209" s="415"/>
      <c r="CH209" s="415"/>
      <c r="CI209" s="415"/>
      <c r="CJ209" s="415"/>
      <c r="CK209" s="415"/>
      <c r="CL209" s="415"/>
      <c r="CM209" s="415"/>
      <c r="CN209" s="415"/>
      <c r="CO209" s="415"/>
      <c r="CP209" s="415"/>
      <c r="CQ209" s="415"/>
      <c r="CR209" s="415"/>
      <c r="CS209" s="415"/>
      <c r="CT209" s="415"/>
      <c r="CU209" s="415"/>
      <c r="CV209" s="415"/>
      <c r="CW209" s="415"/>
      <c r="CX209" s="415"/>
      <c r="CY209" s="415"/>
      <c r="CZ209" s="415"/>
    </row>
    <row r="210" s="363" customFormat="true" ht="22.5" customHeight="true" x14ac:dyDescent="0.35">
      <c r="A210" s="700" t="s">
        <v>112</v>
      </c>
      <c r="B210" s="393"/>
      <c r="W210" s="415"/>
      <c r="X210" s="415"/>
      <c r="Y210" s="415"/>
      <c r="Z210" s="415"/>
      <c r="AA210" s="415"/>
      <c r="AB210" s="415"/>
      <c r="AC210" s="415"/>
      <c r="AD210" s="415"/>
      <c r="AE210" s="415"/>
      <c r="AF210" s="415"/>
      <c r="AG210" s="415"/>
      <c r="AH210" s="415"/>
      <c r="AI210" s="415"/>
      <c r="AJ210" s="415"/>
      <c r="AK210" s="415"/>
      <c r="AL210" s="415"/>
      <c r="AM210" s="415"/>
      <c r="AN210" s="415"/>
      <c r="AO210" s="415"/>
      <c r="AP210" s="415"/>
      <c r="AQ210" s="415"/>
      <c r="AR210" s="415"/>
      <c r="AS210" s="415"/>
      <c r="AT210" s="415"/>
      <c r="AU210" s="415"/>
      <c r="AV210" s="415"/>
      <c r="AW210" s="415"/>
      <c r="AX210" s="415"/>
      <c r="AY210" s="415"/>
      <c r="AZ210" s="415"/>
      <c r="BB210" s="386"/>
      <c r="BW210" s="415"/>
      <c r="BX210" s="415"/>
      <c r="BY210" s="415"/>
      <c r="BZ210" s="415"/>
      <c r="CA210" s="415"/>
      <c r="CB210" s="415"/>
      <c r="CC210" s="415"/>
      <c r="CD210" s="415"/>
      <c r="CE210" s="415"/>
      <c r="CF210" s="415"/>
      <c r="CG210" s="415"/>
      <c r="CH210" s="415"/>
      <c r="CI210" s="415"/>
      <c r="CJ210" s="415"/>
      <c r="CK210" s="415"/>
      <c r="CL210" s="415"/>
      <c r="CM210" s="415"/>
      <c r="CN210" s="415"/>
      <c r="CO210" s="415"/>
      <c r="CP210" s="415"/>
      <c r="CQ210" s="415"/>
      <c r="CR210" s="415"/>
      <c r="CS210" s="415"/>
      <c r="CT210" s="415"/>
      <c r="CU210" s="415"/>
      <c r="CV210" s="415"/>
      <c r="CW210" s="415"/>
      <c r="CX210" s="415"/>
      <c r="CY210" s="415"/>
      <c r="CZ210" s="415"/>
    </row>
    <row r="211" s="363" customFormat="true" ht="20.1" customHeight="true" x14ac:dyDescent="0.35">
      <c r="A211" s="395" t="s">
        <v>97</v>
      </c>
      <c r="B211" s="391"/>
      <c r="W211" s="415"/>
      <c r="X211" s="415"/>
      <c r="Y211" s="415"/>
      <c r="Z211" s="415"/>
      <c r="AA211" s="415"/>
      <c r="AB211" s="415"/>
      <c r="AC211" s="415"/>
      <c r="AD211" s="415"/>
      <c r="AE211" s="415"/>
      <c r="AF211" s="415"/>
      <c r="AG211" s="415"/>
      <c r="AH211" s="415"/>
      <c r="AI211" s="415"/>
      <c r="AJ211" s="415"/>
      <c r="AK211" s="415"/>
      <c r="AL211" s="415"/>
      <c r="AM211" s="415"/>
      <c r="AN211" s="415"/>
      <c r="AO211" s="415"/>
      <c r="AP211" s="415"/>
      <c r="AQ211" s="415"/>
      <c r="AR211" s="415"/>
      <c r="AS211" s="415"/>
      <c r="AT211" s="415"/>
      <c r="AU211" s="415"/>
      <c r="AV211" s="415"/>
      <c r="AW211" s="415"/>
      <c r="AX211" s="415"/>
      <c r="AY211" s="415"/>
      <c r="AZ211" s="415"/>
      <c r="BB211" s="386"/>
      <c r="BW211" s="415"/>
      <c r="BX211" s="415"/>
      <c r="BY211" s="415"/>
      <c r="BZ211" s="415"/>
      <c r="CA211" s="415"/>
      <c r="CB211" s="415"/>
      <c r="CC211" s="415"/>
      <c r="CD211" s="415"/>
      <c r="CE211" s="415"/>
      <c r="CF211" s="415"/>
      <c r="CG211" s="415"/>
      <c r="CH211" s="415"/>
      <c r="CI211" s="415"/>
      <c r="CJ211" s="415"/>
      <c r="CK211" s="415"/>
      <c r="CL211" s="415"/>
      <c r="CM211" s="415"/>
      <c r="CN211" s="415"/>
      <c r="CO211" s="415"/>
      <c r="CP211" s="415"/>
      <c r="CQ211" s="415"/>
      <c r="CR211" s="415"/>
      <c r="CS211" s="415"/>
      <c r="CT211" s="415"/>
      <c r="CU211" s="415"/>
      <c r="CV211" s="415"/>
      <c r="CW211" s="415"/>
      <c r="CX211" s="415"/>
      <c r="CY211" s="415"/>
      <c r="CZ211" s="415"/>
    </row>
    <row r="212" s="363" customFormat="true" ht="15" customHeight="true" x14ac:dyDescent="0.2">
      <c r="A212" s="701" t="s">
        <v>98</v>
      </c>
      <c r="B212" s="428"/>
      <c r="W212" s="415"/>
      <c r="X212" s="415"/>
      <c r="Y212" s="415"/>
      <c r="Z212" s="415"/>
      <c r="AA212" s="415"/>
      <c r="AB212" s="415"/>
      <c r="AC212" s="415"/>
      <c r="AD212" s="415"/>
      <c r="AE212" s="415"/>
      <c r="AF212" s="415"/>
      <c r="AG212" s="415"/>
      <c r="AH212" s="415"/>
      <c r="AI212" s="415"/>
      <c r="AJ212" s="415"/>
      <c r="AK212" s="415"/>
      <c r="AL212" s="415"/>
      <c r="AM212" s="415"/>
      <c r="AN212" s="415"/>
      <c r="AO212" s="415"/>
      <c r="AP212" s="415"/>
      <c r="AQ212" s="415"/>
      <c r="AR212" s="415"/>
      <c r="AS212" s="415"/>
      <c r="AT212" s="415"/>
      <c r="AU212" s="415"/>
      <c r="AV212" s="415"/>
      <c r="AW212" s="415"/>
      <c r="AX212" s="415"/>
      <c r="AY212" s="415"/>
      <c r="AZ212" s="415"/>
      <c r="BB212" s="386"/>
      <c r="BW212" s="415"/>
      <c r="BX212" s="415"/>
      <c r="BY212" s="415"/>
      <c r="BZ212" s="415"/>
      <c r="CA212" s="415"/>
      <c r="CB212" s="415"/>
      <c r="CC212" s="415"/>
      <c r="CD212" s="415"/>
      <c r="CE212" s="415"/>
      <c r="CF212" s="415"/>
      <c r="CG212" s="415"/>
      <c r="CH212" s="415"/>
      <c r="CI212" s="415"/>
      <c r="CJ212" s="415"/>
      <c r="CK212" s="415"/>
      <c r="CL212" s="415"/>
      <c r="CM212" s="415"/>
      <c r="CN212" s="415"/>
      <c r="CO212" s="415"/>
      <c r="CP212" s="415"/>
      <c r="CQ212" s="415"/>
      <c r="CR212" s="415"/>
      <c r="CS212" s="415"/>
      <c r="CT212" s="415"/>
      <c r="CU212" s="415"/>
      <c r="CV212" s="415"/>
      <c r="CW212" s="415"/>
      <c r="CX212" s="415"/>
      <c r="CY212" s="415"/>
      <c r="CZ212" s="415"/>
    </row>
    <row r="213" s="363" customFormat="true" ht="15" customHeight="true" x14ac:dyDescent="0.2">
      <c r="A213" s="404" t="s">
        <v>40</v>
      </c>
      <c r="B213" s="403"/>
      <c r="W213" s="415"/>
      <c r="X213" s="415"/>
      <c r="Y213" s="415"/>
      <c r="Z213" s="415"/>
      <c r="AA213" s="415"/>
      <c r="AB213" s="415"/>
      <c r="AC213" s="415"/>
      <c r="AD213" s="415"/>
      <c r="AE213" s="415"/>
      <c r="AF213" s="415"/>
      <c r="AG213" s="415"/>
      <c r="AH213" s="415"/>
      <c r="AI213" s="415"/>
      <c r="AJ213" s="415"/>
      <c r="AK213" s="415"/>
      <c r="AL213" s="415"/>
      <c r="AM213" s="415"/>
      <c r="AN213" s="415"/>
      <c r="AO213" s="415"/>
      <c r="AP213" s="415"/>
      <c r="AQ213" s="415"/>
      <c r="AR213" s="415"/>
      <c r="AS213" s="415"/>
      <c r="AT213" s="415"/>
      <c r="AU213" s="415"/>
      <c r="AV213" s="415"/>
      <c r="AW213" s="415"/>
      <c r="AX213" s="415"/>
      <c r="AY213" s="415"/>
      <c r="AZ213" s="415"/>
      <c r="BB213" s="386"/>
      <c r="BW213" s="415"/>
      <c r="BX213" s="415"/>
      <c r="BY213" s="415"/>
      <c r="BZ213" s="415"/>
      <c r="CA213" s="415"/>
      <c r="CB213" s="415"/>
      <c r="CC213" s="415"/>
      <c r="CD213" s="415"/>
      <c r="CE213" s="415"/>
      <c r="CF213" s="415"/>
      <c r="CG213" s="415"/>
      <c r="CH213" s="415"/>
      <c r="CI213" s="415"/>
      <c r="CJ213" s="415"/>
      <c r="CK213" s="415"/>
      <c r="CL213" s="415"/>
      <c r="CM213" s="415"/>
      <c r="CN213" s="415"/>
      <c r="CO213" s="415"/>
      <c r="CP213" s="415"/>
      <c r="CQ213" s="415"/>
      <c r="CR213" s="415"/>
      <c r="CS213" s="415"/>
      <c r="CT213" s="415"/>
      <c r="CU213" s="415"/>
      <c r="CV213" s="415"/>
      <c r="CW213" s="415"/>
      <c r="CX213" s="415"/>
      <c r="CY213" s="415"/>
      <c r="CZ213" s="415"/>
    </row>
    <row r="214" s="363" customFormat="true" ht="15" customHeight="true" x14ac:dyDescent="0.2">
      <c r="A214" s="402" t="s">
        <v>39</v>
      </c>
      <c r="B214" s="403"/>
      <c r="W214" s="415"/>
      <c r="X214" s="415"/>
      <c r="Y214" s="415"/>
      <c r="Z214" s="415"/>
      <c r="AA214" s="415"/>
      <c r="AB214" s="415"/>
      <c r="AC214" s="415"/>
      <c r="AD214" s="415"/>
      <c r="AE214" s="415"/>
      <c r="AF214" s="415"/>
      <c r="AG214" s="415"/>
      <c r="AH214" s="415"/>
      <c r="AI214" s="415"/>
      <c r="AJ214" s="415"/>
      <c r="AK214" s="415"/>
      <c r="AL214" s="415"/>
      <c r="AM214" s="415"/>
      <c r="AN214" s="415"/>
      <c r="AO214" s="415"/>
      <c r="AP214" s="415"/>
      <c r="AQ214" s="415"/>
      <c r="AR214" s="415"/>
      <c r="AS214" s="415"/>
      <c r="AT214" s="415"/>
      <c r="AU214" s="415"/>
      <c r="AV214" s="415"/>
      <c r="AW214" s="415"/>
      <c r="AX214" s="415"/>
      <c r="AY214" s="415"/>
      <c r="AZ214" s="415"/>
      <c r="BB214" s="386"/>
      <c r="BW214" s="415"/>
      <c r="BX214" s="415"/>
      <c r="BY214" s="415"/>
      <c r="BZ214" s="415"/>
      <c r="CA214" s="415"/>
      <c r="CB214" s="415"/>
      <c r="CC214" s="415"/>
      <c r="CD214" s="415"/>
      <c r="CE214" s="415"/>
      <c r="CF214" s="415"/>
      <c r="CG214" s="415"/>
      <c r="CH214" s="415"/>
      <c r="CI214" s="415"/>
      <c r="CJ214" s="415"/>
      <c r="CK214" s="415"/>
      <c r="CL214" s="415"/>
      <c r="CM214" s="415"/>
      <c r="CN214" s="415"/>
      <c r="CO214" s="415"/>
      <c r="CP214" s="415"/>
      <c r="CQ214" s="415"/>
      <c r="CR214" s="415"/>
      <c r="CS214" s="415"/>
      <c r="CT214" s="415"/>
      <c r="CU214" s="415"/>
      <c r="CV214" s="415"/>
      <c r="CW214" s="415"/>
      <c r="CX214" s="415"/>
      <c r="CY214" s="415"/>
      <c r="CZ214" s="415"/>
    </row>
    <row r="215" s="363" customFormat="true" ht="15" customHeight="true" x14ac:dyDescent="0.2">
      <c r="A215" s="402" t="s">
        <v>136</v>
      </c>
      <c r="B215" s="427" t="str">
        <f>A1025</f>
        <v>DHS06</v>
      </c>
      <c r="W215" s="415"/>
      <c r="X215" s="415"/>
      <c r="Y215" s="415"/>
      <c r="Z215" s="415"/>
      <c r="AA215" s="415"/>
      <c r="AB215" s="415"/>
      <c r="AC215" s="415"/>
      <c r="AD215" s="415"/>
      <c r="AE215" s="415"/>
      <c r="AF215" s="415"/>
      <c r="AG215" s="415"/>
      <c r="AH215" s="415"/>
      <c r="AI215" s="415"/>
      <c r="AJ215" s="415"/>
      <c r="AK215" s="415"/>
      <c r="AL215" s="415"/>
      <c r="AM215" s="415"/>
      <c r="AN215" s="415"/>
      <c r="AO215" s="415"/>
      <c r="AP215" s="415"/>
      <c r="AQ215" s="415"/>
      <c r="AR215" s="415"/>
      <c r="AS215" s="415"/>
      <c r="AT215" s="415"/>
      <c r="AU215" s="415"/>
      <c r="AV215" s="415"/>
      <c r="AW215" s="415"/>
      <c r="AX215" s="415"/>
      <c r="AY215" s="415"/>
      <c r="AZ215" s="415"/>
      <c r="BB215" s="386"/>
      <c r="BW215" s="415"/>
      <c r="BX215" s="415"/>
      <c r="BY215" s="415"/>
      <c r="BZ215" s="415"/>
      <c r="CA215" s="415"/>
      <c r="CB215" s="415"/>
      <c r="CC215" s="415"/>
      <c r="CD215" s="415"/>
      <c r="CE215" s="415"/>
      <c r="CF215" s="415"/>
      <c r="CG215" s="415"/>
      <c r="CH215" s="415"/>
      <c r="CI215" s="415"/>
      <c r="CJ215" s="415"/>
      <c r="CK215" s="415"/>
      <c r="CL215" s="415"/>
      <c r="CM215" s="415"/>
      <c r="CN215" s="415"/>
      <c r="CO215" s="415"/>
      <c r="CP215" s="415"/>
      <c r="CQ215" s="415"/>
      <c r="CR215" s="415"/>
      <c r="CS215" s="415"/>
      <c r="CT215" s="415"/>
      <c r="CU215" s="415"/>
      <c r="CV215" s="415"/>
      <c r="CW215" s="415"/>
      <c r="CX215" s="415"/>
      <c r="CY215" s="415"/>
      <c r="CZ215" s="415"/>
    </row>
    <row r="216" s="363" customFormat="true" ht="15" customHeight="true" x14ac:dyDescent="0.2">
      <c r="A216" s="245"/>
      <c r="B216" s="247"/>
      <c r="W216" s="415"/>
      <c r="X216" s="415"/>
      <c r="Y216" s="415"/>
      <c r="Z216" s="415"/>
      <c r="AA216" s="415"/>
      <c r="AB216" s="415"/>
      <c r="AC216" s="415"/>
      <c r="AD216" s="415"/>
      <c r="AE216" s="415"/>
      <c r="AF216" s="415"/>
      <c r="AG216" s="415"/>
      <c r="AH216" s="415"/>
      <c r="AI216" s="415"/>
      <c r="AJ216" s="415"/>
      <c r="AK216" s="415"/>
      <c r="AL216" s="415"/>
      <c r="AM216" s="415"/>
      <c r="AN216" s="415"/>
      <c r="AO216" s="415"/>
      <c r="AP216" s="415"/>
      <c r="AQ216" s="415"/>
      <c r="AR216" s="415"/>
      <c r="AS216" s="415"/>
      <c r="AT216" s="415"/>
      <c r="AU216" s="415"/>
      <c r="AV216" s="415"/>
      <c r="AW216" s="415"/>
      <c r="AX216" s="415"/>
      <c r="AY216" s="415"/>
      <c r="AZ216" s="415"/>
      <c r="BB216" s="386"/>
      <c r="BW216" s="415"/>
      <c r="BX216" s="415"/>
      <c r="BY216" s="415"/>
      <c r="BZ216" s="415"/>
      <c r="CA216" s="415"/>
      <c r="CB216" s="415"/>
      <c r="CC216" s="415"/>
      <c r="CD216" s="415"/>
      <c r="CE216" s="415"/>
      <c r="CF216" s="415"/>
      <c r="CG216" s="415"/>
      <c r="CH216" s="415"/>
      <c r="CI216" s="415"/>
      <c r="CJ216" s="415"/>
      <c r="CK216" s="415"/>
      <c r="CL216" s="415"/>
      <c r="CM216" s="415"/>
      <c r="CN216" s="415"/>
      <c r="CO216" s="415"/>
      <c r="CP216" s="415"/>
      <c r="CQ216" s="415"/>
      <c r="CR216" s="415"/>
      <c r="CS216" s="415"/>
      <c r="CT216" s="415"/>
      <c r="CU216" s="415"/>
      <c r="CV216" s="415"/>
      <c r="CW216" s="415"/>
      <c r="CX216" s="415"/>
      <c r="CY216" s="415"/>
      <c r="CZ216" s="415"/>
    </row>
    <row r="217" s="363" customFormat="true" ht="15" customHeight="true" x14ac:dyDescent="0.2">
      <c r="A217" s="245"/>
      <c r="B217" s="246"/>
      <c r="W217" s="415"/>
      <c r="X217" s="415"/>
      <c r="Y217" s="415"/>
      <c r="Z217" s="415"/>
      <c r="AA217" s="415"/>
      <c r="AB217" s="415"/>
      <c r="AC217" s="415"/>
      <c r="AD217" s="415"/>
      <c r="AE217" s="415"/>
      <c r="AF217" s="415"/>
      <c r="AG217" s="415"/>
      <c r="AH217" s="415"/>
      <c r="AI217" s="415"/>
      <c r="AJ217" s="415"/>
      <c r="AK217" s="415"/>
      <c r="AL217" s="415"/>
      <c r="AM217" s="415"/>
      <c r="AN217" s="415"/>
      <c r="AO217" s="415"/>
      <c r="AP217" s="415"/>
      <c r="AQ217" s="415"/>
      <c r="AR217" s="415"/>
      <c r="AS217" s="415"/>
      <c r="AT217" s="415"/>
      <c r="AU217" s="415"/>
      <c r="AV217" s="415"/>
      <c r="AW217" s="415"/>
      <c r="AX217" s="415"/>
      <c r="AY217" s="415"/>
      <c r="AZ217" s="415"/>
      <c r="BB217" s="386"/>
      <c r="BW217" s="415"/>
      <c r="BX217" s="415"/>
      <c r="BY217" s="415"/>
      <c r="BZ217" s="415"/>
      <c r="CA217" s="415"/>
      <c r="CB217" s="415"/>
      <c r="CC217" s="415"/>
      <c r="CD217" s="415"/>
      <c r="CE217" s="415"/>
      <c r="CF217" s="415"/>
      <c r="CG217" s="415"/>
      <c r="CH217" s="415"/>
      <c r="CI217" s="415"/>
      <c r="CJ217" s="415"/>
      <c r="CK217" s="415"/>
      <c r="CL217" s="415"/>
      <c r="CM217" s="415"/>
      <c r="CN217" s="415"/>
      <c r="CO217" s="415"/>
      <c r="CP217" s="415"/>
      <c r="CQ217" s="415"/>
      <c r="CR217" s="415"/>
      <c r="CS217" s="415"/>
      <c r="CT217" s="415"/>
      <c r="CU217" s="415"/>
      <c r="CV217" s="415"/>
      <c r="CW217" s="415"/>
      <c r="CX217" s="415"/>
      <c r="CY217" s="415"/>
      <c r="CZ217" s="415"/>
    </row>
    <row r="218" s="363" customFormat="true" ht="18" customHeight="true" x14ac:dyDescent="0.2">
      <c r="A218" s="245"/>
      <c r="B218" s="247"/>
      <c r="W218" s="415"/>
      <c r="X218" s="415"/>
      <c r="Y218" s="415"/>
      <c r="Z218" s="415"/>
      <c r="AA218" s="415"/>
      <c r="AB218" s="415"/>
      <c r="AC218" s="415"/>
      <c r="AD218" s="415"/>
      <c r="AE218" s="415"/>
      <c r="AF218" s="415"/>
      <c r="AG218" s="415"/>
      <c r="AH218" s="415"/>
      <c r="AI218" s="415"/>
      <c r="AJ218" s="415"/>
      <c r="AK218" s="415"/>
      <c r="AL218" s="415"/>
      <c r="AM218" s="415"/>
      <c r="AN218" s="415"/>
      <c r="AO218" s="415"/>
      <c r="AP218" s="415"/>
      <c r="AQ218" s="415"/>
      <c r="AR218" s="415"/>
      <c r="AS218" s="415"/>
      <c r="AT218" s="415"/>
      <c r="AU218" s="415"/>
      <c r="AV218" s="415"/>
      <c r="AW218" s="415"/>
      <c r="AX218" s="415"/>
      <c r="AY218" s="415"/>
      <c r="AZ218" s="415"/>
      <c r="BB218" s="386"/>
      <c r="BW218" s="415"/>
      <c r="BX218" s="415"/>
      <c r="BY218" s="415"/>
      <c r="BZ218" s="415"/>
      <c r="CA218" s="415"/>
      <c r="CB218" s="415"/>
      <c r="CC218" s="415"/>
      <c r="CD218" s="415"/>
      <c r="CE218" s="415"/>
      <c r="CF218" s="415"/>
      <c r="CG218" s="415"/>
      <c r="CH218" s="415"/>
      <c r="CI218" s="415"/>
      <c r="CJ218" s="415"/>
      <c r="CK218" s="415"/>
      <c r="CL218" s="415"/>
      <c r="CM218" s="415"/>
      <c r="CN218" s="415"/>
      <c r="CO218" s="415"/>
      <c r="CP218" s="415"/>
      <c r="CQ218" s="415"/>
      <c r="CR218" s="415"/>
      <c r="CS218" s="415"/>
      <c r="CT218" s="415"/>
      <c r="CU218" s="415"/>
      <c r="CV218" s="415"/>
      <c r="CW218" s="415"/>
      <c r="CX218" s="415"/>
      <c r="CY218" s="415"/>
      <c r="CZ218" s="415"/>
    </row>
    <row r="219" s="363" customFormat="true" ht="18" customHeight="true" x14ac:dyDescent="0.2">
      <c r="A219" s="244"/>
      <c r="B219" s="243"/>
      <c r="W219" s="415"/>
      <c r="X219" s="415"/>
      <c r="Y219" s="415"/>
      <c r="Z219" s="415"/>
      <c r="AA219" s="415"/>
      <c r="AB219" s="415"/>
      <c r="AC219" s="415"/>
      <c r="AD219" s="415"/>
      <c r="AE219" s="415"/>
      <c r="AF219" s="415"/>
      <c r="AG219" s="415"/>
      <c r="AH219" s="415"/>
      <c r="AI219" s="415"/>
      <c r="AJ219" s="415"/>
      <c r="AK219" s="415"/>
      <c r="AL219" s="415"/>
      <c r="AM219" s="415"/>
      <c r="AN219" s="415"/>
      <c r="AO219" s="415"/>
      <c r="AP219" s="415"/>
      <c r="AQ219" s="415"/>
      <c r="AR219" s="415"/>
      <c r="AS219" s="415"/>
      <c r="AT219" s="415"/>
      <c r="AU219" s="415"/>
      <c r="AV219" s="415"/>
      <c r="AW219" s="415"/>
      <c r="AX219" s="415"/>
      <c r="AY219" s="415"/>
      <c r="AZ219" s="415"/>
      <c r="BB219" s="386"/>
      <c r="BW219" s="415"/>
      <c r="BX219" s="415"/>
      <c r="BY219" s="415"/>
      <c r="BZ219" s="415"/>
      <c r="CA219" s="415"/>
      <c r="CB219" s="415"/>
      <c r="CC219" s="415"/>
      <c r="CD219" s="415"/>
      <c r="CE219" s="415"/>
      <c r="CF219" s="415"/>
      <c r="CG219" s="415"/>
      <c r="CH219" s="415"/>
      <c r="CI219" s="415"/>
      <c r="CJ219" s="415"/>
      <c r="CK219" s="415"/>
      <c r="CL219" s="415"/>
      <c r="CM219" s="415"/>
      <c r="CN219" s="415"/>
      <c r="CO219" s="415"/>
      <c r="CP219" s="415"/>
      <c r="CQ219" s="415"/>
      <c r="CR219" s="415"/>
      <c r="CS219" s="415"/>
      <c r="CT219" s="415"/>
      <c r="CU219" s="415"/>
      <c r="CV219" s="415"/>
      <c r="CW219" s="415"/>
      <c r="CX219" s="415"/>
      <c r="CY219" s="415"/>
      <c r="CZ219" s="415"/>
    </row>
    <row r="220" s="589" customFormat="true" ht="15" customHeight="true" x14ac:dyDescent="0.2">
      <c r="A220" s="366" t="s">
        <v>86</v>
      </c>
      <c r="B220" s="410"/>
      <c r="C220" s="1174" t="s">
        <v>115</v>
      </c>
      <c r="D220" s="1175"/>
      <c r="E220" s="1175"/>
      <c r="F220" s="1175"/>
      <c r="G220" s="1176"/>
      <c r="H220" s="1177" t="s">
        <v>38</v>
      </c>
      <c r="I220" s="1148"/>
      <c r="J220" s="1148"/>
      <c r="K220" s="1148"/>
      <c r="L220" s="1150"/>
      <c r="M220" s="1138" t="s">
        <v>37</v>
      </c>
      <c r="N220" s="1139"/>
      <c r="O220" s="1139"/>
      <c r="P220" s="1139"/>
      <c r="Q220" s="1141"/>
      <c r="R220" s="81" t="s">
        <v>141</v>
      </c>
      <c r="S220" s="501"/>
      <c r="T220" s="501"/>
      <c r="U220" s="501"/>
      <c r="V220" s="501"/>
      <c r="W220" s="512"/>
      <c r="X220" s="999"/>
      <c r="Y220" s="999"/>
      <c r="Z220" s="999"/>
      <c r="AA220" s="999"/>
      <c r="AB220" s="999"/>
      <c r="AC220" s="999"/>
      <c r="AD220" s="999"/>
      <c r="AE220" s="999"/>
      <c r="AF220" s="999"/>
      <c r="AG220" s="999"/>
      <c r="AH220" s="999"/>
      <c r="AI220" s="999"/>
      <c r="AJ220" s="999"/>
      <c r="AK220" s="999"/>
      <c r="AL220" s="999"/>
      <c r="AM220" s="999"/>
      <c r="AN220" s="999"/>
      <c r="AO220" s="999"/>
      <c r="AP220" s="999"/>
      <c r="AQ220" s="999"/>
      <c r="AR220" s="999"/>
      <c r="AS220" s="999"/>
      <c r="AT220" s="999"/>
      <c r="AU220" s="999"/>
      <c r="AV220" s="999"/>
      <c r="AW220" s="999"/>
      <c r="AX220" s="999"/>
      <c r="AY220" s="999"/>
      <c r="AZ220" s="420"/>
      <c r="BA220" s="421" t="s">
        <v>131</v>
      </c>
      <c r="BB220" s="366" t="s">
        <v>86</v>
      </c>
      <c r="BC220" s="1138" t="s">
        <v>115</v>
      </c>
      <c r="BD220" s="1139"/>
      <c r="BE220" s="1139"/>
      <c r="BF220" s="1139"/>
      <c r="BG220" s="1140"/>
      <c r="BH220" s="1138" t="s">
        <v>38</v>
      </c>
      <c r="BI220" s="1139"/>
      <c r="BJ220" s="1139"/>
      <c r="BK220" s="1139"/>
      <c r="BL220" s="1140"/>
      <c r="BM220" s="1138" t="s">
        <v>37</v>
      </c>
      <c r="BN220" s="1139"/>
      <c r="BO220" s="1139"/>
      <c r="BP220" s="1139"/>
      <c r="BQ220" s="1141"/>
      <c r="BR220" s="80" t="s">
        <v>141</v>
      </c>
      <c r="BS220" s="501"/>
      <c r="BT220" s="501"/>
      <c r="BU220" s="501"/>
      <c r="BV220" s="501"/>
      <c r="BW220" s="69"/>
      <c r="BX220" s="69"/>
      <c r="BY220" s="69"/>
      <c r="BZ220" s="419"/>
      <c r="CA220" s="419"/>
      <c r="CB220" s="419"/>
      <c r="CC220" s="419"/>
      <c r="CD220" s="419"/>
      <c r="CE220" s="419"/>
      <c r="CF220" s="419"/>
      <c r="CG220" s="419"/>
      <c r="CH220" s="419"/>
      <c r="CI220" s="419"/>
      <c r="CJ220" s="419"/>
      <c r="CK220" s="419"/>
      <c r="CL220" s="419"/>
      <c r="CM220" s="419"/>
      <c r="CN220" s="419"/>
      <c r="CO220" s="419"/>
      <c r="CP220" s="419"/>
      <c r="CQ220" s="419"/>
      <c r="CR220" s="419"/>
      <c r="CS220" s="419"/>
      <c r="CT220" s="419"/>
      <c r="CU220" s="419"/>
      <c r="CV220" s="419"/>
      <c r="CW220" s="419"/>
      <c r="CX220" s="419"/>
      <c r="CY220" s="419"/>
      <c r="CZ220" s="419"/>
    </row>
    <row r="221" s="589" customFormat="true" ht="12.75" x14ac:dyDescent="0.2">
      <c r="A221" s="407" t="s">
        <v>87</v>
      </c>
      <c r="B221" s="450"/>
      <c r="C221" s="492" t="s">
        <v>0</v>
      </c>
      <c r="D221" s="708" t="s">
        <v>1</v>
      </c>
      <c r="E221" s="708" t="s">
        <v>2</v>
      </c>
      <c r="F221" s="708" t="s">
        <v>3</v>
      </c>
      <c r="G221" s="709" t="s">
        <v>4</v>
      </c>
      <c r="H221" s="455" t="s">
        <v>0</v>
      </c>
      <c r="I221" s="710" t="s">
        <v>1</v>
      </c>
      <c r="J221" s="710" t="s">
        <v>2</v>
      </c>
      <c r="K221" s="710" t="s">
        <v>3</v>
      </c>
      <c r="L221" s="711" t="s">
        <v>4</v>
      </c>
      <c r="M221" s="456" t="s">
        <v>0</v>
      </c>
      <c r="N221" s="710" t="s">
        <v>1</v>
      </c>
      <c r="O221" s="710" t="s">
        <v>2</v>
      </c>
      <c r="P221" s="710" t="s">
        <v>3</v>
      </c>
      <c r="Q221" s="703" t="s">
        <v>4</v>
      </c>
      <c r="R221" s="455" t="s">
        <v>159</v>
      </c>
      <c r="S221" s="710" t="s">
        <v>160</v>
      </c>
      <c r="T221" s="710" t="s">
        <v>161</v>
      </c>
      <c r="U221" s="710" t="s">
        <v>162</v>
      </c>
      <c r="V221" s="711" t="s">
        <v>163</v>
      </c>
      <c r="W221" s="999"/>
      <c r="X221" s="999"/>
      <c r="Y221" s="999"/>
      <c r="Z221" s="999"/>
      <c r="AA221" s="999"/>
      <c r="AB221" s="999"/>
      <c r="AC221" s="999"/>
      <c r="AD221" s="999"/>
      <c r="AE221" s="999"/>
      <c r="AF221" s="999"/>
      <c r="AG221" s="999"/>
      <c r="AH221" s="999"/>
      <c r="AI221" s="999"/>
      <c r="AJ221" s="999"/>
      <c r="AK221" s="999"/>
      <c r="AL221" s="999"/>
      <c r="AM221" s="999"/>
      <c r="AN221" s="999"/>
      <c r="AO221" s="999"/>
      <c r="AP221" s="999"/>
      <c r="AQ221" s="999"/>
      <c r="AR221" s="999"/>
      <c r="AS221" s="999"/>
      <c r="AT221" s="999"/>
      <c r="AU221" s="999"/>
      <c r="AV221" s="999"/>
      <c r="AW221" s="999"/>
      <c r="AX221" s="999"/>
      <c r="AY221" s="999"/>
      <c r="AZ221" s="420"/>
      <c r="BA221" s="407" t="s">
        <v>118</v>
      </c>
      <c r="BB221" s="406"/>
      <c r="BC221" s="531" t="s">
        <v>0</v>
      </c>
      <c r="BD221" s="671" t="s">
        <v>1</v>
      </c>
      <c r="BE221" s="671" t="s">
        <v>2</v>
      </c>
      <c r="BF221" s="671" t="s">
        <v>3</v>
      </c>
      <c r="BG221" s="532" t="s">
        <v>4</v>
      </c>
      <c r="BH221" s="531" t="s">
        <v>0</v>
      </c>
      <c r="BI221" s="671" t="s">
        <v>1</v>
      </c>
      <c r="BJ221" s="671" t="s">
        <v>2</v>
      </c>
      <c r="BK221" s="671" t="s">
        <v>3</v>
      </c>
      <c r="BL221" s="532" t="s">
        <v>4</v>
      </c>
      <c r="BM221" s="531" t="s">
        <v>0</v>
      </c>
      <c r="BN221" s="671" t="s">
        <v>1</v>
      </c>
      <c r="BO221" s="671" t="s">
        <v>2</v>
      </c>
      <c r="BP221" s="671" t="s">
        <v>3</v>
      </c>
      <c r="BQ221" s="532" t="s">
        <v>4</v>
      </c>
      <c r="BR221" s="531" t="s">
        <v>159</v>
      </c>
      <c r="BS221" s="671" t="s">
        <v>160</v>
      </c>
      <c r="BT221" s="671" t="s">
        <v>161</v>
      </c>
      <c r="BU221" s="671" t="s">
        <v>162</v>
      </c>
      <c r="BV221" s="672" t="s">
        <v>163</v>
      </c>
      <c r="BW221" s="251"/>
      <c r="BX221" s="251"/>
      <c r="BY221" s="251"/>
      <c r="BZ221" s="251"/>
      <c r="CA221" s="251"/>
      <c r="CB221" s="251"/>
      <c r="CC221" s="251"/>
      <c r="CD221" s="251"/>
      <c r="CE221" s="251"/>
      <c r="CF221" s="251"/>
      <c r="CG221" s="251"/>
      <c r="CH221" s="251"/>
      <c r="CI221" s="251"/>
      <c r="CJ221" s="251"/>
      <c r="CK221" s="251"/>
      <c r="CL221" s="251"/>
      <c r="CM221" s="251"/>
      <c r="CN221" s="251"/>
      <c r="CO221" s="251"/>
      <c r="CP221" s="251"/>
      <c r="CQ221" s="251"/>
      <c r="CR221" s="251"/>
      <c r="CS221" s="251"/>
      <c r="CT221" s="251"/>
      <c r="CU221" s="251"/>
      <c r="CV221" s="251"/>
      <c r="CW221" s="251"/>
      <c r="CX221" s="251"/>
      <c r="CY221" s="251"/>
      <c r="CZ221" s="251"/>
    </row>
    <row r="222" s="589" customFormat="true" ht="15" customHeight="true" x14ac:dyDescent="0.2">
      <c r="A222" s="1158" t="s">
        <v>36</v>
      </c>
      <c r="B222" s="452" t="s">
        <v>15</v>
      </c>
      <c r="C222" s="91" t="s">
        <v>35</v>
      </c>
      <c r="D222" s="89" t="s">
        <v>35</v>
      </c>
      <c r="E222" s="89" t="s">
        <v>35</v>
      </c>
      <c r="F222" s="89" t="s">
        <v>35</v>
      </c>
      <c r="G222" s="87" t="s">
        <v>35</v>
      </c>
      <c r="H222" s="85" t="s">
        <v>35</v>
      </c>
      <c r="I222" s="89" t="s">
        <v>35</v>
      </c>
      <c r="J222" s="89" t="s">
        <v>35</v>
      </c>
      <c r="K222" s="89" t="s">
        <v>35</v>
      </c>
      <c r="L222" s="83" t="s">
        <v>35</v>
      </c>
      <c r="M222" s="91" t="s">
        <v>35</v>
      </c>
      <c r="N222" s="89" t="s">
        <v>35</v>
      </c>
      <c r="O222" s="89" t="s">
        <v>35</v>
      </c>
      <c r="P222" s="89" t="s">
        <v>35</v>
      </c>
      <c r="Q222" s="87" t="s">
        <v>35</v>
      </c>
      <c r="R222" s="85" t="s">
        <v>35</v>
      </c>
      <c r="S222" s="89" t="s">
        <v>35</v>
      </c>
      <c r="T222" s="89" t="s">
        <v>35</v>
      </c>
      <c r="U222" s="89" t="s">
        <v>35</v>
      </c>
      <c r="V222" s="83" t="s">
        <v>35</v>
      </c>
      <c r="W222" s="999"/>
      <c r="X222" s="999"/>
      <c r="Y222" s="999"/>
      <c r="Z222" s="999"/>
      <c r="AA222" s="999"/>
      <c r="AB222" s="999"/>
      <c r="AC222" s="999"/>
      <c r="AD222" s="999"/>
      <c r="AE222" s="999"/>
      <c r="AF222" s="999"/>
      <c r="AG222" s="999"/>
      <c r="AH222" s="999"/>
      <c r="AI222" s="999"/>
      <c r="AJ222" s="999"/>
      <c r="AK222" s="999"/>
      <c r="AL222" s="999"/>
      <c r="AM222" s="999"/>
      <c r="AN222" s="999"/>
      <c r="AO222" s="999"/>
      <c r="AP222" s="999"/>
      <c r="AQ222" s="999"/>
      <c r="AR222" s="999"/>
      <c r="AS222" s="999"/>
      <c r="AT222" s="999"/>
      <c r="AU222" s="999"/>
      <c r="AV222" s="999"/>
      <c r="AW222" s="999"/>
      <c r="AX222" s="999"/>
      <c r="AY222" s="999"/>
      <c r="AZ222" s="420"/>
      <c r="BA222" s="1144" t="s">
        <v>36</v>
      </c>
      <c r="BB222" s="699" t="s">
        <v>15</v>
      </c>
      <c r="BC222" s="128" t="s">
        <v>35</v>
      </c>
      <c r="BD222" s="124" t="s">
        <v>35</v>
      </c>
      <c r="BE222" s="124" t="s">
        <v>35</v>
      </c>
      <c r="BF222" s="124" t="s">
        <v>35</v>
      </c>
      <c r="BG222" s="119" t="s">
        <v>35</v>
      </c>
      <c r="BH222" s="128" t="s">
        <v>35</v>
      </c>
      <c r="BI222" s="124" t="s">
        <v>35</v>
      </c>
      <c r="BJ222" s="124" t="s">
        <v>35</v>
      </c>
      <c r="BK222" s="124" t="s">
        <v>35</v>
      </c>
      <c r="BL222" s="119" t="s">
        <v>35</v>
      </c>
      <c r="BM222" s="128" t="s">
        <v>35</v>
      </c>
      <c r="BN222" s="124" t="s">
        <v>35</v>
      </c>
      <c r="BO222" s="124" t="s">
        <v>35</v>
      </c>
      <c r="BP222" s="124" t="s">
        <v>35</v>
      </c>
      <c r="BQ222" s="119" t="s">
        <v>35</v>
      </c>
      <c r="BR222" s="128" t="s">
        <v>35</v>
      </c>
      <c r="BS222" s="124" t="s">
        <v>35</v>
      </c>
      <c r="BT222" s="124" t="s">
        <v>35</v>
      </c>
      <c r="BU222" s="124" t="s">
        <v>35</v>
      </c>
      <c r="BV222" s="113" t="s">
        <v>35</v>
      </c>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c r="CY222" s="66"/>
      <c r="CZ222" s="68"/>
    </row>
    <row r="223" s="589" customFormat="true" ht="15" customHeight="true" x14ac:dyDescent="0.2">
      <c r="A223" s="1145"/>
      <c r="B223" s="453" t="s">
        <v>16</v>
      </c>
      <c r="C223" s="90" t="s">
        <v>35</v>
      </c>
      <c r="D223" s="88" t="s">
        <v>35</v>
      </c>
      <c r="E223" s="88" t="s">
        <v>35</v>
      </c>
      <c r="F223" s="88" t="s">
        <v>35</v>
      </c>
      <c r="G223" s="86" t="s">
        <v>35</v>
      </c>
      <c r="H223" s="84" t="s">
        <v>35</v>
      </c>
      <c r="I223" s="88" t="s">
        <v>35</v>
      </c>
      <c r="J223" s="88" t="s">
        <v>35</v>
      </c>
      <c r="K223" s="88" t="s">
        <v>35</v>
      </c>
      <c r="L223" s="82" t="s">
        <v>35</v>
      </c>
      <c r="M223" s="90" t="s">
        <v>35</v>
      </c>
      <c r="N223" s="88" t="s">
        <v>35</v>
      </c>
      <c r="O223" s="88" t="s">
        <v>35</v>
      </c>
      <c r="P223" s="88" t="s">
        <v>35</v>
      </c>
      <c r="Q223" s="86" t="s">
        <v>35</v>
      </c>
      <c r="R223" s="84" t="s">
        <v>35</v>
      </c>
      <c r="S223" s="88" t="s">
        <v>35</v>
      </c>
      <c r="T223" s="88" t="s">
        <v>35</v>
      </c>
      <c r="U223" s="88" t="s">
        <v>35</v>
      </c>
      <c r="V223" s="82" t="s">
        <v>35</v>
      </c>
      <c r="W223" s="999"/>
      <c r="X223" s="999"/>
      <c r="Y223" s="999"/>
      <c r="Z223" s="999"/>
      <c r="AA223" s="999"/>
      <c r="AB223" s="999"/>
      <c r="AC223" s="999"/>
      <c r="AD223" s="999"/>
      <c r="AE223" s="999"/>
      <c r="AF223" s="999"/>
      <c r="AG223" s="999"/>
      <c r="AH223" s="999"/>
      <c r="AI223" s="999"/>
      <c r="AJ223" s="999"/>
      <c r="AK223" s="999"/>
      <c r="AL223" s="999"/>
      <c r="AM223" s="999"/>
      <c r="AN223" s="999"/>
      <c r="AO223" s="999"/>
      <c r="AP223" s="999"/>
      <c r="AQ223" s="999"/>
      <c r="AR223" s="999"/>
      <c r="AS223" s="999"/>
      <c r="AT223" s="999"/>
      <c r="AU223" s="999"/>
      <c r="AV223" s="999"/>
      <c r="AW223" s="999"/>
      <c r="AX223" s="999"/>
      <c r="AY223" s="999"/>
      <c r="AZ223" s="420"/>
      <c r="BA223" s="1136"/>
      <c r="BB223" s="697" t="s">
        <v>16</v>
      </c>
      <c r="BC223" s="127" t="s">
        <v>35</v>
      </c>
      <c r="BD223" s="123" t="s">
        <v>35</v>
      </c>
      <c r="BE223" s="123" t="s">
        <v>35</v>
      </c>
      <c r="BF223" s="123" t="s">
        <v>35</v>
      </c>
      <c r="BG223" s="118" t="s">
        <v>35</v>
      </c>
      <c r="BH223" s="127" t="s">
        <v>35</v>
      </c>
      <c r="BI223" s="123" t="s">
        <v>35</v>
      </c>
      <c r="BJ223" s="123" t="s">
        <v>35</v>
      </c>
      <c r="BK223" s="123" t="s">
        <v>35</v>
      </c>
      <c r="BL223" s="118" t="s">
        <v>35</v>
      </c>
      <c r="BM223" s="127" t="s">
        <v>35</v>
      </c>
      <c r="BN223" s="123" t="s">
        <v>35</v>
      </c>
      <c r="BO223" s="123" t="s">
        <v>35</v>
      </c>
      <c r="BP223" s="123" t="s">
        <v>35</v>
      </c>
      <c r="BQ223" s="118" t="s">
        <v>35</v>
      </c>
      <c r="BR223" s="127" t="s">
        <v>35</v>
      </c>
      <c r="BS223" s="123" t="s">
        <v>35</v>
      </c>
      <c r="BT223" s="123" t="s">
        <v>35</v>
      </c>
      <c r="BU223" s="123" t="s">
        <v>35</v>
      </c>
      <c r="BV223" s="112" t="s">
        <v>35</v>
      </c>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c r="CY223" s="66"/>
      <c r="CZ223" s="68"/>
    </row>
    <row r="224" s="589" customFormat="true" ht="15" customHeight="true" x14ac:dyDescent="0.2">
      <c r="A224" s="1146"/>
      <c r="B224" s="454" t="s">
        <v>20</v>
      </c>
      <c r="C224" s="90" t="s">
        <v>35</v>
      </c>
      <c r="D224" s="88" t="s">
        <v>35</v>
      </c>
      <c r="E224" s="88" t="s">
        <v>35</v>
      </c>
      <c r="F224" s="88" t="s">
        <v>35</v>
      </c>
      <c r="G224" s="86" t="s">
        <v>35</v>
      </c>
      <c r="H224" s="84" t="s">
        <v>35</v>
      </c>
      <c r="I224" s="88" t="s">
        <v>35</v>
      </c>
      <c r="J224" s="88" t="s">
        <v>35</v>
      </c>
      <c r="K224" s="88" t="s">
        <v>35</v>
      </c>
      <c r="L224" s="82" t="s">
        <v>35</v>
      </c>
      <c r="M224" s="90" t="s">
        <v>35</v>
      </c>
      <c r="N224" s="88" t="s">
        <v>35</v>
      </c>
      <c r="O224" s="88" t="s">
        <v>35</v>
      </c>
      <c r="P224" s="88" t="s">
        <v>35</v>
      </c>
      <c r="Q224" s="86" t="s">
        <v>35</v>
      </c>
      <c r="R224" s="84" t="s">
        <v>35</v>
      </c>
      <c r="S224" s="88" t="s">
        <v>35</v>
      </c>
      <c r="T224" s="88" t="s">
        <v>35</v>
      </c>
      <c r="U224" s="88" t="s">
        <v>35</v>
      </c>
      <c r="V224" s="82" t="s">
        <v>35</v>
      </c>
      <c r="W224" s="999"/>
      <c r="X224" s="999"/>
      <c r="Y224" s="999"/>
      <c r="Z224" s="999"/>
      <c r="AA224" s="999"/>
      <c r="AB224" s="999"/>
      <c r="AC224" s="999"/>
      <c r="AD224" s="999"/>
      <c r="AE224" s="999"/>
      <c r="AF224" s="999"/>
      <c r="AG224" s="999"/>
      <c r="AH224" s="999"/>
      <c r="AI224" s="999"/>
      <c r="AJ224" s="999"/>
      <c r="AK224" s="999"/>
      <c r="AL224" s="999"/>
      <c r="AM224" s="999"/>
      <c r="AN224" s="999"/>
      <c r="AO224" s="999"/>
      <c r="AP224" s="999"/>
      <c r="AQ224" s="999"/>
      <c r="AR224" s="999"/>
      <c r="AS224" s="999"/>
      <c r="AT224" s="999"/>
      <c r="AU224" s="999"/>
      <c r="AV224" s="999"/>
      <c r="AW224" s="999"/>
      <c r="AX224" s="999"/>
      <c r="AY224" s="999"/>
      <c r="AZ224" s="420"/>
      <c r="BA224" s="1136"/>
      <c r="BB224" s="697" t="s">
        <v>20</v>
      </c>
      <c r="BC224" s="127" t="s">
        <v>35</v>
      </c>
      <c r="BD224" s="123" t="s">
        <v>35</v>
      </c>
      <c r="BE224" s="123" t="s">
        <v>35</v>
      </c>
      <c r="BF224" s="123" t="s">
        <v>35</v>
      </c>
      <c r="BG224" s="118" t="s">
        <v>35</v>
      </c>
      <c r="BH224" s="127" t="s">
        <v>35</v>
      </c>
      <c r="BI224" s="123" t="s">
        <v>35</v>
      </c>
      <c r="BJ224" s="123" t="s">
        <v>35</v>
      </c>
      <c r="BK224" s="123" t="s">
        <v>35</v>
      </c>
      <c r="BL224" s="118" t="s">
        <v>35</v>
      </c>
      <c r="BM224" s="127" t="s">
        <v>35</v>
      </c>
      <c r="BN224" s="123" t="s">
        <v>35</v>
      </c>
      <c r="BO224" s="123" t="s">
        <v>35</v>
      </c>
      <c r="BP224" s="123" t="s">
        <v>35</v>
      </c>
      <c r="BQ224" s="118" t="s">
        <v>35</v>
      </c>
      <c r="BR224" s="127" t="s">
        <v>35</v>
      </c>
      <c r="BS224" s="123" t="s">
        <v>35</v>
      </c>
      <c r="BT224" s="123" t="s">
        <v>35</v>
      </c>
      <c r="BU224" s="123" t="s">
        <v>35</v>
      </c>
      <c r="BV224" s="112" t="s">
        <v>35</v>
      </c>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c r="CY224" s="66"/>
      <c r="CZ224" s="68"/>
    </row>
    <row r="225" s="589" customFormat="true" ht="15" customHeight="true" x14ac:dyDescent="0.2">
      <c r="A225" s="214"/>
      <c r="B225" s="144"/>
      <c r="C225" s="97"/>
      <c r="D225" s="96"/>
      <c r="E225" s="96"/>
      <c r="F225" s="96"/>
      <c r="G225" s="95"/>
      <c r="H225" s="94"/>
      <c r="I225" s="96"/>
      <c r="J225" s="96"/>
      <c r="K225" s="96"/>
      <c r="L225" s="93"/>
      <c r="M225" s="97"/>
      <c r="N225" s="96"/>
      <c r="O225" s="96"/>
      <c r="P225" s="96"/>
      <c r="Q225" s="95"/>
      <c r="R225" s="94"/>
      <c r="S225" s="96"/>
      <c r="T225" s="96"/>
      <c r="U225" s="96"/>
      <c r="V225" s="93"/>
      <c r="W225" s="999"/>
      <c r="X225" s="999"/>
      <c r="Y225" s="999"/>
      <c r="Z225" s="999"/>
      <c r="AA225" s="999"/>
      <c r="AB225" s="999"/>
      <c r="AC225" s="999"/>
      <c r="AD225" s="999"/>
      <c r="AE225" s="999"/>
      <c r="AF225" s="999"/>
      <c r="AG225" s="999"/>
      <c r="AH225" s="999"/>
      <c r="AI225" s="999"/>
      <c r="AJ225" s="999"/>
      <c r="AK225" s="999"/>
      <c r="AL225" s="999"/>
      <c r="AM225" s="999"/>
      <c r="AN225" s="999"/>
      <c r="AO225" s="999"/>
      <c r="AP225" s="999"/>
      <c r="AQ225" s="999"/>
      <c r="AR225" s="999"/>
      <c r="AS225" s="999"/>
      <c r="AT225" s="999"/>
      <c r="AU225" s="999"/>
      <c r="AV225" s="999"/>
      <c r="AW225" s="999"/>
      <c r="AX225" s="999"/>
      <c r="AY225" s="999"/>
      <c r="AZ225" s="420"/>
      <c r="BA225" s="1136" t="s">
        <v>70</v>
      </c>
      <c r="BB225" s="697" t="s">
        <v>71</v>
      </c>
      <c r="BC225" s="127" t="s">
        <v>35</v>
      </c>
      <c r="BD225" s="123" t="s">
        <v>35</v>
      </c>
      <c r="BE225" s="123" t="s">
        <v>35</v>
      </c>
      <c r="BF225" s="123" t="s">
        <v>35</v>
      </c>
      <c r="BG225" s="118" t="s">
        <v>35</v>
      </c>
      <c r="BH225" s="127" t="s">
        <v>35</v>
      </c>
      <c r="BI225" s="123" t="s">
        <v>35</v>
      </c>
      <c r="BJ225" s="123" t="s">
        <v>35</v>
      </c>
      <c r="BK225" s="123" t="s">
        <v>35</v>
      </c>
      <c r="BL225" s="118" t="s">
        <v>35</v>
      </c>
      <c r="BM225" s="127" t="s">
        <v>35</v>
      </c>
      <c r="BN225" s="123" t="s">
        <v>35</v>
      </c>
      <c r="BO225" s="123" t="s">
        <v>35</v>
      </c>
      <c r="BP225" s="123" t="s">
        <v>35</v>
      </c>
      <c r="BQ225" s="118" t="s">
        <v>35</v>
      </c>
      <c r="BR225" s="127" t="s">
        <v>35</v>
      </c>
      <c r="BS225" s="123" t="s">
        <v>35</v>
      </c>
      <c r="BT225" s="123" t="s">
        <v>35</v>
      </c>
      <c r="BU225" s="123" t="s">
        <v>35</v>
      </c>
      <c r="BV225" s="112" t="s">
        <v>35</v>
      </c>
      <c r="BW225" s="68"/>
      <c r="BX225" s="68"/>
      <c r="BY225" s="68"/>
      <c r="BZ225" s="68"/>
      <c r="CA225" s="68"/>
      <c r="CB225" s="68"/>
      <c r="CC225" s="68"/>
      <c r="CD225" s="68"/>
      <c r="CE225" s="68"/>
      <c r="CF225" s="68"/>
      <c r="CG225" s="68"/>
      <c r="CH225" s="68"/>
      <c r="CI225" s="68"/>
      <c r="CJ225" s="68"/>
      <c r="CK225" s="68"/>
      <c r="CL225" s="68"/>
      <c r="CM225" s="68"/>
      <c r="CN225" s="68"/>
      <c r="CO225" s="68"/>
      <c r="CP225" s="68"/>
      <c r="CQ225" s="68"/>
      <c r="CR225" s="68"/>
      <c r="CS225" s="68"/>
      <c r="CT225" s="68"/>
      <c r="CU225" s="68"/>
      <c r="CV225" s="68"/>
      <c r="CW225" s="68"/>
      <c r="CX225" s="68"/>
      <c r="CY225" s="68"/>
      <c r="CZ225" s="68"/>
    </row>
    <row r="226" s="589" customFormat="true" ht="15" customHeight="true" x14ac:dyDescent="0.2">
      <c r="A226" s="217"/>
      <c r="B226" s="211"/>
      <c r="C226" s="229"/>
      <c r="D226" s="228"/>
      <c r="E226" s="228"/>
      <c r="F226" s="228"/>
      <c r="G226" s="218"/>
      <c r="H226" s="221"/>
      <c r="I226" s="228"/>
      <c r="J226" s="228"/>
      <c r="K226" s="228"/>
      <c r="L226" s="224"/>
      <c r="M226" s="229"/>
      <c r="N226" s="228"/>
      <c r="O226" s="228"/>
      <c r="P226" s="228"/>
      <c r="Q226" s="218"/>
      <c r="R226" s="221"/>
      <c r="S226" s="228"/>
      <c r="T226" s="228"/>
      <c r="U226" s="228"/>
      <c r="V226" s="224"/>
      <c r="W226" s="999"/>
      <c r="X226" s="999"/>
      <c r="Y226" s="999"/>
      <c r="Z226" s="999"/>
      <c r="AA226" s="999"/>
      <c r="AB226" s="999"/>
      <c r="AC226" s="999"/>
      <c r="AD226" s="999"/>
      <c r="AE226" s="999"/>
      <c r="AF226" s="999"/>
      <c r="AG226" s="999"/>
      <c r="AH226" s="999"/>
      <c r="AI226" s="999"/>
      <c r="AJ226" s="999"/>
      <c r="AK226" s="999"/>
      <c r="AL226" s="999"/>
      <c r="AM226" s="999"/>
      <c r="AN226" s="999"/>
      <c r="AO226" s="999"/>
      <c r="AP226" s="999"/>
      <c r="AQ226" s="999"/>
      <c r="AR226" s="999"/>
      <c r="AS226" s="999"/>
      <c r="AT226" s="999"/>
      <c r="AU226" s="999"/>
      <c r="AV226" s="999"/>
      <c r="AW226" s="999"/>
      <c r="AX226" s="999"/>
      <c r="AY226" s="999"/>
      <c r="AZ226" s="420"/>
      <c r="BA226" s="1136"/>
      <c r="BB226" s="697" t="s">
        <v>72</v>
      </c>
      <c r="BC226" s="127" t="s">
        <v>35</v>
      </c>
      <c r="BD226" s="123" t="s">
        <v>35</v>
      </c>
      <c r="BE226" s="123" t="s">
        <v>35</v>
      </c>
      <c r="BF226" s="123" t="s">
        <v>35</v>
      </c>
      <c r="BG226" s="118" t="s">
        <v>35</v>
      </c>
      <c r="BH226" s="127" t="s">
        <v>35</v>
      </c>
      <c r="BI226" s="123" t="s">
        <v>35</v>
      </c>
      <c r="BJ226" s="123" t="s">
        <v>35</v>
      </c>
      <c r="BK226" s="123" t="s">
        <v>35</v>
      </c>
      <c r="BL226" s="118" t="s">
        <v>35</v>
      </c>
      <c r="BM226" s="127" t="s">
        <v>35</v>
      </c>
      <c r="BN226" s="123" t="s">
        <v>35</v>
      </c>
      <c r="BO226" s="123" t="s">
        <v>35</v>
      </c>
      <c r="BP226" s="123" t="s">
        <v>35</v>
      </c>
      <c r="BQ226" s="118" t="s">
        <v>35</v>
      </c>
      <c r="BR226" s="127" t="s">
        <v>35</v>
      </c>
      <c r="BS226" s="123" t="s">
        <v>35</v>
      </c>
      <c r="BT226" s="123" t="s">
        <v>35</v>
      </c>
      <c r="BU226" s="123" t="s">
        <v>35</v>
      </c>
      <c r="BV226" s="112" t="s">
        <v>35</v>
      </c>
      <c r="BW226" s="68"/>
      <c r="BX226" s="68"/>
      <c r="BY226" s="68"/>
      <c r="BZ226" s="68"/>
      <c r="CA226" s="68"/>
      <c r="CB226" s="68"/>
      <c r="CC226" s="68"/>
      <c r="CD226" s="68"/>
      <c r="CE226" s="68"/>
      <c r="CF226" s="68"/>
      <c r="CG226" s="68"/>
      <c r="CH226" s="68"/>
      <c r="CI226" s="68"/>
      <c r="CJ226" s="68"/>
      <c r="CK226" s="68"/>
      <c r="CL226" s="68"/>
      <c r="CM226" s="68"/>
      <c r="CN226" s="68"/>
      <c r="CO226" s="68"/>
      <c r="CP226" s="68"/>
      <c r="CQ226" s="68"/>
      <c r="CR226" s="68"/>
      <c r="CS226" s="68"/>
      <c r="CT226" s="68"/>
      <c r="CU226" s="68"/>
      <c r="CV226" s="68"/>
      <c r="CW226" s="68"/>
      <c r="CX226" s="68"/>
      <c r="CY226" s="68"/>
      <c r="CZ226" s="68"/>
    </row>
    <row r="227" s="589" customFormat="true" ht="15" customHeight="true" x14ac:dyDescent="0.2">
      <c r="A227" s="217"/>
      <c r="B227" s="211"/>
      <c r="C227" s="229"/>
      <c r="D227" s="228"/>
      <c r="E227" s="228"/>
      <c r="F227" s="228"/>
      <c r="G227" s="218"/>
      <c r="H227" s="221"/>
      <c r="I227" s="228"/>
      <c r="J227" s="228"/>
      <c r="K227" s="228"/>
      <c r="L227" s="224"/>
      <c r="M227" s="229"/>
      <c r="N227" s="228"/>
      <c r="O227" s="228"/>
      <c r="P227" s="228"/>
      <c r="Q227" s="218"/>
      <c r="R227" s="221"/>
      <c r="S227" s="228"/>
      <c r="T227" s="228"/>
      <c r="U227" s="228"/>
      <c r="V227" s="224"/>
      <c r="W227" s="999"/>
      <c r="X227" s="999"/>
      <c r="Y227" s="999"/>
      <c r="Z227" s="999"/>
      <c r="AA227" s="999"/>
      <c r="AB227" s="999"/>
      <c r="AC227" s="999"/>
      <c r="AD227" s="999"/>
      <c r="AE227" s="999"/>
      <c r="AF227" s="999"/>
      <c r="AG227" s="999"/>
      <c r="AH227" s="999"/>
      <c r="AI227" s="999"/>
      <c r="AJ227" s="999"/>
      <c r="AK227" s="999"/>
      <c r="AL227" s="999"/>
      <c r="AM227" s="999"/>
      <c r="AN227" s="999"/>
      <c r="AO227" s="999"/>
      <c r="AP227" s="999"/>
      <c r="AQ227" s="999"/>
      <c r="AR227" s="999"/>
      <c r="AS227" s="999"/>
      <c r="AT227" s="999"/>
      <c r="AU227" s="999"/>
      <c r="AV227" s="999"/>
      <c r="AW227" s="999"/>
      <c r="AX227" s="999"/>
      <c r="AY227" s="999"/>
      <c r="AZ227" s="420"/>
      <c r="BA227" s="1136" t="s">
        <v>95</v>
      </c>
      <c r="BB227" s="697" t="s">
        <v>61</v>
      </c>
      <c r="BC227" s="127" t="s">
        <v>35</v>
      </c>
      <c r="BD227" s="123" t="s">
        <v>35</v>
      </c>
      <c r="BE227" s="123" t="s">
        <v>35</v>
      </c>
      <c r="BF227" s="123" t="s">
        <v>35</v>
      </c>
      <c r="BG227" s="118" t="s">
        <v>35</v>
      </c>
      <c r="BH227" s="127" t="s">
        <v>35</v>
      </c>
      <c r="BI227" s="123" t="s">
        <v>35</v>
      </c>
      <c r="BJ227" s="123" t="s">
        <v>35</v>
      </c>
      <c r="BK227" s="123" t="s">
        <v>35</v>
      </c>
      <c r="BL227" s="118" t="s">
        <v>35</v>
      </c>
      <c r="BM227" s="127" t="s">
        <v>35</v>
      </c>
      <c r="BN227" s="123" t="s">
        <v>35</v>
      </c>
      <c r="BO227" s="123" t="s">
        <v>35</v>
      </c>
      <c r="BP227" s="123" t="s">
        <v>35</v>
      </c>
      <c r="BQ227" s="118" t="s">
        <v>35</v>
      </c>
      <c r="BR227" s="127" t="s">
        <v>35</v>
      </c>
      <c r="BS227" s="123" t="s">
        <v>35</v>
      </c>
      <c r="BT227" s="123" t="s">
        <v>35</v>
      </c>
      <c r="BU227" s="123" t="s">
        <v>35</v>
      </c>
      <c r="BV227" s="112" t="s">
        <v>35</v>
      </c>
      <c r="BW227" s="68"/>
      <c r="BX227" s="68"/>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8"/>
      <c r="CX227" s="68"/>
      <c r="CY227" s="68"/>
      <c r="CZ227" s="68"/>
    </row>
    <row r="228" s="589" customFormat="true" ht="15" customHeight="true" x14ac:dyDescent="0.2">
      <c r="A228" s="217"/>
      <c r="B228" s="211"/>
      <c r="C228" s="183"/>
      <c r="D228" s="182"/>
      <c r="E228" s="182"/>
      <c r="F228" s="182"/>
      <c r="G228" s="181"/>
      <c r="H228" s="180"/>
      <c r="I228" s="182"/>
      <c r="J228" s="182"/>
      <c r="K228" s="182"/>
      <c r="L228" s="179"/>
      <c r="M228" s="183"/>
      <c r="N228" s="182"/>
      <c r="O228" s="182"/>
      <c r="P228" s="182"/>
      <c r="Q228" s="181"/>
      <c r="R228" s="180"/>
      <c r="S228" s="182"/>
      <c r="T228" s="182"/>
      <c r="U228" s="182"/>
      <c r="V228" s="179"/>
      <c r="W228" s="999"/>
      <c r="X228" s="999"/>
      <c r="Y228" s="999"/>
      <c r="Z228" s="999"/>
      <c r="AA228" s="999"/>
      <c r="AB228" s="999"/>
      <c r="AC228" s="999"/>
      <c r="AD228" s="999"/>
      <c r="AE228" s="999"/>
      <c r="AF228" s="999"/>
      <c r="AG228" s="999"/>
      <c r="AH228" s="999"/>
      <c r="AI228" s="999"/>
      <c r="AJ228" s="999"/>
      <c r="AK228" s="999"/>
      <c r="AL228" s="999"/>
      <c r="AM228" s="999"/>
      <c r="AN228" s="999"/>
      <c r="AO228" s="999"/>
      <c r="AP228" s="999"/>
      <c r="AQ228" s="999"/>
      <c r="AR228" s="999"/>
      <c r="AS228" s="999"/>
      <c r="AT228" s="999"/>
      <c r="AU228" s="999"/>
      <c r="AV228" s="999"/>
      <c r="AW228" s="999"/>
      <c r="AX228" s="999"/>
      <c r="AY228" s="999"/>
      <c r="AZ228" s="420"/>
      <c r="BA228" s="1136"/>
      <c r="BB228" s="697" t="s">
        <v>92</v>
      </c>
      <c r="BC228" s="127" t="s">
        <v>35</v>
      </c>
      <c r="BD228" s="123" t="s">
        <v>35</v>
      </c>
      <c r="BE228" s="123" t="s">
        <v>35</v>
      </c>
      <c r="BF228" s="123" t="s">
        <v>35</v>
      </c>
      <c r="BG228" s="118" t="s">
        <v>35</v>
      </c>
      <c r="BH228" s="127" t="s">
        <v>35</v>
      </c>
      <c r="BI228" s="123" t="s">
        <v>35</v>
      </c>
      <c r="BJ228" s="123" t="s">
        <v>35</v>
      </c>
      <c r="BK228" s="123" t="s">
        <v>35</v>
      </c>
      <c r="BL228" s="118" t="s">
        <v>35</v>
      </c>
      <c r="BM228" s="127" t="s">
        <v>35</v>
      </c>
      <c r="BN228" s="123" t="s">
        <v>35</v>
      </c>
      <c r="BO228" s="123" t="s">
        <v>35</v>
      </c>
      <c r="BP228" s="123" t="s">
        <v>35</v>
      </c>
      <c r="BQ228" s="118" t="s">
        <v>35</v>
      </c>
      <c r="BR228" s="127" t="s">
        <v>35</v>
      </c>
      <c r="BS228" s="123" t="s">
        <v>35</v>
      </c>
      <c r="BT228" s="123" t="s">
        <v>35</v>
      </c>
      <c r="BU228" s="123" t="s">
        <v>35</v>
      </c>
      <c r="BV228" s="112" t="s">
        <v>35</v>
      </c>
      <c r="BW228" s="68"/>
      <c r="BX228" s="68"/>
      <c r="BY228" s="68"/>
      <c r="BZ228" s="68"/>
      <c r="CA228" s="68"/>
      <c r="CB228" s="68"/>
      <c r="CC228" s="68"/>
      <c r="CD228" s="68"/>
      <c r="CE228" s="68"/>
      <c r="CF228" s="68"/>
      <c r="CG228" s="68"/>
      <c r="CH228" s="68"/>
      <c r="CI228" s="68"/>
      <c r="CJ228" s="68"/>
      <c r="CK228" s="68"/>
      <c r="CL228" s="68"/>
      <c r="CM228" s="68"/>
      <c r="CN228" s="68"/>
      <c r="CO228" s="68"/>
      <c r="CP228" s="68"/>
      <c r="CQ228" s="68"/>
      <c r="CR228" s="68"/>
      <c r="CS228" s="68"/>
      <c r="CT228" s="68"/>
      <c r="CU228" s="68"/>
      <c r="CV228" s="68"/>
      <c r="CW228" s="68"/>
      <c r="CX228" s="68"/>
      <c r="CY228" s="68"/>
      <c r="CZ228" s="68"/>
    </row>
    <row r="229" s="589" customFormat="true" ht="15" customHeight="true" x14ac:dyDescent="0.2">
      <c r="A229" s="217"/>
      <c r="B229" s="211"/>
      <c r="C229" s="183"/>
      <c r="D229" s="182"/>
      <c r="E229" s="182"/>
      <c r="F229" s="182"/>
      <c r="G229" s="181"/>
      <c r="H229" s="180"/>
      <c r="I229" s="182"/>
      <c r="J229" s="182"/>
      <c r="K229" s="182"/>
      <c r="L229" s="179"/>
      <c r="M229" s="183"/>
      <c r="N229" s="182"/>
      <c r="O229" s="182"/>
      <c r="P229" s="182"/>
      <c r="Q229" s="181"/>
      <c r="R229" s="180"/>
      <c r="S229" s="182"/>
      <c r="T229" s="182"/>
      <c r="U229" s="182"/>
      <c r="V229" s="179"/>
      <c r="W229" s="999"/>
      <c r="X229" s="999"/>
      <c r="Y229" s="999"/>
      <c r="Z229" s="999"/>
      <c r="AA229" s="999"/>
      <c r="AB229" s="999"/>
      <c r="AC229" s="999"/>
      <c r="AD229" s="999"/>
      <c r="AE229" s="999"/>
      <c r="AF229" s="999"/>
      <c r="AG229" s="999"/>
      <c r="AH229" s="999"/>
      <c r="AI229" s="999"/>
      <c r="AJ229" s="999"/>
      <c r="AK229" s="999"/>
      <c r="AL229" s="999"/>
      <c r="AM229" s="999"/>
      <c r="AN229" s="999"/>
      <c r="AO229" s="999"/>
      <c r="AP229" s="999"/>
      <c r="AQ229" s="999"/>
      <c r="AR229" s="999"/>
      <c r="AS229" s="999"/>
      <c r="AT229" s="999"/>
      <c r="AU229" s="999"/>
      <c r="AV229" s="999"/>
      <c r="AW229" s="999"/>
      <c r="AX229" s="999"/>
      <c r="AY229" s="999"/>
      <c r="AZ229" s="420"/>
      <c r="BA229" s="1136"/>
      <c r="BB229" s="697" t="s">
        <v>93</v>
      </c>
      <c r="BC229" s="127" t="s">
        <v>35</v>
      </c>
      <c r="BD229" s="123" t="s">
        <v>35</v>
      </c>
      <c r="BE229" s="123" t="s">
        <v>35</v>
      </c>
      <c r="BF229" s="123" t="s">
        <v>35</v>
      </c>
      <c r="BG229" s="118" t="s">
        <v>35</v>
      </c>
      <c r="BH229" s="127" t="s">
        <v>35</v>
      </c>
      <c r="BI229" s="123" t="s">
        <v>35</v>
      </c>
      <c r="BJ229" s="123" t="s">
        <v>35</v>
      </c>
      <c r="BK229" s="123" t="s">
        <v>35</v>
      </c>
      <c r="BL229" s="118" t="s">
        <v>35</v>
      </c>
      <c r="BM229" s="127" t="s">
        <v>35</v>
      </c>
      <c r="BN229" s="123" t="s">
        <v>35</v>
      </c>
      <c r="BO229" s="123" t="s">
        <v>35</v>
      </c>
      <c r="BP229" s="123" t="s">
        <v>35</v>
      </c>
      <c r="BQ229" s="118" t="s">
        <v>35</v>
      </c>
      <c r="BR229" s="127" t="s">
        <v>35</v>
      </c>
      <c r="BS229" s="123" t="s">
        <v>35</v>
      </c>
      <c r="BT229" s="123" t="s">
        <v>35</v>
      </c>
      <c r="BU229" s="123" t="s">
        <v>35</v>
      </c>
      <c r="BV229" s="112" t="s">
        <v>35</v>
      </c>
      <c r="BW229" s="68"/>
      <c r="BX229" s="68"/>
      <c r="BY229" s="68"/>
      <c r="BZ229" s="68"/>
      <c r="CA229" s="68"/>
      <c r="CB229" s="68"/>
      <c r="CC229" s="68"/>
      <c r="CD229" s="68"/>
      <c r="CE229" s="68"/>
      <c r="CF229" s="68"/>
      <c r="CG229" s="68"/>
      <c r="CH229" s="68"/>
      <c r="CI229" s="68"/>
      <c r="CJ229" s="68"/>
      <c r="CK229" s="68"/>
      <c r="CL229" s="68"/>
      <c r="CM229" s="68"/>
      <c r="CN229" s="68"/>
      <c r="CO229" s="68"/>
      <c r="CP229" s="68"/>
      <c r="CQ229" s="68"/>
      <c r="CR229" s="68"/>
      <c r="CS229" s="68"/>
      <c r="CT229" s="68"/>
      <c r="CU229" s="68"/>
      <c r="CV229" s="68"/>
      <c r="CW229" s="68"/>
      <c r="CX229" s="68"/>
      <c r="CY229" s="68"/>
      <c r="CZ229" s="68"/>
    </row>
    <row r="230" s="589" customFormat="true" ht="15" customHeight="true" x14ac:dyDescent="0.2">
      <c r="A230" s="217"/>
      <c r="B230" s="211"/>
      <c r="C230" s="183"/>
      <c r="D230" s="182"/>
      <c r="E230" s="182"/>
      <c r="F230" s="182"/>
      <c r="G230" s="181"/>
      <c r="H230" s="180"/>
      <c r="I230" s="182"/>
      <c r="J230" s="182"/>
      <c r="K230" s="182"/>
      <c r="L230" s="179"/>
      <c r="M230" s="183"/>
      <c r="N230" s="182"/>
      <c r="O230" s="182"/>
      <c r="P230" s="182"/>
      <c r="Q230" s="181"/>
      <c r="R230" s="180"/>
      <c r="S230" s="182"/>
      <c r="T230" s="182"/>
      <c r="U230" s="182"/>
      <c r="V230" s="179"/>
      <c r="W230" s="999"/>
      <c r="X230" s="999"/>
      <c r="Y230" s="999"/>
      <c r="Z230" s="999"/>
      <c r="AA230" s="999"/>
      <c r="AB230" s="999"/>
      <c r="AC230" s="999"/>
      <c r="AD230" s="999"/>
      <c r="AE230" s="999"/>
      <c r="AF230" s="999"/>
      <c r="AG230" s="999"/>
      <c r="AH230" s="999"/>
      <c r="AI230" s="999"/>
      <c r="AJ230" s="999"/>
      <c r="AK230" s="999"/>
      <c r="AL230" s="999"/>
      <c r="AM230" s="999"/>
      <c r="AN230" s="999"/>
      <c r="AO230" s="999"/>
      <c r="AP230" s="999"/>
      <c r="AQ230" s="999"/>
      <c r="AR230" s="999"/>
      <c r="AS230" s="999"/>
      <c r="AT230" s="999"/>
      <c r="AU230" s="999"/>
      <c r="AV230" s="999"/>
      <c r="AW230" s="999"/>
      <c r="AX230" s="999"/>
      <c r="AY230" s="999"/>
      <c r="AZ230" s="420"/>
      <c r="BA230" s="1136"/>
      <c r="BB230" s="697" t="s">
        <v>94</v>
      </c>
      <c r="BC230" s="127" t="s">
        <v>35</v>
      </c>
      <c r="BD230" s="123" t="s">
        <v>35</v>
      </c>
      <c r="BE230" s="123" t="s">
        <v>35</v>
      </c>
      <c r="BF230" s="123" t="s">
        <v>35</v>
      </c>
      <c r="BG230" s="118" t="s">
        <v>35</v>
      </c>
      <c r="BH230" s="127" t="s">
        <v>35</v>
      </c>
      <c r="BI230" s="123" t="s">
        <v>35</v>
      </c>
      <c r="BJ230" s="123" t="s">
        <v>35</v>
      </c>
      <c r="BK230" s="123" t="s">
        <v>35</v>
      </c>
      <c r="BL230" s="118" t="s">
        <v>35</v>
      </c>
      <c r="BM230" s="127" t="s">
        <v>35</v>
      </c>
      <c r="BN230" s="123" t="s">
        <v>35</v>
      </c>
      <c r="BO230" s="123" t="s">
        <v>35</v>
      </c>
      <c r="BP230" s="123" t="s">
        <v>35</v>
      </c>
      <c r="BQ230" s="118" t="s">
        <v>35</v>
      </c>
      <c r="BR230" s="127" t="s">
        <v>35</v>
      </c>
      <c r="BS230" s="123" t="s">
        <v>35</v>
      </c>
      <c r="BT230" s="123" t="s">
        <v>35</v>
      </c>
      <c r="BU230" s="123" t="s">
        <v>35</v>
      </c>
      <c r="BV230" s="112" t="s">
        <v>35</v>
      </c>
      <c r="BW230" s="68"/>
      <c r="BX230" s="68"/>
      <c r="BY230" s="68"/>
      <c r="BZ230" s="68"/>
      <c r="CA230" s="68"/>
      <c r="CB230" s="68"/>
      <c r="CC230" s="68"/>
      <c r="CD230" s="68"/>
      <c r="CE230" s="68"/>
      <c r="CF230" s="68"/>
      <c r="CG230" s="68"/>
      <c r="CH230" s="68"/>
      <c r="CI230" s="68"/>
      <c r="CJ230" s="68"/>
      <c r="CK230" s="68"/>
      <c r="CL230" s="68"/>
      <c r="CM230" s="68"/>
      <c r="CN230" s="68"/>
      <c r="CO230" s="68"/>
      <c r="CP230" s="68"/>
      <c r="CQ230" s="68"/>
      <c r="CR230" s="68"/>
      <c r="CS230" s="68"/>
      <c r="CT230" s="68"/>
      <c r="CU230" s="68"/>
      <c r="CV230" s="68"/>
      <c r="CW230" s="68"/>
      <c r="CX230" s="68"/>
      <c r="CY230" s="68"/>
      <c r="CZ230" s="68"/>
    </row>
    <row r="231" s="589" customFormat="true" ht="15" customHeight="true" x14ac:dyDescent="0.2">
      <c r="A231" s="217"/>
      <c r="B231" s="211"/>
      <c r="C231" s="229"/>
      <c r="D231" s="228"/>
      <c r="E231" s="228"/>
      <c r="F231" s="228"/>
      <c r="G231" s="218"/>
      <c r="H231" s="221"/>
      <c r="I231" s="228"/>
      <c r="J231" s="228"/>
      <c r="K231" s="228"/>
      <c r="L231" s="224"/>
      <c r="M231" s="229"/>
      <c r="N231" s="228"/>
      <c r="O231" s="228"/>
      <c r="P231" s="228"/>
      <c r="Q231" s="218"/>
      <c r="R231" s="221"/>
      <c r="S231" s="228"/>
      <c r="T231" s="228"/>
      <c r="U231" s="228"/>
      <c r="V231" s="224"/>
      <c r="W231" s="999"/>
      <c r="X231" s="999"/>
      <c r="Y231" s="999"/>
      <c r="Z231" s="999"/>
      <c r="AA231" s="999"/>
      <c r="AB231" s="999"/>
      <c r="AC231" s="999"/>
      <c r="AD231" s="999"/>
      <c r="AE231" s="999"/>
      <c r="AF231" s="999"/>
      <c r="AG231" s="999"/>
      <c r="AH231" s="999"/>
      <c r="AI231" s="999"/>
      <c r="AJ231" s="999"/>
      <c r="AK231" s="999"/>
      <c r="AL231" s="999"/>
      <c r="AM231" s="999"/>
      <c r="AN231" s="999"/>
      <c r="AO231" s="999"/>
      <c r="AP231" s="999"/>
      <c r="AQ231" s="999"/>
      <c r="AR231" s="999"/>
      <c r="AS231" s="999"/>
      <c r="AT231" s="999"/>
      <c r="AU231" s="999"/>
      <c r="AV231" s="999"/>
      <c r="AW231" s="999"/>
      <c r="AX231" s="999"/>
      <c r="AY231" s="999"/>
      <c r="AZ231" s="420"/>
      <c r="BA231" s="623"/>
      <c r="BB231" s="697"/>
      <c r="BC231" s="523"/>
      <c r="BD231" s="509"/>
      <c r="BE231" s="509"/>
      <c r="BF231" s="509"/>
      <c r="BG231" s="527"/>
      <c r="BH231" s="523"/>
      <c r="BI231" s="509"/>
      <c r="BJ231" s="509"/>
      <c r="BK231" s="509"/>
      <c r="BL231" s="527"/>
      <c r="BM231" s="523"/>
      <c r="BN231" s="509"/>
      <c r="BO231" s="509"/>
      <c r="BP231" s="509"/>
      <c r="BQ231" s="527"/>
      <c r="BR231" s="523"/>
      <c r="BS231" s="509"/>
      <c r="BT231" s="509"/>
      <c r="BU231" s="509"/>
      <c r="BV231" s="510"/>
      <c r="BW231" s="67"/>
      <c r="BX231" s="67"/>
      <c r="BY231" s="67"/>
      <c r="BZ231" s="67"/>
      <c r="CA231" s="67"/>
      <c r="CB231" s="67"/>
      <c r="CC231" s="67"/>
      <c r="CD231" s="67"/>
      <c r="CE231" s="67"/>
      <c r="CF231" s="67"/>
      <c r="CG231" s="67"/>
      <c r="CH231" s="67"/>
      <c r="CI231" s="67"/>
      <c r="CJ231" s="67"/>
      <c r="CK231" s="67"/>
      <c r="CL231" s="67"/>
      <c r="CM231" s="67"/>
      <c r="CN231" s="67"/>
      <c r="CO231" s="67"/>
      <c r="CP231" s="67"/>
      <c r="CQ231" s="67"/>
      <c r="CR231" s="67"/>
      <c r="CS231" s="67"/>
      <c r="CT231" s="67"/>
      <c r="CU231" s="67"/>
      <c r="CV231" s="67"/>
      <c r="CW231" s="67"/>
      <c r="CX231" s="67"/>
      <c r="CY231" s="67"/>
      <c r="CZ231" s="67"/>
    </row>
    <row r="232" s="589" customFormat="true" ht="15" customHeight="true" x14ac:dyDescent="0.2">
      <c r="A232" s="217"/>
      <c r="B232" s="211"/>
      <c r="C232" s="229"/>
      <c r="D232" s="228"/>
      <c r="E232" s="228"/>
      <c r="F232" s="228"/>
      <c r="G232" s="218"/>
      <c r="H232" s="221"/>
      <c r="I232" s="228"/>
      <c r="J232" s="228"/>
      <c r="K232" s="228"/>
      <c r="L232" s="224"/>
      <c r="M232" s="229"/>
      <c r="N232" s="228"/>
      <c r="O232" s="228"/>
      <c r="P232" s="228"/>
      <c r="Q232" s="218"/>
      <c r="R232" s="221"/>
      <c r="S232" s="228"/>
      <c r="T232" s="228"/>
      <c r="U232" s="228"/>
      <c r="V232" s="224"/>
      <c r="W232" s="999"/>
      <c r="X232" s="999"/>
      <c r="Y232" s="999"/>
      <c r="Z232" s="999"/>
      <c r="AA232" s="999"/>
      <c r="AB232" s="999"/>
      <c r="AC232" s="999"/>
      <c r="AD232" s="999"/>
      <c r="AE232" s="999"/>
      <c r="AF232" s="999"/>
      <c r="AG232" s="999"/>
      <c r="AH232" s="999"/>
      <c r="AI232" s="999"/>
      <c r="AJ232" s="999"/>
      <c r="AK232" s="999"/>
      <c r="AL232" s="999"/>
      <c r="AM232" s="999"/>
      <c r="AN232" s="999"/>
      <c r="AO232" s="999"/>
      <c r="AP232" s="999"/>
      <c r="AQ232" s="999"/>
      <c r="AR232" s="999"/>
      <c r="AS232" s="999"/>
      <c r="AT232" s="999"/>
      <c r="AU232" s="999"/>
      <c r="AV232" s="999"/>
      <c r="AW232" s="999"/>
      <c r="AX232" s="999"/>
      <c r="AY232" s="999"/>
      <c r="AZ232" s="420"/>
      <c r="BA232" s="706"/>
      <c r="BB232" s="697"/>
      <c r="BC232" s="523"/>
      <c r="BD232" s="509"/>
      <c r="BE232" s="509"/>
      <c r="BF232" s="509"/>
      <c r="BG232" s="527"/>
      <c r="BH232" s="523"/>
      <c r="BI232" s="509"/>
      <c r="BJ232" s="509"/>
      <c r="BK232" s="509"/>
      <c r="BL232" s="527"/>
      <c r="BM232" s="523"/>
      <c r="BN232" s="509"/>
      <c r="BO232" s="509"/>
      <c r="BP232" s="509"/>
      <c r="BQ232" s="527"/>
      <c r="BR232" s="523"/>
      <c r="BS232" s="509"/>
      <c r="BT232" s="509"/>
      <c r="BU232" s="509"/>
      <c r="BV232" s="510"/>
      <c r="BW232" s="67"/>
      <c r="BX232" s="67"/>
      <c r="BY232" s="67"/>
      <c r="BZ232" s="67"/>
      <c r="CA232" s="67"/>
      <c r="CB232" s="67"/>
      <c r="CC232" s="67"/>
      <c r="CD232" s="67"/>
      <c r="CE232" s="67"/>
      <c r="CF232" s="67"/>
      <c r="CG232" s="67"/>
      <c r="CH232" s="67"/>
      <c r="CI232" s="67"/>
      <c r="CJ232" s="67"/>
      <c r="CK232" s="67"/>
      <c r="CL232" s="67"/>
      <c r="CM232" s="67"/>
      <c r="CN232" s="67"/>
      <c r="CO232" s="67"/>
      <c r="CP232" s="67"/>
      <c r="CQ232" s="67"/>
      <c r="CR232" s="67"/>
      <c r="CS232" s="67"/>
      <c r="CT232" s="67"/>
      <c r="CU232" s="67"/>
      <c r="CV232" s="67"/>
      <c r="CW232" s="67"/>
      <c r="CX232" s="67"/>
      <c r="CY232" s="67"/>
      <c r="CZ232" s="67"/>
    </row>
    <row r="233" s="589" customFormat="true" ht="15" customHeight="true" x14ac:dyDescent="0.2">
      <c r="A233" s="217"/>
      <c r="B233" s="211"/>
      <c r="C233" s="159"/>
      <c r="D233" s="158"/>
      <c r="E233" s="158"/>
      <c r="F233" s="158"/>
      <c r="G233" s="157"/>
      <c r="H233" s="156"/>
      <c r="I233" s="158"/>
      <c r="J233" s="158"/>
      <c r="K233" s="158"/>
      <c r="L233" s="155"/>
      <c r="M233" s="159"/>
      <c r="N233" s="158"/>
      <c r="O233" s="158"/>
      <c r="P233" s="158"/>
      <c r="Q233" s="157"/>
      <c r="R233" s="156"/>
      <c r="S233" s="158"/>
      <c r="T233" s="158"/>
      <c r="U233" s="158"/>
      <c r="V233" s="155"/>
      <c r="W233" s="999"/>
      <c r="X233" s="999"/>
      <c r="Y233" s="999"/>
      <c r="Z233" s="999"/>
      <c r="AA233" s="999"/>
      <c r="AB233" s="999"/>
      <c r="AC233" s="999"/>
      <c r="AD233" s="999"/>
      <c r="AE233" s="999"/>
      <c r="AF233" s="999"/>
      <c r="AG233" s="999"/>
      <c r="AH233" s="999"/>
      <c r="AI233" s="999"/>
      <c r="AJ233" s="999"/>
      <c r="AK233" s="999"/>
      <c r="AL233" s="999"/>
      <c r="AM233" s="999"/>
      <c r="AN233" s="999"/>
      <c r="AO233" s="999"/>
      <c r="AP233" s="999"/>
      <c r="AQ233" s="999"/>
      <c r="AR233" s="999"/>
      <c r="AS233" s="999"/>
      <c r="AT233" s="999"/>
      <c r="AU233" s="999"/>
      <c r="AV233" s="999"/>
      <c r="AW233" s="999"/>
      <c r="AX233" s="999"/>
      <c r="AY233" s="999"/>
      <c r="AZ233" s="420"/>
      <c r="BA233" s="706"/>
      <c r="BB233" s="697"/>
      <c r="BC233" s="523"/>
      <c r="BD233" s="509"/>
      <c r="BE233" s="509"/>
      <c r="BF233" s="509"/>
      <c r="BG233" s="527"/>
      <c r="BH233" s="523"/>
      <c r="BI233" s="509"/>
      <c r="BJ233" s="509"/>
      <c r="BK233" s="509"/>
      <c r="BL233" s="527"/>
      <c r="BM233" s="523"/>
      <c r="BN233" s="509"/>
      <c r="BO233" s="509"/>
      <c r="BP233" s="509"/>
      <c r="BQ233" s="527"/>
      <c r="BR233" s="523"/>
      <c r="BS233" s="509"/>
      <c r="BT233" s="509"/>
      <c r="BU233" s="509"/>
      <c r="BV233" s="510"/>
      <c r="BW233" s="67"/>
      <c r="BX233" s="67"/>
      <c r="BY233" s="67"/>
      <c r="BZ233" s="67"/>
      <c r="CA233" s="67"/>
      <c r="CB233" s="67"/>
      <c r="CC233" s="67"/>
      <c r="CD233" s="67"/>
      <c r="CE233" s="67"/>
      <c r="CF233" s="67"/>
      <c r="CG233" s="67"/>
      <c r="CH233" s="67"/>
      <c r="CI233" s="67"/>
      <c r="CJ233" s="67"/>
      <c r="CK233" s="67"/>
      <c r="CL233" s="67"/>
      <c r="CM233" s="67"/>
      <c r="CN233" s="67"/>
      <c r="CO233" s="67"/>
      <c r="CP233" s="67"/>
      <c r="CQ233" s="67"/>
      <c r="CR233" s="67"/>
      <c r="CS233" s="67"/>
      <c r="CT233" s="67"/>
      <c r="CU233" s="67"/>
      <c r="CV233" s="67"/>
      <c r="CW233" s="67"/>
      <c r="CX233" s="67"/>
      <c r="CY233" s="67"/>
      <c r="CZ233" s="67"/>
    </row>
    <row r="234" s="589" customFormat="true" ht="15" customHeight="true" x14ac:dyDescent="0.2">
      <c r="A234" s="217"/>
      <c r="B234" s="211"/>
      <c r="C234" s="159"/>
      <c r="D234" s="158"/>
      <c r="E234" s="158"/>
      <c r="F234" s="158"/>
      <c r="G234" s="157"/>
      <c r="H234" s="156"/>
      <c r="I234" s="158"/>
      <c r="J234" s="158"/>
      <c r="K234" s="158"/>
      <c r="L234" s="155"/>
      <c r="M234" s="159"/>
      <c r="N234" s="158"/>
      <c r="O234" s="158"/>
      <c r="P234" s="158"/>
      <c r="Q234" s="157"/>
      <c r="R234" s="156"/>
      <c r="S234" s="158"/>
      <c r="T234" s="158"/>
      <c r="U234" s="158"/>
      <c r="V234" s="155"/>
      <c r="W234" s="999"/>
      <c r="X234" s="999"/>
      <c r="Y234" s="999"/>
      <c r="Z234" s="999"/>
      <c r="AA234" s="999"/>
      <c r="AB234" s="999"/>
      <c r="AC234" s="999"/>
      <c r="AD234" s="999"/>
      <c r="AE234" s="999"/>
      <c r="AF234" s="999"/>
      <c r="AG234" s="999"/>
      <c r="AH234" s="999"/>
      <c r="AI234" s="999"/>
      <c r="AJ234" s="999"/>
      <c r="AK234" s="999"/>
      <c r="AL234" s="999"/>
      <c r="AM234" s="999"/>
      <c r="AN234" s="999"/>
      <c r="AO234" s="999"/>
      <c r="AP234" s="999"/>
      <c r="AQ234" s="999"/>
      <c r="AR234" s="999"/>
      <c r="AS234" s="999"/>
      <c r="AT234" s="999"/>
      <c r="AU234" s="999"/>
      <c r="AV234" s="999"/>
      <c r="AW234" s="999"/>
      <c r="AX234" s="999"/>
      <c r="AY234" s="999"/>
      <c r="AZ234" s="420"/>
      <c r="BA234" s="706"/>
      <c r="BB234" s="697"/>
      <c r="BC234" s="523"/>
      <c r="BD234" s="509"/>
      <c r="BE234" s="509"/>
      <c r="BF234" s="509"/>
      <c r="BG234" s="527"/>
      <c r="BH234" s="523"/>
      <c r="BI234" s="509"/>
      <c r="BJ234" s="509"/>
      <c r="BK234" s="509"/>
      <c r="BL234" s="527"/>
      <c r="BM234" s="523"/>
      <c r="BN234" s="509"/>
      <c r="BO234" s="509"/>
      <c r="BP234" s="509"/>
      <c r="BQ234" s="527"/>
      <c r="BR234" s="523"/>
      <c r="BS234" s="509"/>
      <c r="BT234" s="509"/>
      <c r="BU234" s="509"/>
      <c r="BV234" s="510"/>
      <c r="BW234" s="67"/>
      <c r="BX234" s="67"/>
      <c r="BY234" s="67"/>
      <c r="BZ234" s="67"/>
      <c r="CA234" s="67"/>
      <c r="CB234" s="67"/>
      <c r="CC234" s="67"/>
      <c r="CD234" s="67"/>
      <c r="CE234" s="67"/>
      <c r="CF234" s="67"/>
      <c r="CG234" s="67"/>
      <c r="CH234" s="67"/>
      <c r="CI234" s="67"/>
      <c r="CJ234" s="67"/>
      <c r="CK234" s="67"/>
      <c r="CL234" s="67"/>
      <c r="CM234" s="67"/>
      <c r="CN234" s="67"/>
      <c r="CO234" s="67"/>
      <c r="CP234" s="67"/>
      <c r="CQ234" s="67"/>
      <c r="CR234" s="67"/>
      <c r="CS234" s="67"/>
      <c r="CT234" s="67"/>
      <c r="CU234" s="67"/>
      <c r="CV234" s="67"/>
      <c r="CW234" s="67"/>
      <c r="CX234" s="67"/>
      <c r="CY234" s="67"/>
      <c r="CZ234" s="67"/>
    </row>
    <row r="235" s="589" customFormat="true" ht="15" customHeight="true" x14ac:dyDescent="0.2">
      <c r="A235" s="217"/>
      <c r="B235" s="211"/>
      <c r="C235" s="159"/>
      <c r="D235" s="158"/>
      <c r="E235" s="158"/>
      <c r="F235" s="158"/>
      <c r="G235" s="157"/>
      <c r="H235" s="156"/>
      <c r="I235" s="158"/>
      <c r="J235" s="158"/>
      <c r="K235" s="158"/>
      <c r="L235" s="155"/>
      <c r="M235" s="159"/>
      <c r="N235" s="158"/>
      <c r="O235" s="158"/>
      <c r="P235" s="158"/>
      <c r="Q235" s="157"/>
      <c r="R235" s="156"/>
      <c r="S235" s="158"/>
      <c r="T235" s="158"/>
      <c r="U235" s="158"/>
      <c r="V235" s="155"/>
      <c r="W235" s="999"/>
      <c r="X235" s="999"/>
      <c r="Y235" s="999"/>
      <c r="Z235" s="999"/>
      <c r="AA235" s="999"/>
      <c r="AB235" s="999"/>
      <c r="AC235" s="999"/>
      <c r="AD235" s="999"/>
      <c r="AE235" s="999"/>
      <c r="AF235" s="999"/>
      <c r="AG235" s="999"/>
      <c r="AH235" s="999"/>
      <c r="AI235" s="999"/>
      <c r="AJ235" s="999"/>
      <c r="AK235" s="999"/>
      <c r="AL235" s="999"/>
      <c r="AM235" s="999"/>
      <c r="AN235" s="999"/>
      <c r="AO235" s="999"/>
      <c r="AP235" s="999"/>
      <c r="AQ235" s="999"/>
      <c r="AR235" s="999"/>
      <c r="AS235" s="999"/>
      <c r="AT235" s="999"/>
      <c r="AU235" s="999"/>
      <c r="AV235" s="999"/>
      <c r="AW235" s="999"/>
      <c r="AX235" s="999"/>
      <c r="AY235" s="999"/>
      <c r="AZ235" s="420"/>
      <c r="BA235" s="706"/>
      <c r="BB235" s="697"/>
      <c r="BC235" s="523"/>
      <c r="BD235" s="509"/>
      <c r="BE235" s="509"/>
      <c r="BF235" s="509"/>
      <c r="BG235" s="527"/>
      <c r="BH235" s="523"/>
      <c r="BI235" s="509"/>
      <c r="BJ235" s="509"/>
      <c r="BK235" s="509"/>
      <c r="BL235" s="527"/>
      <c r="BM235" s="523"/>
      <c r="BN235" s="509"/>
      <c r="BO235" s="509"/>
      <c r="BP235" s="509"/>
      <c r="BQ235" s="527"/>
      <c r="BR235" s="523"/>
      <c r="BS235" s="509"/>
      <c r="BT235" s="509"/>
      <c r="BU235" s="509"/>
      <c r="BV235" s="510"/>
      <c r="BW235" s="67"/>
      <c r="BX235" s="67"/>
      <c r="BY235" s="67"/>
      <c r="BZ235" s="67"/>
      <c r="CA235" s="67"/>
      <c r="CB235" s="67"/>
      <c r="CC235" s="67"/>
      <c r="CD235" s="67"/>
      <c r="CE235" s="67"/>
      <c r="CF235" s="67"/>
      <c r="CG235" s="67"/>
      <c r="CH235" s="67"/>
      <c r="CI235" s="67"/>
      <c r="CJ235" s="67"/>
      <c r="CK235" s="67"/>
      <c r="CL235" s="67"/>
      <c r="CM235" s="67"/>
      <c r="CN235" s="67"/>
      <c r="CO235" s="67"/>
      <c r="CP235" s="67"/>
      <c r="CQ235" s="67"/>
      <c r="CR235" s="67"/>
      <c r="CS235" s="67"/>
      <c r="CT235" s="67"/>
      <c r="CU235" s="67"/>
      <c r="CV235" s="67"/>
      <c r="CW235" s="67"/>
      <c r="CX235" s="67"/>
      <c r="CY235" s="67"/>
      <c r="CZ235" s="67"/>
    </row>
    <row r="236" s="589" customFormat="true" ht="15" customHeight="true" x14ac:dyDescent="0.2">
      <c r="A236" s="217"/>
      <c r="B236" s="211"/>
      <c r="C236" s="159"/>
      <c r="D236" s="158"/>
      <c r="E236" s="158"/>
      <c r="F236" s="158"/>
      <c r="G236" s="157"/>
      <c r="H236" s="156"/>
      <c r="I236" s="158"/>
      <c r="J236" s="158"/>
      <c r="K236" s="158"/>
      <c r="L236" s="155"/>
      <c r="M236" s="159"/>
      <c r="N236" s="158"/>
      <c r="O236" s="158"/>
      <c r="P236" s="158"/>
      <c r="Q236" s="157"/>
      <c r="R236" s="156"/>
      <c r="S236" s="158"/>
      <c r="T236" s="158"/>
      <c r="U236" s="158"/>
      <c r="V236" s="155"/>
      <c r="W236" s="999"/>
      <c r="X236" s="999"/>
      <c r="Y236" s="999"/>
      <c r="Z236" s="999"/>
      <c r="AA236" s="999"/>
      <c r="AB236" s="999"/>
      <c r="AC236" s="999"/>
      <c r="AD236" s="999"/>
      <c r="AE236" s="999"/>
      <c r="AF236" s="999"/>
      <c r="AG236" s="999"/>
      <c r="AH236" s="999"/>
      <c r="AI236" s="999"/>
      <c r="AJ236" s="999"/>
      <c r="AK236" s="999"/>
      <c r="AL236" s="999"/>
      <c r="AM236" s="999"/>
      <c r="AN236" s="999"/>
      <c r="AO236" s="999"/>
      <c r="AP236" s="999"/>
      <c r="AQ236" s="999"/>
      <c r="AR236" s="999"/>
      <c r="AS236" s="999"/>
      <c r="AT236" s="999"/>
      <c r="AU236" s="999"/>
      <c r="AV236" s="999"/>
      <c r="AW236" s="999"/>
      <c r="AX236" s="999"/>
      <c r="AY236" s="999"/>
      <c r="AZ236" s="420"/>
      <c r="BA236" s="706"/>
      <c r="BB236" s="697"/>
      <c r="BC236" s="523"/>
      <c r="BD236" s="509"/>
      <c r="BE236" s="509"/>
      <c r="BF236" s="509"/>
      <c r="BG236" s="527"/>
      <c r="BH236" s="523"/>
      <c r="BI236" s="509"/>
      <c r="BJ236" s="509"/>
      <c r="BK236" s="509"/>
      <c r="BL236" s="527"/>
      <c r="BM236" s="523"/>
      <c r="BN236" s="509"/>
      <c r="BO236" s="509"/>
      <c r="BP236" s="509"/>
      <c r="BQ236" s="527"/>
      <c r="BR236" s="523"/>
      <c r="BS236" s="509"/>
      <c r="BT236" s="509"/>
      <c r="BU236" s="509"/>
      <c r="BV236" s="510"/>
      <c r="BW236" s="67"/>
      <c r="BX236" s="67"/>
      <c r="BY236" s="67"/>
      <c r="BZ236" s="67"/>
      <c r="CA236" s="67"/>
      <c r="CB236" s="67"/>
      <c r="CC236" s="67"/>
      <c r="CD236" s="67"/>
      <c r="CE236" s="67"/>
      <c r="CF236" s="67"/>
      <c r="CG236" s="67"/>
      <c r="CH236" s="67"/>
      <c r="CI236" s="67"/>
      <c r="CJ236" s="67"/>
      <c r="CK236" s="67"/>
      <c r="CL236" s="67"/>
      <c r="CM236" s="67"/>
      <c r="CN236" s="67"/>
      <c r="CO236" s="67"/>
      <c r="CP236" s="67"/>
      <c r="CQ236" s="67"/>
      <c r="CR236" s="67"/>
      <c r="CS236" s="67"/>
      <c r="CT236" s="67"/>
      <c r="CU236" s="67"/>
      <c r="CV236" s="67"/>
      <c r="CW236" s="67"/>
      <c r="CX236" s="67"/>
      <c r="CY236" s="67"/>
      <c r="CZ236" s="67"/>
    </row>
    <row r="237" s="589" customFormat="true" ht="15" customHeight="true" x14ac:dyDescent="0.2">
      <c r="A237" s="217"/>
      <c r="B237" s="211"/>
      <c r="C237" s="159"/>
      <c r="D237" s="158"/>
      <c r="E237" s="158"/>
      <c r="F237" s="158"/>
      <c r="G237" s="157"/>
      <c r="H237" s="156"/>
      <c r="I237" s="158"/>
      <c r="J237" s="158"/>
      <c r="K237" s="158"/>
      <c r="L237" s="155"/>
      <c r="M237" s="159"/>
      <c r="N237" s="158"/>
      <c r="O237" s="158"/>
      <c r="P237" s="158"/>
      <c r="Q237" s="157"/>
      <c r="R237" s="156"/>
      <c r="S237" s="158"/>
      <c r="T237" s="158"/>
      <c r="U237" s="158"/>
      <c r="V237" s="155"/>
      <c r="W237" s="999"/>
      <c r="X237" s="999"/>
      <c r="Y237" s="999"/>
      <c r="Z237" s="999"/>
      <c r="AA237" s="999"/>
      <c r="AB237" s="999"/>
      <c r="AC237" s="999"/>
      <c r="AD237" s="999"/>
      <c r="AE237" s="999"/>
      <c r="AF237" s="999"/>
      <c r="AG237" s="999"/>
      <c r="AH237" s="999"/>
      <c r="AI237" s="999"/>
      <c r="AJ237" s="999"/>
      <c r="AK237" s="999"/>
      <c r="AL237" s="999"/>
      <c r="AM237" s="999"/>
      <c r="AN237" s="999"/>
      <c r="AO237" s="999"/>
      <c r="AP237" s="999"/>
      <c r="AQ237" s="999"/>
      <c r="AR237" s="999"/>
      <c r="AS237" s="999"/>
      <c r="AT237" s="999"/>
      <c r="AU237" s="999"/>
      <c r="AV237" s="999"/>
      <c r="AW237" s="999"/>
      <c r="AX237" s="999"/>
      <c r="AY237" s="999"/>
      <c r="AZ237" s="420"/>
      <c r="BA237" s="706"/>
      <c r="BB237" s="697"/>
      <c r="BC237" s="523"/>
      <c r="BD237" s="509"/>
      <c r="BE237" s="509"/>
      <c r="BF237" s="509"/>
      <c r="BG237" s="527"/>
      <c r="BH237" s="523"/>
      <c r="BI237" s="509"/>
      <c r="BJ237" s="509"/>
      <c r="BK237" s="509"/>
      <c r="BL237" s="527"/>
      <c r="BM237" s="523"/>
      <c r="BN237" s="509"/>
      <c r="BO237" s="509"/>
      <c r="BP237" s="509"/>
      <c r="BQ237" s="527"/>
      <c r="BR237" s="523"/>
      <c r="BS237" s="509"/>
      <c r="BT237" s="509"/>
      <c r="BU237" s="509"/>
      <c r="BV237" s="510"/>
      <c r="BW237" s="67"/>
      <c r="BX237" s="67"/>
      <c r="BY237" s="67"/>
      <c r="BZ237" s="67"/>
      <c r="CA237" s="67"/>
      <c r="CB237" s="67"/>
      <c r="CC237" s="67"/>
      <c r="CD237" s="67"/>
      <c r="CE237" s="67"/>
      <c r="CF237" s="67"/>
      <c r="CG237" s="67"/>
      <c r="CH237" s="67"/>
      <c r="CI237" s="67"/>
      <c r="CJ237" s="67"/>
      <c r="CK237" s="67"/>
      <c r="CL237" s="67"/>
      <c r="CM237" s="67"/>
      <c r="CN237" s="67"/>
      <c r="CO237" s="67"/>
      <c r="CP237" s="67"/>
      <c r="CQ237" s="67"/>
      <c r="CR237" s="67"/>
      <c r="CS237" s="67"/>
      <c r="CT237" s="67"/>
      <c r="CU237" s="67"/>
      <c r="CV237" s="67"/>
      <c r="CW237" s="67"/>
      <c r="CX237" s="67"/>
      <c r="CY237" s="67"/>
      <c r="CZ237" s="67"/>
    </row>
    <row r="238" s="589" customFormat="true" ht="15" customHeight="true" x14ac:dyDescent="0.2">
      <c r="A238" s="217"/>
      <c r="B238" s="211"/>
      <c r="C238" s="159"/>
      <c r="D238" s="158"/>
      <c r="E238" s="158"/>
      <c r="F238" s="158"/>
      <c r="G238" s="157"/>
      <c r="H238" s="156"/>
      <c r="I238" s="158"/>
      <c r="J238" s="158"/>
      <c r="K238" s="158"/>
      <c r="L238" s="155"/>
      <c r="M238" s="159"/>
      <c r="N238" s="158"/>
      <c r="O238" s="158"/>
      <c r="P238" s="158"/>
      <c r="Q238" s="157"/>
      <c r="R238" s="156"/>
      <c r="S238" s="158"/>
      <c r="T238" s="158"/>
      <c r="U238" s="158"/>
      <c r="V238" s="155"/>
      <c r="W238" s="999"/>
      <c r="X238" s="999"/>
      <c r="Y238" s="999"/>
      <c r="Z238" s="999"/>
      <c r="AA238" s="999"/>
      <c r="AB238" s="999"/>
      <c r="AC238" s="999"/>
      <c r="AD238" s="999"/>
      <c r="AE238" s="999"/>
      <c r="AF238" s="999"/>
      <c r="AG238" s="999"/>
      <c r="AH238" s="999"/>
      <c r="AI238" s="999"/>
      <c r="AJ238" s="999"/>
      <c r="AK238" s="999"/>
      <c r="AL238" s="999"/>
      <c r="AM238" s="999"/>
      <c r="AN238" s="999"/>
      <c r="AO238" s="999"/>
      <c r="AP238" s="999"/>
      <c r="AQ238" s="999"/>
      <c r="AR238" s="999"/>
      <c r="AS238" s="999"/>
      <c r="AT238" s="999"/>
      <c r="AU238" s="999"/>
      <c r="AV238" s="999"/>
      <c r="AW238" s="999"/>
      <c r="AX238" s="999"/>
      <c r="AY238" s="999"/>
      <c r="AZ238" s="420"/>
      <c r="BA238" s="706"/>
      <c r="BB238" s="697"/>
      <c r="BC238" s="523"/>
      <c r="BD238" s="509"/>
      <c r="BE238" s="509"/>
      <c r="BF238" s="509"/>
      <c r="BG238" s="527"/>
      <c r="BH238" s="523"/>
      <c r="BI238" s="509"/>
      <c r="BJ238" s="509"/>
      <c r="BK238" s="509"/>
      <c r="BL238" s="527"/>
      <c r="BM238" s="523"/>
      <c r="BN238" s="509"/>
      <c r="BO238" s="509"/>
      <c r="BP238" s="509"/>
      <c r="BQ238" s="527"/>
      <c r="BR238" s="523"/>
      <c r="BS238" s="509"/>
      <c r="BT238" s="509"/>
      <c r="BU238" s="509"/>
      <c r="BV238" s="510"/>
      <c r="BW238" s="67"/>
      <c r="BX238" s="67"/>
      <c r="BY238" s="67"/>
      <c r="BZ238" s="67"/>
      <c r="CA238" s="67"/>
      <c r="CB238" s="67"/>
      <c r="CC238" s="67"/>
      <c r="CD238" s="67"/>
      <c r="CE238" s="67"/>
      <c r="CF238" s="67"/>
      <c r="CG238" s="67"/>
      <c r="CH238" s="67"/>
      <c r="CI238" s="67"/>
      <c r="CJ238" s="67"/>
      <c r="CK238" s="67"/>
      <c r="CL238" s="67"/>
      <c r="CM238" s="67"/>
      <c r="CN238" s="67"/>
      <c r="CO238" s="67"/>
      <c r="CP238" s="67"/>
      <c r="CQ238" s="67"/>
      <c r="CR238" s="67"/>
      <c r="CS238" s="67"/>
      <c r="CT238" s="67"/>
      <c r="CU238" s="67"/>
      <c r="CV238" s="67"/>
      <c r="CW238" s="67"/>
      <c r="CX238" s="67"/>
      <c r="CY238" s="67"/>
      <c r="CZ238" s="67"/>
    </row>
    <row r="239" s="589" customFormat="true" ht="15" customHeight="true" x14ac:dyDescent="0.2">
      <c r="A239" s="217"/>
      <c r="B239" s="211"/>
      <c r="C239" s="159"/>
      <c r="D239" s="158"/>
      <c r="E239" s="158"/>
      <c r="F239" s="158"/>
      <c r="G239" s="157"/>
      <c r="H239" s="156"/>
      <c r="I239" s="158"/>
      <c r="J239" s="158"/>
      <c r="K239" s="158"/>
      <c r="L239" s="155"/>
      <c r="M239" s="159"/>
      <c r="N239" s="158"/>
      <c r="O239" s="158"/>
      <c r="P239" s="158"/>
      <c r="Q239" s="157"/>
      <c r="R239" s="156"/>
      <c r="S239" s="158"/>
      <c r="T239" s="158"/>
      <c r="U239" s="158"/>
      <c r="V239" s="155"/>
      <c r="W239" s="999"/>
      <c r="X239" s="999"/>
      <c r="Y239" s="999"/>
      <c r="Z239" s="999"/>
      <c r="AA239" s="999"/>
      <c r="AB239" s="999"/>
      <c r="AC239" s="999"/>
      <c r="AD239" s="999"/>
      <c r="AE239" s="999"/>
      <c r="AF239" s="999"/>
      <c r="AG239" s="999"/>
      <c r="AH239" s="999"/>
      <c r="AI239" s="999"/>
      <c r="AJ239" s="999"/>
      <c r="AK239" s="999"/>
      <c r="AL239" s="999"/>
      <c r="AM239" s="999"/>
      <c r="AN239" s="999"/>
      <c r="AO239" s="999"/>
      <c r="AP239" s="999"/>
      <c r="AQ239" s="999"/>
      <c r="AR239" s="999"/>
      <c r="AS239" s="999"/>
      <c r="AT239" s="999"/>
      <c r="AU239" s="999"/>
      <c r="AV239" s="999"/>
      <c r="AW239" s="999"/>
      <c r="AX239" s="999"/>
      <c r="AY239" s="999"/>
      <c r="AZ239" s="420"/>
      <c r="BA239" s="706"/>
      <c r="BB239" s="697"/>
      <c r="BC239" s="523"/>
      <c r="BD239" s="509"/>
      <c r="BE239" s="509"/>
      <c r="BF239" s="509"/>
      <c r="BG239" s="527"/>
      <c r="BH239" s="523"/>
      <c r="BI239" s="509"/>
      <c r="BJ239" s="509"/>
      <c r="BK239" s="509"/>
      <c r="BL239" s="527"/>
      <c r="BM239" s="523"/>
      <c r="BN239" s="509"/>
      <c r="BO239" s="509"/>
      <c r="BP239" s="509"/>
      <c r="BQ239" s="527"/>
      <c r="BR239" s="523"/>
      <c r="BS239" s="509"/>
      <c r="BT239" s="509"/>
      <c r="BU239" s="509"/>
      <c r="BV239" s="510"/>
      <c r="BW239" s="67"/>
      <c r="BX239" s="67"/>
      <c r="BY239" s="67"/>
      <c r="BZ239" s="67"/>
      <c r="CA239" s="67"/>
      <c r="CB239" s="67"/>
      <c r="CC239" s="67"/>
      <c r="CD239" s="67"/>
      <c r="CE239" s="67"/>
      <c r="CF239" s="67"/>
      <c r="CG239" s="67"/>
      <c r="CH239" s="67"/>
      <c r="CI239" s="67"/>
      <c r="CJ239" s="67"/>
      <c r="CK239" s="67"/>
      <c r="CL239" s="67"/>
      <c r="CM239" s="67"/>
      <c r="CN239" s="67"/>
      <c r="CO239" s="67"/>
      <c r="CP239" s="67"/>
      <c r="CQ239" s="67"/>
      <c r="CR239" s="67"/>
      <c r="CS239" s="67"/>
      <c r="CT239" s="67"/>
      <c r="CU239" s="67"/>
      <c r="CV239" s="67"/>
      <c r="CW239" s="67"/>
      <c r="CX239" s="67"/>
      <c r="CY239" s="67"/>
      <c r="CZ239" s="67"/>
    </row>
    <row r="240" s="589" customFormat="true" ht="15" customHeight="true" x14ac:dyDescent="0.2">
      <c r="A240" s="217"/>
      <c r="B240" s="211"/>
      <c r="C240" s="159"/>
      <c r="D240" s="158"/>
      <c r="E240" s="158"/>
      <c r="F240" s="158"/>
      <c r="G240" s="157"/>
      <c r="H240" s="156"/>
      <c r="I240" s="158"/>
      <c r="J240" s="158"/>
      <c r="K240" s="158"/>
      <c r="L240" s="155"/>
      <c r="M240" s="159"/>
      <c r="N240" s="158"/>
      <c r="O240" s="158"/>
      <c r="P240" s="158"/>
      <c r="Q240" s="157"/>
      <c r="R240" s="156"/>
      <c r="S240" s="158"/>
      <c r="T240" s="158"/>
      <c r="U240" s="158"/>
      <c r="V240" s="155"/>
      <c r="W240" s="999"/>
      <c r="X240" s="999"/>
      <c r="Y240" s="999"/>
      <c r="Z240" s="999"/>
      <c r="AA240" s="999"/>
      <c r="AB240" s="999"/>
      <c r="AC240" s="999"/>
      <c r="AD240" s="999"/>
      <c r="AE240" s="999"/>
      <c r="AF240" s="999"/>
      <c r="AG240" s="999"/>
      <c r="AH240" s="999"/>
      <c r="AI240" s="999"/>
      <c r="AJ240" s="999"/>
      <c r="AK240" s="999"/>
      <c r="AL240" s="999"/>
      <c r="AM240" s="999"/>
      <c r="AN240" s="999"/>
      <c r="AO240" s="999"/>
      <c r="AP240" s="999"/>
      <c r="AQ240" s="999"/>
      <c r="AR240" s="999"/>
      <c r="AS240" s="999"/>
      <c r="AT240" s="999"/>
      <c r="AU240" s="999"/>
      <c r="AV240" s="999"/>
      <c r="AW240" s="999"/>
      <c r="AX240" s="999"/>
      <c r="AY240" s="999"/>
      <c r="AZ240" s="420"/>
      <c r="BA240" s="706"/>
      <c r="BB240" s="697"/>
      <c r="BC240" s="523"/>
      <c r="BD240" s="509"/>
      <c r="BE240" s="509"/>
      <c r="BF240" s="509"/>
      <c r="BG240" s="527"/>
      <c r="BH240" s="523"/>
      <c r="BI240" s="509"/>
      <c r="BJ240" s="509"/>
      <c r="BK240" s="509"/>
      <c r="BL240" s="527"/>
      <c r="BM240" s="523"/>
      <c r="BN240" s="509"/>
      <c r="BO240" s="509"/>
      <c r="BP240" s="509"/>
      <c r="BQ240" s="527"/>
      <c r="BR240" s="523"/>
      <c r="BS240" s="509"/>
      <c r="BT240" s="509"/>
      <c r="BU240" s="509"/>
      <c r="BV240" s="510"/>
      <c r="BW240" s="67"/>
      <c r="BX240" s="67"/>
      <c r="BY240" s="67"/>
      <c r="BZ240" s="67"/>
      <c r="CA240" s="67"/>
      <c r="CB240" s="67"/>
      <c r="CC240" s="67"/>
      <c r="CD240" s="67"/>
      <c r="CE240" s="67"/>
      <c r="CF240" s="67"/>
      <c r="CG240" s="67"/>
      <c r="CH240" s="67"/>
      <c r="CI240" s="67"/>
      <c r="CJ240" s="67"/>
      <c r="CK240" s="67"/>
      <c r="CL240" s="67"/>
      <c r="CM240" s="67"/>
      <c r="CN240" s="67"/>
      <c r="CO240" s="67"/>
      <c r="CP240" s="67"/>
      <c r="CQ240" s="67"/>
      <c r="CR240" s="67"/>
      <c r="CS240" s="67"/>
      <c r="CT240" s="67"/>
      <c r="CU240" s="67"/>
      <c r="CV240" s="67"/>
      <c r="CW240" s="67"/>
      <c r="CX240" s="67"/>
      <c r="CY240" s="67"/>
      <c r="CZ240" s="67"/>
    </row>
    <row r="241" s="589" customFormat="true" ht="15" customHeight="true" x14ac:dyDescent="0.2">
      <c r="A241" s="217"/>
      <c r="B241" s="211"/>
      <c r="C241" s="159"/>
      <c r="D241" s="158"/>
      <c r="E241" s="158"/>
      <c r="F241" s="158"/>
      <c r="G241" s="157"/>
      <c r="H241" s="156"/>
      <c r="I241" s="158"/>
      <c r="J241" s="158"/>
      <c r="K241" s="158"/>
      <c r="L241" s="155"/>
      <c r="M241" s="159"/>
      <c r="N241" s="158"/>
      <c r="O241" s="158"/>
      <c r="P241" s="158"/>
      <c r="Q241" s="157"/>
      <c r="R241" s="156"/>
      <c r="S241" s="158"/>
      <c r="T241" s="158"/>
      <c r="U241" s="158"/>
      <c r="V241" s="155"/>
      <c r="W241" s="999"/>
      <c r="X241" s="999"/>
      <c r="Y241" s="999"/>
      <c r="Z241" s="999"/>
      <c r="AA241" s="999"/>
      <c r="AB241" s="999"/>
      <c r="AC241" s="999"/>
      <c r="AD241" s="999"/>
      <c r="AE241" s="999"/>
      <c r="AF241" s="999"/>
      <c r="AG241" s="999"/>
      <c r="AH241" s="999"/>
      <c r="AI241" s="999"/>
      <c r="AJ241" s="999"/>
      <c r="AK241" s="999"/>
      <c r="AL241" s="999"/>
      <c r="AM241" s="999"/>
      <c r="AN241" s="999"/>
      <c r="AO241" s="999"/>
      <c r="AP241" s="999"/>
      <c r="AQ241" s="999"/>
      <c r="AR241" s="999"/>
      <c r="AS241" s="999"/>
      <c r="AT241" s="999"/>
      <c r="AU241" s="999"/>
      <c r="AV241" s="999"/>
      <c r="AW241" s="999"/>
      <c r="AX241" s="999"/>
      <c r="AY241" s="999"/>
      <c r="AZ241" s="420"/>
      <c r="BA241" s="706"/>
      <c r="BB241" s="697"/>
      <c r="BC241" s="523"/>
      <c r="BD241" s="509"/>
      <c r="BE241" s="509"/>
      <c r="BF241" s="509"/>
      <c r="BG241" s="527"/>
      <c r="BH241" s="523"/>
      <c r="BI241" s="509"/>
      <c r="BJ241" s="509"/>
      <c r="BK241" s="509"/>
      <c r="BL241" s="527"/>
      <c r="BM241" s="523"/>
      <c r="BN241" s="509"/>
      <c r="BO241" s="509"/>
      <c r="BP241" s="509"/>
      <c r="BQ241" s="527"/>
      <c r="BR241" s="523"/>
      <c r="BS241" s="509"/>
      <c r="BT241" s="509"/>
      <c r="BU241" s="509"/>
      <c r="BV241" s="510"/>
      <c r="BW241" s="67"/>
      <c r="BX241" s="67"/>
      <c r="BY241" s="67"/>
      <c r="BZ241" s="67"/>
      <c r="CA241" s="67"/>
      <c r="CB241" s="67"/>
      <c r="CC241" s="67"/>
      <c r="CD241" s="67"/>
      <c r="CE241" s="67"/>
      <c r="CF241" s="67"/>
      <c r="CG241" s="67"/>
      <c r="CH241" s="67"/>
      <c r="CI241" s="67"/>
      <c r="CJ241" s="67"/>
      <c r="CK241" s="67"/>
      <c r="CL241" s="67"/>
      <c r="CM241" s="67"/>
      <c r="CN241" s="67"/>
      <c r="CO241" s="67"/>
      <c r="CP241" s="67"/>
      <c r="CQ241" s="67"/>
      <c r="CR241" s="67"/>
      <c r="CS241" s="67"/>
      <c r="CT241" s="67"/>
      <c r="CU241" s="67"/>
      <c r="CV241" s="67"/>
      <c r="CW241" s="67"/>
      <c r="CX241" s="67"/>
      <c r="CY241" s="67"/>
      <c r="CZ241" s="67"/>
    </row>
    <row r="242" s="589" customFormat="true" ht="15" customHeight="true" x14ac:dyDescent="0.2">
      <c r="A242" s="240"/>
      <c r="B242" s="210"/>
      <c r="C242" s="176"/>
      <c r="D242" s="178"/>
      <c r="E242" s="178"/>
      <c r="F242" s="178"/>
      <c r="G242" s="177"/>
      <c r="H242" s="175"/>
      <c r="I242" s="178"/>
      <c r="J242" s="178"/>
      <c r="K242" s="178"/>
      <c r="L242" s="174"/>
      <c r="M242" s="176"/>
      <c r="N242" s="178"/>
      <c r="O242" s="178"/>
      <c r="P242" s="178"/>
      <c r="Q242" s="177"/>
      <c r="R242" s="175"/>
      <c r="S242" s="178"/>
      <c r="T242" s="178"/>
      <c r="U242" s="178"/>
      <c r="V242" s="174"/>
      <c r="W242" s="999"/>
      <c r="X242" s="999"/>
      <c r="Y242" s="999"/>
      <c r="Z242" s="999"/>
      <c r="AA242" s="999"/>
      <c r="AB242" s="999"/>
      <c r="AC242" s="999"/>
      <c r="AD242" s="999"/>
      <c r="AE242" s="999"/>
      <c r="AF242" s="999"/>
      <c r="AG242" s="999"/>
      <c r="AH242" s="999"/>
      <c r="AI242" s="999"/>
      <c r="AJ242" s="999"/>
      <c r="AK242" s="999"/>
      <c r="AL242" s="999"/>
      <c r="AM242" s="999"/>
      <c r="AN242" s="999"/>
      <c r="AO242" s="999"/>
      <c r="AP242" s="999"/>
      <c r="AQ242" s="999"/>
      <c r="AR242" s="999"/>
      <c r="AS242" s="999"/>
      <c r="AT242" s="999"/>
      <c r="AU242" s="999"/>
      <c r="AV242" s="999"/>
      <c r="AW242" s="999"/>
      <c r="AX242" s="999"/>
      <c r="AY242" s="999"/>
      <c r="AZ242" s="420"/>
      <c r="BA242" s="706"/>
      <c r="BB242" s="697"/>
      <c r="BC242" s="523"/>
      <c r="BD242" s="509"/>
      <c r="BE242" s="509"/>
      <c r="BF242" s="509"/>
      <c r="BG242" s="527"/>
      <c r="BH242" s="523"/>
      <c r="BI242" s="509"/>
      <c r="BJ242" s="509"/>
      <c r="BK242" s="509"/>
      <c r="BL242" s="527"/>
      <c r="BM242" s="523"/>
      <c r="BN242" s="509"/>
      <c r="BO242" s="509"/>
      <c r="BP242" s="509"/>
      <c r="BQ242" s="527"/>
      <c r="BR242" s="523"/>
      <c r="BS242" s="509"/>
      <c r="BT242" s="509"/>
      <c r="BU242" s="509"/>
      <c r="BV242" s="510"/>
      <c r="BW242" s="67"/>
      <c r="BX242" s="67"/>
      <c r="BY242" s="67"/>
      <c r="BZ242" s="67"/>
      <c r="CA242" s="67"/>
      <c r="CB242" s="67"/>
      <c r="CC242" s="67"/>
      <c r="CD242" s="67"/>
      <c r="CE242" s="67"/>
      <c r="CF242" s="67"/>
      <c r="CG242" s="67"/>
      <c r="CH242" s="67"/>
      <c r="CI242" s="67"/>
      <c r="CJ242" s="67"/>
      <c r="CK242" s="67"/>
      <c r="CL242" s="67"/>
      <c r="CM242" s="67"/>
      <c r="CN242" s="67"/>
      <c r="CO242" s="67"/>
      <c r="CP242" s="67"/>
      <c r="CQ242" s="67"/>
      <c r="CR242" s="67"/>
      <c r="CS242" s="67"/>
      <c r="CT242" s="67"/>
      <c r="CU242" s="67"/>
      <c r="CV242" s="67"/>
      <c r="CW242" s="67"/>
      <c r="CX242" s="67"/>
      <c r="CY242" s="67"/>
      <c r="CZ242" s="67"/>
    </row>
    <row r="243" s="589" customFormat="true" ht="15" customHeight="true" x14ac:dyDescent="0.2">
      <c r="A243" s="240"/>
      <c r="B243" s="210"/>
      <c r="C243" s="176"/>
      <c r="D243" s="178"/>
      <c r="E243" s="178"/>
      <c r="F243" s="178"/>
      <c r="G243" s="177"/>
      <c r="H243" s="175"/>
      <c r="I243" s="178"/>
      <c r="J243" s="178"/>
      <c r="K243" s="178"/>
      <c r="L243" s="174"/>
      <c r="M243" s="176"/>
      <c r="N243" s="178"/>
      <c r="O243" s="178"/>
      <c r="P243" s="178"/>
      <c r="Q243" s="177"/>
      <c r="R243" s="175"/>
      <c r="S243" s="178"/>
      <c r="T243" s="178"/>
      <c r="U243" s="178"/>
      <c r="V243" s="174"/>
      <c r="W243" s="999"/>
      <c r="X243" s="999"/>
      <c r="Y243" s="999"/>
      <c r="Z243" s="999"/>
      <c r="AA243" s="999"/>
      <c r="AB243" s="999"/>
      <c r="AC243" s="999"/>
      <c r="AD243" s="999"/>
      <c r="AE243" s="999"/>
      <c r="AF243" s="999"/>
      <c r="AG243" s="999"/>
      <c r="AH243" s="999"/>
      <c r="AI243" s="999"/>
      <c r="AJ243" s="999"/>
      <c r="AK243" s="999"/>
      <c r="AL243" s="999"/>
      <c r="AM243" s="999"/>
      <c r="AN243" s="999"/>
      <c r="AO243" s="999"/>
      <c r="AP243" s="999"/>
      <c r="AQ243" s="999"/>
      <c r="AR243" s="999"/>
      <c r="AS243" s="999"/>
      <c r="AT243" s="999"/>
      <c r="AU243" s="999"/>
      <c r="AV243" s="999"/>
      <c r="AW243" s="999"/>
      <c r="AX243" s="999"/>
      <c r="AY243" s="999"/>
      <c r="AZ243" s="420"/>
      <c r="BA243" s="706"/>
      <c r="BB243" s="697"/>
      <c r="BC243" s="523"/>
      <c r="BD243" s="509"/>
      <c r="BE243" s="509"/>
      <c r="BF243" s="509"/>
      <c r="BG243" s="527"/>
      <c r="BH243" s="523"/>
      <c r="BI243" s="509"/>
      <c r="BJ243" s="509"/>
      <c r="BK243" s="509"/>
      <c r="BL243" s="527"/>
      <c r="BM243" s="523"/>
      <c r="BN243" s="509"/>
      <c r="BO243" s="509"/>
      <c r="BP243" s="509"/>
      <c r="BQ243" s="527"/>
      <c r="BR243" s="523"/>
      <c r="BS243" s="509"/>
      <c r="BT243" s="509"/>
      <c r="BU243" s="509"/>
      <c r="BV243" s="510"/>
      <c r="BW243" s="67"/>
      <c r="BX243" s="67"/>
      <c r="BY243" s="67"/>
      <c r="BZ243" s="67"/>
      <c r="CA243" s="67"/>
      <c r="CB243" s="67"/>
      <c r="CC243" s="67"/>
      <c r="CD243" s="67"/>
      <c r="CE243" s="67"/>
      <c r="CF243" s="67"/>
      <c r="CG243" s="67"/>
      <c r="CH243" s="67"/>
      <c r="CI243" s="67"/>
      <c r="CJ243" s="67"/>
      <c r="CK243" s="67"/>
      <c r="CL243" s="67"/>
      <c r="CM243" s="67"/>
      <c r="CN243" s="67"/>
      <c r="CO243" s="67"/>
      <c r="CP243" s="67"/>
      <c r="CQ243" s="67"/>
      <c r="CR243" s="67"/>
      <c r="CS243" s="67"/>
      <c r="CT243" s="67"/>
      <c r="CU243" s="67"/>
      <c r="CV243" s="67"/>
      <c r="CW243" s="67"/>
      <c r="CX243" s="67"/>
      <c r="CY243" s="67"/>
      <c r="CZ243" s="67"/>
    </row>
    <row r="244" s="589" customFormat="true" ht="15" customHeight="true" x14ac:dyDescent="0.2">
      <c r="A244" s="240"/>
      <c r="B244" s="210"/>
      <c r="C244" s="176"/>
      <c r="D244" s="178"/>
      <c r="E244" s="178"/>
      <c r="F244" s="178"/>
      <c r="G244" s="177"/>
      <c r="H244" s="175"/>
      <c r="I244" s="178"/>
      <c r="J244" s="178"/>
      <c r="K244" s="178"/>
      <c r="L244" s="174"/>
      <c r="M244" s="176"/>
      <c r="N244" s="178"/>
      <c r="O244" s="178"/>
      <c r="P244" s="178"/>
      <c r="Q244" s="177"/>
      <c r="R244" s="175"/>
      <c r="S244" s="178"/>
      <c r="T244" s="178"/>
      <c r="U244" s="178"/>
      <c r="V244" s="174"/>
      <c r="W244" s="999"/>
      <c r="X244" s="999"/>
      <c r="Y244" s="999"/>
      <c r="Z244" s="999"/>
      <c r="AA244" s="999"/>
      <c r="AB244" s="999"/>
      <c r="AC244" s="999"/>
      <c r="AD244" s="999"/>
      <c r="AE244" s="999"/>
      <c r="AF244" s="999"/>
      <c r="AG244" s="999"/>
      <c r="AH244" s="999"/>
      <c r="AI244" s="999"/>
      <c r="AJ244" s="999"/>
      <c r="AK244" s="999"/>
      <c r="AL244" s="999"/>
      <c r="AM244" s="999"/>
      <c r="AN244" s="999"/>
      <c r="AO244" s="999"/>
      <c r="AP244" s="999"/>
      <c r="AQ244" s="999"/>
      <c r="AR244" s="999"/>
      <c r="AS244" s="999"/>
      <c r="AT244" s="999"/>
      <c r="AU244" s="999"/>
      <c r="AV244" s="999"/>
      <c r="AW244" s="999"/>
      <c r="AX244" s="999"/>
      <c r="AY244" s="999"/>
      <c r="AZ244" s="420"/>
      <c r="BA244" s="706"/>
      <c r="BB244" s="697"/>
      <c r="BC244" s="523"/>
      <c r="BD244" s="509"/>
      <c r="BE244" s="509"/>
      <c r="BF244" s="509"/>
      <c r="BG244" s="527"/>
      <c r="BH244" s="523"/>
      <c r="BI244" s="509"/>
      <c r="BJ244" s="509"/>
      <c r="BK244" s="509"/>
      <c r="BL244" s="527"/>
      <c r="BM244" s="523"/>
      <c r="BN244" s="509"/>
      <c r="BO244" s="509"/>
      <c r="BP244" s="509"/>
      <c r="BQ244" s="527"/>
      <c r="BR244" s="523"/>
      <c r="BS244" s="509"/>
      <c r="BT244" s="509"/>
      <c r="BU244" s="509"/>
      <c r="BV244" s="510"/>
      <c r="BW244" s="67"/>
      <c r="BX244" s="67"/>
      <c r="BY244" s="67"/>
      <c r="BZ244" s="67"/>
      <c r="CA244" s="67"/>
      <c r="CB244" s="67"/>
      <c r="CC244" s="67"/>
      <c r="CD244" s="67"/>
      <c r="CE244" s="67"/>
      <c r="CF244" s="67"/>
      <c r="CG244" s="67"/>
      <c r="CH244" s="67"/>
      <c r="CI244" s="67"/>
      <c r="CJ244" s="67"/>
      <c r="CK244" s="67"/>
      <c r="CL244" s="67"/>
      <c r="CM244" s="67"/>
      <c r="CN244" s="67"/>
      <c r="CO244" s="67"/>
      <c r="CP244" s="67"/>
      <c r="CQ244" s="67"/>
      <c r="CR244" s="67"/>
      <c r="CS244" s="67"/>
      <c r="CT244" s="67"/>
      <c r="CU244" s="67"/>
      <c r="CV244" s="67"/>
      <c r="CW244" s="67"/>
      <c r="CX244" s="67"/>
      <c r="CY244" s="67"/>
      <c r="CZ244" s="67"/>
    </row>
    <row r="245" s="589" customFormat="true" ht="15" customHeight="true" x14ac:dyDescent="0.2">
      <c r="A245" s="240"/>
      <c r="B245" s="210"/>
      <c r="C245" s="176"/>
      <c r="D245" s="178"/>
      <c r="E245" s="178"/>
      <c r="F245" s="178"/>
      <c r="G245" s="177"/>
      <c r="H245" s="175"/>
      <c r="I245" s="178"/>
      <c r="J245" s="178"/>
      <c r="K245" s="178"/>
      <c r="L245" s="174"/>
      <c r="M245" s="176"/>
      <c r="N245" s="178"/>
      <c r="O245" s="178"/>
      <c r="P245" s="178"/>
      <c r="Q245" s="177"/>
      <c r="R245" s="175"/>
      <c r="S245" s="178"/>
      <c r="T245" s="178"/>
      <c r="U245" s="178"/>
      <c r="V245" s="174"/>
      <c r="W245" s="999"/>
      <c r="X245" s="999"/>
      <c r="Y245" s="999"/>
      <c r="Z245" s="999"/>
      <c r="AA245" s="999"/>
      <c r="AB245" s="999"/>
      <c r="AC245" s="999"/>
      <c r="AD245" s="999"/>
      <c r="AE245" s="999"/>
      <c r="AF245" s="999"/>
      <c r="AG245" s="999"/>
      <c r="AH245" s="999"/>
      <c r="AI245" s="999"/>
      <c r="AJ245" s="999"/>
      <c r="AK245" s="999"/>
      <c r="AL245" s="999"/>
      <c r="AM245" s="999"/>
      <c r="AN245" s="999"/>
      <c r="AO245" s="999"/>
      <c r="AP245" s="999"/>
      <c r="AQ245" s="999"/>
      <c r="AR245" s="999"/>
      <c r="AS245" s="999"/>
      <c r="AT245" s="999"/>
      <c r="AU245" s="999"/>
      <c r="AV245" s="999"/>
      <c r="AW245" s="999"/>
      <c r="AX245" s="999"/>
      <c r="AY245" s="999"/>
      <c r="AZ245" s="420"/>
      <c r="BA245" s="706"/>
      <c r="BB245" s="697"/>
      <c r="BC245" s="523"/>
      <c r="BD245" s="509"/>
      <c r="BE245" s="509"/>
      <c r="BF245" s="509"/>
      <c r="BG245" s="527"/>
      <c r="BH245" s="523"/>
      <c r="BI245" s="509"/>
      <c r="BJ245" s="509"/>
      <c r="BK245" s="509"/>
      <c r="BL245" s="527"/>
      <c r="BM245" s="523"/>
      <c r="BN245" s="509"/>
      <c r="BO245" s="509"/>
      <c r="BP245" s="509"/>
      <c r="BQ245" s="527"/>
      <c r="BR245" s="523"/>
      <c r="BS245" s="509"/>
      <c r="BT245" s="509"/>
      <c r="BU245" s="509"/>
      <c r="BV245" s="510"/>
      <c r="BW245" s="67"/>
      <c r="BX245" s="67"/>
      <c r="BY245" s="67"/>
      <c r="BZ245" s="67"/>
      <c r="CA245" s="67"/>
      <c r="CB245" s="67"/>
      <c r="CC245" s="67"/>
      <c r="CD245" s="67"/>
      <c r="CE245" s="67"/>
      <c r="CF245" s="67"/>
      <c r="CG245" s="67"/>
      <c r="CH245" s="67"/>
      <c r="CI245" s="67"/>
      <c r="CJ245" s="67"/>
      <c r="CK245" s="67"/>
      <c r="CL245" s="67"/>
      <c r="CM245" s="67"/>
      <c r="CN245" s="67"/>
      <c r="CO245" s="67"/>
      <c r="CP245" s="67"/>
      <c r="CQ245" s="67"/>
      <c r="CR245" s="67"/>
      <c r="CS245" s="67"/>
      <c r="CT245" s="67"/>
      <c r="CU245" s="67"/>
      <c r="CV245" s="67"/>
      <c r="CW245" s="67"/>
      <c r="CX245" s="67"/>
      <c r="CY245" s="67"/>
      <c r="CZ245" s="67"/>
    </row>
    <row r="246" s="589" customFormat="true" ht="15" customHeight="true" x14ac:dyDescent="0.2">
      <c r="A246" s="240"/>
      <c r="B246" s="210"/>
      <c r="C246" s="176"/>
      <c r="D246" s="178"/>
      <c r="E246" s="178"/>
      <c r="F246" s="178"/>
      <c r="G246" s="177"/>
      <c r="H246" s="175"/>
      <c r="I246" s="178"/>
      <c r="J246" s="178"/>
      <c r="K246" s="178"/>
      <c r="L246" s="174"/>
      <c r="M246" s="176"/>
      <c r="N246" s="178"/>
      <c r="O246" s="178"/>
      <c r="P246" s="178"/>
      <c r="Q246" s="177"/>
      <c r="R246" s="175"/>
      <c r="S246" s="178"/>
      <c r="T246" s="178"/>
      <c r="U246" s="178"/>
      <c r="V246" s="174"/>
      <c r="W246" s="999"/>
      <c r="X246" s="999"/>
      <c r="Y246" s="999"/>
      <c r="Z246" s="999"/>
      <c r="AA246" s="999"/>
      <c r="AB246" s="999"/>
      <c r="AC246" s="999"/>
      <c r="AD246" s="999"/>
      <c r="AE246" s="999"/>
      <c r="AF246" s="999"/>
      <c r="AG246" s="999"/>
      <c r="AH246" s="999"/>
      <c r="AI246" s="999"/>
      <c r="AJ246" s="999"/>
      <c r="AK246" s="999"/>
      <c r="AL246" s="999"/>
      <c r="AM246" s="999"/>
      <c r="AN246" s="999"/>
      <c r="AO246" s="999"/>
      <c r="AP246" s="999"/>
      <c r="AQ246" s="999"/>
      <c r="AR246" s="999"/>
      <c r="AS246" s="999"/>
      <c r="AT246" s="999"/>
      <c r="AU246" s="999"/>
      <c r="AV246" s="999"/>
      <c r="AW246" s="999"/>
      <c r="AX246" s="999"/>
      <c r="AY246" s="999"/>
      <c r="AZ246" s="420"/>
      <c r="BA246" s="706"/>
      <c r="BB246" s="697"/>
      <c r="BC246" s="523"/>
      <c r="BD246" s="509"/>
      <c r="BE246" s="509"/>
      <c r="BF246" s="509"/>
      <c r="BG246" s="527"/>
      <c r="BH246" s="523"/>
      <c r="BI246" s="509"/>
      <c r="BJ246" s="509"/>
      <c r="BK246" s="509"/>
      <c r="BL246" s="527"/>
      <c r="BM246" s="523"/>
      <c r="BN246" s="509"/>
      <c r="BO246" s="509"/>
      <c r="BP246" s="509"/>
      <c r="BQ246" s="527"/>
      <c r="BR246" s="523"/>
      <c r="BS246" s="509"/>
      <c r="BT246" s="509"/>
      <c r="BU246" s="509"/>
      <c r="BV246" s="510"/>
      <c r="BW246" s="67"/>
      <c r="BX246" s="67"/>
      <c r="BY246" s="67"/>
      <c r="BZ246" s="67"/>
      <c r="CA246" s="67"/>
      <c r="CB246" s="67"/>
      <c r="CC246" s="67"/>
      <c r="CD246" s="67"/>
      <c r="CE246" s="67"/>
      <c r="CF246" s="67"/>
      <c r="CG246" s="67"/>
      <c r="CH246" s="67"/>
      <c r="CI246" s="67"/>
      <c r="CJ246" s="67"/>
      <c r="CK246" s="67"/>
      <c r="CL246" s="67"/>
      <c r="CM246" s="67"/>
      <c r="CN246" s="67"/>
      <c r="CO246" s="67"/>
      <c r="CP246" s="67"/>
      <c r="CQ246" s="67"/>
      <c r="CR246" s="67"/>
      <c r="CS246" s="67"/>
      <c r="CT246" s="67"/>
      <c r="CU246" s="67"/>
      <c r="CV246" s="67"/>
      <c r="CW246" s="67"/>
      <c r="CX246" s="67"/>
      <c r="CY246" s="67"/>
      <c r="CZ246" s="67"/>
    </row>
    <row r="247" s="589" customFormat="true" ht="15" customHeight="true" x14ac:dyDescent="0.2">
      <c r="A247" s="240"/>
      <c r="B247" s="210"/>
      <c r="C247" s="176"/>
      <c r="D247" s="178"/>
      <c r="E247" s="178"/>
      <c r="F247" s="178"/>
      <c r="G247" s="177"/>
      <c r="H247" s="175"/>
      <c r="I247" s="178"/>
      <c r="J247" s="178"/>
      <c r="K247" s="178"/>
      <c r="L247" s="174"/>
      <c r="M247" s="176"/>
      <c r="N247" s="178"/>
      <c r="O247" s="178"/>
      <c r="P247" s="178"/>
      <c r="Q247" s="177"/>
      <c r="R247" s="175"/>
      <c r="S247" s="178"/>
      <c r="T247" s="178"/>
      <c r="U247" s="178"/>
      <c r="V247" s="174"/>
      <c r="W247" s="999"/>
      <c r="X247" s="999"/>
      <c r="Y247" s="999"/>
      <c r="Z247" s="999"/>
      <c r="AA247" s="999"/>
      <c r="AB247" s="999"/>
      <c r="AC247" s="999"/>
      <c r="AD247" s="999"/>
      <c r="AE247" s="999"/>
      <c r="AF247" s="999"/>
      <c r="AG247" s="999"/>
      <c r="AH247" s="999"/>
      <c r="AI247" s="999"/>
      <c r="AJ247" s="999"/>
      <c r="AK247" s="999"/>
      <c r="AL247" s="999"/>
      <c r="AM247" s="999"/>
      <c r="AN247" s="999"/>
      <c r="AO247" s="999"/>
      <c r="AP247" s="999"/>
      <c r="AQ247" s="999"/>
      <c r="AR247" s="999"/>
      <c r="AS247" s="999"/>
      <c r="AT247" s="999"/>
      <c r="AU247" s="999"/>
      <c r="AV247" s="999"/>
      <c r="AW247" s="999"/>
      <c r="AX247" s="999"/>
      <c r="AY247" s="999"/>
      <c r="AZ247" s="420"/>
      <c r="BA247" s="706"/>
      <c r="BB247" s="697"/>
      <c r="BC247" s="523"/>
      <c r="BD247" s="509"/>
      <c r="BE247" s="509"/>
      <c r="BF247" s="509"/>
      <c r="BG247" s="527"/>
      <c r="BH247" s="523"/>
      <c r="BI247" s="509"/>
      <c r="BJ247" s="509"/>
      <c r="BK247" s="509"/>
      <c r="BL247" s="527"/>
      <c r="BM247" s="523"/>
      <c r="BN247" s="509"/>
      <c r="BO247" s="509"/>
      <c r="BP247" s="509"/>
      <c r="BQ247" s="527"/>
      <c r="BR247" s="523"/>
      <c r="BS247" s="509"/>
      <c r="BT247" s="509"/>
      <c r="BU247" s="509"/>
      <c r="BV247" s="510"/>
      <c r="BW247" s="67"/>
      <c r="BX247" s="67"/>
      <c r="BY247" s="67"/>
      <c r="BZ247" s="67"/>
      <c r="CA247" s="67"/>
      <c r="CB247" s="67"/>
      <c r="CC247" s="67"/>
      <c r="CD247" s="67"/>
      <c r="CE247" s="67"/>
      <c r="CF247" s="67"/>
      <c r="CG247" s="67"/>
      <c r="CH247" s="67"/>
      <c r="CI247" s="67"/>
      <c r="CJ247" s="67"/>
      <c r="CK247" s="67"/>
      <c r="CL247" s="67"/>
      <c r="CM247" s="67"/>
      <c r="CN247" s="67"/>
      <c r="CO247" s="67"/>
      <c r="CP247" s="67"/>
      <c r="CQ247" s="67"/>
      <c r="CR247" s="67"/>
      <c r="CS247" s="67"/>
      <c r="CT247" s="67"/>
      <c r="CU247" s="67"/>
      <c r="CV247" s="67"/>
      <c r="CW247" s="67"/>
      <c r="CX247" s="67"/>
      <c r="CY247" s="67"/>
      <c r="CZ247" s="67"/>
    </row>
    <row r="248" s="589" customFormat="true" ht="15" customHeight="true" x14ac:dyDescent="0.2">
      <c r="A248" s="147"/>
      <c r="B248" s="201"/>
      <c r="C248" s="154"/>
      <c r="D248" s="163"/>
      <c r="E248" s="163"/>
      <c r="F248" s="163"/>
      <c r="G248" s="162"/>
      <c r="H248" s="153"/>
      <c r="I248" s="163"/>
      <c r="J248" s="163"/>
      <c r="K248" s="163"/>
      <c r="L248" s="152"/>
      <c r="M248" s="154"/>
      <c r="N248" s="163"/>
      <c r="O248" s="163"/>
      <c r="P248" s="163"/>
      <c r="Q248" s="162"/>
      <c r="R248" s="153"/>
      <c r="S248" s="163"/>
      <c r="T248" s="163"/>
      <c r="U248" s="163"/>
      <c r="V248" s="152"/>
      <c r="W248" s="999"/>
      <c r="X248" s="999"/>
      <c r="Y248" s="999"/>
      <c r="Z248" s="999"/>
      <c r="AA248" s="999"/>
      <c r="AB248" s="999"/>
      <c r="AC248" s="999"/>
      <c r="AD248" s="999"/>
      <c r="AE248" s="999"/>
      <c r="AF248" s="999"/>
      <c r="AG248" s="999"/>
      <c r="AH248" s="999"/>
      <c r="AI248" s="999"/>
      <c r="AJ248" s="999"/>
      <c r="AK248" s="999"/>
      <c r="AL248" s="999"/>
      <c r="AM248" s="999"/>
      <c r="AN248" s="999"/>
      <c r="AO248" s="999"/>
      <c r="AP248" s="999"/>
      <c r="AQ248" s="999"/>
      <c r="AR248" s="999"/>
      <c r="AS248" s="999"/>
      <c r="AT248" s="999"/>
      <c r="AU248" s="999"/>
      <c r="AV248" s="999"/>
      <c r="AW248" s="999"/>
      <c r="AX248" s="999"/>
      <c r="AY248" s="999"/>
      <c r="AZ248" s="420"/>
      <c r="BA248" s="706"/>
      <c r="BB248" s="697"/>
      <c r="BC248" s="526"/>
      <c r="BD248" s="525"/>
      <c r="BE248" s="525"/>
      <c r="BF248" s="525"/>
      <c r="BG248" s="529"/>
      <c r="BH248" s="526"/>
      <c r="BI248" s="525"/>
      <c r="BJ248" s="525"/>
      <c r="BK248" s="525"/>
      <c r="BL248" s="529"/>
      <c r="BM248" s="526"/>
      <c r="BN248" s="525"/>
      <c r="BO248" s="525"/>
      <c r="BP248" s="525"/>
      <c r="BQ248" s="529"/>
      <c r="BR248" s="526"/>
      <c r="BS248" s="525"/>
      <c r="BT248" s="525"/>
      <c r="BU248" s="525"/>
      <c r="BV248" s="528"/>
      <c r="BW248" s="67"/>
      <c r="BX248" s="67"/>
      <c r="BY248" s="67"/>
      <c r="BZ248" s="67"/>
      <c r="CA248" s="67"/>
      <c r="CB248" s="67"/>
      <c r="CC248" s="67"/>
      <c r="CD248" s="67"/>
      <c r="CE248" s="67"/>
      <c r="CF248" s="67"/>
      <c r="CG248" s="67"/>
      <c r="CH248" s="67"/>
      <c r="CI248" s="67"/>
      <c r="CJ248" s="67"/>
      <c r="CK248" s="67"/>
      <c r="CL248" s="67"/>
      <c r="CM248" s="67"/>
      <c r="CN248" s="67"/>
      <c r="CO248" s="67"/>
      <c r="CP248" s="67"/>
      <c r="CQ248" s="67"/>
      <c r="CR248" s="67"/>
      <c r="CS248" s="67"/>
      <c r="CT248" s="67"/>
      <c r="CU248" s="67"/>
      <c r="CV248" s="67"/>
      <c r="CW248" s="67"/>
      <c r="CX248" s="67"/>
      <c r="CY248" s="67"/>
      <c r="CZ248" s="67"/>
    </row>
    <row r="249" s="589" customFormat="true" ht="250.15" customHeight="true" x14ac:dyDescent="0.2">
      <c r="B249" s="622"/>
      <c r="W249" s="420"/>
      <c r="X249" s="420"/>
      <c r="Y249" s="420"/>
      <c r="Z249" s="420"/>
      <c r="AA249" s="420"/>
      <c r="AB249" s="420"/>
      <c r="AC249" s="420"/>
      <c r="AD249" s="420"/>
      <c r="AE249" s="420"/>
      <c r="AF249" s="420"/>
      <c r="AG249" s="420"/>
      <c r="AH249" s="420"/>
      <c r="AI249" s="420"/>
      <c r="AJ249" s="420"/>
      <c r="AK249" s="420"/>
      <c r="AL249" s="420"/>
      <c r="AM249" s="420"/>
      <c r="AN249" s="420"/>
      <c r="AO249" s="420"/>
      <c r="AP249" s="420"/>
      <c r="AQ249" s="420"/>
      <c r="AR249" s="420"/>
      <c r="AS249" s="420"/>
      <c r="AT249" s="420"/>
      <c r="AU249" s="420"/>
      <c r="AV249" s="420"/>
      <c r="AW249" s="420"/>
      <c r="AX249" s="420"/>
      <c r="AY249" s="420"/>
      <c r="AZ249" s="420"/>
      <c r="BA249" s="384"/>
      <c r="BB249" s="382"/>
      <c r="BC249" s="382"/>
      <c r="BD249" s="382"/>
      <c r="BE249" s="382"/>
      <c r="BF249" s="382"/>
      <c r="BG249" s="382"/>
      <c r="BH249" s="382"/>
      <c r="BI249" s="382"/>
      <c r="BJ249" s="382"/>
      <c r="BK249" s="382"/>
      <c r="BL249" s="382"/>
      <c r="BM249" s="382"/>
      <c r="BN249" s="382"/>
      <c r="BO249" s="382"/>
      <c r="BP249" s="382"/>
      <c r="BQ249" s="382"/>
      <c r="BR249" s="382"/>
      <c r="BS249" s="382"/>
      <c r="BT249" s="382"/>
      <c r="BU249" s="382"/>
      <c r="BV249" s="384"/>
      <c r="BW249" s="419"/>
      <c r="BX249" s="419"/>
      <c r="BY249" s="419"/>
      <c r="BZ249" s="419"/>
      <c r="CA249" s="419"/>
      <c r="CB249" s="419"/>
      <c r="CC249" s="419"/>
      <c r="CD249" s="419"/>
      <c r="CE249" s="419"/>
      <c r="CF249" s="419"/>
      <c r="CG249" s="419"/>
      <c r="CH249" s="419"/>
      <c r="CI249" s="419"/>
      <c r="CJ249" s="419"/>
      <c r="CK249" s="419"/>
      <c r="CL249" s="419"/>
      <c r="CM249" s="419"/>
      <c r="CN249" s="419"/>
      <c r="CO249" s="419"/>
      <c r="CP249" s="419"/>
      <c r="CQ249" s="419"/>
      <c r="CR249" s="419"/>
      <c r="CS249" s="419"/>
      <c r="CT249" s="419"/>
      <c r="CU249" s="419"/>
      <c r="CV249" s="419"/>
      <c r="CW249" s="419"/>
      <c r="CX249" s="419"/>
      <c r="CY249" s="419"/>
      <c r="CZ249" s="419"/>
    </row>
    <row r="250" s="422" customFormat="true" ht="19.15" customHeight="true" x14ac:dyDescent="0.2">
      <c r="B250" s="586"/>
      <c r="W250" s="415"/>
      <c r="X250" s="415"/>
      <c r="Y250" s="415"/>
      <c r="Z250" s="415"/>
      <c r="AA250" s="415"/>
      <c r="AB250" s="415"/>
      <c r="AC250" s="415"/>
      <c r="AD250" s="415"/>
      <c r="AE250" s="415"/>
      <c r="AF250" s="415"/>
      <c r="AG250" s="415"/>
      <c r="AH250" s="415"/>
      <c r="AI250" s="415"/>
      <c r="AJ250" s="415"/>
      <c r="AK250" s="415"/>
      <c r="AL250" s="415"/>
      <c r="AM250" s="415"/>
      <c r="AN250" s="415"/>
      <c r="AO250" s="415"/>
      <c r="AP250" s="415"/>
      <c r="AQ250" s="415"/>
      <c r="AR250" s="415"/>
      <c r="AS250" s="415"/>
      <c r="AT250" s="415"/>
      <c r="AU250" s="415"/>
      <c r="AV250" s="415"/>
      <c r="AW250" s="415"/>
      <c r="AX250" s="415"/>
      <c r="AY250" s="415"/>
      <c r="AZ250" s="415"/>
      <c r="BA250" s="694"/>
      <c r="BB250" s="443"/>
      <c r="BC250" s="694"/>
      <c r="BD250" s="694"/>
      <c r="BE250" s="694"/>
      <c r="BF250" s="694"/>
      <c r="BG250" s="694"/>
      <c r="BH250" s="694"/>
      <c r="BI250" s="694"/>
      <c r="BJ250" s="694"/>
      <c r="BK250" s="694"/>
      <c r="BL250" s="694"/>
      <c r="BM250" s="694"/>
      <c r="BN250" s="694"/>
      <c r="BO250" s="694"/>
      <c r="BP250" s="694"/>
      <c r="BQ250" s="694"/>
      <c r="BR250" s="694"/>
      <c r="BS250" s="694"/>
      <c r="BT250" s="694"/>
      <c r="BU250" s="694"/>
      <c r="BV250" s="694"/>
      <c r="BW250" s="415"/>
      <c r="BX250" s="415"/>
      <c r="BY250" s="415"/>
      <c r="BZ250" s="415"/>
      <c r="CA250" s="415"/>
      <c r="CB250" s="415"/>
      <c r="CC250" s="415"/>
      <c r="CD250" s="415"/>
      <c r="CE250" s="415"/>
      <c r="CF250" s="415"/>
      <c r="CG250" s="415"/>
      <c r="CH250" s="415"/>
      <c r="CI250" s="415"/>
      <c r="CJ250" s="415"/>
      <c r="CK250" s="415"/>
      <c r="CL250" s="415"/>
      <c r="CM250" s="415"/>
      <c r="CN250" s="415"/>
      <c r="CO250" s="415"/>
      <c r="CP250" s="415"/>
      <c r="CQ250" s="415"/>
      <c r="CR250" s="415"/>
      <c r="CS250" s="415"/>
      <c r="CT250" s="415"/>
      <c r="CU250" s="415"/>
      <c r="CV250" s="415"/>
      <c r="CW250" s="415"/>
      <c r="CX250" s="415"/>
      <c r="CY250" s="415"/>
      <c r="CZ250" s="415"/>
    </row>
    <row r="251" s="422" customFormat="true" ht="15" customHeight="true" x14ac:dyDescent="0.2">
      <c r="B251" s="586"/>
      <c r="W251" s="415"/>
      <c r="X251" s="415"/>
      <c r="Y251" s="415"/>
      <c r="Z251" s="415"/>
      <c r="AA251" s="415"/>
      <c r="AB251" s="415"/>
      <c r="AC251" s="415"/>
      <c r="AD251" s="415"/>
      <c r="AE251" s="415"/>
      <c r="AF251" s="415"/>
      <c r="AG251" s="415"/>
      <c r="AH251" s="415"/>
      <c r="AI251" s="415"/>
      <c r="AJ251" s="415"/>
      <c r="AK251" s="415"/>
      <c r="AL251" s="415"/>
      <c r="AM251" s="415"/>
      <c r="AN251" s="415"/>
      <c r="AO251" s="415"/>
      <c r="AP251" s="415"/>
      <c r="AQ251" s="415"/>
      <c r="AR251" s="415"/>
      <c r="AS251" s="415"/>
      <c r="AT251" s="415"/>
      <c r="AU251" s="415"/>
      <c r="AV251" s="415"/>
      <c r="AW251" s="415"/>
      <c r="AX251" s="415"/>
      <c r="AY251" s="415"/>
      <c r="AZ251" s="415"/>
      <c r="BA251" s="694"/>
      <c r="BB251" s="443"/>
      <c r="BC251" s="694"/>
      <c r="BD251" s="694"/>
      <c r="BE251" s="694"/>
      <c r="BF251" s="694"/>
      <c r="BG251" s="694"/>
      <c r="BH251" s="694"/>
      <c r="BI251" s="694"/>
      <c r="BJ251" s="694"/>
      <c r="BK251" s="694"/>
      <c r="BL251" s="694"/>
      <c r="BM251" s="694"/>
      <c r="BN251" s="694"/>
      <c r="BO251" s="694"/>
      <c r="BP251" s="694"/>
      <c r="BQ251" s="694"/>
      <c r="BR251" s="694"/>
      <c r="BS251" s="694"/>
      <c r="BT251" s="694"/>
      <c r="BU251" s="694"/>
      <c r="BV251" s="694"/>
      <c r="BW251" s="415"/>
      <c r="BX251" s="415"/>
      <c r="BY251" s="415"/>
      <c r="BZ251" s="415"/>
      <c r="CA251" s="415"/>
      <c r="CB251" s="415"/>
      <c r="CC251" s="415"/>
      <c r="CD251" s="415"/>
      <c r="CE251" s="415"/>
      <c r="CF251" s="415"/>
      <c r="CG251" s="415"/>
      <c r="CH251" s="415"/>
      <c r="CI251" s="415"/>
      <c r="CJ251" s="415"/>
      <c r="CK251" s="415"/>
      <c r="CL251" s="415"/>
      <c r="CM251" s="415"/>
      <c r="CN251" s="415"/>
      <c r="CO251" s="415"/>
      <c r="CP251" s="415"/>
      <c r="CQ251" s="415"/>
      <c r="CR251" s="415"/>
      <c r="CS251" s="415"/>
      <c r="CT251" s="415"/>
      <c r="CU251" s="415"/>
      <c r="CV251" s="415"/>
      <c r="CW251" s="415"/>
      <c r="CX251" s="415"/>
      <c r="CY251" s="415"/>
      <c r="CZ251" s="415"/>
    </row>
    <row r="252" s="422" customFormat="true" ht="15" customHeight="true" x14ac:dyDescent="0.2">
      <c r="B252" s="586"/>
      <c r="W252" s="415"/>
      <c r="X252" s="415"/>
      <c r="Y252" s="415"/>
      <c r="Z252" s="415"/>
      <c r="AA252" s="415"/>
      <c r="AB252" s="415"/>
      <c r="AC252" s="415"/>
      <c r="AD252" s="415"/>
      <c r="AE252" s="415"/>
      <c r="AF252" s="415"/>
      <c r="AG252" s="415"/>
      <c r="AH252" s="415"/>
      <c r="AI252" s="415"/>
      <c r="AJ252" s="415"/>
      <c r="AK252" s="415"/>
      <c r="AL252" s="415"/>
      <c r="AM252" s="415"/>
      <c r="AN252" s="415"/>
      <c r="AO252" s="415"/>
      <c r="AP252" s="415"/>
      <c r="AQ252" s="415"/>
      <c r="AR252" s="415"/>
      <c r="AS252" s="415"/>
      <c r="AT252" s="415"/>
      <c r="AU252" s="415"/>
      <c r="AV252" s="415"/>
      <c r="AW252" s="415"/>
      <c r="AX252" s="415"/>
      <c r="AY252" s="415"/>
      <c r="AZ252" s="415"/>
      <c r="BA252" s="694"/>
      <c r="BB252" s="443"/>
      <c r="BC252" s="694"/>
      <c r="BD252" s="694"/>
      <c r="BE252" s="694"/>
      <c r="BF252" s="694"/>
      <c r="BG252" s="694"/>
      <c r="BH252" s="694"/>
      <c r="BI252" s="694"/>
      <c r="BJ252" s="694"/>
      <c r="BK252" s="694"/>
      <c r="BL252" s="694"/>
      <c r="BM252" s="694"/>
      <c r="BN252" s="694"/>
      <c r="BO252" s="694"/>
      <c r="BP252" s="694"/>
      <c r="BQ252" s="694"/>
      <c r="BR252" s="694"/>
      <c r="BS252" s="694"/>
      <c r="BT252" s="694"/>
      <c r="BU252" s="694"/>
      <c r="BV252" s="694"/>
      <c r="BW252" s="415"/>
      <c r="BX252" s="415"/>
      <c r="BY252" s="415"/>
      <c r="BZ252" s="415"/>
      <c r="CA252" s="415"/>
      <c r="CB252" s="415"/>
      <c r="CC252" s="415"/>
      <c r="CD252" s="415"/>
      <c r="CE252" s="415"/>
      <c r="CF252" s="415"/>
      <c r="CG252" s="415"/>
      <c r="CH252" s="415"/>
      <c r="CI252" s="415"/>
      <c r="CJ252" s="415"/>
      <c r="CK252" s="415"/>
      <c r="CL252" s="415"/>
      <c r="CM252" s="415"/>
      <c r="CN252" s="415"/>
      <c r="CO252" s="415"/>
      <c r="CP252" s="415"/>
      <c r="CQ252" s="415"/>
      <c r="CR252" s="415"/>
      <c r="CS252" s="415"/>
      <c r="CT252" s="415"/>
      <c r="CU252" s="415"/>
      <c r="CV252" s="415"/>
      <c r="CW252" s="415"/>
      <c r="CX252" s="415"/>
      <c r="CY252" s="415"/>
      <c r="CZ252" s="415"/>
    </row>
    <row r="253" s="422" customFormat="true" ht="15" customHeight="true" x14ac:dyDescent="0.2">
      <c r="B253" s="586"/>
      <c r="W253" s="415"/>
      <c r="X253" s="415"/>
      <c r="Y253" s="415"/>
      <c r="Z253" s="415"/>
      <c r="AA253" s="415"/>
      <c r="AB253" s="415"/>
      <c r="AC253" s="415"/>
      <c r="AD253" s="415"/>
      <c r="AE253" s="415"/>
      <c r="AF253" s="415"/>
      <c r="AG253" s="415"/>
      <c r="AH253" s="415"/>
      <c r="AI253" s="415"/>
      <c r="AJ253" s="415"/>
      <c r="AK253" s="415"/>
      <c r="AL253" s="415"/>
      <c r="AM253" s="415"/>
      <c r="AN253" s="415"/>
      <c r="AO253" s="415"/>
      <c r="AP253" s="415"/>
      <c r="AQ253" s="415"/>
      <c r="AR253" s="415"/>
      <c r="AS253" s="415"/>
      <c r="AT253" s="415"/>
      <c r="AU253" s="415"/>
      <c r="AV253" s="415"/>
      <c r="AW253" s="415"/>
      <c r="AX253" s="415"/>
      <c r="AY253" s="415"/>
      <c r="AZ253" s="415"/>
      <c r="BA253" s="694"/>
      <c r="BB253" s="443"/>
      <c r="BC253" s="694"/>
      <c r="BD253" s="694"/>
      <c r="BE253" s="694"/>
      <c r="BF253" s="694"/>
      <c r="BG253" s="694"/>
      <c r="BH253" s="694"/>
      <c r="BI253" s="694"/>
      <c r="BJ253" s="694"/>
      <c r="BK253" s="694"/>
      <c r="BL253" s="694"/>
      <c r="BM253" s="694"/>
      <c r="BN253" s="694"/>
      <c r="BO253" s="694"/>
      <c r="BP253" s="694"/>
      <c r="BQ253" s="694"/>
      <c r="BR253" s="694"/>
      <c r="BS253" s="694"/>
      <c r="BT253" s="694"/>
      <c r="BU253" s="694"/>
      <c r="BV253" s="694"/>
      <c r="BW253" s="415"/>
      <c r="BX253" s="415"/>
      <c r="BY253" s="415"/>
      <c r="BZ253" s="415"/>
      <c r="CA253" s="415"/>
      <c r="CB253" s="415"/>
      <c r="CC253" s="415"/>
      <c r="CD253" s="415"/>
      <c r="CE253" s="415"/>
      <c r="CF253" s="415"/>
      <c r="CG253" s="415"/>
      <c r="CH253" s="415"/>
      <c r="CI253" s="415"/>
      <c r="CJ253" s="415"/>
      <c r="CK253" s="415"/>
      <c r="CL253" s="415"/>
      <c r="CM253" s="415"/>
      <c r="CN253" s="415"/>
      <c r="CO253" s="415"/>
      <c r="CP253" s="415"/>
      <c r="CQ253" s="415"/>
      <c r="CR253" s="415"/>
      <c r="CS253" s="415"/>
      <c r="CT253" s="415"/>
      <c r="CU253" s="415"/>
      <c r="CV253" s="415"/>
      <c r="CW253" s="415"/>
      <c r="CX253" s="415"/>
      <c r="CY253" s="415"/>
      <c r="CZ253" s="415"/>
    </row>
    <row r="254" s="422" customFormat="true" ht="15" customHeight="true" x14ac:dyDescent="0.2">
      <c r="B254" s="586"/>
      <c r="W254" s="415"/>
      <c r="X254" s="415"/>
      <c r="Y254" s="415"/>
      <c r="Z254" s="415"/>
      <c r="AA254" s="415"/>
      <c r="AB254" s="415"/>
      <c r="AC254" s="415"/>
      <c r="AD254" s="415"/>
      <c r="AE254" s="415"/>
      <c r="AF254" s="415"/>
      <c r="AG254" s="415"/>
      <c r="AH254" s="415"/>
      <c r="AI254" s="415"/>
      <c r="AJ254" s="415"/>
      <c r="AK254" s="415"/>
      <c r="AL254" s="415"/>
      <c r="AM254" s="415"/>
      <c r="AN254" s="415"/>
      <c r="AO254" s="415"/>
      <c r="AP254" s="415"/>
      <c r="AQ254" s="415"/>
      <c r="AR254" s="415"/>
      <c r="AS254" s="415"/>
      <c r="AT254" s="415"/>
      <c r="AU254" s="415"/>
      <c r="AV254" s="415"/>
      <c r="AW254" s="415"/>
      <c r="AX254" s="415"/>
      <c r="AY254" s="415"/>
      <c r="AZ254" s="415"/>
      <c r="BA254" s="694"/>
      <c r="BB254" s="443"/>
      <c r="BC254" s="694"/>
      <c r="BD254" s="694"/>
      <c r="BE254" s="694"/>
      <c r="BF254" s="694"/>
      <c r="BG254" s="694"/>
      <c r="BH254" s="694"/>
      <c r="BI254" s="694"/>
      <c r="BJ254" s="694"/>
      <c r="BK254" s="694"/>
      <c r="BL254" s="694"/>
      <c r="BM254" s="694"/>
      <c r="BN254" s="694"/>
      <c r="BO254" s="694"/>
      <c r="BP254" s="694"/>
      <c r="BQ254" s="694"/>
      <c r="BR254" s="694"/>
      <c r="BS254" s="694"/>
      <c r="BT254" s="694"/>
      <c r="BU254" s="694"/>
      <c r="BV254" s="694"/>
      <c r="BW254" s="415"/>
      <c r="BX254" s="415"/>
      <c r="BY254" s="415"/>
      <c r="BZ254" s="415"/>
      <c r="CA254" s="415"/>
      <c r="CB254" s="415"/>
      <c r="CC254" s="415"/>
      <c r="CD254" s="415"/>
      <c r="CE254" s="415"/>
      <c r="CF254" s="415"/>
      <c r="CG254" s="415"/>
      <c r="CH254" s="415"/>
      <c r="CI254" s="415"/>
      <c r="CJ254" s="415"/>
      <c r="CK254" s="415"/>
      <c r="CL254" s="415"/>
      <c r="CM254" s="415"/>
      <c r="CN254" s="415"/>
      <c r="CO254" s="415"/>
      <c r="CP254" s="415"/>
      <c r="CQ254" s="415"/>
      <c r="CR254" s="415"/>
      <c r="CS254" s="415"/>
      <c r="CT254" s="415"/>
      <c r="CU254" s="415"/>
      <c r="CV254" s="415"/>
      <c r="CW254" s="415"/>
      <c r="CX254" s="415"/>
      <c r="CY254" s="415"/>
      <c r="CZ254" s="415"/>
    </row>
    <row r="255" s="422" customFormat="true" ht="15" customHeight="true" x14ac:dyDescent="0.2">
      <c r="B255" s="586"/>
      <c r="W255" s="415"/>
      <c r="X255" s="415"/>
      <c r="Y255" s="415"/>
      <c r="Z255" s="415"/>
      <c r="AA255" s="415"/>
      <c r="AB255" s="415"/>
      <c r="AC255" s="415"/>
      <c r="AD255" s="415"/>
      <c r="AE255" s="415"/>
      <c r="AF255" s="415"/>
      <c r="AG255" s="415"/>
      <c r="AH255" s="415"/>
      <c r="AI255" s="415"/>
      <c r="AJ255" s="415"/>
      <c r="AK255" s="415"/>
      <c r="AL255" s="415"/>
      <c r="AM255" s="415"/>
      <c r="AN255" s="415"/>
      <c r="AO255" s="415"/>
      <c r="AP255" s="415"/>
      <c r="AQ255" s="415"/>
      <c r="AR255" s="415"/>
      <c r="AS255" s="415"/>
      <c r="AT255" s="415"/>
      <c r="AU255" s="415"/>
      <c r="AV255" s="415"/>
      <c r="AW255" s="415"/>
      <c r="AX255" s="415"/>
      <c r="AY255" s="415"/>
      <c r="AZ255" s="415"/>
      <c r="BA255" s="694"/>
      <c r="BB255" s="443"/>
      <c r="BC255" s="694"/>
      <c r="BD255" s="694"/>
      <c r="BE255" s="694"/>
      <c r="BF255" s="694"/>
      <c r="BG255" s="694"/>
      <c r="BH255" s="694"/>
      <c r="BI255" s="694"/>
      <c r="BJ255" s="694"/>
      <c r="BK255" s="694"/>
      <c r="BL255" s="694"/>
      <c r="BM255" s="694"/>
      <c r="BN255" s="694"/>
      <c r="BO255" s="694"/>
      <c r="BP255" s="694"/>
      <c r="BQ255" s="694"/>
      <c r="BR255" s="694"/>
      <c r="BS255" s="694"/>
      <c r="BT255" s="694"/>
      <c r="BU255" s="694"/>
      <c r="BV255" s="694"/>
      <c r="BW255" s="415"/>
      <c r="BX255" s="415"/>
      <c r="BY255" s="415"/>
      <c r="BZ255" s="415"/>
      <c r="CA255" s="415"/>
      <c r="CB255" s="415"/>
      <c r="CC255" s="415"/>
      <c r="CD255" s="415"/>
      <c r="CE255" s="415"/>
      <c r="CF255" s="415"/>
      <c r="CG255" s="415"/>
      <c r="CH255" s="415"/>
      <c r="CI255" s="415"/>
      <c r="CJ255" s="415"/>
      <c r="CK255" s="415"/>
      <c r="CL255" s="415"/>
      <c r="CM255" s="415"/>
      <c r="CN255" s="415"/>
      <c r="CO255" s="415"/>
      <c r="CP255" s="415"/>
      <c r="CQ255" s="415"/>
      <c r="CR255" s="415"/>
      <c r="CS255" s="415"/>
      <c r="CT255" s="415"/>
      <c r="CU255" s="415"/>
      <c r="CV255" s="415"/>
      <c r="CW255" s="415"/>
      <c r="CX255" s="415"/>
      <c r="CY255" s="415"/>
      <c r="CZ255" s="415"/>
    </row>
    <row r="256" s="422" customFormat="true" ht="15" customHeight="true" x14ac:dyDescent="0.2">
      <c r="B256" s="586"/>
      <c r="W256" s="415"/>
      <c r="X256" s="415"/>
      <c r="Y256" s="415"/>
      <c r="Z256" s="415"/>
      <c r="AA256" s="415"/>
      <c r="AB256" s="415"/>
      <c r="AC256" s="415"/>
      <c r="AD256" s="415"/>
      <c r="AE256" s="415"/>
      <c r="AF256" s="415"/>
      <c r="AG256" s="415"/>
      <c r="AH256" s="415"/>
      <c r="AI256" s="415"/>
      <c r="AJ256" s="415"/>
      <c r="AK256" s="415"/>
      <c r="AL256" s="415"/>
      <c r="AM256" s="415"/>
      <c r="AN256" s="415"/>
      <c r="AO256" s="415"/>
      <c r="AP256" s="415"/>
      <c r="AQ256" s="415"/>
      <c r="AR256" s="415"/>
      <c r="AS256" s="415"/>
      <c r="AT256" s="415"/>
      <c r="AU256" s="415"/>
      <c r="AV256" s="415"/>
      <c r="AW256" s="415"/>
      <c r="AX256" s="415"/>
      <c r="AY256" s="415"/>
      <c r="AZ256" s="415"/>
      <c r="BA256" s="694"/>
      <c r="BB256" s="443"/>
      <c r="BC256" s="694"/>
      <c r="BD256" s="694"/>
      <c r="BE256" s="694"/>
      <c r="BF256" s="694"/>
      <c r="BG256" s="694"/>
      <c r="BH256" s="694"/>
      <c r="BI256" s="694"/>
      <c r="BJ256" s="694"/>
      <c r="BK256" s="694"/>
      <c r="BL256" s="694"/>
      <c r="BM256" s="694"/>
      <c r="BN256" s="694"/>
      <c r="BO256" s="694"/>
      <c r="BP256" s="694"/>
      <c r="BQ256" s="694"/>
      <c r="BR256" s="694"/>
      <c r="BS256" s="694"/>
      <c r="BT256" s="694"/>
      <c r="BU256" s="694"/>
      <c r="BV256" s="694"/>
      <c r="BW256" s="415"/>
      <c r="BX256" s="415"/>
      <c r="BY256" s="415"/>
      <c r="BZ256" s="415"/>
      <c r="CA256" s="415"/>
      <c r="CB256" s="415"/>
      <c r="CC256" s="415"/>
      <c r="CD256" s="415"/>
      <c r="CE256" s="415"/>
      <c r="CF256" s="415"/>
      <c r="CG256" s="415"/>
      <c r="CH256" s="415"/>
      <c r="CI256" s="415"/>
      <c r="CJ256" s="415"/>
      <c r="CK256" s="415"/>
      <c r="CL256" s="415"/>
      <c r="CM256" s="415"/>
      <c r="CN256" s="415"/>
      <c r="CO256" s="415"/>
      <c r="CP256" s="415"/>
      <c r="CQ256" s="415"/>
      <c r="CR256" s="415"/>
      <c r="CS256" s="415"/>
      <c r="CT256" s="415"/>
      <c r="CU256" s="415"/>
      <c r="CV256" s="415"/>
      <c r="CW256" s="415"/>
      <c r="CX256" s="415"/>
      <c r="CY256" s="415"/>
      <c r="CZ256" s="415"/>
    </row>
    <row r="257" s="422" customFormat="true" ht="18" customHeight="true" x14ac:dyDescent="0.2">
      <c r="B257" s="586"/>
      <c r="W257" s="415"/>
      <c r="X257" s="415"/>
      <c r="Y257" s="415"/>
      <c r="Z257" s="415"/>
      <c r="AA257" s="415"/>
      <c r="AB257" s="415"/>
      <c r="AC257" s="415"/>
      <c r="AD257" s="415"/>
      <c r="AE257" s="415"/>
      <c r="AF257" s="415"/>
      <c r="AG257" s="415"/>
      <c r="AH257" s="415"/>
      <c r="AI257" s="415"/>
      <c r="AJ257" s="415"/>
      <c r="AK257" s="415"/>
      <c r="AL257" s="415"/>
      <c r="AM257" s="415"/>
      <c r="AN257" s="415"/>
      <c r="AO257" s="415"/>
      <c r="AP257" s="415"/>
      <c r="AQ257" s="415"/>
      <c r="AR257" s="415"/>
      <c r="AS257" s="415"/>
      <c r="AT257" s="415"/>
      <c r="AU257" s="415"/>
      <c r="AV257" s="415"/>
      <c r="AW257" s="415"/>
      <c r="AX257" s="415"/>
      <c r="AY257" s="415"/>
      <c r="AZ257" s="415"/>
      <c r="BA257" s="694"/>
      <c r="BB257" s="443"/>
      <c r="BC257" s="694"/>
      <c r="BD257" s="694"/>
      <c r="BE257" s="694"/>
      <c r="BF257" s="694"/>
      <c r="BG257" s="694"/>
      <c r="BH257" s="694"/>
      <c r="BI257" s="694"/>
      <c r="BJ257" s="694"/>
      <c r="BK257" s="694"/>
      <c r="BL257" s="694"/>
      <c r="BM257" s="694"/>
      <c r="BN257" s="694"/>
      <c r="BO257" s="694"/>
      <c r="BP257" s="694"/>
      <c r="BQ257" s="694"/>
      <c r="BR257" s="694"/>
      <c r="BS257" s="694"/>
      <c r="BT257" s="694"/>
      <c r="BU257" s="694"/>
      <c r="BV257" s="694"/>
      <c r="BW257" s="415"/>
      <c r="BX257" s="415"/>
      <c r="BY257" s="415"/>
      <c r="BZ257" s="415"/>
      <c r="CA257" s="415"/>
      <c r="CB257" s="415"/>
      <c r="CC257" s="415"/>
      <c r="CD257" s="415"/>
      <c r="CE257" s="415"/>
      <c r="CF257" s="415"/>
      <c r="CG257" s="415"/>
      <c r="CH257" s="415"/>
      <c r="CI257" s="415"/>
      <c r="CJ257" s="415"/>
      <c r="CK257" s="415"/>
      <c r="CL257" s="415"/>
      <c r="CM257" s="415"/>
      <c r="CN257" s="415"/>
      <c r="CO257" s="415"/>
      <c r="CP257" s="415"/>
      <c r="CQ257" s="415"/>
      <c r="CR257" s="415"/>
      <c r="CS257" s="415"/>
      <c r="CT257" s="415"/>
      <c r="CU257" s="415"/>
      <c r="CV257" s="415"/>
      <c r="CW257" s="415"/>
      <c r="CX257" s="415"/>
      <c r="CY257" s="415"/>
      <c r="CZ257" s="415"/>
    </row>
    <row r="258" s="422" customFormat="true" ht="18" customHeight="true" x14ac:dyDescent="0.2">
      <c r="B258" s="586"/>
      <c r="W258" s="415"/>
      <c r="X258" s="415"/>
      <c r="Y258" s="415"/>
      <c r="Z258" s="415"/>
      <c r="AA258" s="415"/>
      <c r="AB258" s="415"/>
      <c r="AC258" s="415"/>
      <c r="AD258" s="415"/>
      <c r="AE258" s="415"/>
      <c r="AF258" s="415"/>
      <c r="AG258" s="415"/>
      <c r="AH258" s="415"/>
      <c r="AI258" s="415"/>
      <c r="AJ258" s="415"/>
      <c r="AK258" s="415"/>
      <c r="AL258" s="415"/>
      <c r="AM258" s="415"/>
      <c r="AN258" s="415"/>
      <c r="AO258" s="415"/>
      <c r="AP258" s="415"/>
      <c r="AQ258" s="415"/>
      <c r="AR258" s="415"/>
      <c r="AS258" s="415"/>
      <c r="AT258" s="415"/>
      <c r="AU258" s="415"/>
      <c r="AV258" s="415"/>
      <c r="AW258" s="415"/>
      <c r="AX258" s="415"/>
      <c r="AY258" s="415"/>
      <c r="AZ258" s="415"/>
      <c r="BA258" s="694"/>
      <c r="BB258" s="443"/>
      <c r="BC258" s="694"/>
      <c r="BD258" s="694"/>
      <c r="BE258" s="694"/>
      <c r="BF258" s="694"/>
      <c r="BG258" s="694"/>
      <c r="BH258" s="694"/>
      <c r="BI258" s="694"/>
      <c r="BJ258" s="694"/>
      <c r="BK258" s="694"/>
      <c r="BL258" s="694"/>
      <c r="BM258" s="694"/>
      <c r="BN258" s="694"/>
      <c r="BO258" s="694"/>
      <c r="BP258" s="694"/>
      <c r="BQ258" s="694"/>
      <c r="BR258" s="694"/>
      <c r="BS258" s="694"/>
      <c r="BT258" s="694"/>
      <c r="BU258" s="694"/>
      <c r="BV258" s="694"/>
      <c r="BW258" s="415"/>
      <c r="BX258" s="415"/>
      <c r="BY258" s="415"/>
      <c r="BZ258" s="415"/>
      <c r="CA258" s="415"/>
      <c r="CB258" s="415"/>
      <c r="CC258" s="415"/>
      <c r="CD258" s="415"/>
      <c r="CE258" s="415"/>
      <c r="CF258" s="415"/>
      <c r="CG258" s="415"/>
      <c r="CH258" s="415"/>
      <c r="CI258" s="415"/>
      <c r="CJ258" s="415"/>
      <c r="CK258" s="415"/>
      <c r="CL258" s="415"/>
      <c r="CM258" s="415"/>
      <c r="CN258" s="415"/>
      <c r="CO258" s="415"/>
      <c r="CP258" s="415"/>
      <c r="CQ258" s="415"/>
      <c r="CR258" s="415"/>
      <c r="CS258" s="415"/>
      <c r="CT258" s="415"/>
      <c r="CU258" s="415"/>
      <c r="CV258" s="415"/>
      <c r="CW258" s="415"/>
      <c r="CX258" s="415"/>
      <c r="CY258" s="415"/>
      <c r="CZ258" s="415"/>
    </row>
    <row r="259" s="589" customFormat="true" ht="15" customHeight="true" x14ac:dyDescent="0.2">
      <c r="B259" s="622"/>
      <c r="W259" s="420"/>
      <c r="X259" s="420"/>
      <c r="Y259" s="420"/>
      <c r="Z259" s="420"/>
      <c r="AA259" s="420"/>
      <c r="AB259" s="420"/>
      <c r="AC259" s="420"/>
      <c r="AD259" s="420"/>
      <c r="AE259" s="420"/>
      <c r="AF259" s="420"/>
      <c r="AG259" s="420"/>
      <c r="AH259" s="420"/>
      <c r="AI259" s="420"/>
      <c r="AJ259" s="420"/>
      <c r="AK259" s="420"/>
      <c r="AL259" s="420"/>
      <c r="AM259" s="420"/>
      <c r="AN259" s="420"/>
      <c r="AO259" s="420"/>
      <c r="AP259" s="420"/>
      <c r="AQ259" s="420"/>
      <c r="AR259" s="420"/>
      <c r="AS259" s="420"/>
      <c r="AT259" s="420"/>
      <c r="AU259" s="420"/>
      <c r="AV259" s="420"/>
      <c r="AW259" s="420"/>
      <c r="AX259" s="420"/>
      <c r="AY259" s="420"/>
      <c r="AZ259" s="420"/>
      <c r="BA259" s="421" t="s">
        <v>131</v>
      </c>
      <c r="BB259" s="389" t="s">
        <v>85</v>
      </c>
      <c r="BC259" s="1138" t="s">
        <v>115</v>
      </c>
      <c r="BD259" s="1139"/>
      <c r="BE259" s="1139"/>
      <c r="BF259" s="1139"/>
      <c r="BG259" s="1140"/>
      <c r="BH259" s="1138" t="s">
        <v>38</v>
      </c>
      <c r="BI259" s="1139"/>
      <c r="BJ259" s="1139"/>
      <c r="BK259" s="1139"/>
      <c r="BL259" s="1140"/>
      <c r="BM259" s="1138" t="s">
        <v>37</v>
      </c>
      <c r="BN259" s="1139"/>
      <c r="BO259" s="1139"/>
      <c r="BP259" s="1139"/>
      <c r="BQ259" s="1141"/>
      <c r="BR259" s="80" t="s">
        <v>141</v>
      </c>
      <c r="BS259" s="501"/>
      <c r="BT259" s="501"/>
      <c r="BU259" s="501"/>
      <c r="BV259" s="501"/>
      <c r="BW259" s="69"/>
      <c r="BX259" s="69"/>
      <c r="BY259" s="69"/>
      <c r="BZ259" s="419"/>
      <c r="CA259" s="419"/>
      <c r="CB259" s="419"/>
      <c r="CC259" s="419"/>
      <c r="CD259" s="419"/>
      <c r="CE259" s="419"/>
      <c r="CF259" s="419"/>
      <c r="CG259" s="419"/>
      <c r="CH259" s="419"/>
      <c r="CI259" s="419"/>
      <c r="CJ259" s="419"/>
      <c r="CK259" s="419"/>
      <c r="CL259" s="419"/>
      <c r="CM259" s="419"/>
      <c r="CN259" s="419"/>
      <c r="CO259" s="419"/>
      <c r="CP259" s="419"/>
      <c r="CQ259" s="419"/>
      <c r="CR259" s="419"/>
      <c r="CS259" s="419"/>
      <c r="CT259" s="419"/>
      <c r="CU259" s="419"/>
      <c r="CV259" s="419"/>
      <c r="CW259" s="419"/>
      <c r="CX259" s="419"/>
      <c r="CY259" s="419"/>
      <c r="CZ259" s="419"/>
    </row>
    <row r="260" s="589" customFormat="true" ht="12.75" x14ac:dyDescent="0.2">
      <c r="B260" s="622"/>
      <c r="W260" s="420"/>
      <c r="X260" s="420"/>
      <c r="Y260" s="420"/>
      <c r="Z260" s="420"/>
      <c r="AA260" s="420"/>
      <c r="AB260" s="420"/>
      <c r="AC260" s="420"/>
      <c r="AD260" s="420"/>
      <c r="AE260" s="420"/>
      <c r="AF260" s="420"/>
      <c r="AG260" s="420"/>
      <c r="AH260" s="420"/>
      <c r="AI260" s="420"/>
      <c r="AJ260" s="420"/>
      <c r="AK260" s="420"/>
      <c r="AL260" s="420"/>
      <c r="AM260" s="420"/>
      <c r="AN260" s="420"/>
      <c r="AO260" s="420"/>
      <c r="AP260" s="420"/>
      <c r="AQ260" s="420"/>
      <c r="AR260" s="420"/>
      <c r="AS260" s="420"/>
      <c r="AT260" s="420"/>
      <c r="AU260" s="420"/>
      <c r="AV260" s="420"/>
      <c r="AW260" s="420"/>
      <c r="AX260" s="420"/>
      <c r="AY260" s="420"/>
      <c r="AZ260" s="420"/>
      <c r="BA260" s="407" t="s">
        <v>119</v>
      </c>
      <c r="BB260" s="406"/>
      <c r="BC260" s="531" t="s">
        <v>0</v>
      </c>
      <c r="BD260" s="671" t="s">
        <v>1</v>
      </c>
      <c r="BE260" s="671" t="s">
        <v>2</v>
      </c>
      <c r="BF260" s="671" t="s">
        <v>3</v>
      </c>
      <c r="BG260" s="532" t="s">
        <v>4</v>
      </c>
      <c r="BH260" s="531" t="s">
        <v>0</v>
      </c>
      <c r="BI260" s="671" t="s">
        <v>1</v>
      </c>
      <c r="BJ260" s="671" t="s">
        <v>2</v>
      </c>
      <c r="BK260" s="671" t="s">
        <v>3</v>
      </c>
      <c r="BL260" s="532" t="s">
        <v>4</v>
      </c>
      <c r="BM260" s="531" t="s">
        <v>0</v>
      </c>
      <c r="BN260" s="671" t="s">
        <v>1</v>
      </c>
      <c r="BO260" s="671" t="s">
        <v>2</v>
      </c>
      <c r="BP260" s="671" t="s">
        <v>3</v>
      </c>
      <c r="BQ260" s="532" t="s">
        <v>4</v>
      </c>
      <c r="BR260" s="531" t="s">
        <v>159</v>
      </c>
      <c r="BS260" s="671" t="s">
        <v>160</v>
      </c>
      <c r="BT260" s="671" t="s">
        <v>161</v>
      </c>
      <c r="BU260" s="671" t="s">
        <v>162</v>
      </c>
      <c r="BV260" s="672" t="s">
        <v>163</v>
      </c>
      <c r="BW260" s="251"/>
      <c r="BX260" s="251"/>
      <c r="BY260" s="251"/>
      <c r="BZ260" s="251"/>
      <c r="CA260" s="251"/>
      <c r="CB260" s="251"/>
      <c r="CC260" s="251"/>
      <c r="CD260" s="251"/>
      <c r="CE260" s="251"/>
      <c r="CF260" s="251"/>
      <c r="CG260" s="251"/>
      <c r="CH260" s="251"/>
      <c r="CI260" s="251"/>
      <c r="CJ260" s="251"/>
      <c r="CK260" s="251"/>
      <c r="CL260" s="251"/>
      <c r="CM260" s="251"/>
      <c r="CN260" s="251"/>
      <c r="CO260" s="251"/>
      <c r="CP260" s="251"/>
      <c r="CQ260" s="251"/>
      <c r="CR260" s="251"/>
      <c r="CS260" s="251"/>
      <c r="CT260" s="251"/>
      <c r="CU260" s="251"/>
      <c r="CV260" s="251"/>
      <c r="CW260" s="251"/>
      <c r="CX260" s="251"/>
      <c r="CY260" s="251"/>
      <c r="CZ260" s="251"/>
    </row>
    <row r="261" s="589" customFormat="true" ht="15" customHeight="true" x14ac:dyDescent="0.2">
      <c r="B261" s="622"/>
      <c r="W261" s="420"/>
      <c r="X261" s="420"/>
      <c r="Y261" s="420"/>
      <c r="Z261" s="420"/>
      <c r="AA261" s="420"/>
      <c r="AB261" s="420"/>
      <c r="AC261" s="420"/>
      <c r="AD261" s="420"/>
      <c r="AE261" s="420"/>
      <c r="AF261" s="420"/>
      <c r="AG261" s="420"/>
      <c r="AH261" s="420"/>
      <c r="AI261" s="420"/>
      <c r="AJ261" s="420"/>
      <c r="AK261" s="420"/>
      <c r="AL261" s="420"/>
      <c r="AM261" s="420"/>
      <c r="AN261" s="420"/>
      <c r="AO261" s="420"/>
      <c r="AP261" s="420"/>
      <c r="AQ261" s="420"/>
      <c r="AR261" s="420"/>
      <c r="AS261" s="420"/>
      <c r="AT261" s="420"/>
      <c r="AU261" s="420"/>
      <c r="AV261" s="420"/>
      <c r="AW261" s="420"/>
      <c r="AX261" s="420"/>
      <c r="AY261" s="420"/>
      <c r="AZ261" s="420"/>
      <c r="BA261" s="1144" t="s">
        <v>73</v>
      </c>
      <c r="BB261" s="699" t="s">
        <v>49</v>
      </c>
      <c r="BC261" s="128" t="s">
        <v>35</v>
      </c>
      <c r="BD261" s="124" t="s">
        <v>35</v>
      </c>
      <c r="BE261" s="124" t="s">
        <v>35</v>
      </c>
      <c r="BF261" s="124" t="s">
        <v>35</v>
      </c>
      <c r="BG261" s="119" t="s">
        <v>35</v>
      </c>
      <c r="BH261" s="128" t="s">
        <v>35</v>
      </c>
      <c r="BI261" s="124" t="s">
        <v>35</v>
      </c>
      <c r="BJ261" s="124" t="s">
        <v>35</v>
      </c>
      <c r="BK261" s="124" t="s">
        <v>35</v>
      </c>
      <c r="BL261" s="119" t="s">
        <v>35</v>
      </c>
      <c r="BM261" s="128" t="s">
        <v>35</v>
      </c>
      <c r="BN261" s="124" t="s">
        <v>35</v>
      </c>
      <c r="BO261" s="124" t="s">
        <v>35</v>
      </c>
      <c r="BP261" s="124" t="s">
        <v>35</v>
      </c>
      <c r="BQ261" s="119" t="s">
        <v>35</v>
      </c>
      <c r="BR261" s="128" t="s">
        <v>35</v>
      </c>
      <c r="BS261" s="124" t="s">
        <v>35</v>
      </c>
      <c r="BT261" s="124" t="s">
        <v>35</v>
      </c>
      <c r="BU261" s="124" t="s">
        <v>35</v>
      </c>
      <c r="BV261" s="113" t="s">
        <v>35</v>
      </c>
      <c r="BW261" s="68"/>
      <c r="BX261" s="68"/>
      <c r="BY261" s="68"/>
      <c r="BZ261" s="68"/>
      <c r="CA261" s="68"/>
      <c r="CB261" s="68"/>
      <c r="CC261" s="68"/>
      <c r="CD261" s="68"/>
      <c r="CE261" s="68"/>
      <c r="CF261" s="68"/>
      <c r="CG261" s="68"/>
      <c r="CH261" s="68"/>
      <c r="CI261" s="68"/>
      <c r="CJ261" s="68"/>
      <c r="CK261" s="68"/>
      <c r="CL261" s="68"/>
      <c r="CM261" s="68"/>
      <c r="CN261" s="68"/>
      <c r="CO261" s="68"/>
      <c r="CP261" s="68"/>
      <c r="CQ261" s="68"/>
      <c r="CR261" s="68"/>
      <c r="CS261" s="68"/>
      <c r="CT261" s="68"/>
      <c r="CU261" s="68"/>
      <c r="CV261" s="68"/>
      <c r="CW261" s="68"/>
      <c r="CX261" s="68"/>
      <c r="CY261" s="68"/>
      <c r="CZ261" s="68"/>
    </row>
    <row r="262" s="589" customFormat="true" ht="15" customHeight="true" x14ac:dyDescent="0.2">
      <c r="B262" s="622"/>
      <c r="W262" s="420"/>
      <c r="X262" s="420"/>
      <c r="Y262" s="420"/>
      <c r="Z262" s="420"/>
      <c r="AA262" s="420"/>
      <c r="AB262" s="420"/>
      <c r="AC262" s="420"/>
      <c r="AD262" s="420"/>
      <c r="AE262" s="420"/>
      <c r="AF262" s="420"/>
      <c r="AG262" s="420"/>
      <c r="AH262" s="420"/>
      <c r="AI262" s="420"/>
      <c r="AJ262" s="420"/>
      <c r="AK262" s="420"/>
      <c r="AL262" s="420"/>
      <c r="AM262" s="420"/>
      <c r="AN262" s="420"/>
      <c r="AO262" s="420"/>
      <c r="AP262" s="420"/>
      <c r="AQ262" s="420"/>
      <c r="AR262" s="420"/>
      <c r="AS262" s="420"/>
      <c r="AT262" s="420"/>
      <c r="AU262" s="420"/>
      <c r="AV262" s="420"/>
      <c r="AW262" s="420"/>
      <c r="AX262" s="420"/>
      <c r="AY262" s="420"/>
      <c r="AZ262" s="420"/>
      <c r="BA262" s="1136"/>
      <c r="BB262" s="697" t="s">
        <v>48</v>
      </c>
      <c r="BC262" s="127" t="s">
        <v>35</v>
      </c>
      <c r="BD262" s="123" t="s">
        <v>35</v>
      </c>
      <c r="BE262" s="123" t="s">
        <v>35</v>
      </c>
      <c r="BF262" s="123" t="s">
        <v>35</v>
      </c>
      <c r="BG262" s="118" t="s">
        <v>35</v>
      </c>
      <c r="BH262" s="127" t="s">
        <v>35</v>
      </c>
      <c r="BI262" s="123" t="s">
        <v>35</v>
      </c>
      <c r="BJ262" s="123" t="s">
        <v>35</v>
      </c>
      <c r="BK262" s="123" t="s">
        <v>35</v>
      </c>
      <c r="BL262" s="118" t="s">
        <v>35</v>
      </c>
      <c r="BM262" s="127" t="s">
        <v>35</v>
      </c>
      <c r="BN262" s="123" t="s">
        <v>35</v>
      </c>
      <c r="BO262" s="123" t="s">
        <v>35</v>
      </c>
      <c r="BP262" s="123" t="s">
        <v>35</v>
      </c>
      <c r="BQ262" s="118" t="s">
        <v>35</v>
      </c>
      <c r="BR262" s="127" t="s">
        <v>35</v>
      </c>
      <c r="BS262" s="123" t="s">
        <v>35</v>
      </c>
      <c r="BT262" s="123" t="s">
        <v>35</v>
      </c>
      <c r="BU262" s="123" t="s">
        <v>35</v>
      </c>
      <c r="BV262" s="112" t="s">
        <v>35</v>
      </c>
      <c r="BW262" s="68"/>
      <c r="BX262" s="68"/>
      <c r="BY262" s="68"/>
      <c r="BZ262" s="68"/>
      <c r="CA262" s="68"/>
      <c r="CB262" s="68"/>
      <c r="CC262" s="68"/>
      <c r="CD262" s="68"/>
      <c r="CE262" s="68"/>
      <c r="CF262" s="68"/>
      <c r="CG262" s="68"/>
      <c r="CH262" s="68"/>
      <c r="CI262" s="68"/>
      <c r="CJ262" s="68"/>
      <c r="CK262" s="68"/>
      <c r="CL262" s="68"/>
      <c r="CM262" s="68"/>
      <c r="CN262" s="68"/>
      <c r="CO262" s="68"/>
      <c r="CP262" s="68"/>
      <c r="CQ262" s="68"/>
      <c r="CR262" s="68"/>
      <c r="CS262" s="68"/>
      <c r="CT262" s="68"/>
      <c r="CU262" s="68"/>
      <c r="CV262" s="68"/>
      <c r="CW262" s="68"/>
      <c r="CX262" s="68"/>
      <c r="CY262" s="68"/>
      <c r="CZ262" s="68"/>
    </row>
    <row r="263" s="589" customFormat="true" ht="15" customHeight="true" x14ac:dyDescent="0.2">
      <c r="B263" s="622"/>
      <c r="W263" s="420"/>
      <c r="X263" s="420"/>
      <c r="Y263" s="420"/>
      <c r="Z263" s="420"/>
      <c r="AA263" s="420"/>
      <c r="AB263" s="420"/>
      <c r="AC263" s="420"/>
      <c r="AD263" s="420"/>
      <c r="AE263" s="420"/>
      <c r="AF263" s="420"/>
      <c r="AG263" s="420"/>
      <c r="AH263" s="420"/>
      <c r="AI263" s="420"/>
      <c r="AJ263" s="420"/>
      <c r="AK263" s="420"/>
      <c r="AL263" s="420"/>
      <c r="AM263" s="420"/>
      <c r="AN263" s="420"/>
      <c r="AO263" s="420"/>
      <c r="AP263" s="420"/>
      <c r="AQ263" s="420"/>
      <c r="AR263" s="420"/>
      <c r="AS263" s="420"/>
      <c r="AT263" s="420"/>
      <c r="AU263" s="420"/>
      <c r="AV263" s="420"/>
      <c r="AW263" s="420"/>
      <c r="AX263" s="420"/>
      <c r="AY263" s="420"/>
      <c r="AZ263" s="420"/>
      <c r="BA263" s="1136"/>
      <c r="BB263" s="697" t="s">
        <v>113</v>
      </c>
      <c r="BC263" s="127" t="s">
        <v>35</v>
      </c>
      <c r="BD263" s="123" t="s">
        <v>35</v>
      </c>
      <c r="BE263" s="123" t="s">
        <v>35</v>
      </c>
      <c r="BF263" s="123" t="s">
        <v>35</v>
      </c>
      <c r="BG263" s="118" t="s">
        <v>35</v>
      </c>
      <c r="BH263" s="127" t="s">
        <v>35</v>
      </c>
      <c r="BI263" s="123" t="s">
        <v>35</v>
      </c>
      <c r="BJ263" s="123" t="s">
        <v>35</v>
      </c>
      <c r="BK263" s="123" t="s">
        <v>35</v>
      </c>
      <c r="BL263" s="118" t="s">
        <v>35</v>
      </c>
      <c r="BM263" s="127" t="s">
        <v>35</v>
      </c>
      <c r="BN263" s="123" t="s">
        <v>35</v>
      </c>
      <c r="BO263" s="123" t="s">
        <v>35</v>
      </c>
      <c r="BP263" s="123" t="s">
        <v>35</v>
      </c>
      <c r="BQ263" s="118" t="s">
        <v>35</v>
      </c>
      <c r="BR263" s="127" t="s">
        <v>35</v>
      </c>
      <c r="BS263" s="123" t="s">
        <v>35</v>
      </c>
      <c r="BT263" s="123" t="s">
        <v>35</v>
      </c>
      <c r="BU263" s="123" t="s">
        <v>35</v>
      </c>
      <c r="BV263" s="112" t="s">
        <v>35</v>
      </c>
      <c r="BW263" s="68"/>
      <c r="BX263" s="68"/>
      <c r="BY263" s="68"/>
      <c r="BZ263" s="68"/>
      <c r="CA263" s="68"/>
      <c r="CB263" s="68"/>
      <c r="CC263" s="68"/>
      <c r="CD263" s="68"/>
      <c r="CE263" s="68"/>
      <c r="CF263" s="68"/>
      <c r="CG263" s="68"/>
      <c r="CH263" s="68"/>
      <c r="CI263" s="68"/>
      <c r="CJ263" s="68"/>
      <c r="CK263" s="68"/>
      <c r="CL263" s="68"/>
      <c r="CM263" s="68"/>
      <c r="CN263" s="68"/>
      <c r="CO263" s="68"/>
      <c r="CP263" s="68"/>
      <c r="CQ263" s="68"/>
      <c r="CR263" s="68"/>
      <c r="CS263" s="68"/>
      <c r="CT263" s="68"/>
      <c r="CU263" s="68"/>
      <c r="CV263" s="68"/>
      <c r="CW263" s="68"/>
      <c r="CX263" s="68"/>
      <c r="CY263" s="68"/>
      <c r="CZ263" s="68"/>
    </row>
    <row r="264" s="589" customFormat="true" ht="15" customHeight="true" x14ac:dyDescent="0.2">
      <c r="B264" s="622"/>
      <c r="W264" s="420"/>
      <c r="X264" s="420"/>
      <c r="Y264" s="420"/>
      <c r="Z264" s="420"/>
      <c r="AA264" s="420"/>
      <c r="AB264" s="420"/>
      <c r="AC264" s="420"/>
      <c r="AD264" s="420"/>
      <c r="AE264" s="420"/>
      <c r="AF264" s="420"/>
      <c r="AG264" s="420"/>
      <c r="AH264" s="420"/>
      <c r="AI264" s="420"/>
      <c r="AJ264" s="420"/>
      <c r="AK264" s="420"/>
      <c r="AL264" s="420"/>
      <c r="AM264" s="420"/>
      <c r="AN264" s="420"/>
      <c r="AO264" s="420"/>
      <c r="AP264" s="420"/>
      <c r="AQ264" s="420"/>
      <c r="AR264" s="420"/>
      <c r="AS264" s="420"/>
      <c r="AT264" s="420"/>
      <c r="AU264" s="420"/>
      <c r="AV264" s="420"/>
      <c r="AW264" s="420"/>
      <c r="AX264" s="420"/>
      <c r="AY264" s="420"/>
      <c r="AZ264" s="420"/>
      <c r="BA264" s="1136" t="s">
        <v>74</v>
      </c>
      <c r="BB264" s="697" t="s">
        <v>89</v>
      </c>
      <c r="BC264" s="127" t="s">
        <v>35</v>
      </c>
      <c r="BD264" s="123" t="s">
        <v>35</v>
      </c>
      <c r="BE264" s="123" t="s">
        <v>35</v>
      </c>
      <c r="BF264" s="123" t="s">
        <v>35</v>
      </c>
      <c r="BG264" s="118" t="s">
        <v>35</v>
      </c>
      <c r="BH264" s="127" t="s">
        <v>35</v>
      </c>
      <c r="BI264" s="123" t="s">
        <v>35</v>
      </c>
      <c r="BJ264" s="123" t="s">
        <v>35</v>
      </c>
      <c r="BK264" s="123" t="s">
        <v>35</v>
      </c>
      <c r="BL264" s="118" t="s">
        <v>35</v>
      </c>
      <c r="BM264" s="127" t="s">
        <v>35</v>
      </c>
      <c r="BN264" s="123" t="s">
        <v>35</v>
      </c>
      <c r="BO264" s="123" t="s">
        <v>35</v>
      </c>
      <c r="BP264" s="123" t="s">
        <v>35</v>
      </c>
      <c r="BQ264" s="118" t="s">
        <v>35</v>
      </c>
      <c r="BR264" s="127" t="s">
        <v>35</v>
      </c>
      <c r="BS264" s="123" t="s">
        <v>35</v>
      </c>
      <c r="BT264" s="123" t="s">
        <v>35</v>
      </c>
      <c r="BU264" s="123" t="s">
        <v>35</v>
      </c>
      <c r="BV264" s="112" t="s">
        <v>35</v>
      </c>
      <c r="BW264" s="68"/>
      <c r="BX264" s="68"/>
      <c r="BY264" s="68"/>
      <c r="BZ264" s="68"/>
      <c r="CA264" s="68"/>
      <c r="CB264" s="68"/>
      <c r="CC264" s="68"/>
      <c r="CD264" s="68"/>
      <c r="CE264" s="68"/>
      <c r="CF264" s="68"/>
      <c r="CG264" s="68"/>
      <c r="CH264" s="68"/>
      <c r="CI264" s="68"/>
      <c r="CJ264" s="68"/>
      <c r="CK264" s="68"/>
      <c r="CL264" s="68"/>
      <c r="CM264" s="68"/>
      <c r="CN264" s="68"/>
      <c r="CO264" s="68"/>
      <c r="CP264" s="68"/>
      <c r="CQ264" s="68"/>
      <c r="CR264" s="68"/>
      <c r="CS264" s="68"/>
      <c r="CT264" s="68"/>
      <c r="CU264" s="68"/>
      <c r="CV264" s="68"/>
      <c r="CW264" s="68"/>
      <c r="CX264" s="68"/>
      <c r="CY264" s="68"/>
      <c r="CZ264" s="68"/>
    </row>
    <row r="265" s="589" customFormat="true" ht="15" customHeight="true" x14ac:dyDescent="0.2">
      <c r="B265" s="622"/>
      <c r="W265" s="420"/>
      <c r="X265" s="420"/>
      <c r="Y265" s="420"/>
      <c r="Z265" s="420"/>
      <c r="AA265" s="420"/>
      <c r="AB265" s="420"/>
      <c r="AC265" s="420"/>
      <c r="AD265" s="420"/>
      <c r="AE265" s="420"/>
      <c r="AF265" s="420"/>
      <c r="AG265" s="420"/>
      <c r="AH265" s="420"/>
      <c r="AI265" s="420"/>
      <c r="AJ265" s="420"/>
      <c r="AK265" s="420"/>
      <c r="AL265" s="420"/>
      <c r="AM265" s="420"/>
      <c r="AN265" s="420"/>
      <c r="AO265" s="420"/>
      <c r="AP265" s="420"/>
      <c r="AQ265" s="420"/>
      <c r="AR265" s="420"/>
      <c r="AS265" s="420"/>
      <c r="AT265" s="420"/>
      <c r="AU265" s="420"/>
      <c r="AV265" s="420"/>
      <c r="AW265" s="420"/>
      <c r="AX265" s="420"/>
      <c r="AY265" s="420"/>
      <c r="AZ265" s="420"/>
      <c r="BA265" s="1136"/>
      <c r="BB265" s="697" t="s">
        <v>90</v>
      </c>
      <c r="BC265" s="127" t="s">
        <v>35</v>
      </c>
      <c r="BD265" s="123" t="s">
        <v>35</v>
      </c>
      <c r="BE265" s="123" t="s">
        <v>35</v>
      </c>
      <c r="BF265" s="123" t="s">
        <v>35</v>
      </c>
      <c r="BG265" s="118" t="s">
        <v>35</v>
      </c>
      <c r="BH265" s="127" t="s">
        <v>35</v>
      </c>
      <c r="BI265" s="123" t="s">
        <v>35</v>
      </c>
      <c r="BJ265" s="123" t="s">
        <v>35</v>
      </c>
      <c r="BK265" s="123" t="s">
        <v>35</v>
      </c>
      <c r="BL265" s="118" t="s">
        <v>35</v>
      </c>
      <c r="BM265" s="127" t="s">
        <v>35</v>
      </c>
      <c r="BN265" s="123" t="s">
        <v>35</v>
      </c>
      <c r="BO265" s="123" t="s">
        <v>35</v>
      </c>
      <c r="BP265" s="123" t="s">
        <v>35</v>
      </c>
      <c r="BQ265" s="118" t="s">
        <v>35</v>
      </c>
      <c r="BR265" s="127" t="s">
        <v>35</v>
      </c>
      <c r="BS265" s="123" t="s">
        <v>35</v>
      </c>
      <c r="BT265" s="123" t="s">
        <v>35</v>
      </c>
      <c r="BU265" s="123" t="s">
        <v>35</v>
      </c>
      <c r="BV265" s="112" t="s">
        <v>35</v>
      </c>
      <c r="BW265" s="68"/>
      <c r="BX265" s="68"/>
      <c r="BY265" s="68"/>
      <c r="BZ265" s="68"/>
      <c r="CA265" s="68"/>
      <c r="CB265" s="68"/>
      <c r="CC265" s="68"/>
      <c r="CD265" s="68"/>
      <c r="CE265" s="68"/>
      <c r="CF265" s="68"/>
      <c r="CG265" s="68"/>
      <c r="CH265" s="68"/>
      <c r="CI265" s="68"/>
      <c r="CJ265" s="68"/>
      <c r="CK265" s="68"/>
      <c r="CL265" s="68"/>
      <c r="CM265" s="68"/>
      <c r="CN265" s="68"/>
      <c r="CO265" s="68"/>
      <c r="CP265" s="68"/>
      <c r="CQ265" s="68"/>
      <c r="CR265" s="68"/>
      <c r="CS265" s="68"/>
      <c r="CT265" s="68"/>
      <c r="CU265" s="68"/>
      <c r="CV265" s="68"/>
      <c r="CW265" s="68"/>
      <c r="CX265" s="68"/>
      <c r="CY265" s="68"/>
      <c r="CZ265" s="68"/>
    </row>
    <row r="266" s="589" customFormat="true" ht="15" customHeight="true" x14ac:dyDescent="0.2">
      <c r="B266" s="622"/>
      <c r="W266" s="420"/>
      <c r="X266" s="420"/>
      <c r="Y266" s="420"/>
      <c r="Z266" s="420"/>
      <c r="AA266" s="420"/>
      <c r="AB266" s="420"/>
      <c r="AC266" s="420"/>
      <c r="AD266" s="420"/>
      <c r="AE266" s="420"/>
      <c r="AF266" s="420"/>
      <c r="AG266" s="420"/>
      <c r="AH266" s="420"/>
      <c r="AI266" s="420"/>
      <c r="AJ266" s="420"/>
      <c r="AK266" s="420"/>
      <c r="AL266" s="420"/>
      <c r="AM266" s="420"/>
      <c r="AN266" s="420"/>
      <c r="AO266" s="420"/>
      <c r="AP266" s="420"/>
      <c r="AQ266" s="420"/>
      <c r="AR266" s="420"/>
      <c r="AS266" s="420"/>
      <c r="AT266" s="420"/>
      <c r="AU266" s="420"/>
      <c r="AV266" s="420"/>
      <c r="AW266" s="420"/>
      <c r="AX266" s="420"/>
      <c r="AY266" s="420"/>
      <c r="AZ266" s="420"/>
      <c r="BA266" s="1136"/>
      <c r="BB266" s="697" t="s">
        <v>91</v>
      </c>
      <c r="BC266" s="127" t="s">
        <v>35</v>
      </c>
      <c r="BD266" s="123" t="s">
        <v>35</v>
      </c>
      <c r="BE266" s="123" t="s">
        <v>35</v>
      </c>
      <c r="BF266" s="123" t="s">
        <v>35</v>
      </c>
      <c r="BG266" s="118" t="s">
        <v>35</v>
      </c>
      <c r="BH266" s="127" t="s">
        <v>35</v>
      </c>
      <c r="BI266" s="123" t="s">
        <v>35</v>
      </c>
      <c r="BJ266" s="123" t="s">
        <v>35</v>
      </c>
      <c r="BK266" s="123" t="s">
        <v>35</v>
      </c>
      <c r="BL266" s="118" t="s">
        <v>35</v>
      </c>
      <c r="BM266" s="127" t="s">
        <v>35</v>
      </c>
      <c r="BN266" s="123" t="s">
        <v>35</v>
      </c>
      <c r="BO266" s="123" t="s">
        <v>35</v>
      </c>
      <c r="BP266" s="123" t="s">
        <v>35</v>
      </c>
      <c r="BQ266" s="118" t="s">
        <v>35</v>
      </c>
      <c r="BR266" s="127" t="s">
        <v>35</v>
      </c>
      <c r="BS266" s="123" t="s">
        <v>35</v>
      </c>
      <c r="BT266" s="123" t="s">
        <v>35</v>
      </c>
      <c r="BU266" s="123" t="s">
        <v>35</v>
      </c>
      <c r="BV266" s="112" t="s">
        <v>35</v>
      </c>
      <c r="BW266" s="68"/>
      <c r="BX266" s="68"/>
      <c r="BY266" s="68"/>
      <c r="BZ266" s="68"/>
      <c r="CA266" s="68"/>
      <c r="CB266" s="68"/>
      <c r="CC266" s="68"/>
      <c r="CD266" s="68"/>
      <c r="CE266" s="68"/>
      <c r="CF266" s="68"/>
      <c r="CG266" s="68"/>
      <c r="CH266" s="68"/>
      <c r="CI266" s="68"/>
      <c r="CJ266" s="68"/>
      <c r="CK266" s="68"/>
      <c r="CL266" s="68"/>
      <c r="CM266" s="68"/>
      <c r="CN266" s="68"/>
      <c r="CO266" s="68"/>
      <c r="CP266" s="68"/>
      <c r="CQ266" s="68"/>
      <c r="CR266" s="68"/>
      <c r="CS266" s="68"/>
      <c r="CT266" s="68"/>
      <c r="CU266" s="68"/>
      <c r="CV266" s="68"/>
      <c r="CW266" s="68"/>
      <c r="CX266" s="68"/>
      <c r="CY266" s="68"/>
      <c r="CZ266" s="68"/>
    </row>
    <row r="267" s="589" customFormat="true" ht="15" customHeight="true" x14ac:dyDescent="0.2">
      <c r="B267" s="622"/>
      <c r="W267" s="420"/>
      <c r="X267" s="420"/>
      <c r="Y267" s="420"/>
      <c r="Z267" s="420"/>
      <c r="AA267" s="420"/>
      <c r="AB267" s="420"/>
      <c r="AC267" s="420"/>
      <c r="AD267" s="420"/>
      <c r="AE267" s="420"/>
      <c r="AF267" s="420"/>
      <c r="AG267" s="420"/>
      <c r="AH267" s="420"/>
      <c r="AI267" s="420"/>
      <c r="AJ267" s="420"/>
      <c r="AK267" s="420"/>
      <c r="AL267" s="420"/>
      <c r="AM267" s="420"/>
      <c r="AN267" s="420"/>
      <c r="AO267" s="420"/>
      <c r="AP267" s="420"/>
      <c r="AQ267" s="420"/>
      <c r="AR267" s="420"/>
      <c r="AS267" s="420"/>
      <c r="AT267" s="420"/>
      <c r="AU267" s="420"/>
      <c r="AV267" s="420"/>
      <c r="AW267" s="420"/>
      <c r="AX267" s="420"/>
      <c r="AY267" s="420"/>
      <c r="AZ267" s="420"/>
      <c r="BA267" s="1136"/>
      <c r="BB267" s="697" t="s">
        <v>113</v>
      </c>
      <c r="BC267" s="127" t="s">
        <v>35</v>
      </c>
      <c r="BD267" s="123" t="s">
        <v>35</v>
      </c>
      <c r="BE267" s="123" t="s">
        <v>35</v>
      </c>
      <c r="BF267" s="123" t="s">
        <v>35</v>
      </c>
      <c r="BG267" s="118" t="s">
        <v>35</v>
      </c>
      <c r="BH267" s="127" t="s">
        <v>35</v>
      </c>
      <c r="BI267" s="123" t="s">
        <v>35</v>
      </c>
      <c r="BJ267" s="123" t="s">
        <v>35</v>
      </c>
      <c r="BK267" s="123" t="s">
        <v>35</v>
      </c>
      <c r="BL267" s="118" t="s">
        <v>35</v>
      </c>
      <c r="BM267" s="127" t="s">
        <v>35</v>
      </c>
      <c r="BN267" s="123" t="s">
        <v>35</v>
      </c>
      <c r="BO267" s="123" t="s">
        <v>35</v>
      </c>
      <c r="BP267" s="123" t="s">
        <v>35</v>
      </c>
      <c r="BQ267" s="118" t="s">
        <v>35</v>
      </c>
      <c r="BR267" s="127" t="s">
        <v>35</v>
      </c>
      <c r="BS267" s="123" t="s">
        <v>35</v>
      </c>
      <c r="BT267" s="123" t="s">
        <v>35</v>
      </c>
      <c r="BU267" s="123" t="s">
        <v>35</v>
      </c>
      <c r="BV267" s="112" t="s">
        <v>35</v>
      </c>
      <c r="BW267" s="68"/>
      <c r="BX267" s="68"/>
      <c r="BY267" s="68"/>
      <c r="BZ267" s="68"/>
      <c r="CA267" s="68"/>
      <c r="CB267" s="68"/>
      <c r="CC267" s="68"/>
      <c r="CD267" s="68"/>
      <c r="CE267" s="68"/>
      <c r="CF267" s="68"/>
      <c r="CG267" s="68"/>
      <c r="CH267" s="68"/>
      <c r="CI267" s="68"/>
      <c r="CJ267" s="68"/>
      <c r="CK267" s="68"/>
      <c r="CL267" s="68"/>
      <c r="CM267" s="68"/>
      <c r="CN267" s="68"/>
      <c r="CO267" s="68"/>
      <c r="CP267" s="68"/>
      <c r="CQ267" s="68"/>
      <c r="CR267" s="68"/>
      <c r="CS267" s="68"/>
      <c r="CT267" s="68"/>
      <c r="CU267" s="68"/>
      <c r="CV267" s="68"/>
      <c r="CW267" s="68"/>
      <c r="CX267" s="68"/>
      <c r="CY267" s="68"/>
      <c r="CZ267" s="68"/>
    </row>
    <row r="268" s="589" customFormat="true" ht="15" customHeight="true" x14ac:dyDescent="0.2">
      <c r="B268" s="622"/>
      <c r="W268" s="420"/>
      <c r="X268" s="420"/>
      <c r="Y268" s="420"/>
      <c r="Z268" s="420"/>
      <c r="AA268" s="420"/>
      <c r="AB268" s="420"/>
      <c r="AC268" s="420"/>
      <c r="AD268" s="420"/>
      <c r="AE268" s="420"/>
      <c r="AF268" s="420"/>
      <c r="AG268" s="420"/>
      <c r="AH268" s="420"/>
      <c r="AI268" s="420"/>
      <c r="AJ268" s="420"/>
      <c r="AK268" s="420"/>
      <c r="AL268" s="420"/>
      <c r="AM268" s="420"/>
      <c r="AN268" s="420"/>
      <c r="AO268" s="420"/>
      <c r="AP268" s="420"/>
      <c r="AQ268" s="420"/>
      <c r="AR268" s="420"/>
      <c r="AS268" s="420"/>
      <c r="AT268" s="420"/>
      <c r="AU268" s="420"/>
      <c r="AV268" s="420"/>
      <c r="AW268" s="420"/>
      <c r="AX268" s="420"/>
      <c r="AY268" s="420"/>
      <c r="AZ268" s="420"/>
      <c r="BA268" s="1136" t="s">
        <v>116</v>
      </c>
      <c r="BB268" s="697" t="s">
        <v>89</v>
      </c>
      <c r="BC268" s="127" t="s">
        <v>35</v>
      </c>
      <c r="BD268" s="123" t="s">
        <v>35</v>
      </c>
      <c r="BE268" s="123" t="s">
        <v>35</v>
      </c>
      <c r="BF268" s="123" t="s">
        <v>35</v>
      </c>
      <c r="BG268" s="118" t="s">
        <v>35</v>
      </c>
      <c r="BH268" s="127" t="s">
        <v>35</v>
      </c>
      <c r="BI268" s="123" t="s">
        <v>35</v>
      </c>
      <c r="BJ268" s="123" t="s">
        <v>35</v>
      </c>
      <c r="BK268" s="123" t="s">
        <v>35</v>
      </c>
      <c r="BL268" s="118" t="s">
        <v>35</v>
      </c>
      <c r="BM268" s="127" t="s">
        <v>35</v>
      </c>
      <c r="BN268" s="123" t="s">
        <v>35</v>
      </c>
      <c r="BO268" s="123" t="s">
        <v>35</v>
      </c>
      <c r="BP268" s="123" t="s">
        <v>35</v>
      </c>
      <c r="BQ268" s="118" t="s">
        <v>35</v>
      </c>
      <c r="BR268" s="127" t="s">
        <v>35</v>
      </c>
      <c r="BS268" s="123" t="s">
        <v>35</v>
      </c>
      <c r="BT268" s="123" t="s">
        <v>35</v>
      </c>
      <c r="BU268" s="123" t="s">
        <v>35</v>
      </c>
      <c r="BV268" s="112" t="s">
        <v>35</v>
      </c>
      <c r="BW268" s="68"/>
      <c r="BX268" s="68"/>
      <c r="BY268" s="68"/>
      <c r="BZ268" s="68"/>
      <c r="CA268" s="68"/>
      <c r="CB268" s="68"/>
      <c r="CC268" s="68"/>
      <c r="CD268" s="68"/>
      <c r="CE268" s="68"/>
      <c r="CF268" s="68"/>
      <c r="CG268" s="68"/>
      <c r="CH268" s="68"/>
      <c r="CI268" s="68"/>
      <c r="CJ268" s="68"/>
      <c r="CK268" s="68"/>
      <c r="CL268" s="68"/>
      <c r="CM268" s="68"/>
      <c r="CN268" s="68"/>
      <c r="CO268" s="68"/>
      <c r="CP268" s="68"/>
      <c r="CQ268" s="68"/>
      <c r="CR268" s="68"/>
      <c r="CS268" s="68"/>
      <c r="CT268" s="68"/>
      <c r="CU268" s="68"/>
      <c r="CV268" s="68"/>
      <c r="CW268" s="68"/>
      <c r="CX268" s="68"/>
      <c r="CY268" s="68"/>
      <c r="CZ268" s="68"/>
    </row>
    <row r="269" s="589" customFormat="true" ht="15" customHeight="true" x14ac:dyDescent="0.2">
      <c r="B269" s="622"/>
      <c r="W269" s="420"/>
      <c r="X269" s="420"/>
      <c r="Y269" s="420"/>
      <c r="Z269" s="420"/>
      <c r="AA269" s="420"/>
      <c r="AB269" s="420"/>
      <c r="AC269" s="420"/>
      <c r="AD269" s="420"/>
      <c r="AE269" s="420"/>
      <c r="AF269" s="420"/>
      <c r="AG269" s="420"/>
      <c r="AH269" s="420"/>
      <c r="AI269" s="420"/>
      <c r="AJ269" s="420"/>
      <c r="AK269" s="420"/>
      <c r="AL269" s="420"/>
      <c r="AM269" s="420"/>
      <c r="AN269" s="420"/>
      <c r="AO269" s="420"/>
      <c r="AP269" s="420"/>
      <c r="AQ269" s="420"/>
      <c r="AR269" s="420"/>
      <c r="AS269" s="420"/>
      <c r="AT269" s="420"/>
      <c r="AU269" s="420"/>
      <c r="AV269" s="420"/>
      <c r="AW269" s="420"/>
      <c r="AX269" s="420"/>
      <c r="AY269" s="420"/>
      <c r="AZ269" s="420"/>
      <c r="BA269" s="1136"/>
      <c r="BB269" s="697" t="s">
        <v>90</v>
      </c>
      <c r="BC269" s="127" t="s">
        <v>35</v>
      </c>
      <c r="BD269" s="123" t="s">
        <v>35</v>
      </c>
      <c r="BE269" s="123" t="s">
        <v>35</v>
      </c>
      <c r="BF269" s="123" t="s">
        <v>35</v>
      </c>
      <c r="BG269" s="118" t="s">
        <v>35</v>
      </c>
      <c r="BH269" s="127" t="s">
        <v>35</v>
      </c>
      <c r="BI269" s="123" t="s">
        <v>35</v>
      </c>
      <c r="BJ269" s="123" t="s">
        <v>35</v>
      </c>
      <c r="BK269" s="123" t="s">
        <v>35</v>
      </c>
      <c r="BL269" s="118" t="s">
        <v>35</v>
      </c>
      <c r="BM269" s="127" t="s">
        <v>35</v>
      </c>
      <c r="BN269" s="123" t="s">
        <v>35</v>
      </c>
      <c r="BO269" s="123" t="s">
        <v>35</v>
      </c>
      <c r="BP269" s="123" t="s">
        <v>35</v>
      </c>
      <c r="BQ269" s="118" t="s">
        <v>35</v>
      </c>
      <c r="BR269" s="127" t="s">
        <v>35</v>
      </c>
      <c r="BS269" s="123" t="s">
        <v>35</v>
      </c>
      <c r="BT269" s="123" t="s">
        <v>35</v>
      </c>
      <c r="BU269" s="123" t="s">
        <v>35</v>
      </c>
      <c r="BV269" s="112" t="s">
        <v>35</v>
      </c>
      <c r="BW269" s="68"/>
      <c r="BX269" s="68"/>
      <c r="BY269" s="68"/>
      <c r="BZ269" s="68"/>
      <c r="CA269" s="68"/>
      <c r="CB269" s="68"/>
      <c r="CC269" s="68"/>
      <c r="CD269" s="68"/>
      <c r="CE269" s="68"/>
      <c r="CF269" s="68"/>
      <c r="CG269" s="68"/>
      <c r="CH269" s="68"/>
      <c r="CI269" s="68"/>
      <c r="CJ269" s="68"/>
      <c r="CK269" s="68"/>
      <c r="CL269" s="68"/>
      <c r="CM269" s="68"/>
      <c r="CN269" s="68"/>
      <c r="CO269" s="68"/>
      <c r="CP269" s="68"/>
      <c r="CQ269" s="68"/>
      <c r="CR269" s="68"/>
      <c r="CS269" s="68"/>
      <c r="CT269" s="68"/>
      <c r="CU269" s="68"/>
      <c r="CV269" s="68"/>
      <c r="CW269" s="68"/>
      <c r="CX269" s="68"/>
      <c r="CY269" s="68"/>
      <c r="CZ269" s="68"/>
    </row>
    <row r="270" s="589" customFormat="true" ht="15" customHeight="true" x14ac:dyDescent="0.2">
      <c r="B270" s="622"/>
      <c r="W270" s="420"/>
      <c r="X270" s="420"/>
      <c r="Y270" s="420"/>
      <c r="Z270" s="420"/>
      <c r="AA270" s="420"/>
      <c r="AB270" s="420"/>
      <c r="AC270" s="420"/>
      <c r="AD270" s="420"/>
      <c r="AE270" s="420"/>
      <c r="AF270" s="420"/>
      <c r="AG270" s="420"/>
      <c r="AH270" s="420"/>
      <c r="AI270" s="420"/>
      <c r="AJ270" s="420"/>
      <c r="AK270" s="420"/>
      <c r="AL270" s="420"/>
      <c r="AM270" s="420"/>
      <c r="AN270" s="420"/>
      <c r="AO270" s="420"/>
      <c r="AP270" s="420"/>
      <c r="AQ270" s="420"/>
      <c r="AR270" s="420"/>
      <c r="AS270" s="420"/>
      <c r="AT270" s="420"/>
      <c r="AU270" s="420"/>
      <c r="AV270" s="420"/>
      <c r="AW270" s="420"/>
      <c r="AX270" s="420"/>
      <c r="AY270" s="420"/>
      <c r="AZ270" s="420"/>
      <c r="BA270" s="1136"/>
      <c r="BB270" s="697" t="s">
        <v>91</v>
      </c>
      <c r="BC270" s="127" t="s">
        <v>35</v>
      </c>
      <c r="BD270" s="123" t="s">
        <v>35</v>
      </c>
      <c r="BE270" s="123" t="s">
        <v>35</v>
      </c>
      <c r="BF270" s="123" t="s">
        <v>35</v>
      </c>
      <c r="BG270" s="118" t="s">
        <v>35</v>
      </c>
      <c r="BH270" s="127" t="s">
        <v>35</v>
      </c>
      <c r="BI270" s="123" t="s">
        <v>35</v>
      </c>
      <c r="BJ270" s="123" t="s">
        <v>35</v>
      </c>
      <c r="BK270" s="123" t="s">
        <v>35</v>
      </c>
      <c r="BL270" s="118" t="s">
        <v>35</v>
      </c>
      <c r="BM270" s="127" t="s">
        <v>35</v>
      </c>
      <c r="BN270" s="123" t="s">
        <v>35</v>
      </c>
      <c r="BO270" s="123" t="s">
        <v>35</v>
      </c>
      <c r="BP270" s="123" t="s">
        <v>35</v>
      </c>
      <c r="BQ270" s="118" t="s">
        <v>35</v>
      </c>
      <c r="BR270" s="127" t="s">
        <v>35</v>
      </c>
      <c r="BS270" s="123" t="s">
        <v>35</v>
      </c>
      <c r="BT270" s="123" t="s">
        <v>35</v>
      </c>
      <c r="BU270" s="123" t="s">
        <v>35</v>
      </c>
      <c r="BV270" s="112" t="s">
        <v>35</v>
      </c>
      <c r="BW270" s="68"/>
      <c r="BX270" s="68"/>
      <c r="BY270" s="68"/>
      <c r="BZ270" s="68"/>
      <c r="CA270" s="68"/>
      <c r="CB270" s="68"/>
      <c r="CC270" s="68"/>
      <c r="CD270" s="68"/>
      <c r="CE270" s="68"/>
      <c r="CF270" s="68"/>
      <c r="CG270" s="68"/>
      <c r="CH270" s="68"/>
      <c r="CI270" s="68"/>
      <c r="CJ270" s="68"/>
      <c r="CK270" s="68"/>
      <c r="CL270" s="68"/>
      <c r="CM270" s="68"/>
      <c r="CN270" s="68"/>
      <c r="CO270" s="68"/>
      <c r="CP270" s="68"/>
      <c r="CQ270" s="68"/>
      <c r="CR270" s="68"/>
      <c r="CS270" s="68"/>
      <c r="CT270" s="68"/>
      <c r="CU270" s="68"/>
      <c r="CV270" s="68"/>
      <c r="CW270" s="68"/>
      <c r="CX270" s="68"/>
      <c r="CY270" s="68"/>
      <c r="CZ270" s="68"/>
    </row>
    <row r="271" s="589" customFormat="true" ht="15" customHeight="true" x14ac:dyDescent="0.2">
      <c r="B271" s="622"/>
      <c r="W271" s="420"/>
      <c r="X271" s="420"/>
      <c r="Y271" s="420"/>
      <c r="Z271" s="420"/>
      <c r="AA271" s="420"/>
      <c r="AB271" s="420"/>
      <c r="AC271" s="420"/>
      <c r="AD271" s="420"/>
      <c r="AE271" s="420"/>
      <c r="AF271" s="420"/>
      <c r="AG271" s="420"/>
      <c r="AH271" s="420"/>
      <c r="AI271" s="420"/>
      <c r="AJ271" s="420"/>
      <c r="AK271" s="420"/>
      <c r="AL271" s="420"/>
      <c r="AM271" s="420"/>
      <c r="AN271" s="420"/>
      <c r="AO271" s="420"/>
      <c r="AP271" s="420"/>
      <c r="AQ271" s="420"/>
      <c r="AR271" s="420"/>
      <c r="AS271" s="420"/>
      <c r="AT271" s="420"/>
      <c r="AU271" s="420"/>
      <c r="AV271" s="420"/>
      <c r="AW271" s="420"/>
      <c r="AX271" s="420"/>
      <c r="AY271" s="420"/>
      <c r="AZ271" s="420"/>
      <c r="BA271" s="1136" t="s">
        <v>75</v>
      </c>
      <c r="BB271" s="697" t="s">
        <v>49</v>
      </c>
      <c r="BC271" s="127" t="s">
        <v>35</v>
      </c>
      <c r="BD271" s="120" t="s">
        <v>35</v>
      </c>
      <c r="BE271" s="120" t="s">
        <v>35</v>
      </c>
      <c r="BF271" s="120" t="s">
        <v>35</v>
      </c>
      <c r="BG271" s="115" t="s">
        <v>35</v>
      </c>
      <c r="BH271" s="127" t="s">
        <v>35</v>
      </c>
      <c r="BI271" s="120" t="s">
        <v>35</v>
      </c>
      <c r="BJ271" s="120" t="s">
        <v>35</v>
      </c>
      <c r="BK271" s="120" t="s">
        <v>35</v>
      </c>
      <c r="BL271" s="115" t="s">
        <v>35</v>
      </c>
      <c r="BM271" s="127" t="s">
        <v>35</v>
      </c>
      <c r="BN271" s="120" t="s">
        <v>35</v>
      </c>
      <c r="BO271" s="120" t="s">
        <v>35</v>
      </c>
      <c r="BP271" s="120" t="s">
        <v>35</v>
      </c>
      <c r="BQ271" s="115" t="s">
        <v>35</v>
      </c>
      <c r="BR271" s="127" t="s">
        <v>35</v>
      </c>
      <c r="BS271" s="120" t="s">
        <v>35</v>
      </c>
      <c r="BT271" s="120" t="s">
        <v>35</v>
      </c>
      <c r="BU271" s="120" t="s">
        <v>35</v>
      </c>
      <c r="BV271" s="110" t="s">
        <v>35</v>
      </c>
      <c r="BW271" s="68"/>
      <c r="BX271" s="68"/>
      <c r="BY271" s="68"/>
      <c r="BZ271" s="68"/>
      <c r="CA271" s="68"/>
      <c r="CB271" s="68"/>
      <c r="CC271" s="68"/>
      <c r="CD271" s="68"/>
      <c r="CE271" s="68"/>
      <c r="CF271" s="68"/>
      <c r="CG271" s="68"/>
      <c r="CH271" s="68"/>
      <c r="CI271" s="68"/>
      <c r="CJ271" s="68"/>
      <c r="CK271" s="68"/>
      <c r="CL271" s="68"/>
      <c r="CM271" s="68"/>
      <c r="CN271" s="68"/>
      <c r="CO271" s="68"/>
      <c r="CP271" s="68"/>
      <c r="CQ271" s="68"/>
      <c r="CR271" s="68"/>
      <c r="CS271" s="68"/>
      <c r="CT271" s="68"/>
      <c r="CU271" s="68"/>
      <c r="CV271" s="68"/>
      <c r="CW271" s="68"/>
      <c r="CX271" s="68"/>
      <c r="CY271" s="68"/>
      <c r="CZ271" s="68"/>
    </row>
    <row r="272" s="589" customFormat="true" ht="15" customHeight="true" x14ac:dyDescent="0.2">
      <c r="B272" s="622"/>
      <c r="W272" s="420"/>
      <c r="X272" s="420"/>
      <c r="Y272" s="420"/>
      <c r="Z272" s="420"/>
      <c r="AA272" s="420"/>
      <c r="AB272" s="420"/>
      <c r="AC272" s="420"/>
      <c r="AD272" s="420"/>
      <c r="AE272" s="420"/>
      <c r="AF272" s="420"/>
      <c r="AG272" s="420"/>
      <c r="AH272" s="420"/>
      <c r="AI272" s="420"/>
      <c r="AJ272" s="420"/>
      <c r="AK272" s="420"/>
      <c r="AL272" s="420"/>
      <c r="AM272" s="420"/>
      <c r="AN272" s="420"/>
      <c r="AO272" s="420"/>
      <c r="AP272" s="420"/>
      <c r="AQ272" s="420"/>
      <c r="AR272" s="420"/>
      <c r="AS272" s="420"/>
      <c r="AT272" s="420"/>
      <c r="AU272" s="420"/>
      <c r="AV272" s="420"/>
      <c r="AW272" s="420"/>
      <c r="AX272" s="420"/>
      <c r="AY272" s="420"/>
      <c r="AZ272" s="420"/>
      <c r="BA272" s="1136"/>
      <c r="BB272" s="697" t="s">
        <v>48</v>
      </c>
      <c r="BC272" s="127" t="s">
        <v>35</v>
      </c>
      <c r="BD272" s="120" t="s">
        <v>35</v>
      </c>
      <c r="BE272" s="120" t="s">
        <v>35</v>
      </c>
      <c r="BF272" s="120" t="s">
        <v>35</v>
      </c>
      <c r="BG272" s="115" t="s">
        <v>35</v>
      </c>
      <c r="BH272" s="127" t="s">
        <v>35</v>
      </c>
      <c r="BI272" s="120" t="s">
        <v>35</v>
      </c>
      <c r="BJ272" s="120" t="s">
        <v>35</v>
      </c>
      <c r="BK272" s="120" t="s">
        <v>35</v>
      </c>
      <c r="BL272" s="115" t="s">
        <v>35</v>
      </c>
      <c r="BM272" s="127" t="s">
        <v>35</v>
      </c>
      <c r="BN272" s="120" t="s">
        <v>35</v>
      </c>
      <c r="BO272" s="120" t="s">
        <v>35</v>
      </c>
      <c r="BP272" s="120" t="s">
        <v>35</v>
      </c>
      <c r="BQ272" s="115" t="s">
        <v>35</v>
      </c>
      <c r="BR272" s="127" t="s">
        <v>35</v>
      </c>
      <c r="BS272" s="120" t="s">
        <v>35</v>
      </c>
      <c r="BT272" s="120" t="s">
        <v>35</v>
      </c>
      <c r="BU272" s="120" t="s">
        <v>35</v>
      </c>
      <c r="BV272" s="110" t="s">
        <v>35</v>
      </c>
      <c r="BW272" s="68"/>
      <c r="BX272" s="68"/>
      <c r="BY272" s="68"/>
      <c r="BZ272" s="68"/>
      <c r="CA272" s="68"/>
      <c r="CB272" s="68"/>
      <c r="CC272" s="68"/>
      <c r="CD272" s="68"/>
      <c r="CE272" s="68"/>
      <c r="CF272" s="68"/>
      <c r="CG272" s="68"/>
      <c r="CH272" s="68"/>
      <c r="CI272" s="68"/>
      <c r="CJ272" s="68"/>
      <c r="CK272" s="68"/>
      <c r="CL272" s="68"/>
      <c r="CM272" s="68"/>
      <c r="CN272" s="68"/>
      <c r="CO272" s="68"/>
      <c r="CP272" s="68"/>
      <c r="CQ272" s="68"/>
      <c r="CR272" s="68"/>
      <c r="CS272" s="68"/>
      <c r="CT272" s="68"/>
      <c r="CU272" s="68"/>
      <c r="CV272" s="68"/>
      <c r="CW272" s="68"/>
      <c r="CX272" s="68"/>
      <c r="CY272" s="68"/>
      <c r="CZ272" s="68"/>
    </row>
    <row r="273" s="589" customFormat="true" ht="15" customHeight="true" x14ac:dyDescent="0.2">
      <c r="B273" s="622"/>
      <c r="W273" s="420"/>
      <c r="X273" s="420"/>
      <c r="Y273" s="420"/>
      <c r="Z273" s="420"/>
      <c r="AA273" s="420"/>
      <c r="AB273" s="420"/>
      <c r="AC273" s="420"/>
      <c r="AD273" s="420"/>
      <c r="AE273" s="420"/>
      <c r="AF273" s="420"/>
      <c r="AG273" s="420"/>
      <c r="AH273" s="420"/>
      <c r="AI273" s="420"/>
      <c r="AJ273" s="420"/>
      <c r="AK273" s="420"/>
      <c r="AL273" s="420"/>
      <c r="AM273" s="420"/>
      <c r="AN273" s="420"/>
      <c r="AO273" s="420"/>
      <c r="AP273" s="420"/>
      <c r="AQ273" s="420"/>
      <c r="AR273" s="420"/>
      <c r="AS273" s="420"/>
      <c r="AT273" s="420"/>
      <c r="AU273" s="420"/>
      <c r="AV273" s="420"/>
      <c r="AW273" s="420"/>
      <c r="AX273" s="420"/>
      <c r="AY273" s="420"/>
      <c r="AZ273" s="420"/>
      <c r="BA273" s="1136"/>
      <c r="BB273" s="697" t="s">
        <v>113</v>
      </c>
      <c r="BC273" s="127" t="s">
        <v>35</v>
      </c>
      <c r="BD273" s="120" t="s">
        <v>35</v>
      </c>
      <c r="BE273" s="120" t="s">
        <v>35</v>
      </c>
      <c r="BF273" s="120" t="s">
        <v>35</v>
      </c>
      <c r="BG273" s="115" t="s">
        <v>35</v>
      </c>
      <c r="BH273" s="127" t="s">
        <v>35</v>
      </c>
      <c r="BI273" s="120" t="s">
        <v>35</v>
      </c>
      <c r="BJ273" s="120" t="s">
        <v>35</v>
      </c>
      <c r="BK273" s="120" t="s">
        <v>35</v>
      </c>
      <c r="BL273" s="115" t="s">
        <v>35</v>
      </c>
      <c r="BM273" s="127" t="s">
        <v>35</v>
      </c>
      <c r="BN273" s="120" t="s">
        <v>35</v>
      </c>
      <c r="BO273" s="120" t="s">
        <v>35</v>
      </c>
      <c r="BP273" s="120" t="s">
        <v>35</v>
      </c>
      <c r="BQ273" s="115" t="s">
        <v>35</v>
      </c>
      <c r="BR273" s="127" t="s">
        <v>35</v>
      </c>
      <c r="BS273" s="120" t="s">
        <v>35</v>
      </c>
      <c r="BT273" s="120" t="s">
        <v>35</v>
      </c>
      <c r="BU273" s="120" t="s">
        <v>35</v>
      </c>
      <c r="BV273" s="110" t="s">
        <v>35</v>
      </c>
      <c r="BW273" s="68"/>
      <c r="BX273" s="68"/>
      <c r="BY273" s="68"/>
      <c r="BZ273" s="68"/>
      <c r="CA273" s="68"/>
      <c r="CB273" s="68"/>
      <c r="CC273" s="68"/>
      <c r="CD273" s="68"/>
      <c r="CE273" s="68"/>
      <c r="CF273" s="68"/>
      <c r="CG273" s="68"/>
      <c r="CH273" s="68"/>
      <c r="CI273" s="68"/>
      <c r="CJ273" s="68"/>
      <c r="CK273" s="68"/>
      <c r="CL273" s="68"/>
      <c r="CM273" s="68"/>
      <c r="CN273" s="68"/>
      <c r="CO273" s="68"/>
      <c r="CP273" s="68"/>
      <c r="CQ273" s="68"/>
      <c r="CR273" s="68"/>
      <c r="CS273" s="68"/>
      <c r="CT273" s="68"/>
      <c r="CU273" s="68"/>
      <c r="CV273" s="68"/>
      <c r="CW273" s="68"/>
      <c r="CX273" s="68"/>
      <c r="CY273" s="68"/>
      <c r="CZ273" s="68"/>
    </row>
    <row r="274" s="589" customFormat="true" ht="15" customHeight="true" x14ac:dyDescent="0.2">
      <c r="B274" s="622"/>
      <c r="W274" s="420"/>
      <c r="X274" s="420"/>
      <c r="Y274" s="420"/>
      <c r="Z274" s="420"/>
      <c r="AA274" s="420"/>
      <c r="AB274" s="420"/>
      <c r="AC274" s="420"/>
      <c r="AD274" s="420"/>
      <c r="AE274" s="420"/>
      <c r="AF274" s="420"/>
      <c r="AG274" s="420"/>
      <c r="AH274" s="420"/>
      <c r="AI274" s="420"/>
      <c r="AJ274" s="420"/>
      <c r="AK274" s="420"/>
      <c r="AL274" s="420"/>
      <c r="AM274" s="420"/>
      <c r="AN274" s="420"/>
      <c r="AO274" s="420"/>
      <c r="AP274" s="420"/>
      <c r="AQ274" s="420"/>
      <c r="AR274" s="420"/>
      <c r="AS274" s="420"/>
      <c r="AT274" s="420"/>
      <c r="AU274" s="420"/>
      <c r="AV274" s="420"/>
      <c r="AW274" s="420"/>
      <c r="AX274" s="420"/>
      <c r="AY274" s="420"/>
      <c r="AZ274" s="420"/>
      <c r="BA274" s="1136" t="s">
        <v>76</v>
      </c>
      <c r="BB274" s="697" t="s">
        <v>49</v>
      </c>
      <c r="BC274" s="127" t="s">
        <v>35</v>
      </c>
      <c r="BD274" s="123" t="s">
        <v>35</v>
      </c>
      <c r="BE274" s="123" t="s">
        <v>35</v>
      </c>
      <c r="BF274" s="123" t="s">
        <v>35</v>
      </c>
      <c r="BG274" s="118" t="s">
        <v>35</v>
      </c>
      <c r="BH274" s="127" t="s">
        <v>35</v>
      </c>
      <c r="BI274" s="123" t="s">
        <v>35</v>
      </c>
      <c r="BJ274" s="123" t="s">
        <v>35</v>
      </c>
      <c r="BK274" s="123" t="s">
        <v>35</v>
      </c>
      <c r="BL274" s="118" t="s">
        <v>35</v>
      </c>
      <c r="BM274" s="127" t="s">
        <v>35</v>
      </c>
      <c r="BN274" s="123" t="s">
        <v>35</v>
      </c>
      <c r="BO274" s="123" t="s">
        <v>35</v>
      </c>
      <c r="BP274" s="123" t="s">
        <v>35</v>
      </c>
      <c r="BQ274" s="118" t="s">
        <v>35</v>
      </c>
      <c r="BR274" s="127" t="s">
        <v>35</v>
      </c>
      <c r="BS274" s="123" t="s">
        <v>35</v>
      </c>
      <c r="BT274" s="123" t="s">
        <v>35</v>
      </c>
      <c r="BU274" s="123" t="s">
        <v>35</v>
      </c>
      <c r="BV274" s="112" t="s">
        <v>35</v>
      </c>
      <c r="BW274" s="68"/>
      <c r="BX274" s="68"/>
      <c r="BY274" s="68"/>
      <c r="BZ274" s="68"/>
      <c r="CA274" s="68"/>
      <c r="CB274" s="68"/>
      <c r="CC274" s="68"/>
      <c r="CD274" s="68"/>
      <c r="CE274" s="68"/>
      <c r="CF274" s="68"/>
      <c r="CG274" s="68"/>
      <c r="CH274" s="68"/>
      <c r="CI274" s="68"/>
      <c r="CJ274" s="68"/>
      <c r="CK274" s="68"/>
      <c r="CL274" s="68"/>
      <c r="CM274" s="68"/>
      <c r="CN274" s="68"/>
      <c r="CO274" s="68"/>
      <c r="CP274" s="68"/>
      <c r="CQ274" s="68"/>
      <c r="CR274" s="68"/>
      <c r="CS274" s="68"/>
      <c r="CT274" s="68"/>
      <c r="CU274" s="68"/>
      <c r="CV274" s="68"/>
      <c r="CW274" s="68"/>
      <c r="CX274" s="68"/>
      <c r="CY274" s="68"/>
      <c r="CZ274" s="68"/>
    </row>
    <row r="275" s="589" customFormat="true" ht="15" customHeight="true" x14ac:dyDescent="0.2">
      <c r="B275" s="622"/>
      <c r="W275" s="420"/>
      <c r="X275" s="420"/>
      <c r="Y275" s="420"/>
      <c r="Z275" s="420"/>
      <c r="AA275" s="420"/>
      <c r="AB275" s="420"/>
      <c r="AC275" s="420"/>
      <c r="AD275" s="420"/>
      <c r="AE275" s="420"/>
      <c r="AF275" s="420"/>
      <c r="AG275" s="420"/>
      <c r="AH275" s="420"/>
      <c r="AI275" s="420"/>
      <c r="AJ275" s="420"/>
      <c r="AK275" s="420"/>
      <c r="AL275" s="420"/>
      <c r="AM275" s="420"/>
      <c r="AN275" s="420"/>
      <c r="AO275" s="420"/>
      <c r="AP275" s="420"/>
      <c r="AQ275" s="420"/>
      <c r="AR275" s="420"/>
      <c r="AS275" s="420"/>
      <c r="AT275" s="420"/>
      <c r="AU275" s="420"/>
      <c r="AV275" s="420"/>
      <c r="AW275" s="420"/>
      <c r="AX275" s="420"/>
      <c r="AY275" s="420"/>
      <c r="AZ275" s="420"/>
      <c r="BA275" s="1136"/>
      <c r="BB275" s="697" t="s">
        <v>48</v>
      </c>
      <c r="BC275" s="127" t="s">
        <v>35</v>
      </c>
      <c r="BD275" s="123" t="s">
        <v>35</v>
      </c>
      <c r="BE275" s="123" t="s">
        <v>35</v>
      </c>
      <c r="BF275" s="123" t="s">
        <v>35</v>
      </c>
      <c r="BG275" s="118" t="s">
        <v>35</v>
      </c>
      <c r="BH275" s="127" t="s">
        <v>35</v>
      </c>
      <c r="BI275" s="123" t="s">
        <v>35</v>
      </c>
      <c r="BJ275" s="123" t="s">
        <v>35</v>
      </c>
      <c r="BK275" s="123" t="s">
        <v>35</v>
      </c>
      <c r="BL275" s="118" t="s">
        <v>35</v>
      </c>
      <c r="BM275" s="127" t="s">
        <v>35</v>
      </c>
      <c r="BN275" s="123" t="s">
        <v>35</v>
      </c>
      <c r="BO275" s="123" t="s">
        <v>35</v>
      </c>
      <c r="BP275" s="123" t="s">
        <v>35</v>
      </c>
      <c r="BQ275" s="118" t="s">
        <v>35</v>
      </c>
      <c r="BR275" s="127" t="s">
        <v>35</v>
      </c>
      <c r="BS275" s="123" t="s">
        <v>35</v>
      </c>
      <c r="BT275" s="123" t="s">
        <v>35</v>
      </c>
      <c r="BU275" s="123" t="s">
        <v>35</v>
      </c>
      <c r="BV275" s="112" t="s">
        <v>35</v>
      </c>
      <c r="BW275" s="68"/>
      <c r="BX275" s="68"/>
      <c r="BY275" s="68"/>
      <c r="BZ275" s="68"/>
      <c r="CA275" s="68"/>
      <c r="CB275" s="68"/>
      <c r="CC275" s="68"/>
      <c r="CD275" s="68"/>
      <c r="CE275" s="68"/>
      <c r="CF275" s="68"/>
      <c r="CG275" s="68"/>
      <c r="CH275" s="68"/>
      <c r="CI275" s="68"/>
      <c r="CJ275" s="68"/>
      <c r="CK275" s="68"/>
      <c r="CL275" s="68"/>
      <c r="CM275" s="68"/>
      <c r="CN275" s="68"/>
      <c r="CO275" s="68"/>
      <c r="CP275" s="68"/>
      <c r="CQ275" s="68"/>
      <c r="CR275" s="68"/>
      <c r="CS275" s="68"/>
      <c r="CT275" s="68"/>
      <c r="CU275" s="68"/>
      <c r="CV275" s="68"/>
      <c r="CW275" s="68"/>
      <c r="CX275" s="68"/>
      <c r="CY275" s="68"/>
      <c r="CZ275" s="68"/>
    </row>
    <row r="276" s="589" customFormat="true" ht="15" customHeight="true" x14ac:dyDescent="0.2">
      <c r="B276" s="622"/>
      <c r="W276" s="420"/>
      <c r="X276" s="420"/>
      <c r="Y276" s="420"/>
      <c r="Z276" s="420"/>
      <c r="AA276" s="420"/>
      <c r="AB276" s="420"/>
      <c r="AC276" s="420"/>
      <c r="AD276" s="420"/>
      <c r="AE276" s="420"/>
      <c r="AF276" s="420"/>
      <c r="AG276" s="420"/>
      <c r="AH276" s="420"/>
      <c r="AI276" s="420"/>
      <c r="AJ276" s="420"/>
      <c r="AK276" s="420"/>
      <c r="AL276" s="420"/>
      <c r="AM276" s="420"/>
      <c r="AN276" s="420"/>
      <c r="AO276" s="420"/>
      <c r="AP276" s="420"/>
      <c r="AQ276" s="420"/>
      <c r="AR276" s="420"/>
      <c r="AS276" s="420"/>
      <c r="AT276" s="420"/>
      <c r="AU276" s="420"/>
      <c r="AV276" s="420"/>
      <c r="AW276" s="420"/>
      <c r="AX276" s="420"/>
      <c r="AY276" s="420"/>
      <c r="AZ276" s="420"/>
      <c r="BA276" s="1136"/>
      <c r="BB276" s="697" t="s">
        <v>114</v>
      </c>
      <c r="BC276" s="127" t="s">
        <v>35</v>
      </c>
      <c r="BD276" s="123" t="s">
        <v>35</v>
      </c>
      <c r="BE276" s="123" t="s">
        <v>35</v>
      </c>
      <c r="BF276" s="123" t="s">
        <v>35</v>
      </c>
      <c r="BG276" s="118" t="s">
        <v>35</v>
      </c>
      <c r="BH276" s="127" t="s">
        <v>35</v>
      </c>
      <c r="BI276" s="123" t="s">
        <v>35</v>
      </c>
      <c r="BJ276" s="123" t="s">
        <v>35</v>
      </c>
      <c r="BK276" s="123" t="s">
        <v>35</v>
      </c>
      <c r="BL276" s="118" t="s">
        <v>35</v>
      </c>
      <c r="BM276" s="127" t="s">
        <v>35</v>
      </c>
      <c r="BN276" s="123" t="s">
        <v>35</v>
      </c>
      <c r="BO276" s="123" t="s">
        <v>35</v>
      </c>
      <c r="BP276" s="123" t="s">
        <v>35</v>
      </c>
      <c r="BQ276" s="118" t="s">
        <v>35</v>
      </c>
      <c r="BR276" s="127" t="s">
        <v>35</v>
      </c>
      <c r="BS276" s="123" t="s">
        <v>35</v>
      </c>
      <c r="BT276" s="123" t="s">
        <v>35</v>
      </c>
      <c r="BU276" s="123" t="s">
        <v>35</v>
      </c>
      <c r="BV276" s="112" t="s">
        <v>35</v>
      </c>
      <c r="BW276" s="68"/>
      <c r="BX276" s="68"/>
      <c r="BY276" s="68"/>
      <c r="BZ276" s="68"/>
      <c r="CA276" s="68"/>
      <c r="CB276" s="68"/>
      <c r="CC276" s="68"/>
      <c r="CD276" s="68"/>
      <c r="CE276" s="68"/>
      <c r="CF276" s="68"/>
      <c r="CG276" s="68"/>
      <c r="CH276" s="68"/>
      <c r="CI276" s="68"/>
      <c r="CJ276" s="68"/>
      <c r="CK276" s="68"/>
      <c r="CL276" s="68"/>
      <c r="CM276" s="68"/>
      <c r="CN276" s="68"/>
      <c r="CO276" s="68"/>
      <c r="CP276" s="68"/>
      <c r="CQ276" s="68"/>
      <c r="CR276" s="68"/>
      <c r="CS276" s="68"/>
      <c r="CT276" s="68"/>
      <c r="CU276" s="68"/>
      <c r="CV276" s="68"/>
      <c r="CW276" s="68"/>
      <c r="CX276" s="68"/>
      <c r="CY276" s="68"/>
      <c r="CZ276" s="68"/>
    </row>
    <row r="277" s="589" customFormat="true" ht="15" customHeight="true" x14ac:dyDescent="0.2">
      <c r="B277" s="622"/>
      <c r="W277" s="420"/>
      <c r="X277" s="420"/>
      <c r="Y277" s="420"/>
      <c r="Z277" s="420"/>
      <c r="AA277" s="420"/>
      <c r="AB277" s="420"/>
      <c r="AC277" s="420"/>
      <c r="AD277" s="420"/>
      <c r="AE277" s="420"/>
      <c r="AF277" s="420"/>
      <c r="AG277" s="420"/>
      <c r="AH277" s="420"/>
      <c r="AI277" s="420"/>
      <c r="AJ277" s="420"/>
      <c r="AK277" s="420"/>
      <c r="AL277" s="420"/>
      <c r="AM277" s="420"/>
      <c r="AN277" s="420"/>
      <c r="AO277" s="420"/>
      <c r="AP277" s="420"/>
      <c r="AQ277" s="420"/>
      <c r="AR277" s="420"/>
      <c r="AS277" s="420"/>
      <c r="AT277" s="420"/>
      <c r="AU277" s="420"/>
      <c r="AV277" s="420"/>
      <c r="AW277" s="420"/>
      <c r="AX277" s="420"/>
      <c r="AY277" s="420"/>
      <c r="AZ277" s="420"/>
      <c r="BA277" s="1136" t="s">
        <v>77</v>
      </c>
      <c r="BB277" s="697" t="s">
        <v>78</v>
      </c>
      <c r="BC277" s="127" t="s">
        <v>35</v>
      </c>
      <c r="BD277" s="123" t="s">
        <v>35</v>
      </c>
      <c r="BE277" s="123" t="s">
        <v>35</v>
      </c>
      <c r="BF277" s="123" t="s">
        <v>35</v>
      </c>
      <c r="BG277" s="118" t="s">
        <v>35</v>
      </c>
      <c r="BH277" s="127" t="s">
        <v>35</v>
      </c>
      <c r="BI277" s="123" t="s">
        <v>35</v>
      </c>
      <c r="BJ277" s="123" t="s">
        <v>35</v>
      </c>
      <c r="BK277" s="123" t="s">
        <v>35</v>
      </c>
      <c r="BL277" s="118" t="s">
        <v>35</v>
      </c>
      <c r="BM277" s="127" t="s">
        <v>35</v>
      </c>
      <c r="BN277" s="123" t="s">
        <v>35</v>
      </c>
      <c r="BO277" s="123" t="s">
        <v>35</v>
      </c>
      <c r="BP277" s="123" t="s">
        <v>35</v>
      </c>
      <c r="BQ277" s="118" t="s">
        <v>35</v>
      </c>
      <c r="BR277" s="127" t="s">
        <v>35</v>
      </c>
      <c r="BS277" s="123" t="s">
        <v>35</v>
      </c>
      <c r="BT277" s="123" t="s">
        <v>35</v>
      </c>
      <c r="BU277" s="123" t="s">
        <v>35</v>
      </c>
      <c r="BV277" s="112" t="s">
        <v>35</v>
      </c>
      <c r="BW277" s="68"/>
      <c r="BX277" s="68"/>
      <c r="BY277" s="68"/>
      <c r="BZ277" s="68"/>
      <c r="CA277" s="68"/>
      <c r="CB277" s="68"/>
      <c r="CC277" s="68"/>
      <c r="CD277" s="68"/>
      <c r="CE277" s="68"/>
      <c r="CF277" s="68"/>
      <c r="CG277" s="68"/>
      <c r="CH277" s="68"/>
      <c r="CI277" s="68"/>
      <c r="CJ277" s="68"/>
      <c r="CK277" s="68"/>
      <c r="CL277" s="68"/>
      <c r="CM277" s="68"/>
      <c r="CN277" s="68"/>
      <c r="CO277" s="68"/>
      <c r="CP277" s="68"/>
      <c r="CQ277" s="68"/>
      <c r="CR277" s="68"/>
      <c r="CS277" s="68"/>
      <c r="CT277" s="68"/>
      <c r="CU277" s="68"/>
      <c r="CV277" s="68"/>
      <c r="CW277" s="68"/>
      <c r="CX277" s="68"/>
      <c r="CY277" s="68"/>
      <c r="CZ277" s="68"/>
    </row>
    <row r="278" s="589" customFormat="true" ht="15" customHeight="true" x14ac:dyDescent="0.2">
      <c r="B278" s="622"/>
      <c r="W278" s="420"/>
      <c r="X278" s="420"/>
      <c r="Y278" s="420"/>
      <c r="Z278" s="420"/>
      <c r="AA278" s="420"/>
      <c r="AB278" s="420"/>
      <c r="AC278" s="420"/>
      <c r="AD278" s="420"/>
      <c r="AE278" s="420"/>
      <c r="AF278" s="420"/>
      <c r="AG278" s="420"/>
      <c r="AH278" s="420"/>
      <c r="AI278" s="420"/>
      <c r="AJ278" s="420"/>
      <c r="AK278" s="420"/>
      <c r="AL278" s="420"/>
      <c r="AM278" s="420"/>
      <c r="AN278" s="420"/>
      <c r="AO278" s="420"/>
      <c r="AP278" s="420"/>
      <c r="AQ278" s="420"/>
      <c r="AR278" s="420"/>
      <c r="AS278" s="420"/>
      <c r="AT278" s="420"/>
      <c r="AU278" s="420"/>
      <c r="AV278" s="420"/>
      <c r="AW278" s="420"/>
      <c r="AX278" s="420"/>
      <c r="AY278" s="420"/>
      <c r="AZ278" s="420"/>
      <c r="BA278" s="1136"/>
      <c r="BB278" s="697" t="s">
        <v>79</v>
      </c>
      <c r="BC278" s="127" t="s">
        <v>35</v>
      </c>
      <c r="BD278" s="123" t="s">
        <v>35</v>
      </c>
      <c r="BE278" s="123" t="s">
        <v>35</v>
      </c>
      <c r="BF278" s="123" t="s">
        <v>35</v>
      </c>
      <c r="BG278" s="118" t="s">
        <v>35</v>
      </c>
      <c r="BH278" s="127" t="s">
        <v>35</v>
      </c>
      <c r="BI278" s="123" t="s">
        <v>35</v>
      </c>
      <c r="BJ278" s="123" t="s">
        <v>35</v>
      </c>
      <c r="BK278" s="123" t="s">
        <v>35</v>
      </c>
      <c r="BL278" s="118" t="s">
        <v>35</v>
      </c>
      <c r="BM278" s="127" t="s">
        <v>35</v>
      </c>
      <c r="BN278" s="123" t="s">
        <v>35</v>
      </c>
      <c r="BO278" s="123" t="s">
        <v>35</v>
      </c>
      <c r="BP278" s="123" t="s">
        <v>35</v>
      </c>
      <c r="BQ278" s="118" t="s">
        <v>35</v>
      </c>
      <c r="BR278" s="127" t="s">
        <v>35</v>
      </c>
      <c r="BS278" s="123" t="s">
        <v>35</v>
      </c>
      <c r="BT278" s="123" t="s">
        <v>35</v>
      </c>
      <c r="BU278" s="123" t="s">
        <v>35</v>
      </c>
      <c r="BV278" s="112" t="s">
        <v>35</v>
      </c>
      <c r="BW278" s="68"/>
      <c r="BX278" s="68"/>
      <c r="BY278" s="68"/>
      <c r="BZ278" s="68"/>
      <c r="CA278" s="68"/>
      <c r="CB278" s="68"/>
      <c r="CC278" s="68"/>
      <c r="CD278" s="68"/>
      <c r="CE278" s="68"/>
      <c r="CF278" s="68"/>
      <c r="CG278" s="68"/>
      <c r="CH278" s="68"/>
      <c r="CI278" s="68"/>
      <c r="CJ278" s="68"/>
      <c r="CK278" s="68"/>
      <c r="CL278" s="68"/>
      <c r="CM278" s="68"/>
      <c r="CN278" s="68"/>
      <c r="CO278" s="68"/>
      <c r="CP278" s="68"/>
      <c r="CQ278" s="68"/>
      <c r="CR278" s="68"/>
      <c r="CS278" s="68"/>
      <c r="CT278" s="68"/>
      <c r="CU278" s="68"/>
      <c r="CV278" s="68"/>
      <c r="CW278" s="68"/>
      <c r="CX278" s="68"/>
      <c r="CY278" s="68"/>
      <c r="CZ278" s="68"/>
    </row>
    <row r="279" s="589" customFormat="true" ht="15" customHeight="true" x14ac:dyDescent="0.2">
      <c r="B279" s="622"/>
      <c r="W279" s="420"/>
      <c r="X279" s="420"/>
      <c r="Y279" s="420"/>
      <c r="Z279" s="420"/>
      <c r="AA279" s="420"/>
      <c r="AB279" s="420"/>
      <c r="AC279" s="420"/>
      <c r="AD279" s="420"/>
      <c r="AE279" s="420"/>
      <c r="AF279" s="420"/>
      <c r="AG279" s="420"/>
      <c r="AH279" s="420"/>
      <c r="AI279" s="420"/>
      <c r="AJ279" s="420"/>
      <c r="AK279" s="420"/>
      <c r="AL279" s="420"/>
      <c r="AM279" s="420"/>
      <c r="AN279" s="420"/>
      <c r="AO279" s="420"/>
      <c r="AP279" s="420"/>
      <c r="AQ279" s="420"/>
      <c r="AR279" s="420"/>
      <c r="AS279" s="420"/>
      <c r="AT279" s="420"/>
      <c r="AU279" s="420"/>
      <c r="AV279" s="420"/>
      <c r="AW279" s="420"/>
      <c r="AX279" s="420"/>
      <c r="AY279" s="420"/>
      <c r="AZ279" s="420"/>
      <c r="BA279" s="1136"/>
      <c r="BB279" s="697" t="s">
        <v>80</v>
      </c>
      <c r="BC279" s="127" t="s">
        <v>35</v>
      </c>
      <c r="BD279" s="120" t="s">
        <v>35</v>
      </c>
      <c r="BE279" s="120" t="s">
        <v>35</v>
      </c>
      <c r="BF279" s="120" t="s">
        <v>35</v>
      </c>
      <c r="BG279" s="115" t="s">
        <v>35</v>
      </c>
      <c r="BH279" s="127" t="s">
        <v>35</v>
      </c>
      <c r="BI279" s="120" t="s">
        <v>35</v>
      </c>
      <c r="BJ279" s="120" t="s">
        <v>35</v>
      </c>
      <c r="BK279" s="120" t="s">
        <v>35</v>
      </c>
      <c r="BL279" s="115" t="s">
        <v>35</v>
      </c>
      <c r="BM279" s="127" t="s">
        <v>35</v>
      </c>
      <c r="BN279" s="120" t="s">
        <v>35</v>
      </c>
      <c r="BO279" s="120" t="s">
        <v>35</v>
      </c>
      <c r="BP279" s="120" t="s">
        <v>35</v>
      </c>
      <c r="BQ279" s="115" t="s">
        <v>35</v>
      </c>
      <c r="BR279" s="127" t="s">
        <v>35</v>
      </c>
      <c r="BS279" s="120" t="s">
        <v>35</v>
      </c>
      <c r="BT279" s="120" t="s">
        <v>35</v>
      </c>
      <c r="BU279" s="120" t="s">
        <v>35</v>
      </c>
      <c r="BV279" s="110" t="s">
        <v>35</v>
      </c>
      <c r="BW279" s="68"/>
      <c r="BX279" s="68"/>
      <c r="BY279" s="68"/>
      <c r="BZ279" s="68"/>
      <c r="CA279" s="68"/>
      <c r="CB279" s="68"/>
      <c r="CC279" s="68"/>
      <c r="CD279" s="68"/>
      <c r="CE279" s="68"/>
      <c r="CF279" s="68"/>
      <c r="CG279" s="68"/>
      <c r="CH279" s="68"/>
      <c r="CI279" s="68"/>
      <c r="CJ279" s="68"/>
      <c r="CK279" s="68"/>
      <c r="CL279" s="68"/>
      <c r="CM279" s="68"/>
      <c r="CN279" s="68"/>
      <c r="CO279" s="68"/>
      <c r="CP279" s="68"/>
      <c r="CQ279" s="68"/>
      <c r="CR279" s="68"/>
      <c r="CS279" s="68"/>
      <c r="CT279" s="68"/>
      <c r="CU279" s="68"/>
      <c r="CV279" s="68"/>
      <c r="CW279" s="68"/>
      <c r="CX279" s="68"/>
      <c r="CY279" s="68"/>
      <c r="CZ279" s="68"/>
    </row>
    <row r="280" s="589" customFormat="true" ht="15" customHeight="true" x14ac:dyDescent="0.2">
      <c r="B280" s="622"/>
      <c r="W280" s="420"/>
      <c r="X280" s="420"/>
      <c r="Y280" s="420"/>
      <c r="Z280" s="420"/>
      <c r="AA280" s="420"/>
      <c r="AB280" s="420"/>
      <c r="AC280" s="420"/>
      <c r="AD280" s="420"/>
      <c r="AE280" s="420"/>
      <c r="AF280" s="420"/>
      <c r="AG280" s="420"/>
      <c r="AH280" s="420"/>
      <c r="AI280" s="420"/>
      <c r="AJ280" s="420"/>
      <c r="AK280" s="420"/>
      <c r="AL280" s="420"/>
      <c r="AM280" s="420"/>
      <c r="AN280" s="420"/>
      <c r="AO280" s="420"/>
      <c r="AP280" s="420"/>
      <c r="AQ280" s="420"/>
      <c r="AR280" s="420"/>
      <c r="AS280" s="420"/>
      <c r="AT280" s="420"/>
      <c r="AU280" s="420"/>
      <c r="AV280" s="420"/>
      <c r="AW280" s="420"/>
      <c r="AX280" s="420"/>
      <c r="AY280" s="420"/>
      <c r="AZ280" s="420"/>
      <c r="BA280" s="1136"/>
      <c r="BB280" s="697" t="s">
        <v>81</v>
      </c>
      <c r="BC280" s="127" t="s">
        <v>35</v>
      </c>
      <c r="BD280" s="120" t="s">
        <v>35</v>
      </c>
      <c r="BE280" s="120" t="s">
        <v>35</v>
      </c>
      <c r="BF280" s="120" t="s">
        <v>35</v>
      </c>
      <c r="BG280" s="115" t="s">
        <v>35</v>
      </c>
      <c r="BH280" s="127" t="s">
        <v>35</v>
      </c>
      <c r="BI280" s="120" t="s">
        <v>35</v>
      </c>
      <c r="BJ280" s="120" t="s">
        <v>35</v>
      </c>
      <c r="BK280" s="120" t="s">
        <v>35</v>
      </c>
      <c r="BL280" s="115" t="s">
        <v>35</v>
      </c>
      <c r="BM280" s="127" t="s">
        <v>35</v>
      </c>
      <c r="BN280" s="120" t="s">
        <v>35</v>
      </c>
      <c r="BO280" s="120" t="s">
        <v>35</v>
      </c>
      <c r="BP280" s="120" t="s">
        <v>35</v>
      </c>
      <c r="BQ280" s="115" t="s">
        <v>35</v>
      </c>
      <c r="BR280" s="127" t="s">
        <v>35</v>
      </c>
      <c r="BS280" s="120" t="s">
        <v>35</v>
      </c>
      <c r="BT280" s="120" t="s">
        <v>35</v>
      </c>
      <c r="BU280" s="120" t="s">
        <v>35</v>
      </c>
      <c r="BV280" s="110" t="s">
        <v>35</v>
      </c>
      <c r="BW280" s="68"/>
      <c r="BX280" s="68"/>
      <c r="BY280" s="68"/>
      <c r="BZ280" s="68"/>
      <c r="CA280" s="68"/>
      <c r="CB280" s="68"/>
      <c r="CC280" s="68"/>
      <c r="CD280" s="68"/>
      <c r="CE280" s="68"/>
      <c r="CF280" s="68"/>
      <c r="CG280" s="68"/>
      <c r="CH280" s="68"/>
      <c r="CI280" s="68"/>
      <c r="CJ280" s="68"/>
      <c r="CK280" s="68"/>
      <c r="CL280" s="68"/>
      <c r="CM280" s="68"/>
      <c r="CN280" s="68"/>
      <c r="CO280" s="68"/>
      <c r="CP280" s="68"/>
      <c r="CQ280" s="68"/>
      <c r="CR280" s="68"/>
      <c r="CS280" s="68"/>
      <c r="CT280" s="68"/>
      <c r="CU280" s="68"/>
      <c r="CV280" s="68"/>
      <c r="CW280" s="68"/>
      <c r="CX280" s="68"/>
      <c r="CY280" s="68"/>
      <c r="CZ280" s="68"/>
    </row>
    <row r="281" s="589" customFormat="true" ht="15" customHeight="true" x14ac:dyDescent="0.2">
      <c r="B281" s="622"/>
      <c r="W281" s="420"/>
      <c r="X281" s="420"/>
      <c r="Y281" s="420"/>
      <c r="Z281" s="420"/>
      <c r="AA281" s="420"/>
      <c r="AB281" s="420"/>
      <c r="AC281" s="420"/>
      <c r="AD281" s="420"/>
      <c r="AE281" s="420"/>
      <c r="AF281" s="420"/>
      <c r="AG281" s="420"/>
      <c r="AH281" s="420"/>
      <c r="AI281" s="420"/>
      <c r="AJ281" s="420"/>
      <c r="AK281" s="420"/>
      <c r="AL281" s="420"/>
      <c r="AM281" s="420"/>
      <c r="AN281" s="420"/>
      <c r="AO281" s="420"/>
      <c r="AP281" s="420"/>
      <c r="AQ281" s="420"/>
      <c r="AR281" s="420"/>
      <c r="AS281" s="420"/>
      <c r="AT281" s="420"/>
      <c r="AU281" s="420"/>
      <c r="AV281" s="420"/>
      <c r="AW281" s="420"/>
      <c r="AX281" s="420"/>
      <c r="AY281" s="420"/>
      <c r="AZ281" s="420"/>
      <c r="BA281" s="1136"/>
      <c r="BB281" s="697" t="s">
        <v>82</v>
      </c>
      <c r="BC281" s="127" t="s">
        <v>35</v>
      </c>
      <c r="BD281" s="120" t="s">
        <v>35</v>
      </c>
      <c r="BE281" s="120" t="s">
        <v>35</v>
      </c>
      <c r="BF281" s="120" t="s">
        <v>35</v>
      </c>
      <c r="BG281" s="115" t="s">
        <v>35</v>
      </c>
      <c r="BH281" s="127" t="s">
        <v>35</v>
      </c>
      <c r="BI281" s="120" t="s">
        <v>35</v>
      </c>
      <c r="BJ281" s="120" t="s">
        <v>35</v>
      </c>
      <c r="BK281" s="120" t="s">
        <v>35</v>
      </c>
      <c r="BL281" s="115" t="s">
        <v>35</v>
      </c>
      <c r="BM281" s="127" t="s">
        <v>35</v>
      </c>
      <c r="BN281" s="120" t="s">
        <v>35</v>
      </c>
      <c r="BO281" s="120" t="s">
        <v>35</v>
      </c>
      <c r="BP281" s="120" t="s">
        <v>35</v>
      </c>
      <c r="BQ281" s="115" t="s">
        <v>35</v>
      </c>
      <c r="BR281" s="127" t="s">
        <v>35</v>
      </c>
      <c r="BS281" s="120" t="s">
        <v>35</v>
      </c>
      <c r="BT281" s="120" t="s">
        <v>35</v>
      </c>
      <c r="BU281" s="120" t="s">
        <v>35</v>
      </c>
      <c r="BV281" s="110" t="s">
        <v>35</v>
      </c>
      <c r="BW281" s="68"/>
      <c r="BX281" s="68"/>
      <c r="BY281" s="68"/>
      <c r="BZ281" s="68"/>
      <c r="CA281" s="68"/>
      <c r="CB281" s="68"/>
      <c r="CC281" s="68"/>
      <c r="CD281" s="68"/>
      <c r="CE281" s="68"/>
      <c r="CF281" s="68"/>
      <c r="CG281" s="68"/>
      <c r="CH281" s="68"/>
      <c r="CI281" s="68"/>
      <c r="CJ281" s="68"/>
      <c r="CK281" s="68"/>
      <c r="CL281" s="68"/>
      <c r="CM281" s="68"/>
      <c r="CN281" s="68"/>
      <c r="CO281" s="68"/>
      <c r="CP281" s="68"/>
      <c r="CQ281" s="68"/>
      <c r="CR281" s="68"/>
      <c r="CS281" s="68"/>
      <c r="CT281" s="68"/>
      <c r="CU281" s="68"/>
      <c r="CV281" s="68"/>
      <c r="CW281" s="68"/>
      <c r="CX281" s="68"/>
      <c r="CY281" s="68"/>
      <c r="CZ281" s="68"/>
    </row>
    <row r="282" s="589" customFormat="true" ht="15" customHeight="true" x14ac:dyDescent="0.2">
      <c r="B282" s="622"/>
      <c r="W282" s="420"/>
      <c r="X282" s="420"/>
      <c r="Y282" s="420"/>
      <c r="Z282" s="420"/>
      <c r="AA282" s="420"/>
      <c r="AB282" s="420"/>
      <c r="AC282" s="420"/>
      <c r="AD282" s="420"/>
      <c r="AE282" s="420"/>
      <c r="AF282" s="420"/>
      <c r="AG282" s="420"/>
      <c r="AH282" s="420"/>
      <c r="AI282" s="420"/>
      <c r="AJ282" s="420"/>
      <c r="AK282" s="420"/>
      <c r="AL282" s="420"/>
      <c r="AM282" s="420"/>
      <c r="AN282" s="420"/>
      <c r="AO282" s="420"/>
      <c r="AP282" s="420"/>
      <c r="AQ282" s="420"/>
      <c r="AR282" s="420"/>
      <c r="AS282" s="420"/>
      <c r="AT282" s="420"/>
      <c r="AU282" s="420"/>
      <c r="AV282" s="420"/>
      <c r="AW282" s="420"/>
      <c r="AX282" s="420"/>
      <c r="AY282" s="420"/>
      <c r="AZ282" s="420"/>
      <c r="BA282" s="1136"/>
      <c r="BB282" s="697" t="s">
        <v>83</v>
      </c>
      <c r="BC282" s="127" t="s">
        <v>35</v>
      </c>
      <c r="BD282" s="120" t="s">
        <v>35</v>
      </c>
      <c r="BE282" s="120" t="s">
        <v>35</v>
      </c>
      <c r="BF282" s="120" t="s">
        <v>35</v>
      </c>
      <c r="BG282" s="115" t="s">
        <v>35</v>
      </c>
      <c r="BH282" s="127" t="s">
        <v>35</v>
      </c>
      <c r="BI282" s="120" t="s">
        <v>35</v>
      </c>
      <c r="BJ282" s="120" t="s">
        <v>35</v>
      </c>
      <c r="BK282" s="120" t="s">
        <v>35</v>
      </c>
      <c r="BL282" s="115" t="s">
        <v>35</v>
      </c>
      <c r="BM282" s="127" t="s">
        <v>35</v>
      </c>
      <c r="BN282" s="120" t="s">
        <v>35</v>
      </c>
      <c r="BO282" s="120" t="s">
        <v>35</v>
      </c>
      <c r="BP282" s="120" t="s">
        <v>35</v>
      </c>
      <c r="BQ282" s="115" t="s">
        <v>35</v>
      </c>
      <c r="BR282" s="127" t="s">
        <v>35</v>
      </c>
      <c r="BS282" s="120" t="s">
        <v>35</v>
      </c>
      <c r="BT282" s="120" t="s">
        <v>35</v>
      </c>
      <c r="BU282" s="120" t="s">
        <v>35</v>
      </c>
      <c r="BV282" s="110" t="s">
        <v>35</v>
      </c>
      <c r="BW282" s="68"/>
      <c r="BX282" s="68"/>
      <c r="BY282" s="68"/>
      <c r="BZ282" s="68"/>
      <c r="CA282" s="68"/>
      <c r="CB282" s="68"/>
      <c r="CC282" s="68"/>
      <c r="CD282" s="68"/>
      <c r="CE282" s="68"/>
      <c r="CF282" s="68"/>
      <c r="CG282" s="68"/>
      <c r="CH282" s="68"/>
      <c r="CI282" s="68"/>
      <c r="CJ282" s="68"/>
      <c r="CK282" s="68"/>
      <c r="CL282" s="68"/>
      <c r="CM282" s="68"/>
      <c r="CN282" s="68"/>
      <c r="CO282" s="68"/>
      <c r="CP282" s="68"/>
      <c r="CQ282" s="68"/>
      <c r="CR282" s="68"/>
      <c r="CS282" s="68"/>
      <c r="CT282" s="68"/>
      <c r="CU282" s="68"/>
      <c r="CV282" s="68"/>
      <c r="CW282" s="68"/>
      <c r="CX282" s="68"/>
      <c r="CY282" s="68"/>
      <c r="CZ282" s="68"/>
    </row>
    <row r="283" s="589" customFormat="true" ht="15" customHeight="true" x14ac:dyDescent="0.2">
      <c r="B283" s="622"/>
      <c r="W283" s="420"/>
      <c r="X283" s="420"/>
      <c r="Y283" s="420"/>
      <c r="Z283" s="420"/>
      <c r="AA283" s="420"/>
      <c r="AB283" s="420"/>
      <c r="AC283" s="420"/>
      <c r="AD283" s="420"/>
      <c r="AE283" s="420"/>
      <c r="AF283" s="420"/>
      <c r="AG283" s="420"/>
      <c r="AH283" s="420"/>
      <c r="AI283" s="420"/>
      <c r="AJ283" s="420"/>
      <c r="AK283" s="420"/>
      <c r="AL283" s="420"/>
      <c r="AM283" s="420"/>
      <c r="AN283" s="420"/>
      <c r="AO283" s="420"/>
      <c r="AP283" s="420"/>
      <c r="AQ283" s="420"/>
      <c r="AR283" s="420"/>
      <c r="AS283" s="420"/>
      <c r="AT283" s="420"/>
      <c r="AU283" s="420"/>
      <c r="AV283" s="420"/>
      <c r="AW283" s="420"/>
      <c r="AX283" s="420"/>
      <c r="AY283" s="420"/>
      <c r="AZ283" s="420"/>
      <c r="BA283" s="1136"/>
      <c r="BB283" s="697" t="s">
        <v>84</v>
      </c>
      <c r="BC283" s="127" t="s">
        <v>35</v>
      </c>
      <c r="BD283" s="120" t="s">
        <v>35</v>
      </c>
      <c r="BE283" s="120" t="s">
        <v>35</v>
      </c>
      <c r="BF283" s="120" t="s">
        <v>35</v>
      </c>
      <c r="BG283" s="115" t="s">
        <v>35</v>
      </c>
      <c r="BH283" s="127" t="s">
        <v>35</v>
      </c>
      <c r="BI283" s="120" t="s">
        <v>35</v>
      </c>
      <c r="BJ283" s="120" t="s">
        <v>35</v>
      </c>
      <c r="BK283" s="120" t="s">
        <v>35</v>
      </c>
      <c r="BL283" s="115" t="s">
        <v>35</v>
      </c>
      <c r="BM283" s="127" t="s">
        <v>35</v>
      </c>
      <c r="BN283" s="120" t="s">
        <v>35</v>
      </c>
      <c r="BO283" s="120" t="s">
        <v>35</v>
      </c>
      <c r="BP283" s="120" t="s">
        <v>35</v>
      </c>
      <c r="BQ283" s="115" t="s">
        <v>35</v>
      </c>
      <c r="BR283" s="127" t="s">
        <v>35</v>
      </c>
      <c r="BS283" s="120" t="s">
        <v>35</v>
      </c>
      <c r="BT283" s="120" t="s">
        <v>35</v>
      </c>
      <c r="BU283" s="120" t="s">
        <v>35</v>
      </c>
      <c r="BV283" s="110" t="s">
        <v>35</v>
      </c>
      <c r="BW283" s="68"/>
      <c r="BX283" s="68"/>
      <c r="BY283" s="68"/>
      <c r="BZ283" s="68"/>
      <c r="CA283" s="68"/>
      <c r="CB283" s="68"/>
      <c r="CC283" s="68"/>
      <c r="CD283" s="68"/>
      <c r="CE283" s="68"/>
      <c r="CF283" s="68"/>
      <c r="CG283" s="68"/>
      <c r="CH283" s="68"/>
      <c r="CI283" s="68"/>
      <c r="CJ283" s="68"/>
      <c r="CK283" s="68"/>
      <c r="CL283" s="68"/>
      <c r="CM283" s="68"/>
      <c r="CN283" s="68"/>
      <c r="CO283" s="68"/>
      <c r="CP283" s="68"/>
      <c r="CQ283" s="68"/>
      <c r="CR283" s="68"/>
      <c r="CS283" s="68"/>
      <c r="CT283" s="68"/>
      <c r="CU283" s="68"/>
      <c r="CV283" s="68"/>
      <c r="CW283" s="68"/>
      <c r="CX283" s="68"/>
      <c r="CY283" s="68"/>
      <c r="CZ283" s="68"/>
    </row>
    <row r="284" s="589" customFormat="true" ht="15" customHeight="true" x14ac:dyDescent="0.2">
      <c r="B284" s="622"/>
      <c r="W284" s="420"/>
      <c r="X284" s="420"/>
      <c r="Y284" s="420"/>
      <c r="Z284" s="420"/>
      <c r="AA284" s="420"/>
      <c r="AB284" s="420"/>
      <c r="AC284" s="420"/>
      <c r="AD284" s="420"/>
      <c r="AE284" s="420"/>
      <c r="AF284" s="420"/>
      <c r="AG284" s="420"/>
      <c r="AH284" s="420"/>
      <c r="AI284" s="420"/>
      <c r="AJ284" s="420"/>
      <c r="AK284" s="420"/>
      <c r="AL284" s="420"/>
      <c r="AM284" s="420"/>
      <c r="AN284" s="420"/>
      <c r="AO284" s="420"/>
      <c r="AP284" s="420"/>
      <c r="AQ284" s="420"/>
      <c r="AR284" s="420"/>
      <c r="AS284" s="420"/>
      <c r="AT284" s="420"/>
      <c r="AU284" s="420"/>
      <c r="AV284" s="420"/>
      <c r="AW284" s="420"/>
      <c r="AX284" s="420"/>
      <c r="AY284" s="420"/>
      <c r="AZ284" s="420"/>
      <c r="BA284" s="1137"/>
      <c r="BB284" s="698" t="s">
        <v>114</v>
      </c>
      <c r="BC284" s="126" t="s">
        <v>35</v>
      </c>
      <c r="BD284" s="122" t="s">
        <v>35</v>
      </c>
      <c r="BE284" s="122" t="s">
        <v>35</v>
      </c>
      <c r="BF284" s="122" t="s">
        <v>35</v>
      </c>
      <c r="BG284" s="117" t="s">
        <v>35</v>
      </c>
      <c r="BH284" s="126" t="s">
        <v>35</v>
      </c>
      <c r="BI284" s="122" t="s">
        <v>35</v>
      </c>
      <c r="BJ284" s="122" t="s">
        <v>35</v>
      </c>
      <c r="BK284" s="122" t="s">
        <v>35</v>
      </c>
      <c r="BL284" s="117" t="s">
        <v>35</v>
      </c>
      <c r="BM284" s="126" t="s">
        <v>35</v>
      </c>
      <c r="BN284" s="122" t="s">
        <v>35</v>
      </c>
      <c r="BO284" s="122" t="s">
        <v>35</v>
      </c>
      <c r="BP284" s="122" t="s">
        <v>35</v>
      </c>
      <c r="BQ284" s="117" t="s">
        <v>35</v>
      </c>
      <c r="BR284" s="126" t="s">
        <v>35</v>
      </c>
      <c r="BS284" s="122" t="s">
        <v>35</v>
      </c>
      <c r="BT284" s="122" t="s">
        <v>35</v>
      </c>
      <c r="BU284" s="122" t="s">
        <v>35</v>
      </c>
      <c r="BV284" s="111" t="s">
        <v>35</v>
      </c>
      <c r="BW284" s="68"/>
      <c r="BX284" s="68"/>
      <c r="BY284" s="68"/>
      <c r="BZ284" s="68"/>
      <c r="CA284" s="68"/>
      <c r="CB284" s="68"/>
      <c r="CC284" s="68"/>
      <c r="CD284" s="68"/>
      <c r="CE284" s="68"/>
      <c r="CF284" s="68"/>
      <c r="CG284" s="68"/>
      <c r="CH284" s="68"/>
      <c r="CI284" s="68"/>
      <c r="CJ284" s="68"/>
      <c r="CK284" s="68"/>
      <c r="CL284" s="68"/>
      <c r="CM284" s="68"/>
      <c r="CN284" s="68"/>
      <c r="CO284" s="68"/>
      <c r="CP284" s="68"/>
      <c r="CQ284" s="68"/>
      <c r="CR284" s="68"/>
      <c r="CS284" s="68"/>
      <c r="CT284" s="68"/>
      <c r="CU284" s="68"/>
      <c r="CV284" s="68"/>
      <c r="CW284" s="68"/>
      <c r="CX284" s="68"/>
      <c r="CY284" s="68"/>
      <c r="CZ284" s="68"/>
    </row>
    <row r="285" s="589" customFormat="true" ht="15" customHeight="true" x14ac:dyDescent="0.2">
      <c r="B285" s="622"/>
      <c r="W285" s="420"/>
      <c r="X285" s="420"/>
      <c r="Y285" s="420"/>
      <c r="Z285" s="420"/>
      <c r="AA285" s="420"/>
      <c r="AB285" s="420"/>
      <c r="AC285" s="420"/>
      <c r="AD285" s="420"/>
      <c r="AE285" s="420"/>
      <c r="AF285" s="420"/>
      <c r="AG285" s="420"/>
      <c r="AH285" s="420"/>
      <c r="AI285" s="420"/>
      <c r="AJ285" s="420"/>
      <c r="AK285" s="420"/>
      <c r="AL285" s="420"/>
      <c r="AM285" s="420"/>
      <c r="AN285" s="420"/>
      <c r="AO285" s="420"/>
      <c r="AP285" s="420"/>
      <c r="AQ285" s="420"/>
      <c r="AR285" s="420"/>
      <c r="AS285" s="420"/>
      <c r="AT285" s="420"/>
      <c r="AU285" s="420"/>
      <c r="AV285" s="420"/>
      <c r="AW285" s="420"/>
      <c r="AX285" s="420"/>
      <c r="AY285" s="420"/>
      <c r="AZ285" s="420"/>
      <c r="BA285" s="384"/>
      <c r="BB285" s="382"/>
      <c r="BC285" s="382"/>
      <c r="BD285" s="382"/>
      <c r="BE285" s="382"/>
      <c r="BF285" s="382"/>
      <c r="BG285" s="382"/>
      <c r="BH285" s="382"/>
      <c r="BI285" s="382"/>
      <c r="BJ285" s="382"/>
      <c r="BK285" s="382"/>
      <c r="BL285" s="382"/>
      <c r="BM285" s="382"/>
      <c r="BN285" s="382"/>
      <c r="BO285" s="382"/>
      <c r="BP285" s="382"/>
      <c r="BQ285" s="382"/>
      <c r="BR285" s="382"/>
      <c r="BS285" s="382"/>
      <c r="BT285" s="382"/>
      <c r="BU285" s="382"/>
      <c r="BV285" s="384"/>
      <c r="BW285" s="419"/>
      <c r="BX285" s="419"/>
      <c r="BY285" s="419"/>
      <c r="BZ285" s="419"/>
      <c r="CA285" s="419"/>
      <c r="CB285" s="419"/>
      <c r="CC285" s="419"/>
      <c r="CD285" s="419"/>
      <c r="CE285" s="419"/>
      <c r="CF285" s="419"/>
      <c r="CG285" s="419"/>
      <c r="CH285" s="419"/>
      <c r="CI285" s="419"/>
      <c r="CJ285" s="419"/>
      <c r="CK285" s="419"/>
      <c r="CL285" s="419"/>
      <c r="CM285" s="419"/>
      <c r="CN285" s="419"/>
      <c r="CO285" s="419"/>
      <c r="CP285" s="419"/>
      <c r="CQ285" s="419"/>
      <c r="CR285" s="419"/>
      <c r="CS285" s="419"/>
      <c r="CT285" s="419"/>
      <c r="CU285" s="419"/>
      <c r="CV285" s="419"/>
      <c r="CW285" s="419"/>
      <c r="CX285" s="419"/>
      <c r="CY285" s="419"/>
      <c r="CZ285" s="419"/>
    </row>
    <row r="286" s="589" customFormat="true" ht="15" customHeight="true" x14ac:dyDescent="0.2">
      <c r="B286" s="622"/>
      <c r="W286" s="420"/>
      <c r="X286" s="420"/>
      <c r="Y286" s="420"/>
      <c r="Z286" s="420"/>
      <c r="AA286" s="420"/>
      <c r="AB286" s="420"/>
      <c r="AC286" s="420"/>
      <c r="AD286" s="420"/>
      <c r="AE286" s="420"/>
      <c r="AF286" s="420"/>
      <c r="AG286" s="420"/>
      <c r="AH286" s="420"/>
      <c r="AI286" s="420"/>
      <c r="AJ286" s="420"/>
      <c r="AK286" s="420"/>
      <c r="AL286" s="420"/>
      <c r="AM286" s="420"/>
      <c r="AN286" s="420"/>
      <c r="AO286" s="420"/>
      <c r="AP286" s="420"/>
      <c r="AQ286" s="420"/>
      <c r="AR286" s="420"/>
      <c r="AS286" s="420"/>
      <c r="AT286" s="420"/>
      <c r="AU286" s="420"/>
      <c r="AV286" s="420"/>
      <c r="AW286" s="420"/>
      <c r="AX286" s="420"/>
      <c r="AY286" s="420"/>
      <c r="AZ286" s="420"/>
      <c r="BA286" s="384"/>
      <c r="BB286" s="382"/>
      <c r="BC286" s="382"/>
      <c r="BD286" s="382"/>
      <c r="BE286" s="382"/>
      <c r="BF286" s="382"/>
      <c r="BG286" s="382"/>
      <c r="BH286" s="382"/>
      <c r="BI286" s="382"/>
      <c r="BJ286" s="382"/>
      <c r="BK286" s="382"/>
      <c r="BL286" s="382"/>
      <c r="BM286" s="382"/>
      <c r="BN286" s="382"/>
      <c r="BO286" s="382"/>
      <c r="BP286" s="382"/>
      <c r="BQ286" s="382"/>
      <c r="BR286" s="382"/>
      <c r="BS286" s="382"/>
      <c r="BT286" s="382"/>
      <c r="BU286" s="382"/>
      <c r="BV286" s="384"/>
      <c r="BW286" s="419"/>
      <c r="BX286" s="419"/>
      <c r="BY286" s="419"/>
      <c r="BZ286" s="419"/>
      <c r="CA286" s="419"/>
      <c r="CB286" s="419"/>
      <c r="CC286" s="419"/>
      <c r="CD286" s="419"/>
      <c r="CE286" s="419"/>
      <c r="CF286" s="419"/>
      <c r="CG286" s="419"/>
      <c r="CH286" s="419"/>
      <c r="CI286" s="419"/>
      <c r="CJ286" s="419"/>
      <c r="CK286" s="419"/>
      <c r="CL286" s="419"/>
      <c r="CM286" s="419"/>
      <c r="CN286" s="419"/>
      <c r="CO286" s="419"/>
      <c r="CP286" s="419"/>
      <c r="CQ286" s="419"/>
      <c r="CR286" s="419"/>
      <c r="CS286" s="419"/>
      <c r="CT286" s="419"/>
      <c r="CU286" s="419"/>
      <c r="CV286" s="419"/>
      <c r="CW286" s="419"/>
      <c r="CX286" s="419"/>
      <c r="CY286" s="419"/>
      <c r="CZ286" s="419"/>
    </row>
    <row r="287" s="589" customFormat="true" ht="15" customHeight="true" x14ac:dyDescent="0.2">
      <c r="B287" s="622"/>
      <c r="W287" s="420"/>
      <c r="X287" s="420"/>
      <c r="Y287" s="420"/>
      <c r="Z287" s="420"/>
      <c r="AA287" s="420"/>
      <c r="AB287" s="420"/>
      <c r="AC287" s="420"/>
      <c r="AD287" s="420"/>
      <c r="AE287" s="420"/>
      <c r="AF287" s="420"/>
      <c r="AG287" s="420"/>
      <c r="AH287" s="420"/>
      <c r="AI287" s="420"/>
      <c r="AJ287" s="420"/>
      <c r="AK287" s="420"/>
      <c r="AL287" s="420"/>
      <c r="AM287" s="420"/>
      <c r="AN287" s="420"/>
      <c r="AO287" s="420"/>
      <c r="AP287" s="420"/>
      <c r="AQ287" s="420"/>
      <c r="AR287" s="420"/>
      <c r="AS287" s="420"/>
      <c r="AT287" s="420"/>
      <c r="AU287" s="420"/>
      <c r="AV287" s="420"/>
      <c r="AW287" s="420"/>
      <c r="AX287" s="420"/>
      <c r="AY287" s="420"/>
      <c r="AZ287" s="420"/>
      <c r="BA287" s="384"/>
      <c r="BB287" s="382"/>
      <c r="BC287" s="382"/>
      <c r="BD287" s="382"/>
      <c r="BE287" s="382"/>
      <c r="BF287" s="382"/>
      <c r="BG287" s="382"/>
      <c r="BH287" s="382"/>
      <c r="BI287" s="382"/>
      <c r="BJ287" s="382"/>
      <c r="BK287" s="382"/>
      <c r="BL287" s="382"/>
      <c r="BM287" s="382"/>
      <c r="BN287" s="382"/>
      <c r="BO287" s="382"/>
      <c r="BP287" s="382"/>
      <c r="BQ287" s="382"/>
      <c r="BR287" s="382"/>
      <c r="BS287" s="382"/>
      <c r="BT287" s="382"/>
      <c r="BU287" s="382"/>
      <c r="BV287" s="384"/>
      <c r="BW287" s="419"/>
      <c r="BX287" s="419"/>
      <c r="BY287" s="419"/>
      <c r="BZ287" s="419"/>
      <c r="CA287" s="419"/>
      <c r="CB287" s="419"/>
      <c r="CC287" s="419"/>
      <c r="CD287" s="419"/>
      <c r="CE287" s="419"/>
      <c r="CF287" s="419"/>
      <c r="CG287" s="419"/>
      <c r="CH287" s="419"/>
      <c r="CI287" s="419"/>
      <c r="CJ287" s="419"/>
      <c r="CK287" s="419"/>
      <c r="CL287" s="419"/>
      <c r="CM287" s="419"/>
      <c r="CN287" s="419"/>
      <c r="CO287" s="419"/>
      <c r="CP287" s="419"/>
      <c r="CQ287" s="419"/>
      <c r="CR287" s="419"/>
      <c r="CS287" s="419"/>
      <c r="CT287" s="419"/>
      <c r="CU287" s="419"/>
      <c r="CV287" s="419"/>
      <c r="CW287" s="419"/>
      <c r="CX287" s="419"/>
      <c r="CY287" s="419"/>
      <c r="CZ287" s="419"/>
    </row>
    <row r="288" s="589" customFormat="true" ht="15" customHeight="true" x14ac:dyDescent="0.2">
      <c r="B288" s="622"/>
      <c r="W288" s="420"/>
      <c r="X288" s="420"/>
      <c r="Y288" s="420"/>
      <c r="Z288" s="420"/>
      <c r="AA288" s="420"/>
      <c r="AB288" s="420"/>
      <c r="AC288" s="420"/>
      <c r="AD288" s="420"/>
      <c r="AE288" s="420"/>
      <c r="AF288" s="420"/>
      <c r="AG288" s="420"/>
      <c r="AH288" s="420"/>
      <c r="AI288" s="420"/>
      <c r="AJ288" s="420"/>
      <c r="AK288" s="420"/>
      <c r="AL288" s="420"/>
      <c r="AM288" s="420"/>
      <c r="AN288" s="420"/>
      <c r="AO288" s="420"/>
      <c r="AP288" s="420"/>
      <c r="AQ288" s="420"/>
      <c r="AR288" s="420"/>
      <c r="AS288" s="420"/>
      <c r="AT288" s="420"/>
      <c r="AU288" s="420"/>
      <c r="AV288" s="420"/>
      <c r="AW288" s="420"/>
      <c r="AX288" s="420"/>
      <c r="AY288" s="420"/>
      <c r="AZ288" s="420"/>
      <c r="BA288" s="384"/>
      <c r="BB288" s="382"/>
      <c r="BC288" s="382"/>
      <c r="BD288" s="382"/>
      <c r="BE288" s="382"/>
      <c r="BF288" s="382"/>
      <c r="BG288" s="382"/>
      <c r="BH288" s="382"/>
      <c r="BI288" s="382"/>
      <c r="BJ288" s="382"/>
      <c r="BK288" s="382"/>
      <c r="BL288" s="382"/>
      <c r="BM288" s="382"/>
      <c r="BN288" s="382"/>
      <c r="BO288" s="382"/>
      <c r="BP288" s="382"/>
      <c r="BQ288" s="382"/>
      <c r="BR288" s="382"/>
      <c r="BS288" s="382"/>
      <c r="BT288" s="382"/>
      <c r="BU288" s="382"/>
      <c r="BV288" s="384"/>
      <c r="BW288" s="419"/>
      <c r="BX288" s="419"/>
      <c r="BY288" s="419"/>
      <c r="BZ288" s="419"/>
      <c r="CA288" s="419"/>
      <c r="CB288" s="419"/>
      <c r="CC288" s="419"/>
      <c r="CD288" s="419"/>
      <c r="CE288" s="419"/>
      <c r="CF288" s="419"/>
      <c r="CG288" s="419"/>
      <c r="CH288" s="419"/>
      <c r="CI288" s="419"/>
      <c r="CJ288" s="419"/>
      <c r="CK288" s="419"/>
      <c r="CL288" s="419"/>
      <c r="CM288" s="419"/>
      <c r="CN288" s="419"/>
      <c r="CO288" s="419"/>
      <c r="CP288" s="419"/>
      <c r="CQ288" s="419"/>
      <c r="CR288" s="419"/>
      <c r="CS288" s="419"/>
      <c r="CT288" s="419"/>
      <c r="CU288" s="419"/>
      <c r="CV288" s="419"/>
      <c r="CW288" s="419"/>
      <c r="CX288" s="419"/>
      <c r="CY288" s="419"/>
      <c r="CZ288" s="419"/>
    </row>
    <row r="289" s="589" customFormat="true" ht="15" customHeight="true" x14ac:dyDescent="0.2">
      <c r="A289" s="600"/>
      <c r="B289" s="599"/>
      <c r="C289" s="600"/>
      <c r="W289" s="420"/>
      <c r="X289" s="420"/>
      <c r="Y289" s="420"/>
      <c r="Z289" s="420"/>
      <c r="AA289" s="420"/>
      <c r="AB289" s="420"/>
      <c r="AC289" s="420"/>
      <c r="AD289" s="420"/>
      <c r="AE289" s="420"/>
      <c r="AF289" s="420"/>
      <c r="AG289" s="420"/>
      <c r="AH289" s="420"/>
      <c r="AI289" s="420"/>
      <c r="AJ289" s="420"/>
      <c r="AK289" s="420"/>
      <c r="AL289" s="420"/>
      <c r="AM289" s="420"/>
      <c r="AN289" s="420"/>
      <c r="AO289" s="420"/>
      <c r="AP289" s="420"/>
      <c r="AQ289" s="420"/>
      <c r="AR289" s="420"/>
      <c r="AS289" s="420"/>
      <c r="AT289" s="420"/>
      <c r="AU289" s="420"/>
      <c r="AV289" s="420"/>
      <c r="AW289" s="420"/>
      <c r="AX289" s="420"/>
      <c r="AY289" s="420"/>
      <c r="AZ289" s="420"/>
      <c r="BA289" s="384"/>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4"/>
      <c r="BW289" s="419"/>
      <c r="BX289" s="419"/>
      <c r="BY289" s="419"/>
      <c r="BZ289" s="419"/>
      <c r="CA289" s="419"/>
      <c r="CB289" s="419"/>
      <c r="CC289" s="419"/>
      <c r="CD289" s="419"/>
      <c r="CE289" s="419"/>
      <c r="CF289" s="419"/>
      <c r="CG289" s="419"/>
      <c r="CH289" s="419"/>
      <c r="CI289" s="419"/>
      <c r="CJ289" s="419"/>
      <c r="CK289" s="419"/>
      <c r="CL289" s="419"/>
      <c r="CM289" s="419"/>
      <c r="CN289" s="419"/>
      <c r="CO289" s="419"/>
      <c r="CP289" s="419"/>
      <c r="CQ289" s="419"/>
      <c r="CR289" s="419"/>
      <c r="CS289" s="419"/>
      <c r="CT289" s="419"/>
      <c r="CU289" s="419"/>
      <c r="CV289" s="419"/>
      <c r="CW289" s="419"/>
      <c r="CX289" s="419"/>
      <c r="CY289" s="419"/>
      <c r="CZ289" s="419"/>
    </row>
    <row r="290" s="589" customFormat="true" ht="15" customHeight="true" x14ac:dyDescent="0.2">
      <c r="A290" s="623"/>
      <c r="B290" s="624"/>
      <c r="C290" s="625"/>
      <c r="W290" s="420"/>
      <c r="X290" s="420"/>
      <c r="Y290" s="420"/>
      <c r="Z290" s="420"/>
      <c r="AA290" s="420"/>
      <c r="AB290" s="420"/>
      <c r="AC290" s="420"/>
      <c r="AD290" s="420"/>
      <c r="AE290" s="420"/>
      <c r="AF290" s="420"/>
      <c r="AG290" s="420"/>
      <c r="AH290" s="420"/>
      <c r="AI290" s="420"/>
      <c r="AJ290" s="420"/>
      <c r="AK290" s="420"/>
      <c r="AL290" s="420"/>
      <c r="AM290" s="420"/>
      <c r="AN290" s="420"/>
      <c r="AO290" s="420"/>
      <c r="AP290" s="420"/>
      <c r="AQ290" s="420"/>
      <c r="AR290" s="420"/>
      <c r="AS290" s="420"/>
      <c r="AT290" s="420"/>
      <c r="AU290" s="420"/>
      <c r="AV290" s="420"/>
      <c r="AW290" s="420"/>
      <c r="AX290" s="420"/>
      <c r="AY290" s="420"/>
      <c r="AZ290" s="420"/>
      <c r="BA290" s="384"/>
      <c r="BB290" s="382"/>
      <c r="BC290" s="382"/>
      <c r="BD290" s="382"/>
      <c r="BE290" s="382"/>
      <c r="BF290" s="382"/>
      <c r="BG290" s="382"/>
      <c r="BH290" s="382"/>
      <c r="BI290" s="382"/>
      <c r="BJ290" s="382"/>
      <c r="BK290" s="382"/>
      <c r="BL290" s="382"/>
      <c r="BM290" s="382"/>
      <c r="BN290" s="382"/>
      <c r="BO290" s="382"/>
      <c r="BP290" s="382"/>
      <c r="BQ290" s="382"/>
      <c r="BR290" s="382"/>
      <c r="BS290" s="382"/>
      <c r="BT290" s="382"/>
      <c r="BU290" s="382"/>
      <c r="BV290" s="384"/>
      <c r="BW290" s="419"/>
      <c r="BX290" s="419"/>
      <c r="BY290" s="419"/>
      <c r="BZ290" s="419"/>
      <c r="CA290" s="419"/>
      <c r="CB290" s="419"/>
      <c r="CC290" s="419"/>
      <c r="CD290" s="419"/>
      <c r="CE290" s="419"/>
      <c r="CF290" s="419"/>
      <c r="CG290" s="419"/>
      <c r="CH290" s="419"/>
      <c r="CI290" s="419"/>
      <c r="CJ290" s="419"/>
      <c r="CK290" s="419"/>
      <c r="CL290" s="419"/>
      <c r="CM290" s="419"/>
      <c r="CN290" s="419"/>
      <c r="CO290" s="419"/>
      <c r="CP290" s="419"/>
      <c r="CQ290" s="419"/>
      <c r="CR290" s="419"/>
      <c r="CS290" s="419"/>
      <c r="CT290" s="419"/>
      <c r="CU290" s="419"/>
      <c r="CV290" s="419"/>
      <c r="CW290" s="419"/>
      <c r="CX290" s="419"/>
      <c r="CY290" s="419"/>
      <c r="CZ290" s="419"/>
    </row>
    <row r="291" s="589" customFormat="true" ht="15" customHeight="true" x14ac:dyDescent="0.2">
      <c r="A291" s="623"/>
      <c r="B291" s="624"/>
      <c r="C291" s="625"/>
      <c r="W291" s="420"/>
      <c r="X291" s="420"/>
      <c r="Y291" s="420"/>
      <c r="Z291" s="420"/>
      <c r="AA291" s="420"/>
      <c r="AB291" s="420"/>
      <c r="AC291" s="420"/>
      <c r="AD291" s="420"/>
      <c r="AE291" s="420"/>
      <c r="AF291" s="420"/>
      <c r="AG291" s="420"/>
      <c r="AH291" s="420"/>
      <c r="AI291" s="420"/>
      <c r="AJ291" s="420"/>
      <c r="AK291" s="420"/>
      <c r="AL291" s="420"/>
      <c r="AM291" s="420"/>
      <c r="AN291" s="420"/>
      <c r="AO291" s="420"/>
      <c r="AP291" s="420"/>
      <c r="AQ291" s="420"/>
      <c r="AR291" s="420"/>
      <c r="AS291" s="420"/>
      <c r="AT291" s="420"/>
      <c r="AU291" s="420"/>
      <c r="AV291" s="420"/>
      <c r="AW291" s="420"/>
      <c r="AX291" s="420"/>
      <c r="AY291" s="420"/>
      <c r="AZ291" s="420"/>
      <c r="BA291" s="384"/>
      <c r="BB291" s="382"/>
      <c r="BC291" s="382"/>
      <c r="BD291" s="382"/>
      <c r="BE291" s="382"/>
      <c r="BF291" s="382"/>
      <c r="BG291" s="382"/>
      <c r="BH291" s="382"/>
      <c r="BI291" s="382"/>
      <c r="BJ291" s="382"/>
      <c r="BK291" s="382"/>
      <c r="BL291" s="382"/>
      <c r="BM291" s="382"/>
      <c r="BN291" s="382"/>
      <c r="BO291" s="382"/>
      <c r="BP291" s="382"/>
      <c r="BQ291" s="382"/>
      <c r="BR291" s="382"/>
      <c r="BS291" s="382"/>
      <c r="BT291" s="382"/>
      <c r="BU291" s="382"/>
      <c r="BV291" s="384"/>
      <c r="BW291" s="419"/>
      <c r="BX291" s="419"/>
      <c r="BY291" s="419"/>
      <c r="BZ291" s="419"/>
      <c r="CA291" s="419"/>
      <c r="CB291" s="419"/>
      <c r="CC291" s="419"/>
      <c r="CD291" s="419"/>
      <c r="CE291" s="419"/>
      <c r="CF291" s="419"/>
      <c r="CG291" s="419"/>
      <c r="CH291" s="419"/>
      <c r="CI291" s="419"/>
      <c r="CJ291" s="419"/>
      <c r="CK291" s="419"/>
      <c r="CL291" s="419"/>
      <c r="CM291" s="419"/>
      <c r="CN291" s="419"/>
      <c r="CO291" s="419"/>
      <c r="CP291" s="419"/>
      <c r="CQ291" s="419"/>
      <c r="CR291" s="419"/>
      <c r="CS291" s="419"/>
      <c r="CT291" s="419"/>
      <c r="CU291" s="419"/>
      <c r="CV291" s="419"/>
      <c r="CW291" s="419"/>
      <c r="CX291" s="419"/>
      <c r="CY291" s="419"/>
      <c r="CZ291" s="419"/>
    </row>
    <row r="292" s="589" customFormat="true" ht="15" customHeight="true" x14ac:dyDescent="0.2">
      <c r="A292" s="623"/>
      <c r="B292" s="624"/>
      <c r="C292" s="625"/>
      <c r="W292" s="420"/>
      <c r="X292" s="420"/>
      <c r="Y292" s="420"/>
      <c r="Z292" s="420"/>
      <c r="AA292" s="420"/>
      <c r="AB292" s="420"/>
      <c r="AC292" s="420"/>
      <c r="AD292" s="420"/>
      <c r="AE292" s="420"/>
      <c r="AF292" s="420"/>
      <c r="AG292" s="420"/>
      <c r="AH292" s="420"/>
      <c r="AI292" s="420"/>
      <c r="AJ292" s="420"/>
      <c r="AK292" s="420"/>
      <c r="AL292" s="420"/>
      <c r="AM292" s="420"/>
      <c r="AN292" s="420"/>
      <c r="AO292" s="420"/>
      <c r="AP292" s="420"/>
      <c r="AQ292" s="420"/>
      <c r="AR292" s="420"/>
      <c r="AS292" s="420"/>
      <c r="AT292" s="420"/>
      <c r="AU292" s="420"/>
      <c r="AV292" s="420"/>
      <c r="AW292" s="420"/>
      <c r="AX292" s="420"/>
      <c r="AY292" s="420"/>
      <c r="AZ292" s="420"/>
      <c r="BA292" s="384"/>
      <c r="BB292" s="382"/>
      <c r="BC292" s="382"/>
      <c r="BD292" s="382"/>
      <c r="BE292" s="382"/>
      <c r="BF292" s="382"/>
      <c r="BG292" s="382"/>
      <c r="BH292" s="382"/>
      <c r="BI292" s="382"/>
      <c r="BJ292" s="382"/>
      <c r="BK292" s="382"/>
      <c r="BL292" s="382"/>
      <c r="BM292" s="382"/>
      <c r="BN292" s="382"/>
      <c r="BO292" s="382"/>
      <c r="BP292" s="382"/>
      <c r="BQ292" s="382"/>
      <c r="BR292" s="382"/>
      <c r="BS292" s="382"/>
      <c r="BT292" s="382"/>
      <c r="BU292" s="382"/>
      <c r="BV292" s="384"/>
      <c r="BW292" s="419"/>
      <c r="BX292" s="419"/>
      <c r="BY292" s="419"/>
      <c r="BZ292" s="419"/>
      <c r="CA292" s="419"/>
      <c r="CB292" s="419"/>
      <c r="CC292" s="419"/>
      <c r="CD292" s="419"/>
      <c r="CE292" s="419"/>
      <c r="CF292" s="419"/>
      <c r="CG292" s="419"/>
      <c r="CH292" s="419"/>
      <c r="CI292" s="419"/>
      <c r="CJ292" s="419"/>
      <c r="CK292" s="419"/>
      <c r="CL292" s="419"/>
      <c r="CM292" s="419"/>
      <c r="CN292" s="419"/>
      <c r="CO292" s="419"/>
      <c r="CP292" s="419"/>
      <c r="CQ292" s="419"/>
      <c r="CR292" s="419"/>
      <c r="CS292" s="419"/>
      <c r="CT292" s="419"/>
      <c r="CU292" s="419"/>
      <c r="CV292" s="419"/>
      <c r="CW292" s="419"/>
      <c r="CX292" s="419"/>
      <c r="CY292" s="419"/>
      <c r="CZ292" s="419"/>
    </row>
    <row r="293" s="589" customFormat="true" ht="15" customHeight="true" x14ac:dyDescent="0.2">
      <c r="A293" s="623"/>
      <c r="B293" s="624"/>
      <c r="C293" s="588"/>
      <c r="W293" s="420"/>
      <c r="X293" s="420"/>
      <c r="Y293" s="420"/>
      <c r="Z293" s="420"/>
      <c r="AA293" s="420"/>
      <c r="AB293" s="420"/>
      <c r="AC293" s="420"/>
      <c r="AD293" s="420"/>
      <c r="AE293" s="420"/>
      <c r="AF293" s="420"/>
      <c r="AG293" s="420"/>
      <c r="AH293" s="420"/>
      <c r="AI293" s="420"/>
      <c r="AJ293" s="420"/>
      <c r="AK293" s="420"/>
      <c r="AL293" s="420"/>
      <c r="AM293" s="420"/>
      <c r="AN293" s="420"/>
      <c r="AO293" s="420"/>
      <c r="AP293" s="420"/>
      <c r="AQ293" s="420"/>
      <c r="AR293" s="420"/>
      <c r="AS293" s="420"/>
      <c r="AT293" s="420"/>
      <c r="AU293" s="420"/>
      <c r="AV293" s="420"/>
      <c r="AW293" s="420"/>
      <c r="AX293" s="420"/>
      <c r="AY293" s="420"/>
      <c r="AZ293" s="420"/>
      <c r="BA293" s="384"/>
      <c r="BB293" s="382"/>
      <c r="BC293" s="382"/>
      <c r="BD293" s="382"/>
      <c r="BE293" s="382"/>
      <c r="BF293" s="382"/>
      <c r="BG293" s="382"/>
      <c r="BH293" s="382"/>
      <c r="BI293" s="382"/>
      <c r="BJ293" s="382"/>
      <c r="BK293" s="382"/>
      <c r="BL293" s="382"/>
      <c r="BM293" s="382"/>
      <c r="BN293" s="382"/>
      <c r="BO293" s="382"/>
      <c r="BP293" s="382"/>
      <c r="BQ293" s="382"/>
      <c r="BR293" s="382"/>
      <c r="BS293" s="382"/>
      <c r="BT293" s="382"/>
      <c r="BU293" s="382"/>
      <c r="BV293" s="384"/>
      <c r="BW293" s="419"/>
      <c r="BX293" s="419"/>
      <c r="BY293" s="419"/>
      <c r="BZ293" s="419"/>
      <c r="CA293" s="419"/>
      <c r="CB293" s="419"/>
      <c r="CC293" s="419"/>
      <c r="CD293" s="419"/>
      <c r="CE293" s="419"/>
      <c r="CF293" s="419"/>
      <c r="CG293" s="419"/>
      <c r="CH293" s="419"/>
      <c r="CI293" s="419"/>
      <c r="CJ293" s="419"/>
      <c r="CK293" s="419"/>
      <c r="CL293" s="419"/>
      <c r="CM293" s="419"/>
      <c r="CN293" s="419"/>
      <c r="CO293" s="419"/>
      <c r="CP293" s="419"/>
      <c r="CQ293" s="419"/>
      <c r="CR293" s="419"/>
      <c r="CS293" s="419"/>
      <c r="CT293" s="419"/>
      <c r="CU293" s="419"/>
      <c r="CV293" s="419"/>
      <c r="CW293" s="419"/>
      <c r="CX293" s="419"/>
      <c r="CY293" s="419"/>
      <c r="CZ293" s="419"/>
    </row>
    <row r="294" s="589" customFormat="true" ht="15" customHeight="true" x14ac:dyDescent="0.2">
      <c r="A294" s="623"/>
      <c r="B294" s="624"/>
      <c r="C294" s="588"/>
      <c r="W294" s="420"/>
      <c r="X294" s="420"/>
      <c r="Y294" s="420"/>
      <c r="Z294" s="420"/>
      <c r="AA294" s="420"/>
      <c r="AB294" s="420"/>
      <c r="AC294" s="420"/>
      <c r="AD294" s="420"/>
      <c r="AE294" s="420"/>
      <c r="AF294" s="420"/>
      <c r="AG294" s="420"/>
      <c r="AH294" s="420"/>
      <c r="AI294" s="420"/>
      <c r="AJ294" s="420"/>
      <c r="AK294" s="420"/>
      <c r="AL294" s="420"/>
      <c r="AM294" s="420"/>
      <c r="AN294" s="420"/>
      <c r="AO294" s="420"/>
      <c r="AP294" s="420"/>
      <c r="AQ294" s="420"/>
      <c r="AR294" s="420"/>
      <c r="AS294" s="420"/>
      <c r="AT294" s="420"/>
      <c r="AU294" s="420"/>
      <c r="AV294" s="420"/>
      <c r="AW294" s="420"/>
      <c r="AX294" s="420"/>
      <c r="AY294" s="420"/>
      <c r="AZ294" s="420"/>
      <c r="BA294" s="384"/>
      <c r="BB294" s="382"/>
      <c r="BC294" s="382"/>
      <c r="BD294" s="382"/>
      <c r="BE294" s="382"/>
      <c r="BF294" s="382"/>
      <c r="BG294" s="382"/>
      <c r="BH294" s="382"/>
      <c r="BI294" s="382"/>
      <c r="BJ294" s="382"/>
      <c r="BK294" s="382"/>
      <c r="BL294" s="382"/>
      <c r="BM294" s="382"/>
      <c r="BN294" s="382"/>
      <c r="BO294" s="382"/>
      <c r="BP294" s="382"/>
      <c r="BQ294" s="382"/>
      <c r="BR294" s="382"/>
      <c r="BS294" s="382"/>
      <c r="BT294" s="382"/>
      <c r="BU294" s="382"/>
      <c r="BV294" s="384"/>
      <c r="BW294" s="419"/>
      <c r="BX294" s="419"/>
      <c r="BY294" s="419"/>
      <c r="BZ294" s="419"/>
      <c r="CA294" s="419"/>
      <c r="CB294" s="419"/>
      <c r="CC294" s="419"/>
      <c r="CD294" s="419"/>
      <c r="CE294" s="419"/>
      <c r="CF294" s="419"/>
      <c r="CG294" s="419"/>
      <c r="CH294" s="419"/>
      <c r="CI294" s="419"/>
      <c r="CJ294" s="419"/>
      <c r="CK294" s="419"/>
      <c r="CL294" s="419"/>
      <c r="CM294" s="419"/>
      <c r="CN294" s="419"/>
      <c r="CO294" s="419"/>
      <c r="CP294" s="419"/>
      <c r="CQ294" s="419"/>
      <c r="CR294" s="419"/>
      <c r="CS294" s="419"/>
      <c r="CT294" s="419"/>
      <c r="CU294" s="419"/>
      <c r="CV294" s="419"/>
      <c r="CW294" s="419"/>
      <c r="CX294" s="419"/>
      <c r="CY294" s="419"/>
      <c r="CZ294" s="419"/>
    </row>
    <row r="295" s="589" customFormat="true" ht="15" customHeight="true" x14ac:dyDescent="0.2">
      <c r="A295" s="623"/>
      <c r="B295" s="624"/>
      <c r="C295" s="588"/>
      <c r="W295" s="420"/>
      <c r="X295" s="420"/>
      <c r="Y295" s="420"/>
      <c r="Z295" s="420"/>
      <c r="AA295" s="420"/>
      <c r="AB295" s="420"/>
      <c r="AC295" s="420"/>
      <c r="AD295" s="420"/>
      <c r="AE295" s="420"/>
      <c r="AF295" s="420"/>
      <c r="AG295" s="420"/>
      <c r="AH295" s="420"/>
      <c r="AI295" s="420"/>
      <c r="AJ295" s="420"/>
      <c r="AK295" s="420"/>
      <c r="AL295" s="420"/>
      <c r="AM295" s="420"/>
      <c r="AN295" s="420"/>
      <c r="AO295" s="420"/>
      <c r="AP295" s="420"/>
      <c r="AQ295" s="420"/>
      <c r="AR295" s="420"/>
      <c r="AS295" s="420"/>
      <c r="AT295" s="420"/>
      <c r="AU295" s="420"/>
      <c r="AV295" s="420"/>
      <c r="AW295" s="420"/>
      <c r="AX295" s="420"/>
      <c r="AY295" s="420"/>
      <c r="AZ295" s="420"/>
      <c r="BA295" s="384"/>
      <c r="BB295" s="382"/>
      <c r="BC295" s="382"/>
      <c r="BD295" s="382"/>
      <c r="BE295" s="382"/>
      <c r="BF295" s="382"/>
      <c r="BG295" s="382"/>
      <c r="BH295" s="382"/>
      <c r="BI295" s="382"/>
      <c r="BJ295" s="382"/>
      <c r="BK295" s="382"/>
      <c r="BL295" s="382"/>
      <c r="BM295" s="382"/>
      <c r="BN295" s="382"/>
      <c r="BO295" s="382"/>
      <c r="BP295" s="382"/>
      <c r="BQ295" s="382"/>
      <c r="BR295" s="382"/>
      <c r="BS295" s="382"/>
      <c r="BT295" s="382"/>
      <c r="BU295" s="382"/>
      <c r="BV295" s="384"/>
      <c r="BW295" s="419"/>
      <c r="BX295" s="419"/>
      <c r="BY295" s="419"/>
      <c r="BZ295" s="419"/>
      <c r="CA295" s="419"/>
      <c r="CB295" s="419"/>
      <c r="CC295" s="419"/>
      <c r="CD295" s="419"/>
      <c r="CE295" s="419"/>
      <c r="CF295" s="419"/>
      <c r="CG295" s="419"/>
      <c r="CH295" s="419"/>
      <c r="CI295" s="419"/>
      <c r="CJ295" s="419"/>
      <c r="CK295" s="419"/>
      <c r="CL295" s="419"/>
      <c r="CM295" s="419"/>
      <c r="CN295" s="419"/>
      <c r="CO295" s="419"/>
      <c r="CP295" s="419"/>
      <c r="CQ295" s="419"/>
      <c r="CR295" s="419"/>
      <c r="CS295" s="419"/>
      <c r="CT295" s="419"/>
      <c r="CU295" s="419"/>
      <c r="CV295" s="419"/>
      <c r="CW295" s="419"/>
      <c r="CX295" s="419"/>
      <c r="CY295" s="419"/>
      <c r="CZ295" s="419"/>
    </row>
    <row r="296" s="589" customFormat="true" ht="15" customHeight="true" x14ac:dyDescent="0.2">
      <c r="A296" s="623"/>
      <c r="B296" s="624"/>
      <c r="C296" s="588"/>
      <c r="W296" s="420"/>
      <c r="X296" s="420"/>
      <c r="Y296" s="420"/>
      <c r="Z296" s="420"/>
      <c r="AA296" s="420"/>
      <c r="AB296" s="420"/>
      <c r="AC296" s="420"/>
      <c r="AD296" s="420"/>
      <c r="AE296" s="420"/>
      <c r="AF296" s="420"/>
      <c r="AG296" s="420"/>
      <c r="AH296" s="420"/>
      <c r="AI296" s="420"/>
      <c r="AJ296" s="420"/>
      <c r="AK296" s="420"/>
      <c r="AL296" s="420"/>
      <c r="AM296" s="420"/>
      <c r="AN296" s="420"/>
      <c r="AO296" s="420"/>
      <c r="AP296" s="420"/>
      <c r="AQ296" s="420"/>
      <c r="AR296" s="420"/>
      <c r="AS296" s="420"/>
      <c r="AT296" s="420"/>
      <c r="AU296" s="420"/>
      <c r="AV296" s="420"/>
      <c r="AW296" s="420"/>
      <c r="AX296" s="420"/>
      <c r="AY296" s="420"/>
      <c r="AZ296" s="420"/>
      <c r="BA296" s="384"/>
      <c r="BB296" s="382"/>
      <c r="BC296" s="382"/>
      <c r="BD296" s="382"/>
      <c r="BE296" s="382"/>
      <c r="BF296" s="382"/>
      <c r="BG296" s="382"/>
      <c r="BH296" s="382"/>
      <c r="BI296" s="382"/>
      <c r="BJ296" s="382"/>
      <c r="BK296" s="382"/>
      <c r="BL296" s="382"/>
      <c r="BM296" s="382"/>
      <c r="BN296" s="382"/>
      <c r="BO296" s="382"/>
      <c r="BP296" s="382"/>
      <c r="BQ296" s="382"/>
      <c r="BR296" s="382"/>
      <c r="BS296" s="382"/>
      <c r="BT296" s="382"/>
      <c r="BU296" s="382"/>
      <c r="BV296" s="384"/>
      <c r="BW296" s="419"/>
      <c r="BX296" s="419"/>
      <c r="BY296" s="419"/>
      <c r="BZ296" s="419"/>
      <c r="CA296" s="419"/>
      <c r="CB296" s="419"/>
      <c r="CC296" s="419"/>
      <c r="CD296" s="419"/>
      <c r="CE296" s="419"/>
      <c r="CF296" s="419"/>
      <c r="CG296" s="419"/>
      <c r="CH296" s="419"/>
      <c r="CI296" s="419"/>
      <c r="CJ296" s="419"/>
      <c r="CK296" s="419"/>
      <c r="CL296" s="419"/>
      <c r="CM296" s="419"/>
      <c r="CN296" s="419"/>
      <c r="CO296" s="419"/>
      <c r="CP296" s="419"/>
      <c r="CQ296" s="419"/>
      <c r="CR296" s="419"/>
      <c r="CS296" s="419"/>
      <c r="CT296" s="419"/>
      <c r="CU296" s="419"/>
      <c r="CV296" s="419"/>
      <c r="CW296" s="419"/>
      <c r="CX296" s="419"/>
      <c r="CY296" s="419"/>
      <c r="CZ296" s="419"/>
    </row>
    <row r="297" s="589" customFormat="true" ht="15" customHeight="true" x14ac:dyDescent="0.2">
      <c r="A297" s="623"/>
      <c r="B297" s="624"/>
      <c r="C297" s="588"/>
      <c r="W297" s="420"/>
      <c r="X297" s="420"/>
      <c r="Y297" s="420"/>
      <c r="Z297" s="420"/>
      <c r="AA297" s="420"/>
      <c r="AB297" s="420"/>
      <c r="AC297" s="420"/>
      <c r="AD297" s="420"/>
      <c r="AE297" s="420"/>
      <c r="AF297" s="420"/>
      <c r="AG297" s="420"/>
      <c r="AH297" s="420"/>
      <c r="AI297" s="420"/>
      <c r="AJ297" s="420"/>
      <c r="AK297" s="420"/>
      <c r="AL297" s="420"/>
      <c r="AM297" s="420"/>
      <c r="AN297" s="420"/>
      <c r="AO297" s="420"/>
      <c r="AP297" s="420"/>
      <c r="AQ297" s="420"/>
      <c r="AR297" s="420"/>
      <c r="AS297" s="420"/>
      <c r="AT297" s="420"/>
      <c r="AU297" s="420"/>
      <c r="AV297" s="420"/>
      <c r="AW297" s="420"/>
      <c r="AX297" s="420"/>
      <c r="AY297" s="420"/>
      <c r="AZ297" s="420"/>
      <c r="BA297" s="384"/>
      <c r="BB297" s="382"/>
      <c r="BC297" s="382"/>
      <c r="BD297" s="382"/>
      <c r="BE297" s="382"/>
      <c r="BF297" s="382"/>
      <c r="BG297" s="382"/>
      <c r="BH297" s="382"/>
      <c r="BI297" s="382"/>
      <c r="BJ297" s="382"/>
      <c r="BK297" s="382"/>
      <c r="BL297" s="382"/>
      <c r="BM297" s="382"/>
      <c r="BN297" s="382"/>
      <c r="BO297" s="382"/>
      <c r="BP297" s="382"/>
      <c r="BQ297" s="382"/>
      <c r="BR297" s="382"/>
      <c r="BS297" s="382"/>
      <c r="BT297" s="382"/>
      <c r="BU297" s="382"/>
      <c r="BV297" s="384"/>
      <c r="BW297" s="419"/>
      <c r="BX297" s="419"/>
      <c r="BY297" s="419"/>
      <c r="BZ297" s="419"/>
      <c r="CA297" s="419"/>
      <c r="CB297" s="419"/>
      <c r="CC297" s="419"/>
      <c r="CD297" s="419"/>
      <c r="CE297" s="419"/>
      <c r="CF297" s="419"/>
      <c r="CG297" s="419"/>
      <c r="CH297" s="419"/>
      <c r="CI297" s="419"/>
      <c r="CJ297" s="419"/>
      <c r="CK297" s="419"/>
      <c r="CL297" s="419"/>
      <c r="CM297" s="419"/>
      <c r="CN297" s="419"/>
      <c r="CO297" s="419"/>
      <c r="CP297" s="419"/>
      <c r="CQ297" s="419"/>
      <c r="CR297" s="419"/>
      <c r="CS297" s="419"/>
      <c r="CT297" s="419"/>
      <c r="CU297" s="419"/>
      <c r="CV297" s="419"/>
      <c r="CW297" s="419"/>
      <c r="CX297" s="419"/>
      <c r="CY297" s="419"/>
      <c r="CZ297" s="419"/>
    </row>
    <row r="298" s="589" customFormat="true" ht="15" customHeight="true" x14ac:dyDescent="0.2">
      <c r="B298" s="622"/>
      <c r="W298" s="420"/>
      <c r="X298" s="420"/>
      <c r="Y298" s="420"/>
      <c r="Z298" s="420"/>
      <c r="AA298" s="420"/>
      <c r="AB298" s="420"/>
      <c r="AC298" s="420"/>
      <c r="AD298" s="420"/>
      <c r="AE298" s="420"/>
      <c r="AF298" s="420"/>
      <c r="AG298" s="420"/>
      <c r="AH298" s="420"/>
      <c r="AI298" s="420"/>
      <c r="AJ298" s="420"/>
      <c r="AK298" s="420"/>
      <c r="AL298" s="420"/>
      <c r="AM298" s="420"/>
      <c r="AN298" s="420"/>
      <c r="AO298" s="420"/>
      <c r="AP298" s="420"/>
      <c r="AQ298" s="420"/>
      <c r="AR298" s="420"/>
      <c r="AS298" s="420"/>
      <c r="AT298" s="420"/>
      <c r="AU298" s="420"/>
      <c r="AV298" s="420"/>
      <c r="AW298" s="420"/>
      <c r="AX298" s="420"/>
      <c r="AY298" s="420"/>
      <c r="AZ298" s="420"/>
      <c r="BA298" s="384"/>
      <c r="BB298" s="382"/>
      <c r="BC298" s="382"/>
      <c r="BD298" s="382"/>
      <c r="BE298" s="382"/>
      <c r="BF298" s="382"/>
      <c r="BG298" s="382"/>
      <c r="BH298" s="382"/>
      <c r="BI298" s="382"/>
      <c r="BJ298" s="382"/>
      <c r="BK298" s="382"/>
      <c r="BL298" s="382"/>
      <c r="BM298" s="382"/>
      <c r="BN298" s="382"/>
      <c r="BO298" s="382"/>
      <c r="BP298" s="382"/>
      <c r="BQ298" s="382"/>
      <c r="BR298" s="382"/>
      <c r="BS298" s="382"/>
      <c r="BT298" s="382"/>
      <c r="BU298" s="382"/>
      <c r="BV298" s="384"/>
      <c r="BW298" s="419"/>
      <c r="BX298" s="419"/>
      <c r="BY298" s="419"/>
      <c r="BZ298" s="419"/>
      <c r="CA298" s="419"/>
      <c r="CB298" s="419"/>
      <c r="CC298" s="419"/>
      <c r="CD298" s="419"/>
      <c r="CE298" s="419"/>
      <c r="CF298" s="419"/>
      <c r="CG298" s="419"/>
      <c r="CH298" s="419"/>
      <c r="CI298" s="419"/>
      <c r="CJ298" s="419"/>
      <c r="CK298" s="419"/>
      <c r="CL298" s="419"/>
      <c r="CM298" s="419"/>
      <c r="CN298" s="419"/>
      <c r="CO298" s="419"/>
      <c r="CP298" s="419"/>
      <c r="CQ298" s="419"/>
      <c r="CR298" s="419"/>
      <c r="CS298" s="419"/>
      <c r="CT298" s="419"/>
      <c r="CU298" s="419"/>
      <c r="CV298" s="419"/>
      <c r="CW298" s="419"/>
      <c r="CX298" s="419"/>
      <c r="CY298" s="419"/>
      <c r="CZ298" s="419"/>
    </row>
    <row r="299" s="589" customFormat="true" ht="15" customHeight="true" x14ac:dyDescent="0.2">
      <c r="A299" s="600"/>
      <c r="B299" s="599"/>
      <c r="C299" s="600"/>
      <c r="D299" s="600"/>
      <c r="W299" s="420"/>
      <c r="X299" s="420"/>
      <c r="Y299" s="420"/>
      <c r="Z299" s="420"/>
      <c r="AA299" s="420"/>
      <c r="AB299" s="420"/>
      <c r="AC299" s="420"/>
      <c r="AD299" s="420"/>
      <c r="AE299" s="420"/>
      <c r="AF299" s="420"/>
      <c r="AG299" s="420"/>
      <c r="AH299" s="420"/>
      <c r="AI299" s="420"/>
      <c r="AJ299" s="420"/>
      <c r="AK299" s="420"/>
      <c r="AL299" s="420"/>
      <c r="AM299" s="420"/>
      <c r="AN299" s="420"/>
      <c r="AO299" s="420"/>
      <c r="AP299" s="420"/>
      <c r="AQ299" s="420"/>
      <c r="AR299" s="420"/>
      <c r="AS299" s="420"/>
      <c r="AT299" s="420"/>
      <c r="AU299" s="420"/>
      <c r="AV299" s="420"/>
      <c r="AW299" s="420"/>
      <c r="AX299" s="420"/>
      <c r="AY299" s="420"/>
      <c r="AZ299" s="420"/>
      <c r="BA299" s="384"/>
      <c r="BB299" s="382"/>
      <c r="BC299" s="382"/>
      <c r="BD299" s="382"/>
      <c r="BE299" s="382"/>
      <c r="BF299" s="382"/>
      <c r="BG299" s="382"/>
      <c r="BH299" s="382"/>
      <c r="BI299" s="382"/>
      <c r="BJ299" s="382"/>
      <c r="BK299" s="382"/>
      <c r="BL299" s="382"/>
      <c r="BM299" s="382"/>
      <c r="BN299" s="382"/>
      <c r="BO299" s="382"/>
      <c r="BP299" s="382"/>
      <c r="BQ299" s="382"/>
      <c r="BR299" s="382"/>
      <c r="BS299" s="382"/>
      <c r="BT299" s="382"/>
      <c r="BU299" s="382"/>
      <c r="BV299" s="384"/>
      <c r="BW299" s="419"/>
      <c r="BX299" s="419"/>
      <c r="BY299" s="419"/>
      <c r="BZ299" s="419"/>
      <c r="CA299" s="419"/>
      <c r="CB299" s="419"/>
      <c r="CC299" s="419"/>
      <c r="CD299" s="419"/>
      <c r="CE299" s="419"/>
      <c r="CF299" s="419"/>
      <c r="CG299" s="419"/>
      <c r="CH299" s="419"/>
      <c r="CI299" s="419"/>
      <c r="CJ299" s="419"/>
      <c r="CK299" s="419"/>
      <c r="CL299" s="419"/>
      <c r="CM299" s="419"/>
      <c r="CN299" s="419"/>
      <c r="CO299" s="419"/>
      <c r="CP299" s="419"/>
      <c r="CQ299" s="419"/>
      <c r="CR299" s="419"/>
      <c r="CS299" s="419"/>
      <c r="CT299" s="419"/>
      <c r="CU299" s="419"/>
      <c r="CV299" s="419"/>
      <c r="CW299" s="419"/>
      <c r="CX299" s="419"/>
      <c r="CY299" s="419"/>
      <c r="CZ299" s="419"/>
    </row>
    <row r="300" s="589" customFormat="true" ht="15" customHeight="true" x14ac:dyDescent="0.2">
      <c r="A300" s="623"/>
      <c r="B300" s="624"/>
      <c r="C300" s="625"/>
      <c r="D300" s="625"/>
      <c r="W300" s="420"/>
      <c r="X300" s="420"/>
      <c r="Y300" s="420"/>
      <c r="Z300" s="420"/>
      <c r="AA300" s="420"/>
      <c r="AB300" s="420"/>
      <c r="AC300" s="420"/>
      <c r="AD300" s="420"/>
      <c r="AE300" s="420"/>
      <c r="AF300" s="420"/>
      <c r="AG300" s="420"/>
      <c r="AH300" s="420"/>
      <c r="AI300" s="420"/>
      <c r="AJ300" s="420"/>
      <c r="AK300" s="420"/>
      <c r="AL300" s="420"/>
      <c r="AM300" s="420"/>
      <c r="AN300" s="420"/>
      <c r="AO300" s="420"/>
      <c r="AP300" s="420"/>
      <c r="AQ300" s="420"/>
      <c r="AR300" s="420"/>
      <c r="AS300" s="420"/>
      <c r="AT300" s="420"/>
      <c r="AU300" s="420"/>
      <c r="AV300" s="420"/>
      <c r="AW300" s="420"/>
      <c r="AX300" s="420"/>
      <c r="AY300" s="420"/>
      <c r="AZ300" s="420"/>
      <c r="BA300" s="384"/>
      <c r="BB300" s="382"/>
      <c r="BC300" s="382"/>
      <c r="BD300" s="382"/>
      <c r="BE300" s="382"/>
      <c r="BF300" s="382"/>
      <c r="BG300" s="382"/>
      <c r="BH300" s="382"/>
      <c r="BI300" s="382"/>
      <c r="BJ300" s="382"/>
      <c r="BK300" s="382"/>
      <c r="BL300" s="382"/>
      <c r="BM300" s="382"/>
      <c r="BN300" s="382"/>
      <c r="BO300" s="382"/>
      <c r="BP300" s="382"/>
      <c r="BQ300" s="382"/>
      <c r="BR300" s="382"/>
      <c r="BS300" s="382"/>
      <c r="BT300" s="382"/>
      <c r="BU300" s="382"/>
      <c r="BV300" s="384"/>
      <c r="BW300" s="419"/>
      <c r="BX300" s="419"/>
      <c r="BY300" s="419"/>
      <c r="BZ300" s="419"/>
      <c r="CA300" s="419"/>
      <c r="CB300" s="419"/>
      <c r="CC300" s="419"/>
      <c r="CD300" s="419"/>
      <c r="CE300" s="419"/>
      <c r="CF300" s="419"/>
      <c r="CG300" s="419"/>
      <c r="CH300" s="419"/>
      <c r="CI300" s="419"/>
      <c r="CJ300" s="419"/>
      <c r="CK300" s="419"/>
      <c r="CL300" s="419"/>
      <c r="CM300" s="419"/>
      <c r="CN300" s="419"/>
      <c r="CO300" s="419"/>
      <c r="CP300" s="419"/>
      <c r="CQ300" s="419"/>
      <c r="CR300" s="419"/>
      <c r="CS300" s="419"/>
      <c r="CT300" s="419"/>
      <c r="CU300" s="419"/>
      <c r="CV300" s="419"/>
      <c r="CW300" s="419"/>
      <c r="CX300" s="419"/>
      <c r="CY300" s="419"/>
      <c r="CZ300" s="419"/>
    </row>
    <row r="301" s="589" customFormat="true" ht="15" customHeight="true" x14ac:dyDescent="0.2">
      <c r="A301" s="623"/>
      <c r="B301" s="624"/>
      <c r="C301" s="625"/>
      <c r="D301" s="625"/>
      <c r="W301" s="420"/>
      <c r="X301" s="420"/>
      <c r="Y301" s="420"/>
      <c r="Z301" s="420"/>
      <c r="AA301" s="420"/>
      <c r="AB301" s="420"/>
      <c r="AC301" s="420"/>
      <c r="AD301" s="420"/>
      <c r="AE301" s="420"/>
      <c r="AF301" s="420"/>
      <c r="AG301" s="420"/>
      <c r="AH301" s="420"/>
      <c r="AI301" s="420"/>
      <c r="AJ301" s="420"/>
      <c r="AK301" s="420"/>
      <c r="AL301" s="420"/>
      <c r="AM301" s="420"/>
      <c r="AN301" s="420"/>
      <c r="AO301" s="420"/>
      <c r="AP301" s="420"/>
      <c r="AQ301" s="420"/>
      <c r="AR301" s="420"/>
      <c r="AS301" s="420"/>
      <c r="AT301" s="420"/>
      <c r="AU301" s="420"/>
      <c r="AV301" s="420"/>
      <c r="AW301" s="420"/>
      <c r="AX301" s="420"/>
      <c r="AY301" s="420"/>
      <c r="AZ301" s="420"/>
      <c r="BA301" s="384"/>
      <c r="BB301" s="382"/>
      <c r="BC301" s="382"/>
      <c r="BD301" s="382"/>
      <c r="BE301" s="382"/>
      <c r="BF301" s="382"/>
      <c r="BG301" s="382"/>
      <c r="BH301" s="382"/>
      <c r="BI301" s="382"/>
      <c r="BJ301" s="382"/>
      <c r="BK301" s="382"/>
      <c r="BL301" s="382"/>
      <c r="BM301" s="382"/>
      <c r="BN301" s="382"/>
      <c r="BO301" s="382"/>
      <c r="BP301" s="382"/>
      <c r="BQ301" s="382"/>
      <c r="BR301" s="382"/>
      <c r="BS301" s="382"/>
      <c r="BT301" s="382"/>
      <c r="BU301" s="382"/>
      <c r="BV301" s="384"/>
      <c r="BW301" s="419"/>
      <c r="BX301" s="419"/>
      <c r="BY301" s="419"/>
      <c r="BZ301" s="419"/>
      <c r="CA301" s="419"/>
      <c r="CB301" s="419"/>
      <c r="CC301" s="419"/>
      <c r="CD301" s="419"/>
      <c r="CE301" s="419"/>
      <c r="CF301" s="419"/>
      <c r="CG301" s="419"/>
      <c r="CH301" s="419"/>
      <c r="CI301" s="419"/>
      <c r="CJ301" s="419"/>
      <c r="CK301" s="419"/>
      <c r="CL301" s="419"/>
      <c r="CM301" s="419"/>
      <c r="CN301" s="419"/>
      <c r="CO301" s="419"/>
      <c r="CP301" s="419"/>
      <c r="CQ301" s="419"/>
      <c r="CR301" s="419"/>
      <c r="CS301" s="419"/>
      <c r="CT301" s="419"/>
      <c r="CU301" s="419"/>
      <c r="CV301" s="419"/>
      <c r="CW301" s="419"/>
      <c r="CX301" s="419"/>
      <c r="CY301" s="419"/>
      <c r="CZ301" s="419"/>
    </row>
    <row r="302" s="589" customFormat="true" ht="15" customHeight="true" x14ac:dyDescent="0.2">
      <c r="A302" s="623"/>
      <c r="B302" s="624"/>
      <c r="C302" s="625"/>
      <c r="D302" s="625"/>
      <c r="W302" s="420"/>
      <c r="X302" s="420"/>
      <c r="Y302" s="420"/>
      <c r="Z302" s="420"/>
      <c r="AA302" s="420"/>
      <c r="AB302" s="420"/>
      <c r="AC302" s="420"/>
      <c r="AD302" s="420"/>
      <c r="AE302" s="420"/>
      <c r="AF302" s="420"/>
      <c r="AG302" s="420"/>
      <c r="AH302" s="420"/>
      <c r="AI302" s="420"/>
      <c r="AJ302" s="420"/>
      <c r="AK302" s="420"/>
      <c r="AL302" s="420"/>
      <c r="AM302" s="420"/>
      <c r="AN302" s="420"/>
      <c r="AO302" s="420"/>
      <c r="AP302" s="420"/>
      <c r="AQ302" s="420"/>
      <c r="AR302" s="420"/>
      <c r="AS302" s="420"/>
      <c r="AT302" s="420"/>
      <c r="AU302" s="420"/>
      <c r="AV302" s="420"/>
      <c r="AW302" s="420"/>
      <c r="AX302" s="420"/>
      <c r="AY302" s="420"/>
      <c r="AZ302" s="420"/>
      <c r="BA302" s="384"/>
      <c r="BB302" s="382"/>
      <c r="BC302" s="382"/>
      <c r="BD302" s="382"/>
      <c r="BE302" s="382"/>
      <c r="BF302" s="382"/>
      <c r="BG302" s="382"/>
      <c r="BH302" s="382"/>
      <c r="BI302" s="382"/>
      <c r="BJ302" s="382"/>
      <c r="BK302" s="382"/>
      <c r="BL302" s="382"/>
      <c r="BM302" s="382"/>
      <c r="BN302" s="382"/>
      <c r="BO302" s="382"/>
      <c r="BP302" s="382"/>
      <c r="BQ302" s="382"/>
      <c r="BR302" s="382"/>
      <c r="BS302" s="382"/>
      <c r="BT302" s="382"/>
      <c r="BU302" s="382"/>
      <c r="BV302" s="384"/>
      <c r="BW302" s="419"/>
      <c r="BX302" s="419"/>
      <c r="BY302" s="419"/>
      <c r="BZ302" s="419"/>
      <c r="CA302" s="419"/>
      <c r="CB302" s="419"/>
      <c r="CC302" s="419"/>
      <c r="CD302" s="419"/>
      <c r="CE302" s="419"/>
      <c r="CF302" s="419"/>
      <c r="CG302" s="419"/>
      <c r="CH302" s="419"/>
      <c r="CI302" s="419"/>
      <c r="CJ302" s="419"/>
      <c r="CK302" s="419"/>
      <c r="CL302" s="419"/>
      <c r="CM302" s="419"/>
      <c r="CN302" s="419"/>
      <c r="CO302" s="419"/>
      <c r="CP302" s="419"/>
      <c r="CQ302" s="419"/>
      <c r="CR302" s="419"/>
      <c r="CS302" s="419"/>
      <c r="CT302" s="419"/>
      <c r="CU302" s="419"/>
      <c r="CV302" s="419"/>
      <c r="CW302" s="419"/>
      <c r="CX302" s="419"/>
      <c r="CY302" s="419"/>
      <c r="CZ302" s="419"/>
    </row>
    <row r="303" s="589" customFormat="true" ht="15" customHeight="true" x14ac:dyDescent="0.2">
      <c r="A303" s="623"/>
      <c r="B303" s="624"/>
      <c r="C303" s="588"/>
      <c r="D303" s="588"/>
      <c r="W303" s="420"/>
      <c r="X303" s="420"/>
      <c r="Y303" s="420"/>
      <c r="Z303" s="420"/>
      <c r="AA303" s="420"/>
      <c r="AB303" s="420"/>
      <c r="AC303" s="420"/>
      <c r="AD303" s="420"/>
      <c r="AE303" s="420"/>
      <c r="AF303" s="420"/>
      <c r="AG303" s="420"/>
      <c r="AH303" s="420"/>
      <c r="AI303" s="420"/>
      <c r="AJ303" s="420"/>
      <c r="AK303" s="420"/>
      <c r="AL303" s="420"/>
      <c r="AM303" s="420"/>
      <c r="AN303" s="420"/>
      <c r="AO303" s="420"/>
      <c r="AP303" s="420"/>
      <c r="AQ303" s="420"/>
      <c r="AR303" s="420"/>
      <c r="AS303" s="420"/>
      <c r="AT303" s="420"/>
      <c r="AU303" s="420"/>
      <c r="AV303" s="420"/>
      <c r="AW303" s="420"/>
      <c r="AX303" s="420"/>
      <c r="AY303" s="420"/>
      <c r="AZ303" s="420"/>
      <c r="BA303" s="384"/>
      <c r="BB303" s="382"/>
      <c r="BC303" s="382"/>
      <c r="BD303" s="382"/>
      <c r="BE303" s="382"/>
      <c r="BF303" s="382"/>
      <c r="BG303" s="382"/>
      <c r="BH303" s="382"/>
      <c r="BI303" s="382"/>
      <c r="BJ303" s="382"/>
      <c r="BK303" s="382"/>
      <c r="BL303" s="382"/>
      <c r="BM303" s="382"/>
      <c r="BN303" s="382"/>
      <c r="BO303" s="382"/>
      <c r="BP303" s="382"/>
      <c r="BQ303" s="382"/>
      <c r="BR303" s="382"/>
      <c r="BS303" s="382"/>
      <c r="BT303" s="382"/>
      <c r="BU303" s="382"/>
      <c r="BV303" s="384"/>
      <c r="BW303" s="419"/>
      <c r="BX303" s="419"/>
      <c r="BY303" s="419"/>
      <c r="BZ303" s="419"/>
      <c r="CA303" s="419"/>
      <c r="CB303" s="419"/>
      <c r="CC303" s="419"/>
      <c r="CD303" s="419"/>
      <c r="CE303" s="419"/>
      <c r="CF303" s="419"/>
      <c r="CG303" s="419"/>
      <c r="CH303" s="419"/>
      <c r="CI303" s="419"/>
      <c r="CJ303" s="419"/>
      <c r="CK303" s="419"/>
      <c r="CL303" s="419"/>
      <c r="CM303" s="419"/>
      <c r="CN303" s="419"/>
      <c r="CO303" s="419"/>
      <c r="CP303" s="419"/>
      <c r="CQ303" s="419"/>
      <c r="CR303" s="419"/>
      <c r="CS303" s="419"/>
      <c r="CT303" s="419"/>
      <c r="CU303" s="419"/>
      <c r="CV303" s="419"/>
      <c r="CW303" s="419"/>
      <c r="CX303" s="419"/>
      <c r="CY303" s="419"/>
      <c r="CZ303" s="419"/>
    </row>
    <row r="304" s="589" customFormat="true" ht="15" customHeight="true" x14ac:dyDescent="0.2">
      <c r="A304" s="623"/>
      <c r="B304" s="624"/>
      <c r="C304" s="588"/>
      <c r="D304" s="588"/>
      <c r="W304" s="420"/>
      <c r="X304" s="420"/>
      <c r="Y304" s="420"/>
      <c r="Z304" s="420"/>
      <c r="AA304" s="420"/>
      <c r="AB304" s="420"/>
      <c r="AC304" s="420"/>
      <c r="AD304" s="420"/>
      <c r="AE304" s="420"/>
      <c r="AF304" s="420"/>
      <c r="AG304" s="420"/>
      <c r="AH304" s="420"/>
      <c r="AI304" s="420"/>
      <c r="AJ304" s="420"/>
      <c r="AK304" s="420"/>
      <c r="AL304" s="420"/>
      <c r="AM304" s="420"/>
      <c r="AN304" s="420"/>
      <c r="AO304" s="420"/>
      <c r="AP304" s="420"/>
      <c r="AQ304" s="420"/>
      <c r="AR304" s="420"/>
      <c r="AS304" s="420"/>
      <c r="AT304" s="420"/>
      <c r="AU304" s="420"/>
      <c r="AV304" s="420"/>
      <c r="AW304" s="420"/>
      <c r="AX304" s="420"/>
      <c r="AY304" s="420"/>
      <c r="AZ304" s="420"/>
      <c r="BA304" s="384"/>
      <c r="BB304" s="382"/>
      <c r="BC304" s="382"/>
      <c r="BD304" s="382"/>
      <c r="BE304" s="382"/>
      <c r="BF304" s="382"/>
      <c r="BG304" s="382"/>
      <c r="BH304" s="382"/>
      <c r="BI304" s="382"/>
      <c r="BJ304" s="382"/>
      <c r="BK304" s="382"/>
      <c r="BL304" s="382"/>
      <c r="BM304" s="382"/>
      <c r="BN304" s="382"/>
      <c r="BO304" s="382"/>
      <c r="BP304" s="382"/>
      <c r="BQ304" s="382"/>
      <c r="BR304" s="382"/>
      <c r="BS304" s="382"/>
      <c r="BT304" s="382"/>
      <c r="BU304" s="382"/>
      <c r="BV304" s="384"/>
      <c r="BW304" s="419"/>
      <c r="BX304" s="419"/>
      <c r="BY304" s="419"/>
      <c r="BZ304" s="419"/>
      <c r="CA304" s="419"/>
      <c r="CB304" s="419"/>
      <c r="CC304" s="419"/>
      <c r="CD304" s="419"/>
      <c r="CE304" s="419"/>
      <c r="CF304" s="419"/>
      <c r="CG304" s="419"/>
      <c r="CH304" s="419"/>
      <c r="CI304" s="419"/>
      <c r="CJ304" s="419"/>
      <c r="CK304" s="419"/>
      <c r="CL304" s="419"/>
      <c r="CM304" s="419"/>
      <c r="CN304" s="419"/>
      <c r="CO304" s="419"/>
      <c r="CP304" s="419"/>
      <c r="CQ304" s="419"/>
      <c r="CR304" s="419"/>
      <c r="CS304" s="419"/>
      <c r="CT304" s="419"/>
      <c r="CU304" s="419"/>
      <c r="CV304" s="419"/>
      <c r="CW304" s="419"/>
      <c r="CX304" s="419"/>
      <c r="CY304" s="419"/>
      <c r="CZ304" s="419"/>
    </row>
    <row r="305" s="589" customFormat="true" ht="15" customHeight="true" x14ac:dyDescent="0.2">
      <c r="A305" s="623"/>
      <c r="B305" s="624"/>
      <c r="C305" s="588"/>
      <c r="D305" s="588"/>
      <c r="W305" s="420"/>
      <c r="X305" s="420"/>
      <c r="Y305" s="420"/>
      <c r="Z305" s="420"/>
      <c r="AA305" s="420"/>
      <c r="AB305" s="420"/>
      <c r="AC305" s="420"/>
      <c r="AD305" s="420"/>
      <c r="AE305" s="420"/>
      <c r="AF305" s="420"/>
      <c r="AG305" s="420"/>
      <c r="AH305" s="420"/>
      <c r="AI305" s="420"/>
      <c r="AJ305" s="420"/>
      <c r="AK305" s="420"/>
      <c r="AL305" s="420"/>
      <c r="AM305" s="420"/>
      <c r="AN305" s="420"/>
      <c r="AO305" s="420"/>
      <c r="AP305" s="420"/>
      <c r="AQ305" s="420"/>
      <c r="AR305" s="420"/>
      <c r="AS305" s="420"/>
      <c r="AT305" s="420"/>
      <c r="AU305" s="420"/>
      <c r="AV305" s="420"/>
      <c r="AW305" s="420"/>
      <c r="AX305" s="420"/>
      <c r="AY305" s="420"/>
      <c r="AZ305" s="420"/>
      <c r="BA305" s="384"/>
      <c r="BB305" s="382"/>
      <c r="BC305" s="382"/>
      <c r="BD305" s="382"/>
      <c r="BE305" s="382"/>
      <c r="BF305" s="382"/>
      <c r="BG305" s="382"/>
      <c r="BH305" s="382"/>
      <c r="BI305" s="382"/>
      <c r="BJ305" s="382"/>
      <c r="BK305" s="382"/>
      <c r="BL305" s="382"/>
      <c r="BM305" s="382"/>
      <c r="BN305" s="382"/>
      <c r="BO305" s="382"/>
      <c r="BP305" s="382"/>
      <c r="BQ305" s="382"/>
      <c r="BR305" s="382"/>
      <c r="BS305" s="382"/>
      <c r="BT305" s="382"/>
      <c r="BU305" s="382"/>
      <c r="BV305" s="384"/>
      <c r="BW305" s="419"/>
      <c r="BX305" s="419"/>
      <c r="BY305" s="419"/>
      <c r="BZ305" s="419"/>
      <c r="CA305" s="419"/>
      <c r="CB305" s="419"/>
      <c r="CC305" s="419"/>
      <c r="CD305" s="419"/>
      <c r="CE305" s="419"/>
      <c r="CF305" s="419"/>
      <c r="CG305" s="419"/>
      <c r="CH305" s="419"/>
      <c r="CI305" s="419"/>
      <c r="CJ305" s="419"/>
      <c r="CK305" s="419"/>
      <c r="CL305" s="419"/>
      <c r="CM305" s="419"/>
      <c r="CN305" s="419"/>
      <c r="CO305" s="419"/>
      <c r="CP305" s="419"/>
      <c r="CQ305" s="419"/>
      <c r="CR305" s="419"/>
      <c r="CS305" s="419"/>
      <c r="CT305" s="419"/>
      <c r="CU305" s="419"/>
      <c r="CV305" s="419"/>
      <c r="CW305" s="419"/>
      <c r="CX305" s="419"/>
      <c r="CY305" s="419"/>
      <c r="CZ305" s="419"/>
    </row>
    <row r="306" s="589" customFormat="true" ht="15" customHeight="true" x14ac:dyDescent="0.2">
      <c r="B306" s="622"/>
      <c r="W306" s="420"/>
      <c r="X306" s="420"/>
      <c r="Y306" s="420"/>
      <c r="Z306" s="420"/>
      <c r="AA306" s="420"/>
      <c r="AB306" s="420"/>
      <c r="AC306" s="420"/>
      <c r="AD306" s="420"/>
      <c r="AE306" s="420"/>
      <c r="AF306" s="420"/>
      <c r="AG306" s="420"/>
      <c r="AH306" s="420"/>
      <c r="AI306" s="420"/>
      <c r="AJ306" s="420"/>
      <c r="AK306" s="420"/>
      <c r="AL306" s="420"/>
      <c r="AM306" s="420"/>
      <c r="AN306" s="420"/>
      <c r="AO306" s="420"/>
      <c r="AP306" s="420"/>
      <c r="AQ306" s="420"/>
      <c r="AR306" s="420"/>
      <c r="AS306" s="420"/>
      <c r="AT306" s="420"/>
      <c r="AU306" s="420"/>
      <c r="AV306" s="420"/>
      <c r="AW306" s="420"/>
      <c r="AX306" s="420"/>
      <c r="AY306" s="420"/>
      <c r="AZ306" s="420"/>
      <c r="BA306" s="384"/>
      <c r="BB306" s="382"/>
      <c r="BC306" s="382"/>
      <c r="BD306" s="382"/>
      <c r="BE306" s="382"/>
      <c r="BF306" s="382"/>
      <c r="BG306" s="382"/>
      <c r="BH306" s="382"/>
      <c r="BI306" s="382"/>
      <c r="BJ306" s="382"/>
      <c r="BK306" s="382"/>
      <c r="BL306" s="382"/>
      <c r="BM306" s="382"/>
      <c r="BN306" s="382"/>
      <c r="BO306" s="382"/>
      <c r="BP306" s="382"/>
      <c r="BQ306" s="382"/>
      <c r="BR306" s="382"/>
      <c r="BS306" s="382"/>
      <c r="BT306" s="382"/>
      <c r="BU306" s="382"/>
      <c r="BV306" s="384"/>
      <c r="BW306" s="419"/>
      <c r="BX306" s="419"/>
      <c r="BY306" s="419"/>
      <c r="BZ306" s="419"/>
      <c r="CA306" s="419"/>
      <c r="CB306" s="419"/>
      <c r="CC306" s="419"/>
      <c r="CD306" s="419"/>
      <c r="CE306" s="419"/>
      <c r="CF306" s="419"/>
      <c r="CG306" s="419"/>
      <c r="CH306" s="419"/>
      <c r="CI306" s="419"/>
      <c r="CJ306" s="419"/>
      <c r="CK306" s="419"/>
      <c r="CL306" s="419"/>
      <c r="CM306" s="419"/>
      <c r="CN306" s="419"/>
      <c r="CO306" s="419"/>
      <c r="CP306" s="419"/>
      <c r="CQ306" s="419"/>
      <c r="CR306" s="419"/>
      <c r="CS306" s="419"/>
      <c r="CT306" s="419"/>
      <c r="CU306" s="419"/>
      <c r="CV306" s="419"/>
      <c r="CW306" s="419"/>
      <c r="CX306" s="419"/>
      <c r="CY306" s="419"/>
      <c r="CZ306" s="419"/>
    </row>
    <row r="307" s="589" customFormat="true" ht="15" customHeight="true" x14ac:dyDescent="0.2">
      <c r="B307" s="622"/>
      <c r="W307" s="420"/>
      <c r="X307" s="420"/>
      <c r="Y307" s="420"/>
      <c r="Z307" s="420"/>
      <c r="AA307" s="420"/>
      <c r="AB307" s="420"/>
      <c r="AC307" s="420"/>
      <c r="AD307" s="420"/>
      <c r="AE307" s="420"/>
      <c r="AF307" s="420"/>
      <c r="AG307" s="420"/>
      <c r="AH307" s="420"/>
      <c r="AI307" s="420"/>
      <c r="AJ307" s="420"/>
      <c r="AK307" s="420"/>
      <c r="AL307" s="420"/>
      <c r="AM307" s="420"/>
      <c r="AN307" s="420"/>
      <c r="AO307" s="420"/>
      <c r="AP307" s="420"/>
      <c r="AQ307" s="420"/>
      <c r="AR307" s="420"/>
      <c r="AS307" s="420"/>
      <c r="AT307" s="420"/>
      <c r="AU307" s="420"/>
      <c r="AV307" s="420"/>
      <c r="AW307" s="420"/>
      <c r="AX307" s="420"/>
      <c r="AY307" s="420"/>
      <c r="AZ307" s="420"/>
      <c r="BA307" s="384"/>
      <c r="BB307" s="382"/>
      <c r="BC307" s="382"/>
      <c r="BD307" s="382"/>
      <c r="BE307" s="382"/>
      <c r="BF307" s="382"/>
      <c r="BG307" s="382"/>
      <c r="BH307" s="382"/>
      <c r="BI307" s="382"/>
      <c r="BJ307" s="382"/>
      <c r="BK307" s="382"/>
      <c r="BL307" s="382"/>
      <c r="BM307" s="382"/>
      <c r="BN307" s="382"/>
      <c r="BO307" s="382"/>
      <c r="BP307" s="382"/>
      <c r="BQ307" s="382"/>
      <c r="BR307" s="382"/>
      <c r="BS307" s="382"/>
      <c r="BT307" s="382"/>
      <c r="BU307" s="382"/>
      <c r="BV307" s="384"/>
      <c r="BW307" s="419"/>
      <c r="BX307" s="419"/>
      <c r="BY307" s="419"/>
      <c r="BZ307" s="419"/>
      <c r="CA307" s="419"/>
      <c r="CB307" s="419"/>
      <c r="CC307" s="419"/>
      <c r="CD307" s="419"/>
      <c r="CE307" s="419"/>
      <c r="CF307" s="419"/>
      <c r="CG307" s="419"/>
      <c r="CH307" s="419"/>
      <c r="CI307" s="419"/>
      <c r="CJ307" s="419"/>
      <c r="CK307" s="419"/>
      <c r="CL307" s="419"/>
      <c r="CM307" s="419"/>
      <c r="CN307" s="419"/>
      <c r="CO307" s="419"/>
      <c r="CP307" s="419"/>
      <c r="CQ307" s="419"/>
      <c r="CR307" s="419"/>
      <c r="CS307" s="419"/>
      <c r="CT307" s="419"/>
      <c r="CU307" s="419"/>
      <c r="CV307" s="419"/>
      <c r="CW307" s="419"/>
      <c r="CX307" s="419"/>
      <c r="CY307" s="419"/>
      <c r="CZ307" s="419"/>
    </row>
    <row r="308" s="589" customFormat="true" ht="15" customHeight="true" x14ac:dyDescent="0.2">
      <c r="B308" s="622"/>
      <c r="W308" s="420"/>
      <c r="X308" s="420"/>
      <c r="Y308" s="420"/>
      <c r="Z308" s="420"/>
      <c r="AA308" s="420"/>
      <c r="AB308" s="420"/>
      <c r="AC308" s="420"/>
      <c r="AD308" s="420"/>
      <c r="AE308" s="420"/>
      <c r="AF308" s="420"/>
      <c r="AG308" s="420"/>
      <c r="AH308" s="420"/>
      <c r="AI308" s="420"/>
      <c r="AJ308" s="420"/>
      <c r="AK308" s="420"/>
      <c r="AL308" s="420"/>
      <c r="AM308" s="420"/>
      <c r="AN308" s="420"/>
      <c r="AO308" s="420"/>
      <c r="AP308" s="420"/>
      <c r="AQ308" s="420"/>
      <c r="AR308" s="420"/>
      <c r="AS308" s="420"/>
      <c r="AT308" s="420"/>
      <c r="AU308" s="420"/>
      <c r="AV308" s="420"/>
      <c r="AW308" s="420"/>
      <c r="AX308" s="420"/>
      <c r="AY308" s="420"/>
      <c r="AZ308" s="420"/>
      <c r="BA308" s="384"/>
      <c r="BB308" s="382"/>
      <c r="BC308" s="382"/>
      <c r="BD308" s="382"/>
      <c r="BE308" s="382"/>
      <c r="BF308" s="382"/>
      <c r="BG308" s="382"/>
      <c r="BH308" s="382"/>
      <c r="BI308" s="382"/>
      <c r="BJ308" s="382"/>
      <c r="BK308" s="382"/>
      <c r="BL308" s="382"/>
      <c r="BM308" s="382"/>
      <c r="BN308" s="382"/>
      <c r="BO308" s="382"/>
      <c r="BP308" s="382"/>
      <c r="BQ308" s="382"/>
      <c r="BR308" s="382"/>
      <c r="BS308" s="382"/>
      <c r="BT308" s="382"/>
      <c r="BU308" s="382"/>
      <c r="BV308" s="384"/>
      <c r="BW308" s="419"/>
      <c r="BX308" s="419"/>
      <c r="BY308" s="419"/>
      <c r="BZ308" s="419"/>
      <c r="CA308" s="419"/>
      <c r="CB308" s="419"/>
      <c r="CC308" s="419"/>
      <c r="CD308" s="419"/>
      <c r="CE308" s="419"/>
      <c r="CF308" s="419"/>
      <c r="CG308" s="419"/>
      <c r="CH308" s="419"/>
      <c r="CI308" s="419"/>
      <c r="CJ308" s="419"/>
      <c r="CK308" s="419"/>
      <c r="CL308" s="419"/>
      <c r="CM308" s="419"/>
      <c r="CN308" s="419"/>
      <c r="CO308" s="419"/>
      <c r="CP308" s="419"/>
      <c r="CQ308" s="419"/>
      <c r="CR308" s="419"/>
      <c r="CS308" s="419"/>
      <c r="CT308" s="419"/>
      <c r="CU308" s="419"/>
      <c r="CV308" s="419"/>
      <c r="CW308" s="419"/>
      <c r="CX308" s="419"/>
      <c r="CY308" s="419"/>
      <c r="CZ308" s="419"/>
    </row>
    <row r="309" s="589" customFormat="true" ht="15" customHeight="true" x14ac:dyDescent="0.2">
      <c r="B309" s="622"/>
      <c r="W309" s="420"/>
      <c r="X309" s="420"/>
      <c r="Y309" s="420"/>
      <c r="Z309" s="420"/>
      <c r="AA309" s="420"/>
      <c r="AB309" s="420"/>
      <c r="AC309" s="420"/>
      <c r="AD309" s="420"/>
      <c r="AE309" s="420"/>
      <c r="AF309" s="420"/>
      <c r="AG309" s="420"/>
      <c r="AH309" s="420"/>
      <c r="AI309" s="420"/>
      <c r="AJ309" s="420"/>
      <c r="AK309" s="420"/>
      <c r="AL309" s="420"/>
      <c r="AM309" s="420"/>
      <c r="AN309" s="420"/>
      <c r="AO309" s="420"/>
      <c r="AP309" s="420"/>
      <c r="AQ309" s="420"/>
      <c r="AR309" s="420"/>
      <c r="AS309" s="420"/>
      <c r="AT309" s="420"/>
      <c r="AU309" s="420"/>
      <c r="AV309" s="420"/>
      <c r="AW309" s="420"/>
      <c r="AX309" s="420"/>
      <c r="AY309" s="420"/>
      <c r="AZ309" s="420"/>
      <c r="BA309" s="384"/>
      <c r="BB309" s="382"/>
      <c r="BC309" s="382"/>
      <c r="BD309" s="382"/>
      <c r="BE309" s="382"/>
      <c r="BF309" s="382"/>
      <c r="BG309" s="382"/>
      <c r="BH309" s="382"/>
      <c r="BI309" s="382"/>
      <c r="BJ309" s="382"/>
      <c r="BK309" s="382"/>
      <c r="BL309" s="382"/>
      <c r="BM309" s="382"/>
      <c r="BN309" s="382"/>
      <c r="BO309" s="382"/>
      <c r="BP309" s="382"/>
      <c r="BQ309" s="382"/>
      <c r="BR309" s="382"/>
      <c r="BS309" s="382"/>
      <c r="BT309" s="382"/>
      <c r="BU309" s="382"/>
      <c r="BV309" s="384"/>
      <c r="BW309" s="419"/>
      <c r="BX309" s="419"/>
      <c r="BY309" s="419"/>
      <c r="BZ309" s="419"/>
      <c r="CA309" s="419"/>
      <c r="CB309" s="419"/>
      <c r="CC309" s="419"/>
      <c r="CD309" s="419"/>
      <c r="CE309" s="419"/>
      <c r="CF309" s="419"/>
      <c r="CG309" s="419"/>
      <c r="CH309" s="419"/>
      <c r="CI309" s="419"/>
      <c r="CJ309" s="419"/>
      <c r="CK309" s="419"/>
      <c r="CL309" s="419"/>
      <c r="CM309" s="419"/>
      <c r="CN309" s="419"/>
      <c r="CO309" s="419"/>
      <c r="CP309" s="419"/>
      <c r="CQ309" s="419"/>
      <c r="CR309" s="419"/>
      <c r="CS309" s="419"/>
      <c r="CT309" s="419"/>
      <c r="CU309" s="419"/>
      <c r="CV309" s="419"/>
      <c r="CW309" s="419"/>
      <c r="CX309" s="419"/>
      <c r="CY309" s="419"/>
      <c r="CZ309" s="419"/>
    </row>
    <row r="310" s="589" customFormat="true" ht="15" customHeight="true" x14ac:dyDescent="0.2">
      <c r="B310" s="622"/>
      <c r="W310" s="420"/>
      <c r="X310" s="420"/>
      <c r="Y310" s="420"/>
      <c r="Z310" s="420"/>
      <c r="AA310" s="420"/>
      <c r="AB310" s="420"/>
      <c r="AC310" s="420"/>
      <c r="AD310" s="420"/>
      <c r="AE310" s="420"/>
      <c r="AF310" s="420"/>
      <c r="AG310" s="420"/>
      <c r="AH310" s="420"/>
      <c r="AI310" s="420"/>
      <c r="AJ310" s="420"/>
      <c r="AK310" s="420"/>
      <c r="AL310" s="420"/>
      <c r="AM310" s="420"/>
      <c r="AN310" s="420"/>
      <c r="AO310" s="420"/>
      <c r="AP310" s="420"/>
      <c r="AQ310" s="420"/>
      <c r="AR310" s="420"/>
      <c r="AS310" s="420"/>
      <c r="AT310" s="420"/>
      <c r="AU310" s="420"/>
      <c r="AV310" s="420"/>
      <c r="AW310" s="420"/>
      <c r="AX310" s="420"/>
      <c r="AY310" s="420"/>
      <c r="AZ310" s="420"/>
      <c r="BA310" s="384"/>
      <c r="BB310" s="382"/>
      <c r="BC310" s="382"/>
      <c r="BD310" s="382"/>
      <c r="BE310" s="382"/>
      <c r="BF310" s="382"/>
      <c r="BG310" s="382"/>
      <c r="BH310" s="382"/>
      <c r="BI310" s="382"/>
      <c r="BJ310" s="382"/>
      <c r="BK310" s="382"/>
      <c r="BL310" s="382"/>
      <c r="BM310" s="382"/>
      <c r="BN310" s="382"/>
      <c r="BO310" s="382"/>
      <c r="BP310" s="382"/>
      <c r="BQ310" s="382"/>
      <c r="BR310" s="382"/>
      <c r="BS310" s="382"/>
      <c r="BT310" s="382"/>
      <c r="BU310" s="382"/>
      <c r="BV310" s="384"/>
      <c r="BW310" s="419"/>
      <c r="BX310" s="419"/>
      <c r="BY310" s="419"/>
      <c r="BZ310" s="419"/>
      <c r="CA310" s="419"/>
      <c r="CB310" s="419"/>
      <c r="CC310" s="419"/>
      <c r="CD310" s="419"/>
      <c r="CE310" s="419"/>
      <c r="CF310" s="419"/>
      <c r="CG310" s="419"/>
      <c r="CH310" s="419"/>
      <c r="CI310" s="419"/>
      <c r="CJ310" s="419"/>
      <c r="CK310" s="419"/>
      <c r="CL310" s="419"/>
      <c r="CM310" s="419"/>
      <c r="CN310" s="419"/>
      <c r="CO310" s="419"/>
      <c r="CP310" s="419"/>
      <c r="CQ310" s="419"/>
      <c r="CR310" s="419"/>
      <c r="CS310" s="419"/>
      <c r="CT310" s="419"/>
      <c r="CU310" s="419"/>
      <c r="CV310" s="419"/>
      <c r="CW310" s="419"/>
      <c r="CX310" s="419"/>
      <c r="CY310" s="419"/>
      <c r="CZ310" s="419"/>
    </row>
    <row r="311" s="589" customFormat="true" ht="15" customHeight="true" x14ac:dyDescent="0.2">
      <c r="B311" s="622"/>
      <c r="W311" s="420"/>
      <c r="X311" s="420"/>
      <c r="Y311" s="420"/>
      <c r="Z311" s="420"/>
      <c r="AA311" s="420"/>
      <c r="AB311" s="420"/>
      <c r="AC311" s="420"/>
      <c r="AD311" s="420"/>
      <c r="AE311" s="420"/>
      <c r="AF311" s="420"/>
      <c r="AG311" s="420"/>
      <c r="AH311" s="420"/>
      <c r="AI311" s="420"/>
      <c r="AJ311" s="420"/>
      <c r="AK311" s="420"/>
      <c r="AL311" s="420"/>
      <c r="AM311" s="420"/>
      <c r="AN311" s="420"/>
      <c r="AO311" s="420"/>
      <c r="AP311" s="420"/>
      <c r="AQ311" s="420"/>
      <c r="AR311" s="420"/>
      <c r="AS311" s="420"/>
      <c r="AT311" s="420"/>
      <c r="AU311" s="420"/>
      <c r="AV311" s="420"/>
      <c r="AW311" s="420"/>
      <c r="AX311" s="420"/>
      <c r="AY311" s="420"/>
      <c r="AZ311" s="420"/>
      <c r="BA311" s="384"/>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4"/>
      <c r="BW311" s="419"/>
      <c r="BX311" s="419"/>
      <c r="BY311" s="419"/>
      <c r="BZ311" s="419"/>
      <c r="CA311" s="419"/>
      <c r="CB311" s="419"/>
      <c r="CC311" s="419"/>
      <c r="CD311" s="419"/>
      <c r="CE311" s="419"/>
      <c r="CF311" s="419"/>
      <c r="CG311" s="419"/>
      <c r="CH311" s="419"/>
      <c r="CI311" s="419"/>
      <c r="CJ311" s="419"/>
      <c r="CK311" s="419"/>
      <c r="CL311" s="419"/>
      <c r="CM311" s="419"/>
      <c r="CN311" s="419"/>
      <c r="CO311" s="419"/>
      <c r="CP311" s="419"/>
      <c r="CQ311" s="419"/>
      <c r="CR311" s="419"/>
      <c r="CS311" s="419"/>
      <c r="CT311" s="419"/>
      <c r="CU311" s="419"/>
      <c r="CV311" s="419"/>
      <c r="CW311" s="419"/>
      <c r="CX311" s="419"/>
      <c r="CY311" s="419"/>
      <c r="CZ311" s="419"/>
    </row>
    <row r="312" s="589" customFormat="true" ht="15" customHeight="true" x14ac:dyDescent="0.2">
      <c r="B312" s="622"/>
      <c r="W312" s="420"/>
      <c r="X312" s="420"/>
      <c r="Y312" s="420"/>
      <c r="Z312" s="420"/>
      <c r="AA312" s="420"/>
      <c r="AB312" s="420"/>
      <c r="AC312" s="420"/>
      <c r="AD312" s="420"/>
      <c r="AE312" s="420"/>
      <c r="AF312" s="420"/>
      <c r="AG312" s="420"/>
      <c r="AH312" s="420"/>
      <c r="AI312" s="420"/>
      <c r="AJ312" s="420"/>
      <c r="AK312" s="420"/>
      <c r="AL312" s="420"/>
      <c r="AM312" s="420"/>
      <c r="AN312" s="420"/>
      <c r="AO312" s="420"/>
      <c r="AP312" s="420"/>
      <c r="AQ312" s="420"/>
      <c r="AR312" s="420"/>
      <c r="AS312" s="420"/>
      <c r="AT312" s="420"/>
      <c r="AU312" s="420"/>
      <c r="AV312" s="420"/>
      <c r="AW312" s="420"/>
      <c r="AX312" s="420"/>
      <c r="AY312" s="420"/>
      <c r="AZ312" s="420"/>
      <c r="BA312" s="384"/>
      <c r="BB312" s="382"/>
      <c r="BC312" s="382"/>
      <c r="BD312" s="382"/>
      <c r="BE312" s="382"/>
      <c r="BF312" s="382"/>
      <c r="BG312" s="382"/>
      <c r="BH312" s="382"/>
      <c r="BI312" s="382"/>
      <c r="BJ312" s="382"/>
      <c r="BK312" s="382"/>
      <c r="BL312" s="382"/>
      <c r="BM312" s="382"/>
      <c r="BN312" s="382"/>
      <c r="BO312" s="382"/>
      <c r="BP312" s="382"/>
      <c r="BQ312" s="382"/>
      <c r="BR312" s="382"/>
      <c r="BS312" s="382"/>
      <c r="BT312" s="382"/>
      <c r="BU312" s="382"/>
      <c r="BV312" s="384"/>
      <c r="BW312" s="419"/>
      <c r="BX312" s="419"/>
      <c r="BY312" s="419"/>
      <c r="BZ312" s="419"/>
      <c r="CA312" s="419"/>
      <c r="CB312" s="419"/>
      <c r="CC312" s="419"/>
      <c r="CD312" s="419"/>
      <c r="CE312" s="419"/>
      <c r="CF312" s="419"/>
      <c r="CG312" s="419"/>
      <c r="CH312" s="419"/>
      <c r="CI312" s="419"/>
      <c r="CJ312" s="419"/>
      <c r="CK312" s="419"/>
      <c r="CL312" s="419"/>
      <c r="CM312" s="419"/>
      <c r="CN312" s="419"/>
      <c r="CO312" s="419"/>
      <c r="CP312" s="419"/>
      <c r="CQ312" s="419"/>
      <c r="CR312" s="419"/>
      <c r="CS312" s="419"/>
      <c r="CT312" s="419"/>
      <c r="CU312" s="419"/>
      <c r="CV312" s="419"/>
      <c r="CW312" s="419"/>
      <c r="CX312" s="419"/>
      <c r="CY312" s="419"/>
      <c r="CZ312" s="419"/>
    </row>
    <row r="313" s="589" customFormat="true" ht="15" customHeight="true" x14ac:dyDescent="0.2">
      <c r="B313" s="622"/>
      <c r="W313" s="420"/>
      <c r="X313" s="420"/>
      <c r="Y313" s="420"/>
      <c r="Z313" s="420"/>
      <c r="AA313" s="420"/>
      <c r="AB313" s="420"/>
      <c r="AC313" s="420"/>
      <c r="AD313" s="420"/>
      <c r="AE313" s="420"/>
      <c r="AF313" s="420"/>
      <c r="AG313" s="420"/>
      <c r="AH313" s="420"/>
      <c r="AI313" s="420"/>
      <c r="AJ313" s="420"/>
      <c r="AK313" s="420"/>
      <c r="AL313" s="420"/>
      <c r="AM313" s="420"/>
      <c r="AN313" s="420"/>
      <c r="AO313" s="420"/>
      <c r="AP313" s="420"/>
      <c r="AQ313" s="420"/>
      <c r="AR313" s="420"/>
      <c r="AS313" s="420"/>
      <c r="AT313" s="420"/>
      <c r="AU313" s="420"/>
      <c r="AV313" s="420"/>
      <c r="AW313" s="420"/>
      <c r="AX313" s="420"/>
      <c r="AY313" s="420"/>
      <c r="AZ313" s="420"/>
      <c r="BA313" s="384"/>
      <c r="BB313" s="382"/>
      <c r="BC313" s="382"/>
      <c r="BD313" s="382"/>
      <c r="BE313" s="382"/>
      <c r="BF313" s="382"/>
      <c r="BG313" s="382"/>
      <c r="BH313" s="382"/>
      <c r="BI313" s="382"/>
      <c r="BJ313" s="382"/>
      <c r="BK313" s="382"/>
      <c r="BL313" s="382"/>
      <c r="BM313" s="382"/>
      <c r="BN313" s="382"/>
      <c r="BO313" s="382"/>
      <c r="BP313" s="382"/>
      <c r="BQ313" s="382"/>
      <c r="BR313" s="382"/>
      <c r="BS313" s="382"/>
      <c r="BT313" s="382"/>
      <c r="BU313" s="382"/>
      <c r="BV313" s="384"/>
      <c r="BW313" s="419"/>
      <c r="BX313" s="419"/>
      <c r="BY313" s="419"/>
      <c r="BZ313" s="419"/>
      <c r="CA313" s="419"/>
      <c r="CB313" s="419"/>
      <c r="CC313" s="419"/>
      <c r="CD313" s="419"/>
      <c r="CE313" s="419"/>
      <c r="CF313" s="419"/>
      <c r="CG313" s="419"/>
      <c r="CH313" s="419"/>
      <c r="CI313" s="419"/>
      <c r="CJ313" s="419"/>
      <c r="CK313" s="419"/>
      <c r="CL313" s="419"/>
      <c r="CM313" s="419"/>
      <c r="CN313" s="419"/>
      <c r="CO313" s="419"/>
      <c r="CP313" s="419"/>
      <c r="CQ313" s="419"/>
      <c r="CR313" s="419"/>
      <c r="CS313" s="419"/>
      <c r="CT313" s="419"/>
      <c r="CU313" s="419"/>
      <c r="CV313" s="419"/>
      <c r="CW313" s="419"/>
      <c r="CX313" s="419"/>
      <c r="CY313" s="419"/>
      <c r="CZ313" s="419"/>
    </row>
    <row r="314" s="589" customFormat="true" ht="15" customHeight="true" x14ac:dyDescent="0.2">
      <c r="B314" s="622"/>
      <c r="W314" s="420"/>
      <c r="X314" s="420"/>
      <c r="Y314" s="420"/>
      <c r="Z314" s="420"/>
      <c r="AA314" s="420"/>
      <c r="AB314" s="420"/>
      <c r="AC314" s="420"/>
      <c r="AD314" s="420"/>
      <c r="AE314" s="420"/>
      <c r="AF314" s="420"/>
      <c r="AG314" s="420"/>
      <c r="AH314" s="420"/>
      <c r="AI314" s="420"/>
      <c r="AJ314" s="420"/>
      <c r="AK314" s="420"/>
      <c r="AL314" s="420"/>
      <c r="AM314" s="420"/>
      <c r="AN314" s="420"/>
      <c r="AO314" s="420"/>
      <c r="AP314" s="420"/>
      <c r="AQ314" s="420"/>
      <c r="AR314" s="420"/>
      <c r="AS314" s="420"/>
      <c r="AT314" s="420"/>
      <c r="AU314" s="420"/>
      <c r="AV314" s="420"/>
      <c r="AW314" s="420"/>
      <c r="AX314" s="420"/>
      <c r="AY314" s="420"/>
      <c r="AZ314" s="420"/>
      <c r="BA314" s="384"/>
      <c r="BB314" s="382"/>
      <c r="BC314" s="382"/>
      <c r="BD314" s="382"/>
      <c r="BE314" s="382"/>
      <c r="BF314" s="382"/>
      <c r="BG314" s="382"/>
      <c r="BH314" s="382"/>
      <c r="BI314" s="382"/>
      <c r="BJ314" s="382"/>
      <c r="BK314" s="382"/>
      <c r="BL314" s="382"/>
      <c r="BM314" s="382"/>
      <c r="BN314" s="382"/>
      <c r="BO314" s="382"/>
      <c r="BP314" s="382"/>
      <c r="BQ314" s="382"/>
      <c r="BR314" s="382"/>
      <c r="BS314" s="382"/>
      <c r="BT314" s="382"/>
      <c r="BU314" s="382"/>
      <c r="BV314" s="384"/>
      <c r="BW314" s="419"/>
      <c r="BX314" s="419"/>
      <c r="BY314" s="419"/>
      <c r="BZ314" s="419"/>
      <c r="CA314" s="419"/>
      <c r="CB314" s="419"/>
      <c r="CC314" s="419"/>
      <c r="CD314" s="419"/>
      <c r="CE314" s="419"/>
      <c r="CF314" s="419"/>
      <c r="CG314" s="419"/>
      <c r="CH314" s="419"/>
      <c r="CI314" s="419"/>
      <c r="CJ314" s="419"/>
      <c r="CK314" s="419"/>
      <c r="CL314" s="419"/>
      <c r="CM314" s="419"/>
      <c r="CN314" s="419"/>
      <c r="CO314" s="419"/>
      <c r="CP314" s="419"/>
      <c r="CQ314" s="419"/>
      <c r="CR314" s="419"/>
      <c r="CS314" s="419"/>
      <c r="CT314" s="419"/>
      <c r="CU314" s="419"/>
      <c r="CV314" s="419"/>
      <c r="CW314" s="419"/>
      <c r="CX314" s="419"/>
      <c r="CY314" s="419"/>
      <c r="CZ314" s="419"/>
    </row>
    <row r="315" s="589" customFormat="true" ht="15" customHeight="true" x14ac:dyDescent="0.2">
      <c r="B315" s="622"/>
      <c r="W315" s="420"/>
      <c r="X315" s="420"/>
      <c r="Y315" s="420"/>
      <c r="Z315" s="420"/>
      <c r="AA315" s="420"/>
      <c r="AB315" s="420"/>
      <c r="AC315" s="420"/>
      <c r="AD315" s="420"/>
      <c r="AE315" s="420"/>
      <c r="AF315" s="420"/>
      <c r="AG315" s="420"/>
      <c r="AH315" s="420"/>
      <c r="AI315" s="420"/>
      <c r="AJ315" s="420"/>
      <c r="AK315" s="420"/>
      <c r="AL315" s="420"/>
      <c r="AM315" s="420"/>
      <c r="AN315" s="420"/>
      <c r="AO315" s="420"/>
      <c r="AP315" s="420"/>
      <c r="AQ315" s="420"/>
      <c r="AR315" s="420"/>
      <c r="AS315" s="420"/>
      <c r="AT315" s="420"/>
      <c r="AU315" s="420"/>
      <c r="AV315" s="420"/>
      <c r="AW315" s="420"/>
      <c r="AX315" s="420"/>
      <c r="AY315" s="420"/>
      <c r="AZ315" s="420"/>
      <c r="BA315" s="384"/>
      <c r="BB315" s="382"/>
      <c r="BC315" s="382"/>
      <c r="BD315" s="382"/>
      <c r="BE315" s="382"/>
      <c r="BF315" s="382"/>
      <c r="BG315" s="382"/>
      <c r="BH315" s="382"/>
      <c r="BI315" s="382"/>
      <c r="BJ315" s="382"/>
      <c r="BK315" s="382"/>
      <c r="BL315" s="382"/>
      <c r="BM315" s="382"/>
      <c r="BN315" s="382"/>
      <c r="BO315" s="382"/>
      <c r="BP315" s="382"/>
      <c r="BQ315" s="382"/>
      <c r="BR315" s="382"/>
      <c r="BS315" s="382"/>
      <c r="BT315" s="382"/>
      <c r="BU315" s="382"/>
      <c r="BV315" s="384"/>
      <c r="BW315" s="419"/>
      <c r="BX315" s="419"/>
      <c r="BY315" s="419"/>
      <c r="BZ315" s="419"/>
      <c r="CA315" s="419"/>
      <c r="CB315" s="419"/>
      <c r="CC315" s="419"/>
      <c r="CD315" s="419"/>
      <c r="CE315" s="419"/>
      <c r="CF315" s="419"/>
      <c r="CG315" s="419"/>
      <c r="CH315" s="419"/>
      <c r="CI315" s="419"/>
      <c r="CJ315" s="419"/>
      <c r="CK315" s="419"/>
      <c r="CL315" s="419"/>
      <c r="CM315" s="419"/>
      <c r="CN315" s="419"/>
      <c r="CO315" s="419"/>
      <c r="CP315" s="419"/>
      <c r="CQ315" s="419"/>
      <c r="CR315" s="419"/>
      <c r="CS315" s="419"/>
      <c r="CT315" s="419"/>
      <c r="CU315" s="419"/>
      <c r="CV315" s="419"/>
      <c r="CW315" s="419"/>
      <c r="CX315" s="419"/>
      <c r="CY315" s="419"/>
      <c r="CZ315" s="419"/>
    </row>
    <row r="316" s="589" customFormat="true" ht="15" customHeight="true" x14ac:dyDescent="0.2">
      <c r="B316" s="622"/>
      <c r="W316" s="420"/>
      <c r="X316" s="420"/>
      <c r="Y316" s="420"/>
      <c r="Z316" s="420"/>
      <c r="AA316" s="420"/>
      <c r="AB316" s="420"/>
      <c r="AC316" s="420"/>
      <c r="AD316" s="420"/>
      <c r="AE316" s="420"/>
      <c r="AF316" s="420"/>
      <c r="AG316" s="420"/>
      <c r="AH316" s="420"/>
      <c r="AI316" s="420"/>
      <c r="AJ316" s="420"/>
      <c r="AK316" s="420"/>
      <c r="AL316" s="420"/>
      <c r="AM316" s="420"/>
      <c r="AN316" s="420"/>
      <c r="AO316" s="420"/>
      <c r="AP316" s="420"/>
      <c r="AQ316" s="420"/>
      <c r="AR316" s="420"/>
      <c r="AS316" s="420"/>
      <c r="AT316" s="420"/>
      <c r="AU316" s="420"/>
      <c r="AV316" s="420"/>
      <c r="AW316" s="420"/>
      <c r="AX316" s="420"/>
      <c r="AY316" s="420"/>
      <c r="AZ316" s="420"/>
      <c r="BA316" s="384"/>
      <c r="BB316" s="382"/>
      <c r="BC316" s="382"/>
      <c r="BD316" s="382"/>
      <c r="BE316" s="382"/>
      <c r="BF316" s="382"/>
      <c r="BG316" s="382"/>
      <c r="BH316" s="382"/>
      <c r="BI316" s="382"/>
      <c r="BJ316" s="382"/>
      <c r="BK316" s="382"/>
      <c r="BL316" s="382"/>
      <c r="BM316" s="382"/>
      <c r="BN316" s="382"/>
      <c r="BO316" s="382"/>
      <c r="BP316" s="382"/>
      <c r="BQ316" s="382"/>
      <c r="BR316" s="382"/>
      <c r="BS316" s="382"/>
      <c r="BT316" s="382"/>
      <c r="BU316" s="382"/>
      <c r="BV316" s="384"/>
      <c r="BW316" s="419"/>
      <c r="BX316" s="419"/>
      <c r="BY316" s="419"/>
      <c r="BZ316" s="419"/>
      <c r="CA316" s="419"/>
      <c r="CB316" s="419"/>
      <c r="CC316" s="419"/>
      <c r="CD316" s="419"/>
      <c r="CE316" s="419"/>
      <c r="CF316" s="419"/>
      <c r="CG316" s="419"/>
      <c r="CH316" s="419"/>
      <c r="CI316" s="419"/>
      <c r="CJ316" s="419"/>
      <c r="CK316" s="419"/>
      <c r="CL316" s="419"/>
      <c r="CM316" s="419"/>
      <c r="CN316" s="419"/>
      <c r="CO316" s="419"/>
      <c r="CP316" s="419"/>
      <c r="CQ316" s="419"/>
      <c r="CR316" s="419"/>
      <c r="CS316" s="419"/>
      <c r="CT316" s="419"/>
      <c r="CU316" s="419"/>
      <c r="CV316" s="419"/>
      <c r="CW316" s="419"/>
      <c r="CX316" s="419"/>
      <c r="CY316" s="419"/>
      <c r="CZ316" s="419"/>
    </row>
    <row r="317" s="589" customFormat="true" ht="15" customHeight="true" x14ac:dyDescent="0.2">
      <c r="B317" s="622"/>
      <c r="W317" s="420"/>
      <c r="X317" s="420"/>
      <c r="Y317" s="420"/>
      <c r="Z317" s="420"/>
      <c r="AA317" s="420"/>
      <c r="AB317" s="420"/>
      <c r="AC317" s="420"/>
      <c r="AD317" s="420"/>
      <c r="AE317" s="420"/>
      <c r="AF317" s="420"/>
      <c r="AG317" s="420"/>
      <c r="AH317" s="420"/>
      <c r="AI317" s="420"/>
      <c r="AJ317" s="420"/>
      <c r="AK317" s="420"/>
      <c r="AL317" s="420"/>
      <c r="AM317" s="420"/>
      <c r="AN317" s="420"/>
      <c r="AO317" s="420"/>
      <c r="AP317" s="420"/>
      <c r="AQ317" s="420"/>
      <c r="AR317" s="420"/>
      <c r="AS317" s="420"/>
      <c r="AT317" s="420"/>
      <c r="AU317" s="420"/>
      <c r="AV317" s="420"/>
      <c r="AW317" s="420"/>
      <c r="AX317" s="420"/>
      <c r="AY317" s="420"/>
      <c r="AZ317" s="420"/>
      <c r="BA317" s="384"/>
      <c r="BB317" s="382"/>
      <c r="BC317" s="382"/>
      <c r="BD317" s="382"/>
      <c r="BE317" s="382"/>
      <c r="BF317" s="382"/>
      <c r="BG317" s="382"/>
      <c r="BH317" s="382"/>
      <c r="BI317" s="382"/>
      <c r="BJ317" s="382"/>
      <c r="BK317" s="382"/>
      <c r="BL317" s="382"/>
      <c r="BM317" s="382"/>
      <c r="BN317" s="382"/>
      <c r="BO317" s="382"/>
      <c r="BP317" s="382"/>
      <c r="BQ317" s="382"/>
      <c r="BR317" s="382"/>
      <c r="BS317" s="382"/>
      <c r="BT317" s="382"/>
      <c r="BU317" s="382"/>
      <c r="BV317" s="384"/>
      <c r="BW317" s="419"/>
      <c r="BX317" s="419"/>
      <c r="BY317" s="419"/>
      <c r="BZ317" s="419"/>
      <c r="CA317" s="419"/>
      <c r="CB317" s="419"/>
      <c r="CC317" s="419"/>
      <c r="CD317" s="419"/>
      <c r="CE317" s="419"/>
      <c r="CF317" s="419"/>
      <c r="CG317" s="419"/>
      <c r="CH317" s="419"/>
      <c r="CI317" s="419"/>
      <c r="CJ317" s="419"/>
      <c r="CK317" s="419"/>
      <c r="CL317" s="419"/>
      <c r="CM317" s="419"/>
      <c r="CN317" s="419"/>
      <c r="CO317" s="419"/>
      <c r="CP317" s="419"/>
      <c r="CQ317" s="419"/>
      <c r="CR317" s="419"/>
      <c r="CS317" s="419"/>
      <c r="CT317" s="419"/>
      <c r="CU317" s="419"/>
      <c r="CV317" s="419"/>
      <c r="CW317" s="419"/>
      <c r="CX317" s="419"/>
      <c r="CY317" s="419"/>
      <c r="CZ317" s="419"/>
    </row>
    <row r="318" s="589" customFormat="true" ht="15" customHeight="true" x14ac:dyDescent="0.2">
      <c r="B318" s="622"/>
      <c r="W318" s="420"/>
      <c r="X318" s="420"/>
      <c r="Y318" s="420"/>
      <c r="Z318" s="420"/>
      <c r="AA318" s="420"/>
      <c r="AB318" s="420"/>
      <c r="AC318" s="420"/>
      <c r="AD318" s="420"/>
      <c r="AE318" s="420"/>
      <c r="AF318" s="420"/>
      <c r="AG318" s="420"/>
      <c r="AH318" s="420"/>
      <c r="AI318" s="420"/>
      <c r="AJ318" s="420"/>
      <c r="AK318" s="420"/>
      <c r="AL318" s="420"/>
      <c r="AM318" s="420"/>
      <c r="AN318" s="420"/>
      <c r="AO318" s="420"/>
      <c r="AP318" s="420"/>
      <c r="AQ318" s="420"/>
      <c r="AR318" s="420"/>
      <c r="AS318" s="420"/>
      <c r="AT318" s="420"/>
      <c r="AU318" s="420"/>
      <c r="AV318" s="420"/>
      <c r="AW318" s="420"/>
      <c r="AX318" s="420"/>
      <c r="AY318" s="420"/>
      <c r="AZ318" s="420"/>
      <c r="BA318" s="384"/>
      <c r="BB318" s="382"/>
      <c r="BC318" s="382"/>
      <c r="BD318" s="382"/>
      <c r="BE318" s="382"/>
      <c r="BF318" s="382"/>
      <c r="BG318" s="382"/>
      <c r="BH318" s="382"/>
      <c r="BI318" s="382"/>
      <c r="BJ318" s="382"/>
      <c r="BK318" s="382"/>
      <c r="BL318" s="382"/>
      <c r="BM318" s="382"/>
      <c r="BN318" s="382"/>
      <c r="BO318" s="382"/>
      <c r="BP318" s="382"/>
      <c r="BQ318" s="382"/>
      <c r="BR318" s="382"/>
      <c r="BS318" s="382"/>
      <c r="BT318" s="382"/>
      <c r="BU318" s="382"/>
      <c r="BV318" s="384"/>
      <c r="BW318" s="419"/>
      <c r="BX318" s="419"/>
      <c r="BY318" s="419"/>
      <c r="BZ318" s="419"/>
      <c r="CA318" s="419"/>
      <c r="CB318" s="419"/>
      <c r="CC318" s="419"/>
      <c r="CD318" s="419"/>
      <c r="CE318" s="419"/>
      <c r="CF318" s="419"/>
      <c r="CG318" s="419"/>
      <c r="CH318" s="419"/>
      <c r="CI318" s="419"/>
      <c r="CJ318" s="419"/>
      <c r="CK318" s="419"/>
      <c r="CL318" s="419"/>
      <c r="CM318" s="419"/>
      <c r="CN318" s="419"/>
      <c r="CO318" s="419"/>
      <c r="CP318" s="419"/>
      <c r="CQ318" s="419"/>
      <c r="CR318" s="419"/>
      <c r="CS318" s="419"/>
      <c r="CT318" s="419"/>
      <c r="CU318" s="419"/>
      <c r="CV318" s="419"/>
      <c r="CW318" s="419"/>
      <c r="CX318" s="419"/>
      <c r="CY318" s="419"/>
      <c r="CZ318" s="419"/>
    </row>
    <row r="319" s="589" customFormat="true" ht="15" customHeight="true" x14ac:dyDescent="0.2">
      <c r="B319" s="622"/>
      <c r="W319" s="420"/>
      <c r="X319" s="420"/>
      <c r="Y319" s="420"/>
      <c r="Z319" s="420"/>
      <c r="AA319" s="420"/>
      <c r="AB319" s="420"/>
      <c r="AC319" s="420"/>
      <c r="AD319" s="420"/>
      <c r="AE319" s="420"/>
      <c r="AF319" s="420"/>
      <c r="AG319" s="420"/>
      <c r="AH319" s="420"/>
      <c r="AI319" s="420"/>
      <c r="AJ319" s="420"/>
      <c r="AK319" s="420"/>
      <c r="AL319" s="420"/>
      <c r="AM319" s="420"/>
      <c r="AN319" s="420"/>
      <c r="AO319" s="420"/>
      <c r="AP319" s="420"/>
      <c r="AQ319" s="420"/>
      <c r="AR319" s="420"/>
      <c r="AS319" s="420"/>
      <c r="AT319" s="420"/>
      <c r="AU319" s="420"/>
      <c r="AV319" s="420"/>
      <c r="AW319" s="420"/>
      <c r="AX319" s="420"/>
      <c r="AY319" s="420"/>
      <c r="AZ319" s="420"/>
      <c r="BA319" s="384"/>
      <c r="BB319" s="382"/>
      <c r="BC319" s="382"/>
      <c r="BD319" s="382"/>
      <c r="BE319" s="382"/>
      <c r="BF319" s="382"/>
      <c r="BG319" s="382"/>
      <c r="BH319" s="382"/>
      <c r="BI319" s="382"/>
      <c r="BJ319" s="382"/>
      <c r="BK319" s="382"/>
      <c r="BL319" s="382"/>
      <c r="BM319" s="382"/>
      <c r="BN319" s="382"/>
      <c r="BO319" s="382"/>
      <c r="BP319" s="382"/>
      <c r="BQ319" s="382"/>
      <c r="BR319" s="382"/>
      <c r="BS319" s="382"/>
      <c r="BT319" s="382"/>
      <c r="BU319" s="382"/>
      <c r="BV319" s="384"/>
      <c r="BW319" s="419"/>
      <c r="BX319" s="419"/>
      <c r="BY319" s="419"/>
      <c r="BZ319" s="419"/>
      <c r="CA319" s="419"/>
      <c r="CB319" s="419"/>
      <c r="CC319" s="419"/>
      <c r="CD319" s="419"/>
      <c r="CE319" s="419"/>
      <c r="CF319" s="419"/>
      <c r="CG319" s="419"/>
      <c r="CH319" s="419"/>
      <c r="CI319" s="419"/>
      <c r="CJ319" s="419"/>
      <c r="CK319" s="419"/>
      <c r="CL319" s="419"/>
      <c r="CM319" s="419"/>
      <c r="CN319" s="419"/>
      <c r="CO319" s="419"/>
      <c r="CP319" s="419"/>
      <c r="CQ319" s="419"/>
      <c r="CR319" s="419"/>
      <c r="CS319" s="419"/>
      <c r="CT319" s="419"/>
      <c r="CU319" s="419"/>
      <c r="CV319" s="419"/>
      <c r="CW319" s="419"/>
      <c r="CX319" s="419"/>
      <c r="CY319" s="419"/>
      <c r="CZ319" s="419"/>
    </row>
    <row r="320" s="589" customFormat="true" ht="15" customHeight="true" x14ac:dyDescent="0.2">
      <c r="B320" s="622"/>
      <c r="W320" s="420"/>
      <c r="X320" s="420"/>
      <c r="Y320" s="420"/>
      <c r="Z320" s="420"/>
      <c r="AA320" s="420"/>
      <c r="AB320" s="420"/>
      <c r="AC320" s="420"/>
      <c r="AD320" s="420"/>
      <c r="AE320" s="420"/>
      <c r="AF320" s="420"/>
      <c r="AG320" s="420"/>
      <c r="AH320" s="420"/>
      <c r="AI320" s="420"/>
      <c r="AJ320" s="420"/>
      <c r="AK320" s="420"/>
      <c r="AL320" s="420"/>
      <c r="AM320" s="420"/>
      <c r="AN320" s="420"/>
      <c r="AO320" s="420"/>
      <c r="AP320" s="420"/>
      <c r="AQ320" s="420"/>
      <c r="AR320" s="420"/>
      <c r="AS320" s="420"/>
      <c r="AT320" s="420"/>
      <c r="AU320" s="420"/>
      <c r="AV320" s="420"/>
      <c r="AW320" s="420"/>
      <c r="AX320" s="420"/>
      <c r="AY320" s="420"/>
      <c r="AZ320" s="420"/>
      <c r="BA320" s="384"/>
      <c r="BB320" s="382"/>
      <c r="BC320" s="382"/>
      <c r="BD320" s="382"/>
      <c r="BE320" s="382"/>
      <c r="BF320" s="382"/>
      <c r="BG320" s="382"/>
      <c r="BH320" s="382"/>
      <c r="BI320" s="382"/>
      <c r="BJ320" s="382"/>
      <c r="BK320" s="382"/>
      <c r="BL320" s="382"/>
      <c r="BM320" s="382"/>
      <c r="BN320" s="382"/>
      <c r="BO320" s="382"/>
      <c r="BP320" s="382"/>
      <c r="BQ320" s="382"/>
      <c r="BR320" s="382"/>
      <c r="BS320" s="382"/>
      <c r="BT320" s="382"/>
      <c r="BU320" s="382"/>
      <c r="BV320" s="384"/>
      <c r="BW320" s="419"/>
      <c r="BX320" s="419"/>
      <c r="BY320" s="419"/>
      <c r="BZ320" s="419"/>
      <c r="CA320" s="419"/>
      <c r="CB320" s="419"/>
      <c r="CC320" s="419"/>
      <c r="CD320" s="419"/>
      <c r="CE320" s="419"/>
      <c r="CF320" s="419"/>
      <c r="CG320" s="419"/>
      <c r="CH320" s="419"/>
      <c r="CI320" s="419"/>
      <c r="CJ320" s="419"/>
      <c r="CK320" s="419"/>
      <c r="CL320" s="419"/>
      <c r="CM320" s="419"/>
      <c r="CN320" s="419"/>
      <c r="CO320" s="419"/>
      <c r="CP320" s="419"/>
      <c r="CQ320" s="419"/>
      <c r="CR320" s="419"/>
      <c r="CS320" s="419"/>
      <c r="CT320" s="419"/>
      <c r="CU320" s="419"/>
      <c r="CV320" s="419"/>
      <c r="CW320" s="419"/>
      <c r="CX320" s="419"/>
      <c r="CY320" s="419"/>
      <c r="CZ320" s="419"/>
    </row>
    <row r="321" s="589" customFormat="true" ht="15" customHeight="true" x14ac:dyDescent="0.2">
      <c r="B321" s="622"/>
      <c r="W321" s="420"/>
      <c r="X321" s="420"/>
      <c r="Y321" s="420"/>
      <c r="Z321" s="420"/>
      <c r="AA321" s="420"/>
      <c r="AB321" s="420"/>
      <c r="AC321" s="420"/>
      <c r="AD321" s="420"/>
      <c r="AE321" s="420"/>
      <c r="AF321" s="420"/>
      <c r="AG321" s="420"/>
      <c r="AH321" s="420"/>
      <c r="AI321" s="420"/>
      <c r="AJ321" s="420"/>
      <c r="AK321" s="420"/>
      <c r="AL321" s="420"/>
      <c r="AM321" s="420"/>
      <c r="AN321" s="420"/>
      <c r="AO321" s="420"/>
      <c r="AP321" s="420"/>
      <c r="AQ321" s="420"/>
      <c r="AR321" s="420"/>
      <c r="AS321" s="420"/>
      <c r="AT321" s="420"/>
      <c r="AU321" s="420"/>
      <c r="AV321" s="420"/>
      <c r="AW321" s="420"/>
      <c r="AX321" s="420"/>
      <c r="AY321" s="420"/>
      <c r="AZ321" s="420"/>
      <c r="BA321" s="384"/>
      <c r="BB321" s="382"/>
      <c r="BC321" s="382"/>
      <c r="BD321" s="382"/>
      <c r="BE321" s="382"/>
      <c r="BF321" s="382"/>
      <c r="BG321" s="382"/>
      <c r="BH321" s="382"/>
      <c r="BI321" s="382"/>
      <c r="BJ321" s="382"/>
      <c r="BK321" s="382"/>
      <c r="BL321" s="382"/>
      <c r="BM321" s="382"/>
      <c r="BN321" s="382"/>
      <c r="BO321" s="382"/>
      <c r="BP321" s="382"/>
      <c r="BQ321" s="382"/>
      <c r="BR321" s="382"/>
      <c r="BS321" s="382"/>
      <c r="BT321" s="382"/>
      <c r="BU321" s="382"/>
      <c r="BV321" s="384"/>
      <c r="BW321" s="419"/>
      <c r="BX321" s="419"/>
      <c r="BY321" s="419"/>
      <c r="BZ321" s="419"/>
      <c r="CA321" s="419"/>
      <c r="CB321" s="419"/>
      <c r="CC321" s="419"/>
      <c r="CD321" s="419"/>
      <c r="CE321" s="419"/>
      <c r="CF321" s="419"/>
      <c r="CG321" s="419"/>
      <c r="CH321" s="419"/>
      <c r="CI321" s="419"/>
      <c r="CJ321" s="419"/>
      <c r="CK321" s="419"/>
      <c r="CL321" s="419"/>
      <c r="CM321" s="419"/>
      <c r="CN321" s="419"/>
      <c r="CO321" s="419"/>
      <c r="CP321" s="419"/>
      <c r="CQ321" s="419"/>
      <c r="CR321" s="419"/>
      <c r="CS321" s="419"/>
      <c r="CT321" s="419"/>
      <c r="CU321" s="419"/>
      <c r="CV321" s="419"/>
      <c r="CW321" s="419"/>
      <c r="CX321" s="419"/>
      <c r="CY321" s="419"/>
      <c r="CZ321" s="419"/>
    </row>
    <row r="322" s="589" customFormat="true" ht="15" customHeight="true" x14ac:dyDescent="0.2">
      <c r="B322" s="622"/>
      <c r="W322" s="420"/>
      <c r="X322" s="420"/>
      <c r="Y322" s="420"/>
      <c r="Z322" s="420"/>
      <c r="AA322" s="420"/>
      <c r="AB322" s="420"/>
      <c r="AC322" s="420"/>
      <c r="AD322" s="420"/>
      <c r="AE322" s="420"/>
      <c r="AF322" s="420"/>
      <c r="AG322" s="420"/>
      <c r="AH322" s="420"/>
      <c r="AI322" s="420"/>
      <c r="AJ322" s="420"/>
      <c r="AK322" s="420"/>
      <c r="AL322" s="420"/>
      <c r="AM322" s="420"/>
      <c r="AN322" s="420"/>
      <c r="AO322" s="420"/>
      <c r="AP322" s="420"/>
      <c r="AQ322" s="420"/>
      <c r="AR322" s="420"/>
      <c r="AS322" s="420"/>
      <c r="AT322" s="420"/>
      <c r="AU322" s="420"/>
      <c r="AV322" s="420"/>
      <c r="AW322" s="420"/>
      <c r="AX322" s="420"/>
      <c r="AY322" s="420"/>
      <c r="AZ322" s="420"/>
      <c r="BA322" s="384"/>
      <c r="BB322" s="382"/>
      <c r="BC322" s="382"/>
      <c r="BD322" s="382"/>
      <c r="BE322" s="382"/>
      <c r="BF322" s="382"/>
      <c r="BG322" s="382"/>
      <c r="BH322" s="382"/>
      <c r="BI322" s="382"/>
      <c r="BJ322" s="382"/>
      <c r="BK322" s="382"/>
      <c r="BL322" s="382"/>
      <c r="BM322" s="382"/>
      <c r="BN322" s="382"/>
      <c r="BO322" s="382"/>
      <c r="BP322" s="382"/>
      <c r="BQ322" s="382"/>
      <c r="BR322" s="382"/>
      <c r="BS322" s="382"/>
      <c r="BT322" s="382"/>
      <c r="BU322" s="382"/>
      <c r="BV322" s="384"/>
      <c r="BW322" s="419"/>
      <c r="BX322" s="419"/>
      <c r="BY322" s="419"/>
      <c r="BZ322" s="419"/>
      <c r="CA322" s="419"/>
      <c r="CB322" s="419"/>
      <c r="CC322" s="419"/>
      <c r="CD322" s="419"/>
      <c r="CE322" s="419"/>
      <c r="CF322" s="419"/>
      <c r="CG322" s="419"/>
      <c r="CH322" s="419"/>
      <c r="CI322" s="419"/>
      <c r="CJ322" s="419"/>
      <c r="CK322" s="419"/>
      <c r="CL322" s="419"/>
      <c r="CM322" s="419"/>
      <c r="CN322" s="419"/>
      <c r="CO322" s="419"/>
      <c r="CP322" s="419"/>
      <c r="CQ322" s="419"/>
      <c r="CR322" s="419"/>
      <c r="CS322" s="419"/>
      <c r="CT322" s="419"/>
      <c r="CU322" s="419"/>
      <c r="CV322" s="419"/>
      <c r="CW322" s="419"/>
      <c r="CX322" s="419"/>
      <c r="CY322" s="419"/>
      <c r="CZ322" s="419"/>
    </row>
    <row r="323" s="589" customFormat="true" ht="15" customHeight="true" x14ac:dyDescent="0.2">
      <c r="B323" s="622"/>
      <c r="W323" s="420"/>
      <c r="X323" s="420"/>
      <c r="Y323" s="420"/>
      <c r="Z323" s="420"/>
      <c r="AA323" s="420"/>
      <c r="AB323" s="420"/>
      <c r="AC323" s="420"/>
      <c r="AD323" s="420"/>
      <c r="AE323" s="420"/>
      <c r="AF323" s="420"/>
      <c r="AG323" s="420"/>
      <c r="AH323" s="420"/>
      <c r="AI323" s="420"/>
      <c r="AJ323" s="420"/>
      <c r="AK323" s="420"/>
      <c r="AL323" s="420"/>
      <c r="AM323" s="420"/>
      <c r="AN323" s="420"/>
      <c r="AO323" s="420"/>
      <c r="AP323" s="420"/>
      <c r="AQ323" s="420"/>
      <c r="AR323" s="420"/>
      <c r="AS323" s="420"/>
      <c r="AT323" s="420"/>
      <c r="AU323" s="420"/>
      <c r="AV323" s="420"/>
      <c r="AW323" s="420"/>
      <c r="AX323" s="420"/>
      <c r="AY323" s="420"/>
      <c r="AZ323" s="420"/>
      <c r="BA323" s="384"/>
      <c r="BB323" s="382"/>
      <c r="BC323" s="382"/>
      <c r="BD323" s="382"/>
      <c r="BE323" s="382"/>
      <c r="BF323" s="382"/>
      <c r="BG323" s="382"/>
      <c r="BH323" s="382"/>
      <c r="BI323" s="382"/>
      <c r="BJ323" s="382"/>
      <c r="BK323" s="382"/>
      <c r="BL323" s="382"/>
      <c r="BM323" s="382"/>
      <c r="BN323" s="382"/>
      <c r="BO323" s="382"/>
      <c r="BP323" s="382"/>
      <c r="BQ323" s="382"/>
      <c r="BR323" s="382"/>
      <c r="BS323" s="382"/>
      <c r="BT323" s="382"/>
      <c r="BU323" s="382"/>
      <c r="BV323" s="384"/>
      <c r="BW323" s="419"/>
      <c r="BX323" s="419"/>
      <c r="BY323" s="419"/>
      <c r="BZ323" s="419"/>
      <c r="CA323" s="419"/>
      <c r="CB323" s="419"/>
      <c r="CC323" s="419"/>
      <c r="CD323" s="419"/>
      <c r="CE323" s="419"/>
      <c r="CF323" s="419"/>
      <c r="CG323" s="419"/>
      <c r="CH323" s="419"/>
      <c r="CI323" s="419"/>
      <c r="CJ323" s="419"/>
      <c r="CK323" s="419"/>
      <c r="CL323" s="419"/>
      <c r="CM323" s="419"/>
      <c r="CN323" s="419"/>
      <c r="CO323" s="419"/>
      <c r="CP323" s="419"/>
      <c r="CQ323" s="419"/>
      <c r="CR323" s="419"/>
      <c r="CS323" s="419"/>
      <c r="CT323" s="419"/>
      <c r="CU323" s="419"/>
      <c r="CV323" s="419"/>
      <c r="CW323" s="419"/>
      <c r="CX323" s="419"/>
      <c r="CY323" s="419"/>
      <c r="CZ323" s="419"/>
    </row>
    <row r="324" s="589" customFormat="true" ht="15" customHeight="true" x14ac:dyDescent="0.2">
      <c r="B324" s="622"/>
      <c r="W324" s="420"/>
      <c r="X324" s="420"/>
      <c r="Y324" s="420"/>
      <c r="Z324" s="420"/>
      <c r="AA324" s="420"/>
      <c r="AB324" s="420"/>
      <c r="AC324" s="420"/>
      <c r="AD324" s="420"/>
      <c r="AE324" s="420"/>
      <c r="AF324" s="420"/>
      <c r="AG324" s="420"/>
      <c r="AH324" s="420"/>
      <c r="AI324" s="420"/>
      <c r="AJ324" s="420"/>
      <c r="AK324" s="420"/>
      <c r="AL324" s="420"/>
      <c r="AM324" s="420"/>
      <c r="AN324" s="420"/>
      <c r="AO324" s="420"/>
      <c r="AP324" s="420"/>
      <c r="AQ324" s="420"/>
      <c r="AR324" s="420"/>
      <c r="AS324" s="420"/>
      <c r="AT324" s="420"/>
      <c r="AU324" s="420"/>
      <c r="AV324" s="420"/>
      <c r="AW324" s="420"/>
      <c r="AX324" s="420"/>
      <c r="AY324" s="420"/>
      <c r="AZ324" s="420"/>
      <c r="BA324" s="384"/>
      <c r="BB324" s="382"/>
      <c r="BC324" s="382"/>
      <c r="BD324" s="382"/>
      <c r="BE324" s="382"/>
      <c r="BF324" s="382"/>
      <c r="BG324" s="382"/>
      <c r="BH324" s="382"/>
      <c r="BI324" s="382"/>
      <c r="BJ324" s="382"/>
      <c r="BK324" s="382"/>
      <c r="BL324" s="382"/>
      <c r="BM324" s="382"/>
      <c r="BN324" s="382"/>
      <c r="BO324" s="382"/>
      <c r="BP324" s="382"/>
      <c r="BQ324" s="382"/>
      <c r="BR324" s="382"/>
      <c r="BS324" s="382"/>
      <c r="BT324" s="382"/>
      <c r="BU324" s="382"/>
      <c r="BV324" s="384"/>
      <c r="BW324" s="419"/>
      <c r="BX324" s="419"/>
      <c r="BY324" s="419"/>
      <c r="BZ324" s="419"/>
      <c r="CA324" s="419"/>
      <c r="CB324" s="419"/>
      <c r="CC324" s="419"/>
      <c r="CD324" s="419"/>
      <c r="CE324" s="419"/>
      <c r="CF324" s="419"/>
      <c r="CG324" s="419"/>
      <c r="CH324" s="419"/>
      <c r="CI324" s="419"/>
      <c r="CJ324" s="419"/>
      <c r="CK324" s="419"/>
      <c r="CL324" s="419"/>
      <c r="CM324" s="419"/>
      <c r="CN324" s="419"/>
      <c r="CO324" s="419"/>
      <c r="CP324" s="419"/>
      <c r="CQ324" s="419"/>
      <c r="CR324" s="419"/>
      <c r="CS324" s="419"/>
      <c r="CT324" s="419"/>
      <c r="CU324" s="419"/>
      <c r="CV324" s="419"/>
      <c r="CW324" s="419"/>
      <c r="CX324" s="419"/>
      <c r="CY324" s="419"/>
      <c r="CZ324" s="419"/>
    </row>
    <row r="325" s="589" customFormat="true" ht="15" customHeight="true" x14ac:dyDescent="0.2">
      <c r="B325" s="622"/>
      <c r="W325" s="420"/>
      <c r="X325" s="420"/>
      <c r="Y325" s="420"/>
      <c r="Z325" s="420"/>
      <c r="AA325" s="420"/>
      <c r="AB325" s="420"/>
      <c r="AC325" s="420"/>
      <c r="AD325" s="420"/>
      <c r="AE325" s="420"/>
      <c r="AF325" s="420"/>
      <c r="AG325" s="420"/>
      <c r="AH325" s="420"/>
      <c r="AI325" s="420"/>
      <c r="AJ325" s="420"/>
      <c r="AK325" s="420"/>
      <c r="AL325" s="420"/>
      <c r="AM325" s="420"/>
      <c r="AN325" s="420"/>
      <c r="AO325" s="420"/>
      <c r="AP325" s="420"/>
      <c r="AQ325" s="420"/>
      <c r="AR325" s="420"/>
      <c r="AS325" s="420"/>
      <c r="AT325" s="420"/>
      <c r="AU325" s="420"/>
      <c r="AV325" s="420"/>
      <c r="AW325" s="420"/>
      <c r="AX325" s="420"/>
      <c r="AY325" s="420"/>
      <c r="AZ325" s="420"/>
      <c r="BA325" s="384"/>
      <c r="BB325" s="382"/>
      <c r="BC325" s="382"/>
      <c r="BD325" s="382"/>
      <c r="BE325" s="382"/>
      <c r="BF325" s="382"/>
      <c r="BG325" s="382"/>
      <c r="BH325" s="382"/>
      <c r="BI325" s="382"/>
      <c r="BJ325" s="382"/>
      <c r="BK325" s="382"/>
      <c r="BL325" s="382"/>
      <c r="BM325" s="382"/>
      <c r="BN325" s="382"/>
      <c r="BO325" s="382"/>
      <c r="BP325" s="382"/>
      <c r="BQ325" s="382"/>
      <c r="BR325" s="382"/>
      <c r="BS325" s="382"/>
      <c r="BT325" s="382"/>
      <c r="BU325" s="382"/>
      <c r="BV325" s="384"/>
      <c r="BW325" s="419"/>
      <c r="BX325" s="419"/>
      <c r="BY325" s="419"/>
      <c r="BZ325" s="419"/>
      <c r="CA325" s="419"/>
      <c r="CB325" s="419"/>
      <c r="CC325" s="419"/>
      <c r="CD325" s="419"/>
      <c r="CE325" s="419"/>
      <c r="CF325" s="419"/>
      <c r="CG325" s="419"/>
      <c r="CH325" s="419"/>
      <c r="CI325" s="419"/>
      <c r="CJ325" s="419"/>
      <c r="CK325" s="419"/>
      <c r="CL325" s="419"/>
      <c r="CM325" s="419"/>
      <c r="CN325" s="419"/>
      <c r="CO325" s="419"/>
      <c r="CP325" s="419"/>
      <c r="CQ325" s="419"/>
      <c r="CR325" s="419"/>
      <c r="CS325" s="419"/>
      <c r="CT325" s="419"/>
      <c r="CU325" s="419"/>
      <c r="CV325" s="419"/>
      <c r="CW325" s="419"/>
      <c r="CX325" s="419"/>
      <c r="CY325" s="419"/>
      <c r="CZ325" s="419"/>
    </row>
    <row r="326" s="589" customFormat="true" ht="15" customHeight="true" x14ac:dyDescent="0.2">
      <c r="B326" s="622"/>
      <c r="W326" s="420"/>
      <c r="X326" s="420"/>
      <c r="Y326" s="420"/>
      <c r="Z326" s="420"/>
      <c r="AA326" s="420"/>
      <c r="AB326" s="420"/>
      <c r="AC326" s="420"/>
      <c r="AD326" s="420"/>
      <c r="AE326" s="420"/>
      <c r="AF326" s="420"/>
      <c r="AG326" s="420"/>
      <c r="AH326" s="420"/>
      <c r="AI326" s="420"/>
      <c r="AJ326" s="420"/>
      <c r="AK326" s="420"/>
      <c r="AL326" s="420"/>
      <c r="AM326" s="420"/>
      <c r="AN326" s="420"/>
      <c r="AO326" s="420"/>
      <c r="AP326" s="420"/>
      <c r="AQ326" s="420"/>
      <c r="AR326" s="420"/>
      <c r="AS326" s="420"/>
      <c r="AT326" s="420"/>
      <c r="AU326" s="420"/>
      <c r="AV326" s="420"/>
      <c r="AW326" s="420"/>
      <c r="AX326" s="420"/>
      <c r="AY326" s="420"/>
      <c r="AZ326" s="420"/>
      <c r="BA326" s="384"/>
      <c r="BB326" s="382"/>
      <c r="BC326" s="382"/>
      <c r="BD326" s="382"/>
      <c r="BE326" s="382"/>
      <c r="BF326" s="382"/>
      <c r="BG326" s="382"/>
      <c r="BH326" s="382"/>
      <c r="BI326" s="382"/>
      <c r="BJ326" s="382"/>
      <c r="BK326" s="382"/>
      <c r="BL326" s="382"/>
      <c r="BM326" s="382"/>
      <c r="BN326" s="382"/>
      <c r="BO326" s="382"/>
      <c r="BP326" s="382"/>
      <c r="BQ326" s="382"/>
      <c r="BR326" s="382"/>
      <c r="BS326" s="382"/>
      <c r="BT326" s="382"/>
      <c r="BU326" s="382"/>
      <c r="BV326" s="384"/>
      <c r="BW326" s="419"/>
      <c r="BX326" s="419"/>
      <c r="BY326" s="419"/>
      <c r="BZ326" s="419"/>
      <c r="CA326" s="419"/>
      <c r="CB326" s="419"/>
      <c r="CC326" s="419"/>
      <c r="CD326" s="419"/>
      <c r="CE326" s="419"/>
      <c r="CF326" s="419"/>
      <c r="CG326" s="419"/>
      <c r="CH326" s="419"/>
      <c r="CI326" s="419"/>
      <c r="CJ326" s="419"/>
      <c r="CK326" s="419"/>
      <c r="CL326" s="419"/>
      <c r="CM326" s="419"/>
      <c r="CN326" s="419"/>
      <c r="CO326" s="419"/>
      <c r="CP326" s="419"/>
      <c r="CQ326" s="419"/>
      <c r="CR326" s="419"/>
      <c r="CS326" s="419"/>
      <c r="CT326" s="419"/>
      <c r="CU326" s="419"/>
      <c r="CV326" s="419"/>
      <c r="CW326" s="419"/>
      <c r="CX326" s="419"/>
      <c r="CY326" s="419"/>
      <c r="CZ326" s="419"/>
    </row>
    <row r="327" s="589" customFormat="true" ht="15" customHeight="true" x14ac:dyDescent="0.2">
      <c r="B327" s="622"/>
      <c r="W327" s="420"/>
      <c r="X327" s="420"/>
      <c r="Y327" s="420"/>
      <c r="Z327" s="420"/>
      <c r="AA327" s="420"/>
      <c r="AB327" s="420"/>
      <c r="AC327" s="420"/>
      <c r="AD327" s="420"/>
      <c r="AE327" s="420"/>
      <c r="AF327" s="420"/>
      <c r="AG327" s="420"/>
      <c r="AH327" s="420"/>
      <c r="AI327" s="420"/>
      <c r="AJ327" s="420"/>
      <c r="AK327" s="420"/>
      <c r="AL327" s="420"/>
      <c r="AM327" s="420"/>
      <c r="AN327" s="420"/>
      <c r="AO327" s="420"/>
      <c r="AP327" s="420"/>
      <c r="AQ327" s="420"/>
      <c r="AR327" s="420"/>
      <c r="AS327" s="420"/>
      <c r="AT327" s="420"/>
      <c r="AU327" s="420"/>
      <c r="AV327" s="420"/>
      <c r="AW327" s="420"/>
      <c r="AX327" s="420"/>
      <c r="AY327" s="420"/>
      <c r="AZ327" s="420"/>
      <c r="BA327" s="384"/>
      <c r="BB327" s="382"/>
      <c r="BC327" s="382"/>
      <c r="BD327" s="382"/>
      <c r="BE327" s="382"/>
      <c r="BF327" s="382"/>
      <c r="BG327" s="382"/>
      <c r="BH327" s="382"/>
      <c r="BI327" s="382"/>
      <c r="BJ327" s="382"/>
      <c r="BK327" s="382"/>
      <c r="BL327" s="382"/>
      <c r="BM327" s="382"/>
      <c r="BN327" s="382"/>
      <c r="BO327" s="382"/>
      <c r="BP327" s="382"/>
      <c r="BQ327" s="382"/>
      <c r="BR327" s="382"/>
      <c r="BS327" s="382"/>
      <c r="BT327" s="382"/>
      <c r="BU327" s="382"/>
      <c r="BV327" s="384"/>
      <c r="BW327" s="419"/>
      <c r="BX327" s="419"/>
      <c r="BY327" s="419"/>
      <c r="BZ327" s="419"/>
      <c r="CA327" s="419"/>
      <c r="CB327" s="419"/>
      <c r="CC327" s="419"/>
      <c r="CD327" s="419"/>
      <c r="CE327" s="419"/>
      <c r="CF327" s="419"/>
      <c r="CG327" s="419"/>
      <c r="CH327" s="419"/>
      <c r="CI327" s="419"/>
      <c r="CJ327" s="419"/>
      <c r="CK327" s="419"/>
      <c r="CL327" s="419"/>
      <c r="CM327" s="419"/>
      <c r="CN327" s="419"/>
      <c r="CO327" s="419"/>
      <c r="CP327" s="419"/>
      <c r="CQ327" s="419"/>
      <c r="CR327" s="419"/>
      <c r="CS327" s="419"/>
      <c r="CT327" s="419"/>
      <c r="CU327" s="419"/>
      <c r="CV327" s="419"/>
      <c r="CW327" s="419"/>
      <c r="CX327" s="419"/>
      <c r="CY327" s="419"/>
      <c r="CZ327" s="419"/>
    </row>
    <row r="328" s="589" customFormat="true" ht="15" customHeight="true" x14ac:dyDescent="0.2">
      <c r="B328" s="622"/>
      <c r="W328" s="420"/>
      <c r="X328" s="420"/>
      <c r="Y328" s="420"/>
      <c r="Z328" s="420"/>
      <c r="AA328" s="420"/>
      <c r="AB328" s="420"/>
      <c r="AC328" s="420"/>
      <c r="AD328" s="420"/>
      <c r="AE328" s="420"/>
      <c r="AF328" s="420"/>
      <c r="AG328" s="420"/>
      <c r="AH328" s="420"/>
      <c r="AI328" s="420"/>
      <c r="AJ328" s="420"/>
      <c r="AK328" s="420"/>
      <c r="AL328" s="420"/>
      <c r="AM328" s="420"/>
      <c r="AN328" s="420"/>
      <c r="AO328" s="420"/>
      <c r="AP328" s="420"/>
      <c r="AQ328" s="420"/>
      <c r="AR328" s="420"/>
      <c r="AS328" s="420"/>
      <c r="AT328" s="420"/>
      <c r="AU328" s="420"/>
      <c r="AV328" s="420"/>
      <c r="AW328" s="420"/>
      <c r="AX328" s="420"/>
      <c r="AY328" s="420"/>
      <c r="AZ328" s="420"/>
      <c r="BA328" s="384"/>
      <c r="BB328" s="382"/>
      <c r="BC328" s="382"/>
      <c r="BD328" s="382"/>
      <c r="BE328" s="382"/>
      <c r="BF328" s="382"/>
      <c r="BG328" s="382"/>
      <c r="BH328" s="382"/>
      <c r="BI328" s="382"/>
      <c r="BJ328" s="382"/>
      <c r="BK328" s="382"/>
      <c r="BL328" s="382"/>
      <c r="BM328" s="382"/>
      <c r="BN328" s="382"/>
      <c r="BO328" s="382"/>
      <c r="BP328" s="382"/>
      <c r="BQ328" s="382"/>
      <c r="BR328" s="382"/>
      <c r="BS328" s="382"/>
      <c r="BT328" s="382"/>
      <c r="BU328" s="382"/>
      <c r="BV328" s="384"/>
      <c r="BW328" s="419"/>
      <c r="BX328" s="419"/>
      <c r="BY328" s="419"/>
      <c r="BZ328" s="419"/>
      <c r="CA328" s="419"/>
      <c r="CB328" s="419"/>
      <c r="CC328" s="419"/>
      <c r="CD328" s="419"/>
      <c r="CE328" s="419"/>
      <c r="CF328" s="419"/>
      <c r="CG328" s="419"/>
      <c r="CH328" s="419"/>
      <c r="CI328" s="419"/>
      <c r="CJ328" s="419"/>
      <c r="CK328" s="419"/>
      <c r="CL328" s="419"/>
      <c r="CM328" s="419"/>
      <c r="CN328" s="419"/>
      <c r="CO328" s="419"/>
      <c r="CP328" s="419"/>
      <c r="CQ328" s="419"/>
      <c r="CR328" s="419"/>
      <c r="CS328" s="419"/>
      <c r="CT328" s="419"/>
      <c r="CU328" s="419"/>
      <c r="CV328" s="419"/>
      <c r="CW328" s="419"/>
      <c r="CX328" s="419"/>
      <c r="CY328" s="419"/>
      <c r="CZ328" s="419"/>
    </row>
    <row r="329" s="589" customFormat="true" ht="250.15" customHeight="true" x14ac:dyDescent="0.2">
      <c r="B329" s="622"/>
      <c r="W329" s="420"/>
      <c r="X329" s="420"/>
      <c r="Y329" s="420"/>
      <c r="Z329" s="420"/>
      <c r="AA329" s="420"/>
      <c r="AB329" s="420"/>
      <c r="AC329" s="420"/>
      <c r="AD329" s="420"/>
      <c r="AE329" s="420"/>
      <c r="AF329" s="420"/>
      <c r="AG329" s="420"/>
      <c r="AH329" s="420"/>
      <c r="AI329" s="420"/>
      <c r="AJ329" s="420"/>
      <c r="AK329" s="420"/>
      <c r="AL329" s="420"/>
      <c r="AM329" s="420"/>
      <c r="AN329" s="420"/>
      <c r="AO329" s="420"/>
      <c r="AP329" s="420"/>
      <c r="AQ329" s="420"/>
      <c r="AR329" s="420"/>
      <c r="AS329" s="420"/>
      <c r="AT329" s="420"/>
      <c r="AU329" s="420"/>
      <c r="AV329" s="420"/>
      <c r="AW329" s="420"/>
      <c r="AX329" s="420"/>
      <c r="AY329" s="420"/>
      <c r="AZ329" s="420"/>
      <c r="BA329" s="384"/>
      <c r="BB329" s="382"/>
      <c r="BC329" s="382"/>
      <c r="BD329" s="382"/>
      <c r="BE329" s="382"/>
      <c r="BF329" s="382"/>
      <c r="BG329" s="382"/>
      <c r="BH329" s="382"/>
      <c r="BI329" s="382"/>
      <c r="BJ329" s="382"/>
      <c r="BK329" s="382"/>
      <c r="BL329" s="382"/>
      <c r="BM329" s="382"/>
      <c r="BN329" s="382"/>
      <c r="BO329" s="382"/>
      <c r="BP329" s="382"/>
      <c r="BQ329" s="382"/>
      <c r="BR329" s="382"/>
      <c r="BS329" s="382"/>
      <c r="BT329" s="382"/>
      <c r="BU329" s="382"/>
      <c r="BV329" s="384"/>
      <c r="BW329" s="419"/>
      <c r="BX329" s="419"/>
      <c r="BY329" s="419"/>
      <c r="BZ329" s="419"/>
      <c r="CA329" s="419"/>
      <c r="CB329" s="419"/>
      <c r="CC329" s="419"/>
      <c r="CD329" s="419"/>
      <c r="CE329" s="419"/>
      <c r="CF329" s="419"/>
      <c r="CG329" s="419"/>
      <c r="CH329" s="419"/>
      <c r="CI329" s="419"/>
      <c r="CJ329" s="419"/>
      <c r="CK329" s="419"/>
      <c r="CL329" s="419"/>
      <c r="CM329" s="419"/>
      <c r="CN329" s="419"/>
      <c r="CO329" s="419"/>
      <c r="CP329" s="419"/>
      <c r="CQ329" s="419"/>
      <c r="CR329" s="419"/>
      <c r="CS329" s="419"/>
      <c r="CT329" s="419"/>
      <c r="CU329" s="419"/>
      <c r="CV329" s="419"/>
      <c r="CW329" s="419"/>
      <c r="CX329" s="419"/>
      <c r="CY329" s="419"/>
      <c r="CZ329" s="419"/>
    </row>
    <row r="330" s="422" customFormat="true" ht="19.15" customHeight="true" x14ac:dyDescent="0.2">
      <c r="B330" s="586"/>
      <c r="W330" s="415"/>
      <c r="X330" s="415"/>
      <c r="Y330" s="415"/>
      <c r="Z330" s="415"/>
      <c r="AA330" s="415"/>
      <c r="AB330" s="415"/>
      <c r="AC330" s="415"/>
      <c r="AD330" s="415"/>
      <c r="AE330" s="415"/>
      <c r="AF330" s="415"/>
      <c r="AG330" s="415"/>
      <c r="AH330" s="415"/>
      <c r="AI330" s="415"/>
      <c r="AJ330" s="415"/>
      <c r="AK330" s="415"/>
      <c r="AL330" s="415"/>
      <c r="AM330" s="415"/>
      <c r="AN330" s="415"/>
      <c r="AO330" s="415"/>
      <c r="AP330" s="415"/>
      <c r="AQ330" s="415"/>
      <c r="AR330" s="415"/>
      <c r="AS330" s="415"/>
      <c r="AT330" s="415"/>
      <c r="AU330" s="415"/>
      <c r="AV330" s="415"/>
      <c r="AW330" s="415"/>
      <c r="AX330" s="415"/>
      <c r="AY330" s="415"/>
      <c r="AZ330" s="415"/>
      <c r="BA330" s="387"/>
      <c r="BB330" s="387"/>
      <c r="BC330" s="694"/>
      <c r="BD330" s="694"/>
      <c r="BE330" s="694"/>
      <c r="BF330" s="694"/>
      <c r="BG330" s="694"/>
      <c r="BH330" s="694"/>
      <c r="BI330" s="694"/>
      <c r="BJ330" s="694"/>
      <c r="BK330" s="694"/>
      <c r="BL330" s="694"/>
      <c r="BM330" s="694"/>
      <c r="BN330" s="694"/>
      <c r="BO330" s="694"/>
      <c r="BP330" s="694"/>
      <c r="BQ330" s="694"/>
      <c r="BR330" s="694"/>
      <c r="BS330" s="694"/>
      <c r="BT330" s="694"/>
      <c r="BU330" s="694"/>
      <c r="BV330" s="694"/>
      <c r="BW330" s="415"/>
      <c r="BX330" s="415"/>
      <c r="BY330" s="415"/>
      <c r="BZ330" s="415"/>
      <c r="CA330" s="415"/>
      <c r="CB330" s="415"/>
      <c r="CC330" s="415"/>
      <c r="CD330" s="415"/>
      <c r="CE330" s="415"/>
      <c r="CF330" s="415"/>
      <c r="CG330" s="415"/>
      <c r="CH330" s="415"/>
      <c r="CI330" s="415"/>
      <c r="CJ330" s="415"/>
      <c r="CK330" s="415"/>
      <c r="CL330" s="415"/>
      <c r="CM330" s="415"/>
      <c r="CN330" s="415"/>
      <c r="CO330" s="415"/>
      <c r="CP330" s="415"/>
      <c r="CQ330" s="415"/>
      <c r="CR330" s="415"/>
      <c r="CS330" s="415"/>
      <c r="CT330" s="415"/>
      <c r="CU330" s="415"/>
      <c r="CV330" s="415"/>
      <c r="CW330" s="415"/>
      <c r="CX330" s="415"/>
      <c r="CY330" s="415"/>
      <c r="CZ330" s="415"/>
    </row>
    <row r="331" s="422" customFormat="true" ht="15" customHeight="true" x14ac:dyDescent="0.2">
      <c r="B331" s="586"/>
      <c r="W331" s="415"/>
      <c r="X331" s="415"/>
      <c r="Y331" s="415"/>
      <c r="Z331" s="415"/>
      <c r="AA331" s="415"/>
      <c r="AB331" s="415"/>
      <c r="AC331" s="415"/>
      <c r="AD331" s="415"/>
      <c r="AE331" s="415"/>
      <c r="AF331" s="415"/>
      <c r="AG331" s="415"/>
      <c r="AH331" s="415"/>
      <c r="AI331" s="415"/>
      <c r="AJ331" s="415"/>
      <c r="AK331" s="415"/>
      <c r="AL331" s="415"/>
      <c r="AM331" s="415"/>
      <c r="AN331" s="415"/>
      <c r="AO331" s="415"/>
      <c r="AP331" s="415"/>
      <c r="AQ331" s="415"/>
      <c r="AR331" s="415"/>
      <c r="AS331" s="415"/>
      <c r="AT331" s="415"/>
      <c r="AU331" s="415"/>
      <c r="AV331" s="415"/>
      <c r="AW331" s="415"/>
      <c r="AX331" s="415"/>
      <c r="AY331" s="415"/>
      <c r="AZ331" s="415"/>
      <c r="BA331" s="387"/>
      <c r="BB331" s="387"/>
      <c r="BC331" s="694"/>
      <c r="BD331" s="694"/>
      <c r="BE331" s="694"/>
      <c r="BF331" s="694"/>
      <c r="BG331" s="694"/>
      <c r="BH331" s="694"/>
      <c r="BI331" s="694"/>
      <c r="BJ331" s="694"/>
      <c r="BK331" s="694"/>
      <c r="BL331" s="694"/>
      <c r="BM331" s="694"/>
      <c r="BN331" s="694"/>
      <c r="BO331" s="694"/>
      <c r="BP331" s="694"/>
      <c r="BQ331" s="694"/>
      <c r="BR331" s="694"/>
      <c r="BS331" s="694"/>
      <c r="BT331" s="694"/>
      <c r="BU331" s="694"/>
      <c r="BV331" s="694"/>
      <c r="BW331" s="415"/>
      <c r="BX331" s="415"/>
      <c r="BY331" s="415"/>
      <c r="BZ331" s="415"/>
      <c r="CA331" s="415"/>
      <c r="CB331" s="415"/>
      <c r="CC331" s="415"/>
      <c r="CD331" s="415"/>
      <c r="CE331" s="415"/>
      <c r="CF331" s="415"/>
      <c r="CG331" s="415"/>
      <c r="CH331" s="415"/>
      <c r="CI331" s="415"/>
      <c r="CJ331" s="415"/>
      <c r="CK331" s="415"/>
      <c r="CL331" s="415"/>
      <c r="CM331" s="415"/>
      <c r="CN331" s="415"/>
      <c r="CO331" s="415"/>
      <c r="CP331" s="415"/>
      <c r="CQ331" s="415"/>
      <c r="CR331" s="415"/>
      <c r="CS331" s="415"/>
      <c r="CT331" s="415"/>
      <c r="CU331" s="415"/>
      <c r="CV331" s="415"/>
      <c r="CW331" s="415"/>
      <c r="CX331" s="415"/>
      <c r="CY331" s="415"/>
      <c r="CZ331" s="415"/>
    </row>
    <row r="332" s="422" customFormat="true" ht="15" customHeight="true" x14ac:dyDescent="0.2">
      <c r="B332" s="586"/>
      <c r="W332" s="415"/>
      <c r="X332" s="415"/>
      <c r="Y332" s="415"/>
      <c r="Z332" s="415"/>
      <c r="AA332" s="415"/>
      <c r="AB332" s="415"/>
      <c r="AC332" s="415"/>
      <c r="AD332" s="415"/>
      <c r="AE332" s="415"/>
      <c r="AF332" s="415"/>
      <c r="AG332" s="415"/>
      <c r="AH332" s="415"/>
      <c r="AI332" s="415"/>
      <c r="AJ332" s="415"/>
      <c r="AK332" s="415"/>
      <c r="AL332" s="415"/>
      <c r="AM332" s="415"/>
      <c r="AN332" s="415"/>
      <c r="AO332" s="415"/>
      <c r="AP332" s="415"/>
      <c r="AQ332" s="415"/>
      <c r="AR332" s="415"/>
      <c r="AS332" s="415"/>
      <c r="AT332" s="415"/>
      <c r="AU332" s="415"/>
      <c r="AV332" s="415"/>
      <c r="AW332" s="415"/>
      <c r="AX332" s="415"/>
      <c r="AY332" s="415"/>
      <c r="AZ332" s="415"/>
      <c r="BA332" s="387"/>
      <c r="BB332" s="387"/>
      <c r="BC332" s="694"/>
      <c r="BD332" s="694"/>
      <c r="BE332" s="694"/>
      <c r="BF332" s="694"/>
      <c r="BG332" s="694"/>
      <c r="BH332" s="694"/>
      <c r="BI332" s="694"/>
      <c r="BJ332" s="694"/>
      <c r="BK332" s="694"/>
      <c r="BL332" s="694"/>
      <c r="BM332" s="694"/>
      <c r="BN332" s="694"/>
      <c r="BO332" s="694"/>
      <c r="BP332" s="694"/>
      <c r="BQ332" s="694"/>
      <c r="BR332" s="694"/>
      <c r="BS332" s="694"/>
      <c r="BT332" s="694"/>
      <c r="BU332" s="694"/>
      <c r="BV332" s="694"/>
      <c r="BW332" s="415"/>
      <c r="BX332" s="415"/>
      <c r="BY332" s="415"/>
      <c r="BZ332" s="415"/>
      <c r="CA332" s="415"/>
      <c r="CB332" s="415"/>
      <c r="CC332" s="415"/>
      <c r="CD332" s="415"/>
      <c r="CE332" s="415"/>
      <c r="CF332" s="415"/>
      <c r="CG332" s="415"/>
      <c r="CH332" s="415"/>
      <c r="CI332" s="415"/>
      <c r="CJ332" s="415"/>
      <c r="CK332" s="415"/>
      <c r="CL332" s="415"/>
      <c r="CM332" s="415"/>
      <c r="CN332" s="415"/>
      <c r="CO332" s="415"/>
      <c r="CP332" s="415"/>
      <c r="CQ332" s="415"/>
      <c r="CR332" s="415"/>
      <c r="CS332" s="415"/>
      <c r="CT332" s="415"/>
      <c r="CU332" s="415"/>
      <c r="CV332" s="415"/>
      <c r="CW332" s="415"/>
      <c r="CX332" s="415"/>
      <c r="CY332" s="415"/>
      <c r="CZ332" s="415"/>
    </row>
    <row r="333" s="422" customFormat="true" ht="15" customHeight="true" x14ac:dyDescent="0.2">
      <c r="B333" s="586"/>
      <c r="W333" s="415"/>
      <c r="X333" s="415"/>
      <c r="Y333" s="415"/>
      <c r="Z333" s="415"/>
      <c r="AA333" s="415"/>
      <c r="AB333" s="415"/>
      <c r="AC333" s="415"/>
      <c r="AD333" s="415"/>
      <c r="AE333" s="415"/>
      <c r="AF333" s="415"/>
      <c r="AG333" s="415"/>
      <c r="AH333" s="415"/>
      <c r="AI333" s="415"/>
      <c r="AJ333" s="415"/>
      <c r="AK333" s="415"/>
      <c r="AL333" s="415"/>
      <c r="AM333" s="415"/>
      <c r="AN333" s="415"/>
      <c r="AO333" s="415"/>
      <c r="AP333" s="415"/>
      <c r="AQ333" s="415"/>
      <c r="AR333" s="415"/>
      <c r="AS333" s="415"/>
      <c r="AT333" s="415"/>
      <c r="AU333" s="415"/>
      <c r="AV333" s="415"/>
      <c r="AW333" s="415"/>
      <c r="AX333" s="415"/>
      <c r="AY333" s="415"/>
      <c r="AZ333" s="415"/>
      <c r="BA333" s="387"/>
      <c r="BB333" s="387"/>
      <c r="BC333" s="694"/>
      <c r="BD333" s="694"/>
      <c r="BE333" s="694"/>
      <c r="BF333" s="694"/>
      <c r="BG333" s="694"/>
      <c r="BH333" s="694"/>
      <c r="BI333" s="694"/>
      <c r="BJ333" s="694"/>
      <c r="BK333" s="694"/>
      <c r="BL333" s="694"/>
      <c r="BM333" s="694"/>
      <c r="BN333" s="694"/>
      <c r="BO333" s="694"/>
      <c r="BP333" s="694"/>
      <c r="BQ333" s="694"/>
      <c r="BR333" s="694"/>
      <c r="BS333" s="694"/>
      <c r="BT333" s="694"/>
      <c r="BU333" s="694"/>
      <c r="BV333" s="694"/>
      <c r="BW333" s="415"/>
      <c r="BX333" s="415"/>
      <c r="BY333" s="415"/>
      <c r="BZ333" s="415"/>
      <c r="CA333" s="415"/>
      <c r="CB333" s="415"/>
      <c r="CC333" s="415"/>
      <c r="CD333" s="415"/>
      <c r="CE333" s="415"/>
      <c r="CF333" s="415"/>
      <c r="CG333" s="415"/>
      <c r="CH333" s="415"/>
      <c r="CI333" s="415"/>
      <c r="CJ333" s="415"/>
      <c r="CK333" s="415"/>
      <c r="CL333" s="415"/>
      <c r="CM333" s="415"/>
      <c r="CN333" s="415"/>
      <c r="CO333" s="415"/>
      <c r="CP333" s="415"/>
      <c r="CQ333" s="415"/>
      <c r="CR333" s="415"/>
      <c r="CS333" s="415"/>
      <c r="CT333" s="415"/>
      <c r="CU333" s="415"/>
      <c r="CV333" s="415"/>
      <c r="CW333" s="415"/>
      <c r="CX333" s="415"/>
      <c r="CY333" s="415"/>
      <c r="CZ333" s="415"/>
    </row>
    <row r="334" s="422" customFormat="true" ht="15" customHeight="true" x14ac:dyDescent="0.2">
      <c r="B334" s="586"/>
      <c r="W334" s="415"/>
      <c r="X334" s="415"/>
      <c r="Y334" s="415"/>
      <c r="Z334" s="415"/>
      <c r="AA334" s="415"/>
      <c r="AB334" s="415"/>
      <c r="AC334" s="415"/>
      <c r="AD334" s="415"/>
      <c r="AE334" s="415"/>
      <c r="AF334" s="415"/>
      <c r="AG334" s="415"/>
      <c r="AH334" s="415"/>
      <c r="AI334" s="415"/>
      <c r="AJ334" s="415"/>
      <c r="AK334" s="415"/>
      <c r="AL334" s="415"/>
      <c r="AM334" s="415"/>
      <c r="AN334" s="415"/>
      <c r="AO334" s="415"/>
      <c r="AP334" s="415"/>
      <c r="AQ334" s="415"/>
      <c r="AR334" s="415"/>
      <c r="AS334" s="415"/>
      <c r="AT334" s="415"/>
      <c r="AU334" s="415"/>
      <c r="AV334" s="415"/>
      <c r="AW334" s="415"/>
      <c r="AX334" s="415"/>
      <c r="AY334" s="415"/>
      <c r="AZ334" s="415"/>
      <c r="BA334" s="387"/>
      <c r="BB334" s="387"/>
      <c r="BC334" s="694"/>
      <c r="BD334" s="694"/>
      <c r="BE334" s="694"/>
      <c r="BF334" s="694"/>
      <c r="BG334" s="694"/>
      <c r="BH334" s="694"/>
      <c r="BI334" s="694"/>
      <c r="BJ334" s="694"/>
      <c r="BK334" s="694"/>
      <c r="BL334" s="694"/>
      <c r="BM334" s="694"/>
      <c r="BN334" s="694"/>
      <c r="BO334" s="694"/>
      <c r="BP334" s="694"/>
      <c r="BQ334" s="694"/>
      <c r="BR334" s="694"/>
      <c r="BS334" s="694"/>
      <c r="BT334" s="694"/>
      <c r="BU334" s="694"/>
      <c r="BV334" s="694"/>
      <c r="BW334" s="415"/>
      <c r="BX334" s="415"/>
      <c r="BY334" s="415"/>
      <c r="BZ334" s="415"/>
      <c r="CA334" s="415"/>
      <c r="CB334" s="415"/>
      <c r="CC334" s="415"/>
      <c r="CD334" s="415"/>
      <c r="CE334" s="415"/>
      <c r="CF334" s="415"/>
      <c r="CG334" s="415"/>
      <c r="CH334" s="415"/>
      <c r="CI334" s="415"/>
      <c r="CJ334" s="415"/>
      <c r="CK334" s="415"/>
      <c r="CL334" s="415"/>
      <c r="CM334" s="415"/>
      <c r="CN334" s="415"/>
      <c r="CO334" s="415"/>
      <c r="CP334" s="415"/>
      <c r="CQ334" s="415"/>
      <c r="CR334" s="415"/>
      <c r="CS334" s="415"/>
      <c r="CT334" s="415"/>
      <c r="CU334" s="415"/>
      <c r="CV334" s="415"/>
      <c r="CW334" s="415"/>
      <c r="CX334" s="415"/>
      <c r="CY334" s="415"/>
      <c r="CZ334" s="415"/>
    </row>
    <row r="335" s="422" customFormat="true" ht="15" customHeight="true" x14ac:dyDescent="0.2">
      <c r="B335" s="586"/>
      <c r="W335" s="415"/>
      <c r="X335" s="415"/>
      <c r="Y335" s="415"/>
      <c r="Z335" s="415"/>
      <c r="AA335" s="415"/>
      <c r="AB335" s="415"/>
      <c r="AC335" s="415"/>
      <c r="AD335" s="415"/>
      <c r="AE335" s="415"/>
      <c r="AF335" s="415"/>
      <c r="AG335" s="415"/>
      <c r="AH335" s="415"/>
      <c r="AI335" s="415"/>
      <c r="AJ335" s="415"/>
      <c r="AK335" s="415"/>
      <c r="AL335" s="415"/>
      <c r="AM335" s="415"/>
      <c r="AN335" s="415"/>
      <c r="AO335" s="415"/>
      <c r="AP335" s="415"/>
      <c r="AQ335" s="415"/>
      <c r="AR335" s="415"/>
      <c r="AS335" s="415"/>
      <c r="AT335" s="415"/>
      <c r="AU335" s="415"/>
      <c r="AV335" s="415"/>
      <c r="AW335" s="415"/>
      <c r="AX335" s="415"/>
      <c r="AY335" s="415"/>
      <c r="AZ335" s="415"/>
      <c r="BA335" s="387"/>
      <c r="BB335" s="387"/>
      <c r="BC335" s="694"/>
      <c r="BD335" s="694"/>
      <c r="BE335" s="694"/>
      <c r="BF335" s="694"/>
      <c r="BG335" s="694"/>
      <c r="BH335" s="694"/>
      <c r="BI335" s="694"/>
      <c r="BJ335" s="694"/>
      <c r="BK335" s="694"/>
      <c r="BL335" s="694"/>
      <c r="BM335" s="694"/>
      <c r="BN335" s="694"/>
      <c r="BO335" s="694"/>
      <c r="BP335" s="694"/>
      <c r="BQ335" s="694"/>
      <c r="BR335" s="694"/>
      <c r="BS335" s="694"/>
      <c r="BT335" s="694"/>
      <c r="BU335" s="694"/>
      <c r="BV335" s="694"/>
      <c r="BW335" s="415"/>
      <c r="BX335" s="415"/>
      <c r="BY335" s="415"/>
      <c r="BZ335" s="415"/>
      <c r="CA335" s="415"/>
      <c r="CB335" s="415"/>
      <c r="CC335" s="415"/>
      <c r="CD335" s="415"/>
      <c r="CE335" s="415"/>
      <c r="CF335" s="415"/>
      <c r="CG335" s="415"/>
      <c r="CH335" s="415"/>
      <c r="CI335" s="415"/>
      <c r="CJ335" s="415"/>
      <c r="CK335" s="415"/>
      <c r="CL335" s="415"/>
      <c r="CM335" s="415"/>
      <c r="CN335" s="415"/>
      <c r="CO335" s="415"/>
      <c r="CP335" s="415"/>
      <c r="CQ335" s="415"/>
      <c r="CR335" s="415"/>
      <c r="CS335" s="415"/>
      <c r="CT335" s="415"/>
      <c r="CU335" s="415"/>
      <c r="CV335" s="415"/>
      <c r="CW335" s="415"/>
      <c r="CX335" s="415"/>
      <c r="CY335" s="415"/>
      <c r="CZ335" s="415"/>
    </row>
    <row r="336" s="422" customFormat="true" ht="15" customHeight="true" x14ac:dyDescent="0.2">
      <c r="B336" s="586"/>
      <c r="W336" s="415"/>
      <c r="X336" s="415"/>
      <c r="Y336" s="415"/>
      <c r="Z336" s="415"/>
      <c r="AA336" s="415"/>
      <c r="AB336" s="415"/>
      <c r="AC336" s="415"/>
      <c r="AD336" s="415"/>
      <c r="AE336" s="415"/>
      <c r="AF336" s="415"/>
      <c r="AG336" s="415"/>
      <c r="AH336" s="415"/>
      <c r="AI336" s="415"/>
      <c r="AJ336" s="415"/>
      <c r="AK336" s="415"/>
      <c r="AL336" s="415"/>
      <c r="AM336" s="415"/>
      <c r="AN336" s="415"/>
      <c r="AO336" s="415"/>
      <c r="AP336" s="415"/>
      <c r="AQ336" s="415"/>
      <c r="AR336" s="415"/>
      <c r="AS336" s="415"/>
      <c r="AT336" s="415"/>
      <c r="AU336" s="415"/>
      <c r="AV336" s="415"/>
      <c r="AW336" s="415"/>
      <c r="AX336" s="415"/>
      <c r="AY336" s="415"/>
      <c r="AZ336" s="415"/>
      <c r="BA336" s="387"/>
      <c r="BB336" s="387"/>
      <c r="BC336" s="694"/>
      <c r="BD336" s="694"/>
      <c r="BE336" s="694"/>
      <c r="BF336" s="694"/>
      <c r="BG336" s="694"/>
      <c r="BH336" s="694"/>
      <c r="BI336" s="694"/>
      <c r="BJ336" s="694"/>
      <c r="BK336" s="694"/>
      <c r="BL336" s="694"/>
      <c r="BM336" s="694"/>
      <c r="BN336" s="694"/>
      <c r="BO336" s="694"/>
      <c r="BP336" s="694"/>
      <c r="BQ336" s="694"/>
      <c r="BR336" s="694"/>
      <c r="BS336" s="694"/>
      <c r="BT336" s="694"/>
      <c r="BU336" s="694"/>
      <c r="BV336" s="694"/>
      <c r="BW336" s="415"/>
      <c r="BX336" s="415"/>
      <c r="BY336" s="415"/>
      <c r="BZ336" s="415"/>
      <c r="CA336" s="415"/>
      <c r="CB336" s="415"/>
      <c r="CC336" s="415"/>
      <c r="CD336" s="415"/>
      <c r="CE336" s="415"/>
      <c r="CF336" s="415"/>
      <c r="CG336" s="415"/>
      <c r="CH336" s="415"/>
      <c r="CI336" s="415"/>
      <c r="CJ336" s="415"/>
      <c r="CK336" s="415"/>
      <c r="CL336" s="415"/>
      <c r="CM336" s="415"/>
      <c r="CN336" s="415"/>
      <c r="CO336" s="415"/>
      <c r="CP336" s="415"/>
      <c r="CQ336" s="415"/>
      <c r="CR336" s="415"/>
      <c r="CS336" s="415"/>
      <c r="CT336" s="415"/>
      <c r="CU336" s="415"/>
      <c r="CV336" s="415"/>
      <c r="CW336" s="415"/>
      <c r="CX336" s="415"/>
      <c r="CY336" s="415"/>
      <c r="CZ336" s="415"/>
    </row>
    <row r="337" s="422" customFormat="true" ht="18" customHeight="true" x14ac:dyDescent="0.2">
      <c r="B337" s="586"/>
      <c r="W337" s="415"/>
      <c r="X337" s="415"/>
      <c r="Y337" s="415"/>
      <c r="Z337" s="415"/>
      <c r="AA337" s="415"/>
      <c r="AB337" s="415"/>
      <c r="AC337" s="415"/>
      <c r="AD337" s="415"/>
      <c r="AE337" s="415"/>
      <c r="AF337" s="415"/>
      <c r="AG337" s="415"/>
      <c r="AH337" s="415"/>
      <c r="AI337" s="415"/>
      <c r="AJ337" s="415"/>
      <c r="AK337" s="415"/>
      <c r="AL337" s="415"/>
      <c r="AM337" s="415"/>
      <c r="AN337" s="415"/>
      <c r="AO337" s="415"/>
      <c r="AP337" s="415"/>
      <c r="AQ337" s="415"/>
      <c r="AR337" s="415"/>
      <c r="AS337" s="415"/>
      <c r="AT337" s="415"/>
      <c r="AU337" s="415"/>
      <c r="AV337" s="415"/>
      <c r="AW337" s="415"/>
      <c r="AX337" s="415"/>
      <c r="AY337" s="415"/>
      <c r="AZ337" s="415"/>
      <c r="BA337" s="387"/>
      <c r="BB337" s="387"/>
      <c r="BC337" s="694"/>
      <c r="BD337" s="694"/>
      <c r="BE337" s="694"/>
      <c r="BF337" s="694"/>
      <c r="BG337" s="694"/>
      <c r="BH337" s="694"/>
      <c r="BI337" s="694"/>
      <c r="BJ337" s="694"/>
      <c r="BK337" s="694"/>
      <c r="BL337" s="694"/>
      <c r="BM337" s="694"/>
      <c r="BN337" s="694"/>
      <c r="BO337" s="694"/>
      <c r="BP337" s="694"/>
      <c r="BQ337" s="694"/>
      <c r="BR337" s="694"/>
      <c r="BS337" s="694"/>
      <c r="BT337" s="694"/>
      <c r="BU337" s="694"/>
      <c r="BV337" s="694"/>
      <c r="BW337" s="415"/>
      <c r="BX337" s="415"/>
      <c r="BY337" s="415"/>
      <c r="BZ337" s="415"/>
      <c r="CA337" s="415"/>
      <c r="CB337" s="415"/>
      <c r="CC337" s="415"/>
      <c r="CD337" s="415"/>
      <c r="CE337" s="415"/>
      <c r="CF337" s="415"/>
      <c r="CG337" s="415"/>
      <c r="CH337" s="415"/>
      <c r="CI337" s="415"/>
      <c r="CJ337" s="415"/>
      <c r="CK337" s="415"/>
      <c r="CL337" s="415"/>
      <c r="CM337" s="415"/>
      <c r="CN337" s="415"/>
      <c r="CO337" s="415"/>
      <c r="CP337" s="415"/>
      <c r="CQ337" s="415"/>
      <c r="CR337" s="415"/>
      <c r="CS337" s="415"/>
      <c r="CT337" s="415"/>
      <c r="CU337" s="415"/>
      <c r="CV337" s="415"/>
      <c r="CW337" s="415"/>
      <c r="CX337" s="415"/>
      <c r="CY337" s="415"/>
      <c r="CZ337" s="415"/>
    </row>
    <row r="338" s="422" customFormat="true" ht="18" customHeight="true" x14ac:dyDescent="0.2">
      <c r="B338" s="586"/>
      <c r="W338" s="415"/>
      <c r="X338" s="415"/>
      <c r="Y338" s="415"/>
      <c r="Z338" s="415"/>
      <c r="AA338" s="415"/>
      <c r="AB338" s="415"/>
      <c r="AC338" s="415"/>
      <c r="AD338" s="415"/>
      <c r="AE338" s="415"/>
      <c r="AF338" s="415"/>
      <c r="AG338" s="415"/>
      <c r="AH338" s="415"/>
      <c r="AI338" s="415"/>
      <c r="AJ338" s="415"/>
      <c r="AK338" s="415"/>
      <c r="AL338" s="415"/>
      <c r="AM338" s="415"/>
      <c r="AN338" s="415"/>
      <c r="AO338" s="415"/>
      <c r="AP338" s="415"/>
      <c r="AQ338" s="415"/>
      <c r="AR338" s="415"/>
      <c r="AS338" s="415"/>
      <c r="AT338" s="415"/>
      <c r="AU338" s="415"/>
      <c r="AV338" s="415"/>
      <c r="AW338" s="415"/>
      <c r="AX338" s="415"/>
      <c r="AY338" s="415"/>
      <c r="AZ338" s="415"/>
      <c r="BA338" s="387"/>
      <c r="BB338" s="387"/>
      <c r="BC338" s="694"/>
      <c r="BD338" s="694"/>
      <c r="BE338" s="694"/>
      <c r="BF338" s="694"/>
      <c r="BG338" s="694"/>
      <c r="BH338" s="694"/>
      <c r="BI338" s="694"/>
      <c r="BJ338" s="694"/>
      <c r="BK338" s="694"/>
      <c r="BL338" s="694"/>
      <c r="BM338" s="694"/>
      <c r="BN338" s="694"/>
      <c r="BO338" s="694"/>
      <c r="BP338" s="694"/>
      <c r="BQ338" s="694"/>
      <c r="BR338" s="694"/>
      <c r="BS338" s="694"/>
      <c r="BT338" s="694"/>
      <c r="BU338" s="694"/>
      <c r="BV338" s="694"/>
      <c r="BW338" s="415"/>
      <c r="BX338" s="415"/>
      <c r="BY338" s="415"/>
      <c r="BZ338" s="415"/>
      <c r="CA338" s="415"/>
      <c r="CB338" s="415"/>
      <c r="CC338" s="415"/>
      <c r="CD338" s="415"/>
      <c r="CE338" s="415"/>
      <c r="CF338" s="415"/>
      <c r="CG338" s="415"/>
      <c r="CH338" s="415"/>
      <c r="CI338" s="415"/>
      <c r="CJ338" s="415"/>
      <c r="CK338" s="415"/>
      <c r="CL338" s="415"/>
      <c r="CM338" s="415"/>
      <c r="CN338" s="415"/>
      <c r="CO338" s="415"/>
      <c r="CP338" s="415"/>
      <c r="CQ338" s="415"/>
      <c r="CR338" s="415"/>
      <c r="CS338" s="415"/>
      <c r="CT338" s="415"/>
      <c r="CU338" s="415"/>
      <c r="CV338" s="415"/>
      <c r="CW338" s="415"/>
      <c r="CX338" s="415"/>
      <c r="CY338" s="415"/>
      <c r="CZ338" s="415"/>
    </row>
    <row r="339" s="589" customFormat="true" ht="15" customHeight="true" x14ac:dyDescent="0.2">
      <c r="B339" s="622"/>
      <c r="W339" s="420"/>
      <c r="X339" s="420"/>
      <c r="Y339" s="420"/>
      <c r="Z339" s="420"/>
      <c r="AA339" s="420"/>
      <c r="AB339" s="420"/>
      <c r="AC339" s="420"/>
      <c r="AD339" s="420"/>
      <c r="AE339" s="420"/>
      <c r="AF339" s="420"/>
      <c r="AG339" s="420"/>
      <c r="AH339" s="420"/>
      <c r="AI339" s="420"/>
      <c r="AJ339" s="420"/>
      <c r="AK339" s="420"/>
      <c r="AL339" s="420"/>
      <c r="AM339" s="420"/>
      <c r="AN339" s="420"/>
      <c r="AO339" s="420"/>
      <c r="AP339" s="420"/>
      <c r="AQ339" s="420"/>
      <c r="AR339" s="420"/>
      <c r="AS339" s="420"/>
      <c r="AT339" s="420"/>
      <c r="AU339" s="420"/>
      <c r="AV339" s="420"/>
      <c r="AW339" s="420"/>
      <c r="AX339" s="420"/>
      <c r="AY339" s="420"/>
      <c r="AZ339" s="420"/>
      <c r="BA339" s="421" t="s">
        <v>131</v>
      </c>
      <c r="BB339" s="369" t="s">
        <v>130</v>
      </c>
      <c r="BC339" s="1138" t="s">
        <v>115</v>
      </c>
      <c r="BD339" s="1139"/>
      <c r="BE339" s="1139"/>
      <c r="BF339" s="1139"/>
      <c r="BG339" s="1140"/>
      <c r="BH339" s="1138" t="s">
        <v>38</v>
      </c>
      <c r="BI339" s="1139"/>
      <c r="BJ339" s="1139"/>
      <c r="BK339" s="1139"/>
      <c r="BL339" s="1140"/>
      <c r="BM339" s="1138" t="s">
        <v>37</v>
      </c>
      <c r="BN339" s="1139"/>
      <c r="BO339" s="1139"/>
      <c r="BP339" s="1139"/>
      <c r="BQ339" s="1141"/>
      <c r="BR339" s="80" t="s">
        <v>141</v>
      </c>
      <c r="BS339" s="501"/>
      <c r="BT339" s="501"/>
      <c r="BU339" s="501"/>
      <c r="BV339" s="501"/>
      <c r="BW339" s="69"/>
      <c r="BX339" s="69"/>
      <c r="BY339" s="69"/>
      <c r="BZ339" s="419"/>
      <c r="CA339" s="419"/>
      <c r="CB339" s="419"/>
      <c r="CC339" s="419"/>
      <c r="CD339" s="419"/>
      <c r="CE339" s="419"/>
      <c r="CF339" s="419"/>
      <c r="CG339" s="419"/>
      <c r="CH339" s="419"/>
      <c r="CI339" s="419"/>
      <c r="CJ339" s="419"/>
      <c r="CK339" s="419"/>
      <c r="CL339" s="419"/>
      <c r="CM339" s="419"/>
      <c r="CN339" s="419"/>
      <c r="CO339" s="419"/>
      <c r="CP339" s="419"/>
      <c r="CQ339" s="419"/>
      <c r="CR339" s="419"/>
      <c r="CS339" s="419"/>
      <c r="CT339" s="419"/>
      <c r="CU339" s="419"/>
      <c r="CV339" s="419"/>
      <c r="CW339" s="419"/>
      <c r="CX339" s="419"/>
      <c r="CY339" s="419"/>
      <c r="CZ339" s="419"/>
    </row>
    <row r="340" s="589" customFormat="true" ht="12.75" x14ac:dyDescent="0.2">
      <c r="B340" s="622"/>
      <c r="W340" s="420"/>
      <c r="X340" s="420"/>
      <c r="Y340" s="420"/>
      <c r="Z340" s="420"/>
      <c r="AA340" s="420"/>
      <c r="AB340" s="420"/>
      <c r="AC340" s="420"/>
      <c r="AD340" s="420"/>
      <c r="AE340" s="420"/>
      <c r="AF340" s="420"/>
      <c r="AG340" s="420"/>
      <c r="AH340" s="420"/>
      <c r="AI340" s="420"/>
      <c r="AJ340" s="420"/>
      <c r="AK340" s="420"/>
      <c r="AL340" s="420"/>
      <c r="AM340" s="420"/>
      <c r="AN340" s="420"/>
      <c r="AO340" s="420"/>
      <c r="AP340" s="420"/>
      <c r="AQ340" s="420"/>
      <c r="AR340" s="420"/>
      <c r="AS340" s="420"/>
      <c r="AT340" s="420"/>
      <c r="AU340" s="420"/>
      <c r="AV340" s="420"/>
      <c r="AW340" s="420"/>
      <c r="AX340" s="420"/>
      <c r="AY340" s="420"/>
      <c r="AZ340" s="420"/>
      <c r="BA340" s="407" t="s">
        <v>127</v>
      </c>
      <c r="BB340" s="406"/>
      <c r="BC340" s="531" t="s">
        <v>0</v>
      </c>
      <c r="BD340" s="671" t="s">
        <v>1</v>
      </c>
      <c r="BE340" s="671" t="s">
        <v>2</v>
      </c>
      <c r="BF340" s="671" t="s">
        <v>3</v>
      </c>
      <c r="BG340" s="532" t="s">
        <v>4</v>
      </c>
      <c r="BH340" s="531" t="s">
        <v>0</v>
      </c>
      <c r="BI340" s="671" t="s">
        <v>1</v>
      </c>
      <c r="BJ340" s="671" t="s">
        <v>2</v>
      </c>
      <c r="BK340" s="671" t="s">
        <v>3</v>
      </c>
      <c r="BL340" s="532" t="s">
        <v>4</v>
      </c>
      <c r="BM340" s="531" t="s">
        <v>0</v>
      </c>
      <c r="BN340" s="671" t="s">
        <v>1</v>
      </c>
      <c r="BO340" s="671" t="s">
        <v>2</v>
      </c>
      <c r="BP340" s="671" t="s">
        <v>3</v>
      </c>
      <c r="BQ340" s="532" t="s">
        <v>4</v>
      </c>
      <c r="BR340" s="531" t="s">
        <v>159</v>
      </c>
      <c r="BS340" s="671" t="s">
        <v>160</v>
      </c>
      <c r="BT340" s="671" t="s">
        <v>161</v>
      </c>
      <c r="BU340" s="671" t="s">
        <v>162</v>
      </c>
      <c r="BV340" s="672" t="s">
        <v>163</v>
      </c>
      <c r="BW340" s="251"/>
      <c r="BX340" s="251"/>
      <c r="BY340" s="251"/>
      <c r="BZ340" s="251"/>
      <c r="CA340" s="251"/>
      <c r="CB340" s="251"/>
      <c r="CC340" s="251"/>
      <c r="CD340" s="251"/>
      <c r="CE340" s="251"/>
      <c r="CF340" s="251"/>
      <c r="CG340" s="251"/>
      <c r="CH340" s="251"/>
      <c r="CI340" s="251"/>
      <c r="CJ340" s="251"/>
      <c r="CK340" s="251"/>
      <c r="CL340" s="251"/>
      <c r="CM340" s="251"/>
      <c r="CN340" s="251"/>
      <c r="CO340" s="251"/>
      <c r="CP340" s="251"/>
      <c r="CQ340" s="251"/>
      <c r="CR340" s="251"/>
      <c r="CS340" s="251"/>
      <c r="CT340" s="251"/>
      <c r="CU340" s="251"/>
      <c r="CV340" s="251"/>
      <c r="CW340" s="251"/>
      <c r="CX340" s="251"/>
      <c r="CY340" s="251"/>
      <c r="CZ340" s="251"/>
    </row>
    <row r="341" s="589" customFormat="true" ht="15" customHeight="true" x14ac:dyDescent="0.2">
      <c r="B341" s="622"/>
      <c r="W341" s="420"/>
      <c r="X341" s="420"/>
      <c r="Y341" s="420"/>
      <c r="Z341" s="420"/>
      <c r="AA341" s="420"/>
      <c r="AB341" s="420"/>
      <c r="AC341" s="420"/>
      <c r="AD341" s="420"/>
      <c r="AE341" s="420"/>
      <c r="AF341" s="420"/>
      <c r="AG341" s="420"/>
      <c r="AH341" s="420"/>
      <c r="AI341" s="420"/>
      <c r="AJ341" s="420"/>
      <c r="AK341" s="420"/>
      <c r="AL341" s="420"/>
      <c r="AM341" s="420"/>
      <c r="AN341" s="420"/>
      <c r="AO341" s="420"/>
      <c r="AP341" s="420"/>
      <c r="AQ341" s="420"/>
      <c r="AR341" s="420"/>
      <c r="AS341" s="420"/>
      <c r="AT341" s="420"/>
      <c r="AU341" s="420"/>
      <c r="AV341" s="420"/>
      <c r="AW341" s="420"/>
      <c r="AX341" s="420"/>
      <c r="AY341" s="420"/>
      <c r="AZ341" s="420"/>
      <c r="BA341" s="1142" t="s">
        <v>154</v>
      </c>
      <c r="BB341" s="699" t="s">
        <v>49</v>
      </c>
      <c r="BC341" s="128" t="s">
        <v>35</v>
      </c>
      <c r="BD341" s="124" t="s">
        <v>35</v>
      </c>
      <c r="BE341" s="124" t="s">
        <v>35</v>
      </c>
      <c r="BF341" s="124" t="s">
        <v>35</v>
      </c>
      <c r="BG341" s="119" t="s">
        <v>35</v>
      </c>
      <c r="BH341" s="128" t="s">
        <v>35</v>
      </c>
      <c r="BI341" s="124" t="s">
        <v>35</v>
      </c>
      <c r="BJ341" s="124" t="s">
        <v>35</v>
      </c>
      <c r="BK341" s="124" t="s">
        <v>35</v>
      </c>
      <c r="BL341" s="119" t="s">
        <v>35</v>
      </c>
      <c r="BM341" s="128" t="s">
        <v>35</v>
      </c>
      <c r="BN341" s="124" t="s">
        <v>35</v>
      </c>
      <c r="BO341" s="124" t="s">
        <v>35</v>
      </c>
      <c r="BP341" s="124" t="s">
        <v>35</v>
      </c>
      <c r="BQ341" s="119" t="s">
        <v>35</v>
      </c>
      <c r="BR341" s="128" t="s">
        <v>35</v>
      </c>
      <c r="BS341" s="124" t="s">
        <v>35</v>
      </c>
      <c r="BT341" s="124" t="s">
        <v>35</v>
      </c>
      <c r="BU341" s="124" t="s">
        <v>35</v>
      </c>
      <c r="BV341" s="113" t="s">
        <v>35</v>
      </c>
      <c r="BW341" s="68"/>
      <c r="BX341" s="68"/>
      <c r="BY341" s="68"/>
      <c r="BZ341" s="68"/>
      <c r="CA341" s="68"/>
      <c r="CB341" s="68"/>
      <c r="CC341" s="68"/>
      <c r="CD341" s="68"/>
      <c r="CE341" s="68"/>
      <c r="CF341" s="68"/>
      <c r="CG341" s="68"/>
      <c r="CH341" s="68"/>
      <c r="CI341" s="68"/>
      <c r="CJ341" s="68"/>
      <c r="CK341" s="68"/>
      <c r="CL341" s="68"/>
      <c r="CM341" s="68"/>
      <c r="CN341" s="68"/>
      <c r="CO341" s="68"/>
      <c r="CP341" s="68"/>
      <c r="CQ341" s="68"/>
      <c r="CR341" s="68"/>
      <c r="CS341" s="68"/>
      <c r="CT341" s="68"/>
      <c r="CU341" s="68"/>
      <c r="CV341" s="68"/>
      <c r="CW341" s="68"/>
      <c r="CX341" s="68"/>
      <c r="CY341" s="68"/>
      <c r="CZ341" s="68"/>
    </row>
    <row r="342" s="589" customFormat="true" ht="15" customHeight="true" x14ac:dyDescent="0.2">
      <c r="B342" s="622"/>
      <c r="W342" s="420"/>
      <c r="X342" s="420"/>
      <c r="Y342" s="420"/>
      <c r="Z342" s="420"/>
      <c r="AA342" s="420"/>
      <c r="AB342" s="420"/>
      <c r="AC342" s="420"/>
      <c r="AD342" s="420"/>
      <c r="AE342" s="420"/>
      <c r="AF342" s="420"/>
      <c r="AG342" s="420"/>
      <c r="AH342" s="420"/>
      <c r="AI342" s="420"/>
      <c r="AJ342" s="420"/>
      <c r="AK342" s="420"/>
      <c r="AL342" s="420"/>
      <c r="AM342" s="420"/>
      <c r="AN342" s="420"/>
      <c r="AO342" s="420"/>
      <c r="AP342" s="420"/>
      <c r="AQ342" s="420"/>
      <c r="AR342" s="420"/>
      <c r="AS342" s="420"/>
      <c r="AT342" s="420"/>
      <c r="AU342" s="420"/>
      <c r="AV342" s="420"/>
      <c r="AW342" s="420"/>
      <c r="AX342" s="420"/>
      <c r="AY342" s="420"/>
      <c r="AZ342" s="420"/>
      <c r="BA342" s="1136"/>
      <c r="BB342" s="697" t="s">
        <v>48</v>
      </c>
      <c r="BC342" s="127" t="s">
        <v>35</v>
      </c>
      <c r="BD342" s="123" t="s">
        <v>35</v>
      </c>
      <c r="BE342" s="123" t="s">
        <v>35</v>
      </c>
      <c r="BF342" s="123" t="s">
        <v>35</v>
      </c>
      <c r="BG342" s="118" t="s">
        <v>35</v>
      </c>
      <c r="BH342" s="127" t="s">
        <v>35</v>
      </c>
      <c r="BI342" s="123" t="s">
        <v>35</v>
      </c>
      <c r="BJ342" s="123" t="s">
        <v>35</v>
      </c>
      <c r="BK342" s="123" t="s">
        <v>35</v>
      </c>
      <c r="BL342" s="118" t="s">
        <v>35</v>
      </c>
      <c r="BM342" s="127" t="s">
        <v>35</v>
      </c>
      <c r="BN342" s="123" t="s">
        <v>35</v>
      </c>
      <c r="BO342" s="123" t="s">
        <v>35</v>
      </c>
      <c r="BP342" s="123" t="s">
        <v>35</v>
      </c>
      <c r="BQ342" s="118" t="s">
        <v>35</v>
      </c>
      <c r="BR342" s="127" t="s">
        <v>35</v>
      </c>
      <c r="BS342" s="123" t="s">
        <v>35</v>
      </c>
      <c r="BT342" s="123" t="s">
        <v>35</v>
      </c>
      <c r="BU342" s="123" t="s">
        <v>35</v>
      </c>
      <c r="BV342" s="112" t="s">
        <v>35</v>
      </c>
      <c r="BW342" s="68"/>
      <c r="BX342" s="68"/>
      <c r="BY342" s="68"/>
      <c r="BZ342" s="68"/>
      <c r="CA342" s="68"/>
      <c r="CB342" s="68"/>
      <c r="CC342" s="68"/>
      <c r="CD342" s="68"/>
      <c r="CE342" s="68"/>
      <c r="CF342" s="68"/>
      <c r="CG342" s="68"/>
      <c r="CH342" s="68"/>
      <c r="CI342" s="68"/>
      <c r="CJ342" s="68"/>
      <c r="CK342" s="68"/>
      <c r="CL342" s="68"/>
      <c r="CM342" s="68"/>
      <c r="CN342" s="68"/>
      <c r="CO342" s="68"/>
      <c r="CP342" s="68"/>
      <c r="CQ342" s="68"/>
      <c r="CR342" s="68"/>
      <c r="CS342" s="68"/>
      <c r="CT342" s="68"/>
      <c r="CU342" s="68"/>
      <c r="CV342" s="68"/>
      <c r="CW342" s="68"/>
      <c r="CX342" s="68"/>
      <c r="CY342" s="68"/>
      <c r="CZ342" s="68"/>
    </row>
    <row r="343" s="589" customFormat="true" ht="15" customHeight="true" x14ac:dyDescent="0.2">
      <c r="B343" s="622"/>
      <c r="W343" s="420"/>
      <c r="X343" s="420"/>
      <c r="Y343" s="420"/>
      <c r="Z343" s="420"/>
      <c r="AA343" s="420"/>
      <c r="AB343" s="420"/>
      <c r="AC343" s="420"/>
      <c r="AD343" s="420"/>
      <c r="AE343" s="420"/>
      <c r="AF343" s="420"/>
      <c r="AG343" s="420"/>
      <c r="AH343" s="420"/>
      <c r="AI343" s="420"/>
      <c r="AJ343" s="420"/>
      <c r="AK343" s="420"/>
      <c r="AL343" s="420"/>
      <c r="AM343" s="420"/>
      <c r="AN343" s="420"/>
      <c r="AO343" s="420"/>
      <c r="AP343" s="420"/>
      <c r="AQ343" s="420"/>
      <c r="AR343" s="420"/>
      <c r="AS343" s="420"/>
      <c r="AT343" s="420"/>
      <c r="AU343" s="420"/>
      <c r="AV343" s="420"/>
      <c r="AW343" s="420"/>
      <c r="AX343" s="420"/>
      <c r="AY343" s="420"/>
      <c r="AZ343" s="420"/>
      <c r="BA343" s="1143" t="s">
        <v>149</v>
      </c>
      <c r="BB343" s="697" t="s">
        <v>49</v>
      </c>
      <c r="BC343" s="127" t="s">
        <v>35</v>
      </c>
      <c r="BD343" s="123" t="s">
        <v>35</v>
      </c>
      <c r="BE343" s="123" t="s">
        <v>35</v>
      </c>
      <c r="BF343" s="123" t="s">
        <v>35</v>
      </c>
      <c r="BG343" s="118" t="s">
        <v>35</v>
      </c>
      <c r="BH343" s="127" t="s">
        <v>35</v>
      </c>
      <c r="BI343" s="123" t="s">
        <v>35</v>
      </c>
      <c r="BJ343" s="123" t="s">
        <v>35</v>
      </c>
      <c r="BK343" s="123" t="s">
        <v>35</v>
      </c>
      <c r="BL343" s="118" t="s">
        <v>35</v>
      </c>
      <c r="BM343" s="127" t="s">
        <v>35</v>
      </c>
      <c r="BN343" s="123" t="s">
        <v>35</v>
      </c>
      <c r="BO343" s="123" t="s">
        <v>35</v>
      </c>
      <c r="BP343" s="123" t="s">
        <v>35</v>
      </c>
      <c r="BQ343" s="118" t="s">
        <v>35</v>
      </c>
      <c r="BR343" s="127" t="s">
        <v>35</v>
      </c>
      <c r="BS343" s="123" t="s">
        <v>35</v>
      </c>
      <c r="BT343" s="123" t="s">
        <v>35</v>
      </c>
      <c r="BU343" s="123" t="s">
        <v>35</v>
      </c>
      <c r="BV343" s="112" t="s">
        <v>35</v>
      </c>
      <c r="BW343" s="68"/>
      <c r="BX343" s="68"/>
      <c r="BY343" s="68"/>
      <c r="BZ343" s="68"/>
      <c r="CA343" s="68"/>
      <c r="CB343" s="68"/>
      <c r="CC343" s="68"/>
      <c r="CD343" s="68"/>
      <c r="CE343" s="68"/>
      <c r="CF343" s="68"/>
      <c r="CG343" s="68"/>
      <c r="CH343" s="68"/>
      <c r="CI343" s="68"/>
      <c r="CJ343" s="68"/>
      <c r="CK343" s="68"/>
      <c r="CL343" s="68"/>
      <c r="CM343" s="68"/>
      <c r="CN343" s="68"/>
      <c r="CO343" s="68"/>
      <c r="CP343" s="68"/>
      <c r="CQ343" s="68"/>
      <c r="CR343" s="68"/>
      <c r="CS343" s="68"/>
      <c r="CT343" s="68"/>
      <c r="CU343" s="68"/>
      <c r="CV343" s="68"/>
      <c r="CW343" s="68"/>
      <c r="CX343" s="68"/>
      <c r="CY343" s="68"/>
      <c r="CZ343" s="68"/>
    </row>
    <row r="344" s="589" customFormat="true" ht="15" customHeight="true" x14ac:dyDescent="0.2">
      <c r="B344" s="622"/>
      <c r="W344" s="420"/>
      <c r="X344" s="420"/>
      <c r="Y344" s="420"/>
      <c r="Z344" s="420"/>
      <c r="AA344" s="420"/>
      <c r="AB344" s="420"/>
      <c r="AC344" s="420"/>
      <c r="AD344" s="420"/>
      <c r="AE344" s="420"/>
      <c r="AF344" s="420"/>
      <c r="AG344" s="420"/>
      <c r="AH344" s="420"/>
      <c r="AI344" s="420"/>
      <c r="AJ344" s="420"/>
      <c r="AK344" s="420"/>
      <c r="AL344" s="420"/>
      <c r="AM344" s="420"/>
      <c r="AN344" s="420"/>
      <c r="AO344" s="420"/>
      <c r="AP344" s="420"/>
      <c r="AQ344" s="420"/>
      <c r="AR344" s="420"/>
      <c r="AS344" s="420"/>
      <c r="AT344" s="420"/>
      <c r="AU344" s="420"/>
      <c r="AV344" s="420"/>
      <c r="AW344" s="420"/>
      <c r="AX344" s="420"/>
      <c r="AY344" s="420"/>
      <c r="AZ344" s="420"/>
      <c r="BA344" s="1136"/>
      <c r="BB344" s="697" t="s">
        <v>48</v>
      </c>
      <c r="BC344" s="127" t="s">
        <v>35</v>
      </c>
      <c r="BD344" s="123" t="s">
        <v>35</v>
      </c>
      <c r="BE344" s="123" t="s">
        <v>35</v>
      </c>
      <c r="BF344" s="123" t="s">
        <v>35</v>
      </c>
      <c r="BG344" s="118" t="s">
        <v>35</v>
      </c>
      <c r="BH344" s="127" t="s">
        <v>35</v>
      </c>
      <c r="BI344" s="123" t="s">
        <v>35</v>
      </c>
      <c r="BJ344" s="123" t="s">
        <v>35</v>
      </c>
      <c r="BK344" s="123" t="s">
        <v>35</v>
      </c>
      <c r="BL344" s="118" t="s">
        <v>35</v>
      </c>
      <c r="BM344" s="127" t="s">
        <v>35</v>
      </c>
      <c r="BN344" s="123" t="s">
        <v>35</v>
      </c>
      <c r="BO344" s="123" t="s">
        <v>35</v>
      </c>
      <c r="BP344" s="123" t="s">
        <v>35</v>
      </c>
      <c r="BQ344" s="118" t="s">
        <v>35</v>
      </c>
      <c r="BR344" s="127" t="s">
        <v>35</v>
      </c>
      <c r="BS344" s="123" t="s">
        <v>35</v>
      </c>
      <c r="BT344" s="123" t="s">
        <v>35</v>
      </c>
      <c r="BU344" s="123" t="s">
        <v>35</v>
      </c>
      <c r="BV344" s="112" t="s">
        <v>35</v>
      </c>
      <c r="BW344" s="68"/>
      <c r="BX344" s="68"/>
      <c r="BY344" s="68"/>
      <c r="BZ344" s="68"/>
      <c r="CA344" s="68"/>
      <c r="CB344" s="68"/>
      <c r="CC344" s="68"/>
      <c r="CD344" s="68"/>
      <c r="CE344" s="68"/>
      <c r="CF344" s="68"/>
      <c r="CG344" s="68"/>
      <c r="CH344" s="68"/>
      <c r="CI344" s="68"/>
      <c r="CJ344" s="68"/>
      <c r="CK344" s="68"/>
      <c r="CL344" s="68"/>
      <c r="CM344" s="68"/>
      <c r="CN344" s="68"/>
      <c r="CO344" s="68"/>
      <c r="CP344" s="68"/>
      <c r="CQ344" s="68"/>
      <c r="CR344" s="68"/>
      <c r="CS344" s="68"/>
      <c r="CT344" s="68"/>
      <c r="CU344" s="68"/>
      <c r="CV344" s="68"/>
      <c r="CW344" s="68"/>
      <c r="CX344" s="68"/>
      <c r="CY344" s="68"/>
      <c r="CZ344" s="68"/>
    </row>
    <row r="345" s="589" customFormat="true" ht="15" customHeight="true" x14ac:dyDescent="0.2">
      <c r="B345" s="622"/>
      <c r="W345" s="420"/>
      <c r="X345" s="420"/>
      <c r="Y345" s="420"/>
      <c r="Z345" s="420"/>
      <c r="AA345" s="420"/>
      <c r="AB345" s="420"/>
      <c r="AC345" s="420"/>
      <c r="AD345" s="420"/>
      <c r="AE345" s="420"/>
      <c r="AF345" s="420"/>
      <c r="AG345" s="420"/>
      <c r="AH345" s="420"/>
      <c r="AI345" s="420"/>
      <c r="AJ345" s="420"/>
      <c r="AK345" s="420"/>
      <c r="AL345" s="420"/>
      <c r="AM345" s="420"/>
      <c r="AN345" s="420"/>
      <c r="AO345" s="420"/>
      <c r="AP345" s="420"/>
      <c r="AQ345" s="420"/>
      <c r="AR345" s="420"/>
      <c r="AS345" s="420"/>
      <c r="AT345" s="420"/>
      <c r="AU345" s="420"/>
      <c r="AV345" s="420"/>
      <c r="AW345" s="420"/>
      <c r="AX345" s="420"/>
      <c r="AY345" s="420"/>
      <c r="AZ345" s="420"/>
      <c r="BA345" s="1143" t="s">
        <v>150</v>
      </c>
      <c r="BB345" s="697" t="s">
        <v>49</v>
      </c>
      <c r="BC345" s="127" t="s">
        <v>35</v>
      </c>
      <c r="BD345" s="123" t="s">
        <v>35</v>
      </c>
      <c r="BE345" s="123" t="s">
        <v>35</v>
      </c>
      <c r="BF345" s="123" t="s">
        <v>35</v>
      </c>
      <c r="BG345" s="118" t="s">
        <v>35</v>
      </c>
      <c r="BH345" s="127" t="s">
        <v>35</v>
      </c>
      <c r="BI345" s="123" t="s">
        <v>35</v>
      </c>
      <c r="BJ345" s="123" t="s">
        <v>35</v>
      </c>
      <c r="BK345" s="123" t="s">
        <v>35</v>
      </c>
      <c r="BL345" s="118" t="s">
        <v>35</v>
      </c>
      <c r="BM345" s="127" t="s">
        <v>35</v>
      </c>
      <c r="BN345" s="123" t="s">
        <v>35</v>
      </c>
      <c r="BO345" s="123" t="s">
        <v>35</v>
      </c>
      <c r="BP345" s="123" t="s">
        <v>35</v>
      </c>
      <c r="BQ345" s="118" t="s">
        <v>35</v>
      </c>
      <c r="BR345" s="127" t="s">
        <v>35</v>
      </c>
      <c r="BS345" s="123" t="s">
        <v>35</v>
      </c>
      <c r="BT345" s="123" t="s">
        <v>35</v>
      </c>
      <c r="BU345" s="123" t="s">
        <v>35</v>
      </c>
      <c r="BV345" s="112" t="s">
        <v>35</v>
      </c>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row>
    <row r="346" s="589" customFormat="true" ht="15" customHeight="true" x14ac:dyDescent="0.2">
      <c r="B346" s="622"/>
      <c r="W346" s="420"/>
      <c r="X346" s="420"/>
      <c r="Y346" s="420"/>
      <c r="Z346" s="420"/>
      <c r="AA346" s="420"/>
      <c r="AB346" s="420"/>
      <c r="AC346" s="420"/>
      <c r="AD346" s="420"/>
      <c r="AE346" s="420"/>
      <c r="AF346" s="420"/>
      <c r="AG346" s="420"/>
      <c r="AH346" s="420"/>
      <c r="AI346" s="420"/>
      <c r="AJ346" s="420"/>
      <c r="AK346" s="420"/>
      <c r="AL346" s="420"/>
      <c r="AM346" s="420"/>
      <c r="AN346" s="420"/>
      <c r="AO346" s="420"/>
      <c r="AP346" s="420"/>
      <c r="AQ346" s="420"/>
      <c r="AR346" s="420"/>
      <c r="AS346" s="420"/>
      <c r="AT346" s="420"/>
      <c r="AU346" s="420"/>
      <c r="AV346" s="420"/>
      <c r="AW346" s="420"/>
      <c r="AX346" s="420"/>
      <c r="AY346" s="420"/>
      <c r="AZ346" s="420"/>
      <c r="BA346" s="1136"/>
      <c r="BB346" s="697" t="s">
        <v>48</v>
      </c>
      <c r="BC346" s="127" t="s">
        <v>35</v>
      </c>
      <c r="BD346" s="123" t="s">
        <v>35</v>
      </c>
      <c r="BE346" s="123" t="s">
        <v>35</v>
      </c>
      <c r="BF346" s="123" t="s">
        <v>35</v>
      </c>
      <c r="BG346" s="118" t="s">
        <v>35</v>
      </c>
      <c r="BH346" s="127" t="s">
        <v>35</v>
      </c>
      <c r="BI346" s="123" t="s">
        <v>35</v>
      </c>
      <c r="BJ346" s="123" t="s">
        <v>35</v>
      </c>
      <c r="BK346" s="123" t="s">
        <v>35</v>
      </c>
      <c r="BL346" s="118" t="s">
        <v>35</v>
      </c>
      <c r="BM346" s="127" t="s">
        <v>35</v>
      </c>
      <c r="BN346" s="123" t="s">
        <v>35</v>
      </c>
      <c r="BO346" s="123" t="s">
        <v>35</v>
      </c>
      <c r="BP346" s="123" t="s">
        <v>35</v>
      </c>
      <c r="BQ346" s="118" t="s">
        <v>35</v>
      </c>
      <c r="BR346" s="127" t="s">
        <v>35</v>
      </c>
      <c r="BS346" s="123" t="s">
        <v>35</v>
      </c>
      <c r="BT346" s="123" t="s">
        <v>35</v>
      </c>
      <c r="BU346" s="123" t="s">
        <v>35</v>
      </c>
      <c r="BV346" s="112" t="s">
        <v>35</v>
      </c>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row>
    <row r="347" s="589" customFormat="true" ht="15" customHeight="true" x14ac:dyDescent="0.2">
      <c r="B347" s="622"/>
      <c r="W347" s="420"/>
      <c r="X347" s="420"/>
      <c r="Y347" s="420"/>
      <c r="Z347" s="420"/>
      <c r="AA347" s="420"/>
      <c r="AB347" s="420"/>
      <c r="AC347" s="420"/>
      <c r="AD347" s="420"/>
      <c r="AE347" s="420"/>
      <c r="AF347" s="420"/>
      <c r="AG347" s="420"/>
      <c r="AH347" s="420"/>
      <c r="AI347" s="420"/>
      <c r="AJ347" s="420"/>
      <c r="AK347" s="420"/>
      <c r="AL347" s="420"/>
      <c r="AM347" s="420"/>
      <c r="AN347" s="420"/>
      <c r="AO347" s="420"/>
      <c r="AP347" s="420"/>
      <c r="AQ347" s="420"/>
      <c r="AR347" s="420"/>
      <c r="AS347" s="420"/>
      <c r="AT347" s="420"/>
      <c r="AU347" s="420"/>
      <c r="AV347" s="420"/>
      <c r="AW347" s="420"/>
      <c r="AX347" s="420"/>
      <c r="AY347" s="420"/>
      <c r="AZ347" s="420"/>
      <c r="BA347" s="1143" t="s">
        <v>151</v>
      </c>
      <c r="BB347" s="697" t="s">
        <v>49</v>
      </c>
      <c r="BC347" s="127" t="s">
        <v>35</v>
      </c>
      <c r="BD347" s="123" t="s">
        <v>35</v>
      </c>
      <c r="BE347" s="123" t="s">
        <v>35</v>
      </c>
      <c r="BF347" s="123" t="s">
        <v>35</v>
      </c>
      <c r="BG347" s="118" t="s">
        <v>35</v>
      </c>
      <c r="BH347" s="127" t="s">
        <v>35</v>
      </c>
      <c r="BI347" s="123" t="s">
        <v>35</v>
      </c>
      <c r="BJ347" s="123" t="s">
        <v>35</v>
      </c>
      <c r="BK347" s="123" t="s">
        <v>35</v>
      </c>
      <c r="BL347" s="118" t="s">
        <v>35</v>
      </c>
      <c r="BM347" s="127" t="s">
        <v>35</v>
      </c>
      <c r="BN347" s="123" t="s">
        <v>35</v>
      </c>
      <c r="BO347" s="123" t="s">
        <v>35</v>
      </c>
      <c r="BP347" s="123" t="s">
        <v>35</v>
      </c>
      <c r="BQ347" s="118" t="s">
        <v>35</v>
      </c>
      <c r="BR347" s="127" t="s">
        <v>35</v>
      </c>
      <c r="BS347" s="123" t="s">
        <v>35</v>
      </c>
      <c r="BT347" s="123" t="s">
        <v>35</v>
      </c>
      <c r="BU347" s="123" t="s">
        <v>35</v>
      </c>
      <c r="BV347" s="112" t="s">
        <v>35</v>
      </c>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row>
    <row r="348" s="589" customFormat="true" ht="15" customHeight="true" x14ac:dyDescent="0.2">
      <c r="B348" s="622"/>
      <c r="W348" s="420"/>
      <c r="X348" s="420"/>
      <c r="Y348" s="420"/>
      <c r="Z348" s="420"/>
      <c r="AA348" s="420"/>
      <c r="AB348" s="420"/>
      <c r="AC348" s="420"/>
      <c r="AD348" s="420"/>
      <c r="AE348" s="420"/>
      <c r="AF348" s="420"/>
      <c r="AG348" s="420"/>
      <c r="AH348" s="420"/>
      <c r="AI348" s="420"/>
      <c r="AJ348" s="420"/>
      <c r="AK348" s="420"/>
      <c r="AL348" s="420"/>
      <c r="AM348" s="420"/>
      <c r="AN348" s="420"/>
      <c r="AO348" s="420"/>
      <c r="AP348" s="420"/>
      <c r="AQ348" s="420"/>
      <c r="AR348" s="420"/>
      <c r="AS348" s="420"/>
      <c r="AT348" s="420"/>
      <c r="AU348" s="420"/>
      <c r="AV348" s="420"/>
      <c r="AW348" s="420"/>
      <c r="AX348" s="420"/>
      <c r="AY348" s="420"/>
      <c r="AZ348" s="420"/>
      <c r="BA348" s="1136"/>
      <c r="BB348" s="697" t="s">
        <v>48</v>
      </c>
      <c r="BC348" s="127" t="s">
        <v>35</v>
      </c>
      <c r="BD348" s="123" t="s">
        <v>35</v>
      </c>
      <c r="BE348" s="123" t="s">
        <v>35</v>
      </c>
      <c r="BF348" s="123" t="s">
        <v>35</v>
      </c>
      <c r="BG348" s="118" t="s">
        <v>35</v>
      </c>
      <c r="BH348" s="127" t="s">
        <v>35</v>
      </c>
      <c r="BI348" s="123" t="s">
        <v>35</v>
      </c>
      <c r="BJ348" s="123" t="s">
        <v>35</v>
      </c>
      <c r="BK348" s="123" t="s">
        <v>35</v>
      </c>
      <c r="BL348" s="118" t="s">
        <v>35</v>
      </c>
      <c r="BM348" s="127" t="s">
        <v>35</v>
      </c>
      <c r="BN348" s="123" t="s">
        <v>35</v>
      </c>
      <c r="BO348" s="123" t="s">
        <v>35</v>
      </c>
      <c r="BP348" s="123" t="s">
        <v>35</v>
      </c>
      <c r="BQ348" s="118" t="s">
        <v>35</v>
      </c>
      <c r="BR348" s="127" t="s">
        <v>35</v>
      </c>
      <c r="BS348" s="123" t="s">
        <v>35</v>
      </c>
      <c r="BT348" s="123" t="s">
        <v>35</v>
      </c>
      <c r="BU348" s="123" t="s">
        <v>35</v>
      </c>
      <c r="BV348" s="112" t="s">
        <v>35</v>
      </c>
      <c r="BW348" s="68"/>
      <c r="BX348" s="68"/>
      <c r="BY348" s="68"/>
      <c r="BZ348" s="68"/>
      <c r="CA348" s="68"/>
      <c r="CB348" s="68"/>
      <c r="CC348" s="68"/>
      <c r="CD348" s="68"/>
      <c r="CE348" s="68"/>
      <c r="CF348" s="68"/>
      <c r="CG348" s="68"/>
      <c r="CH348" s="68"/>
      <c r="CI348" s="68"/>
      <c r="CJ348" s="68"/>
      <c r="CK348" s="68"/>
      <c r="CL348" s="68"/>
      <c r="CM348" s="68"/>
      <c r="CN348" s="68"/>
      <c r="CO348" s="68"/>
      <c r="CP348" s="68"/>
      <c r="CQ348" s="68"/>
      <c r="CR348" s="68"/>
      <c r="CS348" s="68"/>
      <c r="CT348" s="68"/>
      <c r="CU348" s="68"/>
      <c r="CV348" s="68"/>
      <c r="CW348" s="68"/>
      <c r="CX348" s="68"/>
      <c r="CY348" s="68"/>
      <c r="CZ348" s="68"/>
    </row>
    <row r="349" s="589" customFormat="true" ht="15" customHeight="true" x14ac:dyDescent="0.2">
      <c r="B349" s="622"/>
      <c r="W349" s="420"/>
      <c r="X349" s="420"/>
      <c r="Y349" s="420"/>
      <c r="Z349" s="420"/>
      <c r="AA349" s="420"/>
      <c r="AB349" s="420"/>
      <c r="AC349" s="420"/>
      <c r="AD349" s="420"/>
      <c r="AE349" s="420"/>
      <c r="AF349" s="420"/>
      <c r="AG349" s="420"/>
      <c r="AH349" s="420"/>
      <c r="AI349" s="420"/>
      <c r="AJ349" s="420"/>
      <c r="AK349" s="420"/>
      <c r="AL349" s="420"/>
      <c r="AM349" s="420"/>
      <c r="AN349" s="420"/>
      <c r="AO349" s="420"/>
      <c r="AP349" s="420"/>
      <c r="AQ349" s="420"/>
      <c r="AR349" s="420"/>
      <c r="AS349" s="420"/>
      <c r="AT349" s="420"/>
      <c r="AU349" s="420"/>
      <c r="AV349" s="420"/>
      <c r="AW349" s="420"/>
      <c r="AX349" s="420"/>
      <c r="AY349" s="420"/>
      <c r="AZ349" s="420"/>
      <c r="BA349" s="1143" t="s">
        <v>152</v>
      </c>
      <c r="BB349" s="697" t="s">
        <v>49</v>
      </c>
      <c r="BC349" s="127" t="s">
        <v>35</v>
      </c>
      <c r="BD349" s="123" t="s">
        <v>35</v>
      </c>
      <c r="BE349" s="123" t="s">
        <v>35</v>
      </c>
      <c r="BF349" s="123" t="s">
        <v>35</v>
      </c>
      <c r="BG349" s="118" t="s">
        <v>35</v>
      </c>
      <c r="BH349" s="127" t="s">
        <v>35</v>
      </c>
      <c r="BI349" s="123" t="s">
        <v>35</v>
      </c>
      <c r="BJ349" s="123" t="s">
        <v>35</v>
      </c>
      <c r="BK349" s="123" t="s">
        <v>35</v>
      </c>
      <c r="BL349" s="118" t="s">
        <v>35</v>
      </c>
      <c r="BM349" s="127" t="s">
        <v>35</v>
      </c>
      <c r="BN349" s="123" t="s">
        <v>35</v>
      </c>
      <c r="BO349" s="123" t="s">
        <v>35</v>
      </c>
      <c r="BP349" s="123" t="s">
        <v>35</v>
      </c>
      <c r="BQ349" s="118" t="s">
        <v>35</v>
      </c>
      <c r="BR349" s="127" t="s">
        <v>35</v>
      </c>
      <c r="BS349" s="123" t="s">
        <v>35</v>
      </c>
      <c r="BT349" s="123" t="s">
        <v>35</v>
      </c>
      <c r="BU349" s="123" t="s">
        <v>35</v>
      </c>
      <c r="BV349" s="112" t="s">
        <v>35</v>
      </c>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row>
    <row r="350" s="589" customFormat="true" ht="15" customHeight="true" x14ac:dyDescent="0.2">
      <c r="B350" s="622"/>
      <c r="W350" s="420"/>
      <c r="X350" s="420"/>
      <c r="Y350" s="420"/>
      <c r="Z350" s="420"/>
      <c r="AA350" s="420"/>
      <c r="AB350" s="420"/>
      <c r="AC350" s="420"/>
      <c r="AD350" s="420"/>
      <c r="AE350" s="420"/>
      <c r="AF350" s="420"/>
      <c r="AG350" s="420"/>
      <c r="AH350" s="420"/>
      <c r="AI350" s="420"/>
      <c r="AJ350" s="420"/>
      <c r="AK350" s="420"/>
      <c r="AL350" s="420"/>
      <c r="AM350" s="420"/>
      <c r="AN350" s="420"/>
      <c r="AO350" s="420"/>
      <c r="AP350" s="420"/>
      <c r="AQ350" s="420"/>
      <c r="AR350" s="420"/>
      <c r="AS350" s="420"/>
      <c r="AT350" s="420"/>
      <c r="AU350" s="420"/>
      <c r="AV350" s="420"/>
      <c r="AW350" s="420"/>
      <c r="AX350" s="420"/>
      <c r="AY350" s="420"/>
      <c r="AZ350" s="420"/>
      <c r="BA350" s="1136"/>
      <c r="BB350" s="697" t="s">
        <v>48</v>
      </c>
      <c r="BC350" s="127" t="s">
        <v>35</v>
      </c>
      <c r="BD350" s="123" t="s">
        <v>35</v>
      </c>
      <c r="BE350" s="123" t="s">
        <v>35</v>
      </c>
      <c r="BF350" s="123" t="s">
        <v>35</v>
      </c>
      <c r="BG350" s="118" t="s">
        <v>35</v>
      </c>
      <c r="BH350" s="127" t="s">
        <v>35</v>
      </c>
      <c r="BI350" s="123" t="s">
        <v>35</v>
      </c>
      <c r="BJ350" s="123" t="s">
        <v>35</v>
      </c>
      <c r="BK350" s="123" t="s">
        <v>35</v>
      </c>
      <c r="BL350" s="118" t="s">
        <v>35</v>
      </c>
      <c r="BM350" s="127" t="s">
        <v>35</v>
      </c>
      <c r="BN350" s="123" t="s">
        <v>35</v>
      </c>
      <c r="BO350" s="123" t="s">
        <v>35</v>
      </c>
      <c r="BP350" s="123" t="s">
        <v>35</v>
      </c>
      <c r="BQ350" s="118" t="s">
        <v>35</v>
      </c>
      <c r="BR350" s="127" t="s">
        <v>35</v>
      </c>
      <c r="BS350" s="123" t="s">
        <v>35</v>
      </c>
      <c r="BT350" s="123" t="s">
        <v>35</v>
      </c>
      <c r="BU350" s="123" t="s">
        <v>35</v>
      </c>
      <c r="BV350" s="112" t="s">
        <v>35</v>
      </c>
      <c r="BW350" s="68"/>
      <c r="BX350" s="68"/>
      <c r="BY350" s="68"/>
      <c r="BZ350" s="68"/>
      <c r="CA350" s="68"/>
      <c r="CB350" s="68"/>
      <c r="CC350" s="68"/>
      <c r="CD350" s="68"/>
      <c r="CE350" s="68"/>
      <c r="CF350" s="68"/>
      <c r="CG350" s="68"/>
      <c r="CH350" s="68"/>
      <c r="CI350" s="68"/>
      <c r="CJ350" s="68"/>
      <c r="CK350" s="68"/>
      <c r="CL350" s="68"/>
      <c r="CM350" s="68"/>
      <c r="CN350" s="68"/>
      <c r="CO350" s="68"/>
      <c r="CP350" s="68"/>
      <c r="CQ350" s="68"/>
      <c r="CR350" s="68"/>
      <c r="CS350" s="68"/>
      <c r="CT350" s="68"/>
      <c r="CU350" s="68"/>
      <c r="CV350" s="68"/>
      <c r="CW350" s="68"/>
      <c r="CX350" s="68"/>
      <c r="CY350" s="68"/>
      <c r="CZ350" s="68"/>
    </row>
    <row r="351" s="589" customFormat="true" ht="15" customHeight="true" x14ac:dyDescent="0.2">
      <c r="B351" s="622"/>
      <c r="W351" s="420"/>
      <c r="X351" s="420"/>
      <c r="Y351" s="420"/>
      <c r="Z351" s="420"/>
      <c r="AA351" s="420"/>
      <c r="AB351" s="420"/>
      <c r="AC351" s="420"/>
      <c r="AD351" s="420"/>
      <c r="AE351" s="420"/>
      <c r="AF351" s="420"/>
      <c r="AG351" s="420"/>
      <c r="AH351" s="420"/>
      <c r="AI351" s="420"/>
      <c r="AJ351" s="420"/>
      <c r="AK351" s="420"/>
      <c r="AL351" s="420"/>
      <c r="AM351" s="420"/>
      <c r="AN351" s="420"/>
      <c r="AO351" s="420"/>
      <c r="AP351" s="420"/>
      <c r="AQ351" s="420"/>
      <c r="AR351" s="420"/>
      <c r="AS351" s="420"/>
      <c r="AT351" s="420"/>
      <c r="AU351" s="420"/>
      <c r="AV351" s="420"/>
      <c r="AW351" s="420"/>
      <c r="AX351" s="420"/>
      <c r="AY351" s="420"/>
      <c r="AZ351" s="420"/>
      <c r="BA351" s="1143" t="s">
        <v>153</v>
      </c>
      <c r="BB351" s="697" t="s">
        <v>49</v>
      </c>
      <c r="BC351" s="127" t="s">
        <v>35</v>
      </c>
      <c r="BD351" s="123" t="s">
        <v>35</v>
      </c>
      <c r="BE351" s="123" t="s">
        <v>35</v>
      </c>
      <c r="BF351" s="123" t="s">
        <v>35</v>
      </c>
      <c r="BG351" s="118" t="s">
        <v>35</v>
      </c>
      <c r="BH351" s="127" t="s">
        <v>35</v>
      </c>
      <c r="BI351" s="123" t="s">
        <v>35</v>
      </c>
      <c r="BJ351" s="123" t="s">
        <v>35</v>
      </c>
      <c r="BK351" s="123" t="s">
        <v>35</v>
      </c>
      <c r="BL351" s="118" t="s">
        <v>35</v>
      </c>
      <c r="BM351" s="127" t="s">
        <v>35</v>
      </c>
      <c r="BN351" s="123" t="s">
        <v>35</v>
      </c>
      <c r="BO351" s="123" t="s">
        <v>35</v>
      </c>
      <c r="BP351" s="123" t="s">
        <v>35</v>
      </c>
      <c r="BQ351" s="118" t="s">
        <v>35</v>
      </c>
      <c r="BR351" s="127" t="s">
        <v>35</v>
      </c>
      <c r="BS351" s="123" t="s">
        <v>35</v>
      </c>
      <c r="BT351" s="123" t="s">
        <v>35</v>
      </c>
      <c r="BU351" s="123" t="s">
        <v>35</v>
      </c>
      <c r="BV351" s="112" t="s">
        <v>35</v>
      </c>
      <c r="BW351" s="68"/>
      <c r="BX351" s="68"/>
      <c r="BY351" s="68"/>
      <c r="BZ351" s="68"/>
      <c r="CA351" s="68"/>
      <c r="CB351" s="68"/>
      <c r="CC351" s="68"/>
      <c r="CD351" s="68"/>
      <c r="CE351" s="68"/>
      <c r="CF351" s="68"/>
      <c r="CG351" s="68"/>
      <c r="CH351" s="68"/>
      <c r="CI351" s="68"/>
      <c r="CJ351" s="68"/>
      <c r="CK351" s="68"/>
      <c r="CL351" s="68"/>
      <c r="CM351" s="68"/>
      <c r="CN351" s="68"/>
      <c r="CO351" s="68"/>
      <c r="CP351" s="68"/>
      <c r="CQ351" s="68"/>
      <c r="CR351" s="68"/>
      <c r="CS351" s="68"/>
      <c r="CT351" s="68"/>
      <c r="CU351" s="68"/>
      <c r="CV351" s="68"/>
      <c r="CW351" s="68"/>
      <c r="CX351" s="68"/>
      <c r="CY351" s="68"/>
      <c r="CZ351" s="68"/>
    </row>
    <row r="352" s="589" customFormat="true" ht="15" customHeight="true" x14ac:dyDescent="0.2">
      <c r="B352" s="622"/>
      <c r="W352" s="420"/>
      <c r="X352" s="420"/>
      <c r="Y352" s="420"/>
      <c r="Z352" s="420"/>
      <c r="AA352" s="420"/>
      <c r="AB352" s="420"/>
      <c r="AC352" s="420"/>
      <c r="AD352" s="420"/>
      <c r="AE352" s="420"/>
      <c r="AF352" s="420"/>
      <c r="AG352" s="420"/>
      <c r="AH352" s="420"/>
      <c r="AI352" s="420"/>
      <c r="AJ352" s="420"/>
      <c r="AK352" s="420"/>
      <c r="AL352" s="420"/>
      <c r="AM352" s="420"/>
      <c r="AN352" s="420"/>
      <c r="AO352" s="420"/>
      <c r="AP352" s="420"/>
      <c r="AQ352" s="420"/>
      <c r="AR352" s="420"/>
      <c r="AS352" s="420"/>
      <c r="AT352" s="420"/>
      <c r="AU352" s="420"/>
      <c r="AV352" s="420"/>
      <c r="AW352" s="420"/>
      <c r="AX352" s="420"/>
      <c r="AY352" s="420"/>
      <c r="AZ352" s="420"/>
      <c r="BA352" s="1136"/>
      <c r="BB352" s="697" t="s">
        <v>48</v>
      </c>
      <c r="BC352" s="127" t="s">
        <v>35</v>
      </c>
      <c r="BD352" s="123" t="s">
        <v>35</v>
      </c>
      <c r="BE352" s="123" t="s">
        <v>35</v>
      </c>
      <c r="BF352" s="123" t="s">
        <v>35</v>
      </c>
      <c r="BG352" s="118" t="s">
        <v>35</v>
      </c>
      <c r="BH352" s="127" t="s">
        <v>35</v>
      </c>
      <c r="BI352" s="123" t="s">
        <v>35</v>
      </c>
      <c r="BJ352" s="123" t="s">
        <v>35</v>
      </c>
      <c r="BK352" s="123" t="s">
        <v>35</v>
      </c>
      <c r="BL352" s="118" t="s">
        <v>35</v>
      </c>
      <c r="BM352" s="127" t="s">
        <v>35</v>
      </c>
      <c r="BN352" s="123" t="s">
        <v>35</v>
      </c>
      <c r="BO352" s="123" t="s">
        <v>35</v>
      </c>
      <c r="BP352" s="123" t="s">
        <v>35</v>
      </c>
      <c r="BQ352" s="118" t="s">
        <v>35</v>
      </c>
      <c r="BR352" s="127" t="s">
        <v>35</v>
      </c>
      <c r="BS352" s="123" t="s">
        <v>35</v>
      </c>
      <c r="BT352" s="123" t="s">
        <v>35</v>
      </c>
      <c r="BU352" s="123" t="s">
        <v>35</v>
      </c>
      <c r="BV352" s="112" t="s">
        <v>35</v>
      </c>
      <c r="BW352" s="68"/>
      <c r="BX352" s="68"/>
      <c r="BY352" s="68"/>
      <c r="BZ352" s="68"/>
      <c r="CA352" s="68"/>
      <c r="CB352" s="68"/>
      <c r="CC352" s="68"/>
      <c r="CD352" s="68"/>
      <c r="CE352" s="68"/>
      <c r="CF352" s="68"/>
      <c r="CG352" s="68"/>
      <c r="CH352" s="68"/>
      <c r="CI352" s="68"/>
      <c r="CJ352" s="68"/>
      <c r="CK352" s="68"/>
      <c r="CL352" s="68"/>
      <c r="CM352" s="68"/>
      <c r="CN352" s="68"/>
      <c r="CO352" s="68"/>
      <c r="CP352" s="68"/>
      <c r="CQ352" s="68"/>
      <c r="CR352" s="68"/>
      <c r="CS352" s="68"/>
      <c r="CT352" s="68"/>
      <c r="CU352" s="68"/>
      <c r="CV352" s="68"/>
      <c r="CW352" s="68"/>
      <c r="CX352" s="68"/>
      <c r="CY352" s="68"/>
      <c r="CZ352" s="68"/>
    </row>
    <row r="353" s="589" customFormat="true" ht="15" customHeight="true" x14ac:dyDescent="0.2">
      <c r="B353" s="622"/>
      <c r="W353" s="420"/>
      <c r="X353" s="420"/>
      <c r="Y353" s="420"/>
      <c r="Z353" s="420"/>
      <c r="AA353" s="420"/>
      <c r="AB353" s="420"/>
      <c r="AC353" s="420"/>
      <c r="AD353" s="420"/>
      <c r="AE353" s="420"/>
      <c r="AF353" s="420"/>
      <c r="AG353" s="420"/>
      <c r="AH353" s="420"/>
      <c r="AI353" s="420"/>
      <c r="AJ353" s="420"/>
      <c r="AK353" s="420"/>
      <c r="AL353" s="420"/>
      <c r="AM353" s="420"/>
      <c r="AN353" s="420"/>
      <c r="AO353" s="420"/>
      <c r="AP353" s="420"/>
      <c r="AQ353" s="420"/>
      <c r="AR353" s="420"/>
      <c r="AS353" s="420"/>
      <c r="AT353" s="420"/>
      <c r="AU353" s="420"/>
      <c r="AV353" s="420"/>
      <c r="AW353" s="420"/>
      <c r="AX353" s="420"/>
      <c r="AY353" s="420"/>
      <c r="AZ353" s="420"/>
      <c r="BA353" s="1143" t="s">
        <v>142</v>
      </c>
      <c r="BB353" s="697" t="s">
        <v>49</v>
      </c>
      <c r="BC353" s="127" t="s">
        <v>35</v>
      </c>
      <c r="BD353" s="123" t="s">
        <v>35</v>
      </c>
      <c r="BE353" s="123" t="s">
        <v>35</v>
      </c>
      <c r="BF353" s="123" t="s">
        <v>35</v>
      </c>
      <c r="BG353" s="118" t="s">
        <v>35</v>
      </c>
      <c r="BH353" s="127" t="s">
        <v>35</v>
      </c>
      <c r="BI353" s="123" t="s">
        <v>35</v>
      </c>
      <c r="BJ353" s="123" t="s">
        <v>35</v>
      </c>
      <c r="BK353" s="123" t="s">
        <v>35</v>
      </c>
      <c r="BL353" s="118" t="s">
        <v>35</v>
      </c>
      <c r="BM353" s="127" t="s">
        <v>35</v>
      </c>
      <c r="BN353" s="123" t="s">
        <v>35</v>
      </c>
      <c r="BO353" s="123" t="s">
        <v>35</v>
      </c>
      <c r="BP353" s="123" t="s">
        <v>35</v>
      </c>
      <c r="BQ353" s="118" t="s">
        <v>35</v>
      </c>
      <c r="BR353" s="127" t="s">
        <v>35</v>
      </c>
      <c r="BS353" s="123" t="s">
        <v>35</v>
      </c>
      <c r="BT353" s="123" t="s">
        <v>35</v>
      </c>
      <c r="BU353" s="123" t="s">
        <v>35</v>
      </c>
      <c r="BV353" s="112" t="s">
        <v>35</v>
      </c>
      <c r="BW353" s="68"/>
      <c r="BX353" s="68"/>
      <c r="BY353" s="68"/>
      <c r="BZ353" s="68"/>
      <c r="CA353" s="68"/>
      <c r="CB353" s="68"/>
      <c r="CC353" s="68"/>
      <c r="CD353" s="68"/>
      <c r="CE353" s="68"/>
      <c r="CF353" s="68"/>
      <c r="CG353" s="68"/>
      <c r="CH353" s="68"/>
      <c r="CI353" s="68"/>
      <c r="CJ353" s="68"/>
      <c r="CK353" s="68"/>
      <c r="CL353" s="68"/>
      <c r="CM353" s="68"/>
      <c r="CN353" s="68"/>
      <c r="CO353" s="68"/>
      <c r="CP353" s="68"/>
      <c r="CQ353" s="68"/>
      <c r="CR353" s="68"/>
      <c r="CS353" s="68"/>
      <c r="CT353" s="68"/>
      <c r="CU353" s="68"/>
      <c r="CV353" s="68"/>
      <c r="CW353" s="68"/>
      <c r="CX353" s="68"/>
      <c r="CY353" s="68"/>
      <c r="CZ353" s="68"/>
    </row>
    <row r="354" s="589" customFormat="true" ht="15" customHeight="true" x14ac:dyDescent="0.2">
      <c r="B354" s="622"/>
      <c r="W354" s="420"/>
      <c r="X354" s="420"/>
      <c r="Y354" s="420"/>
      <c r="Z354" s="420"/>
      <c r="AA354" s="420"/>
      <c r="AB354" s="420"/>
      <c r="AC354" s="420"/>
      <c r="AD354" s="420"/>
      <c r="AE354" s="420"/>
      <c r="AF354" s="420"/>
      <c r="AG354" s="420"/>
      <c r="AH354" s="420"/>
      <c r="AI354" s="420"/>
      <c r="AJ354" s="420"/>
      <c r="AK354" s="420"/>
      <c r="AL354" s="420"/>
      <c r="AM354" s="420"/>
      <c r="AN354" s="420"/>
      <c r="AO354" s="420"/>
      <c r="AP354" s="420"/>
      <c r="AQ354" s="420"/>
      <c r="AR354" s="420"/>
      <c r="AS354" s="420"/>
      <c r="AT354" s="420"/>
      <c r="AU354" s="420"/>
      <c r="AV354" s="420"/>
      <c r="AW354" s="420"/>
      <c r="AX354" s="420"/>
      <c r="AY354" s="420"/>
      <c r="AZ354" s="420"/>
      <c r="BA354" s="1137"/>
      <c r="BB354" s="698" t="s">
        <v>48</v>
      </c>
      <c r="BC354" s="126" t="s">
        <v>35</v>
      </c>
      <c r="BD354" s="122" t="s">
        <v>35</v>
      </c>
      <c r="BE354" s="122" t="s">
        <v>35</v>
      </c>
      <c r="BF354" s="122" t="s">
        <v>35</v>
      </c>
      <c r="BG354" s="117" t="s">
        <v>35</v>
      </c>
      <c r="BH354" s="126" t="s">
        <v>35</v>
      </c>
      <c r="BI354" s="122" t="s">
        <v>35</v>
      </c>
      <c r="BJ354" s="122" t="s">
        <v>35</v>
      </c>
      <c r="BK354" s="122" t="s">
        <v>35</v>
      </c>
      <c r="BL354" s="117" t="s">
        <v>35</v>
      </c>
      <c r="BM354" s="126" t="s">
        <v>35</v>
      </c>
      <c r="BN354" s="122" t="s">
        <v>35</v>
      </c>
      <c r="BO354" s="122" t="s">
        <v>35</v>
      </c>
      <c r="BP354" s="122" t="s">
        <v>35</v>
      </c>
      <c r="BQ354" s="117" t="s">
        <v>35</v>
      </c>
      <c r="BR354" s="126" t="s">
        <v>35</v>
      </c>
      <c r="BS354" s="122" t="s">
        <v>35</v>
      </c>
      <c r="BT354" s="122" t="s">
        <v>35</v>
      </c>
      <c r="BU354" s="122" t="s">
        <v>35</v>
      </c>
      <c r="BV354" s="111" t="s">
        <v>35</v>
      </c>
      <c r="BW354" s="68"/>
      <c r="BX354" s="68"/>
      <c r="BY354" s="68"/>
      <c r="BZ354" s="68"/>
      <c r="CA354" s="68"/>
      <c r="CB354" s="68"/>
      <c r="CC354" s="68"/>
      <c r="CD354" s="68"/>
      <c r="CE354" s="68"/>
      <c r="CF354" s="68"/>
      <c r="CG354" s="68"/>
      <c r="CH354" s="68"/>
      <c r="CI354" s="68"/>
      <c r="CJ354" s="68"/>
      <c r="CK354" s="68"/>
      <c r="CL354" s="68"/>
      <c r="CM354" s="68"/>
      <c r="CN354" s="68"/>
      <c r="CO354" s="68"/>
      <c r="CP354" s="68"/>
      <c r="CQ354" s="68"/>
      <c r="CR354" s="68"/>
      <c r="CS354" s="68"/>
      <c r="CT354" s="68"/>
      <c r="CU354" s="68"/>
      <c r="CV354" s="68"/>
      <c r="CW354" s="68"/>
      <c r="CX354" s="68"/>
      <c r="CY354" s="68"/>
      <c r="CZ354" s="68"/>
    </row>
    <row r="355" s="589" customFormat="true" ht="15" customHeight="true" x14ac:dyDescent="0.2">
      <c r="B355" s="622"/>
      <c r="W355" s="420"/>
      <c r="X355" s="420"/>
      <c r="Y355" s="420"/>
      <c r="Z355" s="420"/>
      <c r="AA355" s="420"/>
      <c r="AB355" s="420"/>
      <c r="AC355" s="420"/>
      <c r="AD355" s="420"/>
      <c r="AE355" s="420"/>
      <c r="AF355" s="420"/>
      <c r="AG355" s="420"/>
      <c r="AH355" s="420"/>
      <c r="AI355" s="420"/>
      <c r="AJ355" s="420"/>
      <c r="AK355" s="420"/>
      <c r="AL355" s="420"/>
      <c r="AM355" s="420"/>
      <c r="AN355" s="420"/>
      <c r="AO355" s="420"/>
      <c r="AP355" s="420"/>
      <c r="AQ355" s="420"/>
      <c r="AR355" s="420"/>
      <c r="AS355" s="420"/>
      <c r="AT355" s="420"/>
      <c r="AU355" s="420"/>
      <c r="AV355" s="420"/>
      <c r="AW355" s="420"/>
      <c r="AX355" s="420"/>
      <c r="AY355" s="420"/>
      <c r="AZ355" s="420"/>
      <c r="BA355" s="447"/>
      <c r="BB355" s="387"/>
      <c r="BC355" s="511"/>
      <c r="BD355" s="511"/>
      <c r="BE355" s="511"/>
      <c r="BF355" s="511"/>
      <c r="BG355" s="511"/>
      <c r="BH355" s="511"/>
      <c r="BI355" s="511"/>
      <c r="BJ355" s="511"/>
      <c r="BK355" s="511"/>
      <c r="BL355" s="511"/>
      <c r="BM355" s="511"/>
      <c r="BN355" s="511"/>
      <c r="BO355" s="511"/>
      <c r="BP355" s="511"/>
      <c r="BQ355" s="511"/>
      <c r="BR355" s="511"/>
      <c r="BS355" s="511"/>
      <c r="BT355" s="511"/>
      <c r="BU355" s="511"/>
      <c r="BV355" s="511"/>
      <c r="BW355" s="512"/>
      <c r="BX355" s="512"/>
      <c r="BY355" s="512"/>
      <c r="BZ355" s="512"/>
      <c r="CA355" s="512"/>
      <c r="CB355" s="512"/>
      <c r="CC355" s="512"/>
      <c r="CD355" s="512"/>
      <c r="CE355" s="512"/>
      <c r="CF355" s="512"/>
      <c r="CG355" s="512"/>
      <c r="CH355" s="512"/>
      <c r="CI355" s="512"/>
      <c r="CJ355" s="512"/>
      <c r="CK355" s="512"/>
      <c r="CL355" s="512"/>
      <c r="CM355" s="512"/>
      <c r="CN355" s="512"/>
      <c r="CO355" s="512"/>
      <c r="CP355" s="512"/>
      <c r="CQ355" s="512"/>
      <c r="CR355" s="512"/>
      <c r="CS355" s="512"/>
      <c r="CT355" s="512"/>
      <c r="CU355" s="512"/>
      <c r="CV355" s="512"/>
      <c r="CW355" s="512"/>
      <c r="CX355" s="512"/>
      <c r="CY355" s="512"/>
      <c r="CZ355" s="512"/>
    </row>
    <row r="356" s="589" customFormat="true" ht="15" customHeight="true" x14ac:dyDescent="0.2">
      <c r="B356" s="622"/>
      <c r="W356" s="420"/>
      <c r="X356" s="420"/>
      <c r="Y356" s="420"/>
      <c r="Z356" s="420"/>
      <c r="AA356" s="420"/>
      <c r="AB356" s="420"/>
      <c r="AC356" s="420"/>
      <c r="AD356" s="420"/>
      <c r="AE356" s="420"/>
      <c r="AF356" s="420"/>
      <c r="AG356" s="420"/>
      <c r="AH356" s="420"/>
      <c r="AI356" s="420"/>
      <c r="AJ356" s="420"/>
      <c r="AK356" s="420"/>
      <c r="AL356" s="420"/>
      <c r="AM356" s="420"/>
      <c r="AN356" s="420"/>
      <c r="AO356" s="420"/>
      <c r="AP356" s="420"/>
      <c r="AQ356" s="420"/>
      <c r="AR356" s="420"/>
      <c r="AS356" s="420"/>
      <c r="AT356" s="420"/>
      <c r="AU356" s="420"/>
      <c r="AV356" s="420"/>
      <c r="AW356" s="420"/>
      <c r="AX356" s="420"/>
      <c r="AY356" s="420"/>
      <c r="AZ356" s="420"/>
      <c r="BA356" s="447"/>
      <c r="BB356" s="387"/>
      <c r="BC356" s="447"/>
      <c r="BD356" s="447"/>
      <c r="BE356" s="447"/>
      <c r="BF356" s="447"/>
      <c r="BG356" s="447"/>
      <c r="BH356" s="447"/>
      <c r="BI356" s="447"/>
      <c r="BJ356" s="447"/>
      <c r="BK356" s="447"/>
      <c r="BL356" s="447"/>
      <c r="BM356" s="447"/>
      <c r="BN356" s="447"/>
      <c r="BO356" s="447"/>
      <c r="BP356" s="447"/>
      <c r="BQ356" s="447"/>
      <c r="BR356" s="447"/>
      <c r="BS356" s="447"/>
      <c r="BT356" s="447"/>
      <c r="BU356" s="447"/>
      <c r="BV356" s="447"/>
      <c r="BW356" s="420"/>
      <c r="BX356" s="420"/>
      <c r="BY356" s="420"/>
      <c r="BZ356" s="420"/>
      <c r="CA356" s="420"/>
      <c r="CB356" s="420"/>
      <c r="CC356" s="420"/>
      <c r="CD356" s="420"/>
      <c r="CE356" s="420"/>
      <c r="CF356" s="420"/>
      <c r="CG356" s="420"/>
      <c r="CH356" s="420"/>
      <c r="CI356" s="420"/>
      <c r="CJ356" s="420"/>
      <c r="CK356" s="420"/>
      <c r="CL356" s="420"/>
      <c r="CM356" s="420"/>
      <c r="CN356" s="420"/>
      <c r="CO356" s="420"/>
      <c r="CP356" s="420"/>
      <c r="CQ356" s="420"/>
      <c r="CR356" s="420"/>
      <c r="CS356" s="420"/>
      <c r="CT356" s="420"/>
      <c r="CU356" s="420"/>
      <c r="CV356" s="420"/>
      <c r="CW356" s="420"/>
      <c r="CX356" s="420"/>
      <c r="CY356" s="420"/>
      <c r="CZ356" s="420"/>
    </row>
    <row r="357" s="383" customFormat="true" ht="15" customHeight="true" x14ac:dyDescent="0.2">
      <c r="B357" s="385"/>
      <c r="W357" s="420"/>
      <c r="X357" s="420"/>
      <c r="Y357" s="420"/>
      <c r="Z357" s="420"/>
      <c r="AA357" s="420"/>
      <c r="AB357" s="420"/>
      <c r="AC357" s="420"/>
      <c r="AD357" s="420"/>
      <c r="AE357" s="420"/>
      <c r="AF357" s="420"/>
      <c r="AG357" s="420"/>
      <c r="AH357" s="420"/>
      <c r="AI357" s="420"/>
      <c r="AJ357" s="420"/>
      <c r="AK357" s="420"/>
      <c r="AL357" s="420"/>
      <c r="AM357" s="420"/>
      <c r="AN357" s="420"/>
      <c r="AO357" s="420"/>
      <c r="AP357" s="420"/>
      <c r="AQ357" s="420"/>
      <c r="AR357" s="420"/>
      <c r="AS357" s="420"/>
      <c r="AT357" s="420"/>
      <c r="AU357" s="420"/>
      <c r="AV357" s="420"/>
      <c r="AW357" s="420"/>
      <c r="AX357" s="420"/>
      <c r="AY357" s="420"/>
      <c r="AZ357" s="420"/>
      <c r="BA357" s="447"/>
      <c r="BB357" s="387"/>
      <c r="BC357" s="447"/>
      <c r="BD357" s="447"/>
      <c r="BE357" s="447"/>
      <c r="BF357" s="447"/>
      <c r="BG357" s="447"/>
      <c r="BH357" s="447"/>
      <c r="BI357" s="447"/>
      <c r="BJ357" s="447"/>
      <c r="BK357" s="447"/>
      <c r="BL357" s="447"/>
      <c r="BM357" s="447"/>
      <c r="BN357" s="447"/>
      <c r="BO357" s="447"/>
      <c r="BP357" s="447"/>
      <c r="BQ357" s="447"/>
      <c r="BR357" s="447"/>
      <c r="BS357" s="447"/>
      <c r="BT357" s="447"/>
      <c r="BU357" s="447"/>
      <c r="BV357" s="447"/>
      <c r="BW357" s="420"/>
      <c r="BX357" s="420"/>
      <c r="BY357" s="420"/>
      <c r="BZ357" s="420"/>
      <c r="CA357" s="420"/>
      <c r="CB357" s="420"/>
      <c r="CC357" s="420"/>
      <c r="CD357" s="420"/>
      <c r="CE357" s="420"/>
      <c r="CF357" s="420"/>
      <c r="CG357" s="420"/>
      <c r="CH357" s="420"/>
      <c r="CI357" s="420"/>
      <c r="CJ357" s="420"/>
      <c r="CK357" s="420"/>
      <c r="CL357" s="420"/>
      <c r="CM357" s="420"/>
      <c r="CN357" s="420"/>
      <c r="CO357" s="420"/>
      <c r="CP357" s="420"/>
      <c r="CQ357" s="420"/>
      <c r="CR357" s="420"/>
      <c r="CS357" s="420"/>
      <c r="CT357" s="420"/>
      <c r="CU357" s="420"/>
      <c r="CV357" s="420"/>
      <c r="CW357" s="420"/>
      <c r="CX357" s="420"/>
      <c r="CY357" s="420"/>
      <c r="CZ357" s="420"/>
    </row>
    <row r="358" s="383" customFormat="true" ht="15" customHeight="true" x14ac:dyDescent="0.2">
      <c r="B358" s="385"/>
      <c r="W358" s="420"/>
      <c r="X358" s="420"/>
      <c r="Y358" s="420"/>
      <c r="Z358" s="420"/>
      <c r="AA358" s="420"/>
      <c r="AB358" s="420"/>
      <c r="AC358" s="420"/>
      <c r="AD358" s="420"/>
      <c r="AE358" s="420"/>
      <c r="AF358" s="420"/>
      <c r="AG358" s="420"/>
      <c r="AH358" s="420"/>
      <c r="AI358" s="420"/>
      <c r="AJ358" s="420"/>
      <c r="AK358" s="420"/>
      <c r="AL358" s="420"/>
      <c r="AM358" s="420"/>
      <c r="AN358" s="420"/>
      <c r="AO358" s="420"/>
      <c r="AP358" s="420"/>
      <c r="AQ358" s="420"/>
      <c r="AR358" s="420"/>
      <c r="AS358" s="420"/>
      <c r="AT358" s="420"/>
      <c r="AU358" s="420"/>
      <c r="AV358" s="420"/>
      <c r="AW358" s="420"/>
      <c r="AX358" s="420"/>
      <c r="AY358" s="420"/>
      <c r="AZ358" s="420"/>
      <c r="BA358" s="447"/>
      <c r="BB358" s="387"/>
      <c r="BC358" s="447"/>
      <c r="BD358" s="447"/>
      <c r="BE358" s="447"/>
      <c r="BF358" s="447"/>
      <c r="BG358" s="447"/>
      <c r="BH358" s="447"/>
      <c r="BI358" s="447"/>
      <c r="BJ358" s="447"/>
      <c r="BK358" s="447"/>
      <c r="BL358" s="447"/>
      <c r="BM358" s="447"/>
      <c r="BN358" s="447"/>
      <c r="BO358" s="447"/>
      <c r="BP358" s="447"/>
      <c r="BQ358" s="447"/>
      <c r="BR358" s="447"/>
      <c r="BS358" s="447"/>
      <c r="BT358" s="447"/>
      <c r="BU358" s="447"/>
      <c r="BV358" s="447"/>
      <c r="BW358" s="420"/>
      <c r="BX358" s="420"/>
      <c r="BY358" s="420"/>
      <c r="BZ358" s="420"/>
      <c r="CA358" s="420"/>
      <c r="CB358" s="420"/>
      <c r="CC358" s="420"/>
      <c r="CD358" s="420"/>
      <c r="CE358" s="420"/>
      <c r="CF358" s="420"/>
      <c r="CG358" s="420"/>
      <c r="CH358" s="420"/>
      <c r="CI358" s="420"/>
      <c r="CJ358" s="420"/>
      <c r="CK358" s="420"/>
      <c r="CL358" s="420"/>
      <c r="CM358" s="420"/>
      <c r="CN358" s="420"/>
      <c r="CO358" s="420"/>
      <c r="CP358" s="420"/>
      <c r="CQ358" s="420"/>
      <c r="CR358" s="420"/>
      <c r="CS358" s="420"/>
      <c r="CT358" s="420"/>
      <c r="CU358" s="420"/>
      <c r="CV358" s="420"/>
      <c r="CW358" s="420"/>
      <c r="CX358" s="420"/>
      <c r="CY358" s="420"/>
      <c r="CZ358" s="420"/>
    </row>
    <row r="359" s="383" customFormat="true" ht="15" customHeight="true" x14ac:dyDescent="0.2">
      <c r="B359" s="385"/>
      <c r="W359" s="420"/>
      <c r="X359" s="420"/>
      <c r="Y359" s="420"/>
      <c r="Z359" s="420"/>
      <c r="AA359" s="420"/>
      <c r="AB359" s="420"/>
      <c r="AC359" s="420"/>
      <c r="AD359" s="420"/>
      <c r="AE359" s="420"/>
      <c r="AF359" s="420"/>
      <c r="AG359" s="420"/>
      <c r="AH359" s="420"/>
      <c r="AI359" s="420"/>
      <c r="AJ359" s="420"/>
      <c r="AK359" s="420"/>
      <c r="AL359" s="420"/>
      <c r="AM359" s="420"/>
      <c r="AN359" s="420"/>
      <c r="AO359" s="420"/>
      <c r="AP359" s="420"/>
      <c r="AQ359" s="420"/>
      <c r="AR359" s="420"/>
      <c r="AS359" s="420"/>
      <c r="AT359" s="420"/>
      <c r="AU359" s="420"/>
      <c r="AV359" s="420"/>
      <c r="AW359" s="420"/>
      <c r="AX359" s="420"/>
      <c r="AY359" s="420"/>
      <c r="AZ359" s="420"/>
      <c r="BA359" s="447"/>
      <c r="BB359" s="387"/>
      <c r="BC359" s="447"/>
      <c r="BD359" s="447"/>
      <c r="BE359" s="447"/>
      <c r="BF359" s="447"/>
      <c r="BG359" s="447"/>
      <c r="BH359" s="447"/>
      <c r="BI359" s="447"/>
      <c r="BJ359" s="447"/>
      <c r="BK359" s="447"/>
      <c r="BL359" s="447"/>
      <c r="BM359" s="447"/>
      <c r="BN359" s="447"/>
      <c r="BO359" s="447"/>
      <c r="BP359" s="447"/>
      <c r="BQ359" s="447"/>
      <c r="BR359" s="447"/>
      <c r="BS359" s="447"/>
      <c r="BT359" s="447"/>
      <c r="BU359" s="447"/>
      <c r="BV359" s="447"/>
      <c r="BW359" s="420"/>
      <c r="BX359" s="420"/>
      <c r="BY359" s="420"/>
      <c r="BZ359" s="420"/>
      <c r="CA359" s="420"/>
      <c r="CB359" s="420"/>
      <c r="CC359" s="420"/>
      <c r="CD359" s="420"/>
      <c r="CE359" s="420"/>
      <c r="CF359" s="420"/>
      <c r="CG359" s="420"/>
      <c r="CH359" s="420"/>
      <c r="CI359" s="420"/>
      <c r="CJ359" s="420"/>
      <c r="CK359" s="420"/>
      <c r="CL359" s="420"/>
      <c r="CM359" s="420"/>
      <c r="CN359" s="420"/>
      <c r="CO359" s="420"/>
      <c r="CP359" s="420"/>
      <c r="CQ359" s="420"/>
      <c r="CR359" s="420"/>
      <c r="CS359" s="420"/>
      <c r="CT359" s="420"/>
      <c r="CU359" s="420"/>
      <c r="CV359" s="420"/>
      <c r="CW359" s="420"/>
      <c r="CX359" s="420"/>
      <c r="CY359" s="420"/>
      <c r="CZ359" s="420"/>
    </row>
    <row r="360" s="383" customFormat="true" ht="15" customHeight="true" x14ac:dyDescent="0.2">
      <c r="B360" s="385"/>
      <c r="W360" s="420"/>
      <c r="X360" s="420"/>
      <c r="Y360" s="420"/>
      <c r="Z360" s="420"/>
      <c r="AA360" s="420"/>
      <c r="AB360" s="420"/>
      <c r="AC360" s="420"/>
      <c r="AD360" s="420"/>
      <c r="AE360" s="420"/>
      <c r="AF360" s="420"/>
      <c r="AG360" s="420"/>
      <c r="AH360" s="420"/>
      <c r="AI360" s="420"/>
      <c r="AJ360" s="420"/>
      <c r="AK360" s="420"/>
      <c r="AL360" s="420"/>
      <c r="AM360" s="420"/>
      <c r="AN360" s="420"/>
      <c r="AO360" s="420"/>
      <c r="AP360" s="420"/>
      <c r="AQ360" s="420"/>
      <c r="AR360" s="420"/>
      <c r="AS360" s="420"/>
      <c r="AT360" s="420"/>
      <c r="AU360" s="420"/>
      <c r="AV360" s="420"/>
      <c r="AW360" s="420"/>
      <c r="AX360" s="420"/>
      <c r="AY360" s="420"/>
      <c r="AZ360" s="420"/>
      <c r="BA360" s="447"/>
      <c r="BB360" s="387"/>
      <c r="BC360" s="447"/>
      <c r="BD360" s="447"/>
      <c r="BE360" s="447"/>
      <c r="BF360" s="447"/>
      <c r="BG360" s="447"/>
      <c r="BH360" s="447"/>
      <c r="BI360" s="447"/>
      <c r="BJ360" s="447"/>
      <c r="BK360" s="447"/>
      <c r="BL360" s="447"/>
      <c r="BM360" s="447"/>
      <c r="BN360" s="447"/>
      <c r="BO360" s="447"/>
      <c r="BP360" s="447"/>
      <c r="BQ360" s="447"/>
      <c r="BR360" s="447"/>
      <c r="BS360" s="447"/>
      <c r="BT360" s="447"/>
      <c r="BU360" s="447"/>
      <c r="BV360" s="447"/>
      <c r="BW360" s="420"/>
      <c r="BX360" s="420"/>
      <c r="BY360" s="420"/>
      <c r="BZ360" s="420"/>
      <c r="CA360" s="420"/>
      <c r="CB360" s="420"/>
      <c r="CC360" s="420"/>
      <c r="CD360" s="420"/>
      <c r="CE360" s="420"/>
      <c r="CF360" s="420"/>
      <c r="CG360" s="420"/>
      <c r="CH360" s="420"/>
      <c r="CI360" s="420"/>
      <c r="CJ360" s="420"/>
      <c r="CK360" s="420"/>
      <c r="CL360" s="420"/>
      <c r="CM360" s="420"/>
      <c r="CN360" s="420"/>
      <c r="CO360" s="420"/>
      <c r="CP360" s="420"/>
      <c r="CQ360" s="420"/>
      <c r="CR360" s="420"/>
      <c r="CS360" s="420"/>
      <c r="CT360" s="420"/>
      <c r="CU360" s="420"/>
      <c r="CV360" s="420"/>
      <c r="CW360" s="420"/>
      <c r="CX360" s="420"/>
      <c r="CY360" s="420"/>
      <c r="CZ360" s="420"/>
    </row>
    <row r="361" s="383" customFormat="true" ht="15" customHeight="true" x14ac:dyDescent="0.2">
      <c r="B361" s="385"/>
      <c r="W361" s="420"/>
      <c r="X361" s="420"/>
      <c r="Y361" s="420"/>
      <c r="Z361" s="420"/>
      <c r="AA361" s="420"/>
      <c r="AB361" s="420"/>
      <c r="AC361" s="420"/>
      <c r="AD361" s="420"/>
      <c r="AE361" s="420"/>
      <c r="AF361" s="420"/>
      <c r="AG361" s="420"/>
      <c r="AH361" s="420"/>
      <c r="AI361" s="420"/>
      <c r="AJ361" s="420"/>
      <c r="AK361" s="420"/>
      <c r="AL361" s="420"/>
      <c r="AM361" s="420"/>
      <c r="AN361" s="420"/>
      <c r="AO361" s="420"/>
      <c r="AP361" s="420"/>
      <c r="AQ361" s="420"/>
      <c r="AR361" s="420"/>
      <c r="AS361" s="420"/>
      <c r="AT361" s="420"/>
      <c r="AU361" s="420"/>
      <c r="AV361" s="420"/>
      <c r="AW361" s="420"/>
      <c r="AX361" s="420"/>
      <c r="AY361" s="420"/>
      <c r="AZ361" s="420"/>
      <c r="BA361" s="447"/>
      <c r="BB361" s="387"/>
      <c r="BC361" s="447"/>
      <c r="BD361" s="447"/>
      <c r="BE361" s="447"/>
      <c r="BF361" s="447"/>
      <c r="BG361" s="447"/>
      <c r="BH361" s="447"/>
      <c r="BI361" s="447"/>
      <c r="BJ361" s="447"/>
      <c r="BK361" s="447"/>
      <c r="BL361" s="447"/>
      <c r="BM361" s="447"/>
      <c r="BN361" s="447"/>
      <c r="BO361" s="447"/>
      <c r="BP361" s="447"/>
      <c r="BQ361" s="447"/>
      <c r="BR361" s="447"/>
      <c r="BS361" s="447"/>
      <c r="BT361" s="447"/>
      <c r="BU361" s="447"/>
      <c r="BV361" s="447"/>
      <c r="BW361" s="420"/>
      <c r="BX361" s="420"/>
      <c r="BY361" s="420"/>
      <c r="BZ361" s="420"/>
      <c r="CA361" s="420"/>
      <c r="CB361" s="420"/>
      <c r="CC361" s="420"/>
      <c r="CD361" s="420"/>
      <c r="CE361" s="420"/>
      <c r="CF361" s="420"/>
      <c r="CG361" s="420"/>
      <c r="CH361" s="420"/>
      <c r="CI361" s="420"/>
      <c r="CJ361" s="420"/>
      <c r="CK361" s="420"/>
      <c r="CL361" s="420"/>
      <c r="CM361" s="420"/>
      <c r="CN361" s="420"/>
      <c r="CO361" s="420"/>
      <c r="CP361" s="420"/>
      <c r="CQ361" s="420"/>
      <c r="CR361" s="420"/>
      <c r="CS361" s="420"/>
      <c r="CT361" s="420"/>
      <c r="CU361" s="420"/>
      <c r="CV361" s="420"/>
      <c r="CW361" s="420"/>
      <c r="CX361" s="420"/>
      <c r="CY361" s="420"/>
      <c r="CZ361" s="420"/>
    </row>
    <row r="362" s="383" customFormat="true" ht="15" customHeight="true" x14ac:dyDescent="0.2">
      <c r="B362" s="385"/>
      <c r="W362" s="420"/>
      <c r="X362" s="420"/>
      <c r="Y362" s="420"/>
      <c r="Z362" s="420"/>
      <c r="AA362" s="420"/>
      <c r="AB362" s="420"/>
      <c r="AC362" s="420"/>
      <c r="AD362" s="420"/>
      <c r="AE362" s="420"/>
      <c r="AF362" s="420"/>
      <c r="AG362" s="420"/>
      <c r="AH362" s="420"/>
      <c r="AI362" s="420"/>
      <c r="AJ362" s="420"/>
      <c r="AK362" s="420"/>
      <c r="AL362" s="420"/>
      <c r="AM362" s="420"/>
      <c r="AN362" s="420"/>
      <c r="AO362" s="420"/>
      <c r="AP362" s="420"/>
      <c r="AQ362" s="420"/>
      <c r="AR362" s="420"/>
      <c r="AS362" s="420"/>
      <c r="AT362" s="420"/>
      <c r="AU362" s="420"/>
      <c r="AV362" s="420"/>
      <c r="AW362" s="420"/>
      <c r="AX362" s="420"/>
      <c r="AY362" s="420"/>
      <c r="AZ362" s="420"/>
      <c r="BA362" s="447"/>
      <c r="BB362" s="387"/>
      <c r="BC362" s="447"/>
      <c r="BD362" s="447"/>
      <c r="BE362" s="447"/>
      <c r="BF362" s="447"/>
      <c r="BG362" s="447"/>
      <c r="BH362" s="447"/>
      <c r="BI362" s="447"/>
      <c r="BJ362" s="447"/>
      <c r="BK362" s="447"/>
      <c r="BL362" s="447"/>
      <c r="BM362" s="447"/>
      <c r="BN362" s="447"/>
      <c r="BO362" s="447"/>
      <c r="BP362" s="447"/>
      <c r="BQ362" s="447"/>
      <c r="BR362" s="447"/>
      <c r="BS362" s="447"/>
      <c r="BT362" s="447"/>
      <c r="BU362" s="447"/>
      <c r="BV362" s="447"/>
      <c r="BW362" s="420"/>
      <c r="BX362" s="420"/>
      <c r="BY362" s="420"/>
      <c r="BZ362" s="420"/>
      <c r="CA362" s="420"/>
      <c r="CB362" s="420"/>
      <c r="CC362" s="420"/>
      <c r="CD362" s="420"/>
      <c r="CE362" s="420"/>
      <c r="CF362" s="420"/>
      <c r="CG362" s="420"/>
      <c r="CH362" s="420"/>
      <c r="CI362" s="420"/>
      <c r="CJ362" s="420"/>
      <c r="CK362" s="420"/>
      <c r="CL362" s="420"/>
      <c r="CM362" s="420"/>
      <c r="CN362" s="420"/>
      <c r="CO362" s="420"/>
      <c r="CP362" s="420"/>
      <c r="CQ362" s="420"/>
      <c r="CR362" s="420"/>
      <c r="CS362" s="420"/>
      <c r="CT362" s="420"/>
      <c r="CU362" s="420"/>
      <c r="CV362" s="420"/>
      <c r="CW362" s="420"/>
      <c r="CX362" s="420"/>
      <c r="CY362" s="420"/>
      <c r="CZ362" s="420"/>
    </row>
    <row r="363" s="383" customFormat="true" ht="15" customHeight="true" x14ac:dyDescent="0.2">
      <c r="B363" s="385"/>
      <c r="W363" s="420"/>
      <c r="X363" s="420"/>
      <c r="Y363" s="420"/>
      <c r="Z363" s="420"/>
      <c r="AA363" s="420"/>
      <c r="AB363" s="420"/>
      <c r="AC363" s="420"/>
      <c r="AD363" s="420"/>
      <c r="AE363" s="420"/>
      <c r="AF363" s="420"/>
      <c r="AG363" s="420"/>
      <c r="AH363" s="420"/>
      <c r="AI363" s="420"/>
      <c r="AJ363" s="420"/>
      <c r="AK363" s="420"/>
      <c r="AL363" s="420"/>
      <c r="AM363" s="420"/>
      <c r="AN363" s="420"/>
      <c r="AO363" s="420"/>
      <c r="AP363" s="420"/>
      <c r="AQ363" s="420"/>
      <c r="AR363" s="420"/>
      <c r="AS363" s="420"/>
      <c r="AT363" s="420"/>
      <c r="AU363" s="420"/>
      <c r="AV363" s="420"/>
      <c r="AW363" s="420"/>
      <c r="AX363" s="420"/>
      <c r="AY363" s="420"/>
      <c r="AZ363" s="420"/>
      <c r="BA363" s="447"/>
      <c r="BB363" s="387"/>
      <c r="BC363" s="447"/>
      <c r="BD363" s="447"/>
      <c r="BE363" s="447"/>
      <c r="BF363" s="447"/>
      <c r="BG363" s="447"/>
      <c r="BH363" s="447"/>
      <c r="BI363" s="447"/>
      <c r="BJ363" s="447"/>
      <c r="BK363" s="447"/>
      <c r="BL363" s="447"/>
      <c r="BM363" s="447"/>
      <c r="BN363" s="447"/>
      <c r="BO363" s="447"/>
      <c r="BP363" s="447"/>
      <c r="BQ363" s="447"/>
      <c r="BR363" s="447"/>
      <c r="BS363" s="447"/>
      <c r="BT363" s="447"/>
      <c r="BU363" s="447"/>
      <c r="BV363" s="447"/>
      <c r="BW363" s="420"/>
      <c r="BX363" s="420"/>
      <c r="BY363" s="420"/>
      <c r="BZ363" s="420"/>
      <c r="CA363" s="420"/>
      <c r="CB363" s="420"/>
      <c r="CC363" s="420"/>
      <c r="CD363" s="420"/>
      <c r="CE363" s="420"/>
      <c r="CF363" s="420"/>
      <c r="CG363" s="420"/>
      <c r="CH363" s="420"/>
      <c r="CI363" s="420"/>
      <c r="CJ363" s="420"/>
      <c r="CK363" s="420"/>
      <c r="CL363" s="420"/>
      <c r="CM363" s="420"/>
      <c r="CN363" s="420"/>
      <c r="CO363" s="420"/>
      <c r="CP363" s="420"/>
      <c r="CQ363" s="420"/>
      <c r="CR363" s="420"/>
      <c r="CS363" s="420"/>
      <c r="CT363" s="420"/>
      <c r="CU363" s="420"/>
      <c r="CV363" s="420"/>
      <c r="CW363" s="420"/>
      <c r="CX363" s="420"/>
      <c r="CY363" s="420"/>
      <c r="CZ363" s="420"/>
    </row>
    <row r="364" s="383" customFormat="true" ht="15" customHeight="true" x14ac:dyDescent="0.2">
      <c r="B364" s="385"/>
      <c r="W364" s="420"/>
      <c r="X364" s="420"/>
      <c r="Y364" s="420"/>
      <c r="Z364" s="420"/>
      <c r="AA364" s="420"/>
      <c r="AB364" s="420"/>
      <c r="AC364" s="420"/>
      <c r="AD364" s="420"/>
      <c r="AE364" s="420"/>
      <c r="AF364" s="420"/>
      <c r="AG364" s="420"/>
      <c r="AH364" s="420"/>
      <c r="AI364" s="420"/>
      <c r="AJ364" s="420"/>
      <c r="AK364" s="420"/>
      <c r="AL364" s="420"/>
      <c r="AM364" s="420"/>
      <c r="AN364" s="420"/>
      <c r="AO364" s="420"/>
      <c r="AP364" s="420"/>
      <c r="AQ364" s="420"/>
      <c r="AR364" s="420"/>
      <c r="AS364" s="420"/>
      <c r="AT364" s="420"/>
      <c r="AU364" s="420"/>
      <c r="AV364" s="420"/>
      <c r="AW364" s="420"/>
      <c r="AX364" s="420"/>
      <c r="AY364" s="420"/>
      <c r="AZ364" s="420"/>
      <c r="BA364" s="447"/>
      <c r="BB364" s="387"/>
      <c r="BC364" s="447"/>
      <c r="BD364" s="447"/>
      <c r="BE364" s="447"/>
      <c r="BF364" s="447"/>
      <c r="BG364" s="447"/>
      <c r="BH364" s="447"/>
      <c r="BI364" s="447"/>
      <c r="BJ364" s="447"/>
      <c r="BK364" s="447"/>
      <c r="BL364" s="447"/>
      <c r="BM364" s="447"/>
      <c r="BN364" s="447"/>
      <c r="BO364" s="447"/>
      <c r="BP364" s="447"/>
      <c r="BQ364" s="447"/>
      <c r="BR364" s="447"/>
      <c r="BS364" s="447"/>
      <c r="BT364" s="447"/>
      <c r="BU364" s="447"/>
      <c r="BV364" s="447"/>
      <c r="BW364" s="420"/>
      <c r="BX364" s="420"/>
      <c r="BY364" s="420"/>
      <c r="BZ364" s="420"/>
      <c r="CA364" s="420"/>
      <c r="CB364" s="420"/>
      <c r="CC364" s="420"/>
      <c r="CD364" s="420"/>
      <c r="CE364" s="420"/>
      <c r="CF364" s="420"/>
      <c r="CG364" s="420"/>
      <c r="CH364" s="420"/>
      <c r="CI364" s="420"/>
      <c r="CJ364" s="420"/>
      <c r="CK364" s="420"/>
      <c r="CL364" s="420"/>
      <c r="CM364" s="420"/>
      <c r="CN364" s="420"/>
      <c r="CO364" s="420"/>
      <c r="CP364" s="420"/>
      <c r="CQ364" s="420"/>
      <c r="CR364" s="420"/>
      <c r="CS364" s="420"/>
      <c r="CT364" s="420"/>
      <c r="CU364" s="420"/>
      <c r="CV364" s="420"/>
      <c r="CW364" s="420"/>
      <c r="CX364" s="420"/>
      <c r="CY364" s="420"/>
      <c r="CZ364" s="420"/>
    </row>
    <row r="365" s="383" customFormat="true" ht="15" customHeight="true" x14ac:dyDescent="0.2">
      <c r="B365" s="385"/>
      <c r="W365" s="420"/>
      <c r="X365" s="420"/>
      <c r="Y365" s="420"/>
      <c r="Z365" s="420"/>
      <c r="AA365" s="420"/>
      <c r="AB365" s="420"/>
      <c r="AC365" s="420"/>
      <c r="AD365" s="420"/>
      <c r="AE365" s="420"/>
      <c r="AF365" s="420"/>
      <c r="AG365" s="420"/>
      <c r="AH365" s="420"/>
      <c r="AI365" s="420"/>
      <c r="AJ365" s="420"/>
      <c r="AK365" s="420"/>
      <c r="AL365" s="420"/>
      <c r="AM365" s="420"/>
      <c r="AN365" s="420"/>
      <c r="AO365" s="420"/>
      <c r="AP365" s="420"/>
      <c r="AQ365" s="420"/>
      <c r="AR365" s="420"/>
      <c r="AS365" s="420"/>
      <c r="AT365" s="420"/>
      <c r="AU365" s="420"/>
      <c r="AV365" s="420"/>
      <c r="AW365" s="420"/>
      <c r="AX365" s="420"/>
      <c r="AY365" s="420"/>
      <c r="AZ365" s="420"/>
      <c r="BA365" s="447"/>
      <c r="BB365" s="387"/>
      <c r="BC365" s="447"/>
      <c r="BD365" s="447"/>
      <c r="BE365" s="447"/>
      <c r="BF365" s="447"/>
      <c r="BG365" s="447"/>
      <c r="BH365" s="447"/>
      <c r="BI365" s="447"/>
      <c r="BJ365" s="447"/>
      <c r="BK365" s="447"/>
      <c r="BL365" s="447"/>
      <c r="BM365" s="447"/>
      <c r="BN365" s="447"/>
      <c r="BO365" s="447"/>
      <c r="BP365" s="447"/>
      <c r="BQ365" s="447"/>
      <c r="BR365" s="447"/>
      <c r="BS365" s="447"/>
      <c r="BT365" s="447"/>
      <c r="BU365" s="447"/>
      <c r="BV365" s="447"/>
      <c r="BW365" s="420"/>
      <c r="BX365" s="420"/>
      <c r="BY365" s="420"/>
      <c r="BZ365" s="420"/>
      <c r="CA365" s="420"/>
      <c r="CB365" s="420"/>
      <c r="CC365" s="420"/>
      <c r="CD365" s="420"/>
      <c r="CE365" s="420"/>
      <c r="CF365" s="420"/>
      <c r="CG365" s="420"/>
      <c r="CH365" s="420"/>
      <c r="CI365" s="420"/>
      <c r="CJ365" s="420"/>
      <c r="CK365" s="420"/>
      <c r="CL365" s="420"/>
      <c r="CM365" s="420"/>
      <c r="CN365" s="420"/>
      <c r="CO365" s="420"/>
      <c r="CP365" s="420"/>
      <c r="CQ365" s="420"/>
      <c r="CR365" s="420"/>
      <c r="CS365" s="420"/>
      <c r="CT365" s="420"/>
      <c r="CU365" s="420"/>
      <c r="CV365" s="420"/>
      <c r="CW365" s="420"/>
      <c r="CX365" s="420"/>
      <c r="CY365" s="420"/>
      <c r="CZ365" s="420"/>
    </row>
    <row r="366" s="383" customFormat="true" ht="15" customHeight="true" x14ac:dyDescent="0.2">
      <c r="B366" s="385"/>
      <c r="W366" s="420"/>
      <c r="X366" s="420"/>
      <c r="Y366" s="420"/>
      <c r="Z366" s="420"/>
      <c r="AA366" s="420"/>
      <c r="AB366" s="420"/>
      <c r="AC366" s="420"/>
      <c r="AD366" s="420"/>
      <c r="AE366" s="420"/>
      <c r="AF366" s="420"/>
      <c r="AG366" s="420"/>
      <c r="AH366" s="420"/>
      <c r="AI366" s="420"/>
      <c r="AJ366" s="420"/>
      <c r="AK366" s="420"/>
      <c r="AL366" s="420"/>
      <c r="AM366" s="420"/>
      <c r="AN366" s="420"/>
      <c r="AO366" s="420"/>
      <c r="AP366" s="420"/>
      <c r="AQ366" s="420"/>
      <c r="AR366" s="420"/>
      <c r="AS366" s="420"/>
      <c r="AT366" s="420"/>
      <c r="AU366" s="420"/>
      <c r="AV366" s="420"/>
      <c r="AW366" s="420"/>
      <c r="AX366" s="420"/>
      <c r="AY366" s="420"/>
      <c r="AZ366" s="420"/>
      <c r="BA366" s="447"/>
      <c r="BB366" s="387"/>
      <c r="BC366" s="447"/>
      <c r="BD366" s="447"/>
      <c r="BE366" s="447"/>
      <c r="BF366" s="447"/>
      <c r="BG366" s="447"/>
      <c r="BH366" s="447"/>
      <c r="BI366" s="447"/>
      <c r="BJ366" s="447"/>
      <c r="BK366" s="447"/>
      <c r="BL366" s="447"/>
      <c r="BM366" s="447"/>
      <c r="BN366" s="447"/>
      <c r="BO366" s="447"/>
      <c r="BP366" s="447"/>
      <c r="BQ366" s="447"/>
      <c r="BR366" s="447"/>
      <c r="BS366" s="447"/>
      <c r="BT366" s="447"/>
      <c r="BU366" s="447"/>
      <c r="BV366" s="447"/>
      <c r="BW366" s="420"/>
      <c r="BX366" s="420"/>
      <c r="BY366" s="420"/>
      <c r="BZ366" s="420"/>
      <c r="CA366" s="420"/>
      <c r="CB366" s="420"/>
      <c r="CC366" s="420"/>
      <c r="CD366" s="420"/>
      <c r="CE366" s="420"/>
      <c r="CF366" s="420"/>
      <c r="CG366" s="420"/>
      <c r="CH366" s="420"/>
      <c r="CI366" s="420"/>
      <c r="CJ366" s="420"/>
      <c r="CK366" s="420"/>
      <c r="CL366" s="420"/>
      <c r="CM366" s="420"/>
      <c r="CN366" s="420"/>
      <c r="CO366" s="420"/>
      <c r="CP366" s="420"/>
      <c r="CQ366" s="420"/>
      <c r="CR366" s="420"/>
      <c r="CS366" s="420"/>
      <c r="CT366" s="420"/>
      <c r="CU366" s="420"/>
      <c r="CV366" s="420"/>
      <c r="CW366" s="420"/>
      <c r="CX366" s="420"/>
      <c r="CY366" s="420"/>
      <c r="CZ366" s="420"/>
    </row>
    <row r="367" s="383" customFormat="true" ht="15" customHeight="true" x14ac:dyDescent="0.2">
      <c r="B367" s="385"/>
      <c r="W367" s="420"/>
      <c r="X367" s="420"/>
      <c r="Y367" s="420"/>
      <c r="Z367" s="420"/>
      <c r="AA367" s="420"/>
      <c r="AB367" s="420"/>
      <c r="AC367" s="420"/>
      <c r="AD367" s="420"/>
      <c r="AE367" s="420"/>
      <c r="AF367" s="420"/>
      <c r="AG367" s="420"/>
      <c r="AH367" s="420"/>
      <c r="AI367" s="420"/>
      <c r="AJ367" s="420"/>
      <c r="AK367" s="420"/>
      <c r="AL367" s="420"/>
      <c r="AM367" s="420"/>
      <c r="AN367" s="420"/>
      <c r="AO367" s="420"/>
      <c r="AP367" s="420"/>
      <c r="AQ367" s="420"/>
      <c r="AR367" s="420"/>
      <c r="AS367" s="420"/>
      <c r="AT367" s="420"/>
      <c r="AU367" s="420"/>
      <c r="AV367" s="420"/>
      <c r="AW367" s="420"/>
      <c r="AX367" s="420"/>
      <c r="AY367" s="420"/>
      <c r="AZ367" s="420"/>
      <c r="BA367" s="447"/>
      <c r="BB367" s="387"/>
      <c r="BC367" s="447"/>
      <c r="BD367" s="447"/>
      <c r="BE367" s="447"/>
      <c r="BF367" s="447"/>
      <c r="BG367" s="447"/>
      <c r="BH367" s="447"/>
      <c r="BI367" s="447"/>
      <c r="BJ367" s="447"/>
      <c r="BK367" s="447"/>
      <c r="BL367" s="447"/>
      <c r="BM367" s="447"/>
      <c r="BN367" s="447"/>
      <c r="BO367" s="447"/>
      <c r="BP367" s="447"/>
      <c r="BQ367" s="447"/>
      <c r="BR367" s="447"/>
      <c r="BS367" s="447"/>
      <c r="BT367" s="447"/>
      <c r="BU367" s="447"/>
      <c r="BV367" s="447"/>
      <c r="BW367" s="420"/>
      <c r="BX367" s="420"/>
      <c r="BY367" s="420"/>
      <c r="BZ367" s="420"/>
      <c r="CA367" s="420"/>
      <c r="CB367" s="420"/>
      <c r="CC367" s="420"/>
      <c r="CD367" s="420"/>
      <c r="CE367" s="420"/>
      <c r="CF367" s="420"/>
      <c r="CG367" s="420"/>
      <c r="CH367" s="420"/>
      <c r="CI367" s="420"/>
      <c r="CJ367" s="420"/>
      <c r="CK367" s="420"/>
      <c r="CL367" s="420"/>
      <c r="CM367" s="420"/>
      <c r="CN367" s="420"/>
      <c r="CO367" s="420"/>
      <c r="CP367" s="420"/>
      <c r="CQ367" s="420"/>
      <c r="CR367" s="420"/>
      <c r="CS367" s="420"/>
      <c r="CT367" s="420"/>
      <c r="CU367" s="420"/>
      <c r="CV367" s="420"/>
      <c r="CW367" s="420"/>
      <c r="CX367" s="420"/>
      <c r="CY367" s="420"/>
      <c r="CZ367" s="420"/>
    </row>
    <row r="368" s="383" customFormat="true" ht="15" customHeight="true" x14ac:dyDescent="0.2">
      <c r="B368" s="385"/>
      <c r="W368" s="420"/>
      <c r="X368" s="420"/>
      <c r="Y368" s="420"/>
      <c r="Z368" s="420"/>
      <c r="AA368" s="420"/>
      <c r="AB368" s="420"/>
      <c r="AC368" s="420"/>
      <c r="AD368" s="420"/>
      <c r="AE368" s="420"/>
      <c r="AF368" s="420"/>
      <c r="AG368" s="420"/>
      <c r="AH368" s="420"/>
      <c r="AI368" s="420"/>
      <c r="AJ368" s="420"/>
      <c r="AK368" s="420"/>
      <c r="AL368" s="420"/>
      <c r="AM368" s="420"/>
      <c r="AN368" s="420"/>
      <c r="AO368" s="420"/>
      <c r="AP368" s="420"/>
      <c r="AQ368" s="420"/>
      <c r="AR368" s="420"/>
      <c r="AS368" s="420"/>
      <c r="AT368" s="420"/>
      <c r="AU368" s="420"/>
      <c r="AV368" s="420"/>
      <c r="AW368" s="420"/>
      <c r="AX368" s="420"/>
      <c r="AY368" s="420"/>
      <c r="AZ368" s="420"/>
      <c r="BA368" s="447"/>
      <c r="BB368" s="387"/>
      <c r="BC368" s="447"/>
      <c r="BD368" s="447"/>
      <c r="BE368" s="447"/>
      <c r="BF368" s="447"/>
      <c r="BG368" s="447"/>
      <c r="BH368" s="447"/>
      <c r="BI368" s="447"/>
      <c r="BJ368" s="447"/>
      <c r="BK368" s="447"/>
      <c r="BL368" s="447"/>
      <c r="BM368" s="447"/>
      <c r="BN368" s="447"/>
      <c r="BO368" s="447"/>
      <c r="BP368" s="447"/>
      <c r="BQ368" s="447"/>
      <c r="BR368" s="447"/>
      <c r="BS368" s="447"/>
      <c r="BT368" s="447"/>
      <c r="BU368" s="447"/>
      <c r="BV368" s="447"/>
      <c r="BW368" s="420"/>
      <c r="BX368" s="420"/>
      <c r="BY368" s="420"/>
      <c r="BZ368" s="420"/>
      <c r="CA368" s="420"/>
      <c r="CB368" s="420"/>
      <c r="CC368" s="420"/>
      <c r="CD368" s="420"/>
      <c r="CE368" s="420"/>
      <c r="CF368" s="420"/>
      <c r="CG368" s="420"/>
      <c r="CH368" s="420"/>
      <c r="CI368" s="420"/>
      <c r="CJ368" s="420"/>
      <c r="CK368" s="420"/>
      <c r="CL368" s="420"/>
      <c r="CM368" s="420"/>
      <c r="CN368" s="420"/>
      <c r="CO368" s="420"/>
      <c r="CP368" s="420"/>
      <c r="CQ368" s="420"/>
      <c r="CR368" s="420"/>
      <c r="CS368" s="420"/>
      <c r="CT368" s="420"/>
      <c r="CU368" s="420"/>
      <c r="CV368" s="420"/>
      <c r="CW368" s="420"/>
      <c r="CX368" s="420"/>
      <c r="CY368" s="420"/>
      <c r="CZ368" s="420"/>
    </row>
    <row r="369" s="383" customFormat="true" ht="15" customHeight="true" x14ac:dyDescent="0.2">
      <c r="B369" s="385"/>
      <c r="W369" s="420"/>
      <c r="X369" s="420"/>
      <c r="Y369" s="420"/>
      <c r="Z369" s="420"/>
      <c r="AA369" s="420"/>
      <c r="AB369" s="420"/>
      <c r="AC369" s="420"/>
      <c r="AD369" s="420"/>
      <c r="AE369" s="420"/>
      <c r="AF369" s="420"/>
      <c r="AG369" s="420"/>
      <c r="AH369" s="420"/>
      <c r="AI369" s="420"/>
      <c r="AJ369" s="420"/>
      <c r="AK369" s="420"/>
      <c r="AL369" s="420"/>
      <c r="AM369" s="420"/>
      <c r="AN369" s="420"/>
      <c r="AO369" s="420"/>
      <c r="AP369" s="420"/>
      <c r="AQ369" s="420"/>
      <c r="AR369" s="420"/>
      <c r="AS369" s="420"/>
      <c r="AT369" s="420"/>
      <c r="AU369" s="420"/>
      <c r="AV369" s="420"/>
      <c r="AW369" s="420"/>
      <c r="AX369" s="420"/>
      <c r="AY369" s="420"/>
      <c r="AZ369" s="420"/>
      <c r="BA369" s="447"/>
      <c r="BB369" s="387"/>
      <c r="BC369" s="447"/>
      <c r="BD369" s="447"/>
      <c r="BE369" s="447"/>
      <c r="BF369" s="447"/>
      <c r="BG369" s="447"/>
      <c r="BH369" s="447"/>
      <c r="BI369" s="447"/>
      <c r="BJ369" s="447"/>
      <c r="BK369" s="447"/>
      <c r="BL369" s="447"/>
      <c r="BM369" s="447"/>
      <c r="BN369" s="447"/>
      <c r="BO369" s="447"/>
      <c r="BP369" s="447"/>
      <c r="BQ369" s="447"/>
      <c r="BR369" s="447"/>
      <c r="BS369" s="447"/>
      <c r="BT369" s="447"/>
      <c r="BU369" s="447"/>
      <c r="BV369" s="447"/>
      <c r="BW369" s="420"/>
      <c r="BX369" s="420"/>
      <c r="BY369" s="420"/>
      <c r="BZ369" s="420"/>
      <c r="CA369" s="420"/>
      <c r="CB369" s="420"/>
      <c r="CC369" s="420"/>
      <c r="CD369" s="420"/>
      <c r="CE369" s="420"/>
      <c r="CF369" s="420"/>
      <c r="CG369" s="420"/>
      <c r="CH369" s="420"/>
      <c r="CI369" s="420"/>
      <c r="CJ369" s="420"/>
      <c r="CK369" s="420"/>
      <c r="CL369" s="420"/>
      <c r="CM369" s="420"/>
      <c r="CN369" s="420"/>
      <c r="CO369" s="420"/>
      <c r="CP369" s="420"/>
      <c r="CQ369" s="420"/>
      <c r="CR369" s="420"/>
      <c r="CS369" s="420"/>
      <c r="CT369" s="420"/>
      <c r="CU369" s="420"/>
      <c r="CV369" s="420"/>
      <c r="CW369" s="420"/>
      <c r="CX369" s="420"/>
      <c r="CY369" s="420"/>
      <c r="CZ369" s="420"/>
    </row>
    <row r="370" s="383" customFormat="true" ht="15" customHeight="true" x14ac:dyDescent="0.2">
      <c r="B370" s="385"/>
      <c r="W370" s="420"/>
      <c r="X370" s="420"/>
      <c r="Y370" s="420"/>
      <c r="Z370" s="420"/>
      <c r="AA370" s="420"/>
      <c r="AB370" s="420"/>
      <c r="AC370" s="420"/>
      <c r="AD370" s="420"/>
      <c r="AE370" s="420"/>
      <c r="AF370" s="420"/>
      <c r="AG370" s="420"/>
      <c r="AH370" s="420"/>
      <c r="AI370" s="420"/>
      <c r="AJ370" s="420"/>
      <c r="AK370" s="420"/>
      <c r="AL370" s="420"/>
      <c r="AM370" s="420"/>
      <c r="AN370" s="420"/>
      <c r="AO370" s="420"/>
      <c r="AP370" s="420"/>
      <c r="AQ370" s="420"/>
      <c r="AR370" s="420"/>
      <c r="AS370" s="420"/>
      <c r="AT370" s="420"/>
      <c r="AU370" s="420"/>
      <c r="AV370" s="420"/>
      <c r="AW370" s="420"/>
      <c r="AX370" s="420"/>
      <c r="AY370" s="420"/>
      <c r="AZ370" s="420"/>
      <c r="BA370" s="447"/>
      <c r="BB370" s="387"/>
      <c r="BC370" s="447"/>
      <c r="BD370" s="447"/>
      <c r="BE370" s="447"/>
      <c r="BF370" s="447"/>
      <c r="BG370" s="447"/>
      <c r="BH370" s="447"/>
      <c r="BI370" s="447"/>
      <c r="BJ370" s="447"/>
      <c r="BK370" s="447"/>
      <c r="BL370" s="447"/>
      <c r="BM370" s="447"/>
      <c r="BN370" s="447"/>
      <c r="BO370" s="447"/>
      <c r="BP370" s="447"/>
      <c r="BQ370" s="447"/>
      <c r="BR370" s="447"/>
      <c r="BS370" s="447"/>
      <c r="BT370" s="447"/>
      <c r="BU370" s="447"/>
      <c r="BV370" s="447"/>
      <c r="BW370" s="420"/>
      <c r="BX370" s="420"/>
      <c r="BY370" s="420"/>
      <c r="BZ370" s="420"/>
      <c r="CA370" s="420"/>
      <c r="CB370" s="420"/>
      <c r="CC370" s="420"/>
      <c r="CD370" s="420"/>
      <c r="CE370" s="420"/>
      <c r="CF370" s="420"/>
      <c r="CG370" s="420"/>
      <c r="CH370" s="420"/>
      <c r="CI370" s="420"/>
      <c r="CJ370" s="420"/>
      <c r="CK370" s="420"/>
      <c r="CL370" s="420"/>
      <c r="CM370" s="420"/>
      <c r="CN370" s="420"/>
      <c r="CO370" s="420"/>
      <c r="CP370" s="420"/>
      <c r="CQ370" s="420"/>
      <c r="CR370" s="420"/>
      <c r="CS370" s="420"/>
      <c r="CT370" s="420"/>
      <c r="CU370" s="420"/>
      <c r="CV370" s="420"/>
      <c r="CW370" s="420"/>
      <c r="CX370" s="420"/>
      <c r="CY370" s="420"/>
      <c r="CZ370" s="420"/>
    </row>
    <row r="371" s="383" customFormat="true" ht="15" customHeight="true" x14ac:dyDescent="0.2">
      <c r="B371" s="385"/>
      <c r="W371" s="420"/>
      <c r="X371" s="420"/>
      <c r="Y371" s="420"/>
      <c r="Z371" s="420"/>
      <c r="AA371" s="420"/>
      <c r="AB371" s="420"/>
      <c r="AC371" s="420"/>
      <c r="AD371" s="420"/>
      <c r="AE371" s="420"/>
      <c r="AF371" s="420"/>
      <c r="AG371" s="420"/>
      <c r="AH371" s="420"/>
      <c r="AI371" s="420"/>
      <c r="AJ371" s="420"/>
      <c r="AK371" s="420"/>
      <c r="AL371" s="420"/>
      <c r="AM371" s="420"/>
      <c r="AN371" s="420"/>
      <c r="AO371" s="420"/>
      <c r="AP371" s="420"/>
      <c r="AQ371" s="420"/>
      <c r="AR371" s="420"/>
      <c r="AS371" s="420"/>
      <c r="AT371" s="420"/>
      <c r="AU371" s="420"/>
      <c r="AV371" s="420"/>
      <c r="AW371" s="420"/>
      <c r="AX371" s="420"/>
      <c r="AY371" s="420"/>
      <c r="AZ371" s="420"/>
      <c r="BA371" s="447"/>
      <c r="BB371" s="387"/>
      <c r="BC371" s="447"/>
      <c r="BD371" s="447"/>
      <c r="BE371" s="447"/>
      <c r="BF371" s="447"/>
      <c r="BG371" s="447"/>
      <c r="BH371" s="447"/>
      <c r="BI371" s="447"/>
      <c r="BJ371" s="447"/>
      <c r="BK371" s="447"/>
      <c r="BL371" s="447"/>
      <c r="BM371" s="447"/>
      <c r="BN371" s="447"/>
      <c r="BO371" s="447"/>
      <c r="BP371" s="447"/>
      <c r="BQ371" s="447"/>
      <c r="BR371" s="447"/>
      <c r="BS371" s="447"/>
      <c r="BT371" s="447"/>
      <c r="BU371" s="447"/>
      <c r="BV371" s="447"/>
      <c r="BW371" s="420"/>
      <c r="BX371" s="420"/>
      <c r="BY371" s="420"/>
      <c r="BZ371" s="420"/>
      <c r="CA371" s="420"/>
      <c r="CB371" s="420"/>
      <c r="CC371" s="420"/>
      <c r="CD371" s="420"/>
      <c r="CE371" s="420"/>
      <c r="CF371" s="420"/>
      <c r="CG371" s="420"/>
      <c r="CH371" s="420"/>
      <c r="CI371" s="420"/>
      <c r="CJ371" s="420"/>
      <c r="CK371" s="420"/>
      <c r="CL371" s="420"/>
      <c r="CM371" s="420"/>
      <c r="CN371" s="420"/>
      <c r="CO371" s="420"/>
      <c r="CP371" s="420"/>
      <c r="CQ371" s="420"/>
      <c r="CR371" s="420"/>
      <c r="CS371" s="420"/>
      <c r="CT371" s="420"/>
      <c r="CU371" s="420"/>
      <c r="CV371" s="420"/>
      <c r="CW371" s="420"/>
      <c r="CX371" s="420"/>
      <c r="CY371" s="420"/>
      <c r="CZ371" s="420"/>
    </row>
    <row r="372" s="383" customFormat="true" ht="15" customHeight="true" x14ac:dyDescent="0.2">
      <c r="B372" s="385"/>
      <c r="W372" s="420"/>
      <c r="X372" s="420"/>
      <c r="Y372" s="420"/>
      <c r="Z372" s="420"/>
      <c r="AA372" s="420"/>
      <c r="AB372" s="420"/>
      <c r="AC372" s="420"/>
      <c r="AD372" s="420"/>
      <c r="AE372" s="420"/>
      <c r="AF372" s="420"/>
      <c r="AG372" s="420"/>
      <c r="AH372" s="420"/>
      <c r="AI372" s="420"/>
      <c r="AJ372" s="420"/>
      <c r="AK372" s="420"/>
      <c r="AL372" s="420"/>
      <c r="AM372" s="420"/>
      <c r="AN372" s="420"/>
      <c r="AO372" s="420"/>
      <c r="AP372" s="420"/>
      <c r="AQ372" s="420"/>
      <c r="AR372" s="420"/>
      <c r="AS372" s="420"/>
      <c r="AT372" s="420"/>
      <c r="AU372" s="420"/>
      <c r="AV372" s="420"/>
      <c r="AW372" s="420"/>
      <c r="AX372" s="420"/>
      <c r="AY372" s="420"/>
      <c r="AZ372" s="420"/>
      <c r="BA372" s="447"/>
      <c r="BB372" s="387"/>
      <c r="BC372" s="447"/>
      <c r="BD372" s="447"/>
      <c r="BE372" s="447"/>
      <c r="BF372" s="447"/>
      <c r="BG372" s="447"/>
      <c r="BH372" s="447"/>
      <c r="BI372" s="447"/>
      <c r="BJ372" s="447"/>
      <c r="BK372" s="447"/>
      <c r="BL372" s="447"/>
      <c r="BM372" s="447"/>
      <c r="BN372" s="447"/>
      <c r="BO372" s="447"/>
      <c r="BP372" s="447"/>
      <c r="BQ372" s="447"/>
      <c r="BR372" s="447"/>
      <c r="BS372" s="447"/>
      <c r="BT372" s="447"/>
      <c r="BU372" s="447"/>
      <c r="BV372" s="447"/>
      <c r="BW372" s="420"/>
      <c r="BX372" s="420"/>
      <c r="BY372" s="420"/>
      <c r="BZ372" s="420"/>
      <c r="CA372" s="420"/>
      <c r="CB372" s="420"/>
      <c r="CC372" s="420"/>
      <c r="CD372" s="420"/>
      <c r="CE372" s="420"/>
      <c r="CF372" s="420"/>
      <c r="CG372" s="420"/>
      <c r="CH372" s="420"/>
      <c r="CI372" s="420"/>
      <c r="CJ372" s="420"/>
      <c r="CK372" s="420"/>
      <c r="CL372" s="420"/>
      <c r="CM372" s="420"/>
      <c r="CN372" s="420"/>
      <c r="CO372" s="420"/>
      <c r="CP372" s="420"/>
      <c r="CQ372" s="420"/>
      <c r="CR372" s="420"/>
      <c r="CS372" s="420"/>
      <c r="CT372" s="420"/>
      <c r="CU372" s="420"/>
      <c r="CV372" s="420"/>
      <c r="CW372" s="420"/>
      <c r="CX372" s="420"/>
      <c r="CY372" s="420"/>
      <c r="CZ372" s="420"/>
    </row>
    <row r="373" s="383" customFormat="true" ht="15" customHeight="true" x14ac:dyDescent="0.2">
      <c r="B373" s="385"/>
      <c r="W373" s="420"/>
      <c r="X373" s="420"/>
      <c r="Y373" s="420"/>
      <c r="Z373" s="420"/>
      <c r="AA373" s="420"/>
      <c r="AB373" s="420"/>
      <c r="AC373" s="420"/>
      <c r="AD373" s="420"/>
      <c r="AE373" s="420"/>
      <c r="AF373" s="420"/>
      <c r="AG373" s="420"/>
      <c r="AH373" s="420"/>
      <c r="AI373" s="420"/>
      <c r="AJ373" s="420"/>
      <c r="AK373" s="420"/>
      <c r="AL373" s="420"/>
      <c r="AM373" s="420"/>
      <c r="AN373" s="420"/>
      <c r="AO373" s="420"/>
      <c r="AP373" s="420"/>
      <c r="AQ373" s="420"/>
      <c r="AR373" s="420"/>
      <c r="AS373" s="420"/>
      <c r="AT373" s="420"/>
      <c r="AU373" s="420"/>
      <c r="AV373" s="420"/>
      <c r="AW373" s="420"/>
      <c r="AX373" s="420"/>
      <c r="AY373" s="420"/>
      <c r="AZ373" s="420"/>
      <c r="BA373" s="447"/>
      <c r="BB373" s="387"/>
      <c r="BC373" s="447"/>
      <c r="BD373" s="447"/>
      <c r="BE373" s="447"/>
      <c r="BF373" s="447"/>
      <c r="BG373" s="447"/>
      <c r="BH373" s="447"/>
      <c r="BI373" s="447"/>
      <c r="BJ373" s="447"/>
      <c r="BK373" s="447"/>
      <c r="BL373" s="447"/>
      <c r="BM373" s="447"/>
      <c r="BN373" s="447"/>
      <c r="BO373" s="447"/>
      <c r="BP373" s="447"/>
      <c r="BQ373" s="447"/>
      <c r="BR373" s="447"/>
      <c r="BS373" s="447"/>
      <c r="BT373" s="447"/>
      <c r="BU373" s="447"/>
      <c r="BV373" s="447"/>
      <c r="BW373" s="420"/>
      <c r="BX373" s="420"/>
      <c r="BY373" s="420"/>
      <c r="BZ373" s="420"/>
      <c r="CA373" s="420"/>
      <c r="CB373" s="420"/>
      <c r="CC373" s="420"/>
      <c r="CD373" s="420"/>
      <c r="CE373" s="420"/>
      <c r="CF373" s="420"/>
      <c r="CG373" s="420"/>
      <c r="CH373" s="420"/>
      <c r="CI373" s="420"/>
      <c r="CJ373" s="420"/>
      <c r="CK373" s="420"/>
      <c r="CL373" s="420"/>
      <c r="CM373" s="420"/>
      <c r="CN373" s="420"/>
      <c r="CO373" s="420"/>
      <c r="CP373" s="420"/>
      <c r="CQ373" s="420"/>
      <c r="CR373" s="420"/>
      <c r="CS373" s="420"/>
      <c r="CT373" s="420"/>
      <c r="CU373" s="420"/>
      <c r="CV373" s="420"/>
      <c r="CW373" s="420"/>
      <c r="CX373" s="420"/>
      <c r="CY373" s="420"/>
      <c r="CZ373" s="420"/>
    </row>
    <row r="374" s="383" customFormat="true" ht="15" customHeight="true" x14ac:dyDescent="0.2">
      <c r="B374" s="385"/>
      <c r="W374" s="420"/>
      <c r="X374" s="420"/>
      <c r="Y374" s="420"/>
      <c r="Z374" s="420"/>
      <c r="AA374" s="420"/>
      <c r="AB374" s="420"/>
      <c r="AC374" s="420"/>
      <c r="AD374" s="420"/>
      <c r="AE374" s="420"/>
      <c r="AF374" s="420"/>
      <c r="AG374" s="420"/>
      <c r="AH374" s="420"/>
      <c r="AI374" s="420"/>
      <c r="AJ374" s="420"/>
      <c r="AK374" s="420"/>
      <c r="AL374" s="420"/>
      <c r="AM374" s="420"/>
      <c r="AN374" s="420"/>
      <c r="AO374" s="420"/>
      <c r="AP374" s="420"/>
      <c r="AQ374" s="420"/>
      <c r="AR374" s="420"/>
      <c r="AS374" s="420"/>
      <c r="AT374" s="420"/>
      <c r="AU374" s="420"/>
      <c r="AV374" s="420"/>
      <c r="AW374" s="420"/>
      <c r="AX374" s="420"/>
      <c r="AY374" s="420"/>
      <c r="AZ374" s="420"/>
      <c r="BA374" s="447"/>
      <c r="BB374" s="387"/>
      <c r="BC374" s="447"/>
      <c r="BD374" s="447"/>
      <c r="BE374" s="447"/>
      <c r="BF374" s="447"/>
      <c r="BG374" s="447"/>
      <c r="BH374" s="447"/>
      <c r="BI374" s="447"/>
      <c r="BJ374" s="447"/>
      <c r="BK374" s="447"/>
      <c r="BL374" s="447"/>
      <c r="BM374" s="447"/>
      <c r="BN374" s="447"/>
      <c r="BO374" s="447"/>
      <c r="BP374" s="447"/>
      <c r="BQ374" s="447"/>
      <c r="BR374" s="447"/>
      <c r="BS374" s="447"/>
      <c r="BT374" s="447"/>
      <c r="BU374" s="447"/>
      <c r="BV374" s="447"/>
      <c r="BW374" s="420"/>
      <c r="BX374" s="420"/>
      <c r="BY374" s="420"/>
      <c r="BZ374" s="420"/>
      <c r="CA374" s="420"/>
      <c r="CB374" s="420"/>
      <c r="CC374" s="420"/>
      <c r="CD374" s="420"/>
      <c r="CE374" s="420"/>
      <c r="CF374" s="420"/>
      <c r="CG374" s="420"/>
      <c r="CH374" s="420"/>
      <c r="CI374" s="420"/>
      <c r="CJ374" s="420"/>
      <c r="CK374" s="420"/>
      <c r="CL374" s="420"/>
      <c r="CM374" s="420"/>
      <c r="CN374" s="420"/>
      <c r="CO374" s="420"/>
      <c r="CP374" s="420"/>
      <c r="CQ374" s="420"/>
      <c r="CR374" s="420"/>
      <c r="CS374" s="420"/>
      <c r="CT374" s="420"/>
      <c r="CU374" s="420"/>
      <c r="CV374" s="420"/>
      <c r="CW374" s="420"/>
      <c r="CX374" s="420"/>
      <c r="CY374" s="420"/>
      <c r="CZ374" s="420"/>
    </row>
    <row r="375" s="383" customFormat="true" ht="15" customHeight="true" x14ac:dyDescent="0.2">
      <c r="B375" s="385"/>
      <c r="W375" s="420"/>
      <c r="X375" s="420"/>
      <c r="Y375" s="420"/>
      <c r="Z375" s="420"/>
      <c r="AA375" s="420"/>
      <c r="AB375" s="420"/>
      <c r="AC375" s="420"/>
      <c r="AD375" s="420"/>
      <c r="AE375" s="420"/>
      <c r="AF375" s="420"/>
      <c r="AG375" s="420"/>
      <c r="AH375" s="420"/>
      <c r="AI375" s="420"/>
      <c r="AJ375" s="420"/>
      <c r="AK375" s="420"/>
      <c r="AL375" s="420"/>
      <c r="AM375" s="420"/>
      <c r="AN375" s="420"/>
      <c r="AO375" s="420"/>
      <c r="AP375" s="420"/>
      <c r="AQ375" s="420"/>
      <c r="AR375" s="420"/>
      <c r="AS375" s="420"/>
      <c r="AT375" s="420"/>
      <c r="AU375" s="420"/>
      <c r="AV375" s="420"/>
      <c r="AW375" s="420"/>
      <c r="AX375" s="420"/>
      <c r="AY375" s="420"/>
      <c r="AZ375" s="420"/>
      <c r="BA375" s="384"/>
      <c r="BB375" s="382"/>
      <c r="BC375" s="382"/>
      <c r="BD375" s="382"/>
      <c r="BE375" s="382"/>
      <c r="BF375" s="382"/>
      <c r="BG375" s="382"/>
      <c r="BH375" s="382"/>
      <c r="BI375" s="382"/>
      <c r="BJ375" s="382"/>
      <c r="BK375" s="382"/>
      <c r="BL375" s="382"/>
      <c r="BM375" s="382"/>
      <c r="BN375" s="382"/>
      <c r="BO375" s="382"/>
      <c r="BP375" s="382"/>
      <c r="BQ375" s="382"/>
      <c r="BR375" s="382"/>
      <c r="BS375" s="382"/>
      <c r="BT375" s="382"/>
      <c r="BU375" s="382"/>
      <c r="BV375" s="384"/>
      <c r="BW375" s="419"/>
      <c r="BX375" s="419"/>
      <c r="BY375" s="419"/>
      <c r="BZ375" s="419"/>
      <c r="CA375" s="419"/>
      <c r="CB375" s="419"/>
      <c r="CC375" s="419"/>
      <c r="CD375" s="419"/>
      <c r="CE375" s="419"/>
      <c r="CF375" s="419"/>
      <c r="CG375" s="419"/>
      <c r="CH375" s="419"/>
      <c r="CI375" s="419"/>
      <c r="CJ375" s="419"/>
      <c r="CK375" s="419"/>
      <c r="CL375" s="419"/>
      <c r="CM375" s="419"/>
      <c r="CN375" s="419"/>
      <c r="CO375" s="419"/>
      <c r="CP375" s="419"/>
      <c r="CQ375" s="419"/>
      <c r="CR375" s="419"/>
      <c r="CS375" s="419"/>
      <c r="CT375" s="419"/>
      <c r="CU375" s="419"/>
      <c r="CV375" s="419"/>
      <c r="CW375" s="419"/>
      <c r="CX375" s="419"/>
      <c r="CY375" s="419"/>
      <c r="CZ375" s="419"/>
    </row>
    <row r="376" s="383" customFormat="true" ht="15" customHeight="true" x14ac:dyDescent="0.2">
      <c r="B376" s="385"/>
      <c r="W376" s="420"/>
      <c r="X376" s="420"/>
      <c r="Y376" s="420"/>
      <c r="Z376" s="420"/>
      <c r="AA376" s="420"/>
      <c r="AB376" s="420"/>
      <c r="AC376" s="420"/>
      <c r="AD376" s="420"/>
      <c r="AE376" s="420"/>
      <c r="AF376" s="420"/>
      <c r="AG376" s="420"/>
      <c r="AH376" s="420"/>
      <c r="AI376" s="420"/>
      <c r="AJ376" s="420"/>
      <c r="AK376" s="420"/>
      <c r="AL376" s="420"/>
      <c r="AM376" s="420"/>
      <c r="AN376" s="420"/>
      <c r="AO376" s="420"/>
      <c r="AP376" s="420"/>
      <c r="AQ376" s="420"/>
      <c r="AR376" s="420"/>
      <c r="AS376" s="420"/>
      <c r="AT376" s="420"/>
      <c r="AU376" s="420"/>
      <c r="AV376" s="420"/>
      <c r="AW376" s="420"/>
      <c r="AX376" s="420"/>
      <c r="AY376" s="420"/>
      <c r="AZ376" s="420"/>
      <c r="BA376" s="384"/>
      <c r="BB376" s="382"/>
      <c r="BC376" s="382"/>
      <c r="BD376" s="382"/>
      <c r="BE376" s="382"/>
      <c r="BF376" s="382"/>
      <c r="BG376" s="382"/>
      <c r="BH376" s="382"/>
      <c r="BI376" s="382"/>
      <c r="BJ376" s="382"/>
      <c r="BK376" s="382"/>
      <c r="BL376" s="382"/>
      <c r="BM376" s="382"/>
      <c r="BN376" s="382"/>
      <c r="BO376" s="382"/>
      <c r="BP376" s="382"/>
      <c r="BQ376" s="382"/>
      <c r="BR376" s="382"/>
      <c r="BS376" s="382"/>
      <c r="BT376" s="382"/>
      <c r="BU376" s="382"/>
      <c r="BV376" s="384"/>
      <c r="BW376" s="419"/>
      <c r="BX376" s="419"/>
      <c r="BY376" s="419"/>
      <c r="BZ376" s="419"/>
      <c r="CA376" s="419"/>
      <c r="CB376" s="419"/>
      <c r="CC376" s="419"/>
      <c r="CD376" s="419"/>
      <c r="CE376" s="419"/>
      <c r="CF376" s="419"/>
      <c r="CG376" s="419"/>
      <c r="CH376" s="419"/>
      <c r="CI376" s="419"/>
      <c r="CJ376" s="419"/>
      <c r="CK376" s="419"/>
      <c r="CL376" s="419"/>
      <c r="CM376" s="419"/>
      <c r="CN376" s="419"/>
      <c r="CO376" s="419"/>
      <c r="CP376" s="419"/>
      <c r="CQ376" s="419"/>
      <c r="CR376" s="419"/>
      <c r="CS376" s="419"/>
      <c r="CT376" s="419"/>
      <c r="CU376" s="419"/>
      <c r="CV376" s="419"/>
      <c r="CW376" s="419"/>
      <c r="CX376" s="419"/>
      <c r="CY376" s="419"/>
      <c r="CZ376" s="419"/>
    </row>
    <row r="377" s="383" customFormat="true" ht="15" customHeight="true" x14ac:dyDescent="0.2">
      <c r="B377" s="385"/>
      <c r="W377" s="420"/>
      <c r="X377" s="420"/>
      <c r="Y377" s="420"/>
      <c r="Z377" s="420"/>
      <c r="AA377" s="420"/>
      <c r="AB377" s="420"/>
      <c r="AC377" s="420"/>
      <c r="AD377" s="420"/>
      <c r="AE377" s="420"/>
      <c r="AF377" s="420"/>
      <c r="AG377" s="420"/>
      <c r="AH377" s="420"/>
      <c r="AI377" s="420"/>
      <c r="AJ377" s="420"/>
      <c r="AK377" s="420"/>
      <c r="AL377" s="420"/>
      <c r="AM377" s="420"/>
      <c r="AN377" s="420"/>
      <c r="AO377" s="420"/>
      <c r="AP377" s="420"/>
      <c r="AQ377" s="420"/>
      <c r="AR377" s="420"/>
      <c r="AS377" s="420"/>
      <c r="AT377" s="420"/>
      <c r="AU377" s="420"/>
      <c r="AV377" s="420"/>
      <c r="AW377" s="420"/>
      <c r="AX377" s="420"/>
      <c r="AY377" s="420"/>
      <c r="AZ377" s="420"/>
      <c r="BA377" s="384"/>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4"/>
      <c r="BW377" s="419"/>
      <c r="BX377" s="419"/>
      <c r="BY377" s="419"/>
      <c r="BZ377" s="419"/>
      <c r="CA377" s="419"/>
      <c r="CB377" s="419"/>
      <c r="CC377" s="419"/>
      <c r="CD377" s="419"/>
      <c r="CE377" s="419"/>
      <c r="CF377" s="419"/>
      <c r="CG377" s="419"/>
      <c r="CH377" s="419"/>
      <c r="CI377" s="419"/>
      <c r="CJ377" s="419"/>
      <c r="CK377" s="419"/>
      <c r="CL377" s="419"/>
      <c r="CM377" s="419"/>
      <c r="CN377" s="419"/>
      <c r="CO377" s="419"/>
      <c r="CP377" s="419"/>
      <c r="CQ377" s="419"/>
      <c r="CR377" s="419"/>
      <c r="CS377" s="419"/>
      <c r="CT377" s="419"/>
      <c r="CU377" s="419"/>
      <c r="CV377" s="419"/>
      <c r="CW377" s="419"/>
      <c r="CX377" s="419"/>
      <c r="CY377" s="419"/>
      <c r="CZ377" s="419"/>
    </row>
    <row r="378" s="383" customFormat="true" ht="15" customHeight="true" x14ac:dyDescent="0.2">
      <c r="B378" s="385"/>
      <c r="W378" s="420"/>
      <c r="X378" s="420"/>
      <c r="Y378" s="420"/>
      <c r="Z378" s="420"/>
      <c r="AA378" s="420"/>
      <c r="AB378" s="420"/>
      <c r="AC378" s="420"/>
      <c r="AD378" s="420"/>
      <c r="AE378" s="420"/>
      <c r="AF378" s="420"/>
      <c r="AG378" s="420"/>
      <c r="AH378" s="420"/>
      <c r="AI378" s="420"/>
      <c r="AJ378" s="420"/>
      <c r="AK378" s="420"/>
      <c r="AL378" s="420"/>
      <c r="AM378" s="420"/>
      <c r="AN378" s="420"/>
      <c r="AO378" s="420"/>
      <c r="AP378" s="420"/>
      <c r="AQ378" s="420"/>
      <c r="AR378" s="420"/>
      <c r="AS378" s="420"/>
      <c r="AT378" s="420"/>
      <c r="AU378" s="420"/>
      <c r="AV378" s="420"/>
      <c r="AW378" s="420"/>
      <c r="AX378" s="420"/>
      <c r="AY378" s="420"/>
      <c r="AZ378" s="420"/>
      <c r="BA378" s="384"/>
      <c r="BB378" s="382"/>
      <c r="BC378" s="382"/>
      <c r="BD378" s="382"/>
      <c r="BE378" s="382"/>
      <c r="BF378" s="382"/>
      <c r="BG378" s="382"/>
      <c r="BH378" s="382"/>
      <c r="BI378" s="382"/>
      <c r="BJ378" s="382"/>
      <c r="BK378" s="382"/>
      <c r="BL378" s="382"/>
      <c r="BM378" s="382"/>
      <c r="BN378" s="382"/>
      <c r="BO378" s="382"/>
      <c r="BP378" s="382"/>
      <c r="BQ378" s="382"/>
      <c r="BR378" s="382"/>
      <c r="BS378" s="382"/>
      <c r="BT378" s="382"/>
      <c r="BU378" s="382"/>
      <c r="BV378" s="384"/>
      <c r="BW378" s="419"/>
      <c r="BX378" s="419"/>
      <c r="BY378" s="419"/>
      <c r="BZ378" s="419"/>
      <c r="CA378" s="419"/>
      <c r="CB378" s="419"/>
      <c r="CC378" s="419"/>
      <c r="CD378" s="419"/>
      <c r="CE378" s="419"/>
      <c r="CF378" s="419"/>
      <c r="CG378" s="419"/>
      <c r="CH378" s="419"/>
      <c r="CI378" s="419"/>
      <c r="CJ378" s="419"/>
      <c r="CK378" s="419"/>
      <c r="CL378" s="419"/>
      <c r="CM378" s="419"/>
      <c r="CN378" s="419"/>
      <c r="CO378" s="419"/>
      <c r="CP378" s="419"/>
      <c r="CQ378" s="419"/>
      <c r="CR378" s="419"/>
      <c r="CS378" s="419"/>
      <c r="CT378" s="419"/>
      <c r="CU378" s="419"/>
      <c r="CV378" s="419"/>
      <c r="CW378" s="419"/>
      <c r="CX378" s="419"/>
      <c r="CY378" s="419"/>
      <c r="CZ378" s="419"/>
    </row>
    <row r="379" s="383" customFormat="true" ht="15" customHeight="true" x14ac:dyDescent="0.2">
      <c r="B379" s="385"/>
      <c r="W379" s="420"/>
      <c r="X379" s="420"/>
      <c r="Y379" s="420"/>
      <c r="Z379" s="420"/>
      <c r="AA379" s="420"/>
      <c r="AB379" s="420"/>
      <c r="AC379" s="420"/>
      <c r="AD379" s="420"/>
      <c r="AE379" s="420"/>
      <c r="AF379" s="420"/>
      <c r="AG379" s="420"/>
      <c r="AH379" s="420"/>
      <c r="AI379" s="420"/>
      <c r="AJ379" s="420"/>
      <c r="AK379" s="420"/>
      <c r="AL379" s="420"/>
      <c r="AM379" s="420"/>
      <c r="AN379" s="420"/>
      <c r="AO379" s="420"/>
      <c r="AP379" s="420"/>
      <c r="AQ379" s="420"/>
      <c r="AR379" s="420"/>
      <c r="AS379" s="420"/>
      <c r="AT379" s="420"/>
      <c r="AU379" s="420"/>
      <c r="AV379" s="420"/>
      <c r="AW379" s="420"/>
      <c r="AX379" s="420"/>
      <c r="AY379" s="420"/>
      <c r="AZ379" s="420"/>
      <c r="BA379" s="384"/>
      <c r="BB379" s="382"/>
      <c r="BC379" s="382"/>
      <c r="BD379" s="382"/>
      <c r="BE379" s="382"/>
      <c r="BF379" s="382"/>
      <c r="BG379" s="382"/>
      <c r="BH379" s="382"/>
      <c r="BI379" s="382"/>
      <c r="BJ379" s="382"/>
      <c r="BK379" s="382"/>
      <c r="BL379" s="382"/>
      <c r="BM379" s="382"/>
      <c r="BN379" s="382"/>
      <c r="BO379" s="382"/>
      <c r="BP379" s="382"/>
      <c r="BQ379" s="382"/>
      <c r="BR379" s="382"/>
      <c r="BS379" s="382"/>
      <c r="BT379" s="382"/>
      <c r="BU379" s="382"/>
      <c r="BV379" s="384"/>
      <c r="BW379" s="419"/>
      <c r="BX379" s="419"/>
      <c r="BY379" s="419"/>
      <c r="BZ379" s="419"/>
      <c r="CA379" s="419"/>
      <c r="CB379" s="419"/>
      <c r="CC379" s="419"/>
      <c r="CD379" s="419"/>
      <c r="CE379" s="419"/>
      <c r="CF379" s="419"/>
      <c r="CG379" s="419"/>
      <c r="CH379" s="419"/>
      <c r="CI379" s="419"/>
      <c r="CJ379" s="419"/>
      <c r="CK379" s="419"/>
      <c r="CL379" s="419"/>
      <c r="CM379" s="419"/>
      <c r="CN379" s="419"/>
      <c r="CO379" s="419"/>
      <c r="CP379" s="419"/>
      <c r="CQ379" s="419"/>
      <c r="CR379" s="419"/>
      <c r="CS379" s="419"/>
      <c r="CT379" s="419"/>
      <c r="CU379" s="419"/>
      <c r="CV379" s="419"/>
      <c r="CW379" s="419"/>
      <c r="CX379" s="419"/>
      <c r="CY379" s="419"/>
      <c r="CZ379" s="419"/>
    </row>
    <row r="380" s="383" customFormat="true" ht="15" customHeight="true" x14ac:dyDescent="0.2">
      <c r="B380" s="385"/>
      <c r="W380" s="420"/>
      <c r="X380" s="420"/>
      <c r="Y380" s="420"/>
      <c r="Z380" s="420"/>
      <c r="AA380" s="420"/>
      <c r="AB380" s="420"/>
      <c r="AC380" s="420"/>
      <c r="AD380" s="420"/>
      <c r="AE380" s="420"/>
      <c r="AF380" s="420"/>
      <c r="AG380" s="420"/>
      <c r="AH380" s="420"/>
      <c r="AI380" s="420"/>
      <c r="AJ380" s="420"/>
      <c r="AK380" s="420"/>
      <c r="AL380" s="420"/>
      <c r="AM380" s="420"/>
      <c r="AN380" s="420"/>
      <c r="AO380" s="420"/>
      <c r="AP380" s="420"/>
      <c r="AQ380" s="420"/>
      <c r="AR380" s="420"/>
      <c r="AS380" s="420"/>
      <c r="AT380" s="420"/>
      <c r="AU380" s="420"/>
      <c r="AV380" s="420"/>
      <c r="AW380" s="420"/>
      <c r="AX380" s="420"/>
      <c r="AY380" s="420"/>
      <c r="AZ380" s="420"/>
      <c r="BA380" s="384"/>
      <c r="BB380" s="382"/>
      <c r="BC380" s="382"/>
      <c r="BD380" s="382"/>
      <c r="BE380" s="382"/>
      <c r="BF380" s="382"/>
      <c r="BG380" s="382"/>
      <c r="BH380" s="382"/>
      <c r="BI380" s="382"/>
      <c r="BJ380" s="382"/>
      <c r="BK380" s="382"/>
      <c r="BL380" s="382"/>
      <c r="BM380" s="382"/>
      <c r="BN380" s="382"/>
      <c r="BO380" s="382"/>
      <c r="BP380" s="382"/>
      <c r="BQ380" s="382"/>
      <c r="BR380" s="382"/>
      <c r="BS380" s="382"/>
      <c r="BT380" s="382"/>
      <c r="BU380" s="382"/>
      <c r="BV380" s="384"/>
      <c r="BW380" s="419"/>
      <c r="BX380" s="419"/>
      <c r="BY380" s="419"/>
      <c r="BZ380" s="419"/>
      <c r="CA380" s="419"/>
      <c r="CB380" s="419"/>
      <c r="CC380" s="419"/>
      <c r="CD380" s="419"/>
      <c r="CE380" s="419"/>
      <c r="CF380" s="419"/>
      <c r="CG380" s="419"/>
      <c r="CH380" s="419"/>
      <c r="CI380" s="419"/>
      <c r="CJ380" s="419"/>
      <c r="CK380" s="419"/>
      <c r="CL380" s="419"/>
      <c r="CM380" s="419"/>
      <c r="CN380" s="419"/>
      <c r="CO380" s="419"/>
      <c r="CP380" s="419"/>
      <c r="CQ380" s="419"/>
      <c r="CR380" s="419"/>
      <c r="CS380" s="419"/>
      <c r="CT380" s="419"/>
      <c r="CU380" s="419"/>
      <c r="CV380" s="419"/>
      <c r="CW380" s="419"/>
      <c r="CX380" s="419"/>
      <c r="CY380" s="419"/>
      <c r="CZ380" s="419"/>
    </row>
    <row r="381" s="383" customFormat="true" ht="15" customHeight="true" x14ac:dyDescent="0.2">
      <c r="B381" s="385"/>
      <c r="W381" s="420"/>
      <c r="X381" s="420"/>
      <c r="Y381" s="420"/>
      <c r="Z381" s="420"/>
      <c r="AA381" s="420"/>
      <c r="AB381" s="420"/>
      <c r="AC381" s="420"/>
      <c r="AD381" s="420"/>
      <c r="AE381" s="420"/>
      <c r="AF381" s="420"/>
      <c r="AG381" s="420"/>
      <c r="AH381" s="420"/>
      <c r="AI381" s="420"/>
      <c r="AJ381" s="420"/>
      <c r="AK381" s="420"/>
      <c r="AL381" s="420"/>
      <c r="AM381" s="420"/>
      <c r="AN381" s="420"/>
      <c r="AO381" s="420"/>
      <c r="AP381" s="420"/>
      <c r="AQ381" s="420"/>
      <c r="AR381" s="420"/>
      <c r="AS381" s="420"/>
      <c r="AT381" s="420"/>
      <c r="AU381" s="420"/>
      <c r="AV381" s="420"/>
      <c r="AW381" s="420"/>
      <c r="AX381" s="420"/>
      <c r="AY381" s="420"/>
      <c r="AZ381" s="420"/>
      <c r="BA381" s="384"/>
      <c r="BB381" s="382"/>
      <c r="BC381" s="382"/>
      <c r="BD381" s="382"/>
      <c r="BE381" s="382"/>
      <c r="BF381" s="382"/>
      <c r="BG381" s="382"/>
      <c r="BH381" s="382"/>
      <c r="BI381" s="382"/>
      <c r="BJ381" s="382"/>
      <c r="BK381" s="382"/>
      <c r="BL381" s="382"/>
      <c r="BM381" s="382"/>
      <c r="BN381" s="382"/>
      <c r="BO381" s="382"/>
      <c r="BP381" s="382"/>
      <c r="BQ381" s="382"/>
      <c r="BR381" s="382"/>
      <c r="BS381" s="382"/>
      <c r="BT381" s="382"/>
      <c r="BU381" s="382"/>
      <c r="BV381" s="384"/>
      <c r="BW381" s="419"/>
      <c r="BX381" s="419"/>
      <c r="BY381" s="419"/>
      <c r="BZ381" s="419"/>
      <c r="CA381" s="419"/>
      <c r="CB381" s="419"/>
      <c r="CC381" s="419"/>
      <c r="CD381" s="419"/>
      <c r="CE381" s="419"/>
      <c r="CF381" s="419"/>
      <c r="CG381" s="419"/>
      <c r="CH381" s="419"/>
      <c r="CI381" s="419"/>
      <c r="CJ381" s="419"/>
      <c r="CK381" s="419"/>
      <c r="CL381" s="419"/>
      <c r="CM381" s="419"/>
      <c r="CN381" s="419"/>
      <c r="CO381" s="419"/>
      <c r="CP381" s="419"/>
      <c r="CQ381" s="419"/>
      <c r="CR381" s="419"/>
      <c r="CS381" s="419"/>
      <c r="CT381" s="419"/>
      <c r="CU381" s="419"/>
      <c r="CV381" s="419"/>
      <c r="CW381" s="419"/>
      <c r="CX381" s="419"/>
      <c r="CY381" s="419"/>
      <c r="CZ381" s="419"/>
    </row>
    <row r="382" s="383" customFormat="true" ht="15" customHeight="true" x14ac:dyDescent="0.2">
      <c r="B382" s="385"/>
      <c r="W382" s="420"/>
      <c r="X382" s="420"/>
      <c r="Y382" s="420"/>
      <c r="Z382" s="420"/>
      <c r="AA382" s="420"/>
      <c r="AB382" s="420"/>
      <c r="AC382" s="420"/>
      <c r="AD382" s="420"/>
      <c r="AE382" s="420"/>
      <c r="AF382" s="420"/>
      <c r="AG382" s="420"/>
      <c r="AH382" s="420"/>
      <c r="AI382" s="420"/>
      <c r="AJ382" s="420"/>
      <c r="AK382" s="420"/>
      <c r="AL382" s="420"/>
      <c r="AM382" s="420"/>
      <c r="AN382" s="420"/>
      <c r="AO382" s="420"/>
      <c r="AP382" s="420"/>
      <c r="AQ382" s="420"/>
      <c r="AR382" s="420"/>
      <c r="AS382" s="420"/>
      <c r="AT382" s="420"/>
      <c r="AU382" s="420"/>
      <c r="AV382" s="420"/>
      <c r="AW382" s="420"/>
      <c r="AX382" s="420"/>
      <c r="AY382" s="420"/>
      <c r="AZ382" s="420"/>
      <c r="BA382" s="384"/>
      <c r="BB382" s="382"/>
      <c r="BC382" s="382"/>
      <c r="BD382" s="382"/>
      <c r="BE382" s="382"/>
      <c r="BF382" s="382"/>
      <c r="BG382" s="382"/>
      <c r="BH382" s="382"/>
      <c r="BI382" s="382"/>
      <c r="BJ382" s="382"/>
      <c r="BK382" s="382"/>
      <c r="BL382" s="382"/>
      <c r="BM382" s="382"/>
      <c r="BN382" s="382"/>
      <c r="BO382" s="382"/>
      <c r="BP382" s="382"/>
      <c r="BQ382" s="382"/>
      <c r="BR382" s="382"/>
      <c r="BS382" s="382"/>
      <c r="BT382" s="382"/>
      <c r="BU382" s="382"/>
      <c r="BV382" s="384"/>
      <c r="BW382" s="419"/>
      <c r="BX382" s="419"/>
      <c r="BY382" s="419"/>
      <c r="BZ382" s="419"/>
      <c r="CA382" s="419"/>
      <c r="CB382" s="419"/>
      <c r="CC382" s="419"/>
      <c r="CD382" s="419"/>
      <c r="CE382" s="419"/>
      <c r="CF382" s="419"/>
      <c r="CG382" s="419"/>
      <c r="CH382" s="419"/>
      <c r="CI382" s="419"/>
      <c r="CJ382" s="419"/>
      <c r="CK382" s="419"/>
      <c r="CL382" s="419"/>
      <c r="CM382" s="419"/>
      <c r="CN382" s="419"/>
      <c r="CO382" s="419"/>
      <c r="CP382" s="419"/>
      <c r="CQ382" s="419"/>
      <c r="CR382" s="419"/>
      <c r="CS382" s="419"/>
      <c r="CT382" s="419"/>
      <c r="CU382" s="419"/>
      <c r="CV382" s="419"/>
      <c r="CW382" s="419"/>
      <c r="CX382" s="419"/>
      <c r="CY382" s="419"/>
      <c r="CZ382" s="419"/>
    </row>
    <row r="383" s="383" customFormat="true" ht="15" customHeight="true" x14ac:dyDescent="0.2">
      <c r="B383" s="385"/>
      <c r="W383" s="420"/>
      <c r="X383" s="420"/>
      <c r="Y383" s="420"/>
      <c r="Z383" s="420"/>
      <c r="AA383" s="420"/>
      <c r="AB383" s="420"/>
      <c r="AC383" s="420"/>
      <c r="AD383" s="420"/>
      <c r="AE383" s="420"/>
      <c r="AF383" s="420"/>
      <c r="AG383" s="420"/>
      <c r="AH383" s="420"/>
      <c r="AI383" s="420"/>
      <c r="AJ383" s="420"/>
      <c r="AK383" s="420"/>
      <c r="AL383" s="420"/>
      <c r="AM383" s="420"/>
      <c r="AN383" s="420"/>
      <c r="AO383" s="420"/>
      <c r="AP383" s="420"/>
      <c r="AQ383" s="420"/>
      <c r="AR383" s="420"/>
      <c r="AS383" s="420"/>
      <c r="AT383" s="420"/>
      <c r="AU383" s="420"/>
      <c r="AV383" s="420"/>
      <c r="AW383" s="420"/>
      <c r="AX383" s="420"/>
      <c r="AY383" s="420"/>
      <c r="AZ383" s="420"/>
      <c r="BA383" s="384"/>
      <c r="BB383" s="382"/>
      <c r="BC383" s="382"/>
      <c r="BD383" s="382"/>
      <c r="BE383" s="382"/>
      <c r="BF383" s="382"/>
      <c r="BG383" s="382"/>
      <c r="BH383" s="382"/>
      <c r="BI383" s="382"/>
      <c r="BJ383" s="382"/>
      <c r="BK383" s="382"/>
      <c r="BL383" s="382"/>
      <c r="BM383" s="382"/>
      <c r="BN383" s="382"/>
      <c r="BO383" s="382"/>
      <c r="BP383" s="382"/>
      <c r="BQ383" s="382"/>
      <c r="BR383" s="382"/>
      <c r="BS383" s="382"/>
      <c r="BT383" s="382"/>
      <c r="BU383" s="382"/>
      <c r="BV383" s="384"/>
      <c r="BW383" s="419"/>
      <c r="BX383" s="419"/>
      <c r="BY383" s="419"/>
      <c r="BZ383" s="419"/>
      <c r="CA383" s="419"/>
      <c r="CB383" s="419"/>
      <c r="CC383" s="419"/>
      <c r="CD383" s="419"/>
      <c r="CE383" s="419"/>
      <c r="CF383" s="419"/>
      <c r="CG383" s="419"/>
      <c r="CH383" s="419"/>
      <c r="CI383" s="419"/>
      <c r="CJ383" s="419"/>
      <c r="CK383" s="419"/>
      <c r="CL383" s="419"/>
      <c r="CM383" s="419"/>
      <c r="CN383" s="419"/>
      <c r="CO383" s="419"/>
      <c r="CP383" s="419"/>
      <c r="CQ383" s="419"/>
      <c r="CR383" s="419"/>
      <c r="CS383" s="419"/>
      <c r="CT383" s="419"/>
      <c r="CU383" s="419"/>
      <c r="CV383" s="419"/>
      <c r="CW383" s="419"/>
      <c r="CX383" s="419"/>
      <c r="CY383" s="419"/>
      <c r="CZ383" s="419"/>
    </row>
    <row r="384" s="383" customFormat="true" ht="15" customHeight="true" x14ac:dyDescent="0.2">
      <c r="B384" s="385"/>
      <c r="W384" s="420"/>
      <c r="X384" s="420"/>
      <c r="Y384" s="420"/>
      <c r="Z384" s="420"/>
      <c r="AA384" s="420"/>
      <c r="AB384" s="420"/>
      <c r="AC384" s="420"/>
      <c r="AD384" s="420"/>
      <c r="AE384" s="420"/>
      <c r="AF384" s="420"/>
      <c r="AG384" s="420"/>
      <c r="AH384" s="420"/>
      <c r="AI384" s="420"/>
      <c r="AJ384" s="420"/>
      <c r="AK384" s="420"/>
      <c r="AL384" s="420"/>
      <c r="AM384" s="420"/>
      <c r="AN384" s="420"/>
      <c r="AO384" s="420"/>
      <c r="AP384" s="420"/>
      <c r="AQ384" s="420"/>
      <c r="AR384" s="420"/>
      <c r="AS384" s="420"/>
      <c r="AT384" s="420"/>
      <c r="AU384" s="420"/>
      <c r="AV384" s="420"/>
      <c r="AW384" s="420"/>
      <c r="AX384" s="420"/>
      <c r="AY384" s="420"/>
      <c r="AZ384" s="420"/>
      <c r="BA384" s="384"/>
      <c r="BB384" s="382"/>
      <c r="BC384" s="382"/>
      <c r="BD384" s="382"/>
      <c r="BE384" s="382"/>
      <c r="BF384" s="382"/>
      <c r="BG384" s="382"/>
      <c r="BH384" s="382"/>
      <c r="BI384" s="382"/>
      <c r="BJ384" s="382"/>
      <c r="BK384" s="382"/>
      <c r="BL384" s="382"/>
      <c r="BM384" s="382"/>
      <c r="BN384" s="382"/>
      <c r="BO384" s="382"/>
      <c r="BP384" s="382"/>
      <c r="BQ384" s="382"/>
      <c r="BR384" s="382"/>
      <c r="BS384" s="382"/>
      <c r="BT384" s="382"/>
      <c r="BU384" s="382"/>
      <c r="BV384" s="384"/>
      <c r="BW384" s="419"/>
      <c r="BX384" s="419"/>
      <c r="BY384" s="419"/>
      <c r="BZ384" s="419"/>
      <c r="CA384" s="419"/>
      <c r="CB384" s="419"/>
      <c r="CC384" s="419"/>
      <c r="CD384" s="419"/>
      <c r="CE384" s="419"/>
      <c r="CF384" s="419"/>
      <c r="CG384" s="419"/>
      <c r="CH384" s="419"/>
      <c r="CI384" s="419"/>
      <c r="CJ384" s="419"/>
      <c r="CK384" s="419"/>
      <c r="CL384" s="419"/>
      <c r="CM384" s="419"/>
      <c r="CN384" s="419"/>
      <c r="CO384" s="419"/>
      <c r="CP384" s="419"/>
      <c r="CQ384" s="419"/>
      <c r="CR384" s="419"/>
      <c r="CS384" s="419"/>
      <c r="CT384" s="419"/>
      <c r="CU384" s="419"/>
      <c r="CV384" s="419"/>
      <c r="CW384" s="419"/>
      <c r="CX384" s="419"/>
      <c r="CY384" s="419"/>
      <c r="CZ384" s="419"/>
    </row>
    <row r="385" s="383" customFormat="true" ht="15" customHeight="true" x14ac:dyDescent="0.2">
      <c r="B385" s="385"/>
      <c r="W385" s="420"/>
      <c r="X385" s="420"/>
      <c r="Y385" s="420"/>
      <c r="Z385" s="420"/>
      <c r="AA385" s="420"/>
      <c r="AB385" s="420"/>
      <c r="AC385" s="420"/>
      <c r="AD385" s="420"/>
      <c r="AE385" s="420"/>
      <c r="AF385" s="420"/>
      <c r="AG385" s="420"/>
      <c r="AH385" s="420"/>
      <c r="AI385" s="420"/>
      <c r="AJ385" s="420"/>
      <c r="AK385" s="420"/>
      <c r="AL385" s="420"/>
      <c r="AM385" s="420"/>
      <c r="AN385" s="420"/>
      <c r="AO385" s="420"/>
      <c r="AP385" s="420"/>
      <c r="AQ385" s="420"/>
      <c r="AR385" s="420"/>
      <c r="AS385" s="420"/>
      <c r="AT385" s="420"/>
      <c r="AU385" s="420"/>
      <c r="AV385" s="420"/>
      <c r="AW385" s="420"/>
      <c r="AX385" s="420"/>
      <c r="AY385" s="420"/>
      <c r="AZ385" s="420"/>
      <c r="BA385" s="384"/>
      <c r="BB385" s="382"/>
      <c r="BC385" s="382"/>
      <c r="BD385" s="382"/>
      <c r="BE385" s="382"/>
      <c r="BF385" s="382"/>
      <c r="BG385" s="382"/>
      <c r="BH385" s="382"/>
      <c r="BI385" s="382"/>
      <c r="BJ385" s="382"/>
      <c r="BK385" s="382"/>
      <c r="BL385" s="382"/>
      <c r="BM385" s="382"/>
      <c r="BN385" s="382"/>
      <c r="BO385" s="382"/>
      <c r="BP385" s="382"/>
      <c r="BQ385" s="382"/>
      <c r="BR385" s="382"/>
      <c r="BS385" s="382"/>
      <c r="BT385" s="382"/>
      <c r="BU385" s="382"/>
      <c r="BV385" s="384"/>
      <c r="BW385" s="419"/>
      <c r="BX385" s="419"/>
      <c r="BY385" s="419"/>
      <c r="BZ385" s="419"/>
      <c r="CA385" s="419"/>
      <c r="CB385" s="419"/>
      <c r="CC385" s="419"/>
      <c r="CD385" s="419"/>
      <c r="CE385" s="419"/>
      <c r="CF385" s="419"/>
      <c r="CG385" s="419"/>
      <c r="CH385" s="419"/>
      <c r="CI385" s="419"/>
      <c r="CJ385" s="419"/>
      <c r="CK385" s="419"/>
      <c r="CL385" s="419"/>
      <c r="CM385" s="419"/>
      <c r="CN385" s="419"/>
      <c r="CO385" s="419"/>
      <c r="CP385" s="419"/>
      <c r="CQ385" s="419"/>
      <c r="CR385" s="419"/>
      <c r="CS385" s="419"/>
      <c r="CT385" s="419"/>
      <c r="CU385" s="419"/>
      <c r="CV385" s="419"/>
      <c r="CW385" s="419"/>
      <c r="CX385" s="419"/>
      <c r="CY385" s="419"/>
      <c r="CZ385" s="419"/>
    </row>
    <row r="386" s="383" customFormat="true" ht="15" customHeight="true" x14ac:dyDescent="0.2">
      <c r="B386" s="385"/>
      <c r="W386" s="420"/>
      <c r="X386" s="420"/>
      <c r="Y386" s="420"/>
      <c r="Z386" s="420"/>
      <c r="AA386" s="420"/>
      <c r="AB386" s="420"/>
      <c r="AC386" s="420"/>
      <c r="AD386" s="420"/>
      <c r="AE386" s="420"/>
      <c r="AF386" s="420"/>
      <c r="AG386" s="420"/>
      <c r="AH386" s="420"/>
      <c r="AI386" s="420"/>
      <c r="AJ386" s="420"/>
      <c r="AK386" s="420"/>
      <c r="AL386" s="420"/>
      <c r="AM386" s="420"/>
      <c r="AN386" s="420"/>
      <c r="AO386" s="420"/>
      <c r="AP386" s="420"/>
      <c r="AQ386" s="420"/>
      <c r="AR386" s="420"/>
      <c r="AS386" s="420"/>
      <c r="AT386" s="420"/>
      <c r="AU386" s="420"/>
      <c r="AV386" s="420"/>
      <c r="AW386" s="420"/>
      <c r="AX386" s="420"/>
      <c r="AY386" s="420"/>
      <c r="AZ386" s="420"/>
      <c r="BA386" s="384"/>
      <c r="BB386" s="382"/>
      <c r="BC386" s="382"/>
      <c r="BD386" s="382"/>
      <c r="BE386" s="382"/>
      <c r="BF386" s="382"/>
      <c r="BG386" s="382"/>
      <c r="BH386" s="382"/>
      <c r="BI386" s="382"/>
      <c r="BJ386" s="382"/>
      <c r="BK386" s="382"/>
      <c r="BL386" s="382"/>
      <c r="BM386" s="382"/>
      <c r="BN386" s="382"/>
      <c r="BO386" s="382"/>
      <c r="BP386" s="382"/>
      <c r="BQ386" s="382"/>
      <c r="BR386" s="382"/>
      <c r="BS386" s="382"/>
      <c r="BT386" s="382"/>
      <c r="BU386" s="382"/>
      <c r="BV386" s="384"/>
      <c r="BW386" s="419"/>
      <c r="BX386" s="419"/>
      <c r="BY386" s="419"/>
      <c r="BZ386" s="419"/>
      <c r="CA386" s="419"/>
      <c r="CB386" s="419"/>
      <c r="CC386" s="419"/>
      <c r="CD386" s="419"/>
      <c r="CE386" s="419"/>
      <c r="CF386" s="419"/>
      <c r="CG386" s="419"/>
      <c r="CH386" s="419"/>
      <c r="CI386" s="419"/>
      <c r="CJ386" s="419"/>
      <c r="CK386" s="419"/>
      <c r="CL386" s="419"/>
      <c r="CM386" s="419"/>
      <c r="CN386" s="419"/>
      <c r="CO386" s="419"/>
      <c r="CP386" s="419"/>
      <c r="CQ386" s="419"/>
      <c r="CR386" s="419"/>
      <c r="CS386" s="419"/>
      <c r="CT386" s="419"/>
      <c r="CU386" s="419"/>
      <c r="CV386" s="419"/>
      <c r="CW386" s="419"/>
      <c r="CX386" s="419"/>
      <c r="CY386" s="419"/>
      <c r="CZ386" s="419"/>
    </row>
    <row r="387" s="383" customFormat="true" ht="15" customHeight="true" x14ac:dyDescent="0.2">
      <c r="B387" s="385"/>
      <c r="W387" s="420"/>
      <c r="X387" s="420"/>
      <c r="Y387" s="420"/>
      <c r="Z387" s="420"/>
      <c r="AA387" s="420"/>
      <c r="AB387" s="420"/>
      <c r="AC387" s="420"/>
      <c r="AD387" s="420"/>
      <c r="AE387" s="420"/>
      <c r="AF387" s="420"/>
      <c r="AG387" s="420"/>
      <c r="AH387" s="420"/>
      <c r="AI387" s="420"/>
      <c r="AJ387" s="420"/>
      <c r="AK387" s="420"/>
      <c r="AL387" s="420"/>
      <c r="AM387" s="420"/>
      <c r="AN387" s="420"/>
      <c r="AO387" s="420"/>
      <c r="AP387" s="420"/>
      <c r="AQ387" s="420"/>
      <c r="AR387" s="420"/>
      <c r="AS387" s="420"/>
      <c r="AT387" s="420"/>
      <c r="AU387" s="420"/>
      <c r="AV387" s="420"/>
      <c r="AW387" s="420"/>
      <c r="AX387" s="420"/>
      <c r="AY387" s="420"/>
      <c r="AZ387" s="420"/>
      <c r="BA387" s="384"/>
      <c r="BB387" s="382"/>
      <c r="BC387" s="382"/>
      <c r="BD387" s="382"/>
      <c r="BE387" s="382"/>
      <c r="BF387" s="382"/>
      <c r="BG387" s="382"/>
      <c r="BH387" s="382"/>
      <c r="BI387" s="382"/>
      <c r="BJ387" s="382"/>
      <c r="BK387" s="382"/>
      <c r="BL387" s="382"/>
      <c r="BM387" s="382"/>
      <c r="BN387" s="382"/>
      <c r="BO387" s="382"/>
      <c r="BP387" s="382"/>
      <c r="BQ387" s="382"/>
      <c r="BR387" s="382"/>
      <c r="BS387" s="382"/>
      <c r="BT387" s="382"/>
      <c r="BU387" s="382"/>
      <c r="BV387" s="384"/>
      <c r="BW387" s="419"/>
      <c r="BX387" s="419"/>
      <c r="BY387" s="419"/>
      <c r="BZ387" s="419"/>
      <c r="CA387" s="419"/>
      <c r="CB387" s="419"/>
      <c r="CC387" s="419"/>
      <c r="CD387" s="419"/>
      <c r="CE387" s="419"/>
      <c r="CF387" s="419"/>
      <c r="CG387" s="419"/>
      <c r="CH387" s="419"/>
      <c r="CI387" s="419"/>
      <c r="CJ387" s="419"/>
      <c r="CK387" s="419"/>
      <c r="CL387" s="419"/>
      <c r="CM387" s="419"/>
      <c r="CN387" s="419"/>
      <c r="CO387" s="419"/>
      <c r="CP387" s="419"/>
      <c r="CQ387" s="419"/>
      <c r="CR387" s="419"/>
      <c r="CS387" s="419"/>
      <c r="CT387" s="419"/>
      <c r="CU387" s="419"/>
      <c r="CV387" s="419"/>
      <c r="CW387" s="419"/>
      <c r="CX387" s="419"/>
      <c r="CY387" s="419"/>
      <c r="CZ387" s="419"/>
    </row>
    <row r="388" s="383" customFormat="true" ht="15" customHeight="true" x14ac:dyDescent="0.2">
      <c r="B388" s="385"/>
      <c r="W388" s="420"/>
      <c r="X388" s="420"/>
      <c r="Y388" s="420"/>
      <c r="Z388" s="420"/>
      <c r="AA388" s="420"/>
      <c r="AB388" s="420"/>
      <c r="AC388" s="420"/>
      <c r="AD388" s="420"/>
      <c r="AE388" s="420"/>
      <c r="AF388" s="420"/>
      <c r="AG388" s="420"/>
      <c r="AH388" s="420"/>
      <c r="AI388" s="420"/>
      <c r="AJ388" s="420"/>
      <c r="AK388" s="420"/>
      <c r="AL388" s="420"/>
      <c r="AM388" s="420"/>
      <c r="AN388" s="420"/>
      <c r="AO388" s="420"/>
      <c r="AP388" s="420"/>
      <c r="AQ388" s="420"/>
      <c r="AR388" s="420"/>
      <c r="AS388" s="420"/>
      <c r="AT388" s="420"/>
      <c r="AU388" s="420"/>
      <c r="AV388" s="420"/>
      <c r="AW388" s="420"/>
      <c r="AX388" s="420"/>
      <c r="AY388" s="420"/>
      <c r="AZ388" s="420"/>
      <c r="BA388" s="384"/>
      <c r="BB388" s="382"/>
      <c r="BC388" s="382"/>
      <c r="BD388" s="382"/>
      <c r="BE388" s="382"/>
      <c r="BF388" s="382"/>
      <c r="BG388" s="382"/>
      <c r="BH388" s="382"/>
      <c r="BI388" s="382"/>
      <c r="BJ388" s="382"/>
      <c r="BK388" s="382"/>
      <c r="BL388" s="382"/>
      <c r="BM388" s="382"/>
      <c r="BN388" s="382"/>
      <c r="BO388" s="382"/>
      <c r="BP388" s="382"/>
      <c r="BQ388" s="382"/>
      <c r="BR388" s="382"/>
      <c r="BS388" s="382"/>
      <c r="BT388" s="382"/>
      <c r="BU388" s="382"/>
      <c r="BV388" s="384"/>
      <c r="BW388" s="419"/>
      <c r="BX388" s="419"/>
      <c r="BY388" s="419"/>
      <c r="BZ388" s="419"/>
      <c r="CA388" s="419"/>
      <c r="CB388" s="419"/>
      <c r="CC388" s="419"/>
      <c r="CD388" s="419"/>
      <c r="CE388" s="419"/>
      <c r="CF388" s="419"/>
      <c r="CG388" s="419"/>
      <c r="CH388" s="419"/>
      <c r="CI388" s="419"/>
      <c r="CJ388" s="419"/>
      <c r="CK388" s="419"/>
      <c r="CL388" s="419"/>
      <c r="CM388" s="419"/>
      <c r="CN388" s="419"/>
      <c r="CO388" s="419"/>
      <c r="CP388" s="419"/>
      <c r="CQ388" s="419"/>
      <c r="CR388" s="419"/>
      <c r="CS388" s="419"/>
      <c r="CT388" s="419"/>
      <c r="CU388" s="419"/>
      <c r="CV388" s="419"/>
      <c r="CW388" s="419"/>
      <c r="CX388" s="419"/>
      <c r="CY388" s="419"/>
      <c r="CZ388" s="419"/>
    </row>
    <row r="389" s="383" customFormat="true" ht="15" customHeight="true" x14ac:dyDescent="0.2">
      <c r="B389" s="385"/>
      <c r="W389" s="420"/>
      <c r="X389" s="420"/>
      <c r="Y389" s="420"/>
      <c r="Z389" s="420"/>
      <c r="AA389" s="420"/>
      <c r="AB389" s="420"/>
      <c r="AC389" s="420"/>
      <c r="AD389" s="420"/>
      <c r="AE389" s="420"/>
      <c r="AF389" s="420"/>
      <c r="AG389" s="420"/>
      <c r="AH389" s="420"/>
      <c r="AI389" s="420"/>
      <c r="AJ389" s="420"/>
      <c r="AK389" s="420"/>
      <c r="AL389" s="420"/>
      <c r="AM389" s="420"/>
      <c r="AN389" s="420"/>
      <c r="AO389" s="420"/>
      <c r="AP389" s="420"/>
      <c r="AQ389" s="420"/>
      <c r="AR389" s="420"/>
      <c r="AS389" s="420"/>
      <c r="AT389" s="420"/>
      <c r="AU389" s="420"/>
      <c r="AV389" s="420"/>
      <c r="AW389" s="420"/>
      <c r="AX389" s="420"/>
      <c r="AY389" s="420"/>
      <c r="AZ389" s="420"/>
      <c r="BA389" s="384"/>
      <c r="BB389" s="382"/>
      <c r="BC389" s="382"/>
      <c r="BD389" s="382"/>
      <c r="BE389" s="382"/>
      <c r="BF389" s="382"/>
      <c r="BG389" s="382"/>
      <c r="BH389" s="382"/>
      <c r="BI389" s="382"/>
      <c r="BJ389" s="382"/>
      <c r="BK389" s="382"/>
      <c r="BL389" s="382"/>
      <c r="BM389" s="382"/>
      <c r="BN389" s="382"/>
      <c r="BO389" s="382"/>
      <c r="BP389" s="382"/>
      <c r="BQ389" s="382"/>
      <c r="BR389" s="382"/>
      <c r="BS389" s="382"/>
      <c r="BT389" s="382"/>
      <c r="BU389" s="382"/>
      <c r="BV389" s="384"/>
      <c r="BW389" s="419"/>
      <c r="BX389" s="419"/>
      <c r="BY389" s="419"/>
      <c r="BZ389" s="419"/>
      <c r="CA389" s="419"/>
      <c r="CB389" s="419"/>
      <c r="CC389" s="419"/>
      <c r="CD389" s="419"/>
      <c r="CE389" s="419"/>
      <c r="CF389" s="419"/>
      <c r="CG389" s="419"/>
      <c r="CH389" s="419"/>
      <c r="CI389" s="419"/>
      <c r="CJ389" s="419"/>
      <c r="CK389" s="419"/>
      <c r="CL389" s="419"/>
      <c r="CM389" s="419"/>
      <c r="CN389" s="419"/>
      <c r="CO389" s="419"/>
      <c r="CP389" s="419"/>
      <c r="CQ389" s="419"/>
      <c r="CR389" s="419"/>
      <c r="CS389" s="419"/>
      <c r="CT389" s="419"/>
      <c r="CU389" s="419"/>
      <c r="CV389" s="419"/>
      <c r="CW389" s="419"/>
      <c r="CX389" s="419"/>
      <c r="CY389" s="419"/>
      <c r="CZ389" s="419"/>
    </row>
    <row r="390" s="589" customFormat="true" ht="15" customHeight="true" x14ac:dyDescent="0.2">
      <c r="B390" s="622"/>
      <c r="W390" s="420"/>
      <c r="X390" s="420"/>
      <c r="Y390" s="420"/>
      <c r="Z390" s="420"/>
      <c r="AA390" s="420"/>
      <c r="AB390" s="420"/>
      <c r="AC390" s="420"/>
      <c r="AD390" s="420"/>
      <c r="AE390" s="420"/>
      <c r="AF390" s="420"/>
      <c r="AG390" s="420"/>
      <c r="AH390" s="420"/>
      <c r="AI390" s="420"/>
      <c r="AJ390" s="420"/>
      <c r="AK390" s="420"/>
      <c r="AL390" s="420"/>
      <c r="AM390" s="420"/>
      <c r="AN390" s="420"/>
      <c r="AO390" s="420"/>
      <c r="AP390" s="420"/>
      <c r="AQ390" s="420"/>
      <c r="AR390" s="420"/>
      <c r="AS390" s="420"/>
      <c r="AT390" s="420"/>
      <c r="AU390" s="420"/>
      <c r="AV390" s="420"/>
      <c r="AW390" s="420"/>
      <c r="AX390" s="420"/>
      <c r="AY390" s="420"/>
      <c r="AZ390" s="420"/>
      <c r="BA390" s="384"/>
      <c r="BB390" s="382"/>
      <c r="BC390" s="382"/>
      <c r="BD390" s="382"/>
      <c r="BE390" s="382"/>
      <c r="BF390" s="382"/>
      <c r="BG390" s="382"/>
      <c r="BH390" s="382"/>
      <c r="BI390" s="382"/>
      <c r="BJ390" s="382"/>
      <c r="BK390" s="382"/>
      <c r="BL390" s="382"/>
      <c r="BM390" s="382"/>
      <c r="BN390" s="382"/>
      <c r="BO390" s="382"/>
      <c r="BP390" s="382"/>
      <c r="BQ390" s="382"/>
      <c r="BR390" s="382"/>
      <c r="BS390" s="382"/>
      <c r="BT390" s="382"/>
      <c r="BU390" s="382"/>
      <c r="BV390" s="384"/>
      <c r="BW390" s="419"/>
      <c r="BX390" s="419"/>
      <c r="BY390" s="419"/>
      <c r="BZ390" s="419"/>
      <c r="CA390" s="419"/>
      <c r="CB390" s="419"/>
      <c r="CC390" s="419"/>
      <c r="CD390" s="419"/>
      <c r="CE390" s="419"/>
      <c r="CF390" s="419"/>
      <c r="CG390" s="419"/>
      <c r="CH390" s="419"/>
      <c r="CI390" s="419"/>
      <c r="CJ390" s="419"/>
      <c r="CK390" s="419"/>
      <c r="CL390" s="419"/>
      <c r="CM390" s="419"/>
      <c r="CN390" s="419"/>
      <c r="CO390" s="419"/>
      <c r="CP390" s="419"/>
      <c r="CQ390" s="419"/>
      <c r="CR390" s="419"/>
      <c r="CS390" s="419"/>
      <c r="CT390" s="419"/>
      <c r="CU390" s="419"/>
      <c r="CV390" s="419"/>
      <c r="CW390" s="419"/>
      <c r="CX390" s="419"/>
      <c r="CY390" s="419"/>
      <c r="CZ390" s="419"/>
    </row>
    <row r="391" s="589" customFormat="true" ht="15" customHeight="true" x14ac:dyDescent="0.2">
      <c r="B391" s="622"/>
      <c r="W391" s="420"/>
      <c r="X391" s="420"/>
      <c r="Y391" s="420"/>
      <c r="Z391" s="420"/>
      <c r="AA391" s="420"/>
      <c r="AB391" s="420"/>
      <c r="AC391" s="420"/>
      <c r="AD391" s="420"/>
      <c r="AE391" s="420"/>
      <c r="AF391" s="420"/>
      <c r="AG391" s="420"/>
      <c r="AH391" s="420"/>
      <c r="AI391" s="420"/>
      <c r="AJ391" s="420"/>
      <c r="AK391" s="420"/>
      <c r="AL391" s="420"/>
      <c r="AM391" s="420"/>
      <c r="AN391" s="420"/>
      <c r="AO391" s="420"/>
      <c r="AP391" s="420"/>
      <c r="AQ391" s="420"/>
      <c r="AR391" s="420"/>
      <c r="AS391" s="420"/>
      <c r="AT391" s="420"/>
      <c r="AU391" s="420"/>
      <c r="AV391" s="420"/>
      <c r="AW391" s="420"/>
      <c r="AX391" s="420"/>
      <c r="AY391" s="420"/>
      <c r="AZ391" s="420"/>
      <c r="BA391" s="384"/>
      <c r="BB391" s="382"/>
      <c r="BC391" s="382"/>
      <c r="BD391" s="382"/>
      <c r="BE391" s="382"/>
      <c r="BF391" s="382"/>
      <c r="BG391" s="382"/>
      <c r="BH391" s="382"/>
      <c r="BI391" s="382"/>
      <c r="BJ391" s="382"/>
      <c r="BK391" s="382"/>
      <c r="BL391" s="382"/>
      <c r="BM391" s="382"/>
      <c r="BN391" s="382"/>
      <c r="BO391" s="382"/>
      <c r="BP391" s="382"/>
      <c r="BQ391" s="382"/>
      <c r="BR391" s="382"/>
      <c r="BS391" s="382"/>
      <c r="BT391" s="382"/>
      <c r="BU391" s="382"/>
      <c r="BV391" s="384"/>
      <c r="BW391" s="419"/>
      <c r="BX391" s="419"/>
      <c r="BY391" s="419"/>
      <c r="BZ391" s="419"/>
      <c r="CA391" s="419"/>
      <c r="CB391" s="419"/>
      <c r="CC391" s="419"/>
      <c r="CD391" s="419"/>
      <c r="CE391" s="419"/>
      <c r="CF391" s="419"/>
      <c r="CG391" s="419"/>
      <c r="CH391" s="419"/>
      <c r="CI391" s="419"/>
      <c r="CJ391" s="419"/>
      <c r="CK391" s="419"/>
      <c r="CL391" s="419"/>
      <c r="CM391" s="419"/>
      <c r="CN391" s="419"/>
      <c r="CO391" s="419"/>
      <c r="CP391" s="419"/>
      <c r="CQ391" s="419"/>
      <c r="CR391" s="419"/>
      <c r="CS391" s="419"/>
      <c r="CT391" s="419"/>
      <c r="CU391" s="419"/>
      <c r="CV391" s="419"/>
      <c r="CW391" s="419"/>
      <c r="CX391" s="419"/>
      <c r="CY391" s="419"/>
      <c r="CZ391" s="419"/>
    </row>
    <row r="392" s="589" customFormat="true" ht="15" customHeight="true" x14ac:dyDescent="0.2">
      <c r="W392" s="420"/>
      <c r="X392" s="420"/>
      <c r="Y392" s="420"/>
      <c r="Z392" s="420"/>
      <c r="AA392" s="420"/>
      <c r="AB392" s="420"/>
      <c r="AC392" s="420"/>
      <c r="AD392" s="420"/>
      <c r="AE392" s="420"/>
      <c r="AF392" s="420"/>
      <c r="AG392" s="420"/>
      <c r="AH392" s="420"/>
      <c r="AI392" s="420"/>
      <c r="AJ392" s="420"/>
      <c r="AK392" s="420"/>
      <c r="AL392" s="420"/>
      <c r="AM392" s="420"/>
      <c r="AN392" s="420"/>
      <c r="AO392" s="420"/>
      <c r="AP392" s="420"/>
      <c r="AQ392" s="420"/>
      <c r="AR392" s="420"/>
      <c r="AS392" s="420"/>
      <c r="AT392" s="420"/>
      <c r="AU392" s="420"/>
      <c r="AV392" s="420"/>
      <c r="AW392" s="420"/>
      <c r="AX392" s="420"/>
      <c r="AY392" s="420"/>
      <c r="AZ392" s="420"/>
      <c r="BA392" s="384"/>
      <c r="BB392" s="382"/>
      <c r="BC392" s="382"/>
      <c r="BD392" s="382"/>
      <c r="BE392" s="382"/>
      <c r="BF392" s="382"/>
      <c r="BG392" s="382"/>
      <c r="BH392" s="382"/>
      <c r="BI392" s="382"/>
      <c r="BJ392" s="382"/>
      <c r="BK392" s="382"/>
      <c r="BL392" s="382"/>
      <c r="BM392" s="382"/>
      <c r="BN392" s="382"/>
      <c r="BO392" s="382"/>
      <c r="BP392" s="382"/>
      <c r="BQ392" s="382"/>
      <c r="BR392" s="382"/>
      <c r="BS392" s="382"/>
      <c r="BT392" s="382"/>
      <c r="BU392" s="382"/>
      <c r="BV392" s="384"/>
      <c r="BW392" s="419"/>
      <c r="BX392" s="419"/>
      <c r="BY392" s="419"/>
      <c r="BZ392" s="419"/>
      <c r="CA392" s="419"/>
      <c r="CB392" s="419"/>
      <c r="CC392" s="419"/>
      <c r="CD392" s="419"/>
      <c r="CE392" s="419"/>
      <c r="CF392" s="419"/>
      <c r="CG392" s="419"/>
      <c r="CH392" s="419"/>
      <c r="CI392" s="419"/>
      <c r="CJ392" s="419"/>
      <c r="CK392" s="419"/>
      <c r="CL392" s="419"/>
      <c r="CM392" s="419"/>
      <c r="CN392" s="419"/>
      <c r="CO392" s="419"/>
      <c r="CP392" s="419"/>
      <c r="CQ392" s="419"/>
      <c r="CR392" s="419"/>
      <c r="CS392" s="419"/>
      <c r="CT392" s="419"/>
      <c r="CU392" s="419"/>
      <c r="CV392" s="419"/>
      <c r="CW392" s="419"/>
      <c r="CX392" s="419"/>
      <c r="CY392" s="419"/>
      <c r="CZ392" s="419"/>
    </row>
    <row r="393" s="589" customFormat="true" ht="15" customHeight="true" x14ac:dyDescent="0.2">
      <c r="W393" s="420"/>
      <c r="X393" s="420"/>
      <c r="Y393" s="420"/>
      <c r="Z393" s="420"/>
      <c r="AA393" s="420"/>
      <c r="AB393" s="420"/>
      <c r="AC393" s="420"/>
      <c r="AD393" s="420"/>
      <c r="AE393" s="420"/>
      <c r="AF393" s="420"/>
      <c r="AG393" s="420"/>
      <c r="AH393" s="420"/>
      <c r="AI393" s="420"/>
      <c r="AJ393" s="420"/>
      <c r="AK393" s="420"/>
      <c r="AL393" s="420"/>
      <c r="AM393" s="420"/>
      <c r="AN393" s="420"/>
      <c r="AO393" s="420"/>
      <c r="AP393" s="420"/>
      <c r="AQ393" s="420"/>
      <c r="AR393" s="420"/>
      <c r="AS393" s="420"/>
      <c r="AT393" s="420"/>
      <c r="AU393" s="420"/>
      <c r="AV393" s="420"/>
      <c r="AW393" s="420"/>
      <c r="AX393" s="420"/>
      <c r="AY393" s="420"/>
      <c r="AZ393" s="420"/>
      <c r="BA393" s="384"/>
      <c r="BB393" s="382"/>
      <c r="BC393" s="382"/>
      <c r="BD393" s="382"/>
      <c r="BE393" s="382"/>
      <c r="BF393" s="382"/>
      <c r="BG393" s="382"/>
      <c r="BH393" s="382"/>
      <c r="BI393" s="382"/>
      <c r="BJ393" s="382"/>
      <c r="BK393" s="382"/>
      <c r="BL393" s="382"/>
      <c r="BM393" s="382"/>
      <c r="BN393" s="382"/>
      <c r="BO393" s="382"/>
      <c r="BP393" s="382"/>
      <c r="BQ393" s="382"/>
      <c r="BR393" s="382"/>
      <c r="BS393" s="382"/>
      <c r="BT393" s="382"/>
      <c r="BU393" s="382"/>
      <c r="BV393" s="384"/>
      <c r="BW393" s="419"/>
      <c r="BX393" s="419"/>
      <c r="BY393" s="419"/>
      <c r="BZ393" s="419"/>
      <c r="CA393" s="419"/>
      <c r="CB393" s="419"/>
      <c r="CC393" s="419"/>
      <c r="CD393" s="419"/>
      <c r="CE393" s="419"/>
      <c r="CF393" s="419"/>
      <c r="CG393" s="419"/>
      <c r="CH393" s="419"/>
      <c r="CI393" s="419"/>
      <c r="CJ393" s="419"/>
      <c r="CK393" s="419"/>
      <c r="CL393" s="419"/>
      <c r="CM393" s="419"/>
      <c r="CN393" s="419"/>
      <c r="CO393" s="419"/>
      <c r="CP393" s="419"/>
      <c r="CQ393" s="419"/>
      <c r="CR393" s="419"/>
      <c r="CS393" s="419"/>
      <c r="CT393" s="419"/>
      <c r="CU393" s="419"/>
      <c r="CV393" s="419"/>
      <c r="CW393" s="419"/>
      <c r="CX393" s="419"/>
      <c r="CY393" s="419"/>
      <c r="CZ393" s="419"/>
    </row>
    <row r="394" s="589" customFormat="true" ht="15" customHeight="true" x14ac:dyDescent="0.2">
      <c r="W394" s="420"/>
      <c r="X394" s="420"/>
      <c r="Y394" s="420"/>
      <c r="Z394" s="420"/>
      <c r="AA394" s="420"/>
      <c r="AB394" s="420"/>
      <c r="AC394" s="420"/>
      <c r="AD394" s="420"/>
      <c r="AE394" s="420"/>
      <c r="AF394" s="420"/>
      <c r="AG394" s="420"/>
      <c r="AH394" s="420"/>
      <c r="AI394" s="420"/>
      <c r="AJ394" s="420"/>
      <c r="AK394" s="420"/>
      <c r="AL394" s="420"/>
      <c r="AM394" s="420"/>
      <c r="AN394" s="420"/>
      <c r="AO394" s="420"/>
      <c r="AP394" s="420"/>
      <c r="AQ394" s="420"/>
      <c r="AR394" s="420"/>
      <c r="AS394" s="420"/>
      <c r="AT394" s="420"/>
      <c r="AU394" s="420"/>
      <c r="AV394" s="420"/>
      <c r="AW394" s="420"/>
      <c r="AX394" s="420"/>
      <c r="AY394" s="420"/>
      <c r="AZ394" s="420"/>
      <c r="BA394" s="384"/>
      <c r="BB394" s="382"/>
      <c r="BC394" s="382"/>
      <c r="BD394" s="382"/>
      <c r="BE394" s="382"/>
      <c r="BF394" s="382"/>
      <c r="BG394" s="382"/>
      <c r="BH394" s="382"/>
      <c r="BI394" s="382"/>
      <c r="BJ394" s="382"/>
      <c r="BK394" s="382"/>
      <c r="BL394" s="382"/>
      <c r="BM394" s="382"/>
      <c r="BN394" s="382"/>
      <c r="BO394" s="382"/>
      <c r="BP394" s="382"/>
      <c r="BQ394" s="382"/>
      <c r="BR394" s="382"/>
      <c r="BS394" s="382"/>
      <c r="BT394" s="382"/>
      <c r="BU394" s="382"/>
      <c r="BV394" s="384"/>
      <c r="BW394" s="419"/>
      <c r="BX394" s="419"/>
      <c r="BY394" s="419"/>
      <c r="BZ394" s="419"/>
      <c r="CA394" s="419"/>
      <c r="CB394" s="419"/>
      <c r="CC394" s="419"/>
      <c r="CD394" s="419"/>
      <c r="CE394" s="419"/>
      <c r="CF394" s="419"/>
      <c r="CG394" s="419"/>
      <c r="CH394" s="419"/>
      <c r="CI394" s="419"/>
      <c r="CJ394" s="419"/>
      <c r="CK394" s="419"/>
      <c r="CL394" s="419"/>
      <c r="CM394" s="419"/>
      <c r="CN394" s="419"/>
      <c r="CO394" s="419"/>
      <c r="CP394" s="419"/>
      <c r="CQ394" s="419"/>
      <c r="CR394" s="419"/>
      <c r="CS394" s="419"/>
      <c r="CT394" s="419"/>
      <c r="CU394" s="419"/>
      <c r="CV394" s="419"/>
      <c r="CW394" s="419"/>
      <c r="CX394" s="419"/>
      <c r="CY394" s="419"/>
      <c r="CZ394" s="419"/>
    </row>
    <row r="395" s="589" customFormat="true" ht="15" customHeight="true" x14ac:dyDescent="0.2">
      <c r="W395" s="420"/>
      <c r="X395" s="420"/>
      <c r="Y395" s="420"/>
      <c r="Z395" s="420"/>
      <c r="AA395" s="420"/>
      <c r="AB395" s="420"/>
      <c r="AC395" s="420"/>
      <c r="AD395" s="420"/>
      <c r="AE395" s="420"/>
      <c r="AF395" s="420"/>
      <c r="AG395" s="420"/>
      <c r="AH395" s="420"/>
      <c r="AI395" s="420"/>
      <c r="AJ395" s="420"/>
      <c r="AK395" s="420"/>
      <c r="AL395" s="420"/>
      <c r="AM395" s="420"/>
      <c r="AN395" s="420"/>
      <c r="AO395" s="420"/>
      <c r="AP395" s="420"/>
      <c r="AQ395" s="420"/>
      <c r="AR395" s="420"/>
      <c r="AS395" s="420"/>
      <c r="AT395" s="420"/>
      <c r="AU395" s="420"/>
      <c r="AV395" s="420"/>
      <c r="AW395" s="420"/>
      <c r="AX395" s="420"/>
      <c r="AY395" s="420"/>
      <c r="AZ395" s="420"/>
      <c r="BA395" s="384"/>
      <c r="BB395" s="382"/>
      <c r="BC395" s="382"/>
      <c r="BD395" s="382"/>
      <c r="BE395" s="382"/>
      <c r="BF395" s="382"/>
      <c r="BG395" s="382"/>
      <c r="BH395" s="382"/>
      <c r="BI395" s="382"/>
      <c r="BJ395" s="382"/>
      <c r="BK395" s="382"/>
      <c r="BL395" s="382"/>
      <c r="BM395" s="382"/>
      <c r="BN395" s="382"/>
      <c r="BO395" s="382"/>
      <c r="BP395" s="382"/>
      <c r="BQ395" s="382"/>
      <c r="BR395" s="382"/>
      <c r="BS395" s="382"/>
      <c r="BT395" s="382"/>
      <c r="BU395" s="382"/>
      <c r="BV395" s="384"/>
      <c r="BW395" s="419"/>
      <c r="BX395" s="419"/>
      <c r="BY395" s="419"/>
      <c r="BZ395" s="419"/>
      <c r="CA395" s="419"/>
      <c r="CB395" s="419"/>
      <c r="CC395" s="419"/>
      <c r="CD395" s="419"/>
      <c r="CE395" s="419"/>
      <c r="CF395" s="419"/>
      <c r="CG395" s="419"/>
      <c r="CH395" s="419"/>
      <c r="CI395" s="419"/>
      <c r="CJ395" s="419"/>
      <c r="CK395" s="419"/>
      <c r="CL395" s="419"/>
      <c r="CM395" s="419"/>
      <c r="CN395" s="419"/>
      <c r="CO395" s="419"/>
      <c r="CP395" s="419"/>
      <c r="CQ395" s="419"/>
      <c r="CR395" s="419"/>
      <c r="CS395" s="419"/>
      <c r="CT395" s="419"/>
      <c r="CU395" s="419"/>
      <c r="CV395" s="419"/>
      <c r="CW395" s="419"/>
      <c r="CX395" s="419"/>
      <c r="CY395" s="419"/>
      <c r="CZ395" s="419"/>
    </row>
    <row r="396" s="589" customFormat="true" ht="15" customHeight="true" x14ac:dyDescent="0.2">
      <c r="W396" s="420"/>
      <c r="X396" s="420"/>
      <c r="Y396" s="420"/>
      <c r="Z396" s="420"/>
      <c r="AA396" s="420"/>
      <c r="AB396" s="420"/>
      <c r="AC396" s="420"/>
      <c r="AD396" s="420"/>
      <c r="AE396" s="420"/>
      <c r="AF396" s="420"/>
      <c r="AG396" s="420"/>
      <c r="AH396" s="420"/>
      <c r="AI396" s="420"/>
      <c r="AJ396" s="420"/>
      <c r="AK396" s="420"/>
      <c r="AL396" s="420"/>
      <c r="AM396" s="420"/>
      <c r="AN396" s="420"/>
      <c r="AO396" s="420"/>
      <c r="AP396" s="420"/>
      <c r="AQ396" s="420"/>
      <c r="AR396" s="420"/>
      <c r="AS396" s="420"/>
      <c r="AT396" s="420"/>
      <c r="AU396" s="420"/>
      <c r="AV396" s="420"/>
      <c r="AW396" s="420"/>
      <c r="AX396" s="420"/>
      <c r="AY396" s="420"/>
      <c r="AZ396" s="420"/>
      <c r="BA396" s="384"/>
      <c r="BB396" s="382"/>
      <c r="BC396" s="382"/>
      <c r="BD396" s="382"/>
      <c r="BE396" s="382"/>
      <c r="BF396" s="382"/>
      <c r="BG396" s="382"/>
      <c r="BH396" s="382"/>
      <c r="BI396" s="382"/>
      <c r="BJ396" s="382"/>
      <c r="BK396" s="382"/>
      <c r="BL396" s="382"/>
      <c r="BM396" s="382"/>
      <c r="BN396" s="382"/>
      <c r="BO396" s="382"/>
      <c r="BP396" s="382"/>
      <c r="BQ396" s="382"/>
      <c r="BR396" s="382"/>
      <c r="BS396" s="382"/>
      <c r="BT396" s="382"/>
      <c r="BU396" s="382"/>
      <c r="BV396" s="384"/>
      <c r="BW396" s="419"/>
      <c r="BX396" s="419"/>
      <c r="BY396" s="419"/>
      <c r="BZ396" s="419"/>
      <c r="CA396" s="419"/>
      <c r="CB396" s="419"/>
      <c r="CC396" s="419"/>
      <c r="CD396" s="419"/>
      <c r="CE396" s="419"/>
      <c r="CF396" s="419"/>
      <c r="CG396" s="419"/>
      <c r="CH396" s="419"/>
      <c r="CI396" s="419"/>
      <c r="CJ396" s="419"/>
      <c r="CK396" s="419"/>
      <c r="CL396" s="419"/>
      <c r="CM396" s="419"/>
      <c r="CN396" s="419"/>
      <c r="CO396" s="419"/>
      <c r="CP396" s="419"/>
      <c r="CQ396" s="419"/>
      <c r="CR396" s="419"/>
      <c r="CS396" s="419"/>
      <c r="CT396" s="419"/>
      <c r="CU396" s="419"/>
      <c r="CV396" s="419"/>
      <c r="CW396" s="419"/>
      <c r="CX396" s="419"/>
      <c r="CY396" s="419"/>
      <c r="CZ396" s="419"/>
    </row>
    <row r="397" s="589" customFormat="true" ht="15" customHeight="true" x14ac:dyDescent="0.2">
      <c r="W397" s="420"/>
      <c r="X397" s="420"/>
      <c r="Y397" s="420"/>
      <c r="Z397" s="420"/>
      <c r="AA397" s="420"/>
      <c r="AB397" s="420"/>
      <c r="AC397" s="420"/>
      <c r="AD397" s="420"/>
      <c r="AE397" s="420"/>
      <c r="AF397" s="420"/>
      <c r="AG397" s="420"/>
      <c r="AH397" s="420"/>
      <c r="AI397" s="420"/>
      <c r="AJ397" s="420"/>
      <c r="AK397" s="420"/>
      <c r="AL397" s="420"/>
      <c r="AM397" s="420"/>
      <c r="AN397" s="420"/>
      <c r="AO397" s="420"/>
      <c r="AP397" s="420"/>
      <c r="AQ397" s="420"/>
      <c r="AR397" s="420"/>
      <c r="AS397" s="420"/>
      <c r="AT397" s="420"/>
      <c r="AU397" s="420"/>
      <c r="AV397" s="420"/>
      <c r="AW397" s="420"/>
      <c r="AX397" s="420"/>
      <c r="AY397" s="420"/>
      <c r="AZ397" s="420"/>
      <c r="BA397" s="384"/>
      <c r="BB397" s="382"/>
      <c r="BC397" s="382"/>
      <c r="BD397" s="382"/>
      <c r="BE397" s="382"/>
      <c r="BF397" s="382"/>
      <c r="BG397" s="382"/>
      <c r="BH397" s="382"/>
      <c r="BI397" s="382"/>
      <c r="BJ397" s="382"/>
      <c r="BK397" s="382"/>
      <c r="BL397" s="382"/>
      <c r="BM397" s="382"/>
      <c r="BN397" s="382"/>
      <c r="BO397" s="382"/>
      <c r="BP397" s="382"/>
      <c r="BQ397" s="382"/>
      <c r="BR397" s="382"/>
      <c r="BS397" s="382"/>
      <c r="BT397" s="382"/>
      <c r="BU397" s="382"/>
      <c r="BV397" s="384"/>
      <c r="BW397" s="419"/>
      <c r="BX397" s="419"/>
      <c r="BY397" s="419"/>
      <c r="BZ397" s="419"/>
      <c r="CA397" s="419"/>
      <c r="CB397" s="419"/>
      <c r="CC397" s="419"/>
      <c r="CD397" s="419"/>
      <c r="CE397" s="419"/>
      <c r="CF397" s="419"/>
      <c r="CG397" s="419"/>
      <c r="CH397" s="419"/>
      <c r="CI397" s="419"/>
      <c r="CJ397" s="419"/>
      <c r="CK397" s="419"/>
      <c r="CL397" s="419"/>
      <c r="CM397" s="419"/>
      <c r="CN397" s="419"/>
      <c r="CO397" s="419"/>
      <c r="CP397" s="419"/>
      <c r="CQ397" s="419"/>
      <c r="CR397" s="419"/>
      <c r="CS397" s="419"/>
      <c r="CT397" s="419"/>
      <c r="CU397" s="419"/>
      <c r="CV397" s="419"/>
      <c r="CW397" s="419"/>
      <c r="CX397" s="419"/>
      <c r="CY397" s="419"/>
      <c r="CZ397" s="419"/>
    </row>
    <row r="398" s="589" customFormat="true" ht="15" customHeight="true" x14ac:dyDescent="0.2">
      <c r="W398" s="420"/>
      <c r="X398" s="420"/>
      <c r="Y398" s="420"/>
      <c r="Z398" s="420"/>
      <c r="AA398" s="420"/>
      <c r="AB398" s="420"/>
      <c r="AC398" s="420"/>
      <c r="AD398" s="420"/>
      <c r="AE398" s="420"/>
      <c r="AF398" s="420"/>
      <c r="AG398" s="420"/>
      <c r="AH398" s="420"/>
      <c r="AI398" s="420"/>
      <c r="AJ398" s="420"/>
      <c r="AK398" s="420"/>
      <c r="AL398" s="420"/>
      <c r="AM398" s="420"/>
      <c r="AN398" s="420"/>
      <c r="AO398" s="420"/>
      <c r="AP398" s="420"/>
      <c r="AQ398" s="420"/>
      <c r="AR398" s="420"/>
      <c r="AS398" s="420"/>
      <c r="AT398" s="420"/>
      <c r="AU398" s="420"/>
      <c r="AV398" s="420"/>
      <c r="AW398" s="420"/>
      <c r="AX398" s="420"/>
      <c r="AY398" s="420"/>
      <c r="AZ398" s="420"/>
      <c r="BA398" s="384"/>
      <c r="BB398" s="382"/>
      <c r="BC398" s="382"/>
      <c r="BD398" s="382"/>
      <c r="BE398" s="382"/>
      <c r="BF398" s="382"/>
      <c r="BG398" s="382"/>
      <c r="BH398" s="382"/>
      <c r="BI398" s="382"/>
      <c r="BJ398" s="382"/>
      <c r="BK398" s="382"/>
      <c r="BL398" s="382"/>
      <c r="BM398" s="382"/>
      <c r="BN398" s="382"/>
      <c r="BO398" s="382"/>
      <c r="BP398" s="382"/>
      <c r="BQ398" s="382"/>
      <c r="BR398" s="382"/>
      <c r="BS398" s="382"/>
      <c r="BT398" s="382"/>
      <c r="BU398" s="382"/>
      <c r="BV398" s="384"/>
      <c r="BW398" s="419"/>
      <c r="BX398" s="419"/>
      <c r="BY398" s="419"/>
      <c r="BZ398" s="419"/>
      <c r="CA398" s="419"/>
      <c r="CB398" s="419"/>
      <c r="CC398" s="419"/>
      <c r="CD398" s="419"/>
      <c r="CE398" s="419"/>
      <c r="CF398" s="419"/>
      <c r="CG398" s="419"/>
      <c r="CH398" s="419"/>
      <c r="CI398" s="419"/>
      <c r="CJ398" s="419"/>
      <c r="CK398" s="419"/>
      <c r="CL398" s="419"/>
      <c r="CM398" s="419"/>
      <c r="CN398" s="419"/>
      <c r="CO398" s="419"/>
      <c r="CP398" s="419"/>
      <c r="CQ398" s="419"/>
      <c r="CR398" s="419"/>
      <c r="CS398" s="419"/>
      <c r="CT398" s="419"/>
      <c r="CU398" s="419"/>
      <c r="CV398" s="419"/>
      <c r="CW398" s="419"/>
      <c r="CX398" s="419"/>
      <c r="CY398" s="419"/>
      <c r="CZ398" s="419"/>
    </row>
    <row r="399" s="695" customFormat="true" ht="15" customHeight="true" x14ac:dyDescent="0.25">
      <c r="A399" s="388"/>
      <c r="B399" s="388"/>
      <c r="C399" s="1170" t="s">
        <v>132</v>
      </c>
      <c r="D399" s="1171"/>
      <c r="E399" s="1171"/>
      <c r="F399" s="1171"/>
      <c r="G399" s="388"/>
      <c r="H399" s="1179" t="s">
        <v>133</v>
      </c>
      <c r="I399" s="1180"/>
      <c r="J399" s="1180"/>
      <c r="K399" s="1180"/>
      <c r="M399" s="1179" t="s">
        <v>134</v>
      </c>
      <c r="N399" s="1180"/>
      <c r="O399" s="1180"/>
      <c r="P399" s="1180"/>
      <c r="W399" s="415"/>
      <c r="X399" s="415"/>
      <c r="Y399" s="415"/>
      <c r="Z399" s="415"/>
      <c r="AA399" s="415"/>
      <c r="AB399" s="415"/>
      <c r="AC399" s="415"/>
      <c r="AD399" s="415"/>
      <c r="AE399" s="415"/>
      <c r="AF399" s="415"/>
      <c r="AG399" s="415"/>
      <c r="AH399" s="415"/>
      <c r="AI399" s="415"/>
      <c r="AJ399" s="415"/>
      <c r="AK399" s="415"/>
      <c r="AL399" s="415"/>
      <c r="AM399" s="415"/>
      <c r="AN399" s="415"/>
      <c r="AO399" s="415"/>
      <c r="AP399" s="415"/>
      <c r="AQ399" s="415"/>
      <c r="AR399" s="415"/>
      <c r="AS399" s="415"/>
      <c r="AT399" s="415"/>
      <c r="AU399" s="415"/>
      <c r="AV399" s="415"/>
      <c r="AW399" s="415"/>
      <c r="AX399" s="415"/>
      <c r="AY399" s="415"/>
      <c r="AZ399" s="415"/>
      <c r="BB399" s="388"/>
      <c r="BW399" s="415"/>
      <c r="BX399" s="415"/>
      <c r="BY399" s="415"/>
      <c r="BZ399" s="415"/>
      <c r="CA399" s="415"/>
      <c r="CB399" s="415"/>
      <c r="CC399" s="415"/>
      <c r="CD399" s="415"/>
      <c r="CE399" s="415"/>
      <c r="CF399" s="415"/>
      <c r="CG399" s="415"/>
      <c r="CH399" s="415"/>
      <c r="CI399" s="415"/>
      <c r="CJ399" s="415"/>
      <c r="CK399" s="415"/>
      <c r="CL399" s="415"/>
      <c r="CM399" s="415"/>
      <c r="CN399" s="415"/>
      <c r="CO399" s="415"/>
      <c r="CP399" s="415"/>
      <c r="CQ399" s="415"/>
      <c r="CR399" s="415"/>
      <c r="CS399" s="415"/>
      <c r="CT399" s="415"/>
      <c r="CU399" s="415"/>
      <c r="CV399" s="415"/>
      <c r="CW399" s="415"/>
      <c r="CX399" s="415"/>
      <c r="CY399" s="415"/>
      <c r="CZ399" s="415"/>
    </row>
    <row r="400" s="422" customFormat="true" ht="24" customHeight="true" x14ac:dyDescent="0.2">
      <c r="C400" s="1184" t="s">
        <v>197</v>
      </c>
      <c r="D400" s="1058"/>
      <c r="E400" s="1058"/>
      <c r="H400" s="1184" t="s">
        <v>197</v>
      </c>
      <c r="I400" s="1058"/>
      <c r="J400" s="1058"/>
      <c r="M400" s="1184" t="s">
        <v>197</v>
      </c>
      <c r="N400" s="1058"/>
      <c r="O400" s="1058"/>
      <c r="W400" s="415"/>
      <c r="X400" s="415"/>
      <c r="Y400" s="415"/>
      <c r="Z400" s="415"/>
      <c r="AA400" s="415"/>
      <c r="AB400" s="415"/>
      <c r="AC400" s="415"/>
      <c r="AD400" s="415"/>
      <c r="AE400" s="415"/>
      <c r="AF400" s="415"/>
      <c r="AG400" s="415"/>
      <c r="AH400" s="415"/>
      <c r="AI400" s="415"/>
      <c r="AJ400" s="415"/>
      <c r="AK400" s="415"/>
      <c r="AL400" s="415"/>
      <c r="AM400" s="415"/>
      <c r="AN400" s="415"/>
      <c r="AO400" s="415"/>
      <c r="AP400" s="415"/>
      <c r="AQ400" s="415"/>
      <c r="AR400" s="415"/>
      <c r="AS400" s="415"/>
      <c r="AT400" s="415"/>
      <c r="AU400" s="415"/>
      <c r="AV400" s="415"/>
      <c r="AW400" s="415"/>
      <c r="AX400" s="415"/>
      <c r="AY400" s="415"/>
      <c r="AZ400" s="415"/>
      <c r="BA400" s="695"/>
      <c r="BB400" s="388"/>
      <c r="BC400" s="695"/>
      <c r="BD400" s="695"/>
      <c r="BE400" s="695"/>
      <c r="BF400" s="695"/>
      <c r="BG400" s="695"/>
      <c r="BH400" s="695"/>
      <c r="BI400" s="695"/>
      <c r="BJ400" s="695"/>
      <c r="BK400" s="695"/>
      <c r="BL400" s="695"/>
      <c r="BM400" s="695"/>
      <c r="BN400" s="695"/>
      <c r="BO400" s="695"/>
      <c r="BP400" s="695"/>
      <c r="BQ400" s="695"/>
      <c r="BR400" s="695"/>
      <c r="BS400" s="695"/>
      <c r="BT400" s="695"/>
      <c r="BU400" s="695"/>
      <c r="BV400" s="695"/>
      <c r="BW400" s="415"/>
      <c r="BX400" s="415"/>
      <c r="BY400" s="415"/>
      <c r="BZ400" s="415"/>
      <c r="CA400" s="415"/>
      <c r="CB400" s="415"/>
      <c r="CC400" s="415"/>
      <c r="CD400" s="415"/>
      <c r="CE400" s="415"/>
      <c r="CF400" s="415"/>
      <c r="CG400" s="415"/>
      <c r="CH400" s="415"/>
      <c r="CI400" s="415"/>
      <c r="CJ400" s="415"/>
      <c r="CK400" s="415"/>
      <c r="CL400" s="415"/>
      <c r="CM400" s="415"/>
      <c r="CN400" s="415"/>
      <c r="CO400" s="415"/>
      <c r="CP400" s="415"/>
      <c r="CQ400" s="415"/>
      <c r="CR400" s="415"/>
      <c r="CS400" s="415"/>
      <c r="CT400" s="415"/>
      <c r="CU400" s="415"/>
      <c r="CV400" s="415"/>
      <c r="CW400" s="415"/>
      <c r="CX400" s="415"/>
      <c r="CY400" s="415"/>
      <c r="CZ400" s="415"/>
    </row>
    <row r="401" s="422" customFormat="true" ht="25.15" customHeight="true" x14ac:dyDescent="0.2">
      <c r="C401" s="1181"/>
      <c r="D401" s="1058"/>
      <c r="E401" s="635" t="s">
        <v>198</v>
      </c>
      <c r="H401" s="1181"/>
      <c r="I401" s="1058"/>
      <c r="J401" s="636" t="s">
        <v>198</v>
      </c>
      <c r="M401" s="1181"/>
      <c r="N401" s="1058"/>
      <c r="O401" s="637" t="s">
        <v>198</v>
      </c>
      <c r="W401" s="415"/>
      <c r="X401" s="415"/>
      <c r="Y401" s="415"/>
      <c r="Z401" s="415"/>
      <c r="AA401" s="415"/>
      <c r="AB401" s="415"/>
      <c r="AC401" s="415"/>
      <c r="AD401" s="415"/>
      <c r="AE401" s="415"/>
      <c r="AF401" s="415"/>
      <c r="AG401" s="415"/>
      <c r="AH401" s="415"/>
      <c r="AI401" s="415"/>
      <c r="AJ401" s="415"/>
      <c r="AK401" s="415"/>
      <c r="AL401" s="415"/>
      <c r="AM401" s="415"/>
      <c r="AN401" s="415"/>
      <c r="AO401" s="415"/>
      <c r="AP401" s="415"/>
      <c r="AQ401" s="415"/>
      <c r="AR401" s="415"/>
      <c r="AS401" s="415"/>
      <c r="AT401" s="415"/>
      <c r="AU401" s="415"/>
      <c r="AV401" s="415"/>
      <c r="AW401" s="415"/>
      <c r="AX401" s="415"/>
      <c r="AY401" s="415"/>
      <c r="AZ401" s="415"/>
      <c r="BA401" s="695"/>
      <c r="BB401" s="388"/>
      <c r="BC401" s="695"/>
      <c r="BD401" s="695"/>
      <c r="BE401" s="695"/>
      <c r="BF401" s="695"/>
      <c r="BG401" s="695"/>
      <c r="BH401" s="695"/>
      <c r="BI401" s="695"/>
      <c r="BJ401" s="695"/>
      <c r="BK401" s="695"/>
      <c r="BL401" s="695"/>
      <c r="BM401" s="695"/>
      <c r="BN401" s="695"/>
      <c r="BO401" s="695"/>
      <c r="BP401" s="695"/>
      <c r="BQ401" s="695"/>
      <c r="BR401" s="695"/>
      <c r="BS401" s="695"/>
      <c r="BT401" s="695"/>
      <c r="BU401" s="695"/>
      <c r="BV401" s="695"/>
      <c r="BW401" s="415"/>
      <c r="BX401" s="415"/>
      <c r="BY401" s="415"/>
      <c r="BZ401" s="415"/>
      <c r="CA401" s="415"/>
      <c r="CB401" s="415"/>
      <c r="CC401" s="415"/>
      <c r="CD401" s="415"/>
      <c r="CE401" s="415"/>
      <c r="CF401" s="415"/>
      <c r="CG401" s="415"/>
      <c r="CH401" s="415"/>
      <c r="CI401" s="415"/>
      <c r="CJ401" s="415"/>
      <c r="CK401" s="415"/>
      <c r="CL401" s="415"/>
      <c r="CM401" s="415"/>
      <c r="CN401" s="415"/>
      <c r="CO401" s="415"/>
      <c r="CP401" s="415"/>
      <c r="CQ401" s="415"/>
      <c r="CR401" s="415"/>
      <c r="CS401" s="415"/>
      <c r="CT401" s="415"/>
      <c r="CU401" s="415"/>
      <c r="CV401" s="415"/>
      <c r="CW401" s="415"/>
      <c r="CX401" s="415"/>
      <c r="CY401" s="415"/>
      <c r="CZ401" s="415"/>
    </row>
    <row r="402" s="422" customFormat="true" ht="25.15" customHeight="true" x14ac:dyDescent="0.2">
      <c r="B402" s="1178" t="s">
        <v>139</v>
      </c>
      <c r="C402" s="1058"/>
      <c r="D402" s="1058"/>
      <c r="E402" s="638" t="s">
        <v>199</v>
      </c>
      <c r="H402" s="1058"/>
      <c r="I402" s="1058"/>
      <c r="J402" s="639" t="s">
        <v>199</v>
      </c>
      <c r="M402" s="1058"/>
      <c r="N402" s="1058"/>
      <c r="O402" s="640" t="s">
        <v>199</v>
      </c>
      <c r="W402" s="415"/>
      <c r="X402" s="415"/>
      <c r="Y402" s="415"/>
      <c r="Z402" s="415"/>
      <c r="AA402" s="415"/>
      <c r="AB402" s="415"/>
      <c r="AC402" s="415"/>
      <c r="AD402" s="415"/>
      <c r="AE402" s="415"/>
      <c r="AF402" s="415"/>
      <c r="AG402" s="415"/>
      <c r="AH402" s="415"/>
      <c r="AI402" s="415"/>
      <c r="AJ402" s="415"/>
      <c r="AK402" s="415"/>
      <c r="AL402" s="415"/>
      <c r="AM402" s="415"/>
      <c r="AN402" s="415"/>
      <c r="AO402" s="415"/>
      <c r="AP402" s="415"/>
      <c r="AQ402" s="415"/>
      <c r="AR402" s="415"/>
      <c r="AS402" s="415"/>
      <c r="AT402" s="415"/>
      <c r="AU402" s="415"/>
      <c r="AV402" s="415"/>
      <c r="AW402" s="415"/>
      <c r="AX402" s="415"/>
      <c r="AY402" s="415"/>
      <c r="AZ402" s="415"/>
      <c r="BA402" s="695"/>
      <c r="BB402" s="388"/>
      <c r="BC402" s="695"/>
      <c r="BD402" s="695"/>
      <c r="BE402" s="695"/>
      <c r="BF402" s="695"/>
      <c r="BG402" s="695"/>
      <c r="BH402" s="695"/>
      <c r="BI402" s="695"/>
      <c r="BJ402" s="695"/>
      <c r="BK402" s="695"/>
      <c r="BL402" s="695"/>
      <c r="BM402" s="695"/>
      <c r="BN402" s="695"/>
      <c r="BO402" s="695"/>
      <c r="BP402" s="695"/>
      <c r="BQ402" s="695"/>
      <c r="BR402" s="695"/>
      <c r="BS402" s="695"/>
      <c r="BT402" s="695"/>
      <c r="BU402" s="695"/>
      <c r="BV402" s="695"/>
      <c r="BW402" s="415"/>
      <c r="BX402" s="415"/>
      <c r="BY402" s="415"/>
      <c r="BZ402" s="415"/>
      <c r="CA402" s="415"/>
      <c r="CB402" s="415"/>
      <c r="CC402" s="415"/>
      <c r="CD402" s="415"/>
      <c r="CE402" s="415"/>
      <c r="CF402" s="415"/>
      <c r="CG402" s="415"/>
      <c r="CH402" s="415"/>
      <c r="CI402" s="415"/>
      <c r="CJ402" s="415"/>
      <c r="CK402" s="415"/>
      <c r="CL402" s="415"/>
      <c r="CM402" s="415"/>
      <c r="CN402" s="415"/>
      <c r="CO402" s="415"/>
      <c r="CP402" s="415"/>
      <c r="CQ402" s="415"/>
      <c r="CR402" s="415"/>
      <c r="CS402" s="415"/>
      <c r="CT402" s="415"/>
      <c r="CU402" s="415"/>
      <c r="CV402" s="415"/>
      <c r="CW402" s="415"/>
      <c r="CX402" s="415"/>
      <c r="CY402" s="415"/>
      <c r="CZ402" s="415"/>
    </row>
    <row r="403" s="422" customFormat="true" ht="25.15" customHeight="true" x14ac:dyDescent="0.2">
      <c r="B403" s="1058"/>
      <c r="C403" s="1182" t="s">
        <v>315</v>
      </c>
      <c r="D403" s="1151"/>
      <c r="E403" s="813">
        <v>-0.78212539379083224</v>
      </c>
      <c r="F403" s="727"/>
      <c r="G403" s="727"/>
      <c r="H403" s="1182" t="s">
        <v>315</v>
      </c>
      <c r="I403" s="1151"/>
      <c r="J403" s="814">
        <v>-0.80418406099285722</v>
      </c>
      <c r="K403" s="727"/>
      <c r="L403" s="727"/>
      <c r="M403" s="1182" t="s">
        <v>315</v>
      </c>
      <c r="N403" s="1151"/>
      <c r="O403" s="815">
        <v>-0.69822660336507425</v>
      </c>
      <c r="P403" s="727"/>
      <c r="Q403" s="727"/>
      <c r="W403" s="415"/>
      <c r="X403" s="415"/>
      <c r="Y403" s="415"/>
      <c r="Z403" s="415"/>
      <c r="AA403" s="415"/>
      <c r="AB403" s="415"/>
      <c r="AC403" s="415"/>
      <c r="AD403" s="415"/>
      <c r="AE403" s="415"/>
      <c r="AF403" s="415"/>
      <c r="AG403" s="415"/>
      <c r="AH403" s="415"/>
      <c r="AI403" s="415"/>
      <c r="AJ403" s="415"/>
      <c r="AK403" s="415"/>
      <c r="AL403" s="415"/>
      <c r="AM403" s="415"/>
      <c r="AN403" s="415"/>
      <c r="AO403" s="415"/>
      <c r="AP403" s="415"/>
      <c r="AQ403" s="415"/>
      <c r="AR403" s="415"/>
      <c r="AS403" s="415"/>
      <c r="AT403" s="415"/>
      <c r="AU403" s="415"/>
      <c r="AV403" s="415"/>
      <c r="AW403" s="415"/>
      <c r="AX403" s="415"/>
      <c r="AY403" s="415"/>
      <c r="AZ403" s="415"/>
      <c r="BA403" s="417"/>
      <c r="BB403" s="494"/>
      <c r="BC403" s="417"/>
      <c r="BD403" s="417"/>
      <c r="BE403" s="417"/>
      <c r="BF403" s="417"/>
      <c r="BG403" s="417"/>
      <c r="BH403" s="417"/>
      <c r="BI403" s="417"/>
      <c r="BJ403" s="417"/>
      <c r="BK403" s="417"/>
      <c r="BL403" s="417"/>
      <c r="BM403" s="417"/>
      <c r="BN403" s="417"/>
      <c r="BO403" s="417"/>
      <c r="BP403" s="417"/>
      <c r="BQ403" s="417"/>
      <c r="BR403" s="417"/>
      <c r="BS403" s="417"/>
      <c r="BT403" s="417"/>
      <c r="BU403" s="417"/>
      <c r="BV403" s="417"/>
      <c r="BW403" s="418"/>
      <c r="BX403" s="418"/>
      <c r="BY403" s="418"/>
      <c r="BZ403" s="418"/>
      <c r="CA403" s="418"/>
      <c r="CB403" s="418"/>
      <c r="CC403" s="418"/>
      <c r="CD403" s="418"/>
      <c r="CE403" s="418"/>
      <c r="CF403" s="418"/>
      <c r="CG403" s="418"/>
      <c r="CH403" s="418"/>
      <c r="CI403" s="418"/>
      <c r="CJ403" s="418"/>
      <c r="CK403" s="418"/>
      <c r="CL403" s="418"/>
      <c r="CM403" s="418"/>
      <c r="CN403" s="418"/>
      <c r="CO403" s="418"/>
      <c r="CP403" s="418"/>
      <c r="CQ403" s="418"/>
      <c r="CR403" s="418"/>
      <c r="CS403" s="418"/>
      <c r="CT403" s="418"/>
      <c r="CU403" s="418"/>
      <c r="CV403" s="418"/>
      <c r="CW403" s="418"/>
      <c r="CX403" s="418"/>
      <c r="CY403" s="418"/>
      <c r="CZ403" s="418"/>
    </row>
    <row r="404" s="422" customFormat="true" ht="25.15" customHeight="true" x14ac:dyDescent="0.2">
      <c r="B404" s="1058"/>
      <c r="C404" s="1182" t="s">
        <v>316</v>
      </c>
      <c r="D404" s="1151"/>
      <c r="E404" s="816">
        <v>0.76979315285639893</v>
      </c>
      <c r="F404" s="727"/>
      <c r="G404" s="727"/>
      <c r="H404" s="1182" t="s">
        <v>316</v>
      </c>
      <c r="I404" s="1151"/>
      <c r="J404" s="817">
        <v>0.77075659511599248</v>
      </c>
      <c r="K404" s="727"/>
      <c r="L404" s="727"/>
      <c r="M404" s="1182" t="s">
        <v>316</v>
      </c>
      <c r="N404" s="1151"/>
      <c r="O404" s="818">
        <v>0.68750109396449055</v>
      </c>
      <c r="P404" s="727"/>
      <c r="Q404" s="727"/>
      <c r="W404" s="415"/>
      <c r="X404" s="415"/>
      <c r="Y404" s="415"/>
      <c r="Z404" s="415"/>
      <c r="AA404" s="415"/>
      <c r="AB404" s="415"/>
      <c r="AC404" s="415"/>
      <c r="AD404" s="415"/>
      <c r="AE404" s="415"/>
      <c r="AF404" s="415"/>
      <c r="AG404" s="415"/>
      <c r="AH404" s="415"/>
      <c r="AI404" s="415"/>
      <c r="AJ404" s="415"/>
      <c r="AK404" s="415"/>
      <c r="AL404" s="415"/>
      <c r="AM404" s="415"/>
      <c r="AN404" s="415"/>
      <c r="AO404" s="415"/>
      <c r="AP404" s="415"/>
      <c r="AQ404" s="415"/>
      <c r="AR404" s="415"/>
      <c r="AS404" s="415"/>
      <c r="AT404" s="415"/>
      <c r="AU404" s="415"/>
      <c r="AV404" s="415"/>
      <c r="AW404" s="415"/>
      <c r="AX404" s="415"/>
      <c r="AY404" s="415"/>
      <c r="AZ404" s="415"/>
      <c r="BA404" s="417"/>
      <c r="BB404" s="494"/>
      <c r="BC404" s="417"/>
      <c r="BD404" s="417"/>
      <c r="BE404" s="417"/>
      <c r="BF404" s="417"/>
      <c r="BG404" s="417"/>
      <c r="BH404" s="417"/>
      <c r="BI404" s="417"/>
      <c r="BJ404" s="417"/>
      <c r="BK404" s="417"/>
      <c r="BL404" s="417"/>
      <c r="BM404" s="417"/>
      <c r="BN404" s="417"/>
      <c r="BO404" s="417"/>
      <c r="BP404" s="417"/>
      <c r="BQ404" s="417"/>
      <c r="BR404" s="417"/>
      <c r="BS404" s="417"/>
      <c r="BT404" s="417"/>
      <c r="BU404" s="417"/>
      <c r="BV404" s="417"/>
      <c r="BW404" s="418"/>
      <c r="BX404" s="418"/>
      <c r="BY404" s="418"/>
      <c r="BZ404" s="418"/>
      <c r="CA404" s="418"/>
      <c r="CB404" s="418"/>
      <c r="CC404" s="418"/>
      <c r="CD404" s="418"/>
      <c r="CE404" s="418"/>
      <c r="CF404" s="418"/>
      <c r="CG404" s="418"/>
      <c r="CH404" s="418"/>
      <c r="CI404" s="418"/>
      <c r="CJ404" s="418"/>
      <c r="CK404" s="418"/>
      <c r="CL404" s="418"/>
      <c r="CM404" s="418"/>
      <c r="CN404" s="418"/>
      <c r="CO404" s="418"/>
      <c r="CP404" s="418"/>
      <c r="CQ404" s="418"/>
      <c r="CR404" s="418"/>
      <c r="CS404" s="418"/>
      <c r="CT404" s="418"/>
      <c r="CU404" s="418"/>
      <c r="CV404" s="418"/>
      <c r="CW404" s="418"/>
      <c r="CX404" s="418"/>
      <c r="CY404" s="418"/>
      <c r="CZ404" s="418"/>
    </row>
    <row r="405" s="422" customFormat="true" ht="25.15" customHeight="true" x14ac:dyDescent="0.2">
      <c r="B405" s="1058"/>
      <c r="C405" s="1182" t="s">
        <v>317</v>
      </c>
      <c r="D405" s="1151"/>
      <c r="E405" s="816">
        <v>0.75433040042364563</v>
      </c>
      <c r="F405" s="727"/>
      <c r="G405" s="727"/>
      <c r="H405" s="1182" t="s">
        <v>318</v>
      </c>
      <c r="I405" s="1151"/>
      <c r="J405" s="817">
        <v>0.75654191684162153</v>
      </c>
      <c r="K405" s="727"/>
      <c r="L405" s="727"/>
      <c r="M405" s="1182" t="s">
        <v>317</v>
      </c>
      <c r="N405" s="1151"/>
      <c r="O405" s="818">
        <v>0.65468150193513741</v>
      </c>
      <c r="P405" s="727"/>
      <c r="Q405" s="727"/>
      <c r="W405" s="415"/>
      <c r="X405" s="415"/>
      <c r="Y405" s="415"/>
      <c r="Z405" s="415"/>
      <c r="AA405" s="415"/>
      <c r="AB405" s="415"/>
      <c r="AC405" s="415"/>
      <c r="AD405" s="415"/>
      <c r="AE405" s="415"/>
      <c r="AF405" s="415"/>
      <c r="AG405" s="415"/>
      <c r="AH405" s="415"/>
      <c r="AI405" s="415"/>
      <c r="AJ405" s="415"/>
      <c r="AK405" s="415"/>
      <c r="AL405" s="415"/>
      <c r="AM405" s="415"/>
      <c r="AN405" s="415"/>
      <c r="AO405" s="415"/>
      <c r="AP405" s="415"/>
      <c r="AQ405" s="415"/>
      <c r="AR405" s="415"/>
      <c r="AS405" s="415"/>
      <c r="AT405" s="415"/>
      <c r="AU405" s="415"/>
      <c r="AV405" s="415"/>
      <c r="AW405" s="415"/>
      <c r="AX405" s="415"/>
      <c r="AY405" s="415"/>
      <c r="AZ405" s="415"/>
      <c r="BA405" s="417"/>
      <c r="BB405" s="494"/>
      <c r="BC405" s="417"/>
      <c r="BD405" s="417"/>
      <c r="BE405" s="417"/>
      <c r="BF405" s="417"/>
      <c r="BG405" s="417"/>
      <c r="BH405" s="417"/>
      <c r="BI405" s="417"/>
      <c r="BJ405" s="417"/>
      <c r="BK405" s="417"/>
      <c r="BL405" s="417"/>
      <c r="BM405" s="417"/>
      <c r="BN405" s="417"/>
      <c r="BO405" s="417"/>
      <c r="BP405" s="417"/>
      <c r="BQ405" s="417"/>
      <c r="BR405" s="417"/>
      <c r="BS405" s="417"/>
      <c r="BT405" s="417"/>
      <c r="BU405" s="417"/>
      <c r="BV405" s="417"/>
      <c r="BW405" s="418"/>
      <c r="BX405" s="418"/>
      <c r="BY405" s="418"/>
      <c r="BZ405" s="418"/>
      <c r="CA405" s="418"/>
      <c r="CB405" s="418"/>
      <c r="CC405" s="418"/>
      <c r="CD405" s="418"/>
      <c r="CE405" s="418"/>
      <c r="CF405" s="418"/>
      <c r="CG405" s="418"/>
      <c r="CH405" s="418"/>
      <c r="CI405" s="418"/>
      <c r="CJ405" s="418"/>
      <c r="CK405" s="418"/>
      <c r="CL405" s="418"/>
      <c r="CM405" s="418"/>
      <c r="CN405" s="418"/>
      <c r="CO405" s="418"/>
      <c r="CP405" s="418"/>
      <c r="CQ405" s="418"/>
      <c r="CR405" s="418"/>
      <c r="CS405" s="418"/>
      <c r="CT405" s="418"/>
      <c r="CU405" s="418"/>
      <c r="CV405" s="418"/>
      <c r="CW405" s="418"/>
      <c r="CX405" s="418"/>
      <c r="CY405" s="418"/>
      <c r="CZ405" s="418"/>
    </row>
    <row r="406" s="422" customFormat="true" ht="25.15" customHeight="true" x14ac:dyDescent="0.2">
      <c r="B406" s="1058"/>
      <c r="C406" s="1182" t="s">
        <v>318</v>
      </c>
      <c r="D406" s="1151"/>
      <c r="E406" s="816">
        <v>0.74108762178327336</v>
      </c>
      <c r="F406" s="727"/>
      <c r="G406" s="727"/>
      <c r="H406" s="1182" t="s">
        <v>317</v>
      </c>
      <c r="I406" s="1151"/>
      <c r="J406" s="817">
        <v>0.7490230311889603</v>
      </c>
      <c r="K406" s="727"/>
      <c r="L406" s="727"/>
      <c r="M406" s="1182" t="s">
        <v>319</v>
      </c>
      <c r="N406" s="1151"/>
      <c r="O406" s="818">
        <v>0.61525652159524868</v>
      </c>
      <c r="P406" s="727"/>
      <c r="Q406" s="727"/>
      <c r="W406" s="415"/>
      <c r="X406" s="415"/>
      <c r="Y406" s="415"/>
      <c r="Z406" s="415"/>
      <c r="AA406" s="415"/>
      <c r="AB406" s="415"/>
      <c r="AC406" s="415"/>
      <c r="AD406" s="415"/>
      <c r="AE406" s="415"/>
      <c r="AF406" s="415"/>
      <c r="AG406" s="415"/>
      <c r="AH406" s="415"/>
      <c r="AI406" s="415"/>
      <c r="AJ406" s="415"/>
      <c r="AK406" s="415"/>
      <c r="AL406" s="415"/>
      <c r="AM406" s="415"/>
      <c r="AN406" s="415"/>
      <c r="AO406" s="415"/>
      <c r="AP406" s="415"/>
      <c r="AQ406" s="415"/>
      <c r="AR406" s="415"/>
      <c r="AS406" s="415"/>
      <c r="AT406" s="415"/>
      <c r="AU406" s="415"/>
      <c r="AV406" s="415"/>
      <c r="AW406" s="415"/>
      <c r="AX406" s="415"/>
      <c r="AY406" s="415"/>
      <c r="AZ406" s="415"/>
      <c r="BA406" s="417"/>
      <c r="BB406" s="494"/>
      <c r="BC406" s="417"/>
      <c r="BD406" s="417"/>
      <c r="BE406" s="417"/>
      <c r="BF406" s="417"/>
      <c r="BG406" s="417"/>
      <c r="BH406" s="417"/>
      <c r="BI406" s="417"/>
      <c r="BJ406" s="417"/>
      <c r="BK406" s="417"/>
      <c r="BL406" s="417"/>
      <c r="BM406" s="417"/>
      <c r="BN406" s="417"/>
      <c r="BO406" s="417"/>
      <c r="BP406" s="417"/>
      <c r="BQ406" s="417"/>
      <c r="BR406" s="417"/>
      <c r="BS406" s="417"/>
      <c r="BT406" s="417"/>
      <c r="BU406" s="417"/>
      <c r="BV406" s="417"/>
      <c r="BW406" s="418"/>
      <c r="BX406" s="418"/>
      <c r="BY406" s="418"/>
      <c r="BZ406" s="418"/>
      <c r="CA406" s="418"/>
      <c r="CB406" s="418"/>
      <c r="CC406" s="418"/>
      <c r="CD406" s="418"/>
      <c r="CE406" s="418"/>
      <c r="CF406" s="418"/>
      <c r="CG406" s="418"/>
      <c r="CH406" s="418"/>
      <c r="CI406" s="418"/>
      <c r="CJ406" s="418"/>
      <c r="CK406" s="418"/>
      <c r="CL406" s="418"/>
      <c r="CM406" s="418"/>
      <c r="CN406" s="418"/>
      <c r="CO406" s="418"/>
      <c r="CP406" s="418"/>
      <c r="CQ406" s="418"/>
      <c r="CR406" s="418"/>
      <c r="CS406" s="418"/>
      <c r="CT406" s="418"/>
      <c r="CU406" s="418"/>
      <c r="CV406" s="418"/>
      <c r="CW406" s="418"/>
      <c r="CX406" s="418"/>
      <c r="CY406" s="418"/>
      <c r="CZ406" s="418"/>
    </row>
    <row r="407" s="422" customFormat="true" ht="25.15" customHeight="true" x14ac:dyDescent="0.2">
      <c r="B407" s="1058"/>
      <c r="C407" s="1182" t="s">
        <v>202</v>
      </c>
      <c r="D407" s="1151"/>
      <c r="E407" s="816">
        <v>0.67983654901171642</v>
      </c>
      <c r="F407" s="727"/>
      <c r="G407" s="727"/>
      <c r="H407" s="1182" t="s">
        <v>320</v>
      </c>
      <c r="I407" s="1151"/>
      <c r="J407" s="817">
        <v>-0.69698953542759357</v>
      </c>
      <c r="K407" s="727"/>
      <c r="L407" s="727"/>
      <c r="M407" s="1182" t="s">
        <v>202</v>
      </c>
      <c r="N407" s="1151"/>
      <c r="O407" s="818">
        <v>0.57926432192510791</v>
      </c>
      <c r="P407" s="727"/>
      <c r="Q407" s="727"/>
      <c r="W407" s="415"/>
      <c r="X407" s="415"/>
      <c r="Y407" s="415"/>
      <c r="Z407" s="415"/>
      <c r="AA407" s="415"/>
      <c r="AB407" s="415"/>
      <c r="AC407" s="415"/>
      <c r="AD407" s="415"/>
      <c r="AE407" s="415"/>
      <c r="AF407" s="415"/>
      <c r="AG407" s="415"/>
      <c r="AH407" s="415"/>
      <c r="AI407" s="415"/>
      <c r="AJ407" s="415"/>
      <c r="AK407" s="415"/>
      <c r="AL407" s="415"/>
      <c r="AM407" s="415"/>
      <c r="AN407" s="415"/>
      <c r="AO407" s="415"/>
      <c r="AP407" s="415"/>
      <c r="AQ407" s="415"/>
      <c r="AR407" s="415"/>
      <c r="AS407" s="415"/>
      <c r="AT407" s="415"/>
      <c r="AU407" s="415"/>
      <c r="AV407" s="415"/>
      <c r="AW407" s="415"/>
      <c r="AX407" s="415"/>
      <c r="AY407" s="415"/>
      <c r="AZ407" s="415"/>
      <c r="BA407" s="417"/>
      <c r="BB407" s="494"/>
      <c r="BC407" s="417"/>
      <c r="BD407" s="417"/>
      <c r="BE407" s="417"/>
      <c r="BF407" s="417"/>
      <c r="BG407" s="417"/>
      <c r="BH407" s="417"/>
      <c r="BI407" s="417"/>
      <c r="BJ407" s="417"/>
      <c r="BK407" s="417"/>
      <c r="BL407" s="417"/>
      <c r="BM407" s="417"/>
      <c r="BN407" s="417"/>
      <c r="BO407" s="417"/>
      <c r="BP407" s="417"/>
      <c r="BQ407" s="417"/>
      <c r="BR407" s="417"/>
      <c r="BS407" s="417"/>
      <c r="BT407" s="417"/>
      <c r="BU407" s="417"/>
      <c r="BV407" s="417"/>
      <c r="BW407" s="418"/>
      <c r="BX407" s="418"/>
      <c r="BY407" s="418"/>
      <c r="BZ407" s="418"/>
      <c r="CA407" s="418"/>
      <c r="CB407" s="418"/>
      <c r="CC407" s="418"/>
      <c r="CD407" s="418"/>
      <c r="CE407" s="418"/>
      <c r="CF407" s="418"/>
      <c r="CG407" s="418"/>
      <c r="CH407" s="418"/>
      <c r="CI407" s="418"/>
      <c r="CJ407" s="418"/>
      <c r="CK407" s="418"/>
      <c r="CL407" s="418"/>
      <c r="CM407" s="418"/>
      <c r="CN407" s="418"/>
      <c r="CO407" s="418"/>
      <c r="CP407" s="418"/>
      <c r="CQ407" s="418"/>
      <c r="CR407" s="418"/>
      <c r="CS407" s="418"/>
      <c r="CT407" s="418"/>
      <c r="CU407" s="418"/>
      <c r="CV407" s="418"/>
      <c r="CW407" s="418"/>
      <c r="CX407" s="418"/>
      <c r="CY407" s="418"/>
      <c r="CZ407" s="418"/>
    </row>
    <row r="408" s="422" customFormat="true" ht="25.15" customHeight="true" x14ac:dyDescent="0.2">
      <c r="B408" s="1058"/>
      <c r="C408" s="1182" t="s">
        <v>206</v>
      </c>
      <c r="D408" s="1151"/>
      <c r="E408" s="816">
        <v>0.66428737417741579</v>
      </c>
      <c r="F408" s="727"/>
      <c r="G408" s="727"/>
      <c r="H408" s="1182" t="s">
        <v>206</v>
      </c>
      <c r="I408" s="1151"/>
      <c r="J408" s="817">
        <v>0.63464210483172145</v>
      </c>
      <c r="K408" s="727"/>
      <c r="L408" s="727"/>
      <c r="M408" s="1182" t="s">
        <v>318</v>
      </c>
      <c r="N408" s="1151"/>
      <c r="O408" s="818">
        <v>0.57402043605300501</v>
      </c>
      <c r="P408" s="727"/>
      <c r="Q408" s="727"/>
      <c r="W408" s="415"/>
      <c r="X408" s="415"/>
      <c r="Y408" s="415"/>
      <c r="Z408" s="415"/>
      <c r="AA408" s="415"/>
      <c r="AB408" s="415"/>
      <c r="AC408" s="415"/>
      <c r="AD408" s="415"/>
      <c r="AE408" s="415"/>
      <c r="AF408" s="415"/>
      <c r="AG408" s="415"/>
      <c r="AH408" s="415"/>
      <c r="AI408" s="415"/>
      <c r="AJ408" s="415"/>
      <c r="AK408" s="415"/>
      <c r="AL408" s="415"/>
      <c r="AM408" s="415"/>
      <c r="AN408" s="415"/>
      <c r="AO408" s="415"/>
      <c r="AP408" s="415"/>
      <c r="AQ408" s="415"/>
      <c r="AR408" s="415"/>
      <c r="AS408" s="415"/>
      <c r="AT408" s="415"/>
      <c r="AU408" s="415"/>
      <c r="AV408" s="415"/>
      <c r="AW408" s="415"/>
      <c r="AX408" s="415"/>
      <c r="AY408" s="415"/>
      <c r="AZ408" s="415"/>
      <c r="BA408" s="417"/>
      <c r="BB408" s="494"/>
      <c r="BC408" s="417"/>
      <c r="BD408" s="417"/>
      <c r="BE408" s="417"/>
      <c r="BF408" s="417"/>
      <c r="BG408" s="417"/>
      <c r="BH408" s="417"/>
      <c r="BI408" s="417"/>
      <c r="BJ408" s="417"/>
      <c r="BK408" s="417"/>
      <c r="BL408" s="417"/>
      <c r="BM408" s="417"/>
      <c r="BN408" s="417"/>
      <c r="BO408" s="417"/>
      <c r="BP408" s="417"/>
      <c r="BQ408" s="417"/>
      <c r="BR408" s="417"/>
      <c r="BS408" s="417"/>
      <c r="BT408" s="417"/>
      <c r="BU408" s="417"/>
      <c r="BV408" s="417"/>
      <c r="BW408" s="418"/>
      <c r="BX408" s="418"/>
      <c r="BY408" s="418"/>
      <c r="BZ408" s="418"/>
      <c r="CA408" s="418"/>
      <c r="CB408" s="418"/>
      <c r="CC408" s="418"/>
      <c r="CD408" s="418"/>
      <c r="CE408" s="418"/>
      <c r="CF408" s="418"/>
      <c r="CG408" s="418"/>
      <c r="CH408" s="418"/>
      <c r="CI408" s="418"/>
      <c r="CJ408" s="418"/>
      <c r="CK408" s="418"/>
      <c r="CL408" s="418"/>
      <c r="CM408" s="418"/>
      <c r="CN408" s="418"/>
      <c r="CO408" s="418"/>
      <c r="CP408" s="418"/>
      <c r="CQ408" s="418"/>
      <c r="CR408" s="418"/>
      <c r="CS408" s="418"/>
      <c r="CT408" s="418"/>
      <c r="CU408" s="418"/>
      <c r="CV408" s="418"/>
      <c r="CW408" s="418"/>
      <c r="CX408" s="418"/>
      <c r="CY408" s="418"/>
      <c r="CZ408" s="418"/>
    </row>
    <row r="409" s="422" customFormat="true" ht="25.15" customHeight="true" x14ac:dyDescent="0.2">
      <c r="B409" s="1058"/>
      <c r="C409" s="1182" t="s">
        <v>321</v>
      </c>
      <c r="D409" s="1151"/>
      <c r="E409" s="816">
        <v>0.59976787816841259</v>
      </c>
      <c r="F409" s="727"/>
      <c r="G409" s="727"/>
      <c r="H409" s="1182" t="s">
        <v>202</v>
      </c>
      <c r="I409" s="1151"/>
      <c r="J409" s="817">
        <v>0.60348926217979204</v>
      </c>
      <c r="K409" s="727"/>
      <c r="L409" s="727"/>
      <c r="M409" s="1182" t="s">
        <v>203</v>
      </c>
      <c r="N409" s="1151"/>
      <c r="O409" s="818">
        <v>0.52042646080031785</v>
      </c>
      <c r="P409" s="727"/>
      <c r="Q409" s="727"/>
      <c r="W409" s="415"/>
      <c r="X409" s="415"/>
      <c r="Y409" s="415"/>
      <c r="Z409" s="415"/>
      <c r="AA409" s="415"/>
      <c r="AB409" s="415"/>
      <c r="AC409" s="415"/>
      <c r="AD409" s="415"/>
      <c r="AE409" s="415"/>
      <c r="AF409" s="415"/>
      <c r="AG409" s="415"/>
      <c r="AH409" s="415"/>
      <c r="AI409" s="415"/>
      <c r="AJ409" s="415"/>
      <c r="AK409" s="415"/>
      <c r="AL409" s="415"/>
      <c r="AM409" s="415"/>
      <c r="AN409" s="415"/>
      <c r="AO409" s="415"/>
      <c r="AP409" s="415"/>
      <c r="AQ409" s="415"/>
      <c r="AR409" s="415"/>
      <c r="AS409" s="415"/>
      <c r="AT409" s="415"/>
      <c r="AU409" s="415"/>
      <c r="AV409" s="415"/>
      <c r="AW409" s="415"/>
      <c r="AX409" s="415"/>
      <c r="AY409" s="415"/>
      <c r="AZ409" s="415"/>
      <c r="BA409" s="417"/>
      <c r="BB409" s="494"/>
      <c r="BC409" s="417"/>
      <c r="BD409" s="417"/>
      <c r="BE409" s="417"/>
      <c r="BF409" s="417"/>
      <c r="BG409" s="417"/>
      <c r="BH409" s="417"/>
      <c r="BI409" s="417"/>
      <c r="BJ409" s="417"/>
      <c r="BK409" s="417"/>
      <c r="BL409" s="417"/>
      <c r="BM409" s="417"/>
      <c r="BN409" s="417"/>
      <c r="BO409" s="417"/>
      <c r="BP409" s="417"/>
      <c r="BQ409" s="417"/>
      <c r="BR409" s="417"/>
      <c r="BS409" s="417"/>
      <c r="BT409" s="417"/>
      <c r="BU409" s="417"/>
      <c r="BV409" s="417"/>
      <c r="BW409" s="418"/>
      <c r="BX409" s="418"/>
      <c r="BY409" s="418"/>
      <c r="BZ409" s="418"/>
      <c r="CA409" s="418"/>
      <c r="CB409" s="418"/>
      <c r="CC409" s="418"/>
      <c r="CD409" s="418"/>
      <c r="CE409" s="418"/>
      <c r="CF409" s="418"/>
      <c r="CG409" s="418"/>
      <c r="CH409" s="418"/>
      <c r="CI409" s="418"/>
      <c r="CJ409" s="418"/>
      <c r="CK409" s="418"/>
      <c r="CL409" s="418"/>
      <c r="CM409" s="418"/>
      <c r="CN409" s="418"/>
      <c r="CO409" s="418"/>
      <c r="CP409" s="418"/>
      <c r="CQ409" s="418"/>
      <c r="CR409" s="418"/>
      <c r="CS409" s="418"/>
      <c r="CT409" s="418"/>
      <c r="CU409" s="418"/>
      <c r="CV409" s="418"/>
      <c r="CW409" s="418"/>
      <c r="CX409" s="418"/>
      <c r="CY409" s="418"/>
      <c r="CZ409" s="418"/>
    </row>
    <row r="410" s="422" customFormat="true" ht="25.15" customHeight="true" x14ac:dyDescent="0.2">
      <c r="B410" s="1058"/>
      <c r="C410" s="1182" t="s">
        <v>320</v>
      </c>
      <c r="D410" s="1151"/>
      <c r="E410" s="816">
        <v>-0.58901889055638401</v>
      </c>
      <c r="F410" s="727"/>
      <c r="G410" s="727"/>
      <c r="H410" s="1182" t="s">
        <v>322</v>
      </c>
      <c r="I410" s="1151"/>
      <c r="J410" s="817">
        <v>-0.58202521535870311</v>
      </c>
      <c r="K410" s="727"/>
      <c r="L410" s="727"/>
      <c r="M410" s="1182" t="s">
        <v>323</v>
      </c>
      <c r="N410" s="1151"/>
      <c r="O410" s="818">
        <v>-0.47300621008389832</v>
      </c>
      <c r="P410" s="727"/>
      <c r="Q410" s="727"/>
      <c r="W410" s="415"/>
      <c r="X410" s="415"/>
      <c r="Y410" s="415"/>
      <c r="Z410" s="415"/>
      <c r="AA410" s="415"/>
      <c r="AB410" s="415"/>
      <c r="AC410" s="415"/>
      <c r="AD410" s="415"/>
      <c r="AE410" s="415"/>
      <c r="AF410" s="415"/>
      <c r="AG410" s="415"/>
      <c r="AH410" s="415"/>
      <c r="AI410" s="415"/>
      <c r="AJ410" s="415"/>
      <c r="AK410" s="415"/>
      <c r="AL410" s="415"/>
      <c r="AM410" s="415"/>
      <c r="AN410" s="415"/>
      <c r="AO410" s="415"/>
      <c r="AP410" s="415"/>
      <c r="AQ410" s="415"/>
      <c r="AR410" s="415"/>
      <c r="AS410" s="415"/>
      <c r="AT410" s="415"/>
      <c r="AU410" s="415"/>
      <c r="AV410" s="415"/>
      <c r="AW410" s="415"/>
      <c r="AX410" s="415"/>
      <c r="AY410" s="415"/>
      <c r="AZ410" s="415"/>
      <c r="BA410" s="417"/>
      <c r="BB410" s="494"/>
      <c r="BC410" s="417"/>
      <c r="BD410" s="417"/>
      <c r="BE410" s="417"/>
      <c r="BF410" s="417"/>
      <c r="BG410" s="417"/>
      <c r="BH410" s="417"/>
      <c r="BI410" s="417"/>
      <c r="BJ410" s="417"/>
      <c r="BK410" s="417"/>
      <c r="BL410" s="417"/>
      <c r="BM410" s="417"/>
      <c r="BN410" s="417"/>
      <c r="BO410" s="417"/>
      <c r="BP410" s="417"/>
      <c r="BQ410" s="417"/>
      <c r="BR410" s="417"/>
      <c r="BS410" s="417"/>
      <c r="BT410" s="417"/>
      <c r="BU410" s="417"/>
      <c r="BV410" s="417"/>
      <c r="BW410" s="418"/>
      <c r="BX410" s="418"/>
      <c r="BY410" s="418"/>
      <c r="BZ410" s="418"/>
      <c r="CA410" s="418"/>
      <c r="CB410" s="418"/>
      <c r="CC410" s="418"/>
      <c r="CD410" s="418"/>
      <c r="CE410" s="418"/>
      <c r="CF410" s="418"/>
      <c r="CG410" s="418"/>
      <c r="CH410" s="418"/>
      <c r="CI410" s="418"/>
      <c r="CJ410" s="418"/>
      <c r="CK410" s="418"/>
      <c r="CL410" s="418"/>
      <c r="CM410" s="418"/>
      <c r="CN410" s="418"/>
      <c r="CO410" s="418"/>
      <c r="CP410" s="418"/>
      <c r="CQ410" s="418"/>
      <c r="CR410" s="418"/>
      <c r="CS410" s="418"/>
      <c r="CT410" s="418"/>
      <c r="CU410" s="418"/>
      <c r="CV410" s="418"/>
      <c r="CW410" s="418"/>
      <c r="CX410" s="418"/>
      <c r="CY410" s="418"/>
      <c r="CZ410" s="418"/>
    </row>
    <row r="411" s="422" customFormat="true" ht="25.15" customHeight="true" x14ac:dyDescent="0.2">
      <c r="B411" s="1058"/>
      <c r="C411" s="1182" t="s">
        <v>203</v>
      </c>
      <c r="D411" s="1151"/>
      <c r="E411" s="816">
        <v>0.5863510632299519</v>
      </c>
      <c r="F411" s="727"/>
      <c r="G411" s="727"/>
      <c r="H411" s="1182" t="s">
        <v>321</v>
      </c>
      <c r="I411" s="1151"/>
      <c r="J411" s="817">
        <v>0.56598406128038636</v>
      </c>
      <c r="K411" s="727"/>
      <c r="L411" s="727"/>
      <c r="M411" s="1182" t="s">
        <v>320</v>
      </c>
      <c r="N411" s="1151"/>
      <c r="O411" s="818">
        <v>-0.44007231459723084</v>
      </c>
      <c r="P411" s="727"/>
      <c r="Q411" s="727"/>
      <c r="W411" s="415"/>
      <c r="X411" s="415"/>
      <c r="Y411" s="415"/>
      <c r="Z411" s="415"/>
      <c r="AA411" s="415"/>
      <c r="AB411" s="415"/>
      <c r="AC411" s="415"/>
      <c r="AD411" s="415"/>
      <c r="AE411" s="415"/>
      <c r="AF411" s="415"/>
      <c r="AG411" s="415"/>
      <c r="AH411" s="415"/>
      <c r="AI411" s="415"/>
      <c r="AJ411" s="415"/>
      <c r="AK411" s="415"/>
      <c r="AL411" s="415"/>
      <c r="AM411" s="415"/>
      <c r="AN411" s="415"/>
      <c r="AO411" s="415"/>
      <c r="AP411" s="415"/>
      <c r="AQ411" s="415"/>
      <c r="AR411" s="415"/>
      <c r="AS411" s="415"/>
      <c r="AT411" s="415"/>
      <c r="AU411" s="415"/>
      <c r="AV411" s="415"/>
      <c r="AW411" s="415"/>
      <c r="AX411" s="415"/>
      <c r="AY411" s="415"/>
      <c r="AZ411" s="415"/>
      <c r="BA411" s="417"/>
      <c r="BB411" s="494"/>
      <c r="BC411" s="417"/>
      <c r="BD411" s="417"/>
      <c r="BE411" s="417"/>
      <c r="BF411" s="417"/>
      <c r="BG411" s="417"/>
      <c r="BH411" s="417"/>
      <c r="BI411" s="417"/>
      <c r="BJ411" s="417"/>
      <c r="BK411" s="417"/>
      <c r="BL411" s="417"/>
      <c r="BM411" s="417"/>
      <c r="BN411" s="417"/>
      <c r="BO411" s="417"/>
      <c r="BP411" s="417"/>
      <c r="BQ411" s="417"/>
      <c r="BR411" s="417"/>
      <c r="BS411" s="417"/>
      <c r="BT411" s="417"/>
      <c r="BU411" s="417"/>
      <c r="BV411" s="417"/>
      <c r="BW411" s="418"/>
      <c r="BX411" s="418"/>
      <c r="BY411" s="418"/>
      <c r="BZ411" s="418"/>
      <c r="CA411" s="418"/>
      <c r="CB411" s="418"/>
      <c r="CC411" s="418"/>
      <c r="CD411" s="418"/>
      <c r="CE411" s="418"/>
      <c r="CF411" s="418"/>
      <c r="CG411" s="418"/>
      <c r="CH411" s="418"/>
      <c r="CI411" s="418"/>
      <c r="CJ411" s="418"/>
      <c r="CK411" s="418"/>
      <c r="CL411" s="418"/>
      <c r="CM411" s="418"/>
      <c r="CN411" s="418"/>
      <c r="CO411" s="418"/>
      <c r="CP411" s="418"/>
      <c r="CQ411" s="418"/>
      <c r="CR411" s="418"/>
      <c r="CS411" s="418"/>
      <c r="CT411" s="418"/>
      <c r="CU411" s="418"/>
      <c r="CV411" s="418"/>
      <c r="CW411" s="418"/>
      <c r="CX411" s="418"/>
      <c r="CY411" s="418"/>
      <c r="CZ411" s="418"/>
    </row>
    <row r="412" s="422" customFormat="true" ht="25.15" customHeight="true" x14ac:dyDescent="0.2">
      <c r="B412" s="1058"/>
      <c r="C412" s="1182" t="s">
        <v>324</v>
      </c>
      <c r="D412" s="1151"/>
      <c r="E412" s="816">
        <v>0.57431975570390525</v>
      </c>
      <c r="F412" s="727"/>
      <c r="G412" s="727"/>
      <c r="H412" s="1182" t="s">
        <v>324</v>
      </c>
      <c r="I412" s="1151"/>
      <c r="J412" s="817">
        <v>0.54428572371344663</v>
      </c>
      <c r="K412" s="727"/>
      <c r="L412" s="727"/>
      <c r="M412" s="1182" t="s">
        <v>206</v>
      </c>
      <c r="N412" s="1151"/>
      <c r="O412" s="818">
        <v>0.42529830982695221</v>
      </c>
      <c r="P412" s="727"/>
      <c r="Q412" s="727"/>
      <c r="W412" s="415"/>
      <c r="X412" s="415"/>
      <c r="Y412" s="415"/>
      <c r="Z412" s="415"/>
      <c r="AA412" s="415"/>
      <c r="AB412" s="415"/>
      <c r="AC412" s="415"/>
      <c r="AD412" s="415"/>
      <c r="AE412" s="415"/>
      <c r="AF412" s="415"/>
      <c r="AG412" s="415"/>
      <c r="AH412" s="415"/>
      <c r="AI412" s="415"/>
      <c r="AJ412" s="415"/>
      <c r="AK412" s="415"/>
      <c r="AL412" s="415"/>
      <c r="AM412" s="415"/>
      <c r="AN412" s="415"/>
      <c r="AO412" s="415"/>
      <c r="AP412" s="415"/>
      <c r="AQ412" s="415"/>
      <c r="AR412" s="415"/>
      <c r="AS412" s="415"/>
      <c r="AT412" s="415"/>
      <c r="AU412" s="415"/>
      <c r="AV412" s="415"/>
      <c r="AW412" s="415"/>
      <c r="AX412" s="415"/>
      <c r="AY412" s="415"/>
      <c r="AZ412" s="415"/>
      <c r="BA412" s="417"/>
      <c r="BB412" s="494"/>
      <c r="BC412" s="417"/>
      <c r="BD412" s="417"/>
      <c r="BE412" s="417"/>
      <c r="BF412" s="417"/>
      <c r="BG412" s="417"/>
      <c r="BH412" s="417"/>
      <c r="BI412" s="417"/>
      <c r="BJ412" s="417"/>
      <c r="BK412" s="417"/>
      <c r="BL412" s="417"/>
      <c r="BM412" s="417"/>
      <c r="BN412" s="417"/>
      <c r="BO412" s="417"/>
      <c r="BP412" s="417"/>
      <c r="BQ412" s="417"/>
      <c r="BR412" s="417"/>
      <c r="BS412" s="417"/>
      <c r="BT412" s="417"/>
      <c r="BU412" s="417"/>
      <c r="BV412" s="417"/>
      <c r="BW412" s="418"/>
      <c r="BX412" s="418"/>
      <c r="BY412" s="418"/>
      <c r="BZ412" s="418"/>
      <c r="CA412" s="418"/>
      <c r="CB412" s="418"/>
      <c r="CC412" s="418"/>
      <c r="CD412" s="418"/>
      <c r="CE412" s="418"/>
      <c r="CF412" s="418"/>
      <c r="CG412" s="418"/>
      <c r="CH412" s="418"/>
      <c r="CI412" s="418"/>
      <c r="CJ412" s="418"/>
      <c r="CK412" s="418"/>
      <c r="CL412" s="418"/>
      <c r="CM412" s="418"/>
      <c r="CN412" s="418"/>
      <c r="CO412" s="418"/>
      <c r="CP412" s="418"/>
      <c r="CQ412" s="418"/>
      <c r="CR412" s="418"/>
      <c r="CS412" s="418"/>
      <c r="CT412" s="418"/>
      <c r="CU412" s="418"/>
      <c r="CV412" s="418"/>
      <c r="CW412" s="418"/>
      <c r="CX412" s="418"/>
      <c r="CY412" s="418"/>
      <c r="CZ412" s="418"/>
    </row>
    <row r="413" s="422" customFormat="true" ht="25.15" customHeight="true" x14ac:dyDescent="0.2">
      <c r="B413" s="1058"/>
      <c r="C413" s="1182" t="s">
        <v>325</v>
      </c>
      <c r="D413" s="1151"/>
      <c r="E413" s="816">
        <v>0.51429017072348659</v>
      </c>
      <c r="F413" s="727"/>
      <c r="G413" s="727"/>
      <c r="H413" s="1182" t="s">
        <v>203</v>
      </c>
      <c r="I413" s="1151"/>
      <c r="J413" s="817">
        <v>0.52183280041123536</v>
      </c>
      <c r="K413" s="727"/>
      <c r="L413" s="727"/>
      <c r="M413" s="1182" t="s">
        <v>325</v>
      </c>
      <c r="N413" s="1151"/>
      <c r="O413" s="818">
        <v>0.41319285724432875</v>
      </c>
      <c r="P413" s="727"/>
      <c r="Q413" s="727"/>
      <c r="W413" s="415"/>
      <c r="X413" s="415"/>
      <c r="Y413" s="415"/>
      <c r="Z413" s="415"/>
      <c r="AA413" s="415"/>
      <c r="AB413" s="415"/>
      <c r="AC413" s="415"/>
      <c r="AD413" s="415"/>
      <c r="AE413" s="415"/>
      <c r="AF413" s="415"/>
      <c r="AG413" s="415"/>
      <c r="AH413" s="415"/>
      <c r="AI413" s="415"/>
      <c r="AJ413" s="415"/>
      <c r="AK413" s="415"/>
      <c r="AL413" s="415"/>
      <c r="AM413" s="415"/>
      <c r="AN413" s="415"/>
      <c r="AO413" s="415"/>
      <c r="AP413" s="415"/>
      <c r="AQ413" s="415"/>
      <c r="AR413" s="415"/>
      <c r="AS413" s="415"/>
      <c r="AT413" s="415"/>
      <c r="AU413" s="415"/>
      <c r="AV413" s="415"/>
      <c r="AW413" s="415"/>
      <c r="AX413" s="415"/>
      <c r="AY413" s="415"/>
      <c r="AZ413" s="415"/>
      <c r="BA413" s="417"/>
      <c r="BB413" s="494"/>
      <c r="BC413" s="417"/>
      <c r="BD413" s="417"/>
      <c r="BE413" s="417"/>
      <c r="BF413" s="417"/>
      <c r="BG413" s="417"/>
      <c r="BH413" s="417"/>
      <c r="BI413" s="417"/>
      <c r="BJ413" s="417"/>
      <c r="BK413" s="417"/>
      <c r="BL413" s="417"/>
      <c r="BM413" s="417"/>
      <c r="BN413" s="417"/>
      <c r="BO413" s="417"/>
      <c r="BP413" s="417"/>
      <c r="BQ413" s="417"/>
      <c r="BR413" s="417"/>
      <c r="BS413" s="417"/>
      <c r="BT413" s="417"/>
      <c r="BU413" s="417"/>
      <c r="BV413" s="417"/>
      <c r="BW413" s="418"/>
      <c r="BX413" s="418"/>
      <c r="BY413" s="418"/>
      <c r="BZ413" s="418"/>
      <c r="CA413" s="418"/>
      <c r="CB413" s="418"/>
      <c r="CC413" s="418"/>
      <c r="CD413" s="418"/>
      <c r="CE413" s="418"/>
      <c r="CF413" s="418"/>
      <c r="CG413" s="418"/>
      <c r="CH413" s="418"/>
      <c r="CI413" s="418"/>
      <c r="CJ413" s="418"/>
      <c r="CK413" s="418"/>
      <c r="CL413" s="418"/>
      <c r="CM413" s="418"/>
      <c r="CN413" s="418"/>
      <c r="CO413" s="418"/>
      <c r="CP413" s="418"/>
      <c r="CQ413" s="418"/>
      <c r="CR413" s="418"/>
      <c r="CS413" s="418"/>
      <c r="CT413" s="418"/>
      <c r="CU413" s="418"/>
      <c r="CV413" s="418"/>
      <c r="CW413" s="418"/>
      <c r="CX413" s="418"/>
      <c r="CY413" s="418"/>
      <c r="CZ413" s="418"/>
    </row>
    <row r="414" s="422" customFormat="true" ht="25.15" customHeight="true" x14ac:dyDescent="0.2">
      <c r="B414" s="1058"/>
      <c r="C414" s="1182" t="s">
        <v>319</v>
      </c>
      <c r="D414" s="1151"/>
      <c r="E414" s="816">
        <v>0.50366720390909647</v>
      </c>
      <c r="F414" s="727"/>
      <c r="G414" s="727"/>
      <c r="H414" s="1182" t="s">
        <v>325</v>
      </c>
      <c r="I414" s="1151"/>
      <c r="J414" s="817">
        <v>0.4700233426922284</v>
      </c>
      <c r="K414" s="727"/>
      <c r="L414" s="727"/>
      <c r="M414" s="1182" t="s">
        <v>321</v>
      </c>
      <c r="N414" s="1151"/>
      <c r="O414" s="818">
        <v>0.40160623441754195</v>
      </c>
      <c r="P414" s="727"/>
      <c r="Q414" s="727"/>
      <c r="W414" s="415"/>
      <c r="X414" s="415"/>
      <c r="Y414" s="415"/>
      <c r="Z414" s="415"/>
      <c r="AA414" s="415"/>
      <c r="AB414" s="415"/>
      <c r="AC414" s="415"/>
      <c r="AD414" s="415"/>
      <c r="AE414" s="415"/>
      <c r="AF414" s="415"/>
      <c r="AG414" s="415"/>
      <c r="AH414" s="415"/>
      <c r="AI414" s="415"/>
      <c r="AJ414" s="415"/>
      <c r="AK414" s="415"/>
      <c r="AL414" s="415"/>
      <c r="AM414" s="415"/>
      <c r="AN414" s="415"/>
      <c r="AO414" s="415"/>
      <c r="AP414" s="415"/>
      <c r="AQ414" s="415"/>
      <c r="AR414" s="415"/>
      <c r="AS414" s="415"/>
      <c r="AT414" s="415"/>
      <c r="AU414" s="415"/>
      <c r="AV414" s="415"/>
      <c r="AW414" s="415"/>
      <c r="AX414" s="415"/>
      <c r="AY414" s="415"/>
      <c r="AZ414" s="415"/>
      <c r="BA414" s="417"/>
      <c r="BB414" s="494"/>
      <c r="BC414" s="417"/>
      <c r="BD414" s="417"/>
      <c r="BE414" s="417"/>
      <c r="BF414" s="417"/>
      <c r="BG414" s="417"/>
      <c r="BH414" s="417"/>
      <c r="BI414" s="417"/>
      <c r="BJ414" s="417"/>
      <c r="BK414" s="417"/>
      <c r="BL414" s="417"/>
      <c r="BM414" s="417"/>
      <c r="BN414" s="417"/>
      <c r="BO414" s="417"/>
      <c r="BP414" s="417"/>
      <c r="BQ414" s="417"/>
      <c r="BR414" s="417"/>
      <c r="BS414" s="417"/>
      <c r="BT414" s="417"/>
      <c r="BU414" s="417"/>
      <c r="BV414" s="417"/>
      <c r="BW414" s="418"/>
      <c r="BX414" s="418"/>
      <c r="BY414" s="418"/>
      <c r="BZ414" s="418"/>
      <c r="CA414" s="418"/>
      <c r="CB414" s="418"/>
      <c r="CC414" s="418"/>
      <c r="CD414" s="418"/>
      <c r="CE414" s="418"/>
      <c r="CF414" s="418"/>
      <c r="CG414" s="418"/>
      <c r="CH414" s="418"/>
      <c r="CI414" s="418"/>
      <c r="CJ414" s="418"/>
      <c r="CK414" s="418"/>
      <c r="CL414" s="418"/>
      <c r="CM414" s="418"/>
      <c r="CN414" s="418"/>
      <c r="CO414" s="418"/>
      <c r="CP414" s="418"/>
      <c r="CQ414" s="418"/>
      <c r="CR414" s="418"/>
      <c r="CS414" s="418"/>
      <c r="CT414" s="418"/>
      <c r="CU414" s="418"/>
      <c r="CV414" s="418"/>
      <c r="CW414" s="418"/>
      <c r="CX414" s="418"/>
      <c r="CY414" s="418"/>
      <c r="CZ414" s="418"/>
    </row>
    <row r="415" s="422" customFormat="true" ht="25.15" customHeight="true" x14ac:dyDescent="0.2">
      <c r="B415" s="1058"/>
      <c r="C415" s="1182" t="s">
        <v>323</v>
      </c>
      <c r="D415" s="1151"/>
      <c r="E415" s="816">
        <v>-0.43795120045854607</v>
      </c>
      <c r="F415" s="727"/>
      <c r="G415" s="727"/>
      <c r="H415" s="1182" t="s">
        <v>323</v>
      </c>
      <c r="I415" s="1151"/>
      <c r="J415" s="817">
        <v>-0.44637509643896911</v>
      </c>
      <c r="K415" s="727"/>
      <c r="L415" s="727"/>
      <c r="M415" s="1182" t="s">
        <v>324</v>
      </c>
      <c r="N415" s="1151"/>
      <c r="O415" s="818">
        <v>0.39072969295194548</v>
      </c>
      <c r="P415" s="727"/>
      <c r="Q415" s="727"/>
      <c r="W415" s="415"/>
      <c r="X415" s="415"/>
      <c r="Y415" s="415"/>
      <c r="Z415" s="415"/>
      <c r="AA415" s="415"/>
      <c r="AB415" s="415"/>
      <c r="AC415" s="415"/>
      <c r="AD415" s="415"/>
      <c r="AE415" s="415"/>
      <c r="AF415" s="415"/>
      <c r="AG415" s="415"/>
      <c r="AH415" s="415"/>
      <c r="AI415" s="415"/>
      <c r="AJ415" s="415"/>
      <c r="AK415" s="415"/>
      <c r="AL415" s="415"/>
      <c r="AM415" s="415"/>
      <c r="AN415" s="415"/>
      <c r="AO415" s="415"/>
      <c r="AP415" s="415"/>
      <c r="AQ415" s="415"/>
      <c r="AR415" s="415"/>
      <c r="AS415" s="415"/>
      <c r="AT415" s="415"/>
      <c r="AU415" s="415"/>
      <c r="AV415" s="415"/>
      <c r="AW415" s="415"/>
      <c r="AX415" s="415"/>
      <c r="AY415" s="415"/>
      <c r="AZ415" s="415"/>
      <c r="BA415" s="417"/>
      <c r="BB415" s="494"/>
      <c r="BC415" s="417"/>
      <c r="BD415" s="417"/>
      <c r="BE415" s="417"/>
      <c r="BF415" s="417"/>
      <c r="BG415" s="417"/>
      <c r="BH415" s="417"/>
      <c r="BI415" s="417"/>
      <c r="BJ415" s="417"/>
      <c r="BK415" s="417"/>
      <c r="BL415" s="417"/>
      <c r="BM415" s="417"/>
      <c r="BN415" s="417"/>
      <c r="BO415" s="417"/>
      <c r="BP415" s="417"/>
      <c r="BQ415" s="417"/>
      <c r="BR415" s="417"/>
      <c r="BS415" s="417"/>
      <c r="BT415" s="417"/>
      <c r="BU415" s="417"/>
      <c r="BV415" s="417"/>
      <c r="BW415" s="418"/>
      <c r="BX415" s="418"/>
      <c r="BY415" s="418"/>
      <c r="BZ415" s="418"/>
      <c r="CA415" s="418"/>
      <c r="CB415" s="418"/>
      <c r="CC415" s="418"/>
      <c r="CD415" s="418"/>
      <c r="CE415" s="418"/>
      <c r="CF415" s="418"/>
      <c r="CG415" s="418"/>
      <c r="CH415" s="418"/>
      <c r="CI415" s="418"/>
      <c r="CJ415" s="418"/>
      <c r="CK415" s="418"/>
      <c r="CL415" s="418"/>
      <c r="CM415" s="418"/>
      <c r="CN415" s="418"/>
      <c r="CO415" s="418"/>
      <c r="CP415" s="418"/>
      <c r="CQ415" s="418"/>
      <c r="CR415" s="418"/>
      <c r="CS415" s="418"/>
      <c r="CT415" s="418"/>
      <c r="CU415" s="418"/>
      <c r="CV415" s="418"/>
      <c r="CW415" s="418"/>
      <c r="CX415" s="418"/>
      <c r="CY415" s="418"/>
      <c r="CZ415" s="418"/>
    </row>
    <row r="416" s="422" customFormat="true" ht="25.15" customHeight="true" x14ac:dyDescent="0.2">
      <c r="B416" s="1058"/>
      <c r="C416" s="1182" t="s">
        <v>326</v>
      </c>
      <c r="D416" s="1151"/>
      <c r="E416" s="816">
        <v>0.42979466739864669</v>
      </c>
      <c r="F416" s="727"/>
      <c r="G416" s="727"/>
      <c r="H416" s="1182" t="s">
        <v>327</v>
      </c>
      <c r="I416" s="1151"/>
      <c r="J416" s="817">
        <v>0.42646797683245835</v>
      </c>
      <c r="K416" s="727"/>
      <c r="L416" s="727"/>
      <c r="M416" s="1182" t="s">
        <v>211</v>
      </c>
      <c r="N416" s="1151"/>
      <c r="O416" s="818">
        <v>0.37766846825327749</v>
      </c>
      <c r="P416" s="727"/>
      <c r="Q416" s="727"/>
      <c r="W416" s="415"/>
      <c r="X416" s="415"/>
      <c r="Y416" s="415"/>
      <c r="Z416" s="415"/>
      <c r="AA416" s="415"/>
      <c r="AB416" s="415"/>
      <c r="AC416" s="415"/>
      <c r="AD416" s="415"/>
      <c r="AE416" s="415"/>
      <c r="AF416" s="415"/>
      <c r="AG416" s="415"/>
      <c r="AH416" s="415"/>
      <c r="AI416" s="415"/>
      <c r="AJ416" s="415"/>
      <c r="AK416" s="415"/>
      <c r="AL416" s="415"/>
      <c r="AM416" s="415"/>
      <c r="AN416" s="415"/>
      <c r="AO416" s="415"/>
      <c r="AP416" s="415"/>
      <c r="AQ416" s="415"/>
      <c r="AR416" s="415"/>
      <c r="AS416" s="415"/>
      <c r="AT416" s="415"/>
      <c r="AU416" s="415"/>
      <c r="AV416" s="415"/>
      <c r="AW416" s="415"/>
      <c r="AX416" s="415"/>
      <c r="AY416" s="415"/>
      <c r="AZ416" s="415"/>
      <c r="BA416" s="417"/>
      <c r="BB416" s="494"/>
      <c r="BC416" s="417"/>
      <c r="BD416" s="417"/>
      <c r="BE416" s="417"/>
      <c r="BF416" s="417"/>
      <c r="BG416" s="417"/>
      <c r="BH416" s="417"/>
      <c r="BI416" s="417"/>
      <c r="BJ416" s="417"/>
      <c r="BK416" s="417"/>
      <c r="BL416" s="417"/>
      <c r="BM416" s="417"/>
      <c r="BN416" s="417"/>
      <c r="BO416" s="417"/>
      <c r="BP416" s="417"/>
      <c r="BQ416" s="417"/>
      <c r="BR416" s="417"/>
      <c r="BS416" s="417"/>
      <c r="BT416" s="417"/>
      <c r="BU416" s="417"/>
      <c r="BV416" s="417"/>
      <c r="BW416" s="418"/>
      <c r="BX416" s="418"/>
      <c r="BY416" s="418"/>
      <c r="BZ416" s="418"/>
      <c r="CA416" s="418"/>
      <c r="CB416" s="418"/>
      <c r="CC416" s="418"/>
      <c r="CD416" s="418"/>
      <c r="CE416" s="418"/>
      <c r="CF416" s="418"/>
      <c r="CG416" s="418"/>
      <c r="CH416" s="418"/>
      <c r="CI416" s="418"/>
      <c r="CJ416" s="418"/>
      <c r="CK416" s="418"/>
      <c r="CL416" s="418"/>
      <c r="CM416" s="418"/>
      <c r="CN416" s="418"/>
      <c r="CO416" s="418"/>
      <c r="CP416" s="418"/>
      <c r="CQ416" s="418"/>
      <c r="CR416" s="418"/>
      <c r="CS416" s="418"/>
      <c r="CT416" s="418"/>
      <c r="CU416" s="418"/>
      <c r="CV416" s="418"/>
      <c r="CW416" s="418"/>
      <c r="CX416" s="418"/>
      <c r="CY416" s="418"/>
      <c r="CZ416" s="418"/>
    </row>
    <row r="417" s="422" customFormat="true" ht="25.15" customHeight="true" x14ac:dyDescent="0.2">
      <c r="B417" s="1058"/>
      <c r="C417" s="1182" t="s">
        <v>327</v>
      </c>
      <c r="D417" s="1151"/>
      <c r="E417" s="816">
        <v>0.42778429007814306</v>
      </c>
      <c r="F417" s="727"/>
      <c r="G417" s="727"/>
      <c r="H417" s="1182" t="s">
        <v>328</v>
      </c>
      <c r="I417" s="1151"/>
      <c r="J417" s="817">
        <v>-0.41615856021880848</v>
      </c>
      <c r="K417" s="727"/>
      <c r="L417" s="727"/>
      <c r="M417" s="1182" t="s">
        <v>326</v>
      </c>
      <c r="N417" s="1151"/>
      <c r="O417" s="818">
        <v>0.37030501287099638</v>
      </c>
      <c r="P417" s="727"/>
      <c r="Q417" s="727"/>
      <c r="W417" s="415"/>
      <c r="X417" s="415"/>
      <c r="Y417" s="415"/>
      <c r="Z417" s="415"/>
      <c r="AA417" s="415"/>
      <c r="AB417" s="415"/>
      <c r="AC417" s="415"/>
      <c r="AD417" s="415"/>
      <c r="AE417" s="415"/>
      <c r="AF417" s="415"/>
      <c r="AG417" s="415"/>
      <c r="AH417" s="415"/>
      <c r="AI417" s="415"/>
      <c r="AJ417" s="415"/>
      <c r="AK417" s="415"/>
      <c r="AL417" s="415"/>
      <c r="AM417" s="415"/>
      <c r="AN417" s="415"/>
      <c r="AO417" s="415"/>
      <c r="AP417" s="415"/>
      <c r="AQ417" s="415"/>
      <c r="AR417" s="415"/>
      <c r="AS417" s="415"/>
      <c r="AT417" s="415"/>
      <c r="AU417" s="415"/>
      <c r="AV417" s="415"/>
      <c r="AW417" s="415"/>
      <c r="AX417" s="415"/>
      <c r="AY417" s="415"/>
      <c r="AZ417" s="415"/>
      <c r="BA417" s="417"/>
      <c r="BB417" s="494"/>
      <c r="BC417" s="417"/>
      <c r="BD417" s="417"/>
      <c r="BE417" s="417"/>
      <c r="BF417" s="417"/>
      <c r="BG417" s="417"/>
      <c r="BH417" s="417"/>
      <c r="BI417" s="417"/>
      <c r="BJ417" s="417"/>
      <c r="BK417" s="417"/>
      <c r="BL417" s="417"/>
      <c r="BM417" s="417"/>
      <c r="BN417" s="417"/>
      <c r="BO417" s="417"/>
      <c r="BP417" s="417"/>
      <c r="BQ417" s="417"/>
      <c r="BR417" s="417"/>
      <c r="BS417" s="417"/>
      <c r="BT417" s="417"/>
      <c r="BU417" s="417"/>
      <c r="BV417" s="417"/>
      <c r="BW417" s="418"/>
      <c r="BX417" s="418"/>
      <c r="BY417" s="418"/>
      <c r="BZ417" s="418"/>
      <c r="CA417" s="418"/>
      <c r="CB417" s="418"/>
      <c r="CC417" s="418"/>
      <c r="CD417" s="418"/>
      <c r="CE417" s="418"/>
      <c r="CF417" s="418"/>
      <c r="CG417" s="418"/>
      <c r="CH417" s="418"/>
      <c r="CI417" s="418"/>
      <c r="CJ417" s="418"/>
      <c r="CK417" s="418"/>
      <c r="CL417" s="418"/>
      <c r="CM417" s="418"/>
      <c r="CN417" s="418"/>
      <c r="CO417" s="418"/>
      <c r="CP417" s="418"/>
      <c r="CQ417" s="418"/>
      <c r="CR417" s="418"/>
      <c r="CS417" s="418"/>
      <c r="CT417" s="418"/>
      <c r="CU417" s="418"/>
      <c r="CV417" s="418"/>
      <c r="CW417" s="418"/>
      <c r="CX417" s="418"/>
      <c r="CY417" s="418"/>
      <c r="CZ417" s="418"/>
    </row>
    <row r="418" s="422" customFormat="true" ht="25.15" customHeight="true" x14ac:dyDescent="0.2">
      <c r="B418" s="1058"/>
      <c r="C418" s="1182" t="s">
        <v>329</v>
      </c>
      <c r="D418" s="1151"/>
      <c r="E418" s="816">
        <v>-0.34896031994783167</v>
      </c>
      <c r="F418" s="727"/>
      <c r="G418" s="727"/>
      <c r="H418" s="1182" t="s">
        <v>329</v>
      </c>
      <c r="I418" s="1151"/>
      <c r="J418" s="817">
        <v>-0.40732845556491254</v>
      </c>
      <c r="K418" s="727"/>
      <c r="L418" s="727"/>
      <c r="M418" s="1182" t="s">
        <v>322</v>
      </c>
      <c r="N418" s="1151"/>
      <c r="O418" s="818">
        <v>-0.35935751556182083</v>
      </c>
      <c r="P418" s="727"/>
      <c r="Q418" s="727"/>
      <c r="W418" s="415"/>
      <c r="X418" s="415"/>
      <c r="Y418" s="415"/>
      <c r="Z418" s="415"/>
      <c r="AA418" s="415"/>
      <c r="AB418" s="415"/>
      <c r="AC418" s="415"/>
      <c r="AD418" s="415"/>
      <c r="AE418" s="415"/>
      <c r="AF418" s="415"/>
      <c r="AG418" s="415"/>
      <c r="AH418" s="415"/>
      <c r="AI418" s="415"/>
      <c r="AJ418" s="415"/>
      <c r="AK418" s="415"/>
      <c r="AL418" s="415"/>
      <c r="AM418" s="415"/>
      <c r="AN418" s="415"/>
      <c r="AO418" s="415"/>
      <c r="AP418" s="415"/>
      <c r="AQ418" s="415"/>
      <c r="AR418" s="415"/>
      <c r="AS418" s="415"/>
      <c r="AT418" s="415"/>
      <c r="AU418" s="415"/>
      <c r="AV418" s="415"/>
      <c r="AW418" s="415"/>
      <c r="AX418" s="415"/>
      <c r="AY418" s="415"/>
      <c r="AZ418" s="415"/>
      <c r="BA418" s="417"/>
      <c r="BB418" s="494"/>
      <c r="BC418" s="417"/>
      <c r="BD418" s="417"/>
      <c r="BE418" s="417"/>
      <c r="BF418" s="417"/>
      <c r="BG418" s="417"/>
      <c r="BH418" s="417"/>
      <c r="BI418" s="417"/>
      <c r="BJ418" s="417"/>
      <c r="BK418" s="417"/>
      <c r="BL418" s="417"/>
      <c r="BM418" s="417"/>
      <c r="BN418" s="417"/>
      <c r="BO418" s="417"/>
      <c r="BP418" s="417"/>
      <c r="BQ418" s="417"/>
      <c r="BR418" s="417"/>
      <c r="BS418" s="417"/>
      <c r="BT418" s="417"/>
      <c r="BU418" s="417"/>
      <c r="BV418" s="417"/>
      <c r="BW418" s="418"/>
      <c r="BX418" s="418"/>
      <c r="BY418" s="418"/>
      <c r="BZ418" s="418"/>
      <c r="CA418" s="418"/>
      <c r="CB418" s="418"/>
      <c r="CC418" s="418"/>
      <c r="CD418" s="418"/>
      <c r="CE418" s="418"/>
      <c r="CF418" s="418"/>
      <c r="CG418" s="418"/>
      <c r="CH418" s="418"/>
      <c r="CI418" s="418"/>
      <c r="CJ418" s="418"/>
      <c r="CK418" s="418"/>
      <c r="CL418" s="418"/>
      <c r="CM418" s="418"/>
      <c r="CN418" s="418"/>
      <c r="CO418" s="418"/>
      <c r="CP418" s="418"/>
      <c r="CQ418" s="418"/>
      <c r="CR418" s="418"/>
      <c r="CS418" s="418"/>
      <c r="CT418" s="418"/>
      <c r="CU418" s="418"/>
      <c r="CV418" s="418"/>
      <c r="CW418" s="418"/>
      <c r="CX418" s="418"/>
      <c r="CY418" s="418"/>
      <c r="CZ418" s="418"/>
    </row>
    <row r="419" s="422" customFormat="true" ht="25.15" customHeight="true" x14ac:dyDescent="0.2">
      <c r="B419" s="1058"/>
      <c r="C419" s="1182" t="s">
        <v>330</v>
      </c>
      <c r="D419" s="1151"/>
      <c r="E419" s="816">
        <v>-0.28909506239389565</v>
      </c>
      <c r="F419" s="727"/>
      <c r="G419" s="727"/>
      <c r="H419" s="1182" t="s">
        <v>330</v>
      </c>
      <c r="I419" s="1151"/>
      <c r="J419" s="817">
        <v>-0.39653451178650939</v>
      </c>
      <c r="K419" s="727"/>
      <c r="L419" s="727"/>
      <c r="M419" s="1182" t="s">
        <v>329</v>
      </c>
      <c r="N419" s="1151"/>
      <c r="O419" s="818">
        <v>-0.30866056091972038</v>
      </c>
      <c r="P419" s="727"/>
      <c r="Q419" s="727"/>
      <c r="W419" s="415"/>
      <c r="X419" s="415"/>
      <c r="Y419" s="415"/>
      <c r="Z419" s="415"/>
      <c r="AA419" s="415"/>
      <c r="AB419" s="415"/>
      <c r="AC419" s="415"/>
      <c r="AD419" s="415"/>
      <c r="AE419" s="415"/>
      <c r="AF419" s="415"/>
      <c r="AG419" s="415"/>
      <c r="AH419" s="415"/>
      <c r="AI419" s="415"/>
      <c r="AJ419" s="415"/>
      <c r="AK419" s="415"/>
      <c r="AL419" s="415"/>
      <c r="AM419" s="415"/>
      <c r="AN419" s="415"/>
      <c r="AO419" s="415"/>
      <c r="AP419" s="415"/>
      <c r="AQ419" s="415"/>
      <c r="AR419" s="415"/>
      <c r="AS419" s="415"/>
      <c r="AT419" s="415"/>
      <c r="AU419" s="415"/>
      <c r="AV419" s="415"/>
      <c r="AW419" s="415"/>
      <c r="AX419" s="415"/>
      <c r="AY419" s="415"/>
      <c r="AZ419" s="415"/>
      <c r="BA419" s="417"/>
      <c r="BB419" s="494"/>
      <c r="BC419" s="417"/>
      <c r="BD419" s="417"/>
      <c r="BE419" s="417"/>
      <c r="BF419" s="417"/>
      <c r="BG419" s="417"/>
      <c r="BH419" s="417"/>
      <c r="BI419" s="417"/>
      <c r="BJ419" s="417"/>
      <c r="BK419" s="417"/>
      <c r="BL419" s="417"/>
      <c r="BM419" s="417"/>
      <c r="BN419" s="417"/>
      <c r="BO419" s="417"/>
      <c r="BP419" s="417"/>
      <c r="BQ419" s="417"/>
      <c r="BR419" s="417"/>
      <c r="BS419" s="417"/>
      <c r="BT419" s="417"/>
      <c r="BU419" s="417"/>
      <c r="BV419" s="417"/>
      <c r="BW419" s="418"/>
      <c r="BX419" s="418"/>
      <c r="BY419" s="418"/>
      <c r="BZ419" s="418"/>
      <c r="CA419" s="418"/>
      <c r="CB419" s="418"/>
      <c r="CC419" s="418"/>
      <c r="CD419" s="418"/>
      <c r="CE419" s="418"/>
      <c r="CF419" s="418"/>
      <c r="CG419" s="418"/>
      <c r="CH419" s="418"/>
      <c r="CI419" s="418"/>
      <c r="CJ419" s="418"/>
      <c r="CK419" s="418"/>
      <c r="CL419" s="418"/>
      <c r="CM419" s="418"/>
      <c r="CN419" s="418"/>
      <c r="CO419" s="418"/>
      <c r="CP419" s="418"/>
      <c r="CQ419" s="418"/>
      <c r="CR419" s="418"/>
      <c r="CS419" s="418"/>
      <c r="CT419" s="418"/>
      <c r="CU419" s="418"/>
      <c r="CV419" s="418"/>
      <c r="CW419" s="418"/>
      <c r="CX419" s="418"/>
      <c r="CY419" s="418"/>
      <c r="CZ419" s="418"/>
    </row>
    <row r="420" s="422" customFormat="true" ht="25.15" customHeight="true" x14ac:dyDescent="0.2">
      <c r="B420" s="1058"/>
      <c r="C420" s="1182" t="s">
        <v>331</v>
      </c>
      <c r="D420" s="1151"/>
      <c r="E420" s="816">
        <v>0.27814635141356508</v>
      </c>
      <c r="F420" s="727"/>
      <c r="G420" s="727"/>
      <c r="H420" s="1182" t="s">
        <v>332</v>
      </c>
      <c r="I420" s="1151"/>
      <c r="J420" s="817">
        <v>-0.39044640925993823</v>
      </c>
      <c r="K420" s="727"/>
      <c r="L420" s="727"/>
      <c r="M420" s="1182" t="s">
        <v>327</v>
      </c>
      <c r="N420" s="1151"/>
      <c r="O420" s="818">
        <v>0.26667474908083516</v>
      </c>
      <c r="P420" s="727"/>
      <c r="Q420" s="727"/>
      <c r="W420" s="415"/>
      <c r="X420" s="415"/>
      <c r="Y420" s="415"/>
      <c r="Z420" s="415"/>
      <c r="AA420" s="415"/>
      <c r="AB420" s="415"/>
      <c r="AC420" s="415"/>
      <c r="AD420" s="415"/>
      <c r="AE420" s="415"/>
      <c r="AF420" s="415"/>
      <c r="AG420" s="415"/>
      <c r="AH420" s="415"/>
      <c r="AI420" s="415"/>
      <c r="AJ420" s="415"/>
      <c r="AK420" s="415"/>
      <c r="AL420" s="415"/>
      <c r="AM420" s="415"/>
      <c r="AN420" s="415"/>
      <c r="AO420" s="415"/>
      <c r="AP420" s="415"/>
      <c r="AQ420" s="415"/>
      <c r="AR420" s="415"/>
      <c r="AS420" s="415"/>
      <c r="AT420" s="415"/>
      <c r="AU420" s="415"/>
      <c r="AV420" s="415"/>
      <c r="AW420" s="415"/>
      <c r="AX420" s="415"/>
      <c r="AY420" s="415"/>
      <c r="AZ420" s="415"/>
      <c r="BA420" s="417"/>
      <c r="BB420" s="494"/>
      <c r="BC420" s="417"/>
      <c r="BD420" s="417"/>
      <c r="BE420" s="417"/>
      <c r="BF420" s="417"/>
      <c r="BG420" s="417"/>
      <c r="BH420" s="417"/>
      <c r="BI420" s="417"/>
      <c r="BJ420" s="417"/>
      <c r="BK420" s="417"/>
      <c r="BL420" s="417"/>
      <c r="BM420" s="417"/>
      <c r="BN420" s="417"/>
      <c r="BO420" s="417"/>
      <c r="BP420" s="417"/>
      <c r="BQ420" s="417"/>
      <c r="BR420" s="417"/>
      <c r="BS420" s="417"/>
      <c r="BT420" s="417"/>
      <c r="BU420" s="417"/>
      <c r="BV420" s="417"/>
      <c r="BW420" s="418"/>
      <c r="BX420" s="418"/>
      <c r="BY420" s="418"/>
      <c r="BZ420" s="418"/>
      <c r="CA420" s="418"/>
      <c r="CB420" s="418"/>
      <c r="CC420" s="418"/>
      <c r="CD420" s="418"/>
      <c r="CE420" s="418"/>
      <c r="CF420" s="418"/>
      <c r="CG420" s="418"/>
      <c r="CH420" s="418"/>
      <c r="CI420" s="418"/>
      <c r="CJ420" s="418"/>
      <c r="CK420" s="418"/>
      <c r="CL420" s="418"/>
      <c r="CM420" s="418"/>
      <c r="CN420" s="418"/>
      <c r="CO420" s="418"/>
      <c r="CP420" s="418"/>
      <c r="CQ420" s="418"/>
      <c r="CR420" s="418"/>
      <c r="CS420" s="418"/>
      <c r="CT420" s="418"/>
      <c r="CU420" s="418"/>
      <c r="CV420" s="418"/>
      <c r="CW420" s="418"/>
      <c r="CX420" s="418"/>
      <c r="CY420" s="418"/>
      <c r="CZ420" s="418"/>
    </row>
    <row r="421" s="422" customFormat="true" ht="25.15" customHeight="true" x14ac:dyDescent="0.2">
      <c r="B421" s="1058"/>
      <c r="C421" s="1182" t="s">
        <v>211</v>
      </c>
      <c r="D421" s="1151"/>
      <c r="E421" s="816">
        <v>0.26821128591576621</v>
      </c>
      <c r="F421" s="727"/>
      <c r="G421" s="727"/>
      <c r="H421" s="1182" t="s">
        <v>326</v>
      </c>
      <c r="I421" s="1151"/>
      <c r="J421" s="817">
        <v>0.38176730247600121</v>
      </c>
      <c r="K421" s="727"/>
      <c r="L421" s="727"/>
      <c r="M421" s="1182" t="s">
        <v>328</v>
      </c>
      <c r="N421" s="1151"/>
      <c r="O421" s="818">
        <v>-0.25768102408551391</v>
      </c>
      <c r="P421" s="727"/>
      <c r="Q421" s="727"/>
      <c r="W421" s="415"/>
      <c r="X421" s="415"/>
      <c r="Y421" s="415"/>
      <c r="Z421" s="415"/>
      <c r="AA421" s="415"/>
      <c r="AB421" s="415"/>
      <c r="AC421" s="415"/>
      <c r="AD421" s="415"/>
      <c r="AE421" s="415"/>
      <c r="AF421" s="415"/>
      <c r="AG421" s="415"/>
      <c r="AH421" s="415"/>
      <c r="AI421" s="415"/>
      <c r="AJ421" s="415"/>
      <c r="AK421" s="415"/>
      <c r="AL421" s="415"/>
      <c r="AM421" s="415"/>
      <c r="AN421" s="415"/>
      <c r="AO421" s="415"/>
      <c r="AP421" s="415"/>
      <c r="AQ421" s="415"/>
      <c r="AR421" s="415"/>
      <c r="AS421" s="415"/>
      <c r="AT421" s="415"/>
      <c r="AU421" s="415"/>
      <c r="AV421" s="415"/>
      <c r="AW421" s="415"/>
      <c r="AX421" s="415"/>
      <c r="AY421" s="415"/>
      <c r="AZ421" s="415"/>
      <c r="BA421" s="417"/>
      <c r="BB421" s="494"/>
      <c r="BC421" s="417"/>
      <c r="BD421" s="417"/>
      <c r="BE421" s="417"/>
      <c r="BF421" s="417"/>
      <c r="BG421" s="417"/>
      <c r="BH421" s="417"/>
      <c r="BI421" s="417"/>
      <c r="BJ421" s="417"/>
      <c r="BK421" s="417"/>
      <c r="BL421" s="417"/>
      <c r="BM421" s="417"/>
      <c r="BN421" s="417"/>
      <c r="BO421" s="417"/>
      <c r="BP421" s="417"/>
      <c r="BQ421" s="417"/>
      <c r="BR421" s="417"/>
      <c r="BS421" s="417"/>
      <c r="BT421" s="417"/>
      <c r="BU421" s="417"/>
      <c r="BV421" s="417"/>
      <c r="BW421" s="418"/>
      <c r="BX421" s="418"/>
      <c r="BY421" s="418"/>
      <c r="BZ421" s="418"/>
      <c r="CA421" s="418"/>
      <c r="CB421" s="418"/>
      <c r="CC421" s="418"/>
      <c r="CD421" s="418"/>
      <c r="CE421" s="418"/>
      <c r="CF421" s="418"/>
      <c r="CG421" s="418"/>
      <c r="CH421" s="418"/>
      <c r="CI421" s="418"/>
      <c r="CJ421" s="418"/>
      <c r="CK421" s="418"/>
      <c r="CL421" s="418"/>
      <c r="CM421" s="418"/>
      <c r="CN421" s="418"/>
      <c r="CO421" s="418"/>
      <c r="CP421" s="418"/>
      <c r="CQ421" s="418"/>
      <c r="CR421" s="418"/>
      <c r="CS421" s="418"/>
      <c r="CT421" s="418"/>
      <c r="CU421" s="418"/>
      <c r="CV421" s="418"/>
      <c r="CW421" s="418"/>
      <c r="CX421" s="418"/>
      <c r="CY421" s="418"/>
      <c r="CZ421" s="418"/>
    </row>
    <row r="422" s="422" customFormat="true" ht="25.15" customHeight="true" x14ac:dyDescent="0.2">
      <c r="B422" s="1058"/>
      <c r="C422" s="1182" t="s">
        <v>209</v>
      </c>
      <c r="D422" s="1151"/>
      <c r="E422" s="816">
        <v>0.26283923648281665</v>
      </c>
      <c r="F422" s="727"/>
      <c r="G422" s="727"/>
      <c r="H422" s="1182" t="s">
        <v>333</v>
      </c>
      <c r="I422" s="1151"/>
      <c r="J422" s="817">
        <v>-0.33894256191545052</v>
      </c>
      <c r="K422" s="727"/>
      <c r="L422" s="727"/>
      <c r="M422" s="1182" t="s">
        <v>334</v>
      </c>
      <c r="N422" s="1151"/>
      <c r="O422" s="818">
        <v>0.23463877185471282</v>
      </c>
      <c r="P422" s="727"/>
      <c r="Q422" s="727"/>
      <c r="W422" s="415"/>
      <c r="X422" s="415"/>
      <c r="Y422" s="415"/>
      <c r="Z422" s="415"/>
      <c r="AA422" s="415"/>
      <c r="AB422" s="415"/>
      <c r="AC422" s="415"/>
      <c r="AD422" s="415"/>
      <c r="AE422" s="415"/>
      <c r="AF422" s="415"/>
      <c r="AG422" s="415"/>
      <c r="AH422" s="415"/>
      <c r="AI422" s="415"/>
      <c r="AJ422" s="415"/>
      <c r="AK422" s="415"/>
      <c r="AL422" s="415"/>
      <c r="AM422" s="415"/>
      <c r="AN422" s="415"/>
      <c r="AO422" s="415"/>
      <c r="AP422" s="415"/>
      <c r="AQ422" s="415"/>
      <c r="AR422" s="415"/>
      <c r="AS422" s="415"/>
      <c r="AT422" s="415"/>
      <c r="AU422" s="415"/>
      <c r="AV422" s="415"/>
      <c r="AW422" s="415"/>
      <c r="AX422" s="415"/>
      <c r="AY422" s="415"/>
      <c r="AZ422" s="415"/>
      <c r="BA422" s="417"/>
      <c r="BB422" s="494"/>
      <c r="BC422" s="417"/>
      <c r="BD422" s="417"/>
      <c r="BE422" s="417"/>
      <c r="BF422" s="417"/>
      <c r="BG422" s="417"/>
      <c r="BH422" s="417"/>
      <c r="BI422" s="417"/>
      <c r="BJ422" s="417"/>
      <c r="BK422" s="417"/>
      <c r="BL422" s="417"/>
      <c r="BM422" s="417"/>
      <c r="BN422" s="417"/>
      <c r="BO422" s="417"/>
      <c r="BP422" s="417"/>
      <c r="BQ422" s="417"/>
      <c r="BR422" s="417"/>
      <c r="BS422" s="417"/>
      <c r="BT422" s="417"/>
      <c r="BU422" s="417"/>
      <c r="BV422" s="417"/>
      <c r="BW422" s="418"/>
      <c r="BX422" s="418"/>
      <c r="BY422" s="418"/>
      <c r="BZ422" s="418"/>
      <c r="CA422" s="418"/>
      <c r="CB422" s="418"/>
      <c r="CC422" s="418"/>
      <c r="CD422" s="418"/>
      <c r="CE422" s="418"/>
      <c r="CF422" s="418"/>
      <c r="CG422" s="418"/>
      <c r="CH422" s="418"/>
      <c r="CI422" s="418"/>
      <c r="CJ422" s="418"/>
      <c r="CK422" s="418"/>
      <c r="CL422" s="418"/>
      <c r="CM422" s="418"/>
      <c r="CN422" s="418"/>
      <c r="CO422" s="418"/>
      <c r="CP422" s="418"/>
      <c r="CQ422" s="418"/>
      <c r="CR422" s="418"/>
      <c r="CS422" s="418"/>
      <c r="CT422" s="418"/>
      <c r="CU422" s="418"/>
      <c r="CV422" s="418"/>
      <c r="CW422" s="418"/>
      <c r="CX422" s="418"/>
      <c r="CY422" s="418"/>
      <c r="CZ422" s="418"/>
    </row>
    <row r="423" s="422" customFormat="true" ht="25.15" customHeight="true" x14ac:dyDescent="0.2">
      <c r="B423" s="1058"/>
      <c r="C423" s="1182" t="s">
        <v>335</v>
      </c>
      <c r="D423" s="1151"/>
      <c r="E423" s="816">
        <v>0.2426240360515205</v>
      </c>
      <c r="F423" s="727"/>
      <c r="G423" s="727"/>
      <c r="H423" s="1182" t="s">
        <v>209</v>
      </c>
      <c r="I423" s="1151"/>
      <c r="J423" s="817">
        <v>0.33856527179704488</v>
      </c>
      <c r="K423" s="727"/>
      <c r="L423" s="727"/>
      <c r="M423" s="1182" t="s">
        <v>336</v>
      </c>
      <c r="N423" s="1151"/>
      <c r="O423" s="818">
        <v>-0.22902754626386532</v>
      </c>
      <c r="P423" s="727"/>
      <c r="Q423" s="727"/>
      <c r="W423" s="415"/>
      <c r="X423" s="415"/>
      <c r="Y423" s="415"/>
      <c r="Z423" s="415"/>
      <c r="AA423" s="415"/>
      <c r="AB423" s="415"/>
      <c r="AC423" s="415"/>
      <c r="AD423" s="415"/>
      <c r="AE423" s="415"/>
      <c r="AF423" s="415"/>
      <c r="AG423" s="415"/>
      <c r="AH423" s="415"/>
      <c r="AI423" s="415"/>
      <c r="AJ423" s="415"/>
      <c r="AK423" s="415"/>
      <c r="AL423" s="415"/>
      <c r="AM423" s="415"/>
      <c r="AN423" s="415"/>
      <c r="AO423" s="415"/>
      <c r="AP423" s="415"/>
      <c r="AQ423" s="415"/>
      <c r="AR423" s="415"/>
      <c r="AS423" s="415"/>
      <c r="AT423" s="415"/>
      <c r="AU423" s="415"/>
      <c r="AV423" s="415"/>
      <c r="AW423" s="415"/>
      <c r="AX423" s="415"/>
      <c r="AY423" s="415"/>
      <c r="AZ423" s="415"/>
      <c r="BA423" s="417"/>
      <c r="BB423" s="494"/>
      <c r="BC423" s="417"/>
      <c r="BD423" s="417"/>
      <c r="BE423" s="417"/>
      <c r="BF423" s="417"/>
      <c r="BG423" s="417"/>
      <c r="BH423" s="417"/>
      <c r="BI423" s="417"/>
      <c r="BJ423" s="417"/>
      <c r="BK423" s="417"/>
      <c r="BL423" s="417"/>
      <c r="BM423" s="417"/>
      <c r="BN423" s="417"/>
      <c r="BO423" s="417"/>
      <c r="BP423" s="417"/>
      <c r="BQ423" s="417"/>
      <c r="BR423" s="417"/>
      <c r="BS423" s="417"/>
      <c r="BT423" s="417"/>
      <c r="BU423" s="417"/>
      <c r="BV423" s="417"/>
      <c r="BW423" s="418"/>
      <c r="BX423" s="418"/>
      <c r="BY423" s="418"/>
      <c r="BZ423" s="418"/>
      <c r="CA423" s="418"/>
      <c r="CB423" s="418"/>
      <c r="CC423" s="418"/>
      <c r="CD423" s="418"/>
      <c r="CE423" s="418"/>
      <c r="CF423" s="418"/>
      <c r="CG423" s="418"/>
      <c r="CH423" s="418"/>
      <c r="CI423" s="418"/>
      <c r="CJ423" s="418"/>
      <c r="CK423" s="418"/>
      <c r="CL423" s="418"/>
      <c r="CM423" s="418"/>
      <c r="CN423" s="418"/>
      <c r="CO423" s="418"/>
      <c r="CP423" s="418"/>
      <c r="CQ423" s="418"/>
      <c r="CR423" s="418"/>
      <c r="CS423" s="418"/>
      <c r="CT423" s="418"/>
      <c r="CU423" s="418"/>
      <c r="CV423" s="418"/>
      <c r="CW423" s="418"/>
      <c r="CX423" s="418"/>
      <c r="CY423" s="418"/>
      <c r="CZ423" s="418"/>
    </row>
    <row r="424" s="422" customFormat="true" ht="25.15" customHeight="true" x14ac:dyDescent="0.2">
      <c r="B424" s="1058"/>
      <c r="C424" s="1182" t="s">
        <v>336</v>
      </c>
      <c r="D424" s="1151"/>
      <c r="E424" s="816">
        <v>-0.23801268834942668</v>
      </c>
      <c r="F424" s="727"/>
      <c r="G424" s="727"/>
      <c r="H424" s="1182" t="s">
        <v>319</v>
      </c>
      <c r="I424" s="1151"/>
      <c r="J424" s="817">
        <v>0.32423279730384674</v>
      </c>
      <c r="K424" s="727"/>
      <c r="L424" s="727"/>
      <c r="M424" s="1182" t="s">
        <v>337</v>
      </c>
      <c r="N424" s="1151"/>
      <c r="O424" s="818">
        <v>0.21590002916765352</v>
      </c>
      <c r="P424" s="727"/>
      <c r="Q424" s="727"/>
      <c r="W424" s="415"/>
      <c r="X424" s="415"/>
      <c r="Y424" s="415"/>
      <c r="Z424" s="415"/>
      <c r="AA424" s="415"/>
      <c r="AB424" s="415"/>
      <c r="AC424" s="415"/>
      <c r="AD424" s="415"/>
      <c r="AE424" s="415"/>
      <c r="AF424" s="415"/>
      <c r="AG424" s="415"/>
      <c r="AH424" s="415"/>
      <c r="AI424" s="415"/>
      <c r="AJ424" s="415"/>
      <c r="AK424" s="415"/>
      <c r="AL424" s="415"/>
      <c r="AM424" s="415"/>
      <c r="AN424" s="415"/>
      <c r="AO424" s="415"/>
      <c r="AP424" s="415"/>
      <c r="AQ424" s="415"/>
      <c r="AR424" s="415"/>
      <c r="AS424" s="415"/>
      <c r="AT424" s="415"/>
      <c r="AU424" s="415"/>
      <c r="AV424" s="415"/>
      <c r="AW424" s="415"/>
      <c r="AX424" s="415"/>
      <c r="AY424" s="415"/>
      <c r="AZ424" s="415"/>
      <c r="BA424" s="417"/>
      <c r="BB424" s="494"/>
      <c r="BC424" s="417"/>
      <c r="BD424" s="417"/>
      <c r="BE424" s="417"/>
      <c r="BF424" s="417"/>
      <c r="BG424" s="417"/>
      <c r="BH424" s="417"/>
      <c r="BI424" s="417"/>
      <c r="BJ424" s="417"/>
      <c r="BK424" s="417"/>
      <c r="BL424" s="417"/>
      <c r="BM424" s="417"/>
      <c r="BN424" s="417"/>
      <c r="BO424" s="417"/>
      <c r="BP424" s="417"/>
      <c r="BQ424" s="417"/>
      <c r="BR424" s="417"/>
      <c r="BS424" s="417"/>
      <c r="BT424" s="417"/>
      <c r="BU424" s="417"/>
      <c r="BV424" s="417"/>
      <c r="BW424" s="418"/>
      <c r="BX424" s="418"/>
      <c r="BY424" s="418"/>
      <c r="BZ424" s="418"/>
      <c r="CA424" s="418"/>
      <c r="CB424" s="418"/>
      <c r="CC424" s="418"/>
      <c r="CD424" s="418"/>
      <c r="CE424" s="418"/>
      <c r="CF424" s="418"/>
      <c r="CG424" s="418"/>
      <c r="CH424" s="418"/>
      <c r="CI424" s="418"/>
      <c r="CJ424" s="418"/>
      <c r="CK424" s="418"/>
      <c r="CL424" s="418"/>
      <c r="CM424" s="418"/>
      <c r="CN424" s="418"/>
      <c r="CO424" s="418"/>
      <c r="CP424" s="418"/>
      <c r="CQ424" s="418"/>
      <c r="CR424" s="418"/>
      <c r="CS424" s="418"/>
      <c r="CT424" s="418"/>
      <c r="CU424" s="418"/>
      <c r="CV424" s="418"/>
      <c r="CW424" s="418"/>
      <c r="CX424" s="418"/>
      <c r="CY424" s="418"/>
      <c r="CZ424" s="418"/>
    </row>
    <row r="425" s="422" customFormat="true" ht="25.15" customHeight="true" x14ac:dyDescent="0.2">
      <c r="B425" s="1058"/>
      <c r="C425" s="1182" t="s">
        <v>333</v>
      </c>
      <c r="D425" s="1151"/>
      <c r="E425" s="816">
        <v>-0.19914790197612206</v>
      </c>
      <c r="F425" s="727"/>
      <c r="G425" s="727"/>
      <c r="H425" s="1182" t="s">
        <v>338</v>
      </c>
      <c r="I425" s="1151"/>
      <c r="J425" s="817">
        <v>-0.26593380934506716</v>
      </c>
      <c r="K425" s="727"/>
      <c r="L425" s="727"/>
      <c r="M425" s="1182" t="s">
        <v>331</v>
      </c>
      <c r="N425" s="1151"/>
      <c r="O425" s="818">
        <v>0.2108791236593999</v>
      </c>
      <c r="P425" s="727"/>
      <c r="Q425" s="727"/>
      <c r="W425" s="415"/>
      <c r="X425" s="415"/>
      <c r="Y425" s="415"/>
      <c r="Z425" s="415"/>
      <c r="AA425" s="415"/>
      <c r="AB425" s="415"/>
      <c r="AC425" s="415"/>
      <c r="AD425" s="415"/>
      <c r="AE425" s="415"/>
      <c r="AF425" s="415"/>
      <c r="AG425" s="415"/>
      <c r="AH425" s="415"/>
      <c r="AI425" s="415"/>
      <c r="AJ425" s="415"/>
      <c r="AK425" s="415"/>
      <c r="AL425" s="415"/>
      <c r="AM425" s="415"/>
      <c r="AN425" s="415"/>
      <c r="AO425" s="415"/>
      <c r="AP425" s="415"/>
      <c r="AQ425" s="415"/>
      <c r="AR425" s="415"/>
      <c r="AS425" s="415"/>
      <c r="AT425" s="415"/>
      <c r="AU425" s="415"/>
      <c r="AV425" s="415"/>
      <c r="AW425" s="415"/>
      <c r="AX425" s="415"/>
      <c r="AY425" s="415"/>
      <c r="AZ425" s="415"/>
      <c r="BA425" s="417"/>
      <c r="BB425" s="494"/>
      <c r="BC425" s="417"/>
      <c r="BD425" s="417"/>
      <c r="BE425" s="417"/>
      <c r="BF425" s="417"/>
      <c r="BG425" s="417"/>
      <c r="BH425" s="417"/>
      <c r="BI425" s="417"/>
      <c r="BJ425" s="417"/>
      <c r="BK425" s="417"/>
      <c r="BL425" s="417"/>
      <c r="BM425" s="417"/>
      <c r="BN425" s="417"/>
      <c r="BO425" s="417"/>
      <c r="BP425" s="417"/>
      <c r="BQ425" s="417"/>
      <c r="BR425" s="417"/>
      <c r="BS425" s="417"/>
      <c r="BT425" s="417"/>
      <c r="BU425" s="417"/>
      <c r="BV425" s="417"/>
      <c r="BW425" s="418"/>
      <c r="BX425" s="418"/>
      <c r="BY425" s="418"/>
      <c r="BZ425" s="418"/>
      <c r="CA425" s="418"/>
      <c r="CB425" s="418"/>
      <c r="CC425" s="418"/>
      <c r="CD425" s="418"/>
      <c r="CE425" s="418"/>
      <c r="CF425" s="418"/>
      <c r="CG425" s="418"/>
      <c r="CH425" s="418"/>
      <c r="CI425" s="418"/>
      <c r="CJ425" s="418"/>
      <c r="CK425" s="418"/>
      <c r="CL425" s="418"/>
      <c r="CM425" s="418"/>
      <c r="CN425" s="418"/>
      <c r="CO425" s="418"/>
      <c r="CP425" s="418"/>
      <c r="CQ425" s="418"/>
      <c r="CR425" s="418"/>
      <c r="CS425" s="418"/>
      <c r="CT425" s="418"/>
      <c r="CU425" s="418"/>
      <c r="CV425" s="418"/>
      <c r="CW425" s="418"/>
      <c r="CX425" s="418"/>
      <c r="CY425" s="418"/>
      <c r="CZ425" s="418"/>
    </row>
    <row r="426" s="422" customFormat="true" ht="25.15" customHeight="true" x14ac:dyDescent="0.2">
      <c r="B426" s="1058"/>
      <c r="C426" s="1182" t="s">
        <v>339</v>
      </c>
      <c r="D426" s="1151"/>
      <c r="E426" s="816">
        <v>0.1709278027458862</v>
      </c>
      <c r="F426" s="727"/>
      <c r="G426" s="727"/>
      <c r="H426" s="1182" t="s">
        <v>336</v>
      </c>
      <c r="I426" s="1151"/>
      <c r="J426" s="817">
        <v>-0.23425166335619643</v>
      </c>
      <c r="K426" s="727"/>
      <c r="L426" s="727"/>
      <c r="M426" s="1182" t="s">
        <v>335</v>
      </c>
      <c r="N426" s="1151"/>
      <c r="O426" s="818">
        <v>0.19693266571521706</v>
      </c>
      <c r="P426" s="727"/>
      <c r="Q426" s="727"/>
      <c r="W426" s="415"/>
      <c r="X426" s="415"/>
      <c r="Y426" s="415"/>
      <c r="Z426" s="415"/>
      <c r="AA426" s="415"/>
      <c r="AB426" s="415"/>
      <c r="AC426" s="415"/>
      <c r="AD426" s="415"/>
      <c r="AE426" s="415"/>
      <c r="AF426" s="415"/>
      <c r="AG426" s="415"/>
      <c r="AH426" s="415"/>
      <c r="AI426" s="415"/>
      <c r="AJ426" s="415"/>
      <c r="AK426" s="415"/>
      <c r="AL426" s="415"/>
      <c r="AM426" s="415"/>
      <c r="AN426" s="415"/>
      <c r="AO426" s="415"/>
      <c r="AP426" s="415"/>
      <c r="AQ426" s="415"/>
      <c r="AR426" s="415"/>
      <c r="AS426" s="415"/>
      <c r="AT426" s="415"/>
      <c r="AU426" s="415"/>
      <c r="AV426" s="415"/>
      <c r="AW426" s="415"/>
      <c r="AX426" s="415"/>
      <c r="AY426" s="415"/>
      <c r="AZ426" s="415"/>
      <c r="BA426" s="417"/>
      <c r="BB426" s="494"/>
      <c r="BC426" s="417"/>
      <c r="BD426" s="417"/>
      <c r="BE426" s="417"/>
      <c r="BF426" s="417"/>
      <c r="BG426" s="417"/>
      <c r="BH426" s="417"/>
      <c r="BI426" s="417"/>
      <c r="BJ426" s="417"/>
      <c r="BK426" s="417"/>
      <c r="BL426" s="417"/>
      <c r="BM426" s="417"/>
      <c r="BN426" s="417"/>
      <c r="BO426" s="417"/>
      <c r="BP426" s="417"/>
      <c r="BQ426" s="417"/>
      <c r="BR426" s="417"/>
      <c r="BS426" s="417"/>
      <c r="BT426" s="417"/>
      <c r="BU426" s="417"/>
      <c r="BV426" s="417"/>
      <c r="BW426" s="418"/>
      <c r="BX426" s="418"/>
      <c r="BY426" s="418"/>
      <c r="BZ426" s="418"/>
      <c r="CA426" s="418"/>
      <c r="CB426" s="418"/>
      <c r="CC426" s="418"/>
      <c r="CD426" s="418"/>
      <c r="CE426" s="418"/>
      <c r="CF426" s="418"/>
      <c r="CG426" s="418"/>
      <c r="CH426" s="418"/>
      <c r="CI426" s="418"/>
      <c r="CJ426" s="418"/>
      <c r="CK426" s="418"/>
      <c r="CL426" s="418"/>
      <c r="CM426" s="418"/>
      <c r="CN426" s="418"/>
      <c r="CO426" s="418"/>
      <c r="CP426" s="418"/>
      <c r="CQ426" s="418"/>
      <c r="CR426" s="418"/>
      <c r="CS426" s="418"/>
      <c r="CT426" s="418"/>
      <c r="CU426" s="418"/>
      <c r="CV426" s="418"/>
      <c r="CW426" s="418"/>
      <c r="CX426" s="418"/>
      <c r="CY426" s="418"/>
      <c r="CZ426" s="418"/>
    </row>
    <row r="427" s="422" customFormat="true" ht="25.15" customHeight="true" x14ac:dyDescent="0.2">
      <c r="B427" s="1058"/>
      <c r="C427" s="1182" t="s">
        <v>334</v>
      </c>
      <c r="D427" s="1151"/>
      <c r="E427" s="816">
        <v>0.15920169386030131</v>
      </c>
      <c r="F427" s="727"/>
      <c r="G427" s="727"/>
      <c r="H427" s="1182" t="s">
        <v>335</v>
      </c>
      <c r="I427" s="1151"/>
      <c r="J427" s="817">
        <v>0.22904551385380778</v>
      </c>
      <c r="K427" s="727"/>
      <c r="L427" s="727"/>
      <c r="M427" s="1182" t="s">
        <v>332</v>
      </c>
      <c r="N427" s="1151"/>
      <c r="O427" s="818">
        <v>-0.19061357613324106</v>
      </c>
      <c r="P427" s="727"/>
      <c r="Q427" s="727"/>
      <c r="W427" s="415"/>
      <c r="X427" s="415"/>
      <c r="Y427" s="415"/>
      <c r="Z427" s="415"/>
      <c r="AA427" s="415"/>
      <c r="AB427" s="415"/>
      <c r="AC427" s="415"/>
      <c r="AD427" s="415"/>
      <c r="AE427" s="415"/>
      <c r="AF427" s="415"/>
      <c r="AG427" s="415"/>
      <c r="AH427" s="415"/>
      <c r="AI427" s="415"/>
      <c r="AJ427" s="415"/>
      <c r="AK427" s="415"/>
      <c r="AL427" s="415"/>
      <c r="AM427" s="415"/>
      <c r="AN427" s="415"/>
      <c r="AO427" s="415"/>
      <c r="AP427" s="415"/>
      <c r="AQ427" s="415"/>
      <c r="AR427" s="415"/>
      <c r="AS427" s="415"/>
      <c r="AT427" s="415"/>
      <c r="AU427" s="415"/>
      <c r="AV427" s="415"/>
      <c r="AW427" s="415"/>
      <c r="AX427" s="415"/>
      <c r="AY427" s="415"/>
      <c r="AZ427" s="415"/>
      <c r="BA427" s="417"/>
      <c r="BB427" s="494"/>
      <c r="BC427" s="417"/>
      <c r="BD427" s="417"/>
      <c r="BE427" s="417"/>
      <c r="BF427" s="417"/>
      <c r="BG427" s="417"/>
      <c r="BH427" s="417"/>
      <c r="BI427" s="417"/>
      <c r="BJ427" s="417"/>
      <c r="BK427" s="417"/>
      <c r="BL427" s="417"/>
      <c r="BM427" s="417"/>
      <c r="BN427" s="417"/>
      <c r="BO427" s="417"/>
      <c r="BP427" s="417"/>
      <c r="BQ427" s="417"/>
      <c r="BR427" s="417"/>
      <c r="BS427" s="417"/>
      <c r="BT427" s="417"/>
      <c r="BU427" s="417"/>
      <c r="BV427" s="417"/>
      <c r="BW427" s="418"/>
      <c r="BX427" s="418"/>
      <c r="BY427" s="418"/>
      <c r="BZ427" s="418"/>
      <c r="CA427" s="418"/>
      <c r="CB427" s="418"/>
      <c r="CC427" s="418"/>
      <c r="CD427" s="418"/>
      <c r="CE427" s="418"/>
      <c r="CF427" s="418"/>
      <c r="CG427" s="418"/>
      <c r="CH427" s="418"/>
      <c r="CI427" s="418"/>
      <c r="CJ427" s="418"/>
      <c r="CK427" s="418"/>
      <c r="CL427" s="418"/>
      <c r="CM427" s="418"/>
      <c r="CN427" s="418"/>
      <c r="CO427" s="418"/>
      <c r="CP427" s="418"/>
      <c r="CQ427" s="418"/>
      <c r="CR427" s="418"/>
      <c r="CS427" s="418"/>
      <c r="CT427" s="418"/>
      <c r="CU427" s="418"/>
      <c r="CV427" s="418"/>
      <c r="CW427" s="418"/>
      <c r="CX427" s="418"/>
      <c r="CY427" s="418"/>
      <c r="CZ427" s="418"/>
    </row>
    <row r="428" s="422" customFormat="true" ht="25.15" customHeight="true" x14ac:dyDescent="0.2">
      <c r="B428" s="1058"/>
      <c r="C428" s="1182" t="s">
        <v>340</v>
      </c>
      <c r="D428" s="1151"/>
      <c r="E428" s="816">
        <v>0.15149978882834927</v>
      </c>
      <c r="F428" s="727"/>
      <c r="G428" s="727"/>
      <c r="H428" s="1182" t="s">
        <v>331</v>
      </c>
      <c r="I428" s="1151"/>
      <c r="J428" s="817">
        <v>0.21647069294639296</v>
      </c>
      <c r="K428" s="727"/>
      <c r="L428" s="727"/>
      <c r="M428" s="1182" t="s">
        <v>330</v>
      </c>
      <c r="N428" s="1151"/>
      <c r="O428" s="818">
        <v>-0.17333030210862124</v>
      </c>
      <c r="P428" s="727"/>
      <c r="Q428" s="727"/>
      <c r="W428" s="415"/>
      <c r="X428" s="415"/>
      <c r="Y428" s="415"/>
      <c r="Z428" s="415"/>
      <c r="AA428" s="415"/>
      <c r="AB428" s="415"/>
      <c r="AC428" s="415"/>
      <c r="AD428" s="415"/>
      <c r="AE428" s="415"/>
      <c r="AF428" s="415"/>
      <c r="AG428" s="415"/>
      <c r="AH428" s="415"/>
      <c r="AI428" s="415"/>
      <c r="AJ428" s="415"/>
      <c r="AK428" s="415"/>
      <c r="AL428" s="415"/>
      <c r="AM428" s="415"/>
      <c r="AN428" s="415"/>
      <c r="AO428" s="415"/>
      <c r="AP428" s="415"/>
      <c r="AQ428" s="415"/>
      <c r="AR428" s="415"/>
      <c r="AS428" s="415"/>
      <c r="AT428" s="415"/>
      <c r="AU428" s="415"/>
      <c r="AV428" s="415"/>
      <c r="AW428" s="415"/>
      <c r="AX428" s="415"/>
      <c r="AY428" s="415"/>
      <c r="AZ428" s="415"/>
      <c r="BA428" s="417"/>
      <c r="BB428" s="494"/>
      <c r="BC428" s="417"/>
      <c r="BD428" s="417"/>
      <c r="BE428" s="417"/>
      <c r="BF428" s="417"/>
      <c r="BG428" s="417"/>
      <c r="BH428" s="417"/>
      <c r="BI428" s="417"/>
      <c r="BJ428" s="417"/>
      <c r="BK428" s="417"/>
      <c r="BL428" s="417"/>
      <c r="BM428" s="417"/>
      <c r="BN428" s="417"/>
      <c r="BO428" s="417"/>
      <c r="BP428" s="417"/>
      <c r="BQ428" s="417"/>
      <c r="BR428" s="417"/>
      <c r="BS428" s="417"/>
      <c r="BT428" s="417"/>
      <c r="BU428" s="417"/>
      <c r="BV428" s="417"/>
      <c r="BW428" s="418"/>
      <c r="BX428" s="418"/>
      <c r="BY428" s="418"/>
      <c r="BZ428" s="418"/>
      <c r="CA428" s="418"/>
      <c r="CB428" s="418"/>
      <c r="CC428" s="418"/>
      <c r="CD428" s="418"/>
      <c r="CE428" s="418"/>
      <c r="CF428" s="418"/>
      <c r="CG428" s="418"/>
      <c r="CH428" s="418"/>
      <c r="CI428" s="418"/>
      <c r="CJ428" s="418"/>
      <c r="CK428" s="418"/>
      <c r="CL428" s="418"/>
      <c r="CM428" s="418"/>
      <c r="CN428" s="418"/>
      <c r="CO428" s="418"/>
      <c r="CP428" s="418"/>
      <c r="CQ428" s="418"/>
      <c r="CR428" s="418"/>
      <c r="CS428" s="418"/>
      <c r="CT428" s="418"/>
      <c r="CU428" s="418"/>
      <c r="CV428" s="418"/>
      <c r="CW428" s="418"/>
      <c r="CX428" s="418"/>
      <c r="CY428" s="418"/>
      <c r="CZ428" s="418"/>
    </row>
    <row r="429" s="422" customFormat="true" ht="25.15" customHeight="true" x14ac:dyDescent="0.2">
      <c r="B429" s="1058"/>
      <c r="C429" s="1182" t="s">
        <v>337</v>
      </c>
      <c r="D429" s="1151"/>
      <c r="E429" s="816">
        <v>0.11681985691511759</v>
      </c>
      <c r="F429" s="727"/>
      <c r="G429" s="727"/>
      <c r="H429" s="1182" t="s">
        <v>341</v>
      </c>
      <c r="I429" s="1151"/>
      <c r="J429" s="817">
        <v>-0.19790164805405894</v>
      </c>
      <c r="K429" s="727"/>
      <c r="L429" s="727"/>
      <c r="M429" s="1182" t="s">
        <v>339</v>
      </c>
      <c r="N429" s="1151"/>
      <c r="O429" s="818">
        <v>0.16822151680818614</v>
      </c>
      <c r="P429" s="727"/>
      <c r="Q429" s="727"/>
      <c r="W429" s="415"/>
      <c r="X429" s="415"/>
      <c r="Y429" s="415"/>
      <c r="Z429" s="415"/>
      <c r="AA429" s="415"/>
      <c r="AB429" s="415"/>
      <c r="AC429" s="415"/>
      <c r="AD429" s="415"/>
      <c r="AE429" s="415"/>
      <c r="AF429" s="415"/>
      <c r="AG429" s="415"/>
      <c r="AH429" s="415"/>
      <c r="AI429" s="415"/>
      <c r="AJ429" s="415"/>
      <c r="AK429" s="415"/>
      <c r="AL429" s="415"/>
      <c r="AM429" s="415"/>
      <c r="AN429" s="415"/>
      <c r="AO429" s="415"/>
      <c r="AP429" s="415"/>
      <c r="AQ429" s="415"/>
      <c r="AR429" s="415"/>
      <c r="AS429" s="415"/>
      <c r="AT429" s="415"/>
      <c r="AU429" s="415"/>
      <c r="AV429" s="415"/>
      <c r="AW429" s="415"/>
      <c r="AX429" s="415"/>
      <c r="AY429" s="415"/>
      <c r="AZ429" s="415"/>
      <c r="BA429" s="417"/>
      <c r="BB429" s="494"/>
      <c r="BC429" s="417"/>
      <c r="BD429" s="417"/>
      <c r="BE429" s="417"/>
      <c r="BF429" s="417"/>
      <c r="BG429" s="417"/>
      <c r="BH429" s="417"/>
      <c r="BI429" s="417"/>
      <c r="BJ429" s="417"/>
      <c r="BK429" s="417"/>
      <c r="BL429" s="417"/>
      <c r="BM429" s="417"/>
      <c r="BN429" s="417"/>
      <c r="BO429" s="417"/>
      <c r="BP429" s="417"/>
      <c r="BQ429" s="417"/>
      <c r="BR429" s="417"/>
      <c r="BS429" s="417"/>
      <c r="BT429" s="417"/>
      <c r="BU429" s="417"/>
      <c r="BV429" s="417"/>
      <c r="BW429" s="418"/>
      <c r="BX429" s="418"/>
      <c r="BY429" s="418"/>
      <c r="BZ429" s="418"/>
      <c r="CA429" s="418"/>
      <c r="CB429" s="418"/>
      <c r="CC429" s="418"/>
      <c r="CD429" s="418"/>
      <c r="CE429" s="418"/>
      <c r="CF429" s="418"/>
      <c r="CG429" s="418"/>
      <c r="CH429" s="418"/>
      <c r="CI429" s="418"/>
      <c r="CJ429" s="418"/>
      <c r="CK429" s="418"/>
      <c r="CL429" s="418"/>
      <c r="CM429" s="418"/>
      <c r="CN429" s="418"/>
      <c r="CO429" s="418"/>
      <c r="CP429" s="418"/>
      <c r="CQ429" s="418"/>
      <c r="CR429" s="418"/>
      <c r="CS429" s="418"/>
      <c r="CT429" s="418"/>
      <c r="CU429" s="418"/>
      <c r="CV429" s="418"/>
      <c r="CW429" s="418"/>
      <c r="CX429" s="418"/>
      <c r="CY429" s="418"/>
      <c r="CZ429" s="418"/>
    </row>
    <row r="430" s="422" customFormat="true" ht="25.15" customHeight="true" x14ac:dyDescent="0.2">
      <c r="B430" s="1058"/>
      <c r="C430" s="1182" t="s">
        <v>342</v>
      </c>
      <c r="D430" s="1151"/>
      <c r="E430" s="816">
        <v>-0.11065937711705015</v>
      </c>
      <c r="F430" s="727"/>
      <c r="G430" s="727"/>
      <c r="H430" s="1182" t="s">
        <v>343</v>
      </c>
      <c r="I430" s="1151"/>
      <c r="J430" s="817">
        <v>-0.18948629162136787</v>
      </c>
      <c r="K430" s="727"/>
      <c r="L430" s="727"/>
      <c r="M430" s="1182" t="s">
        <v>209</v>
      </c>
      <c r="N430" s="1151"/>
      <c r="O430" s="818">
        <v>0.15283892644251174</v>
      </c>
      <c r="P430" s="727"/>
      <c r="Q430" s="727"/>
      <c r="W430" s="415"/>
      <c r="X430" s="415"/>
      <c r="Y430" s="415"/>
      <c r="Z430" s="415"/>
      <c r="AA430" s="415"/>
      <c r="AB430" s="415"/>
      <c r="AC430" s="415"/>
      <c r="AD430" s="415"/>
      <c r="AE430" s="415"/>
      <c r="AF430" s="415"/>
      <c r="AG430" s="415"/>
      <c r="AH430" s="415"/>
      <c r="AI430" s="415"/>
      <c r="AJ430" s="415"/>
      <c r="AK430" s="415"/>
      <c r="AL430" s="415"/>
      <c r="AM430" s="415"/>
      <c r="AN430" s="415"/>
      <c r="AO430" s="415"/>
      <c r="AP430" s="415"/>
      <c r="AQ430" s="415"/>
      <c r="AR430" s="415"/>
      <c r="AS430" s="415"/>
      <c r="AT430" s="415"/>
      <c r="AU430" s="415"/>
      <c r="AV430" s="415"/>
      <c r="AW430" s="415"/>
      <c r="AX430" s="415"/>
      <c r="AY430" s="415"/>
      <c r="AZ430" s="415"/>
      <c r="BA430" s="417"/>
      <c r="BB430" s="494"/>
      <c r="BC430" s="417"/>
      <c r="BD430" s="417"/>
      <c r="BE430" s="417"/>
      <c r="BF430" s="417"/>
      <c r="BG430" s="417"/>
      <c r="BH430" s="417"/>
      <c r="BI430" s="417"/>
      <c r="BJ430" s="417"/>
      <c r="BK430" s="417"/>
      <c r="BL430" s="417"/>
      <c r="BM430" s="417"/>
      <c r="BN430" s="417"/>
      <c r="BO430" s="417"/>
      <c r="BP430" s="417"/>
      <c r="BQ430" s="417"/>
      <c r="BR430" s="417"/>
      <c r="BS430" s="417"/>
      <c r="BT430" s="417"/>
      <c r="BU430" s="417"/>
      <c r="BV430" s="417"/>
      <c r="BW430" s="418"/>
      <c r="BX430" s="418"/>
      <c r="BY430" s="418"/>
      <c r="BZ430" s="418"/>
      <c r="CA430" s="418"/>
      <c r="CB430" s="418"/>
      <c r="CC430" s="418"/>
      <c r="CD430" s="418"/>
      <c r="CE430" s="418"/>
      <c r="CF430" s="418"/>
      <c r="CG430" s="418"/>
      <c r="CH430" s="418"/>
      <c r="CI430" s="418"/>
      <c r="CJ430" s="418"/>
      <c r="CK430" s="418"/>
      <c r="CL430" s="418"/>
      <c r="CM430" s="418"/>
      <c r="CN430" s="418"/>
      <c r="CO430" s="418"/>
      <c r="CP430" s="418"/>
      <c r="CQ430" s="418"/>
      <c r="CR430" s="418"/>
      <c r="CS430" s="418"/>
      <c r="CT430" s="418"/>
      <c r="CU430" s="418"/>
      <c r="CV430" s="418"/>
      <c r="CW430" s="418"/>
      <c r="CX430" s="418"/>
      <c r="CY430" s="418"/>
      <c r="CZ430" s="418"/>
    </row>
    <row r="431" s="422" customFormat="true" ht="25.15" customHeight="true" x14ac:dyDescent="0.2">
      <c r="B431" s="1058"/>
      <c r="C431" s="1182" t="s">
        <v>344</v>
      </c>
      <c r="D431" s="1151"/>
      <c r="E431" s="816">
        <v>8.88538480145077E-2</v>
      </c>
      <c r="F431" s="727"/>
      <c r="G431" s="727"/>
      <c r="H431" s="1182" t="s">
        <v>345</v>
      </c>
      <c r="I431" s="1151"/>
      <c r="J431" s="817">
        <v>-0.18058187863312261</v>
      </c>
      <c r="K431" s="727"/>
      <c r="L431" s="727"/>
      <c r="M431" s="1182" t="s">
        <v>346</v>
      </c>
      <c r="N431" s="1151"/>
      <c r="O431" s="818">
        <v>0.13576198816593152</v>
      </c>
      <c r="P431" s="727"/>
      <c r="Q431" s="727"/>
      <c r="W431" s="415"/>
      <c r="X431" s="415"/>
      <c r="Y431" s="415"/>
      <c r="Z431" s="415"/>
      <c r="AA431" s="415"/>
      <c r="AB431" s="415"/>
      <c r="AC431" s="415"/>
      <c r="AD431" s="415"/>
      <c r="AE431" s="415"/>
      <c r="AF431" s="415"/>
      <c r="AG431" s="415"/>
      <c r="AH431" s="415"/>
      <c r="AI431" s="415"/>
      <c r="AJ431" s="415"/>
      <c r="AK431" s="415"/>
      <c r="AL431" s="415"/>
      <c r="AM431" s="415"/>
      <c r="AN431" s="415"/>
      <c r="AO431" s="415"/>
      <c r="AP431" s="415"/>
      <c r="AQ431" s="415"/>
      <c r="AR431" s="415"/>
      <c r="AS431" s="415"/>
      <c r="AT431" s="415"/>
      <c r="AU431" s="415"/>
      <c r="AV431" s="415"/>
      <c r="AW431" s="415"/>
      <c r="AX431" s="415"/>
      <c r="AY431" s="415"/>
      <c r="AZ431" s="415"/>
      <c r="BA431" s="417"/>
      <c r="BB431" s="494"/>
      <c r="BC431" s="417"/>
      <c r="BD431" s="417"/>
      <c r="BE431" s="417"/>
      <c r="BF431" s="417"/>
      <c r="BG431" s="417"/>
      <c r="BH431" s="417"/>
      <c r="BI431" s="417"/>
      <c r="BJ431" s="417"/>
      <c r="BK431" s="417"/>
      <c r="BL431" s="417"/>
      <c r="BM431" s="417"/>
      <c r="BN431" s="417"/>
      <c r="BO431" s="417"/>
      <c r="BP431" s="417"/>
      <c r="BQ431" s="417"/>
      <c r="BR431" s="417"/>
      <c r="BS431" s="417"/>
      <c r="BT431" s="417"/>
      <c r="BU431" s="417"/>
      <c r="BV431" s="417"/>
      <c r="BW431" s="418"/>
      <c r="BX431" s="418"/>
      <c r="BY431" s="418"/>
      <c r="BZ431" s="418"/>
      <c r="CA431" s="418"/>
      <c r="CB431" s="418"/>
      <c r="CC431" s="418"/>
      <c r="CD431" s="418"/>
      <c r="CE431" s="418"/>
      <c r="CF431" s="418"/>
      <c r="CG431" s="418"/>
      <c r="CH431" s="418"/>
      <c r="CI431" s="418"/>
      <c r="CJ431" s="418"/>
      <c r="CK431" s="418"/>
      <c r="CL431" s="418"/>
      <c r="CM431" s="418"/>
      <c r="CN431" s="418"/>
      <c r="CO431" s="418"/>
      <c r="CP431" s="418"/>
      <c r="CQ431" s="418"/>
      <c r="CR431" s="418"/>
      <c r="CS431" s="418"/>
      <c r="CT431" s="418"/>
      <c r="CU431" s="418"/>
      <c r="CV431" s="418"/>
      <c r="CW431" s="418"/>
      <c r="CX431" s="418"/>
      <c r="CY431" s="418"/>
      <c r="CZ431" s="418"/>
    </row>
    <row r="432" s="422" customFormat="true" ht="25.15" customHeight="true" x14ac:dyDescent="0.2">
      <c r="B432" s="1058"/>
      <c r="C432" s="1182" t="s">
        <v>345</v>
      </c>
      <c r="D432" s="1151"/>
      <c r="E432" s="816">
        <v>-8.8805561522782031E-2</v>
      </c>
      <c r="F432" s="727"/>
      <c r="G432" s="727"/>
      <c r="H432" s="1182" t="s">
        <v>342</v>
      </c>
      <c r="I432" s="1151"/>
      <c r="J432" s="817">
        <v>-0.17665560937917221</v>
      </c>
      <c r="K432" s="727"/>
      <c r="L432" s="727"/>
      <c r="M432" s="1182" t="s">
        <v>347</v>
      </c>
      <c r="N432" s="1151"/>
      <c r="O432" s="818">
        <v>0.1347206269556821</v>
      </c>
      <c r="P432" s="727"/>
      <c r="Q432" s="727"/>
      <c r="W432" s="415"/>
      <c r="X432" s="415"/>
      <c r="Y432" s="415"/>
      <c r="Z432" s="415"/>
      <c r="AA432" s="415"/>
      <c r="AB432" s="415"/>
      <c r="AC432" s="415"/>
      <c r="AD432" s="415"/>
      <c r="AE432" s="415"/>
      <c r="AF432" s="415"/>
      <c r="AG432" s="415"/>
      <c r="AH432" s="415"/>
      <c r="AI432" s="415"/>
      <c r="AJ432" s="415"/>
      <c r="AK432" s="415"/>
      <c r="AL432" s="415"/>
      <c r="AM432" s="415"/>
      <c r="AN432" s="415"/>
      <c r="AO432" s="415"/>
      <c r="AP432" s="415"/>
      <c r="AQ432" s="415"/>
      <c r="AR432" s="415"/>
      <c r="AS432" s="415"/>
      <c r="AT432" s="415"/>
      <c r="AU432" s="415"/>
      <c r="AV432" s="415"/>
      <c r="AW432" s="415"/>
      <c r="AX432" s="415"/>
      <c r="AY432" s="415"/>
      <c r="AZ432" s="415"/>
      <c r="BA432" s="417"/>
      <c r="BB432" s="494"/>
      <c r="BC432" s="417"/>
      <c r="BD432" s="417"/>
      <c r="BE432" s="417"/>
      <c r="BF432" s="417"/>
      <c r="BG432" s="417"/>
      <c r="BH432" s="417"/>
      <c r="BI432" s="417"/>
      <c r="BJ432" s="417"/>
      <c r="BK432" s="417"/>
      <c r="BL432" s="417"/>
      <c r="BM432" s="417"/>
      <c r="BN432" s="417"/>
      <c r="BO432" s="417"/>
      <c r="BP432" s="417"/>
      <c r="BQ432" s="417"/>
      <c r="BR432" s="417"/>
      <c r="BS432" s="417"/>
      <c r="BT432" s="417"/>
      <c r="BU432" s="417"/>
      <c r="BV432" s="417"/>
      <c r="BW432" s="418"/>
      <c r="BX432" s="418"/>
      <c r="BY432" s="418"/>
      <c r="BZ432" s="418"/>
      <c r="CA432" s="418"/>
      <c r="CB432" s="418"/>
      <c r="CC432" s="418"/>
      <c r="CD432" s="418"/>
      <c r="CE432" s="418"/>
      <c r="CF432" s="418"/>
      <c r="CG432" s="418"/>
      <c r="CH432" s="418"/>
      <c r="CI432" s="418"/>
      <c r="CJ432" s="418"/>
      <c r="CK432" s="418"/>
      <c r="CL432" s="418"/>
      <c r="CM432" s="418"/>
      <c r="CN432" s="418"/>
      <c r="CO432" s="418"/>
      <c r="CP432" s="418"/>
      <c r="CQ432" s="418"/>
      <c r="CR432" s="418"/>
      <c r="CS432" s="418"/>
      <c r="CT432" s="418"/>
      <c r="CU432" s="418"/>
      <c r="CV432" s="418"/>
      <c r="CW432" s="418"/>
      <c r="CX432" s="418"/>
      <c r="CY432" s="418"/>
      <c r="CZ432" s="418"/>
    </row>
    <row r="433" s="422" customFormat="true" ht="25.15" customHeight="true" x14ac:dyDescent="0.2">
      <c r="B433" s="1058"/>
      <c r="C433" s="1182" t="s">
        <v>348</v>
      </c>
      <c r="D433" s="1151"/>
      <c r="E433" s="816">
        <v>7.9644806900452142E-2</v>
      </c>
      <c r="F433" s="727"/>
      <c r="G433" s="727"/>
      <c r="H433" s="1182" t="s">
        <v>347</v>
      </c>
      <c r="I433" s="1151"/>
      <c r="J433" s="817">
        <v>-0.16880207068739361</v>
      </c>
      <c r="K433" s="727"/>
      <c r="L433" s="727"/>
      <c r="M433" s="1182" t="s">
        <v>349</v>
      </c>
      <c r="N433" s="1151"/>
      <c r="O433" s="818">
        <v>0.13007777918890556</v>
      </c>
      <c r="P433" s="727"/>
      <c r="Q433" s="727"/>
      <c r="W433" s="415"/>
      <c r="X433" s="415"/>
      <c r="Y433" s="415"/>
      <c r="Z433" s="415"/>
      <c r="AA433" s="415"/>
      <c r="AB433" s="415"/>
      <c r="AC433" s="415"/>
      <c r="AD433" s="415"/>
      <c r="AE433" s="415"/>
      <c r="AF433" s="415"/>
      <c r="AG433" s="415"/>
      <c r="AH433" s="415"/>
      <c r="AI433" s="415"/>
      <c r="AJ433" s="415"/>
      <c r="AK433" s="415"/>
      <c r="AL433" s="415"/>
      <c r="AM433" s="415"/>
      <c r="AN433" s="415"/>
      <c r="AO433" s="415"/>
      <c r="AP433" s="415"/>
      <c r="AQ433" s="415"/>
      <c r="AR433" s="415"/>
      <c r="AS433" s="415"/>
      <c r="AT433" s="415"/>
      <c r="AU433" s="415"/>
      <c r="AV433" s="415"/>
      <c r="AW433" s="415"/>
      <c r="AX433" s="415"/>
      <c r="AY433" s="415"/>
      <c r="AZ433" s="415"/>
      <c r="BA433" s="417"/>
      <c r="BB433" s="494"/>
      <c r="BC433" s="417"/>
      <c r="BD433" s="417"/>
      <c r="BE433" s="417"/>
      <c r="BF433" s="417"/>
      <c r="BG433" s="417"/>
      <c r="BH433" s="417"/>
      <c r="BI433" s="417"/>
      <c r="BJ433" s="417"/>
      <c r="BK433" s="417"/>
      <c r="BL433" s="417"/>
      <c r="BM433" s="417"/>
      <c r="BN433" s="417"/>
      <c r="BO433" s="417"/>
      <c r="BP433" s="417"/>
      <c r="BQ433" s="417"/>
      <c r="BR433" s="417"/>
      <c r="BS433" s="417"/>
      <c r="BT433" s="417"/>
      <c r="BU433" s="417"/>
      <c r="BV433" s="417"/>
      <c r="BW433" s="418"/>
      <c r="BX433" s="418"/>
      <c r="BY433" s="418"/>
      <c r="BZ433" s="418"/>
      <c r="CA433" s="418"/>
      <c r="CB433" s="418"/>
      <c r="CC433" s="418"/>
      <c r="CD433" s="418"/>
      <c r="CE433" s="418"/>
      <c r="CF433" s="418"/>
      <c r="CG433" s="418"/>
      <c r="CH433" s="418"/>
      <c r="CI433" s="418"/>
      <c r="CJ433" s="418"/>
      <c r="CK433" s="418"/>
      <c r="CL433" s="418"/>
      <c r="CM433" s="418"/>
      <c r="CN433" s="418"/>
      <c r="CO433" s="418"/>
      <c r="CP433" s="418"/>
      <c r="CQ433" s="418"/>
      <c r="CR433" s="418"/>
      <c r="CS433" s="418"/>
      <c r="CT433" s="418"/>
      <c r="CU433" s="418"/>
      <c r="CV433" s="418"/>
      <c r="CW433" s="418"/>
      <c r="CX433" s="418"/>
      <c r="CY433" s="418"/>
      <c r="CZ433" s="418"/>
    </row>
    <row r="434" s="422" customFormat="true" ht="25.15" customHeight="true" x14ac:dyDescent="0.2">
      <c r="B434" s="1058"/>
      <c r="C434" s="1182" t="s">
        <v>350</v>
      </c>
      <c r="D434" s="1151"/>
      <c r="E434" s="816">
        <v>-7.328715190586936E-2</v>
      </c>
      <c r="F434" s="727"/>
      <c r="G434" s="727"/>
      <c r="H434" s="1182" t="s">
        <v>340</v>
      </c>
      <c r="I434" s="1151"/>
      <c r="J434" s="817">
        <v>0.15497544540691024</v>
      </c>
      <c r="K434" s="727"/>
      <c r="L434" s="727"/>
      <c r="M434" s="1182" t="s">
        <v>351</v>
      </c>
      <c r="N434" s="1151"/>
      <c r="O434" s="818">
        <v>0.12608805132543149</v>
      </c>
      <c r="P434" s="727"/>
      <c r="Q434" s="727"/>
      <c r="W434" s="415"/>
      <c r="X434" s="415"/>
      <c r="Y434" s="415"/>
      <c r="Z434" s="415"/>
      <c r="AA434" s="415"/>
      <c r="AB434" s="415"/>
      <c r="AC434" s="415"/>
      <c r="AD434" s="415"/>
      <c r="AE434" s="415"/>
      <c r="AF434" s="415"/>
      <c r="AG434" s="415"/>
      <c r="AH434" s="415"/>
      <c r="AI434" s="415"/>
      <c r="AJ434" s="415"/>
      <c r="AK434" s="415"/>
      <c r="AL434" s="415"/>
      <c r="AM434" s="415"/>
      <c r="AN434" s="415"/>
      <c r="AO434" s="415"/>
      <c r="AP434" s="415"/>
      <c r="AQ434" s="415"/>
      <c r="AR434" s="415"/>
      <c r="AS434" s="415"/>
      <c r="AT434" s="415"/>
      <c r="AU434" s="415"/>
      <c r="AV434" s="415"/>
      <c r="AW434" s="415"/>
      <c r="AX434" s="415"/>
      <c r="AY434" s="415"/>
      <c r="AZ434" s="415"/>
      <c r="BA434" s="417"/>
      <c r="BB434" s="494"/>
      <c r="BC434" s="417"/>
      <c r="BD434" s="417"/>
      <c r="BE434" s="417"/>
      <c r="BF434" s="417"/>
      <c r="BG434" s="417"/>
      <c r="BH434" s="417"/>
      <c r="BI434" s="417"/>
      <c r="BJ434" s="417"/>
      <c r="BK434" s="417"/>
      <c r="BL434" s="417"/>
      <c r="BM434" s="417"/>
      <c r="BN434" s="417"/>
      <c r="BO434" s="417"/>
      <c r="BP434" s="417"/>
      <c r="BQ434" s="417"/>
      <c r="BR434" s="417"/>
      <c r="BS434" s="417"/>
      <c r="BT434" s="417"/>
      <c r="BU434" s="417"/>
      <c r="BV434" s="417"/>
      <c r="BW434" s="418"/>
      <c r="BX434" s="418"/>
      <c r="BY434" s="418"/>
      <c r="BZ434" s="418"/>
      <c r="CA434" s="418"/>
      <c r="CB434" s="418"/>
      <c r="CC434" s="418"/>
      <c r="CD434" s="418"/>
      <c r="CE434" s="418"/>
      <c r="CF434" s="418"/>
      <c r="CG434" s="418"/>
      <c r="CH434" s="418"/>
      <c r="CI434" s="418"/>
      <c r="CJ434" s="418"/>
      <c r="CK434" s="418"/>
      <c r="CL434" s="418"/>
      <c r="CM434" s="418"/>
      <c r="CN434" s="418"/>
      <c r="CO434" s="418"/>
      <c r="CP434" s="418"/>
      <c r="CQ434" s="418"/>
      <c r="CR434" s="418"/>
      <c r="CS434" s="418"/>
      <c r="CT434" s="418"/>
      <c r="CU434" s="418"/>
      <c r="CV434" s="418"/>
      <c r="CW434" s="418"/>
      <c r="CX434" s="418"/>
      <c r="CY434" s="418"/>
      <c r="CZ434" s="418"/>
    </row>
    <row r="435" s="422" customFormat="true" ht="25.15" customHeight="true" x14ac:dyDescent="0.2">
      <c r="B435" s="1058"/>
      <c r="C435" s="1182" t="s">
        <v>352</v>
      </c>
      <c r="D435" s="1151"/>
      <c r="E435" s="816">
        <v>6.5688867272168355E-2</v>
      </c>
      <c r="F435" s="727"/>
      <c r="G435" s="727"/>
      <c r="H435" s="1182" t="s">
        <v>211</v>
      </c>
      <c r="I435" s="1151"/>
      <c r="J435" s="817">
        <v>0.13455036248646121</v>
      </c>
      <c r="K435" s="727"/>
      <c r="L435" s="727"/>
      <c r="M435" s="1182" t="s">
        <v>343</v>
      </c>
      <c r="N435" s="1151"/>
      <c r="O435" s="818">
        <v>-0.11657086451795302</v>
      </c>
      <c r="P435" s="727"/>
      <c r="Q435" s="727"/>
      <c r="W435" s="415"/>
      <c r="X435" s="415"/>
      <c r="Y435" s="415"/>
      <c r="Z435" s="415"/>
      <c r="AA435" s="415"/>
      <c r="AB435" s="415"/>
      <c r="AC435" s="415"/>
      <c r="AD435" s="415"/>
      <c r="AE435" s="415"/>
      <c r="AF435" s="415"/>
      <c r="AG435" s="415"/>
      <c r="AH435" s="415"/>
      <c r="AI435" s="415"/>
      <c r="AJ435" s="415"/>
      <c r="AK435" s="415"/>
      <c r="AL435" s="415"/>
      <c r="AM435" s="415"/>
      <c r="AN435" s="415"/>
      <c r="AO435" s="415"/>
      <c r="AP435" s="415"/>
      <c r="AQ435" s="415"/>
      <c r="AR435" s="415"/>
      <c r="AS435" s="415"/>
      <c r="AT435" s="415"/>
      <c r="AU435" s="415"/>
      <c r="AV435" s="415"/>
      <c r="AW435" s="415"/>
      <c r="AX435" s="415"/>
      <c r="AY435" s="415"/>
      <c r="AZ435" s="415"/>
      <c r="BA435" s="417"/>
      <c r="BB435" s="494"/>
      <c r="BC435" s="417"/>
      <c r="BD435" s="417"/>
      <c r="BE435" s="417"/>
      <c r="BF435" s="417"/>
      <c r="BG435" s="417"/>
      <c r="BH435" s="417"/>
      <c r="BI435" s="417"/>
      <c r="BJ435" s="417"/>
      <c r="BK435" s="417"/>
      <c r="BL435" s="417"/>
      <c r="BM435" s="417"/>
      <c r="BN435" s="417"/>
      <c r="BO435" s="417"/>
      <c r="BP435" s="417"/>
      <c r="BQ435" s="417"/>
      <c r="BR435" s="417"/>
      <c r="BS435" s="417"/>
      <c r="BT435" s="417"/>
      <c r="BU435" s="417"/>
      <c r="BV435" s="417"/>
      <c r="BW435" s="418"/>
      <c r="BX435" s="418"/>
      <c r="BY435" s="418"/>
      <c r="BZ435" s="418"/>
      <c r="CA435" s="418"/>
      <c r="CB435" s="418"/>
      <c r="CC435" s="418"/>
      <c r="CD435" s="418"/>
      <c r="CE435" s="418"/>
      <c r="CF435" s="418"/>
      <c r="CG435" s="418"/>
      <c r="CH435" s="418"/>
      <c r="CI435" s="418"/>
      <c r="CJ435" s="418"/>
      <c r="CK435" s="418"/>
      <c r="CL435" s="418"/>
      <c r="CM435" s="418"/>
      <c r="CN435" s="418"/>
      <c r="CO435" s="418"/>
      <c r="CP435" s="418"/>
      <c r="CQ435" s="418"/>
      <c r="CR435" s="418"/>
      <c r="CS435" s="418"/>
      <c r="CT435" s="418"/>
      <c r="CU435" s="418"/>
      <c r="CV435" s="418"/>
      <c r="CW435" s="418"/>
      <c r="CX435" s="418"/>
      <c r="CY435" s="418"/>
      <c r="CZ435" s="418"/>
    </row>
    <row r="436" s="422" customFormat="true" ht="25.15" customHeight="true" x14ac:dyDescent="0.2">
      <c r="B436" s="1058"/>
      <c r="C436" s="1182" t="s">
        <v>353</v>
      </c>
      <c r="D436" s="1151"/>
      <c r="E436" s="816">
        <v>-6.2829192507111081E-2</v>
      </c>
      <c r="F436" s="727"/>
      <c r="G436" s="727"/>
      <c r="H436" s="1182" t="s">
        <v>354</v>
      </c>
      <c r="I436" s="1151"/>
      <c r="J436" s="817">
        <v>-0.11508703542306747</v>
      </c>
      <c r="K436" s="727"/>
      <c r="L436" s="727"/>
      <c r="M436" s="1182" t="s">
        <v>354</v>
      </c>
      <c r="N436" s="1151"/>
      <c r="O436" s="818">
        <v>0.11456253729698902</v>
      </c>
      <c r="P436" s="727"/>
      <c r="Q436" s="727"/>
      <c r="W436" s="415"/>
      <c r="X436" s="415"/>
      <c r="Y436" s="415"/>
      <c r="Z436" s="415"/>
      <c r="AA436" s="415"/>
      <c r="AB436" s="415"/>
      <c r="AC436" s="415"/>
      <c r="AD436" s="415"/>
      <c r="AE436" s="415"/>
      <c r="AF436" s="415"/>
      <c r="AG436" s="415"/>
      <c r="AH436" s="415"/>
      <c r="AI436" s="415"/>
      <c r="AJ436" s="415"/>
      <c r="AK436" s="415"/>
      <c r="AL436" s="415"/>
      <c r="AM436" s="415"/>
      <c r="AN436" s="415"/>
      <c r="AO436" s="415"/>
      <c r="AP436" s="415"/>
      <c r="AQ436" s="415"/>
      <c r="AR436" s="415"/>
      <c r="AS436" s="415"/>
      <c r="AT436" s="415"/>
      <c r="AU436" s="415"/>
      <c r="AV436" s="415"/>
      <c r="AW436" s="415"/>
      <c r="AX436" s="415"/>
      <c r="AY436" s="415"/>
      <c r="AZ436" s="415"/>
      <c r="BA436" s="417"/>
      <c r="BB436" s="494"/>
      <c r="BC436" s="417"/>
      <c r="BD436" s="417"/>
      <c r="BE436" s="417"/>
      <c r="BF436" s="417"/>
      <c r="BG436" s="417"/>
      <c r="BH436" s="417"/>
      <c r="BI436" s="417"/>
      <c r="BJ436" s="417"/>
      <c r="BK436" s="417"/>
      <c r="BL436" s="417"/>
      <c r="BM436" s="417"/>
      <c r="BN436" s="417"/>
      <c r="BO436" s="417"/>
      <c r="BP436" s="417"/>
      <c r="BQ436" s="417"/>
      <c r="BR436" s="417"/>
      <c r="BS436" s="417"/>
      <c r="BT436" s="417"/>
      <c r="BU436" s="417"/>
      <c r="BV436" s="417"/>
      <c r="BW436" s="418"/>
      <c r="BX436" s="418"/>
      <c r="BY436" s="418"/>
      <c r="BZ436" s="418"/>
      <c r="CA436" s="418"/>
      <c r="CB436" s="418"/>
      <c r="CC436" s="418"/>
      <c r="CD436" s="418"/>
      <c r="CE436" s="418"/>
      <c r="CF436" s="418"/>
      <c r="CG436" s="418"/>
      <c r="CH436" s="418"/>
      <c r="CI436" s="418"/>
      <c r="CJ436" s="418"/>
      <c r="CK436" s="418"/>
      <c r="CL436" s="418"/>
      <c r="CM436" s="418"/>
      <c r="CN436" s="418"/>
      <c r="CO436" s="418"/>
      <c r="CP436" s="418"/>
      <c r="CQ436" s="418"/>
      <c r="CR436" s="418"/>
      <c r="CS436" s="418"/>
      <c r="CT436" s="418"/>
      <c r="CU436" s="418"/>
      <c r="CV436" s="418"/>
      <c r="CW436" s="418"/>
      <c r="CX436" s="418"/>
      <c r="CY436" s="418"/>
      <c r="CZ436" s="418"/>
    </row>
    <row r="437" s="422" customFormat="true" ht="25.15" customHeight="true" x14ac:dyDescent="0.2">
      <c r="B437" s="1058"/>
      <c r="C437" s="1182" t="s">
        <v>355</v>
      </c>
      <c r="D437" s="1151"/>
      <c r="E437" s="816">
        <v>5.4120308268956939E-2</v>
      </c>
      <c r="F437" s="727"/>
      <c r="G437" s="727"/>
      <c r="H437" s="1182" t="s">
        <v>339</v>
      </c>
      <c r="I437" s="1151"/>
      <c r="J437" s="817">
        <v>0.11371116205539153</v>
      </c>
      <c r="K437" s="727"/>
      <c r="L437" s="727"/>
      <c r="M437" s="1182" t="s">
        <v>341</v>
      </c>
      <c r="N437" s="1151"/>
      <c r="O437" s="818">
        <v>-0.1132405593555964</v>
      </c>
      <c r="P437" s="727"/>
      <c r="Q437" s="727"/>
      <c r="W437" s="415"/>
      <c r="X437" s="415"/>
      <c r="Y437" s="415"/>
      <c r="Z437" s="415"/>
      <c r="AA437" s="415"/>
      <c r="AB437" s="415"/>
      <c r="AC437" s="415"/>
      <c r="AD437" s="415"/>
      <c r="AE437" s="415"/>
      <c r="AF437" s="415"/>
      <c r="AG437" s="415"/>
      <c r="AH437" s="415"/>
      <c r="AI437" s="415"/>
      <c r="AJ437" s="415"/>
      <c r="AK437" s="415"/>
      <c r="AL437" s="415"/>
      <c r="AM437" s="415"/>
      <c r="AN437" s="415"/>
      <c r="AO437" s="415"/>
      <c r="AP437" s="415"/>
      <c r="AQ437" s="415"/>
      <c r="AR437" s="415"/>
      <c r="AS437" s="415"/>
      <c r="AT437" s="415"/>
      <c r="AU437" s="415"/>
      <c r="AV437" s="415"/>
      <c r="AW437" s="415"/>
      <c r="AX437" s="415"/>
      <c r="AY437" s="415"/>
      <c r="AZ437" s="415"/>
      <c r="BA437" s="417"/>
      <c r="BB437" s="494"/>
      <c r="BC437" s="417"/>
      <c r="BD437" s="417"/>
      <c r="BE437" s="417"/>
      <c r="BF437" s="417"/>
      <c r="BG437" s="417"/>
      <c r="BH437" s="417"/>
      <c r="BI437" s="417"/>
      <c r="BJ437" s="417"/>
      <c r="BK437" s="417"/>
      <c r="BL437" s="417"/>
      <c r="BM437" s="417"/>
      <c r="BN437" s="417"/>
      <c r="BO437" s="417"/>
      <c r="BP437" s="417"/>
      <c r="BQ437" s="417"/>
      <c r="BR437" s="417"/>
      <c r="BS437" s="417"/>
      <c r="BT437" s="417"/>
      <c r="BU437" s="417"/>
      <c r="BV437" s="417"/>
      <c r="BW437" s="418"/>
      <c r="BX437" s="418"/>
      <c r="BY437" s="418"/>
      <c r="BZ437" s="418"/>
      <c r="CA437" s="418"/>
      <c r="CB437" s="418"/>
      <c r="CC437" s="418"/>
      <c r="CD437" s="418"/>
      <c r="CE437" s="418"/>
      <c r="CF437" s="418"/>
      <c r="CG437" s="418"/>
      <c r="CH437" s="418"/>
      <c r="CI437" s="418"/>
      <c r="CJ437" s="418"/>
      <c r="CK437" s="418"/>
      <c r="CL437" s="418"/>
      <c r="CM437" s="418"/>
      <c r="CN437" s="418"/>
      <c r="CO437" s="418"/>
      <c r="CP437" s="418"/>
      <c r="CQ437" s="418"/>
      <c r="CR437" s="418"/>
      <c r="CS437" s="418"/>
      <c r="CT437" s="418"/>
      <c r="CU437" s="418"/>
      <c r="CV437" s="418"/>
      <c r="CW437" s="418"/>
      <c r="CX437" s="418"/>
      <c r="CY437" s="418"/>
      <c r="CZ437" s="418"/>
    </row>
    <row r="438" s="422" customFormat="true" ht="25.15" customHeight="true" x14ac:dyDescent="0.2">
      <c r="B438" s="1058"/>
      <c r="C438" s="1182" t="s">
        <v>356</v>
      </c>
      <c r="D438" s="1151"/>
      <c r="E438" s="816">
        <v>-5.019424561155364E-2</v>
      </c>
      <c r="F438" s="727"/>
      <c r="G438" s="727"/>
      <c r="H438" s="1182" t="s">
        <v>353</v>
      </c>
      <c r="I438" s="1151"/>
      <c r="J438" s="817">
        <v>-8.7449288543105075E-2</v>
      </c>
      <c r="K438" s="727"/>
      <c r="L438" s="727"/>
      <c r="M438" s="1182" t="s">
        <v>357</v>
      </c>
      <c r="N438" s="1151"/>
      <c r="O438" s="818">
        <v>0.10298048627884647</v>
      </c>
      <c r="P438" s="727"/>
      <c r="Q438" s="727"/>
      <c r="W438" s="415"/>
      <c r="X438" s="415"/>
      <c r="Y438" s="415"/>
      <c r="Z438" s="415"/>
      <c r="AA438" s="415"/>
      <c r="AB438" s="415"/>
      <c r="AC438" s="415"/>
      <c r="AD438" s="415"/>
      <c r="AE438" s="415"/>
      <c r="AF438" s="415"/>
      <c r="AG438" s="415"/>
      <c r="AH438" s="415"/>
      <c r="AI438" s="415"/>
      <c r="AJ438" s="415"/>
      <c r="AK438" s="415"/>
      <c r="AL438" s="415"/>
      <c r="AM438" s="415"/>
      <c r="AN438" s="415"/>
      <c r="AO438" s="415"/>
      <c r="AP438" s="415"/>
      <c r="AQ438" s="415"/>
      <c r="AR438" s="415"/>
      <c r="AS438" s="415"/>
      <c r="AT438" s="415"/>
      <c r="AU438" s="415"/>
      <c r="AV438" s="415"/>
      <c r="AW438" s="415"/>
      <c r="AX438" s="415"/>
      <c r="AY438" s="415"/>
      <c r="AZ438" s="415"/>
      <c r="BA438" s="417"/>
      <c r="BB438" s="494"/>
      <c r="BC438" s="417"/>
      <c r="BD438" s="417"/>
      <c r="BE438" s="417"/>
      <c r="BF438" s="417"/>
      <c r="BG438" s="417"/>
      <c r="BH438" s="417"/>
      <c r="BI438" s="417"/>
      <c r="BJ438" s="417"/>
      <c r="BK438" s="417"/>
      <c r="BL438" s="417"/>
      <c r="BM438" s="417"/>
      <c r="BN438" s="417"/>
      <c r="BO438" s="417"/>
      <c r="BP438" s="417"/>
      <c r="BQ438" s="417"/>
      <c r="BR438" s="417"/>
      <c r="BS438" s="417"/>
      <c r="BT438" s="417"/>
      <c r="BU438" s="417"/>
      <c r="BV438" s="417"/>
      <c r="BW438" s="418"/>
      <c r="BX438" s="418"/>
      <c r="BY438" s="418"/>
      <c r="BZ438" s="418"/>
      <c r="CA438" s="418"/>
      <c r="CB438" s="418"/>
      <c r="CC438" s="418"/>
      <c r="CD438" s="418"/>
      <c r="CE438" s="418"/>
      <c r="CF438" s="418"/>
      <c r="CG438" s="418"/>
      <c r="CH438" s="418"/>
      <c r="CI438" s="418"/>
      <c r="CJ438" s="418"/>
      <c r="CK438" s="418"/>
      <c r="CL438" s="418"/>
      <c r="CM438" s="418"/>
      <c r="CN438" s="418"/>
      <c r="CO438" s="418"/>
      <c r="CP438" s="418"/>
      <c r="CQ438" s="418"/>
      <c r="CR438" s="418"/>
      <c r="CS438" s="418"/>
      <c r="CT438" s="418"/>
      <c r="CU438" s="418"/>
      <c r="CV438" s="418"/>
      <c r="CW438" s="418"/>
      <c r="CX438" s="418"/>
      <c r="CY438" s="418"/>
      <c r="CZ438" s="418"/>
    </row>
    <row r="439" s="422" customFormat="true" ht="25.15" customHeight="true" x14ac:dyDescent="0.2">
      <c r="B439" s="1058"/>
      <c r="C439" s="1182" t="s">
        <v>357</v>
      </c>
      <c r="D439" s="1151"/>
      <c r="E439" s="816">
        <v>4.5790898644245834E-2</v>
      </c>
      <c r="F439" s="727"/>
      <c r="G439" s="727"/>
      <c r="H439" s="1182" t="s">
        <v>351</v>
      </c>
      <c r="I439" s="1151"/>
      <c r="J439" s="817">
        <v>-7.6340835905644444E-2</v>
      </c>
      <c r="K439" s="727"/>
      <c r="L439" s="727"/>
      <c r="M439" s="1182" t="s">
        <v>348</v>
      </c>
      <c r="N439" s="1151"/>
      <c r="O439" s="818">
        <v>9.9829319583867052E-2</v>
      </c>
      <c r="P439" s="727"/>
      <c r="Q439" s="727"/>
      <c r="W439" s="415"/>
      <c r="X439" s="415"/>
      <c r="Y439" s="415"/>
      <c r="Z439" s="415"/>
      <c r="AA439" s="415"/>
      <c r="AB439" s="415"/>
      <c r="AC439" s="415"/>
      <c r="AD439" s="415"/>
      <c r="AE439" s="415"/>
      <c r="AF439" s="415"/>
      <c r="AG439" s="415"/>
      <c r="AH439" s="415"/>
      <c r="AI439" s="415"/>
      <c r="AJ439" s="415"/>
      <c r="AK439" s="415"/>
      <c r="AL439" s="415"/>
      <c r="AM439" s="415"/>
      <c r="AN439" s="415"/>
      <c r="AO439" s="415"/>
      <c r="AP439" s="415"/>
      <c r="AQ439" s="415"/>
      <c r="AR439" s="415"/>
      <c r="AS439" s="415"/>
      <c r="AT439" s="415"/>
      <c r="AU439" s="415"/>
      <c r="AV439" s="415"/>
      <c r="AW439" s="415"/>
      <c r="AX439" s="415"/>
      <c r="AY439" s="415"/>
      <c r="AZ439" s="415"/>
      <c r="BA439" s="417"/>
      <c r="BB439" s="494"/>
      <c r="BC439" s="417"/>
      <c r="BD439" s="417"/>
      <c r="BE439" s="417"/>
      <c r="BF439" s="417"/>
      <c r="BG439" s="417"/>
      <c r="BH439" s="417"/>
      <c r="BI439" s="417"/>
      <c r="BJ439" s="417"/>
      <c r="BK439" s="417"/>
      <c r="BL439" s="417"/>
      <c r="BM439" s="417"/>
      <c r="BN439" s="417"/>
      <c r="BO439" s="417"/>
      <c r="BP439" s="417"/>
      <c r="BQ439" s="417"/>
      <c r="BR439" s="417"/>
      <c r="BS439" s="417"/>
      <c r="BT439" s="417"/>
      <c r="BU439" s="417"/>
      <c r="BV439" s="417"/>
      <c r="BW439" s="418"/>
      <c r="BX439" s="418"/>
      <c r="BY439" s="418"/>
      <c r="BZ439" s="418"/>
      <c r="CA439" s="418"/>
      <c r="CB439" s="418"/>
      <c r="CC439" s="418"/>
      <c r="CD439" s="418"/>
      <c r="CE439" s="418"/>
      <c r="CF439" s="418"/>
      <c r="CG439" s="418"/>
      <c r="CH439" s="418"/>
      <c r="CI439" s="418"/>
      <c r="CJ439" s="418"/>
      <c r="CK439" s="418"/>
      <c r="CL439" s="418"/>
      <c r="CM439" s="418"/>
      <c r="CN439" s="418"/>
      <c r="CO439" s="418"/>
      <c r="CP439" s="418"/>
      <c r="CQ439" s="418"/>
      <c r="CR439" s="418"/>
      <c r="CS439" s="418"/>
      <c r="CT439" s="418"/>
      <c r="CU439" s="418"/>
      <c r="CV439" s="418"/>
      <c r="CW439" s="418"/>
      <c r="CX439" s="418"/>
      <c r="CY439" s="418"/>
      <c r="CZ439" s="418"/>
    </row>
    <row r="440" s="422" customFormat="true" ht="25.15" customHeight="true" x14ac:dyDescent="0.2">
      <c r="B440" s="1058"/>
      <c r="C440" s="1182" t="s">
        <v>358</v>
      </c>
      <c r="D440" s="1151"/>
      <c r="E440" s="816">
        <v>4.3261908245896964E-2</v>
      </c>
      <c r="F440" s="727"/>
      <c r="G440" s="727"/>
      <c r="H440" s="1182" t="s">
        <v>352</v>
      </c>
      <c r="I440" s="1151"/>
      <c r="J440" s="817">
        <v>7.1464036459537084E-2</v>
      </c>
      <c r="K440" s="727"/>
      <c r="L440" s="727"/>
      <c r="M440" s="1182" t="s">
        <v>338</v>
      </c>
      <c r="N440" s="1151"/>
      <c r="O440" s="818">
        <v>-9.9760341966220439E-2</v>
      </c>
      <c r="P440" s="727"/>
      <c r="Q440" s="727"/>
      <c r="W440" s="415"/>
      <c r="X440" s="415"/>
      <c r="Y440" s="415"/>
      <c r="Z440" s="415"/>
      <c r="AA440" s="415"/>
      <c r="AB440" s="415"/>
      <c r="AC440" s="415"/>
      <c r="AD440" s="415"/>
      <c r="AE440" s="415"/>
      <c r="AF440" s="415"/>
      <c r="AG440" s="415"/>
      <c r="AH440" s="415"/>
      <c r="AI440" s="415"/>
      <c r="AJ440" s="415"/>
      <c r="AK440" s="415"/>
      <c r="AL440" s="415"/>
      <c r="AM440" s="415"/>
      <c r="AN440" s="415"/>
      <c r="AO440" s="415"/>
      <c r="AP440" s="415"/>
      <c r="AQ440" s="415"/>
      <c r="AR440" s="415"/>
      <c r="AS440" s="415"/>
      <c r="AT440" s="415"/>
      <c r="AU440" s="415"/>
      <c r="AV440" s="415"/>
      <c r="AW440" s="415"/>
      <c r="AX440" s="415"/>
      <c r="AY440" s="415"/>
      <c r="AZ440" s="415"/>
      <c r="BA440" s="417"/>
      <c r="BB440" s="494"/>
      <c r="BC440" s="417"/>
      <c r="BD440" s="417"/>
      <c r="BE440" s="417"/>
      <c r="BF440" s="417"/>
      <c r="BG440" s="417"/>
      <c r="BH440" s="417"/>
      <c r="BI440" s="417"/>
      <c r="BJ440" s="417"/>
      <c r="BK440" s="417"/>
      <c r="BL440" s="417"/>
      <c r="BM440" s="417"/>
      <c r="BN440" s="417"/>
      <c r="BO440" s="417"/>
      <c r="BP440" s="417"/>
      <c r="BQ440" s="417"/>
      <c r="BR440" s="417"/>
      <c r="BS440" s="417"/>
      <c r="BT440" s="417"/>
      <c r="BU440" s="417"/>
      <c r="BV440" s="417"/>
      <c r="BW440" s="418"/>
      <c r="BX440" s="418"/>
      <c r="BY440" s="418"/>
      <c r="BZ440" s="418"/>
      <c r="CA440" s="418"/>
      <c r="CB440" s="418"/>
      <c r="CC440" s="418"/>
      <c r="CD440" s="418"/>
      <c r="CE440" s="418"/>
      <c r="CF440" s="418"/>
      <c r="CG440" s="418"/>
      <c r="CH440" s="418"/>
      <c r="CI440" s="418"/>
      <c r="CJ440" s="418"/>
      <c r="CK440" s="418"/>
      <c r="CL440" s="418"/>
      <c r="CM440" s="418"/>
      <c r="CN440" s="418"/>
      <c r="CO440" s="418"/>
      <c r="CP440" s="418"/>
      <c r="CQ440" s="418"/>
      <c r="CR440" s="418"/>
      <c r="CS440" s="418"/>
      <c r="CT440" s="418"/>
      <c r="CU440" s="418"/>
      <c r="CV440" s="418"/>
      <c r="CW440" s="418"/>
      <c r="CX440" s="418"/>
      <c r="CY440" s="418"/>
      <c r="CZ440" s="418"/>
    </row>
    <row r="441" s="422" customFormat="true" ht="25.15" customHeight="true" x14ac:dyDescent="0.2">
      <c r="B441" s="1058"/>
      <c r="C441" s="1182" t="s">
        <v>359</v>
      </c>
      <c r="D441" s="1151"/>
      <c r="E441" s="816">
        <v>3.9107024784659279E-2</v>
      </c>
      <c r="F441" s="727"/>
      <c r="G441" s="727"/>
      <c r="H441" s="1182" t="s">
        <v>356</v>
      </c>
      <c r="I441" s="1151"/>
      <c r="J441" s="817">
        <v>-6.9034897426178618E-2</v>
      </c>
      <c r="K441" s="727"/>
      <c r="L441" s="727"/>
      <c r="M441" s="1182" t="s">
        <v>344</v>
      </c>
      <c r="N441" s="1151"/>
      <c r="O441" s="818">
        <v>7.3496759790345464E-2</v>
      </c>
      <c r="P441" s="727"/>
      <c r="Q441" s="727"/>
      <c r="W441" s="415"/>
      <c r="X441" s="415"/>
      <c r="Y441" s="415"/>
      <c r="Z441" s="415"/>
      <c r="AA441" s="415"/>
      <c r="AB441" s="415"/>
      <c r="AC441" s="415"/>
      <c r="AD441" s="415"/>
      <c r="AE441" s="415"/>
      <c r="AF441" s="415"/>
      <c r="AG441" s="415"/>
      <c r="AH441" s="415"/>
      <c r="AI441" s="415"/>
      <c r="AJ441" s="415"/>
      <c r="AK441" s="415"/>
      <c r="AL441" s="415"/>
      <c r="AM441" s="415"/>
      <c r="AN441" s="415"/>
      <c r="AO441" s="415"/>
      <c r="AP441" s="415"/>
      <c r="AQ441" s="415"/>
      <c r="AR441" s="415"/>
      <c r="AS441" s="415"/>
      <c r="AT441" s="415"/>
      <c r="AU441" s="415"/>
      <c r="AV441" s="415"/>
      <c r="AW441" s="415"/>
      <c r="AX441" s="415"/>
      <c r="AY441" s="415"/>
      <c r="AZ441" s="415"/>
      <c r="BA441" s="417"/>
      <c r="BB441" s="494"/>
      <c r="BC441" s="417"/>
      <c r="BD441" s="417"/>
      <c r="BE441" s="417"/>
      <c r="BF441" s="417"/>
      <c r="BG441" s="417"/>
      <c r="BH441" s="417"/>
      <c r="BI441" s="417"/>
      <c r="BJ441" s="417"/>
      <c r="BK441" s="417"/>
      <c r="BL441" s="417"/>
      <c r="BM441" s="417"/>
      <c r="BN441" s="417"/>
      <c r="BO441" s="417"/>
      <c r="BP441" s="417"/>
      <c r="BQ441" s="417"/>
      <c r="BR441" s="417"/>
      <c r="BS441" s="417"/>
      <c r="BT441" s="417"/>
      <c r="BU441" s="417"/>
      <c r="BV441" s="417"/>
      <c r="BW441" s="418"/>
      <c r="BX441" s="418"/>
      <c r="BY441" s="418"/>
      <c r="BZ441" s="418"/>
      <c r="CA441" s="418"/>
      <c r="CB441" s="418"/>
      <c r="CC441" s="418"/>
      <c r="CD441" s="418"/>
      <c r="CE441" s="418"/>
      <c r="CF441" s="418"/>
      <c r="CG441" s="418"/>
      <c r="CH441" s="418"/>
      <c r="CI441" s="418"/>
      <c r="CJ441" s="418"/>
      <c r="CK441" s="418"/>
      <c r="CL441" s="418"/>
      <c r="CM441" s="418"/>
      <c r="CN441" s="418"/>
      <c r="CO441" s="418"/>
      <c r="CP441" s="418"/>
      <c r="CQ441" s="418"/>
      <c r="CR441" s="418"/>
      <c r="CS441" s="418"/>
      <c r="CT441" s="418"/>
      <c r="CU441" s="418"/>
      <c r="CV441" s="418"/>
      <c r="CW441" s="418"/>
      <c r="CX441" s="418"/>
      <c r="CY441" s="418"/>
      <c r="CZ441" s="418"/>
    </row>
    <row r="442" s="422" customFormat="true" ht="25.15" customHeight="true" x14ac:dyDescent="0.2">
      <c r="B442" s="1058"/>
      <c r="C442" s="1182" t="s">
        <v>347</v>
      </c>
      <c r="D442" s="1151"/>
      <c r="E442" s="816">
        <v>3.8945900106937756E-2</v>
      </c>
      <c r="F442" s="727"/>
      <c r="G442" s="727"/>
      <c r="H442" s="1182" t="s">
        <v>349</v>
      </c>
      <c r="I442" s="1151"/>
      <c r="J442" s="817">
        <v>-6.3358843335333009E-2</v>
      </c>
      <c r="K442" s="727"/>
      <c r="L442" s="727"/>
      <c r="M442" s="1182" t="s">
        <v>358</v>
      </c>
      <c r="N442" s="1151"/>
      <c r="O442" s="818">
        <v>7.0767621392626975E-2</v>
      </c>
      <c r="P442" s="727"/>
      <c r="Q442" s="727"/>
      <c r="W442" s="415"/>
      <c r="X442" s="415"/>
      <c r="Y442" s="415"/>
      <c r="Z442" s="415"/>
      <c r="AA442" s="415"/>
      <c r="AB442" s="415"/>
      <c r="AC442" s="415"/>
      <c r="AD442" s="415"/>
      <c r="AE442" s="415"/>
      <c r="AF442" s="415"/>
      <c r="AG442" s="415"/>
      <c r="AH442" s="415"/>
      <c r="AI442" s="415"/>
      <c r="AJ442" s="415"/>
      <c r="AK442" s="415"/>
      <c r="AL442" s="415"/>
      <c r="AM442" s="415"/>
      <c r="AN442" s="415"/>
      <c r="AO442" s="415"/>
      <c r="AP442" s="415"/>
      <c r="AQ442" s="415"/>
      <c r="AR442" s="415"/>
      <c r="AS442" s="415"/>
      <c r="AT442" s="415"/>
      <c r="AU442" s="415"/>
      <c r="AV442" s="415"/>
      <c r="AW442" s="415"/>
      <c r="AX442" s="415"/>
      <c r="AY442" s="415"/>
      <c r="AZ442" s="415"/>
      <c r="BA442" s="417"/>
      <c r="BB442" s="494"/>
      <c r="BC442" s="417"/>
      <c r="BD442" s="417"/>
      <c r="BE442" s="417"/>
      <c r="BF442" s="417"/>
      <c r="BG442" s="417"/>
      <c r="BH442" s="417"/>
      <c r="BI442" s="417"/>
      <c r="BJ442" s="417"/>
      <c r="BK442" s="417"/>
      <c r="BL442" s="417"/>
      <c r="BM442" s="417"/>
      <c r="BN442" s="417"/>
      <c r="BO442" s="417"/>
      <c r="BP442" s="417"/>
      <c r="BQ442" s="417"/>
      <c r="BR442" s="417"/>
      <c r="BS442" s="417"/>
      <c r="BT442" s="417"/>
      <c r="BU442" s="417"/>
      <c r="BV442" s="417"/>
      <c r="BW442" s="418"/>
      <c r="BX442" s="418"/>
      <c r="BY442" s="418"/>
      <c r="BZ442" s="418"/>
      <c r="CA442" s="418"/>
      <c r="CB442" s="418"/>
      <c r="CC442" s="418"/>
      <c r="CD442" s="418"/>
      <c r="CE442" s="418"/>
      <c r="CF442" s="418"/>
      <c r="CG442" s="418"/>
      <c r="CH442" s="418"/>
      <c r="CI442" s="418"/>
      <c r="CJ442" s="418"/>
      <c r="CK442" s="418"/>
      <c r="CL442" s="418"/>
      <c r="CM442" s="418"/>
      <c r="CN442" s="418"/>
      <c r="CO442" s="418"/>
      <c r="CP442" s="418"/>
      <c r="CQ442" s="418"/>
      <c r="CR442" s="418"/>
      <c r="CS442" s="418"/>
      <c r="CT442" s="418"/>
      <c r="CU442" s="418"/>
      <c r="CV442" s="418"/>
      <c r="CW442" s="418"/>
      <c r="CX442" s="418"/>
      <c r="CY442" s="418"/>
      <c r="CZ442" s="418"/>
    </row>
    <row r="443" s="422" customFormat="true" ht="25.15" customHeight="true" x14ac:dyDescent="0.2">
      <c r="B443" s="1058"/>
      <c r="C443" s="1182" t="s">
        <v>360</v>
      </c>
      <c r="D443" s="1151"/>
      <c r="E443" s="816">
        <v>3.467508155074165E-2</v>
      </c>
      <c r="F443" s="727"/>
      <c r="G443" s="727"/>
      <c r="H443" s="1182" t="s">
        <v>361</v>
      </c>
      <c r="I443" s="1151"/>
      <c r="J443" s="817">
        <v>-5.8106531162151739E-2</v>
      </c>
      <c r="K443" s="727"/>
      <c r="L443" s="727"/>
      <c r="M443" s="1182" t="s">
        <v>350</v>
      </c>
      <c r="N443" s="1151"/>
      <c r="O443" s="818">
        <v>-6.6427111455122131E-2</v>
      </c>
      <c r="P443" s="727"/>
      <c r="Q443" s="727"/>
      <c r="W443" s="415"/>
      <c r="X443" s="415"/>
      <c r="Y443" s="415"/>
      <c r="Z443" s="415"/>
      <c r="AA443" s="415"/>
      <c r="AB443" s="415"/>
      <c r="AC443" s="415"/>
      <c r="AD443" s="415"/>
      <c r="AE443" s="415"/>
      <c r="AF443" s="415"/>
      <c r="AG443" s="415"/>
      <c r="AH443" s="415"/>
      <c r="AI443" s="415"/>
      <c r="AJ443" s="415"/>
      <c r="AK443" s="415"/>
      <c r="AL443" s="415"/>
      <c r="AM443" s="415"/>
      <c r="AN443" s="415"/>
      <c r="AO443" s="415"/>
      <c r="AP443" s="415"/>
      <c r="AQ443" s="415"/>
      <c r="AR443" s="415"/>
      <c r="AS443" s="415"/>
      <c r="AT443" s="415"/>
      <c r="AU443" s="415"/>
      <c r="AV443" s="415"/>
      <c r="AW443" s="415"/>
      <c r="AX443" s="415"/>
      <c r="AY443" s="415"/>
      <c r="AZ443" s="415"/>
      <c r="BA443" s="417"/>
      <c r="BB443" s="494"/>
      <c r="BC443" s="417"/>
      <c r="BD443" s="417"/>
      <c r="BE443" s="417"/>
      <c r="BF443" s="417"/>
      <c r="BG443" s="417"/>
      <c r="BH443" s="417"/>
      <c r="BI443" s="417"/>
      <c r="BJ443" s="417"/>
      <c r="BK443" s="417"/>
      <c r="BL443" s="417"/>
      <c r="BM443" s="417"/>
      <c r="BN443" s="417"/>
      <c r="BO443" s="417"/>
      <c r="BP443" s="417"/>
      <c r="BQ443" s="417"/>
      <c r="BR443" s="417"/>
      <c r="BS443" s="417"/>
      <c r="BT443" s="417"/>
      <c r="BU443" s="417"/>
      <c r="BV443" s="417"/>
      <c r="BW443" s="418"/>
      <c r="BX443" s="418"/>
      <c r="BY443" s="418"/>
      <c r="BZ443" s="418"/>
      <c r="CA443" s="418"/>
      <c r="CB443" s="418"/>
      <c r="CC443" s="418"/>
      <c r="CD443" s="418"/>
      <c r="CE443" s="418"/>
      <c r="CF443" s="418"/>
      <c r="CG443" s="418"/>
      <c r="CH443" s="418"/>
      <c r="CI443" s="418"/>
      <c r="CJ443" s="418"/>
      <c r="CK443" s="418"/>
      <c r="CL443" s="418"/>
      <c r="CM443" s="418"/>
      <c r="CN443" s="418"/>
      <c r="CO443" s="418"/>
      <c r="CP443" s="418"/>
      <c r="CQ443" s="418"/>
      <c r="CR443" s="418"/>
      <c r="CS443" s="418"/>
      <c r="CT443" s="418"/>
      <c r="CU443" s="418"/>
      <c r="CV443" s="418"/>
      <c r="CW443" s="418"/>
      <c r="CX443" s="418"/>
      <c r="CY443" s="418"/>
      <c r="CZ443" s="418"/>
    </row>
    <row r="444" s="422" customFormat="true" ht="25.15" customHeight="true" x14ac:dyDescent="0.2">
      <c r="B444" s="1058"/>
      <c r="C444" s="1182" t="s">
        <v>362</v>
      </c>
      <c r="D444" s="1151"/>
      <c r="E444" s="816">
        <v>3.315733398169618E-2</v>
      </c>
      <c r="F444" s="727"/>
      <c r="G444" s="727"/>
      <c r="H444" s="1182" t="s">
        <v>337</v>
      </c>
      <c r="I444" s="1151"/>
      <c r="J444" s="817">
        <v>-5.7768415181973135E-2</v>
      </c>
      <c r="K444" s="727"/>
      <c r="L444" s="727"/>
      <c r="M444" s="1182" t="s">
        <v>363</v>
      </c>
      <c r="N444" s="1151"/>
      <c r="O444" s="818">
        <v>5.7928164701473092E-2</v>
      </c>
      <c r="P444" s="727"/>
      <c r="Q444" s="727"/>
      <c r="W444" s="415"/>
      <c r="X444" s="415"/>
      <c r="Y444" s="415"/>
      <c r="Z444" s="415"/>
      <c r="AA444" s="415"/>
      <c r="AB444" s="415"/>
      <c r="AC444" s="415"/>
      <c r="AD444" s="415"/>
      <c r="AE444" s="415"/>
      <c r="AF444" s="415"/>
      <c r="AG444" s="415"/>
      <c r="AH444" s="415"/>
      <c r="AI444" s="415"/>
      <c r="AJ444" s="415"/>
      <c r="AK444" s="415"/>
      <c r="AL444" s="415"/>
      <c r="AM444" s="415"/>
      <c r="AN444" s="415"/>
      <c r="AO444" s="415"/>
      <c r="AP444" s="415"/>
      <c r="AQ444" s="415"/>
      <c r="AR444" s="415"/>
      <c r="AS444" s="415"/>
      <c r="AT444" s="415"/>
      <c r="AU444" s="415"/>
      <c r="AV444" s="415"/>
      <c r="AW444" s="415"/>
      <c r="AX444" s="415"/>
      <c r="AY444" s="415"/>
      <c r="AZ444" s="415"/>
      <c r="BA444" s="417"/>
      <c r="BB444" s="494"/>
      <c r="BC444" s="417"/>
      <c r="BD444" s="417"/>
      <c r="BE444" s="417"/>
      <c r="BF444" s="417"/>
      <c r="BG444" s="417"/>
      <c r="BH444" s="417"/>
      <c r="BI444" s="417"/>
      <c r="BJ444" s="417"/>
      <c r="BK444" s="417"/>
      <c r="BL444" s="417"/>
      <c r="BM444" s="417"/>
      <c r="BN444" s="417"/>
      <c r="BO444" s="417"/>
      <c r="BP444" s="417"/>
      <c r="BQ444" s="417"/>
      <c r="BR444" s="417"/>
      <c r="BS444" s="417"/>
      <c r="BT444" s="417"/>
      <c r="BU444" s="417"/>
      <c r="BV444" s="417"/>
      <c r="BW444" s="418"/>
      <c r="BX444" s="418"/>
      <c r="BY444" s="418"/>
      <c r="BZ444" s="418"/>
      <c r="CA444" s="418"/>
      <c r="CB444" s="418"/>
      <c r="CC444" s="418"/>
      <c r="CD444" s="418"/>
      <c r="CE444" s="418"/>
      <c r="CF444" s="418"/>
      <c r="CG444" s="418"/>
      <c r="CH444" s="418"/>
      <c r="CI444" s="418"/>
      <c r="CJ444" s="418"/>
      <c r="CK444" s="418"/>
      <c r="CL444" s="418"/>
      <c r="CM444" s="418"/>
      <c r="CN444" s="418"/>
      <c r="CO444" s="418"/>
      <c r="CP444" s="418"/>
      <c r="CQ444" s="418"/>
      <c r="CR444" s="418"/>
      <c r="CS444" s="418"/>
      <c r="CT444" s="418"/>
      <c r="CU444" s="418"/>
      <c r="CV444" s="418"/>
      <c r="CW444" s="418"/>
      <c r="CX444" s="418"/>
      <c r="CY444" s="418"/>
      <c r="CZ444" s="418"/>
    </row>
    <row r="445" s="422" customFormat="true" ht="25.15" customHeight="true" x14ac:dyDescent="0.2">
      <c r="B445" s="1058"/>
      <c r="C445" s="1182" t="s">
        <v>349</v>
      </c>
      <c r="D445" s="1151"/>
      <c r="E445" s="816">
        <v>3.2542759569816143E-2</v>
      </c>
      <c r="F445" s="727"/>
      <c r="G445" s="727"/>
      <c r="H445" s="1182" t="s">
        <v>364</v>
      </c>
      <c r="I445" s="1151"/>
      <c r="J445" s="817">
        <v>-5.5766725259682029E-2</v>
      </c>
      <c r="K445" s="727"/>
      <c r="L445" s="727"/>
      <c r="M445" s="1182" t="s">
        <v>362</v>
      </c>
      <c r="N445" s="1151"/>
      <c r="O445" s="818">
        <v>5.5046359512143178E-2</v>
      </c>
      <c r="P445" s="727"/>
      <c r="Q445" s="727"/>
      <c r="W445" s="415"/>
      <c r="X445" s="415"/>
      <c r="Y445" s="415"/>
      <c r="Z445" s="415"/>
      <c r="AA445" s="415"/>
      <c r="AB445" s="415"/>
      <c r="AC445" s="415"/>
      <c r="AD445" s="415"/>
      <c r="AE445" s="415"/>
      <c r="AF445" s="415"/>
      <c r="AG445" s="415"/>
      <c r="AH445" s="415"/>
      <c r="AI445" s="415"/>
      <c r="AJ445" s="415"/>
      <c r="AK445" s="415"/>
      <c r="AL445" s="415"/>
      <c r="AM445" s="415"/>
      <c r="AN445" s="415"/>
      <c r="AO445" s="415"/>
      <c r="AP445" s="415"/>
      <c r="AQ445" s="415"/>
      <c r="AR445" s="415"/>
      <c r="AS445" s="415"/>
      <c r="AT445" s="415"/>
      <c r="AU445" s="415"/>
      <c r="AV445" s="415"/>
      <c r="AW445" s="415"/>
      <c r="AX445" s="415"/>
      <c r="AY445" s="415"/>
      <c r="AZ445" s="415"/>
      <c r="BA445" s="417"/>
      <c r="BB445" s="494"/>
      <c r="BC445" s="417"/>
      <c r="BD445" s="417"/>
      <c r="BE445" s="417"/>
      <c r="BF445" s="417"/>
      <c r="BG445" s="417"/>
      <c r="BH445" s="417"/>
      <c r="BI445" s="417"/>
      <c r="BJ445" s="417"/>
      <c r="BK445" s="417"/>
      <c r="BL445" s="417"/>
      <c r="BM445" s="417"/>
      <c r="BN445" s="417"/>
      <c r="BO445" s="417"/>
      <c r="BP445" s="417"/>
      <c r="BQ445" s="417"/>
      <c r="BR445" s="417"/>
      <c r="BS445" s="417"/>
      <c r="BT445" s="417"/>
      <c r="BU445" s="417"/>
      <c r="BV445" s="417"/>
      <c r="BW445" s="418"/>
      <c r="BX445" s="418"/>
      <c r="BY445" s="418"/>
      <c r="BZ445" s="418"/>
      <c r="CA445" s="418"/>
      <c r="CB445" s="418"/>
      <c r="CC445" s="418"/>
      <c r="CD445" s="418"/>
      <c r="CE445" s="418"/>
      <c r="CF445" s="418"/>
      <c r="CG445" s="418"/>
      <c r="CH445" s="418"/>
      <c r="CI445" s="418"/>
      <c r="CJ445" s="418"/>
      <c r="CK445" s="418"/>
      <c r="CL445" s="418"/>
      <c r="CM445" s="418"/>
      <c r="CN445" s="418"/>
      <c r="CO445" s="418"/>
      <c r="CP445" s="418"/>
      <c r="CQ445" s="418"/>
      <c r="CR445" s="418"/>
      <c r="CS445" s="418"/>
      <c r="CT445" s="418"/>
      <c r="CU445" s="418"/>
      <c r="CV445" s="418"/>
      <c r="CW445" s="418"/>
      <c r="CX445" s="418"/>
      <c r="CY445" s="418"/>
      <c r="CZ445" s="418"/>
    </row>
    <row r="446" s="422" customFormat="true" ht="25.15" customHeight="true" x14ac:dyDescent="0.2">
      <c r="C446" s="1182" t="s">
        <v>365</v>
      </c>
      <c r="D446" s="1151"/>
      <c r="E446" s="816">
        <v>-3.2535743616515504E-2</v>
      </c>
      <c r="F446" s="727"/>
      <c r="G446" s="727"/>
      <c r="H446" s="1182" t="s">
        <v>366</v>
      </c>
      <c r="I446" s="1151"/>
      <c r="J446" s="817">
        <v>-5.4544990466663126E-2</v>
      </c>
      <c r="K446" s="727"/>
      <c r="L446" s="727"/>
      <c r="M446" s="1182" t="s">
        <v>364</v>
      </c>
      <c r="N446" s="1151"/>
      <c r="O446" s="818">
        <v>-5.3279563472469843E-2</v>
      </c>
      <c r="P446" s="727"/>
      <c r="Q446" s="727"/>
      <c r="W446" s="415"/>
      <c r="X446" s="415"/>
      <c r="Y446" s="415"/>
      <c r="Z446" s="415"/>
      <c r="AA446" s="415"/>
      <c r="AB446" s="415"/>
      <c r="AC446" s="415"/>
      <c r="AD446" s="415"/>
      <c r="AE446" s="415"/>
      <c r="AF446" s="415"/>
      <c r="AG446" s="415"/>
      <c r="AH446" s="415"/>
      <c r="AI446" s="415"/>
      <c r="AJ446" s="415"/>
      <c r="AK446" s="415"/>
      <c r="AL446" s="415"/>
      <c r="AM446" s="415"/>
      <c r="AN446" s="415"/>
      <c r="AO446" s="415"/>
      <c r="AP446" s="415"/>
      <c r="AQ446" s="415"/>
      <c r="AR446" s="415"/>
      <c r="AS446" s="415"/>
      <c r="AT446" s="415"/>
      <c r="AU446" s="415"/>
      <c r="AV446" s="415"/>
      <c r="AW446" s="415"/>
      <c r="AX446" s="415"/>
      <c r="AY446" s="415"/>
      <c r="AZ446" s="415"/>
      <c r="BA446" s="417"/>
      <c r="BB446" s="494"/>
      <c r="BC446" s="417"/>
      <c r="BD446" s="417"/>
      <c r="BE446" s="417"/>
      <c r="BF446" s="417"/>
      <c r="BG446" s="417"/>
      <c r="BH446" s="417"/>
      <c r="BI446" s="417"/>
      <c r="BJ446" s="417"/>
      <c r="BK446" s="417"/>
      <c r="BL446" s="417"/>
      <c r="BM446" s="417"/>
      <c r="BN446" s="417"/>
      <c r="BO446" s="417"/>
      <c r="BP446" s="417"/>
      <c r="BQ446" s="417"/>
      <c r="BR446" s="417"/>
      <c r="BS446" s="417"/>
      <c r="BT446" s="417"/>
      <c r="BU446" s="417"/>
      <c r="BV446" s="417"/>
      <c r="BW446" s="418"/>
      <c r="BX446" s="418"/>
      <c r="BY446" s="418"/>
      <c r="BZ446" s="418"/>
      <c r="CA446" s="418"/>
      <c r="CB446" s="418"/>
      <c r="CC446" s="418"/>
      <c r="CD446" s="418"/>
      <c r="CE446" s="418"/>
      <c r="CF446" s="418"/>
      <c r="CG446" s="418"/>
      <c r="CH446" s="418"/>
      <c r="CI446" s="418"/>
      <c r="CJ446" s="418"/>
      <c r="CK446" s="418"/>
      <c r="CL446" s="418"/>
      <c r="CM446" s="418"/>
      <c r="CN446" s="418"/>
      <c r="CO446" s="418"/>
      <c r="CP446" s="418"/>
      <c r="CQ446" s="418"/>
      <c r="CR446" s="418"/>
      <c r="CS446" s="418"/>
      <c r="CT446" s="418"/>
      <c r="CU446" s="418"/>
      <c r="CV446" s="418"/>
      <c r="CW446" s="418"/>
      <c r="CX446" s="418"/>
      <c r="CY446" s="418"/>
      <c r="CZ446" s="418"/>
    </row>
    <row r="447" s="422" customFormat="true" ht="25.15" customHeight="true" x14ac:dyDescent="0.2">
      <c r="C447" s="1182" t="s">
        <v>367</v>
      </c>
      <c r="D447" s="1151"/>
      <c r="E447" s="816">
        <v>-1.9700806611379133E-2</v>
      </c>
      <c r="F447" s="727"/>
      <c r="G447" s="727"/>
      <c r="H447" s="1182" t="s">
        <v>348</v>
      </c>
      <c r="I447" s="1151"/>
      <c r="J447" s="817">
        <v>5.2570884047656322E-2</v>
      </c>
      <c r="K447" s="727"/>
      <c r="L447" s="727"/>
      <c r="M447" s="1182" t="s">
        <v>355</v>
      </c>
      <c r="N447" s="1151"/>
      <c r="O447" s="818">
        <v>5.0957675519359938E-2</v>
      </c>
      <c r="P447" s="727"/>
      <c r="Q447" s="727"/>
      <c r="W447" s="415"/>
      <c r="X447" s="415"/>
      <c r="Y447" s="415"/>
      <c r="Z447" s="415"/>
      <c r="AA447" s="415"/>
      <c r="AB447" s="415"/>
      <c r="AC447" s="415"/>
      <c r="AD447" s="415"/>
      <c r="AE447" s="415"/>
      <c r="AF447" s="415"/>
      <c r="AG447" s="415"/>
      <c r="AH447" s="415"/>
      <c r="AI447" s="415"/>
      <c r="AJ447" s="415"/>
      <c r="AK447" s="415"/>
      <c r="AL447" s="415"/>
      <c r="AM447" s="415"/>
      <c r="AN447" s="415"/>
      <c r="AO447" s="415"/>
      <c r="AP447" s="415"/>
      <c r="AQ447" s="415"/>
      <c r="AR447" s="415"/>
      <c r="AS447" s="415"/>
      <c r="AT447" s="415"/>
      <c r="AU447" s="415"/>
      <c r="AV447" s="415"/>
      <c r="AW447" s="415"/>
      <c r="AX447" s="415"/>
      <c r="AY447" s="415"/>
      <c r="AZ447" s="415"/>
      <c r="BA447" s="417"/>
      <c r="BB447" s="494"/>
      <c r="BC447" s="417"/>
      <c r="BD447" s="417"/>
      <c r="BE447" s="417"/>
      <c r="BF447" s="417"/>
      <c r="BG447" s="417"/>
      <c r="BH447" s="417"/>
      <c r="BI447" s="417"/>
      <c r="BJ447" s="417"/>
      <c r="BK447" s="417"/>
      <c r="BL447" s="417"/>
      <c r="BM447" s="417"/>
      <c r="BN447" s="417"/>
      <c r="BO447" s="417"/>
      <c r="BP447" s="417"/>
      <c r="BQ447" s="417"/>
      <c r="BR447" s="417"/>
      <c r="BS447" s="417"/>
      <c r="BT447" s="417"/>
      <c r="BU447" s="417"/>
      <c r="BV447" s="417"/>
      <c r="BW447" s="418"/>
      <c r="BX447" s="418"/>
      <c r="BY447" s="418"/>
      <c r="BZ447" s="418"/>
      <c r="CA447" s="418"/>
      <c r="CB447" s="418"/>
      <c r="CC447" s="418"/>
      <c r="CD447" s="418"/>
      <c r="CE447" s="418"/>
      <c r="CF447" s="418"/>
      <c r="CG447" s="418"/>
      <c r="CH447" s="418"/>
      <c r="CI447" s="418"/>
      <c r="CJ447" s="418"/>
      <c r="CK447" s="418"/>
      <c r="CL447" s="418"/>
      <c r="CM447" s="418"/>
      <c r="CN447" s="418"/>
      <c r="CO447" s="418"/>
      <c r="CP447" s="418"/>
      <c r="CQ447" s="418"/>
      <c r="CR447" s="418"/>
      <c r="CS447" s="418"/>
      <c r="CT447" s="418"/>
      <c r="CU447" s="418"/>
      <c r="CV447" s="418"/>
      <c r="CW447" s="418"/>
      <c r="CX447" s="418"/>
      <c r="CY447" s="418"/>
      <c r="CZ447" s="418"/>
    </row>
    <row r="448" s="422" customFormat="true" ht="25.15" customHeight="true" x14ac:dyDescent="0.2">
      <c r="C448" s="1182" t="s">
        <v>368</v>
      </c>
      <c r="D448" s="1151"/>
      <c r="E448" s="816">
        <v>-1.6867323295213236E-2</v>
      </c>
      <c r="F448" s="727"/>
      <c r="G448" s="727"/>
      <c r="H448" s="1182" t="s">
        <v>350</v>
      </c>
      <c r="I448" s="1151"/>
      <c r="J448" s="817">
        <v>-5.2233598191169628E-2</v>
      </c>
      <c r="K448" s="727"/>
      <c r="L448" s="727"/>
      <c r="M448" s="1182" t="s">
        <v>342</v>
      </c>
      <c r="N448" s="1151"/>
      <c r="O448" s="818">
        <v>-3.9145597676115432E-2</v>
      </c>
      <c r="P448" s="727"/>
      <c r="Q448" s="727"/>
      <c r="W448" s="415"/>
      <c r="X448" s="415"/>
      <c r="Y448" s="415"/>
      <c r="Z448" s="415"/>
      <c r="AA448" s="415"/>
      <c r="AB448" s="415"/>
      <c r="AC448" s="415"/>
      <c r="AD448" s="415"/>
      <c r="AE448" s="415"/>
      <c r="AF448" s="415"/>
      <c r="AG448" s="415"/>
      <c r="AH448" s="415"/>
      <c r="AI448" s="415"/>
      <c r="AJ448" s="415"/>
      <c r="AK448" s="415"/>
      <c r="AL448" s="415"/>
      <c r="AM448" s="415"/>
      <c r="AN448" s="415"/>
      <c r="AO448" s="415"/>
      <c r="AP448" s="415"/>
      <c r="AQ448" s="415"/>
      <c r="AR448" s="415"/>
      <c r="AS448" s="415"/>
      <c r="AT448" s="415"/>
      <c r="AU448" s="415"/>
      <c r="AV448" s="415"/>
      <c r="AW448" s="415"/>
      <c r="AX448" s="415"/>
      <c r="AY448" s="415"/>
      <c r="AZ448" s="415"/>
      <c r="BA448" s="417"/>
      <c r="BB448" s="494"/>
      <c r="BC448" s="417"/>
      <c r="BD448" s="417"/>
      <c r="BE448" s="417"/>
      <c r="BF448" s="417"/>
      <c r="BG448" s="417"/>
      <c r="BH448" s="417"/>
      <c r="BI448" s="417"/>
      <c r="BJ448" s="417"/>
      <c r="BK448" s="417"/>
      <c r="BL448" s="417"/>
      <c r="BM448" s="417"/>
      <c r="BN448" s="417"/>
      <c r="BO448" s="417"/>
      <c r="BP448" s="417"/>
      <c r="BQ448" s="417"/>
      <c r="BR448" s="417"/>
      <c r="BS448" s="417"/>
      <c r="BT448" s="417"/>
      <c r="BU448" s="417"/>
      <c r="BV448" s="417"/>
      <c r="BW448" s="418"/>
      <c r="BX448" s="418"/>
      <c r="BY448" s="418"/>
      <c r="BZ448" s="418"/>
      <c r="CA448" s="418"/>
      <c r="CB448" s="418"/>
      <c r="CC448" s="418"/>
      <c r="CD448" s="418"/>
      <c r="CE448" s="418"/>
      <c r="CF448" s="418"/>
      <c r="CG448" s="418"/>
      <c r="CH448" s="418"/>
      <c r="CI448" s="418"/>
      <c r="CJ448" s="418"/>
      <c r="CK448" s="418"/>
      <c r="CL448" s="418"/>
      <c r="CM448" s="418"/>
      <c r="CN448" s="418"/>
      <c r="CO448" s="418"/>
      <c r="CP448" s="418"/>
      <c r="CQ448" s="418"/>
      <c r="CR448" s="418"/>
      <c r="CS448" s="418"/>
      <c r="CT448" s="418"/>
      <c r="CU448" s="418"/>
      <c r="CV448" s="418"/>
      <c r="CW448" s="418"/>
      <c r="CX448" s="418"/>
      <c r="CY448" s="418"/>
      <c r="CZ448" s="418"/>
    </row>
    <row r="449" s="422" customFormat="true" ht="25.15" customHeight="true" x14ac:dyDescent="0.2">
      <c r="C449" s="1182" t="s">
        <v>369</v>
      </c>
      <c r="D449" s="1151"/>
      <c r="E449" s="816">
        <v>-1.0929257536276743E-2</v>
      </c>
      <c r="F449" s="727"/>
      <c r="G449" s="727"/>
      <c r="H449" s="1182" t="s">
        <v>370</v>
      </c>
      <c r="I449" s="1151"/>
      <c r="J449" s="817">
        <v>-4.1506875065462669E-2</v>
      </c>
      <c r="K449" s="727"/>
      <c r="L449" s="727"/>
      <c r="M449" s="1182" t="s">
        <v>345</v>
      </c>
      <c r="N449" s="1151"/>
      <c r="O449" s="818">
        <v>-3.8069296638191398E-2</v>
      </c>
      <c r="P449" s="727"/>
      <c r="Q449" s="727"/>
      <c r="W449" s="415"/>
      <c r="X449" s="415"/>
      <c r="Y449" s="415"/>
      <c r="Z449" s="415"/>
      <c r="AA449" s="415"/>
      <c r="AB449" s="415"/>
      <c r="AC449" s="415"/>
      <c r="AD449" s="415"/>
      <c r="AE449" s="415"/>
      <c r="AF449" s="415"/>
      <c r="AG449" s="415"/>
      <c r="AH449" s="415"/>
      <c r="AI449" s="415"/>
      <c r="AJ449" s="415"/>
      <c r="AK449" s="415"/>
      <c r="AL449" s="415"/>
      <c r="AM449" s="415"/>
      <c r="AN449" s="415"/>
      <c r="AO449" s="415"/>
      <c r="AP449" s="415"/>
      <c r="AQ449" s="415"/>
      <c r="AR449" s="415"/>
      <c r="AS449" s="415"/>
      <c r="AT449" s="415"/>
      <c r="AU449" s="415"/>
      <c r="AV449" s="415"/>
      <c r="AW449" s="415"/>
      <c r="AX449" s="415"/>
      <c r="AY449" s="415"/>
      <c r="AZ449" s="415"/>
      <c r="BA449" s="417"/>
      <c r="BB449" s="494"/>
      <c r="BC449" s="417"/>
      <c r="BD449" s="417"/>
      <c r="BE449" s="417"/>
      <c r="BF449" s="417"/>
      <c r="BG449" s="417"/>
      <c r="BH449" s="417"/>
      <c r="BI449" s="417"/>
      <c r="BJ449" s="417"/>
      <c r="BK449" s="417"/>
      <c r="BL449" s="417"/>
      <c r="BM449" s="417"/>
      <c r="BN449" s="417"/>
      <c r="BO449" s="417"/>
      <c r="BP449" s="417"/>
      <c r="BQ449" s="417"/>
      <c r="BR449" s="417"/>
      <c r="BS449" s="417"/>
      <c r="BT449" s="417"/>
      <c r="BU449" s="417"/>
      <c r="BV449" s="417"/>
      <c r="BW449" s="418"/>
      <c r="BX449" s="418"/>
      <c r="BY449" s="418"/>
      <c r="BZ449" s="418"/>
      <c r="CA449" s="418"/>
      <c r="CB449" s="418"/>
      <c r="CC449" s="418"/>
      <c r="CD449" s="418"/>
      <c r="CE449" s="418"/>
      <c r="CF449" s="418"/>
      <c r="CG449" s="418"/>
      <c r="CH449" s="418"/>
      <c r="CI449" s="418"/>
      <c r="CJ449" s="418"/>
      <c r="CK449" s="418"/>
      <c r="CL449" s="418"/>
      <c r="CM449" s="418"/>
      <c r="CN449" s="418"/>
      <c r="CO449" s="418"/>
      <c r="CP449" s="418"/>
      <c r="CQ449" s="418"/>
      <c r="CR449" s="418"/>
      <c r="CS449" s="418"/>
      <c r="CT449" s="418"/>
      <c r="CU449" s="418"/>
      <c r="CV449" s="418"/>
      <c r="CW449" s="418"/>
      <c r="CX449" s="418"/>
      <c r="CY449" s="418"/>
      <c r="CZ449" s="418"/>
    </row>
    <row r="450" s="422" customFormat="true" ht="25.15" customHeight="true" x14ac:dyDescent="0.2">
      <c r="C450" s="1182" t="s">
        <v>371</v>
      </c>
      <c r="D450" s="1151"/>
      <c r="E450" s="816">
        <v>-9.0987146617498554E-3</v>
      </c>
      <c r="F450" s="727"/>
      <c r="G450" s="727"/>
      <c r="H450" s="1182" t="s">
        <v>359</v>
      </c>
      <c r="I450" s="1151"/>
      <c r="J450" s="817">
        <v>4.1207826601086781E-2</v>
      </c>
      <c r="K450" s="727"/>
      <c r="L450" s="727"/>
      <c r="M450" s="1182" t="s">
        <v>361</v>
      </c>
      <c r="N450" s="1151"/>
      <c r="O450" s="818">
        <v>-3.6682750673744782E-2</v>
      </c>
      <c r="P450" s="727"/>
      <c r="Q450" s="727"/>
      <c r="W450" s="415"/>
      <c r="X450" s="415"/>
      <c r="Y450" s="415"/>
      <c r="Z450" s="415"/>
      <c r="AA450" s="415"/>
      <c r="AB450" s="415"/>
      <c r="AC450" s="415"/>
      <c r="AD450" s="415"/>
      <c r="AE450" s="415"/>
      <c r="AF450" s="415"/>
      <c r="AG450" s="415"/>
      <c r="AH450" s="415"/>
      <c r="AI450" s="415"/>
      <c r="AJ450" s="415"/>
      <c r="AK450" s="415"/>
      <c r="AL450" s="415"/>
      <c r="AM450" s="415"/>
      <c r="AN450" s="415"/>
      <c r="AO450" s="415"/>
      <c r="AP450" s="415"/>
      <c r="AQ450" s="415"/>
      <c r="AR450" s="415"/>
      <c r="AS450" s="415"/>
      <c r="AT450" s="415"/>
      <c r="AU450" s="415"/>
      <c r="AV450" s="415"/>
      <c r="AW450" s="415"/>
      <c r="AX450" s="415"/>
      <c r="AY450" s="415"/>
      <c r="AZ450" s="415"/>
      <c r="BA450" s="417"/>
      <c r="BB450" s="494"/>
      <c r="BC450" s="417"/>
      <c r="BD450" s="417"/>
      <c r="BE450" s="417"/>
      <c r="BF450" s="417"/>
      <c r="BG450" s="417"/>
      <c r="BH450" s="417"/>
      <c r="BI450" s="417"/>
      <c r="BJ450" s="417"/>
      <c r="BK450" s="417"/>
      <c r="BL450" s="417"/>
      <c r="BM450" s="417"/>
      <c r="BN450" s="417"/>
      <c r="BO450" s="417"/>
      <c r="BP450" s="417"/>
      <c r="BQ450" s="417"/>
      <c r="BR450" s="417"/>
      <c r="BS450" s="417"/>
      <c r="BT450" s="417"/>
      <c r="BU450" s="417"/>
      <c r="BV450" s="417"/>
      <c r="BW450" s="418"/>
      <c r="BX450" s="418"/>
      <c r="BY450" s="418"/>
      <c r="BZ450" s="418"/>
      <c r="CA450" s="418"/>
      <c r="CB450" s="418"/>
      <c r="CC450" s="418"/>
      <c r="CD450" s="418"/>
      <c r="CE450" s="418"/>
      <c r="CF450" s="418"/>
      <c r="CG450" s="418"/>
      <c r="CH450" s="418"/>
      <c r="CI450" s="418"/>
      <c r="CJ450" s="418"/>
      <c r="CK450" s="418"/>
      <c r="CL450" s="418"/>
      <c r="CM450" s="418"/>
      <c r="CN450" s="418"/>
      <c r="CO450" s="418"/>
      <c r="CP450" s="418"/>
      <c r="CQ450" s="418"/>
      <c r="CR450" s="418"/>
      <c r="CS450" s="418"/>
      <c r="CT450" s="418"/>
      <c r="CU450" s="418"/>
      <c r="CV450" s="418"/>
      <c r="CW450" s="418"/>
      <c r="CX450" s="418"/>
      <c r="CY450" s="418"/>
      <c r="CZ450" s="418"/>
    </row>
    <row r="451" s="422" customFormat="true" ht="25.15" customHeight="true" x14ac:dyDescent="0.2">
      <c r="C451" s="1182" t="s">
        <v>370</v>
      </c>
      <c r="D451" s="1151"/>
      <c r="E451" s="816">
        <v>-8.4575516115754767E-3</v>
      </c>
      <c r="F451" s="727"/>
      <c r="G451" s="727"/>
      <c r="H451" s="1182" t="s">
        <v>344</v>
      </c>
      <c r="I451" s="1151"/>
      <c r="J451" s="817">
        <v>3.7484066836299713E-2</v>
      </c>
      <c r="K451" s="727"/>
      <c r="L451" s="727"/>
      <c r="M451" s="1182" t="s">
        <v>333</v>
      </c>
      <c r="N451" s="1151"/>
      <c r="O451" s="818">
        <v>-3.5830556365988767E-2</v>
      </c>
      <c r="P451" s="727"/>
      <c r="Q451" s="727"/>
      <c r="W451" s="415"/>
      <c r="X451" s="415"/>
      <c r="Y451" s="415"/>
      <c r="Z451" s="415"/>
      <c r="AA451" s="415"/>
      <c r="AB451" s="415"/>
      <c r="AC451" s="415"/>
      <c r="AD451" s="415"/>
      <c r="AE451" s="415"/>
      <c r="AF451" s="415"/>
      <c r="AG451" s="415"/>
      <c r="AH451" s="415"/>
      <c r="AI451" s="415"/>
      <c r="AJ451" s="415"/>
      <c r="AK451" s="415"/>
      <c r="AL451" s="415"/>
      <c r="AM451" s="415"/>
      <c r="AN451" s="415"/>
      <c r="AO451" s="415"/>
      <c r="AP451" s="415"/>
      <c r="AQ451" s="415"/>
      <c r="AR451" s="415"/>
      <c r="AS451" s="415"/>
      <c r="AT451" s="415"/>
      <c r="AU451" s="415"/>
      <c r="AV451" s="415"/>
      <c r="AW451" s="415"/>
      <c r="AX451" s="415"/>
      <c r="AY451" s="415"/>
      <c r="AZ451" s="415"/>
      <c r="BA451" s="417"/>
      <c r="BB451" s="494"/>
      <c r="BC451" s="417"/>
      <c r="BD451" s="417"/>
      <c r="BE451" s="417"/>
      <c r="BF451" s="417"/>
      <c r="BG451" s="417"/>
      <c r="BH451" s="417"/>
      <c r="BI451" s="417"/>
      <c r="BJ451" s="417"/>
      <c r="BK451" s="417"/>
      <c r="BL451" s="417"/>
      <c r="BM451" s="417"/>
      <c r="BN451" s="417"/>
      <c r="BO451" s="417"/>
      <c r="BP451" s="417"/>
      <c r="BQ451" s="417"/>
      <c r="BR451" s="417"/>
      <c r="BS451" s="417"/>
      <c r="BT451" s="417"/>
      <c r="BU451" s="417"/>
      <c r="BV451" s="417"/>
      <c r="BW451" s="418"/>
      <c r="BX451" s="418"/>
      <c r="BY451" s="418"/>
      <c r="BZ451" s="418"/>
      <c r="CA451" s="418"/>
      <c r="CB451" s="418"/>
      <c r="CC451" s="418"/>
      <c r="CD451" s="418"/>
      <c r="CE451" s="418"/>
      <c r="CF451" s="418"/>
      <c r="CG451" s="418"/>
      <c r="CH451" s="418"/>
      <c r="CI451" s="418"/>
      <c r="CJ451" s="418"/>
      <c r="CK451" s="418"/>
      <c r="CL451" s="418"/>
      <c r="CM451" s="418"/>
      <c r="CN451" s="418"/>
      <c r="CO451" s="418"/>
      <c r="CP451" s="418"/>
      <c r="CQ451" s="418"/>
      <c r="CR451" s="418"/>
      <c r="CS451" s="418"/>
      <c r="CT451" s="418"/>
      <c r="CU451" s="418"/>
      <c r="CV451" s="418"/>
      <c r="CW451" s="418"/>
      <c r="CX451" s="418"/>
      <c r="CY451" s="418"/>
      <c r="CZ451" s="418"/>
    </row>
    <row r="452" s="422" customFormat="true" ht="25.15" customHeight="true" x14ac:dyDescent="0.2">
      <c r="C452" s="1182" t="s">
        <v>351</v>
      </c>
      <c r="D452" s="1151"/>
      <c r="E452" s="816">
        <v>8.4551656107439404E-3</v>
      </c>
      <c r="F452" s="727"/>
      <c r="G452" s="727"/>
      <c r="H452" s="1182" t="s">
        <v>357</v>
      </c>
      <c r="I452" s="1151"/>
      <c r="J452" s="817">
        <v>3.3784632854445724E-2</v>
      </c>
      <c r="K452" s="727"/>
      <c r="L452" s="727"/>
      <c r="M452" s="1182" t="s">
        <v>360</v>
      </c>
      <c r="N452" s="1151"/>
      <c r="O452" s="818">
        <v>3.4981634050035647E-2</v>
      </c>
      <c r="P452" s="727"/>
      <c r="Q452" s="727"/>
      <c r="W452" s="415"/>
      <c r="X452" s="415"/>
      <c r="Y452" s="415"/>
      <c r="Z452" s="415"/>
      <c r="AA452" s="415"/>
      <c r="AB452" s="415"/>
      <c r="AC452" s="415"/>
      <c r="AD452" s="415"/>
      <c r="AE452" s="415"/>
      <c r="AF452" s="415"/>
      <c r="AG452" s="415"/>
      <c r="AH452" s="415"/>
      <c r="AI452" s="415"/>
      <c r="AJ452" s="415"/>
      <c r="AK452" s="415"/>
      <c r="AL452" s="415"/>
      <c r="AM452" s="415"/>
      <c r="AN452" s="415"/>
      <c r="AO452" s="415"/>
      <c r="AP452" s="415"/>
      <c r="AQ452" s="415"/>
      <c r="AR452" s="415"/>
      <c r="AS452" s="415"/>
      <c r="AT452" s="415"/>
      <c r="AU452" s="415"/>
      <c r="AV452" s="415"/>
      <c r="AW452" s="415"/>
      <c r="AX452" s="415"/>
      <c r="AY452" s="415"/>
      <c r="AZ452" s="415"/>
      <c r="BA452" s="417"/>
      <c r="BB452" s="494"/>
      <c r="BC452" s="417"/>
      <c r="BD452" s="417"/>
      <c r="BE452" s="417"/>
      <c r="BF452" s="417"/>
      <c r="BG452" s="417"/>
      <c r="BH452" s="417"/>
      <c r="BI452" s="417"/>
      <c r="BJ452" s="417"/>
      <c r="BK452" s="417"/>
      <c r="BL452" s="417"/>
      <c r="BM452" s="417"/>
      <c r="BN452" s="417"/>
      <c r="BO452" s="417"/>
      <c r="BP452" s="417"/>
      <c r="BQ452" s="417"/>
      <c r="BR452" s="417"/>
      <c r="BS452" s="417"/>
      <c r="BT452" s="417"/>
      <c r="BU452" s="417"/>
      <c r="BV452" s="417"/>
      <c r="BW452" s="418"/>
      <c r="BX452" s="418"/>
      <c r="BY452" s="418"/>
      <c r="BZ452" s="418"/>
      <c r="CA452" s="418"/>
      <c r="CB452" s="418"/>
      <c r="CC452" s="418"/>
      <c r="CD452" s="418"/>
      <c r="CE452" s="418"/>
      <c r="CF452" s="418"/>
      <c r="CG452" s="418"/>
      <c r="CH452" s="418"/>
      <c r="CI452" s="418"/>
      <c r="CJ452" s="418"/>
      <c r="CK452" s="418"/>
      <c r="CL452" s="418"/>
      <c r="CM452" s="418"/>
      <c r="CN452" s="418"/>
      <c r="CO452" s="418"/>
      <c r="CP452" s="418"/>
      <c r="CQ452" s="418"/>
      <c r="CR452" s="418"/>
      <c r="CS452" s="418"/>
      <c r="CT452" s="418"/>
      <c r="CU452" s="418"/>
      <c r="CV452" s="418"/>
      <c r="CW452" s="418"/>
      <c r="CX452" s="418"/>
      <c r="CY452" s="418"/>
      <c r="CZ452" s="418"/>
    </row>
    <row r="453" s="422" customFormat="true" ht="25.15" customHeight="true" x14ac:dyDescent="0.2">
      <c r="C453" s="1182" t="s">
        <v>372</v>
      </c>
      <c r="D453" s="1151"/>
      <c r="E453" s="816">
        <v>-7.6128220554940737E-3</v>
      </c>
      <c r="F453" s="727"/>
      <c r="G453" s="727"/>
      <c r="H453" s="1182" t="s">
        <v>346</v>
      </c>
      <c r="I453" s="1151"/>
      <c r="J453" s="817">
        <v>3.32493411563477E-2</v>
      </c>
      <c r="K453" s="727"/>
      <c r="L453" s="727"/>
      <c r="M453" s="1182" t="s">
        <v>352</v>
      </c>
      <c r="N453" s="1151"/>
      <c r="O453" s="818">
        <v>2.9168542415130234E-2</v>
      </c>
      <c r="P453" s="727"/>
      <c r="Q453" s="727"/>
      <c r="W453" s="415"/>
      <c r="X453" s="415"/>
      <c r="Y453" s="415"/>
      <c r="Z453" s="415"/>
      <c r="AA453" s="415"/>
      <c r="AB453" s="415"/>
      <c r="AC453" s="415"/>
      <c r="AD453" s="415"/>
      <c r="AE453" s="415"/>
      <c r="AF453" s="415"/>
      <c r="AG453" s="415"/>
      <c r="AH453" s="415"/>
      <c r="AI453" s="415"/>
      <c r="AJ453" s="415"/>
      <c r="AK453" s="415"/>
      <c r="AL453" s="415"/>
      <c r="AM453" s="415"/>
      <c r="AN453" s="415"/>
      <c r="AO453" s="415"/>
      <c r="AP453" s="415"/>
      <c r="AQ453" s="415"/>
      <c r="AR453" s="415"/>
      <c r="AS453" s="415"/>
      <c r="AT453" s="415"/>
      <c r="AU453" s="415"/>
      <c r="AV453" s="415"/>
      <c r="AW453" s="415"/>
      <c r="AX453" s="415"/>
      <c r="AY453" s="415"/>
      <c r="AZ453" s="415"/>
      <c r="BA453" s="417"/>
      <c r="BB453" s="494"/>
      <c r="BC453" s="417"/>
      <c r="BD453" s="417"/>
      <c r="BE453" s="417"/>
      <c r="BF453" s="417"/>
      <c r="BG453" s="417"/>
      <c r="BH453" s="417"/>
      <c r="BI453" s="417"/>
      <c r="BJ453" s="417"/>
      <c r="BK453" s="417"/>
      <c r="BL453" s="417"/>
      <c r="BM453" s="417"/>
      <c r="BN453" s="417"/>
      <c r="BO453" s="417"/>
      <c r="BP453" s="417"/>
      <c r="BQ453" s="417"/>
      <c r="BR453" s="417"/>
      <c r="BS453" s="417"/>
      <c r="BT453" s="417"/>
      <c r="BU453" s="417"/>
      <c r="BV453" s="417"/>
      <c r="BW453" s="418"/>
      <c r="BX453" s="418"/>
      <c r="BY453" s="418"/>
      <c r="BZ453" s="418"/>
      <c r="CA453" s="418"/>
      <c r="CB453" s="418"/>
      <c r="CC453" s="418"/>
      <c r="CD453" s="418"/>
      <c r="CE453" s="418"/>
      <c r="CF453" s="418"/>
      <c r="CG453" s="418"/>
      <c r="CH453" s="418"/>
      <c r="CI453" s="418"/>
      <c r="CJ453" s="418"/>
      <c r="CK453" s="418"/>
      <c r="CL453" s="418"/>
      <c r="CM453" s="418"/>
      <c r="CN453" s="418"/>
      <c r="CO453" s="418"/>
      <c r="CP453" s="418"/>
      <c r="CQ453" s="418"/>
      <c r="CR453" s="418"/>
      <c r="CS453" s="418"/>
      <c r="CT453" s="418"/>
      <c r="CU453" s="418"/>
      <c r="CV453" s="418"/>
      <c r="CW453" s="418"/>
      <c r="CX453" s="418"/>
      <c r="CY453" s="418"/>
      <c r="CZ453" s="418"/>
    </row>
    <row r="454" s="422" customFormat="true" ht="25.15" customHeight="true" x14ac:dyDescent="0.2">
      <c r="C454" s="1182" t="s">
        <v>373</v>
      </c>
      <c r="D454" s="1151"/>
      <c r="E454" s="816">
        <v>-5.9526071613942941E-3</v>
      </c>
      <c r="F454" s="727"/>
      <c r="G454" s="727"/>
      <c r="H454" s="1182" t="s">
        <v>374</v>
      </c>
      <c r="I454" s="1151"/>
      <c r="J454" s="817">
        <v>-3.0939128068067558E-2</v>
      </c>
      <c r="K454" s="727"/>
      <c r="L454" s="727"/>
      <c r="M454" s="1182" t="s">
        <v>375</v>
      </c>
      <c r="N454" s="1151"/>
      <c r="O454" s="818">
        <v>-2.8873729828823077E-2</v>
      </c>
      <c r="P454" s="727"/>
      <c r="Q454" s="727"/>
      <c r="W454" s="415"/>
      <c r="X454" s="415"/>
      <c r="Y454" s="415"/>
      <c r="Z454" s="415"/>
      <c r="AA454" s="415"/>
      <c r="AB454" s="415"/>
      <c r="AC454" s="415"/>
      <c r="AD454" s="415"/>
      <c r="AE454" s="415"/>
      <c r="AF454" s="415"/>
      <c r="AG454" s="415"/>
      <c r="AH454" s="415"/>
      <c r="AI454" s="415"/>
      <c r="AJ454" s="415"/>
      <c r="AK454" s="415"/>
      <c r="AL454" s="415"/>
      <c r="AM454" s="415"/>
      <c r="AN454" s="415"/>
      <c r="AO454" s="415"/>
      <c r="AP454" s="415"/>
      <c r="AQ454" s="415"/>
      <c r="AR454" s="415"/>
      <c r="AS454" s="415"/>
      <c r="AT454" s="415"/>
      <c r="AU454" s="415"/>
      <c r="AV454" s="415"/>
      <c r="AW454" s="415"/>
      <c r="AX454" s="415"/>
      <c r="AY454" s="415"/>
      <c r="AZ454" s="415"/>
      <c r="BA454" s="417"/>
      <c r="BB454" s="494"/>
      <c r="BC454" s="417"/>
      <c r="BD454" s="417"/>
      <c r="BE454" s="417"/>
      <c r="BF454" s="417"/>
      <c r="BG454" s="417"/>
      <c r="BH454" s="417"/>
      <c r="BI454" s="417"/>
      <c r="BJ454" s="417"/>
      <c r="BK454" s="417"/>
      <c r="BL454" s="417"/>
      <c r="BM454" s="417"/>
      <c r="BN454" s="417"/>
      <c r="BO454" s="417"/>
      <c r="BP454" s="417"/>
      <c r="BQ454" s="417"/>
      <c r="BR454" s="417"/>
      <c r="BS454" s="417"/>
      <c r="BT454" s="417"/>
      <c r="BU454" s="417"/>
      <c r="BV454" s="417"/>
      <c r="BW454" s="418"/>
      <c r="BX454" s="418"/>
      <c r="BY454" s="418"/>
      <c r="BZ454" s="418"/>
      <c r="CA454" s="418"/>
      <c r="CB454" s="418"/>
      <c r="CC454" s="418"/>
      <c r="CD454" s="418"/>
      <c r="CE454" s="418"/>
      <c r="CF454" s="418"/>
      <c r="CG454" s="418"/>
      <c r="CH454" s="418"/>
      <c r="CI454" s="418"/>
      <c r="CJ454" s="418"/>
      <c r="CK454" s="418"/>
      <c r="CL454" s="418"/>
      <c r="CM454" s="418"/>
      <c r="CN454" s="418"/>
      <c r="CO454" s="418"/>
      <c r="CP454" s="418"/>
      <c r="CQ454" s="418"/>
      <c r="CR454" s="418"/>
      <c r="CS454" s="418"/>
      <c r="CT454" s="418"/>
      <c r="CU454" s="418"/>
      <c r="CV454" s="418"/>
      <c r="CW454" s="418"/>
      <c r="CX454" s="418"/>
      <c r="CY454" s="418"/>
      <c r="CZ454" s="418"/>
    </row>
    <row r="455" s="422" customFormat="true" ht="25.15" customHeight="true" x14ac:dyDescent="0.2">
      <c r="C455" s="1182" t="s">
        <v>374</v>
      </c>
      <c r="D455" s="1151"/>
      <c r="E455" s="816">
        <v>4.9632354796839487E-3</v>
      </c>
      <c r="F455" s="727"/>
      <c r="G455" s="727"/>
      <c r="H455" s="1182" t="s">
        <v>355</v>
      </c>
      <c r="I455" s="1151"/>
      <c r="J455" s="817">
        <v>3.0722085730482299E-2</v>
      </c>
      <c r="K455" s="727"/>
      <c r="L455" s="727"/>
      <c r="M455" s="1182" t="s">
        <v>374</v>
      </c>
      <c r="N455" s="1151"/>
      <c r="O455" s="818">
        <v>2.400554236102528E-2</v>
      </c>
      <c r="P455" s="727"/>
      <c r="Q455" s="727"/>
      <c r="W455" s="415"/>
      <c r="X455" s="415"/>
      <c r="Y455" s="415"/>
      <c r="Z455" s="415"/>
      <c r="AA455" s="415"/>
      <c r="AB455" s="415"/>
      <c r="AC455" s="415"/>
      <c r="AD455" s="415"/>
      <c r="AE455" s="415"/>
      <c r="AF455" s="415"/>
      <c r="AG455" s="415"/>
      <c r="AH455" s="415"/>
      <c r="AI455" s="415"/>
      <c r="AJ455" s="415"/>
      <c r="AK455" s="415"/>
      <c r="AL455" s="415"/>
      <c r="AM455" s="415"/>
      <c r="AN455" s="415"/>
      <c r="AO455" s="415"/>
      <c r="AP455" s="415"/>
      <c r="AQ455" s="415"/>
      <c r="AR455" s="415"/>
      <c r="AS455" s="415"/>
      <c r="AT455" s="415"/>
      <c r="AU455" s="415"/>
      <c r="AV455" s="415"/>
      <c r="AW455" s="415"/>
      <c r="AX455" s="415"/>
      <c r="AY455" s="415"/>
      <c r="AZ455" s="415"/>
      <c r="BA455" s="417"/>
      <c r="BB455" s="494"/>
      <c r="BC455" s="417"/>
      <c r="BD455" s="417"/>
      <c r="BE455" s="417"/>
      <c r="BF455" s="417"/>
      <c r="BG455" s="417"/>
      <c r="BH455" s="417"/>
      <c r="BI455" s="417"/>
      <c r="BJ455" s="417"/>
      <c r="BK455" s="417"/>
      <c r="BL455" s="417"/>
      <c r="BM455" s="417"/>
      <c r="BN455" s="417"/>
      <c r="BO455" s="417"/>
      <c r="BP455" s="417"/>
      <c r="BQ455" s="417"/>
      <c r="BR455" s="417"/>
      <c r="BS455" s="417"/>
      <c r="BT455" s="417"/>
      <c r="BU455" s="417"/>
      <c r="BV455" s="417"/>
      <c r="BW455" s="418"/>
      <c r="BX455" s="418"/>
      <c r="BY455" s="418"/>
      <c r="BZ455" s="418"/>
      <c r="CA455" s="418"/>
      <c r="CB455" s="418"/>
      <c r="CC455" s="418"/>
      <c r="CD455" s="418"/>
      <c r="CE455" s="418"/>
      <c r="CF455" s="418"/>
      <c r="CG455" s="418"/>
      <c r="CH455" s="418"/>
      <c r="CI455" s="418"/>
      <c r="CJ455" s="418"/>
      <c r="CK455" s="418"/>
      <c r="CL455" s="418"/>
      <c r="CM455" s="418"/>
      <c r="CN455" s="418"/>
      <c r="CO455" s="418"/>
      <c r="CP455" s="418"/>
      <c r="CQ455" s="418"/>
      <c r="CR455" s="418"/>
      <c r="CS455" s="418"/>
      <c r="CT455" s="418"/>
      <c r="CU455" s="418"/>
      <c r="CV455" s="418"/>
      <c r="CW455" s="418"/>
      <c r="CX455" s="418"/>
      <c r="CY455" s="418"/>
      <c r="CZ455" s="418"/>
    </row>
    <row r="456" s="422" customFormat="true" ht="25.15" customHeight="true" x14ac:dyDescent="0.2">
      <c r="C456" s="1182" t="s">
        <v>376</v>
      </c>
      <c r="D456" s="1151"/>
      <c r="E456" s="816">
        <v>3.1804801445732976E-3</v>
      </c>
      <c r="F456" s="727"/>
      <c r="G456" s="727"/>
      <c r="H456" s="1182" t="s">
        <v>367</v>
      </c>
      <c r="I456" s="1151"/>
      <c r="J456" s="817">
        <v>-3.0261983368295626E-2</v>
      </c>
      <c r="K456" s="727"/>
      <c r="L456" s="727"/>
      <c r="M456" s="1182" t="s">
        <v>366</v>
      </c>
      <c r="N456" s="1151"/>
      <c r="O456" s="818">
        <v>-2.1214779540043031E-2</v>
      </c>
      <c r="P456" s="727"/>
      <c r="Q456" s="727"/>
      <c r="W456" s="415"/>
      <c r="X456" s="415"/>
      <c r="Y456" s="415"/>
      <c r="Z456" s="415"/>
      <c r="AA456" s="415"/>
      <c r="AB456" s="415"/>
      <c r="AC456" s="415"/>
      <c r="AD456" s="415"/>
      <c r="AE456" s="415"/>
      <c r="AF456" s="415"/>
      <c r="AG456" s="415"/>
      <c r="AH456" s="415"/>
      <c r="AI456" s="415"/>
      <c r="AJ456" s="415"/>
      <c r="AK456" s="415"/>
      <c r="AL456" s="415"/>
      <c r="AM456" s="415"/>
      <c r="AN456" s="415"/>
      <c r="AO456" s="415"/>
      <c r="AP456" s="415"/>
      <c r="AQ456" s="415"/>
      <c r="AR456" s="415"/>
      <c r="AS456" s="415"/>
      <c r="AT456" s="415"/>
      <c r="AU456" s="415"/>
      <c r="AV456" s="415"/>
      <c r="AW456" s="415"/>
      <c r="AX456" s="415"/>
      <c r="AY456" s="415"/>
      <c r="AZ456" s="415"/>
      <c r="BA456" s="417"/>
      <c r="BB456" s="494"/>
      <c r="BC456" s="417"/>
      <c r="BD456" s="417"/>
      <c r="BE456" s="417"/>
      <c r="BF456" s="417"/>
      <c r="BG456" s="417"/>
      <c r="BH456" s="417"/>
      <c r="BI456" s="417"/>
      <c r="BJ456" s="417"/>
      <c r="BK456" s="417"/>
      <c r="BL456" s="417"/>
      <c r="BM456" s="417"/>
      <c r="BN456" s="417"/>
      <c r="BO456" s="417"/>
      <c r="BP456" s="417"/>
      <c r="BQ456" s="417"/>
      <c r="BR456" s="417"/>
      <c r="BS456" s="417"/>
      <c r="BT456" s="417"/>
      <c r="BU456" s="417"/>
      <c r="BV456" s="417"/>
      <c r="BW456" s="418"/>
      <c r="BX456" s="418"/>
      <c r="BY456" s="418"/>
      <c r="BZ456" s="418"/>
      <c r="CA456" s="418"/>
      <c r="CB456" s="418"/>
      <c r="CC456" s="418"/>
      <c r="CD456" s="418"/>
      <c r="CE456" s="418"/>
      <c r="CF456" s="418"/>
      <c r="CG456" s="418"/>
      <c r="CH456" s="418"/>
      <c r="CI456" s="418"/>
      <c r="CJ456" s="418"/>
      <c r="CK456" s="418"/>
      <c r="CL456" s="418"/>
      <c r="CM456" s="418"/>
      <c r="CN456" s="418"/>
      <c r="CO456" s="418"/>
      <c r="CP456" s="418"/>
      <c r="CQ456" s="418"/>
      <c r="CR456" s="418"/>
      <c r="CS456" s="418"/>
      <c r="CT456" s="418"/>
      <c r="CU456" s="418"/>
      <c r="CV456" s="418"/>
      <c r="CW456" s="418"/>
      <c r="CX456" s="418"/>
      <c r="CY456" s="418"/>
      <c r="CZ456" s="418"/>
    </row>
    <row r="457" s="422" customFormat="true" ht="25.15" customHeight="true" x14ac:dyDescent="0.2">
      <c r="C457" s="1182" t="s">
        <v>377</v>
      </c>
      <c r="D457" s="1151"/>
      <c r="E457" s="816">
        <v>-6.2007280122804121E-4</v>
      </c>
      <c r="F457" s="727"/>
      <c r="G457" s="727"/>
      <c r="H457" s="1182" t="s">
        <v>363</v>
      </c>
      <c r="I457" s="1151"/>
      <c r="J457" s="817">
        <v>-2.6177757204160164E-2</v>
      </c>
      <c r="K457" s="727"/>
      <c r="L457" s="727"/>
      <c r="M457" s="1182" t="s">
        <v>365</v>
      </c>
      <c r="N457" s="1151"/>
      <c r="O457" s="818">
        <v>-1.7865774964254851E-2</v>
      </c>
      <c r="P457" s="727"/>
      <c r="Q457" s="727"/>
      <c r="W457" s="415"/>
      <c r="X457" s="415"/>
      <c r="Y457" s="415"/>
      <c r="Z457" s="415"/>
      <c r="AA457" s="415"/>
      <c r="AB457" s="415"/>
      <c r="AC457" s="415"/>
      <c r="AD457" s="415"/>
      <c r="AE457" s="415"/>
      <c r="AF457" s="415"/>
      <c r="AG457" s="415"/>
      <c r="AH457" s="415"/>
      <c r="AI457" s="415"/>
      <c r="AJ457" s="415"/>
      <c r="AK457" s="415"/>
      <c r="AL457" s="415"/>
      <c r="AM457" s="415"/>
      <c r="AN457" s="415"/>
      <c r="AO457" s="415"/>
      <c r="AP457" s="415"/>
      <c r="AQ457" s="415"/>
      <c r="AR457" s="415"/>
      <c r="AS457" s="415"/>
      <c r="AT457" s="415"/>
      <c r="AU457" s="415"/>
      <c r="AV457" s="415"/>
      <c r="AW457" s="415"/>
      <c r="AX457" s="415"/>
      <c r="AY457" s="415"/>
      <c r="AZ457" s="415"/>
      <c r="BA457" s="417"/>
      <c r="BB457" s="494"/>
      <c r="BC457" s="417"/>
      <c r="BD457" s="417"/>
      <c r="BE457" s="417"/>
      <c r="BF457" s="417"/>
      <c r="BG457" s="417"/>
      <c r="BH457" s="417"/>
      <c r="BI457" s="417"/>
      <c r="BJ457" s="417"/>
      <c r="BK457" s="417"/>
      <c r="BL457" s="417"/>
      <c r="BM457" s="417"/>
      <c r="BN457" s="417"/>
      <c r="BO457" s="417"/>
      <c r="BP457" s="417"/>
      <c r="BQ457" s="417"/>
      <c r="BR457" s="417"/>
      <c r="BS457" s="417"/>
      <c r="BT457" s="417"/>
      <c r="BU457" s="417"/>
      <c r="BV457" s="417"/>
      <c r="BW457" s="418"/>
      <c r="BX457" s="418"/>
      <c r="BY457" s="418"/>
      <c r="BZ457" s="418"/>
      <c r="CA457" s="418"/>
      <c r="CB457" s="418"/>
      <c r="CC457" s="418"/>
      <c r="CD457" s="418"/>
      <c r="CE457" s="418"/>
      <c r="CF457" s="418"/>
      <c r="CG457" s="418"/>
      <c r="CH457" s="418"/>
      <c r="CI457" s="418"/>
      <c r="CJ457" s="418"/>
      <c r="CK457" s="418"/>
      <c r="CL457" s="418"/>
      <c r="CM457" s="418"/>
      <c r="CN457" s="418"/>
      <c r="CO457" s="418"/>
      <c r="CP457" s="418"/>
      <c r="CQ457" s="418"/>
      <c r="CR457" s="418"/>
      <c r="CS457" s="418"/>
      <c r="CT457" s="418"/>
      <c r="CU457" s="418"/>
      <c r="CV457" s="418"/>
      <c r="CW457" s="418"/>
      <c r="CX457" s="418"/>
      <c r="CY457" s="418"/>
      <c r="CZ457" s="418"/>
    </row>
    <row r="458" s="422" customFormat="true" ht="25.15" customHeight="true" x14ac:dyDescent="0.2">
      <c r="C458" s="1182" t="s">
        <v>354</v>
      </c>
      <c r="D458" s="1151"/>
      <c r="E458" s="816">
        <v>-3.8271726791275001E-4</v>
      </c>
      <c r="F458" s="727"/>
      <c r="G458" s="727"/>
      <c r="H458" s="1182" t="s">
        <v>372</v>
      </c>
      <c r="I458" s="1151"/>
      <c r="J458" s="817">
        <v>-2.6168304501994165E-2</v>
      </c>
      <c r="K458" s="727"/>
      <c r="L458" s="727"/>
      <c r="M458" s="1182" t="s">
        <v>359</v>
      </c>
      <c r="N458" s="1151"/>
      <c r="O458" s="818">
        <v>1.6747383193231449E-2</v>
      </c>
      <c r="P458" s="727"/>
      <c r="Q458" s="727"/>
      <c r="W458" s="415"/>
      <c r="X458" s="415"/>
      <c r="Y458" s="415"/>
      <c r="Z458" s="415"/>
      <c r="AA458" s="415"/>
      <c r="AB458" s="415"/>
      <c r="AC458" s="415"/>
      <c r="AD458" s="415"/>
      <c r="AE458" s="415"/>
      <c r="AF458" s="415"/>
      <c r="AG458" s="415"/>
      <c r="AH458" s="415"/>
      <c r="AI458" s="415"/>
      <c r="AJ458" s="415"/>
      <c r="AK458" s="415"/>
      <c r="AL458" s="415"/>
      <c r="AM458" s="415"/>
      <c r="AN458" s="415"/>
      <c r="AO458" s="415"/>
      <c r="AP458" s="415"/>
      <c r="AQ458" s="415"/>
      <c r="AR458" s="415"/>
      <c r="AS458" s="415"/>
      <c r="AT458" s="415"/>
      <c r="AU458" s="415"/>
      <c r="AV458" s="415"/>
      <c r="AW458" s="415"/>
      <c r="AX458" s="415"/>
      <c r="AY458" s="415"/>
      <c r="AZ458" s="415"/>
      <c r="BA458" s="417"/>
      <c r="BB458" s="494"/>
      <c r="BC458" s="417"/>
      <c r="BD458" s="417"/>
      <c r="BE458" s="417"/>
      <c r="BF458" s="417"/>
      <c r="BG458" s="417"/>
      <c r="BH458" s="417"/>
      <c r="BI458" s="417"/>
      <c r="BJ458" s="417"/>
      <c r="BK458" s="417"/>
      <c r="BL458" s="417"/>
      <c r="BM458" s="417"/>
      <c r="BN458" s="417"/>
      <c r="BO458" s="417"/>
      <c r="BP458" s="417"/>
      <c r="BQ458" s="417"/>
      <c r="BR458" s="417"/>
      <c r="BS458" s="417"/>
      <c r="BT458" s="417"/>
      <c r="BU458" s="417"/>
      <c r="BV458" s="417"/>
      <c r="BW458" s="418"/>
      <c r="BX458" s="418"/>
      <c r="BY458" s="418"/>
      <c r="BZ458" s="418"/>
      <c r="CA458" s="418"/>
      <c r="CB458" s="418"/>
      <c r="CC458" s="418"/>
      <c r="CD458" s="418"/>
      <c r="CE458" s="418"/>
      <c r="CF458" s="418"/>
      <c r="CG458" s="418"/>
      <c r="CH458" s="418"/>
      <c r="CI458" s="418"/>
      <c r="CJ458" s="418"/>
      <c r="CK458" s="418"/>
      <c r="CL458" s="418"/>
      <c r="CM458" s="418"/>
      <c r="CN458" s="418"/>
      <c r="CO458" s="418"/>
      <c r="CP458" s="418"/>
      <c r="CQ458" s="418"/>
      <c r="CR458" s="418"/>
      <c r="CS458" s="418"/>
      <c r="CT458" s="418"/>
      <c r="CU458" s="418"/>
      <c r="CV458" s="418"/>
      <c r="CW458" s="418"/>
      <c r="CX458" s="418"/>
      <c r="CY458" s="418"/>
      <c r="CZ458" s="418"/>
    </row>
    <row r="459" s="422" customFormat="true" ht="25.15" customHeight="true" x14ac:dyDescent="0.2">
      <c r="C459" s="1182" t="s">
        <v>378</v>
      </c>
      <c r="D459" s="1151"/>
      <c r="E459" s="819">
        <v>-6.3569052216670699E-5</v>
      </c>
      <c r="F459" s="727"/>
      <c r="G459" s="727"/>
      <c r="H459" s="1182" t="s">
        <v>358</v>
      </c>
      <c r="I459" s="1151"/>
      <c r="J459" s="817">
        <v>2.2239331592020507E-2</v>
      </c>
      <c r="K459" s="727"/>
      <c r="L459" s="727"/>
      <c r="M459" s="1182" t="s">
        <v>368</v>
      </c>
      <c r="N459" s="1151"/>
      <c r="O459" s="818">
        <v>-1.4285753686745634E-2</v>
      </c>
      <c r="P459" s="727"/>
      <c r="Q459" s="727"/>
      <c r="W459" s="415"/>
      <c r="X459" s="415"/>
      <c r="Y459" s="415"/>
      <c r="Z459" s="415"/>
      <c r="AA459" s="415"/>
      <c r="AB459" s="415"/>
      <c r="AC459" s="415"/>
      <c r="AD459" s="415"/>
      <c r="AE459" s="415"/>
      <c r="AF459" s="415"/>
      <c r="AG459" s="415"/>
      <c r="AH459" s="415"/>
      <c r="AI459" s="415"/>
      <c r="AJ459" s="415"/>
      <c r="AK459" s="415"/>
      <c r="AL459" s="415"/>
      <c r="AM459" s="415"/>
      <c r="AN459" s="415"/>
      <c r="AO459" s="415"/>
      <c r="AP459" s="415"/>
      <c r="AQ459" s="415"/>
      <c r="AR459" s="415"/>
      <c r="AS459" s="415"/>
      <c r="AT459" s="415"/>
      <c r="AU459" s="415"/>
      <c r="AV459" s="415"/>
      <c r="AW459" s="415"/>
      <c r="AX459" s="415"/>
      <c r="AY459" s="415"/>
      <c r="AZ459" s="415"/>
      <c r="BA459" s="417"/>
      <c r="BB459" s="494"/>
      <c r="BC459" s="417"/>
      <c r="BD459" s="417"/>
      <c r="BE459" s="417"/>
      <c r="BF459" s="417"/>
      <c r="BG459" s="417"/>
      <c r="BH459" s="417"/>
      <c r="BI459" s="417"/>
      <c r="BJ459" s="417"/>
      <c r="BK459" s="417"/>
      <c r="BL459" s="417"/>
      <c r="BM459" s="417"/>
      <c r="BN459" s="417"/>
      <c r="BO459" s="417"/>
      <c r="BP459" s="417"/>
      <c r="BQ459" s="417"/>
      <c r="BR459" s="417"/>
      <c r="BS459" s="417"/>
      <c r="BT459" s="417"/>
      <c r="BU459" s="417"/>
      <c r="BV459" s="417"/>
      <c r="BW459" s="418"/>
      <c r="BX459" s="418"/>
      <c r="BY459" s="418"/>
      <c r="BZ459" s="418"/>
      <c r="CA459" s="418"/>
      <c r="CB459" s="418"/>
      <c r="CC459" s="418"/>
      <c r="CD459" s="418"/>
      <c r="CE459" s="418"/>
      <c r="CF459" s="418"/>
      <c r="CG459" s="418"/>
      <c r="CH459" s="418"/>
      <c r="CI459" s="418"/>
      <c r="CJ459" s="418"/>
      <c r="CK459" s="418"/>
      <c r="CL459" s="418"/>
      <c r="CM459" s="418"/>
      <c r="CN459" s="418"/>
      <c r="CO459" s="418"/>
      <c r="CP459" s="418"/>
      <c r="CQ459" s="418"/>
      <c r="CR459" s="418"/>
      <c r="CS459" s="418"/>
      <c r="CT459" s="418"/>
      <c r="CU459" s="418"/>
      <c r="CV459" s="418"/>
      <c r="CW459" s="418"/>
      <c r="CX459" s="418"/>
      <c r="CY459" s="418"/>
      <c r="CZ459" s="418"/>
    </row>
    <row r="460" s="422" customFormat="true" ht="25.15" customHeight="true" x14ac:dyDescent="0.2">
      <c r="C460" s="1152"/>
      <c r="D460" s="1151"/>
      <c r="E460" s="728"/>
      <c r="F460" s="727"/>
      <c r="G460" s="727"/>
      <c r="H460" s="1182" t="s">
        <v>360</v>
      </c>
      <c r="I460" s="1151"/>
      <c r="J460" s="817">
        <v>1.9702843477700745E-2</v>
      </c>
      <c r="K460" s="727"/>
      <c r="L460" s="727"/>
      <c r="M460" s="1182" t="s">
        <v>367</v>
      </c>
      <c r="N460" s="1151"/>
      <c r="O460" s="818">
        <v>1.0970225814104324E-2</v>
      </c>
      <c r="P460" s="727"/>
      <c r="Q460" s="727"/>
      <c r="W460" s="415"/>
      <c r="X460" s="415"/>
      <c r="Y460" s="415"/>
      <c r="Z460" s="415"/>
      <c r="AA460" s="415"/>
      <c r="AB460" s="415"/>
      <c r="AC460" s="415"/>
      <c r="AD460" s="415"/>
      <c r="AE460" s="415"/>
      <c r="AF460" s="415"/>
      <c r="AG460" s="415"/>
      <c r="AH460" s="415"/>
      <c r="AI460" s="415"/>
      <c r="AJ460" s="415"/>
      <c r="AK460" s="415"/>
      <c r="AL460" s="415"/>
      <c r="AM460" s="415"/>
      <c r="AN460" s="415"/>
      <c r="AO460" s="415"/>
      <c r="AP460" s="415"/>
      <c r="AQ460" s="415"/>
      <c r="AR460" s="415"/>
      <c r="AS460" s="415"/>
      <c r="AT460" s="415"/>
      <c r="AU460" s="415"/>
      <c r="AV460" s="415"/>
      <c r="AW460" s="415"/>
      <c r="AX460" s="415"/>
      <c r="AY460" s="415"/>
      <c r="AZ460" s="415"/>
      <c r="BA460" s="417"/>
      <c r="BB460" s="494"/>
      <c r="BC460" s="417"/>
      <c r="BD460" s="417"/>
      <c r="BE460" s="417"/>
      <c r="BF460" s="417"/>
      <c r="BG460" s="417"/>
      <c r="BH460" s="417"/>
      <c r="BI460" s="417"/>
      <c r="BJ460" s="417"/>
      <c r="BK460" s="417"/>
      <c r="BL460" s="417"/>
      <c r="BM460" s="417"/>
      <c r="BN460" s="417"/>
      <c r="BO460" s="417"/>
      <c r="BP460" s="417"/>
      <c r="BQ460" s="417"/>
      <c r="BR460" s="417"/>
      <c r="BS460" s="417"/>
      <c r="BT460" s="417"/>
      <c r="BU460" s="417"/>
      <c r="BV460" s="417"/>
      <c r="BW460" s="418"/>
      <c r="BX460" s="418"/>
      <c r="BY460" s="418"/>
      <c r="BZ460" s="418"/>
      <c r="CA460" s="418"/>
      <c r="CB460" s="418"/>
      <c r="CC460" s="418"/>
      <c r="CD460" s="418"/>
      <c r="CE460" s="418"/>
      <c r="CF460" s="418"/>
      <c r="CG460" s="418"/>
      <c r="CH460" s="418"/>
      <c r="CI460" s="418"/>
      <c r="CJ460" s="418"/>
      <c r="CK460" s="418"/>
      <c r="CL460" s="418"/>
      <c r="CM460" s="418"/>
      <c r="CN460" s="418"/>
      <c r="CO460" s="418"/>
      <c r="CP460" s="418"/>
      <c r="CQ460" s="418"/>
      <c r="CR460" s="418"/>
      <c r="CS460" s="418"/>
      <c r="CT460" s="418"/>
      <c r="CU460" s="418"/>
      <c r="CV460" s="418"/>
      <c r="CW460" s="418"/>
      <c r="CX460" s="418"/>
      <c r="CY460" s="418"/>
      <c r="CZ460" s="418"/>
    </row>
    <row r="461" s="422" customFormat="true" ht="25.15" customHeight="true" x14ac:dyDescent="0.2">
      <c r="C461" s="1152"/>
      <c r="D461" s="1151"/>
      <c r="E461" s="728"/>
      <c r="F461" s="727"/>
      <c r="G461" s="727"/>
      <c r="H461" s="1182" t="s">
        <v>362</v>
      </c>
      <c r="I461" s="1151"/>
      <c r="J461" s="817">
        <v>-1.896352890015696E-2</v>
      </c>
      <c r="K461" s="727"/>
      <c r="L461" s="727"/>
      <c r="M461" s="1182" t="s">
        <v>378</v>
      </c>
      <c r="N461" s="1151"/>
      <c r="O461" s="818">
        <v>-9.2813353225075692E-3</v>
      </c>
      <c r="P461" s="727"/>
      <c r="Q461" s="727"/>
      <c r="W461" s="415"/>
      <c r="X461" s="415"/>
      <c r="Y461" s="415"/>
      <c r="Z461" s="415"/>
      <c r="AA461" s="415"/>
      <c r="AB461" s="415"/>
      <c r="AC461" s="415"/>
      <c r="AD461" s="415"/>
      <c r="AE461" s="415"/>
      <c r="AF461" s="415"/>
      <c r="AG461" s="415"/>
      <c r="AH461" s="415"/>
      <c r="AI461" s="415"/>
      <c r="AJ461" s="415"/>
      <c r="AK461" s="415"/>
      <c r="AL461" s="415"/>
      <c r="AM461" s="415"/>
      <c r="AN461" s="415"/>
      <c r="AO461" s="415"/>
      <c r="AP461" s="415"/>
      <c r="AQ461" s="415"/>
      <c r="AR461" s="415"/>
      <c r="AS461" s="415"/>
      <c r="AT461" s="415"/>
      <c r="AU461" s="415"/>
      <c r="AV461" s="415"/>
      <c r="AW461" s="415"/>
      <c r="AX461" s="415"/>
      <c r="AY461" s="415"/>
      <c r="AZ461" s="415"/>
      <c r="BA461" s="417"/>
      <c r="BB461" s="494"/>
      <c r="BC461" s="417"/>
      <c r="BD461" s="417"/>
      <c r="BE461" s="417"/>
      <c r="BF461" s="417"/>
      <c r="BG461" s="417"/>
      <c r="BH461" s="417"/>
      <c r="BI461" s="417"/>
      <c r="BJ461" s="417"/>
      <c r="BK461" s="417"/>
      <c r="BL461" s="417"/>
      <c r="BM461" s="417"/>
      <c r="BN461" s="417"/>
      <c r="BO461" s="417"/>
      <c r="BP461" s="417"/>
      <c r="BQ461" s="417"/>
      <c r="BR461" s="417"/>
      <c r="BS461" s="417"/>
      <c r="BT461" s="417"/>
      <c r="BU461" s="417"/>
      <c r="BV461" s="417"/>
      <c r="BW461" s="418"/>
      <c r="BX461" s="418"/>
      <c r="BY461" s="418"/>
      <c r="BZ461" s="418"/>
      <c r="CA461" s="418"/>
      <c r="CB461" s="418"/>
      <c r="CC461" s="418"/>
      <c r="CD461" s="418"/>
      <c r="CE461" s="418"/>
      <c r="CF461" s="418"/>
      <c r="CG461" s="418"/>
      <c r="CH461" s="418"/>
      <c r="CI461" s="418"/>
      <c r="CJ461" s="418"/>
      <c r="CK461" s="418"/>
      <c r="CL461" s="418"/>
      <c r="CM461" s="418"/>
      <c r="CN461" s="418"/>
      <c r="CO461" s="418"/>
      <c r="CP461" s="418"/>
      <c r="CQ461" s="418"/>
      <c r="CR461" s="418"/>
      <c r="CS461" s="418"/>
      <c r="CT461" s="418"/>
      <c r="CU461" s="418"/>
      <c r="CV461" s="418"/>
      <c r="CW461" s="418"/>
      <c r="CX461" s="418"/>
      <c r="CY461" s="418"/>
      <c r="CZ461" s="418"/>
    </row>
    <row r="462" s="422" customFormat="true" ht="25.15" customHeight="true" x14ac:dyDescent="0.2">
      <c r="C462" s="1152"/>
      <c r="D462" s="1151"/>
      <c r="E462" s="727"/>
      <c r="F462" s="727"/>
      <c r="G462" s="727"/>
      <c r="H462" s="1182" t="s">
        <v>371</v>
      </c>
      <c r="I462" s="1151"/>
      <c r="J462" s="817">
        <v>-7.271511998468024E-3</v>
      </c>
      <c r="K462" s="727"/>
      <c r="L462" s="727"/>
      <c r="M462" s="1182" t="s">
        <v>369</v>
      </c>
      <c r="N462" s="1151"/>
      <c r="O462" s="818">
        <v>-8.805068571481783E-3</v>
      </c>
      <c r="P462" s="727"/>
      <c r="Q462" s="727"/>
      <c r="W462" s="415"/>
      <c r="X462" s="415"/>
      <c r="Y462" s="415"/>
      <c r="Z462" s="415"/>
      <c r="AA462" s="415"/>
      <c r="AB462" s="415"/>
      <c r="AC462" s="415"/>
      <c r="AD462" s="415"/>
      <c r="AE462" s="415"/>
      <c r="AF462" s="415"/>
      <c r="AG462" s="415"/>
      <c r="AH462" s="415"/>
      <c r="AI462" s="415"/>
      <c r="AJ462" s="415"/>
      <c r="AK462" s="415"/>
      <c r="AL462" s="415"/>
      <c r="AM462" s="415"/>
      <c r="AN462" s="415"/>
      <c r="AO462" s="415"/>
      <c r="AP462" s="415"/>
      <c r="AQ462" s="415"/>
      <c r="AR462" s="415"/>
      <c r="AS462" s="415"/>
      <c r="AT462" s="415"/>
      <c r="AU462" s="415"/>
      <c r="AV462" s="415"/>
      <c r="AW462" s="415"/>
      <c r="AX462" s="415"/>
      <c r="AY462" s="415"/>
      <c r="AZ462" s="415"/>
      <c r="BA462" s="417"/>
      <c r="BB462" s="494"/>
      <c r="BC462" s="417"/>
      <c r="BD462" s="417"/>
      <c r="BE462" s="417"/>
      <c r="BF462" s="417"/>
      <c r="BG462" s="417"/>
      <c r="BH462" s="417"/>
      <c r="BI462" s="417"/>
      <c r="BJ462" s="417"/>
      <c r="BK462" s="417"/>
      <c r="BL462" s="417"/>
      <c r="BM462" s="417"/>
      <c r="BN462" s="417"/>
      <c r="BO462" s="417"/>
      <c r="BP462" s="417"/>
      <c r="BQ462" s="417"/>
      <c r="BR462" s="417"/>
      <c r="BS462" s="417"/>
      <c r="BT462" s="417"/>
      <c r="BU462" s="417"/>
      <c r="BV462" s="417"/>
      <c r="BW462" s="418"/>
      <c r="BX462" s="418"/>
      <c r="BY462" s="418"/>
      <c r="BZ462" s="418"/>
      <c r="CA462" s="418"/>
      <c r="CB462" s="418"/>
      <c r="CC462" s="418"/>
      <c r="CD462" s="418"/>
      <c r="CE462" s="418"/>
      <c r="CF462" s="418"/>
      <c r="CG462" s="418"/>
      <c r="CH462" s="418"/>
      <c r="CI462" s="418"/>
      <c r="CJ462" s="418"/>
      <c r="CK462" s="418"/>
      <c r="CL462" s="418"/>
      <c r="CM462" s="418"/>
      <c r="CN462" s="418"/>
      <c r="CO462" s="418"/>
      <c r="CP462" s="418"/>
      <c r="CQ462" s="418"/>
      <c r="CR462" s="418"/>
      <c r="CS462" s="418"/>
      <c r="CT462" s="418"/>
      <c r="CU462" s="418"/>
      <c r="CV462" s="418"/>
      <c r="CW462" s="418"/>
      <c r="CX462" s="418"/>
      <c r="CY462" s="418"/>
      <c r="CZ462" s="418"/>
    </row>
    <row r="463" s="422" customFormat="true" ht="25.15" customHeight="true" x14ac:dyDescent="0.2">
      <c r="C463" s="1183" t="s">
        <v>216</v>
      </c>
      <c r="D463" s="1151"/>
      <c r="E463" s="1151"/>
      <c r="F463" s="727"/>
      <c r="G463" s="727"/>
      <c r="H463" s="1182" t="s">
        <v>365</v>
      </c>
      <c r="I463" s="1151"/>
      <c r="J463" s="817">
        <v>6.1015498163063701E-3</v>
      </c>
      <c r="K463" s="727"/>
      <c r="L463" s="727"/>
      <c r="M463" s="1182" t="s">
        <v>353</v>
      </c>
      <c r="N463" s="1151"/>
      <c r="O463" s="818">
        <v>8.7701167978199695E-3</v>
      </c>
      <c r="P463" s="727"/>
      <c r="Q463" s="727"/>
      <c r="W463" s="415"/>
      <c r="X463" s="415"/>
      <c r="Y463" s="415"/>
      <c r="Z463" s="415"/>
      <c r="AA463" s="415"/>
      <c r="AB463" s="415"/>
      <c r="AC463" s="415"/>
      <c r="AD463" s="415"/>
      <c r="AE463" s="415"/>
      <c r="AF463" s="415"/>
      <c r="AG463" s="415"/>
      <c r="AH463" s="415"/>
      <c r="AI463" s="415"/>
      <c r="AJ463" s="415"/>
      <c r="AK463" s="415"/>
      <c r="AL463" s="415"/>
      <c r="AM463" s="415"/>
      <c r="AN463" s="415"/>
      <c r="AO463" s="415"/>
      <c r="AP463" s="415"/>
      <c r="AQ463" s="415"/>
      <c r="AR463" s="415"/>
      <c r="AS463" s="415"/>
      <c r="AT463" s="415"/>
      <c r="AU463" s="415"/>
      <c r="AV463" s="415"/>
      <c r="AW463" s="415"/>
      <c r="AX463" s="415"/>
      <c r="AY463" s="415"/>
      <c r="AZ463" s="415"/>
      <c r="BA463" s="417"/>
      <c r="BB463" s="494"/>
      <c r="BC463" s="417"/>
      <c r="BD463" s="417"/>
      <c r="BE463" s="417"/>
      <c r="BF463" s="417"/>
      <c r="BG463" s="417"/>
      <c r="BH463" s="417"/>
      <c r="BI463" s="417"/>
      <c r="BJ463" s="417"/>
      <c r="BK463" s="417"/>
      <c r="BL463" s="417"/>
      <c r="BM463" s="417"/>
      <c r="BN463" s="417"/>
      <c r="BO463" s="417"/>
      <c r="BP463" s="417"/>
      <c r="BQ463" s="417"/>
      <c r="BR463" s="417"/>
      <c r="BS463" s="417"/>
      <c r="BT463" s="417"/>
      <c r="BU463" s="417"/>
      <c r="BV463" s="417"/>
      <c r="BW463" s="418"/>
      <c r="BX463" s="418"/>
      <c r="BY463" s="418"/>
      <c r="BZ463" s="418"/>
      <c r="CA463" s="418"/>
      <c r="CB463" s="418"/>
      <c r="CC463" s="418"/>
      <c r="CD463" s="418"/>
      <c r="CE463" s="418"/>
      <c r="CF463" s="418"/>
      <c r="CG463" s="418"/>
      <c r="CH463" s="418"/>
      <c r="CI463" s="418"/>
      <c r="CJ463" s="418"/>
      <c r="CK463" s="418"/>
      <c r="CL463" s="418"/>
      <c r="CM463" s="418"/>
      <c r="CN463" s="418"/>
      <c r="CO463" s="418"/>
      <c r="CP463" s="418"/>
      <c r="CQ463" s="418"/>
      <c r="CR463" s="418"/>
      <c r="CS463" s="418"/>
      <c r="CT463" s="418"/>
      <c r="CU463" s="418"/>
      <c r="CV463" s="418"/>
      <c r="CW463" s="418"/>
      <c r="CX463" s="418"/>
      <c r="CY463" s="418"/>
      <c r="CZ463" s="418"/>
    </row>
    <row r="464" s="422" customFormat="true" ht="25.15" customHeight="true" x14ac:dyDescent="0.2">
      <c r="C464" s="1152"/>
      <c r="D464" s="1151"/>
      <c r="E464" s="798" t="s">
        <v>217</v>
      </c>
      <c r="F464" s="727"/>
      <c r="G464" s="727"/>
      <c r="H464" s="1182" t="s">
        <v>376</v>
      </c>
      <c r="I464" s="1151"/>
      <c r="J464" s="817">
        <v>-3.9063040701774344E-3</v>
      </c>
      <c r="K464" s="727"/>
      <c r="L464" s="727"/>
      <c r="M464" s="1182" t="s">
        <v>356</v>
      </c>
      <c r="N464" s="1151"/>
      <c r="O464" s="818">
        <v>-7.2992585279085158E-3</v>
      </c>
      <c r="P464" s="727"/>
      <c r="Q464" s="727"/>
      <c r="W464" s="415"/>
      <c r="X464" s="415"/>
      <c r="Y464" s="415"/>
      <c r="Z464" s="415"/>
      <c r="AA464" s="415"/>
      <c r="AB464" s="415"/>
      <c r="AC464" s="415"/>
      <c r="AD464" s="415"/>
      <c r="AE464" s="415"/>
      <c r="AF464" s="415"/>
      <c r="AG464" s="415"/>
      <c r="AH464" s="415"/>
      <c r="AI464" s="415"/>
      <c r="AJ464" s="415"/>
      <c r="AK464" s="415"/>
      <c r="AL464" s="415"/>
      <c r="AM464" s="415"/>
      <c r="AN464" s="415"/>
      <c r="AO464" s="415"/>
      <c r="AP464" s="415"/>
      <c r="AQ464" s="415"/>
      <c r="AR464" s="415"/>
      <c r="AS464" s="415"/>
      <c r="AT464" s="415"/>
      <c r="AU464" s="415"/>
      <c r="AV464" s="415"/>
      <c r="AW464" s="415"/>
      <c r="AX464" s="415"/>
      <c r="AY464" s="415"/>
      <c r="AZ464" s="415"/>
      <c r="BA464" s="417"/>
      <c r="BB464" s="494"/>
      <c r="BC464" s="417"/>
      <c r="BD464" s="417"/>
      <c r="BE464" s="417"/>
      <c r="BF464" s="417"/>
      <c r="BG464" s="417"/>
      <c r="BH464" s="417"/>
      <c r="BI464" s="417"/>
      <c r="BJ464" s="417"/>
      <c r="BK464" s="417"/>
      <c r="BL464" s="417"/>
      <c r="BM464" s="417"/>
      <c r="BN464" s="417"/>
      <c r="BO464" s="417"/>
      <c r="BP464" s="417"/>
      <c r="BQ464" s="417"/>
      <c r="BR464" s="417"/>
      <c r="BS464" s="417"/>
      <c r="BT464" s="417"/>
      <c r="BU464" s="417"/>
      <c r="BV464" s="417"/>
      <c r="BW464" s="418"/>
      <c r="BX464" s="418"/>
      <c r="BY464" s="418"/>
      <c r="BZ464" s="418"/>
      <c r="CA464" s="418"/>
      <c r="CB464" s="418"/>
      <c r="CC464" s="418"/>
      <c r="CD464" s="418"/>
      <c r="CE464" s="418"/>
      <c r="CF464" s="418"/>
      <c r="CG464" s="418"/>
      <c r="CH464" s="418"/>
      <c r="CI464" s="418"/>
      <c r="CJ464" s="418"/>
      <c r="CK464" s="418"/>
      <c r="CL464" s="418"/>
      <c r="CM464" s="418"/>
      <c r="CN464" s="418"/>
      <c r="CO464" s="418"/>
      <c r="CP464" s="418"/>
      <c r="CQ464" s="418"/>
      <c r="CR464" s="418"/>
      <c r="CS464" s="418"/>
      <c r="CT464" s="418"/>
      <c r="CU464" s="418"/>
      <c r="CV464" s="418"/>
      <c r="CW464" s="418"/>
      <c r="CX464" s="418"/>
      <c r="CY464" s="418"/>
      <c r="CZ464" s="418"/>
    </row>
    <row r="465" s="422" customFormat="true" ht="25.15" customHeight="true" x14ac:dyDescent="0.2">
      <c r="C465" s="1182" t="s">
        <v>203</v>
      </c>
      <c r="D465" s="1151"/>
      <c r="E465" s="813">
        <v>0.34380756935089507</v>
      </c>
      <c r="F465" s="727"/>
      <c r="G465" s="727"/>
      <c r="H465" s="1182" t="s">
        <v>334</v>
      </c>
      <c r="I465" s="1151"/>
      <c r="J465" s="817">
        <v>2.8221300175727852E-3</v>
      </c>
      <c r="K465" s="727"/>
      <c r="L465" s="727"/>
      <c r="M465" s="1182" t="s">
        <v>371</v>
      </c>
      <c r="N465" s="1151"/>
      <c r="O465" s="818">
        <v>-6.5505691199160849E-3</v>
      </c>
      <c r="P465" s="727"/>
      <c r="Q465" s="727"/>
      <c r="W465" s="415"/>
      <c r="X465" s="415"/>
      <c r="Y465" s="415"/>
      <c r="Z465" s="415"/>
      <c r="AA465" s="415"/>
      <c r="AB465" s="415"/>
      <c r="AC465" s="415"/>
      <c r="AD465" s="415"/>
      <c r="AE465" s="415"/>
      <c r="AF465" s="415"/>
      <c r="AG465" s="415"/>
      <c r="AH465" s="415"/>
      <c r="AI465" s="415"/>
      <c r="AJ465" s="415"/>
      <c r="AK465" s="415"/>
      <c r="AL465" s="415"/>
      <c r="AM465" s="415"/>
      <c r="AN465" s="415"/>
      <c r="AO465" s="415"/>
      <c r="AP465" s="415"/>
      <c r="AQ465" s="415"/>
      <c r="AR465" s="415"/>
      <c r="AS465" s="415"/>
      <c r="AT465" s="415"/>
      <c r="AU465" s="415"/>
      <c r="AV465" s="415"/>
      <c r="AW465" s="415"/>
      <c r="AX465" s="415"/>
      <c r="AY465" s="415"/>
      <c r="AZ465" s="415"/>
      <c r="BA465" s="417"/>
      <c r="BB465" s="494"/>
      <c r="BC465" s="417"/>
      <c r="BD465" s="417"/>
      <c r="BE465" s="417"/>
      <c r="BF465" s="417"/>
      <c r="BG465" s="417"/>
      <c r="BH465" s="417"/>
      <c r="BI465" s="417"/>
      <c r="BJ465" s="417"/>
      <c r="BK465" s="417"/>
      <c r="BL465" s="417"/>
      <c r="BM465" s="417"/>
      <c r="BN465" s="417"/>
      <c r="BO465" s="417"/>
      <c r="BP465" s="417"/>
      <c r="BQ465" s="417"/>
      <c r="BR465" s="417"/>
      <c r="BS465" s="417"/>
      <c r="BT465" s="417"/>
      <c r="BU465" s="417"/>
      <c r="BV465" s="417"/>
      <c r="BW465" s="418"/>
      <c r="BX465" s="418"/>
      <c r="BY465" s="418"/>
      <c r="BZ465" s="418"/>
      <c r="CA465" s="418"/>
      <c r="CB465" s="418"/>
      <c r="CC465" s="418"/>
      <c r="CD465" s="418"/>
      <c r="CE465" s="418"/>
      <c r="CF465" s="418"/>
      <c r="CG465" s="418"/>
      <c r="CH465" s="418"/>
      <c r="CI465" s="418"/>
      <c r="CJ465" s="418"/>
      <c r="CK465" s="418"/>
      <c r="CL465" s="418"/>
      <c r="CM465" s="418"/>
      <c r="CN465" s="418"/>
      <c r="CO465" s="418"/>
      <c r="CP465" s="418"/>
      <c r="CQ465" s="418"/>
      <c r="CR465" s="418"/>
      <c r="CS465" s="418"/>
      <c r="CT465" s="418"/>
      <c r="CU465" s="418"/>
      <c r="CV465" s="418"/>
      <c r="CW465" s="418"/>
      <c r="CX465" s="418"/>
      <c r="CY465" s="418"/>
      <c r="CZ465" s="418"/>
    </row>
    <row r="466" s="422" customFormat="true" ht="25.15" customHeight="true" x14ac:dyDescent="0.2">
      <c r="C466" s="1182" t="s">
        <v>209</v>
      </c>
      <c r="D466" s="1151"/>
      <c r="E466" s="816">
        <v>6.9084464234870011E-2</v>
      </c>
      <c r="F466" s="727"/>
      <c r="G466" s="727"/>
      <c r="H466" s="1182" t="s">
        <v>378</v>
      </c>
      <c r="I466" s="1151"/>
      <c r="J466" s="820">
        <v>2.3874568052851971E-3</v>
      </c>
      <c r="K466" s="727"/>
      <c r="L466" s="727"/>
      <c r="M466" s="1182" t="s">
        <v>370</v>
      </c>
      <c r="N466" s="1151"/>
      <c r="O466" s="818">
        <v>5.7665360473732148E-3</v>
      </c>
      <c r="P466" s="727"/>
      <c r="Q466" s="727"/>
      <c r="W466" s="415"/>
      <c r="X466" s="415"/>
      <c r="Y466" s="415"/>
      <c r="Z466" s="415"/>
      <c r="AA466" s="415"/>
      <c r="AB466" s="415"/>
      <c r="AC466" s="415"/>
      <c r="AD466" s="415"/>
      <c r="AE466" s="415"/>
      <c r="AF466" s="415"/>
      <c r="AG466" s="415"/>
      <c r="AH466" s="415"/>
      <c r="AI466" s="415"/>
      <c r="AJ466" s="415"/>
      <c r="AK466" s="415"/>
      <c r="AL466" s="415"/>
      <c r="AM466" s="415"/>
      <c r="AN466" s="415"/>
      <c r="AO466" s="415"/>
      <c r="AP466" s="415"/>
      <c r="AQ466" s="415"/>
      <c r="AR466" s="415"/>
      <c r="AS466" s="415"/>
      <c r="AT466" s="415"/>
      <c r="AU466" s="415"/>
      <c r="AV466" s="415"/>
      <c r="AW466" s="415"/>
      <c r="AX466" s="415"/>
      <c r="AY466" s="415"/>
      <c r="AZ466" s="415"/>
      <c r="BA466" s="417"/>
      <c r="BB466" s="494"/>
      <c r="BC466" s="417"/>
      <c r="BD466" s="417"/>
      <c r="BE466" s="417"/>
      <c r="BF466" s="417"/>
      <c r="BG466" s="417"/>
      <c r="BH466" s="417"/>
      <c r="BI466" s="417"/>
      <c r="BJ466" s="417"/>
      <c r="BK466" s="417"/>
      <c r="BL466" s="417"/>
      <c r="BM466" s="417"/>
      <c r="BN466" s="417"/>
      <c r="BO466" s="417"/>
      <c r="BP466" s="417"/>
      <c r="BQ466" s="417"/>
      <c r="BR466" s="417"/>
      <c r="BS466" s="417"/>
      <c r="BT466" s="417"/>
      <c r="BU466" s="417"/>
      <c r="BV466" s="417"/>
      <c r="BW466" s="418"/>
      <c r="BX466" s="418"/>
      <c r="BY466" s="418"/>
      <c r="BZ466" s="418"/>
      <c r="CA466" s="418"/>
      <c r="CB466" s="418"/>
      <c r="CC466" s="418"/>
      <c r="CD466" s="418"/>
      <c r="CE466" s="418"/>
      <c r="CF466" s="418"/>
      <c r="CG466" s="418"/>
      <c r="CH466" s="418"/>
      <c r="CI466" s="418"/>
      <c r="CJ466" s="418"/>
      <c r="CK466" s="418"/>
      <c r="CL466" s="418"/>
      <c r="CM466" s="418"/>
      <c r="CN466" s="418"/>
      <c r="CO466" s="418"/>
      <c r="CP466" s="418"/>
      <c r="CQ466" s="418"/>
      <c r="CR466" s="418"/>
      <c r="CS466" s="418"/>
      <c r="CT466" s="418"/>
      <c r="CU466" s="418"/>
      <c r="CV466" s="418"/>
      <c r="CW466" s="418"/>
      <c r="CX466" s="418"/>
      <c r="CY466" s="418"/>
      <c r="CZ466" s="418"/>
    </row>
    <row r="467" s="422" customFormat="true" ht="25.15" customHeight="true" x14ac:dyDescent="0.2">
      <c r="C467" s="1182" t="s">
        <v>202</v>
      </c>
      <c r="D467" s="1151"/>
      <c r="E467" s="816">
        <v>0.46217773337215989</v>
      </c>
      <c r="F467" s="727"/>
      <c r="G467" s="727"/>
      <c r="H467" s="1152"/>
      <c r="I467" s="1151"/>
      <c r="J467" s="728"/>
      <c r="K467" s="727"/>
      <c r="L467" s="727"/>
      <c r="M467" s="1182" t="s">
        <v>373</v>
      </c>
      <c r="N467" s="1151"/>
      <c r="O467" s="818">
        <v>-2.3355993269325629E-3</v>
      </c>
      <c r="P467" s="727"/>
      <c r="Q467" s="727"/>
      <c r="W467" s="415"/>
      <c r="X467" s="415"/>
      <c r="Y467" s="415"/>
      <c r="Z467" s="415"/>
      <c r="AA467" s="415"/>
      <c r="AB467" s="415"/>
      <c r="AC467" s="415"/>
      <c r="AD467" s="415"/>
      <c r="AE467" s="415"/>
      <c r="AF467" s="415"/>
      <c r="AG467" s="415"/>
      <c r="AH467" s="415"/>
      <c r="AI467" s="415"/>
      <c r="AJ467" s="415"/>
      <c r="AK467" s="415"/>
      <c r="AL467" s="415"/>
      <c r="AM467" s="415"/>
      <c r="AN467" s="415"/>
      <c r="AO467" s="415"/>
      <c r="AP467" s="415"/>
      <c r="AQ467" s="415"/>
      <c r="AR467" s="415"/>
      <c r="AS467" s="415"/>
      <c r="AT467" s="415"/>
      <c r="AU467" s="415"/>
      <c r="AV467" s="415"/>
      <c r="AW467" s="415"/>
      <c r="AX467" s="415"/>
      <c r="AY467" s="415"/>
      <c r="AZ467" s="415"/>
      <c r="BA467" s="417"/>
      <c r="BB467" s="494"/>
      <c r="BC467" s="417"/>
      <c r="BD467" s="417"/>
      <c r="BE467" s="417"/>
      <c r="BF467" s="417"/>
      <c r="BG467" s="417"/>
      <c r="BH467" s="417"/>
      <c r="BI467" s="417"/>
      <c r="BJ467" s="417"/>
      <c r="BK467" s="417"/>
      <c r="BL467" s="417"/>
      <c r="BM467" s="417"/>
      <c r="BN467" s="417"/>
      <c r="BO467" s="417"/>
      <c r="BP467" s="417"/>
      <c r="BQ467" s="417"/>
      <c r="BR467" s="417"/>
      <c r="BS467" s="417"/>
      <c r="BT467" s="417"/>
      <c r="BU467" s="417"/>
      <c r="BV467" s="417"/>
      <c r="BW467" s="418"/>
      <c r="BX467" s="418"/>
      <c r="BY467" s="418"/>
      <c r="BZ467" s="418"/>
      <c r="CA467" s="418"/>
      <c r="CB467" s="418"/>
      <c r="CC467" s="418"/>
      <c r="CD467" s="418"/>
      <c r="CE467" s="418"/>
      <c r="CF467" s="418"/>
      <c r="CG467" s="418"/>
      <c r="CH467" s="418"/>
      <c r="CI467" s="418"/>
      <c r="CJ467" s="418"/>
      <c r="CK467" s="418"/>
      <c r="CL467" s="418"/>
      <c r="CM467" s="418"/>
      <c r="CN467" s="418"/>
      <c r="CO467" s="418"/>
      <c r="CP467" s="418"/>
      <c r="CQ467" s="418"/>
      <c r="CR467" s="418"/>
      <c r="CS467" s="418"/>
      <c r="CT467" s="418"/>
      <c r="CU467" s="418"/>
      <c r="CV467" s="418"/>
      <c r="CW467" s="418"/>
      <c r="CX467" s="418"/>
      <c r="CY467" s="418"/>
      <c r="CZ467" s="418"/>
    </row>
    <row r="468" s="422" customFormat="true" ht="25.15" customHeight="true" x14ac:dyDescent="0.2">
      <c r="C468" s="1182" t="s">
        <v>321</v>
      </c>
      <c r="D468" s="1151"/>
      <c r="E468" s="816">
        <v>0.35972150768263983</v>
      </c>
      <c r="F468" s="727"/>
      <c r="G468" s="727"/>
      <c r="H468" s="1152"/>
      <c r="I468" s="1151"/>
      <c r="J468" s="728"/>
      <c r="K468" s="727"/>
      <c r="L468" s="727"/>
      <c r="M468" s="1182" t="s">
        <v>377</v>
      </c>
      <c r="N468" s="1151"/>
      <c r="O468" s="821">
        <v>1.4040092048029152E-3</v>
      </c>
      <c r="P468" s="727"/>
      <c r="Q468" s="727"/>
      <c r="W468" s="415"/>
      <c r="X468" s="415"/>
      <c r="Y468" s="415"/>
      <c r="Z468" s="415"/>
      <c r="AA468" s="415"/>
      <c r="AB468" s="415"/>
      <c r="AC468" s="415"/>
      <c r="AD468" s="415"/>
      <c r="AE468" s="415"/>
      <c r="AF468" s="415"/>
      <c r="AG468" s="415"/>
      <c r="AH468" s="415"/>
      <c r="AI468" s="415"/>
      <c r="AJ468" s="415"/>
      <c r="AK468" s="415"/>
      <c r="AL468" s="415"/>
      <c r="AM468" s="415"/>
      <c r="AN468" s="415"/>
      <c r="AO468" s="415"/>
      <c r="AP468" s="415"/>
      <c r="AQ468" s="415"/>
      <c r="AR468" s="415"/>
      <c r="AS468" s="415"/>
      <c r="AT468" s="415"/>
      <c r="AU468" s="415"/>
      <c r="AV468" s="415"/>
      <c r="AW468" s="415"/>
      <c r="AX468" s="415"/>
      <c r="AY468" s="415"/>
      <c r="AZ468" s="415"/>
      <c r="BA468" s="417"/>
      <c r="BB468" s="494"/>
      <c r="BC468" s="417"/>
      <c r="BD468" s="417"/>
      <c r="BE468" s="417"/>
      <c r="BF468" s="417"/>
      <c r="BG468" s="417"/>
      <c r="BH468" s="417"/>
      <c r="BI468" s="417"/>
      <c r="BJ468" s="417"/>
      <c r="BK468" s="417"/>
      <c r="BL468" s="417"/>
      <c r="BM468" s="417"/>
      <c r="BN468" s="417"/>
      <c r="BO468" s="417"/>
      <c r="BP468" s="417"/>
      <c r="BQ468" s="417"/>
      <c r="BR468" s="417"/>
      <c r="BS468" s="417"/>
      <c r="BT468" s="417"/>
      <c r="BU468" s="417"/>
      <c r="BV468" s="417"/>
      <c r="BW468" s="418"/>
      <c r="BX468" s="418"/>
      <c r="BY468" s="418"/>
      <c r="BZ468" s="418"/>
      <c r="CA468" s="418"/>
      <c r="CB468" s="418"/>
      <c r="CC468" s="418"/>
      <c r="CD468" s="418"/>
      <c r="CE468" s="418"/>
      <c r="CF468" s="418"/>
      <c r="CG468" s="418"/>
      <c r="CH468" s="418"/>
      <c r="CI468" s="418"/>
      <c r="CJ468" s="418"/>
      <c r="CK468" s="418"/>
      <c r="CL468" s="418"/>
      <c r="CM468" s="418"/>
      <c r="CN468" s="418"/>
      <c r="CO468" s="418"/>
      <c r="CP468" s="418"/>
      <c r="CQ468" s="418"/>
      <c r="CR468" s="418"/>
      <c r="CS468" s="418"/>
      <c r="CT468" s="418"/>
      <c r="CU468" s="418"/>
      <c r="CV468" s="418"/>
      <c r="CW468" s="418"/>
      <c r="CX468" s="418"/>
      <c r="CY468" s="418"/>
      <c r="CZ468" s="418"/>
    </row>
    <row r="469" s="422" customFormat="true" ht="25.15" customHeight="true" x14ac:dyDescent="0.2">
      <c r="C469" s="1182" t="s">
        <v>211</v>
      </c>
      <c r="D469" s="1151"/>
      <c r="E469" s="816">
        <v>7.1937293892588891E-2</v>
      </c>
      <c r="F469" s="727"/>
      <c r="G469" s="727"/>
      <c r="H469" s="1152"/>
      <c r="I469" s="1151"/>
      <c r="J469" s="727"/>
      <c r="K469" s="727"/>
      <c r="L469" s="727"/>
      <c r="M469" s="1152"/>
      <c r="N469" s="1151"/>
      <c r="O469" s="728"/>
      <c r="P469" s="727"/>
      <c r="Q469" s="727"/>
      <c r="W469" s="415"/>
      <c r="X469" s="415"/>
      <c r="Y469" s="415"/>
      <c r="Z469" s="415"/>
      <c r="AA469" s="415"/>
      <c r="AB469" s="415"/>
      <c r="AC469" s="415"/>
      <c r="AD469" s="415"/>
      <c r="AE469" s="415"/>
      <c r="AF469" s="415"/>
      <c r="AG469" s="415"/>
      <c r="AH469" s="415"/>
      <c r="AI469" s="415"/>
      <c r="AJ469" s="415"/>
      <c r="AK469" s="415"/>
      <c r="AL469" s="415"/>
      <c r="AM469" s="415"/>
      <c r="AN469" s="415"/>
      <c r="AO469" s="415"/>
      <c r="AP469" s="415"/>
      <c r="AQ469" s="415"/>
      <c r="AR469" s="415"/>
      <c r="AS469" s="415"/>
      <c r="AT469" s="415"/>
      <c r="AU469" s="415"/>
      <c r="AV469" s="415"/>
      <c r="AW469" s="415"/>
      <c r="AX469" s="415"/>
      <c r="AY469" s="415"/>
      <c r="AZ469" s="415"/>
      <c r="BA469" s="417"/>
      <c r="BB469" s="494"/>
      <c r="BC469" s="417"/>
      <c r="BD469" s="417"/>
      <c r="BE469" s="417"/>
      <c r="BF469" s="417"/>
      <c r="BG469" s="417"/>
      <c r="BH469" s="417"/>
      <c r="BI469" s="417"/>
      <c r="BJ469" s="417"/>
      <c r="BK469" s="417"/>
      <c r="BL469" s="417"/>
      <c r="BM469" s="417"/>
      <c r="BN469" s="417"/>
      <c r="BO469" s="417"/>
      <c r="BP469" s="417"/>
      <c r="BQ469" s="417"/>
      <c r="BR469" s="417"/>
      <c r="BS469" s="417"/>
      <c r="BT469" s="417"/>
      <c r="BU469" s="417"/>
      <c r="BV469" s="417"/>
      <c r="BW469" s="418"/>
      <c r="BX469" s="418"/>
      <c r="BY469" s="418"/>
      <c r="BZ469" s="418"/>
      <c r="CA469" s="418"/>
      <c r="CB469" s="418"/>
      <c r="CC469" s="418"/>
      <c r="CD469" s="418"/>
      <c r="CE469" s="418"/>
      <c r="CF469" s="418"/>
      <c r="CG469" s="418"/>
      <c r="CH469" s="418"/>
      <c r="CI469" s="418"/>
      <c r="CJ469" s="418"/>
      <c r="CK469" s="418"/>
      <c r="CL469" s="418"/>
      <c r="CM469" s="418"/>
      <c r="CN469" s="418"/>
      <c r="CO469" s="418"/>
      <c r="CP469" s="418"/>
      <c r="CQ469" s="418"/>
      <c r="CR469" s="418"/>
      <c r="CS469" s="418"/>
      <c r="CT469" s="418"/>
      <c r="CU469" s="418"/>
      <c r="CV469" s="418"/>
      <c r="CW469" s="418"/>
      <c r="CX469" s="418"/>
      <c r="CY469" s="418"/>
      <c r="CZ469" s="418"/>
    </row>
    <row r="470" s="422" customFormat="true" ht="25.15" customHeight="true" x14ac:dyDescent="0.2">
      <c r="C470" s="1182" t="s">
        <v>325</v>
      </c>
      <c r="D470" s="1151"/>
      <c r="E470" s="816">
        <v>0.26449437970279299</v>
      </c>
      <c r="F470" s="727"/>
      <c r="G470" s="727"/>
      <c r="H470" s="1183" t="s">
        <v>216</v>
      </c>
      <c r="I470" s="1151"/>
      <c r="J470" s="1151"/>
      <c r="K470" s="727"/>
      <c r="L470" s="727"/>
      <c r="M470" s="1152"/>
      <c r="N470" s="1151"/>
      <c r="O470" s="728"/>
      <c r="P470" s="727"/>
      <c r="Q470" s="727"/>
      <c r="W470" s="415"/>
      <c r="X470" s="415"/>
      <c r="Y470" s="415"/>
      <c r="Z470" s="415"/>
      <c r="AA470" s="415"/>
      <c r="AB470" s="415"/>
      <c r="AC470" s="415"/>
      <c r="AD470" s="415"/>
      <c r="AE470" s="415"/>
      <c r="AF470" s="415"/>
      <c r="AG470" s="415"/>
      <c r="AH470" s="415"/>
      <c r="AI470" s="415"/>
      <c r="AJ470" s="415"/>
      <c r="AK470" s="415"/>
      <c r="AL470" s="415"/>
      <c r="AM470" s="415"/>
      <c r="AN470" s="415"/>
      <c r="AO470" s="415"/>
      <c r="AP470" s="415"/>
      <c r="AQ470" s="415"/>
      <c r="AR470" s="415"/>
      <c r="AS470" s="415"/>
      <c r="AT470" s="415"/>
      <c r="AU470" s="415"/>
      <c r="AV470" s="415"/>
      <c r="AW470" s="415"/>
      <c r="AX470" s="415"/>
      <c r="AY470" s="415"/>
      <c r="AZ470" s="415"/>
      <c r="BA470" s="417"/>
      <c r="BB470" s="494"/>
      <c r="BC470" s="417"/>
      <c r="BD470" s="417"/>
      <c r="BE470" s="417"/>
      <c r="BF470" s="417"/>
      <c r="BG470" s="417"/>
      <c r="BH470" s="417"/>
      <c r="BI470" s="417"/>
      <c r="BJ470" s="417"/>
      <c r="BK470" s="417"/>
      <c r="BL470" s="417"/>
      <c r="BM470" s="417"/>
      <c r="BN470" s="417"/>
      <c r="BO470" s="417"/>
      <c r="BP470" s="417"/>
      <c r="BQ470" s="417"/>
      <c r="BR470" s="417"/>
      <c r="BS470" s="417"/>
      <c r="BT470" s="417"/>
      <c r="BU470" s="417"/>
      <c r="BV470" s="417"/>
      <c r="BW470" s="418"/>
      <c r="BX470" s="418"/>
      <c r="BY470" s="418"/>
      <c r="BZ470" s="418"/>
      <c r="CA470" s="418"/>
      <c r="CB470" s="418"/>
      <c r="CC470" s="418"/>
      <c r="CD470" s="418"/>
      <c r="CE470" s="418"/>
      <c r="CF470" s="418"/>
      <c r="CG470" s="418"/>
      <c r="CH470" s="418"/>
      <c r="CI470" s="418"/>
      <c r="CJ470" s="418"/>
      <c r="CK470" s="418"/>
      <c r="CL470" s="418"/>
      <c r="CM470" s="418"/>
      <c r="CN470" s="418"/>
      <c r="CO470" s="418"/>
      <c r="CP470" s="418"/>
      <c r="CQ470" s="418"/>
      <c r="CR470" s="418"/>
      <c r="CS470" s="418"/>
      <c r="CT470" s="418"/>
      <c r="CU470" s="418"/>
      <c r="CV470" s="418"/>
      <c r="CW470" s="418"/>
      <c r="CX470" s="418"/>
      <c r="CY470" s="418"/>
      <c r="CZ470" s="418"/>
    </row>
    <row r="471" s="422" customFormat="true" ht="25.15" customHeight="true" x14ac:dyDescent="0.2">
      <c r="C471" s="1182" t="s">
        <v>335</v>
      </c>
      <c r="D471" s="1151"/>
      <c r="E471" s="816">
        <v>5.8866422869929519E-2</v>
      </c>
      <c r="F471" s="727"/>
      <c r="G471" s="727"/>
      <c r="H471" s="1152"/>
      <c r="I471" s="1151"/>
      <c r="J471" s="799" t="s">
        <v>217</v>
      </c>
      <c r="K471" s="727"/>
      <c r="L471" s="727"/>
      <c r="M471" s="1152"/>
      <c r="N471" s="1151"/>
      <c r="O471" s="727"/>
      <c r="P471" s="727"/>
      <c r="Q471" s="727"/>
      <c r="W471" s="415"/>
      <c r="X471" s="415"/>
      <c r="Y471" s="415"/>
      <c r="Z471" s="415"/>
      <c r="AA471" s="415"/>
      <c r="AB471" s="415"/>
      <c r="AC471" s="415"/>
      <c r="AD471" s="415"/>
      <c r="AE471" s="415"/>
      <c r="AF471" s="415"/>
      <c r="AG471" s="415"/>
      <c r="AH471" s="415"/>
      <c r="AI471" s="415"/>
      <c r="AJ471" s="415"/>
      <c r="AK471" s="415"/>
      <c r="AL471" s="415"/>
      <c r="AM471" s="415"/>
      <c r="AN471" s="415"/>
      <c r="AO471" s="415"/>
      <c r="AP471" s="415"/>
      <c r="AQ471" s="415"/>
      <c r="AR471" s="415"/>
      <c r="AS471" s="415"/>
      <c r="AT471" s="415"/>
      <c r="AU471" s="415"/>
      <c r="AV471" s="415"/>
      <c r="AW471" s="415"/>
      <c r="AX471" s="415"/>
      <c r="AY471" s="415"/>
      <c r="AZ471" s="415"/>
      <c r="BA471" s="417"/>
      <c r="BB471" s="494"/>
      <c r="BC471" s="417"/>
      <c r="BD471" s="417"/>
      <c r="BE471" s="417"/>
      <c r="BF471" s="417"/>
      <c r="BG471" s="417"/>
      <c r="BH471" s="417"/>
      <c r="BI471" s="417"/>
      <c r="BJ471" s="417"/>
      <c r="BK471" s="417"/>
      <c r="BL471" s="417"/>
      <c r="BM471" s="417"/>
      <c r="BN471" s="417"/>
      <c r="BO471" s="417"/>
      <c r="BP471" s="417"/>
      <c r="BQ471" s="417"/>
      <c r="BR471" s="417"/>
      <c r="BS471" s="417"/>
      <c r="BT471" s="417"/>
      <c r="BU471" s="417"/>
      <c r="BV471" s="417"/>
      <c r="BW471" s="418"/>
      <c r="BX471" s="418"/>
      <c r="BY471" s="418"/>
      <c r="BZ471" s="418"/>
      <c r="CA471" s="418"/>
      <c r="CB471" s="418"/>
      <c r="CC471" s="418"/>
      <c r="CD471" s="418"/>
      <c r="CE471" s="418"/>
      <c r="CF471" s="418"/>
      <c r="CG471" s="418"/>
      <c r="CH471" s="418"/>
      <c r="CI471" s="418"/>
      <c r="CJ471" s="418"/>
      <c r="CK471" s="418"/>
      <c r="CL471" s="418"/>
      <c r="CM471" s="418"/>
      <c r="CN471" s="418"/>
      <c r="CO471" s="418"/>
      <c r="CP471" s="418"/>
      <c r="CQ471" s="418"/>
      <c r="CR471" s="418"/>
      <c r="CS471" s="418"/>
      <c r="CT471" s="418"/>
      <c r="CU471" s="418"/>
      <c r="CV471" s="418"/>
      <c r="CW471" s="418"/>
      <c r="CX471" s="418"/>
      <c r="CY471" s="418"/>
      <c r="CZ471" s="418"/>
    </row>
    <row r="472" s="422" customFormat="true" ht="25.15" customHeight="true" x14ac:dyDescent="0.2">
      <c r="C472" s="1182" t="s">
        <v>206</v>
      </c>
      <c r="D472" s="1151"/>
      <c r="E472" s="816">
        <v>0.441277715491526</v>
      </c>
      <c r="F472" s="727"/>
      <c r="G472" s="727"/>
      <c r="H472" s="1182" t="s">
        <v>203</v>
      </c>
      <c r="I472" s="1151"/>
      <c r="J472" s="814">
        <v>0.27230947158503221</v>
      </c>
      <c r="K472" s="727"/>
      <c r="L472" s="727"/>
      <c r="M472" s="1183" t="s">
        <v>216</v>
      </c>
      <c r="N472" s="1151"/>
      <c r="O472" s="1151"/>
      <c r="P472" s="727"/>
      <c r="Q472" s="727"/>
      <c r="W472" s="415"/>
      <c r="X472" s="415"/>
      <c r="Y472" s="415"/>
      <c r="Z472" s="415"/>
      <c r="AA472" s="415"/>
      <c r="AB472" s="415"/>
      <c r="AC472" s="415"/>
      <c r="AD472" s="415"/>
      <c r="AE472" s="415"/>
      <c r="AF472" s="415"/>
      <c r="AG472" s="415"/>
      <c r="AH472" s="415"/>
      <c r="AI472" s="415"/>
      <c r="AJ472" s="415"/>
      <c r="AK472" s="415"/>
      <c r="AL472" s="415"/>
      <c r="AM472" s="415"/>
      <c r="AN472" s="415"/>
      <c r="AO472" s="415"/>
      <c r="AP472" s="415"/>
      <c r="AQ472" s="415"/>
      <c r="AR472" s="415"/>
      <c r="AS472" s="415"/>
      <c r="AT472" s="415"/>
      <c r="AU472" s="415"/>
      <c r="AV472" s="415"/>
      <c r="AW472" s="415"/>
      <c r="AX472" s="415"/>
      <c r="AY472" s="415"/>
      <c r="AZ472" s="415"/>
      <c r="BA472" s="417"/>
      <c r="BB472" s="494"/>
      <c r="BC472" s="417"/>
      <c r="BD472" s="417"/>
      <c r="BE472" s="417"/>
      <c r="BF472" s="417"/>
      <c r="BG472" s="417"/>
      <c r="BH472" s="417"/>
      <c r="BI472" s="417"/>
      <c r="BJ472" s="417"/>
      <c r="BK472" s="417"/>
      <c r="BL472" s="417"/>
      <c r="BM472" s="417"/>
      <c r="BN472" s="417"/>
      <c r="BO472" s="417"/>
      <c r="BP472" s="417"/>
      <c r="BQ472" s="417"/>
      <c r="BR472" s="417"/>
      <c r="BS472" s="417"/>
      <c r="BT472" s="417"/>
      <c r="BU472" s="417"/>
      <c r="BV472" s="417"/>
      <c r="BW472" s="418"/>
      <c r="BX472" s="418"/>
      <c r="BY472" s="418"/>
      <c r="BZ472" s="418"/>
      <c r="CA472" s="418"/>
      <c r="CB472" s="418"/>
      <c r="CC472" s="418"/>
      <c r="CD472" s="418"/>
      <c r="CE472" s="418"/>
      <c r="CF472" s="418"/>
      <c r="CG472" s="418"/>
      <c r="CH472" s="418"/>
      <c r="CI472" s="418"/>
      <c r="CJ472" s="418"/>
      <c r="CK472" s="418"/>
      <c r="CL472" s="418"/>
      <c r="CM472" s="418"/>
      <c r="CN472" s="418"/>
      <c r="CO472" s="418"/>
      <c r="CP472" s="418"/>
      <c r="CQ472" s="418"/>
      <c r="CR472" s="418"/>
      <c r="CS472" s="418"/>
      <c r="CT472" s="418"/>
      <c r="CU472" s="418"/>
      <c r="CV472" s="418"/>
      <c r="CW472" s="418"/>
      <c r="CX472" s="418"/>
      <c r="CY472" s="418"/>
      <c r="CZ472" s="418"/>
    </row>
    <row r="473" s="422" customFormat="true" ht="25.15" customHeight="true" x14ac:dyDescent="0.2">
      <c r="C473" s="1182" t="s">
        <v>324</v>
      </c>
      <c r="D473" s="1151"/>
      <c r="E473" s="816">
        <v>0.32984318179179339</v>
      </c>
      <c r="F473" s="727"/>
      <c r="G473" s="727"/>
      <c r="H473" s="1182" t="s">
        <v>209</v>
      </c>
      <c r="I473" s="1151"/>
      <c r="J473" s="817">
        <v>0.11462644326700687</v>
      </c>
      <c r="K473" s="727"/>
      <c r="L473" s="727"/>
      <c r="M473" s="1152"/>
      <c r="N473" s="1151"/>
      <c r="O473" s="800" t="s">
        <v>217</v>
      </c>
      <c r="P473" s="727"/>
      <c r="Q473" s="727"/>
      <c r="W473" s="415"/>
      <c r="X473" s="415"/>
      <c r="Y473" s="415"/>
      <c r="Z473" s="415"/>
      <c r="AA473" s="415"/>
      <c r="AB473" s="415"/>
      <c r="AC473" s="415"/>
      <c r="AD473" s="415"/>
      <c r="AE473" s="415"/>
      <c r="AF473" s="415"/>
      <c r="AG473" s="415"/>
      <c r="AH473" s="415"/>
      <c r="AI473" s="415"/>
      <c r="AJ473" s="415"/>
      <c r="AK473" s="415"/>
      <c r="AL473" s="415"/>
      <c r="AM473" s="415"/>
      <c r="AN473" s="415"/>
      <c r="AO473" s="415"/>
      <c r="AP473" s="415"/>
      <c r="AQ473" s="415"/>
      <c r="AR473" s="415"/>
      <c r="AS473" s="415"/>
      <c r="AT473" s="415"/>
      <c r="AU473" s="415"/>
      <c r="AV473" s="415"/>
      <c r="AW473" s="415"/>
      <c r="AX473" s="415"/>
      <c r="AY473" s="415"/>
      <c r="AZ473" s="415"/>
      <c r="BA473" s="417"/>
      <c r="BB473" s="494"/>
      <c r="BC473" s="417"/>
      <c r="BD473" s="417"/>
      <c r="BE473" s="417"/>
      <c r="BF473" s="417"/>
      <c r="BG473" s="417"/>
      <c r="BH473" s="417"/>
      <c r="BI473" s="417"/>
      <c r="BJ473" s="417"/>
      <c r="BK473" s="417"/>
      <c r="BL473" s="417"/>
      <c r="BM473" s="417"/>
      <c r="BN473" s="417"/>
      <c r="BO473" s="417"/>
      <c r="BP473" s="417"/>
      <c r="BQ473" s="417"/>
      <c r="BR473" s="417"/>
      <c r="BS473" s="417"/>
      <c r="BT473" s="417"/>
      <c r="BU473" s="417"/>
      <c r="BV473" s="417"/>
      <c r="BW473" s="418"/>
      <c r="BX473" s="418"/>
      <c r="BY473" s="418"/>
      <c r="BZ473" s="418"/>
      <c r="CA473" s="418"/>
      <c r="CB473" s="418"/>
      <c r="CC473" s="418"/>
      <c r="CD473" s="418"/>
      <c r="CE473" s="418"/>
      <c r="CF473" s="418"/>
      <c r="CG473" s="418"/>
      <c r="CH473" s="418"/>
      <c r="CI473" s="418"/>
      <c r="CJ473" s="418"/>
      <c r="CK473" s="418"/>
      <c r="CL473" s="418"/>
      <c r="CM473" s="418"/>
      <c r="CN473" s="418"/>
      <c r="CO473" s="418"/>
      <c r="CP473" s="418"/>
      <c r="CQ473" s="418"/>
      <c r="CR473" s="418"/>
      <c r="CS473" s="418"/>
      <c r="CT473" s="418"/>
      <c r="CU473" s="418"/>
      <c r="CV473" s="418"/>
      <c r="CW473" s="418"/>
      <c r="CX473" s="418"/>
      <c r="CY473" s="418"/>
      <c r="CZ473" s="418"/>
    </row>
    <row r="474" s="422" customFormat="true" ht="25.15" customHeight="true" x14ac:dyDescent="0.2">
      <c r="C474" s="1182" t="s">
        <v>354</v>
      </c>
      <c r="D474" s="1151"/>
      <c r="E474" s="822">
        <v>1.4647250715859967E-7</v>
      </c>
      <c r="F474" s="727"/>
      <c r="G474" s="727"/>
      <c r="H474" s="1182" t="s">
        <v>202</v>
      </c>
      <c r="I474" s="1151"/>
      <c r="J474" s="817">
        <v>0.36419928956630976</v>
      </c>
      <c r="K474" s="727"/>
      <c r="L474" s="727"/>
      <c r="M474" s="1182" t="s">
        <v>203</v>
      </c>
      <c r="N474" s="1151"/>
      <c r="O474" s="815">
        <v>0.27084370110114475</v>
      </c>
      <c r="P474" s="727"/>
      <c r="Q474" s="727"/>
      <c r="W474" s="415"/>
      <c r="X474" s="415"/>
      <c r="Y474" s="415"/>
      <c r="Z474" s="415"/>
      <c r="AA474" s="415"/>
      <c r="AB474" s="415"/>
      <c r="AC474" s="415"/>
      <c r="AD474" s="415"/>
      <c r="AE474" s="415"/>
      <c r="AF474" s="415"/>
      <c r="AG474" s="415"/>
      <c r="AH474" s="415"/>
      <c r="AI474" s="415"/>
      <c r="AJ474" s="415"/>
      <c r="AK474" s="415"/>
      <c r="AL474" s="415"/>
      <c r="AM474" s="415"/>
      <c r="AN474" s="415"/>
      <c r="AO474" s="415"/>
      <c r="AP474" s="415"/>
      <c r="AQ474" s="415"/>
      <c r="AR474" s="415"/>
      <c r="AS474" s="415"/>
      <c r="AT474" s="415"/>
      <c r="AU474" s="415"/>
      <c r="AV474" s="415"/>
      <c r="AW474" s="415"/>
      <c r="AX474" s="415"/>
      <c r="AY474" s="415"/>
      <c r="AZ474" s="415"/>
      <c r="BA474" s="417"/>
      <c r="BB474" s="494"/>
      <c r="BC474" s="417"/>
      <c r="BD474" s="417"/>
      <c r="BE474" s="417"/>
      <c r="BF474" s="417"/>
      <c r="BG474" s="417"/>
      <c r="BH474" s="417"/>
      <c r="BI474" s="417"/>
      <c r="BJ474" s="417"/>
      <c r="BK474" s="417"/>
      <c r="BL474" s="417"/>
      <c r="BM474" s="417"/>
      <c r="BN474" s="417"/>
      <c r="BO474" s="417"/>
      <c r="BP474" s="417"/>
      <c r="BQ474" s="417"/>
      <c r="BR474" s="417"/>
      <c r="BS474" s="417"/>
      <c r="BT474" s="417"/>
      <c r="BU474" s="417"/>
      <c r="BV474" s="417"/>
      <c r="BW474" s="418"/>
      <c r="BX474" s="418"/>
      <c r="BY474" s="418"/>
      <c r="BZ474" s="418"/>
      <c r="CA474" s="418"/>
      <c r="CB474" s="418"/>
      <c r="CC474" s="418"/>
      <c r="CD474" s="418"/>
      <c r="CE474" s="418"/>
      <c r="CF474" s="418"/>
      <c r="CG474" s="418"/>
      <c r="CH474" s="418"/>
      <c r="CI474" s="418"/>
      <c r="CJ474" s="418"/>
      <c r="CK474" s="418"/>
      <c r="CL474" s="418"/>
      <c r="CM474" s="418"/>
      <c r="CN474" s="418"/>
      <c r="CO474" s="418"/>
      <c r="CP474" s="418"/>
      <c r="CQ474" s="418"/>
      <c r="CR474" s="418"/>
      <c r="CS474" s="418"/>
      <c r="CT474" s="418"/>
      <c r="CU474" s="418"/>
      <c r="CV474" s="418"/>
      <c r="CW474" s="418"/>
      <c r="CX474" s="418"/>
      <c r="CY474" s="418"/>
      <c r="CZ474" s="418"/>
    </row>
    <row r="475" s="422" customFormat="true" ht="25.15" customHeight="true" x14ac:dyDescent="0.2">
      <c r="C475" s="1182" t="s">
        <v>331</v>
      </c>
      <c r="D475" s="1151"/>
      <c r="E475" s="816">
        <v>7.736539280467844E-2</v>
      </c>
      <c r="F475" s="727"/>
      <c r="G475" s="727"/>
      <c r="H475" s="1182" t="s">
        <v>321</v>
      </c>
      <c r="I475" s="1151"/>
      <c r="J475" s="817">
        <v>0.32033795762344014</v>
      </c>
      <c r="K475" s="727"/>
      <c r="L475" s="727"/>
      <c r="M475" s="1182" t="s">
        <v>209</v>
      </c>
      <c r="N475" s="1151"/>
      <c r="O475" s="818">
        <v>2.3359737436099513E-2</v>
      </c>
      <c r="P475" s="727"/>
      <c r="Q475" s="727"/>
      <c r="W475" s="415"/>
      <c r="X475" s="415"/>
      <c r="Y475" s="415"/>
      <c r="Z475" s="415"/>
      <c r="AA475" s="415"/>
      <c r="AB475" s="415"/>
      <c r="AC475" s="415"/>
      <c r="AD475" s="415"/>
      <c r="AE475" s="415"/>
      <c r="AF475" s="415"/>
      <c r="AG475" s="415"/>
      <c r="AH475" s="415"/>
      <c r="AI475" s="415"/>
      <c r="AJ475" s="415"/>
      <c r="AK475" s="415"/>
      <c r="AL475" s="415"/>
      <c r="AM475" s="415"/>
      <c r="AN475" s="415"/>
      <c r="AO475" s="415"/>
      <c r="AP475" s="415"/>
      <c r="AQ475" s="415"/>
      <c r="AR475" s="415"/>
      <c r="AS475" s="415"/>
      <c r="AT475" s="415"/>
      <c r="AU475" s="415"/>
      <c r="AV475" s="415"/>
      <c r="AW475" s="415"/>
      <c r="AX475" s="415"/>
      <c r="AY475" s="415"/>
      <c r="AZ475" s="415"/>
      <c r="BA475" s="417"/>
      <c r="BB475" s="494"/>
      <c r="BC475" s="417"/>
      <c r="BD475" s="417"/>
      <c r="BE475" s="417"/>
      <c r="BF475" s="417"/>
      <c r="BG475" s="417"/>
      <c r="BH475" s="417"/>
      <c r="BI475" s="417"/>
      <c r="BJ475" s="417"/>
      <c r="BK475" s="417"/>
      <c r="BL475" s="417"/>
      <c r="BM475" s="417"/>
      <c r="BN475" s="417"/>
      <c r="BO475" s="417"/>
      <c r="BP475" s="417"/>
      <c r="BQ475" s="417"/>
      <c r="BR475" s="417"/>
      <c r="BS475" s="417"/>
      <c r="BT475" s="417"/>
      <c r="BU475" s="417"/>
      <c r="BV475" s="417"/>
      <c r="BW475" s="418"/>
      <c r="BX475" s="418"/>
      <c r="BY475" s="418"/>
      <c r="BZ475" s="418"/>
      <c r="CA475" s="418"/>
      <c r="CB475" s="418"/>
      <c r="CC475" s="418"/>
      <c r="CD475" s="418"/>
      <c r="CE475" s="418"/>
      <c r="CF475" s="418"/>
      <c r="CG475" s="418"/>
      <c r="CH475" s="418"/>
      <c r="CI475" s="418"/>
      <c r="CJ475" s="418"/>
      <c r="CK475" s="418"/>
      <c r="CL475" s="418"/>
      <c r="CM475" s="418"/>
      <c r="CN475" s="418"/>
      <c r="CO475" s="418"/>
      <c r="CP475" s="418"/>
      <c r="CQ475" s="418"/>
      <c r="CR475" s="418"/>
      <c r="CS475" s="418"/>
      <c r="CT475" s="418"/>
      <c r="CU475" s="418"/>
      <c r="CV475" s="418"/>
      <c r="CW475" s="418"/>
      <c r="CX475" s="418"/>
      <c r="CY475" s="418"/>
      <c r="CZ475" s="418"/>
    </row>
    <row r="476" s="422" customFormat="true" ht="25.15" customHeight="true" x14ac:dyDescent="0.2">
      <c r="C476" s="1182" t="s">
        <v>336</v>
      </c>
      <c r="D476" s="1151"/>
      <c r="E476" s="816">
        <v>5.665003981532131E-2</v>
      </c>
      <c r="F476" s="727"/>
      <c r="G476" s="727"/>
      <c r="H476" s="1182" t="s">
        <v>211</v>
      </c>
      <c r="I476" s="1151"/>
      <c r="J476" s="817">
        <v>1.8103800045238108E-2</v>
      </c>
      <c r="K476" s="727"/>
      <c r="L476" s="727"/>
      <c r="M476" s="1182" t="s">
        <v>202</v>
      </c>
      <c r="N476" s="1151"/>
      <c r="O476" s="818">
        <v>0.33554715465535506</v>
      </c>
      <c r="P476" s="727"/>
      <c r="Q476" s="727"/>
      <c r="W476" s="415"/>
      <c r="X476" s="415"/>
      <c r="Y476" s="415"/>
      <c r="Z476" s="415"/>
      <c r="AA476" s="415"/>
      <c r="AB476" s="415"/>
      <c r="AC476" s="415"/>
      <c r="AD476" s="415"/>
      <c r="AE476" s="415"/>
      <c r="AF476" s="415"/>
      <c r="AG476" s="415"/>
      <c r="AH476" s="415"/>
      <c r="AI476" s="415"/>
      <c r="AJ476" s="415"/>
      <c r="AK476" s="415"/>
      <c r="AL476" s="415"/>
      <c r="AM476" s="415"/>
      <c r="AN476" s="415"/>
      <c r="AO476" s="415"/>
      <c r="AP476" s="415"/>
      <c r="AQ476" s="415"/>
      <c r="AR476" s="415"/>
      <c r="AS476" s="415"/>
      <c r="AT476" s="415"/>
      <c r="AU476" s="415"/>
      <c r="AV476" s="415"/>
      <c r="AW476" s="415"/>
      <c r="AX476" s="415"/>
      <c r="AY476" s="415"/>
      <c r="AZ476" s="415"/>
      <c r="BA476" s="417"/>
      <c r="BB476" s="494"/>
      <c r="BC476" s="417"/>
      <c r="BD476" s="417"/>
      <c r="BE476" s="417"/>
      <c r="BF476" s="417"/>
      <c r="BG476" s="417"/>
      <c r="BH476" s="417"/>
      <c r="BI476" s="417"/>
      <c r="BJ476" s="417"/>
      <c r="BK476" s="417"/>
      <c r="BL476" s="417"/>
      <c r="BM476" s="417"/>
      <c r="BN476" s="417"/>
      <c r="BO476" s="417"/>
      <c r="BP476" s="417"/>
      <c r="BQ476" s="417"/>
      <c r="BR476" s="417"/>
      <c r="BS476" s="417"/>
      <c r="BT476" s="417"/>
      <c r="BU476" s="417"/>
      <c r="BV476" s="417"/>
      <c r="BW476" s="418"/>
      <c r="BX476" s="418"/>
      <c r="BY476" s="418"/>
      <c r="BZ476" s="418"/>
      <c r="CA476" s="418"/>
      <c r="CB476" s="418"/>
      <c r="CC476" s="418"/>
      <c r="CD476" s="418"/>
      <c r="CE476" s="418"/>
      <c r="CF476" s="418"/>
      <c r="CG476" s="418"/>
      <c r="CH476" s="418"/>
      <c r="CI476" s="418"/>
      <c r="CJ476" s="418"/>
      <c r="CK476" s="418"/>
      <c r="CL476" s="418"/>
      <c r="CM476" s="418"/>
      <c r="CN476" s="418"/>
      <c r="CO476" s="418"/>
      <c r="CP476" s="418"/>
      <c r="CQ476" s="418"/>
      <c r="CR476" s="418"/>
      <c r="CS476" s="418"/>
      <c r="CT476" s="418"/>
      <c r="CU476" s="418"/>
      <c r="CV476" s="418"/>
      <c r="CW476" s="418"/>
      <c r="CX476" s="418"/>
      <c r="CY476" s="418"/>
      <c r="CZ476" s="418"/>
    </row>
    <row r="477" s="422" customFormat="true" ht="25.15" customHeight="true" x14ac:dyDescent="0.2">
      <c r="C477" s="1182" t="s">
        <v>315</v>
      </c>
      <c r="D477" s="1151"/>
      <c r="E477" s="816">
        <v>0.61172013161246441</v>
      </c>
      <c r="F477" s="727"/>
      <c r="G477" s="727"/>
      <c r="H477" s="1182" t="s">
        <v>325</v>
      </c>
      <c r="I477" s="1151"/>
      <c r="J477" s="817">
        <v>0.22092194267557597</v>
      </c>
      <c r="K477" s="727"/>
      <c r="L477" s="727"/>
      <c r="M477" s="1182" t="s">
        <v>321</v>
      </c>
      <c r="N477" s="1151"/>
      <c r="O477" s="818">
        <v>0.16128756752303766</v>
      </c>
      <c r="P477" s="727"/>
      <c r="Q477" s="727"/>
      <c r="W477" s="415"/>
      <c r="X477" s="415"/>
      <c r="Y477" s="415"/>
      <c r="Z477" s="415"/>
      <c r="AA477" s="415"/>
      <c r="AB477" s="415"/>
      <c r="AC477" s="415"/>
      <c r="AD477" s="415"/>
      <c r="AE477" s="415"/>
      <c r="AF477" s="415"/>
      <c r="AG477" s="415"/>
      <c r="AH477" s="415"/>
      <c r="AI477" s="415"/>
      <c r="AJ477" s="415"/>
      <c r="AK477" s="415"/>
      <c r="AL477" s="415"/>
      <c r="AM477" s="415"/>
      <c r="AN477" s="415"/>
      <c r="AO477" s="415"/>
      <c r="AP477" s="415"/>
      <c r="AQ477" s="415"/>
      <c r="AR477" s="415"/>
      <c r="AS477" s="415"/>
      <c r="AT477" s="415"/>
      <c r="AU477" s="415"/>
      <c r="AV477" s="415"/>
      <c r="AW477" s="415"/>
      <c r="AX477" s="415"/>
      <c r="AY477" s="415"/>
      <c r="AZ477" s="415"/>
      <c r="BA477" s="417"/>
      <c r="BB477" s="494"/>
      <c r="BC477" s="417"/>
      <c r="BD477" s="417"/>
      <c r="BE477" s="417"/>
      <c r="BF477" s="417"/>
      <c r="BG477" s="417"/>
      <c r="BH477" s="417"/>
      <c r="BI477" s="417"/>
      <c r="BJ477" s="417"/>
      <c r="BK477" s="417"/>
      <c r="BL477" s="417"/>
      <c r="BM477" s="417"/>
      <c r="BN477" s="417"/>
      <c r="BO477" s="417"/>
      <c r="BP477" s="417"/>
      <c r="BQ477" s="417"/>
      <c r="BR477" s="417"/>
      <c r="BS477" s="417"/>
      <c r="BT477" s="417"/>
      <c r="BU477" s="417"/>
      <c r="BV477" s="417"/>
      <c r="BW477" s="418"/>
      <c r="BX477" s="418"/>
      <c r="BY477" s="418"/>
      <c r="BZ477" s="418"/>
      <c r="CA477" s="418"/>
      <c r="CB477" s="418"/>
      <c r="CC477" s="418"/>
      <c r="CD477" s="418"/>
      <c r="CE477" s="418"/>
      <c r="CF477" s="418"/>
      <c r="CG477" s="418"/>
      <c r="CH477" s="418"/>
      <c r="CI477" s="418"/>
      <c r="CJ477" s="418"/>
      <c r="CK477" s="418"/>
      <c r="CL477" s="418"/>
      <c r="CM477" s="418"/>
      <c r="CN477" s="418"/>
      <c r="CO477" s="418"/>
      <c r="CP477" s="418"/>
      <c r="CQ477" s="418"/>
      <c r="CR477" s="418"/>
      <c r="CS477" s="418"/>
      <c r="CT477" s="418"/>
      <c r="CU477" s="418"/>
      <c r="CV477" s="418"/>
      <c r="CW477" s="418"/>
      <c r="CX477" s="418"/>
      <c r="CY477" s="418"/>
      <c r="CZ477" s="418"/>
    </row>
    <row r="478" s="422" customFormat="true" ht="25.15" customHeight="true" x14ac:dyDescent="0.2">
      <c r="C478" s="1182" t="s">
        <v>351</v>
      </c>
      <c r="D478" s="1151"/>
      <c r="E478" s="822">
        <v>7.1489825505106946E-5</v>
      </c>
      <c r="F478" s="727"/>
      <c r="G478" s="727"/>
      <c r="H478" s="1182" t="s">
        <v>335</v>
      </c>
      <c r="I478" s="1151"/>
      <c r="J478" s="817">
        <v>5.2461847416554852E-2</v>
      </c>
      <c r="K478" s="727"/>
      <c r="L478" s="727"/>
      <c r="M478" s="1182" t="s">
        <v>211</v>
      </c>
      <c r="N478" s="1151"/>
      <c r="O478" s="818">
        <v>0.14263347191277687</v>
      </c>
      <c r="P478" s="727"/>
      <c r="Q478" s="727"/>
      <c r="W478" s="415"/>
      <c r="X478" s="415"/>
      <c r="Y478" s="415"/>
      <c r="Z478" s="415"/>
      <c r="AA478" s="415"/>
      <c r="AB478" s="415"/>
      <c r="AC478" s="415"/>
      <c r="AD478" s="415"/>
      <c r="AE478" s="415"/>
      <c r="AF478" s="415"/>
      <c r="AG478" s="415"/>
      <c r="AH478" s="415"/>
      <c r="AI478" s="415"/>
      <c r="AJ478" s="415"/>
      <c r="AK478" s="415"/>
      <c r="AL478" s="415"/>
      <c r="AM478" s="415"/>
      <c r="AN478" s="415"/>
      <c r="AO478" s="415"/>
      <c r="AP478" s="415"/>
      <c r="AQ478" s="415"/>
      <c r="AR478" s="415"/>
      <c r="AS478" s="415"/>
      <c r="AT478" s="415"/>
      <c r="AU478" s="415"/>
      <c r="AV478" s="415"/>
      <c r="AW478" s="415"/>
      <c r="AX478" s="415"/>
      <c r="AY478" s="415"/>
      <c r="AZ478" s="415"/>
      <c r="BA478" s="417"/>
      <c r="BB478" s="494"/>
      <c r="BC478" s="417"/>
      <c r="BD478" s="417"/>
      <c r="BE478" s="417"/>
      <c r="BF478" s="417"/>
      <c r="BG478" s="417"/>
      <c r="BH478" s="417"/>
      <c r="BI478" s="417"/>
      <c r="BJ478" s="417"/>
      <c r="BK478" s="417"/>
      <c r="BL478" s="417"/>
      <c r="BM478" s="417"/>
      <c r="BN478" s="417"/>
      <c r="BO478" s="417"/>
      <c r="BP478" s="417"/>
      <c r="BQ478" s="417"/>
      <c r="BR478" s="417"/>
      <c r="BS478" s="417"/>
      <c r="BT478" s="417"/>
      <c r="BU478" s="417"/>
      <c r="BV478" s="417"/>
      <c r="BW478" s="418"/>
      <c r="BX478" s="418"/>
      <c r="BY478" s="418"/>
      <c r="BZ478" s="418"/>
      <c r="CA478" s="418"/>
      <c r="CB478" s="418"/>
      <c r="CC478" s="418"/>
      <c r="CD478" s="418"/>
      <c r="CE478" s="418"/>
      <c r="CF478" s="418"/>
      <c r="CG478" s="418"/>
      <c r="CH478" s="418"/>
      <c r="CI478" s="418"/>
      <c r="CJ478" s="418"/>
      <c r="CK478" s="418"/>
      <c r="CL478" s="418"/>
      <c r="CM478" s="418"/>
      <c r="CN478" s="418"/>
      <c r="CO478" s="418"/>
      <c r="CP478" s="418"/>
      <c r="CQ478" s="418"/>
      <c r="CR478" s="418"/>
      <c r="CS478" s="418"/>
      <c r="CT478" s="418"/>
      <c r="CU478" s="418"/>
      <c r="CV478" s="418"/>
      <c r="CW478" s="418"/>
      <c r="CX478" s="418"/>
      <c r="CY478" s="418"/>
      <c r="CZ478" s="418"/>
    </row>
    <row r="479" s="422" customFormat="true" ht="25.15" customHeight="true" x14ac:dyDescent="0.2">
      <c r="C479" s="1182" t="s">
        <v>369</v>
      </c>
      <c r="D479" s="1151"/>
      <c r="E479" s="816">
        <v>1.1944867029426199E-4</v>
      </c>
      <c r="F479" s="727"/>
      <c r="G479" s="727"/>
      <c r="H479" s="1182" t="s">
        <v>206</v>
      </c>
      <c r="I479" s="1151"/>
      <c r="J479" s="817">
        <v>0.40277060122523772</v>
      </c>
      <c r="K479" s="727"/>
      <c r="L479" s="727"/>
      <c r="M479" s="1182" t="s">
        <v>325</v>
      </c>
      <c r="N479" s="1151"/>
      <c r="O479" s="818">
        <v>0.17072833727773223</v>
      </c>
      <c r="P479" s="727"/>
      <c r="Q479" s="727"/>
      <c r="W479" s="415"/>
      <c r="X479" s="415"/>
      <c r="Y479" s="415"/>
      <c r="Z479" s="415"/>
      <c r="AA479" s="415"/>
      <c r="AB479" s="415"/>
      <c r="AC479" s="415"/>
      <c r="AD479" s="415"/>
      <c r="AE479" s="415"/>
      <c r="AF479" s="415"/>
      <c r="AG479" s="415"/>
      <c r="AH479" s="415"/>
      <c r="AI479" s="415"/>
      <c r="AJ479" s="415"/>
      <c r="AK479" s="415"/>
      <c r="AL479" s="415"/>
      <c r="AM479" s="415"/>
      <c r="AN479" s="415"/>
      <c r="AO479" s="415"/>
      <c r="AP479" s="415"/>
      <c r="AQ479" s="415"/>
      <c r="AR479" s="415"/>
      <c r="AS479" s="415"/>
      <c r="AT479" s="415"/>
      <c r="AU479" s="415"/>
      <c r="AV479" s="415"/>
      <c r="AW479" s="415"/>
      <c r="AX479" s="415"/>
      <c r="AY479" s="415"/>
      <c r="AZ479" s="415"/>
      <c r="BA479" s="417"/>
      <c r="BB479" s="494"/>
      <c r="BC479" s="417"/>
      <c r="BD479" s="417"/>
      <c r="BE479" s="417"/>
      <c r="BF479" s="417"/>
      <c r="BG479" s="417"/>
      <c r="BH479" s="417"/>
      <c r="BI479" s="417"/>
      <c r="BJ479" s="417"/>
      <c r="BK479" s="417"/>
      <c r="BL479" s="417"/>
      <c r="BM479" s="417"/>
      <c r="BN479" s="417"/>
      <c r="BO479" s="417"/>
      <c r="BP479" s="417"/>
      <c r="BQ479" s="417"/>
      <c r="BR479" s="417"/>
      <c r="BS479" s="417"/>
      <c r="BT479" s="417"/>
      <c r="BU479" s="417"/>
      <c r="BV479" s="417"/>
      <c r="BW479" s="418"/>
      <c r="BX479" s="418"/>
      <c r="BY479" s="418"/>
      <c r="BZ479" s="418"/>
      <c r="CA479" s="418"/>
      <c r="CB479" s="418"/>
      <c r="CC479" s="418"/>
      <c r="CD479" s="418"/>
      <c r="CE479" s="418"/>
      <c r="CF479" s="418"/>
      <c r="CG479" s="418"/>
      <c r="CH479" s="418"/>
      <c r="CI479" s="418"/>
      <c r="CJ479" s="418"/>
      <c r="CK479" s="418"/>
      <c r="CL479" s="418"/>
      <c r="CM479" s="418"/>
      <c r="CN479" s="418"/>
      <c r="CO479" s="418"/>
      <c r="CP479" s="418"/>
      <c r="CQ479" s="418"/>
      <c r="CR479" s="418"/>
      <c r="CS479" s="418"/>
      <c r="CT479" s="418"/>
      <c r="CU479" s="418"/>
      <c r="CV479" s="418"/>
      <c r="CW479" s="418"/>
      <c r="CX479" s="418"/>
      <c r="CY479" s="418"/>
      <c r="CZ479" s="418"/>
    </row>
    <row r="480" s="422" customFormat="true" ht="25.15" customHeight="true" x14ac:dyDescent="0.2">
      <c r="C480" s="1182" t="s">
        <v>352</v>
      </c>
      <c r="D480" s="1151"/>
      <c r="E480" s="816">
        <v>4.3150272835005511E-3</v>
      </c>
      <c r="F480" s="727"/>
      <c r="G480" s="727"/>
      <c r="H480" s="1182" t="s">
        <v>324</v>
      </c>
      <c r="I480" s="1151"/>
      <c r="J480" s="817">
        <v>0.29624694903827037</v>
      </c>
      <c r="K480" s="727"/>
      <c r="L480" s="727"/>
      <c r="M480" s="1182" t="s">
        <v>335</v>
      </c>
      <c r="N480" s="1151"/>
      <c r="O480" s="818">
        <v>3.8782474825701428E-2</v>
      </c>
      <c r="P480" s="727"/>
      <c r="Q480" s="727"/>
      <c r="W480" s="415"/>
      <c r="X480" s="415"/>
      <c r="Y480" s="415"/>
      <c r="Z480" s="415"/>
      <c r="AA480" s="415"/>
      <c r="AB480" s="415"/>
      <c r="AC480" s="415"/>
      <c r="AD480" s="415"/>
      <c r="AE480" s="415"/>
      <c r="AF480" s="415"/>
      <c r="AG480" s="415"/>
      <c r="AH480" s="415"/>
      <c r="AI480" s="415"/>
      <c r="AJ480" s="415"/>
      <c r="AK480" s="415"/>
      <c r="AL480" s="415"/>
      <c r="AM480" s="415"/>
      <c r="AN480" s="415"/>
      <c r="AO480" s="415"/>
      <c r="AP480" s="415"/>
      <c r="AQ480" s="415"/>
      <c r="AR480" s="415"/>
      <c r="AS480" s="415"/>
      <c r="AT480" s="415"/>
      <c r="AU480" s="415"/>
      <c r="AV480" s="415"/>
      <c r="AW480" s="415"/>
      <c r="AX480" s="415"/>
      <c r="AY480" s="415"/>
      <c r="AZ480" s="415"/>
      <c r="BA480" s="417"/>
      <c r="BB480" s="494"/>
      <c r="BC480" s="417"/>
      <c r="BD480" s="417"/>
      <c r="BE480" s="417"/>
      <c r="BF480" s="417"/>
      <c r="BG480" s="417"/>
      <c r="BH480" s="417"/>
      <c r="BI480" s="417"/>
      <c r="BJ480" s="417"/>
      <c r="BK480" s="417"/>
      <c r="BL480" s="417"/>
      <c r="BM480" s="417"/>
      <c r="BN480" s="417"/>
      <c r="BO480" s="417"/>
      <c r="BP480" s="417"/>
      <c r="BQ480" s="417"/>
      <c r="BR480" s="417"/>
      <c r="BS480" s="417"/>
      <c r="BT480" s="417"/>
      <c r="BU480" s="417"/>
      <c r="BV480" s="417"/>
      <c r="BW480" s="418"/>
      <c r="BX480" s="418"/>
      <c r="BY480" s="418"/>
      <c r="BZ480" s="418"/>
      <c r="CA480" s="418"/>
      <c r="CB480" s="418"/>
      <c r="CC480" s="418"/>
      <c r="CD480" s="418"/>
      <c r="CE480" s="418"/>
      <c r="CF480" s="418"/>
      <c r="CG480" s="418"/>
      <c r="CH480" s="418"/>
      <c r="CI480" s="418"/>
      <c r="CJ480" s="418"/>
      <c r="CK480" s="418"/>
      <c r="CL480" s="418"/>
      <c r="CM480" s="418"/>
      <c r="CN480" s="418"/>
      <c r="CO480" s="418"/>
      <c r="CP480" s="418"/>
      <c r="CQ480" s="418"/>
      <c r="CR480" s="418"/>
      <c r="CS480" s="418"/>
      <c r="CT480" s="418"/>
      <c r="CU480" s="418"/>
      <c r="CV480" s="418"/>
      <c r="CW480" s="418"/>
      <c r="CX480" s="418"/>
      <c r="CY480" s="418"/>
      <c r="CZ480" s="418"/>
    </row>
    <row r="481" s="422" customFormat="true" ht="25.15" customHeight="true" x14ac:dyDescent="0.2">
      <c r="C481" s="1182" t="s">
        <v>326</v>
      </c>
      <c r="D481" s="1151"/>
      <c r="E481" s="816">
        <v>0.18472345612431335</v>
      </c>
      <c r="F481" s="727"/>
      <c r="G481" s="727"/>
      <c r="H481" s="1182" t="s">
        <v>354</v>
      </c>
      <c r="I481" s="1151"/>
      <c r="J481" s="817">
        <v>1.3245025722470388E-2</v>
      </c>
      <c r="K481" s="727"/>
      <c r="L481" s="727"/>
      <c r="M481" s="1182" t="s">
        <v>206</v>
      </c>
      <c r="N481" s="1151"/>
      <c r="O481" s="818">
        <v>0.18087865234166223</v>
      </c>
      <c r="P481" s="727"/>
      <c r="Q481" s="727"/>
      <c r="W481" s="415"/>
      <c r="X481" s="415"/>
      <c r="Y481" s="415"/>
      <c r="Z481" s="415"/>
      <c r="AA481" s="415"/>
      <c r="AB481" s="415"/>
      <c r="AC481" s="415"/>
      <c r="AD481" s="415"/>
      <c r="AE481" s="415"/>
      <c r="AF481" s="415"/>
      <c r="AG481" s="415"/>
      <c r="AH481" s="415"/>
      <c r="AI481" s="415"/>
      <c r="AJ481" s="415"/>
      <c r="AK481" s="415"/>
      <c r="AL481" s="415"/>
      <c r="AM481" s="415"/>
      <c r="AN481" s="415"/>
      <c r="AO481" s="415"/>
      <c r="AP481" s="415"/>
      <c r="AQ481" s="415"/>
      <c r="AR481" s="415"/>
      <c r="AS481" s="415"/>
      <c r="AT481" s="415"/>
      <c r="AU481" s="415"/>
      <c r="AV481" s="415"/>
      <c r="AW481" s="415"/>
      <c r="AX481" s="415"/>
      <c r="AY481" s="415"/>
      <c r="AZ481" s="415"/>
      <c r="BA481" s="417"/>
      <c r="BB481" s="494"/>
      <c r="BC481" s="417"/>
      <c r="BD481" s="417"/>
      <c r="BE481" s="417"/>
      <c r="BF481" s="417"/>
      <c r="BG481" s="417"/>
      <c r="BH481" s="417"/>
      <c r="BI481" s="417"/>
      <c r="BJ481" s="417"/>
      <c r="BK481" s="417"/>
      <c r="BL481" s="417"/>
      <c r="BM481" s="417"/>
      <c r="BN481" s="417"/>
      <c r="BO481" s="417"/>
      <c r="BP481" s="417"/>
      <c r="BQ481" s="417"/>
      <c r="BR481" s="417"/>
      <c r="BS481" s="417"/>
      <c r="BT481" s="417"/>
      <c r="BU481" s="417"/>
      <c r="BV481" s="417"/>
      <c r="BW481" s="418"/>
      <c r="BX481" s="418"/>
      <c r="BY481" s="418"/>
      <c r="BZ481" s="418"/>
      <c r="CA481" s="418"/>
      <c r="CB481" s="418"/>
      <c r="CC481" s="418"/>
      <c r="CD481" s="418"/>
      <c r="CE481" s="418"/>
      <c r="CF481" s="418"/>
      <c r="CG481" s="418"/>
      <c r="CH481" s="418"/>
      <c r="CI481" s="418"/>
      <c r="CJ481" s="418"/>
      <c r="CK481" s="418"/>
      <c r="CL481" s="418"/>
      <c r="CM481" s="418"/>
      <c r="CN481" s="418"/>
      <c r="CO481" s="418"/>
      <c r="CP481" s="418"/>
      <c r="CQ481" s="418"/>
      <c r="CR481" s="418"/>
      <c r="CS481" s="418"/>
      <c r="CT481" s="418"/>
      <c r="CU481" s="418"/>
      <c r="CV481" s="418"/>
      <c r="CW481" s="418"/>
      <c r="CX481" s="418"/>
      <c r="CY481" s="418"/>
      <c r="CZ481" s="418"/>
    </row>
    <row r="482" s="422" customFormat="true" ht="25.15" customHeight="true" x14ac:dyDescent="0.2">
      <c r="C482" s="1182" t="s">
        <v>340</v>
      </c>
      <c r="D482" s="1151"/>
      <c r="E482" s="816">
        <v>2.2952186015034425E-2</v>
      </c>
      <c r="F482" s="727"/>
      <c r="G482" s="727"/>
      <c r="H482" s="1182" t="s">
        <v>331</v>
      </c>
      <c r="I482" s="1151"/>
      <c r="J482" s="817">
        <v>4.6859560904691538E-2</v>
      </c>
      <c r="K482" s="727"/>
      <c r="L482" s="727"/>
      <c r="M482" s="1182" t="s">
        <v>324</v>
      </c>
      <c r="N482" s="1151"/>
      <c r="O482" s="818">
        <v>0.15266969295432159</v>
      </c>
      <c r="P482" s="727"/>
      <c r="Q482" s="727"/>
      <c r="W482" s="415"/>
      <c r="X482" s="415"/>
      <c r="Y482" s="415"/>
      <c r="Z482" s="415"/>
      <c r="AA482" s="415"/>
      <c r="AB482" s="415"/>
      <c r="AC482" s="415"/>
      <c r="AD482" s="415"/>
      <c r="AE482" s="415"/>
      <c r="AF482" s="415"/>
      <c r="AG482" s="415"/>
      <c r="AH482" s="415"/>
      <c r="AI482" s="415"/>
      <c r="AJ482" s="415"/>
      <c r="AK482" s="415"/>
      <c r="AL482" s="415"/>
      <c r="AM482" s="415"/>
      <c r="AN482" s="415"/>
      <c r="AO482" s="415"/>
      <c r="AP482" s="415"/>
      <c r="AQ482" s="415"/>
      <c r="AR482" s="415"/>
      <c r="AS482" s="415"/>
      <c r="AT482" s="415"/>
      <c r="AU482" s="415"/>
      <c r="AV482" s="415"/>
      <c r="AW482" s="415"/>
      <c r="AX482" s="415"/>
      <c r="AY482" s="415"/>
      <c r="AZ482" s="415"/>
      <c r="BA482" s="417"/>
      <c r="BB482" s="494"/>
      <c r="BC482" s="417"/>
      <c r="BD482" s="417"/>
      <c r="BE482" s="417"/>
      <c r="BF482" s="417"/>
      <c r="BG482" s="417"/>
      <c r="BH482" s="417"/>
      <c r="BI482" s="417"/>
      <c r="BJ482" s="417"/>
      <c r="BK482" s="417"/>
      <c r="BL482" s="417"/>
      <c r="BM482" s="417"/>
      <c r="BN482" s="417"/>
      <c r="BO482" s="417"/>
      <c r="BP482" s="417"/>
      <c r="BQ482" s="417"/>
      <c r="BR482" s="417"/>
      <c r="BS482" s="417"/>
      <c r="BT482" s="417"/>
      <c r="BU482" s="417"/>
      <c r="BV482" s="417"/>
      <c r="BW482" s="418"/>
      <c r="BX482" s="418"/>
      <c r="BY482" s="418"/>
      <c r="BZ482" s="418"/>
      <c r="CA482" s="418"/>
      <c r="CB482" s="418"/>
      <c r="CC482" s="418"/>
      <c r="CD482" s="418"/>
      <c r="CE482" s="418"/>
      <c r="CF482" s="418"/>
      <c r="CG482" s="418"/>
      <c r="CH482" s="418"/>
      <c r="CI482" s="418"/>
      <c r="CJ482" s="418"/>
      <c r="CK482" s="418"/>
      <c r="CL482" s="418"/>
      <c r="CM482" s="418"/>
      <c r="CN482" s="418"/>
      <c r="CO482" s="418"/>
      <c r="CP482" s="418"/>
      <c r="CQ482" s="418"/>
      <c r="CR482" s="418"/>
      <c r="CS482" s="418"/>
      <c r="CT482" s="418"/>
      <c r="CU482" s="418"/>
      <c r="CV482" s="418"/>
      <c r="CW482" s="418"/>
      <c r="CX482" s="418"/>
      <c r="CY482" s="418"/>
      <c r="CZ482" s="418"/>
    </row>
    <row r="483" s="422" customFormat="true" ht="25.15" customHeight="true" x14ac:dyDescent="0.2">
      <c r="C483" s="1182" t="s">
        <v>319</v>
      </c>
      <c r="D483" s="1151"/>
      <c r="E483" s="816">
        <v>0.25368065229360737</v>
      </c>
      <c r="F483" s="727"/>
      <c r="G483" s="727"/>
      <c r="H483" s="1182" t="s">
        <v>336</v>
      </c>
      <c r="I483" s="1151"/>
      <c r="J483" s="817">
        <v>5.4873841785144782E-2</v>
      </c>
      <c r="K483" s="727"/>
      <c r="L483" s="727"/>
      <c r="M483" s="1182" t="s">
        <v>354</v>
      </c>
      <c r="N483" s="1151"/>
      <c r="O483" s="818">
        <v>1.3124574951924001E-2</v>
      </c>
      <c r="P483" s="727"/>
      <c r="Q483" s="727"/>
      <c r="W483" s="415"/>
      <c r="X483" s="415"/>
      <c r="Y483" s="415"/>
      <c r="Z483" s="415"/>
      <c r="AA483" s="415"/>
      <c r="AB483" s="415"/>
      <c r="AC483" s="415"/>
      <c r="AD483" s="415"/>
      <c r="AE483" s="415"/>
      <c r="AF483" s="415"/>
      <c r="AG483" s="415"/>
      <c r="AH483" s="415"/>
      <c r="AI483" s="415"/>
      <c r="AJ483" s="415"/>
      <c r="AK483" s="415"/>
      <c r="AL483" s="415"/>
      <c r="AM483" s="415"/>
      <c r="AN483" s="415"/>
      <c r="AO483" s="415"/>
      <c r="AP483" s="415"/>
      <c r="AQ483" s="415"/>
      <c r="AR483" s="415"/>
      <c r="AS483" s="415"/>
      <c r="AT483" s="415"/>
      <c r="AU483" s="415"/>
      <c r="AV483" s="415"/>
      <c r="AW483" s="415"/>
      <c r="AX483" s="415"/>
      <c r="AY483" s="415"/>
      <c r="AZ483" s="415"/>
      <c r="BA483" s="417"/>
      <c r="BB483" s="494"/>
      <c r="BC483" s="417"/>
      <c r="BD483" s="417"/>
      <c r="BE483" s="417"/>
      <c r="BF483" s="417"/>
      <c r="BG483" s="417"/>
      <c r="BH483" s="417"/>
      <c r="BI483" s="417"/>
      <c r="BJ483" s="417"/>
      <c r="BK483" s="417"/>
      <c r="BL483" s="417"/>
      <c r="BM483" s="417"/>
      <c r="BN483" s="417"/>
      <c r="BO483" s="417"/>
      <c r="BP483" s="417"/>
      <c r="BQ483" s="417"/>
      <c r="BR483" s="417"/>
      <c r="BS483" s="417"/>
      <c r="BT483" s="417"/>
      <c r="BU483" s="417"/>
      <c r="BV483" s="417"/>
      <c r="BW483" s="418"/>
      <c r="BX483" s="418"/>
      <c r="BY483" s="418"/>
      <c r="BZ483" s="418"/>
      <c r="CA483" s="418"/>
      <c r="CB483" s="418"/>
      <c r="CC483" s="418"/>
      <c r="CD483" s="418"/>
      <c r="CE483" s="418"/>
      <c r="CF483" s="418"/>
      <c r="CG483" s="418"/>
      <c r="CH483" s="418"/>
      <c r="CI483" s="418"/>
      <c r="CJ483" s="418"/>
      <c r="CK483" s="418"/>
      <c r="CL483" s="418"/>
      <c r="CM483" s="418"/>
      <c r="CN483" s="418"/>
      <c r="CO483" s="418"/>
      <c r="CP483" s="418"/>
      <c r="CQ483" s="418"/>
      <c r="CR483" s="418"/>
      <c r="CS483" s="418"/>
      <c r="CT483" s="418"/>
      <c r="CU483" s="418"/>
      <c r="CV483" s="418"/>
      <c r="CW483" s="418"/>
      <c r="CX483" s="418"/>
      <c r="CY483" s="418"/>
      <c r="CZ483" s="418"/>
    </row>
    <row r="484" s="422" customFormat="true" ht="25.15" customHeight="true" x14ac:dyDescent="0.2">
      <c r="C484" s="1182" t="s">
        <v>327</v>
      </c>
      <c r="D484" s="1151"/>
      <c r="E484" s="816">
        <v>0.18299939883766084</v>
      </c>
      <c r="F484" s="727"/>
      <c r="G484" s="727"/>
      <c r="H484" s="1182" t="s">
        <v>315</v>
      </c>
      <c r="I484" s="1151"/>
      <c r="J484" s="817">
        <v>0.64671200395496353</v>
      </c>
      <c r="K484" s="727"/>
      <c r="L484" s="727"/>
      <c r="M484" s="1182" t="s">
        <v>331</v>
      </c>
      <c r="N484" s="1151"/>
      <c r="O484" s="818">
        <v>4.4470004795356476E-2</v>
      </c>
      <c r="P484" s="727"/>
      <c r="Q484" s="727"/>
      <c r="W484" s="415"/>
      <c r="X484" s="415"/>
      <c r="Y484" s="415"/>
      <c r="Z484" s="415"/>
      <c r="AA484" s="415"/>
      <c r="AB484" s="415"/>
      <c r="AC484" s="415"/>
      <c r="AD484" s="415"/>
      <c r="AE484" s="415"/>
      <c r="AF484" s="415"/>
      <c r="AG484" s="415"/>
      <c r="AH484" s="415"/>
      <c r="AI484" s="415"/>
      <c r="AJ484" s="415"/>
      <c r="AK484" s="415"/>
      <c r="AL484" s="415"/>
      <c r="AM484" s="415"/>
      <c r="AN484" s="415"/>
      <c r="AO484" s="415"/>
      <c r="AP484" s="415"/>
      <c r="AQ484" s="415"/>
      <c r="AR484" s="415"/>
      <c r="AS484" s="415"/>
      <c r="AT484" s="415"/>
      <c r="AU484" s="415"/>
      <c r="AV484" s="415"/>
      <c r="AW484" s="415"/>
      <c r="AX484" s="415"/>
      <c r="AY484" s="415"/>
      <c r="AZ484" s="415"/>
      <c r="BA484" s="417"/>
      <c r="BB484" s="494"/>
      <c r="BC484" s="417"/>
      <c r="BD484" s="417"/>
      <c r="BE484" s="417"/>
      <c r="BF484" s="417"/>
      <c r="BG484" s="417"/>
      <c r="BH484" s="417"/>
      <c r="BI484" s="417"/>
      <c r="BJ484" s="417"/>
      <c r="BK484" s="417"/>
      <c r="BL484" s="417"/>
      <c r="BM484" s="417"/>
      <c r="BN484" s="417"/>
      <c r="BO484" s="417"/>
      <c r="BP484" s="417"/>
      <c r="BQ484" s="417"/>
      <c r="BR484" s="417"/>
      <c r="BS484" s="417"/>
      <c r="BT484" s="417"/>
      <c r="BU484" s="417"/>
      <c r="BV484" s="417"/>
      <c r="BW484" s="418"/>
      <c r="BX484" s="418"/>
      <c r="BY484" s="418"/>
      <c r="BZ484" s="418"/>
      <c r="CA484" s="418"/>
      <c r="CB484" s="418"/>
      <c r="CC484" s="418"/>
      <c r="CD484" s="418"/>
      <c r="CE484" s="418"/>
      <c r="CF484" s="418"/>
      <c r="CG484" s="418"/>
      <c r="CH484" s="418"/>
      <c r="CI484" s="418"/>
      <c r="CJ484" s="418"/>
      <c r="CK484" s="418"/>
      <c r="CL484" s="418"/>
      <c r="CM484" s="418"/>
      <c r="CN484" s="418"/>
      <c r="CO484" s="418"/>
      <c r="CP484" s="418"/>
      <c r="CQ484" s="418"/>
      <c r="CR484" s="418"/>
      <c r="CS484" s="418"/>
      <c r="CT484" s="418"/>
      <c r="CU484" s="418"/>
      <c r="CV484" s="418"/>
      <c r="CW484" s="418"/>
      <c r="CX484" s="418"/>
      <c r="CY484" s="418"/>
      <c r="CZ484" s="418"/>
    </row>
    <row r="485" s="422" customFormat="true" ht="25.15" customHeight="true" x14ac:dyDescent="0.2">
      <c r="C485" s="1182" t="s">
        <v>362</v>
      </c>
      <c r="D485" s="1151"/>
      <c r="E485" s="816">
        <v>1.0994087967737443E-3</v>
      </c>
      <c r="F485" s="727"/>
      <c r="G485" s="727"/>
      <c r="H485" s="1182" t="s">
        <v>351</v>
      </c>
      <c r="I485" s="1151"/>
      <c r="J485" s="817">
        <v>5.8279232267725318E-3</v>
      </c>
      <c r="K485" s="727"/>
      <c r="L485" s="727"/>
      <c r="M485" s="1182" t="s">
        <v>336</v>
      </c>
      <c r="N485" s="1151"/>
      <c r="O485" s="818">
        <v>5.2453616947646969E-2</v>
      </c>
      <c r="P485" s="727"/>
      <c r="Q485" s="727"/>
      <c r="W485" s="415"/>
      <c r="X485" s="415"/>
      <c r="Y485" s="415"/>
      <c r="Z485" s="415"/>
      <c r="AA485" s="415"/>
      <c r="AB485" s="415"/>
      <c r="AC485" s="415"/>
      <c r="AD485" s="415"/>
      <c r="AE485" s="415"/>
      <c r="AF485" s="415"/>
      <c r="AG485" s="415"/>
      <c r="AH485" s="415"/>
      <c r="AI485" s="415"/>
      <c r="AJ485" s="415"/>
      <c r="AK485" s="415"/>
      <c r="AL485" s="415"/>
      <c r="AM485" s="415"/>
      <c r="AN485" s="415"/>
      <c r="AO485" s="415"/>
      <c r="AP485" s="415"/>
      <c r="AQ485" s="415"/>
      <c r="AR485" s="415"/>
      <c r="AS485" s="415"/>
      <c r="AT485" s="415"/>
      <c r="AU485" s="415"/>
      <c r="AV485" s="415"/>
      <c r="AW485" s="415"/>
      <c r="AX485" s="415"/>
      <c r="AY485" s="415"/>
      <c r="AZ485" s="415"/>
      <c r="BA485" s="417"/>
      <c r="BB485" s="494"/>
      <c r="BC485" s="417"/>
      <c r="BD485" s="417"/>
      <c r="BE485" s="417"/>
      <c r="BF485" s="417"/>
      <c r="BG485" s="417"/>
      <c r="BH485" s="417"/>
      <c r="BI485" s="417"/>
      <c r="BJ485" s="417"/>
      <c r="BK485" s="417"/>
      <c r="BL485" s="417"/>
      <c r="BM485" s="417"/>
      <c r="BN485" s="417"/>
      <c r="BO485" s="417"/>
      <c r="BP485" s="417"/>
      <c r="BQ485" s="417"/>
      <c r="BR485" s="417"/>
      <c r="BS485" s="417"/>
      <c r="BT485" s="417"/>
      <c r="BU485" s="417"/>
      <c r="BV485" s="417"/>
      <c r="BW485" s="418"/>
      <c r="BX485" s="418"/>
      <c r="BY485" s="418"/>
      <c r="BZ485" s="418"/>
      <c r="CA485" s="418"/>
      <c r="CB485" s="418"/>
      <c r="CC485" s="418"/>
      <c r="CD485" s="418"/>
      <c r="CE485" s="418"/>
      <c r="CF485" s="418"/>
      <c r="CG485" s="418"/>
      <c r="CH485" s="418"/>
      <c r="CI485" s="418"/>
      <c r="CJ485" s="418"/>
      <c r="CK485" s="418"/>
      <c r="CL485" s="418"/>
      <c r="CM485" s="418"/>
      <c r="CN485" s="418"/>
      <c r="CO485" s="418"/>
      <c r="CP485" s="418"/>
      <c r="CQ485" s="418"/>
      <c r="CR485" s="418"/>
      <c r="CS485" s="418"/>
      <c r="CT485" s="418"/>
      <c r="CU485" s="418"/>
      <c r="CV485" s="418"/>
      <c r="CW485" s="418"/>
      <c r="CX485" s="418"/>
      <c r="CY485" s="418"/>
      <c r="CZ485" s="418"/>
    </row>
    <row r="486" s="422" customFormat="true" ht="25.15" customHeight="true" x14ac:dyDescent="0.2">
      <c r="C486" s="1182" t="s">
        <v>372</v>
      </c>
      <c r="D486" s="1151"/>
      <c r="E486" s="822">
        <v>5.7955059648617016E-5</v>
      </c>
      <c r="F486" s="727"/>
      <c r="G486" s="727"/>
      <c r="H486" s="1182" t="s">
        <v>352</v>
      </c>
      <c r="I486" s="1151"/>
      <c r="J486" s="817">
        <v>5.1071085070900453E-3</v>
      </c>
      <c r="K486" s="727"/>
      <c r="L486" s="727"/>
      <c r="M486" s="1182" t="s">
        <v>315</v>
      </c>
      <c r="N486" s="1151"/>
      <c r="O486" s="818">
        <v>0.48752038964672872</v>
      </c>
      <c r="P486" s="727"/>
      <c r="Q486" s="727"/>
      <c r="W486" s="415"/>
      <c r="X486" s="415"/>
      <c r="Y486" s="415"/>
      <c r="Z486" s="415"/>
      <c r="AA486" s="415"/>
      <c r="AB486" s="415"/>
      <c r="AC486" s="415"/>
      <c r="AD486" s="415"/>
      <c r="AE486" s="415"/>
      <c r="AF486" s="415"/>
      <c r="AG486" s="415"/>
      <c r="AH486" s="415"/>
      <c r="AI486" s="415"/>
      <c r="AJ486" s="415"/>
      <c r="AK486" s="415"/>
      <c r="AL486" s="415"/>
      <c r="AM486" s="415"/>
      <c r="AN486" s="415"/>
      <c r="AO486" s="415"/>
      <c r="AP486" s="415"/>
      <c r="AQ486" s="415"/>
      <c r="AR486" s="415"/>
      <c r="AS486" s="415"/>
      <c r="AT486" s="415"/>
      <c r="AU486" s="415"/>
      <c r="AV486" s="415"/>
      <c r="AW486" s="415"/>
      <c r="AX486" s="415"/>
      <c r="AY486" s="415"/>
      <c r="AZ486" s="415"/>
      <c r="BA486" s="417"/>
      <c r="BB486" s="494"/>
      <c r="BC486" s="417"/>
      <c r="BD486" s="417"/>
      <c r="BE486" s="417"/>
      <c r="BF486" s="417"/>
      <c r="BG486" s="417"/>
      <c r="BH486" s="417"/>
      <c r="BI486" s="417"/>
      <c r="BJ486" s="417"/>
      <c r="BK486" s="417"/>
      <c r="BL486" s="417"/>
      <c r="BM486" s="417"/>
      <c r="BN486" s="417"/>
      <c r="BO486" s="417"/>
      <c r="BP486" s="417"/>
      <c r="BQ486" s="417"/>
      <c r="BR486" s="417"/>
      <c r="BS486" s="417"/>
      <c r="BT486" s="417"/>
      <c r="BU486" s="417"/>
      <c r="BV486" s="417"/>
      <c r="BW486" s="418"/>
      <c r="BX486" s="418"/>
      <c r="BY486" s="418"/>
      <c r="BZ486" s="418"/>
      <c r="CA486" s="418"/>
      <c r="CB486" s="418"/>
      <c r="CC486" s="418"/>
      <c r="CD486" s="418"/>
      <c r="CE486" s="418"/>
      <c r="CF486" s="418"/>
      <c r="CG486" s="418"/>
      <c r="CH486" s="418"/>
      <c r="CI486" s="418"/>
      <c r="CJ486" s="418"/>
      <c r="CK486" s="418"/>
      <c r="CL486" s="418"/>
      <c r="CM486" s="418"/>
      <c r="CN486" s="418"/>
      <c r="CO486" s="418"/>
      <c r="CP486" s="418"/>
      <c r="CQ486" s="418"/>
      <c r="CR486" s="418"/>
      <c r="CS486" s="418"/>
      <c r="CT486" s="418"/>
      <c r="CU486" s="418"/>
      <c r="CV486" s="418"/>
      <c r="CW486" s="418"/>
      <c r="CX486" s="418"/>
      <c r="CY486" s="418"/>
      <c r="CZ486" s="418"/>
    </row>
    <row r="487" s="422" customFormat="true" ht="25.15" customHeight="true" x14ac:dyDescent="0.2">
      <c r="C487" s="1182" t="s">
        <v>345</v>
      </c>
      <c r="D487" s="1151"/>
      <c r="E487" s="816">
        <v>7.8864277573766246E-3</v>
      </c>
      <c r="F487" s="727"/>
      <c r="G487" s="727"/>
      <c r="H487" s="1182" t="s">
        <v>326</v>
      </c>
      <c r="I487" s="1151"/>
      <c r="J487" s="817">
        <v>0.1457462732398026</v>
      </c>
      <c r="K487" s="727"/>
      <c r="L487" s="727"/>
      <c r="M487" s="1182" t="s">
        <v>351</v>
      </c>
      <c r="N487" s="1151"/>
      <c r="O487" s="818">
        <v>1.5898196687044647E-2</v>
      </c>
      <c r="P487" s="727"/>
      <c r="Q487" s="727"/>
      <c r="W487" s="415"/>
      <c r="X487" s="415"/>
      <c r="Y487" s="415"/>
      <c r="Z487" s="415"/>
      <c r="AA487" s="415"/>
      <c r="AB487" s="415"/>
      <c r="AC487" s="415"/>
      <c r="AD487" s="415"/>
      <c r="AE487" s="415"/>
      <c r="AF487" s="415"/>
      <c r="AG487" s="415"/>
      <c r="AH487" s="415"/>
      <c r="AI487" s="415"/>
      <c r="AJ487" s="415"/>
      <c r="AK487" s="415"/>
      <c r="AL487" s="415"/>
      <c r="AM487" s="415"/>
      <c r="AN487" s="415"/>
      <c r="AO487" s="415"/>
      <c r="AP487" s="415"/>
      <c r="AQ487" s="415"/>
      <c r="AR487" s="415"/>
      <c r="AS487" s="415"/>
      <c r="AT487" s="415"/>
      <c r="AU487" s="415"/>
      <c r="AV487" s="415"/>
      <c r="AW487" s="415"/>
      <c r="AX487" s="415"/>
      <c r="AY487" s="415"/>
      <c r="AZ487" s="415"/>
      <c r="BA487" s="417"/>
      <c r="BB487" s="494"/>
      <c r="BC487" s="417"/>
      <c r="BD487" s="417"/>
      <c r="BE487" s="417"/>
      <c r="BF487" s="417"/>
      <c r="BG487" s="417"/>
      <c r="BH487" s="417"/>
      <c r="BI487" s="417"/>
      <c r="BJ487" s="417"/>
      <c r="BK487" s="417"/>
      <c r="BL487" s="417"/>
      <c r="BM487" s="417"/>
      <c r="BN487" s="417"/>
      <c r="BO487" s="417"/>
      <c r="BP487" s="417"/>
      <c r="BQ487" s="417"/>
      <c r="BR487" s="417"/>
      <c r="BS487" s="417"/>
      <c r="BT487" s="417"/>
      <c r="BU487" s="417"/>
      <c r="BV487" s="417"/>
      <c r="BW487" s="418"/>
      <c r="BX487" s="418"/>
      <c r="BY487" s="418"/>
      <c r="BZ487" s="418"/>
      <c r="CA487" s="418"/>
      <c r="CB487" s="418"/>
      <c r="CC487" s="418"/>
      <c r="CD487" s="418"/>
      <c r="CE487" s="418"/>
      <c r="CF487" s="418"/>
      <c r="CG487" s="418"/>
      <c r="CH487" s="418"/>
      <c r="CI487" s="418"/>
      <c r="CJ487" s="418"/>
      <c r="CK487" s="418"/>
      <c r="CL487" s="418"/>
      <c r="CM487" s="418"/>
      <c r="CN487" s="418"/>
      <c r="CO487" s="418"/>
      <c r="CP487" s="418"/>
      <c r="CQ487" s="418"/>
      <c r="CR487" s="418"/>
      <c r="CS487" s="418"/>
      <c r="CT487" s="418"/>
      <c r="CU487" s="418"/>
      <c r="CV487" s="418"/>
      <c r="CW487" s="418"/>
      <c r="CX487" s="418"/>
      <c r="CY487" s="418"/>
      <c r="CZ487" s="418"/>
    </row>
    <row r="488" s="422" customFormat="true" ht="25.15" customHeight="true" x14ac:dyDescent="0.2">
      <c r="C488" s="1182" t="s">
        <v>342</v>
      </c>
      <c r="D488" s="1151"/>
      <c r="E488" s="816">
        <v>1.2245497743933522E-2</v>
      </c>
      <c r="F488" s="727"/>
      <c r="G488" s="727"/>
      <c r="H488" s="1182" t="s">
        <v>340</v>
      </c>
      <c r="I488" s="1151"/>
      <c r="J488" s="817">
        <v>2.4017388679070217E-2</v>
      </c>
      <c r="K488" s="727"/>
      <c r="L488" s="727"/>
      <c r="M488" s="1182" t="s">
        <v>369</v>
      </c>
      <c r="N488" s="1151"/>
      <c r="O488" s="823">
        <v>7.7529232548496243E-5</v>
      </c>
      <c r="P488" s="727"/>
      <c r="Q488" s="727"/>
      <c r="W488" s="415"/>
      <c r="X488" s="415"/>
      <c r="Y488" s="415"/>
      <c r="Z488" s="415"/>
      <c r="AA488" s="415"/>
      <c r="AB488" s="415"/>
      <c r="AC488" s="415"/>
      <c r="AD488" s="415"/>
      <c r="AE488" s="415"/>
      <c r="AF488" s="415"/>
      <c r="AG488" s="415"/>
      <c r="AH488" s="415"/>
      <c r="AI488" s="415"/>
      <c r="AJ488" s="415"/>
      <c r="AK488" s="415"/>
      <c r="AL488" s="415"/>
      <c r="AM488" s="415"/>
      <c r="AN488" s="415"/>
      <c r="AO488" s="415"/>
      <c r="AP488" s="415"/>
      <c r="AQ488" s="415"/>
      <c r="AR488" s="415"/>
      <c r="AS488" s="415"/>
      <c r="AT488" s="415"/>
      <c r="AU488" s="415"/>
      <c r="AV488" s="415"/>
      <c r="AW488" s="415"/>
      <c r="AX488" s="415"/>
      <c r="AY488" s="415"/>
      <c r="AZ488" s="415"/>
      <c r="BA488" s="417"/>
      <c r="BB488" s="494"/>
      <c r="BC488" s="417"/>
      <c r="BD488" s="417"/>
      <c r="BE488" s="417"/>
      <c r="BF488" s="417"/>
      <c r="BG488" s="417"/>
      <c r="BH488" s="417"/>
      <c r="BI488" s="417"/>
      <c r="BJ488" s="417"/>
      <c r="BK488" s="417"/>
      <c r="BL488" s="417"/>
      <c r="BM488" s="417"/>
      <c r="BN488" s="417"/>
      <c r="BO488" s="417"/>
      <c r="BP488" s="417"/>
      <c r="BQ488" s="417"/>
      <c r="BR488" s="417"/>
      <c r="BS488" s="417"/>
      <c r="BT488" s="417"/>
      <c r="BU488" s="417"/>
      <c r="BV488" s="417"/>
      <c r="BW488" s="418"/>
      <c r="BX488" s="418"/>
      <c r="BY488" s="418"/>
      <c r="BZ488" s="418"/>
      <c r="CA488" s="418"/>
      <c r="CB488" s="418"/>
      <c r="CC488" s="418"/>
      <c r="CD488" s="418"/>
      <c r="CE488" s="418"/>
      <c r="CF488" s="418"/>
      <c r="CG488" s="418"/>
      <c r="CH488" s="418"/>
      <c r="CI488" s="418"/>
      <c r="CJ488" s="418"/>
      <c r="CK488" s="418"/>
      <c r="CL488" s="418"/>
      <c r="CM488" s="418"/>
      <c r="CN488" s="418"/>
      <c r="CO488" s="418"/>
      <c r="CP488" s="418"/>
      <c r="CQ488" s="418"/>
      <c r="CR488" s="418"/>
      <c r="CS488" s="418"/>
      <c r="CT488" s="418"/>
      <c r="CU488" s="418"/>
      <c r="CV488" s="418"/>
      <c r="CW488" s="418"/>
      <c r="CX488" s="418"/>
      <c r="CY488" s="418"/>
      <c r="CZ488" s="418"/>
    </row>
    <row r="489" s="422" customFormat="true" ht="25.15" customHeight="true" x14ac:dyDescent="0.2">
      <c r="C489" s="1182" t="s">
        <v>333</v>
      </c>
      <c r="D489" s="1151"/>
      <c r="E489" s="816">
        <v>3.965988686149112E-2</v>
      </c>
      <c r="F489" s="727"/>
      <c r="G489" s="727"/>
      <c r="H489" s="1182" t="s">
        <v>319</v>
      </c>
      <c r="I489" s="1151"/>
      <c r="J489" s="817">
        <v>0.10512690684747737</v>
      </c>
      <c r="K489" s="727"/>
      <c r="L489" s="727"/>
      <c r="M489" s="1182" t="s">
        <v>352</v>
      </c>
      <c r="N489" s="1151"/>
      <c r="O489" s="818">
        <v>8.5080386662325148E-4</v>
      </c>
      <c r="P489" s="727"/>
      <c r="Q489" s="727"/>
      <c r="W489" s="415"/>
      <c r="X489" s="415"/>
      <c r="Y489" s="415"/>
      <c r="Z489" s="415"/>
      <c r="AA489" s="415"/>
      <c r="AB489" s="415"/>
      <c r="AC489" s="415"/>
      <c r="AD489" s="415"/>
      <c r="AE489" s="415"/>
      <c r="AF489" s="415"/>
      <c r="AG489" s="415"/>
      <c r="AH489" s="415"/>
      <c r="AI489" s="415"/>
      <c r="AJ489" s="415"/>
      <c r="AK489" s="415"/>
      <c r="AL489" s="415"/>
      <c r="AM489" s="415"/>
      <c r="AN489" s="415"/>
      <c r="AO489" s="415"/>
      <c r="AP489" s="415"/>
      <c r="AQ489" s="415"/>
      <c r="AR489" s="415"/>
      <c r="AS489" s="415"/>
      <c r="AT489" s="415"/>
      <c r="AU489" s="415"/>
      <c r="AV489" s="415"/>
      <c r="AW489" s="415"/>
      <c r="AX489" s="415"/>
      <c r="AY489" s="415"/>
      <c r="AZ489" s="415"/>
      <c r="BA489" s="417"/>
      <c r="BB489" s="494"/>
      <c r="BC489" s="417"/>
      <c r="BD489" s="417"/>
      <c r="BE489" s="417"/>
      <c r="BF489" s="417"/>
      <c r="BG489" s="417"/>
      <c r="BH489" s="417"/>
      <c r="BI489" s="417"/>
      <c r="BJ489" s="417"/>
      <c r="BK489" s="417"/>
      <c r="BL489" s="417"/>
      <c r="BM489" s="417"/>
      <c r="BN489" s="417"/>
      <c r="BO489" s="417"/>
      <c r="BP489" s="417"/>
      <c r="BQ489" s="417"/>
      <c r="BR489" s="417"/>
      <c r="BS489" s="417"/>
      <c r="BT489" s="417"/>
      <c r="BU489" s="417"/>
      <c r="BV489" s="417"/>
      <c r="BW489" s="418"/>
      <c r="BX489" s="418"/>
      <c r="BY489" s="418"/>
      <c r="BZ489" s="418"/>
      <c r="CA489" s="418"/>
      <c r="CB489" s="418"/>
      <c r="CC489" s="418"/>
      <c r="CD489" s="418"/>
      <c r="CE489" s="418"/>
      <c r="CF489" s="418"/>
      <c r="CG489" s="418"/>
      <c r="CH489" s="418"/>
      <c r="CI489" s="418"/>
      <c r="CJ489" s="418"/>
      <c r="CK489" s="418"/>
      <c r="CL489" s="418"/>
      <c r="CM489" s="418"/>
      <c r="CN489" s="418"/>
      <c r="CO489" s="418"/>
      <c r="CP489" s="418"/>
      <c r="CQ489" s="418"/>
      <c r="CR489" s="418"/>
      <c r="CS489" s="418"/>
      <c r="CT489" s="418"/>
      <c r="CU489" s="418"/>
      <c r="CV489" s="418"/>
      <c r="CW489" s="418"/>
      <c r="CX489" s="418"/>
      <c r="CY489" s="418"/>
      <c r="CZ489" s="418"/>
    </row>
    <row r="490" s="422" customFormat="true" ht="25.15" customHeight="true" x14ac:dyDescent="0.2">
      <c r="C490" s="1182" t="s">
        <v>323</v>
      </c>
      <c r="D490" s="1151"/>
      <c r="E490" s="816">
        <v>0.19180125398308162</v>
      </c>
      <c r="F490" s="727"/>
      <c r="G490" s="727"/>
      <c r="H490" s="1182" t="s">
        <v>327</v>
      </c>
      <c r="I490" s="1151"/>
      <c r="J490" s="817">
        <v>0.18187493526357024</v>
      </c>
      <c r="K490" s="727"/>
      <c r="L490" s="727"/>
      <c r="M490" s="1182" t="s">
        <v>326</v>
      </c>
      <c r="N490" s="1151"/>
      <c r="O490" s="818">
        <v>0.13712580255738879</v>
      </c>
      <c r="P490" s="727"/>
      <c r="Q490" s="727"/>
      <c r="W490" s="415"/>
      <c r="X490" s="415"/>
      <c r="Y490" s="415"/>
      <c r="Z490" s="415"/>
      <c r="AA490" s="415"/>
      <c r="AB490" s="415"/>
      <c r="AC490" s="415"/>
      <c r="AD490" s="415"/>
      <c r="AE490" s="415"/>
      <c r="AF490" s="415"/>
      <c r="AG490" s="415"/>
      <c r="AH490" s="415"/>
      <c r="AI490" s="415"/>
      <c r="AJ490" s="415"/>
      <c r="AK490" s="415"/>
      <c r="AL490" s="415"/>
      <c r="AM490" s="415"/>
      <c r="AN490" s="415"/>
      <c r="AO490" s="415"/>
      <c r="AP490" s="415"/>
      <c r="AQ490" s="415"/>
      <c r="AR490" s="415"/>
      <c r="AS490" s="415"/>
      <c r="AT490" s="415"/>
      <c r="AU490" s="415"/>
      <c r="AV490" s="415"/>
      <c r="AW490" s="415"/>
      <c r="AX490" s="415"/>
      <c r="AY490" s="415"/>
      <c r="AZ490" s="415"/>
      <c r="BA490" s="417"/>
      <c r="BB490" s="494"/>
      <c r="BC490" s="417"/>
      <c r="BD490" s="417"/>
      <c r="BE490" s="417"/>
      <c r="BF490" s="417"/>
      <c r="BG490" s="417"/>
      <c r="BH490" s="417"/>
      <c r="BI490" s="417"/>
      <c r="BJ490" s="417"/>
      <c r="BK490" s="417"/>
      <c r="BL490" s="417"/>
      <c r="BM490" s="417"/>
      <c r="BN490" s="417"/>
      <c r="BO490" s="417"/>
      <c r="BP490" s="417"/>
      <c r="BQ490" s="417"/>
      <c r="BR490" s="417"/>
      <c r="BS490" s="417"/>
      <c r="BT490" s="417"/>
      <c r="BU490" s="417"/>
      <c r="BV490" s="417"/>
      <c r="BW490" s="418"/>
      <c r="BX490" s="418"/>
      <c r="BY490" s="418"/>
      <c r="BZ490" s="418"/>
      <c r="CA490" s="418"/>
      <c r="CB490" s="418"/>
      <c r="CC490" s="418"/>
      <c r="CD490" s="418"/>
      <c r="CE490" s="418"/>
      <c r="CF490" s="418"/>
      <c r="CG490" s="418"/>
      <c r="CH490" s="418"/>
      <c r="CI490" s="418"/>
      <c r="CJ490" s="418"/>
      <c r="CK490" s="418"/>
      <c r="CL490" s="418"/>
      <c r="CM490" s="418"/>
      <c r="CN490" s="418"/>
      <c r="CO490" s="418"/>
      <c r="CP490" s="418"/>
      <c r="CQ490" s="418"/>
      <c r="CR490" s="418"/>
      <c r="CS490" s="418"/>
      <c r="CT490" s="418"/>
      <c r="CU490" s="418"/>
      <c r="CV490" s="418"/>
      <c r="CW490" s="418"/>
      <c r="CX490" s="418"/>
      <c r="CY490" s="418"/>
      <c r="CZ490" s="418"/>
    </row>
    <row r="491" s="422" customFormat="true" ht="25.15" customHeight="true" x14ac:dyDescent="0.2">
      <c r="C491" s="1182" t="s">
        <v>373</v>
      </c>
      <c r="D491" s="1151"/>
      <c r="E491" s="822">
        <v>3.5433532017882634E-5</v>
      </c>
      <c r="F491" s="727"/>
      <c r="G491" s="727"/>
      <c r="H491" s="1182" t="s">
        <v>362</v>
      </c>
      <c r="I491" s="1151"/>
      <c r="J491" s="817">
        <v>3.5961542834708825E-4</v>
      </c>
      <c r="K491" s="727"/>
      <c r="L491" s="727"/>
      <c r="M491" s="1182" t="s">
        <v>319</v>
      </c>
      <c r="N491" s="1151"/>
      <c r="O491" s="818">
        <v>0.37854058736548474</v>
      </c>
      <c r="P491" s="727"/>
      <c r="Q491" s="727"/>
      <c r="W491" s="415"/>
      <c r="X491" s="415"/>
      <c r="Y491" s="415"/>
      <c r="Z491" s="415"/>
      <c r="AA491" s="415"/>
      <c r="AB491" s="415"/>
      <c r="AC491" s="415"/>
      <c r="AD491" s="415"/>
      <c r="AE491" s="415"/>
      <c r="AF491" s="415"/>
      <c r="AG491" s="415"/>
      <c r="AH491" s="415"/>
      <c r="AI491" s="415"/>
      <c r="AJ491" s="415"/>
      <c r="AK491" s="415"/>
      <c r="AL491" s="415"/>
      <c r="AM491" s="415"/>
      <c r="AN491" s="415"/>
      <c r="AO491" s="415"/>
      <c r="AP491" s="415"/>
      <c r="AQ491" s="415"/>
      <c r="AR491" s="415"/>
      <c r="AS491" s="415"/>
      <c r="AT491" s="415"/>
      <c r="AU491" s="415"/>
      <c r="AV491" s="415"/>
      <c r="AW491" s="415"/>
      <c r="AX491" s="415"/>
      <c r="AY491" s="415"/>
      <c r="AZ491" s="415"/>
      <c r="BA491" s="417"/>
      <c r="BB491" s="494"/>
      <c r="BC491" s="417"/>
      <c r="BD491" s="417"/>
      <c r="BE491" s="417"/>
      <c r="BF491" s="417"/>
      <c r="BG491" s="417"/>
      <c r="BH491" s="417"/>
      <c r="BI491" s="417"/>
      <c r="BJ491" s="417"/>
      <c r="BK491" s="417"/>
      <c r="BL491" s="417"/>
      <c r="BM491" s="417"/>
      <c r="BN491" s="417"/>
      <c r="BO491" s="417"/>
      <c r="BP491" s="417"/>
      <c r="BQ491" s="417"/>
      <c r="BR491" s="417"/>
      <c r="BS491" s="417"/>
      <c r="BT491" s="417"/>
      <c r="BU491" s="417"/>
      <c r="BV491" s="417"/>
      <c r="BW491" s="418"/>
      <c r="BX491" s="418"/>
      <c r="BY491" s="418"/>
      <c r="BZ491" s="418"/>
      <c r="CA491" s="418"/>
      <c r="CB491" s="418"/>
      <c r="CC491" s="418"/>
      <c r="CD491" s="418"/>
      <c r="CE491" s="418"/>
      <c r="CF491" s="418"/>
      <c r="CG491" s="418"/>
      <c r="CH491" s="418"/>
      <c r="CI491" s="418"/>
      <c r="CJ491" s="418"/>
      <c r="CK491" s="418"/>
      <c r="CL491" s="418"/>
      <c r="CM491" s="418"/>
      <c r="CN491" s="418"/>
      <c r="CO491" s="418"/>
      <c r="CP491" s="418"/>
      <c r="CQ491" s="418"/>
      <c r="CR491" s="418"/>
      <c r="CS491" s="418"/>
      <c r="CT491" s="418"/>
      <c r="CU491" s="418"/>
      <c r="CV491" s="418"/>
      <c r="CW491" s="418"/>
      <c r="CX491" s="418"/>
      <c r="CY491" s="418"/>
      <c r="CZ491" s="418"/>
    </row>
    <row r="492" s="422" customFormat="true" ht="25.15" customHeight="true" x14ac:dyDescent="0.2">
      <c r="C492" s="1182" t="s">
        <v>376</v>
      </c>
      <c r="D492" s="1151"/>
      <c r="E492" s="822">
        <v>1.0115453950024984E-5</v>
      </c>
      <c r="F492" s="727"/>
      <c r="G492" s="727"/>
      <c r="H492" s="1182" t="s">
        <v>372</v>
      </c>
      <c r="I492" s="1151"/>
      <c r="J492" s="817">
        <v>6.8478016050908808E-4</v>
      </c>
      <c r="K492" s="727"/>
      <c r="L492" s="727"/>
      <c r="M492" s="1182" t="s">
        <v>327</v>
      </c>
      <c r="N492" s="1151"/>
      <c r="O492" s="818">
        <v>7.1115421797326397E-2</v>
      </c>
      <c r="P492" s="727"/>
      <c r="Q492" s="727"/>
      <c r="W492" s="415"/>
      <c r="X492" s="415"/>
      <c r="Y492" s="415"/>
      <c r="Z492" s="415"/>
      <c r="AA492" s="415"/>
      <c r="AB492" s="415"/>
      <c r="AC492" s="415"/>
      <c r="AD492" s="415"/>
      <c r="AE492" s="415"/>
      <c r="AF492" s="415"/>
      <c r="AG492" s="415"/>
      <c r="AH492" s="415"/>
      <c r="AI492" s="415"/>
      <c r="AJ492" s="415"/>
      <c r="AK492" s="415"/>
      <c r="AL492" s="415"/>
      <c r="AM492" s="415"/>
      <c r="AN492" s="415"/>
      <c r="AO492" s="415"/>
      <c r="AP492" s="415"/>
      <c r="AQ492" s="415"/>
      <c r="AR492" s="415"/>
      <c r="AS492" s="415"/>
      <c r="AT492" s="415"/>
      <c r="AU492" s="415"/>
      <c r="AV492" s="415"/>
      <c r="AW492" s="415"/>
      <c r="AX492" s="415"/>
      <c r="AY492" s="415"/>
      <c r="AZ492" s="415"/>
      <c r="BA492" s="417"/>
      <c r="BB492" s="494"/>
      <c r="BC492" s="417"/>
      <c r="BD492" s="417"/>
      <c r="BE492" s="417"/>
      <c r="BF492" s="417"/>
      <c r="BG492" s="417"/>
      <c r="BH492" s="417"/>
      <c r="BI492" s="417"/>
      <c r="BJ492" s="417"/>
      <c r="BK492" s="417"/>
      <c r="BL492" s="417"/>
      <c r="BM492" s="417"/>
      <c r="BN492" s="417"/>
      <c r="BO492" s="417"/>
      <c r="BP492" s="417"/>
      <c r="BQ492" s="417"/>
      <c r="BR492" s="417"/>
      <c r="BS492" s="417"/>
      <c r="BT492" s="417"/>
      <c r="BU492" s="417"/>
      <c r="BV492" s="417"/>
      <c r="BW492" s="418"/>
      <c r="BX492" s="418"/>
      <c r="BY492" s="418"/>
      <c r="BZ492" s="418"/>
      <c r="CA492" s="418"/>
      <c r="CB492" s="418"/>
      <c r="CC492" s="418"/>
      <c r="CD492" s="418"/>
      <c r="CE492" s="418"/>
      <c r="CF492" s="418"/>
      <c r="CG492" s="418"/>
      <c r="CH492" s="418"/>
      <c r="CI492" s="418"/>
      <c r="CJ492" s="418"/>
      <c r="CK492" s="418"/>
      <c r="CL492" s="418"/>
      <c r="CM492" s="418"/>
      <c r="CN492" s="418"/>
      <c r="CO492" s="418"/>
      <c r="CP492" s="418"/>
      <c r="CQ492" s="418"/>
      <c r="CR492" s="418"/>
      <c r="CS492" s="418"/>
      <c r="CT492" s="418"/>
      <c r="CU492" s="418"/>
      <c r="CV492" s="418"/>
      <c r="CW492" s="418"/>
      <c r="CX492" s="418"/>
      <c r="CY492" s="418"/>
      <c r="CZ492" s="418"/>
    </row>
    <row r="493" s="422" customFormat="true" ht="25.15" customHeight="true" x14ac:dyDescent="0.2">
      <c r="C493" s="1182" t="s">
        <v>367</v>
      </c>
      <c r="D493" s="1151"/>
      <c r="E493" s="816">
        <v>3.8812178113895973E-4</v>
      </c>
      <c r="F493" s="727"/>
      <c r="G493" s="727"/>
      <c r="H493" s="1182" t="s">
        <v>345</v>
      </c>
      <c r="I493" s="1151"/>
      <c r="J493" s="817">
        <v>3.2609814890667825E-2</v>
      </c>
      <c r="K493" s="727"/>
      <c r="L493" s="727"/>
      <c r="M493" s="1182" t="s">
        <v>362</v>
      </c>
      <c r="N493" s="1151"/>
      <c r="O493" s="818">
        <v>3.0301016955401158E-3</v>
      </c>
      <c r="P493" s="727"/>
      <c r="Q493" s="727"/>
      <c r="W493" s="415"/>
      <c r="X493" s="415"/>
      <c r="Y493" s="415"/>
      <c r="Z493" s="415"/>
      <c r="AA493" s="415"/>
      <c r="AB493" s="415"/>
      <c r="AC493" s="415"/>
      <c r="AD493" s="415"/>
      <c r="AE493" s="415"/>
      <c r="AF493" s="415"/>
      <c r="AG493" s="415"/>
      <c r="AH493" s="415"/>
      <c r="AI493" s="415"/>
      <c r="AJ493" s="415"/>
      <c r="AK493" s="415"/>
      <c r="AL493" s="415"/>
      <c r="AM493" s="415"/>
      <c r="AN493" s="415"/>
      <c r="AO493" s="415"/>
      <c r="AP493" s="415"/>
      <c r="AQ493" s="415"/>
      <c r="AR493" s="415"/>
      <c r="AS493" s="415"/>
      <c r="AT493" s="415"/>
      <c r="AU493" s="415"/>
      <c r="AV493" s="415"/>
      <c r="AW493" s="415"/>
      <c r="AX493" s="415"/>
      <c r="AY493" s="415"/>
      <c r="AZ493" s="415"/>
      <c r="BA493" s="417"/>
      <c r="BB493" s="494"/>
      <c r="BC493" s="417"/>
      <c r="BD493" s="417"/>
      <c r="BE493" s="417"/>
      <c r="BF493" s="417"/>
      <c r="BG493" s="417"/>
      <c r="BH493" s="417"/>
      <c r="BI493" s="417"/>
      <c r="BJ493" s="417"/>
      <c r="BK493" s="417"/>
      <c r="BL493" s="417"/>
      <c r="BM493" s="417"/>
      <c r="BN493" s="417"/>
      <c r="BO493" s="417"/>
      <c r="BP493" s="417"/>
      <c r="BQ493" s="417"/>
      <c r="BR493" s="417"/>
      <c r="BS493" s="417"/>
      <c r="BT493" s="417"/>
      <c r="BU493" s="417"/>
      <c r="BV493" s="417"/>
      <c r="BW493" s="418"/>
      <c r="BX493" s="418"/>
      <c r="BY493" s="418"/>
      <c r="BZ493" s="418"/>
      <c r="CA493" s="418"/>
      <c r="CB493" s="418"/>
      <c r="CC493" s="418"/>
      <c r="CD493" s="418"/>
      <c r="CE493" s="418"/>
      <c r="CF493" s="418"/>
      <c r="CG493" s="418"/>
      <c r="CH493" s="418"/>
      <c r="CI493" s="418"/>
      <c r="CJ493" s="418"/>
      <c r="CK493" s="418"/>
      <c r="CL493" s="418"/>
      <c r="CM493" s="418"/>
      <c r="CN493" s="418"/>
      <c r="CO493" s="418"/>
      <c r="CP493" s="418"/>
      <c r="CQ493" s="418"/>
      <c r="CR493" s="418"/>
      <c r="CS493" s="418"/>
      <c r="CT493" s="418"/>
      <c r="CU493" s="418"/>
      <c r="CV493" s="418"/>
      <c r="CW493" s="418"/>
      <c r="CX493" s="418"/>
      <c r="CY493" s="418"/>
      <c r="CZ493" s="418"/>
    </row>
    <row r="494" s="422" customFormat="true" ht="25.15" customHeight="true" x14ac:dyDescent="0.2">
      <c r="C494" s="1182" t="s">
        <v>317</v>
      </c>
      <c r="D494" s="1151"/>
      <c r="E494" s="816">
        <v>0.5690143530032975</v>
      </c>
      <c r="F494" s="727"/>
      <c r="G494" s="727"/>
      <c r="H494" s="1182" t="s">
        <v>342</v>
      </c>
      <c r="I494" s="1151"/>
      <c r="J494" s="817">
        <v>3.1207204325126678E-2</v>
      </c>
      <c r="K494" s="727"/>
      <c r="L494" s="727"/>
      <c r="M494" s="1182" t="s">
        <v>345</v>
      </c>
      <c r="N494" s="1151"/>
      <c r="O494" s="818">
        <v>1.4492713465266108E-3</v>
      </c>
      <c r="P494" s="727"/>
      <c r="Q494" s="727"/>
      <c r="W494" s="415"/>
      <c r="X494" s="415"/>
      <c r="Y494" s="415"/>
      <c r="Z494" s="415"/>
      <c r="AA494" s="415"/>
      <c r="AB494" s="415"/>
      <c r="AC494" s="415"/>
      <c r="AD494" s="415"/>
      <c r="AE494" s="415"/>
      <c r="AF494" s="415"/>
      <c r="AG494" s="415"/>
      <c r="AH494" s="415"/>
      <c r="AI494" s="415"/>
      <c r="AJ494" s="415"/>
      <c r="AK494" s="415"/>
      <c r="AL494" s="415"/>
      <c r="AM494" s="415"/>
      <c r="AN494" s="415"/>
      <c r="AO494" s="415"/>
      <c r="AP494" s="415"/>
      <c r="AQ494" s="415"/>
      <c r="AR494" s="415"/>
      <c r="AS494" s="415"/>
      <c r="AT494" s="415"/>
      <c r="AU494" s="415"/>
      <c r="AV494" s="415"/>
      <c r="AW494" s="415"/>
      <c r="AX494" s="415"/>
      <c r="AY494" s="415"/>
      <c r="AZ494" s="415"/>
      <c r="BA494" s="417"/>
      <c r="BB494" s="494"/>
      <c r="BC494" s="417"/>
      <c r="BD494" s="417"/>
      <c r="BE494" s="417"/>
      <c r="BF494" s="417"/>
      <c r="BG494" s="417"/>
      <c r="BH494" s="417"/>
      <c r="BI494" s="417"/>
      <c r="BJ494" s="417"/>
      <c r="BK494" s="417"/>
      <c r="BL494" s="417"/>
      <c r="BM494" s="417"/>
      <c r="BN494" s="417"/>
      <c r="BO494" s="417"/>
      <c r="BP494" s="417"/>
      <c r="BQ494" s="417"/>
      <c r="BR494" s="417"/>
      <c r="BS494" s="417"/>
      <c r="BT494" s="417"/>
      <c r="BU494" s="417"/>
      <c r="BV494" s="417"/>
      <c r="BW494" s="418"/>
      <c r="BX494" s="418"/>
      <c r="BY494" s="418"/>
      <c r="BZ494" s="418"/>
      <c r="CA494" s="418"/>
      <c r="CB494" s="418"/>
      <c r="CC494" s="418"/>
      <c r="CD494" s="418"/>
      <c r="CE494" s="418"/>
      <c r="CF494" s="418"/>
      <c r="CG494" s="418"/>
      <c r="CH494" s="418"/>
      <c r="CI494" s="418"/>
      <c r="CJ494" s="418"/>
      <c r="CK494" s="418"/>
      <c r="CL494" s="418"/>
      <c r="CM494" s="418"/>
      <c r="CN494" s="418"/>
      <c r="CO494" s="418"/>
      <c r="CP494" s="418"/>
      <c r="CQ494" s="418"/>
      <c r="CR494" s="418"/>
      <c r="CS494" s="418"/>
      <c r="CT494" s="418"/>
      <c r="CU494" s="418"/>
      <c r="CV494" s="418"/>
      <c r="CW494" s="418"/>
      <c r="CX494" s="418"/>
      <c r="CY494" s="418"/>
      <c r="CZ494" s="418"/>
    </row>
    <row r="495" s="422" customFormat="true" ht="25.15" customHeight="true" x14ac:dyDescent="0.2">
      <c r="C495" s="1182" t="s">
        <v>348</v>
      </c>
      <c r="D495" s="1151"/>
      <c r="E495" s="816">
        <v>6.3432952662103095E-3</v>
      </c>
      <c r="F495" s="727"/>
      <c r="G495" s="727"/>
      <c r="H495" s="1182" t="s">
        <v>333</v>
      </c>
      <c r="I495" s="1151"/>
      <c r="J495" s="817">
        <v>0.11488206027780901</v>
      </c>
      <c r="K495" s="727"/>
      <c r="L495" s="727"/>
      <c r="M495" s="1182" t="s">
        <v>342</v>
      </c>
      <c r="N495" s="1151"/>
      <c r="O495" s="818">
        <v>1.5323778174202939E-3</v>
      </c>
      <c r="P495" s="727"/>
      <c r="Q495" s="727"/>
      <c r="W495" s="415"/>
      <c r="X495" s="415"/>
      <c r="Y495" s="415"/>
      <c r="Z495" s="415"/>
      <c r="AA495" s="415"/>
      <c r="AB495" s="415"/>
      <c r="AC495" s="415"/>
      <c r="AD495" s="415"/>
      <c r="AE495" s="415"/>
      <c r="AF495" s="415"/>
      <c r="AG495" s="415"/>
      <c r="AH495" s="415"/>
      <c r="AI495" s="415"/>
      <c r="AJ495" s="415"/>
      <c r="AK495" s="415"/>
      <c r="AL495" s="415"/>
      <c r="AM495" s="415"/>
      <c r="AN495" s="415"/>
      <c r="AO495" s="415"/>
      <c r="AP495" s="415"/>
      <c r="AQ495" s="415"/>
      <c r="AR495" s="415"/>
      <c r="AS495" s="415"/>
      <c r="AT495" s="415"/>
      <c r="AU495" s="415"/>
      <c r="AV495" s="415"/>
      <c r="AW495" s="415"/>
      <c r="AX495" s="415"/>
      <c r="AY495" s="415"/>
      <c r="AZ495" s="415"/>
      <c r="BA495" s="417"/>
      <c r="BB495" s="494"/>
      <c r="BC495" s="417"/>
      <c r="BD495" s="417"/>
      <c r="BE495" s="417"/>
      <c r="BF495" s="417"/>
      <c r="BG495" s="417"/>
      <c r="BH495" s="417"/>
      <c r="BI495" s="417"/>
      <c r="BJ495" s="417"/>
      <c r="BK495" s="417"/>
      <c r="BL495" s="417"/>
      <c r="BM495" s="417"/>
      <c r="BN495" s="417"/>
      <c r="BO495" s="417"/>
      <c r="BP495" s="417"/>
      <c r="BQ495" s="417"/>
      <c r="BR495" s="417"/>
      <c r="BS495" s="417"/>
      <c r="BT495" s="417"/>
      <c r="BU495" s="417"/>
      <c r="BV495" s="417"/>
      <c r="BW495" s="418"/>
      <c r="BX495" s="418"/>
      <c r="BY495" s="418"/>
      <c r="BZ495" s="418"/>
      <c r="CA495" s="418"/>
      <c r="CB495" s="418"/>
      <c r="CC495" s="418"/>
      <c r="CD495" s="418"/>
      <c r="CE495" s="418"/>
      <c r="CF495" s="418"/>
      <c r="CG495" s="418"/>
      <c r="CH495" s="418"/>
      <c r="CI495" s="418"/>
      <c r="CJ495" s="418"/>
      <c r="CK495" s="418"/>
      <c r="CL495" s="418"/>
      <c r="CM495" s="418"/>
      <c r="CN495" s="418"/>
      <c r="CO495" s="418"/>
      <c r="CP495" s="418"/>
      <c r="CQ495" s="418"/>
      <c r="CR495" s="418"/>
      <c r="CS495" s="418"/>
      <c r="CT495" s="418"/>
      <c r="CU495" s="418"/>
      <c r="CV495" s="418"/>
      <c r="CW495" s="418"/>
      <c r="CX495" s="418"/>
      <c r="CY495" s="418"/>
      <c r="CZ495" s="418"/>
    </row>
    <row r="496" s="422" customFormat="true" ht="25.15" customHeight="true" x14ac:dyDescent="0.2">
      <c r="C496" s="1182" t="s">
        <v>337</v>
      </c>
      <c r="D496" s="1151"/>
      <c r="E496" s="816">
        <v>1.3646878969668548E-2</v>
      </c>
      <c r="F496" s="727"/>
      <c r="G496" s="727"/>
      <c r="H496" s="1182" t="s">
        <v>323</v>
      </c>
      <c r="I496" s="1151"/>
      <c r="J496" s="817">
        <v>0.19925072672089897</v>
      </c>
      <c r="K496" s="727"/>
      <c r="L496" s="727"/>
      <c r="M496" s="1182" t="s">
        <v>333</v>
      </c>
      <c r="N496" s="1151"/>
      <c r="O496" s="818">
        <v>1.2838287694962982E-3</v>
      </c>
      <c r="P496" s="727"/>
      <c r="Q496" s="727"/>
      <c r="W496" s="415"/>
      <c r="X496" s="415"/>
      <c r="Y496" s="415"/>
      <c r="Z496" s="415"/>
      <c r="AA496" s="415"/>
      <c r="AB496" s="415"/>
      <c r="AC496" s="415"/>
      <c r="AD496" s="415"/>
      <c r="AE496" s="415"/>
      <c r="AF496" s="415"/>
      <c r="AG496" s="415"/>
      <c r="AH496" s="415"/>
      <c r="AI496" s="415"/>
      <c r="AJ496" s="415"/>
      <c r="AK496" s="415"/>
      <c r="AL496" s="415"/>
      <c r="AM496" s="415"/>
      <c r="AN496" s="415"/>
      <c r="AO496" s="415"/>
      <c r="AP496" s="415"/>
      <c r="AQ496" s="415"/>
      <c r="AR496" s="415"/>
      <c r="AS496" s="415"/>
      <c r="AT496" s="415"/>
      <c r="AU496" s="415"/>
      <c r="AV496" s="415"/>
      <c r="AW496" s="415"/>
      <c r="AX496" s="415"/>
      <c r="AY496" s="415"/>
      <c r="AZ496" s="415"/>
      <c r="BA496" s="417"/>
      <c r="BB496" s="494"/>
      <c r="BC496" s="417"/>
      <c r="BD496" s="417"/>
      <c r="BE496" s="417"/>
      <c r="BF496" s="417"/>
      <c r="BG496" s="417"/>
      <c r="BH496" s="417"/>
      <c r="BI496" s="417"/>
      <c r="BJ496" s="417"/>
      <c r="BK496" s="417"/>
      <c r="BL496" s="417"/>
      <c r="BM496" s="417"/>
      <c r="BN496" s="417"/>
      <c r="BO496" s="417"/>
      <c r="BP496" s="417"/>
      <c r="BQ496" s="417"/>
      <c r="BR496" s="417"/>
      <c r="BS496" s="417"/>
      <c r="BT496" s="417"/>
      <c r="BU496" s="417"/>
      <c r="BV496" s="417"/>
      <c r="BW496" s="418"/>
      <c r="BX496" s="418"/>
      <c r="BY496" s="418"/>
      <c r="BZ496" s="418"/>
      <c r="CA496" s="418"/>
      <c r="CB496" s="418"/>
      <c r="CC496" s="418"/>
      <c r="CD496" s="418"/>
      <c r="CE496" s="418"/>
      <c r="CF496" s="418"/>
      <c r="CG496" s="418"/>
      <c r="CH496" s="418"/>
      <c r="CI496" s="418"/>
      <c r="CJ496" s="418"/>
      <c r="CK496" s="418"/>
      <c r="CL496" s="418"/>
      <c r="CM496" s="418"/>
      <c r="CN496" s="418"/>
      <c r="CO496" s="418"/>
      <c r="CP496" s="418"/>
      <c r="CQ496" s="418"/>
      <c r="CR496" s="418"/>
      <c r="CS496" s="418"/>
      <c r="CT496" s="418"/>
      <c r="CU496" s="418"/>
      <c r="CV496" s="418"/>
      <c r="CW496" s="418"/>
      <c r="CX496" s="418"/>
      <c r="CY496" s="418"/>
      <c r="CZ496" s="418"/>
    </row>
    <row r="497" s="422" customFormat="true" ht="25.15" customHeight="true" x14ac:dyDescent="0.2">
      <c r="C497" s="1182" t="s">
        <v>344</v>
      </c>
      <c r="D497" s="1151"/>
      <c r="E497" s="816">
        <v>7.8950063069852337E-3</v>
      </c>
      <c r="F497" s="727"/>
      <c r="G497" s="727"/>
      <c r="H497" s="1182" t="s">
        <v>376</v>
      </c>
      <c r="I497" s="1151"/>
      <c r="J497" s="824">
        <v>1.5259211488684791E-5</v>
      </c>
      <c r="K497" s="727"/>
      <c r="L497" s="727"/>
      <c r="M497" s="1182" t="s">
        <v>323</v>
      </c>
      <c r="N497" s="1151"/>
      <c r="O497" s="818">
        <v>0.22373487477793294</v>
      </c>
      <c r="P497" s="727"/>
      <c r="Q497" s="727"/>
      <c r="W497" s="415"/>
      <c r="X497" s="415"/>
      <c r="Y497" s="415"/>
      <c r="Z497" s="415"/>
      <c r="AA497" s="415"/>
      <c r="AB497" s="415"/>
      <c r="AC497" s="415"/>
      <c r="AD497" s="415"/>
      <c r="AE497" s="415"/>
      <c r="AF497" s="415"/>
      <c r="AG497" s="415"/>
      <c r="AH497" s="415"/>
      <c r="AI497" s="415"/>
      <c r="AJ497" s="415"/>
      <c r="AK497" s="415"/>
      <c r="AL497" s="415"/>
      <c r="AM497" s="415"/>
      <c r="AN497" s="415"/>
      <c r="AO497" s="415"/>
      <c r="AP497" s="415"/>
      <c r="AQ497" s="415"/>
      <c r="AR497" s="415"/>
      <c r="AS497" s="415"/>
      <c r="AT497" s="415"/>
      <c r="AU497" s="415"/>
      <c r="AV497" s="415"/>
      <c r="AW497" s="415"/>
      <c r="AX497" s="415"/>
      <c r="AY497" s="415"/>
      <c r="AZ497" s="415"/>
      <c r="BA497" s="417"/>
      <c r="BB497" s="494"/>
      <c r="BC497" s="417"/>
      <c r="BD497" s="417"/>
      <c r="BE497" s="417"/>
      <c r="BF497" s="417"/>
      <c r="BG497" s="417"/>
      <c r="BH497" s="417"/>
      <c r="BI497" s="417"/>
      <c r="BJ497" s="417"/>
      <c r="BK497" s="417"/>
      <c r="BL497" s="417"/>
      <c r="BM497" s="417"/>
      <c r="BN497" s="417"/>
      <c r="BO497" s="417"/>
      <c r="BP497" s="417"/>
      <c r="BQ497" s="417"/>
      <c r="BR497" s="417"/>
      <c r="BS497" s="417"/>
      <c r="BT497" s="417"/>
      <c r="BU497" s="417"/>
      <c r="BV497" s="417"/>
      <c r="BW497" s="418"/>
      <c r="BX497" s="418"/>
      <c r="BY497" s="418"/>
      <c r="BZ497" s="418"/>
      <c r="CA497" s="418"/>
      <c r="CB497" s="418"/>
      <c r="CC497" s="418"/>
      <c r="CD497" s="418"/>
      <c r="CE497" s="418"/>
      <c r="CF497" s="418"/>
      <c r="CG497" s="418"/>
      <c r="CH497" s="418"/>
      <c r="CI497" s="418"/>
      <c r="CJ497" s="418"/>
      <c r="CK497" s="418"/>
      <c r="CL497" s="418"/>
      <c r="CM497" s="418"/>
      <c r="CN497" s="418"/>
      <c r="CO497" s="418"/>
      <c r="CP497" s="418"/>
      <c r="CQ497" s="418"/>
      <c r="CR497" s="418"/>
      <c r="CS497" s="418"/>
      <c r="CT497" s="418"/>
      <c r="CU497" s="418"/>
      <c r="CV497" s="418"/>
      <c r="CW497" s="418"/>
      <c r="CX497" s="418"/>
      <c r="CY497" s="418"/>
      <c r="CZ497" s="418"/>
    </row>
    <row r="498" s="422" customFormat="true" ht="25.15" customHeight="true" x14ac:dyDescent="0.2">
      <c r="C498" s="1182" t="s">
        <v>356</v>
      </c>
      <c r="D498" s="1151"/>
      <c r="E498" s="816">
        <v>2.5194622925129718E-3</v>
      </c>
      <c r="F498" s="727"/>
      <c r="G498" s="727"/>
      <c r="H498" s="1182" t="s">
        <v>367</v>
      </c>
      <c r="I498" s="1151"/>
      <c r="J498" s="817">
        <v>9.1578763738300103E-4</v>
      </c>
      <c r="K498" s="727"/>
      <c r="L498" s="727"/>
      <c r="M498" s="1182" t="s">
        <v>373</v>
      </c>
      <c r="N498" s="1151"/>
      <c r="O498" s="823">
        <v>5.4550242159678407E-6</v>
      </c>
      <c r="P498" s="727"/>
      <c r="Q498" s="727"/>
      <c r="W498" s="415"/>
      <c r="X498" s="415"/>
      <c r="Y498" s="415"/>
      <c r="Z498" s="415"/>
      <c r="AA498" s="415"/>
      <c r="AB498" s="415"/>
      <c r="AC498" s="415"/>
      <c r="AD498" s="415"/>
      <c r="AE498" s="415"/>
      <c r="AF498" s="415"/>
      <c r="AG498" s="415"/>
      <c r="AH498" s="415"/>
      <c r="AI498" s="415"/>
      <c r="AJ498" s="415"/>
      <c r="AK498" s="415"/>
      <c r="AL498" s="415"/>
      <c r="AM498" s="415"/>
      <c r="AN498" s="415"/>
      <c r="AO498" s="415"/>
      <c r="AP498" s="415"/>
      <c r="AQ498" s="415"/>
      <c r="AR498" s="415"/>
      <c r="AS498" s="415"/>
      <c r="AT498" s="415"/>
      <c r="AU498" s="415"/>
      <c r="AV498" s="415"/>
      <c r="AW498" s="415"/>
      <c r="AX498" s="415"/>
      <c r="AY498" s="415"/>
      <c r="AZ498" s="415"/>
      <c r="BA498" s="417"/>
      <c r="BB498" s="494"/>
      <c r="BC498" s="417"/>
      <c r="BD498" s="417"/>
      <c r="BE498" s="417"/>
      <c r="BF498" s="417"/>
      <c r="BG498" s="417"/>
      <c r="BH498" s="417"/>
      <c r="BI498" s="417"/>
      <c r="BJ498" s="417"/>
      <c r="BK498" s="417"/>
      <c r="BL498" s="417"/>
      <c r="BM498" s="417"/>
      <c r="BN498" s="417"/>
      <c r="BO498" s="417"/>
      <c r="BP498" s="417"/>
      <c r="BQ498" s="417"/>
      <c r="BR498" s="417"/>
      <c r="BS498" s="417"/>
      <c r="BT498" s="417"/>
      <c r="BU498" s="417"/>
      <c r="BV498" s="417"/>
      <c r="BW498" s="418"/>
      <c r="BX498" s="418"/>
      <c r="BY498" s="418"/>
      <c r="BZ498" s="418"/>
      <c r="CA498" s="418"/>
      <c r="CB498" s="418"/>
      <c r="CC498" s="418"/>
      <c r="CD498" s="418"/>
      <c r="CE498" s="418"/>
      <c r="CF498" s="418"/>
      <c r="CG498" s="418"/>
      <c r="CH498" s="418"/>
      <c r="CI498" s="418"/>
      <c r="CJ498" s="418"/>
      <c r="CK498" s="418"/>
      <c r="CL498" s="418"/>
      <c r="CM498" s="418"/>
      <c r="CN498" s="418"/>
      <c r="CO498" s="418"/>
      <c r="CP498" s="418"/>
      <c r="CQ498" s="418"/>
      <c r="CR498" s="418"/>
      <c r="CS498" s="418"/>
      <c r="CT498" s="418"/>
      <c r="CU498" s="418"/>
      <c r="CV498" s="418"/>
      <c r="CW498" s="418"/>
      <c r="CX498" s="418"/>
      <c r="CY498" s="418"/>
      <c r="CZ498" s="418"/>
    </row>
    <row r="499" s="422" customFormat="true" ht="25.15" customHeight="true" x14ac:dyDescent="0.2">
      <c r="C499" s="1182" t="s">
        <v>349</v>
      </c>
      <c r="D499" s="1151"/>
      <c r="E499" s="816">
        <v>1.0590312004188601E-3</v>
      </c>
      <c r="F499" s="727"/>
      <c r="G499" s="727"/>
      <c r="H499" s="1182" t="s">
        <v>317</v>
      </c>
      <c r="I499" s="1151"/>
      <c r="J499" s="817">
        <v>0.56103550125149815</v>
      </c>
      <c r="K499" s="727"/>
      <c r="L499" s="727"/>
      <c r="M499" s="1182" t="s">
        <v>367</v>
      </c>
      <c r="N499" s="1151"/>
      <c r="O499" s="818">
        <v>1.2034585441244088E-4</v>
      </c>
      <c r="P499" s="727"/>
      <c r="Q499" s="727"/>
      <c r="W499" s="415"/>
      <c r="X499" s="415"/>
      <c r="Y499" s="415"/>
      <c r="Z499" s="415"/>
      <c r="AA499" s="415"/>
      <c r="AB499" s="415"/>
      <c r="AC499" s="415"/>
      <c r="AD499" s="415"/>
      <c r="AE499" s="415"/>
      <c r="AF499" s="415"/>
      <c r="AG499" s="415"/>
      <c r="AH499" s="415"/>
      <c r="AI499" s="415"/>
      <c r="AJ499" s="415"/>
      <c r="AK499" s="415"/>
      <c r="AL499" s="415"/>
      <c r="AM499" s="415"/>
      <c r="AN499" s="415"/>
      <c r="AO499" s="415"/>
      <c r="AP499" s="415"/>
      <c r="AQ499" s="415"/>
      <c r="AR499" s="415"/>
      <c r="AS499" s="415"/>
      <c r="AT499" s="415"/>
      <c r="AU499" s="415"/>
      <c r="AV499" s="415"/>
      <c r="AW499" s="415"/>
      <c r="AX499" s="415"/>
      <c r="AY499" s="415"/>
      <c r="AZ499" s="415"/>
      <c r="BA499" s="417"/>
      <c r="BB499" s="494"/>
      <c r="BC499" s="417"/>
      <c r="BD499" s="417"/>
      <c r="BE499" s="417"/>
      <c r="BF499" s="417"/>
      <c r="BG499" s="417"/>
      <c r="BH499" s="417"/>
      <c r="BI499" s="417"/>
      <c r="BJ499" s="417"/>
      <c r="BK499" s="417"/>
      <c r="BL499" s="417"/>
      <c r="BM499" s="417"/>
      <c r="BN499" s="417"/>
      <c r="BO499" s="417"/>
      <c r="BP499" s="417"/>
      <c r="BQ499" s="417"/>
      <c r="BR499" s="417"/>
      <c r="BS499" s="417"/>
      <c r="BT499" s="417"/>
      <c r="BU499" s="417"/>
      <c r="BV499" s="417"/>
      <c r="BW499" s="418"/>
      <c r="BX499" s="418"/>
      <c r="BY499" s="418"/>
      <c r="BZ499" s="418"/>
      <c r="CA499" s="418"/>
      <c r="CB499" s="418"/>
      <c r="CC499" s="418"/>
      <c r="CD499" s="418"/>
      <c r="CE499" s="418"/>
      <c r="CF499" s="418"/>
      <c r="CG499" s="418"/>
      <c r="CH499" s="418"/>
      <c r="CI499" s="418"/>
      <c r="CJ499" s="418"/>
      <c r="CK499" s="418"/>
      <c r="CL499" s="418"/>
      <c r="CM499" s="418"/>
      <c r="CN499" s="418"/>
      <c r="CO499" s="418"/>
      <c r="CP499" s="418"/>
      <c r="CQ499" s="418"/>
      <c r="CR499" s="418"/>
      <c r="CS499" s="418"/>
      <c r="CT499" s="418"/>
      <c r="CU499" s="418"/>
      <c r="CV499" s="418"/>
      <c r="CW499" s="418"/>
      <c r="CX499" s="418"/>
      <c r="CY499" s="418"/>
      <c r="CZ499" s="418"/>
    </row>
    <row r="500" s="422" customFormat="true" ht="25.15" customHeight="true" x14ac:dyDescent="0.2">
      <c r="C500" s="1182" t="s">
        <v>370</v>
      </c>
      <c r="D500" s="1151"/>
      <c r="E500" s="822">
        <v>7.1530179262462948E-5</v>
      </c>
      <c r="F500" s="727"/>
      <c r="G500" s="727"/>
      <c r="H500" s="1182" t="s">
        <v>348</v>
      </c>
      <c r="I500" s="1151"/>
      <c r="J500" s="817">
        <v>2.763697849552126E-3</v>
      </c>
      <c r="K500" s="727"/>
      <c r="L500" s="727"/>
      <c r="M500" s="1182" t="s">
        <v>317</v>
      </c>
      <c r="N500" s="1151"/>
      <c r="O500" s="818">
        <v>0.42860786897604736</v>
      </c>
      <c r="P500" s="727"/>
      <c r="Q500" s="727"/>
      <c r="W500" s="415"/>
      <c r="X500" s="415"/>
      <c r="Y500" s="415"/>
      <c r="Z500" s="415"/>
      <c r="AA500" s="415"/>
      <c r="AB500" s="415"/>
      <c r="AC500" s="415"/>
      <c r="AD500" s="415"/>
      <c r="AE500" s="415"/>
      <c r="AF500" s="415"/>
      <c r="AG500" s="415"/>
      <c r="AH500" s="415"/>
      <c r="AI500" s="415"/>
      <c r="AJ500" s="415"/>
      <c r="AK500" s="415"/>
      <c r="AL500" s="415"/>
      <c r="AM500" s="415"/>
      <c r="AN500" s="415"/>
      <c r="AO500" s="415"/>
      <c r="AP500" s="415"/>
      <c r="AQ500" s="415"/>
      <c r="AR500" s="415"/>
      <c r="AS500" s="415"/>
      <c r="AT500" s="415"/>
      <c r="AU500" s="415"/>
      <c r="AV500" s="415"/>
      <c r="AW500" s="415"/>
      <c r="AX500" s="415"/>
      <c r="AY500" s="415"/>
      <c r="AZ500" s="415"/>
      <c r="BA500" s="417"/>
      <c r="BB500" s="494"/>
      <c r="BC500" s="417"/>
      <c r="BD500" s="417"/>
      <c r="BE500" s="417"/>
      <c r="BF500" s="417"/>
      <c r="BG500" s="417"/>
      <c r="BH500" s="417"/>
      <c r="BI500" s="417"/>
      <c r="BJ500" s="417"/>
      <c r="BK500" s="417"/>
      <c r="BL500" s="417"/>
      <c r="BM500" s="417"/>
      <c r="BN500" s="417"/>
      <c r="BO500" s="417"/>
      <c r="BP500" s="417"/>
      <c r="BQ500" s="417"/>
      <c r="BR500" s="417"/>
      <c r="BS500" s="417"/>
      <c r="BT500" s="417"/>
      <c r="BU500" s="417"/>
      <c r="BV500" s="417"/>
      <c r="BW500" s="418"/>
      <c r="BX500" s="418"/>
      <c r="BY500" s="418"/>
      <c r="BZ500" s="418"/>
      <c r="CA500" s="418"/>
      <c r="CB500" s="418"/>
      <c r="CC500" s="418"/>
      <c r="CD500" s="418"/>
      <c r="CE500" s="418"/>
      <c r="CF500" s="418"/>
      <c r="CG500" s="418"/>
      <c r="CH500" s="418"/>
      <c r="CI500" s="418"/>
      <c r="CJ500" s="418"/>
      <c r="CK500" s="418"/>
      <c r="CL500" s="418"/>
      <c r="CM500" s="418"/>
      <c r="CN500" s="418"/>
      <c r="CO500" s="418"/>
      <c r="CP500" s="418"/>
      <c r="CQ500" s="418"/>
      <c r="CR500" s="418"/>
      <c r="CS500" s="418"/>
      <c r="CT500" s="418"/>
      <c r="CU500" s="418"/>
      <c r="CV500" s="418"/>
      <c r="CW500" s="418"/>
      <c r="CX500" s="418"/>
      <c r="CY500" s="418"/>
      <c r="CZ500" s="418"/>
    </row>
    <row r="501" s="422" customFormat="true" ht="25.15" customHeight="true" x14ac:dyDescent="0.2">
      <c r="C501" s="1182" t="s">
        <v>329</v>
      </c>
      <c r="D501" s="1151"/>
      <c r="E501" s="816">
        <v>0.12177330489809304</v>
      </c>
      <c r="F501" s="727"/>
      <c r="G501" s="727"/>
      <c r="H501" s="1182" t="s">
        <v>337</v>
      </c>
      <c r="I501" s="1151"/>
      <c r="J501" s="817">
        <v>3.3371897926368242E-3</v>
      </c>
      <c r="K501" s="727"/>
      <c r="L501" s="727"/>
      <c r="M501" s="1182" t="s">
        <v>348</v>
      </c>
      <c r="N501" s="1151"/>
      <c r="O501" s="818">
        <v>9.9658930485778622E-3</v>
      </c>
      <c r="P501" s="727"/>
      <c r="Q501" s="727"/>
      <c r="W501" s="415"/>
      <c r="X501" s="415"/>
      <c r="Y501" s="415"/>
      <c r="Z501" s="415"/>
      <c r="AA501" s="415"/>
      <c r="AB501" s="415"/>
      <c r="AC501" s="415"/>
      <c r="AD501" s="415"/>
      <c r="AE501" s="415"/>
      <c r="AF501" s="415"/>
      <c r="AG501" s="415"/>
      <c r="AH501" s="415"/>
      <c r="AI501" s="415"/>
      <c r="AJ501" s="415"/>
      <c r="AK501" s="415"/>
      <c r="AL501" s="415"/>
      <c r="AM501" s="415"/>
      <c r="AN501" s="415"/>
      <c r="AO501" s="415"/>
      <c r="AP501" s="415"/>
      <c r="AQ501" s="415"/>
      <c r="AR501" s="415"/>
      <c r="AS501" s="415"/>
      <c r="AT501" s="415"/>
      <c r="AU501" s="415"/>
      <c r="AV501" s="415"/>
      <c r="AW501" s="415"/>
      <c r="AX501" s="415"/>
      <c r="AY501" s="415"/>
      <c r="AZ501" s="415"/>
      <c r="BA501" s="417"/>
      <c r="BB501" s="494"/>
      <c r="BC501" s="417"/>
      <c r="BD501" s="417"/>
      <c r="BE501" s="417"/>
      <c r="BF501" s="417"/>
      <c r="BG501" s="417"/>
      <c r="BH501" s="417"/>
      <c r="BI501" s="417"/>
      <c r="BJ501" s="417"/>
      <c r="BK501" s="417"/>
      <c r="BL501" s="417"/>
      <c r="BM501" s="417"/>
      <c r="BN501" s="417"/>
      <c r="BO501" s="417"/>
      <c r="BP501" s="417"/>
      <c r="BQ501" s="417"/>
      <c r="BR501" s="417"/>
      <c r="BS501" s="417"/>
      <c r="BT501" s="417"/>
      <c r="BU501" s="417"/>
      <c r="BV501" s="417"/>
      <c r="BW501" s="418"/>
      <c r="BX501" s="418"/>
      <c r="BY501" s="418"/>
      <c r="BZ501" s="418"/>
      <c r="CA501" s="418"/>
      <c r="CB501" s="418"/>
      <c r="CC501" s="418"/>
      <c r="CD501" s="418"/>
      <c r="CE501" s="418"/>
      <c r="CF501" s="418"/>
      <c r="CG501" s="418"/>
      <c r="CH501" s="418"/>
      <c r="CI501" s="418"/>
      <c r="CJ501" s="418"/>
      <c r="CK501" s="418"/>
      <c r="CL501" s="418"/>
      <c r="CM501" s="418"/>
      <c r="CN501" s="418"/>
      <c r="CO501" s="418"/>
      <c r="CP501" s="418"/>
      <c r="CQ501" s="418"/>
      <c r="CR501" s="418"/>
      <c r="CS501" s="418"/>
      <c r="CT501" s="418"/>
      <c r="CU501" s="418"/>
      <c r="CV501" s="418"/>
      <c r="CW501" s="418"/>
      <c r="CX501" s="418"/>
      <c r="CY501" s="418"/>
      <c r="CZ501" s="418"/>
    </row>
    <row r="502" s="422" customFormat="true" ht="25.15" customHeight="true" x14ac:dyDescent="0.2">
      <c r="C502" s="1182" t="s">
        <v>368</v>
      </c>
      <c r="D502" s="1151"/>
      <c r="E502" s="816">
        <v>2.8450659514524311E-4</v>
      </c>
      <c r="F502" s="727"/>
      <c r="G502" s="727"/>
      <c r="H502" s="1182" t="s">
        <v>344</v>
      </c>
      <c r="I502" s="1151"/>
      <c r="J502" s="817">
        <v>1.4050552665881839E-3</v>
      </c>
      <c r="K502" s="727"/>
      <c r="L502" s="727"/>
      <c r="M502" s="1182" t="s">
        <v>337</v>
      </c>
      <c r="N502" s="1151"/>
      <c r="O502" s="818">
        <v>4.6612822594593643E-2</v>
      </c>
      <c r="P502" s="727"/>
      <c r="Q502" s="727"/>
      <c r="W502" s="415"/>
      <c r="X502" s="415"/>
      <c r="Y502" s="415"/>
      <c r="Z502" s="415"/>
      <c r="AA502" s="415"/>
      <c r="AB502" s="415"/>
      <c r="AC502" s="415"/>
      <c r="AD502" s="415"/>
      <c r="AE502" s="415"/>
      <c r="AF502" s="415"/>
      <c r="AG502" s="415"/>
      <c r="AH502" s="415"/>
      <c r="AI502" s="415"/>
      <c r="AJ502" s="415"/>
      <c r="AK502" s="415"/>
      <c r="AL502" s="415"/>
      <c r="AM502" s="415"/>
      <c r="AN502" s="415"/>
      <c r="AO502" s="415"/>
      <c r="AP502" s="415"/>
      <c r="AQ502" s="415"/>
      <c r="AR502" s="415"/>
      <c r="AS502" s="415"/>
      <c r="AT502" s="415"/>
      <c r="AU502" s="415"/>
      <c r="AV502" s="415"/>
      <c r="AW502" s="415"/>
      <c r="AX502" s="415"/>
      <c r="AY502" s="415"/>
      <c r="AZ502" s="415"/>
      <c r="BA502" s="417"/>
      <c r="BB502" s="494"/>
      <c r="BC502" s="417"/>
      <c r="BD502" s="417"/>
      <c r="BE502" s="417"/>
      <c r="BF502" s="417"/>
      <c r="BG502" s="417"/>
      <c r="BH502" s="417"/>
      <c r="BI502" s="417"/>
      <c r="BJ502" s="417"/>
      <c r="BK502" s="417"/>
      <c r="BL502" s="417"/>
      <c r="BM502" s="417"/>
      <c r="BN502" s="417"/>
      <c r="BO502" s="417"/>
      <c r="BP502" s="417"/>
      <c r="BQ502" s="417"/>
      <c r="BR502" s="417"/>
      <c r="BS502" s="417"/>
      <c r="BT502" s="417"/>
      <c r="BU502" s="417"/>
      <c r="BV502" s="417"/>
      <c r="BW502" s="418"/>
      <c r="BX502" s="418"/>
      <c r="BY502" s="418"/>
      <c r="BZ502" s="418"/>
      <c r="CA502" s="418"/>
      <c r="CB502" s="418"/>
      <c r="CC502" s="418"/>
      <c r="CD502" s="418"/>
      <c r="CE502" s="418"/>
      <c r="CF502" s="418"/>
      <c r="CG502" s="418"/>
      <c r="CH502" s="418"/>
      <c r="CI502" s="418"/>
      <c r="CJ502" s="418"/>
      <c r="CK502" s="418"/>
      <c r="CL502" s="418"/>
      <c r="CM502" s="418"/>
      <c r="CN502" s="418"/>
      <c r="CO502" s="418"/>
      <c r="CP502" s="418"/>
      <c r="CQ502" s="418"/>
      <c r="CR502" s="418"/>
      <c r="CS502" s="418"/>
      <c r="CT502" s="418"/>
      <c r="CU502" s="418"/>
      <c r="CV502" s="418"/>
      <c r="CW502" s="418"/>
      <c r="CX502" s="418"/>
      <c r="CY502" s="418"/>
      <c r="CZ502" s="418"/>
    </row>
    <row r="503" s="422" customFormat="true" ht="25.15" customHeight="true" x14ac:dyDescent="0.2">
      <c r="C503" s="1182" t="s">
        <v>371</v>
      </c>
      <c r="D503" s="1151"/>
      <c r="E503" s="822">
        <v>8.2786608495941788E-5</v>
      </c>
      <c r="F503" s="727"/>
      <c r="G503" s="727"/>
      <c r="H503" s="1182" t="s">
        <v>356</v>
      </c>
      <c r="I503" s="1151"/>
      <c r="J503" s="817">
        <v>4.7658170626430031E-3</v>
      </c>
      <c r="K503" s="727"/>
      <c r="L503" s="727"/>
      <c r="M503" s="1182" t="s">
        <v>344</v>
      </c>
      <c r="N503" s="1151"/>
      <c r="O503" s="818">
        <v>5.4017736996797416E-3</v>
      </c>
      <c r="P503" s="727"/>
      <c r="Q503" s="727"/>
      <c r="W503" s="415"/>
      <c r="X503" s="415"/>
      <c r="Y503" s="415"/>
      <c r="Z503" s="415"/>
      <c r="AA503" s="415"/>
      <c r="AB503" s="415"/>
      <c r="AC503" s="415"/>
      <c r="AD503" s="415"/>
      <c r="AE503" s="415"/>
      <c r="AF503" s="415"/>
      <c r="AG503" s="415"/>
      <c r="AH503" s="415"/>
      <c r="AI503" s="415"/>
      <c r="AJ503" s="415"/>
      <c r="AK503" s="415"/>
      <c r="AL503" s="415"/>
      <c r="AM503" s="415"/>
      <c r="AN503" s="415"/>
      <c r="AO503" s="415"/>
      <c r="AP503" s="415"/>
      <c r="AQ503" s="415"/>
      <c r="AR503" s="415"/>
      <c r="AS503" s="415"/>
      <c r="AT503" s="415"/>
      <c r="AU503" s="415"/>
      <c r="AV503" s="415"/>
      <c r="AW503" s="415"/>
      <c r="AX503" s="415"/>
      <c r="AY503" s="415"/>
      <c r="AZ503" s="415"/>
      <c r="BA503" s="417"/>
      <c r="BB503" s="494"/>
      <c r="BC503" s="417"/>
      <c r="BD503" s="417"/>
      <c r="BE503" s="417"/>
      <c r="BF503" s="417"/>
      <c r="BG503" s="417"/>
      <c r="BH503" s="417"/>
      <c r="BI503" s="417"/>
      <c r="BJ503" s="417"/>
      <c r="BK503" s="417"/>
      <c r="BL503" s="417"/>
      <c r="BM503" s="417"/>
      <c r="BN503" s="417"/>
      <c r="BO503" s="417"/>
      <c r="BP503" s="417"/>
      <c r="BQ503" s="417"/>
      <c r="BR503" s="417"/>
      <c r="BS503" s="417"/>
      <c r="BT503" s="417"/>
      <c r="BU503" s="417"/>
      <c r="BV503" s="417"/>
      <c r="BW503" s="418"/>
      <c r="BX503" s="418"/>
      <c r="BY503" s="418"/>
      <c r="BZ503" s="418"/>
      <c r="CA503" s="418"/>
      <c r="CB503" s="418"/>
      <c r="CC503" s="418"/>
      <c r="CD503" s="418"/>
      <c r="CE503" s="418"/>
      <c r="CF503" s="418"/>
      <c r="CG503" s="418"/>
      <c r="CH503" s="418"/>
      <c r="CI503" s="418"/>
      <c r="CJ503" s="418"/>
      <c r="CK503" s="418"/>
      <c r="CL503" s="418"/>
      <c r="CM503" s="418"/>
      <c r="CN503" s="418"/>
      <c r="CO503" s="418"/>
      <c r="CP503" s="418"/>
      <c r="CQ503" s="418"/>
      <c r="CR503" s="418"/>
      <c r="CS503" s="418"/>
      <c r="CT503" s="418"/>
      <c r="CU503" s="418"/>
      <c r="CV503" s="418"/>
      <c r="CW503" s="418"/>
      <c r="CX503" s="418"/>
      <c r="CY503" s="418"/>
      <c r="CZ503" s="418"/>
    </row>
    <row r="504" s="422" customFormat="true" ht="25.15" customHeight="true" x14ac:dyDescent="0.2">
      <c r="C504" s="1182" t="s">
        <v>365</v>
      </c>
      <c r="D504" s="1151"/>
      <c r="E504" s="816">
        <v>1.0585746126796293E-3</v>
      </c>
      <c r="F504" s="727"/>
      <c r="G504" s="727"/>
      <c r="H504" s="1182" t="s">
        <v>349</v>
      </c>
      <c r="I504" s="1151"/>
      <c r="J504" s="817">
        <v>4.0143430287912724E-3</v>
      </c>
      <c r="K504" s="727"/>
      <c r="L504" s="727"/>
      <c r="M504" s="1182" t="s">
        <v>356</v>
      </c>
      <c r="N504" s="1151"/>
      <c r="O504" s="823">
        <v>5.3279175057245192E-5</v>
      </c>
      <c r="P504" s="727"/>
      <c r="Q504" s="727"/>
      <c r="W504" s="415"/>
      <c r="X504" s="415"/>
      <c r="Y504" s="415"/>
      <c r="Z504" s="415"/>
      <c r="AA504" s="415"/>
      <c r="AB504" s="415"/>
      <c r="AC504" s="415"/>
      <c r="AD504" s="415"/>
      <c r="AE504" s="415"/>
      <c r="AF504" s="415"/>
      <c r="AG504" s="415"/>
      <c r="AH504" s="415"/>
      <c r="AI504" s="415"/>
      <c r="AJ504" s="415"/>
      <c r="AK504" s="415"/>
      <c r="AL504" s="415"/>
      <c r="AM504" s="415"/>
      <c r="AN504" s="415"/>
      <c r="AO504" s="415"/>
      <c r="AP504" s="415"/>
      <c r="AQ504" s="415"/>
      <c r="AR504" s="415"/>
      <c r="AS504" s="415"/>
      <c r="AT504" s="415"/>
      <c r="AU504" s="415"/>
      <c r="AV504" s="415"/>
      <c r="AW504" s="415"/>
      <c r="AX504" s="415"/>
      <c r="AY504" s="415"/>
      <c r="AZ504" s="415"/>
      <c r="BA504" s="417"/>
      <c r="BB504" s="494"/>
      <c r="BC504" s="417"/>
      <c r="BD504" s="417"/>
      <c r="BE504" s="417"/>
      <c r="BF504" s="417"/>
      <c r="BG504" s="417"/>
      <c r="BH504" s="417"/>
      <c r="BI504" s="417"/>
      <c r="BJ504" s="417"/>
      <c r="BK504" s="417"/>
      <c r="BL504" s="417"/>
      <c r="BM504" s="417"/>
      <c r="BN504" s="417"/>
      <c r="BO504" s="417"/>
      <c r="BP504" s="417"/>
      <c r="BQ504" s="417"/>
      <c r="BR504" s="417"/>
      <c r="BS504" s="417"/>
      <c r="BT504" s="417"/>
      <c r="BU504" s="417"/>
      <c r="BV504" s="417"/>
      <c r="BW504" s="418"/>
      <c r="BX504" s="418"/>
      <c r="BY504" s="418"/>
      <c r="BZ504" s="418"/>
      <c r="CA504" s="418"/>
      <c r="CB504" s="418"/>
      <c r="CC504" s="418"/>
      <c r="CD504" s="418"/>
      <c r="CE504" s="418"/>
      <c r="CF504" s="418"/>
      <c r="CG504" s="418"/>
      <c r="CH504" s="418"/>
      <c r="CI504" s="418"/>
      <c r="CJ504" s="418"/>
      <c r="CK504" s="418"/>
      <c r="CL504" s="418"/>
      <c r="CM504" s="418"/>
      <c r="CN504" s="418"/>
      <c r="CO504" s="418"/>
      <c r="CP504" s="418"/>
      <c r="CQ504" s="418"/>
      <c r="CR504" s="418"/>
      <c r="CS504" s="418"/>
      <c r="CT504" s="418"/>
      <c r="CU504" s="418"/>
      <c r="CV504" s="418"/>
      <c r="CW504" s="418"/>
      <c r="CX504" s="418"/>
      <c r="CY504" s="418"/>
      <c r="CZ504" s="418"/>
    </row>
    <row r="505" s="422" customFormat="true" ht="25.15" customHeight="true" x14ac:dyDescent="0.2">
      <c r="C505" s="1182" t="s">
        <v>347</v>
      </c>
      <c r="D505" s="1151"/>
      <c r="E505" s="816">
        <v>1.5167831351395743E-3</v>
      </c>
      <c r="F505" s="727"/>
      <c r="G505" s="727"/>
      <c r="H505" s="1182" t="s">
        <v>370</v>
      </c>
      <c r="I505" s="1151"/>
      <c r="J505" s="817">
        <v>1.7228206776999267E-3</v>
      </c>
      <c r="K505" s="727"/>
      <c r="L505" s="727"/>
      <c r="M505" s="1182" t="s">
        <v>349</v>
      </c>
      <c r="N505" s="1151"/>
      <c r="O505" s="818">
        <v>1.6920228638717671E-2</v>
      </c>
      <c r="P505" s="727"/>
      <c r="Q505" s="727"/>
      <c r="W505" s="415"/>
      <c r="X505" s="415"/>
      <c r="Y505" s="415"/>
      <c r="Z505" s="415"/>
      <c r="AA505" s="415"/>
      <c r="AB505" s="415"/>
      <c r="AC505" s="415"/>
      <c r="AD505" s="415"/>
      <c r="AE505" s="415"/>
      <c r="AF505" s="415"/>
      <c r="AG505" s="415"/>
      <c r="AH505" s="415"/>
      <c r="AI505" s="415"/>
      <c r="AJ505" s="415"/>
      <c r="AK505" s="415"/>
      <c r="AL505" s="415"/>
      <c r="AM505" s="415"/>
      <c r="AN505" s="415"/>
      <c r="AO505" s="415"/>
      <c r="AP505" s="415"/>
      <c r="AQ505" s="415"/>
      <c r="AR505" s="415"/>
      <c r="AS505" s="415"/>
      <c r="AT505" s="415"/>
      <c r="AU505" s="415"/>
      <c r="AV505" s="415"/>
      <c r="AW505" s="415"/>
      <c r="AX505" s="415"/>
      <c r="AY505" s="415"/>
      <c r="AZ505" s="415"/>
      <c r="BA505" s="417"/>
      <c r="BB505" s="494"/>
      <c r="BC505" s="417"/>
      <c r="BD505" s="417"/>
      <c r="BE505" s="417"/>
      <c r="BF505" s="417"/>
      <c r="BG505" s="417"/>
      <c r="BH505" s="417"/>
      <c r="BI505" s="417"/>
      <c r="BJ505" s="417"/>
      <c r="BK505" s="417"/>
      <c r="BL505" s="417"/>
      <c r="BM505" s="417"/>
      <c r="BN505" s="417"/>
      <c r="BO505" s="417"/>
      <c r="BP505" s="417"/>
      <c r="BQ505" s="417"/>
      <c r="BR505" s="417"/>
      <c r="BS505" s="417"/>
      <c r="BT505" s="417"/>
      <c r="BU505" s="417"/>
      <c r="BV505" s="417"/>
      <c r="BW505" s="418"/>
      <c r="BX505" s="418"/>
      <c r="BY505" s="418"/>
      <c r="BZ505" s="418"/>
      <c r="CA505" s="418"/>
      <c r="CB505" s="418"/>
      <c r="CC505" s="418"/>
      <c r="CD505" s="418"/>
      <c r="CE505" s="418"/>
      <c r="CF505" s="418"/>
      <c r="CG505" s="418"/>
      <c r="CH505" s="418"/>
      <c r="CI505" s="418"/>
      <c r="CJ505" s="418"/>
      <c r="CK505" s="418"/>
      <c r="CL505" s="418"/>
      <c r="CM505" s="418"/>
      <c r="CN505" s="418"/>
      <c r="CO505" s="418"/>
      <c r="CP505" s="418"/>
      <c r="CQ505" s="418"/>
      <c r="CR505" s="418"/>
      <c r="CS505" s="418"/>
      <c r="CT505" s="418"/>
      <c r="CU505" s="418"/>
      <c r="CV505" s="418"/>
      <c r="CW505" s="418"/>
      <c r="CX505" s="418"/>
      <c r="CY505" s="418"/>
      <c r="CZ505" s="418"/>
    </row>
    <row r="506" s="422" customFormat="true" ht="25.15" customHeight="true" x14ac:dyDescent="0.2">
      <c r="C506" s="1182" t="s">
        <v>378</v>
      </c>
      <c r="D506" s="1151"/>
      <c r="E506" s="822">
        <v>4.0410243997258061E-9</v>
      </c>
      <c r="F506" s="727"/>
      <c r="G506" s="727"/>
      <c r="H506" s="1182" t="s">
        <v>329</v>
      </c>
      <c r="I506" s="1151"/>
      <c r="J506" s="817">
        <v>0.16591647071289692</v>
      </c>
      <c r="K506" s="727"/>
      <c r="L506" s="727"/>
      <c r="M506" s="1182" t="s">
        <v>370</v>
      </c>
      <c r="N506" s="1151"/>
      <c r="O506" s="823">
        <v>3.3252937985654696E-5</v>
      </c>
      <c r="P506" s="727"/>
      <c r="Q506" s="727"/>
      <c r="W506" s="415"/>
      <c r="X506" s="415"/>
      <c r="Y506" s="415"/>
      <c r="Z506" s="415"/>
      <c r="AA506" s="415"/>
      <c r="AB506" s="415"/>
      <c r="AC506" s="415"/>
      <c r="AD506" s="415"/>
      <c r="AE506" s="415"/>
      <c r="AF506" s="415"/>
      <c r="AG506" s="415"/>
      <c r="AH506" s="415"/>
      <c r="AI506" s="415"/>
      <c r="AJ506" s="415"/>
      <c r="AK506" s="415"/>
      <c r="AL506" s="415"/>
      <c r="AM506" s="415"/>
      <c r="AN506" s="415"/>
      <c r="AO506" s="415"/>
      <c r="AP506" s="415"/>
      <c r="AQ506" s="415"/>
      <c r="AR506" s="415"/>
      <c r="AS506" s="415"/>
      <c r="AT506" s="415"/>
      <c r="AU506" s="415"/>
      <c r="AV506" s="415"/>
      <c r="AW506" s="415"/>
      <c r="AX506" s="415"/>
      <c r="AY506" s="415"/>
      <c r="AZ506" s="415"/>
      <c r="BA506" s="417"/>
      <c r="BB506" s="494"/>
      <c r="BC506" s="417"/>
      <c r="BD506" s="417"/>
      <c r="BE506" s="417"/>
      <c r="BF506" s="417"/>
      <c r="BG506" s="417"/>
      <c r="BH506" s="417"/>
      <c r="BI506" s="417"/>
      <c r="BJ506" s="417"/>
      <c r="BK506" s="417"/>
      <c r="BL506" s="417"/>
      <c r="BM506" s="417"/>
      <c r="BN506" s="417"/>
      <c r="BO506" s="417"/>
      <c r="BP506" s="417"/>
      <c r="BQ506" s="417"/>
      <c r="BR506" s="417"/>
      <c r="BS506" s="417"/>
      <c r="BT506" s="417"/>
      <c r="BU506" s="417"/>
      <c r="BV506" s="417"/>
      <c r="BW506" s="418"/>
      <c r="BX506" s="418"/>
      <c r="BY506" s="418"/>
      <c r="BZ506" s="418"/>
      <c r="CA506" s="418"/>
      <c r="CB506" s="418"/>
      <c r="CC506" s="418"/>
      <c r="CD506" s="418"/>
      <c r="CE506" s="418"/>
      <c r="CF506" s="418"/>
      <c r="CG506" s="418"/>
      <c r="CH506" s="418"/>
      <c r="CI506" s="418"/>
      <c r="CJ506" s="418"/>
      <c r="CK506" s="418"/>
      <c r="CL506" s="418"/>
      <c r="CM506" s="418"/>
      <c r="CN506" s="418"/>
      <c r="CO506" s="418"/>
      <c r="CP506" s="418"/>
      <c r="CQ506" s="418"/>
      <c r="CR506" s="418"/>
      <c r="CS506" s="418"/>
      <c r="CT506" s="418"/>
      <c r="CU506" s="418"/>
      <c r="CV506" s="418"/>
      <c r="CW506" s="418"/>
      <c r="CX506" s="418"/>
      <c r="CY506" s="418"/>
      <c r="CZ506" s="418"/>
    </row>
    <row r="507" s="422" customFormat="true" ht="25.15" customHeight="true" x14ac:dyDescent="0.2">
      <c r="C507" s="1182" t="s">
        <v>374</v>
      </c>
      <c r="D507" s="1151"/>
      <c r="E507" s="822">
        <v>2.4633706426793557E-5</v>
      </c>
      <c r="F507" s="727"/>
      <c r="G507" s="727"/>
      <c r="H507" s="1182" t="s">
        <v>371</v>
      </c>
      <c r="I507" s="1151"/>
      <c r="J507" s="824">
        <v>5.2874886743864435E-5</v>
      </c>
      <c r="K507" s="727"/>
      <c r="L507" s="727"/>
      <c r="M507" s="1182" t="s">
        <v>329</v>
      </c>
      <c r="N507" s="1151"/>
      <c r="O507" s="818">
        <v>9.5271341867276413E-2</v>
      </c>
      <c r="P507" s="727"/>
      <c r="Q507" s="727"/>
      <c r="W507" s="415"/>
      <c r="X507" s="415"/>
      <c r="Y507" s="415"/>
      <c r="Z507" s="415"/>
      <c r="AA507" s="415"/>
      <c r="AB507" s="415"/>
      <c r="AC507" s="415"/>
      <c r="AD507" s="415"/>
      <c r="AE507" s="415"/>
      <c r="AF507" s="415"/>
      <c r="AG507" s="415"/>
      <c r="AH507" s="415"/>
      <c r="AI507" s="415"/>
      <c r="AJ507" s="415"/>
      <c r="AK507" s="415"/>
      <c r="AL507" s="415"/>
      <c r="AM507" s="415"/>
      <c r="AN507" s="415"/>
      <c r="AO507" s="415"/>
      <c r="AP507" s="415"/>
      <c r="AQ507" s="415"/>
      <c r="AR507" s="415"/>
      <c r="AS507" s="415"/>
      <c r="AT507" s="415"/>
      <c r="AU507" s="415"/>
      <c r="AV507" s="415"/>
      <c r="AW507" s="415"/>
      <c r="AX507" s="415"/>
      <c r="AY507" s="415"/>
      <c r="AZ507" s="415"/>
      <c r="BA507" s="417"/>
      <c r="BB507" s="494"/>
      <c r="BC507" s="417"/>
      <c r="BD507" s="417"/>
      <c r="BE507" s="417"/>
      <c r="BF507" s="417"/>
      <c r="BG507" s="417"/>
      <c r="BH507" s="417"/>
      <c r="BI507" s="417"/>
      <c r="BJ507" s="417"/>
      <c r="BK507" s="417"/>
      <c r="BL507" s="417"/>
      <c r="BM507" s="417"/>
      <c r="BN507" s="417"/>
      <c r="BO507" s="417"/>
      <c r="BP507" s="417"/>
      <c r="BQ507" s="417"/>
      <c r="BR507" s="417"/>
      <c r="BS507" s="417"/>
      <c r="BT507" s="417"/>
      <c r="BU507" s="417"/>
      <c r="BV507" s="417"/>
      <c r="BW507" s="418"/>
      <c r="BX507" s="418"/>
      <c r="BY507" s="418"/>
      <c r="BZ507" s="418"/>
      <c r="CA507" s="418"/>
      <c r="CB507" s="418"/>
      <c r="CC507" s="418"/>
      <c r="CD507" s="418"/>
      <c r="CE507" s="418"/>
      <c r="CF507" s="418"/>
      <c r="CG507" s="418"/>
      <c r="CH507" s="418"/>
      <c r="CI507" s="418"/>
      <c r="CJ507" s="418"/>
      <c r="CK507" s="418"/>
      <c r="CL507" s="418"/>
      <c r="CM507" s="418"/>
      <c r="CN507" s="418"/>
      <c r="CO507" s="418"/>
      <c r="CP507" s="418"/>
      <c r="CQ507" s="418"/>
      <c r="CR507" s="418"/>
      <c r="CS507" s="418"/>
      <c r="CT507" s="418"/>
      <c r="CU507" s="418"/>
      <c r="CV507" s="418"/>
      <c r="CW507" s="418"/>
      <c r="CX507" s="418"/>
      <c r="CY507" s="418"/>
      <c r="CZ507" s="418"/>
    </row>
    <row r="508" s="422" customFormat="true" ht="25.15" customHeight="true" x14ac:dyDescent="0.2">
      <c r="C508" s="1182" t="s">
        <v>330</v>
      </c>
      <c r="D508" s="1151"/>
      <c r="E508" s="816">
        <v>8.3575955100530425E-2</v>
      </c>
      <c r="F508" s="727"/>
      <c r="G508" s="727"/>
      <c r="H508" s="1182" t="s">
        <v>365</v>
      </c>
      <c r="I508" s="1151"/>
      <c r="J508" s="824">
        <v>3.72289101608683E-5</v>
      </c>
      <c r="K508" s="727"/>
      <c r="L508" s="727"/>
      <c r="M508" s="1182" t="s">
        <v>368</v>
      </c>
      <c r="N508" s="1151"/>
      <c r="O508" s="818">
        <v>2.0408275839836648E-4</v>
      </c>
      <c r="P508" s="727"/>
      <c r="Q508" s="727"/>
      <c r="W508" s="415"/>
      <c r="X508" s="415"/>
      <c r="Y508" s="415"/>
      <c r="Z508" s="415"/>
      <c r="AA508" s="415"/>
      <c r="AB508" s="415"/>
      <c r="AC508" s="415"/>
      <c r="AD508" s="415"/>
      <c r="AE508" s="415"/>
      <c r="AF508" s="415"/>
      <c r="AG508" s="415"/>
      <c r="AH508" s="415"/>
      <c r="AI508" s="415"/>
      <c r="AJ508" s="415"/>
      <c r="AK508" s="415"/>
      <c r="AL508" s="415"/>
      <c r="AM508" s="415"/>
      <c r="AN508" s="415"/>
      <c r="AO508" s="415"/>
      <c r="AP508" s="415"/>
      <c r="AQ508" s="415"/>
      <c r="AR508" s="415"/>
      <c r="AS508" s="415"/>
      <c r="AT508" s="415"/>
      <c r="AU508" s="415"/>
      <c r="AV508" s="415"/>
      <c r="AW508" s="415"/>
      <c r="AX508" s="415"/>
      <c r="AY508" s="415"/>
      <c r="AZ508" s="415"/>
      <c r="BA508" s="417"/>
      <c r="BB508" s="494"/>
      <c r="BC508" s="417"/>
      <c r="BD508" s="417"/>
      <c r="BE508" s="417"/>
      <c r="BF508" s="417"/>
      <c r="BG508" s="417"/>
      <c r="BH508" s="417"/>
      <c r="BI508" s="417"/>
      <c r="BJ508" s="417"/>
      <c r="BK508" s="417"/>
      <c r="BL508" s="417"/>
      <c r="BM508" s="417"/>
      <c r="BN508" s="417"/>
      <c r="BO508" s="417"/>
      <c r="BP508" s="417"/>
      <c r="BQ508" s="417"/>
      <c r="BR508" s="417"/>
      <c r="BS508" s="417"/>
      <c r="BT508" s="417"/>
      <c r="BU508" s="417"/>
      <c r="BV508" s="417"/>
      <c r="BW508" s="418"/>
      <c r="BX508" s="418"/>
      <c r="BY508" s="418"/>
      <c r="BZ508" s="418"/>
      <c r="CA508" s="418"/>
      <c r="CB508" s="418"/>
      <c r="CC508" s="418"/>
      <c r="CD508" s="418"/>
      <c r="CE508" s="418"/>
      <c r="CF508" s="418"/>
      <c r="CG508" s="418"/>
      <c r="CH508" s="418"/>
      <c r="CI508" s="418"/>
      <c r="CJ508" s="418"/>
      <c r="CK508" s="418"/>
      <c r="CL508" s="418"/>
      <c r="CM508" s="418"/>
      <c r="CN508" s="418"/>
      <c r="CO508" s="418"/>
      <c r="CP508" s="418"/>
      <c r="CQ508" s="418"/>
      <c r="CR508" s="418"/>
      <c r="CS508" s="418"/>
      <c r="CT508" s="418"/>
      <c r="CU508" s="418"/>
      <c r="CV508" s="418"/>
      <c r="CW508" s="418"/>
      <c r="CX508" s="418"/>
      <c r="CY508" s="418"/>
      <c r="CZ508" s="418"/>
    </row>
    <row r="509" s="422" customFormat="true" ht="25.15" customHeight="true" x14ac:dyDescent="0.2">
      <c r="C509" s="1182" t="s">
        <v>316</v>
      </c>
      <c r="D509" s="1151"/>
      <c r="E509" s="816">
        <v>0.59258149818459516</v>
      </c>
      <c r="F509" s="727"/>
      <c r="G509" s="727"/>
      <c r="H509" s="1182" t="s">
        <v>347</v>
      </c>
      <c r="I509" s="1151"/>
      <c r="J509" s="817">
        <v>2.8494139068351829E-2</v>
      </c>
      <c r="K509" s="727"/>
      <c r="L509" s="727"/>
      <c r="M509" s="1182" t="s">
        <v>371</v>
      </c>
      <c r="N509" s="1151"/>
      <c r="O509" s="823">
        <v>4.2909955794798192E-5</v>
      </c>
      <c r="P509" s="727"/>
      <c r="Q509" s="727"/>
      <c r="W509" s="415"/>
      <c r="X509" s="415"/>
      <c r="Y509" s="415"/>
      <c r="Z509" s="415"/>
      <c r="AA509" s="415"/>
      <c r="AB509" s="415"/>
      <c r="AC509" s="415"/>
      <c r="AD509" s="415"/>
      <c r="AE509" s="415"/>
      <c r="AF509" s="415"/>
      <c r="AG509" s="415"/>
      <c r="AH509" s="415"/>
      <c r="AI509" s="415"/>
      <c r="AJ509" s="415"/>
      <c r="AK509" s="415"/>
      <c r="AL509" s="415"/>
      <c r="AM509" s="415"/>
      <c r="AN509" s="415"/>
      <c r="AO509" s="415"/>
      <c r="AP509" s="415"/>
      <c r="AQ509" s="415"/>
      <c r="AR509" s="415"/>
      <c r="AS509" s="415"/>
      <c r="AT509" s="415"/>
      <c r="AU509" s="415"/>
      <c r="AV509" s="415"/>
      <c r="AW509" s="415"/>
      <c r="AX509" s="415"/>
      <c r="AY509" s="415"/>
      <c r="AZ509" s="415"/>
      <c r="BA509" s="417"/>
      <c r="BB509" s="494"/>
      <c r="BC509" s="417"/>
      <c r="BD509" s="417"/>
      <c r="BE509" s="417"/>
      <c r="BF509" s="417"/>
      <c r="BG509" s="417"/>
      <c r="BH509" s="417"/>
      <c r="BI509" s="417"/>
      <c r="BJ509" s="417"/>
      <c r="BK509" s="417"/>
      <c r="BL509" s="417"/>
      <c r="BM509" s="417"/>
      <c r="BN509" s="417"/>
      <c r="BO509" s="417"/>
      <c r="BP509" s="417"/>
      <c r="BQ509" s="417"/>
      <c r="BR509" s="417"/>
      <c r="BS509" s="417"/>
      <c r="BT509" s="417"/>
      <c r="BU509" s="417"/>
      <c r="BV509" s="417"/>
      <c r="BW509" s="418"/>
      <c r="BX509" s="418"/>
      <c r="BY509" s="418"/>
      <c r="BZ509" s="418"/>
      <c r="CA509" s="418"/>
      <c r="CB509" s="418"/>
      <c r="CC509" s="418"/>
      <c r="CD509" s="418"/>
      <c r="CE509" s="418"/>
      <c r="CF509" s="418"/>
      <c r="CG509" s="418"/>
      <c r="CH509" s="418"/>
      <c r="CI509" s="418"/>
      <c r="CJ509" s="418"/>
      <c r="CK509" s="418"/>
      <c r="CL509" s="418"/>
      <c r="CM509" s="418"/>
      <c r="CN509" s="418"/>
      <c r="CO509" s="418"/>
      <c r="CP509" s="418"/>
      <c r="CQ509" s="418"/>
      <c r="CR509" s="418"/>
      <c r="CS509" s="418"/>
      <c r="CT509" s="418"/>
      <c r="CU509" s="418"/>
      <c r="CV509" s="418"/>
      <c r="CW509" s="418"/>
      <c r="CX509" s="418"/>
      <c r="CY509" s="418"/>
      <c r="CZ509" s="418"/>
    </row>
    <row r="510" s="422" customFormat="true" ht="25.15" customHeight="true" x14ac:dyDescent="0.2">
      <c r="C510" s="1182" t="s">
        <v>350</v>
      </c>
      <c r="D510" s="1151"/>
      <c r="E510" s="816">
        <v>5.371006634473971E-3</v>
      </c>
      <c r="F510" s="727"/>
      <c r="G510" s="727"/>
      <c r="H510" s="1182" t="s">
        <v>378</v>
      </c>
      <c r="I510" s="1151"/>
      <c r="J510" s="824">
        <v>5.6999499971025997E-6</v>
      </c>
      <c r="K510" s="727"/>
      <c r="L510" s="727"/>
      <c r="M510" s="1182" t="s">
        <v>365</v>
      </c>
      <c r="N510" s="1151"/>
      <c r="O510" s="818">
        <v>3.1918591507339541E-4</v>
      </c>
      <c r="P510" s="727"/>
      <c r="Q510" s="727"/>
      <c r="W510" s="415"/>
      <c r="X510" s="415"/>
      <c r="Y510" s="415"/>
      <c r="Z510" s="415"/>
      <c r="AA510" s="415"/>
      <c r="AB510" s="415"/>
      <c r="AC510" s="415"/>
      <c r="AD510" s="415"/>
      <c r="AE510" s="415"/>
      <c r="AF510" s="415"/>
      <c r="AG510" s="415"/>
      <c r="AH510" s="415"/>
      <c r="AI510" s="415"/>
      <c r="AJ510" s="415"/>
      <c r="AK510" s="415"/>
      <c r="AL510" s="415"/>
      <c r="AM510" s="415"/>
      <c r="AN510" s="415"/>
      <c r="AO510" s="415"/>
      <c r="AP510" s="415"/>
      <c r="AQ510" s="415"/>
      <c r="AR510" s="415"/>
      <c r="AS510" s="415"/>
      <c r="AT510" s="415"/>
      <c r="AU510" s="415"/>
      <c r="AV510" s="415"/>
      <c r="AW510" s="415"/>
      <c r="AX510" s="415"/>
      <c r="AY510" s="415"/>
      <c r="AZ510" s="415"/>
      <c r="BA510" s="417"/>
      <c r="BB510" s="494"/>
      <c r="BC510" s="417"/>
      <c r="BD510" s="417"/>
      <c r="BE510" s="417"/>
      <c r="BF510" s="417"/>
      <c r="BG510" s="417"/>
      <c r="BH510" s="417"/>
      <c r="BI510" s="417"/>
      <c r="BJ510" s="417"/>
      <c r="BK510" s="417"/>
      <c r="BL510" s="417"/>
      <c r="BM510" s="417"/>
      <c r="BN510" s="417"/>
      <c r="BO510" s="417"/>
      <c r="BP510" s="417"/>
      <c r="BQ510" s="417"/>
      <c r="BR510" s="417"/>
      <c r="BS510" s="417"/>
      <c r="BT510" s="417"/>
      <c r="BU510" s="417"/>
      <c r="BV510" s="417"/>
      <c r="BW510" s="418"/>
      <c r="BX510" s="418"/>
      <c r="BY510" s="418"/>
      <c r="BZ510" s="418"/>
      <c r="CA510" s="418"/>
      <c r="CB510" s="418"/>
      <c r="CC510" s="418"/>
      <c r="CD510" s="418"/>
      <c r="CE510" s="418"/>
      <c r="CF510" s="418"/>
      <c r="CG510" s="418"/>
      <c r="CH510" s="418"/>
      <c r="CI510" s="418"/>
      <c r="CJ510" s="418"/>
      <c r="CK510" s="418"/>
      <c r="CL510" s="418"/>
      <c r="CM510" s="418"/>
      <c r="CN510" s="418"/>
      <c r="CO510" s="418"/>
      <c r="CP510" s="418"/>
      <c r="CQ510" s="418"/>
      <c r="CR510" s="418"/>
      <c r="CS510" s="418"/>
      <c r="CT510" s="418"/>
      <c r="CU510" s="418"/>
      <c r="CV510" s="418"/>
      <c r="CW510" s="418"/>
      <c r="CX510" s="418"/>
      <c r="CY510" s="418"/>
      <c r="CZ510" s="418"/>
    </row>
    <row r="511" s="422" customFormat="true" ht="25.15" customHeight="true" x14ac:dyDescent="0.2">
      <c r="C511" s="1182" t="s">
        <v>359</v>
      </c>
      <c r="D511" s="1151"/>
      <c r="E511" s="816">
        <v>1.5293593875079551E-3</v>
      </c>
      <c r="F511" s="727"/>
      <c r="G511" s="727"/>
      <c r="H511" s="1182" t="s">
        <v>374</v>
      </c>
      <c r="I511" s="1151"/>
      <c r="J511" s="817">
        <v>9.5722964561228583E-4</v>
      </c>
      <c r="K511" s="727"/>
      <c r="L511" s="727"/>
      <c r="M511" s="1182" t="s">
        <v>347</v>
      </c>
      <c r="N511" s="1151"/>
      <c r="O511" s="818">
        <v>1.8149647327332059E-2</v>
      </c>
      <c r="P511" s="727"/>
      <c r="Q511" s="727"/>
      <c r="W511" s="415"/>
      <c r="X511" s="415"/>
      <c r="Y511" s="415"/>
      <c r="Z511" s="415"/>
      <c r="AA511" s="415"/>
      <c r="AB511" s="415"/>
      <c r="AC511" s="415"/>
      <c r="AD511" s="415"/>
      <c r="AE511" s="415"/>
      <c r="AF511" s="415"/>
      <c r="AG511" s="415"/>
      <c r="AH511" s="415"/>
      <c r="AI511" s="415"/>
      <c r="AJ511" s="415"/>
      <c r="AK511" s="415"/>
      <c r="AL511" s="415"/>
      <c r="AM511" s="415"/>
      <c r="AN511" s="415"/>
      <c r="AO511" s="415"/>
      <c r="AP511" s="415"/>
      <c r="AQ511" s="415"/>
      <c r="AR511" s="415"/>
      <c r="AS511" s="415"/>
      <c r="AT511" s="415"/>
      <c r="AU511" s="415"/>
      <c r="AV511" s="415"/>
      <c r="AW511" s="415"/>
      <c r="AX511" s="415"/>
      <c r="AY511" s="415"/>
      <c r="AZ511" s="415"/>
      <c r="BA511" s="417"/>
      <c r="BB511" s="494"/>
      <c r="BC511" s="417"/>
      <c r="BD511" s="417"/>
      <c r="BE511" s="417"/>
      <c r="BF511" s="417"/>
      <c r="BG511" s="417"/>
      <c r="BH511" s="417"/>
      <c r="BI511" s="417"/>
      <c r="BJ511" s="417"/>
      <c r="BK511" s="417"/>
      <c r="BL511" s="417"/>
      <c r="BM511" s="417"/>
      <c r="BN511" s="417"/>
      <c r="BO511" s="417"/>
      <c r="BP511" s="417"/>
      <c r="BQ511" s="417"/>
      <c r="BR511" s="417"/>
      <c r="BS511" s="417"/>
      <c r="BT511" s="417"/>
      <c r="BU511" s="417"/>
      <c r="BV511" s="417"/>
      <c r="BW511" s="418"/>
      <c r="BX511" s="418"/>
      <c r="BY511" s="418"/>
      <c r="BZ511" s="418"/>
      <c r="CA511" s="418"/>
      <c r="CB511" s="418"/>
      <c r="CC511" s="418"/>
      <c r="CD511" s="418"/>
      <c r="CE511" s="418"/>
      <c r="CF511" s="418"/>
      <c r="CG511" s="418"/>
      <c r="CH511" s="418"/>
      <c r="CI511" s="418"/>
      <c r="CJ511" s="418"/>
      <c r="CK511" s="418"/>
      <c r="CL511" s="418"/>
      <c r="CM511" s="418"/>
      <c r="CN511" s="418"/>
      <c r="CO511" s="418"/>
      <c r="CP511" s="418"/>
      <c r="CQ511" s="418"/>
      <c r="CR511" s="418"/>
      <c r="CS511" s="418"/>
      <c r="CT511" s="418"/>
      <c r="CU511" s="418"/>
      <c r="CV511" s="418"/>
      <c r="CW511" s="418"/>
      <c r="CX511" s="418"/>
      <c r="CY511" s="418"/>
      <c r="CZ511" s="418"/>
    </row>
    <row r="512" s="422" customFormat="true" ht="25.15" customHeight="true" x14ac:dyDescent="0.2">
      <c r="C512" s="1182" t="s">
        <v>318</v>
      </c>
      <c r="D512" s="1151"/>
      <c r="E512" s="816">
        <v>0.54921086316038803</v>
      </c>
      <c r="F512" s="727"/>
      <c r="G512" s="727"/>
      <c r="H512" s="1182" t="s">
        <v>330</v>
      </c>
      <c r="I512" s="1151"/>
      <c r="J512" s="817">
        <v>0.15723961903776534</v>
      </c>
      <c r="K512" s="727"/>
      <c r="L512" s="727"/>
      <c r="M512" s="1182" t="s">
        <v>378</v>
      </c>
      <c r="N512" s="1151"/>
      <c r="O512" s="823">
        <v>8.6143185368826685E-5</v>
      </c>
      <c r="P512" s="727"/>
      <c r="Q512" s="727"/>
      <c r="W512" s="415"/>
      <c r="X512" s="415"/>
      <c r="Y512" s="415"/>
      <c r="Z512" s="415"/>
      <c r="AA512" s="415"/>
      <c r="AB512" s="415"/>
      <c r="AC512" s="415"/>
      <c r="AD512" s="415"/>
      <c r="AE512" s="415"/>
      <c r="AF512" s="415"/>
      <c r="AG512" s="415"/>
      <c r="AH512" s="415"/>
      <c r="AI512" s="415"/>
      <c r="AJ512" s="415"/>
      <c r="AK512" s="415"/>
      <c r="AL512" s="415"/>
      <c r="AM512" s="415"/>
      <c r="AN512" s="415"/>
      <c r="AO512" s="415"/>
      <c r="AP512" s="415"/>
      <c r="AQ512" s="415"/>
      <c r="AR512" s="415"/>
      <c r="AS512" s="415"/>
      <c r="AT512" s="415"/>
      <c r="AU512" s="415"/>
      <c r="AV512" s="415"/>
      <c r="AW512" s="415"/>
      <c r="AX512" s="415"/>
      <c r="AY512" s="415"/>
      <c r="AZ512" s="415"/>
      <c r="BA512" s="417"/>
      <c r="BB512" s="494"/>
      <c r="BC512" s="417"/>
      <c r="BD512" s="417"/>
      <c r="BE512" s="417"/>
      <c r="BF512" s="417"/>
      <c r="BG512" s="417"/>
      <c r="BH512" s="417"/>
      <c r="BI512" s="417"/>
      <c r="BJ512" s="417"/>
      <c r="BK512" s="417"/>
      <c r="BL512" s="417"/>
      <c r="BM512" s="417"/>
      <c r="BN512" s="417"/>
      <c r="BO512" s="417"/>
      <c r="BP512" s="417"/>
      <c r="BQ512" s="417"/>
      <c r="BR512" s="417"/>
      <c r="BS512" s="417"/>
      <c r="BT512" s="417"/>
      <c r="BU512" s="417"/>
      <c r="BV512" s="417"/>
      <c r="BW512" s="418"/>
      <c r="BX512" s="418"/>
      <c r="BY512" s="418"/>
      <c r="BZ512" s="418"/>
      <c r="CA512" s="418"/>
      <c r="CB512" s="418"/>
      <c r="CC512" s="418"/>
      <c r="CD512" s="418"/>
      <c r="CE512" s="418"/>
      <c r="CF512" s="418"/>
      <c r="CG512" s="418"/>
      <c r="CH512" s="418"/>
      <c r="CI512" s="418"/>
      <c r="CJ512" s="418"/>
      <c r="CK512" s="418"/>
      <c r="CL512" s="418"/>
      <c r="CM512" s="418"/>
      <c r="CN512" s="418"/>
      <c r="CO512" s="418"/>
      <c r="CP512" s="418"/>
      <c r="CQ512" s="418"/>
      <c r="CR512" s="418"/>
      <c r="CS512" s="418"/>
      <c r="CT512" s="418"/>
      <c r="CU512" s="418"/>
      <c r="CV512" s="418"/>
      <c r="CW512" s="418"/>
      <c r="CX512" s="418"/>
      <c r="CY512" s="418"/>
      <c r="CZ512" s="418"/>
    </row>
    <row r="513" s="422" customFormat="true" ht="25.15" customHeight="true" x14ac:dyDescent="0.2">
      <c r="C513" s="1182" t="s">
        <v>358</v>
      </c>
      <c r="D513" s="1151"/>
      <c r="E513" s="816">
        <v>1.8715927050764077E-3</v>
      </c>
      <c r="F513" s="727"/>
      <c r="G513" s="727"/>
      <c r="H513" s="1182" t="s">
        <v>316</v>
      </c>
      <c r="I513" s="1151"/>
      <c r="J513" s="817">
        <v>0.59406572891479792</v>
      </c>
      <c r="K513" s="727"/>
      <c r="L513" s="727"/>
      <c r="M513" s="1182" t="s">
        <v>374</v>
      </c>
      <c r="N513" s="1151"/>
      <c r="O513" s="818">
        <v>5.7626606404697917E-4</v>
      </c>
      <c r="P513" s="727"/>
      <c r="Q513" s="727"/>
      <c r="W513" s="415"/>
      <c r="X513" s="415"/>
      <c r="Y513" s="415"/>
      <c r="Z513" s="415"/>
      <c r="AA513" s="415"/>
      <c r="AB513" s="415"/>
      <c r="AC513" s="415"/>
      <c r="AD513" s="415"/>
      <c r="AE513" s="415"/>
      <c r="AF513" s="415"/>
      <c r="AG513" s="415"/>
      <c r="AH513" s="415"/>
      <c r="AI513" s="415"/>
      <c r="AJ513" s="415"/>
      <c r="AK513" s="415"/>
      <c r="AL513" s="415"/>
      <c r="AM513" s="415"/>
      <c r="AN513" s="415"/>
      <c r="AO513" s="415"/>
      <c r="AP513" s="415"/>
      <c r="AQ513" s="415"/>
      <c r="AR513" s="415"/>
      <c r="AS513" s="415"/>
      <c r="AT513" s="415"/>
      <c r="AU513" s="415"/>
      <c r="AV513" s="415"/>
      <c r="AW513" s="415"/>
      <c r="AX513" s="415"/>
      <c r="AY513" s="415"/>
      <c r="AZ513" s="415"/>
      <c r="BA513" s="417"/>
      <c r="BB513" s="494"/>
      <c r="BC513" s="417"/>
      <c r="BD513" s="417"/>
      <c r="BE513" s="417"/>
      <c r="BF513" s="417"/>
      <c r="BG513" s="417"/>
      <c r="BH513" s="417"/>
      <c r="BI513" s="417"/>
      <c r="BJ513" s="417"/>
      <c r="BK513" s="417"/>
      <c r="BL513" s="417"/>
      <c r="BM513" s="417"/>
      <c r="BN513" s="417"/>
      <c r="BO513" s="417"/>
      <c r="BP513" s="417"/>
      <c r="BQ513" s="417"/>
      <c r="BR513" s="417"/>
      <c r="BS513" s="417"/>
      <c r="BT513" s="417"/>
      <c r="BU513" s="417"/>
      <c r="BV513" s="417"/>
      <c r="BW513" s="418"/>
      <c r="BX513" s="418"/>
      <c r="BY513" s="418"/>
      <c r="BZ513" s="418"/>
      <c r="CA513" s="418"/>
      <c r="CB513" s="418"/>
      <c r="CC513" s="418"/>
      <c r="CD513" s="418"/>
      <c r="CE513" s="418"/>
      <c r="CF513" s="418"/>
      <c r="CG513" s="418"/>
      <c r="CH513" s="418"/>
      <c r="CI513" s="418"/>
      <c r="CJ513" s="418"/>
      <c r="CK513" s="418"/>
      <c r="CL513" s="418"/>
      <c r="CM513" s="418"/>
      <c r="CN513" s="418"/>
      <c r="CO513" s="418"/>
      <c r="CP513" s="418"/>
      <c r="CQ513" s="418"/>
      <c r="CR513" s="418"/>
      <c r="CS513" s="418"/>
      <c r="CT513" s="418"/>
      <c r="CU513" s="418"/>
      <c r="CV513" s="418"/>
      <c r="CW513" s="418"/>
      <c r="CX513" s="418"/>
      <c r="CY513" s="418"/>
      <c r="CZ513" s="418"/>
    </row>
    <row r="514" s="422" customFormat="true" ht="25.15" customHeight="true" x14ac:dyDescent="0.2">
      <c r="C514" s="1182" t="s">
        <v>334</v>
      </c>
      <c r="D514" s="1151"/>
      <c r="E514" s="816">
        <v>2.53451793279891E-2</v>
      </c>
      <c r="F514" s="727"/>
      <c r="G514" s="727"/>
      <c r="H514" s="1182" t="s">
        <v>350</v>
      </c>
      <c r="I514" s="1151"/>
      <c r="J514" s="817">
        <v>2.7283487799965589E-3</v>
      </c>
      <c r="K514" s="727"/>
      <c r="L514" s="727"/>
      <c r="M514" s="1182" t="s">
        <v>330</v>
      </c>
      <c r="N514" s="1151"/>
      <c r="O514" s="818">
        <v>3.0043393629065909E-2</v>
      </c>
      <c r="P514" s="727"/>
      <c r="Q514" s="727"/>
      <c r="W514" s="415"/>
      <c r="X514" s="415"/>
      <c r="Y514" s="415"/>
      <c r="Z514" s="415"/>
      <c r="AA514" s="415"/>
      <c r="AB514" s="415"/>
      <c r="AC514" s="415"/>
      <c r="AD514" s="415"/>
      <c r="AE514" s="415"/>
      <c r="AF514" s="415"/>
      <c r="AG514" s="415"/>
      <c r="AH514" s="415"/>
      <c r="AI514" s="415"/>
      <c r="AJ514" s="415"/>
      <c r="AK514" s="415"/>
      <c r="AL514" s="415"/>
      <c r="AM514" s="415"/>
      <c r="AN514" s="415"/>
      <c r="AO514" s="415"/>
      <c r="AP514" s="415"/>
      <c r="AQ514" s="415"/>
      <c r="AR514" s="415"/>
      <c r="AS514" s="415"/>
      <c r="AT514" s="415"/>
      <c r="AU514" s="415"/>
      <c r="AV514" s="415"/>
      <c r="AW514" s="415"/>
      <c r="AX514" s="415"/>
      <c r="AY514" s="415"/>
      <c r="AZ514" s="415"/>
      <c r="BA514" s="417"/>
      <c r="BB514" s="494"/>
      <c r="BC514" s="417"/>
      <c r="BD514" s="417"/>
      <c r="BE514" s="417"/>
      <c r="BF514" s="417"/>
      <c r="BG514" s="417"/>
      <c r="BH514" s="417"/>
      <c r="BI514" s="417"/>
      <c r="BJ514" s="417"/>
      <c r="BK514" s="417"/>
      <c r="BL514" s="417"/>
      <c r="BM514" s="417"/>
      <c r="BN514" s="417"/>
      <c r="BO514" s="417"/>
      <c r="BP514" s="417"/>
      <c r="BQ514" s="417"/>
      <c r="BR514" s="417"/>
      <c r="BS514" s="417"/>
      <c r="BT514" s="417"/>
      <c r="BU514" s="417"/>
      <c r="BV514" s="417"/>
      <c r="BW514" s="418"/>
      <c r="BX514" s="418"/>
      <c r="BY514" s="418"/>
      <c r="BZ514" s="418"/>
      <c r="CA514" s="418"/>
      <c r="CB514" s="418"/>
      <c r="CC514" s="418"/>
      <c r="CD514" s="418"/>
      <c r="CE514" s="418"/>
      <c r="CF514" s="418"/>
      <c r="CG514" s="418"/>
      <c r="CH514" s="418"/>
      <c r="CI514" s="418"/>
      <c r="CJ514" s="418"/>
      <c r="CK514" s="418"/>
      <c r="CL514" s="418"/>
      <c r="CM514" s="418"/>
      <c r="CN514" s="418"/>
      <c r="CO514" s="418"/>
      <c r="CP514" s="418"/>
      <c r="CQ514" s="418"/>
      <c r="CR514" s="418"/>
      <c r="CS514" s="418"/>
      <c r="CT514" s="418"/>
      <c r="CU514" s="418"/>
      <c r="CV514" s="418"/>
      <c r="CW514" s="418"/>
      <c r="CX514" s="418"/>
      <c r="CY514" s="418"/>
      <c r="CZ514" s="418"/>
    </row>
    <row r="515" s="422" customFormat="true" ht="25.15" customHeight="true" x14ac:dyDescent="0.2">
      <c r="C515" s="1182" t="s">
        <v>339</v>
      </c>
      <c r="D515" s="1151"/>
      <c r="E515" s="816">
        <v>2.9216313751536584E-2</v>
      </c>
      <c r="F515" s="727"/>
      <c r="G515" s="727"/>
      <c r="H515" s="1182" t="s">
        <v>359</v>
      </c>
      <c r="I515" s="1151"/>
      <c r="J515" s="817">
        <v>1.6980849731852352E-3</v>
      </c>
      <c r="K515" s="727"/>
      <c r="L515" s="727"/>
      <c r="M515" s="1182" t="s">
        <v>316</v>
      </c>
      <c r="N515" s="1151"/>
      <c r="O515" s="818">
        <v>0.47265775420237127</v>
      </c>
      <c r="P515" s="727"/>
      <c r="Q515" s="727"/>
      <c r="W515" s="415"/>
      <c r="X515" s="415"/>
      <c r="Y515" s="415"/>
      <c r="Z515" s="415"/>
      <c r="AA515" s="415"/>
      <c r="AB515" s="415"/>
      <c r="AC515" s="415"/>
      <c r="AD515" s="415"/>
      <c r="AE515" s="415"/>
      <c r="AF515" s="415"/>
      <c r="AG515" s="415"/>
      <c r="AH515" s="415"/>
      <c r="AI515" s="415"/>
      <c r="AJ515" s="415"/>
      <c r="AK515" s="415"/>
      <c r="AL515" s="415"/>
      <c r="AM515" s="415"/>
      <c r="AN515" s="415"/>
      <c r="AO515" s="415"/>
      <c r="AP515" s="415"/>
      <c r="AQ515" s="415"/>
      <c r="AR515" s="415"/>
      <c r="AS515" s="415"/>
      <c r="AT515" s="415"/>
      <c r="AU515" s="415"/>
      <c r="AV515" s="415"/>
      <c r="AW515" s="415"/>
      <c r="AX515" s="415"/>
      <c r="AY515" s="415"/>
      <c r="AZ515" s="415"/>
      <c r="BA515" s="417"/>
      <c r="BB515" s="494"/>
      <c r="BC515" s="417"/>
      <c r="BD515" s="417"/>
      <c r="BE515" s="417"/>
      <c r="BF515" s="417"/>
      <c r="BG515" s="417"/>
      <c r="BH515" s="417"/>
      <c r="BI515" s="417"/>
      <c r="BJ515" s="417"/>
      <c r="BK515" s="417"/>
      <c r="BL515" s="417"/>
      <c r="BM515" s="417"/>
      <c r="BN515" s="417"/>
      <c r="BO515" s="417"/>
      <c r="BP515" s="417"/>
      <c r="BQ515" s="417"/>
      <c r="BR515" s="417"/>
      <c r="BS515" s="417"/>
      <c r="BT515" s="417"/>
      <c r="BU515" s="417"/>
      <c r="BV515" s="417"/>
      <c r="BW515" s="418"/>
      <c r="BX515" s="418"/>
      <c r="BY515" s="418"/>
      <c r="BZ515" s="418"/>
      <c r="CA515" s="418"/>
      <c r="CB515" s="418"/>
      <c r="CC515" s="418"/>
      <c r="CD515" s="418"/>
      <c r="CE515" s="418"/>
      <c r="CF515" s="418"/>
      <c r="CG515" s="418"/>
      <c r="CH515" s="418"/>
      <c r="CI515" s="418"/>
      <c r="CJ515" s="418"/>
      <c r="CK515" s="418"/>
      <c r="CL515" s="418"/>
      <c r="CM515" s="418"/>
      <c r="CN515" s="418"/>
      <c r="CO515" s="418"/>
      <c r="CP515" s="418"/>
      <c r="CQ515" s="418"/>
      <c r="CR515" s="418"/>
      <c r="CS515" s="418"/>
      <c r="CT515" s="418"/>
      <c r="CU515" s="418"/>
      <c r="CV515" s="418"/>
      <c r="CW515" s="418"/>
      <c r="CX515" s="418"/>
      <c r="CY515" s="418"/>
      <c r="CZ515" s="418"/>
    </row>
    <row r="516" s="422" customFormat="true" ht="25.15" customHeight="true" x14ac:dyDescent="0.2">
      <c r="C516" s="1182" t="s">
        <v>377</v>
      </c>
      <c r="D516" s="1151"/>
      <c r="E516" s="822">
        <v>3.8449027882278988E-7</v>
      </c>
      <c r="F516" s="727"/>
      <c r="G516" s="727"/>
      <c r="H516" s="1182" t="s">
        <v>318</v>
      </c>
      <c r="I516" s="1151"/>
      <c r="J516" s="817">
        <v>0.57235567193839498</v>
      </c>
      <c r="K516" s="727"/>
      <c r="L516" s="727"/>
      <c r="M516" s="1182" t="s">
        <v>350</v>
      </c>
      <c r="N516" s="1151"/>
      <c r="O516" s="818">
        <v>4.412561136271218E-3</v>
      </c>
      <c r="P516" s="727"/>
      <c r="Q516" s="727"/>
      <c r="W516" s="415"/>
      <c r="X516" s="415"/>
      <c r="Y516" s="415"/>
      <c r="Z516" s="415"/>
      <c r="AA516" s="415"/>
      <c r="AB516" s="415"/>
      <c r="AC516" s="415"/>
      <c r="AD516" s="415"/>
      <c r="AE516" s="415"/>
      <c r="AF516" s="415"/>
      <c r="AG516" s="415"/>
      <c r="AH516" s="415"/>
      <c r="AI516" s="415"/>
      <c r="AJ516" s="415"/>
      <c r="AK516" s="415"/>
      <c r="AL516" s="415"/>
      <c r="AM516" s="415"/>
      <c r="AN516" s="415"/>
      <c r="AO516" s="415"/>
      <c r="AP516" s="415"/>
      <c r="AQ516" s="415"/>
      <c r="AR516" s="415"/>
      <c r="AS516" s="415"/>
      <c r="AT516" s="415"/>
      <c r="AU516" s="415"/>
      <c r="AV516" s="415"/>
      <c r="AW516" s="415"/>
      <c r="AX516" s="415"/>
      <c r="AY516" s="415"/>
      <c r="AZ516" s="415"/>
      <c r="BA516" s="417"/>
      <c r="BB516" s="494"/>
      <c r="BC516" s="417"/>
      <c r="BD516" s="417"/>
      <c r="BE516" s="417"/>
      <c r="BF516" s="417"/>
      <c r="BG516" s="417"/>
      <c r="BH516" s="417"/>
      <c r="BI516" s="417"/>
      <c r="BJ516" s="417"/>
      <c r="BK516" s="417"/>
      <c r="BL516" s="417"/>
      <c r="BM516" s="417"/>
      <c r="BN516" s="417"/>
      <c r="BO516" s="417"/>
      <c r="BP516" s="417"/>
      <c r="BQ516" s="417"/>
      <c r="BR516" s="417"/>
      <c r="BS516" s="417"/>
      <c r="BT516" s="417"/>
      <c r="BU516" s="417"/>
      <c r="BV516" s="417"/>
      <c r="BW516" s="418"/>
      <c r="BX516" s="418"/>
      <c r="BY516" s="418"/>
      <c r="BZ516" s="418"/>
      <c r="CA516" s="418"/>
      <c r="CB516" s="418"/>
      <c r="CC516" s="418"/>
      <c r="CD516" s="418"/>
      <c r="CE516" s="418"/>
      <c r="CF516" s="418"/>
      <c r="CG516" s="418"/>
      <c r="CH516" s="418"/>
      <c r="CI516" s="418"/>
      <c r="CJ516" s="418"/>
      <c r="CK516" s="418"/>
      <c r="CL516" s="418"/>
      <c r="CM516" s="418"/>
      <c r="CN516" s="418"/>
      <c r="CO516" s="418"/>
      <c r="CP516" s="418"/>
      <c r="CQ516" s="418"/>
      <c r="CR516" s="418"/>
      <c r="CS516" s="418"/>
      <c r="CT516" s="418"/>
      <c r="CU516" s="418"/>
      <c r="CV516" s="418"/>
      <c r="CW516" s="418"/>
      <c r="CX516" s="418"/>
      <c r="CY516" s="418"/>
      <c r="CZ516" s="418"/>
    </row>
    <row r="517" s="422" customFormat="true" ht="25.15" customHeight="true" x14ac:dyDescent="0.2">
      <c r="C517" s="1182" t="s">
        <v>360</v>
      </c>
      <c r="D517" s="1151"/>
      <c r="E517" s="816">
        <v>1.2023612805505839E-3</v>
      </c>
      <c r="F517" s="727"/>
      <c r="G517" s="727"/>
      <c r="H517" s="1182" t="s">
        <v>358</v>
      </c>
      <c r="I517" s="1151"/>
      <c r="J517" s="817">
        <v>4.9458786965984132E-4</v>
      </c>
      <c r="K517" s="727"/>
      <c r="L517" s="727"/>
      <c r="M517" s="1182" t="s">
        <v>359</v>
      </c>
      <c r="N517" s="1151"/>
      <c r="O517" s="818">
        <v>2.8047484382093122E-4</v>
      </c>
      <c r="P517" s="727"/>
      <c r="Q517" s="727"/>
      <c r="W517" s="415"/>
      <c r="X517" s="415"/>
      <c r="Y517" s="415"/>
      <c r="Z517" s="415"/>
      <c r="AA517" s="415"/>
      <c r="AB517" s="415"/>
      <c r="AC517" s="415"/>
      <c r="AD517" s="415"/>
      <c r="AE517" s="415"/>
      <c r="AF517" s="415"/>
      <c r="AG517" s="415"/>
      <c r="AH517" s="415"/>
      <c r="AI517" s="415"/>
      <c r="AJ517" s="415"/>
      <c r="AK517" s="415"/>
      <c r="AL517" s="415"/>
      <c r="AM517" s="415"/>
      <c r="AN517" s="415"/>
      <c r="AO517" s="415"/>
      <c r="AP517" s="415"/>
      <c r="AQ517" s="415"/>
      <c r="AR517" s="415"/>
      <c r="AS517" s="415"/>
      <c r="AT517" s="415"/>
      <c r="AU517" s="415"/>
      <c r="AV517" s="415"/>
      <c r="AW517" s="415"/>
      <c r="AX517" s="415"/>
      <c r="AY517" s="415"/>
      <c r="AZ517" s="415"/>
      <c r="BA517" s="417"/>
      <c r="BB517" s="494"/>
      <c r="BC517" s="417"/>
      <c r="BD517" s="417"/>
      <c r="BE517" s="417"/>
      <c r="BF517" s="417"/>
      <c r="BG517" s="417"/>
      <c r="BH517" s="417"/>
      <c r="BI517" s="417"/>
      <c r="BJ517" s="417"/>
      <c r="BK517" s="417"/>
      <c r="BL517" s="417"/>
      <c r="BM517" s="417"/>
      <c r="BN517" s="417"/>
      <c r="BO517" s="417"/>
      <c r="BP517" s="417"/>
      <c r="BQ517" s="417"/>
      <c r="BR517" s="417"/>
      <c r="BS517" s="417"/>
      <c r="BT517" s="417"/>
      <c r="BU517" s="417"/>
      <c r="BV517" s="417"/>
      <c r="BW517" s="418"/>
      <c r="BX517" s="418"/>
      <c r="BY517" s="418"/>
      <c r="BZ517" s="418"/>
      <c r="CA517" s="418"/>
      <c r="CB517" s="418"/>
      <c r="CC517" s="418"/>
      <c r="CD517" s="418"/>
      <c r="CE517" s="418"/>
      <c r="CF517" s="418"/>
      <c r="CG517" s="418"/>
      <c r="CH517" s="418"/>
      <c r="CI517" s="418"/>
      <c r="CJ517" s="418"/>
      <c r="CK517" s="418"/>
      <c r="CL517" s="418"/>
      <c r="CM517" s="418"/>
      <c r="CN517" s="418"/>
      <c r="CO517" s="418"/>
      <c r="CP517" s="418"/>
      <c r="CQ517" s="418"/>
      <c r="CR517" s="418"/>
      <c r="CS517" s="418"/>
      <c r="CT517" s="418"/>
      <c r="CU517" s="418"/>
      <c r="CV517" s="418"/>
      <c r="CW517" s="418"/>
      <c r="CX517" s="418"/>
      <c r="CY517" s="418"/>
      <c r="CZ517" s="418"/>
    </row>
    <row r="518" s="422" customFormat="true" ht="25.15" customHeight="true" x14ac:dyDescent="0.2">
      <c r="C518" s="1182" t="s">
        <v>320</v>
      </c>
      <c r="D518" s="1151"/>
      <c r="E518" s="816">
        <v>0.3469432534322735</v>
      </c>
      <c r="F518" s="727"/>
      <c r="G518" s="727"/>
      <c r="H518" s="1182" t="s">
        <v>334</v>
      </c>
      <c r="I518" s="1151"/>
      <c r="J518" s="824">
        <v>7.9644178360853693E-6</v>
      </c>
      <c r="K518" s="727"/>
      <c r="L518" s="727"/>
      <c r="M518" s="1182" t="s">
        <v>318</v>
      </c>
      <c r="N518" s="1151"/>
      <c r="O518" s="818">
        <v>0.32949946100648203</v>
      </c>
      <c r="P518" s="727"/>
      <c r="Q518" s="727"/>
      <c r="W518" s="415"/>
      <c r="X518" s="415"/>
      <c r="Y518" s="415"/>
      <c r="Z518" s="415"/>
      <c r="AA518" s="415"/>
      <c r="AB518" s="415"/>
      <c r="AC518" s="415"/>
      <c r="AD518" s="415"/>
      <c r="AE518" s="415"/>
      <c r="AF518" s="415"/>
      <c r="AG518" s="415"/>
      <c r="AH518" s="415"/>
      <c r="AI518" s="415"/>
      <c r="AJ518" s="415"/>
      <c r="AK518" s="415"/>
      <c r="AL518" s="415"/>
      <c r="AM518" s="415"/>
      <c r="AN518" s="415"/>
      <c r="AO518" s="415"/>
      <c r="AP518" s="415"/>
      <c r="AQ518" s="415"/>
      <c r="AR518" s="415"/>
      <c r="AS518" s="415"/>
      <c r="AT518" s="415"/>
      <c r="AU518" s="415"/>
      <c r="AV518" s="415"/>
      <c r="AW518" s="415"/>
      <c r="AX518" s="415"/>
      <c r="AY518" s="415"/>
      <c r="AZ518" s="415"/>
      <c r="BA518" s="417"/>
      <c r="BB518" s="494"/>
      <c r="BC518" s="417"/>
      <c r="BD518" s="417"/>
      <c r="BE518" s="417"/>
      <c r="BF518" s="417"/>
      <c r="BG518" s="417"/>
      <c r="BH518" s="417"/>
      <c r="BI518" s="417"/>
      <c r="BJ518" s="417"/>
      <c r="BK518" s="417"/>
      <c r="BL518" s="417"/>
      <c r="BM518" s="417"/>
      <c r="BN518" s="417"/>
      <c r="BO518" s="417"/>
      <c r="BP518" s="417"/>
      <c r="BQ518" s="417"/>
      <c r="BR518" s="417"/>
      <c r="BS518" s="417"/>
      <c r="BT518" s="417"/>
      <c r="BU518" s="417"/>
      <c r="BV518" s="417"/>
      <c r="BW518" s="418"/>
      <c r="BX518" s="418"/>
      <c r="BY518" s="418"/>
      <c r="BZ518" s="418"/>
      <c r="CA518" s="418"/>
      <c r="CB518" s="418"/>
      <c r="CC518" s="418"/>
      <c r="CD518" s="418"/>
      <c r="CE518" s="418"/>
      <c r="CF518" s="418"/>
      <c r="CG518" s="418"/>
      <c r="CH518" s="418"/>
      <c r="CI518" s="418"/>
      <c r="CJ518" s="418"/>
      <c r="CK518" s="418"/>
      <c r="CL518" s="418"/>
      <c r="CM518" s="418"/>
      <c r="CN518" s="418"/>
      <c r="CO518" s="418"/>
      <c r="CP518" s="418"/>
      <c r="CQ518" s="418"/>
      <c r="CR518" s="418"/>
      <c r="CS518" s="418"/>
      <c r="CT518" s="418"/>
      <c r="CU518" s="418"/>
      <c r="CV518" s="418"/>
      <c r="CW518" s="418"/>
      <c r="CX518" s="418"/>
      <c r="CY518" s="418"/>
      <c r="CZ518" s="418"/>
    </row>
    <row r="519" s="422" customFormat="true" ht="25.15" customHeight="true" x14ac:dyDescent="0.2">
      <c r="C519" s="1182" t="s">
        <v>353</v>
      </c>
      <c r="D519" s="1151"/>
      <c r="E519" s="816">
        <v>3.947507431095623E-3</v>
      </c>
      <c r="F519" s="727"/>
      <c r="G519" s="727"/>
      <c r="H519" s="1182" t="s">
        <v>339</v>
      </c>
      <c r="I519" s="1151"/>
      <c r="J519" s="817">
        <v>1.2930228375987514E-2</v>
      </c>
      <c r="K519" s="727"/>
      <c r="L519" s="727"/>
      <c r="M519" s="1182" t="s">
        <v>358</v>
      </c>
      <c r="N519" s="1151"/>
      <c r="O519" s="818">
        <v>5.0080562375701947E-3</v>
      </c>
      <c r="P519" s="727"/>
      <c r="Q519" s="727"/>
      <c r="W519" s="415"/>
      <c r="X519" s="415"/>
      <c r="Y519" s="415"/>
      <c r="Z519" s="415"/>
      <c r="AA519" s="415"/>
      <c r="AB519" s="415"/>
      <c r="AC519" s="415"/>
      <c r="AD519" s="415"/>
      <c r="AE519" s="415"/>
      <c r="AF519" s="415"/>
      <c r="AG519" s="415"/>
      <c r="AH519" s="415"/>
      <c r="AI519" s="415"/>
      <c r="AJ519" s="415"/>
      <c r="AK519" s="415"/>
      <c r="AL519" s="415"/>
      <c r="AM519" s="415"/>
      <c r="AN519" s="415"/>
      <c r="AO519" s="415"/>
      <c r="AP519" s="415"/>
      <c r="AQ519" s="415"/>
      <c r="AR519" s="415"/>
      <c r="AS519" s="415"/>
      <c r="AT519" s="415"/>
      <c r="AU519" s="415"/>
      <c r="AV519" s="415"/>
      <c r="AW519" s="415"/>
      <c r="AX519" s="415"/>
      <c r="AY519" s="415"/>
      <c r="AZ519" s="415"/>
      <c r="BA519" s="417"/>
      <c r="BB519" s="494"/>
      <c r="BC519" s="417"/>
      <c r="BD519" s="417"/>
      <c r="BE519" s="417"/>
      <c r="BF519" s="417"/>
      <c r="BG519" s="417"/>
      <c r="BH519" s="417"/>
      <c r="BI519" s="417"/>
      <c r="BJ519" s="417"/>
      <c r="BK519" s="417"/>
      <c r="BL519" s="417"/>
      <c r="BM519" s="417"/>
      <c r="BN519" s="417"/>
      <c r="BO519" s="417"/>
      <c r="BP519" s="417"/>
      <c r="BQ519" s="417"/>
      <c r="BR519" s="417"/>
      <c r="BS519" s="417"/>
      <c r="BT519" s="417"/>
      <c r="BU519" s="417"/>
      <c r="BV519" s="417"/>
      <c r="BW519" s="418"/>
      <c r="BX519" s="418"/>
      <c r="BY519" s="418"/>
      <c r="BZ519" s="418"/>
      <c r="CA519" s="418"/>
      <c r="CB519" s="418"/>
      <c r="CC519" s="418"/>
      <c r="CD519" s="418"/>
      <c r="CE519" s="418"/>
      <c r="CF519" s="418"/>
      <c r="CG519" s="418"/>
      <c r="CH519" s="418"/>
      <c r="CI519" s="418"/>
      <c r="CJ519" s="418"/>
      <c r="CK519" s="418"/>
      <c r="CL519" s="418"/>
      <c r="CM519" s="418"/>
      <c r="CN519" s="418"/>
      <c r="CO519" s="418"/>
      <c r="CP519" s="418"/>
      <c r="CQ519" s="418"/>
      <c r="CR519" s="418"/>
      <c r="CS519" s="418"/>
      <c r="CT519" s="418"/>
      <c r="CU519" s="418"/>
      <c r="CV519" s="418"/>
      <c r="CW519" s="418"/>
      <c r="CX519" s="418"/>
      <c r="CY519" s="418"/>
      <c r="CZ519" s="418"/>
    </row>
    <row r="520" s="422" customFormat="true" ht="25.15" customHeight="true" x14ac:dyDescent="0.2">
      <c r="C520" s="1182" t="s">
        <v>357</v>
      </c>
      <c r="D520" s="1151"/>
      <c r="E520" s="816">
        <v>2.0968063986475951E-3</v>
      </c>
      <c r="F520" s="727"/>
      <c r="G520" s="727"/>
      <c r="H520" s="1182" t="s">
        <v>360</v>
      </c>
      <c r="I520" s="1151"/>
      <c r="J520" s="817">
        <v>3.8820204110677476E-4</v>
      </c>
      <c r="K520" s="727"/>
      <c r="L520" s="727"/>
      <c r="M520" s="1182" t="s">
        <v>334</v>
      </c>
      <c r="N520" s="1151"/>
      <c r="O520" s="818">
        <v>5.5055353257487977E-2</v>
      </c>
      <c r="P520" s="727"/>
      <c r="Q520" s="727"/>
      <c r="W520" s="415"/>
      <c r="X520" s="415"/>
      <c r="Y520" s="415"/>
      <c r="Z520" s="415"/>
      <c r="AA520" s="415"/>
      <c r="AB520" s="415"/>
      <c r="AC520" s="415"/>
      <c r="AD520" s="415"/>
      <c r="AE520" s="415"/>
      <c r="AF520" s="415"/>
      <c r="AG520" s="415"/>
      <c r="AH520" s="415"/>
      <c r="AI520" s="415"/>
      <c r="AJ520" s="415"/>
      <c r="AK520" s="415"/>
      <c r="AL520" s="415"/>
      <c r="AM520" s="415"/>
      <c r="AN520" s="415"/>
      <c r="AO520" s="415"/>
      <c r="AP520" s="415"/>
      <c r="AQ520" s="415"/>
      <c r="AR520" s="415"/>
      <c r="AS520" s="415"/>
      <c r="AT520" s="415"/>
      <c r="AU520" s="415"/>
      <c r="AV520" s="415"/>
      <c r="AW520" s="415"/>
      <c r="AX520" s="415"/>
      <c r="AY520" s="415"/>
      <c r="AZ520" s="415"/>
      <c r="BA520" s="417"/>
      <c r="BB520" s="494"/>
      <c r="BC520" s="417"/>
      <c r="BD520" s="417"/>
      <c r="BE520" s="417"/>
      <c r="BF520" s="417"/>
      <c r="BG520" s="417"/>
      <c r="BH520" s="417"/>
      <c r="BI520" s="417"/>
      <c r="BJ520" s="417"/>
      <c r="BK520" s="417"/>
      <c r="BL520" s="417"/>
      <c r="BM520" s="417"/>
      <c r="BN520" s="417"/>
      <c r="BO520" s="417"/>
      <c r="BP520" s="417"/>
      <c r="BQ520" s="417"/>
      <c r="BR520" s="417"/>
      <c r="BS520" s="417"/>
      <c r="BT520" s="417"/>
      <c r="BU520" s="417"/>
      <c r="BV520" s="417"/>
      <c r="BW520" s="418"/>
      <c r="BX520" s="418"/>
      <c r="BY520" s="418"/>
      <c r="BZ520" s="418"/>
      <c r="CA520" s="418"/>
      <c r="CB520" s="418"/>
      <c r="CC520" s="418"/>
      <c r="CD520" s="418"/>
      <c r="CE520" s="418"/>
      <c r="CF520" s="418"/>
      <c r="CG520" s="418"/>
      <c r="CH520" s="418"/>
      <c r="CI520" s="418"/>
      <c r="CJ520" s="418"/>
      <c r="CK520" s="418"/>
      <c r="CL520" s="418"/>
      <c r="CM520" s="418"/>
      <c r="CN520" s="418"/>
      <c r="CO520" s="418"/>
      <c r="CP520" s="418"/>
      <c r="CQ520" s="418"/>
      <c r="CR520" s="418"/>
      <c r="CS520" s="418"/>
      <c r="CT520" s="418"/>
      <c r="CU520" s="418"/>
      <c r="CV520" s="418"/>
      <c r="CW520" s="418"/>
      <c r="CX520" s="418"/>
      <c r="CY520" s="418"/>
      <c r="CZ520" s="418"/>
    </row>
    <row r="521" s="422" customFormat="true" ht="25.15" customHeight="true" x14ac:dyDescent="0.2">
      <c r="C521" s="1182" t="s">
        <v>355</v>
      </c>
      <c r="D521" s="1151"/>
      <c r="E521" s="819">
        <v>2.9290077671269288E-3</v>
      </c>
      <c r="F521" s="727"/>
      <c r="G521" s="727"/>
      <c r="H521" s="1182" t="s">
        <v>320</v>
      </c>
      <c r="I521" s="1151"/>
      <c r="J521" s="817">
        <v>0.4857944124955727</v>
      </c>
      <c r="K521" s="727"/>
      <c r="L521" s="727"/>
      <c r="M521" s="1182" t="s">
        <v>339</v>
      </c>
      <c r="N521" s="1151"/>
      <c r="O521" s="818">
        <v>2.8298478717246854E-2</v>
      </c>
      <c r="P521" s="727"/>
      <c r="Q521" s="727"/>
      <c r="W521" s="415"/>
      <c r="X521" s="415"/>
      <c r="Y521" s="415"/>
      <c r="Z521" s="415"/>
      <c r="AA521" s="415"/>
      <c r="AB521" s="415"/>
      <c r="AC521" s="415"/>
      <c r="AD521" s="415"/>
      <c r="AE521" s="415"/>
      <c r="AF521" s="415"/>
      <c r="AG521" s="415"/>
      <c r="AH521" s="415"/>
      <c r="AI521" s="415"/>
      <c r="AJ521" s="415"/>
      <c r="AK521" s="415"/>
      <c r="AL521" s="415"/>
      <c r="AM521" s="415"/>
      <c r="AN521" s="415"/>
      <c r="AO521" s="415"/>
      <c r="AP521" s="415"/>
      <c r="AQ521" s="415"/>
      <c r="AR521" s="415"/>
      <c r="AS521" s="415"/>
      <c r="AT521" s="415"/>
      <c r="AU521" s="415"/>
      <c r="AV521" s="415"/>
      <c r="AW521" s="415"/>
      <c r="AX521" s="415"/>
      <c r="AY521" s="415"/>
      <c r="AZ521" s="415"/>
      <c r="BA521" s="417"/>
      <c r="BB521" s="494"/>
      <c r="BC521" s="417"/>
      <c r="BD521" s="417"/>
      <c r="BE521" s="417"/>
      <c r="BF521" s="417"/>
      <c r="BG521" s="417"/>
      <c r="BH521" s="417"/>
      <c r="BI521" s="417"/>
      <c r="BJ521" s="417"/>
      <c r="BK521" s="417"/>
      <c r="BL521" s="417"/>
      <c r="BM521" s="417"/>
      <c r="BN521" s="417"/>
      <c r="BO521" s="417"/>
      <c r="BP521" s="417"/>
      <c r="BQ521" s="417"/>
      <c r="BR521" s="417"/>
      <c r="BS521" s="417"/>
      <c r="BT521" s="417"/>
      <c r="BU521" s="417"/>
      <c r="BV521" s="417"/>
      <c r="BW521" s="418"/>
      <c r="BX521" s="418"/>
      <c r="BY521" s="418"/>
      <c r="BZ521" s="418"/>
      <c r="CA521" s="418"/>
      <c r="CB521" s="418"/>
      <c r="CC521" s="418"/>
      <c r="CD521" s="418"/>
      <c r="CE521" s="418"/>
      <c r="CF521" s="418"/>
      <c r="CG521" s="418"/>
      <c r="CH521" s="418"/>
      <c r="CI521" s="418"/>
      <c r="CJ521" s="418"/>
      <c r="CK521" s="418"/>
      <c r="CL521" s="418"/>
      <c r="CM521" s="418"/>
      <c r="CN521" s="418"/>
      <c r="CO521" s="418"/>
      <c r="CP521" s="418"/>
      <c r="CQ521" s="418"/>
      <c r="CR521" s="418"/>
      <c r="CS521" s="418"/>
      <c r="CT521" s="418"/>
      <c r="CU521" s="418"/>
      <c r="CV521" s="418"/>
      <c r="CW521" s="418"/>
      <c r="CX521" s="418"/>
      <c r="CY521" s="418"/>
      <c r="CZ521" s="418"/>
    </row>
    <row r="522" s="422" customFormat="true" ht="25.15" customHeight="true" x14ac:dyDescent="0.2">
      <c r="C522" s="1152"/>
      <c r="D522" s="1151"/>
      <c r="E522" s="728"/>
      <c r="F522" s="727"/>
      <c r="G522" s="727"/>
      <c r="H522" s="1182" t="s">
        <v>353</v>
      </c>
      <c r="I522" s="1151"/>
      <c r="J522" s="817">
        <v>7.6473780666952481E-3</v>
      </c>
      <c r="K522" s="727"/>
      <c r="L522" s="727"/>
      <c r="M522" s="1182" t="s">
        <v>377</v>
      </c>
      <c r="N522" s="1151"/>
      <c r="O522" s="823">
        <v>1.9712418471713143E-6</v>
      </c>
      <c r="P522" s="727"/>
      <c r="Q522" s="727"/>
      <c r="W522" s="415"/>
      <c r="X522" s="415"/>
      <c r="Y522" s="415"/>
      <c r="Z522" s="415"/>
      <c r="AA522" s="415"/>
      <c r="AB522" s="415"/>
      <c r="AC522" s="415"/>
      <c r="AD522" s="415"/>
      <c r="AE522" s="415"/>
      <c r="AF522" s="415"/>
      <c r="AG522" s="415"/>
      <c r="AH522" s="415"/>
      <c r="AI522" s="415"/>
      <c r="AJ522" s="415"/>
      <c r="AK522" s="415"/>
      <c r="AL522" s="415"/>
      <c r="AM522" s="415"/>
      <c r="AN522" s="415"/>
      <c r="AO522" s="415"/>
      <c r="AP522" s="415"/>
      <c r="AQ522" s="415"/>
      <c r="AR522" s="415"/>
      <c r="AS522" s="415"/>
      <c r="AT522" s="415"/>
      <c r="AU522" s="415"/>
      <c r="AV522" s="415"/>
      <c r="AW522" s="415"/>
      <c r="AX522" s="415"/>
      <c r="AY522" s="415"/>
      <c r="AZ522" s="415"/>
      <c r="BA522" s="417"/>
      <c r="BB522" s="494"/>
      <c r="BC522" s="417"/>
      <c r="BD522" s="417"/>
      <c r="BE522" s="417"/>
      <c r="BF522" s="417"/>
      <c r="BG522" s="417"/>
      <c r="BH522" s="417"/>
      <c r="BI522" s="417"/>
      <c r="BJ522" s="417"/>
      <c r="BK522" s="417"/>
      <c r="BL522" s="417"/>
      <c r="BM522" s="417"/>
      <c r="BN522" s="417"/>
      <c r="BO522" s="417"/>
      <c r="BP522" s="417"/>
      <c r="BQ522" s="417"/>
      <c r="BR522" s="417"/>
      <c r="BS522" s="417"/>
      <c r="BT522" s="417"/>
      <c r="BU522" s="417"/>
      <c r="BV522" s="417"/>
      <c r="BW522" s="418"/>
      <c r="BX522" s="418"/>
      <c r="BY522" s="418"/>
      <c r="BZ522" s="418"/>
      <c r="CA522" s="418"/>
      <c r="CB522" s="418"/>
      <c r="CC522" s="418"/>
      <c r="CD522" s="418"/>
      <c r="CE522" s="418"/>
      <c r="CF522" s="418"/>
      <c r="CG522" s="418"/>
      <c r="CH522" s="418"/>
      <c r="CI522" s="418"/>
      <c r="CJ522" s="418"/>
      <c r="CK522" s="418"/>
      <c r="CL522" s="418"/>
      <c r="CM522" s="418"/>
      <c r="CN522" s="418"/>
      <c r="CO522" s="418"/>
      <c r="CP522" s="418"/>
      <c r="CQ522" s="418"/>
      <c r="CR522" s="418"/>
      <c r="CS522" s="418"/>
      <c r="CT522" s="418"/>
      <c r="CU522" s="418"/>
      <c r="CV522" s="418"/>
      <c r="CW522" s="418"/>
      <c r="CX522" s="418"/>
      <c r="CY522" s="418"/>
      <c r="CZ522" s="418"/>
    </row>
    <row r="523" s="422" customFormat="true" ht="25.15" customHeight="true" x14ac:dyDescent="0.2">
      <c r="C523" s="1152"/>
      <c r="D523" s="1151"/>
      <c r="E523" s="727"/>
      <c r="F523" s="727"/>
      <c r="G523" s="727"/>
      <c r="H523" s="1182" t="s">
        <v>357</v>
      </c>
      <c r="I523" s="1151"/>
      <c r="J523" s="817">
        <v>1.1414014171096934E-3</v>
      </c>
      <c r="K523" s="727"/>
      <c r="L523" s="727"/>
      <c r="M523" s="1182" t="s">
        <v>360</v>
      </c>
      <c r="N523" s="1151"/>
      <c r="O523" s="818">
        <v>1.2237147208106133E-3</v>
      </c>
      <c r="P523" s="727"/>
      <c r="Q523" s="727"/>
      <c r="W523" s="415"/>
      <c r="X523" s="415"/>
      <c r="Y523" s="415"/>
      <c r="Z523" s="415"/>
      <c r="AA523" s="415"/>
      <c r="AB523" s="415"/>
      <c r="AC523" s="415"/>
      <c r="AD523" s="415"/>
      <c r="AE523" s="415"/>
      <c r="AF523" s="415"/>
      <c r="AG523" s="415"/>
      <c r="AH523" s="415"/>
      <c r="AI523" s="415"/>
      <c r="AJ523" s="415"/>
      <c r="AK523" s="415"/>
      <c r="AL523" s="415"/>
      <c r="AM523" s="415"/>
      <c r="AN523" s="415"/>
      <c r="AO523" s="415"/>
      <c r="AP523" s="415"/>
      <c r="AQ523" s="415"/>
      <c r="AR523" s="415"/>
      <c r="AS523" s="415"/>
      <c r="AT523" s="415"/>
      <c r="AU523" s="415"/>
      <c r="AV523" s="415"/>
      <c r="AW523" s="415"/>
      <c r="AX523" s="415"/>
      <c r="AY523" s="415"/>
      <c r="AZ523" s="415"/>
      <c r="BA523" s="417"/>
      <c r="BB523" s="494"/>
      <c r="BC523" s="417"/>
      <c r="BD523" s="417"/>
      <c r="BE523" s="417"/>
      <c r="BF523" s="417"/>
      <c r="BG523" s="417"/>
      <c r="BH523" s="417"/>
      <c r="BI523" s="417"/>
      <c r="BJ523" s="417"/>
      <c r="BK523" s="417"/>
      <c r="BL523" s="417"/>
      <c r="BM523" s="417"/>
      <c r="BN523" s="417"/>
      <c r="BO523" s="417"/>
      <c r="BP523" s="417"/>
      <c r="BQ523" s="417"/>
      <c r="BR523" s="417"/>
      <c r="BS523" s="417"/>
      <c r="BT523" s="417"/>
      <c r="BU523" s="417"/>
      <c r="BV523" s="417"/>
      <c r="BW523" s="418"/>
      <c r="BX523" s="418"/>
      <c r="BY523" s="418"/>
      <c r="BZ523" s="418"/>
      <c r="CA523" s="418"/>
      <c r="CB523" s="418"/>
      <c r="CC523" s="418"/>
      <c r="CD523" s="418"/>
      <c r="CE523" s="418"/>
      <c r="CF523" s="418"/>
      <c r="CG523" s="418"/>
      <c r="CH523" s="418"/>
      <c r="CI523" s="418"/>
      <c r="CJ523" s="418"/>
      <c r="CK523" s="418"/>
      <c r="CL523" s="418"/>
      <c r="CM523" s="418"/>
      <c r="CN523" s="418"/>
      <c r="CO523" s="418"/>
      <c r="CP523" s="418"/>
      <c r="CQ523" s="418"/>
      <c r="CR523" s="418"/>
      <c r="CS523" s="418"/>
      <c r="CT523" s="418"/>
      <c r="CU523" s="418"/>
      <c r="CV523" s="418"/>
      <c r="CW523" s="418"/>
      <c r="CX523" s="418"/>
      <c r="CY523" s="418"/>
      <c r="CZ523" s="418"/>
    </row>
    <row r="524" s="422" customFormat="true" ht="25.15" customHeight="true" x14ac:dyDescent="0.2">
      <c r="C524" s="1183" t="s">
        <v>218</v>
      </c>
      <c r="D524" s="1151"/>
      <c r="E524" s="1151"/>
      <c r="F524" s="1151"/>
      <c r="G524" s="1151"/>
      <c r="H524" s="1182" t="s">
        <v>355</v>
      </c>
      <c r="I524" s="1151"/>
      <c r="J524" s="817">
        <v>9.4384655163110411E-4</v>
      </c>
      <c r="K524" s="727"/>
      <c r="L524" s="727"/>
      <c r="M524" s="1182" t="s">
        <v>320</v>
      </c>
      <c r="N524" s="1151"/>
      <c r="O524" s="818">
        <v>0.19366364207496412</v>
      </c>
      <c r="P524" s="727"/>
      <c r="Q524" s="727"/>
      <c r="W524" s="415"/>
      <c r="X524" s="415"/>
      <c r="Y524" s="415"/>
      <c r="Z524" s="415"/>
      <c r="AA524" s="415"/>
      <c r="AB524" s="415"/>
      <c r="AC524" s="415"/>
      <c r="AD524" s="415"/>
      <c r="AE524" s="415"/>
      <c r="AF524" s="415"/>
      <c r="AG524" s="415"/>
      <c r="AH524" s="415"/>
      <c r="AI524" s="415"/>
      <c r="AJ524" s="415"/>
      <c r="AK524" s="415"/>
      <c r="AL524" s="415"/>
      <c r="AM524" s="415"/>
      <c r="AN524" s="415"/>
      <c r="AO524" s="415"/>
      <c r="AP524" s="415"/>
      <c r="AQ524" s="415"/>
      <c r="AR524" s="415"/>
      <c r="AS524" s="415"/>
      <c r="AT524" s="415"/>
      <c r="AU524" s="415"/>
      <c r="AV524" s="415"/>
      <c r="AW524" s="415"/>
      <c r="AX524" s="415"/>
      <c r="AY524" s="415"/>
      <c r="AZ524" s="415"/>
      <c r="BA524" s="417"/>
      <c r="BB524" s="494"/>
      <c r="BC524" s="417"/>
      <c r="BD524" s="417"/>
      <c r="BE524" s="417"/>
      <c r="BF524" s="417"/>
      <c r="BG524" s="417"/>
      <c r="BH524" s="417"/>
      <c r="BI524" s="417"/>
      <c r="BJ524" s="417"/>
      <c r="BK524" s="417"/>
      <c r="BL524" s="417"/>
      <c r="BM524" s="417"/>
      <c r="BN524" s="417"/>
      <c r="BO524" s="417"/>
      <c r="BP524" s="417"/>
      <c r="BQ524" s="417"/>
      <c r="BR524" s="417"/>
      <c r="BS524" s="417"/>
      <c r="BT524" s="417"/>
      <c r="BU524" s="417"/>
      <c r="BV524" s="417"/>
      <c r="BW524" s="418"/>
      <c r="BX524" s="418"/>
      <c r="BY524" s="418"/>
      <c r="BZ524" s="418"/>
      <c r="CA524" s="418"/>
      <c r="CB524" s="418"/>
      <c r="CC524" s="418"/>
      <c r="CD524" s="418"/>
      <c r="CE524" s="418"/>
      <c r="CF524" s="418"/>
      <c r="CG524" s="418"/>
      <c r="CH524" s="418"/>
      <c r="CI524" s="418"/>
      <c r="CJ524" s="418"/>
      <c r="CK524" s="418"/>
      <c r="CL524" s="418"/>
      <c r="CM524" s="418"/>
      <c r="CN524" s="418"/>
      <c r="CO524" s="418"/>
      <c r="CP524" s="418"/>
      <c r="CQ524" s="418"/>
      <c r="CR524" s="418"/>
      <c r="CS524" s="418"/>
      <c r="CT524" s="418"/>
      <c r="CU524" s="418"/>
      <c r="CV524" s="418"/>
      <c r="CW524" s="418"/>
      <c r="CX524" s="418"/>
      <c r="CY524" s="418"/>
      <c r="CZ524" s="418"/>
    </row>
    <row r="525" s="422" customFormat="true" ht="25.15" customHeight="true" x14ac:dyDescent="0.2">
      <c r="C525" s="1153" t="s">
        <v>198</v>
      </c>
      <c r="D525" s="1151"/>
      <c r="E525" s="1153" t="s">
        <v>219</v>
      </c>
      <c r="F525" s="1154"/>
      <c r="G525" s="1155"/>
      <c r="H525" s="1182" t="s">
        <v>343</v>
      </c>
      <c r="I525" s="1151"/>
      <c r="J525" s="817">
        <v>3.5905054712418068E-2</v>
      </c>
      <c r="K525" s="727"/>
      <c r="L525" s="727"/>
      <c r="M525" s="1182" t="s">
        <v>353</v>
      </c>
      <c r="N525" s="1151"/>
      <c r="O525" s="823">
        <v>7.6914948647404001E-5</v>
      </c>
      <c r="P525" s="727"/>
      <c r="Q525" s="727"/>
      <c r="W525" s="415"/>
      <c r="X525" s="415"/>
      <c r="Y525" s="415"/>
      <c r="Z525" s="415"/>
      <c r="AA525" s="415"/>
      <c r="AB525" s="415"/>
      <c r="AC525" s="415"/>
      <c r="AD525" s="415"/>
      <c r="AE525" s="415"/>
      <c r="AF525" s="415"/>
      <c r="AG525" s="415"/>
      <c r="AH525" s="415"/>
      <c r="AI525" s="415"/>
      <c r="AJ525" s="415"/>
      <c r="AK525" s="415"/>
      <c r="AL525" s="415"/>
      <c r="AM525" s="415"/>
      <c r="AN525" s="415"/>
      <c r="AO525" s="415"/>
      <c r="AP525" s="415"/>
      <c r="AQ525" s="415"/>
      <c r="AR525" s="415"/>
      <c r="AS525" s="415"/>
      <c r="AT525" s="415"/>
      <c r="AU525" s="415"/>
      <c r="AV525" s="415"/>
      <c r="AW525" s="415"/>
      <c r="AX525" s="415"/>
      <c r="AY525" s="415"/>
      <c r="AZ525" s="415"/>
      <c r="BA525" s="417"/>
      <c r="BB525" s="494"/>
      <c r="BC525" s="417"/>
      <c r="BD525" s="417"/>
      <c r="BE525" s="417"/>
      <c r="BF525" s="417"/>
      <c r="BG525" s="417"/>
      <c r="BH525" s="417"/>
      <c r="BI525" s="417"/>
      <c r="BJ525" s="417"/>
      <c r="BK525" s="417"/>
      <c r="BL525" s="417"/>
      <c r="BM525" s="417"/>
      <c r="BN525" s="417"/>
      <c r="BO525" s="417"/>
      <c r="BP525" s="417"/>
      <c r="BQ525" s="417"/>
      <c r="BR525" s="417"/>
      <c r="BS525" s="417"/>
      <c r="BT525" s="417"/>
      <c r="BU525" s="417"/>
      <c r="BV525" s="417"/>
      <c r="BW525" s="418"/>
      <c r="BX525" s="418"/>
      <c r="BY525" s="418"/>
      <c r="BZ525" s="418"/>
      <c r="CA525" s="418"/>
      <c r="CB525" s="418"/>
      <c r="CC525" s="418"/>
      <c r="CD525" s="418"/>
      <c r="CE525" s="418"/>
      <c r="CF525" s="418"/>
      <c r="CG525" s="418"/>
      <c r="CH525" s="418"/>
      <c r="CI525" s="418"/>
      <c r="CJ525" s="418"/>
      <c r="CK525" s="418"/>
      <c r="CL525" s="418"/>
      <c r="CM525" s="418"/>
      <c r="CN525" s="418"/>
      <c r="CO525" s="418"/>
      <c r="CP525" s="418"/>
      <c r="CQ525" s="418"/>
      <c r="CR525" s="418"/>
      <c r="CS525" s="418"/>
      <c r="CT525" s="418"/>
      <c r="CU525" s="418"/>
      <c r="CV525" s="418"/>
      <c r="CW525" s="418"/>
      <c r="CX525" s="418"/>
      <c r="CY525" s="418"/>
      <c r="CZ525" s="418"/>
    </row>
    <row r="526" s="422" customFormat="true" ht="25.15" customHeight="true" x14ac:dyDescent="0.2">
      <c r="C526" s="1151"/>
      <c r="D526" s="1151"/>
      <c r="E526" s="801" t="s">
        <v>181</v>
      </c>
      <c r="F526" s="802" t="s">
        <v>220</v>
      </c>
      <c r="G526" s="803" t="s">
        <v>221</v>
      </c>
      <c r="H526" s="1182" t="s">
        <v>346</v>
      </c>
      <c r="I526" s="1151"/>
      <c r="J526" s="817">
        <v>1.1055186873311969E-3</v>
      </c>
      <c r="K526" s="727"/>
      <c r="L526" s="727"/>
      <c r="M526" s="1182" t="s">
        <v>357</v>
      </c>
      <c r="N526" s="1151"/>
      <c r="O526" s="818">
        <v>1.0604980554227686E-2</v>
      </c>
      <c r="P526" s="727"/>
      <c r="Q526" s="727"/>
      <c r="W526" s="415"/>
      <c r="X526" s="415"/>
      <c r="Y526" s="415"/>
      <c r="Z526" s="415"/>
      <c r="AA526" s="415"/>
      <c r="AB526" s="415"/>
      <c r="AC526" s="415"/>
      <c r="AD526" s="415"/>
      <c r="AE526" s="415"/>
      <c r="AF526" s="415"/>
      <c r="AG526" s="415"/>
      <c r="AH526" s="415"/>
      <c r="AI526" s="415"/>
      <c r="AJ526" s="415"/>
      <c r="AK526" s="415"/>
      <c r="AL526" s="415"/>
      <c r="AM526" s="415"/>
      <c r="AN526" s="415"/>
      <c r="AO526" s="415"/>
      <c r="AP526" s="415"/>
      <c r="AQ526" s="415"/>
      <c r="AR526" s="415"/>
      <c r="AS526" s="415"/>
      <c r="AT526" s="415"/>
      <c r="AU526" s="415"/>
      <c r="AV526" s="415"/>
      <c r="AW526" s="415"/>
      <c r="AX526" s="415"/>
      <c r="AY526" s="415"/>
      <c r="AZ526" s="415"/>
      <c r="BA526" s="417"/>
      <c r="BB526" s="494"/>
      <c r="BC526" s="417"/>
      <c r="BD526" s="417"/>
      <c r="BE526" s="417"/>
      <c r="BF526" s="417"/>
      <c r="BG526" s="417"/>
      <c r="BH526" s="417"/>
      <c r="BI526" s="417"/>
      <c r="BJ526" s="417"/>
      <c r="BK526" s="417"/>
      <c r="BL526" s="417"/>
      <c r="BM526" s="417"/>
      <c r="BN526" s="417"/>
      <c r="BO526" s="417"/>
      <c r="BP526" s="417"/>
      <c r="BQ526" s="417"/>
      <c r="BR526" s="417"/>
      <c r="BS526" s="417"/>
      <c r="BT526" s="417"/>
      <c r="BU526" s="417"/>
      <c r="BV526" s="417"/>
      <c r="BW526" s="418"/>
      <c r="BX526" s="418"/>
      <c r="BY526" s="418"/>
      <c r="BZ526" s="418"/>
      <c r="CA526" s="418"/>
      <c r="CB526" s="418"/>
      <c r="CC526" s="418"/>
      <c r="CD526" s="418"/>
      <c r="CE526" s="418"/>
      <c r="CF526" s="418"/>
      <c r="CG526" s="418"/>
      <c r="CH526" s="418"/>
      <c r="CI526" s="418"/>
      <c r="CJ526" s="418"/>
      <c r="CK526" s="418"/>
      <c r="CL526" s="418"/>
      <c r="CM526" s="418"/>
      <c r="CN526" s="418"/>
      <c r="CO526" s="418"/>
      <c r="CP526" s="418"/>
      <c r="CQ526" s="418"/>
      <c r="CR526" s="418"/>
      <c r="CS526" s="418"/>
      <c r="CT526" s="418"/>
      <c r="CU526" s="418"/>
      <c r="CV526" s="418"/>
      <c r="CW526" s="418"/>
      <c r="CX526" s="418"/>
      <c r="CY526" s="418"/>
      <c r="CZ526" s="418"/>
    </row>
    <row r="527" s="422" customFormat="true" ht="25.15" customHeight="true" x14ac:dyDescent="0.2">
      <c r="C527" s="1182" t="s">
        <v>199</v>
      </c>
      <c r="D527" s="1151"/>
      <c r="E527" s="825">
        <v>6.4201029789809265</v>
      </c>
      <c r="F527" s="826">
        <v>11.26333855961566</v>
      </c>
      <c r="G527" s="827">
        <v>11.26333855961566</v>
      </c>
      <c r="H527" s="1182" t="s">
        <v>322</v>
      </c>
      <c r="I527" s="1151"/>
      <c r="J527" s="817">
        <v>0.33875335131334472</v>
      </c>
      <c r="K527" s="727"/>
      <c r="L527" s="727"/>
      <c r="M527" s="1182" t="s">
        <v>355</v>
      </c>
      <c r="N527" s="1151"/>
      <c r="O527" s="818">
        <v>2.596684694336375E-3</v>
      </c>
      <c r="P527" s="727"/>
      <c r="Q527" s="727"/>
      <c r="W527" s="415"/>
      <c r="X527" s="415"/>
      <c r="Y527" s="415"/>
      <c r="Z527" s="415"/>
      <c r="AA527" s="415"/>
      <c r="AB527" s="415"/>
      <c r="AC527" s="415"/>
      <c r="AD527" s="415"/>
      <c r="AE527" s="415"/>
      <c r="AF527" s="415"/>
      <c r="AG527" s="415"/>
      <c r="AH527" s="415"/>
      <c r="AI527" s="415"/>
      <c r="AJ527" s="415"/>
      <c r="AK527" s="415"/>
      <c r="AL527" s="415"/>
      <c r="AM527" s="415"/>
      <c r="AN527" s="415"/>
      <c r="AO527" s="415"/>
      <c r="AP527" s="415"/>
      <c r="AQ527" s="415"/>
      <c r="AR527" s="415"/>
      <c r="AS527" s="415"/>
      <c r="AT527" s="415"/>
      <c r="AU527" s="415"/>
      <c r="AV527" s="415"/>
      <c r="AW527" s="415"/>
      <c r="AX527" s="415"/>
      <c r="AY527" s="415"/>
      <c r="AZ527" s="415"/>
      <c r="BA527" s="417"/>
      <c r="BB527" s="494"/>
      <c r="BC527" s="417"/>
      <c r="BD527" s="417"/>
      <c r="BE527" s="417"/>
      <c r="BF527" s="417"/>
      <c r="BG527" s="417"/>
      <c r="BH527" s="417"/>
      <c r="BI527" s="417"/>
      <c r="BJ527" s="417"/>
      <c r="BK527" s="417"/>
      <c r="BL527" s="417"/>
      <c r="BM527" s="417"/>
      <c r="BN527" s="417"/>
      <c r="BO527" s="417"/>
      <c r="BP527" s="417"/>
      <c r="BQ527" s="417"/>
      <c r="BR527" s="417"/>
      <c r="BS527" s="417"/>
      <c r="BT527" s="417"/>
      <c r="BU527" s="417"/>
      <c r="BV527" s="417"/>
      <c r="BW527" s="418"/>
      <c r="BX527" s="418"/>
      <c r="BY527" s="418"/>
      <c r="BZ527" s="418"/>
      <c r="CA527" s="418"/>
      <c r="CB527" s="418"/>
      <c r="CC527" s="418"/>
      <c r="CD527" s="418"/>
      <c r="CE527" s="418"/>
      <c r="CF527" s="418"/>
      <c r="CG527" s="418"/>
      <c r="CH527" s="418"/>
      <c r="CI527" s="418"/>
      <c r="CJ527" s="418"/>
      <c r="CK527" s="418"/>
      <c r="CL527" s="418"/>
      <c r="CM527" s="418"/>
      <c r="CN527" s="418"/>
      <c r="CO527" s="418"/>
      <c r="CP527" s="418"/>
      <c r="CQ527" s="418"/>
      <c r="CR527" s="418"/>
      <c r="CS527" s="418"/>
      <c r="CT527" s="418"/>
      <c r="CU527" s="418"/>
      <c r="CV527" s="418"/>
      <c r="CW527" s="418"/>
      <c r="CX527" s="418"/>
      <c r="CY527" s="418"/>
      <c r="CZ527" s="418"/>
    </row>
    <row r="528" s="422" customFormat="true" ht="25.15" customHeight="true" x14ac:dyDescent="0.2">
      <c r="C528" s="1152"/>
      <c r="D528" s="1151"/>
      <c r="E528" s="728"/>
      <c r="F528" s="728"/>
      <c r="G528" s="728"/>
      <c r="H528" s="1182" t="s">
        <v>328</v>
      </c>
      <c r="I528" s="1151"/>
      <c r="J528" s="817">
        <v>0.17318794724339165</v>
      </c>
      <c r="K528" s="727"/>
      <c r="L528" s="727"/>
      <c r="M528" s="1182" t="s">
        <v>343</v>
      </c>
      <c r="N528" s="1151"/>
      <c r="O528" s="818">
        <v>1.3588766454462959E-2</v>
      </c>
      <c r="P528" s="727"/>
      <c r="Q528" s="727"/>
      <c r="W528" s="415"/>
      <c r="X528" s="415"/>
      <c r="Y528" s="415"/>
      <c r="Z528" s="415"/>
      <c r="AA528" s="415"/>
      <c r="AB528" s="415"/>
      <c r="AC528" s="415"/>
      <c r="AD528" s="415"/>
      <c r="AE528" s="415"/>
      <c r="AF528" s="415"/>
      <c r="AG528" s="415"/>
      <c r="AH528" s="415"/>
      <c r="AI528" s="415"/>
      <c r="AJ528" s="415"/>
      <c r="AK528" s="415"/>
      <c r="AL528" s="415"/>
      <c r="AM528" s="415"/>
      <c r="AN528" s="415"/>
      <c r="AO528" s="415"/>
      <c r="AP528" s="415"/>
      <c r="AQ528" s="415"/>
      <c r="AR528" s="415"/>
      <c r="AS528" s="415"/>
      <c r="AT528" s="415"/>
      <c r="AU528" s="415"/>
      <c r="AV528" s="415"/>
      <c r="AW528" s="415"/>
      <c r="AX528" s="415"/>
      <c r="AY528" s="415"/>
      <c r="AZ528" s="415"/>
      <c r="BA528" s="417"/>
      <c r="BB528" s="494"/>
      <c r="BC528" s="417"/>
      <c r="BD528" s="417"/>
      <c r="BE528" s="417"/>
      <c r="BF528" s="417"/>
      <c r="BG528" s="417"/>
      <c r="BH528" s="417"/>
      <c r="BI528" s="417"/>
      <c r="BJ528" s="417"/>
      <c r="BK528" s="417"/>
      <c r="BL528" s="417"/>
      <c r="BM528" s="417"/>
      <c r="BN528" s="417"/>
      <c r="BO528" s="417"/>
      <c r="BP528" s="417"/>
      <c r="BQ528" s="417"/>
      <c r="BR528" s="417"/>
      <c r="BS528" s="417"/>
      <c r="BT528" s="417"/>
      <c r="BU528" s="417"/>
      <c r="BV528" s="417"/>
      <c r="BW528" s="418"/>
      <c r="BX528" s="418"/>
      <c r="BY528" s="418"/>
      <c r="BZ528" s="418"/>
      <c r="CA528" s="418"/>
      <c r="CB528" s="418"/>
      <c r="CC528" s="418"/>
      <c r="CD528" s="418"/>
      <c r="CE528" s="418"/>
      <c r="CF528" s="418"/>
      <c r="CG528" s="418"/>
      <c r="CH528" s="418"/>
      <c r="CI528" s="418"/>
      <c r="CJ528" s="418"/>
      <c r="CK528" s="418"/>
      <c r="CL528" s="418"/>
      <c r="CM528" s="418"/>
      <c r="CN528" s="418"/>
      <c r="CO528" s="418"/>
      <c r="CP528" s="418"/>
      <c r="CQ528" s="418"/>
      <c r="CR528" s="418"/>
      <c r="CS528" s="418"/>
      <c r="CT528" s="418"/>
      <c r="CU528" s="418"/>
      <c r="CV528" s="418"/>
      <c r="CW528" s="418"/>
      <c r="CX528" s="418"/>
      <c r="CY528" s="418"/>
      <c r="CZ528" s="418"/>
    </row>
    <row r="529" s="422" customFormat="true" ht="25.15" customHeight="true" x14ac:dyDescent="0.2">
      <c r="C529" s="1152"/>
      <c r="D529" s="1151"/>
      <c r="E529" s="727"/>
      <c r="F529" s="727"/>
      <c r="G529" s="727"/>
      <c r="H529" s="1182" t="s">
        <v>366</v>
      </c>
      <c r="I529" s="1151"/>
      <c r="J529" s="817">
        <v>2.9751559850083715E-3</v>
      </c>
      <c r="K529" s="727"/>
      <c r="L529" s="727"/>
      <c r="M529" s="1182" t="s">
        <v>346</v>
      </c>
      <c r="N529" s="1151"/>
      <c r="O529" s="818">
        <v>1.8431317430766529E-2</v>
      </c>
      <c r="P529" s="727"/>
      <c r="Q529" s="727"/>
      <c r="W529" s="415"/>
      <c r="X529" s="415"/>
      <c r="Y529" s="415"/>
      <c r="Z529" s="415"/>
      <c r="AA529" s="415"/>
      <c r="AB529" s="415"/>
      <c r="AC529" s="415"/>
      <c r="AD529" s="415"/>
      <c r="AE529" s="415"/>
      <c r="AF529" s="415"/>
      <c r="AG529" s="415"/>
      <c r="AH529" s="415"/>
      <c r="AI529" s="415"/>
      <c r="AJ529" s="415"/>
      <c r="AK529" s="415"/>
      <c r="AL529" s="415"/>
      <c r="AM529" s="415"/>
      <c r="AN529" s="415"/>
      <c r="AO529" s="415"/>
      <c r="AP529" s="415"/>
      <c r="AQ529" s="415"/>
      <c r="AR529" s="415"/>
      <c r="AS529" s="415"/>
      <c r="AT529" s="415"/>
      <c r="AU529" s="415"/>
      <c r="AV529" s="415"/>
      <c r="AW529" s="415"/>
      <c r="AX529" s="415"/>
      <c r="AY529" s="415"/>
      <c r="AZ529" s="415"/>
      <c r="BA529" s="417"/>
      <c r="BB529" s="494"/>
      <c r="BC529" s="417"/>
      <c r="BD529" s="417"/>
      <c r="BE529" s="417"/>
      <c r="BF529" s="417"/>
      <c r="BG529" s="417"/>
      <c r="BH529" s="417"/>
      <c r="BI529" s="417"/>
      <c r="BJ529" s="417"/>
      <c r="BK529" s="417"/>
      <c r="BL529" s="417"/>
      <c r="BM529" s="417"/>
      <c r="BN529" s="417"/>
      <c r="BO529" s="417"/>
      <c r="BP529" s="417"/>
      <c r="BQ529" s="417"/>
      <c r="BR529" s="417"/>
      <c r="BS529" s="417"/>
      <c r="BT529" s="417"/>
      <c r="BU529" s="417"/>
      <c r="BV529" s="417"/>
      <c r="BW529" s="418"/>
      <c r="BX529" s="418"/>
      <c r="BY529" s="418"/>
      <c r="BZ529" s="418"/>
      <c r="CA529" s="418"/>
      <c r="CB529" s="418"/>
      <c r="CC529" s="418"/>
      <c r="CD529" s="418"/>
      <c r="CE529" s="418"/>
      <c r="CF529" s="418"/>
      <c r="CG529" s="418"/>
      <c r="CH529" s="418"/>
      <c r="CI529" s="418"/>
      <c r="CJ529" s="418"/>
      <c r="CK529" s="418"/>
      <c r="CL529" s="418"/>
      <c r="CM529" s="418"/>
      <c r="CN529" s="418"/>
      <c r="CO529" s="418"/>
      <c r="CP529" s="418"/>
      <c r="CQ529" s="418"/>
      <c r="CR529" s="418"/>
      <c r="CS529" s="418"/>
      <c r="CT529" s="418"/>
      <c r="CU529" s="418"/>
      <c r="CV529" s="418"/>
      <c r="CW529" s="418"/>
      <c r="CX529" s="418"/>
      <c r="CY529" s="418"/>
      <c r="CZ529" s="418"/>
    </row>
    <row r="530" s="422" customFormat="true" ht="25.15" customHeight="true" x14ac:dyDescent="0.2">
      <c r="C530" s="1183" t="s">
        <v>222</v>
      </c>
      <c r="D530" s="1151"/>
      <c r="E530" s="1151"/>
      <c r="F530" s="727"/>
      <c r="G530" s="727"/>
      <c r="H530" s="1182" t="s">
        <v>332</v>
      </c>
      <c r="I530" s="1151"/>
      <c r="J530" s="817">
        <v>0.15244839850397918</v>
      </c>
      <c r="K530" s="727"/>
      <c r="L530" s="727"/>
      <c r="M530" s="1182" t="s">
        <v>322</v>
      </c>
      <c r="N530" s="1151"/>
      <c r="O530" s="818">
        <v>0.12913782399076429</v>
      </c>
      <c r="P530" s="727"/>
      <c r="Q530" s="727"/>
      <c r="W530" s="415"/>
      <c r="X530" s="415"/>
      <c r="Y530" s="415"/>
      <c r="Z530" s="415"/>
      <c r="AA530" s="415"/>
      <c r="AB530" s="415"/>
      <c r="AC530" s="415"/>
      <c r="AD530" s="415"/>
      <c r="AE530" s="415"/>
      <c r="AF530" s="415"/>
      <c r="AG530" s="415"/>
      <c r="AH530" s="415"/>
      <c r="AI530" s="415"/>
      <c r="AJ530" s="415"/>
      <c r="AK530" s="415"/>
      <c r="AL530" s="415"/>
      <c r="AM530" s="415"/>
      <c r="AN530" s="415"/>
      <c r="AO530" s="415"/>
      <c r="AP530" s="415"/>
      <c r="AQ530" s="415"/>
      <c r="AR530" s="415"/>
      <c r="AS530" s="415"/>
      <c r="AT530" s="415"/>
      <c r="AU530" s="415"/>
      <c r="AV530" s="415"/>
      <c r="AW530" s="415"/>
      <c r="AX530" s="415"/>
      <c r="AY530" s="415"/>
      <c r="AZ530" s="415"/>
      <c r="BA530" s="417"/>
      <c r="BB530" s="494"/>
      <c r="BC530" s="417"/>
      <c r="BD530" s="417"/>
      <c r="BE530" s="417"/>
      <c r="BF530" s="417"/>
      <c r="BG530" s="417"/>
      <c r="BH530" s="417"/>
      <c r="BI530" s="417"/>
      <c r="BJ530" s="417"/>
      <c r="BK530" s="417"/>
      <c r="BL530" s="417"/>
      <c r="BM530" s="417"/>
      <c r="BN530" s="417"/>
      <c r="BO530" s="417"/>
      <c r="BP530" s="417"/>
      <c r="BQ530" s="417"/>
      <c r="BR530" s="417"/>
      <c r="BS530" s="417"/>
      <c r="BT530" s="417"/>
      <c r="BU530" s="417"/>
      <c r="BV530" s="417"/>
      <c r="BW530" s="418"/>
      <c r="BX530" s="418"/>
      <c r="BY530" s="418"/>
      <c r="BZ530" s="418"/>
      <c r="CA530" s="418"/>
      <c r="CB530" s="418"/>
      <c r="CC530" s="418"/>
      <c r="CD530" s="418"/>
      <c r="CE530" s="418"/>
      <c r="CF530" s="418"/>
      <c r="CG530" s="418"/>
      <c r="CH530" s="418"/>
      <c r="CI530" s="418"/>
      <c r="CJ530" s="418"/>
      <c r="CK530" s="418"/>
      <c r="CL530" s="418"/>
      <c r="CM530" s="418"/>
      <c r="CN530" s="418"/>
      <c r="CO530" s="418"/>
      <c r="CP530" s="418"/>
      <c r="CQ530" s="418"/>
      <c r="CR530" s="418"/>
      <c r="CS530" s="418"/>
      <c r="CT530" s="418"/>
      <c r="CU530" s="418"/>
      <c r="CV530" s="418"/>
      <c r="CW530" s="418"/>
      <c r="CX530" s="418"/>
      <c r="CY530" s="418"/>
      <c r="CZ530" s="418"/>
    </row>
    <row r="531" s="422" customFormat="true" ht="25.15" customHeight="true" x14ac:dyDescent="0.2">
      <c r="C531" s="1152"/>
      <c r="D531" s="1151"/>
      <c r="E531" s="804" t="s">
        <v>198</v>
      </c>
      <c r="F531" s="727"/>
      <c r="G531" s="727"/>
      <c r="H531" s="1182" t="s">
        <v>361</v>
      </c>
      <c r="I531" s="1151"/>
      <c r="J531" s="817">
        <v>3.3763689636981111E-3</v>
      </c>
      <c r="K531" s="727"/>
      <c r="L531" s="727"/>
      <c r="M531" s="1182" t="s">
        <v>328</v>
      </c>
      <c r="N531" s="1151"/>
      <c r="O531" s="818">
        <v>6.6399510173759196E-2</v>
      </c>
      <c r="P531" s="727"/>
      <c r="Q531" s="727"/>
      <c r="W531" s="415"/>
      <c r="X531" s="415"/>
      <c r="Y531" s="415"/>
      <c r="Z531" s="415"/>
      <c r="AA531" s="415"/>
      <c r="AB531" s="415"/>
      <c r="AC531" s="415"/>
      <c r="AD531" s="415"/>
      <c r="AE531" s="415"/>
      <c r="AF531" s="415"/>
      <c r="AG531" s="415"/>
      <c r="AH531" s="415"/>
      <c r="AI531" s="415"/>
      <c r="AJ531" s="415"/>
      <c r="AK531" s="415"/>
      <c r="AL531" s="415"/>
      <c r="AM531" s="415"/>
      <c r="AN531" s="415"/>
      <c r="AO531" s="415"/>
      <c r="AP531" s="415"/>
      <c r="AQ531" s="415"/>
      <c r="AR531" s="415"/>
      <c r="AS531" s="415"/>
      <c r="AT531" s="415"/>
      <c r="AU531" s="415"/>
      <c r="AV531" s="415"/>
      <c r="AW531" s="415"/>
      <c r="AX531" s="415"/>
      <c r="AY531" s="415"/>
      <c r="AZ531" s="415"/>
      <c r="BA531" s="417"/>
      <c r="BB531" s="494"/>
      <c r="BC531" s="417"/>
      <c r="BD531" s="417"/>
      <c r="BE531" s="417"/>
      <c r="BF531" s="417"/>
      <c r="BG531" s="417"/>
      <c r="BH531" s="417"/>
      <c r="BI531" s="417"/>
      <c r="BJ531" s="417"/>
      <c r="BK531" s="417"/>
      <c r="BL531" s="417"/>
      <c r="BM531" s="417"/>
      <c r="BN531" s="417"/>
      <c r="BO531" s="417"/>
      <c r="BP531" s="417"/>
      <c r="BQ531" s="417"/>
      <c r="BR531" s="417"/>
      <c r="BS531" s="417"/>
      <c r="BT531" s="417"/>
      <c r="BU531" s="417"/>
      <c r="BV531" s="417"/>
      <c r="BW531" s="418"/>
      <c r="BX531" s="418"/>
      <c r="BY531" s="418"/>
      <c r="BZ531" s="418"/>
      <c r="CA531" s="418"/>
      <c r="CB531" s="418"/>
      <c r="CC531" s="418"/>
      <c r="CD531" s="418"/>
      <c r="CE531" s="418"/>
      <c r="CF531" s="418"/>
      <c r="CG531" s="418"/>
      <c r="CH531" s="418"/>
      <c r="CI531" s="418"/>
      <c r="CJ531" s="418"/>
      <c r="CK531" s="418"/>
      <c r="CL531" s="418"/>
      <c r="CM531" s="418"/>
      <c r="CN531" s="418"/>
      <c r="CO531" s="418"/>
      <c r="CP531" s="418"/>
      <c r="CQ531" s="418"/>
      <c r="CR531" s="418"/>
      <c r="CS531" s="418"/>
      <c r="CT531" s="418"/>
      <c r="CU531" s="418"/>
      <c r="CV531" s="418"/>
      <c r="CW531" s="418"/>
      <c r="CX531" s="418"/>
      <c r="CY531" s="418"/>
      <c r="CZ531" s="418"/>
    </row>
    <row r="532" s="422" customFormat="true" ht="25.15" customHeight="true" x14ac:dyDescent="0.2">
      <c r="C532" s="1151"/>
      <c r="D532" s="1151"/>
      <c r="E532" s="828" t="s">
        <v>199</v>
      </c>
      <c r="F532" s="727"/>
      <c r="G532" s="727"/>
      <c r="H532" s="1182" t="s">
        <v>341</v>
      </c>
      <c r="I532" s="1151"/>
      <c r="J532" s="817">
        <v>3.9165062302512613E-2</v>
      </c>
      <c r="K532" s="727"/>
      <c r="L532" s="727"/>
      <c r="M532" s="1182" t="s">
        <v>366</v>
      </c>
      <c r="N532" s="1151"/>
      <c r="O532" s="818">
        <v>4.5006687093262837E-4</v>
      </c>
      <c r="P532" s="727"/>
      <c r="Q532" s="727"/>
      <c r="W532" s="415"/>
      <c r="X532" s="415"/>
      <c r="Y532" s="415"/>
      <c r="Z532" s="415"/>
      <c r="AA532" s="415"/>
      <c r="AB532" s="415"/>
      <c r="AC532" s="415"/>
      <c r="AD532" s="415"/>
      <c r="AE532" s="415"/>
      <c r="AF532" s="415"/>
      <c r="AG532" s="415"/>
      <c r="AH532" s="415"/>
      <c r="AI532" s="415"/>
      <c r="AJ532" s="415"/>
      <c r="AK532" s="415"/>
      <c r="AL532" s="415"/>
      <c r="AM532" s="415"/>
      <c r="AN532" s="415"/>
      <c r="AO532" s="415"/>
      <c r="AP532" s="415"/>
      <c r="AQ532" s="415"/>
      <c r="AR532" s="415"/>
      <c r="AS532" s="415"/>
      <c r="AT532" s="415"/>
      <c r="AU532" s="415"/>
      <c r="AV532" s="415"/>
      <c r="AW532" s="415"/>
      <c r="AX532" s="415"/>
      <c r="AY532" s="415"/>
      <c r="AZ532" s="415"/>
      <c r="BA532" s="417"/>
      <c r="BB532" s="494"/>
      <c r="BC532" s="417"/>
      <c r="BD532" s="417"/>
      <c r="BE532" s="417"/>
      <c r="BF532" s="417"/>
      <c r="BG532" s="417"/>
      <c r="BH532" s="417"/>
      <c r="BI532" s="417"/>
      <c r="BJ532" s="417"/>
      <c r="BK532" s="417"/>
      <c r="BL532" s="417"/>
      <c r="BM532" s="417"/>
      <c r="BN532" s="417"/>
      <c r="BO532" s="417"/>
      <c r="BP532" s="417"/>
      <c r="BQ532" s="417"/>
      <c r="BR532" s="417"/>
      <c r="BS532" s="417"/>
      <c r="BT532" s="417"/>
      <c r="BU532" s="417"/>
      <c r="BV532" s="417"/>
      <c r="BW532" s="418"/>
      <c r="BX532" s="418"/>
      <c r="BY532" s="418"/>
      <c r="BZ532" s="418"/>
      <c r="CA532" s="418"/>
      <c r="CB532" s="418"/>
      <c r="CC532" s="418"/>
      <c r="CD532" s="418"/>
      <c r="CE532" s="418"/>
      <c r="CF532" s="418"/>
      <c r="CG532" s="418"/>
      <c r="CH532" s="418"/>
      <c r="CI532" s="418"/>
      <c r="CJ532" s="418"/>
      <c r="CK532" s="418"/>
      <c r="CL532" s="418"/>
      <c r="CM532" s="418"/>
      <c r="CN532" s="418"/>
      <c r="CO532" s="418"/>
      <c r="CP532" s="418"/>
      <c r="CQ532" s="418"/>
      <c r="CR532" s="418"/>
      <c r="CS532" s="418"/>
      <c r="CT532" s="418"/>
      <c r="CU532" s="418"/>
      <c r="CV532" s="418"/>
      <c r="CW532" s="418"/>
      <c r="CX532" s="418"/>
      <c r="CY532" s="418"/>
      <c r="CZ532" s="418"/>
    </row>
    <row r="533" s="422" customFormat="true" ht="25.15" customHeight="true" x14ac:dyDescent="0.2">
      <c r="C533" s="1182" t="s">
        <v>203</v>
      </c>
      <c r="D533" s="1151"/>
      <c r="E533" s="813">
        <v>9.1330476341210415E-2</v>
      </c>
      <c r="F533" s="727"/>
      <c r="G533" s="727"/>
      <c r="H533" s="1182" t="s">
        <v>363</v>
      </c>
      <c r="I533" s="1151"/>
      <c r="J533" s="817">
        <v>6.8527497223995937E-4</v>
      </c>
      <c r="K533" s="727"/>
      <c r="L533" s="727"/>
      <c r="M533" s="1182" t="s">
        <v>332</v>
      </c>
      <c r="N533" s="1151"/>
      <c r="O533" s="818">
        <v>3.6333535406302887E-2</v>
      </c>
      <c r="P533" s="727"/>
      <c r="Q533" s="727"/>
      <c r="W533" s="415"/>
      <c r="X533" s="415"/>
      <c r="Y533" s="415"/>
      <c r="Z533" s="415"/>
      <c r="AA533" s="415"/>
      <c r="AB533" s="415"/>
      <c r="AC533" s="415"/>
      <c r="AD533" s="415"/>
      <c r="AE533" s="415"/>
      <c r="AF533" s="415"/>
      <c r="AG533" s="415"/>
      <c r="AH533" s="415"/>
      <c r="AI533" s="415"/>
      <c r="AJ533" s="415"/>
      <c r="AK533" s="415"/>
      <c r="AL533" s="415"/>
      <c r="AM533" s="415"/>
      <c r="AN533" s="415"/>
      <c r="AO533" s="415"/>
      <c r="AP533" s="415"/>
      <c r="AQ533" s="415"/>
      <c r="AR533" s="415"/>
      <c r="AS533" s="415"/>
      <c r="AT533" s="415"/>
      <c r="AU533" s="415"/>
      <c r="AV533" s="415"/>
      <c r="AW533" s="415"/>
      <c r="AX533" s="415"/>
      <c r="AY533" s="415"/>
      <c r="AZ533" s="415"/>
      <c r="BA533" s="417"/>
      <c r="BB533" s="494"/>
      <c r="BC533" s="417"/>
      <c r="BD533" s="417"/>
      <c r="BE533" s="417"/>
      <c r="BF533" s="417"/>
      <c r="BG533" s="417"/>
      <c r="BH533" s="417"/>
      <c r="BI533" s="417"/>
      <c r="BJ533" s="417"/>
      <c r="BK533" s="417"/>
      <c r="BL533" s="417"/>
      <c r="BM533" s="417"/>
      <c r="BN533" s="417"/>
      <c r="BO533" s="417"/>
      <c r="BP533" s="417"/>
      <c r="BQ533" s="417"/>
      <c r="BR533" s="417"/>
      <c r="BS533" s="417"/>
      <c r="BT533" s="417"/>
      <c r="BU533" s="417"/>
      <c r="BV533" s="417"/>
      <c r="BW533" s="418"/>
      <c r="BX533" s="418"/>
      <c r="BY533" s="418"/>
      <c r="BZ533" s="418"/>
      <c r="CA533" s="418"/>
      <c r="CB533" s="418"/>
      <c r="CC533" s="418"/>
      <c r="CD533" s="418"/>
      <c r="CE533" s="418"/>
      <c r="CF533" s="418"/>
      <c r="CG533" s="418"/>
      <c r="CH533" s="418"/>
      <c r="CI533" s="418"/>
      <c r="CJ533" s="418"/>
      <c r="CK533" s="418"/>
      <c r="CL533" s="418"/>
      <c r="CM533" s="418"/>
      <c r="CN533" s="418"/>
      <c r="CO533" s="418"/>
      <c r="CP533" s="418"/>
      <c r="CQ533" s="418"/>
      <c r="CR533" s="418"/>
      <c r="CS533" s="418"/>
      <c r="CT533" s="418"/>
      <c r="CU533" s="418"/>
      <c r="CV533" s="418"/>
      <c r="CW533" s="418"/>
      <c r="CX533" s="418"/>
      <c r="CY533" s="418"/>
      <c r="CZ533" s="418"/>
    </row>
    <row r="534" s="422" customFormat="true" ht="25.15" customHeight="true" x14ac:dyDescent="0.2">
      <c r="C534" s="1182" t="s">
        <v>209</v>
      </c>
      <c r="D534" s="1151"/>
      <c r="E534" s="816">
        <v>4.0940034348878565E-2</v>
      </c>
      <c r="F534" s="727"/>
      <c r="G534" s="727"/>
      <c r="H534" s="1182" t="s">
        <v>364</v>
      </c>
      <c r="I534" s="1151"/>
      <c r="J534" s="817">
        <v>3.1099276461888578E-3</v>
      </c>
      <c r="K534" s="727"/>
      <c r="L534" s="727"/>
      <c r="M534" s="1182" t="s">
        <v>361</v>
      </c>
      <c r="N534" s="1151"/>
      <c r="O534" s="818">
        <v>1.3456241969921233E-3</v>
      </c>
      <c r="P534" s="727"/>
      <c r="Q534" s="727"/>
      <c r="W534" s="415"/>
      <c r="X534" s="415"/>
      <c r="Y534" s="415"/>
      <c r="Z534" s="415"/>
      <c r="AA534" s="415"/>
      <c r="AB534" s="415"/>
      <c r="AC534" s="415"/>
      <c r="AD534" s="415"/>
      <c r="AE534" s="415"/>
      <c r="AF534" s="415"/>
      <c r="AG534" s="415"/>
      <c r="AH534" s="415"/>
      <c r="AI534" s="415"/>
      <c r="AJ534" s="415"/>
      <c r="AK534" s="415"/>
      <c r="AL534" s="415"/>
      <c r="AM534" s="415"/>
      <c r="AN534" s="415"/>
      <c r="AO534" s="415"/>
      <c r="AP534" s="415"/>
      <c r="AQ534" s="415"/>
      <c r="AR534" s="415"/>
      <c r="AS534" s="415"/>
      <c r="AT534" s="415"/>
      <c r="AU534" s="415"/>
      <c r="AV534" s="415"/>
      <c r="AW534" s="415"/>
      <c r="AX534" s="415"/>
      <c r="AY534" s="415"/>
      <c r="AZ534" s="415"/>
      <c r="BA534" s="417"/>
      <c r="BB534" s="494"/>
      <c r="BC534" s="417"/>
      <c r="BD534" s="417"/>
      <c r="BE534" s="417"/>
      <c r="BF534" s="417"/>
      <c r="BG534" s="417"/>
      <c r="BH534" s="417"/>
      <c r="BI534" s="417"/>
      <c r="BJ534" s="417"/>
      <c r="BK534" s="417"/>
      <c r="BL534" s="417"/>
      <c r="BM534" s="417"/>
      <c r="BN534" s="417"/>
      <c r="BO534" s="417"/>
      <c r="BP534" s="417"/>
      <c r="BQ534" s="417"/>
      <c r="BR534" s="417"/>
      <c r="BS534" s="417"/>
      <c r="BT534" s="417"/>
      <c r="BU534" s="417"/>
      <c r="BV534" s="417"/>
      <c r="BW534" s="418"/>
      <c r="BX534" s="418"/>
      <c r="BY534" s="418"/>
      <c r="BZ534" s="418"/>
      <c r="CA534" s="418"/>
      <c r="CB534" s="418"/>
      <c r="CC534" s="418"/>
      <c r="CD534" s="418"/>
      <c r="CE534" s="418"/>
      <c r="CF534" s="418"/>
      <c r="CG534" s="418"/>
      <c r="CH534" s="418"/>
      <c r="CI534" s="418"/>
      <c r="CJ534" s="418"/>
      <c r="CK534" s="418"/>
      <c r="CL534" s="418"/>
      <c r="CM534" s="418"/>
      <c r="CN534" s="418"/>
      <c r="CO534" s="418"/>
      <c r="CP534" s="418"/>
      <c r="CQ534" s="418"/>
      <c r="CR534" s="418"/>
      <c r="CS534" s="418"/>
      <c r="CT534" s="418"/>
      <c r="CU534" s="418"/>
      <c r="CV534" s="418"/>
      <c r="CW534" s="418"/>
      <c r="CX534" s="418"/>
      <c r="CY534" s="418"/>
      <c r="CZ534" s="418"/>
    </row>
    <row r="535" s="422" customFormat="true" ht="25.15" customHeight="true" x14ac:dyDescent="0.2">
      <c r="C535" s="1182" t="s">
        <v>202</v>
      </c>
      <c r="D535" s="1151"/>
      <c r="E535" s="816">
        <v>0.10589184491860412</v>
      </c>
      <c r="F535" s="727"/>
      <c r="G535" s="727"/>
      <c r="H535" s="1182" t="s">
        <v>338</v>
      </c>
      <c r="I535" s="1151"/>
      <c r="J535" s="820">
        <v>7.0720790952778528E-2</v>
      </c>
      <c r="K535" s="727"/>
      <c r="L535" s="727"/>
      <c r="M535" s="1182" t="s">
        <v>341</v>
      </c>
      <c r="N535" s="1151"/>
      <c r="O535" s="818">
        <v>1.2823424283168352E-2</v>
      </c>
      <c r="P535" s="727"/>
      <c r="Q535" s="727"/>
      <c r="W535" s="415"/>
      <c r="X535" s="415"/>
      <c r="Y535" s="415"/>
      <c r="Z535" s="415"/>
      <c r="AA535" s="415"/>
      <c r="AB535" s="415"/>
      <c r="AC535" s="415"/>
      <c r="AD535" s="415"/>
      <c r="AE535" s="415"/>
      <c r="AF535" s="415"/>
      <c r="AG535" s="415"/>
      <c r="AH535" s="415"/>
      <c r="AI535" s="415"/>
      <c r="AJ535" s="415"/>
      <c r="AK535" s="415"/>
      <c r="AL535" s="415"/>
      <c r="AM535" s="415"/>
      <c r="AN535" s="415"/>
      <c r="AO535" s="415"/>
      <c r="AP535" s="415"/>
      <c r="AQ535" s="415"/>
      <c r="AR535" s="415"/>
      <c r="AS535" s="415"/>
      <c r="AT535" s="415"/>
      <c r="AU535" s="415"/>
      <c r="AV535" s="415"/>
      <c r="AW535" s="415"/>
      <c r="AX535" s="415"/>
      <c r="AY535" s="415"/>
      <c r="AZ535" s="415"/>
      <c r="BA535" s="417"/>
      <c r="BB535" s="494"/>
      <c r="BC535" s="417"/>
      <c r="BD535" s="417"/>
      <c r="BE535" s="417"/>
      <c r="BF535" s="417"/>
      <c r="BG535" s="417"/>
      <c r="BH535" s="417"/>
      <c r="BI535" s="417"/>
      <c r="BJ535" s="417"/>
      <c r="BK535" s="417"/>
      <c r="BL535" s="417"/>
      <c r="BM535" s="417"/>
      <c r="BN535" s="417"/>
      <c r="BO535" s="417"/>
      <c r="BP535" s="417"/>
      <c r="BQ535" s="417"/>
      <c r="BR535" s="417"/>
      <c r="BS535" s="417"/>
      <c r="BT535" s="417"/>
      <c r="BU535" s="417"/>
      <c r="BV535" s="417"/>
      <c r="BW535" s="418"/>
      <c r="BX535" s="418"/>
      <c r="BY535" s="418"/>
      <c r="BZ535" s="418"/>
      <c r="CA535" s="418"/>
      <c r="CB535" s="418"/>
      <c r="CC535" s="418"/>
      <c r="CD535" s="418"/>
      <c r="CE535" s="418"/>
      <c r="CF535" s="418"/>
      <c r="CG535" s="418"/>
      <c r="CH535" s="418"/>
      <c r="CI535" s="418"/>
      <c r="CJ535" s="418"/>
      <c r="CK535" s="418"/>
      <c r="CL535" s="418"/>
      <c r="CM535" s="418"/>
      <c r="CN535" s="418"/>
      <c r="CO535" s="418"/>
      <c r="CP535" s="418"/>
      <c r="CQ535" s="418"/>
      <c r="CR535" s="418"/>
      <c r="CS535" s="418"/>
      <c r="CT535" s="418"/>
      <c r="CU535" s="418"/>
      <c r="CV535" s="418"/>
      <c r="CW535" s="418"/>
      <c r="CX535" s="418"/>
      <c r="CY535" s="418"/>
      <c r="CZ535" s="418"/>
    </row>
    <row r="536" s="422" customFormat="true" ht="25.15" customHeight="true" x14ac:dyDescent="0.2">
      <c r="C536" s="1182" t="s">
        <v>321</v>
      </c>
      <c r="D536" s="1151"/>
      <c r="E536" s="816">
        <v>9.3420289383522453E-2</v>
      </c>
      <c r="F536" s="727"/>
      <c r="G536" s="727"/>
      <c r="H536" s="1152"/>
      <c r="I536" s="1151"/>
      <c r="J536" s="728"/>
      <c r="K536" s="727"/>
      <c r="L536" s="727"/>
      <c r="M536" s="1182" t="s">
        <v>363</v>
      </c>
      <c r="N536" s="1151"/>
      <c r="O536" s="818">
        <v>3.3556722656809933E-3</v>
      </c>
      <c r="P536" s="727"/>
      <c r="Q536" s="727"/>
      <c r="W536" s="415"/>
      <c r="X536" s="415"/>
      <c r="Y536" s="415"/>
      <c r="Z536" s="415"/>
      <c r="AA536" s="415"/>
      <c r="AB536" s="415"/>
      <c r="AC536" s="415"/>
      <c r="AD536" s="415"/>
      <c r="AE536" s="415"/>
      <c r="AF536" s="415"/>
      <c r="AG536" s="415"/>
      <c r="AH536" s="415"/>
      <c r="AI536" s="415"/>
      <c r="AJ536" s="415"/>
      <c r="AK536" s="415"/>
      <c r="AL536" s="415"/>
      <c r="AM536" s="415"/>
      <c r="AN536" s="415"/>
      <c r="AO536" s="415"/>
      <c r="AP536" s="415"/>
      <c r="AQ536" s="415"/>
      <c r="AR536" s="415"/>
      <c r="AS536" s="415"/>
      <c r="AT536" s="415"/>
      <c r="AU536" s="415"/>
      <c r="AV536" s="415"/>
      <c r="AW536" s="415"/>
      <c r="AX536" s="415"/>
      <c r="AY536" s="415"/>
      <c r="AZ536" s="415"/>
      <c r="BA536" s="417"/>
      <c r="BB536" s="494"/>
      <c r="BC536" s="417"/>
      <c r="BD536" s="417"/>
      <c r="BE536" s="417"/>
      <c r="BF536" s="417"/>
      <c r="BG536" s="417"/>
      <c r="BH536" s="417"/>
      <c r="BI536" s="417"/>
      <c r="BJ536" s="417"/>
      <c r="BK536" s="417"/>
      <c r="BL536" s="417"/>
      <c r="BM536" s="417"/>
      <c r="BN536" s="417"/>
      <c r="BO536" s="417"/>
      <c r="BP536" s="417"/>
      <c r="BQ536" s="417"/>
      <c r="BR536" s="417"/>
      <c r="BS536" s="417"/>
      <c r="BT536" s="417"/>
      <c r="BU536" s="417"/>
      <c r="BV536" s="417"/>
      <c r="BW536" s="418"/>
      <c r="BX536" s="418"/>
      <c r="BY536" s="418"/>
      <c r="BZ536" s="418"/>
      <c r="CA536" s="418"/>
      <c r="CB536" s="418"/>
      <c r="CC536" s="418"/>
      <c r="CD536" s="418"/>
      <c r="CE536" s="418"/>
      <c r="CF536" s="418"/>
      <c r="CG536" s="418"/>
      <c r="CH536" s="418"/>
      <c r="CI536" s="418"/>
      <c r="CJ536" s="418"/>
      <c r="CK536" s="418"/>
      <c r="CL536" s="418"/>
      <c r="CM536" s="418"/>
      <c r="CN536" s="418"/>
      <c r="CO536" s="418"/>
      <c r="CP536" s="418"/>
      <c r="CQ536" s="418"/>
      <c r="CR536" s="418"/>
      <c r="CS536" s="418"/>
      <c r="CT536" s="418"/>
      <c r="CU536" s="418"/>
      <c r="CV536" s="418"/>
      <c r="CW536" s="418"/>
      <c r="CX536" s="418"/>
      <c r="CY536" s="418"/>
      <c r="CZ536" s="418"/>
    </row>
    <row r="537" s="422" customFormat="true" ht="25.15" customHeight="true" x14ac:dyDescent="0.2">
      <c r="C537" s="1182" t="s">
        <v>211</v>
      </c>
      <c r="D537" s="1151"/>
      <c r="E537" s="816">
        <v>4.1776788751500663E-2</v>
      </c>
      <c r="F537" s="727"/>
      <c r="G537" s="727"/>
      <c r="H537" s="1152"/>
      <c r="I537" s="1151"/>
      <c r="J537" s="727"/>
      <c r="K537" s="727"/>
      <c r="L537" s="727"/>
      <c r="M537" s="1182" t="s">
        <v>364</v>
      </c>
      <c r="N537" s="1151"/>
      <c r="O537" s="818">
        <v>2.8387118838169426E-3</v>
      </c>
      <c r="P537" s="727"/>
      <c r="Q537" s="727"/>
      <c r="W537" s="415"/>
      <c r="X537" s="415"/>
      <c r="Y537" s="415"/>
      <c r="Z537" s="415"/>
      <c r="AA537" s="415"/>
      <c r="AB537" s="415"/>
      <c r="AC537" s="415"/>
      <c r="AD537" s="415"/>
      <c r="AE537" s="415"/>
      <c r="AF537" s="415"/>
      <c r="AG537" s="415"/>
      <c r="AH537" s="415"/>
      <c r="AI537" s="415"/>
      <c r="AJ537" s="415"/>
      <c r="AK537" s="415"/>
      <c r="AL537" s="415"/>
      <c r="AM537" s="415"/>
      <c r="AN537" s="415"/>
      <c r="AO537" s="415"/>
      <c r="AP537" s="415"/>
      <c r="AQ537" s="415"/>
      <c r="AR537" s="415"/>
      <c r="AS537" s="415"/>
      <c r="AT537" s="415"/>
      <c r="AU537" s="415"/>
      <c r="AV537" s="415"/>
      <c r="AW537" s="415"/>
      <c r="AX537" s="415"/>
      <c r="AY537" s="415"/>
      <c r="AZ537" s="415"/>
      <c r="BA537" s="417"/>
      <c r="BB537" s="494"/>
      <c r="BC537" s="417"/>
      <c r="BD537" s="417"/>
      <c r="BE537" s="417"/>
      <c r="BF537" s="417"/>
      <c r="BG537" s="417"/>
      <c r="BH537" s="417"/>
      <c r="BI537" s="417"/>
      <c r="BJ537" s="417"/>
      <c r="BK537" s="417"/>
      <c r="BL537" s="417"/>
      <c r="BM537" s="417"/>
      <c r="BN537" s="417"/>
      <c r="BO537" s="417"/>
      <c r="BP537" s="417"/>
      <c r="BQ537" s="417"/>
      <c r="BR537" s="417"/>
      <c r="BS537" s="417"/>
      <c r="BT537" s="417"/>
      <c r="BU537" s="417"/>
      <c r="BV537" s="417"/>
      <c r="BW537" s="418"/>
      <c r="BX537" s="418"/>
      <c r="BY537" s="418"/>
      <c r="BZ537" s="418"/>
      <c r="CA537" s="418"/>
      <c r="CB537" s="418"/>
      <c r="CC537" s="418"/>
      <c r="CD537" s="418"/>
      <c r="CE537" s="418"/>
      <c r="CF537" s="418"/>
      <c r="CG537" s="418"/>
      <c r="CH537" s="418"/>
      <c r="CI537" s="418"/>
      <c r="CJ537" s="418"/>
      <c r="CK537" s="418"/>
      <c r="CL537" s="418"/>
      <c r="CM537" s="418"/>
      <c r="CN537" s="418"/>
      <c r="CO537" s="418"/>
      <c r="CP537" s="418"/>
      <c r="CQ537" s="418"/>
      <c r="CR537" s="418"/>
      <c r="CS537" s="418"/>
      <c r="CT537" s="418"/>
      <c r="CU537" s="418"/>
      <c r="CV537" s="418"/>
      <c r="CW537" s="418"/>
      <c r="CX537" s="418"/>
      <c r="CY537" s="418"/>
      <c r="CZ537" s="418"/>
    </row>
    <row r="538" s="422" customFormat="true" ht="25.15" customHeight="true" x14ac:dyDescent="0.2">
      <c r="C538" s="1182" t="s">
        <v>325</v>
      </c>
      <c r="D538" s="1151"/>
      <c r="E538" s="816">
        <v>8.0106218297003207E-2</v>
      </c>
      <c r="F538" s="727"/>
      <c r="G538" s="727"/>
      <c r="H538" s="1183" t="s">
        <v>218</v>
      </c>
      <c r="I538" s="1151"/>
      <c r="J538" s="1151"/>
      <c r="K538" s="1151"/>
      <c r="L538" s="1151"/>
      <c r="M538" s="1182" t="s">
        <v>375</v>
      </c>
      <c r="N538" s="1151"/>
      <c r="O538" s="818">
        <v>8.3369227422786755E-4</v>
      </c>
      <c r="P538" s="727"/>
      <c r="Q538" s="727"/>
      <c r="W538" s="415"/>
      <c r="X538" s="415"/>
      <c r="Y538" s="415"/>
      <c r="Z538" s="415"/>
      <c r="AA538" s="415"/>
      <c r="AB538" s="415"/>
      <c r="AC538" s="415"/>
      <c r="AD538" s="415"/>
      <c r="AE538" s="415"/>
      <c r="AF538" s="415"/>
      <c r="AG538" s="415"/>
      <c r="AH538" s="415"/>
      <c r="AI538" s="415"/>
      <c r="AJ538" s="415"/>
      <c r="AK538" s="415"/>
      <c r="AL538" s="415"/>
      <c r="AM538" s="415"/>
      <c r="AN538" s="415"/>
      <c r="AO538" s="415"/>
      <c r="AP538" s="415"/>
      <c r="AQ538" s="415"/>
      <c r="AR538" s="415"/>
      <c r="AS538" s="415"/>
      <c r="AT538" s="415"/>
      <c r="AU538" s="415"/>
      <c r="AV538" s="415"/>
      <c r="AW538" s="415"/>
      <c r="AX538" s="415"/>
      <c r="AY538" s="415"/>
      <c r="AZ538" s="415"/>
      <c r="BA538" s="417"/>
      <c r="BB538" s="494"/>
      <c r="BC538" s="417"/>
      <c r="BD538" s="417"/>
      <c r="BE538" s="417"/>
      <c r="BF538" s="417"/>
      <c r="BG538" s="417"/>
      <c r="BH538" s="417"/>
      <c r="BI538" s="417"/>
      <c r="BJ538" s="417"/>
      <c r="BK538" s="417"/>
      <c r="BL538" s="417"/>
      <c r="BM538" s="417"/>
      <c r="BN538" s="417"/>
      <c r="BO538" s="417"/>
      <c r="BP538" s="417"/>
      <c r="BQ538" s="417"/>
      <c r="BR538" s="417"/>
      <c r="BS538" s="417"/>
      <c r="BT538" s="417"/>
      <c r="BU538" s="417"/>
      <c r="BV538" s="417"/>
      <c r="BW538" s="418"/>
      <c r="BX538" s="418"/>
      <c r="BY538" s="418"/>
      <c r="BZ538" s="418"/>
      <c r="CA538" s="418"/>
      <c r="CB538" s="418"/>
      <c r="CC538" s="418"/>
      <c r="CD538" s="418"/>
      <c r="CE538" s="418"/>
      <c r="CF538" s="418"/>
      <c r="CG538" s="418"/>
      <c r="CH538" s="418"/>
      <c r="CI538" s="418"/>
      <c r="CJ538" s="418"/>
      <c r="CK538" s="418"/>
      <c r="CL538" s="418"/>
      <c r="CM538" s="418"/>
      <c r="CN538" s="418"/>
      <c r="CO538" s="418"/>
      <c r="CP538" s="418"/>
      <c r="CQ538" s="418"/>
      <c r="CR538" s="418"/>
      <c r="CS538" s="418"/>
      <c r="CT538" s="418"/>
      <c r="CU538" s="418"/>
      <c r="CV538" s="418"/>
      <c r="CW538" s="418"/>
      <c r="CX538" s="418"/>
      <c r="CY538" s="418"/>
      <c r="CZ538" s="418"/>
    </row>
    <row r="539" s="422" customFormat="true" ht="25.15" customHeight="true" x14ac:dyDescent="0.2">
      <c r="C539" s="1182" t="s">
        <v>335</v>
      </c>
      <c r="D539" s="1151"/>
      <c r="E539" s="816">
        <v>3.7791299741742251E-2</v>
      </c>
      <c r="F539" s="727"/>
      <c r="G539" s="727"/>
      <c r="H539" s="1153" t="s">
        <v>198</v>
      </c>
      <c r="I539" s="1151"/>
      <c r="J539" s="1153" t="s">
        <v>219</v>
      </c>
      <c r="K539" s="1154"/>
      <c r="L539" s="1155"/>
      <c r="M539" s="1182" t="s">
        <v>338</v>
      </c>
      <c r="N539" s="1151"/>
      <c r="O539" s="821">
        <v>9.9521258292172426E-3</v>
      </c>
      <c r="P539" s="727"/>
      <c r="Q539" s="727"/>
      <c r="W539" s="415"/>
      <c r="X539" s="415"/>
      <c r="Y539" s="415"/>
      <c r="Z539" s="415"/>
      <c r="AA539" s="415"/>
      <c r="AB539" s="415"/>
      <c r="AC539" s="415"/>
      <c r="AD539" s="415"/>
      <c r="AE539" s="415"/>
      <c r="AF539" s="415"/>
      <c r="AG539" s="415"/>
      <c r="AH539" s="415"/>
      <c r="AI539" s="415"/>
      <c r="AJ539" s="415"/>
      <c r="AK539" s="415"/>
      <c r="AL539" s="415"/>
      <c r="AM539" s="415"/>
      <c r="AN539" s="415"/>
      <c r="AO539" s="415"/>
      <c r="AP539" s="415"/>
      <c r="AQ539" s="415"/>
      <c r="AR539" s="415"/>
      <c r="AS539" s="415"/>
      <c r="AT539" s="415"/>
      <c r="AU539" s="415"/>
      <c r="AV539" s="415"/>
      <c r="AW539" s="415"/>
      <c r="AX539" s="415"/>
      <c r="AY539" s="415"/>
      <c r="AZ539" s="415"/>
      <c r="BA539" s="417"/>
      <c r="BB539" s="494"/>
      <c r="BC539" s="417"/>
      <c r="BD539" s="417"/>
      <c r="BE539" s="417"/>
      <c r="BF539" s="417"/>
      <c r="BG539" s="417"/>
      <c r="BH539" s="417"/>
      <c r="BI539" s="417"/>
      <c r="BJ539" s="417"/>
      <c r="BK539" s="417"/>
      <c r="BL539" s="417"/>
      <c r="BM539" s="417"/>
      <c r="BN539" s="417"/>
      <c r="BO539" s="417"/>
      <c r="BP539" s="417"/>
      <c r="BQ539" s="417"/>
      <c r="BR539" s="417"/>
      <c r="BS539" s="417"/>
      <c r="BT539" s="417"/>
      <c r="BU539" s="417"/>
      <c r="BV539" s="417"/>
      <c r="BW539" s="418"/>
      <c r="BX539" s="418"/>
      <c r="BY539" s="418"/>
      <c r="BZ539" s="418"/>
      <c r="CA539" s="418"/>
      <c r="CB539" s="418"/>
      <c r="CC539" s="418"/>
      <c r="CD539" s="418"/>
      <c r="CE539" s="418"/>
      <c r="CF539" s="418"/>
      <c r="CG539" s="418"/>
      <c r="CH539" s="418"/>
      <c r="CI539" s="418"/>
      <c r="CJ539" s="418"/>
      <c r="CK539" s="418"/>
      <c r="CL539" s="418"/>
      <c r="CM539" s="418"/>
      <c r="CN539" s="418"/>
      <c r="CO539" s="418"/>
      <c r="CP539" s="418"/>
      <c r="CQ539" s="418"/>
      <c r="CR539" s="418"/>
      <c r="CS539" s="418"/>
      <c r="CT539" s="418"/>
      <c r="CU539" s="418"/>
      <c r="CV539" s="418"/>
      <c r="CW539" s="418"/>
      <c r="CX539" s="418"/>
      <c r="CY539" s="418"/>
      <c r="CZ539" s="418"/>
    </row>
    <row r="540" s="422" customFormat="true" ht="25.15" customHeight="true" x14ac:dyDescent="0.2">
      <c r="C540" s="1182" t="s">
        <v>206</v>
      </c>
      <c r="D540" s="1151"/>
      <c r="E540" s="816">
        <v>0.10346989391794138</v>
      </c>
      <c r="F540" s="727"/>
      <c r="G540" s="727"/>
      <c r="H540" s="1151"/>
      <c r="I540" s="1151"/>
      <c r="J540" s="805" t="s">
        <v>181</v>
      </c>
      <c r="K540" s="806" t="s">
        <v>220</v>
      </c>
      <c r="L540" s="807" t="s">
        <v>221</v>
      </c>
      <c r="M540" s="1152"/>
      <c r="N540" s="1151"/>
      <c r="O540" s="728"/>
      <c r="P540" s="727"/>
      <c r="Q540" s="727"/>
      <c r="W540" s="415"/>
      <c r="X540" s="415"/>
      <c r="Y540" s="415"/>
      <c r="Z540" s="415"/>
      <c r="AA540" s="415"/>
      <c r="AB540" s="415"/>
      <c r="AC540" s="415"/>
      <c r="AD540" s="415"/>
      <c r="AE540" s="415"/>
      <c r="AF540" s="415"/>
      <c r="AG540" s="415"/>
      <c r="AH540" s="415"/>
      <c r="AI540" s="415"/>
      <c r="AJ540" s="415"/>
      <c r="AK540" s="415"/>
      <c r="AL540" s="415"/>
      <c r="AM540" s="415"/>
      <c r="AN540" s="415"/>
      <c r="AO540" s="415"/>
      <c r="AP540" s="415"/>
      <c r="AQ540" s="415"/>
      <c r="AR540" s="415"/>
      <c r="AS540" s="415"/>
      <c r="AT540" s="415"/>
      <c r="AU540" s="415"/>
      <c r="AV540" s="415"/>
      <c r="AW540" s="415"/>
      <c r="AX540" s="415"/>
      <c r="AY540" s="415"/>
      <c r="AZ540" s="415"/>
      <c r="BA540" s="417"/>
      <c r="BB540" s="494"/>
      <c r="BC540" s="417"/>
      <c r="BD540" s="417"/>
      <c r="BE540" s="417"/>
      <c r="BF540" s="417"/>
      <c r="BG540" s="417"/>
      <c r="BH540" s="417"/>
      <c r="BI540" s="417"/>
      <c r="BJ540" s="417"/>
      <c r="BK540" s="417"/>
      <c r="BL540" s="417"/>
      <c r="BM540" s="417"/>
      <c r="BN540" s="417"/>
      <c r="BO540" s="417"/>
      <c r="BP540" s="417"/>
      <c r="BQ540" s="417"/>
      <c r="BR540" s="417"/>
      <c r="BS540" s="417"/>
      <c r="BT540" s="417"/>
      <c r="BU540" s="417"/>
      <c r="BV540" s="417"/>
      <c r="BW540" s="418"/>
      <c r="BX540" s="418"/>
      <c r="BY540" s="418"/>
      <c r="BZ540" s="418"/>
      <c r="CA540" s="418"/>
      <c r="CB540" s="418"/>
      <c r="CC540" s="418"/>
      <c r="CD540" s="418"/>
      <c r="CE540" s="418"/>
      <c r="CF540" s="418"/>
      <c r="CG540" s="418"/>
      <c r="CH540" s="418"/>
      <c r="CI540" s="418"/>
      <c r="CJ540" s="418"/>
      <c r="CK540" s="418"/>
      <c r="CL540" s="418"/>
      <c r="CM540" s="418"/>
      <c r="CN540" s="418"/>
      <c r="CO540" s="418"/>
      <c r="CP540" s="418"/>
      <c r="CQ540" s="418"/>
      <c r="CR540" s="418"/>
      <c r="CS540" s="418"/>
      <c r="CT540" s="418"/>
      <c r="CU540" s="418"/>
      <c r="CV540" s="418"/>
      <c r="CW540" s="418"/>
      <c r="CX540" s="418"/>
      <c r="CY540" s="418"/>
      <c r="CZ540" s="418"/>
    </row>
    <row r="541" s="422" customFormat="true" ht="25.15" customHeight="true" x14ac:dyDescent="0.2">
      <c r="C541" s="1182" t="s">
        <v>324</v>
      </c>
      <c r="D541" s="1151"/>
      <c r="E541" s="816">
        <v>8.9456470960699155E-2</v>
      </c>
      <c r="F541" s="727"/>
      <c r="G541" s="727"/>
      <c r="H541" s="1182" t="s">
        <v>199</v>
      </c>
      <c r="I541" s="1151"/>
      <c r="J541" s="829">
        <v>7.1046709134917521</v>
      </c>
      <c r="K541" s="830">
        <v>11.101048302330863</v>
      </c>
      <c r="L541" s="831">
        <v>11.101048302330863</v>
      </c>
      <c r="M541" s="1152"/>
      <c r="N541" s="1151"/>
      <c r="O541" s="727"/>
      <c r="P541" s="727"/>
      <c r="Q541" s="727"/>
      <c r="W541" s="415"/>
      <c r="X541" s="415"/>
      <c r="Y541" s="415"/>
      <c r="Z541" s="415"/>
      <c r="AA541" s="415"/>
      <c r="AB541" s="415"/>
      <c r="AC541" s="415"/>
      <c r="AD541" s="415"/>
      <c r="AE541" s="415"/>
      <c r="AF541" s="415"/>
      <c r="AG541" s="415"/>
      <c r="AH541" s="415"/>
      <c r="AI541" s="415"/>
      <c r="AJ541" s="415"/>
      <c r="AK541" s="415"/>
      <c r="AL541" s="415"/>
      <c r="AM541" s="415"/>
      <c r="AN541" s="415"/>
      <c r="AO541" s="415"/>
      <c r="AP541" s="415"/>
      <c r="AQ541" s="415"/>
      <c r="AR541" s="415"/>
      <c r="AS541" s="415"/>
      <c r="AT541" s="415"/>
      <c r="AU541" s="415"/>
      <c r="AV541" s="415"/>
      <c r="AW541" s="415"/>
      <c r="AX541" s="415"/>
      <c r="AY541" s="415"/>
      <c r="AZ541" s="415"/>
      <c r="BA541" s="417"/>
      <c r="BB541" s="494"/>
      <c r="BC541" s="417"/>
      <c r="BD541" s="417"/>
      <c r="BE541" s="417"/>
      <c r="BF541" s="417"/>
      <c r="BG541" s="417"/>
      <c r="BH541" s="417"/>
      <c r="BI541" s="417"/>
      <c r="BJ541" s="417"/>
      <c r="BK541" s="417"/>
      <c r="BL541" s="417"/>
      <c r="BM541" s="417"/>
      <c r="BN541" s="417"/>
      <c r="BO541" s="417"/>
      <c r="BP541" s="417"/>
      <c r="BQ541" s="417"/>
      <c r="BR541" s="417"/>
      <c r="BS541" s="417"/>
      <c r="BT541" s="417"/>
      <c r="BU541" s="417"/>
      <c r="BV541" s="417"/>
      <c r="BW541" s="418"/>
      <c r="BX541" s="418"/>
      <c r="BY541" s="418"/>
      <c r="BZ541" s="418"/>
      <c r="CA541" s="418"/>
      <c r="CB541" s="418"/>
      <c r="CC541" s="418"/>
      <c r="CD541" s="418"/>
      <c r="CE541" s="418"/>
      <c r="CF541" s="418"/>
      <c r="CG541" s="418"/>
      <c r="CH541" s="418"/>
      <c r="CI541" s="418"/>
      <c r="CJ541" s="418"/>
      <c r="CK541" s="418"/>
      <c r="CL541" s="418"/>
      <c r="CM541" s="418"/>
      <c r="CN541" s="418"/>
      <c r="CO541" s="418"/>
      <c r="CP541" s="418"/>
      <c r="CQ541" s="418"/>
      <c r="CR541" s="418"/>
      <c r="CS541" s="418"/>
      <c r="CT541" s="418"/>
      <c r="CU541" s="418"/>
      <c r="CV541" s="418"/>
      <c r="CW541" s="418"/>
      <c r="CX541" s="418"/>
      <c r="CY541" s="418"/>
      <c r="CZ541" s="418"/>
    </row>
    <row r="542" s="422" customFormat="true" ht="25.15" customHeight="true" x14ac:dyDescent="0.2">
      <c r="C542" s="1182" t="s">
        <v>354</v>
      </c>
      <c r="D542" s="1151"/>
      <c r="E542" s="816">
        <v>-5.961232540439709E-5</v>
      </c>
      <c r="F542" s="727"/>
      <c r="G542" s="727"/>
      <c r="H542" s="1152"/>
      <c r="I542" s="1151"/>
      <c r="J542" s="728"/>
      <c r="K542" s="728"/>
      <c r="L542" s="728"/>
      <c r="M542" s="1183" t="s">
        <v>218</v>
      </c>
      <c r="N542" s="1151"/>
      <c r="O542" s="1151"/>
      <c r="P542" s="1151"/>
      <c r="Q542" s="1151"/>
      <c r="W542" s="415"/>
      <c r="X542" s="415"/>
      <c r="Y542" s="415"/>
      <c r="Z542" s="415"/>
      <c r="AA542" s="415"/>
      <c r="AB542" s="415"/>
      <c r="AC542" s="415"/>
      <c r="AD542" s="415"/>
      <c r="AE542" s="415"/>
      <c r="AF542" s="415"/>
      <c r="AG542" s="415"/>
      <c r="AH542" s="415"/>
      <c r="AI542" s="415"/>
      <c r="AJ542" s="415"/>
      <c r="AK542" s="415"/>
      <c r="AL542" s="415"/>
      <c r="AM542" s="415"/>
      <c r="AN542" s="415"/>
      <c r="AO542" s="415"/>
      <c r="AP542" s="415"/>
      <c r="AQ542" s="415"/>
      <c r="AR542" s="415"/>
      <c r="AS542" s="415"/>
      <c r="AT542" s="415"/>
      <c r="AU542" s="415"/>
      <c r="AV542" s="415"/>
      <c r="AW542" s="415"/>
      <c r="AX542" s="415"/>
      <c r="AY542" s="415"/>
      <c r="AZ542" s="415"/>
      <c r="BA542" s="417"/>
      <c r="BB542" s="494"/>
      <c r="BC542" s="417"/>
      <c r="BD542" s="417"/>
      <c r="BE542" s="417"/>
      <c r="BF542" s="417"/>
      <c r="BG542" s="417"/>
      <c r="BH542" s="417"/>
      <c r="BI542" s="417"/>
      <c r="BJ542" s="417"/>
      <c r="BK542" s="417"/>
      <c r="BL542" s="417"/>
      <c r="BM542" s="417"/>
      <c r="BN542" s="417"/>
      <c r="BO542" s="417"/>
      <c r="BP542" s="417"/>
      <c r="BQ542" s="417"/>
      <c r="BR542" s="417"/>
      <c r="BS542" s="417"/>
      <c r="BT542" s="417"/>
      <c r="BU542" s="417"/>
      <c r="BV542" s="417"/>
      <c r="BW542" s="418"/>
      <c r="BX542" s="418"/>
      <c r="BY542" s="418"/>
      <c r="BZ542" s="418"/>
      <c r="CA542" s="418"/>
      <c r="CB542" s="418"/>
      <c r="CC542" s="418"/>
      <c r="CD542" s="418"/>
      <c r="CE542" s="418"/>
      <c r="CF542" s="418"/>
      <c r="CG542" s="418"/>
      <c r="CH542" s="418"/>
      <c r="CI542" s="418"/>
      <c r="CJ542" s="418"/>
      <c r="CK542" s="418"/>
      <c r="CL542" s="418"/>
      <c r="CM542" s="418"/>
      <c r="CN542" s="418"/>
      <c r="CO542" s="418"/>
      <c r="CP542" s="418"/>
      <c r="CQ542" s="418"/>
      <c r="CR542" s="418"/>
      <c r="CS542" s="418"/>
      <c r="CT542" s="418"/>
      <c r="CU542" s="418"/>
      <c r="CV542" s="418"/>
      <c r="CW542" s="418"/>
      <c r="CX542" s="418"/>
      <c r="CY542" s="418"/>
      <c r="CZ542" s="418"/>
    </row>
    <row r="543" s="422" customFormat="true" ht="25.15" customHeight="true" x14ac:dyDescent="0.2">
      <c r="C543" s="1182" t="s">
        <v>331</v>
      </c>
      <c r="D543" s="1151"/>
      <c r="E543" s="816">
        <v>4.3324281919495902E-2</v>
      </c>
      <c r="F543" s="727"/>
      <c r="G543" s="727"/>
      <c r="H543" s="1152"/>
      <c r="I543" s="1151"/>
      <c r="J543" s="727"/>
      <c r="K543" s="727"/>
      <c r="L543" s="727"/>
      <c r="M543" s="1153" t="s">
        <v>198</v>
      </c>
      <c r="N543" s="1151"/>
      <c r="O543" s="1153" t="s">
        <v>219</v>
      </c>
      <c r="P543" s="1154"/>
      <c r="Q543" s="1155"/>
      <c r="W543" s="415"/>
      <c r="X543" s="415"/>
      <c r="Y543" s="415"/>
      <c r="Z543" s="415"/>
      <c r="AA543" s="415"/>
      <c r="AB543" s="415"/>
      <c r="AC543" s="415"/>
      <c r="AD543" s="415"/>
      <c r="AE543" s="415"/>
      <c r="AF543" s="415"/>
      <c r="AG543" s="415"/>
      <c r="AH543" s="415"/>
      <c r="AI543" s="415"/>
      <c r="AJ543" s="415"/>
      <c r="AK543" s="415"/>
      <c r="AL543" s="415"/>
      <c r="AM543" s="415"/>
      <c r="AN543" s="415"/>
      <c r="AO543" s="415"/>
      <c r="AP543" s="415"/>
      <c r="AQ543" s="415"/>
      <c r="AR543" s="415"/>
      <c r="AS543" s="415"/>
      <c r="AT543" s="415"/>
      <c r="AU543" s="415"/>
      <c r="AV543" s="415"/>
      <c r="AW543" s="415"/>
      <c r="AX543" s="415"/>
      <c r="AY543" s="415"/>
      <c r="AZ543" s="415"/>
      <c r="BA543" s="417"/>
      <c r="BB543" s="494"/>
      <c r="BC543" s="417"/>
      <c r="BD543" s="417"/>
      <c r="BE543" s="417"/>
      <c r="BF543" s="417"/>
      <c r="BG543" s="417"/>
      <c r="BH543" s="417"/>
      <c r="BI543" s="417"/>
      <c r="BJ543" s="417"/>
      <c r="BK543" s="417"/>
      <c r="BL543" s="417"/>
      <c r="BM543" s="417"/>
      <c r="BN543" s="417"/>
      <c r="BO543" s="417"/>
      <c r="BP543" s="417"/>
      <c r="BQ543" s="417"/>
      <c r="BR543" s="417"/>
      <c r="BS543" s="417"/>
      <c r="BT543" s="417"/>
      <c r="BU543" s="417"/>
      <c r="BV543" s="417"/>
      <c r="BW543" s="418"/>
      <c r="BX543" s="418"/>
      <c r="BY543" s="418"/>
      <c r="BZ543" s="418"/>
      <c r="CA543" s="418"/>
      <c r="CB543" s="418"/>
      <c r="CC543" s="418"/>
      <c r="CD543" s="418"/>
      <c r="CE543" s="418"/>
      <c r="CF543" s="418"/>
      <c r="CG543" s="418"/>
      <c r="CH543" s="418"/>
      <c r="CI543" s="418"/>
      <c r="CJ543" s="418"/>
      <c r="CK543" s="418"/>
      <c r="CL543" s="418"/>
      <c r="CM543" s="418"/>
      <c r="CN543" s="418"/>
      <c r="CO543" s="418"/>
      <c r="CP543" s="418"/>
      <c r="CQ543" s="418"/>
      <c r="CR543" s="418"/>
      <c r="CS543" s="418"/>
      <c r="CT543" s="418"/>
      <c r="CU543" s="418"/>
      <c r="CV543" s="418"/>
      <c r="CW543" s="418"/>
      <c r="CX543" s="418"/>
      <c r="CY543" s="418"/>
      <c r="CZ543" s="418"/>
    </row>
    <row r="544" s="422" customFormat="true" ht="25.15" customHeight="true" x14ac:dyDescent="0.2">
      <c r="C544" s="1182" t="s">
        <v>336</v>
      </c>
      <c r="D544" s="1151"/>
      <c r="E544" s="816">
        <v>-3.7073032804717861E-2</v>
      </c>
      <c r="F544" s="727"/>
      <c r="G544" s="727"/>
      <c r="H544" s="1183" t="s">
        <v>222</v>
      </c>
      <c r="I544" s="1151"/>
      <c r="J544" s="1151"/>
      <c r="K544" s="727"/>
      <c r="L544" s="727"/>
      <c r="M544" s="1151"/>
      <c r="N544" s="1151"/>
      <c r="O544" s="808" t="s">
        <v>181</v>
      </c>
      <c r="P544" s="809" t="s">
        <v>220</v>
      </c>
      <c r="Q544" s="810" t="s">
        <v>221</v>
      </c>
      <c r="W544" s="415"/>
      <c r="X544" s="415"/>
      <c r="Y544" s="415"/>
      <c r="Z544" s="415"/>
      <c r="AA544" s="415"/>
      <c r="AB544" s="415"/>
      <c r="AC544" s="415"/>
      <c r="AD544" s="415"/>
      <c r="AE544" s="415"/>
      <c r="AF544" s="415"/>
      <c r="AG544" s="415"/>
      <c r="AH544" s="415"/>
      <c r="AI544" s="415"/>
      <c r="AJ544" s="415"/>
      <c r="AK544" s="415"/>
      <c r="AL544" s="415"/>
      <c r="AM544" s="415"/>
      <c r="AN544" s="415"/>
      <c r="AO544" s="415"/>
      <c r="AP544" s="415"/>
      <c r="AQ544" s="415"/>
      <c r="AR544" s="415"/>
      <c r="AS544" s="415"/>
      <c r="AT544" s="415"/>
      <c r="AU544" s="415"/>
      <c r="AV544" s="415"/>
      <c r="AW544" s="415"/>
      <c r="AX544" s="415"/>
      <c r="AY544" s="415"/>
      <c r="AZ544" s="415"/>
      <c r="BA544" s="417"/>
      <c r="BB544" s="494"/>
      <c r="BC544" s="417"/>
      <c r="BD544" s="417"/>
      <c r="BE544" s="417"/>
      <c r="BF544" s="417"/>
      <c r="BG544" s="417"/>
      <c r="BH544" s="417"/>
      <c r="BI544" s="417"/>
      <c r="BJ544" s="417"/>
      <c r="BK544" s="417"/>
      <c r="BL544" s="417"/>
      <c r="BM544" s="417"/>
      <c r="BN544" s="417"/>
      <c r="BO544" s="417"/>
      <c r="BP544" s="417"/>
      <c r="BQ544" s="417"/>
      <c r="BR544" s="417"/>
      <c r="BS544" s="417"/>
      <c r="BT544" s="417"/>
      <c r="BU544" s="417"/>
      <c r="BV544" s="417"/>
      <c r="BW544" s="418"/>
      <c r="BX544" s="418"/>
      <c r="BY544" s="418"/>
      <c r="BZ544" s="418"/>
      <c r="CA544" s="418"/>
      <c r="CB544" s="418"/>
      <c r="CC544" s="418"/>
      <c r="CD544" s="418"/>
      <c r="CE544" s="418"/>
      <c r="CF544" s="418"/>
      <c r="CG544" s="418"/>
      <c r="CH544" s="418"/>
      <c r="CI544" s="418"/>
      <c r="CJ544" s="418"/>
      <c r="CK544" s="418"/>
      <c r="CL544" s="418"/>
      <c r="CM544" s="418"/>
      <c r="CN544" s="418"/>
      <c r="CO544" s="418"/>
      <c r="CP544" s="418"/>
      <c r="CQ544" s="418"/>
      <c r="CR544" s="418"/>
      <c r="CS544" s="418"/>
      <c r="CT544" s="418"/>
      <c r="CU544" s="418"/>
      <c r="CV544" s="418"/>
      <c r="CW544" s="418"/>
      <c r="CX544" s="418"/>
      <c r="CY544" s="418"/>
      <c r="CZ544" s="418"/>
    </row>
    <row r="545" s="422" customFormat="true" ht="25.15" customHeight="true" x14ac:dyDescent="0.2">
      <c r="C545" s="1182" t="s">
        <v>315</v>
      </c>
      <c r="D545" s="1151"/>
      <c r="E545" s="816">
        <v>-0.1218244312204133</v>
      </c>
      <c r="F545" s="727"/>
      <c r="G545" s="727"/>
      <c r="H545" s="1152"/>
      <c r="I545" s="1151"/>
      <c r="J545" s="811" t="s">
        <v>198</v>
      </c>
      <c r="K545" s="727"/>
      <c r="L545" s="727"/>
      <c r="M545" s="1182" t="s">
        <v>199</v>
      </c>
      <c r="N545" s="1151"/>
      <c r="O545" s="832">
        <v>4.9602223816306399</v>
      </c>
      <c r="P545" s="833">
        <v>7.5154884570161213</v>
      </c>
      <c r="Q545" s="834">
        <v>7.5154884570161213</v>
      </c>
      <c r="W545" s="415"/>
      <c r="X545" s="415"/>
      <c r="Y545" s="415"/>
      <c r="Z545" s="415"/>
      <c r="AA545" s="415"/>
      <c r="AB545" s="415"/>
      <c r="AC545" s="415"/>
      <c r="AD545" s="415"/>
      <c r="AE545" s="415"/>
      <c r="AF545" s="415"/>
      <c r="AG545" s="415"/>
      <c r="AH545" s="415"/>
      <c r="AI545" s="415"/>
      <c r="AJ545" s="415"/>
      <c r="AK545" s="415"/>
      <c r="AL545" s="415"/>
      <c r="AM545" s="415"/>
      <c r="AN545" s="415"/>
      <c r="AO545" s="415"/>
      <c r="AP545" s="415"/>
      <c r="AQ545" s="415"/>
      <c r="AR545" s="415"/>
      <c r="AS545" s="415"/>
      <c r="AT545" s="415"/>
      <c r="AU545" s="415"/>
      <c r="AV545" s="415"/>
      <c r="AW545" s="415"/>
      <c r="AX545" s="415"/>
      <c r="AY545" s="415"/>
      <c r="AZ545" s="415"/>
      <c r="BA545" s="417"/>
      <c r="BB545" s="494"/>
      <c r="BC545" s="417"/>
      <c r="BD545" s="417"/>
      <c r="BE545" s="417"/>
      <c r="BF545" s="417"/>
      <c r="BG545" s="417"/>
      <c r="BH545" s="417"/>
      <c r="BI545" s="417"/>
      <c r="BJ545" s="417"/>
      <c r="BK545" s="417"/>
      <c r="BL545" s="417"/>
      <c r="BM545" s="417"/>
      <c r="BN545" s="417"/>
      <c r="BO545" s="417"/>
      <c r="BP545" s="417"/>
      <c r="BQ545" s="417"/>
      <c r="BR545" s="417"/>
      <c r="BS545" s="417"/>
      <c r="BT545" s="417"/>
      <c r="BU545" s="417"/>
      <c r="BV545" s="417"/>
      <c r="BW545" s="418"/>
      <c r="BX545" s="418"/>
      <c r="BY545" s="418"/>
      <c r="BZ545" s="418"/>
      <c r="CA545" s="418"/>
      <c r="CB545" s="418"/>
      <c r="CC545" s="418"/>
      <c r="CD545" s="418"/>
      <c r="CE545" s="418"/>
      <c r="CF545" s="418"/>
      <c r="CG545" s="418"/>
      <c r="CH545" s="418"/>
      <c r="CI545" s="418"/>
      <c r="CJ545" s="418"/>
      <c r="CK545" s="418"/>
      <c r="CL545" s="418"/>
      <c r="CM545" s="418"/>
      <c r="CN545" s="418"/>
      <c r="CO545" s="418"/>
      <c r="CP545" s="418"/>
      <c r="CQ545" s="418"/>
      <c r="CR545" s="418"/>
      <c r="CS545" s="418"/>
      <c r="CT545" s="418"/>
      <c r="CU545" s="418"/>
      <c r="CV545" s="418"/>
      <c r="CW545" s="418"/>
      <c r="CX545" s="418"/>
      <c r="CY545" s="418"/>
      <c r="CZ545" s="418"/>
    </row>
    <row r="546" s="422" customFormat="true" ht="25.15" customHeight="true" x14ac:dyDescent="0.2">
      <c r="C546" s="1182" t="s">
        <v>351</v>
      </c>
      <c r="D546" s="1151"/>
      <c r="E546" s="816">
        <v>1.3169828643599178E-3</v>
      </c>
      <c r="F546" s="727"/>
      <c r="G546" s="727"/>
      <c r="H546" s="1151"/>
      <c r="I546" s="1151"/>
      <c r="J546" s="835" t="s">
        <v>199</v>
      </c>
      <c r="K546" s="727"/>
      <c r="L546" s="727"/>
      <c r="M546" s="1152"/>
      <c r="N546" s="1151"/>
      <c r="O546" s="728"/>
      <c r="P546" s="728"/>
      <c r="Q546" s="728"/>
      <c r="W546" s="415"/>
      <c r="X546" s="415"/>
      <c r="Y546" s="415"/>
      <c r="Z546" s="415"/>
      <c r="AA546" s="415"/>
      <c r="AB546" s="415"/>
      <c r="AC546" s="415"/>
      <c r="AD546" s="415"/>
      <c r="AE546" s="415"/>
      <c r="AF546" s="415"/>
      <c r="AG546" s="415"/>
      <c r="AH546" s="415"/>
      <c r="AI546" s="415"/>
      <c r="AJ546" s="415"/>
      <c r="AK546" s="415"/>
      <c r="AL546" s="415"/>
      <c r="AM546" s="415"/>
      <c r="AN546" s="415"/>
      <c r="AO546" s="415"/>
      <c r="AP546" s="415"/>
      <c r="AQ546" s="415"/>
      <c r="AR546" s="415"/>
      <c r="AS546" s="415"/>
      <c r="AT546" s="415"/>
      <c r="AU546" s="415"/>
      <c r="AV546" s="415"/>
      <c r="AW546" s="415"/>
      <c r="AX546" s="415"/>
      <c r="AY546" s="415"/>
      <c r="AZ546" s="415"/>
      <c r="BA546" s="417"/>
      <c r="BB546" s="494"/>
      <c r="BC546" s="417"/>
      <c r="BD546" s="417"/>
      <c r="BE546" s="417"/>
      <c r="BF546" s="417"/>
      <c r="BG546" s="417"/>
      <c r="BH546" s="417"/>
      <c r="BI546" s="417"/>
      <c r="BJ546" s="417"/>
      <c r="BK546" s="417"/>
      <c r="BL546" s="417"/>
      <c r="BM546" s="417"/>
      <c r="BN546" s="417"/>
      <c r="BO546" s="417"/>
      <c r="BP546" s="417"/>
      <c r="BQ546" s="417"/>
      <c r="BR546" s="417"/>
      <c r="BS546" s="417"/>
      <c r="BT546" s="417"/>
      <c r="BU546" s="417"/>
      <c r="BV546" s="417"/>
      <c r="BW546" s="418"/>
      <c r="BX546" s="418"/>
      <c r="BY546" s="418"/>
      <c r="BZ546" s="418"/>
      <c r="CA546" s="418"/>
      <c r="CB546" s="418"/>
      <c r="CC546" s="418"/>
      <c r="CD546" s="418"/>
      <c r="CE546" s="418"/>
      <c r="CF546" s="418"/>
      <c r="CG546" s="418"/>
      <c r="CH546" s="418"/>
      <c r="CI546" s="418"/>
      <c r="CJ546" s="418"/>
      <c r="CK546" s="418"/>
      <c r="CL546" s="418"/>
      <c r="CM546" s="418"/>
      <c r="CN546" s="418"/>
      <c r="CO546" s="418"/>
      <c r="CP546" s="418"/>
      <c r="CQ546" s="418"/>
      <c r="CR546" s="418"/>
      <c r="CS546" s="418"/>
      <c r="CT546" s="418"/>
      <c r="CU546" s="418"/>
      <c r="CV546" s="418"/>
      <c r="CW546" s="418"/>
      <c r="CX546" s="418"/>
      <c r="CY546" s="418"/>
      <c r="CZ546" s="418"/>
    </row>
    <row r="547" s="422" customFormat="true" ht="25.15" customHeight="true" x14ac:dyDescent="0.2">
      <c r="C547" s="1182" t="s">
        <v>369</v>
      </c>
      <c r="D547" s="1151"/>
      <c r="E547" s="816">
        <v>-1.7023492570225976E-3</v>
      </c>
      <c r="F547" s="727"/>
      <c r="G547" s="727"/>
      <c r="H547" s="1182" t="s">
        <v>203</v>
      </c>
      <c r="I547" s="1151"/>
      <c r="J547" s="814">
        <v>7.3449257082446442E-2</v>
      </c>
      <c r="K547" s="727"/>
      <c r="L547" s="727"/>
      <c r="M547" s="1152"/>
      <c r="N547" s="1151"/>
      <c r="O547" s="727"/>
      <c r="P547" s="727"/>
      <c r="Q547" s="727"/>
      <c r="W547" s="415"/>
      <c r="X547" s="415"/>
      <c r="Y547" s="415"/>
      <c r="Z547" s="415"/>
      <c r="AA547" s="415"/>
      <c r="AB547" s="415"/>
      <c r="AC547" s="415"/>
      <c r="AD547" s="415"/>
      <c r="AE547" s="415"/>
      <c r="AF547" s="415"/>
      <c r="AG547" s="415"/>
      <c r="AH547" s="415"/>
      <c r="AI547" s="415"/>
      <c r="AJ547" s="415"/>
      <c r="AK547" s="415"/>
      <c r="AL547" s="415"/>
      <c r="AM547" s="415"/>
      <c r="AN547" s="415"/>
      <c r="AO547" s="415"/>
      <c r="AP547" s="415"/>
      <c r="AQ547" s="415"/>
      <c r="AR547" s="415"/>
      <c r="AS547" s="415"/>
      <c r="AT547" s="415"/>
      <c r="AU547" s="415"/>
      <c r="AV547" s="415"/>
      <c r="AW547" s="415"/>
      <c r="AX547" s="415"/>
      <c r="AY547" s="415"/>
      <c r="AZ547" s="415"/>
      <c r="BA547" s="417"/>
      <c r="BB547" s="494"/>
      <c r="BC547" s="417"/>
      <c r="BD547" s="417"/>
      <c r="BE547" s="417"/>
      <c r="BF547" s="417"/>
      <c r="BG547" s="417"/>
      <c r="BH547" s="417"/>
      <c r="BI547" s="417"/>
      <c r="BJ547" s="417"/>
      <c r="BK547" s="417"/>
      <c r="BL547" s="417"/>
      <c r="BM547" s="417"/>
      <c r="BN547" s="417"/>
      <c r="BO547" s="417"/>
      <c r="BP547" s="417"/>
      <c r="BQ547" s="417"/>
      <c r="BR547" s="417"/>
      <c r="BS547" s="417"/>
      <c r="BT547" s="417"/>
      <c r="BU547" s="417"/>
      <c r="BV547" s="417"/>
      <c r="BW547" s="418"/>
      <c r="BX547" s="418"/>
      <c r="BY547" s="418"/>
      <c r="BZ547" s="418"/>
      <c r="CA547" s="418"/>
      <c r="CB547" s="418"/>
      <c r="CC547" s="418"/>
      <c r="CD547" s="418"/>
      <c r="CE547" s="418"/>
      <c r="CF547" s="418"/>
      <c r="CG547" s="418"/>
      <c r="CH547" s="418"/>
      <c r="CI547" s="418"/>
      <c r="CJ547" s="418"/>
      <c r="CK547" s="418"/>
      <c r="CL547" s="418"/>
      <c r="CM547" s="418"/>
      <c r="CN547" s="418"/>
      <c r="CO547" s="418"/>
      <c r="CP547" s="418"/>
      <c r="CQ547" s="418"/>
      <c r="CR547" s="418"/>
      <c r="CS547" s="418"/>
      <c r="CT547" s="418"/>
      <c r="CU547" s="418"/>
      <c r="CV547" s="418"/>
      <c r="CW547" s="418"/>
      <c r="CX547" s="418"/>
      <c r="CY547" s="418"/>
      <c r="CZ547" s="418"/>
    </row>
    <row r="548" s="422" customFormat="true" ht="25.15" customHeight="true" x14ac:dyDescent="0.2">
      <c r="C548" s="1182" t="s">
        <v>352</v>
      </c>
      <c r="D548" s="1151"/>
      <c r="E548" s="816">
        <v>1.0231746669364994E-2</v>
      </c>
      <c r="F548" s="727"/>
      <c r="G548" s="727"/>
      <c r="H548" s="1182" t="s">
        <v>209</v>
      </c>
      <c r="I548" s="1151"/>
      <c r="J548" s="817">
        <v>4.7653899233265011E-2</v>
      </c>
      <c r="K548" s="727"/>
      <c r="L548" s="727"/>
      <c r="M548" s="1183" t="s">
        <v>222</v>
      </c>
      <c r="N548" s="1151"/>
      <c r="O548" s="1151"/>
      <c r="P548" s="727"/>
      <c r="Q548" s="727"/>
      <c r="W548" s="415"/>
      <c r="X548" s="415"/>
      <c r="Y548" s="415"/>
      <c r="Z548" s="415"/>
      <c r="AA548" s="415"/>
      <c r="AB548" s="415"/>
      <c r="AC548" s="415"/>
      <c r="AD548" s="415"/>
      <c r="AE548" s="415"/>
      <c r="AF548" s="415"/>
      <c r="AG548" s="415"/>
      <c r="AH548" s="415"/>
      <c r="AI548" s="415"/>
      <c r="AJ548" s="415"/>
      <c r="AK548" s="415"/>
      <c r="AL548" s="415"/>
      <c r="AM548" s="415"/>
      <c r="AN548" s="415"/>
      <c r="AO548" s="415"/>
      <c r="AP548" s="415"/>
      <c r="AQ548" s="415"/>
      <c r="AR548" s="415"/>
      <c r="AS548" s="415"/>
      <c r="AT548" s="415"/>
      <c r="AU548" s="415"/>
      <c r="AV548" s="415"/>
      <c r="AW548" s="415"/>
      <c r="AX548" s="415"/>
      <c r="AY548" s="415"/>
      <c r="AZ548" s="415"/>
      <c r="BA548" s="417"/>
      <c r="BB548" s="494"/>
      <c r="BC548" s="417"/>
      <c r="BD548" s="417"/>
      <c r="BE548" s="417"/>
      <c r="BF548" s="417"/>
      <c r="BG548" s="417"/>
      <c r="BH548" s="417"/>
      <c r="BI548" s="417"/>
      <c r="BJ548" s="417"/>
      <c r="BK548" s="417"/>
      <c r="BL548" s="417"/>
      <c r="BM548" s="417"/>
      <c r="BN548" s="417"/>
      <c r="BO548" s="417"/>
      <c r="BP548" s="417"/>
      <c r="BQ548" s="417"/>
      <c r="BR548" s="417"/>
      <c r="BS548" s="417"/>
      <c r="BT548" s="417"/>
      <c r="BU548" s="417"/>
      <c r="BV548" s="417"/>
      <c r="BW548" s="418"/>
      <c r="BX548" s="418"/>
      <c r="BY548" s="418"/>
      <c r="BZ548" s="418"/>
      <c r="CA548" s="418"/>
      <c r="CB548" s="418"/>
      <c r="CC548" s="418"/>
      <c r="CD548" s="418"/>
      <c r="CE548" s="418"/>
      <c r="CF548" s="418"/>
      <c r="CG548" s="418"/>
      <c r="CH548" s="418"/>
      <c r="CI548" s="418"/>
      <c r="CJ548" s="418"/>
      <c r="CK548" s="418"/>
      <c r="CL548" s="418"/>
      <c r="CM548" s="418"/>
      <c r="CN548" s="418"/>
      <c r="CO548" s="418"/>
      <c r="CP548" s="418"/>
      <c r="CQ548" s="418"/>
      <c r="CR548" s="418"/>
      <c r="CS548" s="418"/>
      <c r="CT548" s="418"/>
      <c r="CU548" s="418"/>
      <c r="CV548" s="418"/>
      <c r="CW548" s="418"/>
      <c r="CX548" s="418"/>
      <c r="CY548" s="418"/>
      <c r="CZ548" s="418"/>
    </row>
    <row r="549" s="422" customFormat="true" ht="25.15" customHeight="true" x14ac:dyDescent="0.2">
      <c r="C549" s="1182" t="s">
        <v>326</v>
      </c>
      <c r="D549" s="1151"/>
      <c r="E549" s="816">
        <v>6.6945136052454543E-2</v>
      </c>
      <c r="F549" s="727"/>
      <c r="G549" s="727"/>
      <c r="H549" s="1182" t="s">
        <v>202</v>
      </c>
      <c r="I549" s="1151"/>
      <c r="J549" s="817">
        <v>8.4942606002167867E-2</v>
      </c>
      <c r="K549" s="727"/>
      <c r="L549" s="727"/>
      <c r="M549" s="1152"/>
      <c r="N549" s="1151"/>
      <c r="O549" s="812" t="s">
        <v>198</v>
      </c>
      <c r="P549" s="727"/>
      <c r="Q549" s="727"/>
      <c r="W549" s="415"/>
      <c r="X549" s="415"/>
      <c r="Y549" s="415"/>
      <c r="Z549" s="415"/>
      <c r="AA549" s="415"/>
      <c r="AB549" s="415"/>
      <c r="AC549" s="415"/>
      <c r="AD549" s="415"/>
      <c r="AE549" s="415"/>
      <c r="AF549" s="415"/>
      <c r="AG549" s="415"/>
      <c r="AH549" s="415"/>
      <c r="AI549" s="415"/>
      <c r="AJ549" s="415"/>
      <c r="AK549" s="415"/>
      <c r="AL549" s="415"/>
      <c r="AM549" s="415"/>
      <c r="AN549" s="415"/>
      <c r="AO549" s="415"/>
      <c r="AP549" s="415"/>
      <c r="AQ549" s="415"/>
      <c r="AR549" s="415"/>
      <c r="AS549" s="415"/>
      <c r="AT549" s="415"/>
      <c r="AU549" s="415"/>
      <c r="AV549" s="415"/>
      <c r="AW549" s="415"/>
      <c r="AX549" s="415"/>
      <c r="AY549" s="415"/>
      <c r="AZ549" s="415"/>
      <c r="BA549" s="417"/>
      <c r="BB549" s="494"/>
      <c r="BC549" s="417"/>
      <c r="BD549" s="417"/>
      <c r="BE549" s="417"/>
      <c r="BF549" s="417"/>
      <c r="BG549" s="417"/>
      <c r="BH549" s="417"/>
      <c r="BI549" s="417"/>
      <c r="BJ549" s="417"/>
      <c r="BK549" s="417"/>
      <c r="BL549" s="417"/>
      <c r="BM549" s="417"/>
      <c r="BN549" s="417"/>
      <c r="BO549" s="417"/>
      <c r="BP549" s="417"/>
      <c r="BQ549" s="417"/>
      <c r="BR549" s="417"/>
      <c r="BS549" s="417"/>
      <c r="BT549" s="417"/>
      <c r="BU549" s="417"/>
      <c r="BV549" s="417"/>
      <c r="BW549" s="418"/>
      <c r="BX549" s="418"/>
      <c r="BY549" s="418"/>
      <c r="BZ549" s="418"/>
      <c r="CA549" s="418"/>
      <c r="CB549" s="418"/>
      <c r="CC549" s="418"/>
      <c r="CD549" s="418"/>
      <c r="CE549" s="418"/>
      <c r="CF549" s="418"/>
      <c r="CG549" s="418"/>
      <c r="CH549" s="418"/>
      <c r="CI549" s="418"/>
      <c r="CJ549" s="418"/>
      <c r="CK549" s="418"/>
      <c r="CL549" s="418"/>
      <c r="CM549" s="418"/>
      <c r="CN549" s="418"/>
      <c r="CO549" s="418"/>
      <c r="CP549" s="418"/>
      <c r="CQ549" s="418"/>
      <c r="CR549" s="418"/>
      <c r="CS549" s="418"/>
      <c r="CT549" s="418"/>
      <c r="CU549" s="418"/>
      <c r="CV549" s="418"/>
      <c r="CW549" s="418"/>
      <c r="CX549" s="418"/>
      <c r="CY549" s="418"/>
      <c r="CZ549" s="418"/>
    </row>
    <row r="550" s="422" customFormat="true" ht="25.15" customHeight="true" x14ac:dyDescent="0.2">
      <c r="C550" s="1182" t="s">
        <v>340</v>
      </c>
      <c r="D550" s="1151"/>
      <c r="E550" s="816">
        <v>2.3597719432904972E-2</v>
      </c>
      <c r="F550" s="727"/>
      <c r="G550" s="727"/>
      <c r="H550" s="1182" t="s">
        <v>321</v>
      </c>
      <c r="I550" s="1151"/>
      <c r="J550" s="817">
        <v>7.9663656230098426E-2</v>
      </c>
      <c r="K550" s="727"/>
      <c r="L550" s="727"/>
      <c r="M550" s="1151"/>
      <c r="N550" s="1151"/>
      <c r="O550" s="836" t="s">
        <v>199</v>
      </c>
      <c r="P550" s="727"/>
      <c r="Q550" s="727"/>
      <c r="W550" s="415"/>
      <c r="X550" s="415"/>
      <c r="Y550" s="415"/>
      <c r="Z550" s="415"/>
      <c r="AA550" s="415"/>
      <c r="AB550" s="415"/>
      <c r="AC550" s="415"/>
      <c r="AD550" s="415"/>
      <c r="AE550" s="415"/>
      <c r="AF550" s="415"/>
      <c r="AG550" s="415"/>
      <c r="AH550" s="415"/>
      <c r="AI550" s="415"/>
      <c r="AJ550" s="415"/>
      <c r="AK550" s="415"/>
      <c r="AL550" s="415"/>
      <c r="AM550" s="415"/>
      <c r="AN550" s="415"/>
      <c r="AO550" s="415"/>
      <c r="AP550" s="415"/>
      <c r="AQ550" s="415"/>
      <c r="AR550" s="415"/>
      <c r="AS550" s="415"/>
      <c r="AT550" s="415"/>
      <c r="AU550" s="415"/>
      <c r="AV550" s="415"/>
      <c r="AW550" s="415"/>
      <c r="AX550" s="415"/>
      <c r="AY550" s="415"/>
      <c r="AZ550" s="415"/>
      <c r="BA550" s="417"/>
      <c r="BB550" s="494"/>
      <c r="BC550" s="417"/>
      <c r="BD550" s="417"/>
      <c r="BE550" s="417"/>
      <c r="BF550" s="417"/>
      <c r="BG550" s="417"/>
      <c r="BH550" s="417"/>
      <c r="BI550" s="417"/>
      <c r="BJ550" s="417"/>
      <c r="BK550" s="417"/>
      <c r="BL550" s="417"/>
      <c r="BM550" s="417"/>
      <c r="BN550" s="417"/>
      <c r="BO550" s="417"/>
      <c r="BP550" s="417"/>
      <c r="BQ550" s="417"/>
      <c r="BR550" s="417"/>
      <c r="BS550" s="417"/>
      <c r="BT550" s="417"/>
      <c r="BU550" s="417"/>
      <c r="BV550" s="417"/>
      <c r="BW550" s="418"/>
      <c r="BX550" s="418"/>
      <c r="BY550" s="418"/>
      <c r="BZ550" s="418"/>
      <c r="CA550" s="418"/>
      <c r="CB550" s="418"/>
      <c r="CC550" s="418"/>
      <c r="CD550" s="418"/>
      <c r="CE550" s="418"/>
      <c r="CF550" s="418"/>
      <c r="CG550" s="418"/>
      <c r="CH550" s="418"/>
      <c r="CI550" s="418"/>
      <c r="CJ550" s="418"/>
      <c r="CK550" s="418"/>
      <c r="CL550" s="418"/>
      <c r="CM550" s="418"/>
      <c r="CN550" s="418"/>
      <c r="CO550" s="418"/>
      <c r="CP550" s="418"/>
      <c r="CQ550" s="418"/>
      <c r="CR550" s="418"/>
      <c r="CS550" s="418"/>
      <c r="CT550" s="418"/>
      <c r="CU550" s="418"/>
      <c r="CV550" s="418"/>
      <c r="CW550" s="418"/>
      <c r="CX550" s="418"/>
      <c r="CY550" s="418"/>
      <c r="CZ550" s="418"/>
    </row>
    <row r="551" s="422" customFormat="true" ht="25.15" customHeight="true" x14ac:dyDescent="0.2">
      <c r="C551" s="1182" t="s">
        <v>319</v>
      </c>
      <c r="D551" s="1151"/>
      <c r="E551" s="816">
        <v>7.8451577109911796E-2</v>
      </c>
      <c r="F551" s="727"/>
      <c r="G551" s="727"/>
      <c r="H551" s="1182" t="s">
        <v>211</v>
      </c>
      <c r="I551" s="1151"/>
      <c r="J551" s="817">
        <v>1.8938296245495395E-2</v>
      </c>
      <c r="K551" s="727"/>
      <c r="L551" s="727"/>
      <c r="M551" s="1182" t="s">
        <v>203</v>
      </c>
      <c r="N551" s="1151"/>
      <c r="O551" s="815">
        <v>0.10491998558928141</v>
      </c>
      <c r="P551" s="727"/>
      <c r="Q551" s="727"/>
      <c r="W551" s="415"/>
      <c r="X551" s="415"/>
      <c r="Y551" s="415"/>
      <c r="Z551" s="415"/>
      <c r="AA551" s="415"/>
      <c r="AB551" s="415"/>
      <c r="AC551" s="415"/>
      <c r="AD551" s="415"/>
      <c r="AE551" s="415"/>
      <c r="AF551" s="415"/>
      <c r="AG551" s="415"/>
      <c r="AH551" s="415"/>
      <c r="AI551" s="415"/>
      <c r="AJ551" s="415"/>
      <c r="AK551" s="415"/>
      <c r="AL551" s="415"/>
      <c r="AM551" s="415"/>
      <c r="AN551" s="415"/>
      <c r="AO551" s="415"/>
      <c r="AP551" s="415"/>
      <c r="AQ551" s="415"/>
      <c r="AR551" s="415"/>
      <c r="AS551" s="415"/>
      <c r="AT551" s="415"/>
      <c r="AU551" s="415"/>
      <c r="AV551" s="415"/>
      <c r="AW551" s="415"/>
      <c r="AX551" s="415"/>
      <c r="AY551" s="415"/>
      <c r="AZ551" s="415"/>
      <c r="BA551" s="417"/>
      <c r="BB551" s="494"/>
      <c r="BC551" s="417"/>
      <c r="BD551" s="417"/>
      <c r="BE551" s="417"/>
      <c r="BF551" s="417"/>
      <c r="BG551" s="417"/>
      <c r="BH551" s="417"/>
      <c r="BI551" s="417"/>
      <c r="BJ551" s="417"/>
      <c r="BK551" s="417"/>
      <c r="BL551" s="417"/>
      <c r="BM551" s="417"/>
      <c r="BN551" s="417"/>
      <c r="BO551" s="417"/>
      <c r="BP551" s="417"/>
      <c r="BQ551" s="417"/>
      <c r="BR551" s="417"/>
      <c r="BS551" s="417"/>
      <c r="BT551" s="417"/>
      <c r="BU551" s="417"/>
      <c r="BV551" s="417"/>
      <c r="BW551" s="418"/>
      <c r="BX551" s="418"/>
      <c r="BY551" s="418"/>
      <c r="BZ551" s="418"/>
      <c r="CA551" s="418"/>
      <c r="CB551" s="418"/>
      <c r="CC551" s="418"/>
      <c r="CD551" s="418"/>
      <c r="CE551" s="418"/>
      <c r="CF551" s="418"/>
      <c r="CG551" s="418"/>
      <c r="CH551" s="418"/>
      <c r="CI551" s="418"/>
      <c r="CJ551" s="418"/>
      <c r="CK551" s="418"/>
      <c r="CL551" s="418"/>
      <c r="CM551" s="418"/>
      <c r="CN551" s="418"/>
      <c r="CO551" s="418"/>
      <c r="CP551" s="418"/>
      <c r="CQ551" s="418"/>
      <c r="CR551" s="418"/>
      <c r="CS551" s="418"/>
      <c r="CT551" s="418"/>
      <c r="CU551" s="418"/>
      <c r="CV551" s="418"/>
      <c r="CW551" s="418"/>
      <c r="CX551" s="418"/>
      <c r="CY551" s="418"/>
      <c r="CZ551" s="418"/>
    </row>
    <row r="552" s="422" customFormat="true" ht="25.15" customHeight="true" x14ac:dyDescent="0.2">
      <c r="C552" s="1182" t="s">
        <v>327</v>
      </c>
      <c r="D552" s="1151"/>
      <c r="E552" s="816">
        <v>6.6631998190478575E-2</v>
      </c>
      <c r="F552" s="727"/>
      <c r="G552" s="727"/>
      <c r="H552" s="1182" t="s">
        <v>325</v>
      </c>
      <c r="I552" s="1151"/>
      <c r="J552" s="817">
        <v>6.6156947790453627E-2</v>
      </c>
      <c r="K552" s="727"/>
      <c r="L552" s="727"/>
      <c r="M552" s="1182" t="s">
        <v>209</v>
      </c>
      <c r="N552" s="1151"/>
      <c r="O552" s="818">
        <v>3.0812918188612939E-2</v>
      </c>
      <c r="P552" s="727"/>
      <c r="Q552" s="727"/>
      <c r="W552" s="415"/>
      <c r="X552" s="415"/>
      <c r="Y552" s="415"/>
      <c r="Z552" s="415"/>
      <c r="AA552" s="415"/>
      <c r="AB552" s="415"/>
      <c r="AC552" s="415"/>
      <c r="AD552" s="415"/>
      <c r="AE552" s="415"/>
      <c r="AF552" s="415"/>
      <c r="AG552" s="415"/>
      <c r="AH552" s="415"/>
      <c r="AI552" s="415"/>
      <c r="AJ552" s="415"/>
      <c r="AK552" s="415"/>
      <c r="AL552" s="415"/>
      <c r="AM552" s="415"/>
      <c r="AN552" s="415"/>
      <c r="AO552" s="415"/>
      <c r="AP552" s="415"/>
      <c r="AQ552" s="415"/>
      <c r="AR552" s="415"/>
      <c r="AS552" s="415"/>
      <c r="AT552" s="415"/>
      <c r="AU552" s="415"/>
      <c r="AV552" s="415"/>
      <c r="AW552" s="415"/>
      <c r="AX552" s="415"/>
      <c r="AY552" s="415"/>
      <c r="AZ552" s="415"/>
      <c r="BA552" s="417"/>
      <c r="BB552" s="494"/>
      <c r="BC552" s="417"/>
      <c r="BD552" s="417"/>
      <c r="BE552" s="417"/>
      <c r="BF552" s="417"/>
      <c r="BG552" s="417"/>
      <c r="BH552" s="417"/>
      <c r="BI552" s="417"/>
      <c r="BJ552" s="417"/>
      <c r="BK552" s="417"/>
      <c r="BL552" s="417"/>
      <c r="BM552" s="417"/>
      <c r="BN552" s="417"/>
      <c r="BO552" s="417"/>
      <c r="BP552" s="417"/>
      <c r="BQ552" s="417"/>
      <c r="BR552" s="417"/>
      <c r="BS552" s="417"/>
      <c r="BT552" s="417"/>
      <c r="BU552" s="417"/>
      <c r="BV552" s="417"/>
      <c r="BW552" s="418"/>
      <c r="BX552" s="418"/>
      <c r="BY552" s="418"/>
      <c r="BZ552" s="418"/>
      <c r="CA552" s="418"/>
      <c r="CB552" s="418"/>
      <c r="CC552" s="418"/>
      <c r="CD552" s="418"/>
      <c r="CE552" s="418"/>
      <c r="CF552" s="418"/>
      <c r="CG552" s="418"/>
      <c r="CH552" s="418"/>
      <c r="CI552" s="418"/>
      <c r="CJ552" s="418"/>
      <c r="CK552" s="418"/>
      <c r="CL552" s="418"/>
      <c r="CM552" s="418"/>
      <c r="CN552" s="418"/>
      <c r="CO552" s="418"/>
      <c r="CP552" s="418"/>
      <c r="CQ552" s="418"/>
      <c r="CR552" s="418"/>
      <c r="CS552" s="418"/>
      <c r="CT552" s="418"/>
      <c r="CU552" s="418"/>
      <c r="CV552" s="418"/>
      <c r="CW552" s="418"/>
      <c r="CX552" s="418"/>
      <c r="CY552" s="418"/>
      <c r="CZ552" s="418"/>
    </row>
    <row r="553" s="422" customFormat="true" ht="25.15" customHeight="true" x14ac:dyDescent="0.2">
      <c r="C553" s="1182" t="s">
        <v>362</v>
      </c>
      <c r="D553" s="1151"/>
      <c r="E553" s="816">
        <v>5.1646109245056544E-3</v>
      </c>
      <c r="F553" s="727"/>
      <c r="G553" s="727"/>
      <c r="H553" s="1182" t="s">
        <v>335</v>
      </c>
      <c r="I553" s="1151"/>
      <c r="J553" s="817">
        <v>3.2238722474654091E-2</v>
      </c>
      <c r="K553" s="727"/>
      <c r="L553" s="727"/>
      <c r="M553" s="1182" t="s">
        <v>202</v>
      </c>
      <c r="N553" s="1151"/>
      <c r="O553" s="818">
        <v>0.11678192576008632</v>
      </c>
      <c r="P553" s="727"/>
      <c r="Q553" s="727"/>
      <c r="W553" s="415"/>
      <c r="X553" s="415"/>
      <c r="Y553" s="415"/>
      <c r="Z553" s="415"/>
      <c r="AA553" s="415"/>
      <c r="AB553" s="415"/>
      <c r="AC553" s="415"/>
      <c r="AD553" s="415"/>
      <c r="AE553" s="415"/>
      <c r="AF553" s="415"/>
      <c r="AG553" s="415"/>
      <c r="AH553" s="415"/>
      <c r="AI553" s="415"/>
      <c r="AJ553" s="415"/>
      <c r="AK553" s="415"/>
      <c r="AL553" s="415"/>
      <c r="AM553" s="415"/>
      <c r="AN553" s="415"/>
      <c r="AO553" s="415"/>
      <c r="AP553" s="415"/>
      <c r="AQ553" s="415"/>
      <c r="AR553" s="415"/>
      <c r="AS553" s="415"/>
      <c r="AT553" s="415"/>
      <c r="AU553" s="415"/>
      <c r="AV553" s="415"/>
      <c r="AW553" s="415"/>
      <c r="AX553" s="415"/>
      <c r="AY553" s="415"/>
      <c r="AZ553" s="415"/>
      <c r="BA553" s="417"/>
      <c r="BB553" s="494"/>
      <c r="BC553" s="417"/>
      <c r="BD553" s="417"/>
      <c r="BE553" s="417"/>
      <c r="BF553" s="417"/>
      <c r="BG553" s="417"/>
      <c r="BH553" s="417"/>
      <c r="BI553" s="417"/>
      <c r="BJ553" s="417"/>
      <c r="BK553" s="417"/>
      <c r="BL553" s="417"/>
      <c r="BM553" s="417"/>
      <c r="BN553" s="417"/>
      <c r="BO553" s="417"/>
      <c r="BP553" s="417"/>
      <c r="BQ553" s="417"/>
      <c r="BR553" s="417"/>
      <c r="BS553" s="417"/>
      <c r="BT553" s="417"/>
      <c r="BU553" s="417"/>
      <c r="BV553" s="417"/>
      <c r="BW553" s="418"/>
      <c r="BX553" s="418"/>
      <c r="BY553" s="418"/>
      <c r="BZ553" s="418"/>
      <c r="CA553" s="418"/>
      <c r="CB553" s="418"/>
      <c r="CC553" s="418"/>
      <c r="CD553" s="418"/>
      <c r="CE553" s="418"/>
      <c r="CF553" s="418"/>
      <c r="CG553" s="418"/>
      <c r="CH553" s="418"/>
      <c r="CI553" s="418"/>
      <c r="CJ553" s="418"/>
      <c r="CK553" s="418"/>
      <c r="CL553" s="418"/>
      <c r="CM553" s="418"/>
      <c r="CN553" s="418"/>
      <c r="CO553" s="418"/>
      <c r="CP553" s="418"/>
      <c r="CQ553" s="418"/>
      <c r="CR553" s="418"/>
      <c r="CS553" s="418"/>
      <c r="CT553" s="418"/>
      <c r="CU553" s="418"/>
      <c r="CV553" s="418"/>
      <c r="CW553" s="418"/>
      <c r="CX553" s="418"/>
      <c r="CY553" s="418"/>
      <c r="CZ553" s="418"/>
    </row>
    <row r="554" s="422" customFormat="true" ht="25.15" customHeight="true" x14ac:dyDescent="0.2">
      <c r="C554" s="1182" t="s">
        <v>372</v>
      </c>
      <c r="D554" s="1151"/>
      <c r="E554" s="816">
        <v>-1.185778807663685E-3</v>
      </c>
      <c r="F554" s="727"/>
      <c r="G554" s="727"/>
      <c r="H554" s="1182" t="s">
        <v>206</v>
      </c>
      <c r="I554" s="1151"/>
      <c r="J554" s="817">
        <v>8.9327445642350248E-2</v>
      </c>
      <c r="K554" s="727"/>
      <c r="L554" s="727"/>
      <c r="M554" s="1182" t="s">
        <v>321</v>
      </c>
      <c r="N554" s="1151"/>
      <c r="O554" s="818">
        <v>8.0965368791694498E-2</v>
      </c>
      <c r="P554" s="727"/>
      <c r="Q554" s="727"/>
      <c r="W554" s="415"/>
      <c r="X554" s="415"/>
      <c r="Y554" s="415"/>
      <c r="Z554" s="415"/>
      <c r="AA554" s="415"/>
      <c r="AB554" s="415"/>
      <c r="AC554" s="415"/>
      <c r="AD554" s="415"/>
      <c r="AE554" s="415"/>
      <c r="AF554" s="415"/>
      <c r="AG554" s="415"/>
      <c r="AH554" s="415"/>
      <c r="AI554" s="415"/>
      <c r="AJ554" s="415"/>
      <c r="AK554" s="415"/>
      <c r="AL554" s="415"/>
      <c r="AM554" s="415"/>
      <c r="AN554" s="415"/>
      <c r="AO554" s="415"/>
      <c r="AP554" s="415"/>
      <c r="AQ554" s="415"/>
      <c r="AR554" s="415"/>
      <c r="AS554" s="415"/>
      <c r="AT554" s="415"/>
      <c r="AU554" s="415"/>
      <c r="AV554" s="415"/>
      <c r="AW554" s="415"/>
      <c r="AX554" s="415"/>
      <c r="AY554" s="415"/>
      <c r="AZ554" s="415"/>
      <c r="BA554" s="417"/>
      <c r="BB554" s="494"/>
      <c r="BC554" s="417"/>
      <c r="BD554" s="417"/>
      <c r="BE554" s="417"/>
      <c r="BF554" s="417"/>
      <c r="BG554" s="417"/>
      <c r="BH554" s="417"/>
      <c r="BI554" s="417"/>
      <c r="BJ554" s="417"/>
      <c r="BK554" s="417"/>
      <c r="BL554" s="417"/>
      <c r="BM554" s="417"/>
      <c r="BN554" s="417"/>
      <c r="BO554" s="417"/>
      <c r="BP554" s="417"/>
      <c r="BQ554" s="417"/>
      <c r="BR554" s="417"/>
      <c r="BS554" s="417"/>
      <c r="BT554" s="417"/>
      <c r="BU554" s="417"/>
      <c r="BV554" s="417"/>
      <c r="BW554" s="418"/>
      <c r="BX554" s="418"/>
      <c r="BY554" s="418"/>
      <c r="BZ554" s="418"/>
      <c r="CA554" s="418"/>
      <c r="CB554" s="418"/>
      <c r="CC554" s="418"/>
      <c r="CD554" s="418"/>
      <c r="CE554" s="418"/>
      <c r="CF554" s="418"/>
      <c r="CG554" s="418"/>
      <c r="CH554" s="418"/>
      <c r="CI554" s="418"/>
      <c r="CJ554" s="418"/>
      <c r="CK554" s="418"/>
      <c r="CL554" s="418"/>
      <c r="CM554" s="418"/>
      <c r="CN554" s="418"/>
      <c r="CO554" s="418"/>
      <c r="CP554" s="418"/>
      <c r="CQ554" s="418"/>
      <c r="CR554" s="418"/>
      <c r="CS554" s="418"/>
      <c r="CT554" s="418"/>
      <c r="CU554" s="418"/>
      <c r="CV554" s="418"/>
      <c r="CW554" s="418"/>
      <c r="CX554" s="418"/>
      <c r="CY554" s="418"/>
      <c r="CZ554" s="418"/>
    </row>
    <row r="555" s="422" customFormat="true" ht="25.15" customHeight="true" x14ac:dyDescent="0.2">
      <c r="C555" s="1182" t="s">
        <v>345</v>
      </c>
      <c r="D555" s="1151"/>
      <c r="E555" s="816">
        <v>-1.3832420105024282E-2</v>
      </c>
      <c r="F555" s="727"/>
      <c r="G555" s="727"/>
      <c r="H555" s="1182" t="s">
        <v>324</v>
      </c>
      <c r="I555" s="1151"/>
      <c r="J555" s="817">
        <v>7.6609561560388298E-2</v>
      </c>
      <c r="K555" s="727"/>
      <c r="L555" s="727"/>
      <c r="M555" s="1182" t="s">
        <v>211</v>
      </c>
      <c r="N555" s="1151"/>
      <c r="O555" s="818">
        <v>7.6139422629902642E-2</v>
      </c>
      <c r="P555" s="727"/>
      <c r="Q555" s="727"/>
      <c r="W555" s="415"/>
      <c r="X555" s="415"/>
      <c r="Y555" s="415"/>
      <c r="Z555" s="415"/>
      <c r="AA555" s="415"/>
      <c r="AB555" s="415"/>
      <c r="AC555" s="415"/>
      <c r="AD555" s="415"/>
      <c r="AE555" s="415"/>
      <c r="AF555" s="415"/>
      <c r="AG555" s="415"/>
      <c r="AH555" s="415"/>
      <c r="AI555" s="415"/>
      <c r="AJ555" s="415"/>
      <c r="AK555" s="415"/>
      <c r="AL555" s="415"/>
      <c r="AM555" s="415"/>
      <c r="AN555" s="415"/>
      <c r="AO555" s="415"/>
      <c r="AP555" s="415"/>
      <c r="AQ555" s="415"/>
      <c r="AR555" s="415"/>
      <c r="AS555" s="415"/>
      <c r="AT555" s="415"/>
      <c r="AU555" s="415"/>
      <c r="AV555" s="415"/>
      <c r="AW555" s="415"/>
      <c r="AX555" s="415"/>
      <c r="AY555" s="415"/>
      <c r="AZ555" s="415"/>
      <c r="BA555" s="417"/>
      <c r="BB555" s="494"/>
      <c r="BC555" s="417"/>
      <c r="BD555" s="417"/>
      <c r="BE555" s="417"/>
      <c r="BF555" s="417"/>
      <c r="BG555" s="417"/>
      <c r="BH555" s="417"/>
      <c r="BI555" s="417"/>
      <c r="BJ555" s="417"/>
      <c r="BK555" s="417"/>
      <c r="BL555" s="417"/>
      <c r="BM555" s="417"/>
      <c r="BN555" s="417"/>
      <c r="BO555" s="417"/>
      <c r="BP555" s="417"/>
      <c r="BQ555" s="417"/>
      <c r="BR555" s="417"/>
      <c r="BS555" s="417"/>
      <c r="BT555" s="417"/>
      <c r="BU555" s="417"/>
      <c r="BV555" s="417"/>
      <c r="BW555" s="418"/>
      <c r="BX555" s="418"/>
      <c r="BY555" s="418"/>
      <c r="BZ555" s="418"/>
      <c r="CA555" s="418"/>
      <c r="CB555" s="418"/>
      <c r="CC555" s="418"/>
      <c r="CD555" s="418"/>
      <c r="CE555" s="418"/>
      <c r="CF555" s="418"/>
      <c r="CG555" s="418"/>
      <c r="CH555" s="418"/>
      <c r="CI555" s="418"/>
      <c r="CJ555" s="418"/>
      <c r="CK555" s="418"/>
      <c r="CL555" s="418"/>
      <c r="CM555" s="418"/>
      <c r="CN555" s="418"/>
      <c r="CO555" s="418"/>
      <c r="CP555" s="418"/>
      <c r="CQ555" s="418"/>
      <c r="CR555" s="418"/>
      <c r="CS555" s="418"/>
      <c r="CT555" s="418"/>
      <c r="CU555" s="418"/>
      <c r="CV555" s="418"/>
      <c r="CW555" s="418"/>
      <c r="CX555" s="418"/>
      <c r="CY555" s="418"/>
      <c r="CZ555" s="418"/>
    </row>
    <row r="556" s="422" customFormat="true" ht="25.15" customHeight="true" x14ac:dyDescent="0.2">
      <c r="C556" s="1182" t="s">
        <v>342</v>
      </c>
      <c r="D556" s="1151"/>
      <c r="E556" s="816">
        <v>-1.7236386624847461E-2</v>
      </c>
      <c r="F556" s="727"/>
      <c r="G556" s="727"/>
      <c r="H556" s="1182" t="s">
        <v>354</v>
      </c>
      <c r="I556" s="1151"/>
      <c r="J556" s="817">
        <v>-1.6198784831049313E-2</v>
      </c>
      <c r="K556" s="727"/>
      <c r="L556" s="727"/>
      <c r="M556" s="1182" t="s">
        <v>325</v>
      </c>
      <c r="N556" s="1151"/>
      <c r="O556" s="818">
        <v>8.3301276727938633E-2</v>
      </c>
      <c r="P556" s="727"/>
      <c r="Q556" s="727"/>
      <c r="W556" s="415"/>
      <c r="X556" s="415"/>
      <c r="Y556" s="415"/>
      <c r="Z556" s="415"/>
      <c r="AA556" s="415"/>
      <c r="AB556" s="415"/>
      <c r="AC556" s="415"/>
      <c r="AD556" s="415"/>
      <c r="AE556" s="415"/>
      <c r="AF556" s="415"/>
      <c r="AG556" s="415"/>
      <c r="AH556" s="415"/>
      <c r="AI556" s="415"/>
      <c r="AJ556" s="415"/>
      <c r="AK556" s="415"/>
      <c r="AL556" s="415"/>
      <c r="AM556" s="415"/>
      <c r="AN556" s="415"/>
      <c r="AO556" s="415"/>
      <c r="AP556" s="415"/>
      <c r="AQ556" s="415"/>
      <c r="AR556" s="415"/>
      <c r="AS556" s="415"/>
      <c r="AT556" s="415"/>
      <c r="AU556" s="415"/>
      <c r="AV556" s="415"/>
      <c r="AW556" s="415"/>
      <c r="AX556" s="415"/>
      <c r="AY556" s="415"/>
      <c r="AZ556" s="415"/>
      <c r="BA556" s="417"/>
      <c r="BB556" s="494"/>
      <c r="BC556" s="417"/>
      <c r="BD556" s="417"/>
      <c r="BE556" s="417"/>
      <c r="BF556" s="417"/>
      <c r="BG556" s="417"/>
      <c r="BH556" s="417"/>
      <c r="BI556" s="417"/>
      <c r="BJ556" s="417"/>
      <c r="BK556" s="417"/>
      <c r="BL556" s="417"/>
      <c r="BM556" s="417"/>
      <c r="BN556" s="417"/>
      <c r="BO556" s="417"/>
      <c r="BP556" s="417"/>
      <c r="BQ556" s="417"/>
      <c r="BR556" s="417"/>
      <c r="BS556" s="417"/>
      <c r="BT556" s="417"/>
      <c r="BU556" s="417"/>
      <c r="BV556" s="417"/>
      <c r="BW556" s="418"/>
      <c r="BX556" s="418"/>
      <c r="BY556" s="418"/>
      <c r="BZ556" s="418"/>
      <c r="CA556" s="418"/>
      <c r="CB556" s="418"/>
      <c r="CC556" s="418"/>
      <c r="CD556" s="418"/>
      <c r="CE556" s="418"/>
      <c r="CF556" s="418"/>
      <c r="CG556" s="418"/>
      <c r="CH556" s="418"/>
      <c r="CI556" s="418"/>
      <c r="CJ556" s="418"/>
      <c r="CK556" s="418"/>
      <c r="CL556" s="418"/>
      <c r="CM556" s="418"/>
      <c r="CN556" s="418"/>
      <c r="CO556" s="418"/>
      <c r="CP556" s="418"/>
      <c r="CQ556" s="418"/>
      <c r="CR556" s="418"/>
      <c r="CS556" s="418"/>
      <c r="CT556" s="418"/>
      <c r="CU556" s="418"/>
      <c r="CV556" s="418"/>
      <c r="CW556" s="418"/>
      <c r="CX556" s="418"/>
      <c r="CY556" s="418"/>
      <c r="CZ556" s="418"/>
    </row>
    <row r="557" s="422" customFormat="true" ht="25.15" customHeight="true" x14ac:dyDescent="0.2">
      <c r="C557" s="1182" t="s">
        <v>333</v>
      </c>
      <c r="D557" s="1151"/>
      <c r="E557" s="816">
        <v>-3.1019424864074871E-2</v>
      </c>
      <c r="F557" s="727"/>
      <c r="G557" s="727"/>
      <c r="H557" s="1182" t="s">
        <v>331</v>
      </c>
      <c r="I557" s="1151"/>
      <c r="J557" s="817">
        <v>3.0468785336040777E-2</v>
      </c>
      <c r="K557" s="727"/>
      <c r="L557" s="727"/>
      <c r="M557" s="1182" t="s">
        <v>335</v>
      </c>
      <c r="N557" s="1151"/>
      <c r="O557" s="818">
        <v>3.9702386418101837E-2</v>
      </c>
      <c r="P557" s="727"/>
      <c r="Q557" s="727"/>
      <c r="W557" s="415"/>
      <c r="X557" s="415"/>
      <c r="Y557" s="415"/>
      <c r="Z557" s="415"/>
      <c r="AA557" s="415"/>
      <c r="AB557" s="415"/>
      <c r="AC557" s="415"/>
      <c r="AD557" s="415"/>
      <c r="AE557" s="415"/>
      <c r="AF557" s="415"/>
      <c r="AG557" s="415"/>
      <c r="AH557" s="415"/>
      <c r="AI557" s="415"/>
      <c r="AJ557" s="415"/>
      <c r="AK557" s="415"/>
      <c r="AL557" s="415"/>
      <c r="AM557" s="415"/>
      <c r="AN557" s="415"/>
      <c r="AO557" s="415"/>
      <c r="AP557" s="415"/>
      <c r="AQ557" s="415"/>
      <c r="AR557" s="415"/>
      <c r="AS557" s="415"/>
      <c r="AT557" s="415"/>
      <c r="AU557" s="415"/>
      <c r="AV557" s="415"/>
      <c r="AW557" s="415"/>
      <c r="AX557" s="415"/>
      <c r="AY557" s="415"/>
      <c r="AZ557" s="415"/>
      <c r="BA557" s="417"/>
      <c r="BB557" s="494"/>
      <c r="BC557" s="417"/>
      <c r="BD557" s="417"/>
      <c r="BE557" s="417"/>
      <c r="BF557" s="417"/>
      <c r="BG557" s="417"/>
      <c r="BH557" s="417"/>
      <c r="BI557" s="417"/>
      <c r="BJ557" s="417"/>
      <c r="BK557" s="417"/>
      <c r="BL557" s="417"/>
      <c r="BM557" s="417"/>
      <c r="BN557" s="417"/>
      <c r="BO557" s="417"/>
      <c r="BP557" s="417"/>
      <c r="BQ557" s="417"/>
      <c r="BR557" s="417"/>
      <c r="BS557" s="417"/>
      <c r="BT557" s="417"/>
      <c r="BU557" s="417"/>
      <c r="BV557" s="417"/>
      <c r="BW557" s="418"/>
      <c r="BX557" s="418"/>
      <c r="BY557" s="418"/>
      <c r="BZ557" s="418"/>
      <c r="CA557" s="418"/>
      <c r="CB557" s="418"/>
      <c r="CC557" s="418"/>
      <c r="CD557" s="418"/>
      <c r="CE557" s="418"/>
      <c r="CF557" s="418"/>
      <c r="CG557" s="418"/>
      <c r="CH557" s="418"/>
      <c r="CI557" s="418"/>
      <c r="CJ557" s="418"/>
      <c r="CK557" s="418"/>
      <c r="CL557" s="418"/>
      <c r="CM557" s="418"/>
      <c r="CN557" s="418"/>
      <c r="CO557" s="418"/>
      <c r="CP557" s="418"/>
      <c r="CQ557" s="418"/>
      <c r="CR557" s="418"/>
      <c r="CS557" s="418"/>
      <c r="CT557" s="418"/>
      <c r="CU557" s="418"/>
      <c r="CV557" s="418"/>
      <c r="CW557" s="418"/>
      <c r="CX557" s="418"/>
      <c r="CY557" s="418"/>
      <c r="CZ557" s="418"/>
    </row>
    <row r="558" s="422" customFormat="true" ht="25.15" customHeight="true" x14ac:dyDescent="0.2">
      <c r="C558" s="1182" t="s">
        <v>323</v>
      </c>
      <c r="D558" s="1151"/>
      <c r="E558" s="816">
        <v>-6.82156036892827E-2</v>
      </c>
      <c r="F558" s="727"/>
      <c r="G558" s="727"/>
      <c r="H558" s="1182" t="s">
        <v>336</v>
      </c>
      <c r="I558" s="1151"/>
      <c r="J558" s="817">
        <v>-3.2971500891245092E-2</v>
      </c>
      <c r="K558" s="727"/>
      <c r="L558" s="727"/>
      <c r="M558" s="1182" t="s">
        <v>206</v>
      </c>
      <c r="N558" s="1151"/>
      <c r="O558" s="818">
        <v>8.5741782747881204E-2</v>
      </c>
      <c r="P558" s="727"/>
      <c r="Q558" s="727"/>
      <c r="W558" s="415"/>
      <c r="X558" s="415"/>
      <c r="Y558" s="415"/>
      <c r="Z558" s="415"/>
      <c r="AA558" s="415"/>
      <c r="AB558" s="415"/>
      <c r="AC558" s="415"/>
      <c r="AD558" s="415"/>
      <c r="AE558" s="415"/>
      <c r="AF558" s="415"/>
      <c r="AG558" s="415"/>
      <c r="AH558" s="415"/>
      <c r="AI558" s="415"/>
      <c r="AJ558" s="415"/>
      <c r="AK558" s="415"/>
      <c r="AL558" s="415"/>
      <c r="AM558" s="415"/>
      <c r="AN558" s="415"/>
      <c r="AO558" s="415"/>
      <c r="AP558" s="415"/>
      <c r="AQ558" s="415"/>
      <c r="AR558" s="415"/>
      <c r="AS558" s="415"/>
      <c r="AT558" s="415"/>
      <c r="AU558" s="415"/>
      <c r="AV558" s="415"/>
      <c r="AW558" s="415"/>
      <c r="AX558" s="415"/>
      <c r="AY558" s="415"/>
      <c r="AZ558" s="415"/>
      <c r="BA558" s="417"/>
      <c r="BB558" s="494"/>
      <c r="BC558" s="417"/>
      <c r="BD558" s="417"/>
      <c r="BE558" s="417"/>
      <c r="BF558" s="417"/>
      <c r="BG558" s="417"/>
      <c r="BH558" s="417"/>
      <c r="BI558" s="417"/>
      <c r="BJ558" s="417"/>
      <c r="BK558" s="417"/>
      <c r="BL558" s="417"/>
      <c r="BM558" s="417"/>
      <c r="BN558" s="417"/>
      <c r="BO558" s="417"/>
      <c r="BP558" s="417"/>
      <c r="BQ558" s="417"/>
      <c r="BR558" s="417"/>
      <c r="BS558" s="417"/>
      <c r="BT558" s="417"/>
      <c r="BU558" s="417"/>
      <c r="BV558" s="417"/>
      <c r="BW558" s="418"/>
      <c r="BX558" s="418"/>
      <c r="BY558" s="418"/>
      <c r="BZ558" s="418"/>
      <c r="CA558" s="418"/>
      <c r="CB558" s="418"/>
      <c r="CC558" s="418"/>
      <c r="CD558" s="418"/>
      <c r="CE558" s="418"/>
      <c r="CF558" s="418"/>
      <c r="CG558" s="418"/>
      <c r="CH558" s="418"/>
      <c r="CI558" s="418"/>
      <c r="CJ558" s="418"/>
      <c r="CK558" s="418"/>
      <c r="CL558" s="418"/>
      <c r="CM558" s="418"/>
      <c r="CN558" s="418"/>
      <c r="CO558" s="418"/>
      <c r="CP558" s="418"/>
      <c r="CQ558" s="418"/>
      <c r="CR558" s="418"/>
      <c r="CS558" s="418"/>
      <c r="CT558" s="418"/>
      <c r="CU558" s="418"/>
      <c r="CV558" s="418"/>
      <c r="CW558" s="418"/>
      <c r="CX558" s="418"/>
      <c r="CY558" s="418"/>
      <c r="CZ558" s="418"/>
    </row>
    <row r="559" s="422" customFormat="true" ht="25.15" customHeight="true" x14ac:dyDescent="0.2">
      <c r="C559" s="1182" t="s">
        <v>373</v>
      </c>
      <c r="D559" s="1151"/>
      <c r="E559" s="816">
        <v>-9.2718250484187135E-4</v>
      </c>
      <c r="F559" s="727"/>
      <c r="G559" s="727"/>
      <c r="H559" s="1182" t="s">
        <v>315</v>
      </c>
      <c r="I559" s="1151"/>
      <c r="J559" s="817">
        <v>-0.11319089522721083</v>
      </c>
      <c r="K559" s="727"/>
      <c r="L559" s="727"/>
      <c r="M559" s="1182" t="s">
        <v>324</v>
      </c>
      <c r="N559" s="1151"/>
      <c r="O559" s="818">
        <v>7.8772616001844611E-2</v>
      </c>
      <c r="P559" s="727"/>
      <c r="Q559" s="727"/>
      <c r="W559" s="415"/>
      <c r="X559" s="415"/>
      <c r="Y559" s="415"/>
      <c r="Z559" s="415"/>
      <c r="AA559" s="415"/>
      <c r="AB559" s="415"/>
      <c r="AC559" s="415"/>
      <c r="AD559" s="415"/>
      <c r="AE559" s="415"/>
      <c r="AF559" s="415"/>
      <c r="AG559" s="415"/>
      <c r="AH559" s="415"/>
      <c r="AI559" s="415"/>
      <c r="AJ559" s="415"/>
      <c r="AK559" s="415"/>
      <c r="AL559" s="415"/>
      <c r="AM559" s="415"/>
      <c r="AN559" s="415"/>
      <c r="AO559" s="415"/>
      <c r="AP559" s="415"/>
      <c r="AQ559" s="415"/>
      <c r="AR559" s="415"/>
      <c r="AS559" s="415"/>
      <c r="AT559" s="415"/>
      <c r="AU559" s="415"/>
      <c r="AV559" s="415"/>
      <c r="AW559" s="415"/>
      <c r="AX559" s="415"/>
      <c r="AY559" s="415"/>
      <c r="AZ559" s="415"/>
      <c r="BA559" s="417"/>
      <c r="BB559" s="494"/>
      <c r="BC559" s="417"/>
      <c r="BD559" s="417"/>
      <c r="BE559" s="417"/>
      <c r="BF559" s="417"/>
      <c r="BG559" s="417"/>
      <c r="BH559" s="417"/>
      <c r="BI559" s="417"/>
      <c r="BJ559" s="417"/>
      <c r="BK559" s="417"/>
      <c r="BL559" s="417"/>
      <c r="BM559" s="417"/>
      <c r="BN559" s="417"/>
      <c r="BO559" s="417"/>
      <c r="BP559" s="417"/>
      <c r="BQ559" s="417"/>
      <c r="BR559" s="417"/>
      <c r="BS559" s="417"/>
      <c r="BT559" s="417"/>
      <c r="BU559" s="417"/>
      <c r="BV559" s="417"/>
      <c r="BW559" s="418"/>
      <c r="BX559" s="418"/>
      <c r="BY559" s="418"/>
      <c r="BZ559" s="418"/>
      <c r="CA559" s="418"/>
      <c r="CB559" s="418"/>
      <c r="CC559" s="418"/>
      <c r="CD559" s="418"/>
      <c r="CE559" s="418"/>
      <c r="CF559" s="418"/>
      <c r="CG559" s="418"/>
      <c r="CH559" s="418"/>
      <c r="CI559" s="418"/>
      <c r="CJ559" s="418"/>
      <c r="CK559" s="418"/>
      <c r="CL559" s="418"/>
      <c r="CM559" s="418"/>
      <c r="CN559" s="418"/>
      <c r="CO559" s="418"/>
      <c r="CP559" s="418"/>
      <c r="CQ559" s="418"/>
      <c r="CR559" s="418"/>
      <c r="CS559" s="418"/>
      <c r="CT559" s="418"/>
      <c r="CU559" s="418"/>
      <c r="CV559" s="418"/>
      <c r="CW559" s="418"/>
      <c r="CX559" s="418"/>
      <c r="CY559" s="418"/>
      <c r="CZ559" s="418"/>
    </row>
    <row r="560" s="422" customFormat="true" ht="25.15" customHeight="true" x14ac:dyDescent="0.2">
      <c r="C560" s="1182" t="s">
        <v>376</v>
      </c>
      <c r="D560" s="1151"/>
      <c r="E560" s="816">
        <v>4.9539394539091042E-4</v>
      </c>
      <c r="F560" s="727"/>
      <c r="G560" s="727"/>
      <c r="H560" s="1182" t="s">
        <v>351</v>
      </c>
      <c r="I560" s="1151"/>
      <c r="J560" s="817">
        <v>-1.0745161434665943E-2</v>
      </c>
      <c r="K560" s="727"/>
      <c r="L560" s="727"/>
      <c r="M560" s="1182" t="s">
        <v>354</v>
      </c>
      <c r="N560" s="1151"/>
      <c r="O560" s="818">
        <v>2.3096250224839184E-2</v>
      </c>
      <c r="P560" s="727"/>
      <c r="Q560" s="727"/>
      <c r="W560" s="415"/>
      <c r="X560" s="415"/>
      <c r="Y560" s="415"/>
      <c r="Z560" s="415"/>
      <c r="AA560" s="415"/>
      <c r="AB560" s="415"/>
      <c r="AC560" s="415"/>
      <c r="AD560" s="415"/>
      <c r="AE560" s="415"/>
      <c r="AF560" s="415"/>
      <c r="AG560" s="415"/>
      <c r="AH560" s="415"/>
      <c r="AI560" s="415"/>
      <c r="AJ560" s="415"/>
      <c r="AK560" s="415"/>
      <c r="AL560" s="415"/>
      <c r="AM560" s="415"/>
      <c r="AN560" s="415"/>
      <c r="AO560" s="415"/>
      <c r="AP560" s="415"/>
      <c r="AQ560" s="415"/>
      <c r="AR560" s="415"/>
      <c r="AS560" s="415"/>
      <c r="AT560" s="415"/>
      <c r="AU560" s="415"/>
      <c r="AV560" s="415"/>
      <c r="AW560" s="415"/>
      <c r="AX560" s="415"/>
      <c r="AY560" s="415"/>
      <c r="AZ560" s="415"/>
      <c r="BA560" s="417"/>
      <c r="BB560" s="494"/>
      <c r="BC560" s="417"/>
      <c r="BD560" s="417"/>
      <c r="BE560" s="417"/>
      <c r="BF560" s="417"/>
      <c r="BG560" s="417"/>
      <c r="BH560" s="417"/>
      <c r="BI560" s="417"/>
      <c r="BJ560" s="417"/>
      <c r="BK560" s="417"/>
      <c r="BL560" s="417"/>
      <c r="BM560" s="417"/>
      <c r="BN560" s="417"/>
      <c r="BO560" s="417"/>
      <c r="BP560" s="417"/>
      <c r="BQ560" s="417"/>
      <c r="BR560" s="417"/>
      <c r="BS560" s="417"/>
      <c r="BT560" s="417"/>
      <c r="BU560" s="417"/>
      <c r="BV560" s="417"/>
      <c r="BW560" s="418"/>
      <c r="BX560" s="418"/>
      <c r="BY560" s="418"/>
      <c r="BZ560" s="418"/>
      <c r="CA560" s="418"/>
      <c r="CB560" s="418"/>
      <c r="CC560" s="418"/>
      <c r="CD560" s="418"/>
      <c r="CE560" s="418"/>
      <c r="CF560" s="418"/>
      <c r="CG560" s="418"/>
      <c r="CH560" s="418"/>
      <c r="CI560" s="418"/>
      <c r="CJ560" s="418"/>
      <c r="CK560" s="418"/>
      <c r="CL560" s="418"/>
      <c r="CM560" s="418"/>
      <c r="CN560" s="418"/>
      <c r="CO560" s="418"/>
      <c r="CP560" s="418"/>
      <c r="CQ560" s="418"/>
      <c r="CR560" s="418"/>
      <c r="CS560" s="418"/>
      <c r="CT560" s="418"/>
      <c r="CU560" s="418"/>
      <c r="CV560" s="418"/>
      <c r="CW560" s="418"/>
      <c r="CX560" s="418"/>
      <c r="CY560" s="418"/>
      <c r="CZ560" s="418"/>
    </row>
    <row r="561" s="422" customFormat="true" ht="25.15" customHeight="true" x14ac:dyDescent="0.2">
      <c r="C561" s="1182" t="s">
        <v>367</v>
      </c>
      <c r="D561" s="1151"/>
      <c r="E561" s="816">
        <v>-3.0686122443640738E-3</v>
      </c>
      <c r="F561" s="727"/>
      <c r="G561" s="727"/>
      <c r="H561" s="1182" t="s">
        <v>352</v>
      </c>
      <c r="I561" s="1151"/>
      <c r="J561" s="817">
        <v>1.0058739852936335E-2</v>
      </c>
      <c r="K561" s="727"/>
      <c r="L561" s="727"/>
      <c r="M561" s="1182" t="s">
        <v>331</v>
      </c>
      <c r="N561" s="1151"/>
      <c r="O561" s="818">
        <v>4.2514046233159977E-2</v>
      </c>
      <c r="P561" s="727"/>
      <c r="Q561" s="727"/>
      <c r="W561" s="415"/>
      <c r="X561" s="415"/>
      <c r="Y561" s="415"/>
      <c r="Z561" s="415"/>
      <c r="AA561" s="415"/>
      <c r="AB561" s="415"/>
      <c r="AC561" s="415"/>
      <c r="AD561" s="415"/>
      <c r="AE561" s="415"/>
      <c r="AF561" s="415"/>
      <c r="AG561" s="415"/>
      <c r="AH561" s="415"/>
      <c r="AI561" s="415"/>
      <c r="AJ561" s="415"/>
      <c r="AK561" s="415"/>
      <c r="AL561" s="415"/>
      <c r="AM561" s="415"/>
      <c r="AN561" s="415"/>
      <c r="AO561" s="415"/>
      <c r="AP561" s="415"/>
      <c r="AQ561" s="415"/>
      <c r="AR561" s="415"/>
      <c r="AS561" s="415"/>
      <c r="AT561" s="415"/>
      <c r="AU561" s="415"/>
      <c r="AV561" s="415"/>
      <c r="AW561" s="415"/>
      <c r="AX561" s="415"/>
      <c r="AY561" s="415"/>
      <c r="AZ561" s="415"/>
      <c r="BA561" s="417"/>
      <c r="BB561" s="494"/>
      <c r="BC561" s="417"/>
      <c r="BD561" s="417"/>
      <c r="BE561" s="417"/>
      <c r="BF561" s="417"/>
      <c r="BG561" s="417"/>
      <c r="BH561" s="417"/>
      <c r="BI561" s="417"/>
      <c r="BJ561" s="417"/>
      <c r="BK561" s="417"/>
      <c r="BL561" s="417"/>
      <c r="BM561" s="417"/>
      <c r="BN561" s="417"/>
      <c r="BO561" s="417"/>
      <c r="BP561" s="417"/>
      <c r="BQ561" s="417"/>
      <c r="BR561" s="417"/>
      <c r="BS561" s="417"/>
      <c r="BT561" s="417"/>
      <c r="BU561" s="417"/>
      <c r="BV561" s="417"/>
      <c r="BW561" s="418"/>
      <c r="BX561" s="418"/>
      <c r="BY561" s="418"/>
      <c r="BZ561" s="418"/>
      <c r="CA561" s="418"/>
      <c r="CB561" s="418"/>
      <c r="CC561" s="418"/>
      <c r="CD561" s="418"/>
      <c r="CE561" s="418"/>
      <c r="CF561" s="418"/>
      <c r="CG561" s="418"/>
      <c r="CH561" s="418"/>
      <c r="CI561" s="418"/>
      <c r="CJ561" s="418"/>
      <c r="CK561" s="418"/>
      <c r="CL561" s="418"/>
      <c r="CM561" s="418"/>
      <c r="CN561" s="418"/>
      <c r="CO561" s="418"/>
      <c r="CP561" s="418"/>
      <c r="CQ561" s="418"/>
      <c r="CR561" s="418"/>
      <c r="CS561" s="418"/>
      <c r="CT561" s="418"/>
      <c r="CU561" s="418"/>
      <c r="CV561" s="418"/>
      <c r="CW561" s="418"/>
      <c r="CX561" s="418"/>
      <c r="CY561" s="418"/>
      <c r="CZ561" s="418"/>
    </row>
    <row r="562" s="422" customFormat="true" ht="25.15" customHeight="true" x14ac:dyDescent="0.2">
      <c r="C562" s="1182" t="s">
        <v>317</v>
      </c>
      <c r="D562" s="1151"/>
      <c r="E562" s="816">
        <v>0.11749506244577122</v>
      </c>
      <c r="F562" s="727"/>
      <c r="G562" s="727"/>
      <c r="H562" s="1182" t="s">
        <v>326</v>
      </c>
      <c r="I562" s="1151"/>
      <c r="J562" s="817">
        <v>5.3734691884324441E-2</v>
      </c>
      <c r="K562" s="727"/>
      <c r="L562" s="727"/>
      <c r="M562" s="1182" t="s">
        <v>336</v>
      </c>
      <c r="N562" s="1151"/>
      <c r="O562" s="818">
        <v>-4.6172838361447428E-2</v>
      </c>
      <c r="P562" s="727"/>
      <c r="Q562" s="727"/>
      <c r="W562" s="415"/>
      <c r="X562" s="415"/>
      <c r="Y562" s="415"/>
      <c r="Z562" s="415"/>
      <c r="AA562" s="415"/>
      <c r="AB562" s="415"/>
      <c r="AC562" s="415"/>
      <c r="AD562" s="415"/>
      <c r="AE562" s="415"/>
      <c r="AF562" s="415"/>
      <c r="AG562" s="415"/>
      <c r="AH562" s="415"/>
      <c r="AI562" s="415"/>
      <c r="AJ562" s="415"/>
      <c r="AK562" s="415"/>
      <c r="AL562" s="415"/>
      <c r="AM562" s="415"/>
      <c r="AN562" s="415"/>
      <c r="AO562" s="415"/>
      <c r="AP562" s="415"/>
      <c r="AQ562" s="415"/>
      <c r="AR562" s="415"/>
      <c r="AS562" s="415"/>
      <c r="AT562" s="415"/>
      <c r="AU562" s="415"/>
      <c r="AV562" s="415"/>
      <c r="AW562" s="415"/>
      <c r="AX562" s="415"/>
      <c r="AY562" s="415"/>
      <c r="AZ562" s="415"/>
      <c r="BA562" s="417"/>
      <c r="BB562" s="494"/>
      <c r="BC562" s="417"/>
      <c r="BD562" s="417"/>
      <c r="BE562" s="417"/>
      <c r="BF562" s="417"/>
      <c r="BG562" s="417"/>
      <c r="BH562" s="417"/>
      <c r="BI562" s="417"/>
      <c r="BJ562" s="417"/>
      <c r="BK562" s="417"/>
      <c r="BL562" s="417"/>
      <c r="BM562" s="417"/>
      <c r="BN562" s="417"/>
      <c r="BO562" s="417"/>
      <c r="BP562" s="417"/>
      <c r="BQ562" s="417"/>
      <c r="BR562" s="417"/>
      <c r="BS562" s="417"/>
      <c r="BT562" s="417"/>
      <c r="BU562" s="417"/>
      <c r="BV562" s="417"/>
      <c r="BW562" s="418"/>
      <c r="BX562" s="418"/>
      <c r="BY562" s="418"/>
      <c r="BZ562" s="418"/>
      <c r="CA562" s="418"/>
      <c r="CB562" s="418"/>
      <c r="CC562" s="418"/>
      <c r="CD562" s="418"/>
      <c r="CE562" s="418"/>
      <c r="CF562" s="418"/>
      <c r="CG562" s="418"/>
      <c r="CH562" s="418"/>
      <c r="CI562" s="418"/>
      <c r="CJ562" s="418"/>
      <c r="CK562" s="418"/>
      <c r="CL562" s="418"/>
      <c r="CM562" s="418"/>
      <c r="CN562" s="418"/>
      <c r="CO562" s="418"/>
      <c r="CP562" s="418"/>
      <c r="CQ562" s="418"/>
      <c r="CR562" s="418"/>
      <c r="CS562" s="418"/>
      <c r="CT562" s="418"/>
      <c r="CU562" s="418"/>
      <c r="CV562" s="418"/>
      <c r="CW562" s="418"/>
      <c r="CX562" s="418"/>
      <c r="CY562" s="418"/>
      <c r="CZ562" s="418"/>
    </row>
    <row r="563" s="422" customFormat="true" ht="25.15" customHeight="true" x14ac:dyDescent="0.2">
      <c r="C563" s="1182" t="s">
        <v>348</v>
      </c>
      <c r="D563" s="1151"/>
      <c r="E563" s="816">
        <v>1.2405534173081802E-2</v>
      </c>
      <c r="F563" s="727"/>
      <c r="G563" s="727"/>
      <c r="H563" s="1182" t="s">
        <v>340</v>
      </c>
      <c r="I563" s="1151"/>
      <c r="J563" s="817">
        <v>2.1813177175119013E-2</v>
      </c>
      <c r="K563" s="727"/>
      <c r="L563" s="727"/>
      <c r="M563" s="1182" t="s">
        <v>315</v>
      </c>
      <c r="N563" s="1151"/>
      <c r="O563" s="818">
        <v>-0.14076518140614835</v>
      </c>
      <c r="P563" s="727"/>
      <c r="Q563" s="727"/>
      <c r="W563" s="415"/>
      <c r="X563" s="415"/>
      <c r="Y563" s="415"/>
      <c r="Z563" s="415"/>
      <c r="AA563" s="415"/>
      <c r="AB563" s="415"/>
      <c r="AC563" s="415"/>
      <c r="AD563" s="415"/>
      <c r="AE563" s="415"/>
      <c r="AF563" s="415"/>
      <c r="AG563" s="415"/>
      <c r="AH563" s="415"/>
      <c r="AI563" s="415"/>
      <c r="AJ563" s="415"/>
      <c r="AK563" s="415"/>
      <c r="AL563" s="415"/>
      <c r="AM563" s="415"/>
      <c r="AN563" s="415"/>
      <c r="AO563" s="415"/>
      <c r="AP563" s="415"/>
      <c r="AQ563" s="415"/>
      <c r="AR563" s="415"/>
      <c r="AS563" s="415"/>
      <c r="AT563" s="415"/>
      <c r="AU563" s="415"/>
      <c r="AV563" s="415"/>
      <c r="AW563" s="415"/>
      <c r="AX563" s="415"/>
      <c r="AY563" s="415"/>
      <c r="AZ563" s="415"/>
      <c r="BA563" s="417"/>
      <c r="BB563" s="494"/>
      <c r="BC563" s="417"/>
      <c r="BD563" s="417"/>
      <c r="BE563" s="417"/>
      <c r="BF563" s="417"/>
      <c r="BG563" s="417"/>
      <c r="BH563" s="417"/>
      <c r="BI563" s="417"/>
      <c r="BJ563" s="417"/>
      <c r="BK563" s="417"/>
      <c r="BL563" s="417"/>
      <c r="BM563" s="417"/>
      <c r="BN563" s="417"/>
      <c r="BO563" s="417"/>
      <c r="BP563" s="417"/>
      <c r="BQ563" s="417"/>
      <c r="BR563" s="417"/>
      <c r="BS563" s="417"/>
      <c r="BT563" s="417"/>
      <c r="BU563" s="417"/>
      <c r="BV563" s="417"/>
      <c r="BW563" s="418"/>
      <c r="BX563" s="418"/>
      <c r="BY563" s="418"/>
      <c r="BZ563" s="418"/>
      <c r="CA563" s="418"/>
      <c r="CB563" s="418"/>
      <c r="CC563" s="418"/>
      <c r="CD563" s="418"/>
      <c r="CE563" s="418"/>
      <c r="CF563" s="418"/>
      <c r="CG563" s="418"/>
      <c r="CH563" s="418"/>
      <c r="CI563" s="418"/>
      <c r="CJ563" s="418"/>
      <c r="CK563" s="418"/>
      <c r="CL563" s="418"/>
      <c r="CM563" s="418"/>
      <c r="CN563" s="418"/>
      <c r="CO563" s="418"/>
      <c r="CP563" s="418"/>
      <c r="CQ563" s="418"/>
      <c r="CR563" s="418"/>
      <c r="CS563" s="418"/>
      <c r="CT563" s="418"/>
      <c r="CU563" s="418"/>
      <c r="CV563" s="418"/>
      <c r="CW563" s="418"/>
      <c r="CX563" s="418"/>
      <c r="CY563" s="418"/>
      <c r="CZ563" s="418"/>
    </row>
    <row r="564" s="422" customFormat="true" ht="25.15" customHeight="true" x14ac:dyDescent="0.2">
      <c r="C564" s="1182" t="s">
        <v>337</v>
      </c>
      <c r="D564" s="1151"/>
      <c r="E564" s="816">
        <v>1.819594752569851E-2</v>
      </c>
      <c r="F564" s="727"/>
      <c r="G564" s="727"/>
      <c r="H564" s="1182" t="s">
        <v>319</v>
      </c>
      <c r="I564" s="1151"/>
      <c r="J564" s="817">
        <v>4.5636568006004255E-2</v>
      </c>
      <c r="K564" s="727"/>
      <c r="L564" s="727"/>
      <c r="M564" s="1182" t="s">
        <v>351</v>
      </c>
      <c r="N564" s="1151"/>
      <c r="O564" s="818">
        <v>2.5419838391193439E-2</v>
      </c>
      <c r="P564" s="727"/>
      <c r="Q564" s="727"/>
      <c r="W564" s="415"/>
      <c r="X564" s="415"/>
      <c r="Y564" s="415"/>
      <c r="Z564" s="415"/>
      <c r="AA564" s="415"/>
      <c r="AB564" s="415"/>
      <c r="AC564" s="415"/>
      <c r="AD564" s="415"/>
      <c r="AE564" s="415"/>
      <c r="AF564" s="415"/>
      <c r="AG564" s="415"/>
      <c r="AH564" s="415"/>
      <c r="AI564" s="415"/>
      <c r="AJ564" s="415"/>
      <c r="AK564" s="415"/>
      <c r="AL564" s="415"/>
      <c r="AM564" s="415"/>
      <c r="AN564" s="415"/>
      <c r="AO564" s="415"/>
      <c r="AP564" s="415"/>
      <c r="AQ564" s="415"/>
      <c r="AR564" s="415"/>
      <c r="AS564" s="415"/>
      <c r="AT564" s="415"/>
      <c r="AU564" s="415"/>
      <c r="AV564" s="415"/>
      <c r="AW564" s="415"/>
      <c r="AX564" s="415"/>
      <c r="AY564" s="415"/>
      <c r="AZ564" s="415"/>
      <c r="BA564" s="417"/>
      <c r="BB564" s="494"/>
      <c r="BC564" s="417"/>
      <c r="BD564" s="417"/>
      <c r="BE564" s="417"/>
      <c r="BF564" s="417"/>
      <c r="BG564" s="417"/>
      <c r="BH564" s="417"/>
      <c r="BI564" s="417"/>
      <c r="BJ564" s="417"/>
      <c r="BK564" s="417"/>
      <c r="BL564" s="417"/>
      <c r="BM564" s="417"/>
      <c r="BN564" s="417"/>
      <c r="BO564" s="417"/>
      <c r="BP564" s="417"/>
      <c r="BQ564" s="417"/>
      <c r="BR564" s="417"/>
      <c r="BS564" s="417"/>
      <c r="BT564" s="417"/>
      <c r="BU564" s="417"/>
      <c r="BV564" s="417"/>
      <c r="BW564" s="418"/>
      <c r="BX564" s="418"/>
      <c r="BY564" s="418"/>
      <c r="BZ564" s="418"/>
      <c r="CA564" s="418"/>
      <c r="CB564" s="418"/>
      <c r="CC564" s="418"/>
      <c r="CD564" s="418"/>
      <c r="CE564" s="418"/>
      <c r="CF564" s="418"/>
      <c r="CG564" s="418"/>
      <c r="CH564" s="418"/>
      <c r="CI564" s="418"/>
      <c r="CJ564" s="418"/>
      <c r="CK564" s="418"/>
      <c r="CL564" s="418"/>
      <c r="CM564" s="418"/>
      <c r="CN564" s="418"/>
      <c r="CO564" s="418"/>
      <c r="CP564" s="418"/>
      <c r="CQ564" s="418"/>
      <c r="CR564" s="418"/>
      <c r="CS564" s="418"/>
      <c r="CT564" s="418"/>
      <c r="CU564" s="418"/>
      <c r="CV564" s="418"/>
      <c r="CW564" s="418"/>
      <c r="CX564" s="418"/>
      <c r="CY564" s="418"/>
      <c r="CZ564" s="418"/>
    </row>
    <row r="565" s="422" customFormat="true" ht="25.15" customHeight="true" x14ac:dyDescent="0.2">
      <c r="C565" s="1182" t="s">
        <v>344</v>
      </c>
      <c r="D565" s="1151"/>
      <c r="E565" s="816">
        <v>1.3839941244776052E-2</v>
      </c>
      <c r="F565" s="727"/>
      <c r="G565" s="727"/>
      <c r="H565" s="1182" t="s">
        <v>327</v>
      </c>
      <c r="I565" s="1151"/>
      <c r="J565" s="817">
        <v>6.002642233894278E-2</v>
      </c>
      <c r="K565" s="727"/>
      <c r="L565" s="727"/>
      <c r="M565" s="1182" t="s">
        <v>369</v>
      </c>
      <c r="N565" s="1151"/>
      <c r="O565" s="818">
        <v>-1.7751358495719655E-3</v>
      </c>
      <c r="P565" s="727"/>
      <c r="Q565" s="727"/>
      <c r="W565" s="415"/>
      <c r="X565" s="415"/>
      <c r="Y565" s="415"/>
      <c r="Z565" s="415"/>
      <c r="AA565" s="415"/>
      <c r="AB565" s="415"/>
      <c r="AC565" s="415"/>
      <c r="AD565" s="415"/>
      <c r="AE565" s="415"/>
      <c r="AF565" s="415"/>
      <c r="AG565" s="415"/>
      <c r="AH565" s="415"/>
      <c r="AI565" s="415"/>
      <c r="AJ565" s="415"/>
      <c r="AK565" s="415"/>
      <c r="AL565" s="415"/>
      <c r="AM565" s="415"/>
      <c r="AN565" s="415"/>
      <c r="AO565" s="415"/>
      <c r="AP565" s="415"/>
      <c r="AQ565" s="415"/>
      <c r="AR565" s="415"/>
      <c r="AS565" s="415"/>
      <c r="AT565" s="415"/>
      <c r="AU565" s="415"/>
      <c r="AV565" s="415"/>
      <c r="AW565" s="415"/>
      <c r="AX565" s="415"/>
      <c r="AY565" s="415"/>
      <c r="AZ565" s="415"/>
      <c r="BA565" s="417"/>
      <c r="BB565" s="494"/>
      <c r="BC565" s="417"/>
      <c r="BD565" s="417"/>
      <c r="BE565" s="417"/>
      <c r="BF565" s="417"/>
      <c r="BG565" s="417"/>
      <c r="BH565" s="417"/>
      <c r="BI565" s="417"/>
      <c r="BJ565" s="417"/>
      <c r="BK565" s="417"/>
      <c r="BL565" s="417"/>
      <c r="BM565" s="417"/>
      <c r="BN565" s="417"/>
      <c r="BO565" s="417"/>
      <c r="BP565" s="417"/>
      <c r="BQ565" s="417"/>
      <c r="BR565" s="417"/>
      <c r="BS565" s="417"/>
      <c r="BT565" s="417"/>
      <c r="BU565" s="417"/>
      <c r="BV565" s="417"/>
      <c r="BW565" s="418"/>
      <c r="BX565" s="418"/>
      <c r="BY565" s="418"/>
      <c r="BZ565" s="418"/>
      <c r="CA565" s="418"/>
      <c r="CB565" s="418"/>
      <c r="CC565" s="418"/>
      <c r="CD565" s="418"/>
      <c r="CE565" s="418"/>
      <c r="CF565" s="418"/>
      <c r="CG565" s="418"/>
      <c r="CH565" s="418"/>
      <c r="CI565" s="418"/>
      <c r="CJ565" s="418"/>
      <c r="CK565" s="418"/>
      <c r="CL565" s="418"/>
      <c r="CM565" s="418"/>
      <c r="CN565" s="418"/>
      <c r="CO565" s="418"/>
      <c r="CP565" s="418"/>
      <c r="CQ565" s="418"/>
      <c r="CR565" s="418"/>
      <c r="CS565" s="418"/>
      <c r="CT565" s="418"/>
      <c r="CU565" s="418"/>
      <c r="CV565" s="418"/>
      <c r="CW565" s="418"/>
      <c r="CX565" s="418"/>
      <c r="CY565" s="418"/>
      <c r="CZ565" s="418"/>
    </row>
    <row r="566" s="422" customFormat="true" ht="25.15" customHeight="true" x14ac:dyDescent="0.2">
      <c r="C566" s="1182" t="s">
        <v>356</v>
      </c>
      <c r="D566" s="1151"/>
      <c r="E566" s="816">
        <v>-7.8182929114824062E-3</v>
      </c>
      <c r="F566" s="727"/>
      <c r="G566" s="727"/>
      <c r="H566" s="1182" t="s">
        <v>362</v>
      </c>
      <c r="I566" s="1151"/>
      <c r="J566" s="817">
        <v>-2.6691635870347303E-3</v>
      </c>
      <c r="K566" s="727"/>
      <c r="L566" s="727"/>
      <c r="M566" s="1182" t="s">
        <v>352</v>
      </c>
      <c r="N566" s="1151"/>
      <c r="O566" s="818">
        <v>5.8804908673351199E-3</v>
      </c>
      <c r="P566" s="727"/>
      <c r="Q566" s="727"/>
      <c r="W566" s="415"/>
      <c r="X566" s="415"/>
      <c r="Y566" s="415"/>
      <c r="Z566" s="415"/>
      <c r="AA566" s="415"/>
      <c r="AB566" s="415"/>
      <c r="AC566" s="415"/>
      <c r="AD566" s="415"/>
      <c r="AE566" s="415"/>
      <c r="AF566" s="415"/>
      <c r="AG566" s="415"/>
      <c r="AH566" s="415"/>
      <c r="AI566" s="415"/>
      <c r="AJ566" s="415"/>
      <c r="AK566" s="415"/>
      <c r="AL566" s="415"/>
      <c r="AM566" s="415"/>
      <c r="AN566" s="415"/>
      <c r="AO566" s="415"/>
      <c r="AP566" s="415"/>
      <c r="AQ566" s="415"/>
      <c r="AR566" s="415"/>
      <c r="AS566" s="415"/>
      <c r="AT566" s="415"/>
      <c r="AU566" s="415"/>
      <c r="AV566" s="415"/>
      <c r="AW566" s="415"/>
      <c r="AX566" s="415"/>
      <c r="AY566" s="415"/>
      <c r="AZ566" s="415"/>
      <c r="BA566" s="417"/>
      <c r="BB566" s="494"/>
      <c r="BC566" s="417"/>
      <c r="BD566" s="417"/>
      <c r="BE566" s="417"/>
      <c r="BF566" s="417"/>
      <c r="BG566" s="417"/>
      <c r="BH566" s="417"/>
      <c r="BI566" s="417"/>
      <c r="BJ566" s="417"/>
      <c r="BK566" s="417"/>
      <c r="BL566" s="417"/>
      <c r="BM566" s="417"/>
      <c r="BN566" s="417"/>
      <c r="BO566" s="417"/>
      <c r="BP566" s="417"/>
      <c r="BQ566" s="417"/>
      <c r="BR566" s="417"/>
      <c r="BS566" s="417"/>
      <c r="BT566" s="417"/>
      <c r="BU566" s="417"/>
      <c r="BV566" s="417"/>
      <c r="BW566" s="418"/>
      <c r="BX566" s="418"/>
      <c r="BY566" s="418"/>
      <c r="BZ566" s="418"/>
      <c r="CA566" s="418"/>
      <c r="CB566" s="418"/>
      <c r="CC566" s="418"/>
      <c r="CD566" s="418"/>
      <c r="CE566" s="418"/>
      <c r="CF566" s="418"/>
      <c r="CG566" s="418"/>
      <c r="CH566" s="418"/>
      <c r="CI566" s="418"/>
      <c r="CJ566" s="418"/>
      <c r="CK566" s="418"/>
      <c r="CL566" s="418"/>
      <c r="CM566" s="418"/>
      <c r="CN566" s="418"/>
      <c r="CO566" s="418"/>
      <c r="CP566" s="418"/>
      <c r="CQ566" s="418"/>
      <c r="CR566" s="418"/>
      <c r="CS566" s="418"/>
      <c r="CT566" s="418"/>
      <c r="CU566" s="418"/>
      <c r="CV566" s="418"/>
      <c r="CW566" s="418"/>
      <c r="CX566" s="418"/>
      <c r="CY566" s="418"/>
      <c r="CZ566" s="418"/>
    </row>
    <row r="567" s="422" customFormat="true" ht="25.15" customHeight="true" x14ac:dyDescent="0.2">
      <c r="C567" s="1182" t="s">
        <v>349</v>
      </c>
      <c r="D567" s="1151"/>
      <c r="E567" s="816">
        <v>5.0688843584533461E-3</v>
      </c>
      <c r="F567" s="727"/>
      <c r="G567" s="727"/>
      <c r="H567" s="1182" t="s">
        <v>372</v>
      </c>
      <c r="I567" s="1151"/>
      <c r="J567" s="817">
        <v>-3.6832535694652116E-3</v>
      </c>
      <c r="K567" s="727"/>
      <c r="L567" s="727"/>
      <c r="M567" s="1182" t="s">
        <v>326</v>
      </c>
      <c r="N567" s="1151"/>
      <c r="O567" s="818">
        <v>7.4654921570121435E-2</v>
      </c>
      <c r="P567" s="727"/>
      <c r="Q567" s="727"/>
      <c r="W567" s="415"/>
      <c r="X567" s="415"/>
      <c r="Y567" s="415"/>
      <c r="Z567" s="415"/>
      <c r="AA567" s="415"/>
      <c r="AB567" s="415"/>
      <c r="AC567" s="415"/>
      <c r="AD567" s="415"/>
      <c r="AE567" s="415"/>
      <c r="AF567" s="415"/>
      <c r="AG567" s="415"/>
      <c r="AH567" s="415"/>
      <c r="AI567" s="415"/>
      <c r="AJ567" s="415"/>
      <c r="AK567" s="415"/>
      <c r="AL567" s="415"/>
      <c r="AM567" s="415"/>
      <c r="AN567" s="415"/>
      <c r="AO567" s="415"/>
      <c r="AP567" s="415"/>
      <c r="AQ567" s="415"/>
      <c r="AR567" s="415"/>
      <c r="AS567" s="415"/>
      <c r="AT567" s="415"/>
      <c r="AU567" s="415"/>
      <c r="AV567" s="415"/>
      <c r="AW567" s="415"/>
      <c r="AX567" s="415"/>
      <c r="AY567" s="415"/>
      <c r="AZ567" s="415"/>
      <c r="BA567" s="417"/>
      <c r="BB567" s="494"/>
      <c r="BC567" s="417"/>
      <c r="BD567" s="417"/>
      <c r="BE567" s="417"/>
      <c r="BF567" s="417"/>
      <c r="BG567" s="417"/>
      <c r="BH567" s="417"/>
      <c r="BI567" s="417"/>
      <c r="BJ567" s="417"/>
      <c r="BK567" s="417"/>
      <c r="BL567" s="417"/>
      <c r="BM567" s="417"/>
      <c r="BN567" s="417"/>
      <c r="BO567" s="417"/>
      <c r="BP567" s="417"/>
      <c r="BQ567" s="417"/>
      <c r="BR567" s="417"/>
      <c r="BS567" s="417"/>
      <c r="BT567" s="417"/>
      <c r="BU567" s="417"/>
      <c r="BV567" s="417"/>
      <c r="BW567" s="418"/>
      <c r="BX567" s="418"/>
      <c r="BY567" s="418"/>
      <c r="BZ567" s="418"/>
      <c r="CA567" s="418"/>
      <c r="CB567" s="418"/>
      <c r="CC567" s="418"/>
      <c r="CD567" s="418"/>
      <c r="CE567" s="418"/>
      <c r="CF567" s="418"/>
      <c r="CG567" s="418"/>
      <c r="CH567" s="418"/>
      <c r="CI567" s="418"/>
      <c r="CJ567" s="418"/>
      <c r="CK567" s="418"/>
      <c r="CL567" s="418"/>
      <c r="CM567" s="418"/>
      <c r="CN567" s="418"/>
      <c r="CO567" s="418"/>
      <c r="CP567" s="418"/>
      <c r="CQ567" s="418"/>
      <c r="CR567" s="418"/>
      <c r="CS567" s="418"/>
      <c r="CT567" s="418"/>
      <c r="CU567" s="418"/>
      <c r="CV567" s="418"/>
      <c r="CW567" s="418"/>
      <c r="CX567" s="418"/>
      <c r="CY567" s="418"/>
      <c r="CZ567" s="418"/>
    </row>
    <row r="568" s="422" customFormat="true" ht="25.15" customHeight="true" x14ac:dyDescent="0.2">
      <c r="C568" s="1182" t="s">
        <v>370</v>
      </c>
      <c r="D568" s="1151"/>
      <c r="E568" s="816">
        <v>-1.3173545096184672E-3</v>
      </c>
      <c r="F568" s="727"/>
      <c r="G568" s="727"/>
      <c r="H568" s="1182" t="s">
        <v>345</v>
      </c>
      <c r="I568" s="1151"/>
      <c r="J568" s="817">
        <v>-2.5417345973083434E-2</v>
      </c>
      <c r="K568" s="727"/>
      <c r="L568" s="727"/>
      <c r="M568" s="1182" t="s">
        <v>319</v>
      </c>
      <c r="N568" s="1151"/>
      <c r="O568" s="818">
        <v>0.12403809229879473</v>
      </c>
      <c r="P568" s="727"/>
      <c r="Q568" s="727"/>
      <c r="W568" s="415"/>
      <c r="X568" s="415"/>
      <c r="Y568" s="415"/>
      <c r="Z568" s="415"/>
      <c r="AA568" s="415"/>
      <c r="AB568" s="415"/>
      <c r="AC568" s="415"/>
      <c r="AD568" s="415"/>
      <c r="AE568" s="415"/>
      <c r="AF568" s="415"/>
      <c r="AG568" s="415"/>
      <c r="AH568" s="415"/>
      <c r="AI568" s="415"/>
      <c r="AJ568" s="415"/>
      <c r="AK568" s="415"/>
      <c r="AL568" s="415"/>
      <c r="AM568" s="415"/>
      <c r="AN568" s="415"/>
      <c r="AO568" s="415"/>
      <c r="AP568" s="415"/>
      <c r="AQ568" s="415"/>
      <c r="AR568" s="415"/>
      <c r="AS568" s="415"/>
      <c r="AT568" s="415"/>
      <c r="AU568" s="415"/>
      <c r="AV568" s="415"/>
      <c r="AW568" s="415"/>
      <c r="AX568" s="415"/>
      <c r="AY568" s="415"/>
      <c r="AZ568" s="415"/>
      <c r="BA568" s="417"/>
      <c r="BB568" s="494"/>
      <c r="BC568" s="417"/>
      <c r="BD568" s="417"/>
      <c r="BE568" s="417"/>
      <c r="BF568" s="417"/>
      <c r="BG568" s="417"/>
      <c r="BH568" s="417"/>
      <c r="BI568" s="417"/>
      <c r="BJ568" s="417"/>
      <c r="BK568" s="417"/>
      <c r="BL568" s="417"/>
      <c r="BM568" s="417"/>
      <c r="BN568" s="417"/>
      <c r="BO568" s="417"/>
      <c r="BP568" s="417"/>
      <c r="BQ568" s="417"/>
      <c r="BR568" s="417"/>
      <c r="BS568" s="417"/>
      <c r="BT568" s="417"/>
      <c r="BU568" s="417"/>
      <c r="BV568" s="417"/>
      <c r="BW568" s="418"/>
      <c r="BX568" s="418"/>
      <c r="BY568" s="418"/>
      <c r="BZ568" s="418"/>
      <c r="CA568" s="418"/>
      <c r="CB568" s="418"/>
      <c r="CC568" s="418"/>
      <c r="CD568" s="418"/>
      <c r="CE568" s="418"/>
      <c r="CF568" s="418"/>
      <c r="CG568" s="418"/>
      <c r="CH568" s="418"/>
      <c r="CI568" s="418"/>
      <c r="CJ568" s="418"/>
      <c r="CK568" s="418"/>
      <c r="CL568" s="418"/>
      <c r="CM568" s="418"/>
      <c r="CN568" s="418"/>
      <c r="CO568" s="418"/>
      <c r="CP568" s="418"/>
      <c r="CQ568" s="418"/>
      <c r="CR568" s="418"/>
      <c r="CS568" s="418"/>
      <c r="CT568" s="418"/>
      <c r="CU568" s="418"/>
      <c r="CV568" s="418"/>
      <c r="CW568" s="418"/>
      <c r="CX568" s="418"/>
      <c r="CY568" s="418"/>
      <c r="CZ568" s="418"/>
    </row>
    <row r="569" s="422" customFormat="true" ht="25.15" customHeight="true" x14ac:dyDescent="0.2">
      <c r="C569" s="1182" t="s">
        <v>329</v>
      </c>
      <c r="D569" s="1151"/>
      <c r="E569" s="816">
        <v>-5.4354318161298841E-2</v>
      </c>
      <c r="F569" s="727"/>
      <c r="G569" s="727"/>
      <c r="H569" s="1182" t="s">
        <v>342</v>
      </c>
      <c r="I569" s="1151"/>
      <c r="J569" s="817">
        <v>-2.4864713866437311E-2</v>
      </c>
      <c r="K569" s="727"/>
      <c r="L569" s="727"/>
      <c r="M569" s="1182" t="s">
        <v>327</v>
      </c>
      <c r="N569" s="1151"/>
      <c r="O569" s="818">
        <v>5.3762659930010566E-2</v>
      </c>
      <c r="P569" s="727"/>
      <c r="Q569" s="727"/>
      <c r="W569" s="415"/>
      <c r="X569" s="415"/>
      <c r="Y569" s="415"/>
      <c r="Z569" s="415"/>
      <c r="AA569" s="415"/>
      <c r="AB569" s="415"/>
      <c r="AC569" s="415"/>
      <c r="AD569" s="415"/>
      <c r="AE569" s="415"/>
      <c r="AF569" s="415"/>
      <c r="AG569" s="415"/>
      <c r="AH569" s="415"/>
      <c r="AI569" s="415"/>
      <c r="AJ569" s="415"/>
      <c r="AK569" s="415"/>
      <c r="AL569" s="415"/>
      <c r="AM569" s="415"/>
      <c r="AN569" s="415"/>
      <c r="AO569" s="415"/>
      <c r="AP569" s="415"/>
      <c r="AQ569" s="415"/>
      <c r="AR569" s="415"/>
      <c r="AS569" s="415"/>
      <c r="AT569" s="415"/>
      <c r="AU569" s="415"/>
      <c r="AV569" s="415"/>
      <c r="AW569" s="415"/>
      <c r="AX569" s="415"/>
      <c r="AY569" s="415"/>
      <c r="AZ569" s="415"/>
      <c r="BA569" s="417"/>
      <c r="BB569" s="494"/>
      <c r="BC569" s="417"/>
      <c r="BD569" s="417"/>
      <c r="BE569" s="417"/>
      <c r="BF569" s="417"/>
      <c r="BG569" s="417"/>
      <c r="BH569" s="417"/>
      <c r="BI569" s="417"/>
      <c r="BJ569" s="417"/>
      <c r="BK569" s="417"/>
      <c r="BL569" s="417"/>
      <c r="BM569" s="417"/>
      <c r="BN569" s="417"/>
      <c r="BO569" s="417"/>
      <c r="BP569" s="417"/>
      <c r="BQ569" s="417"/>
      <c r="BR569" s="417"/>
      <c r="BS569" s="417"/>
      <c r="BT569" s="417"/>
      <c r="BU569" s="417"/>
      <c r="BV569" s="417"/>
      <c r="BW569" s="418"/>
      <c r="BX569" s="418"/>
      <c r="BY569" s="418"/>
      <c r="BZ569" s="418"/>
      <c r="CA569" s="418"/>
      <c r="CB569" s="418"/>
      <c r="CC569" s="418"/>
      <c r="CD569" s="418"/>
      <c r="CE569" s="418"/>
      <c r="CF569" s="418"/>
      <c r="CG569" s="418"/>
      <c r="CH569" s="418"/>
      <c r="CI569" s="418"/>
      <c r="CJ569" s="418"/>
      <c r="CK569" s="418"/>
      <c r="CL569" s="418"/>
      <c r="CM569" s="418"/>
      <c r="CN569" s="418"/>
      <c r="CO569" s="418"/>
      <c r="CP569" s="418"/>
      <c r="CQ569" s="418"/>
      <c r="CR569" s="418"/>
      <c r="CS569" s="418"/>
      <c r="CT569" s="418"/>
      <c r="CU569" s="418"/>
      <c r="CV569" s="418"/>
      <c r="CW569" s="418"/>
      <c r="CX569" s="418"/>
      <c r="CY569" s="418"/>
      <c r="CZ569" s="418"/>
    </row>
    <row r="570" s="422" customFormat="true" ht="25.15" customHeight="true" x14ac:dyDescent="0.2">
      <c r="C570" s="1182" t="s">
        <v>368</v>
      </c>
      <c r="D570" s="1151"/>
      <c r="E570" s="816">
        <v>-2.6272667822363526E-3</v>
      </c>
      <c r="F570" s="727"/>
      <c r="G570" s="727"/>
      <c r="H570" s="1182" t="s">
        <v>333</v>
      </c>
      <c r="I570" s="1151"/>
      <c r="J570" s="817">
        <v>-4.7707003750419939E-2</v>
      </c>
      <c r="K570" s="727"/>
      <c r="L570" s="727"/>
      <c r="M570" s="1182" t="s">
        <v>362</v>
      </c>
      <c r="N570" s="1151"/>
      <c r="O570" s="818">
        <v>1.1097558794137584E-2</v>
      </c>
      <c r="P570" s="727"/>
      <c r="Q570" s="727"/>
      <c r="W570" s="415"/>
      <c r="X570" s="415"/>
      <c r="Y570" s="415"/>
      <c r="Z570" s="415"/>
      <c r="AA570" s="415"/>
      <c r="AB570" s="415"/>
      <c r="AC570" s="415"/>
      <c r="AD570" s="415"/>
      <c r="AE570" s="415"/>
      <c r="AF570" s="415"/>
      <c r="AG570" s="415"/>
      <c r="AH570" s="415"/>
      <c r="AI570" s="415"/>
      <c r="AJ570" s="415"/>
      <c r="AK570" s="415"/>
      <c r="AL570" s="415"/>
      <c r="AM570" s="415"/>
      <c r="AN570" s="415"/>
      <c r="AO570" s="415"/>
      <c r="AP570" s="415"/>
      <c r="AQ570" s="415"/>
      <c r="AR570" s="415"/>
      <c r="AS570" s="415"/>
      <c r="AT570" s="415"/>
      <c r="AU570" s="415"/>
      <c r="AV570" s="415"/>
      <c r="AW570" s="415"/>
      <c r="AX570" s="415"/>
      <c r="AY570" s="415"/>
      <c r="AZ570" s="415"/>
      <c r="BA570" s="417"/>
      <c r="BB570" s="494"/>
      <c r="BC570" s="417"/>
      <c r="BD570" s="417"/>
      <c r="BE570" s="417"/>
      <c r="BF570" s="417"/>
      <c r="BG570" s="417"/>
      <c r="BH570" s="417"/>
      <c r="BI570" s="417"/>
      <c r="BJ570" s="417"/>
      <c r="BK570" s="417"/>
      <c r="BL570" s="417"/>
      <c r="BM570" s="417"/>
      <c r="BN570" s="417"/>
      <c r="BO570" s="417"/>
      <c r="BP570" s="417"/>
      <c r="BQ570" s="417"/>
      <c r="BR570" s="417"/>
      <c r="BS570" s="417"/>
      <c r="BT570" s="417"/>
      <c r="BU570" s="417"/>
      <c r="BV570" s="417"/>
      <c r="BW570" s="418"/>
      <c r="BX570" s="418"/>
      <c r="BY570" s="418"/>
      <c r="BZ570" s="418"/>
      <c r="CA570" s="418"/>
      <c r="CB570" s="418"/>
      <c r="CC570" s="418"/>
      <c r="CD570" s="418"/>
      <c r="CE570" s="418"/>
      <c r="CF570" s="418"/>
      <c r="CG570" s="418"/>
      <c r="CH570" s="418"/>
      <c r="CI570" s="418"/>
      <c r="CJ570" s="418"/>
      <c r="CK570" s="418"/>
      <c r="CL570" s="418"/>
      <c r="CM570" s="418"/>
      <c r="CN570" s="418"/>
      <c r="CO570" s="418"/>
      <c r="CP570" s="418"/>
      <c r="CQ570" s="418"/>
      <c r="CR570" s="418"/>
      <c r="CS570" s="418"/>
      <c r="CT570" s="418"/>
      <c r="CU570" s="418"/>
      <c r="CV570" s="418"/>
      <c r="CW570" s="418"/>
      <c r="CX570" s="418"/>
      <c r="CY570" s="418"/>
      <c r="CZ570" s="418"/>
    </row>
    <row r="571" s="422" customFormat="true" ht="25.15" customHeight="true" x14ac:dyDescent="0.2">
      <c r="C571" s="1182" t="s">
        <v>371</v>
      </c>
      <c r="D571" s="1151"/>
      <c r="E571" s="816">
        <v>-1.4172225416848551E-3</v>
      </c>
      <c r="F571" s="727"/>
      <c r="G571" s="727"/>
      <c r="H571" s="1182" t="s">
        <v>323</v>
      </c>
      <c r="I571" s="1151"/>
      <c r="J571" s="817">
        <v>-6.2828398651273751E-2</v>
      </c>
      <c r="K571" s="727"/>
      <c r="L571" s="727"/>
      <c r="M571" s="1182" t="s">
        <v>345</v>
      </c>
      <c r="N571" s="1151"/>
      <c r="O571" s="818">
        <v>-7.6749173140250159E-3</v>
      </c>
      <c r="P571" s="727"/>
      <c r="Q571" s="727"/>
      <c r="W571" s="415"/>
      <c r="X571" s="415"/>
      <c r="Y571" s="415"/>
      <c r="Z571" s="415"/>
      <c r="AA571" s="415"/>
      <c r="AB571" s="415"/>
      <c r="AC571" s="415"/>
      <c r="AD571" s="415"/>
      <c r="AE571" s="415"/>
      <c r="AF571" s="415"/>
      <c r="AG571" s="415"/>
      <c r="AH571" s="415"/>
      <c r="AI571" s="415"/>
      <c r="AJ571" s="415"/>
      <c r="AK571" s="415"/>
      <c r="AL571" s="415"/>
      <c r="AM571" s="415"/>
      <c r="AN571" s="415"/>
      <c r="AO571" s="415"/>
      <c r="AP571" s="415"/>
      <c r="AQ571" s="415"/>
      <c r="AR571" s="415"/>
      <c r="AS571" s="415"/>
      <c r="AT571" s="415"/>
      <c r="AU571" s="415"/>
      <c r="AV571" s="415"/>
      <c r="AW571" s="415"/>
      <c r="AX571" s="415"/>
      <c r="AY571" s="415"/>
      <c r="AZ571" s="415"/>
      <c r="BA571" s="417"/>
      <c r="BB571" s="494"/>
      <c r="BC571" s="417"/>
      <c r="BD571" s="417"/>
      <c r="BE571" s="417"/>
      <c r="BF571" s="417"/>
      <c r="BG571" s="417"/>
      <c r="BH571" s="417"/>
      <c r="BI571" s="417"/>
      <c r="BJ571" s="417"/>
      <c r="BK571" s="417"/>
      <c r="BL571" s="417"/>
      <c r="BM571" s="417"/>
      <c r="BN571" s="417"/>
      <c r="BO571" s="417"/>
      <c r="BP571" s="417"/>
      <c r="BQ571" s="417"/>
      <c r="BR571" s="417"/>
      <c r="BS571" s="417"/>
      <c r="BT571" s="417"/>
      <c r="BU571" s="417"/>
      <c r="BV571" s="417"/>
      <c r="BW571" s="418"/>
      <c r="BX571" s="418"/>
      <c r="BY571" s="418"/>
      <c r="BZ571" s="418"/>
      <c r="CA571" s="418"/>
      <c r="CB571" s="418"/>
      <c r="CC571" s="418"/>
      <c r="CD571" s="418"/>
      <c r="CE571" s="418"/>
      <c r="CF571" s="418"/>
      <c r="CG571" s="418"/>
      <c r="CH571" s="418"/>
      <c r="CI571" s="418"/>
      <c r="CJ571" s="418"/>
      <c r="CK571" s="418"/>
      <c r="CL571" s="418"/>
      <c r="CM571" s="418"/>
      <c r="CN571" s="418"/>
      <c r="CO571" s="418"/>
      <c r="CP571" s="418"/>
      <c r="CQ571" s="418"/>
      <c r="CR571" s="418"/>
      <c r="CS571" s="418"/>
      <c r="CT571" s="418"/>
      <c r="CU571" s="418"/>
      <c r="CV571" s="418"/>
      <c r="CW571" s="418"/>
      <c r="CX571" s="418"/>
      <c r="CY571" s="418"/>
      <c r="CZ571" s="418"/>
    </row>
    <row r="572" s="422" customFormat="true" ht="25.15" customHeight="true" x14ac:dyDescent="0.2">
      <c r="C572" s="1182" t="s">
        <v>365</v>
      </c>
      <c r="D572" s="1151"/>
      <c r="E572" s="816">
        <v>-5.0677915483654697E-3</v>
      </c>
      <c r="F572" s="727"/>
      <c r="G572" s="727"/>
      <c r="H572" s="1182" t="s">
        <v>376</v>
      </c>
      <c r="I572" s="1151"/>
      <c r="J572" s="817">
        <v>-5.4982195765878087E-4</v>
      </c>
      <c r="K572" s="727"/>
      <c r="L572" s="727"/>
      <c r="M572" s="1182" t="s">
        <v>342</v>
      </c>
      <c r="N572" s="1151"/>
      <c r="O572" s="818">
        <v>-7.891903762437074E-3</v>
      </c>
      <c r="P572" s="727"/>
      <c r="Q572" s="727"/>
      <c r="W572" s="415"/>
      <c r="X572" s="415"/>
      <c r="Y572" s="415"/>
      <c r="Z572" s="415"/>
      <c r="AA572" s="415"/>
      <c r="AB572" s="415"/>
      <c r="AC572" s="415"/>
      <c r="AD572" s="415"/>
      <c r="AE572" s="415"/>
      <c r="AF572" s="415"/>
      <c r="AG572" s="415"/>
      <c r="AH572" s="415"/>
      <c r="AI572" s="415"/>
      <c r="AJ572" s="415"/>
      <c r="AK572" s="415"/>
      <c r="AL572" s="415"/>
      <c r="AM572" s="415"/>
      <c r="AN572" s="415"/>
      <c r="AO572" s="415"/>
      <c r="AP572" s="415"/>
      <c r="AQ572" s="415"/>
      <c r="AR572" s="415"/>
      <c r="AS572" s="415"/>
      <c r="AT572" s="415"/>
      <c r="AU572" s="415"/>
      <c r="AV572" s="415"/>
      <c r="AW572" s="415"/>
      <c r="AX572" s="415"/>
      <c r="AY572" s="415"/>
      <c r="AZ572" s="415"/>
      <c r="BA572" s="417"/>
      <c r="BB572" s="494"/>
      <c r="BC572" s="417"/>
      <c r="BD572" s="417"/>
      <c r="BE572" s="417"/>
      <c r="BF572" s="417"/>
      <c r="BG572" s="417"/>
      <c r="BH572" s="417"/>
      <c r="BI572" s="417"/>
      <c r="BJ572" s="417"/>
      <c r="BK572" s="417"/>
      <c r="BL572" s="417"/>
      <c r="BM572" s="417"/>
      <c r="BN572" s="417"/>
      <c r="BO572" s="417"/>
      <c r="BP572" s="417"/>
      <c r="BQ572" s="417"/>
      <c r="BR572" s="417"/>
      <c r="BS572" s="417"/>
      <c r="BT572" s="417"/>
      <c r="BU572" s="417"/>
      <c r="BV572" s="417"/>
      <c r="BW572" s="418"/>
      <c r="BX572" s="418"/>
      <c r="BY572" s="418"/>
      <c r="BZ572" s="418"/>
      <c r="CA572" s="418"/>
      <c r="CB572" s="418"/>
      <c r="CC572" s="418"/>
      <c r="CD572" s="418"/>
      <c r="CE572" s="418"/>
      <c r="CF572" s="418"/>
      <c r="CG572" s="418"/>
      <c r="CH572" s="418"/>
      <c r="CI572" s="418"/>
      <c r="CJ572" s="418"/>
      <c r="CK572" s="418"/>
      <c r="CL572" s="418"/>
      <c r="CM572" s="418"/>
      <c r="CN572" s="418"/>
      <c r="CO572" s="418"/>
      <c r="CP572" s="418"/>
      <c r="CQ572" s="418"/>
      <c r="CR572" s="418"/>
      <c r="CS572" s="418"/>
      <c r="CT572" s="418"/>
      <c r="CU572" s="418"/>
      <c r="CV572" s="418"/>
      <c r="CW572" s="418"/>
      <c r="CX572" s="418"/>
      <c r="CY572" s="418"/>
      <c r="CZ572" s="418"/>
    </row>
    <row r="573" s="422" customFormat="true" ht="25.15" customHeight="true" x14ac:dyDescent="0.2">
      <c r="C573" s="1182" t="s">
        <v>347</v>
      </c>
      <c r="D573" s="1151"/>
      <c r="E573" s="816">
        <v>6.0662422759330432E-3</v>
      </c>
      <c r="F573" s="727"/>
      <c r="G573" s="727"/>
      <c r="H573" s="1182" t="s">
        <v>367</v>
      </c>
      <c r="I573" s="1151"/>
      <c r="J573" s="817">
        <v>-4.2594489930319213E-3</v>
      </c>
      <c r="K573" s="727"/>
      <c r="L573" s="727"/>
      <c r="M573" s="1182" t="s">
        <v>333</v>
      </c>
      <c r="N573" s="1151"/>
      <c r="O573" s="818">
        <v>-7.2235786239506694E-3</v>
      </c>
      <c r="P573" s="727"/>
      <c r="Q573" s="727"/>
      <c r="W573" s="415"/>
      <c r="X573" s="415"/>
      <c r="Y573" s="415"/>
      <c r="Z573" s="415"/>
      <c r="AA573" s="415"/>
      <c r="AB573" s="415"/>
      <c r="AC573" s="415"/>
      <c r="AD573" s="415"/>
      <c r="AE573" s="415"/>
      <c r="AF573" s="415"/>
      <c r="AG573" s="415"/>
      <c r="AH573" s="415"/>
      <c r="AI573" s="415"/>
      <c r="AJ573" s="415"/>
      <c r="AK573" s="415"/>
      <c r="AL573" s="415"/>
      <c r="AM573" s="415"/>
      <c r="AN573" s="415"/>
      <c r="AO573" s="415"/>
      <c r="AP573" s="415"/>
      <c r="AQ573" s="415"/>
      <c r="AR573" s="415"/>
      <c r="AS573" s="415"/>
      <c r="AT573" s="415"/>
      <c r="AU573" s="415"/>
      <c r="AV573" s="415"/>
      <c r="AW573" s="415"/>
      <c r="AX573" s="415"/>
      <c r="AY573" s="415"/>
      <c r="AZ573" s="415"/>
      <c r="BA573" s="417"/>
      <c r="BB573" s="494"/>
      <c r="BC573" s="417"/>
      <c r="BD573" s="417"/>
      <c r="BE573" s="417"/>
      <c r="BF573" s="417"/>
      <c r="BG573" s="417"/>
      <c r="BH573" s="417"/>
      <c r="BI573" s="417"/>
      <c r="BJ573" s="417"/>
      <c r="BK573" s="417"/>
      <c r="BL573" s="417"/>
      <c r="BM573" s="417"/>
      <c r="BN573" s="417"/>
      <c r="BO573" s="417"/>
      <c r="BP573" s="417"/>
      <c r="BQ573" s="417"/>
      <c r="BR573" s="417"/>
      <c r="BS573" s="417"/>
      <c r="BT573" s="417"/>
      <c r="BU573" s="417"/>
      <c r="BV573" s="417"/>
      <c r="BW573" s="418"/>
      <c r="BX573" s="418"/>
      <c r="BY573" s="418"/>
      <c r="BZ573" s="418"/>
      <c r="CA573" s="418"/>
      <c r="CB573" s="418"/>
      <c r="CC573" s="418"/>
      <c r="CD573" s="418"/>
      <c r="CE573" s="418"/>
      <c r="CF573" s="418"/>
      <c r="CG573" s="418"/>
      <c r="CH573" s="418"/>
      <c r="CI573" s="418"/>
      <c r="CJ573" s="418"/>
      <c r="CK573" s="418"/>
      <c r="CL573" s="418"/>
      <c r="CM573" s="418"/>
      <c r="CN573" s="418"/>
      <c r="CO573" s="418"/>
      <c r="CP573" s="418"/>
      <c r="CQ573" s="418"/>
      <c r="CR573" s="418"/>
      <c r="CS573" s="418"/>
      <c r="CT573" s="418"/>
      <c r="CU573" s="418"/>
      <c r="CV573" s="418"/>
      <c r="CW573" s="418"/>
      <c r="CX573" s="418"/>
      <c r="CY573" s="418"/>
      <c r="CZ573" s="418"/>
    </row>
    <row r="574" s="422" customFormat="true" ht="25.15" customHeight="true" x14ac:dyDescent="0.2">
      <c r="C574" s="1182" t="s">
        <v>378</v>
      </c>
      <c r="D574" s="1151"/>
      <c r="E574" s="816">
        <v>-9.9015627046470116E-6</v>
      </c>
      <c r="F574" s="727"/>
      <c r="G574" s="727"/>
      <c r="H574" s="1182" t="s">
        <v>317</v>
      </c>
      <c r="I574" s="1151"/>
      <c r="J574" s="817">
        <v>0.10542684387626841</v>
      </c>
      <c r="K574" s="727"/>
      <c r="L574" s="727"/>
      <c r="M574" s="1182" t="s">
        <v>323</v>
      </c>
      <c r="N574" s="1151"/>
      <c r="O574" s="818">
        <v>-9.5359879798050648E-2</v>
      </c>
      <c r="P574" s="727"/>
      <c r="Q574" s="727"/>
      <c r="W574" s="415"/>
      <c r="X574" s="415"/>
      <c r="Y574" s="415"/>
      <c r="Z574" s="415"/>
      <c r="AA574" s="415"/>
      <c r="AB574" s="415"/>
      <c r="AC574" s="415"/>
      <c r="AD574" s="415"/>
      <c r="AE574" s="415"/>
      <c r="AF574" s="415"/>
      <c r="AG574" s="415"/>
      <c r="AH574" s="415"/>
      <c r="AI574" s="415"/>
      <c r="AJ574" s="415"/>
      <c r="AK574" s="415"/>
      <c r="AL574" s="415"/>
      <c r="AM574" s="415"/>
      <c r="AN574" s="415"/>
      <c r="AO574" s="415"/>
      <c r="AP574" s="415"/>
      <c r="AQ574" s="415"/>
      <c r="AR574" s="415"/>
      <c r="AS574" s="415"/>
      <c r="AT574" s="415"/>
      <c r="AU574" s="415"/>
      <c r="AV574" s="415"/>
      <c r="AW574" s="415"/>
      <c r="AX574" s="415"/>
      <c r="AY574" s="415"/>
      <c r="AZ574" s="415"/>
      <c r="BA574" s="417"/>
      <c r="BB574" s="494"/>
      <c r="BC574" s="417"/>
      <c r="BD574" s="417"/>
      <c r="BE574" s="417"/>
      <c r="BF574" s="417"/>
      <c r="BG574" s="417"/>
      <c r="BH574" s="417"/>
      <c r="BI574" s="417"/>
      <c r="BJ574" s="417"/>
      <c r="BK574" s="417"/>
      <c r="BL574" s="417"/>
      <c r="BM574" s="417"/>
      <c r="BN574" s="417"/>
      <c r="BO574" s="417"/>
      <c r="BP574" s="417"/>
      <c r="BQ574" s="417"/>
      <c r="BR574" s="417"/>
      <c r="BS574" s="417"/>
      <c r="BT574" s="417"/>
      <c r="BU574" s="417"/>
      <c r="BV574" s="417"/>
      <c r="BW574" s="418"/>
      <c r="BX574" s="418"/>
      <c r="BY574" s="418"/>
      <c r="BZ574" s="418"/>
      <c r="CA574" s="418"/>
      <c r="CB574" s="418"/>
      <c r="CC574" s="418"/>
      <c r="CD574" s="418"/>
      <c r="CE574" s="418"/>
      <c r="CF574" s="418"/>
      <c r="CG574" s="418"/>
      <c r="CH574" s="418"/>
      <c r="CI574" s="418"/>
      <c r="CJ574" s="418"/>
      <c r="CK574" s="418"/>
      <c r="CL574" s="418"/>
      <c r="CM574" s="418"/>
      <c r="CN574" s="418"/>
      <c r="CO574" s="418"/>
      <c r="CP574" s="418"/>
      <c r="CQ574" s="418"/>
      <c r="CR574" s="418"/>
      <c r="CS574" s="418"/>
      <c r="CT574" s="418"/>
      <c r="CU574" s="418"/>
      <c r="CV574" s="418"/>
      <c r="CW574" s="418"/>
      <c r="CX574" s="418"/>
      <c r="CY574" s="418"/>
      <c r="CZ574" s="418"/>
    </row>
    <row r="575" s="422" customFormat="true" ht="25.15" customHeight="true" x14ac:dyDescent="0.2">
      <c r="C575" s="1182" t="s">
        <v>374</v>
      </c>
      <c r="D575" s="1151"/>
      <c r="E575" s="816">
        <v>7.7307723815853375E-4</v>
      </c>
      <c r="F575" s="727"/>
      <c r="G575" s="727"/>
      <c r="H575" s="1182" t="s">
        <v>348</v>
      </c>
      <c r="I575" s="1151"/>
      <c r="J575" s="817">
        <v>7.3994819306583701E-3</v>
      </c>
      <c r="K575" s="727"/>
      <c r="L575" s="727"/>
      <c r="M575" s="1182" t="s">
        <v>373</v>
      </c>
      <c r="N575" s="1151"/>
      <c r="O575" s="818">
        <v>-4.7086584980182889E-4</v>
      </c>
      <c r="P575" s="727"/>
      <c r="Q575" s="727"/>
      <c r="W575" s="415"/>
      <c r="X575" s="415"/>
      <c r="Y575" s="415"/>
      <c r="Z575" s="415"/>
      <c r="AA575" s="415"/>
      <c r="AB575" s="415"/>
      <c r="AC575" s="415"/>
      <c r="AD575" s="415"/>
      <c r="AE575" s="415"/>
      <c r="AF575" s="415"/>
      <c r="AG575" s="415"/>
      <c r="AH575" s="415"/>
      <c r="AI575" s="415"/>
      <c r="AJ575" s="415"/>
      <c r="AK575" s="415"/>
      <c r="AL575" s="415"/>
      <c r="AM575" s="415"/>
      <c r="AN575" s="415"/>
      <c r="AO575" s="415"/>
      <c r="AP575" s="415"/>
      <c r="AQ575" s="415"/>
      <c r="AR575" s="415"/>
      <c r="AS575" s="415"/>
      <c r="AT575" s="415"/>
      <c r="AU575" s="415"/>
      <c r="AV575" s="415"/>
      <c r="AW575" s="415"/>
      <c r="AX575" s="415"/>
      <c r="AY575" s="415"/>
      <c r="AZ575" s="415"/>
      <c r="BA575" s="417"/>
      <c r="BB575" s="494"/>
      <c r="BC575" s="417"/>
      <c r="BD575" s="417"/>
      <c r="BE575" s="417"/>
      <c r="BF575" s="417"/>
      <c r="BG575" s="417"/>
      <c r="BH575" s="417"/>
      <c r="BI575" s="417"/>
      <c r="BJ575" s="417"/>
      <c r="BK575" s="417"/>
      <c r="BL575" s="417"/>
      <c r="BM575" s="417"/>
      <c r="BN575" s="417"/>
      <c r="BO575" s="417"/>
      <c r="BP575" s="417"/>
      <c r="BQ575" s="417"/>
      <c r="BR575" s="417"/>
      <c r="BS575" s="417"/>
      <c r="BT575" s="417"/>
      <c r="BU575" s="417"/>
      <c r="BV575" s="417"/>
      <c r="BW575" s="418"/>
      <c r="BX575" s="418"/>
      <c r="BY575" s="418"/>
      <c r="BZ575" s="418"/>
      <c r="CA575" s="418"/>
      <c r="CB575" s="418"/>
      <c r="CC575" s="418"/>
      <c r="CD575" s="418"/>
      <c r="CE575" s="418"/>
      <c r="CF575" s="418"/>
      <c r="CG575" s="418"/>
      <c r="CH575" s="418"/>
      <c r="CI575" s="418"/>
      <c r="CJ575" s="418"/>
      <c r="CK575" s="418"/>
      <c r="CL575" s="418"/>
      <c r="CM575" s="418"/>
      <c r="CN575" s="418"/>
      <c r="CO575" s="418"/>
      <c r="CP575" s="418"/>
      <c r="CQ575" s="418"/>
      <c r="CR575" s="418"/>
      <c r="CS575" s="418"/>
      <c r="CT575" s="418"/>
      <c r="CU575" s="418"/>
      <c r="CV575" s="418"/>
      <c r="CW575" s="418"/>
      <c r="CX575" s="418"/>
      <c r="CY575" s="418"/>
      <c r="CZ575" s="418"/>
    </row>
    <row r="576" s="422" customFormat="true" ht="25.15" customHeight="true" x14ac:dyDescent="0.2">
      <c r="C576" s="1182" t="s">
        <v>330</v>
      </c>
      <c r="D576" s="1151"/>
      <c r="E576" s="816">
        <v>-4.5029661259387503E-2</v>
      </c>
      <c r="F576" s="727"/>
      <c r="G576" s="727"/>
      <c r="H576" s="1182" t="s">
        <v>337</v>
      </c>
      <c r="I576" s="1151"/>
      <c r="J576" s="817">
        <v>-8.1310472906311621E-3</v>
      </c>
      <c r="K576" s="727"/>
      <c r="L576" s="727"/>
      <c r="M576" s="1182" t="s">
        <v>367</v>
      </c>
      <c r="N576" s="1151"/>
      <c r="O576" s="818">
        <v>2.2116399165349391E-3</v>
      </c>
      <c r="P576" s="727"/>
      <c r="Q576" s="727"/>
      <c r="W576" s="415"/>
      <c r="X576" s="415"/>
      <c r="Y576" s="415"/>
      <c r="Z576" s="415"/>
      <c r="AA576" s="415"/>
      <c r="AB576" s="415"/>
      <c r="AC576" s="415"/>
      <c r="AD576" s="415"/>
      <c r="AE576" s="415"/>
      <c r="AF576" s="415"/>
      <c r="AG576" s="415"/>
      <c r="AH576" s="415"/>
      <c r="AI576" s="415"/>
      <c r="AJ576" s="415"/>
      <c r="AK576" s="415"/>
      <c r="AL576" s="415"/>
      <c r="AM576" s="415"/>
      <c r="AN576" s="415"/>
      <c r="AO576" s="415"/>
      <c r="AP576" s="415"/>
      <c r="AQ576" s="415"/>
      <c r="AR576" s="415"/>
      <c r="AS576" s="415"/>
      <c r="AT576" s="415"/>
      <c r="AU576" s="415"/>
      <c r="AV576" s="415"/>
      <c r="AW576" s="415"/>
      <c r="AX576" s="415"/>
      <c r="AY576" s="415"/>
      <c r="AZ576" s="415"/>
      <c r="BA576" s="417"/>
      <c r="BB576" s="494"/>
      <c r="BC576" s="417"/>
      <c r="BD576" s="417"/>
      <c r="BE576" s="417"/>
      <c r="BF576" s="417"/>
      <c r="BG576" s="417"/>
      <c r="BH576" s="417"/>
      <c r="BI576" s="417"/>
      <c r="BJ576" s="417"/>
      <c r="BK576" s="417"/>
      <c r="BL576" s="417"/>
      <c r="BM576" s="417"/>
      <c r="BN576" s="417"/>
      <c r="BO576" s="417"/>
      <c r="BP576" s="417"/>
      <c r="BQ576" s="417"/>
      <c r="BR576" s="417"/>
      <c r="BS576" s="417"/>
      <c r="BT576" s="417"/>
      <c r="BU576" s="417"/>
      <c r="BV576" s="417"/>
      <c r="BW576" s="418"/>
      <c r="BX576" s="418"/>
      <c r="BY576" s="418"/>
      <c r="BZ576" s="418"/>
      <c r="CA576" s="418"/>
      <c r="CB576" s="418"/>
      <c r="CC576" s="418"/>
      <c r="CD576" s="418"/>
      <c r="CE576" s="418"/>
      <c r="CF576" s="418"/>
      <c r="CG576" s="418"/>
      <c r="CH576" s="418"/>
      <c r="CI576" s="418"/>
      <c r="CJ576" s="418"/>
      <c r="CK576" s="418"/>
      <c r="CL576" s="418"/>
      <c r="CM576" s="418"/>
      <c r="CN576" s="418"/>
      <c r="CO576" s="418"/>
      <c r="CP576" s="418"/>
      <c r="CQ576" s="418"/>
      <c r="CR576" s="418"/>
      <c r="CS576" s="418"/>
      <c r="CT576" s="418"/>
      <c r="CU576" s="418"/>
      <c r="CV576" s="418"/>
      <c r="CW576" s="418"/>
      <c r="CX576" s="418"/>
      <c r="CY576" s="418"/>
      <c r="CZ576" s="418"/>
    </row>
    <row r="577" s="422" customFormat="true" ht="25.15" customHeight="true" x14ac:dyDescent="0.2">
      <c r="C577" s="1182" t="s">
        <v>316</v>
      </c>
      <c r="D577" s="1151"/>
      <c r="E577" s="816">
        <v>0.11990355222909363</v>
      </c>
      <c r="F577" s="727"/>
      <c r="G577" s="727"/>
      <c r="H577" s="1182" t="s">
        <v>344</v>
      </c>
      <c r="I577" s="1151"/>
      <c r="J577" s="817">
        <v>5.2759751004254904E-3</v>
      </c>
      <c r="K577" s="727"/>
      <c r="L577" s="727"/>
      <c r="M577" s="1182" t="s">
        <v>317</v>
      </c>
      <c r="N577" s="1151"/>
      <c r="O577" s="818">
        <v>0.13198632068587121</v>
      </c>
      <c r="P577" s="727"/>
      <c r="Q577" s="727"/>
      <c r="W577" s="415"/>
      <c r="X577" s="415"/>
      <c r="Y577" s="415"/>
      <c r="Z577" s="415"/>
      <c r="AA577" s="415"/>
      <c r="AB577" s="415"/>
      <c r="AC577" s="415"/>
      <c r="AD577" s="415"/>
      <c r="AE577" s="415"/>
      <c r="AF577" s="415"/>
      <c r="AG577" s="415"/>
      <c r="AH577" s="415"/>
      <c r="AI577" s="415"/>
      <c r="AJ577" s="415"/>
      <c r="AK577" s="415"/>
      <c r="AL577" s="415"/>
      <c r="AM577" s="415"/>
      <c r="AN577" s="415"/>
      <c r="AO577" s="415"/>
      <c r="AP577" s="415"/>
      <c r="AQ577" s="415"/>
      <c r="AR577" s="415"/>
      <c r="AS577" s="415"/>
      <c r="AT577" s="415"/>
      <c r="AU577" s="415"/>
      <c r="AV577" s="415"/>
      <c r="AW577" s="415"/>
      <c r="AX577" s="415"/>
      <c r="AY577" s="415"/>
      <c r="AZ577" s="415"/>
      <c r="BA577" s="417"/>
      <c r="BB577" s="494"/>
      <c r="BC577" s="417"/>
      <c r="BD577" s="417"/>
      <c r="BE577" s="417"/>
      <c r="BF577" s="417"/>
      <c r="BG577" s="417"/>
      <c r="BH577" s="417"/>
      <c r="BI577" s="417"/>
      <c r="BJ577" s="417"/>
      <c r="BK577" s="417"/>
      <c r="BL577" s="417"/>
      <c r="BM577" s="417"/>
      <c r="BN577" s="417"/>
      <c r="BO577" s="417"/>
      <c r="BP577" s="417"/>
      <c r="BQ577" s="417"/>
      <c r="BR577" s="417"/>
      <c r="BS577" s="417"/>
      <c r="BT577" s="417"/>
      <c r="BU577" s="417"/>
      <c r="BV577" s="417"/>
      <c r="BW577" s="418"/>
      <c r="BX577" s="418"/>
      <c r="BY577" s="418"/>
      <c r="BZ577" s="418"/>
      <c r="CA577" s="418"/>
      <c r="CB577" s="418"/>
      <c r="CC577" s="418"/>
      <c r="CD577" s="418"/>
      <c r="CE577" s="418"/>
      <c r="CF577" s="418"/>
      <c r="CG577" s="418"/>
      <c r="CH577" s="418"/>
      <c r="CI577" s="418"/>
      <c r="CJ577" s="418"/>
      <c r="CK577" s="418"/>
      <c r="CL577" s="418"/>
      <c r="CM577" s="418"/>
      <c r="CN577" s="418"/>
      <c r="CO577" s="418"/>
      <c r="CP577" s="418"/>
      <c r="CQ577" s="418"/>
      <c r="CR577" s="418"/>
      <c r="CS577" s="418"/>
      <c r="CT577" s="418"/>
      <c r="CU577" s="418"/>
      <c r="CV577" s="418"/>
      <c r="CW577" s="418"/>
      <c r="CX577" s="418"/>
      <c r="CY577" s="418"/>
      <c r="CZ577" s="418"/>
    </row>
    <row r="578" s="422" customFormat="true" ht="25.15" customHeight="true" x14ac:dyDescent="0.2">
      <c r="C578" s="1182" t="s">
        <v>350</v>
      </c>
      <c r="D578" s="1151"/>
      <c r="E578" s="816">
        <v>-1.1415261117431854E-2</v>
      </c>
      <c r="F578" s="727"/>
      <c r="G578" s="727"/>
      <c r="H578" s="1182" t="s">
        <v>356</v>
      </c>
      <c r="I578" s="1151"/>
      <c r="J578" s="817">
        <v>-9.7168325270466111E-3</v>
      </c>
      <c r="K578" s="727"/>
      <c r="L578" s="727"/>
      <c r="M578" s="1182" t="s">
        <v>348</v>
      </c>
      <c r="N578" s="1151"/>
      <c r="O578" s="818">
        <v>2.0125976600075104E-2</v>
      </c>
      <c r="P578" s="727"/>
      <c r="Q578" s="727"/>
      <c r="W578" s="415"/>
      <c r="X578" s="415"/>
      <c r="Y578" s="415"/>
      <c r="Z578" s="415"/>
      <c r="AA578" s="415"/>
      <c r="AB578" s="415"/>
      <c r="AC578" s="415"/>
      <c r="AD578" s="415"/>
      <c r="AE578" s="415"/>
      <c r="AF578" s="415"/>
      <c r="AG578" s="415"/>
      <c r="AH578" s="415"/>
      <c r="AI578" s="415"/>
      <c r="AJ578" s="415"/>
      <c r="AK578" s="415"/>
      <c r="AL578" s="415"/>
      <c r="AM578" s="415"/>
      <c r="AN578" s="415"/>
      <c r="AO578" s="415"/>
      <c r="AP578" s="415"/>
      <c r="AQ578" s="415"/>
      <c r="AR578" s="415"/>
      <c r="AS578" s="415"/>
      <c r="AT578" s="415"/>
      <c r="AU578" s="415"/>
      <c r="AV578" s="415"/>
      <c r="AW578" s="415"/>
      <c r="AX578" s="415"/>
      <c r="AY578" s="415"/>
      <c r="AZ578" s="415"/>
      <c r="BA578" s="417"/>
      <c r="BB578" s="494"/>
      <c r="BC578" s="417"/>
      <c r="BD578" s="417"/>
      <c r="BE578" s="417"/>
      <c r="BF578" s="417"/>
      <c r="BG578" s="417"/>
      <c r="BH578" s="417"/>
      <c r="BI578" s="417"/>
      <c r="BJ578" s="417"/>
      <c r="BK578" s="417"/>
      <c r="BL578" s="417"/>
      <c r="BM578" s="417"/>
      <c r="BN578" s="417"/>
      <c r="BO578" s="417"/>
      <c r="BP578" s="417"/>
      <c r="BQ578" s="417"/>
      <c r="BR578" s="417"/>
      <c r="BS578" s="417"/>
      <c r="BT578" s="417"/>
      <c r="BU578" s="417"/>
      <c r="BV578" s="417"/>
      <c r="BW578" s="418"/>
      <c r="BX578" s="418"/>
      <c r="BY578" s="418"/>
      <c r="BZ578" s="418"/>
      <c r="CA578" s="418"/>
      <c r="CB578" s="418"/>
      <c r="CC578" s="418"/>
      <c r="CD578" s="418"/>
      <c r="CE578" s="418"/>
      <c r="CF578" s="418"/>
      <c r="CG578" s="418"/>
      <c r="CH578" s="418"/>
      <c r="CI578" s="418"/>
      <c r="CJ578" s="418"/>
      <c r="CK578" s="418"/>
      <c r="CL578" s="418"/>
      <c r="CM578" s="418"/>
      <c r="CN578" s="418"/>
      <c r="CO578" s="418"/>
      <c r="CP578" s="418"/>
      <c r="CQ578" s="418"/>
      <c r="CR578" s="418"/>
      <c r="CS578" s="418"/>
      <c r="CT578" s="418"/>
      <c r="CU578" s="418"/>
      <c r="CV578" s="418"/>
      <c r="CW578" s="418"/>
      <c r="CX578" s="418"/>
      <c r="CY578" s="418"/>
      <c r="CZ578" s="418"/>
    </row>
    <row r="579" s="422" customFormat="true" ht="25.15" customHeight="true" x14ac:dyDescent="0.2">
      <c r="C579" s="1182" t="s">
        <v>359</v>
      </c>
      <c r="D579" s="1151"/>
      <c r="E579" s="816">
        <v>6.0913391751960359E-3</v>
      </c>
      <c r="F579" s="727"/>
      <c r="G579" s="727"/>
      <c r="H579" s="1182" t="s">
        <v>349</v>
      </c>
      <c r="I579" s="1151"/>
      <c r="J579" s="817">
        <v>-8.9179138776174314E-3</v>
      </c>
      <c r="K579" s="727"/>
      <c r="L579" s="727"/>
      <c r="M579" s="1182" t="s">
        <v>337</v>
      </c>
      <c r="N579" s="1151"/>
      <c r="O579" s="818">
        <v>4.3526280185985908E-2</v>
      </c>
      <c r="P579" s="727"/>
      <c r="Q579" s="727"/>
      <c r="W579" s="415"/>
      <c r="X579" s="415"/>
      <c r="Y579" s="415"/>
      <c r="Z579" s="415"/>
      <c r="AA579" s="415"/>
      <c r="AB579" s="415"/>
      <c r="AC579" s="415"/>
      <c r="AD579" s="415"/>
      <c r="AE579" s="415"/>
      <c r="AF579" s="415"/>
      <c r="AG579" s="415"/>
      <c r="AH579" s="415"/>
      <c r="AI579" s="415"/>
      <c r="AJ579" s="415"/>
      <c r="AK579" s="415"/>
      <c r="AL579" s="415"/>
      <c r="AM579" s="415"/>
      <c r="AN579" s="415"/>
      <c r="AO579" s="415"/>
      <c r="AP579" s="415"/>
      <c r="AQ579" s="415"/>
      <c r="AR579" s="415"/>
      <c r="AS579" s="415"/>
      <c r="AT579" s="415"/>
      <c r="AU579" s="415"/>
      <c r="AV579" s="415"/>
      <c r="AW579" s="415"/>
      <c r="AX579" s="415"/>
      <c r="AY579" s="415"/>
      <c r="AZ579" s="415"/>
      <c r="BA579" s="417"/>
      <c r="BB579" s="494"/>
      <c r="BC579" s="417"/>
      <c r="BD579" s="417"/>
      <c r="BE579" s="417"/>
      <c r="BF579" s="417"/>
      <c r="BG579" s="417"/>
      <c r="BH579" s="417"/>
      <c r="BI579" s="417"/>
      <c r="BJ579" s="417"/>
      <c r="BK579" s="417"/>
      <c r="BL579" s="417"/>
      <c r="BM579" s="417"/>
      <c r="BN579" s="417"/>
      <c r="BO579" s="417"/>
      <c r="BP579" s="417"/>
      <c r="BQ579" s="417"/>
      <c r="BR579" s="417"/>
      <c r="BS579" s="417"/>
      <c r="BT579" s="417"/>
      <c r="BU579" s="417"/>
      <c r="BV579" s="417"/>
      <c r="BW579" s="418"/>
      <c r="BX579" s="418"/>
      <c r="BY579" s="418"/>
      <c r="BZ579" s="418"/>
      <c r="CA579" s="418"/>
      <c r="CB579" s="418"/>
      <c r="CC579" s="418"/>
      <c r="CD579" s="418"/>
      <c r="CE579" s="418"/>
      <c r="CF579" s="418"/>
      <c r="CG579" s="418"/>
      <c r="CH579" s="418"/>
      <c r="CI579" s="418"/>
      <c r="CJ579" s="418"/>
      <c r="CK579" s="418"/>
      <c r="CL579" s="418"/>
      <c r="CM579" s="418"/>
      <c r="CN579" s="418"/>
      <c r="CO579" s="418"/>
      <c r="CP579" s="418"/>
      <c r="CQ579" s="418"/>
      <c r="CR579" s="418"/>
      <c r="CS579" s="418"/>
      <c r="CT579" s="418"/>
      <c r="CU579" s="418"/>
      <c r="CV579" s="418"/>
      <c r="CW579" s="418"/>
      <c r="CX579" s="418"/>
      <c r="CY579" s="418"/>
      <c r="CZ579" s="418"/>
    </row>
    <row r="580" s="422" customFormat="true" ht="25.15" customHeight="true" x14ac:dyDescent="0.2">
      <c r="C580" s="1182" t="s">
        <v>318</v>
      </c>
      <c r="D580" s="1151"/>
      <c r="E580" s="816">
        <v>0.11543235742628347</v>
      </c>
      <c r="F580" s="727"/>
      <c r="G580" s="727"/>
      <c r="H580" s="1182" t="s">
        <v>370</v>
      </c>
      <c r="I580" s="1151"/>
      <c r="J580" s="817">
        <v>-5.8421953065610982E-3</v>
      </c>
      <c r="K580" s="727"/>
      <c r="L580" s="727"/>
      <c r="M580" s="1182" t="s">
        <v>344</v>
      </c>
      <c r="N580" s="1151"/>
      <c r="O580" s="818">
        <v>1.4817230788387335E-2</v>
      </c>
      <c r="P580" s="727"/>
      <c r="Q580" s="727"/>
      <c r="W580" s="415"/>
      <c r="X580" s="415"/>
      <c r="Y580" s="415"/>
      <c r="Z580" s="415"/>
      <c r="AA580" s="415"/>
      <c r="AB580" s="415"/>
      <c r="AC580" s="415"/>
      <c r="AD580" s="415"/>
      <c r="AE580" s="415"/>
      <c r="AF580" s="415"/>
      <c r="AG580" s="415"/>
      <c r="AH580" s="415"/>
      <c r="AI580" s="415"/>
      <c r="AJ580" s="415"/>
      <c r="AK580" s="415"/>
      <c r="AL580" s="415"/>
      <c r="AM580" s="415"/>
      <c r="AN580" s="415"/>
      <c r="AO580" s="415"/>
      <c r="AP580" s="415"/>
      <c r="AQ580" s="415"/>
      <c r="AR580" s="415"/>
      <c r="AS580" s="415"/>
      <c r="AT580" s="415"/>
      <c r="AU580" s="415"/>
      <c r="AV580" s="415"/>
      <c r="AW580" s="415"/>
      <c r="AX580" s="415"/>
      <c r="AY580" s="415"/>
      <c r="AZ580" s="415"/>
      <c r="BA580" s="417"/>
      <c r="BB580" s="494"/>
      <c r="BC580" s="417"/>
      <c r="BD580" s="417"/>
      <c r="BE580" s="417"/>
      <c r="BF580" s="417"/>
      <c r="BG580" s="417"/>
      <c r="BH580" s="417"/>
      <c r="BI580" s="417"/>
      <c r="BJ580" s="417"/>
      <c r="BK580" s="417"/>
      <c r="BL580" s="417"/>
      <c r="BM580" s="417"/>
      <c r="BN580" s="417"/>
      <c r="BO580" s="417"/>
      <c r="BP580" s="417"/>
      <c r="BQ580" s="417"/>
      <c r="BR580" s="417"/>
      <c r="BS580" s="417"/>
      <c r="BT580" s="417"/>
      <c r="BU580" s="417"/>
      <c r="BV580" s="417"/>
      <c r="BW580" s="418"/>
      <c r="BX580" s="418"/>
      <c r="BY580" s="418"/>
      <c r="BZ580" s="418"/>
      <c r="CA580" s="418"/>
      <c r="CB580" s="418"/>
      <c r="CC580" s="418"/>
      <c r="CD580" s="418"/>
      <c r="CE580" s="418"/>
      <c r="CF580" s="418"/>
      <c r="CG580" s="418"/>
      <c r="CH580" s="418"/>
      <c r="CI580" s="418"/>
      <c r="CJ580" s="418"/>
      <c r="CK580" s="418"/>
      <c r="CL580" s="418"/>
      <c r="CM580" s="418"/>
      <c r="CN580" s="418"/>
      <c r="CO580" s="418"/>
      <c r="CP580" s="418"/>
      <c r="CQ580" s="418"/>
      <c r="CR580" s="418"/>
      <c r="CS580" s="418"/>
      <c r="CT580" s="418"/>
      <c r="CU580" s="418"/>
      <c r="CV580" s="418"/>
      <c r="CW580" s="418"/>
      <c r="CX580" s="418"/>
      <c r="CY580" s="418"/>
      <c r="CZ580" s="418"/>
    </row>
    <row r="581" s="422" customFormat="true" ht="25.15" customHeight="true" x14ac:dyDescent="0.2">
      <c r="C581" s="1182" t="s">
        <v>358</v>
      </c>
      <c r="D581" s="1151"/>
      <c r="E581" s="816">
        <v>6.7385069036328769E-3</v>
      </c>
      <c r="F581" s="727"/>
      <c r="G581" s="727"/>
      <c r="H581" s="1182" t="s">
        <v>329</v>
      </c>
      <c r="I581" s="1151"/>
      <c r="J581" s="817">
        <v>-5.7332487390991858E-2</v>
      </c>
      <c r="K581" s="727"/>
      <c r="L581" s="727"/>
      <c r="M581" s="1182" t="s">
        <v>356</v>
      </c>
      <c r="N581" s="1151"/>
      <c r="O581" s="818">
        <v>-1.4715587258627976E-3</v>
      </c>
      <c r="P581" s="727"/>
      <c r="Q581" s="727"/>
      <c r="W581" s="415"/>
      <c r="X581" s="415"/>
      <c r="Y581" s="415"/>
      <c r="Z581" s="415"/>
      <c r="AA581" s="415"/>
      <c r="AB581" s="415"/>
      <c r="AC581" s="415"/>
      <c r="AD581" s="415"/>
      <c r="AE581" s="415"/>
      <c r="AF581" s="415"/>
      <c r="AG581" s="415"/>
      <c r="AH581" s="415"/>
      <c r="AI581" s="415"/>
      <c r="AJ581" s="415"/>
      <c r="AK581" s="415"/>
      <c r="AL581" s="415"/>
      <c r="AM581" s="415"/>
      <c r="AN581" s="415"/>
      <c r="AO581" s="415"/>
      <c r="AP581" s="415"/>
      <c r="AQ581" s="415"/>
      <c r="AR581" s="415"/>
      <c r="AS581" s="415"/>
      <c r="AT581" s="415"/>
      <c r="AU581" s="415"/>
      <c r="AV581" s="415"/>
      <c r="AW581" s="415"/>
      <c r="AX581" s="415"/>
      <c r="AY581" s="415"/>
      <c r="AZ581" s="415"/>
      <c r="BA581" s="417"/>
      <c r="BB581" s="494"/>
      <c r="BC581" s="417"/>
      <c r="BD581" s="417"/>
      <c r="BE581" s="417"/>
      <c r="BF581" s="417"/>
      <c r="BG581" s="417"/>
      <c r="BH581" s="417"/>
      <c r="BI581" s="417"/>
      <c r="BJ581" s="417"/>
      <c r="BK581" s="417"/>
      <c r="BL581" s="417"/>
      <c r="BM581" s="417"/>
      <c r="BN581" s="417"/>
      <c r="BO581" s="417"/>
      <c r="BP581" s="417"/>
      <c r="BQ581" s="417"/>
      <c r="BR581" s="417"/>
      <c r="BS581" s="417"/>
      <c r="BT581" s="417"/>
      <c r="BU581" s="417"/>
      <c r="BV581" s="417"/>
      <c r="BW581" s="418"/>
      <c r="BX581" s="418"/>
      <c r="BY581" s="418"/>
      <c r="BZ581" s="418"/>
      <c r="CA581" s="418"/>
      <c r="CB581" s="418"/>
      <c r="CC581" s="418"/>
      <c r="CD581" s="418"/>
      <c r="CE581" s="418"/>
      <c r="CF581" s="418"/>
      <c r="CG581" s="418"/>
      <c r="CH581" s="418"/>
      <c r="CI581" s="418"/>
      <c r="CJ581" s="418"/>
      <c r="CK581" s="418"/>
      <c r="CL581" s="418"/>
      <c r="CM581" s="418"/>
      <c r="CN581" s="418"/>
      <c r="CO581" s="418"/>
      <c r="CP581" s="418"/>
      <c r="CQ581" s="418"/>
      <c r="CR581" s="418"/>
      <c r="CS581" s="418"/>
      <c r="CT581" s="418"/>
      <c r="CU581" s="418"/>
      <c r="CV581" s="418"/>
      <c r="CW581" s="418"/>
      <c r="CX581" s="418"/>
      <c r="CY581" s="418"/>
      <c r="CZ581" s="418"/>
    </row>
    <row r="582" s="422" customFormat="true" ht="25.15" customHeight="true" x14ac:dyDescent="0.2">
      <c r="C582" s="1182" t="s">
        <v>334</v>
      </c>
      <c r="D582" s="1151"/>
      <c r="E582" s="816">
        <v>2.4797373871029666E-2</v>
      </c>
      <c r="F582" s="727"/>
      <c r="G582" s="727"/>
      <c r="H582" s="1182" t="s">
        <v>371</v>
      </c>
      <c r="I582" s="1151"/>
      <c r="J582" s="817">
        <v>-1.0234832952866881E-3</v>
      </c>
      <c r="K582" s="727"/>
      <c r="L582" s="727"/>
      <c r="M582" s="1182" t="s">
        <v>349</v>
      </c>
      <c r="N582" s="1151"/>
      <c r="O582" s="818">
        <v>2.6224182946036255E-2</v>
      </c>
      <c r="P582" s="727"/>
      <c r="Q582" s="727"/>
      <c r="W582" s="415"/>
      <c r="X582" s="415"/>
      <c r="Y582" s="415"/>
      <c r="Z582" s="415"/>
      <c r="AA582" s="415"/>
      <c r="AB582" s="415"/>
      <c r="AC582" s="415"/>
      <c r="AD582" s="415"/>
      <c r="AE582" s="415"/>
      <c r="AF582" s="415"/>
      <c r="AG582" s="415"/>
      <c r="AH582" s="415"/>
      <c r="AI582" s="415"/>
      <c r="AJ582" s="415"/>
      <c r="AK582" s="415"/>
      <c r="AL582" s="415"/>
      <c r="AM582" s="415"/>
      <c r="AN582" s="415"/>
      <c r="AO582" s="415"/>
      <c r="AP582" s="415"/>
      <c r="AQ582" s="415"/>
      <c r="AR582" s="415"/>
      <c r="AS582" s="415"/>
      <c r="AT582" s="415"/>
      <c r="AU582" s="415"/>
      <c r="AV582" s="415"/>
      <c r="AW582" s="415"/>
      <c r="AX582" s="415"/>
      <c r="AY582" s="415"/>
      <c r="AZ582" s="415"/>
      <c r="BA582" s="417"/>
      <c r="BB582" s="494"/>
      <c r="BC582" s="417"/>
      <c r="BD582" s="417"/>
      <c r="BE582" s="417"/>
      <c r="BF582" s="417"/>
      <c r="BG582" s="417"/>
      <c r="BH582" s="417"/>
      <c r="BI582" s="417"/>
      <c r="BJ582" s="417"/>
      <c r="BK582" s="417"/>
      <c r="BL582" s="417"/>
      <c r="BM582" s="417"/>
      <c r="BN582" s="417"/>
      <c r="BO582" s="417"/>
      <c r="BP582" s="417"/>
      <c r="BQ582" s="417"/>
      <c r="BR582" s="417"/>
      <c r="BS582" s="417"/>
      <c r="BT582" s="417"/>
      <c r="BU582" s="417"/>
      <c r="BV582" s="417"/>
      <c r="BW582" s="418"/>
      <c r="BX582" s="418"/>
      <c r="BY582" s="418"/>
      <c r="BZ582" s="418"/>
      <c r="CA582" s="418"/>
      <c r="CB582" s="418"/>
      <c r="CC582" s="418"/>
      <c r="CD582" s="418"/>
      <c r="CE582" s="418"/>
      <c r="CF582" s="418"/>
      <c r="CG582" s="418"/>
      <c r="CH582" s="418"/>
      <c r="CI582" s="418"/>
      <c r="CJ582" s="418"/>
      <c r="CK582" s="418"/>
      <c r="CL582" s="418"/>
      <c r="CM582" s="418"/>
      <c r="CN582" s="418"/>
      <c r="CO582" s="418"/>
      <c r="CP582" s="418"/>
      <c r="CQ582" s="418"/>
      <c r="CR582" s="418"/>
      <c r="CS582" s="418"/>
      <c r="CT582" s="418"/>
      <c r="CU582" s="418"/>
      <c r="CV582" s="418"/>
      <c r="CW582" s="418"/>
      <c r="CX582" s="418"/>
      <c r="CY582" s="418"/>
      <c r="CZ582" s="418"/>
    </row>
    <row r="583" s="422" customFormat="true" ht="25.15" customHeight="true" x14ac:dyDescent="0.2">
      <c r="C583" s="1182" t="s">
        <v>339</v>
      </c>
      <c r="D583" s="1151"/>
      <c r="E583" s="816">
        <v>2.6623841285022175E-2</v>
      </c>
      <c r="F583" s="727"/>
      <c r="G583" s="727"/>
      <c r="H583" s="1182" t="s">
        <v>365</v>
      </c>
      <c r="I583" s="1151"/>
      <c r="J583" s="817">
        <v>8.5880822498330528E-4</v>
      </c>
      <c r="K583" s="727"/>
      <c r="L583" s="727"/>
      <c r="M583" s="1182" t="s">
        <v>370</v>
      </c>
      <c r="N583" s="1151"/>
      <c r="O583" s="818">
        <v>1.1625559508639418E-3</v>
      </c>
      <c r="P583" s="727"/>
      <c r="Q583" s="727"/>
      <c r="W583" s="415"/>
      <c r="X583" s="415"/>
      <c r="Y583" s="415"/>
      <c r="Z583" s="415"/>
      <c r="AA583" s="415"/>
      <c r="AB583" s="415"/>
      <c r="AC583" s="415"/>
      <c r="AD583" s="415"/>
      <c r="AE583" s="415"/>
      <c r="AF583" s="415"/>
      <c r="AG583" s="415"/>
      <c r="AH583" s="415"/>
      <c r="AI583" s="415"/>
      <c r="AJ583" s="415"/>
      <c r="AK583" s="415"/>
      <c r="AL583" s="415"/>
      <c r="AM583" s="415"/>
      <c r="AN583" s="415"/>
      <c r="AO583" s="415"/>
      <c r="AP583" s="415"/>
      <c r="AQ583" s="415"/>
      <c r="AR583" s="415"/>
      <c r="AS583" s="415"/>
      <c r="AT583" s="415"/>
      <c r="AU583" s="415"/>
      <c r="AV583" s="415"/>
      <c r="AW583" s="415"/>
      <c r="AX583" s="415"/>
      <c r="AY583" s="415"/>
      <c r="AZ583" s="415"/>
      <c r="BA583" s="417"/>
      <c r="BB583" s="494"/>
      <c r="BC583" s="417"/>
      <c r="BD583" s="417"/>
      <c r="BE583" s="417"/>
      <c r="BF583" s="417"/>
      <c r="BG583" s="417"/>
      <c r="BH583" s="417"/>
      <c r="BI583" s="417"/>
      <c r="BJ583" s="417"/>
      <c r="BK583" s="417"/>
      <c r="BL583" s="417"/>
      <c r="BM583" s="417"/>
      <c r="BN583" s="417"/>
      <c r="BO583" s="417"/>
      <c r="BP583" s="417"/>
      <c r="BQ583" s="417"/>
      <c r="BR583" s="417"/>
      <c r="BS583" s="417"/>
      <c r="BT583" s="417"/>
      <c r="BU583" s="417"/>
      <c r="BV583" s="417"/>
      <c r="BW583" s="418"/>
      <c r="BX583" s="418"/>
      <c r="BY583" s="418"/>
      <c r="BZ583" s="418"/>
      <c r="CA583" s="418"/>
      <c r="CB583" s="418"/>
      <c r="CC583" s="418"/>
      <c r="CD583" s="418"/>
      <c r="CE583" s="418"/>
      <c r="CF583" s="418"/>
      <c r="CG583" s="418"/>
      <c r="CH583" s="418"/>
      <c r="CI583" s="418"/>
      <c r="CJ583" s="418"/>
      <c r="CK583" s="418"/>
      <c r="CL583" s="418"/>
      <c r="CM583" s="418"/>
      <c r="CN583" s="418"/>
      <c r="CO583" s="418"/>
      <c r="CP583" s="418"/>
      <c r="CQ583" s="418"/>
      <c r="CR583" s="418"/>
      <c r="CS583" s="418"/>
      <c r="CT583" s="418"/>
      <c r="CU583" s="418"/>
      <c r="CV583" s="418"/>
      <c r="CW583" s="418"/>
      <c r="CX583" s="418"/>
      <c r="CY583" s="418"/>
      <c r="CZ583" s="418"/>
    </row>
    <row r="584" s="422" customFormat="true" ht="25.15" customHeight="true" x14ac:dyDescent="0.2">
      <c r="C584" s="1182" t="s">
        <v>377</v>
      </c>
      <c r="D584" s="1151"/>
      <c r="E584" s="816">
        <v>-9.6582999253769998E-5</v>
      </c>
      <c r="F584" s="727"/>
      <c r="G584" s="727"/>
      <c r="H584" s="1182" t="s">
        <v>347</v>
      </c>
      <c r="I584" s="1151"/>
      <c r="J584" s="817">
        <v>-2.3759308874790934E-2</v>
      </c>
      <c r="K584" s="727"/>
      <c r="L584" s="727"/>
      <c r="M584" s="1182" t="s">
        <v>329</v>
      </c>
      <c r="N584" s="1151"/>
      <c r="O584" s="818">
        <v>-6.2227161843145085E-2</v>
      </c>
      <c r="P584" s="727"/>
      <c r="Q584" s="727"/>
      <c r="W584" s="415"/>
      <c r="X584" s="415"/>
      <c r="Y584" s="415"/>
      <c r="Z584" s="415"/>
      <c r="AA584" s="415"/>
      <c r="AB584" s="415"/>
      <c r="AC584" s="415"/>
      <c r="AD584" s="415"/>
      <c r="AE584" s="415"/>
      <c r="AF584" s="415"/>
      <c r="AG584" s="415"/>
      <c r="AH584" s="415"/>
      <c r="AI584" s="415"/>
      <c r="AJ584" s="415"/>
      <c r="AK584" s="415"/>
      <c r="AL584" s="415"/>
      <c r="AM584" s="415"/>
      <c r="AN584" s="415"/>
      <c r="AO584" s="415"/>
      <c r="AP584" s="415"/>
      <c r="AQ584" s="415"/>
      <c r="AR584" s="415"/>
      <c r="AS584" s="415"/>
      <c r="AT584" s="415"/>
      <c r="AU584" s="415"/>
      <c r="AV584" s="415"/>
      <c r="AW584" s="415"/>
      <c r="AX584" s="415"/>
      <c r="AY584" s="415"/>
      <c r="AZ584" s="415"/>
      <c r="BA584" s="417"/>
      <c r="BB584" s="494"/>
      <c r="BC584" s="417"/>
      <c r="BD584" s="417"/>
      <c r="BE584" s="417"/>
      <c r="BF584" s="417"/>
      <c r="BG584" s="417"/>
      <c r="BH584" s="417"/>
      <c r="BI584" s="417"/>
      <c r="BJ584" s="417"/>
      <c r="BK584" s="417"/>
      <c r="BL584" s="417"/>
      <c r="BM584" s="417"/>
      <c r="BN584" s="417"/>
      <c r="BO584" s="417"/>
      <c r="BP584" s="417"/>
      <c r="BQ584" s="417"/>
      <c r="BR584" s="417"/>
      <c r="BS584" s="417"/>
      <c r="BT584" s="417"/>
      <c r="BU584" s="417"/>
      <c r="BV584" s="417"/>
      <c r="BW584" s="418"/>
      <c r="BX584" s="418"/>
      <c r="BY584" s="418"/>
      <c r="BZ584" s="418"/>
      <c r="CA584" s="418"/>
      <c r="CB584" s="418"/>
      <c r="CC584" s="418"/>
      <c r="CD584" s="418"/>
      <c r="CE584" s="418"/>
      <c r="CF584" s="418"/>
      <c r="CG584" s="418"/>
      <c r="CH584" s="418"/>
      <c r="CI584" s="418"/>
      <c r="CJ584" s="418"/>
      <c r="CK584" s="418"/>
      <c r="CL584" s="418"/>
      <c r="CM584" s="418"/>
      <c r="CN584" s="418"/>
      <c r="CO584" s="418"/>
      <c r="CP584" s="418"/>
      <c r="CQ584" s="418"/>
      <c r="CR584" s="418"/>
      <c r="CS584" s="418"/>
      <c r="CT584" s="418"/>
      <c r="CU584" s="418"/>
      <c r="CV584" s="418"/>
      <c r="CW584" s="418"/>
      <c r="CX584" s="418"/>
      <c r="CY584" s="418"/>
      <c r="CZ584" s="418"/>
    </row>
    <row r="585" s="422" customFormat="true" ht="25.15" customHeight="true" x14ac:dyDescent="0.2">
      <c r="C585" s="1182" t="s">
        <v>360</v>
      </c>
      <c r="D585" s="1151"/>
      <c r="E585" s="816">
        <v>5.4010164111488587E-3</v>
      </c>
      <c r="F585" s="727"/>
      <c r="G585" s="727"/>
      <c r="H585" s="1182" t="s">
        <v>378</v>
      </c>
      <c r="I585" s="1151"/>
      <c r="J585" s="817">
        <v>3.3604044921368878E-4</v>
      </c>
      <c r="K585" s="727"/>
      <c r="L585" s="727"/>
      <c r="M585" s="1182" t="s">
        <v>368</v>
      </c>
      <c r="N585" s="1151"/>
      <c r="O585" s="818">
        <v>-2.880063147904528E-3</v>
      </c>
      <c r="P585" s="727"/>
      <c r="Q585" s="727"/>
      <c r="W585" s="415"/>
      <c r="X585" s="415"/>
      <c r="Y585" s="415"/>
      <c r="Z585" s="415"/>
      <c r="AA585" s="415"/>
      <c r="AB585" s="415"/>
      <c r="AC585" s="415"/>
      <c r="AD585" s="415"/>
      <c r="AE585" s="415"/>
      <c r="AF585" s="415"/>
      <c r="AG585" s="415"/>
      <c r="AH585" s="415"/>
      <c r="AI585" s="415"/>
      <c r="AJ585" s="415"/>
      <c r="AK585" s="415"/>
      <c r="AL585" s="415"/>
      <c r="AM585" s="415"/>
      <c r="AN585" s="415"/>
      <c r="AO585" s="415"/>
      <c r="AP585" s="415"/>
      <c r="AQ585" s="415"/>
      <c r="AR585" s="415"/>
      <c r="AS585" s="415"/>
      <c r="AT585" s="415"/>
      <c r="AU585" s="415"/>
      <c r="AV585" s="415"/>
      <c r="AW585" s="415"/>
      <c r="AX585" s="415"/>
      <c r="AY585" s="415"/>
      <c r="AZ585" s="415"/>
      <c r="BA585" s="417"/>
      <c r="BB585" s="494"/>
      <c r="BC585" s="417"/>
      <c r="BD585" s="417"/>
      <c r="BE585" s="417"/>
      <c r="BF585" s="417"/>
      <c r="BG585" s="417"/>
      <c r="BH585" s="417"/>
      <c r="BI585" s="417"/>
      <c r="BJ585" s="417"/>
      <c r="BK585" s="417"/>
      <c r="BL585" s="417"/>
      <c r="BM585" s="417"/>
      <c r="BN585" s="417"/>
      <c r="BO585" s="417"/>
      <c r="BP585" s="417"/>
      <c r="BQ585" s="417"/>
      <c r="BR585" s="417"/>
      <c r="BS585" s="417"/>
      <c r="BT585" s="417"/>
      <c r="BU585" s="417"/>
      <c r="BV585" s="417"/>
      <c r="BW585" s="418"/>
      <c r="BX585" s="418"/>
      <c r="BY585" s="418"/>
      <c r="BZ585" s="418"/>
      <c r="CA585" s="418"/>
      <c r="CB585" s="418"/>
      <c r="CC585" s="418"/>
      <c r="CD585" s="418"/>
      <c r="CE585" s="418"/>
      <c r="CF585" s="418"/>
      <c r="CG585" s="418"/>
      <c r="CH585" s="418"/>
      <c r="CI585" s="418"/>
      <c r="CJ585" s="418"/>
      <c r="CK585" s="418"/>
      <c r="CL585" s="418"/>
      <c r="CM585" s="418"/>
      <c r="CN585" s="418"/>
      <c r="CO585" s="418"/>
      <c r="CP585" s="418"/>
      <c r="CQ585" s="418"/>
      <c r="CR585" s="418"/>
      <c r="CS585" s="418"/>
      <c r="CT585" s="418"/>
      <c r="CU585" s="418"/>
      <c r="CV585" s="418"/>
      <c r="CW585" s="418"/>
      <c r="CX585" s="418"/>
      <c r="CY585" s="418"/>
      <c r="CZ585" s="418"/>
    </row>
    <row r="586" s="422" customFormat="true" ht="25.15" customHeight="true" x14ac:dyDescent="0.2">
      <c r="C586" s="1182" t="s">
        <v>320</v>
      </c>
      <c r="D586" s="1151"/>
      <c r="E586" s="816">
        <v>-9.1746019103556509E-2</v>
      </c>
      <c r="F586" s="727"/>
      <c r="G586" s="727"/>
      <c r="H586" s="1182" t="s">
        <v>374</v>
      </c>
      <c r="I586" s="1151"/>
      <c r="J586" s="817">
        <v>-4.3547587840154891E-3</v>
      </c>
      <c r="K586" s="727"/>
      <c r="L586" s="727"/>
      <c r="M586" s="1182" t="s">
        <v>371</v>
      </c>
      <c r="N586" s="1151"/>
      <c r="O586" s="818">
        <v>-1.320620048039586E-3</v>
      </c>
      <c r="P586" s="727"/>
      <c r="Q586" s="727"/>
      <c r="W586" s="415"/>
      <c r="X586" s="415"/>
      <c r="Y586" s="415"/>
      <c r="Z586" s="415"/>
      <c r="AA586" s="415"/>
      <c r="AB586" s="415"/>
      <c r="AC586" s="415"/>
      <c r="AD586" s="415"/>
      <c r="AE586" s="415"/>
      <c r="AF586" s="415"/>
      <c r="AG586" s="415"/>
      <c r="AH586" s="415"/>
      <c r="AI586" s="415"/>
      <c r="AJ586" s="415"/>
      <c r="AK586" s="415"/>
      <c r="AL586" s="415"/>
      <c r="AM586" s="415"/>
      <c r="AN586" s="415"/>
      <c r="AO586" s="415"/>
      <c r="AP586" s="415"/>
      <c r="AQ586" s="415"/>
      <c r="AR586" s="415"/>
      <c r="AS586" s="415"/>
      <c r="AT586" s="415"/>
      <c r="AU586" s="415"/>
      <c r="AV586" s="415"/>
      <c r="AW586" s="415"/>
      <c r="AX586" s="415"/>
      <c r="AY586" s="415"/>
      <c r="AZ586" s="415"/>
      <c r="BA586" s="417"/>
      <c r="BB586" s="494"/>
      <c r="BC586" s="417"/>
      <c r="BD586" s="417"/>
      <c r="BE586" s="417"/>
      <c r="BF586" s="417"/>
      <c r="BG586" s="417"/>
      <c r="BH586" s="417"/>
      <c r="BI586" s="417"/>
      <c r="BJ586" s="417"/>
      <c r="BK586" s="417"/>
      <c r="BL586" s="417"/>
      <c r="BM586" s="417"/>
      <c r="BN586" s="417"/>
      <c r="BO586" s="417"/>
      <c r="BP586" s="417"/>
      <c r="BQ586" s="417"/>
      <c r="BR586" s="417"/>
      <c r="BS586" s="417"/>
      <c r="BT586" s="417"/>
      <c r="BU586" s="417"/>
      <c r="BV586" s="417"/>
      <c r="BW586" s="418"/>
      <c r="BX586" s="418"/>
      <c r="BY586" s="418"/>
      <c r="BZ586" s="418"/>
      <c r="CA586" s="418"/>
      <c r="CB586" s="418"/>
      <c r="CC586" s="418"/>
      <c r="CD586" s="418"/>
      <c r="CE586" s="418"/>
      <c r="CF586" s="418"/>
      <c r="CG586" s="418"/>
      <c r="CH586" s="418"/>
      <c r="CI586" s="418"/>
      <c r="CJ586" s="418"/>
      <c r="CK586" s="418"/>
      <c r="CL586" s="418"/>
      <c r="CM586" s="418"/>
      <c r="CN586" s="418"/>
      <c r="CO586" s="418"/>
      <c r="CP586" s="418"/>
      <c r="CQ586" s="418"/>
      <c r="CR586" s="418"/>
      <c r="CS586" s="418"/>
      <c r="CT586" s="418"/>
      <c r="CU586" s="418"/>
      <c r="CV586" s="418"/>
      <c r="CW586" s="418"/>
      <c r="CX586" s="418"/>
      <c r="CY586" s="418"/>
      <c r="CZ586" s="418"/>
    </row>
    <row r="587" s="422" customFormat="true" ht="25.15" customHeight="true" x14ac:dyDescent="0.2">
      <c r="C587" s="1182" t="s">
        <v>353</v>
      </c>
      <c r="D587" s="1151"/>
      <c r="E587" s="816">
        <v>-9.7863216077390836E-3</v>
      </c>
      <c r="F587" s="727"/>
      <c r="G587" s="727"/>
      <c r="H587" s="1182" t="s">
        <v>330</v>
      </c>
      <c r="I587" s="1151"/>
      <c r="J587" s="817">
        <v>-5.5813213112164188E-2</v>
      </c>
      <c r="K587" s="727"/>
      <c r="L587" s="727"/>
      <c r="M587" s="1182" t="s">
        <v>365</v>
      </c>
      <c r="N587" s="1151"/>
      <c r="O587" s="818">
        <v>-3.6018092717813991E-3</v>
      </c>
      <c r="P587" s="727"/>
      <c r="Q587" s="727"/>
      <c r="W587" s="415"/>
      <c r="X587" s="415"/>
      <c r="Y587" s="415"/>
      <c r="Z587" s="415"/>
      <c r="AA587" s="415"/>
      <c r="AB587" s="415"/>
      <c r="AC587" s="415"/>
      <c r="AD587" s="415"/>
      <c r="AE587" s="415"/>
      <c r="AF587" s="415"/>
      <c r="AG587" s="415"/>
      <c r="AH587" s="415"/>
      <c r="AI587" s="415"/>
      <c r="AJ587" s="415"/>
      <c r="AK587" s="415"/>
      <c r="AL587" s="415"/>
      <c r="AM587" s="415"/>
      <c r="AN587" s="415"/>
      <c r="AO587" s="415"/>
      <c r="AP587" s="415"/>
      <c r="AQ587" s="415"/>
      <c r="AR587" s="415"/>
      <c r="AS587" s="415"/>
      <c r="AT587" s="415"/>
      <c r="AU587" s="415"/>
      <c r="AV587" s="415"/>
      <c r="AW587" s="415"/>
      <c r="AX587" s="415"/>
      <c r="AY587" s="415"/>
      <c r="AZ587" s="415"/>
      <c r="BA587" s="417"/>
      <c r="BB587" s="494"/>
      <c r="BC587" s="417"/>
      <c r="BD587" s="417"/>
      <c r="BE587" s="417"/>
      <c r="BF587" s="417"/>
      <c r="BG587" s="417"/>
      <c r="BH587" s="417"/>
      <c r="BI587" s="417"/>
      <c r="BJ587" s="417"/>
      <c r="BK587" s="417"/>
      <c r="BL587" s="417"/>
      <c r="BM587" s="417"/>
      <c r="BN587" s="417"/>
      <c r="BO587" s="417"/>
      <c r="BP587" s="417"/>
      <c r="BQ587" s="417"/>
      <c r="BR587" s="417"/>
      <c r="BS587" s="417"/>
      <c r="BT587" s="417"/>
      <c r="BU587" s="417"/>
      <c r="BV587" s="417"/>
      <c r="BW587" s="418"/>
      <c r="BX587" s="418"/>
      <c r="BY587" s="418"/>
      <c r="BZ587" s="418"/>
      <c r="CA587" s="418"/>
      <c r="CB587" s="418"/>
      <c r="CC587" s="418"/>
      <c r="CD587" s="418"/>
      <c r="CE587" s="418"/>
      <c r="CF587" s="418"/>
      <c r="CG587" s="418"/>
      <c r="CH587" s="418"/>
      <c r="CI587" s="418"/>
      <c r="CJ587" s="418"/>
      <c r="CK587" s="418"/>
      <c r="CL587" s="418"/>
      <c r="CM587" s="418"/>
      <c r="CN587" s="418"/>
      <c r="CO587" s="418"/>
      <c r="CP587" s="418"/>
      <c r="CQ587" s="418"/>
      <c r="CR587" s="418"/>
      <c r="CS587" s="418"/>
      <c r="CT587" s="418"/>
      <c r="CU587" s="418"/>
      <c r="CV587" s="418"/>
      <c r="CW587" s="418"/>
      <c r="CX587" s="418"/>
      <c r="CY587" s="418"/>
      <c r="CZ587" s="418"/>
    </row>
    <row r="588" s="422" customFormat="true" ht="25.15" customHeight="true" x14ac:dyDescent="0.2">
      <c r="C588" s="1182" t="s">
        <v>357</v>
      </c>
      <c r="D588" s="1151"/>
      <c r="E588" s="816">
        <v>7.1324243231242236E-3</v>
      </c>
      <c r="F588" s="727"/>
      <c r="G588" s="727"/>
      <c r="H588" s="1182" t="s">
        <v>316</v>
      </c>
      <c r="I588" s="1151"/>
      <c r="J588" s="817">
        <v>0.10848589674327175</v>
      </c>
      <c r="K588" s="727"/>
      <c r="L588" s="727"/>
      <c r="M588" s="1182" t="s">
        <v>347</v>
      </c>
      <c r="N588" s="1151"/>
      <c r="O588" s="818">
        <v>2.7160198997246088E-2</v>
      </c>
      <c r="P588" s="727"/>
      <c r="Q588" s="727"/>
      <c r="W588" s="415"/>
      <c r="X588" s="415"/>
      <c r="Y588" s="415"/>
      <c r="Z588" s="415"/>
      <c r="AA588" s="415"/>
      <c r="AB588" s="415"/>
      <c r="AC588" s="415"/>
      <c r="AD588" s="415"/>
      <c r="AE588" s="415"/>
      <c r="AF588" s="415"/>
      <c r="AG588" s="415"/>
      <c r="AH588" s="415"/>
      <c r="AI588" s="415"/>
      <c r="AJ588" s="415"/>
      <c r="AK588" s="415"/>
      <c r="AL588" s="415"/>
      <c r="AM588" s="415"/>
      <c r="AN588" s="415"/>
      <c r="AO588" s="415"/>
      <c r="AP588" s="415"/>
      <c r="AQ588" s="415"/>
      <c r="AR588" s="415"/>
      <c r="AS588" s="415"/>
      <c r="AT588" s="415"/>
      <c r="AU588" s="415"/>
      <c r="AV588" s="415"/>
      <c r="AW588" s="415"/>
      <c r="AX588" s="415"/>
      <c r="AY588" s="415"/>
      <c r="AZ588" s="415"/>
      <c r="BA588" s="417"/>
      <c r="BB588" s="494"/>
      <c r="BC588" s="417"/>
      <c r="BD588" s="417"/>
      <c r="BE588" s="417"/>
      <c r="BF588" s="417"/>
      <c r="BG588" s="417"/>
      <c r="BH588" s="417"/>
      <c r="BI588" s="417"/>
      <c r="BJ588" s="417"/>
      <c r="BK588" s="417"/>
      <c r="BL588" s="417"/>
      <c r="BM588" s="417"/>
      <c r="BN588" s="417"/>
      <c r="BO588" s="417"/>
      <c r="BP588" s="417"/>
      <c r="BQ588" s="417"/>
      <c r="BR588" s="417"/>
      <c r="BS588" s="417"/>
      <c r="BT588" s="417"/>
      <c r="BU588" s="417"/>
      <c r="BV588" s="417"/>
      <c r="BW588" s="418"/>
      <c r="BX588" s="418"/>
      <c r="BY588" s="418"/>
      <c r="BZ588" s="418"/>
      <c r="CA588" s="418"/>
      <c r="CB588" s="418"/>
      <c r="CC588" s="418"/>
      <c r="CD588" s="418"/>
      <c r="CE588" s="418"/>
      <c r="CF588" s="418"/>
      <c r="CG588" s="418"/>
      <c r="CH588" s="418"/>
      <c r="CI588" s="418"/>
      <c r="CJ588" s="418"/>
      <c r="CK588" s="418"/>
      <c r="CL588" s="418"/>
      <c r="CM588" s="418"/>
      <c r="CN588" s="418"/>
      <c r="CO588" s="418"/>
      <c r="CP588" s="418"/>
      <c r="CQ588" s="418"/>
      <c r="CR588" s="418"/>
      <c r="CS588" s="418"/>
      <c r="CT588" s="418"/>
      <c r="CU588" s="418"/>
      <c r="CV588" s="418"/>
      <c r="CW588" s="418"/>
      <c r="CX588" s="418"/>
      <c r="CY588" s="418"/>
      <c r="CZ588" s="418"/>
    </row>
    <row r="589" s="422" customFormat="true" ht="25.15" customHeight="true" x14ac:dyDescent="0.2">
      <c r="C589" s="1182" t="s">
        <v>355</v>
      </c>
      <c r="D589" s="1151"/>
      <c r="E589" s="819">
        <v>8.4298193418616413E-3</v>
      </c>
      <c r="F589" s="727"/>
      <c r="G589" s="727"/>
      <c r="H589" s="1182" t="s">
        <v>350</v>
      </c>
      <c r="I589" s="1151"/>
      <c r="J589" s="817">
        <v>-7.3520081122938645E-3</v>
      </c>
      <c r="K589" s="727"/>
      <c r="L589" s="727"/>
      <c r="M589" s="1182" t="s">
        <v>378</v>
      </c>
      <c r="N589" s="1151"/>
      <c r="O589" s="818">
        <v>-1.8711530670236589E-3</v>
      </c>
      <c r="P589" s="727"/>
      <c r="Q589" s="727"/>
      <c r="W589" s="415"/>
      <c r="X589" s="415"/>
      <c r="Y589" s="415"/>
      <c r="Z589" s="415"/>
      <c r="AA589" s="415"/>
      <c r="AB589" s="415"/>
      <c r="AC589" s="415"/>
      <c r="AD589" s="415"/>
      <c r="AE589" s="415"/>
      <c r="AF589" s="415"/>
      <c r="AG589" s="415"/>
      <c r="AH589" s="415"/>
      <c r="AI589" s="415"/>
      <c r="AJ589" s="415"/>
      <c r="AK589" s="415"/>
      <c r="AL589" s="415"/>
      <c r="AM589" s="415"/>
      <c r="AN589" s="415"/>
      <c r="AO589" s="415"/>
      <c r="AP589" s="415"/>
      <c r="AQ589" s="415"/>
      <c r="AR589" s="415"/>
      <c r="AS589" s="415"/>
      <c r="AT589" s="415"/>
      <c r="AU589" s="415"/>
      <c r="AV589" s="415"/>
      <c r="AW589" s="415"/>
      <c r="AX589" s="415"/>
      <c r="AY589" s="415"/>
      <c r="AZ589" s="415"/>
      <c r="BA589" s="417"/>
      <c r="BB589" s="494"/>
      <c r="BC589" s="417"/>
      <c r="BD589" s="417"/>
      <c r="BE589" s="417"/>
      <c r="BF589" s="417"/>
      <c r="BG589" s="417"/>
      <c r="BH589" s="417"/>
      <c r="BI589" s="417"/>
      <c r="BJ589" s="417"/>
      <c r="BK589" s="417"/>
      <c r="BL589" s="417"/>
      <c r="BM589" s="417"/>
      <c r="BN589" s="417"/>
      <c r="BO589" s="417"/>
      <c r="BP589" s="417"/>
      <c r="BQ589" s="417"/>
      <c r="BR589" s="417"/>
      <c r="BS589" s="417"/>
      <c r="BT589" s="417"/>
      <c r="BU589" s="417"/>
      <c r="BV589" s="417"/>
      <c r="BW589" s="418"/>
      <c r="BX589" s="418"/>
      <c r="BY589" s="418"/>
      <c r="BZ589" s="418"/>
      <c r="CA589" s="418"/>
      <c r="CB589" s="418"/>
      <c r="CC589" s="418"/>
      <c r="CD589" s="418"/>
      <c r="CE589" s="418"/>
      <c r="CF589" s="418"/>
      <c r="CG589" s="418"/>
      <c r="CH589" s="418"/>
      <c r="CI589" s="418"/>
      <c r="CJ589" s="418"/>
      <c r="CK589" s="418"/>
      <c r="CL589" s="418"/>
      <c r="CM589" s="418"/>
      <c r="CN589" s="418"/>
      <c r="CO589" s="418"/>
      <c r="CP589" s="418"/>
      <c r="CQ589" s="418"/>
      <c r="CR589" s="418"/>
      <c r="CS589" s="418"/>
      <c r="CT589" s="418"/>
      <c r="CU589" s="418"/>
      <c r="CV589" s="418"/>
      <c r="CW589" s="418"/>
      <c r="CX589" s="418"/>
      <c r="CY589" s="418"/>
      <c r="CZ589" s="418"/>
    </row>
    <row r="590" s="422" customFormat="true" ht="25.15" customHeight="true" x14ac:dyDescent="0.2">
      <c r="C590" s="1152"/>
      <c r="D590" s="1151"/>
      <c r="E590" s="728"/>
      <c r="F590" s="727"/>
      <c r="G590" s="727"/>
      <c r="H590" s="1182" t="s">
        <v>359</v>
      </c>
      <c r="I590" s="1151"/>
      <c r="J590" s="817">
        <v>5.8001034956922798E-3</v>
      </c>
      <c r="K590" s="727"/>
      <c r="L590" s="727"/>
      <c r="M590" s="1182" t="s">
        <v>374</v>
      </c>
      <c r="N590" s="1151"/>
      <c r="O590" s="818">
        <v>4.8396101049674352E-3</v>
      </c>
      <c r="P590" s="727"/>
      <c r="Q590" s="727"/>
      <c r="W590" s="415"/>
      <c r="X590" s="415"/>
      <c r="Y590" s="415"/>
      <c r="Z590" s="415"/>
      <c r="AA590" s="415"/>
      <c r="AB590" s="415"/>
      <c r="AC590" s="415"/>
      <c r="AD590" s="415"/>
      <c r="AE590" s="415"/>
      <c r="AF590" s="415"/>
      <c r="AG590" s="415"/>
      <c r="AH590" s="415"/>
      <c r="AI590" s="415"/>
      <c r="AJ590" s="415"/>
      <c r="AK590" s="415"/>
      <c r="AL590" s="415"/>
      <c r="AM590" s="415"/>
      <c r="AN590" s="415"/>
      <c r="AO590" s="415"/>
      <c r="AP590" s="415"/>
      <c r="AQ590" s="415"/>
      <c r="AR590" s="415"/>
      <c r="AS590" s="415"/>
      <c r="AT590" s="415"/>
      <c r="AU590" s="415"/>
      <c r="AV590" s="415"/>
      <c r="AW590" s="415"/>
      <c r="AX590" s="415"/>
      <c r="AY590" s="415"/>
      <c r="AZ590" s="415"/>
      <c r="BA590" s="417"/>
      <c r="BB590" s="494"/>
      <c r="BC590" s="417"/>
      <c r="BD590" s="417"/>
      <c r="BE590" s="417"/>
      <c r="BF590" s="417"/>
      <c r="BG590" s="417"/>
      <c r="BH590" s="417"/>
      <c r="BI590" s="417"/>
      <c r="BJ590" s="417"/>
      <c r="BK590" s="417"/>
      <c r="BL590" s="417"/>
      <c r="BM590" s="417"/>
      <c r="BN590" s="417"/>
      <c r="BO590" s="417"/>
      <c r="BP590" s="417"/>
      <c r="BQ590" s="417"/>
      <c r="BR590" s="417"/>
      <c r="BS590" s="417"/>
      <c r="BT590" s="417"/>
      <c r="BU590" s="417"/>
      <c r="BV590" s="417"/>
      <c r="BW590" s="418"/>
      <c r="BX590" s="418"/>
      <c r="BY590" s="418"/>
      <c r="BZ590" s="418"/>
      <c r="CA590" s="418"/>
      <c r="CB590" s="418"/>
      <c r="CC590" s="418"/>
      <c r="CD590" s="418"/>
      <c r="CE590" s="418"/>
      <c r="CF590" s="418"/>
      <c r="CG590" s="418"/>
      <c r="CH590" s="418"/>
      <c r="CI590" s="418"/>
      <c r="CJ590" s="418"/>
      <c r="CK590" s="418"/>
      <c r="CL590" s="418"/>
      <c r="CM590" s="418"/>
      <c r="CN590" s="418"/>
      <c r="CO590" s="418"/>
      <c r="CP590" s="418"/>
      <c r="CQ590" s="418"/>
      <c r="CR590" s="418"/>
      <c r="CS590" s="418"/>
      <c r="CT590" s="418"/>
      <c r="CU590" s="418"/>
      <c r="CV590" s="418"/>
      <c r="CW590" s="418"/>
      <c r="CX590" s="418"/>
      <c r="CY590" s="418"/>
      <c r="CZ590" s="418"/>
    </row>
    <row r="591" s="422" customFormat="true" ht="25.15" customHeight="true" x14ac:dyDescent="0.2">
      <c r="C591" s="1152"/>
      <c r="D591" s="1151"/>
      <c r="E591" s="727"/>
      <c r="F591" s="727"/>
      <c r="G591" s="727"/>
      <c r="H591" s="1182" t="s">
        <v>318</v>
      </c>
      <c r="I591" s="1151"/>
      <c r="J591" s="817">
        <v>0.10648514562510562</v>
      </c>
      <c r="K591" s="727"/>
      <c r="L591" s="727"/>
      <c r="M591" s="1182" t="s">
        <v>330</v>
      </c>
      <c r="N591" s="1151"/>
      <c r="O591" s="818">
        <v>-3.4944058708037212E-2</v>
      </c>
      <c r="P591" s="727"/>
      <c r="Q591" s="727"/>
      <c r="W591" s="415"/>
      <c r="X591" s="415"/>
      <c r="Y591" s="415"/>
      <c r="Z591" s="415"/>
      <c r="AA591" s="415"/>
      <c r="AB591" s="415"/>
      <c r="AC591" s="415"/>
      <c r="AD591" s="415"/>
      <c r="AE591" s="415"/>
      <c r="AF591" s="415"/>
      <c r="AG591" s="415"/>
      <c r="AH591" s="415"/>
      <c r="AI591" s="415"/>
      <c r="AJ591" s="415"/>
      <c r="AK591" s="415"/>
      <c r="AL591" s="415"/>
      <c r="AM591" s="415"/>
      <c r="AN591" s="415"/>
      <c r="AO591" s="415"/>
      <c r="AP591" s="415"/>
      <c r="AQ591" s="415"/>
      <c r="AR591" s="415"/>
      <c r="AS591" s="415"/>
      <c r="AT591" s="415"/>
      <c r="AU591" s="415"/>
      <c r="AV591" s="415"/>
      <c r="AW591" s="415"/>
      <c r="AX591" s="415"/>
      <c r="AY591" s="415"/>
      <c r="AZ591" s="415"/>
      <c r="BA591" s="417"/>
      <c r="BB591" s="494"/>
      <c r="BC591" s="417"/>
      <c r="BD591" s="417"/>
      <c r="BE591" s="417"/>
      <c r="BF591" s="417"/>
      <c r="BG591" s="417"/>
      <c r="BH591" s="417"/>
      <c r="BI591" s="417"/>
      <c r="BJ591" s="417"/>
      <c r="BK591" s="417"/>
      <c r="BL591" s="417"/>
      <c r="BM591" s="417"/>
      <c r="BN591" s="417"/>
      <c r="BO591" s="417"/>
      <c r="BP591" s="417"/>
      <c r="BQ591" s="417"/>
      <c r="BR591" s="417"/>
      <c r="BS591" s="417"/>
      <c r="BT591" s="417"/>
      <c r="BU591" s="417"/>
      <c r="BV591" s="417"/>
      <c r="BW591" s="418"/>
      <c r="BX591" s="418"/>
      <c r="BY591" s="418"/>
      <c r="BZ591" s="418"/>
      <c r="CA591" s="418"/>
      <c r="CB591" s="418"/>
      <c r="CC591" s="418"/>
      <c r="CD591" s="418"/>
      <c r="CE591" s="418"/>
      <c r="CF591" s="418"/>
      <c r="CG591" s="418"/>
      <c r="CH591" s="418"/>
      <c r="CI591" s="418"/>
      <c r="CJ591" s="418"/>
      <c r="CK591" s="418"/>
      <c r="CL591" s="418"/>
      <c r="CM591" s="418"/>
      <c r="CN591" s="418"/>
      <c r="CO591" s="418"/>
      <c r="CP591" s="418"/>
      <c r="CQ591" s="418"/>
      <c r="CR591" s="418"/>
      <c r="CS591" s="418"/>
      <c r="CT591" s="418"/>
      <c r="CU591" s="418"/>
      <c r="CV591" s="418"/>
      <c r="CW591" s="418"/>
      <c r="CX591" s="418"/>
      <c r="CY591" s="418"/>
      <c r="CZ591" s="418"/>
    </row>
    <row r="592" s="422" customFormat="true" ht="25.15" customHeight="true" x14ac:dyDescent="0.2">
      <c r="C592" s="1183" t="s">
        <v>223</v>
      </c>
      <c r="D592" s="1151"/>
      <c r="E592" s="1151"/>
      <c r="F592" s="727"/>
      <c r="G592" s="727"/>
      <c r="H592" s="1182" t="s">
        <v>358</v>
      </c>
      <c r="I592" s="1151"/>
      <c r="J592" s="817">
        <v>3.1302409165480235E-3</v>
      </c>
      <c r="K592" s="727"/>
      <c r="L592" s="727"/>
      <c r="M592" s="1182" t="s">
        <v>316</v>
      </c>
      <c r="N592" s="1151"/>
      <c r="O592" s="818">
        <v>0.13860287726424056</v>
      </c>
      <c r="P592" s="727"/>
      <c r="Q592" s="727"/>
      <c r="W592" s="415"/>
      <c r="X592" s="415"/>
      <c r="Y592" s="415"/>
      <c r="Z592" s="415"/>
      <c r="AA592" s="415"/>
      <c r="AB592" s="415"/>
      <c r="AC592" s="415"/>
      <c r="AD592" s="415"/>
      <c r="AE592" s="415"/>
      <c r="AF592" s="415"/>
      <c r="AG592" s="415"/>
      <c r="AH592" s="415"/>
      <c r="AI592" s="415"/>
      <c r="AJ592" s="415"/>
      <c r="AK592" s="415"/>
      <c r="AL592" s="415"/>
      <c r="AM592" s="415"/>
      <c r="AN592" s="415"/>
      <c r="AO592" s="415"/>
      <c r="AP592" s="415"/>
      <c r="AQ592" s="415"/>
      <c r="AR592" s="415"/>
      <c r="AS592" s="415"/>
      <c r="AT592" s="415"/>
      <c r="AU592" s="415"/>
      <c r="AV592" s="415"/>
      <c r="AW592" s="415"/>
      <c r="AX592" s="415"/>
      <c r="AY592" s="415"/>
      <c r="AZ592" s="415"/>
      <c r="BA592" s="417"/>
      <c r="BB592" s="494"/>
      <c r="BC592" s="417"/>
      <c r="BD592" s="417"/>
      <c r="BE592" s="417"/>
      <c r="BF592" s="417"/>
      <c r="BG592" s="417"/>
      <c r="BH592" s="417"/>
      <c r="BI592" s="417"/>
      <c r="BJ592" s="417"/>
      <c r="BK592" s="417"/>
      <c r="BL592" s="417"/>
      <c r="BM592" s="417"/>
      <c r="BN592" s="417"/>
      <c r="BO592" s="417"/>
      <c r="BP592" s="417"/>
      <c r="BQ592" s="417"/>
      <c r="BR592" s="417"/>
      <c r="BS592" s="417"/>
      <c r="BT592" s="417"/>
      <c r="BU592" s="417"/>
      <c r="BV592" s="417"/>
      <c r="BW592" s="418"/>
      <c r="BX592" s="418"/>
      <c r="BY592" s="418"/>
      <c r="BZ592" s="418"/>
      <c r="CA592" s="418"/>
      <c r="CB592" s="418"/>
      <c r="CC592" s="418"/>
      <c r="CD592" s="418"/>
      <c r="CE592" s="418"/>
      <c r="CF592" s="418"/>
      <c r="CG592" s="418"/>
      <c r="CH592" s="418"/>
      <c r="CI592" s="418"/>
      <c r="CJ592" s="418"/>
      <c r="CK592" s="418"/>
      <c r="CL592" s="418"/>
      <c r="CM592" s="418"/>
      <c r="CN592" s="418"/>
      <c r="CO592" s="418"/>
      <c r="CP592" s="418"/>
      <c r="CQ592" s="418"/>
      <c r="CR592" s="418"/>
      <c r="CS592" s="418"/>
      <c r="CT592" s="418"/>
      <c r="CU592" s="418"/>
      <c r="CV592" s="418"/>
      <c r="CW592" s="418"/>
      <c r="CX592" s="418"/>
      <c r="CY592" s="418"/>
      <c r="CZ592" s="418"/>
    </row>
    <row r="593" s="422" customFormat="true" ht="25.15" customHeight="true" x14ac:dyDescent="0.2">
      <c r="C593" s="1153" t="s">
        <v>198</v>
      </c>
      <c r="D593" s="1151"/>
      <c r="E593" s="837" t="s">
        <v>199</v>
      </c>
      <c r="F593" s="727"/>
      <c r="G593" s="727"/>
      <c r="H593" s="1182" t="s">
        <v>334</v>
      </c>
      <c r="I593" s="1151"/>
      <c r="J593" s="817">
        <v>3.9722177873341988E-4</v>
      </c>
      <c r="K593" s="727"/>
      <c r="L593" s="727"/>
      <c r="M593" s="1182" t="s">
        <v>350</v>
      </c>
      <c r="N593" s="1151"/>
      <c r="O593" s="818">
        <v>-1.3391962364656052E-2</v>
      </c>
      <c r="P593" s="727"/>
      <c r="Q593" s="727"/>
      <c r="W593" s="415"/>
      <c r="X593" s="415"/>
      <c r="Y593" s="415"/>
      <c r="Z593" s="415"/>
      <c r="AA593" s="415"/>
      <c r="AB593" s="415"/>
      <c r="AC593" s="415"/>
      <c r="AD593" s="415"/>
      <c r="AE593" s="415"/>
      <c r="AF593" s="415"/>
      <c r="AG593" s="415"/>
      <c r="AH593" s="415"/>
      <c r="AI593" s="415"/>
      <c r="AJ593" s="415"/>
      <c r="AK593" s="415"/>
      <c r="AL593" s="415"/>
      <c r="AM593" s="415"/>
      <c r="AN593" s="415"/>
      <c r="AO593" s="415"/>
      <c r="AP593" s="415"/>
      <c r="AQ593" s="415"/>
      <c r="AR593" s="415"/>
      <c r="AS593" s="415"/>
      <c r="AT593" s="415"/>
      <c r="AU593" s="415"/>
      <c r="AV593" s="415"/>
      <c r="AW593" s="415"/>
      <c r="AX593" s="415"/>
      <c r="AY593" s="415"/>
      <c r="AZ593" s="415"/>
      <c r="BA593" s="417"/>
      <c r="BB593" s="494"/>
      <c r="BC593" s="417"/>
      <c r="BD593" s="417"/>
      <c r="BE593" s="417"/>
      <c r="BF593" s="417"/>
      <c r="BG593" s="417"/>
      <c r="BH593" s="417"/>
      <c r="BI593" s="417"/>
      <c r="BJ593" s="417"/>
      <c r="BK593" s="417"/>
      <c r="BL593" s="417"/>
      <c r="BM593" s="417"/>
      <c r="BN593" s="417"/>
      <c r="BO593" s="417"/>
      <c r="BP593" s="417"/>
      <c r="BQ593" s="417"/>
      <c r="BR593" s="417"/>
      <c r="BS593" s="417"/>
      <c r="BT593" s="417"/>
      <c r="BU593" s="417"/>
      <c r="BV593" s="417"/>
      <c r="BW593" s="418"/>
      <c r="BX593" s="418"/>
      <c r="BY593" s="418"/>
      <c r="BZ593" s="418"/>
      <c r="CA593" s="418"/>
      <c r="CB593" s="418"/>
      <c r="CC593" s="418"/>
      <c r="CD593" s="418"/>
      <c r="CE593" s="418"/>
      <c r="CF593" s="418"/>
      <c r="CG593" s="418"/>
      <c r="CH593" s="418"/>
      <c r="CI593" s="418"/>
      <c r="CJ593" s="418"/>
      <c r="CK593" s="418"/>
      <c r="CL593" s="418"/>
      <c r="CM593" s="418"/>
      <c r="CN593" s="418"/>
      <c r="CO593" s="418"/>
      <c r="CP593" s="418"/>
      <c r="CQ593" s="418"/>
      <c r="CR593" s="418"/>
      <c r="CS593" s="418"/>
      <c r="CT593" s="418"/>
      <c r="CU593" s="418"/>
      <c r="CV593" s="418"/>
      <c r="CW593" s="418"/>
      <c r="CX593" s="418"/>
      <c r="CY593" s="418"/>
      <c r="CZ593" s="418"/>
    </row>
    <row r="594" s="422" customFormat="true" ht="25.15" customHeight="true" x14ac:dyDescent="0.2">
      <c r="C594" s="1182" t="s">
        <v>199</v>
      </c>
      <c r="D594" s="1151"/>
      <c r="E594" s="838">
        <v>1.0000000000000002</v>
      </c>
      <c r="F594" s="727"/>
      <c r="G594" s="727"/>
      <c r="H594" s="1182" t="s">
        <v>339</v>
      </c>
      <c r="I594" s="1151"/>
      <c r="J594" s="817">
        <v>1.6005127252193246E-2</v>
      </c>
      <c r="K594" s="727"/>
      <c r="L594" s="727"/>
      <c r="M594" s="1182" t="s">
        <v>359</v>
      </c>
      <c r="N594" s="1151"/>
      <c r="O594" s="818">
        <v>3.3763371689246439E-3</v>
      </c>
      <c r="P594" s="727"/>
      <c r="Q594" s="727"/>
      <c r="W594" s="415"/>
      <c r="X594" s="415"/>
      <c r="Y594" s="415"/>
      <c r="Z594" s="415"/>
      <c r="AA594" s="415"/>
      <c r="AB594" s="415"/>
      <c r="AC594" s="415"/>
      <c r="AD594" s="415"/>
      <c r="AE594" s="415"/>
      <c r="AF594" s="415"/>
      <c r="AG594" s="415"/>
      <c r="AH594" s="415"/>
      <c r="AI594" s="415"/>
      <c r="AJ594" s="415"/>
      <c r="AK594" s="415"/>
      <c r="AL594" s="415"/>
      <c r="AM594" s="415"/>
      <c r="AN594" s="415"/>
      <c r="AO594" s="415"/>
      <c r="AP594" s="415"/>
      <c r="AQ594" s="415"/>
      <c r="AR594" s="415"/>
      <c r="AS594" s="415"/>
      <c r="AT594" s="415"/>
      <c r="AU594" s="415"/>
      <c r="AV594" s="415"/>
      <c r="AW594" s="415"/>
      <c r="AX594" s="415"/>
      <c r="AY594" s="415"/>
      <c r="AZ594" s="415"/>
      <c r="BA594" s="417"/>
      <c r="BB594" s="494"/>
      <c r="BC594" s="417"/>
      <c r="BD594" s="417"/>
      <c r="BE594" s="417"/>
      <c r="BF594" s="417"/>
      <c r="BG594" s="417"/>
      <c r="BH594" s="417"/>
      <c r="BI594" s="417"/>
      <c r="BJ594" s="417"/>
      <c r="BK594" s="417"/>
      <c r="BL594" s="417"/>
      <c r="BM594" s="417"/>
      <c r="BN594" s="417"/>
      <c r="BO594" s="417"/>
      <c r="BP594" s="417"/>
      <c r="BQ594" s="417"/>
      <c r="BR594" s="417"/>
      <c r="BS594" s="417"/>
      <c r="BT594" s="417"/>
      <c r="BU594" s="417"/>
      <c r="BV594" s="417"/>
      <c r="BW594" s="418"/>
      <c r="BX594" s="418"/>
      <c r="BY594" s="418"/>
      <c r="BZ594" s="418"/>
      <c r="CA594" s="418"/>
      <c r="CB594" s="418"/>
      <c r="CC594" s="418"/>
      <c r="CD594" s="418"/>
      <c r="CE594" s="418"/>
      <c r="CF594" s="418"/>
      <c r="CG594" s="418"/>
      <c r="CH594" s="418"/>
      <c r="CI594" s="418"/>
      <c r="CJ594" s="418"/>
      <c r="CK594" s="418"/>
      <c r="CL594" s="418"/>
      <c r="CM594" s="418"/>
      <c r="CN594" s="418"/>
      <c r="CO594" s="418"/>
      <c r="CP594" s="418"/>
      <c r="CQ594" s="418"/>
      <c r="CR594" s="418"/>
      <c r="CS594" s="418"/>
      <c r="CT594" s="418"/>
      <c r="CU594" s="418"/>
      <c r="CV594" s="418"/>
      <c r="CW594" s="418"/>
      <c r="CX594" s="418"/>
      <c r="CY594" s="418"/>
      <c r="CZ594" s="418"/>
    </row>
    <row r="595" s="422" customFormat="true" ht="25.15" customHeight="true" x14ac:dyDescent="0.2">
      <c r="C595" s="1152"/>
      <c r="D595" s="1151"/>
      <c r="E595" s="728"/>
      <c r="F595" s="727"/>
      <c r="G595" s="727"/>
      <c r="H595" s="1182" t="s">
        <v>360</v>
      </c>
      <c r="I595" s="1151"/>
      <c r="J595" s="817">
        <v>2.7732239420526984E-3</v>
      </c>
      <c r="K595" s="727"/>
      <c r="L595" s="727"/>
      <c r="M595" s="1182" t="s">
        <v>318</v>
      </c>
      <c r="N595" s="1151"/>
      <c r="O595" s="818">
        <v>0.11572473810424194</v>
      </c>
      <c r="P595" s="727"/>
      <c r="Q595" s="727"/>
      <c r="W595" s="415"/>
      <c r="X595" s="415"/>
      <c r="Y595" s="415"/>
      <c r="Z595" s="415"/>
      <c r="AA595" s="415"/>
      <c r="AB595" s="415"/>
      <c r="AC595" s="415"/>
      <c r="AD595" s="415"/>
      <c r="AE595" s="415"/>
      <c r="AF595" s="415"/>
      <c r="AG595" s="415"/>
      <c r="AH595" s="415"/>
      <c r="AI595" s="415"/>
      <c r="AJ595" s="415"/>
      <c r="AK595" s="415"/>
      <c r="AL595" s="415"/>
      <c r="AM595" s="415"/>
      <c r="AN595" s="415"/>
      <c r="AO595" s="415"/>
      <c r="AP595" s="415"/>
      <c r="AQ595" s="415"/>
      <c r="AR595" s="415"/>
      <c r="AS595" s="415"/>
      <c r="AT595" s="415"/>
      <c r="AU595" s="415"/>
      <c r="AV595" s="415"/>
      <c r="AW595" s="415"/>
      <c r="AX595" s="415"/>
      <c r="AY595" s="415"/>
      <c r="AZ595" s="415"/>
      <c r="BA595" s="417"/>
      <c r="BB595" s="494"/>
      <c r="BC595" s="417"/>
      <c r="BD595" s="417"/>
      <c r="BE595" s="417"/>
      <c r="BF595" s="417"/>
      <c r="BG595" s="417"/>
      <c r="BH595" s="417"/>
      <c r="BI595" s="417"/>
      <c r="BJ595" s="417"/>
      <c r="BK595" s="417"/>
      <c r="BL595" s="417"/>
      <c r="BM595" s="417"/>
      <c r="BN595" s="417"/>
      <c r="BO595" s="417"/>
      <c r="BP595" s="417"/>
      <c r="BQ595" s="417"/>
      <c r="BR595" s="417"/>
      <c r="BS595" s="417"/>
      <c r="BT595" s="417"/>
      <c r="BU595" s="417"/>
      <c r="BV595" s="417"/>
      <c r="BW595" s="418"/>
      <c r="BX595" s="418"/>
      <c r="BY595" s="418"/>
      <c r="BZ595" s="418"/>
      <c r="CA595" s="418"/>
      <c r="CB595" s="418"/>
      <c r="CC595" s="418"/>
      <c r="CD595" s="418"/>
      <c r="CE595" s="418"/>
      <c r="CF595" s="418"/>
      <c r="CG595" s="418"/>
      <c r="CH595" s="418"/>
      <c r="CI595" s="418"/>
      <c r="CJ595" s="418"/>
      <c r="CK595" s="418"/>
      <c r="CL595" s="418"/>
      <c r="CM595" s="418"/>
      <c r="CN595" s="418"/>
      <c r="CO595" s="418"/>
      <c r="CP595" s="418"/>
      <c r="CQ595" s="418"/>
      <c r="CR595" s="418"/>
      <c r="CS595" s="418"/>
      <c r="CT595" s="418"/>
      <c r="CU595" s="418"/>
      <c r="CV595" s="418"/>
      <c r="CW595" s="418"/>
      <c r="CX595" s="418"/>
      <c r="CY595" s="418"/>
      <c r="CZ595" s="418"/>
    </row>
    <row r="596" s="422" customFormat="true" ht="25.15" customHeight="true" x14ac:dyDescent="0.2">
      <c r="C596" s="1152"/>
      <c r="D596" s="1151"/>
      <c r="E596" s="727"/>
      <c r="F596" s="727"/>
      <c r="G596" s="727"/>
      <c r="H596" s="1182" t="s">
        <v>320</v>
      </c>
      <c r="I596" s="1151"/>
      <c r="J596" s="817">
        <v>-9.8103000675796553E-2</v>
      </c>
      <c r="K596" s="727"/>
      <c r="L596" s="727"/>
      <c r="M596" s="1182" t="s">
        <v>358</v>
      </c>
      <c r="N596" s="1151"/>
      <c r="O596" s="818">
        <v>1.4267025941156008E-2</v>
      </c>
      <c r="P596" s="727"/>
      <c r="Q596" s="727"/>
      <c r="W596" s="415"/>
      <c r="X596" s="415"/>
      <c r="Y596" s="415"/>
      <c r="Z596" s="415"/>
      <c r="AA596" s="415"/>
      <c r="AB596" s="415"/>
      <c r="AC596" s="415"/>
      <c r="AD596" s="415"/>
      <c r="AE596" s="415"/>
      <c r="AF596" s="415"/>
      <c r="AG596" s="415"/>
      <c r="AH596" s="415"/>
      <c r="AI596" s="415"/>
      <c r="AJ596" s="415"/>
      <c r="AK596" s="415"/>
      <c r="AL596" s="415"/>
      <c r="AM596" s="415"/>
      <c r="AN596" s="415"/>
      <c r="AO596" s="415"/>
      <c r="AP596" s="415"/>
      <c r="AQ596" s="415"/>
      <c r="AR596" s="415"/>
      <c r="AS596" s="415"/>
      <c r="AT596" s="415"/>
      <c r="AU596" s="415"/>
      <c r="AV596" s="415"/>
      <c r="AW596" s="415"/>
      <c r="AX596" s="415"/>
      <c r="AY596" s="415"/>
      <c r="AZ596" s="415"/>
      <c r="BA596" s="417"/>
      <c r="BB596" s="494"/>
      <c r="BC596" s="417"/>
      <c r="BD596" s="417"/>
      <c r="BE596" s="417"/>
      <c r="BF596" s="417"/>
      <c r="BG596" s="417"/>
      <c r="BH596" s="417"/>
      <c r="BI596" s="417"/>
      <c r="BJ596" s="417"/>
      <c r="BK596" s="417"/>
      <c r="BL596" s="417"/>
      <c r="BM596" s="417"/>
      <c r="BN596" s="417"/>
      <c r="BO596" s="417"/>
      <c r="BP596" s="417"/>
      <c r="BQ596" s="417"/>
      <c r="BR596" s="417"/>
      <c r="BS596" s="417"/>
      <c r="BT596" s="417"/>
      <c r="BU596" s="417"/>
      <c r="BV596" s="417"/>
      <c r="BW596" s="418"/>
      <c r="BX596" s="418"/>
      <c r="BY596" s="418"/>
      <c r="BZ596" s="418"/>
      <c r="CA596" s="418"/>
      <c r="CB596" s="418"/>
      <c r="CC596" s="418"/>
      <c r="CD596" s="418"/>
      <c r="CE596" s="418"/>
      <c r="CF596" s="418"/>
      <c r="CG596" s="418"/>
      <c r="CH596" s="418"/>
      <c r="CI596" s="418"/>
      <c r="CJ596" s="418"/>
      <c r="CK596" s="418"/>
      <c r="CL596" s="418"/>
      <c r="CM596" s="418"/>
      <c r="CN596" s="418"/>
      <c r="CO596" s="418"/>
      <c r="CP596" s="418"/>
      <c r="CQ596" s="418"/>
      <c r="CR596" s="418"/>
      <c r="CS596" s="418"/>
      <c r="CT596" s="418"/>
      <c r="CU596" s="418"/>
      <c r="CV596" s="418"/>
      <c r="CW596" s="418"/>
      <c r="CX596" s="418"/>
      <c r="CY596" s="418"/>
      <c r="CZ596" s="418"/>
    </row>
    <row r="597" s="422" customFormat="true" ht="25.15" customHeight="true" x14ac:dyDescent="0.2">
      <c r="C597" s="1152"/>
      <c r="D597" s="1151"/>
      <c r="E597" s="727"/>
      <c r="F597" s="727"/>
      <c r="G597" s="727"/>
      <c r="H597" s="1182" t="s">
        <v>353</v>
      </c>
      <c r="I597" s="1151"/>
      <c r="J597" s="817">
        <v>-1.2308703613145415E-2</v>
      </c>
      <c r="K597" s="727"/>
      <c r="L597" s="727"/>
      <c r="M597" s="1182" t="s">
        <v>334</v>
      </c>
      <c r="N597" s="1151"/>
      <c r="O597" s="818">
        <v>4.7304083124107214E-2</v>
      </c>
      <c r="P597" s="727"/>
      <c r="Q597" s="727"/>
      <c r="W597" s="415"/>
      <c r="X597" s="415"/>
      <c r="Y597" s="415"/>
      <c r="Z597" s="415"/>
      <c r="AA597" s="415"/>
      <c r="AB597" s="415"/>
      <c r="AC597" s="415"/>
      <c r="AD597" s="415"/>
      <c r="AE597" s="415"/>
      <c r="AF597" s="415"/>
      <c r="AG597" s="415"/>
      <c r="AH597" s="415"/>
      <c r="AI597" s="415"/>
      <c r="AJ597" s="415"/>
      <c r="AK597" s="415"/>
      <c r="AL597" s="415"/>
      <c r="AM597" s="415"/>
      <c r="AN597" s="415"/>
      <c r="AO597" s="415"/>
      <c r="AP597" s="415"/>
      <c r="AQ597" s="415"/>
      <c r="AR597" s="415"/>
      <c r="AS597" s="415"/>
      <c r="AT597" s="415"/>
      <c r="AU597" s="415"/>
      <c r="AV597" s="415"/>
      <c r="AW597" s="415"/>
      <c r="AX597" s="415"/>
      <c r="AY597" s="415"/>
      <c r="AZ597" s="415"/>
      <c r="BA597" s="417"/>
      <c r="BB597" s="494"/>
      <c r="BC597" s="417"/>
      <c r="BD597" s="417"/>
      <c r="BE597" s="417"/>
      <c r="BF597" s="417"/>
      <c r="BG597" s="417"/>
      <c r="BH597" s="417"/>
      <c r="BI597" s="417"/>
      <c r="BJ597" s="417"/>
      <c r="BK597" s="417"/>
      <c r="BL597" s="417"/>
      <c r="BM597" s="417"/>
      <c r="BN597" s="417"/>
      <c r="BO597" s="417"/>
      <c r="BP597" s="417"/>
      <c r="BQ597" s="417"/>
      <c r="BR597" s="417"/>
      <c r="BS597" s="417"/>
      <c r="BT597" s="417"/>
      <c r="BU597" s="417"/>
      <c r="BV597" s="417"/>
      <c r="BW597" s="418"/>
      <c r="BX597" s="418"/>
      <c r="BY597" s="418"/>
      <c r="BZ597" s="418"/>
      <c r="CA597" s="418"/>
      <c r="CB597" s="418"/>
      <c r="CC597" s="418"/>
      <c r="CD597" s="418"/>
      <c r="CE597" s="418"/>
      <c r="CF597" s="418"/>
      <c r="CG597" s="418"/>
      <c r="CH597" s="418"/>
      <c r="CI597" s="418"/>
      <c r="CJ597" s="418"/>
      <c r="CK597" s="418"/>
      <c r="CL597" s="418"/>
      <c r="CM597" s="418"/>
      <c r="CN597" s="418"/>
      <c r="CO597" s="418"/>
      <c r="CP597" s="418"/>
      <c r="CQ597" s="418"/>
      <c r="CR597" s="418"/>
      <c r="CS597" s="418"/>
      <c r="CT597" s="418"/>
      <c r="CU597" s="418"/>
      <c r="CV597" s="418"/>
      <c r="CW597" s="418"/>
      <c r="CX597" s="418"/>
      <c r="CY597" s="418"/>
      <c r="CZ597" s="418"/>
    </row>
    <row r="598" s="422" customFormat="true" ht="25.15" customHeight="true" x14ac:dyDescent="0.2">
      <c r="C598" s="1152"/>
      <c r="D598" s="1151"/>
      <c r="E598" s="727"/>
      <c r="F598" s="727"/>
      <c r="G598" s="727"/>
      <c r="H598" s="1182" t="s">
        <v>357</v>
      </c>
      <c r="I598" s="1151"/>
      <c r="J598" s="817">
        <v>4.7552706192610259E-3</v>
      </c>
      <c r="K598" s="727"/>
      <c r="L598" s="727"/>
      <c r="M598" s="1182" t="s">
        <v>339</v>
      </c>
      <c r="N598" s="1151"/>
      <c r="O598" s="818">
        <v>3.3914107849512272E-2</v>
      </c>
      <c r="P598" s="727"/>
      <c r="Q598" s="727"/>
      <c r="W598" s="415"/>
      <c r="X598" s="415"/>
      <c r="Y598" s="415"/>
      <c r="Z598" s="415"/>
      <c r="AA598" s="415"/>
      <c r="AB598" s="415"/>
      <c r="AC598" s="415"/>
      <c r="AD598" s="415"/>
      <c r="AE598" s="415"/>
      <c r="AF598" s="415"/>
      <c r="AG598" s="415"/>
      <c r="AH598" s="415"/>
      <c r="AI598" s="415"/>
      <c r="AJ598" s="415"/>
      <c r="AK598" s="415"/>
      <c r="AL598" s="415"/>
      <c r="AM598" s="415"/>
      <c r="AN598" s="415"/>
      <c r="AO598" s="415"/>
      <c r="AP598" s="415"/>
      <c r="AQ598" s="415"/>
      <c r="AR598" s="415"/>
      <c r="AS598" s="415"/>
      <c r="AT598" s="415"/>
      <c r="AU598" s="415"/>
      <c r="AV598" s="415"/>
      <c r="AW598" s="415"/>
      <c r="AX598" s="415"/>
      <c r="AY598" s="415"/>
      <c r="AZ598" s="415"/>
      <c r="BA598" s="417"/>
      <c r="BB598" s="494"/>
      <c r="BC598" s="417"/>
      <c r="BD598" s="417"/>
      <c r="BE598" s="417"/>
      <c r="BF598" s="417"/>
      <c r="BG598" s="417"/>
      <c r="BH598" s="417"/>
      <c r="BI598" s="417"/>
      <c r="BJ598" s="417"/>
      <c r="BK598" s="417"/>
      <c r="BL598" s="417"/>
      <c r="BM598" s="417"/>
      <c r="BN598" s="417"/>
      <c r="BO598" s="417"/>
      <c r="BP598" s="417"/>
      <c r="BQ598" s="417"/>
      <c r="BR598" s="417"/>
      <c r="BS598" s="417"/>
      <c r="BT598" s="417"/>
      <c r="BU598" s="417"/>
      <c r="BV598" s="417"/>
      <c r="BW598" s="418"/>
      <c r="BX598" s="418"/>
      <c r="BY598" s="418"/>
      <c r="BZ598" s="418"/>
      <c r="CA598" s="418"/>
      <c r="CB598" s="418"/>
      <c r="CC598" s="418"/>
      <c r="CD598" s="418"/>
      <c r="CE598" s="418"/>
      <c r="CF598" s="418"/>
      <c r="CG598" s="418"/>
      <c r="CH598" s="418"/>
      <c r="CI598" s="418"/>
      <c r="CJ598" s="418"/>
      <c r="CK598" s="418"/>
      <c r="CL598" s="418"/>
      <c r="CM598" s="418"/>
      <c r="CN598" s="418"/>
      <c r="CO598" s="418"/>
      <c r="CP598" s="418"/>
      <c r="CQ598" s="418"/>
      <c r="CR598" s="418"/>
      <c r="CS598" s="418"/>
      <c r="CT598" s="418"/>
      <c r="CU598" s="418"/>
      <c r="CV598" s="418"/>
      <c r="CW598" s="418"/>
      <c r="CX598" s="418"/>
      <c r="CY598" s="418"/>
      <c r="CZ598" s="418"/>
    </row>
    <row r="599" s="422" customFormat="true" ht="25.15" customHeight="true" x14ac:dyDescent="0.2">
      <c r="C599" s="1152"/>
      <c r="D599" s="1151"/>
      <c r="E599" s="727"/>
      <c r="F599" s="727"/>
      <c r="G599" s="727"/>
      <c r="H599" s="1182" t="s">
        <v>355</v>
      </c>
      <c r="I599" s="1151"/>
      <c r="J599" s="817">
        <v>4.324209538282925E-3</v>
      </c>
      <c r="K599" s="727"/>
      <c r="L599" s="727"/>
      <c r="M599" s="1182" t="s">
        <v>377</v>
      </c>
      <c r="N599" s="1151"/>
      <c r="O599" s="818">
        <v>2.8305368122252545E-4</v>
      </c>
      <c r="P599" s="727"/>
      <c r="Q599" s="727"/>
      <c r="W599" s="415"/>
      <c r="X599" s="415"/>
      <c r="Y599" s="415"/>
      <c r="Z599" s="415"/>
      <c r="AA599" s="415"/>
      <c r="AB599" s="415"/>
      <c r="AC599" s="415"/>
      <c r="AD599" s="415"/>
      <c r="AE599" s="415"/>
      <c r="AF599" s="415"/>
      <c r="AG599" s="415"/>
      <c r="AH599" s="415"/>
      <c r="AI599" s="415"/>
      <c r="AJ599" s="415"/>
      <c r="AK599" s="415"/>
      <c r="AL599" s="415"/>
      <c r="AM599" s="415"/>
      <c r="AN599" s="415"/>
      <c r="AO599" s="415"/>
      <c r="AP599" s="415"/>
      <c r="AQ599" s="415"/>
      <c r="AR599" s="415"/>
      <c r="AS599" s="415"/>
      <c r="AT599" s="415"/>
      <c r="AU599" s="415"/>
      <c r="AV599" s="415"/>
      <c r="AW599" s="415"/>
      <c r="AX599" s="415"/>
      <c r="AY599" s="415"/>
      <c r="AZ599" s="415"/>
      <c r="BA599" s="417"/>
      <c r="BB599" s="494"/>
      <c r="BC599" s="417"/>
      <c r="BD599" s="417"/>
      <c r="BE599" s="417"/>
      <c r="BF599" s="417"/>
      <c r="BG599" s="417"/>
      <c r="BH599" s="417"/>
      <c r="BI599" s="417"/>
      <c r="BJ599" s="417"/>
      <c r="BK599" s="417"/>
      <c r="BL599" s="417"/>
      <c r="BM599" s="417"/>
      <c r="BN599" s="417"/>
      <c r="BO599" s="417"/>
      <c r="BP599" s="417"/>
      <c r="BQ599" s="417"/>
      <c r="BR599" s="417"/>
      <c r="BS599" s="417"/>
      <c r="BT599" s="417"/>
      <c r="BU599" s="417"/>
      <c r="BV599" s="417"/>
      <c r="BW599" s="418"/>
      <c r="BX599" s="418"/>
      <c r="BY599" s="418"/>
      <c r="BZ599" s="418"/>
      <c r="CA599" s="418"/>
      <c r="CB599" s="418"/>
      <c r="CC599" s="418"/>
      <c r="CD599" s="418"/>
      <c r="CE599" s="418"/>
      <c r="CF599" s="418"/>
      <c r="CG599" s="418"/>
      <c r="CH599" s="418"/>
      <c r="CI599" s="418"/>
      <c r="CJ599" s="418"/>
      <c r="CK599" s="418"/>
      <c r="CL599" s="418"/>
      <c r="CM599" s="418"/>
      <c r="CN599" s="418"/>
      <c r="CO599" s="418"/>
      <c r="CP599" s="418"/>
      <c r="CQ599" s="418"/>
      <c r="CR599" s="418"/>
      <c r="CS599" s="418"/>
      <c r="CT599" s="418"/>
      <c r="CU599" s="418"/>
      <c r="CV599" s="418"/>
      <c r="CW599" s="418"/>
      <c r="CX599" s="418"/>
      <c r="CY599" s="418"/>
      <c r="CZ599" s="418"/>
    </row>
    <row r="600" s="422" customFormat="true" ht="25.15" customHeight="true" x14ac:dyDescent="0.2">
      <c r="C600" s="1152"/>
      <c r="D600" s="1151"/>
      <c r="E600" s="727"/>
      <c r="F600" s="727"/>
      <c r="G600" s="727"/>
      <c r="H600" s="1182" t="s">
        <v>343</v>
      </c>
      <c r="I600" s="1151"/>
      <c r="J600" s="817">
        <v>-2.6670664120632789E-2</v>
      </c>
      <c r="K600" s="727"/>
      <c r="L600" s="727"/>
      <c r="M600" s="1182" t="s">
        <v>360</v>
      </c>
      <c r="N600" s="1151"/>
      <c r="O600" s="818">
        <v>7.0524326045510221E-3</v>
      </c>
      <c r="P600" s="727"/>
      <c r="Q600" s="727"/>
      <c r="W600" s="415"/>
      <c r="X600" s="415"/>
      <c r="Y600" s="415"/>
      <c r="Z600" s="415"/>
      <c r="AA600" s="415"/>
      <c r="AB600" s="415"/>
      <c r="AC600" s="415"/>
      <c r="AD600" s="415"/>
      <c r="AE600" s="415"/>
      <c r="AF600" s="415"/>
      <c r="AG600" s="415"/>
      <c r="AH600" s="415"/>
      <c r="AI600" s="415"/>
      <c r="AJ600" s="415"/>
      <c r="AK600" s="415"/>
      <c r="AL600" s="415"/>
      <c r="AM600" s="415"/>
      <c r="AN600" s="415"/>
      <c r="AO600" s="415"/>
      <c r="AP600" s="415"/>
      <c r="AQ600" s="415"/>
      <c r="AR600" s="415"/>
      <c r="AS600" s="415"/>
      <c r="AT600" s="415"/>
      <c r="AU600" s="415"/>
      <c r="AV600" s="415"/>
      <c r="AW600" s="415"/>
      <c r="AX600" s="415"/>
      <c r="AY600" s="415"/>
      <c r="AZ600" s="415"/>
      <c r="BA600" s="417"/>
      <c r="BB600" s="494"/>
      <c r="BC600" s="417"/>
      <c r="BD600" s="417"/>
      <c r="BE600" s="417"/>
      <c r="BF600" s="417"/>
      <c r="BG600" s="417"/>
      <c r="BH600" s="417"/>
      <c r="BI600" s="417"/>
      <c r="BJ600" s="417"/>
      <c r="BK600" s="417"/>
      <c r="BL600" s="417"/>
      <c r="BM600" s="417"/>
      <c r="BN600" s="417"/>
      <c r="BO600" s="417"/>
      <c r="BP600" s="417"/>
      <c r="BQ600" s="417"/>
      <c r="BR600" s="417"/>
      <c r="BS600" s="417"/>
      <c r="BT600" s="417"/>
      <c r="BU600" s="417"/>
      <c r="BV600" s="417"/>
      <c r="BW600" s="418"/>
      <c r="BX600" s="418"/>
      <c r="BY600" s="418"/>
      <c r="BZ600" s="418"/>
      <c r="CA600" s="418"/>
      <c r="CB600" s="418"/>
      <c r="CC600" s="418"/>
      <c r="CD600" s="418"/>
      <c r="CE600" s="418"/>
      <c r="CF600" s="418"/>
      <c r="CG600" s="418"/>
      <c r="CH600" s="418"/>
      <c r="CI600" s="418"/>
      <c r="CJ600" s="418"/>
      <c r="CK600" s="418"/>
      <c r="CL600" s="418"/>
      <c r="CM600" s="418"/>
      <c r="CN600" s="418"/>
      <c r="CO600" s="418"/>
      <c r="CP600" s="418"/>
      <c r="CQ600" s="418"/>
      <c r="CR600" s="418"/>
      <c r="CS600" s="418"/>
      <c r="CT600" s="418"/>
      <c r="CU600" s="418"/>
      <c r="CV600" s="418"/>
      <c r="CW600" s="418"/>
      <c r="CX600" s="418"/>
      <c r="CY600" s="418"/>
      <c r="CZ600" s="418"/>
    </row>
    <row r="601" s="422" customFormat="true" ht="25.15" customHeight="true" x14ac:dyDescent="0.2">
      <c r="C601" s="1152"/>
      <c r="D601" s="1151"/>
      <c r="E601" s="727"/>
      <c r="F601" s="727"/>
      <c r="G601" s="727"/>
      <c r="H601" s="1182" t="s">
        <v>346</v>
      </c>
      <c r="I601" s="1151"/>
      <c r="J601" s="817">
        <v>4.6799269890470622E-3</v>
      </c>
      <c r="K601" s="727"/>
      <c r="L601" s="727"/>
      <c r="M601" s="1182" t="s">
        <v>320</v>
      </c>
      <c r="N601" s="1151"/>
      <c r="O601" s="818">
        <v>-8.8720279200982119E-2</v>
      </c>
      <c r="P601" s="727"/>
      <c r="Q601" s="727"/>
      <c r="W601" s="415"/>
      <c r="X601" s="415"/>
      <c r="Y601" s="415"/>
      <c r="Z601" s="415"/>
      <c r="AA601" s="415"/>
      <c r="AB601" s="415"/>
      <c r="AC601" s="415"/>
      <c r="AD601" s="415"/>
      <c r="AE601" s="415"/>
      <c r="AF601" s="415"/>
      <c r="AG601" s="415"/>
      <c r="AH601" s="415"/>
      <c r="AI601" s="415"/>
      <c r="AJ601" s="415"/>
      <c r="AK601" s="415"/>
      <c r="AL601" s="415"/>
      <c r="AM601" s="415"/>
      <c r="AN601" s="415"/>
      <c r="AO601" s="415"/>
      <c r="AP601" s="415"/>
      <c r="AQ601" s="415"/>
      <c r="AR601" s="415"/>
      <c r="AS601" s="415"/>
      <c r="AT601" s="415"/>
      <c r="AU601" s="415"/>
      <c r="AV601" s="415"/>
      <c r="AW601" s="415"/>
      <c r="AX601" s="415"/>
      <c r="AY601" s="415"/>
      <c r="AZ601" s="415"/>
      <c r="BA601" s="417"/>
      <c r="BB601" s="494"/>
      <c r="BC601" s="417"/>
      <c r="BD601" s="417"/>
      <c r="BE601" s="417"/>
      <c r="BF601" s="417"/>
      <c r="BG601" s="417"/>
      <c r="BH601" s="417"/>
      <c r="BI601" s="417"/>
      <c r="BJ601" s="417"/>
      <c r="BK601" s="417"/>
      <c r="BL601" s="417"/>
      <c r="BM601" s="417"/>
      <c r="BN601" s="417"/>
      <c r="BO601" s="417"/>
      <c r="BP601" s="417"/>
      <c r="BQ601" s="417"/>
      <c r="BR601" s="417"/>
      <c r="BS601" s="417"/>
      <c r="BT601" s="417"/>
      <c r="BU601" s="417"/>
      <c r="BV601" s="417"/>
      <c r="BW601" s="418"/>
      <c r="BX601" s="418"/>
      <c r="BY601" s="418"/>
      <c r="BZ601" s="418"/>
      <c r="CA601" s="418"/>
      <c r="CB601" s="418"/>
      <c r="CC601" s="418"/>
      <c r="CD601" s="418"/>
      <c r="CE601" s="418"/>
      <c r="CF601" s="418"/>
      <c r="CG601" s="418"/>
      <c r="CH601" s="418"/>
      <c r="CI601" s="418"/>
      <c r="CJ601" s="418"/>
      <c r="CK601" s="418"/>
      <c r="CL601" s="418"/>
      <c r="CM601" s="418"/>
      <c r="CN601" s="418"/>
      <c r="CO601" s="418"/>
      <c r="CP601" s="418"/>
      <c r="CQ601" s="418"/>
      <c r="CR601" s="418"/>
      <c r="CS601" s="418"/>
      <c r="CT601" s="418"/>
      <c r="CU601" s="418"/>
      <c r="CV601" s="418"/>
      <c r="CW601" s="418"/>
      <c r="CX601" s="418"/>
      <c r="CY601" s="418"/>
      <c r="CZ601" s="418"/>
    </row>
    <row r="602" s="422" customFormat="true" ht="25.15" customHeight="true" x14ac:dyDescent="0.2">
      <c r="C602" s="1152"/>
      <c r="D602" s="1151"/>
      <c r="E602" s="727"/>
      <c r="F602" s="727"/>
      <c r="G602" s="727"/>
      <c r="H602" s="1182" t="s">
        <v>322</v>
      </c>
      <c r="I602" s="1151"/>
      <c r="J602" s="817">
        <v>-8.192148833430675E-2</v>
      </c>
      <c r="K602" s="727"/>
      <c r="L602" s="727"/>
      <c r="M602" s="1182" t="s">
        <v>353</v>
      </c>
      <c r="N602" s="1151"/>
      <c r="O602" s="818">
        <v>1.7680894369370699E-3</v>
      </c>
      <c r="P602" s="727"/>
      <c r="Q602" s="727"/>
      <c r="W602" s="415"/>
      <c r="X602" s="415"/>
      <c r="Y602" s="415"/>
      <c r="Z602" s="415"/>
      <c r="AA602" s="415"/>
      <c r="AB602" s="415"/>
      <c r="AC602" s="415"/>
      <c r="AD602" s="415"/>
      <c r="AE602" s="415"/>
      <c r="AF602" s="415"/>
      <c r="AG602" s="415"/>
      <c r="AH602" s="415"/>
      <c r="AI602" s="415"/>
      <c r="AJ602" s="415"/>
      <c r="AK602" s="415"/>
      <c r="AL602" s="415"/>
      <c r="AM602" s="415"/>
      <c r="AN602" s="415"/>
      <c r="AO602" s="415"/>
      <c r="AP602" s="415"/>
      <c r="AQ602" s="415"/>
      <c r="AR602" s="415"/>
      <c r="AS602" s="415"/>
      <c r="AT602" s="415"/>
      <c r="AU602" s="415"/>
      <c r="AV602" s="415"/>
      <c r="AW602" s="415"/>
      <c r="AX602" s="415"/>
      <c r="AY602" s="415"/>
      <c r="AZ602" s="415"/>
      <c r="BA602" s="417"/>
      <c r="BB602" s="494"/>
      <c r="BC602" s="417"/>
      <c r="BD602" s="417"/>
      <c r="BE602" s="417"/>
      <c r="BF602" s="417"/>
      <c r="BG602" s="417"/>
      <c r="BH602" s="417"/>
      <c r="BI602" s="417"/>
      <c r="BJ602" s="417"/>
      <c r="BK602" s="417"/>
      <c r="BL602" s="417"/>
      <c r="BM602" s="417"/>
      <c r="BN602" s="417"/>
      <c r="BO602" s="417"/>
      <c r="BP602" s="417"/>
      <c r="BQ602" s="417"/>
      <c r="BR602" s="417"/>
      <c r="BS602" s="417"/>
      <c r="BT602" s="417"/>
      <c r="BU602" s="417"/>
      <c r="BV602" s="417"/>
      <c r="BW602" s="418"/>
      <c r="BX602" s="418"/>
      <c r="BY602" s="418"/>
      <c r="BZ602" s="418"/>
      <c r="CA602" s="418"/>
      <c r="CB602" s="418"/>
      <c r="CC602" s="418"/>
      <c r="CD602" s="418"/>
      <c r="CE602" s="418"/>
      <c r="CF602" s="418"/>
      <c r="CG602" s="418"/>
      <c r="CH602" s="418"/>
      <c r="CI602" s="418"/>
      <c r="CJ602" s="418"/>
      <c r="CK602" s="418"/>
      <c r="CL602" s="418"/>
      <c r="CM602" s="418"/>
      <c r="CN602" s="418"/>
      <c r="CO602" s="418"/>
      <c r="CP602" s="418"/>
      <c r="CQ602" s="418"/>
      <c r="CR602" s="418"/>
      <c r="CS602" s="418"/>
      <c r="CT602" s="418"/>
      <c r="CU602" s="418"/>
      <c r="CV602" s="418"/>
      <c r="CW602" s="418"/>
      <c r="CX602" s="418"/>
      <c r="CY602" s="418"/>
      <c r="CZ602" s="418"/>
    </row>
    <row r="603" s="422" customFormat="true" ht="25.15" customHeight="true" x14ac:dyDescent="0.2">
      <c r="C603" s="1152"/>
      <c r="D603" s="1151"/>
      <c r="E603" s="727"/>
      <c r="F603" s="727"/>
      <c r="G603" s="727"/>
      <c r="H603" s="1182" t="s">
        <v>328</v>
      </c>
      <c r="I603" s="1151"/>
      <c r="J603" s="817">
        <v>-5.8575346456726712E-2</v>
      </c>
      <c r="K603" s="727"/>
      <c r="L603" s="727"/>
      <c r="M603" s="1182" t="s">
        <v>357</v>
      </c>
      <c r="N603" s="1151"/>
      <c r="O603" s="818">
        <v>2.076126398288464E-2</v>
      </c>
      <c r="P603" s="727"/>
      <c r="Q603" s="727"/>
      <c r="W603" s="415"/>
      <c r="X603" s="415"/>
      <c r="Y603" s="415"/>
      <c r="Z603" s="415"/>
      <c r="AA603" s="415"/>
      <c r="AB603" s="415"/>
      <c r="AC603" s="415"/>
      <c r="AD603" s="415"/>
      <c r="AE603" s="415"/>
      <c r="AF603" s="415"/>
      <c r="AG603" s="415"/>
      <c r="AH603" s="415"/>
      <c r="AI603" s="415"/>
      <c r="AJ603" s="415"/>
      <c r="AK603" s="415"/>
      <c r="AL603" s="415"/>
      <c r="AM603" s="415"/>
      <c r="AN603" s="415"/>
      <c r="AO603" s="415"/>
      <c r="AP603" s="415"/>
      <c r="AQ603" s="415"/>
      <c r="AR603" s="415"/>
      <c r="AS603" s="415"/>
      <c r="AT603" s="415"/>
      <c r="AU603" s="415"/>
      <c r="AV603" s="415"/>
      <c r="AW603" s="415"/>
      <c r="AX603" s="415"/>
      <c r="AY603" s="415"/>
      <c r="AZ603" s="415"/>
      <c r="BA603" s="417"/>
      <c r="BB603" s="494"/>
      <c r="BC603" s="417"/>
      <c r="BD603" s="417"/>
      <c r="BE603" s="417"/>
      <c r="BF603" s="417"/>
      <c r="BG603" s="417"/>
      <c r="BH603" s="417"/>
      <c r="BI603" s="417"/>
      <c r="BJ603" s="417"/>
      <c r="BK603" s="417"/>
      <c r="BL603" s="417"/>
      <c r="BM603" s="417"/>
      <c r="BN603" s="417"/>
      <c r="BO603" s="417"/>
      <c r="BP603" s="417"/>
      <c r="BQ603" s="417"/>
      <c r="BR603" s="417"/>
      <c r="BS603" s="417"/>
      <c r="BT603" s="417"/>
      <c r="BU603" s="417"/>
      <c r="BV603" s="417"/>
      <c r="BW603" s="418"/>
      <c r="BX603" s="418"/>
      <c r="BY603" s="418"/>
      <c r="BZ603" s="418"/>
      <c r="CA603" s="418"/>
      <c r="CB603" s="418"/>
      <c r="CC603" s="418"/>
      <c r="CD603" s="418"/>
      <c r="CE603" s="418"/>
      <c r="CF603" s="418"/>
      <c r="CG603" s="418"/>
      <c r="CH603" s="418"/>
      <c r="CI603" s="418"/>
      <c r="CJ603" s="418"/>
      <c r="CK603" s="418"/>
      <c r="CL603" s="418"/>
      <c r="CM603" s="418"/>
      <c r="CN603" s="418"/>
      <c r="CO603" s="418"/>
      <c r="CP603" s="418"/>
      <c r="CQ603" s="418"/>
      <c r="CR603" s="418"/>
      <c r="CS603" s="418"/>
      <c r="CT603" s="418"/>
      <c r="CU603" s="418"/>
      <c r="CV603" s="418"/>
      <c r="CW603" s="418"/>
      <c r="CX603" s="418"/>
      <c r="CY603" s="418"/>
      <c r="CZ603" s="418"/>
    </row>
    <row r="604" s="422" customFormat="true" ht="25.15" customHeight="true" x14ac:dyDescent="0.2">
      <c r="C604" s="1152"/>
      <c r="D604" s="1151"/>
      <c r="E604" s="727"/>
      <c r="F604" s="727"/>
      <c r="G604" s="727"/>
      <c r="H604" s="1182" t="s">
        <v>366</v>
      </c>
      <c r="I604" s="1151"/>
      <c r="J604" s="817">
        <v>-7.6773422908416947E-3</v>
      </c>
      <c r="K604" s="727"/>
      <c r="L604" s="727"/>
      <c r="M604" s="1182" t="s">
        <v>355</v>
      </c>
      <c r="N604" s="1151"/>
      <c r="O604" s="818">
        <v>1.0273264301228355E-2</v>
      </c>
      <c r="P604" s="727"/>
      <c r="Q604" s="727"/>
      <c r="W604" s="415"/>
      <c r="X604" s="415"/>
      <c r="Y604" s="415"/>
      <c r="Z604" s="415"/>
      <c r="AA604" s="415"/>
      <c r="AB604" s="415"/>
      <c r="AC604" s="415"/>
      <c r="AD604" s="415"/>
      <c r="AE604" s="415"/>
      <c r="AF604" s="415"/>
      <c r="AG604" s="415"/>
      <c r="AH604" s="415"/>
      <c r="AI604" s="415"/>
      <c r="AJ604" s="415"/>
      <c r="AK604" s="415"/>
      <c r="AL604" s="415"/>
      <c r="AM604" s="415"/>
      <c r="AN604" s="415"/>
      <c r="AO604" s="415"/>
      <c r="AP604" s="415"/>
      <c r="AQ604" s="415"/>
      <c r="AR604" s="415"/>
      <c r="AS604" s="415"/>
      <c r="AT604" s="415"/>
      <c r="AU604" s="415"/>
      <c r="AV604" s="415"/>
      <c r="AW604" s="415"/>
      <c r="AX604" s="415"/>
      <c r="AY604" s="415"/>
      <c r="AZ604" s="415"/>
      <c r="BA604" s="418"/>
      <c r="BB604" s="495"/>
      <c r="BC604" s="418"/>
      <c r="BD604" s="418"/>
      <c r="BE604" s="418"/>
      <c r="BF604" s="418"/>
      <c r="BG604" s="418"/>
      <c r="BH604" s="418"/>
      <c r="BI604" s="418"/>
      <c r="BJ604" s="418"/>
      <c r="BK604" s="418"/>
      <c r="BL604" s="418"/>
      <c r="BM604" s="418"/>
      <c r="BN604" s="418"/>
      <c r="BO604" s="418"/>
      <c r="BP604" s="418"/>
      <c r="BQ604" s="418"/>
      <c r="BR604" s="418"/>
      <c r="BS604" s="418"/>
      <c r="BT604" s="418"/>
      <c r="BU604" s="418"/>
      <c r="BV604" s="418"/>
      <c r="BW604" s="418"/>
      <c r="BX604" s="418"/>
      <c r="BY604" s="418"/>
      <c r="BZ604" s="418"/>
      <c r="CA604" s="418"/>
      <c r="CB604" s="418"/>
      <c r="CC604" s="418"/>
      <c r="CD604" s="418"/>
      <c r="CE604" s="418"/>
      <c r="CF604" s="418"/>
      <c r="CG604" s="418"/>
      <c r="CH604" s="418"/>
      <c r="CI604" s="418"/>
      <c r="CJ604" s="418"/>
      <c r="CK604" s="418"/>
      <c r="CL604" s="418"/>
      <c r="CM604" s="418"/>
      <c r="CN604" s="418"/>
      <c r="CO604" s="418"/>
      <c r="CP604" s="418"/>
      <c r="CQ604" s="418"/>
      <c r="CR604" s="418"/>
      <c r="CS604" s="418"/>
      <c r="CT604" s="418"/>
      <c r="CU604" s="418"/>
      <c r="CV604" s="418"/>
      <c r="CW604" s="418"/>
      <c r="CX604" s="418"/>
      <c r="CY604" s="418"/>
      <c r="CZ604" s="418"/>
    </row>
    <row r="605" s="422" customFormat="true" ht="25.15" customHeight="true" x14ac:dyDescent="0.2">
      <c r="C605" s="1152"/>
      <c r="D605" s="1151"/>
      <c r="E605" s="727"/>
      <c r="F605" s="727"/>
      <c r="G605" s="727"/>
      <c r="H605" s="1182" t="s">
        <v>332</v>
      </c>
      <c r="I605" s="1151"/>
      <c r="J605" s="817">
        <v>-5.4956297626464506E-2</v>
      </c>
      <c r="K605" s="727"/>
      <c r="L605" s="727"/>
      <c r="M605" s="1182" t="s">
        <v>343</v>
      </c>
      <c r="N605" s="1151"/>
      <c r="O605" s="818">
        <v>-2.3501136753395144E-2</v>
      </c>
      <c r="P605" s="727"/>
      <c r="Q605" s="727"/>
      <c r="W605" s="415"/>
      <c r="X605" s="415"/>
      <c r="Y605" s="415"/>
      <c r="Z605" s="415"/>
      <c r="AA605" s="415"/>
      <c r="AB605" s="415"/>
      <c r="AC605" s="415"/>
      <c r="AD605" s="415"/>
      <c r="AE605" s="415"/>
      <c r="AF605" s="415"/>
      <c r="AG605" s="415"/>
      <c r="AH605" s="415"/>
      <c r="AI605" s="415"/>
      <c r="AJ605" s="415"/>
      <c r="AK605" s="415"/>
      <c r="AL605" s="415"/>
      <c r="AM605" s="415"/>
      <c r="AN605" s="415"/>
      <c r="AO605" s="415"/>
      <c r="AP605" s="415"/>
      <c r="AQ605" s="415"/>
      <c r="AR605" s="415"/>
      <c r="AS605" s="415"/>
      <c r="AT605" s="415"/>
      <c r="AU605" s="415"/>
      <c r="AV605" s="415"/>
      <c r="AW605" s="415"/>
      <c r="AX605" s="415"/>
      <c r="AY605" s="415"/>
      <c r="AZ605" s="415"/>
      <c r="BA605" s="418"/>
      <c r="BB605" s="495"/>
      <c r="BC605" s="418"/>
      <c r="BD605" s="418"/>
      <c r="BE605" s="418"/>
      <c r="BF605" s="418"/>
      <c r="BG605" s="418"/>
      <c r="BH605" s="418"/>
      <c r="BI605" s="418"/>
      <c r="BJ605" s="418"/>
      <c r="BK605" s="418"/>
      <c r="BL605" s="418"/>
      <c r="BM605" s="418"/>
      <c r="BN605" s="418"/>
      <c r="BO605" s="418"/>
      <c r="BP605" s="418"/>
      <c r="BQ605" s="418"/>
      <c r="BR605" s="418"/>
      <c r="BS605" s="418"/>
      <c r="BT605" s="418"/>
      <c r="BU605" s="418"/>
      <c r="BV605" s="418"/>
      <c r="BW605" s="418"/>
      <c r="BX605" s="418"/>
      <c r="BY605" s="418"/>
      <c r="BZ605" s="418"/>
      <c r="CA605" s="418"/>
      <c r="CB605" s="418"/>
      <c r="CC605" s="418"/>
      <c r="CD605" s="418"/>
      <c r="CE605" s="418"/>
      <c r="CF605" s="418"/>
      <c r="CG605" s="418"/>
      <c r="CH605" s="418"/>
      <c r="CI605" s="418"/>
      <c r="CJ605" s="418"/>
      <c r="CK605" s="418"/>
      <c r="CL605" s="418"/>
      <c r="CM605" s="418"/>
      <c r="CN605" s="418"/>
      <c r="CO605" s="418"/>
      <c r="CP605" s="418"/>
      <c r="CQ605" s="418"/>
      <c r="CR605" s="418"/>
      <c r="CS605" s="418"/>
      <c r="CT605" s="418"/>
      <c r="CU605" s="418"/>
      <c r="CV605" s="418"/>
      <c r="CW605" s="418"/>
      <c r="CX605" s="418"/>
      <c r="CY605" s="418"/>
      <c r="CZ605" s="418"/>
    </row>
    <row r="606" s="422" customFormat="true" ht="25.15" customHeight="true" x14ac:dyDescent="0.2">
      <c r="C606" s="1152"/>
      <c r="D606" s="1151"/>
      <c r="E606" s="727"/>
      <c r="F606" s="727"/>
      <c r="G606" s="727"/>
      <c r="H606" s="1182" t="s">
        <v>361</v>
      </c>
      <c r="I606" s="1151"/>
      <c r="J606" s="817">
        <v>-8.1786379509580908E-3</v>
      </c>
      <c r="K606" s="727"/>
      <c r="L606" s="727"/>
      <c r="M606" s="1182" t="s">
        <v>346</v>
      </c>
      <c r="N606" s="1151"/>
      <c r="O606" s="818">
        <v>2.7370141441380433E-2</v>
      </c>
      <c r="P606" s="727"/>
      <c r="Q606" s="727"/>
      <c r="W606" s="415"/>
      <c r="X606" s="415"/>
      <c r="Y606" s="415"/>
      <c r="Z606" s="415"/>
      <c r="AA606" s="415"/>
      <c r="AB606" s="415"/>
      <c r="AC606" s="415"/>
      <c r="AD606" s="415"/>
      <c r="AE606" s="415"/>
      <c r="AF606" s="415"/>
      <c r="AG606" s="415"/>
      <c r="AH606" s="415"/>
      <c r="AI606" s="415"/>
      <c r="AJ606" s="415"/>
      <c r="AK606" s="415"/>
      <c r="AL606" s="415"/>
      <c r="AM606" s="415"/>
      <c r="AN606" s="415"/>
      <c r="AO606" s="415"/>
      <c r="AP606" s="415"/>
      <c r="AQ606" s="415"/>
      <c r="AR606" s="415"/>
      <c r="AS606" s="415"/>
      <c r="AT606" s="415"/>
      <c r="AU606" s="415"/>
      <c r="AV606" s="415"/>
      <c r="AW606" s="415"/>
      <c r="AX606" s="415"/>
      <c r="AY606" s="415"/>
      <c r="AZ606" s="415"/>
      <c r="BA606" s="418"/>
      <c r="BB606" s="495"/>
      <c r="BC606" s="418"/>
      <c r="BD606" s="418"/>
      <c r="BE606" s="418"/>
      <c r="BF606" s="418"/>
      <c r="BG606" s="418"/>
      <c r="BH606" s="418"/>
      <c r="BI606" s="418"/>
      <c r="BJ606" s="418"/>
      <c r="BK606" s="418"/>
      <c r="BL606" s="418"/>
      <c r="BM606" s="418"/>
      <c r="BN606" s="418"/>
      <c r="BO606" s="418"/>
      <c r="BP606" s="418"/>
      <c r="BQ606" s="418"/>
      <c r="BR606" s="418"/>
      <c r="BS606" s="418"/>
      <c r="BT606" s="418"/>
      <c r="BU606" s="418"/>
      <c r="BV606" s="418"/>
      <c r="BW606" s="418"/>
      <c r="BX606" s="418"/>
      <c r="BY606" s="418"/>
      <c r="BZ606" s="418"/>
      <c r="CA606" s="418"/>
      <c r="CB606" s="418"/>
      <c r="CC606" s="418"/>
      <c r="CD606" s="418"/>
      <c r="CE606" s="418"/>
      <c r="CF606" s="418"/>
      <c r="CG606" s="418"/>
      <c r="CH606" s="418"/>
      <c r="CI606" s="418"/>
      <c r="CJ606" s="418"/>
      <c r="CK606" s="418"/>
      <c r="CL606" s="418"/>
      <c r="CM606" s="418"/>
      <c r="CN606" s="418"/>
      <c r="CO606" s="418"/>
      <c r="CP606" s="418"/>
      <c r="CQ606" s="418"/>
      <c r="CR606" s="418"/>
      <c r="CS606" s="418"/>
      <c r="CT606" s="418"/>
      <c r="CU606" s="418"/>
      <c r="CV606" s="418"/>
      <c r="CW606" s="418"/>
      <c r="CX606" s="418"/>
      <c r="CY606" s="418"/>
      <c r="CZ606" s="418"/>
    </row>
    <row r="607" s="422" customFormat="true" ht="25.15" customHeight="true" x14ac:dyDescent="0.2">
      <c r="C607" s="1152"/>
      <c r="D607" s="1151"/>
      <c r="E607" s="727"/>
      <c r="F607" s="727"/>
      <c r="G607" s="727"/>
      <c r="H607" s="1182" t="s">
        <v>341</v>
      </c>
      <c r="I607" s="1151"/>
      <c r="J607" s="817">
        <v>-2.7855146348614711E-2</v>
      </c>
      <c r="K607" s="727"/>
      <c r="L607" s="727"/>
      <c r="M607" s="1182" t="s">
        <v>322</v>
      </c>
      <c r="N607" s="1151"/>
      <c r="O607" s="818">
        <v>-7.2447863808010257E-2</v>
      </c>
      <c r="P607" s="727"/>
      <c r="Q607" s="727"/>
      <c r="W607" s="415"/>
      <c r="X607" s="415"/>
      <c r="Y607" s="415"/>
      <c r="Z607" s="415"/>
      <c r="AA607" s="415"/>
      <c r="AB607" s="415"/>
      <c r="AC607" s="415"/>
      <c r="AD607" s="415"/>
      <c r="AE607" s="415"/>
      <c r="AF607" s="415"/>
      <c r="AG607" s="415"/>
      <c r="AH607" s="415"/>
      <c r="AI607" s="415"/>
      <c r="AJ607" s="415"/>
      <c r="AK607" s="415"/>
      <c r="AL607" s="415"/>
      <c r="AM607" s="415"/>
      <c r="AN607" s="415"/>
      <c r="AO607" s="415"/>
      <c r="AP607" s="415"/>
      <c r="AQ607" s="415"/>
      <c r="AR607" s="415"/>
      <c r="AS607" s="415"/>
      <c r="AT607" s="415"/>
      <c r="AU607" s="415"/>
      <c r="AV607" s="415"/>
      <c r="AW607" s="415"/>
      <c r="AX607" s="415"/>
      <c r="AY607" s="415"/>
      <c r="AZ607" s="415"/>
      <c r="BA607" s="418"/>
      <c r="BB607" s="495"/>
      <c r="BC607" s="418"/>
      <c r="BD607" s="418"/>
      <c r="BE607" s="418"/>
      <c r="BF607" s="418"/>
      <c r="BG607" s="418"/>
      <c r="BH607" s="418"/>
      <c r="BI607" s="418"/>
      <c r="BJ607" s="418"/>
      <c r="BK607" s="418"/>
      <c r="BL607" s="418"/>
      <c r="BM607" s="418"/>
      <c r="BN607" s="418"/>
      <c r="BO607" s="418"/>
      <c r="BP607" s="418"/>
      <c r="BQ607" s="418"/>
      <c r="BR607" s="418"/>
      <c r="BS607" s="418"/>
      <c r="BT607" s="418"/>
      <c r="BU607" s="418"/>
      <c r="BV607" s="418"/>
      <c r="BW607" s="418"/>
      <c r="BX607" s="418"/>
      <c r="BY607" s="418"/>
      <c r="BZ607" s="418"/>
      <c r="CA607" s="418"/>
      <c r="CB607" s="418"/>
      <c r="CC607" s="418"/>
      <c r="CD607" s="418"/>
      <c r="CE607" s="418"/>
      <c r="CF607" s="418"/>
      <c r="CG607" s="418"/>
      <c r="CH607" s="418"/>
      <c r="CI607" s="418"/>
      <c r="CJ607" s="418"/>
      <c r="CK607" s="418"/>
      <c r="CL607" s="418"/>
      <c r="CM607" s="418"/>
      <c r="CN607" s="418"/>
      <c r="CO607" s="418"/>
      <c r="CP607" s="418"/>
      <c r="CQ607" s="418"/>
      <c r="CR607" s="418"/>
      <c r="CS607" s="418"/>
      <c r="CT607" s="418"/>
      <c r="CU607" s="418"/>
      <c r="CV607" s="418"/>
      <c r="CW607" s="418"/>
      <c r="CX607" s="418"/>
      <c r="CY607" s="418"/>
      <c r="CZ607" s="418"/>
    </row>
    <row r="608" s="422" customFormat="true" ht="25.15" customHeight="true" x14ac:dyDescent="0.2">
      <c r="C608" s="1152"/>
      <c r="D608" s="1151"/>
      <c r="E608" s="727"/>
      <c r="F608" s="727"/>
      <c r="G608" s="727"/>
      <c r="H608" s="1182" t="s">
        <v>363</v>
      </c>
      <c r="I608" s="1151"/>
      <c r="J608" s="817">
        <v>-3.6845840606703779E-3</v>
      </c>
      <c r="K608" s="727"/>
      <c r="L608" s="727"/>
      <c r="M608" s="1182" t="s">
        <v>328</v>
      </c>
      <c r="N608" s="1151"/>
      <c r="O608" s="818">
        <v>-5.1949490216364656E-2</v>
      </c>
      <c r="P608" s="727"/>
      <c r="Q608" s="727"/>
      <c r="W608" s="415"/>
      <c r="X608" s="415"/>
      <c r="Y608" s="415"/>
      <c r="Z608" s="415"/>
      <c r="AA608" s="415"/>
      <c r="AB608" s="415"/>
      <c r="AC608" s="415"/>
      <c r="AD608" s="415"/>
      <c r="AE608" s="415"/>
      <c r="AF608" s="415"/>
      <c r="AG608" s="415"/>
      <c r="AH608" s="415"/>
      <c r="AI608" s="415"/>
      <c r="AJ608" s="415"/>
      <c r="AK608" s="415"/>
      <c r="AL608" s="415"/>
      <c r="AM608" s="415"/>
      <c r="AN608" s="415"/>
      <c r="AO608" s="415"/>
      <c r="AP608" s="415"/>
      <c r="AQ608" s="415"/>
      <c r="AR608" s="415"/>
      <c r="AS608" s="415"/>
      <c r="AT608" s="415"/>
      <c r="AU608" s="415"/>
      <c r="AV608" s="415"/>
      <c r="AW608" s="415"/>
      <c r="AX608" s="415"/>
      <c r="AY608" s="415"/>
      <c r="AZ608" s="415"/>
      <c r="BA608" s="418"/>
      <c r="BB608" s="495"/>
      <c r="BC608" s="418"/>
      <c r="BD608" s="418"/>
      <c r="BE608" s="418"/>
      <c r="BF608" s="418"/>
      <c r="BG608" s="418"/>
      <c r="BH608" s="418"/>
      <c r="BI608" s="418"/>
      <c r="BJ608" s="418"/>
      <c r="BK608" s="418"/>
      <c r="BL608" s="418"/>
      <c r="BM608" s="418"/>
      <c r="BN608" s="418"/>
      <c r="BO608" s="418"/>
      <c r="BP608" s="418"/>
      <c r="BQ608" s="418"/>
      <c r="BR608" s="418"/>
      <c r="BS608" s="418"/>
      <c r="BT608" s="418"/>
      <c r="BU608" s="418"/>
      <c r="BV608" s="418"/>
      <c r="BW608" s="418"/>
      <c r="BX608" s="418"/>
      <c r="BY608" s="418"/>
      <c r="BZ608" s="418"/>
      <c r="CA608" s="418"/>
      <c r="CB608" s="418"/>
      <c r="CC608" s="418"/>
      <c r="CD608" s="418"/>
      <c r="CE608" s="418"/>
      <c r="CF608" s="418"/>
      <c r="CG608" s="418"/>
      <c r="CH608" s="418"/>
      <c r="CI608" s="418"/>
      <c r="CJ608" s="418"/>
      <c r="CK608" s="418"/>
      <c r="CL608" s="418"/>
      <c r="CM608" s="418"/>
      <c r="CN608" s="418"/>
      <c r="CO608" s="418"/>
      <c r="CP608" s="418"/>
      <c r="CQ608" s="418"/>
      <c r="CR608" s="418"/>
      <c r="CS608" s="418"/>
      <c r="CT608" s="418"/>
      <c r="CU608" s="418"/>
      <c r="CV608" s="418"/>
      <c r="CW608" s="418"/>
      <c r="CX608" s="418"/>
      <c r="CY608" s="418"/>
      <c r="CZ608" s="418"/>
    </row>
    <row r="609" s="422" customFormat="true" ht="25.15" customHeight="true" x14ac:dyDescent="0.2">
      <c r="C609" s="1152"/>
      <c r="D609" s="1151"/>
      <c r="E609" s="727"/>
      <c r="F609" s="727"/>
      <c r="G609" s="727"/>
      <c r="H609" s="1182" t="s">
        <v>364</v>
      </c>
      <c r="I609" s="1151"/>
      <c r="J609" s="817">
        <v>-7.8493044841501606E-3</v>
      </c>
      <c r="K609" s="727"/>
      <c r="L609" s="727"/>
      <c r="M609" s="1182" t="s">
        <v>366</v>
      </c>
      <c r="N609" s="1151"/>
      <c r="O609" s="818">
        <v>-4.2769815358699335E-3</v>
      </c>
      <c r="P609" s="727"/>
      <c r="Q609" s="727"/>
      <c r="W609" s="415"/>
      <c r="X609" s="415"/>
      <c r="Y609" s="415"/>
      <c r="Z609" s="415"/>
      <c r="AA609" s="415"/>
      <c r="AB609" s="415"/>
      <c r="AC609" s="415"/>
      <c r="AD609" s="415"/>
      <c r="AE609" s="415"/>
      <c r="AF609" s="415"/>
      <c r="AG609" s="415"/>
      <c r="AH609" s="415"/>
      <c r="AI609" s="415"/>
      <c r="AJ609" s="415"/>
      <c r="AK609" s="415"/>
      <c r="AL609" s="415"/>
      <c r="AM609" s="415"/>
      <c r="AN609" s="415"/>
      <c r="AO609" s="415"/>
      <c r="AP609" s="415"/>
      <c r="AQ609" s="415"/>
      <c r="AR609" s="415"/>
      <c r="AS609" s="415"/>
      <c r="AT609" s="415"/>
      <c r="AU609" s="415"/>
      <c r="AV609" s="415"/>
      <c r="AW609" s="415"/>
      <c r="AX609" s="415"/>
      <c r="AY609" s="415"/>
      <c r="AZ609" s="415"/>
      <c r="BA609" s="418"/>
      <c r="BB609" s="495"/>
      <c r="BC609" s="418"/>
      <c r="BD609" s="418"/>
      <c r="BE609" s="418"/>
      <c r="BF609" s="418"/>
      <c r="BG609" s="418"/>
      <c r="BH609" s="418"/>
      <c r="BI609" s="418"/>
      <c r="BJ609" s="418"/>
      <c r="BK609" s="418"/>
      <c r="BL609" s="418"/>
      <c r="BM609" s="418"/>
      <c r="BN609" s="418"/>
      <c r="BO609" s="418"/>
      <c r="BP609" s="418"/>
      <c r="BQ609" s="418"/>
      <c r="BR609" s="418"/>
      <c r="BS609" s="418"/>
      <c r="BT609" s="418"/>
      <c r="BU609" s="418"/>
      <c r="BV609" s="418"/>
      <c r="BW609" s="418"/>
      <c r="BX609" s="418"/>
      <c r="BY609" s="418"/>
      <c r="BZ609" s="418"/>
      <c r="CA609" s="418"/>
      <c r="CB609" s="418"/>
      <c r="CC609" s="418"/>
      <c r="CD609" s="418"/>
      <c r="CE609" s="418"/>
      <c r="CF609" s="418"/>
      <c r="CG609" s="418"/>
      <c r="CH609" s="418"/>
      <c r="CI609" s="418"/>
      <c r="CJ609" s="418"/>
      <c r="CK609" s="418"/>
      <c r="CL609" s="418"/>
      <c r="CM609" s="418"/>
      <c r="CN609" s="418"/>
      <c r="CO609" s="418"/>
      <c r="CP609" s="418"/>
      <c r="CQ609" s="418"/>
      <c r="CR609" s="418"/>
      <c r="CS609" s="418"/>
      <c r="CT609" s="418"/>
      <c r="CU609" s="418"/>
      <c r="CV609" s="418"/>
      <c r="CW609" s="418"/>
      <c r="CX609" s="418"/>
      <c r="CY609" s="418"/>
      <c r="CZ609" s="418"/>
    </row>
    <row r="610" s="422" customFormat="true" ht="25.15" customHeight="true" x14ac:dyDescent="0.2">
      <c r="C610" s="1152"/>
      <c r="D610" s="1151"/>
      <c r="E610" s="727"/>
      <c r="F610" s="727"/>
      <c r="G610" s="727"/>
      <c r="H610" s="1182" t="s">
        <v>338</v>
      </c>
      <c r="I610" s="1151"/>
      <c r="J610" s="820">
        <v>-3.7430841285000196E-2</v>
      </c>
      <c r="K610" s="727"/>
      <c r="L610" s="727"/>
      <c r="M610" s="1182" t="s">
        <v>332</v>
      </c>
      <c r="N610" s="1151"/>
      <c r="O610" s="818">
        <v>-3.8428433539420895E-2</v>
      </c>
      <c r="P610" s="727"/>
      <c r="Q610" s="727"/>
      <c r="W610" s="415"/>
      <c r="X610" s="415"/>
      <c r="Y610" s="415"/>
      <c r="Z610" s="415"/>
      <c r="AA610" s="415"/>
      <c r="AB610" s="415"/>
      <c r="AC610" s="415"/>
      <c r="AD610" s="415"/>
      <c r="AE610" s="415"/>
      <c r="AF610" s="415"/>
      <c r="AG610" s="415"/>
      <c r="AH610" s="415"/>
      <c r="AI610" s="415"/>
      <c r="AJ610" s="415"/>
      <c r="AK610" s="415"/>
      <c r="AL610" s="415"/>
      <c r="AM610" s="415"/>
      <c r="AN610" s="415"/>
      <c r="AO610" s="415"/>
      <c r="AP610" s="415"/>
      <c r="AQ610" s="415"/>
      <c r="AR610" s="415"/>
      <c r="AS610" s="415"/>
      <c r="AT610" s="415"/>
      <c r="AU610" s="415"/>
      <c r="AV610" s="415"/>
      <c r="AW610" s="415"/>
      <c r="AX610" s="415"/>
      <c r="AY610" s="415"/>
      <c r="AZ610" s="415"/>
      <c r="BA610" s="418"/>
      <c r="BB610" s="495"/>
      <c r="BC610" s="418"/>
      <c r="BD610" s="418"/>
      <c r="BE610" s="418"/>
      <c r="BF610" s="418"/>
      <c r="BG610" s="418"/>
      <c r="BH610" s="418"/>
      <c r="BI610" s="418"/>
      <c r="BJ610" s="418"/>
      <c r="BK610" s="418"/>
      <c r="BL610" s="418"/>
      <c r="BM610" s="418"/>
      <c r="BN610" s="418"/>
      <c r="BO610" s="418"/>
      <c r="BP610" s="418"/>
      <c r="BQ610" s="418"/>
      <c r="BR610" s="418"/>
      <c r="BS610" s="418"/>
      <c r="BT610" s="418"/>
      <c r="BU610" s="418"/>
      <c r="BV610" s="418"/>
      <c r="BW610" s="418"/>
      <c r="BX610" s="418"/>
      <c r="BY610" s="418"/>
      <c r="BZ610" s="418"/>
      <c r="CA610" s="418"/>
      <c r="CB610" s="418"/>
      <c r="CC610" s="418"/>
      <c r="CD610" s="418"/>
      <c r="CE610" s="418"/>
      <c r="CF610" s="418"/>
      <c r="CG610" s="418"/>
      <c r="CH610" s="418"/>
      <c r="CI610" s="418"/>
      <c r="CJ610" s="418"/>
      <c r="CK610" s="418"/>
      <c r="CL610" s="418"/>
      <c r="CM610" s="418"/>
      <c r="CN610" s="418"/>
      <c r="CO610" s="418"/>
      <c r="CP610" s="418"/>
      <c r="CQ610" s="418"/>
      <c r="CR610" s="418"/>
      <c r="CS610" s="418"/>
      <c r="CT610" s="418"/>
      <c r="CU610" s="418"/>
      <c r="CV610" s="418"/>
      <c r="CW610" s="418"/>
      <c r="CX610" s="418"/>
      <c r="CY610" s="418"/>
      <c r="CZ610" s="418"/>
    </row>
    <row r="611" s="422" customFormat="true" ht="25.15" customHeight="true" x14ac:dyDescent="0.2">
      <c r="C611" s="1152"/>
      <c r="D611" s="1151"/>
      <c r="E611" s="727"/>
      <c r="F611" s="727"/>
      <c r="G611" s="727"/>
      <c r="H611" s="1152"/>
      <c r="I611" s="1151"/>
      <c r="J611" s="728"/>
      <c r="K611" s="727"/>
      <c r="L611" s="727"/>
      <c r="M611" s="1182" t="s">
        <v>361</v>
      </c>
      <c r="N611" s="1151"/>
      <c r="O611" s="818">
        <v>-7.3953842895417878E-3</v>
      </c>
      <c r="P611" s="727"/>
      <c r="Q611" s="727"/>
      <c r="W611" s="415"/>
      <c r="X611" s="415"/>
      <c r="Y611" s="415"/>
      <c r="Z611" s="415"/>
      <c r="AA611" s="415"/>
      <c r="AB611" s="415"/>
      <c r="AC611" s="415"/>
      <c r="AD611" s="415"/>
      <c r="AE611" s="415"/>
      <c r="AF611" s="415"/>
      <c r="AG611" s="415"/>
      <c r="AH611" s="415"/>
      <c r="AI611" s="415"/>
      <c r="AJ611" s="415"/>
      <c r="AK611" s="415"/>
      <c r="AL611" s="415"/>
      <c r="AM611" s="415"/>
      <c r="AN611" s="415"/>
      <c r="AO611" s="415"/>
      <c r="AP611" s="415"/>
      <c r="AQ611" s="415"/>
      <c r="AR611" s="415"/>
      <c r="AS611" s="415"/>
      <c r="AT611" s="415"/>
      <c r="AU611" s="415"/>
      <c r="AV611" s="415"/>
      <c r="AW611" s="415"/>
      <c r="AX611" s="415"/>
      <c r="AY611" s="415"/>
      <c r="AZ611" s="415"/>
      <c r="BA611" s="418"/>
      <c r="BB611" s="495"/>
      <c r="BC611" s="418"/>
      <c r="BD611" s="418"/>
      <c r="BE611" s="418"/>
      <c r="BF611" s="418"/>
      <c r="BG611" s="418"/>
      <c r="BH611" s="418"/>
      <c r="BI611" s="418"/>
      <c r="BJ611" s="418"/>
      <c r="BK611" s="418"/>
      <c r="BL611" s="418"/>
      <c r="BM611" s="418"/>
      <c r="BN611" s="418"/>
      <c r="BO611" s="418"/>
      <c r="BP611" s="418"/>
      <c r="BQ611" s="418"/>
      <c r="BR611" s="418"/>
      <c r="BS611" s="418"/>
      <c r="BT611" s="418"/>
      <c r="BU611" s="418"/>
      <c r="BV611" s="418"/>
      <c r="BW611" s="418"/>
      <c r="BX611" s="418"/>
      <c r="BY611" s="418"/>
      <c r="BZ611" s="418"/>
      <c r="CA611" s="418"/>
      <c r="CB611" s="418"/>
      <c r="CC611" s="418"/>
      <c r="CD611" s="418"/>
      <c r="CE611" s="418"/>
      <c r="CF611" s="418"/>
      <c r="CG611" s="418"/>
      <c r="CH611" s="418"/>
      <c r="CI611" s="418"/>
      <c r="CJ611" s="418"/>
      <c r="CK611" s="418"/>
      <c r="CL611" s="418"/>
      <c r="CM611" s="418"/>
      <c r="CN611" s="418"/>
      <c r="CO611" s="418"/>
      <c r="CP611" s="418"/>
      <c r="CQ611" s="418"/>
      <c r="CR611" s="418"/>
      <c r="CS611" s="418"/>
      <c r="CT611" s="418"/>
      <c r="CU611" s="418"/>
      <c r="CV611" s="418"/>
      <c r="CW611" s="418"/>
      <c r="CX611" s="418"/>
      <c r="CY611" s="418"/>
      <c r="CZ611" s="418"/>
    </row>
    <row r="612" s="422" customFormat="true" ht="25.15" customHeight="true" x14ac:dyDescent="0.2">
      <c r="C612" s="1152"/>
      <c r="D612" s="1151"/>
      <c r="E612" s="727"/>
      <c r="F612" s="727"/>
      <c r="G612" s="727"/>
      <c r="H612" s="1152"/>
      <c r="I612" s="1151"/>
      <c r="J612" s="727"/>
      <c r="K612" s="727"/>
      <c r="L612" s="727"/>
      <c r="M612" s="1182" t="s">
        <v>341</v>
      </c>
      <c r="N612" s="1151"/>
      <c r="O612" s="818">
        <v>-2.2829734363314844E-2</v>
      </c>
      <c r="P612" s="727"/>
      <c r="Q612" s="727"/>
      <c r="W612" s="415"/>
      <c r="X612" s="415"/>
      <c r="Y612" s="415"/>
      <c r="Z612" s="415"/>
      <c r="AA612" s="415"/>
      <c r="AB612" s="415"/>
      <c r="AC612" s="415"/>
      <c r="AD612" s="415"/>
      <c r="AE612" s="415"/>
      <c r="AF612" s="415"/>
      <c r="AG612" s="415"/>
      <c r="AH612" s="415"/>
      <c r="AI612" s="415"/>
      <c r="AJ612" s="415"/>
      <c r="AK612" s="415"/>
      <c r="AL612" s="415"/>
      <c r="AM612" s="415"/>
      <c r="AN612" s="415"/>
      <c r="AO612" s="415"/>
      <c r="AP612" s="415"/>
      <c r="AQ612" s="415"/>
      <c r="AR612" s="415"/>
      <c r="AS612" s="415"/>
      <c r="AT612" s="415"/>
      <c r="AU612" s="415"/>
      <c r="AV612" s="415"/>
      <c r="AW612" s="415"/>
      <c r="AX612" s="415"/>
      <c r="AY612" s="415"/>
      <c r="AZ612" s="415"/>
      <c r="BA612" s="418"/>
      <c r="BB612" s="495"/>
      <c r="BC612" s="418"/>
      <c r="BD612" s="418"/>
      <c r="BE612" s="418"/>
      <c r="BF612" s="418"/>
      <c r="BG612" s="418"/>
      <c r="BH612" s="418"/>
      <c r="BI612" s="418"/>
      <c r="BJ612" s="418"/>
      <c r="BK612" s="418"/>
      <c r="BL612" s="418"/>
      <c r="BM612" s="418"/>
      <c r="BN612" s="418"/>
      <c r="BO612" s="418"/>
      <c r="BP612" s="418"/>
      <c r="BQ612" s="418"/>
      <c r="BR612" s="418"/>
      <c r="BS612" s="418"/>
      <c r="BT612" s="418"/>
      <c r="BU612" s="418"/>
      <c r="BV612" s="418"/>
      <c r="BW612" s="418"/>
      <c r="BX612" s="418"/>
      <c r="BY612" s="418"/>
      <c r="BZ612" s="418"/>
      <c r="CA612" s="418"/>
      <c r="CB612" s="418"/>
      <c r="CC612" s="418"/>
      <c r="CD612" s="418"/>
      <c r="CE612" s="418"/>
      <c r="CF612" s="418"/>
      <c r="CG612" s="418"/>
      <c r="CH612" s="418"/>
      <c r="CI612" s="418"/>
      <c r="CJ612" s="418"/>
      <c r="CK612" s="418"/>
      <c r="CL612" s="418"/>
      <c r="CM612" s="418"/>
      <c r="CN612" s="418"/>
      <c r="CO612" s="418"/>
      <c r="CP612" s="418"/>
      <c r="CQ612" s="418"/>
      <c r="CR612" s="418"/>
      <c r="CS612" s="418"/>
      <c r="CT612" s="418"/>
      <c r="CU612" s="418"/>
      <c r="CV612" s="418"/>
      <c r="CW612" s="418"/>
      <c r="CX612" s="418"/>
      <c r="CY612" s="418"/>
      <c r="CZ612" s="418"/>
    </row>
    <row r="613" s="422" customFormat="true" ht="25.15" customHeight="true" x14ac:dyDescent="0.2">
      <c r="C613" s="1152"/>
      <c r="D613" s="1151"/>
      <c r="E613" s="727"/>
      <c r="F613" s="727"/>
      <c r="G613" s="727"/>
      <c r="H613" s="1183" t="s">
        <v>223</v>
      </c>
      <c r="I613" s="1151"/>
      <c r="J613" s="1151"/>
      <c r="K613" s="727"/>
      <c r="L613" s="727"/>
      <c r="M613" s="1182" t="s">
        <v>363</v>
      </c>
      <c r="N613" s="1151"/>
      <c r="O613" s="818">
        <v>1.1678541856510393E-2</v>
      </c>
      <c r="P613" s="727"/>
      <c r="Q613" s="727"/>
      <c r="W613" s="415"/>
      <c r="X613" s="415"/>
      <c r="Y613" s="415"/>
      <c r="Z613" s="415"/>
      <c r="AA613" s="415"/>
      <c r="AB613" s="415"/>
      <c r="AC613" s="415"/>
      <c r="AD613" s="415"/>
      <c r="AE613" s="415"/>
      <c r="AF613" s="415"/>
      <c r="AG613" s="415"/>
      <c r="AH613" s="415"/>
      <c r="AI613" s="415"/>
      <c r="AJ613" s="415"/>
      <c r="AK613" s="415"/>
      <c r="AL613" s="415"/>
      <c r="AM613" s="415"/>
      <c r="AN613" s="415"/>
      <c r="AO613" s="415"/>
      <c r="AP613" s="415"/>
      <c r="AQ613" s="415"/>
      <c r="AR613" s="415"/>
      <c r="AS613" s="415"/>
      <c r="AT613" s="415"/>
      <c r="AU613" s="415"/>
      <c r="AV613" s="415"/>
      <c r="AW613" s="415"/>
      <c r="AX613" s="415"/>
      <c r="AY613" s="415"/>
      <c r="AZ613" s="415"/>
      <c r="BA613" s="418"/>
      <c r="BB613" s="495"/>
      <c r="BC613" s="418"/>
      <c r="BD613" s="418"/>
      <c r="BE613" s="418"/>
      <c r="BF613" s="418"/>
      <c r="BG613" s="418"/>
      <c r="BH613" s="418"/>
      <c r="BI613" s="418"/>
      <c r="BJ613" s="418"/>
      <c r="BK613" s="418"/>
      <c r="BL613" s="418"/>
      <c r="BM613" s="418"/>
      <c r="BN613" s="418"/>
      <c r="BO613" s="418"/>
      <c r="BP613" s="418"/>
      <c r="BQ613" s="418"/>
      <c r="BR613" s="418"/>
      <c r="BS613" s="418"/>
      <c r="BT613" s="418"/>
      <c r="BU613" s="418"/>
      <c r="BV613" s="418"/>
      <c r="BW613" s="418"/>
      <c r="BX613" s="418"/>
      <c r="BY613" s="418"/>
      <c r="BZ613" s="418"/>
      <c r="CA613" s="418"/>
      <c r="CB613" s="418"/>
      <c r="CC613" s="418"/>
      <c r="CD613" s="418"/>
      <c r="CE613" s="418"/>
      <c r="CF613" s="418"/>
      <c r="CG613" s="418"/>
      <c r="CH613" s="418"/>
      <c r="CI613" s="418"/>
      <c r="CJ613" s="418"/>
      <c r="CK613" s="418"/>
      <c r="CL613" s="418"/>
      <c r="CM613" s="418"/>
      <c r="CN613" s="418"/>
      <c r="CO613" s="418"/>
      <c r="CP613" s="418"/>
      <c r="CQ613" s="418"/>
      <c r="CR613" s="418"/>
      <c r="CS613" s="418"/>
      <c r="CT613" s="418"/>
      <c r="CU613" s="418"/>
      <c r="CV613" s="418"/>
      <c r="CW613" s="418"/>
      <c r="CX613" s="418"/>
      <c r="CY613" s="418"/>
      <c r="CZ613" s="418"/>
    </row>
    <row r="614" s="422" customFormat="true" ht="25.15" customHeight="true" x14ac:dyDescent="0.2">
      <c r="C614" s="1152"/>
      <c r="D614" s="1151"/>
      <c r="E614" s="727"/>
      <c r="F614" s="727"/>
      <c r="G614" s="727"/>
      <c r="H614" s="1153" t="s">
        <v>198</v>
      </c>
      <c r="I614" s="1151"/>
      <c r="J614" s="839" t="s">
        <v>199</v>
      </c>
      <c r="K614" s="727"/>
      <c r="L614" s="727"/>
      <c r="M614" s="1182" t="s">
        <v>364</v>
      </c>
      <c r="N614" s="1151"/>
      <c r="O614" s="818">
        <v>-1.0741365885082463E-2</v>
      </c>
      <c r="P614" s="727"/>
      <c r="Q614" s="727"/>
      <c r="W614" s="415"/>
      <c r="X614" s="415"/>
      <c r="Y614" s="415"/>
      <c r="Z614" s="415"/>
      <c r="AA614" s="415"/>
      <c r="AB614" s="415"/>
      <c r="AC614" s="415"/>
      <c r="AD614" s="415"/>
      <c r="AE614" s="415"/>
      <c r="AF614" s="415"/>
      <c r="AG614" s="415"/>
      <c r="AH614" s="415"/>
      <c r="AI614" s="415"/>
      <c r="AJ614" s="415"/>
      <c r="AK614" s="415"/>
      <c r="AL614" s="415"/>
      <c r="AM614" s="415"/>
      <c r="AN614" s="415"/>
      <c r="AO614" s="415"/>
      <c r="AP614" s="415"/>
      <c r="AQ614" s="415"/>
      <c r="AR614" s="415"/>
      <c r="AS614" s="415"/>
      <c r="AT614" s="415"/>
      <c r="AU614" s="415"/>
      <c r="AV614" s="415"/>
      <c r="AW614" s="415"/>
      <c r="AX614" s="415"/>
      <c r="AY614" s="415"/>
      <c r="AZ614" s="415"/>
      <c r="BA614" s="418"/>
      <c r="BB614" s="495"/>
      <c r="BC614" s="418"/>
      <c r="BD614" s="418"/>
      <c r="BE614" s="418"/>
      <c r="BF614" s="418"/>
      <c r="BG614" s="418"/>
      <c r="BH614" s="418"/>
      <c r="BI614" s="418"/>
      <c r="BJ614" s="418"/>
      <c r="BK614" s="418"/>
      <c r="BL614" s="418"/>
      <c r="BM614" s="418"/>
      <c r="BN614" s="418"/>
      <c r="BO614" s="418"/>
      <c r="BP614" s="418"/>
      <c r="BQ614" s="418"/>
      <c r="BR614" s="418"/>
      <c r="BS614" s="418"/>
      <c r="BT614" s="418"/>
      <c r="BU614" s="418"/>
      <c r="BV614" s="418"/>
      <c r="BW614" s="418"/>
      <c r="BX614" s="418"/>
      <c r="BY614" s="418"/>
      <c r="BZ614" s="418"/>
      <c r="CA614" s="418"/>
      <c r="CB614" s="418"/>
      <c r="CC614" s="418"/>
      <c r="CD614" s="418"/>
      <c r="CE614" s="418"/>
      <c r="CF614" s="418"/>
      <c r="CG614" s="418"/>
      <c r="CH614" s="418"/>
      <c r="CI614" s="418"/>
      <c r="CJ614" s="418"/>
      <c r="CK614" s="418"/>
      <c r="CL614" s="418"/>
      <c r="CM614" s="418"/>
      <c r="CN614" s="418"/>
      <c r="CO614" s="418"/>
      <c r="CP614" s="418"/>
      <c r="CQ614" s="418"/>
      <c r="CR614" s="418"/>
      <c r="CS614" s="418"/>
      <c r="CT614" s="418"/>
      <c r="CU614" s="418"/>
      <c r="CV614" s="418"/>
      <c r="CW614" s="418"/>
      <c r="CX614" s="418"/>
      <c r="CY614" s="418"/>
      <c r="CZ614" s="418"/>
    </row>
    <row r="615" s="422" customFormat="true" ht="25.15" customHeight="true" x14ac:dyDescent="0.2">
      <c r="C615" s="1152"/>
      <c r="D615" s="1151"/>
      <c r="E615" s="727"/>
      <c r="F615" s="727"/>
      <c r="G615" s="727"/>
      <c r="H615" s="1182" t="s">
        <v>199</v>
      </c>
      <c r="I615" s="1151"/>
      <c r="J615" s="840">
        <v>1</v>
      </c>
      <c r="K615" s="727"/>
      <c r="L615" s="727"/>
      <c r="M615" s="1182" t="s">
        <v>375</v>
      </c>
      <c r="N615" s="1151"/>
      <c r="O615" s="818">
        <v>-5.8210555106868074E-3</v>
      </c>
      <c r="P615" s="727"/>
      <c r="Q615" s="727"/>
      <c r="W615" s="415"/>
      <c r="X615" s="415"/>
      <c r="Y615" s="415"/>
      <c r="Z615" s="415"/>
      <c r="AA615" s="415"/>
      <c r="AB615" s="415"/>
      <c r="AC615" s="415"/>
      <c r="AD615" s="415"/>
      <c r="AE615" s="415"/>
      <c r="AF615" s="415"/>
      <c r="AG615" s="415"/>
      <c r="AH615" s="415"/>
      <c r="AI615" s="415"/>
      <c r="AJ615" s="415"/>
      <c r="AK615" s="415"/>
      <c r="AL615" s="415"/>
      <c r="AM615" s="415"/>
      <c r="AN615" s="415"/>
      <c r="AO615" s="415"/>
      <c r="AP615" s="415"/>
      <c r="AQ615" s="415"/>
      <c r="AR615" s="415"/>
      <c r="AS615" s="415"/>
      <c r="AT615" s="415"/>
      <c r="AU615" s="415"/>
      <c r="AV615" s="415"/>
      <c r="AW615" s="415"/>
      <c r="AX615" s="415"/>
      <c r="AY615" s="415"/>
      <c r="AZ615" s="415"/>
      <c r="BA615" s="418"/>
      <c r="BB615" s="495"/>
      <c r="BC615" s="418"/>
      <c r="BD615" s="418"/>
      <c r="BE615" s="418"/>
      <c r="BF615" s="418"/>
      <c r="BG615" s="418"/>
      <c r="BH615" s="418"/>
      <c r="BI615" s="418"/>
      <c r="BJ615" s="418"/>
      <c r="BK615" s="418"/>
      <c r="BL615" s="418"/>
      <c r="BM615" s="418"/>
      <c r="BN615" s="418"/>
      <c r="BO615" s="418"/>
      <c r="BP615" s="418"/>
      <c r="BQ615" s="418"/>
      <c r="BR615" s="418"/>
      <c r="BS615" s="418"/>
      <c r="BT615" s="418"/>
      <c r="BU615" s="418"/>
      <c r="BV615" s="418"/>
      <c r="BW615" s="418"/>
      <c r="BX615" s="418"/>
      <c r="BY615" s="418"/>
      <c r="BZ615" s="418"/>
      <c r="CA615" s="418"/>
      <c r="CB615" s="418"/>
      <c r="CC615" s="418"/>
      <c r="CD615" s="418"/>
      <c r="CE615" s="418"/>
      <c r="CF615" s="418"/>
      <c r="CG615" s="418"/>
      <c r="CH615" s="418"/>
      <c r="CI615" s="418"/>
      <c r="CJ615" s="418"/>
      <c r="CK615" s="418"/>
      <c r="CL615" s="418"/>
      <c r="CM615" s="418"/>
      <c r="CN615" s="418"/>
      <c r="CO615" s="418"/>
      <c r="CP615" s="418"/>
      <c r="CQ615" s="418"/>
      <c r="CR615" s="418"/>
      <c r="CS615" s="418"/>
      <c r="CT615" s="418"/>
      <c r="CU615" s="418"/>
      <c r="CV615" s="418"/>
      <c r="CW615" s="418"/>
      <c r="CX615" s="418"/>
      <c r="CY615" s="418"/>
      <c r="CZ615" s="418"/>
    </row>
    <row r="616" s="422" customFormat="true" ht="25.15" customHeight="true" x14ac:dyDescent="0.2">
      <c r="C616" s="1152"/>
      <c r="D616" s="1151"/>
      <c r="E616" s="727"/>
      <c r="F616" s="727"/>
      <c r="G616" s="727"/>
      <c r="H616" s="1152"/>
      <c r="I616" s="1151"/>
      <c r="J616" s="728"/>
      <c r="K616" s="727"/>
      <c r="L616" s="727"/>
      <c r="M616" s="1182" t="s">
        <v>338</v>
      </c>
      <c r="N616" s="1151"/>
      <c r="O616" s="821">
        <v>-2.0112070445806284E-2</v>
      </c>
      <c r="P616" s="727"/>
      <c r="Q616" s="727"/>
      <c r="W616" s="415"/>
      <c r="X616" s="415"/>
      <c r="Y616" s="415"/>
      <c r="Z616" s="415"/>
      <c r="AA616" s="415"/>
      <c r="AB616" s="415"/>
      <c r="AC616" s="415"/>
      <c r="AD616" s="415"/>
      <c r="AE616" s="415"/>
      <c r="AF616" s="415"/>
      <c r="AG616" s="415"/>
      <c r="AH616" s="415"/>
      <c r="AI616" s="415"/>
      <c r="AJ616" s="415"/>
      <c r="AK616" s="415"/>
      <c r="AL616" s="415"/>
      <c r="AM616" s="415"/>
      <c r="AN616" s="415"/>
      <c r="AO616" s="415"/>
      <c r="AP616" s="415"/>
      <c r="AQ616" s="415"/>
      <c r="AR616" s="415"/>
      <c r="AS616" s="415"/>
      <c r="AT616" s="415"/>
      <c r="AU616" s="415"/>
      <c r="AV616" s="415"/>
      <c r="AW616" s="415"/>
      <c r="AX616" s="415"/>
      <c r="AY616" s="415"/>
      <c r="AZ616" s="415"/>
      <c r="BA616" s="418"/>
      <c r="BB616" s="495"/>
      <c r="BC616" s="418"/>
      <c r="BD616" s="418"/>
      <c r="BE616" s="418"/>
      <c r="BF616" s="418"/>
      <c r="BG616" s="418"/>
      <c r="BH616" s="418"/>
      <c r="BI616" s="418"/>
      <c r="BJ616" s="418"/>
      <c r="BK616" s="418"/>
      <c r="BL616" s="418"/>
      <c r="BM616" s="418"/>
      <c r="BN616" s="418"/>
      <c r="BO616" s="418"/>
      <c r="BP616" s="418"/>
      <c r="BQ616" s="418"/>
      <c r="BR616" s="418"/>
      <c r="BS616" s="418"/>
      <c r="BT616" s="418"/>
      <c r="BU616" s="418"/>
      <c r="BV616" s="418"/>
      <c r="BW616" s="418"/>
      <c r="BX616" s="418"/>
      <c r="BY616" s="418"/>
      <c r="BZ616" s="418"/>
      <c r="CA616" s="418"/>
      <c r="CB616" s="418"/>
      <c r="CC616" s="418"/>
      <c r="CD616" s="418"/>
      <c r="CE616" s="418"/>
      <c r="CF616" s="418"/>
      <c r="CG616" s="418"/>
      <c r="CH616" s="418"/>
      <c r="CI616" s="418"/>
      <c r="CJ616" s="418"/>
      <c r="CK616" s="418"/>
      <c r="CL616" s="418"/>
      <c r="CM616" s="418"/>
      <c r="CN616" s="418"/>
      <c r="CO616" s="418"/>
      <c r="CP616" s="418"/>
      <c r="CQ616" s="418"/>
      <c r="CR616" s="418"/>
      <c r="CS616" s="418"/>
      <c r="CT616" s="418"/>
      <c r="CU616" s="418"/>
      <c r="CV616" s="418"/>
      <c r="CW616" s="418"/>
      <c r="CX616" s="418"/>
      <c r="CY616" s="418"/>
      <c r="CZ616" s="418"/>
    </row>
    <row r="617" s="422" customFormat="true" ht="25.15" customHeight="true" x14ac:dyDescent="0.2">
      <c r="C617" s="1152"/>
      <c r="D617" s="1151"/>
      <c r="E617" s="727"/>
      <c r="F617" s="727"/>
      <c r="G617" s="727"/>
      <c r="H617" s="1152"/>
      <c r="I617" s="1151"/>
      <c r="J617" s="727"/>
      <c r="K617" s="727"/>
      <c r="L617" s="727"/>
      <c r="M617" s="1152"/>
      <c r="N617" s="1151"/>
      <c r="O617" s="728"/>
      <c r="P617" s="727"/>
      <c r="Q617" s="727"/>
      <c r="W617" s="415"/>
      <c r="X617" s="415"/>
      <c r="Y617" s="415"/>
      <c r="Z617" s="415"/>
      <c r="AA617" s="415"/>
      <c r="AB617" s="415"/>
      <c r="AC617" s="415"/>
      <c r="AD617" s="415"/>
      <c r="AE617" s="415"/>
      <c r="AF617" s="415"/>
      <c r="AG617" s="415"/>
      <c r="AH617" s="415"/>
      <c r="AI617" s="415"/>
      <c r="AJ617" s="415"/>
      <c r="AK617" s="415"/>
      <c r="AL617" s="415"/>
      <c r="AM617" s="415"/>
      <c r="AN617" s="415"/>
      <c r="AO617" s="415"/>
      <c r="AP617" s="415"/>
      <c r="AQ617" s="415"/>
      <c r="AR617" s="415"/>
      <c r="AS617" s="415"/>
      <c r="AT617" s="415"/>
      <c r="AU617" s="415"/>
      <c r="AV617" s="415"/>
      <c r="AW617" s="415"/>
      <c r="AX617" s="415"/>
      <c r="AY617" s="415"/>
      <c r="AZ617" s="415"/>
      <c r="BA617" s="418"/>
      <c r="BB617" s="495"/>
      <c r="BC617" s="418"/>
      <c r="BD617" s="418"/>
      <c r="BE617" s="418"/>
      <c r="BF617" s="418"/>
      <c r="BG617" s="418"/>
      <c r="BH617" s="418"/>
      <c r="BI617" s="418"/>
      <c r="BJ617" s="418"/>
      <c r="BK617" s="418"/>
      <c r="BL617" s="418"/>
      <c r="BM617" s="418"/>
      <c r="BN617" s="418"/>
      <c r="BO617" s="418"/>
      <c r="BP617" s="418"/>
      <c r="BQ617" s="418"/>
      <c r="BR617" s="418"/>
      <c r="BS617" s="418"/>
      <c r="BT617" s="418"/>
      <c r="BU617" s="418"/>
      <c r="BV617" s="418"/>
      <c r="BW617" s="418"/>
      <c r="BX617" s="418"/>
      <c r="BY617" s="418"/>
      <c r="BZ617" s="418"/>
      <c r="CA617" s="418"/>
      <c r="CB617" s="418"/>
      <c r="CC617" s="418"/>
      <c r="CD617" s="418"/>
      <c r="CE617" s="418"/>
      <c r="CF617" s="418"/>
      <c r="CG617" s="418"/>
      <c r="CH617" s="418"/>
      <c r="CI617" s="418"/>
      <c r="CJ617" s="418"/>
      <c r="CK617" s="418"/>
      <c r="CL617" s="418"/>
      <c r="CM617" s="418"/>
      <c r="CN617" s="418"/>
      <c r="CO617" s="418"/>
      <c r="CP617" s="418"/>
      <c r="CQ617" s="418"/>
      <c r="CR617" s="418"/>
      <c r="CS617" s="418"/>
      <c r="CT617" s="418"/>
      <c r="CU617" s="418"/>
      <c r="CV617" s="418"/>
      <c r="CW617" s="418"/>
      <c r="CX617" s="418"/>
      <c r="CY617" s="418"/>
      <c r="CZ617" s="418"/>
    </row>
    <row r="618" s="422" customFormat="true" ht="25.15" customHeight="true" x14ac:dyDescent="0.2">
      <c r="C618" s="1152"/>
      <c r="D618" s="1151"/>
      <c r="E618" s="727"/>
      <c r="F618" s="727"/>
      <c r="G618" s="727"/>
      <c r="H618" s="1152"/>
      <c r="I618" s="1151"/>
      <c r="J618" s="727"/>
      <c r="K618" s="727"/>
      <c r="L618" s="727"/>
      <c r="M618" s="1152"/>
      <c r="N618" s="1151"/>
      <c r="O618" s="727"/>
      <c r="P618" s="727"/>
      <c r="Q618" s="727"/>
      <c r="W618" s="415"/>
      <c r="X618" s="415"/>
      <c r="Y618" s="415"/>
      <c r="Z618" s="415"/>
      <c r="AA618" s="415"/>
      <c r="AB618" s="415"/>
      <c r="AC618" s="415"/>
      <c r="AD618" s="415"/>
      <c r="AE618" s="415"/>
      <c r="AF618" s="415"/>
      <c r="AG618" s="415"/>
      <c r="AH618" s="415"/>
      <c r="AI618" s="415"/>
      <c r="AJ618" s="415"/>
      <c r="AK618" s="415"/>
      <c r="AL618" s="415"/>
      <c r="AM618" s="415"/>
      <c r="AN618" s="415"/>
      <c r="AO618" s="415"/>
      <c r="AP618" s="415"/>
      <c r="AQ618" s="415"/>
      <c r="AR618" s="415"/>
      <c r="AS618" s="415"/>
      <c r="AT618" s="415"/>
      <c r="AU618" s="415"/>
      <c r="AV618" s="415"/>
      <c r="AW618" s="415"/>
      <c r="AX618" s="415"/>
      <c r="AY618" s="415"/>
      <c r="AZ618" s="415"/>
      <c r="BA618" s="418"/>
      <c r="BB618" s="495"/>
      <c r="BC618" s="418"/>
      <c r="BD618" s="418"/>
      <c r="BE618" s="418"/>
      <c r="BF618" s="418"/>
      <c r="BG618" s="418"/>
      <c r="BH618" s="418"/>
      <c r="BI618" s="418"/>
      <c r="BJ618" s="418"/>
      <c r="BK618" s="418"/>
      <c r="BL618" s="418"/>
      <c r="BM618" s="418"/>
      <c r="BN618" s="418"/>
      <c r="BO618" s="418"/>
      <c r="BP618" s="418"/>
      <c r="BQ618" s="418"/>
      <c r="BR618" s="418"/>
      <c r="BS618" s="418"/>
      <c r="BT618" s="418"/>
      <c r="BU618" s="418"/>
      <c r="BV618" s="418"/>
      <c r="BW618" s="418"/>
      <c r="BX618" s="418"/>
      <c r="BY618" s="418"/>
      <c r="BZ618" s="418"/>
      <c r="CA618" s="418"/>
      <c r="CB618" s="418"/>
      <c r="CC618" s="418"/>
      <c r="CD618" s="418"/>
      <c r="CE618" s="418"/>
      <c r="CF618" s="418"/>
      <c r="CG618" s="418"/>
      <c r="CH618" s="418"/>
      <c r="CI618" s="418"/>
      <c r="CJ618" s="418"/>
      <c r="CK618" s="418"/>
      <c r="CL618" s="418"/>
      <c r="CM618" s="418"/>
      <c r="CN618" s="418"/>
      <c r="CO618" s="418"/>
      <c r="CP618" s="418"/>
      <c r="CQ618" s="418"/>
      <c r="CR618" s="418"/>
      <c r="CS618" s="418"/>
      <c r="CT618" s="418"/>
      <c r="CU618" s="418"/>
      <c r="CV618" s="418"/>
      <c r="CW618" s="418"/>
      <c r="CX618" s="418"/>
      <c r="CY618" s="418"/>
      <c r="CZ618" s="418"/>
    </row>
    <row r="619" s="422" customFormat="true" ht="25.15" customHeight="true" x14ac:dyDescent="0.2">
      <c r="C619" s="1152"/>
      <c r="D619" s="1151"/>
      <c r="E619" s="727"/>
      <c r="F619" s="727"/>
      <c r="G619" s="727"/>
      <c r="H619" s="1152"/>
      <c r="I619" s="1151"/>
      <c r="J619" s="727"/>
      <c r="K619" s="727"/>
      <c r="L619" s="727"/>
      <c r="M619" s="1183" t="s">
        <v>223</v>
      </c>
      <c r="N619" s="1151"/>
      <c r="O619" s="1151"/>
      <c r="P619" s="727"/>
      <c r="Q619" s="727"/>
      <c r="W619" s="415"/>
      <c r="X619" s="415"/>
      <c r="Y619" s="415"/>
      <c r="Z619" s="415"/>
      <c r="AA619" s="415"/>
      <c r="AB619" s="415"/>
      <c r="AC619" s="415"/>
      <c r="AD619" s="415"/>
      <c r="AE619" s="415"/>
      <c r="AF619" s="415"/>
      <c r="AG619" s="415"/>
      <c r="AH619" s="415"/>
      <c r="AI619" s="415"/>
      <c r="AJ619" s="415"/>
      <c r="AK619" s="415"/>
      <c r="AL619" s="415"/>
      <c r="AM619" s="415"/>
      <c r="AN619" s="415"/>
      <c r="AO619" s="415"/>
      <c r="AP619" s="415"/>
      <c r="AQ619" s="415"/>
      <c r="AR619" s="415"/>
      <c r="AS619" s="415"/>
      <c r="AT619" s="415"/>
      <c r="AU619" s="415"/>
      <c r="AV619" s="415"/>
      <c r="AW619" s="415"/>
      <c r="AX619" s="415"/>
      <c r="AY619" s="415"/>
      <c r="AZ619" s="415"/>
      <c r="BA619" s="418"/>
      <c r="BB619" s="495"/>
      <c r="BC619" s="418"/>
      <c r="BD619" s="418"/>
      <c r="BE619" s="418"/>
      <c r="BF619" s="418"/>
      <c r="BG619" s="418"/>
      <c r="BH619" s="418"/>
      <c r="BI619" s="418"/>
      <c r="BJ619" s="418"/>
      <c r="BK619" s="418"/>
      <c r="BL619" s="418"/>
      <c r="BM619" s="418"/>
      <c r="BN619" s="418"/>
      <c r="BO619" s="418"/>
      <c r="BP619" s="418"/>
      <c r="BQ619" s="418"/>
      <c r="BR619" s="418"/>
      <c r="BS619" s="418"/>
      <c r="BT619" s="418"/>
      <c r="BU619" s="418"/>
      <c r="BV619" s="418"/>
      <c r="BW619" s="418"/>
      <c r="BX619" s="418"/>
      <c r="BY619" s="418"/>
      <c r="BZ619" s="418"/>
      <c r="CA619" s="418"/>
      <c r="CB619" s="418"/>
      <c r="CC619" s="418"/>
      <c r="CD619" s="418"/>
      <c r="CE619" s="418"/>
      <c r="CF619" s="418"/>
      <c r="CG619" s="418"/>
      <c r="CH619" s="418"/>
      <c r="CI619" s="418"/>
      <c r="CJ619" s="418"/>
      <c r="CK619" s="418"/>
      <c r="CL619" s="418"/>
      <c r="CM619" s="418"/>
      <c r="CN619" s="418"/>
      <c r="CO619" s="418"/>
      <c r="CP619" s="418"/>
      <c r="CQ619" s="418"/>
      <c r="CR619" s="418"/>
      <c r="CS619" s="418"/>
      <c r="CT619" s="418"/>
      <c r="CU619" s="418"/>
      <c r="CV619" s="418"/>
      <c r="CW619" s="418"/>
      <c r="CX619" s="418"/>
      <c r="CY619" s="418"/>
      <c r="CZ619" s="418"/>
    </row>
    <row r="620" s="422" customFormat="true" ht="25.15" customHeight="true" x14ac:dyDescent="0.2">
      <c r="C620" s="1152"/>
      <c r="D620" s="1151"/>
      <c r="E620" s="727"/>
      <c r="F620" s="727"/>
      <c r="G620" s="727"/>
      <c r="H620" s="1152"/>
      <c r="I620" s="1151"/>
      <c r="J620" s="727"/>
      <c r="K620" s="727"/>
      <c r="L620" s="727"/>
      <c r="M620" s="1153" t="s">
        <v>198</v>
      </c>
      <c r="N620" s="1151"/>
      <c r="O620" s="841" t="s">
        <v>199</v>
      </c>
      <c r="P620" s="727"/>
      <c r="Q620" s="727"/>
      <c r="W620" s="415"/>
      <c r="X620" s="415"/>
      <c r="Y620" s="415"/>
      <c r="Z620" s="415"/>
      <c r="AA620" s="415"/>
      <c r="AB620" s="415"/>
      <c r="AC620" s="415"/>
      <c r="AD620" s="415"/>
      <c r="AE620" s="415"/>
      <c r="AF620" s="415"/>
      <c r="AG620" s="415"/>
      <c r="AH620" s="415"/>
      <c r="AI620" s="415"/>
      <c r="AJ620" s="415"/>
      <c r="AK620" s="415"/>
      <c r="AL620" s="415"/>
      <c r="AM620" s="415"/>
      <c r="AN620" s="415"/>
      <c r="AO620" s="415"/>
      <c r="AP620" s="415"/>
      <c r="AQ620" s="415"/>
      <c r="AR620" s="415"/>
      <c r="AS620" s="415"/>
      <c r="AT620" s="415"/>
      <c r="AU620" s="415"/>
      <c r="AV620" s="415"/>
      <c r="AW620" s="415"/>
      <c r="AX620" s="415"/>
      <c r="AY620" s="415"/>
      <c r="AZ620" s="415"/>
      <c r="BA620" s="418"/>
      <c r="BB620" s="495"/>
      <c r="BC620" s="418"/>
      <c r="BD620" s="418"/>
      <c r="BE620" s="418"/>
      <c r="BF620" s="418"/>
      <c r="BG620" s="418"/>
      <c r="BH620" s="418"/>
      <c r="BI620" s="418"/>
      <c r="BJ620" s="418"/>
      <c r="BK620" s="418"/>
      <c r="BL620" s="418"/>
      <c r="BM620" s="418"/>
      <c r="BN620" s="418"/>
      <c r="BO620" s="418"/>
      <c r="BP620" s="418"/>
      <c r="BQ620" s="418"/>
      <c r="BR620" s="418"/>
      <c r="BS620" s="418"/>
      <c r="BT620" s="418"/>
      <c r="BU620" s="418"/>
      <c r="BV620" s="418"/>
      <c r="BW620" s="418"/>
      <c r="BX620" s="418"/>
      <c r="BY620" s="418"/>
      <c r="BZ620" s="418"/>
      <c r="CA620" s="418"/>
      <c r="CB620" s="418"/>
      <c r="CC620" s="418"/>
      <c r="CD620" s="418"/>
      <c r="CE620" s="418"/>
      <c r="CF620" s="418"/>
      <c r="CG620" s="418"/>
      <c r="CH620" s="418"/>
      <c r="CI620" s="418"/>
      <c r="CJ620" s="418"/>
      <c r="CK620" s="418"/>
      <c r="CL620" s="418"/>
      <c r="CM620" s="418"/>
      <c r="CN620" s="418"/>
      <c r="CO620" s="418"/>
      <c r="CP620" s="418"/>
      <c r="CQ620" s="418"/>
      <c r="CR620" s="418"/>
      <c r="CS620" s="418"/>
      <c r="CT620" s="418"/>
      <c r="CU620" s="418"/>
      <c r="CV620" s="418"/>
      <c r="CW620" s="418"/>
      <c r="CX620" s="418"/>
      <c r="CY620" s="418"/>
      <c r="CZ620" s="418"/>
    </row>
    <row r="621" s="422" customFormat="true" ht="25.15" customHeight="true" x14ac:dyDescent="0.2">
      <c r="C621" s="1152"/>
      <c r="D621" s="1151"/>
      <c r="E621" s="727"/>
      <c r="F621" s="727"/>
      <c r="G621" s="727"/>
      <c r="H621" s="1152"/>
      <c r="I621" s="1151"/>
      <c r="J621" s="727"/>
      <c r="K621" s="727"/>
      <c r="L621" s="727"/>
      <c r="M621" s="1182" t="s">
        <v>199</v>
      </c>
      <c r="N621" s="1151"/>
      <c r="O621" s="842">
        <v>1.0000000000000002</v>
      </c>
      <c r="P621" s="727"/>
      <c r="Q621" s="727"/>
      <c r="W621" s="415"/>
      <c r="X621" s="415"/>
      <c r="Y621" s="415"/>
      <c r="Z621" s="415"/>
      <c r="AA621" s="415"/>
      <c r="AB621" s="415"/>
      <c r="AC621" s="415"/>
      <c r="AD621" s="415"/>
      <c r="AE621" s="415"/>
      <c r="AF621" s="415"/>
      <c r="AG621" s="415"/>
      <c r="AH621" s="415"/>
      <c r="AI621" s="415"/>
      <c r="AJ621" s="415"/>
      <c r="AK621" s="415"/>
      <c r="AL621" s="415"/>
      <c r="AM621" s="415"/>
      <c r="AN621" s="415"/>
      <c r="AO621" s="415"/>
      <c r="AP621" s="415"/>
      <c r="AQ621" s="415"/>
      <c r="AR621" s="415"/>
      <c r="AS621" s="415"/>
      <c r="AT621" s="415"/>
      <c r="AU621" s="415"/>
      <c r="AV621" s="415"/>
      <c r="AW621" s="415"/>
      <c r="AX621" s="415"/>
      <c r="AY621" s="415"/>
      <c r="AZ621" s="415"/>
      <c r="BA621" s="418"/>
      <c r="BB621" s="495"/>
      <c r="BC621" s="418"/>
      <c r="BD621" s="418"/>
      <c r="BE621" s="418"/>
      <c r="BF621" s="418"/>
      <c r="BG621" s="418"/>
      <c r="BH621" s="418"/>
      <c r="BI621" s="418"/>
      <c r="BJ621" s="418"/>
      <c r="BK621" s="418"/>
      <c r="BL621" s="418"/>
      <c r="BM621" s="418"/>
      <c r="BN621" s="418"/>
      <c r="BO621" s="418"/>
      <c r="BP621" s="418"/>
      <c r="BQ621" s="418"/>
      <c r="BR621" s="418"/>
      <c r="BS621" s="418"/>
      <c r="BT621" s="418"/>
      <c r="BU621" s="418"/>
      <c r="BV621" s="418"/>
      <c r="BW621" s="418"/>
      <c r="BX621" s="418"/>
      <c r="BY621" s="418"/>
      <c r="BZ621" s="418"/>
      <c r="CA621" s="418"/>
      <c r="CB621" s="418"/>
      <c r="CC621" s="418"/>
      <c r="CD621" s="418"/>
      <c r="CE621" s="418"/>
      <c r="CF621" s="418"/>
      <c r="CG621" s="418"/>
      <c r="CH621" s="418"/>
      <c r="CI621" s="418"/>
      <c r="CJ621" s="418"/>
      <c r="CK621" s="418"/>
      <c r="CL621" s="418"/>
      <c r="CM621" s="418"/>
      <c r="CN621" s="418"/>
      <c r="CO621" s="418"/>
      <c r="CP621" s="418"/>
      <c r="CQ621" s="418"/>
      <c r="CR621" s="418"/>
      <c r="CS621" s="418"/>
      <c r="CT621" s="418"/>
      <c r="CU621" s="418"/>
      <c r="CV621" s="418"/>
      <c r="CW621" s="418"/>
      <c r="CX621" s="418"/>
      <c r="CY621" s="418"/>
      <c r="CZ621" s="418"/>
    </row>
    <row r="622" s="422" customFormat="true" ht="25.15" customHeight="true" x14ac:dyDescent="0.2">
      <c r="C622" s="1152"/>
      <c r="D622" s="1151"/>
      <c r="E622" s="727"/>
      <c r="F622" s="727"/>
      <c r="G622" s="727"/>
      <c r="H622" s="1152"/>
      <c r="I622" s="1151"/>
      <c r="J622" s="727"/>
      <c r="K622" s="727"/>
      <c r="L622" s="727"/>
      <c r="M622" s="1152"/>
      <c r="N622" s="1151"/>
      <c r="O622" s="728"/>
      <c r="P622" s="727"/>
      <c r="Q622" s="727"/>
      <c r="W622" s="415"/>
      <c r="X622" s="415"/>
      <c r="Y622" s="415"/>
      <c r="Z622" s="415"/>
      <c r="AA622" s="415"/>
      <c r="AB622" s="415"/>
      <c r="AC622" s="415"/>
      <c r="AD622" s="415"/>
      <c r="AE622" s="415"/>
      <c r="AF622" s="415"/>
      <c r="AG622" s="415"/>
      <c r="AH622" s="415"/>
      <c r="AI622" s="415"/>
      <c r="AJ622" s="415"/>
      <c r="AK622" s="415"/>
      <c r="AL622" s="415"/>
      <c r="AM622" s="415"/>
      <c r="AN622" s="415"/>
      <c r="AO622" s="415"/>
      <c r="AP622" s="415"/>
      <c r="AQ622" s="415"/>
      <c r="AR622" s="415"/>
      <c r="AS622" s="415"/>
      <c r="AT622" s="415"/>
      <c r="AU622" s="415"/>
      <c r="AV622" s="415"/>
      <c r="AW622" s="415"/>
      <c r="AX622" s="415"/>
      <c r="AY622" s="415"/>
      <c r="AZ622" s="415"/>
      <c r="BA622" s="418"/>
      <c r="BB622" s="495"/>
      <c r="BC622" s="418"/>
      <c r="BD622" s="418"/>
      <c r="BE622" s="418"/>
      <c r="BF622" s="418"/>
      <c r="BG622" s="418"/>
      <c r="BH622" s="418"/>
      <c r="BI622" s="418"/>
      <c r="BJ622" s="418"/>
      <c r="BK622" s="418"/>
      <c r="BL622" s="418"/>
      <c r="BM622" s="418"/>
      <c r="BN622" s="418"/>
      <c r="BO622" s="418"/>
      <c r="BP622" s="418"/>
      <c r="BQ622" s="418"/>
      <c r="BR622" s="418"/>
      <c r="BS622" s="418"/>
      <c r="BT622" s="418"/>
      <c r="BU622" s="418"/>
      <c r="BV622" s="418"/>
      <c r="BW622" s="418"/>
      <c r="BX622" s="418"/>
      <c r="BY622" s="418"/>
      <c r="BZ622" s="418"/>
      <c r="CA622" s="418"/>
      <c r="CB622" s="418"/>
      <c r="CC622" s="418"/>
      <c r="CD622" s="418"/>
      <c r="CE622" s="418"/>
      <c r="CF622" s="418"/>
      <c r="CG622" s="418"/>
      <c r="CH622" s="418"/>
      <c r="CI622" s="418"/>
      <c r="CJ622" s="418"/>
      <c r="CK622" s="418"/>
      <c r="CL622" s="418"/>
      <c r="CM622" s="418"/>
      <c r="CN622" s="418"/>
      <c r="CO622" s="418"/>
      <c r="CP622" s="418"/>
      <c r="CQ622" s="418"/>
      <c r="CR622" s="418"/>
      <c r="CS622" s="418"/>
      <c r="CT622" s="418"/>
      <c r="CU622" s="418"/>
      <c r="CV622" s="418"/>
      <c r="CW622" s="418"/>
      <c r="CX622" s="418"/>
      <c r="CY622" s="418"/>
      <c r="CZ622" s="418"/>
    </row>
    <row r="623" s="422" customFormat="true" ht="25.15" customHeight="true" x14ac:dyDescent="0.2">
      <c r="C623" s="1152"/>
      <c r="D623" s="1151"/>
      <c r="E623" s="727"/>
      <c r="F623" s="727"/>
      <c r="G623" s="727"/>
      <c r="H623" s="1152"/>
      <c r="I623" s="1151"/>
      <c r="J623" s="727"/>
      <c r="K623" s="727"/>
      <c r="L623" s="727"/>
      <c r="M623" s="1152"/>
      <c r="N623" s="1151"/>
      <c r="O623" s="727"/>
      <c r="P623" s="727"/>
      <c r="Q623" s="727"/>
      <c r="W623" s="415"/>
      <c r="X623" s="415"/>
      <c r="Y623" s="415"/>
      <c r="Z623" s="415"/>
      <c r="AA623" s="415"/>
      <c r="AB623" s="415"/>
      <c r="AC623" s="415"/>
      <c r="AD623" s="415"/>
      <c r="AE623" s="415"/>
      <c r="AF623" s="415"/>
      <c r="AG623" s="415"/>
      <c r="AH623" s="415"/>
      <c r="AI623" s="415"/>
      <c r="AJ623" s="415"/>
      <c r="AK623" s="415"/>
      <c r="AL623" s="415"/>
      <c r="AM623" s="415"/>
      <c r="AN623" s="415"/>
      <c r="AO623" s="415"/>
      <c r="AP623" s="415"/>
      <c r="AQ623" s="415"/>
      <c r="AR623" s="415"/>
      <c r="AS623" s="415"/>
      <c r="AT623" s="415"/>
      <c r="AU623" s="415"/>
      <c r="AV623" s="415"/>
      <c r="AW623" s="415"/>
      <c r="AX623" s="415"/>
      <c r="AY623" s="415"/>
      <c r="AZ623" s="415"/>
      <c r="BA623" s="418"/>
      <c r="BB623" s="495"/>
      <c r="BC623" s="418"/>
      <c r="BD623" s="418"/>
      <c r="BE623" s="418"/>
      <c r="BF623" s="418"/>
      <c r="BG623" s="418"/>
      <c r="BH623" s="418"/>
      <c r="BI623" s="418"/>
      <c r="BJ623" s="418"/>
      <c r="BK623" s="418"/>
      <c r="BL623" s="418"/>
      <c r="BM623" s="418"/>
      <c r="BN623" s="418"/>
      <c r="BO623" s="418"/>
      <c r="BP623" s="418"/>
      <c r="BQ623" s="418"/>
      <c r="BR623" s="418"/>
      <c r="BS623" s="418"/>
      <c r="BT623" s="418"/>
      <c r="BU623" s="418"/>
      <c r="BV623" s="418"/>
      <c r="BW623" s="418"/>
      <c r="BX623" s="418"/>
      <c r="BY623" s="418"/>
      <c r="BZ623" s="418"/>
      <c r="CA623" s="418"/>
      <c r="CB623" s="418"/>
      <c r="CC623" s="418"/>
      <c r="CD623" s="418"/>
      <c r="CE623" s="418"/>
      <c r="CF623" s="418"/>
      <c r="CG623" s="418"/>
      <c r="CH623" s="418"/>
      <c r="CI623" s="418"/>
      <c r="CJ623" s="418"/>
      <c r="CK623" s="418"/>
      <c r="CL623" s="418"/>
      <c r="CM623" s="418"/>
      <c r="CN623" s="418"/>
      <c r="CO623" s="418"/>
      <c r="CP623" s="418"/>
      <c r="CQ623" s="418"/>
      <c r="CR623" s="418"/>
      <c r="CS623" s="418"/>
      <c r="CT623" s="418"/>
      <c r="CU623" s="418"/>
      <c r="CV623" s="418"/>
      <c r="CW623" s="418"/>
      <c r="CX623" s="418"/>
      <c r="CY623" s="418"/>
      <c r="CZ623" s="418"/>
    </row>
    <row r="624" s="422" customFormat="true" ht="25.15" customHeight="true" x14ac:dyDescent="0.2">
      <c r="C624" s="1152"/>
      <c r="D624" s="1151"/>
      <c r="E624" s="727"/>
      <c r="F624" s="727"/>
      <c r="G624" s="727"/>
      <c r="H624" s="1152"/>
      <c r="I624" s="1151"/>
      <c r="J624" s="727"/>
      <c r="K624" s="727"/>
      <c r="L624" s="727"/>
      <c r="M624" s="1152"/>
      <c r="N624" s="1151"/>
      <c r="O624" s="727"/>
      <c r="P624" s="727"/>
      <c r="Q624" s="727"/>
      <c r="W624" s="415"/>
      <c r="X624" s="415"/>
      <c r="Y624" s="415"/>
      <c r="Z624" s="415"/>
      <c r="AA624" s="415"/>
      <c r="AB624" s="415"/>
      <c r="AC624" s="415"/>
      <c r="AD624" s="415"/>
      <c r="AE624" s="415"/>
      <c r="AF624" s="415"/>
      <c r="AG624" s="415"/>
      <c r="AH624" s="415"/>
      <c r="AI624" s="415"/>
      <c r="AJ624" s="415"/>
      <c r="AK624" s="415"/>
      <c r="AL624" s="415"/>
      <c r="AM624" s="415"/>
      <c r="AN624" s="415"/>
      <c r="AO624" s="415"/>
      <c r="AP624" s="415"/>
      <c r="AQ624" s="415"/>
      <c r="AR624" s="415"/>
      <c r="AS624" s="415"/>
      <c r="AT624" s="415"/>
      <c r="AU624" s="415"/>
      <c r="AV624" s="415"/>
      <c r="AW624" s="415"/>
      <c r="AX624" s="415"/>
      <c r="AY624" s="415"/>
      <c r="AZ624" s="415"/>
      <c r="BA624" s="418"/>
      <c r="BB624" s="495"/>
      <c r="BC624" s="418"/>
      <c r="BD624" s="418"/>
      <c r="BE624" s="418"/>
      <c r="BF624" s="418"/>
      <c r="BG624" s="418"/>
      <c r="BH624" s="418"/>
      <c r="BI624" s="418"/>
      <c r="BJ624" s="418"/>
      <c r="BK624" s="418"/>
      <c r="BL624" s="418"/>
      <c r="BM624" s="418"/>
      <c r="BN624" s="418"/>
      <c r="BO624" s="418"/>
      <c r="BP624" s="418"/>
      <c r="BQ624" s="418"/>
      <c r="BR624" s="418"/>
      <c r="BS624" s="418"/>
      <c r="BT624" s="418"/>
      <c r="BU624" s="418"/>
      <c r="BV624" s="418"/>
      <c r="BW624" s="418"/>
      <c r="BX624" s="418"/>
      <c r="BY624" s="418"/>
      <c r="BZ624" s="418"/>
      <c r="CA624" s="418"/>
      <c r="CB624" s="418"/>
      <c r="CC624" s="418"/>
      <c r="CD624" s="418"/>
      <c r="CE624" s="418"/>
      <c r="CF624" s="418"/>
      <c r="CG624" s="418"/>
      <c r="CH624" s="418"/>
      <c r="CI624" s="418"/>
      <c r="CJ624" s="418"/>
      <c r="CK624" s="418"/>
      <c r="CL624" s="418"/>
      <c r="CM624" s="418"/>
      <c r="CN624" s="418"/>
      <c r="CO624" s="418"/>
      <c r="CP624" s="418"/>
      <c r="CQ624" s="418"/>
      <c r="CR624" s="418"/>
      <c r="CS624" s="418"/>
      <c r="CT624" s="418"/>
      <c r="CU624" s="418"/>
      <c r="CV624" s="418"/>
      <c r="CW624" s="418"/>
      <c r="CX624" s="418"/>
      <c r="CY624" s="418"/>
      <c r="CZ624" s="418"/>
    </row>
    <row r="625" s="422" customFormat="true" ht="25.15" customHeight="true" x14ac:dyDescent="0.2">
      <c r="C625" s="1152"/>
      <c r="D625" s="1151"/>
      <c r="E625" s="727"/>
      <c r="F625" s="727"/>
      <c r="G625" s="727"/>
      <c r="H625" s="1152"/>
      <c r="I625" s="1151"/>
      <c r="J625" s="727"/>
      <c r="K625" s="727"/>
      <c r="L625" s="727"/>
      <c r="M625" s="1152"/>
      <c r="N625" s="1151"/>
      <c r="O625" s="727"/>
      <c r="P625" s="727"/>
      <c r="Q625" s="727"/>
      <c r="W625" s="415"/>
      <c r="X625" s="415"/>
      <c r="Y625" s="415"/>
      <c r="Z625" s="415"/>
      <c r="AA625" s="415"/>
      <c r="AB625" s="415"/>
      <c r="AC625" s="415"/>
      <c r="AD625" s="415"/>
      <c r="AE625" s="415"/>
      <c r="AF625" s="415"/>
      <c r="AG625" s="415"/>
      <c r="AH625" s="415"/>
      <c r="AI625" s="415"/>
      <c r="AJ625" s="415"/>
      <c r="AK625" s="415"/>
      <c r="AL625" s="415"/>
      <c r="AM625" s="415"/>
      <c r="AN625" s="415"/>
      <c r="AO625" s="415"/>
      <c r="AP625" s="415"/>
      <c r="AQ625" s="415"/>
      <c r="AR625" s="415"/>
      <c r="AS625" s="415"/>
      <c r="AT625" s="415"/>
      <c r="AU625" s="415"/>
      <c r="AV625" s="415"/>
      <c r="AW625" s="415"/>
      <c r="AX625" s="415"/>
      <c r="AY625" s="415"/>
      <c r="AZ625" s="415"/>
      <c r="BA625" s="418"/>
      <c r="BB625" s="495"/>
      <c r="BC625" s="418"/>
      <c r="BD625" s="418"/>
      <c r="BE625" s="418"/>
      <c r="BF625" s="418"/>
      <c r="BG625" s="418"/>
      <c r="BH625" s="418"/>
      <c r="BI625" s="418"/>
      <c r="BJ625" s="418"/>
      <c r="BK625" s="418"/>
      <c r="BL625" s="418"/>
      <c r="BM625" s="418"/>
      <c r="BN625" s="418"/>
      <c r="BO625" s="418"/>
      <c r="BP625" s="418"/>
      <c r="BQ625" s="418"/>
      <c r="BR625" s="418"/>
      <c r="BS625" s="418"/>
      <c r="BT625" s="418"/>
      <c r="BU625" s="418"/>
      <c r="BV625" s="418"/>
      <c r="BW625" s="418"/>
      <c r="BX625" s="418"/>
      <c r="BY625" s="418"/>
      <c r="BZ625" s="418"/>
      <c r="CA625" s="418"/>
      <c r="CB625" s="418"/>
      <c r="CC625" s="418"/>
      <c r="CD625" s="418"/>
      <c r="CE625" s="418"/>
      <c r="CF625" s="418"/>
      <c r="CG625" s="418"/>
      <c r="CH625" s="418"/>
      <c r="CI625" s="418"/>
      <c r="CJ625" s="418"/>
      <c r="CK625" s="418"/>
      <c r="CL625" s="418"/>
      <c r="CM625" s="418"/>
      <c r="CN625" s="418"/>
      <c r="CO625" s="418"/>
      <c r="CP625" s="418"/>
      <c r="CQ625" s="418"/>
      <c r="CR625" s="418"/>
      <c r="CS625" s="418"/>
      <c r="CT625" s="418"/>
      <c r="CU625" s="418"/>
      <c r="CV625" s="418"/>
      <c r="CW625" s="418"/>
      <c r="CX625" s="418"/>
      <c r="CY625" s="418"/>
      <c r="CZ625" s="418"/>
    </row>
    <row r="626" s="422" customFormat="true" ht="25.15" customHeight="true" x14ac:dyDescent="0.2">
      <c r="C626" s="1152"/>
      <c r="D626" s="1151"/>
      <c r="E626" s="727"/>
      <c r="F626" s="727"/>
      <c r="G626" s="727"/>
      <c r="H626" s="1152"/>
      <c r="I626" s="1151"/>
      <c r="J626" s="727"/>
      <c r="K626" s="727"/>
      <c r="L626" s="727"/>
      <c r="M626" s="1152"/>
      <c r="N626" s="1151"/>
      <c r="O626" s="727"/>
      <c r="P626" s="727"/>
      <c r="Q626" s="727"/>
      <c r="W626" s="415"/>
      <c r="X626" s="415"/>
      <c r="Y626" s="415"/>
      <c r="Z626" s="415"/>
      <c r="AA626" s="415"/>
      <c r="AB626" s="415"/>
      <c r="AC626" s="415"/>
      <c r="AD626" s="415"/>
      <c r="AE626" s="415"/>
      <c r="AF626" s="415"/>
      <c r="AG626" s="415"/>
      <c r="AH626" s="415"/>
      <c r="AI626" s="415"/>
      <c r="AJ626" s="415"/>
      <c r="AK626" s="415"/>
      <c r="AL626" s="415"/>
      <c r="AM626" s="415"/>
      <c r="AN626" s="415"/>
      <c r="AO626" s="415"/>
      <c r="AP626" s="415"/>
      <c r="AQ626" s="415"/>
      <c r="AR626" s="415"/>
      <c r="AS626" s="415"/>
      <c r="AT626" s="415"/>
      <c r="AU626" s="415"/>
      <c r="AV626" s="415"/>
      <c r="AW626" s="415"/>
      <c r="AX626" s="415"/>
      <c r="AY626" s="415"/>
      <c r="AZ626" s="415"/>
      <c r="BA626" s="418"/>
      <c r="BB626" s="495"/>
      <c r="BC626" s="418"/>
      <c r="BD626" s="418"/>
      <c r="BE626" s="418"/>
      <c r="BF626" s="418"/>
      <c r="BG626" s="418"/>
      <c r="BH626" s="418"/>
      <c r="BI626" s="418"/>
      <c r="BJ626" s="418"/>
      <c r="BK626" s="418"/>
      <c r="BL626" s="418"/>
      <c r="BM626" s="418"/>
      <c r="BN626" s="418"/>
      <c r="BO626" s="418"/>
      <c r="BP626" s="418"/>
      <c r="BQ626" s="418"/>
      <c r="BR626" s="418"/>
      <c r="BS626" s="418"/>
      <c r="BT626" s="418"/>
      <c r="BU626" s="418"/>
      <c r="BV626" s="418"/>
      <c r="BW626" s="418"/>
      <c r="BX626" s="418"/>
      <c r="BY626" s="418"/>
      <c r="BZ626" s="418"/>
      <c r="CA626" s="418"/>
      <c r="CB626" s="418"/>
      <c r="CC626" s="418"/>
      <c r="CD626" s="418"/>
      <c r="CE626" s="418"/>
      <c r="CF626" s="418"/>
      <c r="CG626" s="418"/>
      <c r="CH626" s="418"/>
      <c r="CI626" s="418"/>
      <c r="CJ626" s="418"/>
      <c r="CK626" s="418"/>
      <c r="CL626" s="418"/>
      <c r="CM626" s="418"/>
      <c r="CN626" s="418"/>
      <c r="CO626" s="418"/>
      <c r="CP626" s="418"/>
      <c r="CQ626" s="418"/>
      <c r="CR626" s="418"/>
      <c r="CS626" s="418"/>
      <c r="CT626" s="418"/>
      <c r="CU626" s="418"/>
      <c r="CV626" s="418"/>
      <c r="CW626" s="418"/>
      <c r="CX626" s="418"/>
      <c r="CY626" s="418"/>
      <c r="CZ626" s="418"/>
    </row>
    <row r="627" s="422" customFormat="true" ht="25.15" customHeight="true" x14ac:dyDescent="0.2">
      <c r="C627" s="1152"/>
      <c r="D627" s="1151"/>
      <c r="E627" s="727"/>
      <c r="F627" s="727"/>
      <c r="G627" s="727"/>
      <c r="H627" s="1152"/>
      <c r="I627" s="1151"/>
      <c r="J627" s="727"/>
      <c r="K627" s="727"/>
      <c r="L627" s="727"/>
      <c r="M627" s="1152"/>
      <c r="N627" s="1151"/>
      <c r="O627" s="727"/>
      <c r="P627" s="727"/>
      <c r="Q627" s="727"/>
      <c r="W627" s="415"/>
      <c r="X627" s="415"/>
      <c r="Y627" s="415"/>
      <c r="Z627" s="415"/>
      <c r="AA627" s="415"/>
      <c r="AB627" s="415"/>
      <c r="AC627" s="415"/>
      <c r="AD627" s="415"/>
      <c r="AE627" s="415"/>
      <c r="AF627" s="415"/>
      <c r="AG627" s="415"/>
      <c r="AH627" s="415"/>
      <c r="AI627" s="415"/>
      <c r="AJ627" s="415"/>
      <c r="AK627" s="415"/>
      <c r="AL627" s="415"/>
      <c r="AM627" s="415"/>
      <c r="AN627" s="415"/>
      <c r="AO627" s="415"/>
      <c r="AP627" s="415"/>
      <c r="AQ627" s="415"/>
      <c r="AR627" s="415"/>
      <c r="AS627" s="415"/>
      <c r="AT627" s="415"/>
      <c r="AU627" s="415"/>
      <c r="AV627" s="415"/>
      <c r="AW627" s="415"/>
      <c r="AX627" s="415"/>
      <c r="AY627" s="415"/>
      <c r="AZ627" s="415"/>
      <c r="BA627" s="418"/>
      <c r="BB627" s="495"/>
      <c r="BC627" s="418"/>
      <c r="BD627" s="418"/>
      <c r="BE627" s="418"/>
      <c r="BF627" s="418"/>
      <c r="BG627" s="418"/>
      <c r="BH627" s="418"/>
      <c r="BI627" s="418"/>
      <c r="BJ627" s="418"/>
      <c r="BK627" s="418"/>
      <c r="BL627" s="418"/>
      <c r="BM627" s="418"/>
      <c r="BN627" s="418"/>
      <c r="BO627" s="418"/>
      <c r="BP627" s="418"/>
      <c r="BQ627" s="418"/>
      <c r="BR627" s="418"/>
      <c r="BS627" s="418"/>
      <c r="BT627" s="418"/>
      <c r="BU627" s="418"/>
      <c r="BV627" s="418"/>
      <c r="BW627" s="418"/>
      <c r="BX627" s="418"/>
      <c r="BY627" s="418"/>
      <c r="BZ627" s="418"/>
      <c r="CA627" s="418"/>
      <c r="CB627" s="418"/>
      <c r="CC627" s="418"/>
      <c r="CD627" s="418"/>
      <c r="CE627" s="418"/>
      <c r="CF627" s="418"/>
      <c r="CG627" s="418"/>
      <c r="CH627" s="418"/>
      <c r="CI627" s="418"/>
      <c r="CJ627" s="418"/>
      <c r="CK627" s="418"/>
      <c r="CL627" s="418"/>
      <c r="CM627" s="418"/>
      <c r="CN627" s="418"/>
      <c r="CO627" s="418"/>
      <c r="CP627" s="418"/>
      <c r="CQ627" s="418"/>
      <c r="CR627" s="418"/>
      <c r="CS627" s="418"/>
      <c r="CT627" s="418"/>
      <c r="CU627" s="418"/>
      <c r="CV627" s="418"/>
      <c r="CW627" s="418"/>
      <c r="CX627" s="418"/>
      <c r="CY627" s="418"/>
      <c r="CZ627" s="418"/>
    </row>
    <row r="628" s="422" customFormat="true" ht="25.15" customHeight="true" x14ac:dyDescent="0.2">
      <c r="C628" s="1152"/>
      <c r="D628" s="1151"/>
      <c r="E628" s="727"/>
      <c r="F628" s="727"/>
      <c r="G628" s="727"/>
      <c r="H628" s="1152"/>
      <c r="I628" s="1151"/>
      <c r="J628" s="727"/>
      <c r="K628" s="727"/>
      <c r="L628" s="727"/>
      <c r="M628" s="1152"/>
      <c r="N628" s="1151"/>
      <c r="O628" s="727"/>
      <c r="P628" s="727"/>
      <c r="Q628" s="727"/>
      <c r="W628" s="415"/>
      <c r="X628" s="415"/>
      <c r="Y628" s="415"/>
      <c r="Z628" s="415"/>
      <c r="AA628" s="415"/>
      <c r="AB628" s="415"/>
      <c r="AC628" s="415"/>
      <c r="AD628" s="415"/>
      <c r="AE628" s="415"/>
      <c r="AF628" s="415"/>
      <c r="AG628" s="415"/>
      <c r="AH628" s="415"/>
      <c r="AI628" s="415"/>
      <c r="AJ628" s="415"/>
      <c r="AK628" s="415"/>
      <c r="AL628" s="415"/>
      <c r="AM628" s="415"/>
      <c r="AN628" s="415"/>
      <c r="AO628" s="415"/>
      <c r="AP628" s="415"/>
      <c r="AQ628" s="415"/>
      <c r="AR628" s="415"/>
      <c r="AS628" s="415"/>
      <c r="AT628" s="415"/>
      <c r="AU628" s="415"/>
      <c r="AV628" s="415"/>
      <c r="AW628" s="415"/>
      <c r="AX628" s="415"/>
      <c r="AY628" s="415"/>
      <c r="AZ628" s="415"/>
      <c r="BA628" s="418"/>
      <c r="BB628" s="495"/>
      <c r="BC628" s="418"/>
      <c r="BD628" s="418"/>
      <c r="BE628" s="418"/>
      <c r="BF628" s="418"/>
      <c r="BG628" s="418"/>
      <c r="BH628" s="418"/>
      <c r="BI628" s="418"/>
      <c r="BJ628" s="418"/>
      <c r="BK628" s="418"/>
      <c r="BL628" s="418"/>
      <c r="BM628" s="418"/>
      <c r="BN628" s="418"/>
      <c r="BO628" s="418"/>
      <c r="BP628" s="418"/>
      <c r="BQ628" s="418"/>
      <c r="BR628" s="418"/>
      <c r="BS628" s="418"/>
      <c r="BT628" s="418"/>
      <c r="BU628" s="418"/>
      <c r="BV628" s="418"/>
      <c r="BW628" s="418"/>
      <c r="BX628" s="418"/>
      <c r="BY628" s="418"/>
      <c r="BZ628" s="418"/>
      <c r="CA628" s="418"/>
      <c r="CB628" s="418"/>
      <c r="CC628" s="418"/>
      <c r="CD628" s="418"/>
      <c r="CE628" s="418"/>
      <c r="CF628" s="418"/>
      <c r="CG628" s="418"/>
      <c r="CH628" s="418"/>
      <c r="CI628" s="418"/>
      <c r="CJ628" s="418"/>
      <c r="CK628" s="418"/>
      <c r="CL628" s="418"/>
      <c r="CM628" s="418"/>
      <c r="CN628" s="418"/>
      <c r="CO628" s="418"/>
      <c r="CP628" s="418"/>
      <c r="CQ628" s="418"/>
      <c r="CR628" s="418"/>
      <c r="CS628" s="418"/>
      <c r="CT628" s="418"/>
      <c r="CU628" s="418"/>
      <c r="CV628" s="418"/>
      <c r="CW628" s="418"/>
      <c r="CX628" s="418"/>
      <c r="CY628" s="418"/>
      <c r="CZ628" s="418"/>
    </row>
    <row r="629" s="422" customFormat="true" ht="25.15" customHeight="true" x14ac:dyDescent="0.2">
      <c r="C629" s="1152"/>
      <c r="D629" s="1151"/>
      <c r="E629" s="727"/>
      <c r="F629" s="727"/>
      <c r="G629" s="727"/>
      <c r="H629" s="1152"/>
      <c r="I629" s="1151"/>
      <c r="J629" s="727"/>
      <c r="K629" s="727"/>
      <c r="L629" s="727"/>
      <c r="M629" s="1152"/>
      <c r="N629" s="1151"/>
      <c r="O629" s="727"/>
      <c r="P629" s="727"/>
      <c r="Q629" s="727"/>
      <c r="W629" s="415"/>
      <c r="X629" s="415"/>
      <c r="Y629" s="415"/>
      <c r="Z629" s="415"/>
      <c r="AA629" s="415"/>
      <c r="AB629" s="415"/>
      <c r="AC629" s="415"/>
      <c r="AD629" s="415"/>
      <c r="AE629" s="415"/>
      <c r="AF629" s="415"/>
      <c r="AG629" s="415"/>
      <c r="AH629" s="415"/>
      <c r="AI629" s="415"/>
      <c r="AJ629" s="415"/>
      <c r="AK629" s="415"/>
      <c r="AL629" s="415"/>
      <c r="AM629" s="415"/>
      <c r="AN629" s="415"/>
      <c r="AO629" s="415"/>
      <c r="AP629" s="415"/>
      <c r="AQ629" s="415"/>
      <c r="AR629" s="415"/>
      <c r="AS629" s="415"/>
      <c r="AT629" s="415"/>
      <c r="AU629" s="415"/>
      <c r="AV629" s="415"/>
      <c r="AW629" s="415"/>
      <c r="AX629" s="415"/>
      <c r="AY629" s="415"/>
      <c r="AZ629" s="415"/>
      <c r="BA629" s="418"/>
      <c r="BB629" s="495"/>
      <c r="BC629" s="418"/>
      <c r="BD629" s="418"/>
      <c r="BE629" s="418"/>
      <c r="BF629" s="418"/>
      <c r="BG629" s="418"/>
      <c r="BH629" s="418"/>
      <c r="BI629" s="418"/>
      <c r="BJ629" s="418"/>
      <c r="BK629" s="418"/>
      <c r="BL629" s="418"/>
      <c r="BM629" s="418"/>
      <c r="BN629" s="418"/>
      <c r="BO629" s="418"/>
      <c r="BP629" s="418"/>
      <c r="BQ629" s="418"/>
      <c r="BR629" s="418"/>
      <c r="BS629" s="418"/>
      <c r="BT629" s="418"/>
      <c r="BU629" s="418"/>
      <c r="BV629" s="418"/>
      <c r="BW629" s="418"/>
      <c r="BX629" s="418"/>
      <c r="BY629" s="418"/>
      <c r="BZ629" s="418"/>
      <c r="CA629" s="418"/>
      <c r="CB629" s="418"/>
      <c r="CC629" s="418"/>
      <c r="CD629" s="418"/>
      <c r="CE629" s="418"/>
      <c r="CF629" s="418"/>
      <c r="CG629" s="418"/>
      <c r="CH629" s="418"/>
      <c r="CI629" s="418"/>
      <c r="CJ629" s="418"/>
      <c r="CK629" s="418"/>
      <c r="CL629" s="418"/>
      <c r="CM629" s="418"/>
      <c r="CN629" s="418"/>
      <c r="CO629" s="418"/>
      <c r="CP629" s="418"/>
      <c r="CQ629" s="418"/>
      <c r="CR629" s="418"/>
      <c r="CS629" s="418"/>
      <c r="CT629" s="418"/>
      <c r="CU629" s="418"/>
      <c r="CV629" s="418"/>
      <c r="CW629" s="418"/>
      <c r="CX629" s="418"/>
      <c r="CY629" s="418"/>
      <c r="CZ629" s="418"/>
    </row>
    <row r="630" s="422" customFormat="true" ht="25.15" customHeight="true" x14ac:dyDescent="0.2">
      <c r="C630" s="1152"/>
      <c r="D630" s="1151"/>
      <c r="E630" s="727"/>
      <c r="F630" s="727"/>
      <c r="G630" s="727"/>
      <c r="H630" s="1152"/>
      <c r="I630" s="1151"/>
      <c r="J630" s="727"/>
      <c r="K630" s="727"/>
      <c r="L630" s="727"/>
      <c r="M630" s="1152"/>
      <c r="N630" s="1151"/>
      <c r="O630" s="727"/>
      <c r="P630" s="727"/>
      <c r="Q630" s="727"/>
      <c r="W630" s="415"/>
      <c r="X630" s="415"/>
      <c r="Y630" s="415"/>
      <c r="Z630" s="415"/>
      <c r="AA630" s="415"/>
      <c r="AB630" s="415"/>
      <c r="AC630" s="415"/>
      <c r="AD630" s="415"/>
      <c r="AE630" s="415"/>
      <c r="AF630" s="415"/>
      <c r="AG630" s="415"/>
      <c r="AH630" s="415"/>
      <c r="AI630" s="415"/>
      <c r="AJ630" s="415"/>
      <c r="AK630" s="415"/>
      <c r="AL630" s="415"/>
      <c r="AM630" s="415"/>
      <c r="AN630" s="415"/>
      <c r="AO630" s="415"/>
      <c r="AP630" s="415"/>
      <c r="AQ630" s="415"/>
      <c r="AR630" s="415"/>
      <c r="AS630" s="415"/>
      <c r="AT630" s="415"/>
      <c r="AU630" s="415"/>
      <c r="AV630" s="415"/>
      <c r="AW630" s="415"/>
      <c r="AX630" s="415"/>
      <c r="AY630" s="415"/>
      <c r="AZ630" s="415"/>
      <c r="BA630" s="418"/>
      <c r="BB630" s="495"/>
      <c r="BC630" s="418"/>
      <c r="BD630" s="418"/>
      <c r="BE630" s="418"/>
      <c r="BF630" s="418"/>
      <c r="BG630" s="418"/>
      <c r="BH630" s="418"/>
      <c r="BI630" s="418"/>
      <c r="BJ630" s="418"/>
      <c r="BK630" s="418"/>
      <c r="BL630" s="418"/>
      <c r="BM630" s="418"/>
      <c r="BN630" s="418"/>
      <c r="BO630" s="418"/>
      <c r="BP630" s="418"/>
      <c r="BQ630" s="418"/>
      <c r="BR630" s="418"/>
      <c r="BS630" s="418"/>
      <c r="BT630" s="418"/>
      <c r="BU630" s="418"/>
      <c r="BV630" s="418"/>
      <c r="BW630" s="418"/>
      <c r="BX630" s="418"/>
      <c r="BY630" s="418"/>
      <c r="BZ630" s="418"/>
      <c r="CA630" s="418"/>
      <c r="CB630" s="418"/>
      <c r="CC630" s="418"/>
      <c r="CD630" s="418"/>
      <c r="CE630" s="418"/>
      <c r="CF630" s="418"/>
      <c r="CG630" s="418"/>
      <c r="CH630" s="418"/>
      <c r="CI630" s="418"/>
      <c r="CJ630" s="418"/>
      <c r="CK630" s="418"/>
      <c r="CL630" s="418"/>
      <c r="CM630" s="418"/>
      <c r="CN630" s="418"/>
      <c r="CO630" s="418"/>
      <c r="CP630" s="418"/>
      <c r="CQ630" s="418"/>
      <c r="CR630" s="418"/>
      <c r="CS630" s="418"/>
      <c r="CT630" s="418"/>
      <c r="CU630" s="418"/>
      <c r="CV630" s="418"/>
      <c r="CW630" s="418"/>
      <c r="CX630" s="418"/>
      <c r="CY630" s="418"/>
      <c r="CZ630" s="418"/>
    </row>
    <row r="631" s="422" customFormat="true" ht="25.15" customHeight="true" x14ac:dyDescent="0.2">
      <c r="C631" s="1152"/>
      <c r="D631" s="1151"/>
      <c r="E631" s="727"/>
      <c r="F631" s="727"/>
      <c r="G631" s="727"/>
      <c r="H631" s="1152"/>
      <c r="I631" s="1151"/>
      <c r="J631" s="727"/>
      <c r="K631" s="727"/>
      <c r="L631" s="727"/>
      <c r="M631" s="1152"/>
      <c r="N631" s="1151"/>
      <c r="O631" s="727"/>
      <c r="P631" s="727"/>
      <c r="Q631" s="727"/>
      <c r="W631" s="415"/>
      <c r="X631" s="415"/>
      <c r="Y631" s="415"/>
      <c r="Z631" s="415"/>
      <c r="AA631" s="415"/>
      <c r="AB631" s="415"/>
      <c r="AC631" s="415"/>
      <c r="AD631" s="415"/>
      <c r="AE631" s="415"/>
      <c r="AF631" s="415"/>
      <c r="AG631" s="415"/>
      <c r="AH631" s="415"/>
      <c r="AI631" s="415"/>
      <c r="AJ631" s="415"/>
      <c r="AK631" s="415"/>
      <c r="AL631" s="415"/>
      <c r="AM631" s="415"/>
      <c r="AN631" s="415"/>
      <c r="AO631" s="415"/>
      <c r="AP631" s="415"/>
      <c r="AQ631" s="415"/>
      <c r="AR631" s="415"/>
      <c r="AS631" s="415"/>
      <c r="AT631" s="415"/>
      <c r="AU631" s="415"/>
      <c r="AV631" s="415"/>
      <c r="AW631" s="415"/>
      <c r="AX631" s="415"/>
      <c r="AY631" s="415"/>
      <c r="AZ631" s="415"/>
      <c r="BA631" s="418"/>
      <c r="BB631" s="495"/>
      <c r="BC631" s="418"/>
      <c r="BD631" s="418"/>
      <c r="BE631" s="418"/>
      <c r="BF631" s="418"/>
      <c r="BG631" s="418"/>
      <c r="BH631" s="418"/>
      <c r="BI631" s="418"/>
      <c r="BJ631" s="418"/>
      <c r="BK631" s="418"/>
      <c r="BL631" s="418"/>
      <c r="BM631" s="418"/>
      <c r="BN631" s="418"/>
      <c r="BO631" s="418"/>
      <c r="BP631" s="418"/>
      <c r="BQ631" s="418"/>
      <c r="BR631" s="418"/>
      <c r="BS631" s="418"/>
      <c r="BT631" s="418"/>
      <c r="BU631" s="418"/>
      <c r="BV631" s="418"/>
      <c r="BW631" s="418"/>
      <c r="BX631" s="418"/>
      <c r="BY631" s="418"/>
      <c r="BZ631" s="418"/>
      <c r="CA631" s="418"/>
      <c r="CB631" s="418"/>
      <c r="CC631" s="418"/>
      <c r="CD631" s="418"/>
      <c r="CE631" s="418"/>
      <c r="CF631" s="418"/>
      <c r="CG631" s="418"/>
      <c r="CH631" s="418"/>
      <c r="CI631" s="418"/>
      <c r="CJ631" s="418"/>
      <c r="CK631" s="418"/>
      <c r="CL631" s="418"/>
      <c r="CM631" s="418"/>
      <c r="CN631" s="418"/>
      <c r="CO631" s="418"/>
      <c r="CP631" s="418"/>
      <c r="CQ631" s="418"/>
      <c r="CR631" s="418"/>
      <c r="CS631" s="418"/>
      <c r="CT631" s="418"/>
      <c r="CU631" s="418"/>
      <c r="CV631" s="418"/>
      <c r="CW631" s="418"/>
      <c r="CX631" s="418"/>
      <c r="CY631" s="418"/>
      <c r="CZ631" s="418"/>
    </row>
    <row r="632" s="422" customFormat="true" ht="25.15" customHeight="true" x14ac:dyDescent="0.2">
      <c r="C632" s="1152"/>
      <c r="D632" s="1151"/>
      <c r="E632" s="727"/>
      <c r="F632" s="727"/>
      <c r="G632" s="727"/>
      <c r="H632" s="1152"/>
      <c r="I632" s="1151"/>
      <c r="J632" s="727"/>
      <c r="K632" s="727"/>
      <c r="L632" s="727"/>
      <c r="M632" s="1152"/>
      <c r="N632" s="1151"/>
      <c r="O632" s="727"/>
      <c r="P632" s="727"/>
      <c r="Q632" s="727"/>
      <c r="W632" s="415"/>
      <c r="X632" s="415"/>
      <c r="Y632" s="415"/>
      <c r="Z632" s="415"/>
      <c r="AA632" s="415"/>
      <c r="AB632" s="415"/>
      <c r="AC632" s="415"/>
      <c r="AD632" s="415"/>
      <c r="AE632" s="415"/>
      <c r="AF632" s="415"/>
      <c r="AG632" s="415"/>
      <c r="AH632" s="415"/>
      <c r="AI632" s="415"/>
      <c r="AJ632" s="415"/>
      <c r="AK632" s="415"/>
      <c r="AL632" s="415"/>
      <c r="AM632" s="415"/>
      <c r="AN632" s="415"/>
      <c r="AO632" s="415"/>
      <c r="AP632" s="415"/>
      <c r="AQ632" s="415"/>
      <c r="AR632" s="415"/>
      <c r="AS632" s="415"/>
      <c r="AT632" s="415"/>
      <c r="AU632" s="415"/>
      <c r="AV632" s="415"/>
      <c r="AW632" s="415"/>
      <c r="AX632" s="415"/>
      <c r="AY632" s="415"/>
      <c r="AZ632" s="415"/>
      <c r="BA632" s="418"/>
      <c r="BB632" s="495"/>
      <c r="BC632" s="418"/>
      <c r="BD632" s="418"/>
      <c r="BE632" s="418"/>
      <c r="BF632" s="418"/>
      <c r="BG632" s="418"/>
      <c r="BH632" s="418"/>
      <c r="BI632" s="418"/>
      <c r="BJ632" s="418"/>
      <c r="BK632" s="418"/>
      <c r="BL632" s="418"/>
      <c r="BM632" s="418"/>
      <c r="BN632" s="418"/>
      <c r="BO632" s="418"/>
      <c r="BP632" s="418"/>
      <c r="BQ632" s="418"/>
      <c r="BR632" s="418"/>
      <c r="BS632" s="418"/>
      <c r="BT632" s="418"/>
      <c r="BU632" s="418"/>
      <c r="BV632" s="418"/>
      <c r="BW632" s="418"/>
      <c r="BX632" s="418"/>
      <c r="BY632" s="418"/>
      <c r="BZ632" s="418"/>
      <c r="CA632" s="418"/>
      <c r="CB632" s="418"/>
      <c r="CC632" s="418"/>
      <c r="CD632" s="418"/>
      <c r="CE632" s="418"/>
      <c r="CF632" s="418"/>
      <c r="CG632" s="418"/>
      <c r="CH632" s="418"/>
      <c r="CI632" s="418"/>
      <c r="CJ632" s="418"/>
      <c r="CK632" s="418"/>
      <c r="CL632" s="418"/>
      <c r="CM632" s="418"/>
      <c r="CN632" s="418"/>
      <c r="CO632" s="418"/>
      <c r="CP632" s="418"/>
      <c r="CQ632" s="418"/>
      <c r="CR632" s="418"/>
      <c r="CS632" s="418"/>
      <c r="CT632" s="418"/>
      <c r="CU632" s="418"/>
      <c r="CV632" s="418"/>
      <c r="CW632" s="418"/>
      <c r="CX632" s="418"/>
      <c r="CY632" s="418"/>
      <c r="CZ632" s="418"/>
    </row>
    <row r="633" s="422" customFormat="true" ht="25.15" customHeight="true" x14ac:dyDescent="0.2">
      <c r="C633" s="1152"/>
      <c r="D633" s="1151"/>
      <c r="E633" s="727"/>
      <c r="F633" s="727"/>
      <c r="G633" s="727"/>
      <c r="H633" s="1152"/>
      <c r="I633" s="1151"/>
      <c r="J633" s="727"/>
      <c r="K633" s="727"/>
      <c r="L633" s="727"/>
      <c r="M633" s="1152"/>
      <c r="N633" s="1151"/>
      <c r="O633" s="727"/>
      <c r="P633" s="727"/>
      <c r="Q633" s="727"/>
      <c r="W633" s="415"/>
      <c r="X633" s="415"/>
      <c r="Y633" s="415"/>
      <c r="Z633" s="415"/>
      <c r="AA633" s="415"/>
      <c r="AB633" s="415"/>
      <c r="AC633" s="415"/>
      <c r="AD633" s="415"/>
      <c r="AE633" s="415"/>
      <c r="AF633" s="415"/>
      <c r="AG633" s="415"/>
      <c r="AH633" s="415"/>
      <c r="AI633" s="415"/>
      <c r="AJ633" s="415"/>
      <c r="AK633" s="415"/>
      <c r="AL633" s="415"/>
      <c r="AM633" s="415"/>
      <c r="AN633" s="415"/>
      <c r="AO633" s="415"/>
      <c r="AP633" s="415"/>
      <c r="AQ633" s="415"/>
      <c r="AR633" s="415"/>
      <c r="AS633" s="415"/>
      <c r="AT633" s="415"/>
      <c r="AU633" s="415"/>
      <c r="AV633" s="415"/>
      <c r="AW633" s="415"/>
      <c r="AX633" s="415"/>
      <c r="AY633" s="415"/>
      <c r="AZ633" s="415"/>
      <c r="BA633" s="418"/>
      <c r="BB633" s="495"/>
      <c r="BC633" s="418"/>
      <c r="BD633" s="418"/>
      <c r="BE633" s="418"/>
      <c r="BF633" s="418"/>
      <c r="BG633" s="418"/>
      <c r="BH633" s="418"/>
      <c r="BI633" s="418"/>
      <c r="BJ633" s="418"/>
      <c r="BK633" s="418"/>
      <c r="BL633" s="418"/>
      <c r="BM633" s="418"/>
      <c r="BN633" s="418"/>
      <c r="BO633" s="418"/>
      <c r="BP633" s="418"/>
      <c r="BQ633" s="418"/>
      <c r="BR633" s="418"/>
      <c r="BS633" s="418"/>
      <c r="BT633" s="418"/>
      <c r="BU633" s="418"/>
      <c r="BV633" s="418"/>
      <c r="BW633" s="418"/>
      <c r="BX633" s="418"/>
      <c r="BY633" s="418"/>
      <c r="BZ633" s="418"/>
      <c r="CA633" s="418"/>
      <c r="CB633" s="418"/>
      <c r="CC633" s="418"/>
      <c r="CD633" s="418"/>
      <c r="CE633" s="418"/>
      <c r="CF633" s="418"/>
      <c r="CG633" s="418"/>
      <c r="CH633" s="418"/>
      <c r="CI633" s="418"/>
      <c r="CJ633" s="418"/>
      <c r="CK633" s="418"/>
      <c r="CL633" s="418"/>
      <c r="CM633" s="418"/>
      <c r="CN633" s="418"/>
      <c r="CO633" s="418"/>
      <c r="CP633" s="418"/>
      <c r="CQ633" s="418"/>
      <c r="CR633" s="418"/>
      <c r="CS633" s="418"/>
      <c r="CT633" s="418"/>
      <c r="CU633" s="418"/>
      <c r="CV633" s="418"/>
      <c r="CW633" s="418"/>
      <c r="CX633" s="418"/>
      <c r="CY633" s="418"/>
      <c r="CZ633" s="418"/>
    </row>
    <row r="634" s="422" customFormat="true" ht="25.15" customHeight="true" x14ac:dyDescent="0.2">
      <c r="C634" s="1152"/>
      <c r="D634" s="1151"/>
      <c r="E634" s="727"/>
      <c r="F634" s="727"/>
      <c r="G634" s="727"/>
      <c r="H634" s="1152"/>
      <c r="I634" s="1151"/>
      <c r="J634" s="727"/>
      <c r="K634" s="727"/>
      <c r="L634" s="727"/>
      <c r="M634" s="1152"/>
      <c r="N634" s="1151"/>
      <c r="O634" s="727"/>
      <c r="P634" s="727"/>
      <c r="Q634" s="727"/>
      <c r="W634" s="415"/>
      <c r="X634" s="415"/>
      <c r="Y634" s="415"/>
      <c r="Z634" s="415"/>
      <c r="AA634" s="415"/>
      <c r="AB634" s="415"/>
      <c r="AC634" s="415"/>
      <c r="AD634" s="415"/>
      <c r="AE634" s="415"/>
      <c r="AF634" s="415"/>
      <c r="AG634" s="415"/>
      <c r="AH634" s="415"/>
      <c r="AI634" s="415"/>
      <c r="AJ634" s="415"/>
      <c r="AK634" s="415"/>
      <c r="AL634" s="415"/>
      <c r="AM634" s="415"/>
      <c r="AN634" s="415"/>
      <c r="AO634" s="415"/>
      <c r="AP634" s="415"/>
      <c r="AQ634" s="415"/>
      <c r="AR634" s="415"/>
      <c r="AS634" s="415"/>
      <c r="AT634" s="415"/>
      <c r="AU634" s="415"/>
      <c r="AV634" s="415"/>
      <c r="AW634" s="415"/>
      <c r="AX634" s="415"/>
      <c r="AY634" s="415"/>
      <c r="AZ634" s="415"/>
      <c r="BA634" s="418"/>
      <c r="BB634" s="495"/>
      <c r="BC634" s="418"/>
      <c r="BD634" s="418"/>
      <c r="BE634" s="418"/>
      <c r="BF634" s="418"/>
      <c r="BG634" s="418"/>
      <c r="BH634" s="418"/>
      <c r="BI634" s="418"/>
      <c r="BJ634" s="418"/>
      <c r="BK634" s="418"/>
      <c r="BL634" s="418"/>
      <c r="BM634" s="418"/>
      <c r="BN634" s="418"/>
      <c r="BO634" s="418"/>
      <c r="BP634" s="418"/>
      <c r="BQ634" s="418"/>
      <c r="BR634" s="418"/>
      <c r="BS634" s="418"/>
      <c r="BT634" s="418"/>
      <c r="BU634" s="418"/>
      <c r="BV634" s="418"/>
      <c r="BW634" s="418"/>
      <c r="BX634" s="418"/>
      <c r="BY634" s="418"/>
      <c r="BZ634" s="418"/>
      <c r="CA634" s="418"/>
      <c r="CB634" s="418"/>
      <c r="CC634" s="418"/>
      <c r="CD634" s="418"/>
      <c r="CE634" s="418"/>
      <c r="CF634" s="418"/>
      <c r="CG634" s="418"/>
      <c r="CH634" s="418"/>
      <c r="CI634" s="418"/>
      <c r="CJ634" s="418"/>
      <c r="CK634" s="418"/>
      <c r="CL634" s="418"/>
      <c r="CM634" s="418"/>
      <c r="CN634" s="418"/>
      <c r="CO634" s="418"/>
      <c r="CP634" s="418"/>
      <c r="CQ634" s="418"/>
      <c r="CR634" s="418"/>
      <c r="CS634" s="418"/>
      <c r="CT634" s="418"/>
      <c r="CU634" s="418"/>
      <c r="CV634" s="418"/>
      <c r="CW634" s="418"/>
      <c r="CX634" s="418"/>
      <c r="CY634" s="418"/>
      <c r="CZ634" s="418"/>
    </row>
    <row r="635" s="422" customFormat="true" ht="25.15" customHeight="true" x14ac:dyDescent="0.2">
      <c r="C635" s="1152"/>
      <c r="D635" s="1151"/>
      <c r="E635" s="727"/>
      <c r="F635" s="727"/>
      <c r="G635" s="727"/>
      <c r="H635" s="1152"/>
      <c r="I635" s="1151"/>
      <c r="J635" s="727"/>
      <c r="K635" s="727"/>
      <c r="L635" s="727"/>
      <c r="M635" s="1152"/>
      <c r="N635" s="1151"/>
      <c r="O635" s="727"/>
      <c r="P635" s="727"/>
      <c r="Q635" s="727"/>
      <c r="W635" s="415"/>
      <c r="X635" s="415"/>
      <c r="Y635" s="415"/>
      <c r="Z635" s="415"/>
      <c r="AA635" s="415"/>
      <c r="AB635" s="415"/>
      <c r="AC635" s="415"/>
      <c r="AD635" s="415"/>
      <c r="AE635" s="415"/>
      <c r="AF635" s="415"/>
      <c r="AG635" s="415"/>
      <c r="AH635" s="415"/>
      <c r="AI635" s="415"/>
      <c r="AJ635" s="415"/>
      <c r="AK635" s="415"/>
      <c r="AL635" s="415"/>
      <c r="AM635" s="415"/>
      <c r="AN635" s="415"/>
      <c r="AO635" s="415"/>
      <c r="AP635" s="415"/>
      <c r="AQ635" s="415"/>
      <c r="AR635" s="415"/>
      <c r="AS635" s="415"/>
      <c r="AT635" s="415"/>
      <c r="AU635" s="415"/>
      <c r="AV635" s="415"/>
      <c r="AW635" s="415"/>
      <c r="AX635" s="415"/>
      <c r="AY635" s="415"/>
      <c r="AZ635" s="415"/>
      <c r="BA635" s="418"/>
      <c r="BB635" s="495"/>
      <c r="BC635" s="418"/>
      <c r="BD635" s="418"/>
      <c r="BE635" s="418"/>
      <c r="BF635" s="418"/>
      <c r="BG635" s="418"/>
      <c r="BH635" s="418"/>
      <c r="BI635" s="418"/>
      <c r="BJ635" s="418"/>
      <c r="BK635" s="418"/>
      <c r="BL635" s="418"/>
      <c r="BM635" s="418"/>
      <c r="BN635" s="418"/>
      <c r="BO635" s="418"/>
      <c r="BP635" s="418"/>
      <c r="BQ635" s="418"/>
      <c r="BR635" s="418"/>
      <c r="BS635" s="418"/>
      <c r="BT635" s="418"/>
      <c r="BU635" s="418"/>
      <c r="BV635" s="418"/>
      <c r="BW635" s="418"/>
      <c r="BX635" s="418"/>
      <c r="BY635" s="418"/>
      <c r="BZ635" s="418"/>
      <c r="CA635" s="418"/>
      <c r="CB635" s="418"/>
      <c r="CC635" s="418"/>
      <c r="CD635" s="418"/>
      <c r="CE635" s="418"/>
      <c r="CF635" s="418"/>
      <c r="CG635" s="418"/>
      <c r="CH635" s="418"/>
      <c r="CI635" s="418"/>
      <c r="CJ635" s="418"/>
      <c r="CK635" s="418"/>
      <c r="CL635" s="418"/>
      <c r="CM635" s="418"/>
      <c r="CN635" s="418"/>
      <c r="CO635" s="418"/>
      <c r="CP635" s="418"/>
      <c r="CQ635" s="418"/>
      <c r="CR635" s="418"/>
      <c r="CS635" s="418"/>
      <c r="CT635" s="418"/>
      <c r="CU635" s="418"/>
      <c r="CV635" s="418"/>
      <c r="CW635" s="418"/>
      <c r="CX635" s="418"/>
      <c r="CY635" s="418"/>
      <c r="CZ635" s="418"/>
    </row>
    <row r="636" s="422" customFormat="true" ht="25.15" customHeight="true" x14ac:dyDescent="0.2">
      <c r="C636" s="1152"/>
      <c r="D636" s="1151"/>
      <c r="E636" s="727"/>
      <c r="F636" s="727"/>
      <c r="G636" s="727"/>
      <c r="H636" s="1152"/>
      <c r="I636" s="1151"/>
      <c r="J636" s="727"/>
      <c r="K636" s="727"/>
      <c r="L636" s="727"/>
      <c r="M636" s="1152"/>
      <c r="N636" s="1151"/>
      <c r="O636" s="727"/>
      <c r="P636" s="727"/>
      <c r="Q636" s="727"/>
      <c r="W636" s="415"/>
      <c r="X636" s="415"/>
      <c r="Y636" s="415"/>
      <c r="Z636" s="415"/>
      <c r="AA636" s="415"/>
      <c r="AB636" s="415"/>
      <c r="AC636" s="415"/>
      <c r="AD636" s="415"/>
      <c r="AE636" s="415"/>
      <c r="AF636" s="415"/>
      <c r="AG636" s="415"/>
      <c r="AH636" s="415"/>
      <c r="AI636" s="415"/>
      <c r="AJ636" s="415"/>
      <c r="AK636" s="415"/>
      <c r="AL636" s="415"/>
      <c r="AM636" s="415"/>
      <c r="AN636" s="415"/>
      <c r="AO636" s="415"/>
      <c r="AP636" s="415"/>
      <c r="AQ636" s="415"/>
      <c r="AR636" s="415"/>
      <c r="AS636" s="415"/>
      <c r="AT636" s="415"/>
      <c r="AU636" s="415"/>
      <c r="AV636" s="415"/>
      <c r="AW636" s="415"/>
      <c r="AX636" s="415"/>
      <c r="AY636" s="415"/>
      <c r="AZ636" s="415"/>
      <c r="BA636" s="418"/>
      <c r="BB636" s="495"/>
      <c r="BC636" s="418"/>
      <c r="BD636" s="418"/>
      <c r="BE636" s="418"/>
      <c r="BF636" s="418"/>
      <c r="BG636" s="418"/>
      <c r="BH636" s="418"/>
      <c r="BI636" s="418"/>
      <c r="BJ636" s="418"/>
      <c r="BK636" s="418"/>
      <c r="BL636" s="418"/>
      <c r="BM636" s="418"/>
      <c r="BN636" s="418"/>
      <c r="BO636" s="418"/>
      <c r="BP636" s="418"/>
      <c r="BQ636" s="418"/>
      <c r="BR636" s="418"/>
      <c r="BS636" s="418"/>
      <c r="BT636" s="418"/>
      <c r="BU636" s="418"/>
      <c r="BV636" s="418"/>
      <c r="BW636" s="418"/>
      <c r="BX636" s="418"/>
      <c r="BY636" s="418"/>
      <c r="BZ636" s="418"/>
      <c r="CA636" s="418"/>
      <c r="CB636" s="418"/>
      <c r="CC636" s="418"/>
      <c r="CD636" s="418"/>
      <c r="CE636" s="418"/>
      <c r="CF636" s="418"/>
      <c r="CG636" s="418"/>
      <c r="CH636" s="418"/>
      <c r="CI636" s="418"/>
      <c r="CJ636" s="418"/>
      <c r="CK636" s="418"/>
      <c r="CL636" s="418"/>
      <c r="CM636" s="418"/>
      <c r="CN636" s="418"/>
      <c r="CO636" s="418"/>
      <c r="CP636" s="418"/>
      <c r="CQ636" s="418"/>
      <c r="CR636" s="418"/>
      <c r="CS636" s="418"/>
      <c r="CT636" s="418"/>
      <c r="CU636" s="418"/>
      <c r="CV636" s="418"/>
      <c r="CW636" s="418"/>
      <c r="CX636" s="418"/>
      <c r="CY636" s="418"/>
      <c r="CZ636" s="418"/>
    </row>
    <row r="637" s="422" customFormat="true" ht="25.15" customHeight="true" x14ac:dyDescent="0.2">
      <c r="C637" s="1152"/>
      <c r="D637" s="1151"/>
      <c r="E637" s="727"/>
      <c r="F637" s="727"/>
      <c r="G637" s="727"/>
      <c r="H637" s="1152"/>
      <c r="I637" s="1151"/>
      <c r="J637" s="727"/>
      <c r="K637" s="727"/>
      <c r="L637" s="727"/>
      <c r="M637" s="1152"/>
      <c r="N637" s="1151"/>
      <c r="O637" s="727"/>
      <c r="P637" s="727"/>
      <c r="Q637" s="727"/>
      <c r="W637" s="415"/>
      <c r="X637" s="415"/>
      <c r="Y637" s="415"/>
      <c r="Z637" s="415"/>
      <c r="AA637" s="415"/>
      <c r="AB637" s="415"/>
      <c r="AC637" s="415"/>
      <c r="AD637" s="415"/>
      <c r="AE637" s="415"/>
      <c r="AF637" s="415"/>
      <c r="AG637" s="415"/>
      <c r="AH637" s="415"/>
      <c r="AI637" s="415"/>
      <c r="AJ637" s="415"/>
      <c r="AK637" s="415"/>
      <c r="AL637" s="415"/>
      <c r="AM637" s="415"/>
      <c r="AN637" s="415"/>
      <c r="AO637" s="415"/>
      <c r="AP637" s="415"/>
      <c r="AQ637" s="415"/>
      <c r="AR637" s="415"/>
      <c r="AS637" s="415"/>
      <c r="AT637" s="415"/>
      <c r="AU637" s="415"/>
      <c r="AV637" s="415"/>
      <c r="AW637" s="415"/>
      <c r="AX637" s="415"/>
      <c r="AY637" s="415"/>
      <c r="AZ637" s="415"/>
      <c r="BA637" s="418"/>
      <c r="BB637" s="495"/>
      <c r="BC637" s="418"/>
      <c r="BD637" s="418"/>
      <c r="BE637" s="418"/>
      <c r="BF637" s="418"/>
      <c r="BG637" s="418"/>
      <c r="BH637" s="418"/>
      <c r="BI637" s="418"/>
      <c r="BJ637" s="418"/>
      <c r="BK637" s="418"/>
      <c r="BL637" s="418"/>
      <c r="BM637" s="418"/>
      <c r="BN637" s="418"/>
      <c r="BO637" s="418"/>
      <c r="BP637" s="418"/>
      <c r="BQ637" s="418"/>
      <c r="BR637" s="418"/>
      <c r="BS637" s="418"/>
      <c r="BT637" s="418"/>
      <c r="BU637" s="418"/>
      <c r="BV637" s="418"/>
      <c r="BW637" s="418"/>
      <c r="BX637" s="418"/>
      <c r="BY637" s="418"/>
      <c r="BZ637" s="418"/>
      <c r="CA637" s="418"/>
      <c r="CB637" s="418"/>
      <c r="CC637" s="418"/>
      <c r="CD637" s="418"/>
      <c r="CE637" s="418"/>
      <c r="CF637" s="418"/>
      <c r="CG637" s="418"/>
      <c r="CH637" s="418"/>
      <c r="CI637" s="418"/>
      <c r="CJ637" s="418"/>
      <c r="CK637" s="418"/>
      <c r="CL637" s="418"/>
      <c r="CM637" s="418"/>
      <c r="CN637" s="418"/>
      <c r="CO637" s="418"/>
      <c r="CP637" s="418"/>
      <c r="CQ637" s="418"/>
      <c r="CR637" s="418"/>
      <c r="CS637" s="418"/>
      <c r="CT637" s="418"/>
      <c r="CU637" s="418"/>
      <c r="CV637" s="418"/>
      <c r="CW637" s="418"/>
      <c r="CX637" s="418"/>
      <c r="CY637" s="418"/>
      <c r="CZ637" s="418"/>
    </row>
    <row r="638" s="422" customFormat="true" ht="25.15" customHeight="true" x14ac:dyDescent="0.2">
      <c r="C638" s="1152"/>
      <c r="D638" s="1151"/>
      <c r="E638" s="727"/>
      <c r="F638" s="727"/>
      <c r="G638" s="727"/>
      <c r="H638" s="1152"/>
      <c r="I638" s="1151"/>
      <c r="J638" s="727"/>
      <c r="K638" s="727"/>
      <c r="L638" s="727"/>
      <c r="M638" s="1152"/>
      <c r="N638" s="1151"/>
      <c r="O638" s="727"/>
      <c r="P638" s="727"/>
      <c r="Q638" s="727"/>
      <c r="W638" s="415"/>
      <c r="X638" s="415"/>
      <c r="Y638" s="415"/>
      <c r="Z638" s="415"/>
      <c r="AA638" s="415"/>
      <c r="AB638" s="415"/>
      <c r="AC638" s="415"/>
      <c r="AD638" s="415"/>
      <c r="AE638" s="415"/>
      <c r="AF638" s="415"/>
      <c r="AG638" s="415"/>
      <c r="AH638" s="415"/>
      <c r="AI638" s="415"/>
      <c r="AJ638" s="415"/>
      <c r="AK638" s="415"/>
      <c r="AL638" s="415"/>
      <c r="AM638" s="415"/>
      <c r="AN638" s="415"/>
      <c r="AO638" s="415"/>
      <c r="AP638" s="415"/>
      <c r="AQ638" s="415"/>
      <c r="AR638" s="415"/>
      <c r="AS638" s="415"/>
      <c r="AT638" s="415"/>
      <c r="AU638" s="415"/>
      <c r="AV638" s="415"/>
      <c r="AW638" s="415"/>
      <c r="AX638" s="415"/>
      <c r="AY638" s="415"/>
      <c r="AZ638" s="415"/>
      <c r="BA638" s="418"/>
      <c r="BB638" s="495"/>
      <c r="BC638" s="418"/>
      <c r="BD638" s="418"/>
      <c r="BE638" s="418"/>
      <c r="BF638" s="418"/>
      <c r="BG638" s="418"/>
      <c r="BH638" s="418"/>
      <c r="BI638" s="418"/>
      <c r="BJ638" s="418"/>
      <c r="BK638" s="418"/>
      <c r="BL638" s="418"/>
      <c r="BM638" s="418"/>
      <c r="BN638" s="418"/>
      <c r="BO638" s="418"/>
      <c r="BP638" s="418"/>
      <c r="BQ638" s="418"/>
      <c r="BR638" s="418"/>
      <c r="BS638" s="418"/>
      <c r="BT638" s="418"/>
      <c r="BU638" s="418"/>
      <c r="BV638" s="418"/>
      <c r="BW638" s="418"/>
      <c r="BX638" s="418"/>
      <c r="BY638" s="418"/>
      <c r="BZ638" s="418"/>
      <c r="CA638" s="418"/>
      <c r="CB638" s="418"/>
      <c r="CC638" s="418"/>
      <c r="CD638" s="418"/>
      <c r="CE638" s="418"/>
      <c r="CF638" s="418"/>
      <c r="CG638" s="418"/>
      <c r="CH638" s="418"/>
      <c r="CI638" s="418"/>
      <c r="CJ638" s="418"/>
      <c r="CK638" s="418"/>
      <c r="CL638" s="418"/>
      <c r="CM638" s="418"/>
      <c r="CN638" s="418"/>
      <c r="CO638" s="418"/>
      <c r="CP638" s="418"/>
      <c r="CQ638" s="418"/>
      <c r="CR638" s="418"/>
      <c r="CS638" s="418"/>
      <c r="CT638" s="418"/>
      <c r="CU638" s="418"/>
      <c r="CV638" s="418"/>
      <c r="CW638" s="418"/>
      <c r="CX638" s="418"/>
      <c r="CY638" s="418"/>
      <c r="CZ638" s="418"/>
    </row>
    <row r="639" s="422" customFormat="true" ht="25.15" customHeight="true" x14ac:dyDescent="0.2">
      <c r="C639" s="1152"/>
      <c r="D639" s="1151"/>
      <c r="E639" s="727"/>
      <c r="F639" s="727"/>
      <c r="G639" s="727"/>
      <c r="H639" s="1152"/>
      <c r="I639" s="1151"/>
      <c r="J639" s="727"/>
      <c r="K639" s="727"/>
      <c r="L639" s="727"/>
      <c r="M639" s="1152"/>
      <c r="N639" s="1151"/>
      <c r="O639" s="727"/>
      <c r="P639" s="727"/>
      <c r="Q639" s="727"/>
      <c r="W639" s="415"/>
      <c r="X639" s="415"/>
      <c r="Y639" s="415"/>
      <c r="Z639" s="415"/>
      <c r="AA639" s="415"/>
      <c r="AB639" s="415"/>
      <c r="AC639" s="415"/>
      <c r="AD639" s="415"/>
      <c r="AE639" s="415"/>
      <c r="AF639" s="415"/>
      <c r="AG639" s="415"/>
      <c r="AH639" s="415"/>
      <c r="AI639" s="415"/>
      <c r="AJ639" s="415"/>
      <c r="AK639" s="415"/>
      <c r="AL639" s="415"/>
      <c r="AM639" s="415"/>
      <c r="AN639" s="415"/>
      <c r="AO639" s="415"/>
      <c r="AP639" s="415"/>
      <c r="AQ639" s="415"/>
      <c r="AR639" s="415"/>
      <c r="AS639" s="415"/>
      <c r="AT639" s="415"/>
      <c r="AU639" s="415"/>
      <c r="AV639" s="415"/>
      <c r="AW639" s="415"/>
      <c r="AX639" s="415"/>
      <c r="AY639" s="415"/>
      <c r="AZ639" s="415"/>
      <c r="BA639" s="418"/>
      <c r="BB639" s="495"/>
      <c r="BC639" s="418"/>
      <c r="BD639" s="418"/>
      <c r="BE639" s="418"/>
      <c r="BF639" s="418"/>
      <c r="BG639" s="418"/>
      <c r="BH639" s="418"/>
      <c r="BI639" s="418"/>
      <c r="BJ639" s="418"/>
      <c r="BK639" s="418"/>
      <c r="BL639" s="418"/>
      <c r="BM639" s="418"/>
      <c r="BN639" s="418"/>
      <c r="BO639" s="418"/>
      <c r="BP639" s="418"/>
      <c r="BQ639" s="418"/>
      <c r="BR639" s="418"/>
      <c r="BS639" s="418"/>
      <c r="BT639" s="418"/>
      <c r="BU639" s="418"/>
      <c r="BV639" s="418"/>
      <c r="BW639" s="418"/>
      <c r="BX639" s="418"/>
      <c r="BY639" s="418"/>
      <c r="BZ639" s="418"/>
      <c r="CA639" s="418"/>
      <c r="CB639" s="418"/>
      <c r="CC639" s="418"/>
      <c r="CD639" s="418"/>
      <c r="CE639" s="418"/>
      <c r="CF639" s="418"/>
      <c r="CG639" s="418"/>
      <c r="CH639" s="418"/>
      <c r="CI639" s="418"/>
      <c r="CJ639" s="418"/>
      <c r="CK639" s="418"/>
      <c r="CL639" s="418"/>
      <c r="CM639" s="418"/>
      <c r="CN639" s="418"/>
      <c r="CO639" s="418"/>
      <c r="CP639" s="418"/>
      <c r="CQ639" s="418"/>
      <c r="CR639" s="418"/>
      <c r="CS639" s="418"/>
      <c r="CT639" s="418"/>
      <c r="CU639" s="418"/>
      <c r="CV639" s="418"/>
      <c r="CW639" s="418"/>
      <c r="CX639" s="418"/>
      <c r="CY639" s="418"/>
      <c r="CZ639" s="418"/>
    </row>
    <row r="640" s="422" customFormat="true" ht="25.15" customHeight="true" x14ac:dyDescent="0.2">
      <c r="C640" s="1152"/>
      <c r="D640" s="1151"/>
      <c r="E640" s="727"/>
      <c r="F640" s="727"/>
      <c r="G640" s="727"/>
      <c r="H640" s="1152"/>
      <c r="I640" s="1151"/>
      <c r="J640" s="727"/>
      <c r="K640" s="727"/>
      <c r="L640" s="727"/>
      <c r="M640" s="1152"/>
      <c r="N640" s="1151"/>
      <c r="O640" s="727"/>
      <c r="P640" s="727"/>
      <c r="Q640" s="727"/>
      <c r="W640" s="415"/>
      <c r="X640" s="415"/>
      <c r="Y640" s="415"/>
      <c r="Z640" s="415"/>
      <c r="AA640" s="415"/>
      <c r="AB640" s="415"/>
      <c r="AC640" s="415"/>
      <c r="AD640" s="415"/>
      <c r="AE640" s="415"/>
      <c r="AF640" s="415"/>
      <c r="AG640" s="415"/>
      <c r="AH640" s="415"/>
      <c r="AI640" s="415"/>
      <c r="AJ640" s="415"/>
      <c r="AK640" s="415"/>
      <c r="AL640" s="415"/>
      <c r="AM640" s="415"/>
      <c r="AN640" s="415"/>
      <c r="AO640" s="415"/>
      <c r="AP640" s="415"/>
      <c r="AQ640" s="415"/>
      <c r="AR640" s="415"/>
      <c r="AS640" s="415"/>
      <c r="AT640" s="415"/>
      <c r="AU640" s="415"/>
      <c r="AV640" s="415"/>
      <c r="AW640" s="415"/>
      <c r="AX640" s="415"/>
      <c r="AY640" s="415"/>
      <c r="AZ640" s="415"/>
      <c r="BA640" s="418"/>
      <c r="BB640" s="495"/>
      <c r="BC640" s="418"/>
      <c r="BD640" s="418"/>
      <c r="BE640" s="418"/>
      <c r="BF640" s="418"/>
      <c r="BG640" s="418"/>
      <c r="BH640" s="418"/>
      <c r="BI640" s="418"/>
      <c r="BJ640" s="418"/>
      <c r="BK640" s="418"/>
      <c r="BL640" s="418"/>
      <c r="BM640" s="418"/>
      <c r="BN640" s="418"/>
      <c r="BO640" s="418"/>
      <c r="BP640" s="418"/>
      <c r="BQ640" s="418"/>
      <c r="BR640" s="418"/>
      <c r="BS640" s="418"/>
      <c r="BT640" s="418"/>
      <c r="BU640" s="418"/>
      <c r="BV640" s="418"/>
      <c r="BW640" s="418"/>
      <c r="BX640" s="418"/>
      <c r="BY640" s="418"/>
      <c r="BZ640" s="418"/>
      <c r="CA640" s="418"/>
      <c r="CB640" s="418"/>
      <c r="CC640" s="418"/>
      <c r="CD640" s="418"/>
      <c r="CE640" s="418"/>
      <c r="CF640" s="418"/>
      <c r="CG640" s="418"/>
      <c r="CH640" s="418"/>
      <c r="CI640" s="418"/>
      <c r="CJ640" s="418"/>
      <c r="CK640" s="418"/>
      <c r="CL640" s="418"/>
      <c r="CM640" s="418"/>
      <c r="CN640" s="418"/>
      <c r="CO640" s="418"/>
      <c r="CP640" s="418"/>
      <c r="CQ640" s="418"/>
      <c r="CR640" s="418"/>
      <c r="CS640" s="418"/>
      <c r="CT640" s="418"/>
      <c r="CU640" s="418"/>
      <c r="CV640" s="418"/>
      <c r="CW640" s="418"/>
      <c r="CX640" s="418"/>
      <c r="CY640" s="418"/>
      <c r="CZ640" s="418"/>
    </row>
    <row r="641" s="422" customFormat="true" ht="25.15" customHeight="true" x14ac:dyDescent="0.2">
      <c r="C641" s="1152"/>
      <c r="D641" s="1151"/>
      <c r="E641" s="727"/>
      <c r="F641" s="727"/>
      <c r="G641" s="727"/>
      <c r="H641" s="1152"/>
      <c r="I641" s="1151"/>
      <c r="J641" s="727"/>
      <c r="K641" s="727"/>
      <c r="L641" s="727"/>
      <c r="M641" s="1152"/>
      <c r="N641" s="1151"/>
      <c r="O641" s="727"/>
      <c r="P641" s="727"/>
      <c r="Q641" s="727"/>
      <c r="W641" s="415"/>
      <c r="X641" s="415"/>
      <c r="Y641" s="415"/>
      <c r="Z641" s="415"/>
      <c r="AA641" s="415"/>
      <c r="AB641" s="415"/>
      <c r="AC641" s="415"/>
      <c r="AD641" s="415"/>
      <c r="AE641" s="415"/>
      <c r="AF641" s="415"/>
      <c r="AG641" s="415"/>
      <c r="AH641" s="415"/>
      <c r="AI641" s="415"/>
      <c r="AJ641" s="415"/>
      <c r="AK641" s="415"/>
      <c r="AL641" s="415"/>
      <c r="AM641" s="415"/>
      <c r="AN641" s="415"/>
      <c r="AO641" s="415"/>
      <c r="AP641" s="415"/>
      <c r="AQ641" s="415"/>
      <c r="AR641" s="415"/>
      <c r="AS641" s="415"/>
      <c r="AT641" s="415"/>
      <c r="AU641" s="415"/>
      <c r="AV641" s="415"/>
      <c r="AW641" s="415"/>
      <c r="AX641" s="415"/>
      <c r="AY641" s="415"/>
      <c r="AZ641" s="415"/>
      <c r="BA641" s="418"/>
      <c r="BB641" s="495"/>
      <c r="BC641" s="418"/>
      <c r="BD641" s="418"/>
      <c r="BE641" s="418"/>
      <c r="BF641" s="418"/>
      <c r="BG641" s="418"/>
      <c r="BH641" s="418"/>
      <c r="BI641" s="418"/>
      <c r="BJ641" s="418"/>
      <c r="BK641" s="418"/>
      <c r="BL641" s="418"/>
      <c r="BM641" s="418"/>
      <c r="BN641" s="418"/>
      <c r="BO641" s="418"/>
      <c r="BP641" s="418"/>
      <c r="BQ641" s="418"/>
      <c r="BR641" s="418"/>
      <c r="BS641" s="418"/>
      <c r="BT641" s="418"/>
      <c r="BU641" s="418"/>
      <c r="BV641" s="418"/>
      <c r="BW641" s="418"/>
      <c r="BX641" s="418"/>
      <c r="BY641" s="418"/>
      <c r="BZ641" s="418"/>
      <c r="CA641" s="418"/>
      <c r="CB641" s="418"/>
      <c r="CC641" s="418"/>
      <c r="CD641" s="418"/>
      <c r="CE641" s="418"/>
      <c r="CF641" s="418"/>
      <c r="CG641" s="418"/>
      <c r="CH641" s="418"/>
      <c r="CI641" s="418"/>
      <c r="CJ641" s="418"/>
      <c r="CK641" s="418"/>
      <c r="CL641" s="418"/>
      <c r="CM641" s="418"/>
      <c r="CN641" s="418"/>
      <c r="CO641" s="418"/>
      <c r="CP641" s="418"/>
      <c r="CQ641" s="418"/>
      <c r="CR641" s="418"/>
      <c r="CS641" s="418"/>
      <c r="CT641" s="418"/>
      <c r="CU641" s="418"/>
      <c r="CV641" s="418"/>
      <c r="CW641" s="418"/>
      <c r="CX641" s="418"/>
      <c r="CY641" s="418"/>
      <c r="CZ641" s="418"/>
    </row>
    <row r="642" s="422" customFormat="true" ht="25.15" customHeight="true" x14ac:dyDescent="0.2">
      <c r="C642" s="1152"/>
      <c r="D642" s="1151"/>
      <c r="E642" s="727"/>
      <c r="F642" s="727"/>
      <c r="G642" s="727"/>
      <c r="H642" s="1152"/>
      <c r="I642" s="1151"/>
      <c r="J642" s="727"/>
      <c r="K642" s="727"/>
      <c r="L642" s="727"/>
      <c r="M642" s="1152"/>
      <c r="N642" s="1151"/>
      <c r="O642" s="727"/>
      <c r="P642" s="727"/>
      <c r="Q642" s="727"/>
      <c r="W642" s="415"/>
      <c r="X642" s="415"/>
      <c r="Y642" s="415"/>
      <c r="Z642" s="415"/>
      <c r="AA642" s="415"/>
      <c r="AB642" s="415"/>
      <c r="AC642" s="415"/>
      <c r="AD642" s="415"/>
      <c r="AE642" s="415"/>
      <c r="AF642" s="415"/>
      <c r="AG642" s="415"/>
      <c r="AH642" s="415"/>
      <c r="AI642" s="415"/>
      <c r="AJ642" s="415"/>
      <c r="AK642" s="415"/>
      <c r="AL642" s="415"/>
      <c r="AM642" s="415"/>
      <c r="AN642" s="415"/>
      <c r="AO642" s="415"/>
      <c r="AP642" s="415"/>
      <c r="AQ642" s="415"/>
      <c r="AR642" s="415"/>
      <c r="AS642" s="415"/>
      <c r="AT642" s="415"/>
      <c r="AU642" s="415"/>
      <c r="AV642" s="415"/>
      <c r="AW642" s="415"/>
      <c r="AX642" s="415"/>
      <c r="AY642" s="415"/>
      <c r="AZ642" s="415"/>
      <c r="BA642" s="418"/>
      <c r="BB642" s="495"/>
      <c r="BC642" s="418"/>
      <c r="BD642" s="418"/>
      <c r="BE642" s="418"/>
      <c r="BF642" s="418"/>
      <c r="BG642" s="418"/>
      <c r="BH642" s="418"/>
      <c r="BI642" s="418"/>
      <c r="BJ642" s="418"/>
      <c r="BK642" s="418"/>
      <c r="BL642" s="418"/>
      <c r="BM642" s="418"/>
      <c r="BN642" s="418"/>
      <c r="BO642" s="418"/>
      <c r="BP642" s="418"/>
      <c r="BQ642" s="418"/>
      <c r="BR642" s="418"/>
      <c r="BS642" s="418"/>
      <c r="BT642" s="418"/>
      <c r="BU642" s="418"/>
      <c r="BV642" s="418"/>
      <c r="BW642" s="418"/>
      <c r="BX642" s="418"/>
      <c r="BY642" s="418"/>
      <c r="BZ642" s="418"/>
      <c r="CA642" s="418"/>
      <c r="CB642" s="418"/>
      <c r="CC642" s="418"/>
      <c r="CD642" s="418"/>
      <c r="CE642" s="418"/>
      <c r="CF642" s="418"/>
      <c r="CG642" s="418"/>
      <c r="CH642" s="418"/>
      <c r="CI642" s="418"/>
      <c r="CJ642" s="418"/>
      <c r="CK642" s="418"/>
      <c r="CL642" s="418"/>
      <c r="CM642" s="418"/>
      <c r="CN642" s="418"/>
      <c r="CO642" s="418"/>
      <c r="CP642" s="418"/>
      <c r="CQ642" s="418"/>
      <c r="CR642" s="418"/>
      <c r="CS642" s="418"/>
      <c r="CT642" s="418"/>
      <c r="CU642" s="418"/>
      <c r="CV642" s="418"/>
      <c r="CW642" s="418"/>
      <c r="CX642" s="418"/>
      <c r="CY642" s="418"/>
      <c r="CZ642" s="418"/>
    </row>
    <row r="643" s="422" customFormat="true" ht="25.15" customHeight="true" x14ac:dyDescent="0.2">
      <c r="C643" s="1152"/>
      <c r="D643" s="1151"/>
      <c r="E643" s="727"/>
      <c r="F643" s="727"/>
      <c r="G643" s="727"/>
      <c r="H643" s="1152"/>
      <c r="I643" s="1151"/>
      <c r="J643" s="727"/>
      <c r="K643" s="727"/>
      <c r="L643" s="727"/>
      <c r="M643" s="1152"/>
      <c r="N643" s="1151"/>
      <c r="O643" s="727"/>
      <c r="P643" s="727"/>
      <c r="Q643" s="727"/>
      <c r="W643" s="415"/>
      <c r="X643" s="415"/>
      <c r="Y643" s="415"/>
      <c r="Z643" s="415"/>
      <c r="AA643" s="415"/>
      <c r="AB643" s="415"/>
      <c r="AC643" s="415"/>
      <c r="AD643" s="415"/>
      <c r="AE643" s="415"/>
      <c r="AF643" s="415"/>
      <c r="AG643" s="415"/>
      <c r="AH643" s="415"/>
      <c r="AI643" s="415"/>
      <c r="AJ643" s="415"/>
      <c r="AK643" s="415"/>
      <c r="AL643" s="415"/>
      <c r="AM643" s="415"/>
      <c r="AN643" s="415"/>
      <c r="AO643" s="415"/>
      <c r="AP643" s="415"/>
      <c r="AQ643" s="415"/>
      <c r="AR643" s="415"/>
      <c r="AS643" s="415"/>
      <c r="AT643" s="415"/>
      <c r="AU643" s="415"/>
      <c r="AV643" s="415"/>
      <c r="AW643" s="415"/>
      <c r="AX643" s="415"/>
      <c r="AY643" s="415"/>
      <c r="AZ643" s="415"/>
      <c r="BA643" s="418"/>
      <c r="BB643" s="495"/>
      <c r="BC643" s="418"/>
      <c r="BD643" s="418"/>
      <c r="BE643" s="418"/>
      <c r="BF643" s="418"/>
      <c r="BG643" s="418"/>
      <c r="BH643" s="418"/>
      <c r="BI643" s="418"/>
      <c r="BJ643" s="418"/>
      <c r="BK643" s="418"/>
      <c r="BL643" s="418"/>
      <c r="BM643" s="418"/>
      <c r="BN643" s="418"/>
      <c r="BO643" s="418"/>
      <c r="BP643" s="418"/>
      <c r="BQ643" s="418"/>
      <c r="BR643" s="418"/>
      <c r="BS643" s="418"/>
      <c r="BT643" s="418"/>
      <c r="BU643" s="418"/>
      <c r="BV643" s="418"/>
      <c r="BW643" s="418"/>
      <c r="BX643" s="418"/>
      <c r="BY643" s="418"/>
      <c r="BZ643" s="418"/>
      <c r="CA643" s="418"/>
      <c r="CB643" s="418"/>
      <c r="CC643" s="418"/>
      <c r="CD643" s="418"/>
      <c r="CE643" s="418"/>
      <c r="CF643" s="418"/>
      <c r="CG643" s="418"/>
      <c r="CH643" s="418"/>
      <c r="CI643" s="418"/>
      <c r="CJ643" s="418"/>
      <c r="CK643" s="418"/>
      <c r="CL643" s="418"/>
      <c r="CM643" s="418"/>
      <c r="CN643" s="418"/>
      <c r="CO643" s="418"/>
      <c r="CP643" s="418"/>
      <c r="CQ643" s="418"/>
      <c r="CR643" s="418"/>
      <c r="CS643" s="418"/>
      <c r="CT643" s="418"/>
      <c r="CU643" s="418"/>
      <c r="CV643" s="418"/>
      <c r="CW643" s="418"/>
      <c r="CX643" s="418"/>
      <c r="CY643" s="418"/>
      <c r="CZ643" s="418"/>
    </row>
    <row r="644" s="422" customFormat="true" ht="25.15" customHeight="true" x14ac:dyDescent="0.2">
      <c r="C644" s="1152"/>
      <c r="D644" s="1151"/>
      <c r="E644" s="727"/>
      <c r="F644" s="727"/>
      <c r="G644" s="727"/>
      <c r="H644" s="1152"/>
      <c r="I644" s="1151"/>
      <c r="J644" s="727"/>
      <c r="K644" s="727"/>
      <c r="L644" s="727"/>
      <c r="M644" s="1152"/>
      <c r="N644" s="1151"/>
      <c r="O644" s="727"/>
      <c r="P644" s="727"/>
      <c r="Q644" s="727"/>
      <c r="W644" s="415"/>
      <c r="X644" s="415"/>
      <c r="Y644" s="415"/>
      <c r="Z644" s="415"/>
      <c r="AA644" s="415"/>
      <c r="AB644" s="415"/>
      <c r="AC644" s="415"/>
      <c r="AD644" s="415"/>
      <c r="AE644" s="415"/>
      <c r="AF644" s="415"/>
      <c r="AG644" s="415"/>
      <c r="AH644" s="415"/>
      <c r="AI644" s="415"/>
      <c r="AJ644" s="415"/>
      <c r="AK644" s="415"/>
      <c r="AL644" s="415"/>
      <c r="AM644" s="415"/>
      <c r="AN644" s="415"/>
      <c r="AO644" s="415"/>
      <c r="AP644" s="415"/>
      <c r="AQ644" s="415"/>
      <c r="AR644" s="415"/>
      <c r="AS644" s="415"/>
      <c r="AT644" s="415"/>
      <c r="AU644" s="415"/>
      <c r="AV644" s="415"/>
      <c r="AW644" s="415"/>
      <c r="AX644" s="415"/>
      <c r="AY644" s="415"/>
      <c r="AZ644" s="415"/>
      <c r="BA644" s="418"/>
      <c r="BB644" s="495"/>
      <c r="BC644" s="418"/>
      <c r="BD644" s="418"/>
      <c r="BE644" s="418"/>
      <c r="BF644" s="418"/>
      <c r="BG644" s="418"/>
      <c r="BH644" s="418"/>
      <c r="BI644" s="418"/>
      <c r="BJ644" s="418"/>
      <c r="BK644" s="418"/>
      <c r="BL644" s="418"/>
      <c r="BM644" s="418"/>
      <c r="BN644" s="418"/>
      <c r="BO644" s="418"/>
      <c r="BP644" s="418"/>
      <c r="BQ644" s="418"/>
      <c r="BR644" s="418"/>
      <c r="BS644" s="418"/>
      <c r="BT644" s="418"/>
      <c r="BU644" s="418"/>
      <c r="BV644" s="418"/>
      <c r="BW644" s="418"/>
      <c r="BX644" s="418"/>
      <c r="BY644" s="418"/>
      <c r="BZ644" s="418"/>
      <c r="CA644" s="418"/>
      <c r="CB644" s="418"/>
      <c r="CC644" s="418"/>
      <c r="CD644" s="418"/>
      <c r="CE644" s="418"/>
      <c r="CF644" s="418"/>
      <c r="CG644" s="418"/>
      <c r="CH644" s="418"/>
      <c r="CI644" s="418"/>
      <c r="CJ644" s="418"/>
      <c r="CK644" s="418"/>
      <c r="CL644" s="418"/>
      <c r="CM644" s="418"/>
      <c r="CN644" s="418"/>
      <c r="CO644" s="418"/>
      <c r="CP644" s="418"/>
      <c r="CQ644" s="418"/>
      <c r="CR644" s="418"/>
      <c r="CS644" s="418"/>
      <c r="CT644" s="418"/>
      <c r="CU644" s="418"/>
      <c r="CV644" s="418"/>
      <c r="CW644" s="418"/>
      <c r="CX644" s="418"/>
      <c r="CY644" s="418"/>
      <c r="CZ644" s="418"/>
    </row>
    <row r="645" s="422" customFormat="true" ht="25.15" customHeight="true" x14ac:dyDescent="0.2">
      <c r="C645" s="1152"/>
      <c r="D645" s="1151"/>
      <c r="E645" s="727"/>
      <c r="F645" s="727"/>
      <c r="G645" s="727"/>
      <c r="H645" s="1152"/>
      <c r="I645" s="1151"/>
      <c r="J645" s="727"/>
      <c r="K645" s="727"/>
      <c r="L645" s="727"/>
      <c r="M645" s="1152"/>
      <c r="N645" s="1151"/>
      <c r="O645" s="727"/>
      <c r="P645" s="727"/>
      <c r="Q645" s="727"/>
      <c r="W645" s="415"/>
      <c r="X645" s="415"/>
      <c r="Y645" s="415"/>
      <c r="Z645" s="415"/>
      <c r="AA645" s="415"/>
      <c r="AB645" s="415"/>
      <c r="AC645" s="415"/>
      <c r="AD645" s="415"/>
      <c r="AE645" s="415"/>
      <c r="AF645" s="415"/>
      <c r="AG645" s="415"/>
      <c r="AH645" s="415"/>
      <c r="AI645" s="415"/>
      <c r="AJ645" s="415"/>
      <c r="AK645" s="415"/>
      <c r="AL645" s="415"/>
      <c r="AM645" s="415"/>
      <c r="AN645" s="415"/>
      <c r="AO645" s="415"/>
      <c r="AP645" s="415"/>
      <c r="AQ645" s="415"/>
      <c r="AR645" s="415"/>
      <c r="AS645" s="415"/>
      <c r="AT645" s="415"/>
      <c r="AU645" s="415"/>
      <c r="AV645" s="415"/>
      <c r="AW645" s="415"/>
      <c r="AX645" s="415"/>
      <c r="AY645" s="415"/>
      <c r="AZ645" s="415"/>
      <c r="BA645" s="418"/>
      <c r="BB645" s="495"/>
      <c r="BC645" s="418"/>
      <c r="BD645" s="418"/>
      <c r="BE645" s="418"/>
      <c r="BF645" s="418"/>
      <c r="BG645" s="418"/>
      <c r="BH645" s="418"/>
      <c r="BI645" s="418"/>
      <c r="BJ645" s="418"/>
      <c r="BK645" s="418"/>
      <c r="BL645" s="418"/>
      <c r="BM645" s="418"/>
      <c r="BN645" s="418"/>
      <c r="BO645" s="418"/>
      <c r="BP645" s="418"/>
      <c r="BQ645" s="418"/>
      <c r="BR645" s="418"/>
      <c r="BS645" s="418"/>
      <c r="BT645" s="418"/>
      <c r="BU645" s="418"/>
      <c r="BV645" s="418"/>
      <c r="BW645" s="418"/>
      <c r="BX645" s="418"/>
      <c r="BY645" s="418"/>
      <c r="BZ645" s="418"/>
      <c r="CA645" s="418"/>
      <c r="CB645" s="418"/>
      <c r="CC645" s="418"/>
      <c r="CD645" s="418"/>
      <c r="CE645" s="418"/>
      <c r="CF645" s="418"/>
      <c r="CG645" s="418"/>
      <c r="CH645" s="418"/>
      <c r="CI645" s="418"/>
      <c r="CJ645" s="418"/>
      <c r="CK645" s="418"/>
      <c r="CL645" s="418"/>
      <c r="CM645" s="418"/>
      <c r="CN645" s="418"/>
      <c r="CO645" s="418"/>
      <c r="CP645" s="418"/>
      <c r="CQ645" s="418"/>
      <c r="CR645" s="418"/>
      <c r="CS645" s="418"/>
      <c r="CT645" s="418"/>
      <c r="CU645" s="418"/>
      <c r="CV645" s="418"/>
      <c r="CW645" s="418"/>
      <c r="CX645" s="418"/>
      <c r="CY645" s="418"/>
      <c r="CZ645" s="418"/>
    </row>
    <row r="646" s="422" customFormat="true" ht="25.15" customHeight="true" x14ac:dyDescent="0.2">
      <c r="C646" s="1152"/>
      <c r="D646" s="1151"/>
      <c r="E646" s="727"/>
      <c r="F646" s="727"/>
      <c r="G646" s="727"/>
      <c r="H646" s="1152"/>
      <c r="I646" s="1151"/>
      <c r="J646" s="727"/>
      <c r="K646" s="727"/>
      <c r="L646" s="727"/>
      <c r="M646" s="1152"/>
      <c r="N646" s="1151"/>
      <c r="O646" s="727"/>
      <c r="P646" s="727"/>
      <c r="Q646" s="727"/>
      <c r="W646" s="415"/>
      <c r="X646" s="415"/>
      <c r="Y646" s="415"/>
      <c r="Z646" s="415"/>
      <c r="AA646" s="415"/>
      <c r="AB646" s="415"/>
      <c r="AC646" s="415"/>
      <c r="AD646" s="415"/>
      <c r="AE646" s="415"/>
      <c r="AF646" s="415"/>
      <c r="AG646" s="415"/>
      <c r="AH646" s="415"/>
      <c r="AI646" s="415"/>
      <c r="AJ646" s="415"/>
      <c r="AK646" s="415"/>
      <c r="AL646" s="415"/>
      <c r="AM646" s="415"/>
      <c r="AN646" s="415"/>
      <c r="AO646" s="415"/>
      <c r="AP646" s="415"/>
      <c r="AQ646" s="415"/>
      <c r="AR646" s="415"/>
      <c r="AS646" s="415"/>
      <c r="AT646" s="415"/>
      <c r="AU646" s="415"/>
      <c r="AV646" s="415"/>
      <c r="AW646" s="415"/>
      <c r="AX646" s="415"/>
      <c r="AY646" s="415"/>
      <c r="AZ646" s="415"/>
      <c r="BA646" s="418"/>
      <c r="BB646" s="495"/>
      <c r="BC646" s="418"/>
      <c r="BD646" s="418"/>
      <c r="BE646" s="418"/>
      <c r="BF646" s="418"/>
      <c r="BG646" s="418"/>
      <c r="BH646" s="418"/>
      <c r="BI646" s="418"/>
      <c r="BJ646" s="418"/>
      <c r="BK646" s="418"/>
      <c r="BL646" s="418"/>
      <c r="BM646" s="418"/>
      <c r="BN646" s="418"/>
      <c r="BO646" s="418"/>
      <c r="BP646" s="418"/>
      <c r="BQ646" s="418"/>
      <c r="BR646" s="418"/>
      <c r="BS646" s="418"/>
      <c r="BT646" s="418"/>
      <c r="BU646" s="418"/>
      <c r="BV646" s="418"/>
      <c r="BW646" s="418"/>
      <c r="BX646" s="418"/>
      <c r="BY646" s="418"/>
      <c r="BZ646" s="418"/>
      <c r="CA646" s="418"/>
      <c r="CB646" s="418"/>
      <c r="CC646" s="418"/>
      <c r="CD646" s="418"/>
      <c r="CE646" s="418"/>
      <c r="CF646" s="418"/>
      <c r="CG646" s="418"/>
      <c r="CH646" s="418"/>
      <c r="CI646" s="418"/>
      <c r="CJ646" s="418"/>
      <c r="CK646" s="418"/>
      <c r="CL646" s="418"/>
      <c r="CM646" s="418"/>
      <c r="CN646" s="418"/>
      <c r="CO646" s="418"/>
      <c r="CP646" s="418"/>
      <c r="CQ646" s="418"/>
      <c r="CR646" s="418"/>
      <c r="CS646" s="418"/>
      <c r="CT646" s="418"/>
      <c r="CU646" s="418"/>
      <c r="CV646" s="418"/>
      <c r="CW646" s="418"/>
      <c r="CX646" s="418"/>
      <c r="CY646" s="418"/>
      <c r="CZ646" s="418"/>
    </row>
    <row r="647" s="422" customFormat="true" ht="25.15" customHeight="true" x14ac:dyDescent="0.2">
      <c r="C647" s="1152"/>
      <c r="D647" s="1151"/>
      <c r="E647" s="727"/>
      <c r="F647" s="727"/>
      <c r="G647" s="727"/>
      <c r="H647" s="1152"/>
      <c r="I647" s="1151"/>
      <c r="J647" s="727"/>
      <c r="K647" s="727"/>
      <c r="L647" s="727"/>
      <c r="M647" s="1152"/>
      <c r="N647" s="1151"/>
      <c r="O647" s="727"/>
      <c r="P647" s="727"/>
      <c r="Q647" s="727"/>
      <c r="W647" s="415"/>
      <c r="X647" s="415"/>
      <c r="Y647" s="415"/>
      <c r="Z647" s="415"/>
      <c r="AA647" s="415"/>
      <c r="AB647" s="415"/>
      <c r="AC647" s="415"/>
      <c r="AD647" s="415"/>
      <c r="AE647" s="415"/>
      <c r="AF647" s="415"/>
      <c r="AG647" s="415"/>
      <c r="AH647" s="415"/>
      <c r="AI647" s="415"/>
      <c r="AJ647" s="415"/>
      <c r="AK647" s="415"/>
      <c r="AL647" s="415"/>
      <c r="AM647" s="415"/>
      <c r="AN647" s="415"/>
      <c r="AO647" s="415"/>
      <c r="AP647" s="415"/>
      <c r="AQ647" s="415"/>
      <c r="AR647" s="415"/>
      <c r="AS647" s="415"/>
      <c r="AT647" s="415"/>
      <c r="AU647" s="415"/>
      <c r="AV647" s="415"/>
      <c r="AW647" s="415"/>
      <c r="AX647" s="415"/>
      <c r="AY647" s="415"/>
      <c r="AZ647" s="415"/>
      <c r="BA647" s="418"/>
      <c r="BB647" s="495"/>
      <c r="BC647" s="418"/>
      <c r="BD647" s="418"/>
      <c r="BE647" s="418"/>
      <c r="BF647" s="418"/>
      <c r="BG647" s="418"/>
      <c r="BH647" s="418"/>
      <c r="BI647" s="418"/>
      <c r="BJ647" s="418"/>
      <c r="BK647" s="418"/>
      <c r="BL647" s="418"/>
      <c r="BM647" s="418"/>
      <c r="BN647" s="418"/>
      <c r="BO647" s="418"/>
      <c r="BP647" s="418"/>
      <c r="BQ647" s="418"/>
      <c r="BR647" s="418"/>
      <c r="BS647" s="418"/>
      <c r="BT647" s="418"/>
      <c r="BU647" s="418"/>
      <c r="BV647" s="418"/>
      <c r="BW647" s="418"/>
      <c r="BX647" s="418"/>
      <c r="BY647" s="418"/>
      <c r="BZ647" s="418"/>
      <c r="CA647" s="418"/>
      <c r="CB647" s="418"/>
      <c r="CC647" s="418"/>
      <c r="CD647" s="418"/>
      <c r="CE647" s="418"/>
      <c r="CF647" s="418"/>
      <c r="CG647" s="418"/>
      <c r="CH647" s="418"/>
      <c r="CI647" s="418"/>
      <c r="CJ647" s="418"/>
      <c r="CK647" s="418"/>
      <c r="CL647" s="418"/>
      <c r="CM647" s="418"/>
      <c r="CN647" s="418"/>
      <c r="CO647" s="418"/>
      <c r="CP647" s="418"/>
      <c r="CQ647" s="418"/>
      <c r="CR647" s="418"/>
      <c r="CS647" s="418"/>
      <c r="CT647" s="418"/>
      <c r="CU647" s="418"/>
      <c r="CV647" s="418"/>
      <c r="CW647" s="418"/>
      <c r="CX647" s="418"/>
      <c r="CY647" s="418"/>
      <c r="CZ647" s="418"/>
    </row>
    <row r="648" s="422" customFormat="true" ht="25.15" customHeight="true" x14ac:dyDescent="0.2">
      <c r="C648" s="1152"/>
      <c r="D648" s="1151"/>
      <c r="E648" s="727"/>
      <c r="F648" s="727"/>
      <c r="G648" s="727"/>
      <c r="H648" s="1152"/>
      <c r="I648" s="1151"/>
      <c r="J648" s="727"/>
      <c r="K648" s="727"/>
      <c r="L648" s="727"/>
      <c r="M648" s="1152"/>
      <c r="N648" s="1151"/>
      <c r="O648" s="727"/>
      <c r="P648" s="727"/>
      <c r="Q648" s="727"/>
      <c r="W648" s="415"/>
      <c r="X648" s="415"/>
      <c r="Y648" s="415"/>
      <c r="Z648" s="415"/>
      <c r="AA648" s="415"/>
      <c r="AB648" s="415"/>
      <c r="AC648" s="415"/>
      <c r="AD648" s="415"/>
      <c r="AE648" s="415"/>
      <c r="AF648" s="415"/>
      <c r="AG648" s="415"/>
      <c r="AH648" s="415"/>
      <c r="AI648" s="415"/>
      <c r="AJ648" s="415"/>
      <c r="AK648" s="415"/>
      <c r="AL648" s="415"/>
      <c r="AM648" s="415"/>
      <c r="AN648" s="415"/>
      <c r="AO648" s="415"/>
      <c r="AP648" s="415"/>
      <c r="AQ648" s="415"/>
      <c r="AR648" s="415"/>
      <c r="AS648" s="415"/>
      <c r="AT648" s="415"/>
      <c r="AU648" s="415"/>
      <c r="AV648" s="415"/>
      <c r="AW648" s="415"/>
      <c r="AX648" s="415"/>
      <c r="AY648" s="415"/>
      <c r="AZ648" s="415"/>
      <c r="BA648" s="418"/>
      <c r="BB648" s="495"/>
      <c r="BC648" s="418"/>
      <c r="BD648" s="418"/>
      <c r="BE648" s="418"/>
      <c r="BF648" s="418"/>
      <c r="BG648" s="418"/>
      <c r="BH648" s="418"/>
      <c r="BI648" s="418"/>
      <c r="BJ648" s="418"/>
      <c r="BK648" s="418"/>
      <c r="BL648" s="418"/>
      <c r="BM648" s="418"/>
      <c r="BN648" s="418"/>
      <c r="BO648" s="418"/>
      <c r="BP648" s="418"/>
      <c r="BQ648" s="418"/>
      <c r="BR648" s="418"/>
      <c r="BS648" s="418"/>
      <c r="BT648" s="418"/>
      <c r="BU648" s="418"/>
      <c r="BV648" s="418"/>
      <c r="BW648" s="418"/>
      <c r="BX648" s="418"/>
      <c r="BY648" s="418"/>
      <c r="BZ648" s="418"/>
      <c r="CA648" s="418"/>
      <c r="CB648" s="418"/>
      <c r="CC648" s="418"/>
      <c r="CD648" s="418"/>
      <c r="CE648" s="418"/>
      <c r="CF648" s="418"/>
      <c r="CG648" s="418"/>
      <c r="CH648" s="418"/>
      <c r="CI648" s="418"/>
      <c r="CJ648" s="418"/>
      <c r="CK648" s="418"/>
      <c r="CL648" s="418"/>
      <c r="CM648" s="418"/>
      <c r="CN648" s="418"/>
      <c r="CO648" s="418"/>
      <c r="CP648" s="418"/>
      <c r="CQ648" s="418"/>
      <c r="CR648" s="418"/>
      <c r="CS648" s="418"/>
      <c r="CT648" s="418"/>
      <c r="CU648" s="418"/>
      <c r="CV648" s="418"/>
      <c r="CW648" s="418"/>
      <c r="CX648" s="418"/>
      <c r="CY648" s="418"/>
      <c r="CZ648" s="418"/>
    </row>
    <row r="649" s="422" customFormat="true" ht="25.15" customHeight="true" x14ac:dyDescent="0.2">
      <c r="C649" s="1152"/>
      <c r="D649" s="1151"/>
      <c r="E649" s="727"/>
      <c r="F649" s="727"/>
      <c r="G649" s="727"/>
      <c r="H649" s="1152"/>
      <c r="I649" s="1151"/>
      <c r="J649" s="727"/>
      <c r="K649" s="727"/>
      <c r="L649" s="727"/>
      <c r="M649" s="1152"/>
      <c r="N649" s="1151"/>
      <c r="O649" s="727"/>
      <c r="P649" s="727"/>
      <c r="Q649" s="727"/>
      <c r="W649" s="415"/>
      <c r="X649" s="415"/>
      <c r="Y649" s="415"/>
      <c r="Z649" s="415"/>
      <c r="AA649" s="415"/>
      <c r="AB649" s="415"/>
      <c r="AC649" s="415"/>
      <c r="AD649" s="415"/>
      <c r="AE649" s="415"/>
      <c r="AF649" s="415"/>
      <c r="AG649" s="415"/>
      <c r="AH649" s="415"/>
      <c r="AI649" s="415"/>
      <c r="AJ649" s="415"/>
      <c r="AK649" s="415"/>
      <c r="AL649" s="415"/>
      <c r="AM649" s="415"/>
      <c r="AN649" s="415"/>
      <c r="AO649" s="415"/>
      <c r="AP649" s="415"/>
      <c r="AQ649" s="415"/>
      <c r="AR649" s="415"/>
      <c r="AS649" s="415"/>
      <c r="AT649" s="415"/>
      <c r="AU649" s="415"/>
      <c r="AV649" s="415"/>
      <c r="AW649" s="415"/>
      <c r="AX649" s="415"/>
      <c r="AY649" s="415"/>
      <c r="AZ649" s="415"/>
      <c r="BA649" s="418"/>
      <c r="BB649" s="495"/>
      <c r="BC649" s="418"/>
      <c r="BD649" s="418"/>
      <c r="BE649" s="418"/>
      <c r="BF649" s="418"/>
      <c r="BG649" s="418"/>
      <c r="BH649" s="418"/>
      <c r="BI649" s="418"/>
      <c r="BJ649" s="418"/>
      <c r="BK649" s="418"/>
      <c r="BL649" s="418"/>
      <c r="BM649" s="418"/>
      <c r="BN649" s="418"/>
      <c r="BO649" s="418"/>
      <c r="BP649" s="418"/>
      <c r="BQ649" s="418"/>
      <c r="BR649" s="418"/>
      <c r="BS649" s="418"/>
      <c r="BT649" s="418"/>
      <c r="BU649" s="418"/>
      <c r="BV649" s="418"/>
      <c r="BW649" s="418"/>
      <c r="BX649" s="418"/>
      <c r="BY649" s="418"/>
      <c r="BZ649" s="418"/>
      <c r="CA649" s="418"/>
      <c r="CB649" s="418"/>
      <c r="CC649" s="418"/>
      <c r="CD649" s="418"/>
      <c r="CE649" s="418"/>
      <c r="CF649" s="418"/>
      <c r="CG649" s="418"/>
      <c r="CH649" s="418"/>
      <c r="CI649" s="418"/>
      <c r="CJ649" s="418"/>
      <c r="CK649" s="418"/>
      <c r="CL649" s="418"/>
      <c r="CM649" s="418"/>
      <c r="CN649" s="418"/>
      <c r="CO649" s="418"/>
      <c r="CP649" s="418"/>
      <c r="CQ649" s="418"/>
      <c r="CR649" s="418"/>
      <c r="CS649" s="418"/>
      <c r="CT649" s="418"/>
      <c r="CU649" s="418"/>
      <c r="CV649" s="418"/>
      <c r="CW649" s="418"/>
      <c r="CX649" s="418"/>
      <c r="CY649" s="418"/>
      <c r="CZ649" s="418"/>
    </row>
    <row r="650" s="422" customFormat="true" ht="25.15" customHeight="true" x14ac:dyDescent="0.2">
      <c r="C650" s="1152"/>
      <c r="D650" s="1151"/>
      <c r="E650" s="727"/>
      <c r="F650" s="727"/>
      <c r="G650" s="727"/>
      <c r="H650" s="1152"/>
      <c r="I650" s="1151"/>
      <c r="J650" s="727"/>
      <c r="K650" s="727"/>
      <c r="L650" s="727"/>
      <c r="M650" s="1152"/>
      <c r="N650" s="1151"/>
      <c r="O650" s="727"/>
      <c r="P650" s="727"/>
      <c r="Q650" s="727"/>
      <c r="W650" s="415"/>
      <c r="X650" s="415"/>
      <c r="Y650" s="415"/>
      <c r="Z650" s="415"/>
      <c r="AA650" s="415"/>
      <c r="AB650" s="415"/>
      <c r="AC650" s="415"/>
      <c r="AD650" s="415"/>
      <c r="AE650" s="415"/>
      <c r="AF650" s="415"/>
      <c r="AG650" s="415"/>
      <c r="AH650" s="415"/>
      <c r="AI650" s="415"/>
      <c r="AJ650" s="415"/>
      <c r="AK650" s="415"/>
      <c r="AL650" s="415"/>
      <c r="AM650" s="415"/>
      <c r="AN650" s="415"/>
      <c r="AO650" s="415"/>
      <c r="AP650" s="415"/>
      <c r="AQ650" s="415"/>
      <c r="AR650" s="415"/>
      <c r="AS650" s="415"/>
      <c r="AT650" s="415"/>
      <c r="AU650" s="415"/>
      <c r="AV650" s="415"/>
      <c r="AW650" s="415"/>
      <c r="AX650" s="415"/>
      <c r="AY650" s="415"/>
      <c r="AZ650" s="415"/>
      <c r="BA650" s="418"/>
      <c r="BB650" s="495"/>
      <c r="BC650" s="418"/>
      <c r="BD650" s="418"/>
      <c r="BE650" s="418"/>
      <c r="BF650" s="418"/>
      <c r="BG650" s="418"/>
      <c r="BH650" s="418"/>
      <c r="BI650" s="418"/>
      <c r="BJ650" s="418"/>
      <c r="BK650" s="418"/>
      <c r="BL650" s="418"/>
      <c r="BM650" s="418"/>
      <c r="BN650" s="418"/>
      <c r="BO650" s="418"/>
      <c r="BP650" s="418"/>
      <c r="BQ650" s="418"/>
      <c r="BR650" s="418"/>
      <c r="BS650" s="418"/>
      <c r="BT650" s="418"/>
      <c r="BU650" s="418"/>
      <c r="BV650" s="418"/>
      <c r="BW650" s="418"/>
      <c r="BX650" s="418"/>
      <c r="BY650" s="418"/>
      <c r="BZ650" s="418"/>
      <c r="CA650" s="418"/>
      <c r="CB650" s="418"/>
      <c r="CC650" s="418"/>
      <c r="CD650" s="418"/>
      <c r="CE650" s="418"/>
      <c r="CF650" s="418"/>
      <c r="CG650" s="418"/>
      <c r="CH650" s="418"/>
      <c r="CI650" s="418"/>
      <c r="CJ650" s="418"/>
      <c r="CK650" s="418"/>
      <c r="CL650" s="418"/>
      <c r="CM650" s="418"/>
      <c r="CN650" s="418"/>
      <c r="CO650" s="418"/>
      <c r="CP650" s="418"/>
      <c r="CQ650" s="418"/>
      <c r="CR650" s="418"/>
      <c r="CS650" s="418"/>
      <c r="CT650" s="418"/>
      <c r="CU650" s="418"/>
      <c r="CV650" s="418"/>
      <c r="CW650" s="418"/>
      <c r="CX650" s="418"/>
      <c r="CY650" s="418"/>
      <c r="CZ650" s="418"/>
    </row>
    <row r="651" s="422" customFormat="true" ht="25.15" customHeight="true" x14ac:dyDescent="0.2">
      <c r="C651" s="1152"/>
      <c r="D651" s="1151"/>
      <c r="E651" s="727"/>
      <c r="F651" s="727"/>
      <c r="G651" s="727"/>
      <c r="H651" s="1152"/>
      <c r="I651" s="1151"/>
      <c r="J651" s="727"/>
      <c r="K651" s="727"/>
      <c r="L651" s="727"/>
      <c r="M651" s="1152"/>
      <c r="N651" s="1151"/>
      <c r="O651" s="727"/>
      <c r="P651" s="727"/>
      <c r="Q651" s="727"/>
      <c r="W651" s="415"/>
      <c r="X651" s="415"/>
      <c r="Y651" s="415"/>
      <c r="Z651" s="415"/>
      <c r="AA651" s="415"/>
      <c r="AB651" s="415"/>
      <c r="AC651" s="415"/>
      <c r="AD651" s="415"/>
      <c r="AE651" s="415"/>
      <c r="AF651" s="415"/>
      <c r="AG651" s="415"/>
      <c r="AH651" s="415"/>
      <c r="AI651" s="415"/>
      <c r="AJ651" s="415"/>
      <c r="AK651" s="415"/>
      <c r="AL651" s="415"/>
      <c r="AM651" s="415"/>
      <c r="AN651" s="415"/>
      <c r="AO651" s="415"/>
      <c r="AP651" s="415"/>
      <c r="AQ651" s="415"/>
      <c r="AR651" s="415"/>
      <c r="AS651" s="415"/>
      <c r="AT651" s="415"/>
      <c r="AU651" s="415"/>
      <c r="AV651" s="415"/>
      <c r="AW651" s="415"/>
      <c r="AX651" s="415"/>
      <c r="AY651" s="415"/>
      <c r="AZ651" s="415"/>
      <c r="BA651" s="418"/>
      <c r="BB651" s="495"/>
      <c r="BC651" s="418"/>
      <c r="BD651" s="418"/>
      <c r="BE651" s="418"/>
      <c r="BF651" s="418"/>
      <c r="BG651" s="418"/>
      <c r="BH651" s="418"/>
      <c r="BI651" s="418"/>
      <c r="BJ651" s="418"/>
      <c r="BK651" s="418"/>
      <c r="BL651" s="418"/>
      <c r="BM651" s="418"/>
      <c r="BN651" s="418"/>
      <c r="BO651" s="418"/>
      <c r="BP651" s="418"/>
      <c r="BQ651" s="418"/>
      <c r="BR651" s="418"/>
      <c r="BS651" s="418"/>
      <c r="BT651" s="418"/>
      <c r="BU651" s="418"/>
      <c r="BV651" s="418"/>
      <c r="BW651" s="418"/>
      <c r="BX651" s="418"/>
      <c r="BY651" s="418"/>
      <c r="BZ651" s="418"/>
      <c r="CA651" s="418"/>
      <c r="CB651" s="418"/>
      <c r="CC651" s="418"/>
      <c r="CD651" s="418"/>
      <c r="CE651" s="418"/>
      <c r="CF651" s="418"/>
      <c r="CG651" s="418"/>
      <c r="CH651" s="418"/>
      <c r="CI651" s="418"/>
      <c r="CJ651" s="418"/>
      <c r="CK651" s="418"/>
      <c r="CL651" s="418"/>
      <c r="CM651" s="418"/>
      <c r="CN651" s="418"/>
      <c r="CO651" s="418"/>
      <c r="CP651" s="418"/>
      <c r="CQ651" s="418"/>
      <c r="CR651" s="418"/>
      <c r="CS651" s="418"/>
      <c r="CT651" s="418"/>
      <c r="CU651" s="418"/>
      <c r="CV651" s="418"/>
      <c r="CW651" s="418"/>
      <c r="CX651" s="418"/>
      <c r="CY651" s="418"/>
      <c r="CZ651" s="418"/>
    </row>
    <row r="652" s="422" customFormat="true" ht="25.15" customHeight="true" x14ac:dyDescent="0.2">
      <c r="C652" s="1152"/>
      <c r="D652" s="1151"/>
      <c r="E652" s="727"/>
      <c r="F652" s="727"/>
      <c r="G652" s="727"/>
      <c r="H652" s="1152"/>
      <c r="I652" s="1151"/>
      <c r="J652" s="727"/>
      <c r="K652" s="727"/>
      <c r="L652" s="727"/>
      <c r="M652" s="1152"/>
      <c r="N652" s="1151"/>
      <c r="O652" s="727"/>
      <c r="P652" s="727"/>
      <c r="Q652" s="727"/>
      <c r="W652" s="415"/>
      <c r="X652" s="415"/>
      <c r="Y652" s="415"/>
      <c r="Z652" s="415"/>
      <c r="AA652" s="415"/>
      <c r="AB652" s="415"/>
      <c r="AC652" s="415"/>
      <c r="AD652" s="415"/>
      <c r="AE652" s="415"/>
      <c r="AF652" s="415"/>
      <c r="AG652" s="415"/>
      <c r="AH652" s="415"/>
      <c r="AI652" s="415"/>
      <c r="AJ652" s="415"/>
      <c r="AK652" s="415"/>
      <c r="AL652" s="415"/>
      <c r="AM652" s="415"/>
      <c r="AN652" s="415"/>
      <c r="AO652" s="415"/>
      <c r="AP652" s="415"/>
      <c r="AQ652" s="415"/>
      <c r="AR652" s="415"/>
      <c r="AS652" s="415"/>
      <c r="AT652" s="415"/>
      <c r="AU652" s="415"/>
      <c r="AV652" s="415"/>
      <c r="AW652" s="415"/>
      <c r="AX652" s="415"/>
      <c r="AY652" s="415"/>
      <c r="AZ652" s="415"/>
      <c r="BA652" s="418"/>
      <c r="BB652" s="495"/>
      <c r="BC652" s="418"/>
      <c r="BD652" s="418"/>
      <c r="BE652" s="418"/>
      <c r="BF652" s="418"/>
      <c r="BG652" s="418"/>
      <c r="BH652" s="418"/>
      <c r="BI652" s="418"/>
      <c r="BJ652" s="418"/>
      <c r="BK652" s="418"/>
      <c r="BL652" s="418"/>
      <c r="BM652" s="418"/>
      <c r="BN652" s="418"/>
      <c r="BO652" s="418"/>
      <c r="BP652" s="418"/>
      <c r="BQ652" s="418"/>
      <c r="BR652" s="418"/>
      <c r="BS652" s="418"/>
      <c r="BT652" s="418"/>
      <c r="BU652" s="418"/>
      <c r="BV652" s="418"/>
      <c r="BW652" s="418"/>
      <c r="BX652" s="418"/>
      <c r="BY652" s="418"/>
      <c r="BZ652" s="418"/>
      <c r="CA652" s="418"/>
      <c r="CB652" s="418"/>
      <c r="CC652" s="418"/>
      <c r="CD652" s="418"/>
      <c r="CE652" s="418"/>
      <c r="CF652" s="418"/>
      <c r="CG652" s="418"/>
      <c r="CH652" s="418"/>
      <c r="CI652" s="418"/>
      <c r="CJ652" s="418"/>
      <c r="CK652" s="418"/>
      <c r="CL652" s="418"/>
      <c r="CM652" s="418"/>
      <c r="CN652" s="418"/>
      <c r="CO652" s="418"/>
      <c r="CP652" s="418"/>
      <c r="CQ652" s="418"/>
      <c r="CR652" s="418"/>
      <c r="CS652" s="418"/>
      <c r="CT652" s="418"/>
      <c r="CU652" s="418"/>
      <c r="CV652" s="418"/>
      <c r="CW652" s="418"/>
      <c r="CX652" s="418"/>
      <c r="CY652" s="418"/>
      <c r="CZ652" s="418"/>
    </row>
    <row r="653" s="422" customFormat="true" ht="25.15" customHeight="true" x14ac:dyDescent="0.2">
      <c r="C653" s="1152"/>
      <c r="D653" s="1151"/>
      <c r="E653" s="727"/>
      <c r="F653" s="727"/>
      <c r="G653" s="727"/>
      <c r="H653" s="1152"/>
      <c r="I653" s="1151"/>
      <c r="J653" s="727"/>
      <c r="K653" s="727"/>
      <c r="L653" s="727"/>
      <c r="M653" s="1152"/>
      <c r="N653" s="1151"/>
      <c r="O653" s="727"/>
      <c r="P653" s="727"/>
      <c r="Q653" s="727"/>
      <c r="W653" s="415"/>
      <c r="X653" s="415"/>
      <c r="Y653" s="415"/>
      <c r="Z653" s="415"/>
      <c r="AA653" s="415"/>
      <c r="AB653" s="415"/>
      <c r="AC653" s="415"/>
      <c r="AD653" s="415"/>
      <c r="AE653" s="415"/>
      <c r="AF653" s="415"/>
      <c r="AG653" s="415"/>
      <c r="AH653" s="415"/>
      <c r="AI653" s="415"/>
      <c r="AJ653" s="415"/>
      <c r="AK653" s="415"/>
      <c r="AL653" s="415"/>
      <c r="AM653" s="415"/>
      <c r="AN653" s="415"/>
      <c r="AO653" s="415"/>
      <c r="AP653" s="415"/>
      <c r="AQ653" s="415"/>
      <c r="AR653" s="415"/>
      <c r="AS653" s="415"/>
      <c r="AT653" s="415"/>
      <c r="AU653" s="415"/>
      <c r="AV653" s="415"/>
      <c r="AW653" s="415"/>
      <c r="AX653" s="415"/>
      <c r="AY653" s="415"/>
      <c r="AZ653" s="415"/>
      <c r="BA653" s="418"/>
      <c r="BB653" s="495"/>
      <c r="BC653" s="418"/>
      <c r="BD653" s="418"/>
      <c r="BE653" s="418"/>
      <c r="BF653" s="418"/>
      <c r="BG653" s="418"/>
      <c r="BH653" s="418"/>
      <c r="BI653" s="418"/>
      <c r="BJ653" s="418"/>
      <c r="BK653" s="418"/>
      <c r="BL653" s="418"/>
      <c r="BM653" s="418"/>
      <c r="BN653" s="418"/>
      <c r="BO653" s="418"/>
      <c r="BP653" s="418"/>
      <c r="BQ653" s="418"/>
      <c r="BR653" s="418"/>
      <c r="BS653" s="418"/>
      <c r="BT653" s="418"/>
      <c r="BU653" s="418"/>
      <c r="BV653" s="418"/>
      <c r="BW653" s="418"/>
      <c r="BX653" s="418"/>
      <c r="BY653" s="418"/>
      <c r="BZ653" s="418"/>
      <c r="CA653" s="418"/>
      <c r="CB653" s="418"/>
      <c r="CC653" s="418"/>
      <c r="CD653" s="418"/>
      <c r="CE653" s="418"/>
      <c r="CF653" s="418"/>
      <c r="CG653" s="418"/>
      <c r="CH653" s="418"/>
      <c r="CI653" s="418"/>
      <c r="CJ653" s="418"/>
      <c r="CK653" s="418"/>
      <c r="CL653" s="418"/>
      <c r="CM653" s="418"/>
      <c r="CN653" s="418"/>
      <c r="CO653" s="418"/>
      <c r="CP653" s="418"/>
      <c r="CQ653" s="418"/>
      <c r="CR653" s="418"/>
      <c r="CS653" s="418"/>
      <c r="CT653" s="418"/>
      <c r="CU653" s="418"/>
      <c r="CV653" s="418"/>
      <c r="CW653" s="418"/>
      <c r="CX653" s="418"/>
      <c r="CY653" s="418"/>
      <c r="CZ653" s="418"/>
    </row>
    <row r="654" s="422" customFormat="true" ht="25.15" customHeight="true" x14ac:dyDescent="0.2">
      <c r="C654" s="1152"/>
      <c r="D654" s="1151"/>
      <c r="E654" s="727"/>
      <c r="F654" s="727"/>
      <c r="G654" s="727"/>
      <c r="H654" s="1152"/>
      <c r="I654" s="1151"/>
      <c r="J654" s="727"/>
      <c r="K654" s="727"/>
      <c r="L654" s="727"/>
      <c r="M654" s="1152"/>
      <c r="N654" s="1151"/>
      <c r="O654" s="727"/>
      <c r="P654" s="727"/>
      <c r="Q654" s="727"/>
      <c r="W654" s="415"/>
      <c r="X654" s="415"/>
      <c r="Y654" s="415"/>
      <c r="Z654" s="415"/>
      <c r="AA654" s="415"/>
      <c r="AB654" s="415"/>
      <c r="AC654" s="415"/>
      <c r="AD654" s="415"/>
      <c r="AE654" s="415"/>
      <c r="AF654" s="415"/>
      <c r="AG654" s="415"/>
      <c r="AH654" s="415"/>
      <c r="AI654" s="415"/>
      <c r="AJ654" s="415"/>
      <c r="AK654" s="415"/>
      <c r="AL654" s="415"/>
      <c r="AM654" s="415"/>
      <c r="AN654" s="415"/>
      <c r="AO654" s="415"/>
      <c r="AP654" s="415"/>
      <c r="AQ654" s="415"/>
      <c r="AR654" s="415"/>
      <c r="AS654" s="415"/>
      <c r="AT654" s="415"/>
      <c r="AU654" s="415"/>
      <c r="AV654" s="415"/>
      <c r="AW654" s="415"/>
      <c r="AX654" s="415"/>
      <c r="AY654" s="415"/>
      <c r="AZ654" s="415"/>
      <c r="BA654" s="418"/>
      <c r="BB654" s="495"/>
      <c r="BC654" s="418"/>
      <c r="BD654" s="418"/>
      <c r="BE654" s="418"/>
      <c r="BF654" s="418"/>
      <c r="BG654" s="418"/>
      <c r="BH654" s="418"/>
      <c r="BI654" s="418"/>
      <c r="BJ654" s="418"/>
      <c r="BK654" s="418"/>
      <c r="BL654" s="418"/>
      <c r="BM654" s="418"/>
      <c r="BN654" s="418"/>
      <c r="BO654" s="418"/>
      <c r="BP654" s="418"/>
      <c r="BQ654" s="418"/>
      <c r="BR654" s="418"/>
      <c r="BS654" s="418"/>
      <c r="BT654" s="418"/>
      <c r="BU654" s="418"/>
      <c r="BV654" s="418"/>
      <c r="BW654" s="418"/>
      <c r="BX654" s="418"/>
      <c r="BY654" s="418"/>
      <c r="BZ654" s="418"/>
      <c r="CA654" s="418"/>
      <c r="CB654" s="418"/>
      <c r="CC654" s="418"/>
      <c r="CD654" s="418"/>
      <c r="CE654" s="418"/>
      <c r="CF654" s="418"/>
      <c r="CG654" s="418"/>
      <c r="CH654" s="418"/>
      <c r="CI654" s="418"/>
      <c r="CJ654" s="418"/>
      <c r="CK654" s="418"/>
      <c r="CL654" s="418"/>
      <c r="CM654" s="418"/>
      <c r="CN654" s="418"/>
      <c r="CO654" s="418"/>
      <c r="CP654" s="418"/>
      <c r="CQ654" s="418"/>
      <c r="CR654" s="418"/>
      <c r="CS654" s="418"/>
      <c r="CT654" s="418"/>
      <c r="CU654" s="418"/>
      <c r="CV654" s="418"/>
      <c r="CW654" s="418"/>
      <c r="CX654" s="418"/>
      <c r="CY654" s="418"/>
      <c r="CZ654" s="418"/>
    </row>
    <row r="655" s="422" customFormat="true" ht="25.15" customHeight="true" x14ac:dyDescent="0.2">
      <c r="C655" s="1152"/>
      <c r="D655" s="1151"/>
      <c r="E655" s="727"/>
      <c r="F655" s="727"/>
      <c r="G655" s="727"/>
      <c r="H655" s="1152"/>
      <c r="I655" s="1151"/>
      <c r="J655" s="727"/>
      <c r="K655" s="727"/>
      <c r="L655" s="727"/>
      <c r="M655" s="1152"/>
      <c r="N655" s="1151"/>
      <c r="O655" s="727"/>
      <c r="P655" s="727"/>
      <c r="Q655" s="727"/>
      <c r="W655" s="415"/>
      <c r="X655" s="415"/>
      <c r="Y655" s="415"/>
      <c r="Z655" s="415"/>
      <c r="AA655" s="415"/>
      <c r="AB655" s="415"/>
      <c r="AC655" s="415"/>
      <c r="AD655" s="415"/>
      <c r="AE655" s="415"/>
      <c r="AF655" s="415"/>
      <c r="AG655" s="415"/>
      <c r="AH655" s="415"/>
      <c r="AI655" s="415"/>
      <c r="AJ655" s="415"/>
      <c r="AK655" s="415"/>
      <c r="AL655" s="415"/>
      <c r="AM655" s="415"/>
      <c r="AN655" s="415"/>
      <c r="AO655" s="415"/>
      <c r="AP655" s="415"/>
      <c r="AQ655" s="415"/>
      <c r="AR655" s="415"/>
      <c r="AS655" s="415"/>
      <c r="AT655" s="415"/>
      <c r="AU655" s="415"/>
      <c r="AV655" s="415"/>
      <c r="AW655" s="415"/>
      <c r="AX655" s="415"/>
      <c r="AY655" s="415"/>
      <c r="AZ655" s="415"/>
      <c r="BA655" s="418"/>
      <c r="BB655" s="495"/>
      <c r="BC655" s="418"/>
      <c r="BD655" s="418"/>
      <c r="BE655" s="418"/>
      <c r="BF655" s="418"/>
      <c r="BG655" s="418"/>
      <c r="BH655" s="418"/>
      <c r="BI655" s="418"/>
      <c r="BJ655" s="418"/>
      <c r="BK655" s="418"/>
      <c r="BL655" s="418"/>
      <c r="BM655" s="418"/>
      <c r="BN655" s="418"/>
      <c r="BO655" s="418"/>
      <c r="BP655" s="418"/>
      <c r="BQ655" s="418"/>
      <c r="BR655" s="418"/>
      <c r="BS655" s="418"/>
      <c r="BT655" s="418"/>
      <c r="BU655" s="418"/>
      <c r="BV655" s="418"/>
      <c r="BW655" s="418"/>
      <c r="BX655" s="418"/>
      <c r="BY655" s="418"/>
      <c r="BZ655" s="418"/>
      <c r="CA655" s="418"/>
      <c r="CB655" s="418"/>
      <c r="CC655" s="418"/>
      <c r="CD655" s="418"/>
      <c r="CE655" s="418"/>
      <c r="CF655" s="418"/>
      <c r="CG655" s="418"/>
      <c r="CH655" s="418"/>
      <c r="CI655" s="418"/>
      <c r="CJ655" s="418"/>
      <c r="CK655" s="418"/>
      <c r="CL655" s="418"/>
      <c r="CM655" s="418"/>
      <c r="CN655" s="418"/>
      <c r="CO655" s="418"/>
      <c r="CP655" s="418"/>
      <c r="CQ655" s="418"/>
      <c r="CR655" s="418"/>
      <c r="CS655" s="418"/>
      <c r="CT655" s="418"/>
      <c r="CU655" s="418"/>
      <c r="CV655" s="418"/>
      <c r="CW655" s="418"/>
      <c r="CX655" s="418"/>
      <c r="CY655" s="418"/>
      <c r="CZ655" s="418"/>
    </row>
    <row r="656" s="422" customFormat="true" ht="25.15" customHeight="true" x14ac:dyDescent="0.2">
      <c r="C656" s="1152"/>
      <c r="D656" s="1151"/>
      <c r="E656" s="727"/>
      <c r="F656" s="727"/>
      <c r="G656" s="727"/>
      <c r="H656" s="1152"/>
      <c r="I656" s="1151"/>
      <c r="J656" s="727"/>
      <c r="K656" s="727"/>
      <c r="L656" s="727"/>
      <c r="M656" s="1152"/>
      <c r="N656" s="1151"/>
      <c r="O656" s="727"/>
      <c r="P656" s="727"/>
      <c r="Q656" s="727"/>
      <c r="W656" s="415"/>
      <c r="X656" s="415"/>
      <c r="Y656" s="415"/>
      <c r="Z656" s="415"/>
      <c r="AA656" s="415"/>
      <c r="AB656" s="415"/>
      <c r="AC656" s="415"/>
      <c r="AD656" s="415"/>
      <c r="AE656" s="415"/>
      <c r="AF656" s="415"/>
      <c r="AG656" s="415"/>
      <c r="AH656" s="415"/>
      <c r="AI656" s="415"/>
      <c r="AJ656" s="415"/>
      <c r="AK656" s="415"/>
      <c r="AL656" s="415"/>
      <c r="AM656" s="415"/>
      <c r="AN656" s="415"/>
      <c r="AO656" s="415"/>
      <c r="AP656" s="415"/>
      <c r="AQ656" s="415"/>
      <c r="AR656" s="415"/>
      <c r="AS656" s="415"/>
      <c r="AT656" s="415"/>
      <c r="AU656" s="415"/>
      <c r="AV656" s="415"/>
      <c r="AW656" s="415"/>
      <c r="AX656" s="415"/>
      <c r="AY656" s="415"/>
      <c r="AZ656" s="415"/>
      <c r="BA656" s="418"/>
      <c r="BB656" s="495"/>
      <c r="BC656" s="418"/>
      <c r="BD656" s="418"/>
      <c r="BE656" s="418"/>
      <c r="BF656" s="418"/>
      <c r="BG656" s="418"/>
      <c r="BH656" s="418"/>
      <c r="BI656" s="418"/>
      <c r="BJ656" s="418"/>
      <c r="BK656" s="418"/>
      <c r="BL656" s="418"/>
      <c r="BM656" s="418"/>
      <c r="BN656" s="418"/>
      <c r="BO656" s="418"/>
      <c r="BP656" s="418"/>
      <c r="BQ656" s="418"/>
      <c r="BR656" s="418"/>
      <c r="BS656" s="418"/>
      <c r="BT656" s="418"/>
      <c r="BU656" s="418"/>
      <c r="BV656" s="418"/>
      <c r="BW656" s="418"/>
      <c r="BX656" s="418"/>
      <c r="BY656" s="418"/>
      <c r="BZ656" s="418"/>
      <c r="CA656" s="418"/>
      <c r="CB656" s="418"/>
      <c r="CC656" s="418"/>
      <c r="CD656" s="418"/>
      <c r="CE656" s="418"/>
      <c r="CF656" s="418"/>
      <c r="CG656" s="418"/>
      <c r="CH656" s="418"/>
      <c r="CI656" s="418"/>
      <c r="CJ656" s="418"/>
      <c r="CK656" s="418"/>
      <c r="CL656" s="418"/>
      <c r="CM656" s="418"/>
      <c r="CN656" s="418"/>
      <c r="CO656" s="418"/>
      <c r="CP656" s="418"/>
      <c r="CQ656" s="418"/>
      <c r="CR656" s="418"/>
      <c r="CS656" s="418"/>
      <c r="CT656" s="418"/>
      <c r="CU656" s="418"/>
      <c r="CV656" s="418"/>
      <c r="CW656" s="418"/>
      <c r="CX656" s="418"/>
      <c r="CY656" s="418"/>
      <c r="CZ656" s="418"/>
    </row>
    <row r="657" s="422" customFormat="true" ht="25.15" customHeight="true" x14ac:dyDescent="0.2">
      <c r="C657" s="1152"/>
      <c r="D657" s="1151"/>
      <c r="E657" s="727"/>
      <c r="F657" s="727"/>
      <c r="G657" s="727"/>
      <c r="H657" s="1152"/>
      <c r="I657" s="1151"/>
      <c r="J657" s="727"/>
      <c r="K657" s="727"/>
      <c r="L657" s="727"/>
      <c r="M657" s="1152"/>
      <c r="N657" s="1151"/>
      <c r="O657" s="727"/>
      <c r="P657" s="727"/>
      <c r="Q657" s="727"/>
      <c r="W657" s="415"/>
      <c r="X657" s="415"/>
      <c r="Y657" s="415"/>
      <c r="Z657" s="415"/>
      <c r="AA657" s="415"/>
      <c r="AB657" s="415"/>
      <c r="AC657" s="415"/>
      <c r="AD657" s="415"/>
      <c r="AE657" s="415"/>
      <c r="AF657" s="415"/>
      <c r="AG657" s="415"/>
      <c r="AH657" s="415"/>
      <c r="AI657" s="415"/>
      <c r="AJ657" s="415"/>
      <c r="AK657" s="415"/>
      <c r="AL657" s="415"/>
      <c r="AM657" s="415"/>
      <c r="AN657" s="415"/>
      <c r="AO657" s="415"/>
      <c r="AP657" s="415"/>
      <c r="AQ657" s="415"/>
      <c r="AR657" s="415"/>
      <c r="AS657" s="415"/>
      <c r="AT657" s="415"/>
      <c r="AU657" s="415"/>
      <c r="AV657" s="415"/>
      <c r="AW657" s="415"/>
      <c r="AX657" s="415"/>
      <c r="AY657" s="415"/>
      <c r="AZ657" s="415"/>
      <c r="BA657" s="418"/>
      <c r="BB657" s="495"/>
      <c r="BC657" s="418"/>
      <c r="BD657" s="418"/>
      <c r="BE657" s="418"/>
      <c r="BF657" s="418"/>
      <c r="BG657" s="418"/>
      <c r="BH657" s="418"/>
      <c r="BI657" s="418"/>
      <c r="BJ657" s="418"/>
      <c r="BK657" s="418"/>
      <c r="BL657" s="418"/>
      <c r="BM657" s="418"/>
      <c r="BN657" s="418"/>
      <c r="BO657" s="418"/>
      <c r="BP657" s="418"/>
      <c r="BQ657" s="418"/>
      <c r="BR657" s="418"/>
      <c r="BS657" s="418"/>
      <c r="BT657" s="418"/>
      <c r="BU657" s="418"/>
      <c r="BV657" s="418"/>
      <c r="BW657" s="418"/>
      <c r="BX657" s="418"/>
      <c r="BY657" s="418"/>
      <c r="BZ657" s="418"/>
      <c r="CA657" s="418"/>
      <c r="CB657" s="418"/>
      <c r="CC657" s="418"/>
      <c r="CD657" s="418"/>
      <c r="CE657" s="418"/>
      <c r="CF657" s="418"/>
      <c r="CG657" s="418"/>
      <c r="CH657" s="418"/>
      <c r="CI657" s="418"/>
      <c r="CJ657" s="418"/>
      <c r="CK657" s="418"/>
      <c r="CL657" s="418"/>
      <c r="CM657" s="418"/>
      <c r="CN657" s="418"/>
      <c r="CO657" s="418"/>
      <c r="CP657" s="418"/>
      <c r="CQ657" s="418"/>
      <c r="CR657" s="418"/>
      <c r="CS657" s="418"/>
      <c r="CT657" s="418"/>
      <c r="CU657" s="418"/>
      <c r="CV657" s="418"/>
      <c r="CW657" s="418"/>
      <c r="CX657" s="418"/>
      <c r="CY657" s="418"/>
      <c r="CZ657" s="418"/>
    </row>
    <row r="658" s="422" customFormat="true" ht="25.15" customHeight="true" x14ac:dyDescent="0.2">
      <c r="C658" s="1152"/>
      <c r="D658" s="1151"/>
      <c r="E658" s="727"/>
      <c r="F658" s="727"/>
      <c r="G658" s="727"/>
      <c r="H658" s="1152"/>
      <c r="I658" s="1151"/>
      <c r="J658" s="727"/>
      <c r="K658" s="727"/>
      <c r="L658" s="727"/>
      <c r="M658" s="1152"/>
      <c r="N658" s="1151"/>
      <c r="O658" s="727"/>
      <c r="P658" s="727"/>
      <c r="Q658" s="727"/>
      <c r="W658" s="415"/>
      <c r="X658" s="415"/>
      <c r="Y658" s="415"/>
      <c r="Z658" s="415"/>
      <c r="AA658" s="415"/>
      <c r="AB658" s="415"/>
      <c r="AC658" s="415"/>
      <c r="AD658" s="415"/>
      <c r="AE658" s="415"/>
      <c r="AF658" s="415"/>
      <c r="AG658" s="415"/>
      <c r="AH658" s="415"/>
      <c r="AI658" s="415"/>
      <c r="AJ658" s="415"/>
      <c r="AK658" s="415"/>
      <c r="AL658" s="415"/>
      <c r="AM658" s="415"/>
      <c r="AN658" s="415"/>
      <c r="AO658" s="415"/>
      <c r="AP658" s="415"/>
      <c r="AQ658" s="415"/>
      <c r="AR658" s="415"/>
      <c r="AS658" s="415"/>
      <c r="AT658" s="415"/>
      <c r="AU658" s="415"/>
      <c r="AV658" s="415"/>
      <c r="AW658" s="415"/>
      <c r="AX658" s="415"/>
      <c r="AY658" s="415"/>
      <c r="AZ658" s="415"/>
      <c r="BA658" s="418"/>
      <c r="BB658" s="495"/>
      <c r="BC658" s="418"/>
      <c r="BD658" s="418"/>
      <c r="BE658" s="418"/>
      <c r="BF658" s="418"/>
      <c r="BG658" s="418"/>
      <c r="BH658" s="418"/>
      <c r="BI658" s="418"/>
      <c r="BJ658" s="418"/>
      <c r="BK658" s="418"/>
      <c r="BL658" s="418"/>
      <c r="BM658" s="418"/>
      <c r="BN658" s="418"/>
      <c r="BO658" s="418"/>
      <c r="BP658" s="418"/>
      <c r="BQ658" s="418"/>
      <c r="BR658" s="418"/>
      <c r="BS658" s="418"/>
      <c r="BT658" s="418"/>
      <c r="BU658" s="418"/>
      <c r="BV658" s="418"/>
      <c r="BW658" s="418"/>
      <c r="BX658" s="418"/>
      <c r="BY658" s="418"/>
      <c r="BZ658" s="418"/>
      <c r="CA658" s="418"/>
      <c r="CB658" s="418"/>
      <c r="CC658" s="418"/>
      <c r="CD658" s="418"/>
      <c r="CE658" s="418"/>
      <c r="CF658" s="418"/>
      <c r="CG658" s="418"/>
      <c r="CH658" s="418"/>
      <c r="CI658" s="418"/>
      <c r="CJ658" s="418"/>
      <c r="CK658" s="418"/>
      <c r="CL658" s="418"/>
      <c r="CM658" s="418"/>
      <c r="CN658" s="418"/>
      <c r="CO658" s="418"/>
      <c r="CP658" s="418"/>
      <c r="CQ658" s="418"/>
      <c r="CR658" s="418"/>
      <c r="CS658" s="418"/>
      <c r="CT658" s="418"/>
      <c r="CU658" s="418"/>
      <c r="CV658" s="418"/>
      <c r="CW658" s="418"/>
      <c r="CX658" s="418"/>
      <c r="CY658" s="418"/>
      <c r="CZ658" s="418"/>
    </row>
    <row r="659" s="422" customFormat="true" ht="25.15" customHeight="true" x14ac:dyDescent="0.2">
      <c r="C659" s="1152"/>
      <c r="D659" s="1151"/>
      <c r="E659" s="727"/>
      <c r="F659" s="727"/>
      <c r="G659" s="727"/>
      <c r="H659" s="1152"/>
      <c r="I659" s="1151"/>
      <c r="J659" s="727"/>
      <c r="K659" s="727"/>
      <c r="L659" s="727"/>
      <c r="M659" s="1152"/>
      <c r="N659" s="1151"/>
      <c r="O659" s="727"/>
      <c r="P659" s="727"/>
      <c r="Q659" s="727"/>
      <c r="W659" s="415"/>
      <c r="X659" s="415"/>
      <c r="Y659" s="415"/>
      <c r="Z659" s="415"/>
      <c r="AA659" s="415"/>
      <c r="AB659" s="415"/>
      <c r="AC659" s="415"/>
      <c r="AD659" s="415"/>
      <c r="AE659" s="415"/>
      <c r="AF659" s="415"/>
      <c r="AG659" s="415"/>
      <c r="AH659" s="415"/>
      <c r="AI659" s="415"/>
      <c r="AJ659" s="415"/>
      <c r="AK659" s="415"/>
      <c r="AL659" s="415"/>
      <c r="AM659" s="415"/>
      <c r="AN659" s="415"/>
      <c r="AO659" s="415"/>
      <c r="AP659" s="415"/>
      <c r="AQ659" s="415"/>
      <c r="AR659" s="415"/>
      <c r="AS659" s="415"/>
      <c r="AT659" s="415"/>
      <c r="AU659" s="415"/>
      <c r="AV659" s="415"/>
      <c r="AW659" s="415"/>
      <c r="AX659" s="415"/>
      <c r="AY659" s="415"/>
      <c r="AZ659" s="415"/>
      <c r="BA659" s="418"/>
      <c r="BB659" s="495"/>
      <c r="BC659" s="418"/>
      <c r="BD659" s="418"/>
      <c r="BE659" s="418"/>
      <c r="BF659" s="418"/>
      <c r="BG659" s="418"/>
      <c r="BH659" s="418"/>
      <c r="BI659" s="418"/>
      <c r="BJ659" s="418"/>
      <c r="BK659" s="418"/>
      <c r="BL659" s="418"/>
      <c r="BM659" s="418"/>
      <c r="BN659" s="418"/>
      <c r="BO659" s="418"/>
      <c r="BP659" s="418"/>
      <c r="BQ659" s="418"/>
      <c r="BR659" s="418"/>
      <c r="BS659" s="418"/>
      <c r="BT659" s="418"/>
      <c r="BU659" s="418"/>
      <c r="BV659" s="418"/>
      <c r="BW659" s="418"/>
      <c r="BX659" s="418"/>
      <c r="BY659" s="418"/>
      <c r="BZ659" s="418"/>
      <c r="CA659" s="418"/>
      <c r="CB659" s="418"/>
      <c r="CC659" s="418"/>
      <c r="CD659" s="418"/>
      <c r="CE659" s="418"/>
      <c r="CF659" s="418"/>
      <c r="CG659" s="418"/>
      <c r="CH659" s="418"/>
      <c r="CI659" s="418"/>
      <c r="CJ659" s="418"/>
      <c r="CK659" s="418"/>
      <c r="CL659" s="418"/>
      <c r="CM659" s="418"/>
      <c r="CN659" s="418"/>
      <c r="CO659" s="418"/>
      <c r="CP659" s="418"/>
      <c r="CQ659" s="418"/>
      <c r="CR659" s="418"/>
      <c r="CS659" s="418"/>
      <c r="CT659" s="418"/>
      <c r="CU659" s="418"/>
      <c r="CV659" s="418"/>
      <c r="CW659" s="418"/>
      <c r="CX659" s="418"/>
      <c r="CY659" s="418"/>
      <c r="CZ659" s="418"/>
    </row>
    <row r="660" s="422" customFormat="true" ht="25.15" customHeight="true" x14ac:dyDescent="0.2">
      <c r="C660" s="1152"/>
      <c r="D660" s="1151"/>
      <c r="E660" s="727"/>
      <c r="F660" s="727"/>
      <c r="G660" s="727"/>
      <c r="H660" s="1152"/>
      <c r="I660" s="1151"/>
      <c r="J660" s="727"/>
      <c r="K660" s="727"/>
      <c r="L660" s="727"/>
      <c r="M660" s="1152"/>
      <c r="N660" s="1151"/>
      <c r="O660" s="727"/>
      <c r="P660" s="727"/>
      <c r="Q660" s="727"/>
      <c r="W660" s="415"/>
      <c r="X660" s="415"/>
      <c r="Y660" s="415"/>
      <c r="Z660" s="415"/>
      <c r="AA660" s="415"/>
      <c r="AB660" s="415"/>
      <c r="AC660" s="415"/>
      <c r="AD660" s="415"/>
      <c r="AE660" s="415"/>
      <c r="AF660" s="415"/>
      <c r="AG660" s="415"/>
      <c r="AH660" s="415"/>
      <c r="AI660" s="415"/>
      <c r="AJ660" s="415"/>
      <c r="AK660" s="415"/>
      <c r="AL660" s="415"/>
      <c r="AM660" s="415"/>
      <c r="AN660" s="415"/>
      <c r="AO660" s="415"/>
      <c r="AP660" s="415"/>
      <c r="AQ660" s="415"/>
      <c r="AR660" s="415"/>
      <c r="AS660" s="415"/>
      <c r="AT660" s="415"/>
      <c r="AU660" s="415"/>
      <c r="AV660" s="415"/>
      <c r="AW660" s="415"/>
      <c r="AX660" s="415"/>
      <c r="AY660" s="415"/>
      <c r="AZ660" s="415"/>
      <c r="BA660" s="418"/>
      <c r="BB660" s="495"/>
      <c r="BC660" s="418"/>
      <c r="BD660" s="418"/>
      <c r="BE660" s="418"/>
      <c r="BF660" s="418"/>
      <c r="BG660" s="418"/>
      <c r="BH660" s="418"/>
      <c r="BI660" s="418"/>
      <c r="BJ660" s="418"/>
      <c r="BK660" s="418"/>
      <c r="BL660" s="418"/>
      <c r="BM660" s="418"/>
      <c r="BN660" s="418"/>
      <c r="BO660" s="418"/>
      <c r="BP660" s="418"/>
      <c r="BQ660" s="418"/>
      <c r="BR660" s="418"/>
      <c r="BS660" s="418"/>
      <c r="BT660" s="418"/>
      <c r="BU660" s="418"/>
      <c r="BV660" s="418"/>
      <c r="BW660" s="418"/>
      <c r="BX660" s="418"/>
      <c r="BY660" s="418"/>
      <c r="BZ660" s="418"/>
      <c r="CA660" s="418"/>
      <c r="CB660" s="418"/>
      <c r="CC660" s="418"/>
      <c r="CD660" s="418"/>
      <c r="CE660" s="418"/>
      <c r="CF660" s="418"/>
      <c r="CG660" s="418"/>
      <c r="CH660" s="418"/>
      <c r="CI660" s="418"/>
      <c r="CJ660" s="418"/>
      <c r="CK660" s="418"/>
      <c r="CL660" s="418"/>
      <c r="CM660" s="418"/>
      <c r="CN660" s="418"/>
      <c r="CO660" s="418"/>
      <c r="CP660" s="418"/>
      <c r="CQ660" s="418"/>
      <c r="CR660" s="418"/>
      <c r="CS660" s="418"/>
      <c r="CT660" s="418"/>
      <c r="CU660" s="418"/>
      <c r="CV660" s="418"/>
      <c r="CW660" s="418"/>
      <c r="CX660" s="418"/>
      <c r="CY660" s="418"/>
      <c r="CZ660" s="418"/>
    </row>
    <row r="661" s="422" customFormat="true" ht="25.15" customHeight="true" x14ac:dyDescent="0.2">
      <c r="C661" s="1152"/>
      <c r="D661" s="1151"/>
      <c r="E661" s="727"/>
      <c r="F661" s="727"/>
      <c r="G661" s="727"/>
      <c r="H661" s="1152"/>
      <c r="I661" s="1151"/>
      <c r="J661" s="727"/>
      <c r="K661" s="727"/>
      <c r="L661" s="727"/>
      <c r="M661" s="1152"/>
      <c r="N661" s="1151"/>
      <c r="O661" s="727"/>
      <c r="P661" s="727"/>
      <c r="Q661" s="727"/>
      <c r="W661" s="415"/>
      <c r="X661" s="415"/>
      <c r="Y661" s="415"/>
      <c r="Z661" s="415"/>
      <c r="AA661" s="415"/>
      <c r="AB661" s="415"/>
      <c r="AC661" s="415"/>
      <c r="AD661" s="415"/>
      <c r="AE661" s="415"/>
      <c r="AF661" s="415"/>
      <c r="AG661" s="415"/>
      <c r="AH661" s="415"/>
      <c r="AI661" s="415"/>
      <c r="AJ661" s="415"/>
      <c r="AK661" s="415"/>
      <c r="AL661" s="415"/>
      <c r="AM661" s="415"/>
      <c r="AN661" s="415"/>
      <c r="AO661" s="415"/>
      <c r="AP661" s="415"/>
      <c r="AQ661" s="415"/>
      <c r="AR661" s="415"/>
      <c r="AS661" s="415"/>
      <c r="AT661" s="415"/>
      <c r="AU661" s="415"/>
      <c r="AV661" s="415"/>
      <c r="AW661" s="415"/>
      <c r="AX661" s="415"/>
      <c r="AY661" s="415"/>
      <c r="AZ661" s="415"/>
      <c r="BA661" s="418"/>
      <c r="BB661" s="495"/>
      <c r="BC661" s="418"/>
      <c r="BD661" s="418"/>
      <c r="BE661" s="418"/>
      <c r="BF661" s="418"/>
      <c r="BG661" s="418"/>
      <c r="BH661" s="418"/>
      <c r="BI661" s="418"/>
      <c r="BJ661" s="418"/>
      <c r="BK661" s="418"/>
      <c r="BL661" s="418"/>
      <c r="BM661" s="418"/>
      <c r="BN661" s="418"/>
      <c r="BO661" s="418"/>
      <c r="BP661" s="418"/>
      <c r="BQ661" s="418"/>
      <c r="BR661" s="418"/>
      <c r="BS661" s="418"/>
      <c r="BT661" s="418"/>
      <c r="BU661" s="418"/>
      <c r="BV661" s="418"/>
      <c r="BW661" s="418"/>
      <c r="BX661" s="418"/>
      <c r="BY661" s="418"/>
      <c r="BZ661" s="418"/>
      <c r="CA661" s="418"/>
      <c r="CB661" s="418"/>
      <c r="CC661" s="418"/>
      <c r="CD661" s="418"/>
      <c r="CE661" s="418"/>
      <c r="CF661" s="418"/>
      <c r="CG661" s="418"/>
      <c r="CH661" s="418"/>
      <c r="CI661" s="418"/>
      <c r="CJ661" s="418"/>
      <c r="CK661" s="418"/>
      <c r="CL661" s="418"/>
      <c r="CM661" s="418"/>
      <c r="CN661" s="418"/>
      <c r="CO661" s="418"/>
      <c r="CP661" s="418"/>
      <c r="CQ661" s="418"/>
      <c r="CR661" s="418"/>
      <c r="CS661" s="418"/>
      <c r="CT661" s="418"/>
      <c r="CU661" s="418"/>
      <c r="CV661" s="418"/>
      <c r="CW661" s="418"/>
      <c r="CX661" s="418"/>
      <c r="CY661" s="418"/>
      <c r="CZ661" s="418"/>
    </row>
    <row r="662" s="422" customFormat="true" ht="25.15" customHeight="true" x14ac:dyDescent="0.2">
      <c r="C662" s="1152"/>
      <c r="D662" s="1151"/>
      <c r="E662" s="727"/>
      <c r="F662" s="727"/>
      <c r="G662" s="727"/>
      <c r="H662" s="1152"/>
      <c r="I662" s="1151"/>
      <c r="J662" s="727"/>
      <c r="K662" s="727"/>
      <c r="L662" s="727"/>
      <c r="M662" s="1152"/>
      <c r="N662" s="1151"/>
      <c r="O662" s="727"/>
      <c r="P662" s="727"/>
      <c r="Q662" s="727"/>
      <c r="W662" s="415"/>
      <c r="X662" s="415"/>
      <c r="Y662" s="415"/>
      <c r="Z662" s="415"/>
      <c r="AA662" s="415"/>
      <c r="AB662" s="415"/>
      <c r="AC662" s="415"/>
      <c r="AD662" s="415"/>
      <c r="AE662" s="415"/>
      <c r="AF662" s="415"/>
      <c r="AG662" s="415"/>
      <c r="AH662" s="415"/>
      <c r="AI662" s="415"/>
      <c r="AJ662" s="415"/>
      <c r="AK662" s="415"/>
      <c r="AL662" s="415"/>
      <c r="AM662" s="415"/>
      <c r="AN662" s="415"/>
      <c r="AO662" s="415"/>
      <c r="AP662" s="415"/>
      <c r="AQ662" s="415"/>
      <c r="AR662" s="415"/>
      <c r="AS662" s="415"/>
      <c r="AT662" s="415"/>
      <c r="AU662" s="415"/>
      <c r="AV662" s="415"/>
      <c r="AW662" s="415"/>
      <c r="AX662" s="415"/>
      <c r="AY662" s="415"/>
      <c r="AZ662" s="415"/>
      <c r="BA662" s="418"/>
      <c r="BB662" s="495"/>
      <c r="BC662" s="418"/>
      <c r="BD662" s="418"/>
      <c r="BE662" s="418"/>
      <c r="BF662" s="418"/>
      <c r="BG662" s="418"/>
      <c r="BH662" s="418"/>
      <c r="BI662" s="418"/>
      <c r="BJ662" s="418"/>
      <c r="BK662" s="418"/>
      <c r="BL662" s="418"/>
      <c r="BM662" s="418"/>
      <c r="BN662" s="418"/>
      <c r="BO662" s="418"/>
      <c r="BP662" s="418"/>
      <c r="BQ662" s="418"/>
      <c r="BR662" s="418"/>
      <c r="BS662" s="418"/>
      <c r="BT662" s="418"/>
      <c r="BU662" s="418"/>
      <c r="BV662" s="418"/>
      <c r="BW662" s="418"/>
      <c r="BX662" s="418"/>
      <c r="BY662" s="418"/>
      <c r="BZ662" s="418"/>
      <c r="CA662" s="418"/>
      <c r="CB662" s="418"/>
      <c r="CC662" s="418"/>
      <c r="CD662" s="418"/>
      <c r="CE662" s="418"/>
      <c r="CF662" s="418"/>
      <c r="CG662" s="418"/>
      <c r="CH662" s="418"/>
      <c r="CI662" s="418"/>
      <c r="CJ662" s="418"/>
      <c r="CK662" s="418"/>
      <c r="CL662" s="418"/>
      <c r="CM662" s="418"/>
      <c r="CN662" s="418"/>
      <c r="CO662" s="418"/>
      <c r="CP662" s="418"/>
      <c r="CQ662" s="418"/>
      <c r="CR662" s="418"/>
      <c r="CS662" s="418"/>
      <c r="CT662" s="418"/>
      <c r="CU662" s="418"/>
      <c r="CV662" s="418"/>
      <c r="CW662" s="418"/>
      <c r="CX662" s="418"/>
      <c r="CY662" s="418"/>
      <c r="CZ662" s="418"/>
    </row>
    <row r="663" s="422" customFormat="true" ht="25.15" customHeight="true" x14ac:dyDescent="0.2">
      <c r="C663" s="1152"/>
      <c r="D663" s="1151"/>
      <c r="E663" s="727"/>
      <c r="F663" s="727"/>
      <c r="G663" s="727"/>
      <c r="H663" s="1152"/>
      <c r="I663" s="1151"/>
      <c r="J663" s="727"/>
      <c r="K663" s="727"/>
      <c r="L663" s="727"/>
      <c r="M663" s="1152"/>
      <c r="N663" s="1151"/>
      <c r="O663" s="727"/>
      <c r="P663" s="727"/>
      <c r="Q663" s="727"/>
      <c r="W663" s="415"/>
      <c r="X663" s="415"/>
      <c r="Y663" s="415"/>
      <c r="Z663" s="415"/>
      <c r="AA663" s="415"/>
      <c r="AB663" s="415"/>
      <c r="AC663" s="415"/>
      <c r="AD663" s="415"/>
      <c r="AE663" s="415"/>
      <c r="AF663" s="415"/>
      <c r="AG663" s="415"/>
      <c r="AH663" s="415"/>
      <c r="AI663" s="415"/>
      <c r="AJ663" s="415"/>
      <c r="AK663" s="415"/>
      <c r="AL663" s="415"/>
      <c r="AM663" s="415"/>
      <c r="AN663" s="415"/>
      <c r="AO663" s="415"/>
      <c r="AP663" s="415"/>
      <c r="AQ663" s="415"/>
      <c r="AR663" s="415"/>
      <c r="AS663" s="415"/>
      <c r="AT663" s="415"/>
      <c r="AU663" s="415"/>
      <c r="AV663" s="415"/>
      <c r="AW663" s="415"/>
      <c r="AX663" s="415"/>
      <c r="AY663" s="415"/>
      <c r="AZ663" s="415"/>
      <c r="BA663" s="418"/>
      <c r="BB663" s="495"/>
      <c r="BC663" s="418"/>
      <c r="BD663" s="418"/>
      <c r="BE663" s="418"/>
      <c r="BF663" s="418"/>
      <c r="BG663" s="418"/>
      <c r="BH663" s="418"/>
      <c r="BI663" s="418"/>
      <c r="BJ663" s="418"/>
      <c r="BK663" s="418"/>
      <c r="BL663" s="418"/>
      <c r="BM663" s="418"/>
      <c r="BN663" s="418"/>
      <c r="BO663" s="418"/>
      <c r="BP663" s="418"/>
      <c r="BQ663" s="418"/>
      <c r="BR663" s="418"/>
      <c r="BS663" s="418"/>
      <c r="BT663" s="418"/>
      <c r="BU663" s="418"/>
      <c r="BV663" s="418"/>
      <c r="BW663" s="418"/>
      <c r="BX663" s="418"/>
      <c r="BY663" s="418"/>
      <c r="BZ663" s="418"/>
      <c r="CA663" s="418"/>
      <c r="CB663" s="418"/>
      <c r="CC663" s="418"/>
      <c r="CD663" s="418"/>
      <c r="CE663" s="418"/>
      <c r="CF663" s="418"/>
      <c r="CG663" s="418"/>
      <c r="CH663" s="418"/>
      <c r="CI663" s="418"/>
      <c r="CJ663" s="418"/>
      <c r="CK663" s="418"/>
      <c r="CL663" s="418"/>
      <c r="CM663" s="418"/>
      <c r="CN663" s="418"/>
      <c r="CO663" s="418"/>
      <c r="CP663" s="418"/>
      <c r="CQ663" s="418"/>
      <c r="CR663" s="418"/>
      <c r="CS663" s="418"/>
      <c r="CT663" s="418"/>
      <c r="CU663" s="418"/>
      <c r="CV663" s="418"/>
      <c r="CW663" s="418"/>
      <c r="CX663" s="418"/>
      <c r="CY663" s="418"/>
      <c r="CZ663" s="418"/>
    </row>
    <row r="664" s="422" customFormat="true" ht="25.15" customHeight="true" x14ac:dyDescent="0.2">
      <c r="C664" s="1152"/>
      <c r="D664" s="1151"/>
      <c r="E664" s="727"/>
      <c r="F664" s="727"/>
      <c r="G664" s="727"/>
      <c r="H664" s="1152"/>
      <c r="I664" s="1151"/>
      <c r="J664" s="727"/>
      <c r="K664" s="727"/>
      <c r="L664" s="727"/>
      <c r="M664" s="1152"/>
      <c r="N664" s="1151"/>
      <c r="O664" s="727"/>
      <c r="P664" s="727"/>
      <c r="Q664" s="727"/>
      <c r="W664" s="415"/>
      <c r="X664" s="415"/>
      <c r="Y664" s="415"/>
      <c r="Z664" s="415"/>
      <c r="AA664" s="415"/>
      <c r="AB664" s="415"/>
      <c r="AC664" s="415"/>
      <c r="AD664" s="415"/>
      <c r="AE664" s="415"/>
      <c r="AF664" s="415"/>
      <c r="AG664" s="415"/>
      <c r="AH664" s="415"/>
      <c r="AI664" s="415"/>
      <c r="AJ664" s="415"/>
      <c r="AK664" s="415"/>
      <c r="AL664" s="415"/>
      <c r="AM664" s="415"/>
      <c r="AN664" s="415"/>
      <c r="AO664" s="415"/>
      <c r="AP664" s="415"/>
      <c r="AQ664" s="415"/>
      <c r="AR664" s="415"/>
      <c r="AS664" s="415"/>
      <c r="AT664" s="415"/>
      <c r="AU664" s="415"/>
      <c r="AV664" s="415"/>
      <c r="AW664" s="415"/>
      <c r="AX664" s="415"/>
      <c r="AY664" s="415"/>
      <c r="AZ664" s="415"/>
      <c r="BA664" s="418"/>
      <c r="BB664" s="495"/>
      <c r="BC664" s="418"/>
      <c r="BD664" s="418"/>
      <c r="BE664" s="418"/>
      <c r="BF664" s="418"/>
      <c r="BG664" s="418"/>
      <c r="BH664" s="418"/>
      <c r="BI664" s="418"/>
      <c r="BJ664" s="418"/>
      <c r="BK664" s="418"/>
      <c r="BL664" s="418"/>
      <c r="BM664" s="418"/>
      <c r="BN664" s="418"/>
      <c r="BO664" s="418"/>
      <c r="BP664" s="418"/>
      <c r="BQ664" s="418"/>
      <c r="BR664" s="418"/>
      <c r="BS664" s="418"/>
      <c r="BT664" s="418"/>
      <c r="BU664" s="418"/>
      <c r="BV664" s="418"/>
      <c r="BW664" s="418"/>
      <c r="BX664" s="418"/>
      <c r="BY664" s="418"/>
      <c r="BZ664" s="418"/>
      <c r="CA664" s="418"/>
      <c r="CB664" s="418"/>
      <c r="CC664" s="418"/>
      <c r="CD664" s="418"/>
      <c r="CE664" s="418"/>
      <c r="CF664" s="418"/>
      <c r="CG664" s="418"/>
      <c r="CH664" s="418"/>
      <c r="CI664" s="418"/>
      <c r="CJ664" s="418"/>
      <c r="CK664" s="418"/>
      <c r="CL664" s="418"/>
      <c r="CM664" s="418"/>
      <c r="CN664" s="418"/>
      <c r="CO664" s="418"/>
      <c r="CP664" s="418"/>
      <c r="CQ664" s="418"/>
      <c r="CR664" s="418"/>
      <c r="CS664" s="418"/>
      <c r="CT664" s="418"/>
      <c r="CU664" s="418"/>
      <c r="CV664" s="418"/>
      <c r="CW664" s="418"/>
      <c r="CX664" s="418"/>
      <c r="CY664" s="418"/>
      <c r="CZ664" s="418"/>
    </row>
    <row r="665" s="422" customFormat="true" ht="25.15" customHeight="true" x14ac:dyDescent="0.2">
      <c r="C665" s="1152"/>
      <c r="D665" s="1151"/>
      <c r="E665" s="727"/>
      <c r="F665" s="727"/>
      <c r="G665" s="727"/>
      <c r="H665" s="1152"/>
      <c r="I665" s="1151"/>
      <c r="J665" s="727"/>
      <c r="K665" s="727"/>
      <c r="L665" s="727"/>
      <c r="M665" s="1152"/>
      <c r="N665" s="1151"/>
      <c r="O665" s="727"/>
      <c r="P665" s="727"/>
      <c r="Q665" s="727"/>
      <c r="W665" s="415"/>
      <c r="X665" s="415"/>
      <c r="Y665" s="415"/>
      <c r="Z665" s="415"/>
      <c r="AA665" s="415"/>
      <c r="AB665" s="415"/>
      <c r="AC665" s="415"/>
      <c r="AD665" s="415"/>
      <c r="AE665" s="415"/>
      <c r="AF665" s="415"/>
      <c r="AG665" s="415"/>
      <c r="AH665" s="415"/>
      <c r="AI665" s="415"/>
      <c r="AJ665" s="415"/>
      <c r="AK665" s="415"/>
      <c r="AL665" s="415"/>
      <c r="AM665" s="415"/>
      <c r="AN665" s="415"/>
      <c r="AO665" s="415"/>
      <c r="AP665" s="415"/>
      <c r="AQ665" s="415"/>
      <c r="AR665" s="415"/>
      <c r="AS665" s="415"/>
      <c r="AT665" s="415"/>
      <c r="AU665" s="415"/>
      <c r="AV665" s="415"/>
      <c r="AW665" s="415"/>
      <c r="AX665" s="415"/>
      <c r="AY665" s="415"/>
      <c r="AZ665" s="415"/>
      <c r="BA665" s="418"/>
      <c r="BB665" s="495"/>
      <c r="BC665" s="418"/>
      <c r="BD665" s="418"/>
      <c r="BE665" s="418"/>
      <c r="BF665" s="418"/>
      <c r="BG665" s="418"/>
      <c r="BH665" s="418"/>
      <c r="BI665" s="418"/>
      <c r="BJ665" s="418"/>
      <c r="BK665" s="418"/>
      <c r="BL665" s="418"/>
      <c r="BM665" s="418"/>
      <c r="BN665" s="418"/>
      <c r="BO665" s="418"/>
      <c r="BP665" s="418"/>
      <c r="BQ665" s="418"/>
      <c r="BR665" s="418"/>
      <c r="BS665" s="418"/>
      <c r="BT665" s="418"/>
      <c r="BU665" s="418"/>
      <c r="BV665" s="418"/>
      <c r="BW665" s="418"/>
      <c r="BX665" s="418"/>
      <c r="BY665" s="418"/>
      <c r="BZ665" s="418"/>
      <c r="CA665" s="418"/>
      <c r="CB665" s="418"/>
      <c r="CC665" s="418"/>
      <c r="CD665" s="418"/>
      <c r="CE665" s="418"/>
      <c r="CF665" s="418"/>
      <c r="CG665" s="418"/>
      <c r="CH665" s="418"/>
      <c r="CI665" s="418"/>
      <c r="CJ665" s="418"/>
      <c r="CK665" s="418"/>
      <c r="CL665" s="418"/>
      <c r="CM665" s="418"/>
      <c r="CN665" s="418"/>
      <c r="CO665" s="418"/>
      <c r="CP665" s="418"/>
      <c r="CQ665" s="418"/>
      <c r="CR665" s="418"/>
      <c r="CS665" s="418"/>
      <c r="CT665" s="418"/>
      <c r="CU665" s="418"/>
      <c r="CV665" s="418"/>
      <c r="CW665" s="418"/>
      <c r="CX665" s="418"/>
      <c r="CY665" s="418"/>
      <c r="CZ665" s="418"/>
    </row>
    <row r="666" s="422" customFormat="true" ht="25.15" customHeight="true" x14ac:dyDescent="0.2">
      <c r="C666" s="1152"/>
      <c r="D666" s="1151"/>
      <c r="E666" s="727"/>
      <c r="F666" s="727"/>
      <c r="G666" s="727"/>
      <c r="H666" s="1152"/>
      <c r="I666" s="1151"/>
      <c r="J666" s="727"/>
      <c r="K666" s="727"/>
      <c r="L666" s="727"/>
      <c r="M666" s="1152"/>
      <c r="N666" s="1151"/>
      <c r="O666" s="727"/>
      <c r="P666" s="727"/>
      <c r="Q666" s="727"/>
      <c r="W666" s="415"/>
      <c r="X666" s="415"/>
      <c r="Y666" s="415"/>
      <c r="Z666" s="415"/>
      <c r="AA666" s="415"/>
      <c r="AB666" s="415"/>
      <c r="AC666" s="415"/>
      <c r="AD666" s="415"/>
      <c r="AE666" s="415"/>
      <c r="AF666" s="415"/>
      <c r="AG666" s="415"/>
      <c r="AH666" s="415"/>
      <c r="AI666" s="415"/>
      <c r="AJ666" s="415"/>
      <c r="AK666" s="415"/>
      <c r="AL666" s="415"/>
      <c r="AM666" s="415"/>
      <c r="AN666" s="415"/>
      <c r="AO666" s="415"/>
      <c r="AP666" s="415"/>
      <c r="AQ666" s="415"/>
      <c r="AR666" s="415"/>
      <c r="AS666" s="415"/>
      <c r="AT666" s="415"/>
      <c r="AU666" s="415"/>
      <c r="AV666" s="415"/>
      <c r="AW666" s="415"/>
      <c r="AX666" s="415"/>
      <c r="AY666" s="415"/>
      <c r="AZ666" s="415"/>
      <c r="BA666" s="418"/>
      <c r="BB666" s="495"/>
      <c r="BC666" s="418"/>
      <c r="BD666" s="418"/>
      <c r="BE666" s="418"/>
      <c r="BF666" s="418"/>
      <c r="BG666" s="418"/>
      <c r="BH666" s="418"/>
      <c r="BI666" s="418"/>
      <c r="BJ666" s="418"/>
      <c r="BK666" s="418"/>
      <c r="BL666" s="418"/>
      <c r="BM666" s="418"/>
      <c r="BN666" s="418"/>
      <c r="BO666" s="418"/>
      <c r="BP666" s="418"/>
      <c r="BQ666" s="418"/>
      <c r="BR666" s="418"/>
      <c r="BS666" s="418"/>
      <c r="BT666" s="418"/>
      <c r="BU666" s="418"/>
      <c r="BV666" s="418"/>
      <c r="BW666" s="418"/>
      <c r="BX666" s="418"/>
      <c r="BY666" s="418"/>
      <c r="BZ666" s="418"/>
      <c r="CA666" s="418"/>
      <c r="CB666" s="418"/>
      <c r="CC666" s="418"/>
      <c r="CD666" s="418"/>
      <c r="CE666" s="418"/>
      <c r="CF666" s="418"/>
      <c r="CG666" s="418"/>
      <c r="CH666" s="418"/>
      <c r="CI666" s="418"/>
      <c r="CJ666" s="418"/>
      <c r="CK666" s="418"/>
      <c r="CL666" s="418"/>
      <c r="CM666" s="418"/>
      <c r="CN666" s="418"/>
      <c r="CO666" s="418"/>
      <c r="CP666" s="418"/>
      <c r="CQ666" s="418"/>
      <c r="CR666" s="418"/>
      <c r="CS666" s="418"/>
      <c r="CT666" s="418"/>
      <c r="CU666" s="418"/>
      <c r="CV666" s="418"/>
      <c r="CW666" s="418"/>
      <c r="CX666" s="418"/>
      <c r="CY666" s="418"/>
      <c r="CZ666" s="418"/>
    </row>
    <row r="667" s="422" customFormat="true" ht="25.15" customHeight="true" x14ac:dyDescent="0.2">
      <c r="C667" s="1152"/>
      <c r="D667" s="1151"/>
      <c r="E667" s="727"/>
      <c r="F667" s="727"/>
      <c r="G667" s="727"/>
      <c r="H667" s="1152"/>
      <c r="I667" s="1151"/>
      <c r="J667" s="727"/>
      <c r="K667" s="727"/>
      <c r="L667" s="727"/>
      <c r="M667" s="1152"/>
      <c r="N667" s="1151"/>
      <c r="O667" s="727"/>
      <c r="P667" s="727"/>
      <c r="Q667" s="727"/>
      <c r="W667" s="415"/>
      <c r="X667" s="415"/>
      <c r="Y667" s="415"/>
      <c r="Z667" s="415"/>
      <c r="AA667" s="415"/>
      <c r="AB667" s="415"/>
      <c r="AC667" s="415"/>
      <c r="AD667" s="415"/>
      <c r="AE667" s="415"/>
      <c r="AF667" s="415"/>
      <c r="AG667" s="415"/>
      <c r="AH667" s="415"/>
      <c r="AI667" s="415"/>
      <c r="AJ667" s="415"/>
      <c r="AK667" s="415"/>
      <c r="AL667" s="415"/>
      <c r="AM667" s="415"/>
      <c r="AN667" s="415"/>
      <c r="AO667" s="415"/>
      <c r="AP667" s="415"/>
      <c r="AQ667" s="415"/>
      <c r="AR667" s="415"/>
      <c r="AS667" s="415"/>
      <c r="AT667" s="415"/>
      <c r="AU667" s="415"/>
      <c r="AV667" s="415"/>
      <c r="AW667" s="415"/>
      <c r="AX667" s="415"/>
      <c r="AY667" s="415"/>
      <c r="AZ667" s="415"/>
      <c r="BA667" s="418"/>
      <c r="BB667" s="495"/>
      <c r="BC667" s="418"/>
      <c r="BD667" s="418"/>
      <c r="BE667" s="418"/>
      <c r="BF667" s="418"/>
      <c r="BG667" s="418"/>
      <c r="BH667" s="418"/>
      <c r="BI667" s="418"/>
      <c r="BJ667" s="418"/>
      <c r="BK667" s="418"/>
      <c r="BL667" s="418"/>
      <c r="BM667" s="418"/>
      <c r="BN667" s="418"/>
      <c r="BO667" s="418"/>
      <c r="BP667" s="418"/>
      <c r="BQ667" s="418"/>
      <c r="BR667" s="418"/>
      <c r="BS667" s="418"/>
      <c r="BT667" s="418"/>
      <c r="BU667" s="418"/>
      <c r="BV667" s="418"/>
      <c r="BW667" s="418"/>
      <c r="BX667" s="418"/>
      <c r="BY667" s="418"/>
      <c r="BZ667" s="418"/>
      <c r="CA667" s="418"/>
      <c r="CB667" s="418"/>
      <c r="CC667" s="418"/>
      <c r="CD667" s="418"/>
      <c r="CE667" s="418"/>
      <c r="CF667" s="418"/>
      <c r="CG667" s="418"/>
      <c r="CH667" s="418"/>
      <c r="CI667" s="418"/>
      <c r="CJ667" s="418"/>
      <c r="CK667" s="418"/>
      <c r="CL667" s="418"/>
      <c r="CM667" s="418"/>
      <c r="CN667" s="418"/>
      <c r="CO667" s="418"/>
      <c r="CP667" s="418"/>
      <c r="CQ667" s="418"/>
      <c r="CR667" s="418"/>
      <c r="CS667" s="418"/>
      <c r="CT667" s="418"/>
      <c r="CU667" s="418"/>
      <c r="CV667" s="418"/>
      <c r="CW667" s="418"/>
      <c r="CX667" s="418"/>
      <c r="CY667" s="418"/>
      <c r="CZ667" s="418"/>
    </row>
    <row r="668" s="422" customFormat="true" ht="25.15" customHeight="true" x14ac:dyDescent="0.2">
      <c r="C668" s="1152"/>
      <c r="D668" s="1151"/>
      <c r="E668" s="727"/>
      <c r="F668" s="727"/>
      <c r="G668" s="727"/>
      <c r="H668" s="1152"/>
      <c r="I668" s="1151"/>
      <c r="J668" s="727"/>
      <c r="K668" s="727"/>
      <c r="L668" s="727"/>
      <c r="M668" s="1152"/>
      <c r="N668" s="1151"/>
      <c r="O668" s="727"/>
      <c r="P668" s="727"/>
      <c r="Q668" s="727"/>
      <c r="W668" s="415"/>
      <c r="X668" s="415"/>
      <c r="Y668" s="415"/>
      <c r="Z668" s="415"/>
      <c r="AA668" s="415"/>
      <c r="AB668" s="415"/>
      <c r="AC668" s="415"/>
      <c r="AD668" s="415"/>
      <c r="AE668" s="415"/>
      <c r="AF668" s="415"/>
      <c r="AG668" s="415"/>
      <c r="AH668" s="415"/>
      <c r="AI668" s="415"/>
      <c r="AJ668" s="415"/>
      <c r="AK668" s="415"/>
      <c r="AL668" s="415"/>
      <c r="AM668" s="415"/>
      <c r="AN668" s="415"/>
      <c r="AO668" s="415"/>
      <c r="AP668" s="415"/>
      <c r="AQ668" s="415"/>
      <c r="AR668" s="415"/>
      <c r="AS668" s="415"/>
      <c r="AT668" s="415"/>
      <c r="AU668" s="415"/>
      <c r="AV668" s="415"/>
      <c r="AW668" s="415"/>
      <c r="AX668" s="415"/>
      <c r="AY668" s="415"/>
      <c r="AZ668" s="415"/>
      <c r="BA668" s="418"/>
      <c r="BB668" s="495"/>
      <c r="BC668" s="418"/>
      <c r="BD668" s="418"/>
      <c r="BE668" s="418"/>
      <c r="BF668" s="418"/>
      <c r="BG668" s="418"/>
      <c r="BH668" s="418"/>
      <c r="BI668" s="418"/>
      <c r="BJ668" s="418"/>
      <c r="BK668" s="418"/>
      <c r="BL668" s="418"/>
      <c r="BM668" s="418"/>
      <c r="BN668" s="418"/>
      <c r="BO668" s="418"/>
      <c r="BP668" s="418"/>
      <c r="BQ668" s="418"/>
      <c r="BR668" s="418"/>
      <c r="BS668" s="418"/>
      <c r="BT668" s="418"/>
      <c r="BU668" s="418"/>
      <c r="BV668" s="418"/>
      <c r="BW668" s="418"/>
      <c r="BX668" s="418"/>
      <c r="BY668" s="418"/>
      <c r="BZ668" s="418"/>
      <c r="CA668" s="418"/>
      <c r="CB668" s="418"/>
      <c r="CC668" s="418"/>
      <c r="CD668" s="418"/>
      <c r="CE668" s="418"/>
      <c r="CF668" s="418"/>
      <c r="CG668" s="418"/>
      <c r="CH668" s="418"/>
      <c r="CI668" s="418"/>
      <c r="CJ668" s="418"/>
      <c r="CK668" s="418"/>
      <c r="CL668" s="418"/>
      <c r="CM668" s="418"/>
      <c r="CN668" s="418"/>
      <c r="CO668" s="418"/>
      <c r="CP668" s="418"/>
      <c r="CQ668" s="418"/>
      <c r="CR668" s="418"/>
      <c r="CS668" s="418"/>
      <c r="CT668" s="418"/>
      <c r="CU668" s="418"/>
      <c r="CV668" s="418"/>
      <c r="CW668" s="418"/>
      <c r="CX668" s="418"/>
      <c r="CY668" s="418"/>
      <c r="CZ668" s="418"/>
    </row>
    <row r="669" s="422" customFormat="true" ht="25.15" customHeight="true" x14ac:dyDescent="0.2">
      <c r="C669" s="1152"/>
      <c r="D669" s="1151"/>
      <c r="E669" s="727"/>
      <c r="F669" s="727"/>
      <c r="G669" s="727"/>
      <c r="H669" s="1152"/>
      <c r="I669" s="1151"/>
      <c r="J669" s="727"/>
      <c r="K669" s="727"/>
      <c r="L669" s="727"/>
      <c r="M669" s="1152"/>
      <c r="N669" s="1151"/>
      <c r="O669" s="727"/>
      <c r="P669" s="727"/>
      <c r="Q669" s="727"/>
      <c r="W669" s="415"/>
      <c r="X669" s="415"/>
      <c r="Y669" s="415"/>
      <c r="Z669" s="415"/>
      <c r="AA669" s="415"/>
      <c r="AB669" s="415"/>
      <c r="AC669" s="415"/>
      <c r="AD669" s="415"/>
      <c r="AE669" s="415"/>
      <c r="AF669" s="415"/>
      <c r="AG669" s="415"/>
      <c r="AH669" s="415"/>
      <c r="AI669" s="415"/>
      <c r="AJ669" s="415"/>
      <c r="AK669" s="415"/>
      <c r="AL669" s="415"/>
      <c r="AM669" s="415"/>
      <c r="AN669" s="415"/>
      <c r="AO669" s="415"/>
      <c r="AP669" s="415"/>
      <c r="AQ669" s="415"/>
      <c r="AR669" s="415"/>
      <c r="AS669" s="415"/>
      <c r="AT669" s="415"/>
      <c r="AU669" s="415"/>
      <c r="AV669" s="415"/>
      <c r="AW669" s="415"/>
      <c r="AX669" s="415"/>
      <c r="AY669" s="415"/>
      <c r="AZ669" s="415"/>
      <c r="BA669" s="418"/>
      <c r="BB669" s="495"/>
      <c r="BC669" s="418"/>
      <c r="BD669" s="418"/>
      <c r="BE669" s="418"/>
      <c r="BF669" s="418"/>
      <c r="BG669" s="418"/>
      <c r="BH669" s="418"/>
      <c r="BI669" s="418"/>
      <c r="BJ669" s="418"/>
      <c r="BK669" s="418"/>
      <c r="BL669" s="418"/>
      <c r="BM669" s="418"/>
      <c r="BN669" s="418"/>
      <c r="BO669" s="418"/>
      <c r="BP669" s="418"/>
      <c r="BQ669" s="418"/>
      <c r="BR669" s="418"/>
      <c r="BS669" s="418"/>
      <c r="BT669" s="418"/>
      <c r="BU669" s="418"/>
      <c r="BV669" s="418"/>
      <c r="BW669" s="418"/>
      <c r="BX669" s="418"/>
      <c r="BY669" s="418"/>
      <c r="BZ669" s="418"/>
      <c r="CA669" s="418"/>
      <c r="CB669" s="418"/>
      <c r="CC669" s="418"/>
      <c r="CD669" s="418"/>
      <c r="CE669" s="418"/>
      <c r="CF669" s="418"/>
      <c r="CG669" s="418"/>
      <c r="CH669" s="418"/>
      <c r="CI669" s="418"/>
      <c r="CJ669" s="418"/>
      <c r="CK669" s="418"/>
      <c r="CL669" s="418"/>
      <c r="CM669" s="418"/>
      <c r="CN669" s="418"/>
      <c r="CO669" s="418"/>
      <c r="CP669" s="418"/>
      <c r="CQ669" s="418"/>
      <c r="CR669" s="418"/>
      <c r="CS669" s="418"/>
      <c r="CT669" s="418"/>
      <c r="CU669" s="418"/>
      <c r="CV669" s="418"/>
      <c r="CW669" s="418"/>
      <c r="CX669" s="418"/>
      <c r="CY669" s="418"/>
      <c r="CZ669" s="418"/>
    </row>
    <row r="670" s="422" customFormat="true" ht="25.15" customHeight="true" x14ac:dyDescent="0.2">
      <c r="C670" s="1152"/>
      <c r="D670" s="1151"/>
      <c r="E670" s="727"/>
      <c r="F670" s="727"/>
      <c r="G670" s="727"/>
      <c r="H670" s="1152"/>
      <c r="I670" s="1151"/>
      <c r="J670" s="727"/>
      <c r="K670" s="727"/>
      <c r="L670" s="727"/>
      <c r="M670" s="1152"/>
      <c r="N670" s="1151"/>
      <c r="O670" s="727"/>
      <c r="P670" s="727"/>
      <c r="Q670" s="727"/>
      <c r="W670" s="415"/>
      <c r="X670" s="415"/>
      <c r="Y670" s="415"/>
      <c r="Z670" s="415"/>
      <c r="AA670" s="415"/>
      <c r="AB670" s="415"/>
      <c r="AC670" s="415"/>
      <c r="AD670" s="415"/>
      <c r="AE670" s="415"/>
      <c r="AF670" s="415"/>
      <c r="AG670" s="415"/>
      <c r="AH670" s="415"/>
      <c r="AI670" s="415"/>
      <c r="AJ670" s="415"/>
      <c r="AK670" s="415"/>
      <c r="AL670" s="415"/>
      <c r="AM670" s="415"/>
      <c r="AN670" s="415"/>
      <c r="AO670" s="415"/>
      <c r="AP670" s="415"/>
      <c r="AQ670" s="415"/>
      <c r="AR670" s="415"/>
      <c r="AS670" s="415"/>
      <c r="AT670" s="415"/>
      <c r="AU670" s="415"/>
      <c r="AV670" s="415"/>
      <c r="AW670" s="415"/>
      <c r="AX670" s="415"/>
      <c r="AY670" s="415"/>
      <c r="AZ670" s="415"/>
      <c r="BA670" s="418"/>
      <c r="BB670" s="495"/>
      <c r="BC670" s="418"/>
      <c r="BD670" s="418"/>
      <c r="BE670" s="418"/>
      <c r="BF670" s="418"/>
      <c r="BG670" s="418"/>
      <c r="BH670" s="418"/>
      <c r="BI670" s="418"/>
      <c r="BJ670" s="418"/>
      <c r="BK670" s="418"/>
      <c r="BL670" s="418"/>
      <c r="BM670" s="418"/>
      <c r="BN670" s="418"/>
      <c r="BO670" s="418"/>
      <c r="BP670" s="418"/>
      <c r="BQ670" s="418"/>
      <c r="BR670" s="418"/>
      <c r="BS670" s="418"/>
      <c r="BT670" s="418"/>
      <c r="BU670" s="418"/>
      <c r="BV670" s="418"/>
      <c r="BW670" s="418"/>
      <c r="BX670" s="418"/>
      <c r="BY670" s="418"/>
      <c r="BZ670" s="418"/>
      <c r="CA670" s="418"/>
      <c r="CB670" s="418"/>
      <c r="CC670" s="418"/>
      <c r="CD670" s="418"/>
      <c r="CE670" s="418"/>
      <c r="CF670" s="418"/>
      <c r="CG670" s="418"/>
      <c r="CH670" s="418"/>
      <c r="CI670" s="418"/>
      <c r="CJ670" s="418"/>
      <c r="CK670" s="418"/>
      <c r="CL670" s="418"/>
      <c r="CM670" s="418"/>
      <c r="CN670" s="418"/>
      <c r="CO670" s="418"/>
      <c r="CP670" s="418"/>
      <c r="CQ670" s="418"/>
      <c r="CR670" s="418"/>
      <c r="CS670" s="418"/>
      <c r="CT670" s="418"/>
      <c r="CU670" s="418"/>
      <c r="CV670" s="418"/>
      <c r="CW670" s="418"/>
      <c r="CX670" s="418"/>
      <c r="CY670" s="418"/>
      <c r="CZ670" s="418"/>
    </row>
    <row r="671" s="422" customFormat="true" ht="25.15" customHeight="true" x14ac:dyDescent="0.2">
      <c r="C671" s="1152"/>
      <c r="D671" s="1151"/>
      <c r="E671" s="727"/>
      <c r="F671" s="727"/>
      <c r="G671" s="727"/>
      <c r="H671" s="1152"/>
      <c r="I671" s="1151"/>
      <c r="J671" s="727"/>
      <c r="K671" s="727"/>
      <c r="L671" s="727"/>
      <c r="M671" s="1152"/>
      <c r="N671" s="1151"/>
      <c r="O671" s="727"/>
      <c r="P671" s="727"/>
      <c r="Q671" s="727"/>
      <c r="W671" s="415"/>
      <c r="X671" s="415"/>
      <c r="Y671" s="415"/>
      <c r="Z671" s="415"/>
      <c r="AA671" s="415"/>
      <c r="AB671" s="415"/>
      <c r="AC671" s="415"/>
      <c r="AD671" s="415"/>
      <c r="AE671" s="415"/>
      <c r="AF671" s="415"/>
      <c r="AG671" s="415"/>
      <c r="AH671" s="415"/>
      <c r="AI671" s="415"/>
      <c r="AJ671" s="415"/>
      <c r="AK671" s="415"/>
      <c r="AL671" s="415"/>
      <c r="AM671" s="415"/>
      <c r="AN671" s="415"/>
      <c r="AO671" s="415"/>
      <c r="AP671" s="415"/>
      <c r="AQ671" s="415"/>
      <c r="AR671" s="415"/>
      <c r="AS671" s="415"/>
      <c r="AT671" s="415"/>
      <c r="AU671" s="415"/>
      <c r="AV671" s="415"/>
      <c r="AW671" s="415"/>
      <c r="AX671" s="415"/>
      <c r="AY671" s="415"/>
      <c r="AZ671" s="415"/>
      <c r="BA671" s="418"/>
      <c r="BB671" s="495"/>
      <c r="BC671" s="418"/>
      <c r="BD671" s="418"/>
      <c r="BE671" s="418"/>
      <c r="BF671" s="418"/>
      <c r="BG671" s="418"/>
      <c r="BH671" s="418"/>
      <c r="BI671" s="418"/>
      <c r="BJ671" s="418"/>
      <c r="BK671" s="418"/>
      <c r="BL671" s="418"/>
      <c r="BM671" s="418"/>
      <c r="BN671" s="418"/>
      <c r="BO671" s="418"/>
      <c r="BP671" s="418"/>
      <c r="BQ671" s="418"/>
      <c r="BR671" s="418"/>
      <c r="BS671" s="418"/>
      <c r="BT671" s="418"/>
      <c r="BU671" s="418"/>
      <c r="BV671" s="418"/>
      <c r="BW671" s="418"/>
      <c r="BX671" s="418"/>
      <c r="BY671" s="418"/>
      <c r="BZ671" s="418"/>
      <c r="CA671" s="418"/>
      <c r="CB671" s="418"/>
      <c r="CC671" s="418"/>
      <c r="CD671" s="418"/>
      <c r="CE671" s="418"/>
      <c r="CF671" s="418"/>
      <c r="CG671" s="418"/>
      <c r="CH671" s="418"/>
      <c r="CI671" s="418"/>
      <c r="CJ671" s="418"/>
      <c r="CK671" s="418"/>
      <c r="CL671" s="418"/>
      <c r="CM671" s="418"/>
      <c r="CN671" s="418"/>
      <c r="CO671" s="418"/>
      <c r="CP671" s="418"/>
      <c r="CQ671" s="418"/>
      <c r="CR671" s="418"/>
      <c r="CS671" s="418"/>
      <c r="CT671" s="418"/>
      <c r="CU671" s="418"/>
      <c r="CV671" s="418"/>
      <c r="CW671" s="418"/>
      <c r="CX671" s="418"/>
      <c r="CY671" s="418"/>
      <c r="CZ671" s="418"/>
    </row>
    <row r="672" s="422" customFormat="true" ht="25.15" customHeight="true" x14ac:dyDescent="0.2">
      <c r="C672" s="1152"/>
      <c r="D672" s="1151"/>
      <c r="E672" s="727"/>
      <c r="F672" s="727"/>
      <c r="G672" s="727"/>
      <c r="H672" s="1152"/>
      <c r="I672" s="1151"/>
      <c r="J672" s="727"/>
      <c r="K672" s="727"/>
      <c r="L672" s="727"/>
      <c r="M672" s="1152"/>
      <c r="N672" s="1151"/>
      <c r="O672" s="727"/>
      <c r="P672" s="727"/>
      <c r="Q672" s="727"/>
      <c r="W672" s="415"/>
      <c r="X672" s="415"/>
      <c r="Y672" s="415"/>
      <c r="Z672" s="415"/>
      <c r="AA672" s="415"/>
      <c r="AB672" s="415"/>
      <c r="AC672" s="415"/>
      <c r="AD672" s="415"/>
      <c r="AE672" s="415"/>
      <c r="AF672" s="415"/>
      <c r="AG672" s="415"/>
      <c r="AH672" s="415"/>
      <c r="AI672" s="415"/>
      <c r="AJ672" s="415"/>
      <c r="AK672" s="415"/>
      <c r="AL672" s="415"/>
      <c r="AM672" s="415"/>
      <c r="AN672" s="415"/>
      <c r="AO672" s="415"/>
      <c r="AP672" s="415"/>
      <c r="AQ672" s="415"/>
      <c r="AR672" s="415"/>
      <c r="AS672" s="415"/>
      <c r="AT672" s="415"/>
      <c r="AU672" s="415"/>
      <c r="AV672" s="415"/>
      <c r="AW672" s="415"/>
      <c r="AX672" s="415"/>
      <c r="AY672" s="415"/>
      <c r="AZ672" s="415"/>
      <c r="BA672" s="418"/>
      <c r="BB672" s="495"/>
      <c r="BC672" s="418"/>
      <c r="BD672" s="418"/>
      <c r="BE672" s="418"/>
      <c r="BF672" s="418"/>
      <c r="BG672" s="418"/>
      <c r="BH672" s="418"/>
      <c r="BI672" s="418"/>
      <c r="BJ672" s="418"/>
      <c r="BK672" s="418"/>
      <c r="BL672" s="418"/>
      <c r="BM672" s="418"/>
      <c r="BN672" s="418"/>
      <c r="BO672" s="418"/>
      <c r="BP672" s="418"/>
      <c r="BQ672" s="418"/>
      <c r="BR672" s="418"/>
      <c r="BS672" s="418"/>
      <c r="BT672" s="418"/>
      <c r="BU672" s="418"/>
      <c r="BV672" s="418"/>
      <c r="BW672" s="418"/>
      <c r="BX672" s="418"/>
      <c r="BY672" s="418"/>
      <c r="BZ672" s="418"/>
      <c r="CA672" s="418"/>
      <c r="CB672" s="418"/>
      <c r="CC672" s="418"/>
      <c r="CD672" s="418"/>
      <c r="CE672" s="418"/>
      <c r="CF672" s="418"/>
      <c r="CG672" s="418"/>
      <c r="CH672" s="418"/>
      <c r="CI672" s="418"/>
      <c r="CJ672" s="418"/>
      <c r="CK672" s="418"/>
      <c r="CL672" s="418"/>
      <c r="CM672" s="418"/>
      <c r="CN672" s="418"/>
      <c r="CO672" s="418"/>
      <c r="CP672" s="418"/>
      <c r="CQ672" s="418"/>
      <c r="CR672" s="418"/>
      <c r="CS672" s="418"/>
      <c r="CT672" s="418"/>
      <c r="CU672" s="418"/>
      <c r="CV672" s="418"/>
      <c r="CW672" s="418"/>
      <c r="CX672" s="418"/>
      <c r="CY672" s="418"/>
      <c r="CZ672" s="418"/>
    </row>
    <row r="673" s="422" customFormat="true" ht="25.15" customHeight="true" x14ac:dyDescent="0.2">
      <c r="C673" s="1152"/>
      <c r="D673" s="1151"/>
      <c r="E673" s="727"/>
      <c r="F673" s="727"/>
      <c r="G673" s="727"/>
      <c r="H673" s="1152"/>
      <c r="I673" s="1151"/>
      <c r="J673" s="727"/>
      <c r="K673" s="727"/>
      <c r="L673" s="727"/>
      <c r="M673" s="1152"/>
      <c r="N673" s="1151"/>
      <c r="O673" s="727"/>
      <c r="P673" s="727"/>
      <c r="Q673" s="727"/>
      <c r="W673" s="415"/>
      <c r="X673" s="415"/>
      <c r="Y673" s="415"/>
      <c r="Z673" s="415"/>
      <c r="AA673" s="415"/>
      <c r="AB673" s="415"/>
      <c r="AC673" s="415"/>
      <c r="AD673" s="415"/>
      <c r="AE673" s="415"/>
      <c r="AF673" s="415"/>
      <c r="AG673" s="415"/>
      <c r="AH673" s="415"/>
      <c r="AI673" s="415"/>
      <c r="AJ673" s="415"/>
      <c r="AK673" s="415"/>
      <c r="AL673" s="415"/>
      <c r="AM673" s="415"/>
      <c r="AN673" s="415"/>
      <c r="AO673" s="415"/>
      <c r="AP673" s="415"/>
      <c r="AQ673" s="415"/>
      <c r="AR673" s="415"/>
      <c r="AS673" s="415"/>
      <c r="AT673" s="415"/>
      <c r="AU673" s="415"/>
      <c r="AV673" s="415"/>
      <c r="AW673" s="415"/>
      <c r="AX673" s="415"/>
      <c r="AY673" s="415"/>
      <c r="AZ673" s="415"/>
      <c r="BA673" s="418"/>
      <c r="BB673" s="495"/>
      <c r="BC673" s="418"/>
      <c r="BD673" s="418"/>
      <c r="BE673" s="418"/>
      <c r="BF673" s="418"/>
      <c r="BG673" s="418"/>
      <c r="BH673" s="418"/>
      <c r="BI673" s="418"/>
      <c r="BJ673" s="418"/>
      <c r="BK673" s="418"/>
      <c r="BL673" s="418"/>
      <c r="BM673" s="418"/>
      <c r="BN673" s="418"/>
      <c r="BO673" s="418"/>
      <c r="BP673" s="418"/>
      <c r="BQ673" s="418"/>
      <c r="BR673" s="418"/>
      <c r="BS673" s="418"/>
      <c r="BT673" s="418"/>
      <c r="BU673" s="418"/>
      <c r="BV673" s="418"/>
      <c r="BW673" s="418"/>
      <c r="BX673" s="418"/>
      <c r="BY673" s="418"/>
      <c r="BZ673" s="418"/>
      <c r="CA673" s="418"/>
      <c r="CB673" s="418"/>
      <c r="CC673" s="418"/>
      <c r="CD673" s="418"/>
      <c r="CE673" s="418"/>
      <c r="CF673" s="418"/>
      <c r="CG673" s="418"/>
      <c r="CH673" s="418"/>
      <c r="CI673" s="418"/>
      <c r="CJ673" s="418"/>
      <c r="CK673" s="418"/>
      <c r="CL673" s="418"/>
      <c r="CM673" s="418"/>
      <c r="CN673" s="418"/>
      <c r="CO673" s="418"/>
      <c r="CP673" s="418"/>
      <c r="CQ673" s="418"/>
      <c r="CR673" s="418"/>
      <c r="CS673" s="418"/>
      <c r="CT673" s="418"/>
      <c r="CU673" s="418"/>
      <c r="CV673" s="418"/>
      <c r="CW673" s="418"/>
      <c r="CX673" s="418"/>
      <c r="CY673" s="418"/>
      <c r="CZ673" s="418"/>
    </row>
    <row r="674" s="422" customFormat="true" ht="25.15" customHeight="true" x14ac:dyDescent="0.2">
      <c r="C674" s="1152"/>
      <c r="D674" s="1151"/>
      <c r="E674" s="727"/>
      <c r="F674" s="727"/>
      <c r="G674" s="727"/>
      <c r="H674" s="1152"/>
      <c r="I674" s="1151"/>
      <c r="J674" s="727"/>
      <c r="K674" s="727"/>
      <c r="L674" s="727"/>
      <c r="M674" s="1152"/>
      <c r="N674" s="1151"/>
      <c r="O674" s="727"/>
      <c r="P674" s="727"/>
      <c r="Q674" s="727"/>
      <c r="W674" s="415"/>
      <c r="X674" s="415"/>
      <c r="Y674" s="415"/>
      <c r="Z674" s="415"/>
      <c r="AA674" s="415"/>
      <c r="AB674" s="415"/>
      <c r="AC674" s="415"/>
      <c r="AD674" s="415"/>
      <c r="AE674" s="415"/>
      <c r="AF674" s="415"/>
      <c r="AG674" s="415"/>
      <c r="AH674" s="415"/>
      <c r="AI674" s="415"/>
      <c r="AJ674" s="415"/>
      <c r="AK674" s="415"/>
      <c r="AL674" s="415"/>
      <c r="AM674" s="415"/>
      <c r="AN674" s="415"/>
      <c r="AO674" s="415"/>
      <c r="AP674" s="415"/>
      <c r="AQ674" s="415"/>
      <c r="AR674" s="415"/>
      <c r="AS674" s="415"/>
      <c r="AT674" s="415"/>
      <c r="AU674" s="415"/>
      <c r="AV674" s="415"/>
      <c r="AW674" s="415"/>
      <c r="AX674" s="415"/>
      <c r="AY674" s="415"/>
      <c r="AZ674" s="415"/>
      <c r="BA674" s="418"/>
      <c r="BB674" s="495"/>
      <c r="BC674" s="418"/>
      <c r="BD674" s="418"/>
      <c r="BE674" s="418"/>
      <c r="BF674" s="418"/>
      <c r="BG674" s="418"/>
      <c r="BH674" s="418"/>
      <c r="BI674" s="418"/>
      <c r="BJ674" s="418"/>
      <c r="BK674" s="418"/>
      <c r="BL674" s="418"/>
      <c r="BM674" s="418"/>
      <c r="BN674" s="418"/>
      <c r="BO674" s="418"/>
      <c r="BP674" s="418"/>
      <c r="BQ674" s="418"/>
      <c r="BR674" s="418"/>
      <c r="BS674" s="418"/>
      <c r="BT674" s="418"/>
      <c r="BU674" s="418"/>
      <c r="BV674" s="418"/>
      <c r="BW674" s="418"/>
      <c r="BX674" s="418"/>
      <c r="BY674" s="418"/>
      <c r="BZ674" s="418"/>
      <c r="CA674" s="418"/>
      <c r="CB674" s="418"/>
      <c r="CC674" s="418"/>
      <c r="CD674" s="418"/>
      <c r="CE674" s="418"/>
      <c r="CF674" s="418"/>
      <c r="CG674" s="418"/>
      <c r="CH674" s="418"/>
      <c r="CI674" s="418"/>
      <c r="CJ674" s="418"/>
      <c r="CK674" s="418"/>
      <c r="CL674" s="418"/>
      <c r="CM674" s="418"/>
      <c r="CN674" s="418"/>
      <c r="CO674" s="418"/>
      <c r="CP674" s="418"/>
      <c r="CQ674" s="418"/>
      <c r="CR674" s="418"/>
      <c r="CS674" s="418"/>
      <c r="CT674" s="418"/>
      <c r="CU674" s="418"/>
      <c r="CV674" s="418"/>
      <c r="CW674" s="418"/>
      <c r="CX674" s="418"/>
      <c r="CY674" s="418"/>
      <c r="CZ674" s="418"/>
    </row>
    <row r="675" s="422" customFormat="true" ht="25.15" customHeight="true" x14ac:dyDescent="0.2">
      <c r="C675" s="1152"/>
      <c r="D675" s="1151"/>
      <c r="E675" s="727"/>
      <c r="F675" s="727"/>
      <c r="G675" s="727"/>
      <c r="H675" s="1152"/>
      <c r="I675" s="1151"/>
      <c r="J675" s="727"/>
      <c r="K675" s="727"/>
      <c r="L675" s="727"/>
      <c r="M675" s="1152"/>
      <c r="N675" s="1151"/>
      <c r="O675" s="727"/>
      <c r="P675" s="727"/>
      <c r="Q675" s="727"/>
      <c r="W675" s="415"/>
      <c r="X675" s="415"/>
      <c r="Y675" s="415"/>
      <c r="Z675" s="415"/>
      <c r="AA675" s="415"/>
      <c r="AB675" s="415"/>
      <c r="AC675" s="415"/>
      <c r="AD675" s="415"/>
      <c r="AE675" s="415"/>
      <c r="AF675" s="415"/>
      <c r="AG675" s="415"/>
      <c r="AH675" s="415"/>
      <c r="AI675" s="415"/>
      <c r="AJ675" s="415"/>
      <c r="AK675" s="415"/>
      <c r="AL675" s="415"/>
      <c r="AM675" s="415"/>
      <c r="AN675" s="415"/>
      <c r="AO675" s="415"/>
      <c r="AP675" s="415"/>
      <c r="AQ675" s="415"/>
      <c r="AR675" s="415"/>
      <c r="AS675" s="415"/>
      <c r="AT675" s="415"/>
      <c r="AU675" s="415"/>
      <c r="AV675" s="415"/>
      <c r="AW675" s="415"/>
      <c r="AX675" s="415"/>
      <c r="AY675" s="415"/>
      <c r="AZ675" s="415"/>
      <c r="BA675" s="418"/>
      <c r="BB675" s="495"/>
      <c r="BC675" s="418"/>
      <c r="BD675" s="418"/>
      <c r="BE675" s="418"/>
      <c r="BF675" s="418"/>
      <c r="BG675" s="418"/>
      <c r="BH675" s="418"/>
      <c r="BI675" s="418"/>
      <c r="BJ675" s="418"/>
      <c r="BK675" s="418"/>
      <c r="BL675" s="418"/>
      <c r="BM675" s="418"/>
      <c r="BN675" s="418"/>
      <c r="BO675" s="418"/>
      <c r="BP675" s="418"/>
      <c r="BQ675" s="418"/>
      <c r="BR675" s="418"/>
      <c r="BS675" s="418"/>
      <c r="BT675" s="418"/>
      <c r="BU675" s="418"/>
      <c r="BV675" s="418"/>
      <c r="BW675" s="418"/>
      <c r="BX675" s="418"/>
      <c r="BY675" s="418"/>
      <c r="BZ675" s="418"/>
      <c r="CA675" s="418"/>
      <c r="CB675" s="418"/>
      <c r="CC675" s="418"/>
      <c r="CD675" s="418"/>
      <c r="CE675" s="418"/>
      <c r="CF675" s="418"/>
      <c r="CG675" s="418"/>
      <c r="CH675" s="418"/>
      <c r="CI675" s="418"/>
      <c r="CJ675" s="418"/>
      <c r="CK675" s="418"/>
      <c r="CL675" s="418"/>
      <c r="CM675" s="418"/>
      <c r="CN675" s="418"/>
      <c r="CO675" s="418"/>
      <c r="CP675" s="418"/>
      <c r="CQ675" s="418"/>
      <c r="CR675" s="418"/>
      <c r="CS675" s="418"/>
      <c r="CT675" s="418"/>
      <c r="CU675" s="418"/>
      <c r="CV675" s="418"/>
      <c r="CW675" s="418"/>
      <c r="CX675" s="418"/>
      <c r="CY675" s="418"/>
      <c r="CZ675" s="418"/>
    </row>
    <row r="676" s="422" customFormat="true" ht="25.15" customHeight="true" x14ac:dyDescent="0.2">
      <c r="C676" s="1152"/>
      <c r="D676" s="1151"/>
      <c r="E676" s="727"/>
      <c r="F676" s="727"/>
      <c r="G676" s="727"/>
      <c r="H676" s="1152"/>
      <c r="I676" s="1151"/>
      <c r="J676" s="727"/>
      <c r="K676" s="727"/>
      <c r="L676" s="727"/>
      <c r="M676" s="1152"/>
      <c r="N676" s="1151"/>
      <c r="O676" s="727"/>
      <c r="P676" s="727"/>
      <c r="Q676" s="727"/>
      <c r="W676" s="415"/>
      <c r="X676" s="415"/>
      <c r="Y676" s="415"/>
      <c r="Z676" s="415"/>
      <c r="AA676" s="415"/>
      <c r="AB676" s="415"/>
      <c r="AC676" s="415"/>
      <c r="AD676" s="415"/>
      <c r="AE676" s="415"/>
      <c r="AF676" s="415"/>
      <c r="AG676" s="415"/>
      <c r="AH676" s="415"/>
      <c r="AI676" s="415"/>
      <c r="AJ676" s="415"/>
      <c r="AK676" s="415"/>
      <c r="AL676" s="415"/>
      <c r="AM676" s="415"/>
      <c r="AN676" s="415"/>
      <c r="AO676" s="415"/>
      <c r="AP676" s="415"/>
      <c r="AQ676" s="415"/>
      <c r="AR676" s="415"/>
      <c r="AS676" s="415"/>
      <c r="AT676" s="415"/>
      <c r="AU676" s="415"/>
      <c r="AV676" s="415"/>
      <c r="AW676" s="415"/>
      <c r="AX676" s="415"/>
      <c r="AY676" s="415"/>
      <c r="AZ676" s="415"/>
      <c r="BA676" s="418"/>
      <c r="BB676" s="495"/>
      <c r="BC676" s="418"/>
      <c r="BD676" s="418"/>
      <c r="BE676" s="418"/>
      <c r="BF676" s="418"/>
      <c r="BG676" s="418"/>
      <c r="BH676" s="418"/>
      <c r="BI676" s="418"/>
      <c r="BJ676" s="418"/>
      <c r="BK676" s="418"/>
      <c r="BL676" s="418"/>
      <c r="BM676" s="418"/>
      <c r="BN676" s="418"/>
      <c r="BO676" s="418"/>
      <c r="BP676" s="418"/>
      <c r="BQ676" s="418"/>
      <c r="BR676" s="418"/>
      <c r="BS676" s="418"/>
      <c r="BT676" s="418"/>
      <c r="BU676" s="418"/>
      <c r="BV676" s="418"/>
      <c r="BW676" s="418"/>
      <c r="BX676" s="418"/>
      <c r="BY676" s="418"/>
      <c r="BZ676" s="418"/>
      <c r="CA676" s="418"/>
      <c r="CB676" s="418"/>
      <c r="CC676" s="418"/>
      <c r="CD676" s="418"/>
      <c r="CE676" s="418"/>
      <c r="CF676" s="418"/>
      <c r="CG676" s="418"/>
      <c r="CH676" s="418"/>
      <c r="CI676" s="418"/>
      <c r="CJ676" s="418"/>
      <c r="CK676" s="418"/>
      <c r="CL676" s="418"/>
      <c r="CM676" s="418"/>
      <c r="CN676" s="418"/>
      <c r="CO676" s="418"/>
      <c r="CP676" s="418"/>
      <c r="CQ676" s="418"/>
      <c r="CR676" s="418"/>
      <c r="CS676" s="418"/>
      <c r="CT676" s="418"/>
      <c r="CU676" s="418"/>
      <c r="CV676" s="418"/>
      <c r="CW676" s="418"/>
      <c r="CX676" s="418"/>
      <c r="CY676" s="418"/>
      <c r="CZ676" s="418"/>
    </row>
    <row r="677" s="422" customFormat="true" ht="25.15" customHeight="true" x14ac:dyDescent="0.2">
      <c r="C677" s="1152"/>
      <c r="D677" s="1151"/>
      <c r="E677" s="727"/>
      <c r="F677" s="727"/>
      <c r="G677" s="727"/>
      <c r="H677" s="1152"/>
      <c r="I677" s="1151"/>
      <c r="J677" s="727"/>
      <c r="K677" s="727"/>
      <c r="L677" s="727"/>
      <c r="M677" s="1152"/>
      <c r="N677" s="1151"/>
      <c r="O677" s="727"/>
      <c r="P677" s="727"/>
      <c r="Q677" s="727"/>
      <c r="W677" s="415"/>
      <c r="X677" s="415"/>
      <c r="Y677" s="415"/>
      <c r="Z677" s="415"/>
      <c r="AA677" s="415"/>
      <c r="AB677" s="415"/>
      <c r="AC677" s="415"/>
      <c r="AD677" s="415"/>
      <c r="AE677" s="415"/>
      <c r="AF677" s="415"/>
      <c r="AG677" s="415"/>
      <c r="AH677" s="415"/>
      <c r="AI677" s="415"/>
      <c r="AJ677" s="415"/>
      <c r="AK677" s="415"/>
      <c r="AL677" s="415"/>
      <c r="AM677" s="415"/>
      <c r="AN677" s="415"/>
      <c r="AO677" s="415"/>
      <c r="AP677" s="415"/>
      <c r="AQ677" s="415"/>
      <c r="AR677" s="415"/>
      <c r="AS677" s="415"/>
      <c r="AT677" s="415"/>
      <c r="AU677" s="415"/>
      <c r="AV677" s="415"/>
      <c r="AW677" s="415"/>
      <c r="AX677" s="415"/>
      <c r="AY677" s="415"/>
      <c r="AZ677" s="415"/>
      <c r="BA677" s="418"/>
      <c r="BB677" s="495"/>
      <c r="BC677" s="418"/>
      <c r="BD677" s="418"/>
      <c r="BE677" s="418"/>
      <c r="BF677" s="418"/>
      <c r="BG677" s="418"/>
      <c r="BH677" s="418"/>
      <c r="BI677" s="418"/>
      <c r="BJ677" s="418"/>
      <c r="BK677" s="418"/>
      <c r="BL677" s="418"/>
      <c r="BM677" s="418"/>
      <c r="BN677" s="418"/>
      <c r="BO677" s="418"/>
      <c r="BP677" s="418"/>
      <c r="BQ677" s="418"/>
      <c r="BR677" s="418"/>
      <c r="BS677" s="418"/>
      <c r="BT677" s="418"/>
      <c r="BU677" s="418"/>
      <c r="BV677" s="418"/>
      <c r="BW677" s="418"/>
      <c r="BX677" s="418"/>
      <c r="BY677" s="418"/>
      <c r="BZ677" s="418"/>
      <c r="CA677" s="418"/>
      <c r="CB677" s="418"/>
      <c r="CC677" s="418"/>
      <c r="CD677" s="418"/>
      <c r="CE677" s="418"/>
      <c r="CF677" s="418"/>
      <c r="CG677" s="418"/>
      <c r="CH677" s="418"/>
      <c r="CI677" s="418"/>
      <c r="CJ677" s="418"/>
      <c r="CK677" s="418"/>
      <c r="CL677" s="418"/>
      <c r="CM677" s="418"/>
      <c r="CN677" s="418"/>
      <c r="CO677" s="418"/>
      <c r="CP677" s="418"/>
      <c r="CQ677" s="418"/>
      <c r="CR677" s="418"/>
      <c r="CS677" s="418"/>
      <c r="CT677" s="418"/>
      <c r="CU677" s="418"/>
      <c r="CV677" s="418"/>
      <c r="CW677" s="418"/>
      <c r="CX677" s="418"/>
      <c r="CY677" s="418"/>
      <c r="CZ677" s="418"/>
    </row>
    <row r="678" s="422" customFormat="true" ht="25.15" customHeight="true" x14ac:dyDescent="0.2">
      <c r="C678" s="1152"/>
      <c r="D678" s="1151"/>
      <c r="E678" s="727"/>
      <c r="F678" s="727"/>
      <c r="G678" s="727"/>
      <c r="H678" s="1152"/>
      <c r="I678" s="1151"/>
      <c r="J678" s="727"/>
      <c r="K678" s="727"/>
      <c r="L678" s="727"/>
      <c r="M678" s="1152"/>
      <c r="N678" s="1151"/>
      <c r="O678" s="727"/>
      <c r="P678" s="727"/>
      <c r="Q678" s="727"/>
      <c r="W678" s="415"/>
      <c r="X678" s="415"/>
      <c r="Y678" s="415"/>
      <c r="Z678" s="415"/>
      <c r="AA678" s="415"/>
      <c r="AB678" s="415"/>
      <c r="AC678" s="415"/>
      <c r="AD678" s="415"/>
      <c r="AE678" s="415"/>
      <c r="AF678" s="415"/>
      <c r="AG678" s="415"/>
      <c r="AH678" s="415"/>
      <c r="AI678" s="415"/>
      <c r="AJ678" s="415"/>
      <c r="AK678" s="415"/>
      <c r="AL678" s="415"/>
      <c r="AM678" s="415"/>
      <c r="AN678" s="415"/>
      <c r="AO678" s="415"/>
      <c r="AP678" s="415"/>
      <c r="AQ678" s="415"/>
      <c r="AR678" s="415"/>
      <c r="AS678" s="415"/>
      <c r="AT678" s="415"/>
      <c r="AU678" s="415"/>
      <c r="AV678" s="415"/>
      <c r="AW678" s="415"/>
      <c r="AX678" s="415"/>
      <c r="AY678" s="415"/>
      <c r="AZ678" s="415"/>
      <c r="BA678" s="418"/>
      <c r="BB678" s="495"/>
      <c r="BC678" s="418"/>
      <c r="BD678" s="418"/>
      <c r="BE678" s="418"/>
      <c r="BF678" s="418"/>
      <c r="BG678" s="418"/>
      <c r="BH678" s="418"/>
      <c r="BI678" s="418"/>
      <c r="BJ678" s="418"/>
      <c r="BK678" s="418"/>
      <c r="BL678" s="418"/>
      <c r="BM678" s="418"/>
      <c r="BN678" s="418"/>
      <c r="BO678" s="418"/>
      <c r="BP678" s="418"/>
      <c r="BQ678" s="418"/>
      <c r="BR678" s="418"/>
      <c r="BS678" s="418"/>
      <c r="BT678" s="418"/>
      <c r="BU678" s="418"/>
      <c r="BV678" s="418"/>
      <c r="BW678" s="418"/>
      <c r="BX678" s="418"/>
      <c r="BY678" s="418"/>
      <c r="BZ678" s="418"/>
      <c r="CA678" s="418"/>
      <c r="CB678" s="418"/>
      <c r="CC678" s="418"/>
      <c r="CD678" s="418"/>
      <c r="CE678" s="418"/>
      <c r="CF678" s="418"/>
      <c r="CG678" s="418"/>
      <c r="CH678" s="418"/>
      <c r="CI678" s="418"/>
      <c r="CJ678" s="418"/>
      <c r="CK678" s="418"/>
      <c r="CL678" s="418"/>
      <c r="CM678" s="418"/>
      <c r="CN678" s="418"/>
      <c r="CO678" s="418"/>
      <c r="CP678" s="418"/>
      <c r="CQ678" s="418"/>
      <c r="CR678" s="418"/>
      <c r="CS678" s="418"/>
      <c r="CT678" s="418"/>
      <c r="CU678" s="418"/>
      <c r="CV678" s="418"/>
      <c r="CW678" s="418"/>
      <c r="CX678" s="418"/>
      <c r="CY678" s="418"/>
      <c r="CZ678" s="418"/>
    </row>
    <row r="679" s="422" customFormat="true" ht="25.15" customHeight="true" x14ac:dyDescent="0.2">
      <c r="C679" s="1152"/>
      <c r="D679" s="1151"/>
      <c r="E679" s="727"/>
      <c r="F679" s="727"/>
      <c r="G679" s="727"/>
      <c r="H679" s="1152"/>
      <c r="I679" s="1151"/>
      <c r="J679" s="727"/>
      <c r="K679" s="727"/>
      <c r="L679" s="727"/>
      <c r="M679" s="1152"/>
      <c r="N679" s="1151"/>
      <c r="O679" s="727"/>
      <c r="P679" s="727"/>
      <c r="Q679" s="727"/>
      <c r="W679" s="415"/>
      <c r="X679" s="415"/>
      <c r="Y679" s="415"/>
      <c r="Z679" s="415"/>
      <c r="AA679" s="415"/>
      <c r="AB679" s="415"/>
      <c r="AC679" s="415"/>
      <c r="AD679" s="415"/>
      <c r="AE679" s="415"/>
      <c r="AF679" s="415"/>
      <c r="AG679" s="415"/>
      <c r="AH679" s="415"/>
      <c r="AI679" s="415"/>
      <c r="AJ679" s="415"/>
      <c r="AK679" s="415"/>
      <c r="AL679" s="415"/>
      <c r="AM679" s="415"/>
      <c r="AN679" s="415"/>
      <c r="AO679" s="415"/>
      <c r="AP679" s="415"/>
      <c r="AQ679" s="415"/>
      <c r="AR679" s="415"/>
      <c r="AS679" s="415"/>
      <c r="AT679" s="415"/>
      <c r="AU679" s="415"/>
      <c r="AV679" s="415"/>
      <c r="AW679" s="415"/>
      <c r="AX679" s="415"/>
      <c r="AY679" s="415"/>
      <c r="AZ679" s="415"/>
      <c r="BA679" s="418"/>
      <c r="BB679" s="495"/>
      <c r="BC679" s="418"/>
      <c r="BD679" s="418"/>
      <c r="BE679" s="418"/>
      <c r="BF679" s="418"/>
      <c r="BG679" s="418"/>
      <c r="BH679" s="418"/>
      <c r="BI679" s="418"/>
      <c r="BJ679" s="418"/>
      <c r="BK679" s="418"/>
      <c r="BL679" s="418"/>
      <c r="BM679" s="418"/>
      <c r="BN679" s="418"/>
      <c r="BO679" s="418"/>
      <c r="BP679" s="418"/>
      <c r="BQ679" s="418"/>
      <c r="BR679" s="418"/>
      <c r="BS679" s="418"/>
      <c r="BT679" s="418"/>
      <c r="BU679" s="418"/>
      <c r="BV679" s="418"/>
      <c r="BW679" s="418"/>
      <c r="BX679" s="418"/>
      <c r="BY679" s="418"/>
      <c r="BZ679" s="418"/>
      <c r="CA679" s="418"/>
      <c r="CB679" s="418"/>
      <c r="CC679" s="418"/>
      <c r="CD679" s="418"/>
      <c r="CE679" s="418"/>
      <c r="CF679" s="418"/>
      <c r="CG679" s="418"/>
      <c r="CH679" s="418"/>
      <c r="CI679" s="418"/>
      <c r="CJ679" s="418"/>
      <c r="CK679" s="418"/>
      <c r="CL679" s="418"/>
      <c r="CM679" s="418"/>
      <c r="CN679" s="418"/>
      <c r="CO679" s="418"/>
      <c r="CP679" s="418"/>
      <c r="CQ679" s="418"/>
      <c r="CR679" s="418"/>
      <c r="CS679" s="418"/>
      <c r="CT679" s="418"/>
      <c r="CU679" s="418"/>
      <c r="CV679" s="418"/>
      <c r="CW679" s="418"/>
      <c r="CX679" s="418"/>
      <c r="CY679" s="418"/>
      <c r="CZ679" s="418"/>
    </row>
    <row r="680" s="422" customFormat="true" ht="25.15" customHeight="true" x14ac:dyDescent="0.2">
      <c r="C680" s="1152"/>
      <c r="D680" s="1151"/>
      <c r="E680" s="727"/>
      <c r="F680" s="727"/>
      <c r="G680" s="727"/>
      <c r="H680" s="1152"/>
      <c r="I680" s="1151"/>
      <c r="J680" s="727"/>
      <c r="K680" s="727"/>
      <c r="L680" s="727"/>
      <c r="M680" s="1152"/>
      <c r="N680" s="1151"/>
      <c r="O680" s="727"/>
      <c r="P680" s="727"/>
      <c r="Q680" s="727"/>
      <c r="W680" s="415"/>
      <c r="X680" s="415"/>
      <c r="Y680" s="415"/>
      <c r="Z680" s="415"/>
      <c r="AA680" s="415"/>
      <c r="AB680" s="415"/>
      <c r="AC680" s="415"/>
      <c r="AD680" s="415"/>
      <c r="AE680" s="415"/>
      <c r="AF680" s="415"/>
      <c r="AG680" s="415"/>
      <c r="AH680" s="415"/>
      <c r="AI680" s="415"/>
      <c r="AJ680" s="415"/>
      <c r="AK680" s="415"/>
      <c r="AL680" s="415"/>
      <c r="AM680" s="415"/>
      <c r="AN680" s="415"/>
      <c r="AO680" s="415"/>
      <c r="AP680" s="415"/>
      <c r="AQ680" s="415"/>
      <c r="AR680" s="415"/>
      <c r="AS680" s="415"/>
      <c r="AT680" s="415"/>
      <c r="AU680" s="415"/>
      <c r="AV680" s="415"/>
      <c r="AW680" s="415"/>
      <c r="AX680" s="415"/>
      <c r="AY680" s="415"/>
      <c r="AZ680" s="415"/>
      <c r="BA680" s="418"/>
      <c r="BB680" s="495"/>
      <c r="BC680" s="418"/>
      <c r="BD680" s="418"/>
      <c r="BE680" s="418"/>
      <c r="BF680" s="418"/>
      <c r="BG680" s="418"/>
      <c r="BH680" s="418"/>
      <c r="BI680" s="418"/>
      <c r="BJ680" s="418"/>
      <c r="BK680" s="418"/>
      <c r="BL680" s="418"/>
      <c r="BM680" s="418"/>
      <c r="BN680" s="418"/>
      <c r="BO680" s="418"/>
      <c r="BP680" s="418"/>
      <c r="BQ680" s="418"/>
      <c r="BR680" s="418"/>
      <c r="BS680" s="418"/>
      <c r="BT680" s="418"/>
      <c r="BU680" s="418"/>
      <c r="BV680" s="418"/>
      <c r="BW680" s="418"/>
      <c r="BX680" s="418"/>
      <c r="BY680" s="418"/>
      <c r="BZ680" s="418"/>
      <c r="CA680" s="418"/>
      <c r="CB680" s="418"/>
      <c r="CC680" s="418"/>
      <c r="CD680" s="418"/>
      <c r="CE680" s="418"/>
      <c r="CF680" s="418"/>
      <c r="CG680" s="418"/>
      <c r="CH680" s="418"/>
      <c r="CI680" s="418"/>
      <c r="CJ680" s="418"/>
      <c r="CK680" s="418"/>
      <c r="CL680" s="418"/>
      <c r="CM680" s="418"/>
      <c r="CN680" s="418"/>
      <c r="CO680" s="418"/>
      <c r="CP680" s="418"/>
      <c r="CQ680" s="418"/>
      <c r="CR680" s="418"/>
      <c r="CS680" s="418"/>
      <c r="CT680" s="418"/>
      <c r="CU680" s="418"/>
      <c r="CV680" s="418"/>
      <c r="CW680" s="418"/>
      <c r="CX680" s="418"/>
      <c r="CY680" s="418"/>
      <c r="CZ680" s="418"/>
    </row>
    <row r="681" s="422" customFormat="true" ht="25.15" customHeight="true" x14ac:dyDescent="0.2">
      <c r="C681" s="1152"/>
      <c r="D681" s="1151"/>
      <c r="E681" s="727"/>
      <c r="F681" s="727"/>
      <c r="G681" s="727"/>
      <c r="H681" s="1152"/>
      <c r="I681" s="1151"/>
      <c r="J681" s="727"/>
      <c r="K681" s="727"/>
      <c r="L681" s="727"/>
      <c r="M681" s="1152"/>
      <c r="N681" s="1151"/>
      <c r="O681" s="727"/>
      <c r="P681" s="727"/>
      <c r="Q681" s="727"/>
      <c r="W681" s="415"/>
      <c r="X681" s="415"/>
      <c r="Y681" s="415"/>
      <c r="Z681" s="415"/>
      <c r="AA681" s="415"/>
      <c r="AB681" s="415"/>
      <c r="AC681" s="415"/>
      <c r="AD681" s="415"/>
      <c r="AE681" s="415"/>
      <c r="AF681" s="415"/>
      <c r="AG681" s="415"/>
      <c r="AH681" s="415"/>
      <c r="AI681" s="415"/>
      <c r="AJ681" s="415"/>
      <c r="AK681" s="415"/>
      <c r="AL681" s="415"/>
      <c r="AM681" s="415"/>
      <c r="AN681" s="415"/>
      <c r="AO681" s="415"/>
      <c r="AP681" s="415"/>
      <c r="AQ681" s="415"/>
      <c r="AR681" s="415"/>
      <c r="AS681" s="415"/>
      <c r="AT681" s="415"/>
      <c r="AU681" s="415"/>
      <c r="AV681" s="415"/>
      <c r="AW681" s="415"/>
      <c r="AX681" s="415"/>
      <c r="AY681" s="415"/>
      <c r="AZ681" s="415"/>
      <c r="BA681" s="418"/>
      <c r="BB681" s="495"/>
      <c r="BC681" s="418"/>
      <c r="BD681" s="418"/>
      <c r="BE681" s="418"/>
      <c r="BF681" s="418"/>
      <c r="BG681" s="418"/>
      <c r="BH681" s="418"/>
      <c r="BI681" s="418"/>
      <c r="BJ681" s="418"/>
      <c r="BK681" s="418"/>
      <c r="BL681" s="418"/>
      <c r="BM681" s="418"/>
      <c r="BN681" s="418"/>
      <c r="BO681" s="418"/>
      <c r="BP681" s="418"/>
      <c r="BQ681" s="418"/>
      <c r="BR681" s="418"/>
      <c r="BS681" s="418"/>
      <c r="BT681" s="418"/>
      <c r="BU681" s="418"/>
      <c r="BV681" s="418"/>
      <c r="BW681" s="418"/>
      <c r="BX681" s="418"/>
      <c r="BY681" s="418"/>
      <c r="BZ681" s="418"/>
      <c r="CA681" s="418"/>
      <c r="CB681" s="418"/>
      <c r="CC681" s="418"/>
      <c r="CD681" s="418"/>
      <c r="CE681" s="418"/>
      <c r="CF681" s="418"/>
      <c r="CG681" s="418"/>
      <c r="CH681" s="418"/>
      <c r="CI681" s="418"/>
      <c r="CJ681" s="418"/>
      <c r="CK681" s="418"/>
      <c r="CL681" s="418"/>
      <c r="CM681" s="418"/>
      <c r="CN681" s="418"/>
      <c r="CO681" s="418"/>
      <c r="CP681" s="418"/>
      <c r="CQ681" s="418"/>
      <c r="CR681" s="418"/>
      <c r="CS681" s="418"/>
      <c r="CT681" s="418"/>
      <c r="CU681" s="418"/>
      <c r="CV681" s="418"/>
      <c r="CW681" s="418"/>
      <c r="CX681" s="418"/>
      <c r="CY681" s="418"/>
      <c r="CZ681" s="418"/>
    </row>
    <row r="682" s="422" customFormat="true" ht="25.15" customHeight="true" x14ac:dyDescent="0.2">
      <c r="C682" s="1152"/>
      <c r="D682" s="1151"/>
      <c r="E682" s="727"/>
      <c r="F682" s="727"/>
      <c r="G682" s="727"/>
      <c r="H682" s="1152"/>
      <c r="I682" s="1151"/>
      <c r="J682" s="727"/>
      <c r="K682" s="727"/>
      <c r="L682" s="727"/>
      <c r="M682" s="1152"/>
      <c r="N682" s="1151"/>
      <c r="O682" s="727"/>
      <c r="P682" s="727"/>
      <c r="Q682" s="727"/>
      <c r="W682" s="415"/>
      <c r="X682" s="415"/>
      <c r="Y682" s="415"/>
      <c r="Z682" s="415"/>
      <c r="AA682" s="415"/>
      <c r="AB682" s="415"/>
      <c r="AC682" s="415"/>
      <c r="AD682" s="415"/>
      <c r="AE682" s="415"/>
      <c r="AF682" s="415"/>
      <c r="AG682" s="415"/>
      <c r="AH682" s="415"/>
      <c r="AI682" s="415"/>
      <c r="AJ682" s="415"/>
      <c r="AK682" s="415"/>
      <c r="AL682" s="415"/>
      <c r="AM682" s="415"/>
      <c r="AN682" s="415"/>
      <c r="AO682" s="415"/>
      <c r="AP682" s="415"/>
      <c r="AQ682" s="415"/>
      <c r="AR682" s="415"/>
      <c r="AS682" s="415"/>
      <c r="AT682" s="415"/>
      <c r="AU682" s="415"/>
      <c r="AV682" s="415"/>
      <c r="AW682" s="415"/>
      <c r="AX682" s="415"/>
      <c r="AY682" s="415"/>
      <c r="AZ682" s="415"/>
      <c r="BA682" s="418"/>
      <c r="BB682" s="495"/>
      <c r="BC682" s="418"/>
      <c r="BD682" s="418"/>
      <c r="BE682" s="418"/>
      <c r="BF682" s="418"/>
      <c r="BG682" s="418"/>
      <c r="BH682" s="418"/>
      <c r="BI682" s="418"/>
      <c r="BJ682" s="418"/>
      <c r="BK682" s="418"/>
      <c r="BL682" s="418"/>
      <c r="BM682" s="418"/>
      <c r="BN682" s="418"/>
      <c r="BO682" s="418"/>
      <c r="BP682" s="418"/>
      <c r="BQ682" s="418"/>
      <c r="BR682" s="418"/>
      <c r="BS682" s="418"/>
      <c r="BT682" s="418"/>
      <c r="BU682" s="418"/>
      <c r="BV682" s="418"/>
      <c r="BW682" s="418"/>
      <c r="BX682" s="418"/>
      <c r="BY682" s="418"/>
      <c r="BZ682" s="418"/>
      <c r="CA682" s="418"/>
      <c r="CB682" s="418"/>
      <c r="CC682" s="418"/>
      <c r="CD682" s="418"/>
      <c r="CE682" s="418"/>
      <c r="CF682" s="418"/>
      <c r="CG682" s="418"/>
      <c r="CH682" s="418"/>
      <c r="CI682" s="418"/>
      <c r="CJ682" s="418"/>
      <c r="CK682" s="418"/>
      <c r="CL682" s="418"/>
      <c r="CM682" s="418"/>
      <c r="CN682" s="418"/>
      <c r="CO682" s="418"/>
      <c r="CP682" s="418"/>
      <c r="CQ682" s="418"/>
      <c r="CR682" s="418"/>
      <c r="CS682" s="418"/>
      <c r="CT682" s="418"/>
      <c r="CU682" s="418"/>
      <c r="CV682" s="418"/>
      <c r="CW682" s="418"/>
      <c r="CX682" s="418"/>
      <c r="CY682" s="418"/>
      <c r="CZ682" s="418"/>
    </row>
    <row r="683" s="422" customFormat="true" ht="25.15" customHeight="true" x14ac:dyDescent="0.2">
      <c r="C683" s="1152"/>
      <c r="D683" s="1151"/>
      <c r="E683" s="727"/>
      <c r="F683" s="727"/>
      <c r="G683" s="727"/>
      <c r="H683" s="1152"/>
      <c r="I683" s="1151"/>
      <c r="J683" s="727"/>
      <c r="K683" s="727"/>
      <c r="L683" s="727"/>
      <c r="M683" s="1152"/>
      <c r="N683" s="1151"/>
      <c r="O683" s="727"/>
      <c r="P683" s="727"/>
      <c r="Q683" s="727"/>
      <c r="W683" s="415"/>
      <c r="X683" s="415"/>
      <c r="Y683" s="415"/>
      <c r="Z683" s="415"/>
      <c r="AA683" s="415"/>
      <c r="AB683" s="415"/>
      <c r="AC683" s="415"/>
      <c r="AD683" s="415"/>
      <c r="AE683" s="415"/>
      <c r="AF683" s="415"/>
      <c r="AG683" s="415"/>
      <c r="AH683" s="415"/>
      <c r="AI683" s="415"/>
      <c r="AJ683" s="415"/>
      <c r="AK683" s="415"/>
      <c r="AL683" s="415"/>
      <c r="AM683" s="415"/>
      <c r="AN683" s="415"/>
      <c r="AO683" s="415"/>
      <c r="AP683" s="415"/>
      <c r="AQ683" s="415"/>
      <c r="AR683" s="415"/>
      <c r="AS683" s="415"/>
      <c r="AT683" s="415"/>
      <c r="AU683" s="415"/>
      <c r="AV683" s="415"/>
      <c r="AW683" s="415"/>
      <c r="AX683" s="415"/>
      <c r="AY683" s="415"/>
      <c r="AZ683" s="415"/>
      <c r="BA683" s="418"/>
      <c r="BB683" s="495"/>
      <c r="BC683" s="418"/>
      <c r="BD683" s="418"/>
      <c r="BE683" s="418"/>
      <c r="BF683" s="418"/>
      <c r="BG683" s="418"/>
      <c r="BH683" s="418"/>
      <c r="BI683" s="418"/>
      <c r="BJ683" s="418"/>
      <c r="BK683" s="418"/>
      <c r="BL683" s="418"/>
      <c r="BM683" s="418"/>
      <c r="BN683" s="418"/>
      <c r="BO683" s="418"/>
      <c r="BP683" s="418"/>
      <c r="BQ683" s="418"/>
      <c r="BR683" s="418"/>
      <c r="BS683" s="418"/>
      <c r="BT683" s="418"/>
      <c r="BU683" s="418"/>
      <c r="BV683" s="418"/>
      <c r="BW683" s="418"/>
      <c r="BX683" s="418"/>
      <c r="BY683" s="418"/>
      <c r="BZ683" s="418"/>
      <c r="CA683" s="418"/>
      <c r="CB683" s="418"/>
      <c r="CC683" s="418"/>
      <c r="CD683" s="418"/>
      <c r="CE683" s="418"/>
      <c r="CF683" s="418"/>
      <c r="CG683" s="418"/>
      <c r="CH683" s="418"/>
      <c r="CI683" s="418"/>
      <c r="CJ683" s="418"/>
      <c r="CK683" s="418"/>
      <c r="CL683" s="418"/>
      <c r="CM683" s="418"/>
      <c r="CN683" s="418"/>
      <c r="CO683" s="418"/>
      <c r="CP683" s="418"/>
      <c r="CQ683" s="418"/>
      <c r="CR683" s="418"/>
      <c r="CS683" s="418"/>
      <c r="CT683" s="418"/>
      <c r="CU683" s="418"/>
      <c r="CV683" s="418"/>
      <c r="CW683" s="418"/>
      <c r="CX683" s="418"/>
      <c r="CY683" s="418"/>
      <c r="CZ683" s="418"/>
    </row>
    <row r="684" s="422" customFormat="true" ht="25.15" customHeight="true" x14ac:dyDescent="0.2">
      <c r="C684" s="1152"/>
      <c r="D684" s="1151"/>
      <c r="E684" s="727"/>
      <c r="F684" s="727"/>
      <c r="G684" s="727"/>
      <c r="H684" s="1152"/>
      <c r="I684" s="1151"/>
      <c r="J684" s="727"/>
      <c r="K684" s="727"/>
      <c r="L684" s="727"/>
      <c r="M684" s="1152"/>
      <c r="N684" s="1151"/>
      <c r="O684" s="727"/>
      <c r="P684" s="727"/>
      <c r="Q684" s="727"/>
      <c r="W684" s="415"/>
      <c r="X684" s="415"/>
      <c r="Y684" s="415"/>
      <c r="Z684" s="415"/>
      <c r="AA684" s="415"/>
      <c r="AB684" s="415"/>
      <c r="AC684" s="415"/>
      <c r="AD684" s="415"/>
      <c r="AE684" s="415"/>
      <c r="AF684" s="415"/>
      <c r="AG684" s="415"/>
      <c r="AH684" s="415"/>
      <c r="AI684" s="415"/>
      <c r="AJ684" s="415"/>
      <c r="AK684" s="415"/>
      <c r="AL684" s="415"/>
      <c r="AM684" s="415"/>
      <c r="AN684" s="415"/>
      <c r="AO684" s="415"/>
      <c r="AP684" s="415"/>
      <c r="AQ684" s="415"/>
      <c r="AR684" s="415"/>
      <c r="AS684" s="415"/>
      <c r="AT684" s="415"/>
      <c r="AU684" s="415"/>
      <c r="AV684" s="415"/>
      <c r="AW684" s="415"/>
      <c r="AX684" s="415"/>
      <c r="AY684" s="415"/>
      <c r="AZ684" s="415"/>
      <c r="BA684" s="418"/>
      <c r="BB684" s="495"/>
      <c r="BC684" s="418"/>
      <c r="BD684" s="418"/>
      <c r="BE684" s="418"/>
      <c r="BF684" s="418"/>
      <c r="BG684" s="418"/>
      <c r="BH684" s="418"/>
      <c r="BI684" s="418"/>
      <c r="BJ684" s="418"/>
      <c r="BK684" s="418"/>
      <c r="BL684" s="418"/>
      <c r="BM684" s="418"/>
      <c r="BN684" s="418"/>
      <c r="BO684" s="418"/>
      <c r="BP684" s="418"/>
      <c r="BQ684" s="418"/>
      <c r="BR684" s="418"/>
      <c r="BS684" s="418"/>
      <c r="BT684" s="418"/>
      <c r="BU684" s="418"/>
      <c r="BV684" s="418"/>
      <c r="BW684" s="418"/>
      <c r="BX684" s="418"/>
      <c r="BY684" s="418"/>
      <c r="BZ684" s="418"/>
      <c r="CA684" s="418"/>
      <c r="CB684" s="418"/>
      <c r="CC684" s="418"/>
      <c r="CD684" s="418"/>
      <c r="CE684" s="418"/>
      <c r="CF684" s="418"/>
      <c r="CG684" s="418"/>
      <c r="CH684" s="418"/>
      <c r="CI684" s="418"/>
      <c r="CJ684" s="418"/>
      <c r="CK684" s="418"/>
      <c r="CL684" s="418"/>
      <c r="CM684" s="418"/>
      <c r="CN684" s="418"/>
      <c r="CO684" s="418"/>
      <c r="CP684" s="418"/>
      <c r="CQ684" s="418"/>
      <c r="CR684" s="418"/>
      <c r="CS684" s="418"/>
      <c r="CT684" s="418"/>
      <c r="CU684" s="418"/>
      <c r="CV684" s="418"/>
      <c r="CW684" s="418"/>
      <c r="CX684" s="418"/>
      <c r="CY684" s="418"/>
      <c r="CZ684" s="418"/>
    </row>
    <row r="685" s="422" customFormat="true" ht="25.15" customHeight="true" x14ac:dyDescent="0.2">
      <c r="C685" s="1152"/>
      <c r="D685" s="1151"/>
      <c r="E685" s="727"/>
      <c r="F685" s="727"/>
      <c r="G685" s="727"/>
      <c r="H685" s="1152"/>
      <c r="I685" s="1151"/>
      <c r="J685" s="727"/>
      <c r="K685" s="727"/>
      <c r="L685" s="727"/>
      <c r="M685" s="1152"/>
      <c r="N685" s="1151"/>
      <c r="O685" s="727"/>
      <c r="P685" s="727"/>
      <c r="Q685" s="727"/>
      <c r="W685" s="415"/>
      <c r="X685" s="415"/>
      <c r="Y685" s="415"/>
      <c r="Z685" s="415"/>
      <c r="AA685" s="415"/>
      <c r="AB685" s="415"/>
      <c r="AC685" s="415"/>
      <c r="AD685" s="415"/>
      <c r="AE685" s="415"/>
      <c r="AF685" s="415"/>
      <c r="AG685" s="415"/>
      <c r="AH685" s="415"/>
      <c r="AI685" s="415"/>
      <c r="AJ685" s="415"/>
      <c r="AK685" s="415"/>
      <c r="AL685" s="415"/>
      <c r="AM685" s="415"/>
      <c r="AN685" s="415"/>
      <c r="AO685" s="415"/>
      <c r="AP685" s="415"/>
      <c r="AQ685" s="415"/>
      <c r="AR685" s="415"/>
      <c r="AS685" s="415"/>
      <c r="AT685" s="415"/>
      <c r="AU685" s="415"/>
      <c r="AV685" s="415"/>
      <c r="AW685" s="415"/>
      <c r="AX685" s="415"/>
      <c r="AY685" s="415"/>
      <c r="AZ685" s="415"/>
      <c r="BA685" s="418"/>
      <c r="BB685" s="495"/>
      <c r="BC685" s="418"/>
      <c r="BD685" s="418"/>
      <c r="BE685" s="418"/>
      <c r="BF685" s="418"/>
      <c r="BG685" s="418"/>
      <c r="BH685" s="418"/>
      <c r="BI685" s="418"/>
      <c r="BJ685" s="418"/>
      <c r="BK685" s="418"/>
      <c r="BL685" s="418"/>
      <c r="BM685" s="418"/>
      <c r="BN685" s="418"/>
      <c r="BO685" s="418"/>
      <c r="BP685" s="418"/>
      <c r="BQ685" s="418"/>
      <c r="BR685" s="418"/>
      <c r="BS685" s="418"/>
      <c r="BT685" s="418"/>
      <c r="BU685" s="418"/>
      <c r="BV685" s="418"/>
      <c r="BW685" s="418"/>
      <c r="BX685" s="418"/>
      <c r="BY685" s="418"/>
      <c r="BZ685" s="418"/>
      <c r="CA685" s="418"/>
      <c r="CB685" s="418"/>
      <c r="CC685" s="418"/>
      <c r="CD685" s="418"/>
      <c r="CE685" s="418"/>
      <c r="CF685" s="418"/>
      <c r="CG685" s="418"/>
      <c r="CH685" s="418"/>
      <c r="CI685" s="418"/>
      <c r="CJ685" s="418"/>
      <c r="CK685" s="418"/>
      <c r="CL685" s="418"/>
      <c r="CM685" s="418"/>
      <c r="CN685" s="418"/>
      <c r="CO685" s="418"/>
      <c r="CP685" s="418"/>
      <c r="CQ685" s="418"/>
      <c r="CR685" s="418"/>
      <c r="CS685" s="418"/>
      <c r="CT685" s="418"/>
      <c r="CU685" s="418"/>
      <c r="CV685" s="418"/>
      <c r="CW685" s="418"/>
      <c r="CX685" s="418"/>
      <c r="CY685" s="418"/>
      <c r="CZ685" s="418"/>
    </row>
    <row r="686" s="422" customFormat="true" ht="25.15" customHeight="true" x14ac:dyDescent="0.2">
      <c r="C686" s="1152"/>
      <c r="D686" s="1151"/>
      <c r="E686" s="727"/>
      <c r="F686" s="727"/>
      <c r="G686" s="727"/>
      <c r="H686" s="1152"/>
      <c r="I686" s="1151"/>
      <c r="J686" s="727"/>
      <c r="K686" s="727"/>
      <c r="L686" s="727"/>
      <c r="M686" s="1152"/>
      <c r="N686" s="1151"/>
      <c r="O686" s="727"/>
      <c r="P686" s="727"/>
      <c r="Q686" s="727"/>
      <c r="W686" s="415"/>
      <c r="X686" s="415"/>
      <c r="Y686" s="415"/>
      <c r="Z686" s="415"/>
      <c r="AA686" s="415"/>
      <c r="AB686" s="415"/>
      <c r="AC686" s="415"/>
      <c r="AD686" s="415"/>
      <c r="AE686" s="415"/>
      <c r="AF686" s="415"/>
      <c r="AG686" s="415"/>
      <c r="AH686" s="415"/>
      <c r="AI686" s="415"/>
      <c r="AJ686" s="415"/>
      <c r="AK686" s="415"/>
      <c r="AL686" s="415"/>
      <c r="AM686" s="415"/>
      <c r="AN686" s="415"/>
      <c r="AO686" s="415"/>
      <c r="AP686" s="415"/>
      <c r="AQ686" s="415"/>
      <c r="AR686" s="415"/>
      <c r="AS686" s="415"/>
      <c r="AT686" s="415"/>
      <c r="AU686" s="415"/>
      <c r="AV686" s="415"/>
      <c r="AW686" s="415"/>
      <c r="AX686" s="415"/>
      <c r="AY686" s="415"/>
      <c r="AZ686" s="415"/>
      <c r="BA686" s="418"/>
      <c r="BB686" s="495"/>
      <c r="BC686" s="418"/>
      <c r="BD686" s="418"/>
      <c r="BE686" s="418"/>
      <c r="BF686" s="418"/>
      <c r="BG686" s="418"/>
      <c r="BH686" s="418"/>
      <c r="BI686" s="418"/>
      <c r="BJ686" s="418"/>
      <c r="BK686" s="418"/>
      <c r="BL686" s="418"/>
      <c r="BM686" s="418"/>
      <c r="BN686" s="418"/>
      <c r="BO686" s="418"/>
      <c r="BP686" s="418"/>
      <c r="BQ686" s="418"/>
      <c r="BR686" s="418"/>
      <c r="BS686" s="418"/>
      <c r="BT686" s="418"/>
      <c r="BU686" s="418"/>
      <c r="BV686" s="418"/>
      <c r="BW686" s="418"/>
      <c r="BX686" s="418"/>
      <c r="BY686" s="418"/>
      <c r="BZ686" s="418"/>
      <c r="CA686" s="418"/>
      <c r="CB686" s="418"/>
      <c r="CC686" s="418"/>
      <c r="CD686" s="418"/>
      <c r="CE686" s="418"/>
      <c r="CF686" s="418"/>
      <c r="CG686" s="418"/>
      <c r="CH686" s="418"/>
      <c r="CI686" s="418"/>
      <c r="CJ686" s="418"/>
      <c r="CK686" s="418"/>
      <c r="CL686" s="418"/>
      <c r="CM686" s="418"/>
      <c r="CN686" s="418"/>
      <c r="CO686" s="418"/>
      <c r="CP686" s="418"/>
      <c r="CQ686" s="418"/>
      <c r="CR686" s="418"/>
      <c r="CS686" s="418"/>
      <c r="CT686" s="418"/>
      <c r="CU686" s="418"/>
      <c r="CV686" s="418"/>
      <c r="CW686" s="418"/>
      <c r="CX686" s="418"/>
      <c r="CY686" s="418"/>
      <c r="CZ686" s="418"/>
    </row>
    <row r="687" s="422" customFormat="true" ht="25.15" customHeight="true" x14ac:dyDescent="0.2">
      <c r="C687" s="1152"/>
      <c r="D687" s="1151"/>
      <c r="E687" s="727"/>
      <c r="F687" s="727"/>
      <c r="G687" s="727"/>
      <c r="H687" s="1152"/>
      <c r="I687" s="1151"/>
      <c r="J687" s="727"/>
      <c r="K687" s="727"/>
      <c r="L687" s="727"/>
      <c r="M687" s="1152"/>
      <c r="N687" s="1151"/>
      <c r="O687" s="727"/>
      <c r="P687" s="727"/>
      <c r="Q687" s="727"/>
      <c r="W687" s="415"/>
      <c r="X687" s="415"/>
      <c r="Y687" s="415"/>
      <c r="Z687" s="415"/>
      <c r="AA687" s="415"/>
      <c r="AB687" s="415"/>
      <c r="AC687" s="415"/>
      <c r="AD687" s="415"/>
      <c r="AE687" s="415"/>
      <c r="AF687" s="415"/>
      <c r="AG687" s="415"/>
      <c r="AH687" s="415"/>
      <c r="AI687" s="415"/>
      <c r="AJ687" s="415"/>
      <c r="AK687" s="415"/>
      <c r="AL687" s="415"/>
      <c r="AM687" s="415"/>
      <c r="AN687" s="415"/>
      <c r="AO687" s="415"/>
      <c r="AP687" s="415"/>
      <c r="AQ687" s="415"/>
      <c r="AR687" s="415"/>
      <c r="AS687" s="415"/>
      <c r="AT687" s="415"/>
      <c r="AU687" s="415"/>
      <c r="AV687" s="415"/>
      <c r="AW687" s="415"/>
      <c r="AX687" s="415"/>
      <c r="AY687" s="415"/>
      <c r="AZ687" s="415"/>
      <c r="BA687" s="418"/>
      <c r="BB687" s="495"/>
      <c r="BC687" s="418"/>
      <c r="BD687" s="418"/>
      <c r="BE687" s="418"/>
      <c r="BF687" s="418"/>
      <c r="BG687" s="418"/>
      <c r="BH687" s="418"/>
      <c r="BI687" s="418"/>
      <c r="BJ687" s="418"/>
      <c r="BK687" s="418"/>
      <c r="BL687" s="418"/>
      <c r="BM687" s="418"/>
      <c r="BN687" s="418"/>
      <c r="BO687" s="418"/>
      <c r="BP687" s="418"/>
      <c r="BQ687" s="418"/>
      <c r="BR687" s="418"/>
      <c r="BS687" s="418"/>
      <c r="BT687" s="418"/>
      <c r="BU687" s="418"/>
      <c r="BV687" s="418"/>
      <c r="BW687" s="418"/>
      <c r="BX687" s="418"/>
      <c r="BY687" s="418"/>
      <c r="BZ687" s="418"/>
      <c r="CA687" s="418"/>
      <c r="CB687" s="418"/>
      <c r="CC687" s="418"/>
      <c r="CD687" s="418"/>
      <c r="CE687" s="418"/>
      <c r="CF687" s="418"/>
      <c r="CG687" s="418"/>
      <c r="CH687" s="418"/>
      <c r="CI687" s="418"/>
      <c r="CJ687" s="418"/>
      <c r="CK687" s="418"/>
      <c r="CL687" s="418"/>
      <c r="CM687" s="418"/>
      <c r="CN687" s="418"/>
      <c r="CO687" s="418"/>
      <c r="CP687" s="418"/>
      <c r="CQ687" s="418"/>
      <c r="CR687" s="418"/>
      <c r="CS687" s="418"/>
      <c r="CT687" s="418"/>
      <c r="CU687" s="418"/>
      <c r="CV687" s="418"/>
      <c r="CW687" s="418"/>
      <c r="CX687" s="418"/>
      <c r="CY687" s="418"/>
      <c r="CZ687" s="418"/>
    </row>
    <row r="688" s="422" customFormat="true" ht="25.15" customHeight="true" x14ac:dyDescent="0.2">
      <c r="C688" s="1152"/>
      <c r="D688" s="1151"/>
      <c r="E688" s="727"/>
      <c r="F688" s="727"/>
      <c r="G688" s="727"/>
      <c r="H688" s="1152"/>
      <c r="I688" s="1151"/>
      <c r="J688" s="727"/>
      <c r="K688" s="727"/>
      <c r="L688" s="727"/>
      <c r="M688" s="1152"/>
      <c r="N688" s="1151"/>
      <c r="O688" s="727"/>
      <c r="P688" s="727"/>
      <c r="Q688" s="727"/>
      <c r="W688" s="415"/>
      <c r="X688" s="415"/>
      <c r="Y688" s="415"/>
      <c r="Z688" s="415"/>
      <c r="AA688" s="415"/>
      <c r="AB688" s="415"/>
      <c r="AC688" s="415"/>
      <c r="AD688" s="415"/>
      <c r="AE688" s="415"/>
      <c r="AF688" s="415"/>
      <c r="AG688" s="415"/>
      <c r="AH688" s="415"/>
      <c r="AI688" s="415"/>
      <c r="AJ688" s="415"/>
      <c r="AK688" s="415"/>
      <c r="AL688" s="415"/>
      <c r="AM688" s="415"/>
      <c r="AN688" s="415"/>
      <c r="AO688" s="415"/>
      <c r="AP688" s="415"/>
      <c r="AQ688" s="415"/>
      <c r="AR688" s="415"/>
      <c r="AS688" s="415"/>
      <c r="AT688" s="415"/>
      <c r="AU688" s="415"/>
      <c r="AV688" s="415"/>
      <c r="AW688" s="415"/>
      <c r="AX688" s="415"/>
      <c r="AY688" s="415"/>
      <c r="AZ688" s="415"/>
      <c r="BA688" s="418"/>
      <c r="BB688" s="495"/>
      <c r="BC688" s="418"/>
      <c r="BD688" s="418"/>
      <c r="BE688" s="418"/>
      <c r="BF688" s="418"/>
      <c r="BG688" s="418"/>
      <c r="BH688" s="418"/>
      <c r="BI688" s="418"/>
      <c r="BJ688" s="418"/>
      <c r="BK688" s="418"/>
      <c r="BL688" s="418"/>
      <c r="BM688" s="418"/>
      <c r="BN688" s="418"/>
      <c r="BO688" s="418"/>
      <c r="BP688" s="418"/>
      <c r="BQ688" s="418"/>
      <c r="BR688" s="418"/>
      <c r="BS688" s="418"/>
      <c r="BT688" s="418"/>
      <c r="BU688" s="418"/>
      <c r="BV688" s="418"/>
      <c r="BW688" s="418"/>
      <c r="BX688" s="418"/>
      <c r="BY688" s="418"/>
      <c r="BZ688" s="418"/>
      <c r="CA688" s="418"/>
      <c r="CB688" s="418"/>
      <c r="CC688" s="418"/>
      <c r="CD688" s="418"/>
      <c r="CE688" s="418"/>
      <c r="CF688" s="418"/>
      <c r="CG688" s="418"/>
      <c r="CH688" s="418"/>
      <c r="CI688" s="418"/>
      <c r="CJ688" s="418"/>
      <c r="CK688" s="418"/>
      <c r="CL688" s="418"/>
      <c r="CM688" s="418"/>
      <c r="CN688" s="418"/>
      <c r="CO688" s="418"/>
      <c r="CP688" s="418"/>
      <c r="CQ688" s="418"/>
      <c r="CR688" s="418"/>
      <c r="CS688" s="418"/>
      <c r="CT688" s="418"/>
      <c r="CU688" s="418"/>
      <c r="CV688" s="418"/>
      <c r="CW688" s="418"/>
      <c r="CX688" s="418"/>
      <c r="CY688" s="418"/>
      <c r="CZ688" s="418"/>
    </row>
    <row r="689" s="422" customFormat="true" ht="25.15" customHeight="true" x14ac:dyDescent="0.2">
      <c r="C689" s="1152"/>
      <c r="D689" s="1151"/>
      <c r="E689" s="727"/>
      <c r="F689" s="727"/>
      <c r="G689" s="727"/>
      <c r="H689" s="1152"/>
      <c r="I689" s="1151"/>
      <c r="J689" s="727"/>
      <c r="K689" s="727"/>
      <c r="L689" s="727"/>
      <c r="M689" s="1152"/>
      <c r="N689" s="1151"/>
      <c r="O689" s="727"/>
      <c r="P689" s="727"/>
      <c r="Q689" s="727"/>
      <c r="W689" s="415"/>
      <c r="X689" s="415"/>
      <c r="Y689" s="415"/>
      <c r="Z689" s="415"/>
      <c r="AA689" s="415"/>
      <c r="AB689" s="415"/>
      <c r="AC689" s="415"/>
      <c r="AD689" s="415"/>
      <c r="AE689" s="415"/>
      <c r="AF689" s="415"/>
      <c r="AG689" s="415"/>
      <c r="AH689" s="415"/>
      <c r="AI689" s="415"/>
      <c r="AJ689" s="415"/>
      <c r="AK689" s="415"/>
      <c r="AL689" s="415"/>
      <c r="AM689" s="415"/>
      <c r="AN689" s="415"/>
      <c r="AO689" s="415"/>
      <c r="AP689" s="415"/>
      <c r="AQ689" s="415"/>
      <c r="AR689" s="415"/>
      <c r="AS689" s="415"/>
      <c r="AT689" s="415"/>
      <c r="AU689" s="415"/>
      <c r="AV689" s="415"/>
      <c r="AW689" s="415"/>
      <c r="AX689" s="415"/>
      <c r="AY689" s="415"/>
      <c r="AZ689" s="415"/>
      <c r="BA689" s="418"/>
      <c r="BB689" s="495"/>
      <c r="BC689" s="418"/>
      <c r="BD689" s="418"/>
      <c r="BE689" s="418"/>
      <c r="BF689" s="418"/>
      <c r="BG689" s="418"/>
      <c r="BH689" s="418"/>
      <c r="BI689" s="418"/>
      <c r="BJ689" s="418"/>
      <c r="BK689" s="418"/>
      <c r="BL689" s="418"/>
      <c r="BM689" s="418"/>
      <c r="BN689" s="418"/>
      <c r="BO689" s="418"/>
      <c r="BP689" s="418"/>
      <c r="BQ689" s="418"/>
      <c r="BR689" s="418"/>
      <c r="BS689" s="418"/>
      <c r="BT689" s="418"/>
      <c r="BU689" s="418"/>
      <c r="BV689" s="418"/>
      <c r="BW689" s="418"/>
      <c r="BX689" s="418"/>
      <c r="BY689" s="418"/>
      <c r="BZ689" s="418"/>
      <c r="CA689" s="418"/>
      <c r="CB689" s="418"/>
      <c r="CC689" s="418"/>
      <c r="CD689" s="418"/>
      <c r="CE689" s="418"/>
      <c r="CF689" s="418"/>
      <c r="CG689" s="418"/>
      <c r="CH689" s="418"/>
      <c r="CI689" s="418"/>
      <c r="CJ689" s="418"/>
      <c r="CK689" s="418"/>
      <c r="CL689" s="418"/>
      <c r="CM689" s="418"/>
      <c r="CN689" s="418"/>
      <c r="CO689" s="418"/>
      <c r="CP689" s="418"/>
      <c r="CQ689" s="418"/>
      <c r="CR689" s="418"/>
      <c r="CS689" s="418"/>
      <c r="CT689" s="418"/>
      <c r="CU689" s="418"/>
      <c r="CV689" s="418"/>
      <c r="CW689" s="418"/>
      <c r="CX689" s="418"/>
      <c r="CY689" s="418"/>
      <c r="CZ689" s="418"/>
    </row>
    <row r="690" s="422" customFormat="true" ht="25.15" customHeight="true" x14ac:dyDescent="0.2">
      <c r="C690" s="1152"/>
      <c r="D690" s="1151"/>
      <c r="E690" s="727"/>
      <c r="F690" s="727"/>
      <c r="G690" s="727"/>
      <c r="H690" s="1152"/>
      <c r="I690" s="1151"/>
      <c r="J690" s="727"/>
      <c r="K690" s="727"/>
      <c r="L690" s="727"/>
      <c r="M690" s="1152"/>
      <c r="N690" s="1151"/>
      <c r="O690" s="727"/>
      <c r="P690" s="727"/>
      <c r="Q690" s="727"/>
      <c r="W690" s="415"/>
      <c r="X690" s="415"/>
      <c r="Y690" s="415"/>
      <c r="Z690" s="415"/>
      <c r="AA690" s="415"/>
      <c r="AB690" s="415"/>
      <c r="AC690" s="415"/>
      <c r="AD690" s="415"/>
      <c r="AE690" s="415"/>
      <c r="AF690" s="415"/>
      <c r="AG690" s="415"/>
      <c r="AH690" s="415"/>
      <c r="AI690" s="415"/>
      <c r="AJ690" s="415"/>
      <c r="AK690" s="415"/>
      <c r="AL690" s="415"/>
      <c r="AM690" s="415"/>
      <c r="AN690" s="415"/>
      <c r="AO690" s="415"/>
      <c r="AP690" s="415"/>
      <c r="AQ690" s="415"/>
      <c r="AR690" s="415"/>
      <c r="AS690" s="415"/>
      <c r="AT690" s="415"/>
      <c r="AU690" s="415"/>
      <c r="AV690" s="415"/>
      <c r="AW690" s="415"/>
      <c r="AX690" s="415"/>
      <c r="AY690" s="415"/>
      <c r="AZ690" s="415"/>
      <c r="BA690" s="418"/>
      <c r="BB690" s="495"/>
      <c r="BC690" s="418"/>
      <c r="BD690" s="418"/>
      <c r="BE690" s="418"/>
      <c r="BF690" s="418"/>
      <c r="BG690" s="418"/>
      <c r="BH690" s="418"/>
      <c r="BI690" s="418"/>
      <c r="BJ690" s="418"/>
      <c r="BK690" s="418"/>
      <c r="BL690" s="418"/>
      <c r="BM690" s="418"/>
      <c r="BN690" s="418"/>
      <c r="BO690" s="418"/>
      <c r="BP690" s="418"/>
      <c r="BQ690" s="418"/>
      <c r="BR690" s="418"/>
      <c r="BS690" s="418"/>
      <c r="BT690" s="418"/>
      <c r="BU690" s="418"/>
      <c r="BV690" s="418"/>
      <c r="BW690" s="418"/>
      <c r="BX690" s="418"/>
      <c r="BY690" s="418"/>
      <c r="BZ690" s="418"/>
      <c r="CA690" s="418"/>
      <c r="CB690" s="418"/>
      <c r="CC690" s="418"/>
      <c r="CD690" s="418"/>
      <c r="CE690" s="418"/>
      <c r="CF690" s="418"/>
      <c r="CG690" s="418"/>
      <c r="CH690" s="418"/>
      <c r="CI690" s="418"/>
      <c r="CJ690" s="418"/>
      <c r="CK690" s="418"/>
      <c r="CL690" s="418"/>
      <c r="CM690" s="418"/>
      <c r="CN690" s="418"/>
      <c r="CO690" s="418"/>
      <c r="CP690" s="418"/>
      <c r="CQ690" s="418"/>
      <c r="CR690" s="418"/>
      <c r="CS690" s="418"/>
      <c r="CT690" s="418"/>
      <c r="CU690" s="418"/>
      <c r="CV690" s="418"/>
      <c r="CW690" s="418"/>
      <c r="CX690" s="418"/>
      <c r="CY690" s="418"/>
      <c r="CZ690" s="418"/>
    </row>
    <row r="691" s="422" customFormat="true" ht="25.15" customHeight="true" x14ac:dyDescent="0.2">
      <c r="C691" s="1152"/>
      <c r="D691" s="1151"/>
      <c r="E691" s="727"/>
      <c r="F691" s="727"/>
      <c r="G691" s="727"/>
      <c r="H691" s="1152"/>
      <c r="I691" s="1151"/>
      <c r="J691" s="727"/>
      <c r="K691" s="727"/>
      <c r="L691" s="727"/>
      <c r="M691" s="1152"/>
      <c r="N691" s="1151"/>
      <c r="O691" s="727"/>
      <c r="P691" s="727"/>
      <c r="Q691" s="727"/>
      <c r="W691" s="415"/>
      <c r="X691" s="415"/>
      <c r="Y691" s="415"/>
      <c r="Z691" s="415"/>
      <c r="AA691" s="415"/>
      <c r="AB691" s="415"/>
      <c r="AC691" s="415"/>
      <c r="AD691" s="415"/>
      <c r="AE691" s="415"/>
      <c r="AF691" s="415"/>
      <c r="AG691" s="415"/>
      <c r="AH691" s="415"/>
      <c r="AI691" s="415"/>
      <c r="AJ691" s="415"/>
      <c r="AK691" s="415"/>
      <c r="AL691" s="415"/>
      <c r="AM691" s="415"/>
      <c r="AN691" s="415"/>
      <c r="AO691" s="415"/>
      <c r="AP691" s="415"/>
      <c r="AQ691" s="415"/>
      <c r="AR691" s="415"/>
      <c r="AS691" s="415"/>
      <c r="AT691" s="415"/>
      <c r="AU691" s="415"/>
      <c r="AV691" s="415"/>
      <c r="AW691" s="415"/>
      <c r="AX691" s="415"/>
      <c r="AY691" s="415"/>
      <c r="AZ691" s="415"/>
      <c r="BA691" s="418"/>
      <c r="BB691" s="495"/>
      <c r="BC691" s="418"/>
      <c r="BD691" s="418"/>
      <c r="BE691" s="418"/>
      <c r="BF691" s="418"/>
      <c r="BG691" s="418"/>
      <c r="BH691" s="418"/>
      <c r="BI691" s="418"/>
      <c r="BJ691" s="418"/>
      <c r="BK691" s="418"/>
      <c r="BL691" s="418"/>
      <c r="BM691" s="418"/>
      <c r="BN691" s="418"/>
      <c r="BO691" s="418"/>
      <c r="BP691" s="418"/>
      <c r="BQ691" s="418"/>
      <c r="BR691" s="418"/>
      <c r="BS691" s="418"/>
      <c r="BT691" s="418"/>
      <c r="BU691" s="418"/>
      <c r="BV691" s="418"/>
      <c r="BW691" s="418"/>
      <c r="BX691" s="418"/>
      <c r="BY691" s="418"/>
      <c r="BZ691" s="418"/>
      <c r="CA691" s="418"/>
      <c r="CB691" s="418"/>
      <c r="CC691" s="418"/>
      <c r="CD691" s="418"/>
      <c r="CE691" s="418"/>
      <c r="CF691" s="418"/>
      <c r="CG691" s="418"/>
      <c r="CH691" s="418"/>
      <c r="CI691" s="418"/>
      <c r="CJ691" s="418"/>
      <c r="CK691" s="418"/>
      <c r="CL691" s="418"/>
      <c r="CM691" s="418"/>
      <c r="CN691" s="418"/>
      <c r="CO691" s="418"/>
      <c r="CP691" s="418"/>
      <c r="CQ691" s="418"/>
      <c r="CR691" s="418"/>
      <c r="CS691" s="418"/>
      <c r="CT691" s="418"/>
      <c r="CU691" s="418"/>
      <c r="CV691" s="418"/>
      <c r="CW691" s="418"/>
      <c r="CX691" s="418"/>
      <c r="CY691" s="418"/>
      <c r="CZ691" s="418"/>
    </row>
    <row r="692" s="422" customFormat="true" ht="25.15" customHeight="true" x14ac:dyDescent="0.2">
      <c r="C692" s="1152"/>
      <c r="D692" s="1151"/>
      <c r="E692" s="727"/>
      <c r="F692" s="727"/>
      <c r="G692" s="727"/>
      <c r="H692" s="1152"/>
      <c r="I692" s="1151"/>
      <c r="J692" s="727"/>
      <c r="K692" s="727"/>
      <c r="L692" s="727"/>
      <c r="M692" s="1152"/>
      <c r="N692" s="1151"/>
      <c r="O692" s="727"/>
      <c r="P692" s="727"/>
      <c r="Q692" s="727"/>
      <c r="W692" s="415"/>
      <c r="X692" s="415"/>
      <c r="Y692" s="415"/>
      <c r="Z692" s="415"/>
      <c r="AA692" s="415"/>
      <c r="AB692" s="415"/>
      <c r="AC692" s="415"/>
      <c r="AD692" s="415"/>
      <c r="AE692" s="415"/>
      <c r="AF692" s="415"/>
      <c r="AG692" s="415"/>
      <c r="AH692" s="415"/>
      <c r="AI692" s="415"/>
      <c r="AJ692" s="415"/>
      <c r="AK692" s="415"/>
      <c r="AL692" s="415"/>
      <c r="AM692" s="415"/>
      <c r="AN692" s="415"/>
      <c r="AO692" s="415"/>
      <c r="AP692" s="415"/>
      <c r="AQ692" s="415"/>
      <c r="AR692" s="415"/>
      <c r="AS692" s="415"/>
      <c r="AT692" s="415"/>
      <c r="AU692" s="415"/>
      <c r="AV692" s="415"/>
      <c r="AW692" s="415"/>
      <c r="AX692" s="415"/>
      <c r="AY692" s="415"/>
      <c r="AZ692" s="415"/>
      <c r="BA692" s="418"/>
      <c r="BB692" s="495"/>
      <c r="BC692" s="418"/>
      <c r="BD692" s="418"/>
      <c r="BE692" s="418"/>
      <c r="BF692" s="418"/>
      <c r="BG692" s="418"/>
      <c r="BH692" s="418"/>
      <c r="BI692" s="418"/>
      <c r="BJ692" s="418"/>
      <c r="BK692" s="418"/>
      <c r="BL692" s="418"/>
      <c r="BM692" s="418"/>
      <c r="BN692" s="418"/>
      <c r="BO692" s="418"/>
      <c r="BP692" s="418"/>
      <c r="BQ692" s="418"/>
      <c r="BR692" s="418"/>
      <c r="BS692" s="418"/>
      <c r="BT692" s="418"/>
      <c r="BU692" s="418"/>
      <c r="BV692" s="418"/>
      <c r="BW692" s="418"/>
      <c r="BX692" s="418"/>
      <c r="BY692" s="418"/>
      <c r="BZ692" s="418"/>
      <c r="CA692" s="418"/>
      <c r="CB692" s="418"/>
      <c r="CC692" s="418"/>
      <c r="CD692" s="418"/>
      <c r="CE692" s="418"/>
      <c r="CF692" s="418"/>
      <c r="CG692" s="418"/>
      <c r="CH692" s="418"/>
      <c r="CI692" s="418"/>
      <c r="CJ692" s="418"/>
      <c r="CK692" s="418"/>
      <c r="CL692" s="418"/>
      <c r="CM692" s="418"/>
      <c r="CN692" s="418"/>
      <c r="CO692" s="418"/>
      <c r="CP692" s="418"/>
      <c r="CQ692" s="418"/>
      <c r="CR692" s="418"/>
      <c r="CS692" s="418"/>
      <c r="CT692" s="418"/>
      <c r="CU692" s="418"/>
      <c r="CV692" s="418"/>
      <c r="CW692" s="418"/>
      <c r="CX692" s="418"/>
      <c r="CY692" s="418"/>
      <c r="CZ692" s="418"/>
    </row>
    <row r="693" s="422" customFormat="true" ht="25.15" customHeight="true" x14ac:dyDescent="0.2">
      <c r="C693" s="1152"/>
      <c r="D693" s="1151"/>
      <c r="E693" s="727"/>
      <c r="F693" s="727"/>
      <c r="G693" s="727"/>
      <c r="H693" s="1152"/>
      <c r="I693" s="1151"/>
      <c r="J693" s="727"/>
      <c r="K693" s="727"/>
      <c r="L693" s="727"/>
      <c r="M693" s="1152"/>
      <c r="N693" s="1151"/>
      <c r="O693" s="727"/>
      <c r="P693" s="727"/>
      <c r="Q693" s="727"/>
      <c r="W693" s="415"/>
      <c r="X693" s="415"/>
      <c r="Y693" s="415"/>
      <c r="Z693" s="415"/>
      <c r="AA693" s="415"/>
      <c r="AB693" s="415"/>
      <c r="AC693" s="415"/>
      <c r="AD693" s="415"/>
      <c r="AE693" s="415"/>
      <c r="AF693" s="415"/>
      <c r="AG693" s="415"/>
      <c r="AH693" s="415"/>
      <c r="AI693" s="415"/>
      <c r="AJ693" s="415"/>
      <c r="AK693" s="415"/>
      <c r="AL693" s="415"/>
      <c r="AM693" s="415"/>
      <c r="AN693" s="415"/>
      <c r="AO693" s="415"/>
      <c r="AP693" s="415"/>
      <c r="AQ693" s="415"/>
      <c r="AR693" s="415"/>
      <c r="AS693" s="415"/>
      <c r="AT693" s="415"/>
      <c r="AU693" s="415"/>
      <c r="AV693" s="415"/>
      <c r="AW693" s="415"/>
      <c r="AX693" s="415"/>
      <c r="AY693" s="415"/>
      <c r="AZ693" s="415"/>
      <c r="BA693" s="418"/>
      <c r="BB693" s="495"/>
      <c r="BC693" s="418"/>
      <c r="BD693" s="418"/>
      <c r="BE693" s="418"/>
      <c r="BF693" s="418"/>
      <c r="BG693" s="418"/>
      <c r="BH693" s="418"/>
      <c r="BI693" s="418"/>
      <c r="BJ693" s="418"/>
      <c r="BK693" s="418"/>
      <c r="BL693" s="418"/>
      <c r="BM693" s="418"/>
      <c r="BN693" s="418"/>
      <c r="BO693" s="418"/>
      <c r="BP693" s="418"/>
      <c r="BQ693" s="418"/>
      <c r="BR693" s="418"/>
      <c r="BS693" s="418"/>
      <c r="BT693" s="418"/>
      <c r="BU693" s="418"/>
      <c r="BV693" s="418"/>
      <c r="BW693" s="418"/>
      <c r="BX693" s="418"/>
      <c r="BY693" s="418"/>
      <c r="BZ693" s="418"/>
      <c r="CA693" s="418"/>
      <c r="CB693" s="418"/>
      <c r="CC693" s="418"/>
      <c r="CD693" s="418"/>
      <c r="CE693" s="418"/>
      <c r="CF693" s="418"/>
      <c r="CG693" s="418"/>
      <c r="CH693" s="418"/>
      <c r="CI693" s="418"/>
      <c r="CJ693" s="418"/>
      <c r="CK693" s="418"/>
      <c r="CL693" s="418"/>
      <c r="CM693" s="418"/>
      <c r="CN693" s="418"/>
      <c r="CO693" s="418"/>
      <c r="CP693" s="418"/>
      <c r="CQ693" s="418"/>
      <c r="CR693" s="418"/>
      <c r="CS693" s="418"/>
      <c r="CT693" s="418"/>
      <c r="CU693" s="418"/>
      <c r="CV693" s="418"/>
      <c r="CW693" s="418"/>
      <c r="CX693" s="418"/>
      <c r="CY693" s="418"/>
      <c r="CZ693" s="418"/>
    </row>
    <row r="694" s="422" customFormat="true" ht="25.15" customHeight="true" x14ac:dyDescent="0.2">
      <c r="C694" s="1152"/>
      <c r="D694" s="1151"/>
      <c r="E694" s="727"/>
      <c r="F694" s="727"/>
      <c r="G694" s="727"/>
      <c r="H694" s="1152"/>
      <c r="I694" s="1151"/>
      <c r="J694" s="727"/>
      <c r="K694" s="727"/>
      <c r="L694" s="727"/>
      <c r="M694" s="1152"/>
      <c r="N694" s="1151"/>
      <c r="O694" s="727"/>
      <c r="P694" s="727"/>
      <c r="Q694" s="727"/>
      <c r="W694" s="415"/>
      <c r="X694" s="415"/>
      <c r="Y694" s="415"/>
      <c r="Z694" s="415"/>
      <c r="AA694" s="415"/>
      <c r="AB694" s="415"/>
      <c r="AC694" s="415"/>
      <c r="AD694" s="415"/>
      <c r="AE694" s="415"/>
      <c r="AF694" s="415"/>
      <c r="AG694" s="415"/>
      <c r="AH694" s="415"/>
      <c r="AI694" s="415"/>
      <c r="AJ694" s="415"/>
      <c r="AK694" s="415"/>
      <c r="AL694" s="415"/>
      <c r="AM694" s="415"/>
      <c r="AN694" s="415"/>
      <c r="AO694" s="415"/>
      <c r="AP694" s="415"/>
      <c r="AQ694" s="415"/>
      <c r="AR694" s="415"/>
      <c r="AS694" s="415"/>
      <c r="AT694" s="415"/>
      <c r="AU694" s="415"/>
      <c r="AV694" s="415"/>
      <c r="AW694" s="415"/>
      <c r="AX694" s="415"/>
      <c r="AY694" s="415"/>
      <c r="AZ694" s="415"/>
      <c r="BA694" s="418"/>
      <c r="BB694" s="495"/>
      <c r="BC694" s="418"/>
      <c r="BD694" s="418"/>
      <c r="BE694" s="418"/>
      <c r="BF694" s="418"/>
      <c r="BG694" s="418"/>
      <c r="BH694" s="418"/>
      <c r="BI694" s="418"/>
      <c r="BJ694" s="418"/>
      <c r="BK694" s="418"/>
      <c r="BL694" s="418"/>
      <c r="BM694" s="418"/>
      <c r="BN694" s="418"/>
      <c r="BO694" s="418"/>
      <c r="BP694" s="418"/>
      <c r="BQ694" s="418"/>
      <c r="BR694" s="418"/>
      <c r="BS694" s="418"/>
      <c r="BT694" s="418"/>
      <c r="BU694" s="418"/>
      <c r="BV694" s="418"/>
      <c r="BW694" s="418"/>
      <c r="BX694" s="418"/>
      <c r="BY694" s="418"/>
      <c r="BZ694" s="418"/>
      <c r="CA694" s="418"/>
      <c r="CB694" s="418"/>
      <c r="CC694" s="418"/>
      <c r="CD694" s="418"/>
      <c r="CE694" s="418"/>
      <c r="CF694" s="418"/>
      <c r="CG694" s="418"/>
      <c r="CH694" s="418"/>
      <c r="CI694" s="418"/>
      <c r="CJ694" s="418"/>
      <c r="CK694" s="418"/>
      <c r="CL694" s="418"/>
      <c r="CM694" s="418"/>
      <c r="CN694" s="418"/>
      <c r="CO694" s="418"/>
      <c r="CP694" s="418"/>
      <c r="CQ694" s="418"/>
      <c r="CR694" s="418"/>
      <c r="CS694" s="418"/>
      <c r="CT694" s="418"/>
      <c r="CU694" s="418"/>
      <c r="CV694" s="418"/>
      <c r="CW694" s="418"/>
      <c r="CX694" s="418"/>
      <c r="CY694" s="418"/>
      <c r="CZ694" s="418"/>
    </row>
    <row r="695" s="422" customFormat="true" ht="25.15" customHeight="true" x14ac:dyDescent="0.2">
      <c r="C695" s="727"/>
      <c r="D695" s="727"/>
      <c r="E695" s="727"/>
      <c r="F695" s="727"/>
      <c r="G695" s="727"/>
      <c r="H695" s="727"/>
      <c r="I695" s="727"/>
      <c r="J695" s="727"/>
      <c r="K695" s="727"/>
      <c r="L695" s="727"/>
      <c r="M695" s="727"/>
      <c r="N695" s="727"/>
      <c r="O695" s="727"/>
      <c r="P695" s="727"/>
      <c r="Q695" s="727"/>
      <c r="W695" s="415"/>
      <c r="X695" s="415"/>
      <c r="Y695" s="415"/>
      <c r="Z695" s="415"/>
      <c r="AA695" s="415"/>
      <c r="AB695" s="415"/>
      <c r="AC695" s="415"/>
      <c r="AD695" s="415"/>
      <c r="AE695" s="415"/>
      <c r="AF695" s="415"/>
      <c r="AG695" s="415"/>
      <c r="AH695" s="415"/>
      <c r="AI695" s="415"/>
      <c r="AJ695" s="415"/>
      <c r="AK695" s="415"/>
      <c r="AL695" s="415"/>
      <c r="AM695" s="415"/>
      <c r="AN695" s="415"/>
      <c r="AO695" s="415"/>
      <c r="AP695" s="415"/>
      <c r="AQ695" s="415"/>
      <c r="AR695" s="415"/>
      <c r="AS695" s="415"/>
      <c r="AT695" s="415"/>
      <c r="AU695" s="415"/>
      <c r="AV695" s="415"/>
      <c r="AW695" s="415"/>
      <c r="AX695" s="415"/>
      <c r="AY695" s="415"/>
      <c r="AZ695" s="415"/>
      <c r="BA695" s="418"/>
      <c r="BB695" s="495"/>
      <c r="BC695" s="418"/>
      <c r="BD695" s="418"/>
      <c r="BE695" s="418"/>
      <c r="BF695" s="418"/>
      <c r="BG695" s="418"/>
      <c r="BH695" s="418"/>
      <c r="BI695" s="418"/>
      <c r="BJ695" s="418"/>
      <c r="BK695" s="418"/>
      <c r="BL695" s="418"/>
      <c r="BM695" s="418"/>
      <c r="BN695" s="418"/>
      <c r="BO695" s="418"/>
      <c r="BP695" s="418"/>
      <c r="BQ695" s="418"/>
      <c r="BR695" s="418"/>
      <c r="BS695" s="418"/>
      <c r="BT695" s="418"/>
      <c r="BU695" s="418"/>
      <c r="BV695" s="418"/>
      <c r="BW695" s="418"/>
      <c r="BX695" s="418"/>
      <c r="BY695" s="418"/>
      <c r="BZ695" s="418"/>
      <c r="CA695" s="418"/>
      <c r="CB695" s="418"/>
      <c r="CC695" s="418"/>
      <c r="CD695" s="418"/>
      <c r="CE695" s="418"/>
      <c r="CF695" s="418"/>
      <c r="CG695" s="418"/>
      <c r="CH695" s="418"/>
      <c r="CI695" s="418"/>
      <c r="CJ695" s="418"/>
      <c r="CK695" s="418"/>
      <c r="CL695" s="418"/>
      <c r="CM695" s="418"/>
      <c r="CN695" s="418"/>
      <c r="CO695" s="418"/>
      <c r="CP695" s="418"/>
      <c r="CQ695" s="418"/>
      <c r="CR695" s="418"/>
      <c r="CS695" s="418"/>
      <c r="CT695" s="418"/>
      <c r="CU695" s="418"/>
      <c r="CV695" s="418"/>
      <c r="CW695" s="418"/>
      <c r="CX695" s="418"/>
      <c r="CY695" s="418"/>
      <c r="CZ695" s="418"/>
    </row>
    <row r="696" s="422" customFormat="true" ht="25.15" customHeight="true" x14ac:dyDescent="0.2">
      <c r="C696" s="727"/>
      <c r="D696" s="727"/>
      <c r="E696" s="727"/>
      <c r="F696" s="727"/>
      <c r="G696" s="727"/>
      <c r="H696" s="727"/>
      <c r="I696" s="727"/>
      <c r="J696" s="727"/>
      <c r="K696" s="727"/>
      <c r="L696" s="727"/>
      <c r="M696" s="727"/>
      <c r="N696" s="727"/>
      <c r="O696" s="727"/>
      <c r="P696" s="727"/>
      <c r="Q696" s="727"/>
      <c r="W696" s="415"/>
      <c r="X696" s="415"/>
      <c r="Y696" s="415"/>
      <c r="Z696" s="415"/>
      <c r="AA696" s="415"/>
      <c r="AB696" s="415"/>
      <c r="AC696" s="415"/>
      <c r="AD696" s="415"/>
      <c r="AE696" s="415"/>
      <c r="AF696" s="415"/>
      <c r="AG696" s="415"/>
      <c r="AH696" s="415"/>
      <c r="AI696" s="415"/>
      <c r="AJ696" s="415"/>
      <c r="AK696" s="415"/>
      <c r="AL696" s="415"/>
      <c r="AM696" s="415"/>
      <c r="AN696" s="415"/>
      <c r="AO696" s="415"/>
      <c r="AP696" s="415"/>
      <c r="AQ696" s="415"/>
      <c r="AR696" s="415"/>
      <c r="AS696" s="415"/>
      <c r="AT696" s="415"/>
      <c r="AU696" s="415"/>
      <c r="AV696" s="415"/>
      <c r="AW696" s="415"/>
      <c r="AX696" s="415"/>
      <c r="AY696" s="415"/>
      <c r="AZ696" s="415"/>
      <c r="BA696" s="418"/>
      <c r="BB696" s="495"/>
      <c r="BC696" s="418"/>
      <c r="BD696" s="418"/>
      <c r="BE696" s="418"/>
      <c r="BF696" s="418"/>
      <c r="BG696" s="418"/>
      <c r="BH696" s="418"/>
      <c r="BI696" s="418"/>
      <c r="BJ696" s="418"/>
      <c r="BK696" s="418"/>
      <c r="BL696" s="418"/>
      <c r="BM696" s="418"/>
      <c r="BN696" s="418"/>
      <c r="BO696" s="418"/>
      <c r="BP696" s="418"/>
      <c r="BQ696" s="418"/>
      <c r="BR696" s="418"/>
      <c r="BS696" s="418"/>
      <c r="BT696" s="418"/>
      <c r="BU696" s="418"/>
      <c r="BV696" s="418"/>
      <c r="BW696" s="418"/>
      <c r="BX696" s="418"/>
      <c r="BY696" s="418"/>
      <c r="BZ696" s="418"/>
      <c r="CA696" s="418"/>
      <c r="CB696" s="418"/>
      <c r="CC696" s="418"/>
      <c r="CD696" s="418"/>
      <c r="CE696" s="418"/>
      <c r="CF696" s="418"/>
      <c r="CG696" s="418"/>
      <c r="CH696" s="418"/>
      <c r="CI696" s="418"/>
      <c r="CJ696" s="418"/>
      <c r="CK696" s="418"/>
      <c r="CL696" s="418"/>
      <c r="CM696" s="418"/>
      <c r="CN696" s="418"/>
      <c r="CO696" s="418"/>
      <c r="CP696" s="418"/>
      <c r="CQ696" s="418"/>
      <c r="CR696" s="418"/>
      <c r="CS696" s="418"/>
      <c r="CT696" s="418"/>
      <c r="CU696" s="418"/>
      <c r="CV696" s="418"/>
      <c r="CW696" s="418"/>
      <c r="CX696" s="418"/>
      <c r="CY696" s="418"/>
      <c r="CZ696" s="418"/>
    </row>
    <row r="697" s="422" customFormat="true" ht="25.15" customHeight="true" x14ac:dyDescent="0.2">
      <c r="C697" s="727"/>
      <c r="D697" s="727"/>
      <c r="E697" s="727"/>
      <c r="F697" s="727"/>
      <c r="G697" s="727"/>
      <c r="H697" s="727"/>
      <c r="I697" s="727"/>
      <c r="J697" s="727"/>
      <c r="K697" s="727"/>
      <c r="L697" s="727"/>
      <c r="M697" s="727"/>
      <c r="N697" s="727"/>
      <c r="O697" s="727"/>
      <c r="P697" s="727"/>
      <c r="Q697" s="727"/>
      <c r="W697" s="415"/>
      <c r="X697" s="415"/>
      <c r="Y697" s="415"/>
      <c r="Z697" s="415"/>
      <c r="AA697" s="415"/>
      <c r="AB697" s="415"/>
      <c r="AC697" s="415"/>
      <c r="AD697" s="415"/>
      <c r="AE697" s="415"/>
      <c r="AF697" s="415"/>
      <c r="AG697" s="415"/>
      <c r="AH697" s="415"/>
      <c r="AI697" s="415"/>
      <c r="AJ697" s="415"/>
      <c r="AK697" s="415"/>
      <c r="AL697" s="415"/>
      <c r="AM697" s="415"/>
      <c r="AN697" s="415"/>
      <c r="AO697" s="415"/>
      <c r="AP697" s="415"/>
      <c r="AQ697" s="415"/>
      <c r="AR697" s="415"/>
      <c r="AS697" s="415"/>
      <c r="AT697" s="415"/>
      <c r="AU697" s="415"/>
      <c r="AV697" s="415"/>
      <c r="AW697" s="415"/>
      <c r="AX697" s="415"/>
      <c r="AY697" s="415"/>
      <c r="AZ697" s="415"/>
      <c r="BA697" s="418"/>
      <c r="BB697" s="495"/>
      <c r="BC697" s="418"/>
      <c r="BD697" s="418"/>
      <c r="BE697" s="418"/>
      <c r="BF697" s="418"/>
      <c r="BG697" s="418"/>
      <c r="BH697" s="418"/>
      <c r="BI697" s="418"/>
      <c r="BJ697" s="418"/>
      <c r="BK697" s="418"/>
      <c r="BL697" s="418"/>
      <c r="BM697" s="418"/>
      <c r="BN697" s="418"/>
      <c r="BO697" s="418"/>
      <c r="BP697" s="418"/>
      <c r="BQ697" s="418"/>
      <c r="BR697" s="418"/>
      <c r="BS697" s="418"/>
      <c r="BT697" s="418"/>
      <c r="BU697" s="418"/>
      <c r="BV697" s="418"/>
      <c r="BW697" s="418"/>
      <c r="BX697" s="418"/>
      <c r="BY697" s="418"/>
      <c r="BZ697" s="418"/>
      <c r="CA697" s="418"/>
      <c r="CB697" s="418"/>
      <c r="CC697" s="418"/>
      <c r="CD697" s="418"/>
      <c r="CE697" s="418"/>
      <c r="CF697" s="418"/>
      <c r="CG697" s="418"/>
      <c r="CH697" s="418"/>
      <c r="CI697" s="418"/>
      <c r="CJ697" s="418"/>
      <c r="CK697" s="418"/>
      <c r="CL697" s="418"/>
      <c r="CM697" s="418"/>
      <c r="CN697" s="418"/>
      <c r="CO697" s="418"/>
      <c r="CP697" s="418"/>
      <c r="CQ697" s="418"/>
      <c r="CR697" s="418"/>
      <c r="CS697" s="418"/>
      <c r="CT697" s="418"/>
      <c r="CU697" s="418"/>
      <c r="CV697" s="418"/>
      <c r="CW697" s="418"/>
      <c r="CX697" s="418"/>
      <c r="CY697" s="418"/>
      <c r="CZ697" s="418"/>
    </row>
    <row r="698" s="422" customFormat="true" ht="25.15" customHeight="true" x14ac:dyDescent="0.2">
      <c r="C698" s="727"/>
      <c r="D698" s="727"/>
      <c r="E698" s="727"/>
      <c r="F698" s="727"/>
      <c r="G698" s="727"/>
      <c r="H698" s="727"/>
      <c r="I698" s="727"/>
      <c r="J698" s="727"/>
      <c r="K698" s="727"/>
      <c r="L698" s="727"/>
      <c r="M698" s="727"/>
      <c r="N698" s="727"/>
      <c r="O698" s="727"/>
      <c r="P698" s="727"/>
      <c r="Q698" s="727"/>
      <c r="W698" s="415"/>
      <c r="X698" s="415"/>
      <c r="Y698" s="415"/>
      <c r="Z698" s="415"/>
      <c r="AA698" s="415"/>
      <c r="AB698" s="415"/>
      <c r="AC698" s="415"/>
      <c r="AD698" s="415"/>
      <c r="AE698" s="415"/>
      <c r="AF698" s="415"/>
      <c r="AG698" s="415"/>
      <c r="AH698" s="415"/>
      <c r="AI698" s="415"/>
      <c r="AJ698" s="415"/>
      <c r="AK698" s="415"/>
      <c r="AL698" s="415"/>
      <c r="AM698" s="415"/>
      <c r="AN698" s="415"/>
      <c r="AO698" s="415"/>
      <c r="AP698" s="415"/>
      <c r="AQ698" s="415"/>
      <c r="AR698" s="415"/>
      <c r="AS698" s="415"/>
      <c r="AT698" s="415"/>
      <c r="AU698" s="415"/>
      <c r="AV698" s="415"/>
      <c r="AW698" s="415"/>
      <c r="AX698" s="415"/>
      <c r="AY698" s="415"/>
      <c r="AZ698" s="415"/>
      <c r="BA698" s="418"/>
      <c r="BB698" s="495"/>
      <c r="BC698" s="418"/>
      <c r="BD698" s="418"/>
      <c r="BE698" s="418"/>
      <c r="BF698" s="418"/>
      <c r="BG698" s="418"/>
      <c r="BH698" s="418"/>
      <c r="BI698" s="418"/>
      <c r="BJ698" s="418"/>
      <c r="BK698" s="418"/>
      <c r="BL698" s="418"/>
      <c r="BM698" s="418"/>
      <c r="BN698" s="418"/>
      <c r="BO698" s="418"/>
      <c r="BP698" s="418"/>
      <c r="BQ698" s="418"/>
      <c r="BR698" s="418"/>
      <c r="BS698" s="418"/>
      <c r="BT698" s="418"/>
      <c r="BU698" s="418"/>
      <c r="BV698" s="418"/>
      <c r="BW698" s="418"/>
      <c r="BX698" s="418"/>
      <c r="BY698" s="418"/>
      <c r="BZ698" s="418"/>
      <c r="CA698" s="418"/>
      <c r="CB698" s="418"/>
      <c r="CC698" s="418"/>
      <c r="CD698" s="418"/>
      <c r="CE698" s="418"/>
      <c r="CF698" s="418"/>
      <c r="CG698" s="418"/>
      <c r="CH698" s="418"/>
      <c r="CI698" s="418"/>
      <c r="CJ698" s="418"/>
      <c r="CK698" s="418"/>
      <c r="CL698" s="418"/>
      <c r="CM698" s="418"/>
      <c r="CN698" s="418"/>
      <c r="CO698" s="418"/>
      <c r="CP698" s="418"/>
      <c r="CQ698" s="418"/>
      <c r="CR698" s="418"/>
      <c r="CS698" s="418"/>
      <c r="CT698" s="418"/>
      <c r="CU698" s="418"/>
      <c r="CV698" s="418"/>
      <c r="CW698" s="418"/>
      <c r="CX698" s="418"/>
      <c r="CY698" s="418"/>
      <c r="CZ698" s="418"/>
    </row>
    <row r="699" s="422" customFormat="true" ht="25.15" customHeight="true" x14ac:dyDescent="0.2">
      <c r="C699" s="727"/>
      <c r="D699" s="727"/>
      <c r="E699" s="727"/>
      <c r="F699" s="727"/>
      <c r="G699" s="727"/>
      <c r="H699" s="727"/>
      <c r="I699" s="727"/>
      <c r="J699" s="727"/>
      <c r="K699" s="727"/>
      <c r="L699" s="727"/>
      <c r="M699" s="727"/>
      <c r="N699" s="727"/>
      <c r="O699" s="727"/>
      <c r="P699" s="727"/>
      <c r="Q699" s="727"/>
      <c r="W699" s="415"/>
      <c r="X699" s="415"/>
      <c r="Y699" s="415"/>
      <c r="Z699" s="415"/>
      <c r="AA699" s="415"/>
      <c r="AB699" s="415"/>
      <c r="AC699" s="415"/>
      <c r="AD699" s="415"/>
      <c r="AE699" s="415"/>
      <c r="AF699" s="415"/>
      <c r="AG699" s="415"/>
      <c r="AH699" s="415"/>
      <c r="AI699" s="415"/>
      <c r="AJ699" s="415"/>
      <c r="AK699" s="415"/>
      <c r="AL699" s="415"/>
      <c r="AM699" s="415"/>
      <c r="AN699" s="415"/>
      <c r="AO699" s="415"/>
      <c r="AP699" s="415"/>
      <c r="AQ699" s="415"/>
      <c r="AR699" s="415"/>
      <c r="AS699" s="415"/>
      <c r="AT699" s="415"/>
      <c r="AU699" s="415"/>
      <c r="AV699" s="415"/>
      <c r="AW699" s="415"/>
      <c r="AX699" s="415"/>
      <c r="AY699" s="415"/>
      <c r="AZ699" s="415"/>
      <c r="BA699" s="418"/>
      <c r="BB699" s="495"/>
      <c r="BC699" s="418"/>
      <c r="BD699" s="418"/>
      <c r="BE699" s="418"/>
      <c r="BF699" s="418"/>
      <c r="BG699" s="418"/>
      <c r="BH699" s="418"/>
      <c r="BI699" s="418"/>
      <c r="BJ699" s="418"/>
      <c r="BK699" s="418"/>
      <c r="BL699" s="418"/>
      <c r="BM699" s="418"/>
      <c r="BN699" s="418"/>
      <c r="BO699" s="418"/>
      <c r="BP699" s="418"/>
      <c r="BQ699" s="418"/>
      <c r="BR699" s="418"/>
      <c r="BS699" s="418"/>
      <c r="BT699" s="418"/>
      <c r="BU699" s="418"/>
      <c r="BV699" s="418"/>
      <c r="BW699" s="418"/>
      <c r="BX699" s="418"/>
      <c r="BY699" s="418"/>
      <c r="BZ699" s="418"/>
      <c r="CA699" s="418"/>
      <c r="CB699" s="418"/>
      <c r="CC699" s="418"/>
      <c r="CD699" s="418"/>
      <c r="CE699" s="418"/>
      <c r="CF699" s="418"/>
      <c r="CG699" s="418"/>
      <c r="CH699" s="418"/>
      <c r="CI699" s="418"/>
      <c r="CJ699" s="418"/>
      <c r="CK699" s="418"/>
      <c r="CL699" s="418"/>
      <c r="CM699" s="418"/>
      <c r="CN699" s="418"/>
      <c r="CO699" s="418"/>
      <c r="CP699" s="418"/>
      <c r="CQ699" s="418"/>
      <c r="CR699" s="418"/>
      <c r="CS699" s="418"/>
      <c r="CT699" s="418"/>
      <c r="CU699" s="418"/>
      <c r="CV699" s="418"/>
      <c r="CW699" s="418"/>
      <c r="CX699" s="418"/>
      <c r="CY699" s="418"/>
      <c r="CZ699" s="418"/>
    </row>
    <row r="700" s="422" customFormat="true" ht="25.15" customHeight="true" x14ac:dyDescent="0.2">
      <c r="C700" s="727"/>
      <c r="D700" s="727"/>
      <c r="E700" s="727"/>
      <c r="F700" s="727"/>
      <c r="G700" s="727"/>
      <c r="H700" s="727"/>
      <c r="I700" s="727"/>
      <c r="J700" s="727"/>
      <c r="K700" s="727"/>
      <c r="L700" s="727"/>
      <c r="M700" s="727"/>
      <c r="N700" s="727"/>
      <c r="O700" s="727"/>
      <c r="P700" s="727"/>
      <c r="Q700" s="727"/>
      <c r="W700" s="415"/>
      <c r="X700" s="415"/>
      <c r="Y700" s="415"/>
      <c r="Z700" s="415"/>
      <c r="AA700" s="415"/>
      <c r="AB700" s="415"/>
      <c r="AC700" s="415"/>
      <c r="AD700" s="415"/>
      <c r="AE700" s="415"/>
      <c r="AF700" s="415"/>
      <c r="AG700" s="415"/>
      <c r="AH700" s="415"/>
      <c r="AI700" s="415"/>
      <c r="AJ700" s="415"/>
      <c r="AK700" s="415"/>
      <c r="AL700" s="415"/>
      <c r="AM700" s="415"/>
      <c r="AN700" s="415"/>
      <c r="AO700" s="415"/>
      <c r="AP700" s="415"/>
      <c r="AQ700" s="415"/>
      <c r="AR700" s="415"/>
      <c r="AS700" s="415"/>
      <c r="AT700" s="415"/>
      <c r="AU700" s="415"/>
      <c r="AV700" s="415"/>
      <c r="AW700" s="415"/>
      <c r="AX700" s="415"/>
      <c r="AY700" s="415"/>
      <c r="AZ700" s="415"/>
      <c r="BA700" s="418"/>
      <c r="BB700" s="495"/>
      <c r="BC700" s="418"/>
      <c r="BD700" s="418"/>
      <c r="BE700" s="418"/>
      <c r="BF700" s="418"/>
      <c r="BG700" s="418"/>
      <c r="BH700" s="418"/>
      <c r="BI700" s="418"/>
      <c r="BJ700" s="418"/>
      <c r="BK700" s="418"/>
      <c r="BL700" s="418"/>
      <c r="BM700" s="418"/>
      <c r="BN700" s="418"/>
      <c r="BO700" s="418"/>
      <c r="BP700" s="418"/>
      <c r="BQ700" s="418"/>
      <c r="BR700" s="418"/>
      <c r="BS700" s="418"/>
      <c r="BT700" s="418"/>
      <c r="BU700" s="418"/>
      <c r="BV700" s="418"/>
      <c r="BW700" s="418"/>
      <c r="BX700" s="418"/>
      <c r="BY700" s="418"/>
      <c r="BZ700" s="418"/>
      <c r="CA700" s="418"/>
      <c r="CB700" s="418"/>
      <c r="CC700" s="418"/>
      <c r="CD700" s="418"/>
      <c r="CE700" s="418"/>
      <c r="CF700" s="418"/>
      <c r="CG700" s="418"/>
      <c r="CH700" s="418"/>
      <c r="CI700" s="418"/>
      <c r="CJ700" s="418"/>
      <c r="CK700" s="418"/>
      <c r="CL700" s="418"/>
      <c r="CM700" s="418"/>
      <c r="CN700" s="418"/>
      <c r="CO700" s="418"/>
      <c r="CP700" s="418"/>
      <c r="CQ700" s="418"/>
      <c r="CR700" s="418"/>
      <c r="CS700" s="418"/>
      <c r="CT700" s="418"/>
      <c r="CU700" s="418"/>
      <c r="CV700" s="418"/>
      <c r="CW700" s="418"/>
      <c r="CX700" s="418"/>
      <c r="CY700" s="418"/>
      <c r="CZ700" s="418"/>
    </row>
    <row r="701" ht="25.15" customHeight="true" x14ac:dyDescent="0.2">
      <c r="C701" s="728"/>
      <c r="D701" s="728"/>
      <c r="E701" s="728"/>
      <c r="F701" s="728"/>
      <c r="G701" s="728"/>
      <c r="H701" s="728"/>
      <c r="I701" s="728"/>
      <c r="J701" s="728"/>
      <c r="K701" s="728"/>
      <c r="L701" s="728"/>
      <c r="M701" s="728"/>
      <c r="N701" s="728"/>
      <c r="O701" s="728"/>
      <c r="P701" s="728"/>
      <c r="Q701" s="728"/>
      <c r="BA701" s="418"/>
      <c r="BB701" s="495"/>
      <c r="BC701" s="418"/>
      <c r="BD701" s="418"/>
      <c r="BE701" s="418"/>
      <c r="BF701" s="418"/>
      <c r="BG701" s="418"/>
      <c r="BH701" s="418"/>
      <c r="BI701" s="418"/>
      <c r="BJ701" s="418"/>
      <c r="BK701" s="418"/>
      <c r="BL701" s="418"/>
      <c r="BM701" s="418"/>
      <c r="BN701" s="418"/>
      <c r="BO701" s="418"/>
      <c r="BP701" s="418"/>
      <c r="BQ701" s="418"/>
      <c r="BR701" s="418"/>
      <c r="BS701" s="418"/>
      <c r="BT701" s="418"/>
      <c r="BU701" s="418"/>
      <c r="BV701" s="418"/>
      <c r="BW701" s="418"/>
      <c r="BX701" s="418"/>
      <c r="BY701" s="418"/>
      <c r="BZ701" s="418"/>
      <c r="CA701" s="418"/>
      <c r="CB701" s="418"/>
      <c r="CC701" s="418"/>
      <c r="CD701" s="418"/>
      <c r="CE701" s="418"/>
      <c r="CF701" s="418"/>
      <c r="CG701" s="418"/>
      <c r="CH701" s="418"/>
      <c r="CI701" s="418"/>
      <c r="CJ701" s="418"/>
      <c r="CK701" s="418"/>
      <c r="CL701" s="418"/>
      <c r="CM701" s="418"/>
      <c r="CN701" s="418"/>
      <c r="CO701" s="418"/>
      <c r="CP701" s="418"/>
      <c r="CQ701" s="418"/>
      <c r="CR701" s="418"/>
      <c r="CS701" s="418"/>
      <c r="CT701" s="418"/>
      <c r="CU701" s="418"/>
      <c r="CV701" s="418"/>
      <c r="CW701" s="418"/>
      <c r="CX701" s="418"/>
      <c r="CY701" s="418"/>
      <c r="CZ701" s="418"/>
    </row>
    <row r="702" ht="25.15" customHeight="true" x14ac:dyDescent="0.2">
      <c r="C702" s="728"/>
      <c r="D702" s="728"/>
      <c r="E702" s="728"/>
      <c r="F702" s="728"/>
      <c r="G702" s="728"/>
      <c r="H702" s="728"/>
      <c r="I702" s="728"/>
      <c r="J702" s="728"/>
      <c r="K702" s="728"/>
      <c r="L702" s="728"/>
      <c r="M702" s="728"/>
      <c r="N702" s="728"/>
      <c r="O702" s="728"/>
      <c r="P702" s="728"/>
      <c r="Q702" s="728"/>
      <c r="BA702" s="418"/>
      <c r="BB702" s="495"/>
      <c r="BC702" s="418"/>
      <c r="BD702" s="418"/>
      <c r="BE702" s="418"/>
      <c r="BF702" s="418"/>
      <c r="BG702" s="418"/>
      <c r="BH702" s="418"/>
      <c r="BI702" s="418"/>
      <c r="BJ702" s="418"/>
      <c r="BK702" s="418"/>
      <c r="BL702" s="418"/>
      <c r="BM702" s="418"/>
      <c r="BN702" s="418"/>
      <c r="BO702" s="418"/>
      <c r="BP702" s="418"/>
      <c r="BQ702" s="418"/>
      <c r="BR702" s="418"/>
      <c r="BS702" s="418"/>
      <c r="BT702" s="418"/>
      <c r="BU702" s="418"/>
      <c r="BV702" s="418"/>
      <c r="BW702" s="418"/>
      <c r="BX702" s="418"/>
      <c r="BY702" s="418"/>
      <c r="BZ702" s="418"/>
      <c r="CA702" s="418"/>
      <c r="CB702" s="418"/>
      <c r="CC702" s="418"/>
      <c r="CD702" s="418"/>
      <c r="CE702" s="418"/>
      <c r="CF702" s="418"/>
      <c r="CG702" s="418"/>
      <c r="CH702" s="418"/>
      <c r="CI702" s="418"/>
      <c r="CJ702" s="418"/>
      <c r="CK702" s="418"/>
      <c r="CL702" s="418"/>
      <c r="CM702" s="418"/>
      <c r="CN702" s="418"/>
      <c r="CO702" s="418"/>
      <c r="CP702" s="418"/>
      <c r="CQ702" s="418"/>
      <c r="CR702" s="418"/>
      <c r="CS702" s="418"/>
      <c r="CT702" s="418"/>
      <c r="CU702" s="418"/>
      <c r="CV702" s="418"/>
      <c r="CW702" s="418"/>
      <c r="CX702" s="418"/>
      <c r="CY702" s="418"/>
      <c r="CZ702" s="418"/>
    </row>
    <row r="703" ht="25.15" customHeight="true" x14ac:dyDescent="0.2">
      <c r="C703" s="728"/>
      <c r="D703" s="728"/>
      <c r="E703" s="728"/>
      <c r="F703" s="728"/>
      <c r="G703" s="728"/>
      <c r="H703" s="728"/>
      <c r="I703" s="728"/>
      <c r="J703" s="728"/>
      <c r="K703" s="728"/>
      <c r="L703" s="728"/>
      <c r="M703" s="728"/>
      <c r="N703" s="728"/>
      <c r="O703" s="728"/>
      <c r="P703" s="728"/>
      <c r="Q703" s="728"/>
      <c r="BA703" s="418"/>
      <c r="BB703" s="495"/>
      <c r="BC703" s="418"/>
      <c r="BD703" s="418"/>
      <c r="BE703" s="418"/>
      <c r="BF703" s="418"/>
      <c r="BG703" s="418"/>
      <c r="BH703" s="418"/>
      <c r="BI703" s="418"/>
      <c r="BJ703" s="418"/>
      <c r="BK703" s="418"/>
      <c r="BL703" s="418"/>
      <c r="BM703" s="418"/>
      <c r="BN703" s="418"/>
      <c r="BO703" s="418"/>
      <c r="BP703" s="418"/>
      <c r="BQ703" s="418"/>
      <c r="BR703" s="418"/>
      <c r="BS703" s="418"/>
      <c r="BT703" s="418"/>
      <c r="BU703" s="418"/>
      <c r="BV703" s="418"/>
      <c r="BW703" s="418"/>
      <c r="BX703" s="418"/>
      <c r="BY703" s="418"/>
      <c r="BZ703" s="418"/>
      <c r="CA703" s="418"/>
      <c r="CB703" s="418"/>
      <c r="CC703" s="418"/>
      <c r="CD703" s="418"/>
      <c r="CE703" s="418"/>
      <c r="CF703" s="418"/>
      <c r="CG703" s="418"/>
      <c r="CH703" s="418"/>
      <c r="CI703" s="418"/>
      <c r="CJ703" s="418"/>
      <c r="CK703" s="418"/>
      <c r="CL703" s="418"/>
      <c r="CM703" s="418"/>
      <c r="CN703" s="418"/>
      <c r="CO703" s="418"/>
      <c r="CP703" s="418"/>
      <c r="CQ703" s="418"/>
      <c r="CR703" s="418"/>
      <c r="CS703" s="418"/>
      <c r="CT703" s="418"/>
      <c r="CU703" s="418"/>
      <c r="CV703" s="418"/>
      <c r="CW703" s="418"/>
      <c r="CX703" s="418"/>
      <c r="CY703" s="418"/>
      <c r="CZ703" s="418"/>
    </row>
    <row r="704" ht="25.15" customHeight="true" x14ac:dyDescent="0.2">
      <c r="C704" s="728"/>
      <c r="D704" s="728"/>
      <c r="E704" s="728"/>
      <c r="F704" s="728"/>
      <c r="G704" s="728"/>
      <c r="H704" s="728"/>
      <c r="I704" s="728"/>
      <c r="J704" s="728"/>
      <c r="K704" s="728"/>
      <c r="L704" s="728"/>
      <c r="M704" s="728"/>
      <c r="N704" s="728"/>
      <c r="O704" s="728"/>
      <c r="P704" s="728"/>
      <c r="Q704" s="728"/>
      <c r="BA704" s="418"/>
      <c r="BB704" s="495"/>
      <c r="BC704" s="418"/>
      <c r="BD704" s="418"/>
      <c r="BE704" s="418"/>
      <c r="BF704" s="418"/>
      <c r="BG704" s="418"/>
      <c r="BH704" s="418"/>
      <c r="BI704" s="418"/>
      <c r="BJ704" s="418"/>
      <c r="BK704" s="418"/>
      <c r="BL704" s="418"/>
      <c r="BM704" s="418"/>
      <c r="BN704" s="418"/>
      <c r="BO704" s="418"/>
      <c r="BP704" s="418"/>
      <c r="BQ704" s="418"/>
      <c r="BR704" s="418"/>
      <c r="BS704" s="418"/>
      <c r="BT704" s="418"/>
      <c r="BU704" s="418"/>
      <c r="BV704" s="418"/>
      <c r="BW704" s="418"/>
      <c r="BX704" s="418"/>
      <c r="BY704" s="418"/>
      <c r="BZ704" s="418"/>
      <c r="CA704" s="418"/>
      <c r="CB704" s="418"/>
      <c r="CC704" s="418"/>
      <c r="CD704" s="418"/>
      <c r="CE704" s="418"/>
      <c r="CF704" s="418"/>
      <c r="CG704" s="418"/>
      <c r="CH704" s="418"/>
      <c r="CI704" s="418"/>
      <c r="CJ704" s="418"/>
      <c r="CK704" s="418"/>
      <c r="CL704" s="418"/>
      <c r="CM704" s="418"/>
      <c r="CN704" s="418"/>
      <c r="CO704" s="418"/>
      <c r="CP704" s="418"/>
      <c r="CQ704" s="418"/>
      <c r="CR704" s="418"/>
      <c r="CS704" s="418"/>
      <c r="CT704" s="418"/>
      <c r="CU704" s="418"/>
      <c r="CV704" s="418"/>
      <c r="CW704" s="418"/>
      <c r="CX704" s="418"/>
      <c r="CY704" s="418"/>
      <c r="CZ704" s="418"/>
    </row>
    <row r="705" ht="25.15" customHeight="true" x14ac:dyDescent="0.2">
      <c r="C705" s="728"/>
      <c r="D705" s="728"/>
      <c r="E705" s="728"/>
      <c r="F705" s="728"/>
      <c r="G705" s="728"/>
      <c r="H705" s="728"/>
      <c r="I705" s="728"/>
      <c r="J705" s="728"/>
      <c r="K705" s="728"/>
      <c r="L705" s="728"/>
      <c r="M705" s="728"/>
      <c r="N705" s="728"/>
      <c r="O705" s="728"/>
      <c r="P705" s="728"/>
      <c r="Q705" s="728"/>
      <c r="BA705" s="418"/>
      <c r="BB705" s="495"/>
      <c r="BC705" s="418"/>
      <c r="BD705" s="418"/>
      <c r="BE705" s="418"/>
      <c r="BF705" s="418"/>
      <c r="BG705" s="418"/>
      <c r="BH705" s="418"/>
      <c r="BI705" s="418"/>
      <c r="BJ705" s="418"/>
      <c r="BK705" s="418"/>
      <c r="BL705" s="418"/>
      <c r="BM705" s="418"/>
      <c r="BN705" s="418"/>
      <c r="BO705" s="418"/>
      <c r="BP705" s="418"/>
      <c r="BQ705" s="418"/>
      <c r="BR705" s="418"/>
      <c r="BS705" s="418"/>
      <c r="BT705" s="418"/>
      <c r="BU705" s="418"/>
      <c r="BV705" s="418"/>
      <c r="BW705" s="418"/>
      <c r="BX705" s="418"/>
      <c r="BY705" s="418"/>
      <c r="BZ705" s="418"/>
      <c r="CA705" s="418"/>
      <c r="CB705" s="418"/>
      <c r="CC705" s="418"/>
      <c r="CD705" s="418"/>
      <c r="CE705" s="418"/>
      <c r="CF705" s="418"/>
      <c r="CG705" s="418"/>
      <c r="CH705" s="418"/>
      <c r="CI705" s="418"/>
      <c r="CJ705" s="418"/>
      <c r="CK705" s="418"/>
      <c r="CL705" s="418"/>
      <c r="CM705" s="418"/>
      <c r="CN705" s="418"/>
      <c r="CO705" s="418"/>
      <c r="CP705" s="418"/>
      <c r="CQ705" s="418"/>
      <c r="CR705" s="418"/>
      <c r="CS705" s="418"/>
      <c r="CT705" s="418"/>
      <c r="CU705" s="418"/>
      <c r="CV705" s="418"/>
      <c r="CW705" s="418"/>
      <c r="CX705" s="418"/>
      <c r="CY705" s="418"/>
      <c r="CZ705" s="418"/>
    </row>
    <row r="706" ht="25.15" customHeight="true" x14ac:dyDescent="0.2">
      <c r="C706" s="728"/>
      <c r="D706" s="728"/>
      <c r="E706" s="728"/>
      <c r="F706" s="728"/>
      <c r="G706" s="728"/>
      <c r="H706" s="728"/>
      <c r="I706" s="728"/>
      <c r="J706" s="728"/>
      <c r="K706" s="728"/>
      <c r="L706" s="728"/>
      <c r="M706" s="728"/>
      <c r="N706" s="728"/>
      <c r="O706" s="728"/>
      <c r="P706" s="728"/>
      <c r="Q706" s="728"/>
      <c r="BA706" s="418"/>
      <c r="BB706" s="495"/>
      <c r="BC706" s="418"/>
      <c r="BD706" s="418"/>
      <c r="BE706" s="418"/>
      <c r="BF706" s="418"/>
      <c r="BG706" s="418"/>
      <c r="BH706" s="418"/>
      <c r="BI706" s="418"/>
      <c r="BJ706" s="418"/>
      <c r="BK706" s="418"/>
      <c r="BL706" s="418"/>
      <c r="BM706" s="418"/>
      <c r="BN706" s="418"/>
      <c r="BO706" s="418"/>
      <c r="BP706" s="418"/>
      <c r="BQ706" s="418"/>
      <c r="BR706" s="418"/>
      <c r="BS706" s="418"/>
      <c r="BT706" s="418"/>
      <c r="BU706" s="418"/>
      <c r="BV706" s="418"/>
      <c r="BW706" s="418"/>
      <c r="BX706" s="418"/>
      <c r="BY706" s="418"/>
      <c r="BZ706" s="418"/>
      <c r="CA706" s="418"/>
      <c r="CB706" s="418"/>
      <c r="CC706" s="418"/>
      <c r="CD706" s="418"/>
      <c r="CE706" s="418"/>
      <c r="CF706" s="418"/>
      <c r="CG706" s="418"/>
      <c r="CH706" s="418"/>
      <c r="CI706" s="418"/>
      <c r="CJ706" s="418"/>
      <c r="CK706" s="418"/>
      <c r="CL706" s="418"/>
      <c r="CM706" s="418"/>
      <c r="CN706" s="418"/>
      <c r="CO706" s="418"/>
      <c r="CP706" s="418"/>
      <c r="CQ706" s="418"/>
      <c r="CR706" s="418"/>
      <c r="CS706" s="418"/>
      <c r="CT706" s="418"/>
      <c r="CU706" s="418"/>
      <c r="CV706" s="418"/>
      <c r="CW706" s="418"/>
      <c r="CX706" s="418"/>
      <c r="CY706" s="418"/>
      <c r="CZ706" s="418"/>
    </row>
    <row r="707" ht="25.15" customHeight="true" x14ac:dyDescent="0.2">
      <c r="C707" s="728"/>
      <c r="D707" s="728"/>
      <c r="E707" s="728"/>
      <c r="F707" s="728"/>
      <c r="G707" s="728"/>
      <c r="H707" s="728"/>
      <c r="I707" s="728"/>
      <c r="J707" s="728"/>
      <c r="K707" s="728"/>
      <c r="L707" s="728"/>
      <c r="M707" s="728"/>
      <c r="N707" s="728"/>
      <c r="O707" s="728"/>
      <c r="P707" s="728"/>
      <c r="Q707" s="728"/>
      <c r="BA707" s="418"/>
      <c r="BB707" s="495"/>
      <c r="BC707" s="418"/>
      <c r="BD707" s="418"/>
      <c r="BE707" s="418"/>
      <c r="BF707" s="418"/>
      <c r="BG707" s="418"/>
      <c r="BH707" s="418"/>
      <c r="BI707" s="418"/>
      <c r="BJ707" s="418"/>
      <c r="BK707" s="418"/>
      <c r="BL707" s="418"/>
      <c r="BM707" s="418"/>
      <c r="BN707" s="418"/>
      <c r="BO707" s="418"/>
      <c r="BP707" s="418"/>
      <c r="BQ707" s="418"/>
      <c r="BR707" s="418"/>
      <c r="BS707" s="418"/>
      <c r="BT707" s="418"/>
      <c r="BU707" s="418"/>
      <c r="BV707" s="418"/>
      <c r="BW707" s="418"/>
      <c r="BX707" s="418"/>
      <c r="BY707" s="418"/>
      <c r="BZ707" s="418"/>
      <c r="CA707" s="418"/>
      <c r="CB707" s="418"/>
      <c r="CC707" s="418"/>
      <c r="CD707" s="418"/>
      <c r="CE707" s="418"/>
      <c r="CF707" s="418"/>
      <c r="CG707" s="418"/>
      <c r="CH707" s="418"/>
      <c r="CI707" s="418"/>
      <c r="CJ707" s="418"/>
      <c r="CK707" s="418"/>
      <c r="CL707" s="418"/>
      <c r="CM707" s="418"/>
      <c r="CN707" s="418"/>
      <c r="CO707" s="418"/>
      <c r="CP707" s="418"/>
      <c r="CQ707" s="418"/>
      <c r="CR707" s="418"/>
      <c r="CS707" s="418"/>
      <c r="CT707" s="418"/>
      <c r="CU707" s="418"/>
      <c r="CV707" s="418"/>
      <c r="CW707" s="418"/>
      <c r="CX707" s="418"/>
      <c r="CY707" s="418"/>
      <c r="CZ707" s="418"/>
    </row>
    <row r="708" ht="25.15" customHeight="true" x14ac:dyDescent="0.2">
      <c r="C708" s="728"/>
      <c r="D708" s="728"/>
      <c r="E708" s="728"/>
      <c r="F708" s="728"/>
      <c r="G708" s="728"/>
      <c r="H708" s="728"/>
      <c r="I708" s="728"/>
      <c r="J708" s="728"/>
      <c r="K708" s="728"/>
      <c r="L708" s="728"/>
      <c r="M708" s="728"/>
      <c r="N708" s="728"/>
      <c r="O708" s="728"/>
      <c r="P708" s="728"/>
      <c r="Q708" s="728"/>
      <c r="BA708" s="418"/>
      <c r="BB708" s="495"/>
      <c r="BC708" s="418"/>
      <c r="BD708" s="418"/>
      <c r="BE708" s="418"/>
      <c r="BF708" s="418"/>
      <c r="BG708" s="418"/>
      <c r="BH708" s="418"/>
      <c r="BI708" s="418"/>
      <c r="BJ708" s="418"/>
      <c r="BK708" s="418"/>
      <c r="BL708" s="418"/>
      <c r="BM708" s="418"/>
      <c r="BN708" s="418"/>
      <c r="BO708" s="418"/>
      <c r="BP708" s="418"/>
      <c r="BQ708" s="418"/>
      <c r="BR708" s="418"/>
      <c r="BS708" s="418"/>
      <c r="BT708" s="418"/>
      <c r="BU708" s="418"/>
      <c r="BV708" s="418"/>
      <c r="BW708" s="418"/>
      <c r="BX708" s="418"/>
      <c r="BY708" s="418"/>
      <c r="BZ708" s="418"/>
      <c r="CA708" s="418"/>
      <c r="CB708" s="418"/>
      <c r="CC708" s="418"/>
      <c r="CD708" s="418"/>
      <c r="CE708" s="418"/>
      <c r="CF708" s="418"/>
      <c r="CG708" s="418"/>
      <c r="CH708" s="418"/>
      <c r="CI708" s="418"/>
      <c r="CJ708" s="418"/>
      <c r="CK708" s="418"/>
      <c r="CL708" s="418"/>
      <c r="CM708" s="418"/>
      <c r="CN708" s="418"/>
      <c r="CO708" s="418"/>
      <c r="CP708" s="418"/>
      <c r="CQ708" s="418"/>
      <c r="CR708" s="418"/>
      <c r="CS708" s="418"/>
      <c r="CT708" s="418"/>
      <c r="CU708" s="418"/>
      <c r="CV708" s="418"/>
      <c r="CW708" s="418"/>
      <c r="CX708" s="418"/>
      <c r="CY708" s="418"/>
      <c r="CZ708" s="418"/>
    </row>
    <row r="709" ht="25.15" customHeight="true" x14ac:dyDescent="0.2">
      <c r="C709" s="728"/>
      <c r="D709" s="728"/>
      <c r="E709" s="728"/>
      <c r="F709" s="728"/>
      <c r="G709" s="728"/>
      <c r="H709" s="728"/>
      <c r="I709" s="728"/>
      <c r="J709" s="728"/>
      <c r="K709" s="728"/>
      <c r="L709" s="728"/>
      <c r="M709" s="728"/>
      <c r="N709" s="728"/>
      <c r="O709" s="728"/>
      <c r="P709" s="728"/>
      <c r="Q709" s="728"/>
      <c r="BA709" s="418"/>
      <c r="BB709" s="495"/>
      <c r="BC709" s="418"/>
      <c r="BD709" s="418"/>
      <c r="BE709" s="418"/>
      <c r="BF709" s="418"/>
      <c r="BG709" s="418"/>
      <c r="BH709" s="418"/>
      <c r="BI709" s="418"/>
      <c r="BJ709" s="418"/>
      <c r="BK709" s="418"/>
      <c r="BL709" s="418"/>
      <c r="BM709" s="418"/>
      <c r="BN709" s="418"/>
      <c r="BO709" s="418"/>
      <c r="BP709" s="418"/>
      <c r="BQ709" s="418"/>
      <c r="BR709" s="418"/>
      <c r="BS709" s="418"/>
      <c r="BT709" s="418"/>
      <c r="BU709" s="418"/>
      <c r="BV709" s="418"/>
      <c r="BW709" s="418"/>
      <c r="BX709" s="418"/>
      <c r="BY709" s="418"/>
      <c r="BZ709" s="418"/>
      <c r="CA709" s="418"/>
      <c r="CB709" s="418"/>
      <c r="CC709" s="418"/>
      <c r="CD709" s="418"/>
      <c r="CE709" s="418"/>
      <c r="CF709" s="418"/>
      <c r="CG709" s="418"/>
      <c r="CH709" s="418"/>
      <c r="CI709" s="418"/>
      <c r="CJ709" s="418"/>
      <c r="CK709" s="418"/>
      <c r="CL709" s="418"/>
      <c r="CM709" s="418"/>
      <c r="CN709" s="418"/>
      <c r="CO709" s="418"/>
      <c r="CP709" s="418"/>
      <c r="CQ709" s="418"/>
      <c r="CR709" s="418"/>
      <c r="CS709" s="418"/>
      <c r="CT709" s="418"/>
      <c r="CU709" s="418"/>
      <c r="CV709" s="418"/>
      <c r="CW709" s="418"/>
      <c r="CX709" s="418"/>
      <c r="CY709" s="418"/>
      <c r="CZ709" s="418"/>
    </row>
    <row r="710" ht="25.15" customHeight="true" x14ac:dyDescent="0.2">
      <c r="C710" s="728"/>
      <c r="D710" s="728"/>
      <c r="E710" s="728"/>
      <c r="F710" s="728"/>
      <c r="G710" s="728"/>
      <c r="H710" s="728"/>
      <c r="I710" s="728"/>
      <c r="J710" s="728"/>
      <c r="K710" s="728"/>
      <c r="L710" s="728"/>
      <c r="M710" s="728"/>
      <c r="N710" s="728"/>
      <c r="O710" s="728"/>
      <c r="P710" s="728"/>
      <c r="Q710" s="728"/>
      <c r="BA710" s="418"/>
      <c r="BB710" s="495"/>
      <c r="BC710" s="418"/>
      <c r="BD710" s="418"/>
      <c r="BE710" s="418"/>
      <c r="BF710" s="418"/>
      <c r="BG710" s="418"/>
      <c r="BH710" s="418"/>
      <c r="BI710" s="418"/>
      <c r="BJ710" s="418"/>
      <c r="BK710" s="418"/>
      <c r="BL710" s="418"/>
      <c r="BM710" s="418"/>
      <c r="BN710" s="418"/>
      <c r="BO710" s="418"/>
      <c r="BP710" s="418"/>
      <c r="BQ710" s="418"/>
      <c r="BR710" s="418"/>
      <c r="BS710" s="418"/>
      <c r="BT710" s="418"/>
      <c r="BU710" s="418"/>
      <c r="BV710" s="418"/>
      <c r="BW710" s="418"/>
      <c r="BX710" s="418"/>
      <c r="BY710" s="418"/>
      <c r="BZ710" s="418"/>
      <c r="CA710" s="418"/>
      <c r="CB710" s="418"/>
      <c r="CC710" s="418"/>
      <c r="CD710" s="418"/>
      <c r="CE710" s="418"/>
      <c r="CF710" s="418"/>
      <c r="CG710" s="418"/>
      <c r="CH710" s="418"/>
      <c r="CI710" s="418"/>
      <c r="CJ710" s="418"/>
      <c r="CK710" s="418"/>
      <c r="CL710" s="418"/>
      <c r="CM710" s="418"/>
      <c r="CN710" s="418"/>
      <c r="CO710" s="418"/>
      <c r="CP710" s="418"/>
      <c r="CQ710" s="418"/>
      <c r="CR710" s="418"/>
      <c r="CS710" s="418"/>
      <c r="CT710" s="418"/>
      <c r="CU710" s="418"/>
      <c r="CV710" s="418"/>
      <c r="CW710" s="418"/>
      <c r="CX710" s="418"/>
      <c r="CY710" s="418"/>
      <c r="CZ710" s="418"/>
    </row>
    <row r="711" ht="25.15" customHeight="true" x14ac:dyDescent="0.2">
      <c r="C711" s="728"/>
      <c r="D711" s="728"/>
      <c r="E711" s="728"/>
      <c r="F711" s="728"/>
      <c r="G711" s="728"/>
      <c r="H711" s="728"/>
      <c r="I711" s="728"/>
      <c r="J711" s="728"/>
      <c r="K711" s="728"/>
      <c r="L711" s="728"/>
      <c r="M711" s="728"/>
      <c r="N711" s="728"/>
      <c r="O711" s="728"/>
      <c r="P711" s="728"/>
      <c r="Q711" s="728"/>
      <c r="BA711" s="418"/>
      <c r="BB711" s="495"/>
      <c r="BC711" s="418"/>
      <c r="BD711" s="418"/>
      <c r="BE711" s="418"/>
      <c r="BF711" s="418"/>
      <c r="BG711" s="418"/>
      <c r="BH711" s="418"/>
      <c r="BI711" s="418"/>
      <c r="BJ711" s="418"/>
      <c r="BK711" s="418"/>
      <c r="BL711" s="418"/>
      <c r="BM711" s="418"/>
      <c r="BN711" s="418"/>
      <c r="BO711" s="418"/>
      <c r="BP711" s="418"/>
      <c r="BQ711" s="418"/>
      <c r="BR711" s="418"/>
      <c r="BS711" s="418"/>
      <c r="BT711" s="418"/>
      <c r="BU711" s="418"/>
      <c r="BV711" s="418"/>
      <c r="BW711" s="418"/>
      <c r="BX711" s="418"/>
      <c r="BY711" s="418"/>
      <c r="BZ711" s="418"/>
      <c r="CA711" s="418"/>
      <c r="CB711" s="418"/>
      <c r="CC711" s="418"/>
      <c r="CD711" s="418"/>
      <c r="CE711" s="418"/>
      <c r="CF711" s="418"/>
      <c r="CG711" s="418"/>
      <c r="CH711" s="418"/>
      <c r="CI711" s="418"/>
      <c r="CJ711" s="418"/>
      <c r="CK711" s="418"/>
      <c r="CL711" s="418"/>
      <c r="CM711" s="418"/>
      <c r="CN711" s="418"/>
      <c r="CO711" s="418"/>
      <c r="CP711" s="418"/>
      <c r="CQ711" s="418"/>
      <c r="CR711" s="418"/>
      <c r="CS711" s="418"/>
      <c r="CT711" s="418"/>
      <c r="CU711" s="418"/>
      <c r="CV711" s="418"/>
      <c r="CW711" s="418"/>
      <c r="CX711" s="418"/>
      <c r="CY711" s="418"/>
      <c r="CZ711" s="418"/>
    </row>
    <row r="712" ht="25.15" customHeight="true" x14ac:dyDescent="0.2">
      <c r="C712" s="728"/>
      <c r="D712" s="728"/>
      <c r="E712" s="728"/>
      <c r="F712" s="728"/>
      <c r="G712" s="728"/>
      <c r="H712" s="728"/>
      <c r="I712" s="728"/>
      <c r="J712" s="728"/>
      <c r="K712" s="728"/>
      <c r="L712" s="728"/>
      <c r="M712" s="728"/>
      <c r="N712" s="728"/>
      <c r="O712" s="728"/>
      <c r="P712" s="728"/>
      <c r="Q712" s="728"/>
      <c r="BA712" s="418"/>
      <c r="BB712" s="495"/>
      <c r="BC712" s="418"/>
      <c r="BD712" s="418"/>
      <c r="BE712" s="418"/>
      <c r="BF712" s="418"/>
      <c r="BG712" s="418"/>
      <c r="BH712" s="418"/>
      <c r="BI712" s="418"/>
      <c r="BJ712" s="418"/>
      <c r="BK712" s="418"/>
      <c r="BL712" s="418"/>
      <c r="BM712" s="418"/>
      <c r="BN712" s="418"/>
      <c r="BO712" s="418"/>
      <c r="BP712" s="418"/>
      <c r="BQ712" s="418"/>
      <c r="BR712" s="418"/>
      <c r="BS712" s="418"/>
      <c r="BT712" s="418"/>
      <c r="BU712" s="418"/>
      <c r="BV712" s="418"/>
      <c r="BW712" s="418"/>
      <c r="BX712" s="418"/>
      <c r="BY712" s="418"/>
      <c r="BZ712" s="418"/>
      <c r="CA712" s="418"/>
      <c r="CB712" s="418"/>
      <c r="CC712" s="418"/>
      <c r="CD712" s="418"/>
      <c r="CE712" s="418"/>
      <c r="CF712" s="418"/>
      <c r="CG712" s="418"/>
      <c r="CH712" s="418"/>
      <c r="CI712" s="418"/>
      <c r="CJ712" s="418"/>
      <c r="CK712" s="418"/>
      <c r="CL712" s="418"/>
      <c r="CM712" s="418"/>
      <c r="CN712" s="418"/>
      <c r="CO712" s="418"/>
      <c r="CP712" s="418"/>
      <c r="CQ712" s="418"/>
      <c r="CR712" s="418"/>
      <c r="CS712" s="418"/>
      <c r="CT712" s="418"/>
      <c r="CU712" s="418"/>
      <c r="CV712" s="418"/>
      <c r="CW712" s="418"/>
      <c r="CX712" s="418"/>
      <c r="CY712" s="418"/>
      <c r="CZ712" s="418"/>
    </row>
    <row r="713" ht="25.15" customHeight="true" x14ac:dyDescent="0.2">
      <c r="C713" s="728"/>
      <c r="D713" s="728"/>
      <c r="E713" s="728"/>
      <c r="F713" s="728"/>
      <c r="G713" s="728"/>
      <c r="H713" s="728"/>
      <c r="I713" s="728"/>
      <c r="J713" s="728"/>
      <c r="K713" s="728"/>
      <c r="L713" s="728"/>
      <c r="M713" s="728"/>
      <c r="N713" s="728"/>
      <c r="O713" s="728"/>
      <c r="P713" s="728"/>
      <c r="Q713" s="728"/>
      <c r="BA713" s="418"/>
      <c r="BB713" s="495"/>
      <c r="BC713" s="418"/>
      <c r="BD713" s="418"/>
      <c r="BE713" s="418"/>
      <c r="BF713" s="418"/>
      <c r="BG713" s="418"/>
      <c r="BH713" s="418"/>
      <c r="BI713" s="418"/>
      <c r="BJ713" s="418"/>
      <c r="BK713" s="418"/>
      <c r="BL713" s="418"/>
      <c r="BM713" s="418"/>
      <c r="BN713" s="418"/>
      <c r="BO713" s="418"/>
      <c r="BP713" s="418"/>
      <c r="BQ713" s="418"/>
      <c r="BR713" s="418"/>
      <c r="BS713" s="418"/>
      <c r="BT713" s="418"/>
      <c r="BU713" s="418"/>
      <c r="BV713" s="418"/>
      <c r="BW713" s="418"/>
      <c r="BX713" s="418"/>
      <c r="BY713" s="418"/>
      <c r="BZ713" s="418"/>
      <c r="CA713" s="418"/>
      <c r="CB713" s="418"/>
      <c r="CC713" s="418"/>
      <c r="CD713" s="418"/>
      <c r="CE713" s="418"/>
      <c r="CF713" s="418"/>
      <c r="CG713" s="418"/>
      <c r="CH713" s="418"/>
      <c r="CI713" s="418"/>
      <c r="CJ713" s="418"/>
      <c r="CK713" s="418"/>
      <c r="CL713" s="418"/>
      <c r="CM713" s="418"/>
      <c r="CN713" s="418"/>
      <c r="CO713" s="418"/>
      <c r="CP713" s="418"/>
      <c r="CQ713" s="418"/>
      <c r="CR713" s="418"/>
      <c r="CS713" s="418"/>
      <c r="CT713" s="418"/>
      <c r="CU713" s="418"/>
      <c r="CV713" s="418"/>
      <c r="CW713" s="418"/>
      <c r="CX713" s="418"/>
      <c r="CY713" s="418"/>
      <c r="CZ713" s="418"/>
    </row>
    <row r="714" ht="25.15" customHeight="true" x14ac:dyDescent="0.2">
      <c r="C714" s="728"/>
      <c r="D714" s="728"/>
      <c r="E714" s="728"/>
      <c r="F714" s="728"/>
      <c r="G714" s="728"/>
      <c r="H714" s="728"/>
      <c r="I714" s="728"/>
      <c r="J714" s="728"/>
      <c r="K714" s="728"/>
      <c r="L714" s="728"/>
      <c r="M714" s="728"/>
      <c r="N714" s="728"/>
      <c r="O714" s="728"/>
      <c r="P714" s="728"/>
      <c r="Q714" s="728"/>
      <c r="BA714" s="418"/>
      <c r="BB714" s="495"/>
      <c r="BC714" s="418"/>
      <c r="BD714" s="418"/>
      <c r="BE714" s="418"/>
      <c r="BF714" s="418"/>
      <c r="BG714" s="418"/>
      <c r="BH714" s="418"/>
      <c r="BI714" s="418"/>
      <c r="BJ714" s="418"/>
      <c r="BK714" s="418"/>
      <c r="BL714" s="418"/>
      <c r="BM714" s="418"/>
      <c r="BN714" s="418"/>
      <c r="BO714" s="418"/>
      <c r="BP714" s="418"/>
      <c r="BQ714" s="418"/>
      <c r="BR714" s="418"/>
      <c r="BS714" s="418"/>
      <c r="BT714" s="418"/>
      <c r="BU714" s="418"/>
      <c r="BV714" s="418"/>
      <c r="BW714" s="418"/>
      <c r="BX714" s="418"/>
      <c r="BY714" s="418"/>
      <c r="BZ714" s="418"/>
      <c r="CA714" s="418"/>
      <c r="CB714" s="418"/>
      <c r="CC714" s="418"/>
      <c r="CD714" s="418"/>
      <c r="CE714" s="418"/>
      <c r="CF714" s="418"/>
      <c r="CG714" s="418"/>
      <c r="CH714" s="418"/>
      <c r="CI714" s="418"/>
      <c r="CJ714" s="418"/>
      <c r="CK714" s="418"/>
      <c r="CL714" s="418"/>
      <c r="CM714" s="418"/>
      <c r="CN714" s="418"/>
      <c r="CO714" s="418"/>
      <c r="CP714" s="418"/>
      <c r="CQ714" s="418"/>
      <c r="CR714" s="418"/>
      <c r="CS714" s="418"/>
      <c r="CT714" s="418"/>
      <c r="CU714" s="418"/>
      <c r="CV714" s="418"/>
      <c r="CW714" s="418"/>
      <c r="CX714" s="418"/>
      <c r="CY714" s="418"/>
      <c r="CZ714" s="418"/>
    </row>
    <row r="715" ht="25.15" customHeight="true" x14ac:dyDescent="0.2">
      <c r="C715" s="728"/>
      <c r="D715" s="728"/>
      <c r="E715" s="728"/>
      <c r="F715" s="728"/>
      <c r="G715" s="728"/>
      <c r="H715" s="728"/>
      <c r="I715" s="728"/>
      <c r="J715" s="728"/>
      <c r="K715" s="728"/>
      <c r="L715" s="728"/>
      <c r="M715" s="728"/>
      <c r="N715" s="728"/>
      <c r="O715" s="728"/>
      <c r="P715" s="728"/>
      <c r="Q715" s="728"/>
      <c r="BA715" s="418"/>
      <c r="BB715" s="495"/>
      <c r="BC715" s="418"/>
      <c r="BD715" s="418"/>
      <c r="BE715" s="418"/>
      <c r="BF715" s="418"/>
      <c r="BG715" s="418"/>
      <c r="BH715" s="418"/>
      <c r="BI715" s="418"/>
      <c r="BJ715" s="418"/>
      <c r="BK715" s="418"/>
      <c r="BL715" s="418"/>
      <c r="BM715" s="418"/>
      <c r="BN715" s="418"/>
      <c r="BO715" s="418"/>
      <c r="BP715" s="418"/>
      <c r="BQ715" s="418"/>
      <c r="BR715" s="418"/>
      <c r="BS715" s="418"/>
      <c r="BT715" s="418"/>
      <c r="BU715" s="418"/>
      <c r="BV715" s="418"/>
      <c r="BW715" s="418"/>
      <c r="BX715" s="418"/>
      <c r="BY715" s="418"/>
      <c r="BZ715" s="418"/>
      <c r="CA715" s="418"/>
      <c r="CB715" s="418"/>
      <c r="CC715" s="418"/>
      <c r="CD715" s="418"/>
      <c r="CE715" s="418"/>
      <c r="CF715" s="418"/>
      <c r="CG715" s="418"/>
      <c r="CH715" s="418"/>
      <c r="CI715" s="418"/>
      <c r="CJ715" s="418"/>
      <c r="CK715" s="418"/>
      <c r="CL715" s="418"/>
      <c r="CM715" s="418"/>
      <c r="CN715" s="418"/>
      <c r="CO715" s="418"/>
      <c r="CP715" s="418"/>
      <c r="CQ715" s="418"/>
      <c r="CR715" s="418"/>
      <c r="CS715" s="418"/>
      <c r="CT715" s="418"/>
      <c r="CU715" s="418"/>
      <c r="CV715" s="418"/>
      <c r="CW715" s="418"/>
      <c r="CX715" s="418"/>
      <c r="CY715" s="418"/>
      <c r="CZ715" s="418"/>
    </row>
    <row r="716" ht="25.15" customHeight="true" x14ac:dyDescent="0.2">
      <c r="C716" s="728"/>
      <c r="D716" s="728"/>
      <c r="E716" s="728"/>
      <c r="F716" s="728"/>
      <c r="G716" s="728"/>
      <c r="H716" s="728"/>
      <c r="I716" s="728"/>
      <c r="J716" s="728"/>
      <c r="K716" s="728"/>
      <c r="L716" s="728"/>
      <c r="M716" s="728"/>
      <c r="N716" s="728"/>
      <c r="O716" s="728"/>
      <c r="P716" s="728"/>
      <c r="Q716" s="728"/>
      <c r="BA716" s="418"/>
      <c r="BB716" s="495"/>
      <c r="BC716" s="418"/>
      <c r="BD716" s="418"/>
      <c r="BE716" s="418"/>
      <c r="BF716" s="418"/>
      <c r="BG716" s="418"/>
      <c r="BH716" s="418"/>
      <c r="BI716" s="418"/>
      <c r="BJ716" s="418"/>
      <c r="BK716" s="418"/>
      <c r="BL716" s="418"/>
      <c r="BM716" s="418"/>
      <c r="BN716" s="418"/>
      <c r="BO716" s="418"/>
      <c r="BP716" s="418"/>
      <c r="BQ716" s="418"/>
      <c r="BR716" s="418"/>
      <c r="BS716" s="418"/>
      <c r="BT716" s="418"/>
      <c r="BU716" s="418"/>
      <c r="BV716" s="418"/>
      <c r="BW716" s="418"/>
      <c r="BX716" s="418"/>
      <c r="BY716" s="418"/>
      <c r="BZ716" s="418"/>
      <c r="CA716" s="418"/>
      <c r="CB716" s="418"/>
      <c r="CC716" s="418"/>
      <c r="CD716" s="418"/>
      <c r="CE716" s="418"/>
      <c r="CF716" s="418"/>
      <c r="CG716" s="418"/>
      <c r="CH716" s="418"/>
      <c r="CI716" s="418"/>
      <c r="CJ716" s="418"/>
      <c r="CK716" s="418"/>
      <c r="CL716" s="418"/>
      <c r="CM716" s="418"/>
      <c r="CN716" s="418"/>
      <c r="CO716" s="418"/>
      <c r="CP716" s="418"/>
      <c r="CQ716" s="418"/>
      <c r="CR716" s="418"/>
      <c r="CS716" s="418"/>
      <c r="CT716" s="418"/>
      <c r="CU716" s="418"/>
      <c r="CV716" s="418"/>
      <c r="CW716" s="418"/>
      <c r="CX716" s="418"/>
      <c r="CY716" s="418"/>
      <c r="CZ716" s="418"/>
    </row>
    <row r="717" ht="25.15" customHeight="true" x14ac:dyDescent="0.2">
      <c r="C717" s="728"/>
      <c r="D717" s="728"/>
      <c r="E717" s="728"/>
      <c r="F717" s="728"/>
      <c r="G717" s="728"/>
      <c r="H717" s="728"/>
      <c r="I717" s="728"/>
      <c r="J717" s="728"/>
      <c r="K717" s="728"/>
      <c r="L717" s="728"/>
      <c r="M717" s="728"/>
      <c r="N717" s="728"/>
      <c r="O717" s="728"/>
      <c r="P717" s="728"/>
      <c r="Q717" s="728"/>
      <c r="BA717" s="418"/>
      <c r="BB717" s="495"/>
      <c r="BC717" s="418"/>
      <c r="BD717" s="418"/>
      <c r="BE717" s="418"/>
      <c r="BF717" s="418"/>
      <c r="BG717" s="418"/>
      <c r="BH717" s="418"/>
      <c r="BI717" s="418"/>
      <c r="BJ717" s="418"/>
      <c r="BK717" s="418"/>
      <c r="BL717" s="418"/>
      <c r="BM717" s="418"/>
      <c r="BN717" s="418"/>
      <c r="BO717" s="418"/>
      <c r="BP717" s="418"/>
      <c r="BQ717" s="418"/>
      <c r="BR717" s="418"/>
      <c r="BS717" s="418"/>
      <c r="BT717" s="418"/>
      <c r="BU717" s="418"/>
      <c r="BV717" s="418"/>
      <c r="BW717" s="418"/>
      <c r="BX717" s="418"/>
      <c r="BY717" s="418"/>
      <c r="BZ717" s="418"/>
      <c r="CA717" s="418"/>
      <c r="CB717" s="418"/>
      <c r="CC717" s="418"/>
      <c r="CD717" s="418"/>
      <c r="CE717" s="418"/>
      <c r="CF717" s="418"/>
      <c r="CG717" s="418"/>
      <c r="CH717" s="418"/>
      <c r="CI717" s="418"/>
      <c r="CJ717" s="418"/>
      <c r="CK717" s="418"/>
      <c r="CL717" s="418"/>
      <c r="CM717" s="418"/>
      <c r="CN717" s="418"/>
      <c r="CO717" s="418"/>
      <c r="CP717" s="418"/>
      <c r="CQ717" s="418"/>
      <c r="CR717" s="418"/>
      <c r="CS717" s="418"/>
      <c r="CT717" s="418"/>
      <c r="CU717" s="418"/>
      <c r="CV717" s="418"/>
      <c r="CW717" s="418"/>
      <c r="CX717" s="418"/>
      <c r="CY717" s="418"/>
      <c r="CZ717" s="418"/>
    </row>
    <row r="718" ht="25.15" customHeight="true" x14ac:dyDescent="0.2">
      <c r="C718" s="728"/>
      <c r="D718" s="728"/>
      <c r="E718" s="728"/>
      <c r="F718" s="728"/>
      <c r="G718" s="728"/>
      <c r="H718" s="728"/>
      <c r="I718" s="728"/>
      <c r="J718" s="728"/>
      <c r="K718" s="728"/>
      <c r="L718" s="728"/>
      <c r="M718" s="728"/>
      <c r="N718" s="728"/>
      <c r="O718" s="728"/>
      <c r="P718" s="728"/>
      <c r="Q718" s="728"/>
      <c r="BA718" s="418"/>
      <c r="BB718" s="495"/>
      <c r="BC718" s="418"/>
      <c r="BD718" s="418"/>
      <c r="BE718" s="418"/>
      <c r="BF718" s="418"/>
      <c r="BG718" s="418"/>
      <c r="BH718" s="418"/>
      <c r="BI718" s="418"/>
      <c r="BJ718" s="418"/>
      <c r="BK718" s="418"/>
      <c r="BL718" s="418"/>
      <c r="BM718" s="418"/>
      <c r="BN718" s="418"/>
      <c r="BO718" s="418"/>
      <c r="BP718" s="418"/>
      <c r="BQ718" s="418"/>
      <c r="BR718" s="418"/>
      <c r="BS718" s="418"/>
      <c r="BT718" s="418"/>
      <c r="BU718" s="418"/>
      <c r="BV718" s="418"/>
      <c r="BW718" s="418"/>
      <c r="BX718" s="418"/>
      <c r="BY718" s="418"/>
      <c r="BZ718" s="418"/>
      <c r="CA718" s="418"/>
      <c r="CB718" s="418"/>
      <c r="CC718" s="418"/>
      <c r="CD718" s="418"/>
      <c r="CE718" s="418"/>
      <c r="CF718" s="418"/>
      <c r="CG718" s="418"/>
      <c r="CH718" s="418"/>
      <c r="CI718" s="418"/>
      <c r="CJ718" s="418"/>
      <c r="CK718" s="418"/>
      <c r="CL718" s="418"/>
      <c r="CM718" s="418"/>
      <c r="CN718" s="418"/>
      <c r="CO718" s="418"/>
      <c r="CP718" s="418"/>
      <c r="CQ718" s="418"/>
      <c r="CR718" s="418"/>
      <c r="CS718" s="418"/>
      <c r="CT718" s="418"/>
      <c r="CU718" s="418"/>
      <c r="CV718" s="418"/>
      <c r="CW718" s="418"/>
      <c r="CX718" s="418"/>
      <c r="CY718" s="418"/>
      <c r="CZ718" s="418"/>
    </row>
    <row r="719" ht="25.15" customHeight="true" x14ac:dyDescent="0.2">
      <c r="C719" s="728"/>
      <c r="D719" s="728"/>
      <c r="E719" s="728"/>
      <c r="F719" s="728"/>
      <c r="G719" s="728"/>
      <c r="H719" s="728"/>
      <c r="I719" s="728"/>
      <c r="J719" s="728"/>
      <c r="K719" s="728"/>
      <c r="L719" s="728"/>
      <c r="M719" s="728"/>
      <c r="N719" s="728"/>
      <c r="O719" s="728"/>
      <c r="P719" s="728"/>
      <c r="Q719" s="728"/>
      <c r="BA719" s="418"/>
      <c r="BB719" s="495"/>
      <c r="BC719" s="418"/>
      <c r="BD719" s="418"/>
      <c r="BE719" s="418"/>
      <c r="BF719" s="418"/>
      <c r="BG719" s="418"/>
      <c r="BH719" s="418"/>
      <c r="BI719" s="418"/>
      <c r="BJ719" s="418"/>
      <c r="BK719" s="418"/>
      <c r="BL719" s="418"/>
      <c r="BM719" s="418"/>
      <c r="BN719" s="418"/>
      <c r="BO719" s="418"/>
      <c r="BP719" s="418"/>
      <c r="BQ719" s="418"/>
      <c r="BR719" s="418"/>
      <c r="BS719" s="418"/>
      <c r="BT719" s="418"/>
      <c r="BU719" s="418"/>
      <c r="BV719" s="418"/>
      <c r="BW719" s="418"/>
      <c r="BX719" s="418"/>
      <c r="BY719" s="418"/>
      <c r="BZ719" s="418"/>
      <c r="CA719" s="418"/>
      <c r="CB719" s="418"/>
      <c r="CC719" s="418"/>
      <c r="CD719" s="418"/>
      <c r="CE719" s="418"/>
      <c r="CF719" s="418"/>
      <c r="CG719" s="418"/>
      <c r="CH719" s="418"/>
      <c r="CI719" s="418"/>
      <c r="CJ719" s="418"/>
      <c r="CK719" s="418"/>
      <c r="CL719" s="418"/>
      <c r="CM719" s="418"/>
      <c r="CN719" s="418"/>
      <c r="CO719" s="418"/>
      <c r="CP719" s="418"/>
      <c r="CQ719" s="418"/>
      <c r="CR719" s="418"/>
      <c r="CS719" s="418"/>
      <c r="CT719" s="418"/>
      <c r="CU719" s="418"/>
      <c r="CV719" s="418"/>
      <c r="CW719" s="418"/>
      <c r="CX719" s="418"/>
      <c r="CY719" s="418"/>
      <c r="CZ719" s="418"/>
    </row>
    <row r="720" ht="25.15" customHeight="true" x14ac:dyDescent="0.2">
      <c r="C720" s="728"/>
      <c r="D720" s="728"/>
      <c r="E720" s="728"/>
      <c r="F720" s="728"/>
      <c r="G720" s="728"/>
      <c r="H720" s="728"/>
      <c r="I720" s="728"/>
      <c r="J720" s="728"/>
      <c r="K720" s="728"/>
      <c r="L720" s="728"/>
      <c r="M720" s="728"/>
      <c r="N720" s="728"/>
      <c r="O720" s="728"/>
      <c r="P720" s="728"/>
      <c r="Q720" s="728"/>
      <c r="BA720" s="418"/>
      <c r="BB720" s="495"/>
      <c r="BC720" s="418"/>
      <c r="BD720" s="418"/>
      <c r="BE720" s="418"/>
      <c r="BF720" s="418"/>
      <c r="BG720" s="418"/>
      <c r="BH720" s="418"/>
      <c r="BI720" s="418"/>
      <c r="BJ720" s="418"/>
      <c r="BK720" s="418"/>
      <c r="BL720" s="418"/>
      <c r="BM720" s="418"/>
      <c r="BN720" s="418"/>
      <c r="BO720" s="418"/>
      <c r="BP720" s="418"/>
      <c r="BQ720" s="418"/>
      <c r="BR720" s="418"/>
      <c r="BS720" s="418"/>
      <c r="BT720" s="418"/>
      <c r="BU720" s="418"/>
      <c r="BV720" s="418"/>
      <c r="BW720" s="418"/>
      <c r="BX720" s="418"/>
      <c r="BY720" s="418"/>
      <c r="BZ720" s="418"/>
      <c r="CA720" s="418"/>
      <c r="CB720" s="418"/>
      <c r="CC720" s="418"/>
      <c r="CD720" s="418"/>
      <c r="CE720" s="418"/>
      <c r="CF720" s="418"/>
      <c r="CG720" s="418"/>
      <c r="CH720" s="418"/>
      <c r="CI720" s="418"/>
      <c r="CJ720" s="418"/>
      <c r="CK720" s="418"/>
      <c r="CL720" s="418"/>
      <c r="CM720" s="418"/>
      <c r="CN720" s="418"/>
      <c r="CO720" s="418"/>
      <c r="CP720" s="418"/>
      <c r="CQ720" s="418"/>
      <c r="CR720" s="418"/>
      <c r="CS720" s="418"/>
      <c r="CT720" s="418"/>
      <c r="CU720" s="418"/>
      <c r="CV720" s="418"/>
      <c r="CW720" s="418"/>
      <c r="CX720" s="418"/>
      <c r="CY720" s="418"/>
      <c r="CZ720" s="418"/>
    </row>
    <row r="721" ht="25.15" customHeight="true" x14ac:dyDescent="0.2">
      <c r="C721" s="728"/>
      <c r="D721" s="728"/>
      <c r="E721" s="728"/>
      <c r="F721" s="728"/>
      <c r="G721" s="728"/>
      <c r="H721" s="728"/>
      <c r="I721" s="728"/>
      <c r="J721" s="728"/>
      <c r="K721" s="728"/>
      <c r="L721" s="728"/>
      <c r="M721" s="728"/>
      <c r="N721" s="728"/>
      <c r="O721" s="728"/>
      <c r="P721" s="728"/>
      <c r="Q721" s="728"/>
      <c r="BA721" s="418"/>
      <c r="BB721" s="495"/>
      <c r="BC721" s="418"/>
      <c r="BD721" s="418"/>
      <c r="BE721" s="418"/>
      <c r="BF721" s="418"/>
      <c r="BG721" s="418"/>
      <c r="BH721" s="418"/>
      <c r="BI721" s="418"/>
      <c r="BJ721" s="418"/>
      <c r="BK721" s="418"/>
      <c r="BL721" s="418"/>
      <c r="BM721" s="418"/>
      <c r="BN721" s="418"/>
      <c r="BO721" s="418"/>
      <c r="BP721" s="418"/>
      <c r="BQ721" s="418"/>
      <c r="BR721" s="418"/>
      <c r="BS721" s="418"/>
      <c r="BT721" s="418"/>
      <c r="BU721" s="418"/>
      <c r="BV721" s="418"/>
      <c r="BW721" s="418"/>
      <c r="BX721" s="418"/>
      <c r="BY721" s="418"/>
      <c r="BZ721" s="418"/>
      <c r="CA721" s="418"/>
      <c r="CB721" s="418"/>
      <c r="CC721" s="418"/>
      <c r="CD721" s="418"/>
      <c r="CE721" s="418"/>
      <c r="CF721" s="418"/>
      <c r="CG721" s="418"/>
      <c r="CH721" s="418"/>
      <c r="CI721" s="418"/>
      <c r="CJ721" s="418"/>
      <c r="CK721" s="418"/>
      <c r="CL721" s="418"/>
      <c r="CM721" s="418"/>
      <c r="CN721" s="418"/>
      <c r="CO721" s="418"/>
      <c r="CP721" s="418"/>
      <c r="CQ721" s="418"/>
      <c r="CR721" s="418"/>
      <c r="CS721" s="418"/>
      <c r="CT721" s="418"/>
      <c r="CU721" s="418"/>
      <c r="CV721" s="418"/>
      <c r="CW721" s="418"/>
      <c r="CX721" s="418"/>
      <c r="CY721" s="418"/>
      <c r="CZ721" s="418"/>
    </row>
    <row r="722" ht="25.15" customHeight="true" x14ac:dyDescent="0.2">
      <c r="C722" s="728"/>
      <c r="D722" s="728"/>
      <c r="E722" s="728"/>
      <c r="F722" s="728"/>
      <c r="G722" s="728"/>
      <c r="H722" s="728"/>
      <c r="I722" s="728"/>
      <c r="J722" s="728"/>
      <c r="K722" s="728"/>
      <c r="L722" s="728"/>
      <c r="M722" s="728"/>
      <c r="N722" s="728"/>
      <c r="O722" s="728"/>
      <c r="P722" s="728"/>
      <c r="Q722" s="728"/>
      <c r="BA722" s="418"/>
      <c r="BB722" s="495"/>
      <c r="BC722" s="418"/>
      <c r="BD722" s="418"/>
      <c r="BE722" s="418"/>
      <c r="BF722" s="418"/>
      <c r="BG722" s="418"/>
      <c r="BH722" s="418"/>
      <c r="BI722" s="418"/>
      <c r="BJ722" s="418"/>
      <c r="BK722" s="418"/>
      <c r="BL722" s="418"/>
      <c r="BM722" s="418"/>
      <c r="BN722" s="418"/>
      <c r="BO722" s="418"/>
      <c r="BP722" s="418"/>
      <c r="BQ722" s="418"/>
      <c r="BR722" s="418"/>
      <c r="BS722" s="418"/>
      <c r="BT722" s="418"/>
      <c r="BU722" s="418"/>
      <c r="BV722" s="418"/>
      <c r="BW722" s="418"/>
      <c r="BX722" s="418"/>
      <c r="BY722" s="418"/>
      <c r="BZ722" s="418"/>
      <c r="CA722" s="418"/>
      <c r="CB722" s="418"/>
      <c r="CC722" s="418"/>
      <c r="CD722" s="418"/>
      <c r="CE722" s="418"/>
      <c r="CF722" s="418"/>
      <c r="CG722" s="418"/>
      <c r="CH722" s="418"/>
      <c r="CI722" s="418"/>
      <c r="CJ722" s="418"/>
      <c r="CK722" s="418"/>
      <c r="CL722" s="418"/>
      <c r="CM722" s="418"/>
      <c r="CN722" s="418"/>
      <c r="CO722" s="418"/>
      <c r="CP722" s="418"/>
      <c r="CQ722" s="418"/>
      <c r="CR722" s="418"/>
      <c r="CS722" s="418"/>
      <c r="CT722" s="418"/>
      <c r="CU722" s="418"/>
      <c r="CV722" s="418"/>
      <c r="CW722" s="418"/>
      <c r="CX722" s="418"/>
      <c r="CY722" s="418"/>
      <c r="CZ722" s="418"/>
    </row>
    <row r="723" ht="25.15" customHeight="true" x14ac:dyDescent="0.2">
      <c r="C723" s="728"/>
      <c r="D723" s="728"/>
      <c r="E723" s="728"/>
      <c r="F723" s="728"/>
      <c r="G723" s="728"/>
      <c r="H723" s="728"/>
      <c r="I723" s="728"/>
      <c r="J723" s="728"/>
      <c r="K723" s="728"/>
      <c r="L723" s="728"/>
      <c r="M723" s="728"/>
      <c r="N723" s="728"/>
      <c r="O723" s="728"/>
      <c r="P723" s="728"/>
      <c r="Q723" s="728"/>
      <c r="BA723" s="418"/>
      <c r="BB723" s="495"/>
      <c r="BC723" s="418"/>
      <c r="BD723" s="418"/>
      <c r="BE723" s="418"/>
      <c r="BF723" s="418"/>
      <c r="BG723" s="418"/>
      <c r="BH723" s="418"/>
      <c r="BI723" s="418"/>
      <c r="BJ723" s="418"/>
      <c r="BK723" s="418"/>
      <c r="BL723" s="418"/>
      <c r="BM723" s="418"/>
      <c r="BN723" s="418"/>
      <c r="BO723" s="418"/>
      <c r="BP723" s="418"/>
      <c r="BQ723" s="418"/>
      <c r="BR723" s="418"/>
      <c r="BS723" s="418"/>
      <c r="BT723" s="418"/>
      <c r="BU723" s="418"/>
      <c r="BV723" s="418"/>
      <c r="BW723" s="418"/>
      <c r="BX723" s="418"/>
      <c r="BY723" s="418"/>
      <c r="BZ723" s="418"/>
      <c r="CA723" s="418"/>
      <c r="CB723" s="418"/>
      <c r="CC723" s="418"/>
      <c r="CD723" s="418"/>
      <c r="CE723" s="418"/>
      <c r="CF723" s="418"/>
      <c r="CG723" s="418"/>
      <c r="CH723" s="418"/>
      <c r="CI723" s="418"/>
      <c r="CJ723" s="418"/>
      <c r="CK723" s="418"/>
      <c r="CL723" s="418"/>
      <c r="CM723" s="418"/>
      <c r="CN723" s="418"/>
      <c r="CO723" s="418"/>
      <c r="CP723" s="418"/>
      <c r="CQ723" s="418"/>
      <c r="CR723" s="418"/>
      <c r="CS723" s="418"/>
      <c r="CT723" s="418"/>
      <c r="CU723" s="418"/>
      <c r="CV723" s="418"/>
      <c r="CW723" s="418"/>
      <c r="CX723" s="418"/>
      <c r="CY723" s="418"/>
      <c r="CZ723" s="418"/>
    </row>
    <row r="724" ht="25.15" customHeight="true" x14ac:dyDescent="0.2">
      <c r="C724" s="728"/>
      <c r="D724" s="728"/>
      <c r="E724" s="728"/>
      <c r="F724" s="728"/>
      <c r="G724" s="728"/>
      <c r="H724" s="728"/>
      <c r="I724" s="728"/>
      <c r="J724" s="728"/>
      <c r="K724" s="728"/>
      <c r="L724" s="728"/>
      <c r="M724" s="728"/>
      <c r="N724" s="728"/>
      <c r="O724" s="728"/>
      <c r="P724" s="728"/>
      <c r="Q724" s="728"/>
      <c r="BA724" s="418"/>
      <c r="BB724" s="495"/>
      <c r="BC724" s="418"/>
      <c r="BD724" s="418"/>
      <c r="BE724" s="418"/>
      <c r="BF724" s="418"/>
      <c r="BG724" s="418"/>
      <c r="BH724" s="418"/>
      <c r="BI724" s="418"/>
      <c r="BJ724" s="418"/>
      <c r="BK724" s="418"/>
      <c r="BL724" s="418"/>
      <c r="BM724" s="418"/>
      <c r="BN724" s="418"/>
      <c r="BO724" s="418"/>
      <c r="BP724" s="418"/>
      <c r="BQ724" s="418"/>
      <c r="BR724" s="418"/>
      <c r="BS724" s="418"/>
      <c r="BT724" s="418"/>
      <c r="BU724" s="418"/>
      <c r="BV724" s="418"/>
      <c r="BW724" s="418"/>
      <c r="BX724" s="418"/>
      <c r="BY724" s="418"/>
      <c r="BZ724" s="418"/>
      <c r="CA724" s="418"/>
      <c r="CB724" s="418"/>
      <c r="CC724" s="418"/>
      <c r="CD724" s="418"/>
      <c r="CE724" s="418"/>
      <c r="CF724" s="418"/>
      <c r="CG724" s="418"/>
      <c r="CH724" s="418"/>
      <c r="CI724" s="418"/>
      <c r="CJ724" s="418"/>
      <c r="CK724" s="418"/>
      <c r="CL724" s="418"/>
      <c r="CM724" s="418"/>
      <c r="CN724" s="418"/>
      <c r="CO724" s="418"/>
      <c r="CP724" s="418"/>
      <c r="CQ724" s="418"/>
      <c r="CR724" s="418"/>
      <c r="CS724" s="418"/>
      <c r="CT724" s="418"/>
      <c r="CU724" s="418"/>
      <c r="CV724" s="418"/>
      <c r="CW724" s="418"/>
      <c r="CX724" s="418"/>
      <c r="CY724" s="418"/>
      <c r="CZ724" s="418"/>
    </row>
    <row r="725" ht="25.15" customHeight="true" x14ac:dyDescent="0.2">
      <c r="C725" s="728"/>
      <c r="D725" s="728"/>
      <c r="E725" s="728"/>
      <c r="F725" s="728"/>
      <c r="G725" s="728"/>
      <c r="H725" s="728"/>
      <c r="I725" s="728"/>
      <c r="J725" s="728"/>
      <c r="K725" s="728"/>
      <c r="L725" s="728"/>
      <c r="M725" s="728"/>
      <c r="N725" s="728"/>
      <c r="O725" s="728"/>
      <c r="P725" s="728"/>
      <c r="Q725" s="728"/>
      <c r="BA725" s="418"/>
      <c r="BB725" s="495"/>
      <c r="BC725" s="418"/>
      <c r="BD725" s="418"/>
      <c r="BE725" s="418"/>
      <c r="BF725" s="418"/>
      <c r="BG725" s="418"/>
      <c r="BH725" s="418"/>
      <c r="BI725" s="418"/>
      <c r="BJ725" s="418"/>
      <c r="BK725" s="418"/>
      <c r="BL725" s="418"/>
      <c r="BM725" s="418"/>
      <c r="BN725" s="418"/>
      <c r="BO725" s="418"/>
      <c r="BP725" s="418"/>
      <c r="BQ725" s="418"/>
      <c r="BR725" s="418"/>
      <c r="BS725" s="418"/>
      <c r="BT725" s="418"/>
      <c r="BU725" s="418"/>
      <c r="BV725" s="418"/>
      <c r="BW725" s="418"/>
      <c r="BX725" s="418"/>
      <c r="BY725" s="418"/>
      <c r="BZ725" s="418"/>
      <c r="CA725" s="418"/>
      <c r="CB725" s="418"/>
      <c r="CC725" s="418"/>
      <c r="CD725" s="418"/>
      <c r="CE725" s="418"/>
      <c r="CF725" s="418"/>
      <c r="CG725" s="418"/>
      <c r="CH725" s="418"/>
      <c r="CI725" s="418"/>
      <c r="CJ725" s="418"/>
      <c r="CK725" s="418"/>
      <c r="CL725" s="418"/>
      <c r="CM725" s="418"/>
      <c r="CN725" s="418"/>
      <c r="CO725" s="418"/>
      <c r="CP725" s="418"/>
      <c r="CQ725" s="418"/>
      <c r="CR725" s="418"/>
      <c r="CS725" s="418"/>
      <c r="CT725" s="418"/>
      <c r="CU725" s="418"/>
      <c r="CV725" s="418"/>
      <c r="CW725" s="418"/>
      <c r="CX725" s="418"/>
      <c r="CY725" s="418"/>
      <c r="CZ725" s="418"/>
    </row>
    <row r="726" ht="25.15" customHeight="true" x14ac:dyDescent="0.2">
      <c r="C726" s="728"/>
      <c r="D726" s="728"/>
      <c r="E726" s="728"/>
      <c r="F726" s="728"/>
      <c r="G726" s="728"/>
      <c r="H726" s="728"/>
      <c r="I726" s="728"/>
      <c r="J726" s="728"/>
      <c r="K726" s="728"/>
      <c r="L726" s="728"/>
      <c r="M726" s="728"/>
      <c r="N726" s="728"/>
      <c r="O726" s="728"/>
      <c r="P726" s="728"/>
      <c r="Q726" s="728"/>
      <c r="BA726" s="418"/>
      <c r="BB726" s="495"/>
      <c r="BC726" s="418"/>
      <c r="BD726" s="418"/>
      <c r="BE726" s="418"/>
      <c r="BF726" s="418"/>
      <c r="BG726" s="418"/>
      <c r="BH726" s="418"/>
      <c r="BI726" s="418"/>
      <c r="BJ726" s="418"/>
      <c r="BK726" s="418"/>
      <c r="BL726" s="418"/>
      <c r="BM726" s="418"/>
      <c r="BN726" s="418"/>
      <c r="BO726" s="418"/>
      <c r="BP726" s="418"/>
      <c r="BQ726" s="418"/>
      <c r="BR726" s="418"/>
      <c r="BS726" s="418"/>
      <c r="BT726" s="418"/>
      <c r="BU726" s="418"/>
      <c r="BV726" s="418"/>
      <c r="BW726" s="418"/>
      <c r="BX726" s="418"/>
      <c r="BY726" s="418"/>
      <c r="BZ726" s="418"/>
      <c r="CA726" s="418"/>
      <c r="CB726" s="418"/>
      <c r="CC726" s="418"/>
      <c r="CD726" s="418"/>
      <c r="CE726" s="418"/>
      <c r="CF726" s="418"/>
      <c r="CG726" s="418"/>
      <c r="CH726" s="418"/>
      <c r="CI726" s="418"/>
      <c r="CJ726" s="418"/>
      <c r="CK726" s="418"/>
      <c r="CL726" s="418"/>
      <c r="CM726" s="418"/>
      <c r="CN726" s="418"/>
      <c r="CO726" s="418"/>
      <c r="CP726" s="418"/>
      <c r="CQ726" s="418"/>
      <c r="CR726" s="418"/>
      <c r="CS726" s="418"/>
      <c r="CT726" s="418"/>
      <c r="CU726" s="418"/>
      <c r="CV726" s="418"/>
      <c r="CW726" s="418"/>
      <c r="CX726" s="418"/>
      <c r="CY726" s="418"/>
      <c r="CZ726" s="418"/>
    </row>
    <row r="727" ht="25.15" customHeight="true" x14ac:dyDescent="0.2">
      <c r="C727" s="728"/>
      <c r="D727" s="728"/>
      <c r="E727" s="728"/>
      <c r="F727" s="728"/>
      <c r="G727" s="728"/>
      <c r="H727" s="728"/>
      <c r="I727" s="728"/>
      <c r="J727" s="728"/>
      <c r="K727" s="728"/>
      <c r="L727" s="728"/>
      <c r="M727" s="728"/>
      <c r="N727" s="728"/>
      <c r="O727" s="728"/>
      <c r="P727" s="728"/>
      <c r="Q727" s="728"/>
      <c r="BA727" s="418"/>
      <c r="BB727" s="495"/>
      <c r="BC727" s="418"/>
      <c r="BD727" s="418"/>
      <c r="BE727" s="418"/>
      <c r="BF727" s="418"/>
      <c r="BG727" s="418"/>
      <c r="BH727" s="418"/>
      <c r="BI727" s="418"/>
      <c r="BJ727" s="418"/>
      <c r="BK727" s="418"/>
      <c r="BL727" s="418"/>
      <c r="BM727" s="418"/>
      <c r="BN727" s="418"/>
      <c r="BO727" s="418"/>
      <c r="BP727" s="418"/>
      <c r="BQ727" s="418"/>
      <c r="BR727" s="418"/>
      <c r="BS727" s="418"/>
      <c r="BT727" s="418"/>
      <c r="BU727" s="418"/>
      <c r="BV727" s="418"/>
      <c r="BW727" s="418"/>
      <c r="BX727" s="418"/>
      <c r="BY727" s="418"/>
      <c r="BZ727" s="418"/>
      <c r="CA727" s="418"/>
      <c r="CB727" s="418"/>
      <c r="CC727" s="418"/>
      <c r="CD727" s="418"/>
      <c r="CE727" s="418"/>
      <c r="CF727" s="418"/>
      <c r="CG727" s="418"/>
      <c r="CH727" s="418"/>
      <c r="CI727" s="418"/>
      <c r="CJ727" s="418"/>
      <c r="CK727" s="418"/>
      <c r="CL727" s="418"/>
      <c r="CM727" s="418"/>
      <c r="CN727" s="418"/>
      <c r="CO727" s="418"/>
      <c r="CP727" s="418"/>
      <c r="CQ727" s="418"/>
      <c r="CR727" s="418"/>
      <c r="CS727" s="418"/>
      <c r="CT727" s="418"/>
      <c r="CU727" s="418"/>
      <c r="CV727" s="418"/>
      <c r="CW727" s="418"/>
      <c r="CX727" s="418"/>
      <c r="CY727" s="418"/>
      <c r="CZ727" s="418"/>
    </row>
    <row r="728" ht="25.15" customHeight="true" x14ac:dyDescent="0.2">
      <c r="C728" s="728"/>
      <c r="D728" s="728"/>
      <c r="E728" s="728"/>
      <c r="F728" s="728"/>
      <c r="G728" s="728"/>
      <c r="H728" s="728"/>
      <c r="I728" s="728"/>
      <c r="J728" s="728"/>
      <c r="K728" s="728"/>
      <c r="L728" s="728"/>
      <c r="M728" s="728"/>
      <c r="N728" s="728"/>
      <c r="O728" s="728"/>
      <c r="P728" s="728"/>
      <c r="Q728" s="728"/>
      <c r="BA728" s="418"/>
      <c r="BB728" s="495"/>
      <c r="BC728" s="418"/>
      <c r="BD728" s="418"/>
      <c r="BE728" s="418"/>
      <c r="BF728" s="418"/>
      <c r="BG728" s="418"/>
      <c r="BH728" s="418"/>
      <c r="BI728" s="418"/>
      <c r="BJ728" s="418"/>
      <c r="BK728" s="418"/>
      <c r="BL728" s="418"/>
      <c r="BM728" s="418"/>
      <c r="BN728" s="418"/>
      <c r="BO728" s="418"/>
      <c r="BP728" s="418"/>
      <c r="BQ728" s="418"/>
      <c r="BR728" s="418"/>
      <c r="BS728" s="418"/>
      <c r="BT728" s="418"/>
      <c r="BU728" s="418"/>
      <c r="BV728" s="418"/>
      <c r="BW728" s="418"/>
      <c r="BX728" s="418"/>
      <c r="BY728" s="418"/>
      <c r="BZ728" s="418"/>
      <c r="CA728" s="418"/>
      <c r="CB728" s="418"/>
      <c r="CC728" s="418"/>
      <c r="CD728" s="418"/>
      <c r="CE728" s="418"/>
      <c r="CF728" s="418"/>
      <c r="CG728" s="418"/>
      <c r="CH728" s="418"/>
      <c r="CI728" s="418"/>
      <c r="CJ728" s="418"/>
      <c r="CK728" s="418"/>
      <c r="CL728" s="418"/>
      <c r="CM728" s="418"/>
      <c r="CN728" s="418"/>
      <c r="CO728" s="418"/>
      <c r="CP728" s="418"/>
      <c r="CQ728" s="418"/>
      <c r="CR728" s="418"/>
      <c r="CS728" s="418"/>
      <c r="CT728" s="418"/>
      <c r="CU728" s="418"/>
      <c r="CV728" s="418"/>
      <c r="CW728" s="418"/>
      <c r="CX728" s="418"/>
      <c r="CY728" s="418"/>
      <c r="CZ728" s="418"/>
    </row>
    <row r="729" ht="25.15" customHeight="true" x14ac:dyDescent="0.2">
      <c r="C729" s="728"/>
      <c r="D729" s="728"/>
      <c r="E729" s="728"/>
      <c r="F729" s="728"/>
      <c r="G729" s="728"/>
      <c r="H729" s="728"/>
      <c r="I729" s="728"/>
      <c r="J729" s="728"/>
      <c r="K729" s="728"/>
      <c r="L729" s="728"/>
      <c r="M729" s="728"/>
      <c r="N729" s="728"/>
      <c r="O729" s="728"/>
      <c r="P729" s="728"/>
      <c r="Q729" s="728"/>
      <c r="BA729" s="418"/>
      <c r="BB729" s="495"/>
      <c r="BC729" s="418"/>
      <c r="BD729" s="418"/>
      <c r="BE729" s="418"/>
      <c r="BF729" s="418"/>
      <c r="BG729" s="418"/>
      <c r="BH729" s="418"/>
      <c r="BI729" s="418"/>
      <c r="BJ729" s="418"/>
      <c r="BK729" s="418"/>
      <c r="BL729" s="418"/>
      <c r="BM729" s="418"/>
      <c r="BN729" s="418"/>
      <c r="BO729" s="418"/>
      <c r="BP729" s="418"/>
      <c r="BQ729" s="418"/>
      <c r="BR729" s="418"/>
      <c r="BS729" s="418"/>
      <c r="BT729" s="418"/>
      <c r="BU729" s="418"/>
      <c r="BV729" s="418"/>
      <c r="BW729" s="418"/>
      <c r="BX729" s="418"/>
      <c r="BY729" s="418"/>
      <c r="BZ729" s="418"/>
      <c r="CA729" s="418"/>
      <c r="CB729" s="418"/>
      <c r="CC729" s="418"/>
      <c r="CD729" s="418"/>
      <c r="CE729" s="418"/>
      <c r="CF729" s="418"/>
      <c r="CG729" s="418"/>
      <c r="CH729" s="418"/>
      <c r="CI729" s="418"/>
      <c r="CJ729" s="418"/>
      <c r="CK729" s="418"/>
      <c r="CL729" s="418"/>
      <c r="CM729" s="418"/>
      <c r="CN729" s="418"/>
      <c r="CO729" s="418"/>
      <c r="CP729" s="418"/>
      <c r="CQ729" s="418"/>
      <c r="CR729" s="418"/>
      <c r="CS729" s="418"/>
      <c r="CT729" s="418"/>
      <c r="CU729" s="418"/>
      <c r="CV729" s="418"/>
      <c r="CW729" s="418"/>
      <c r="CX729" s="418"/>
      <c r="CY729" s="418"/>
      <c r="CZ729" s="418"/>
    </row>
    <row r="730" ht="25.15" customHeight="true" x14ac:dyDescent="0.2">
      <c r="C730" s="728"/>
      <c r="D730" s="728"/>
      <c r="E730" s="728"/>
      <c r="F730" s="728"/>
      <c r="G730" s="728"/>
      <c r="H730" s="728"/>
      <c r="I730" s="728"/>
      <c r="J730" s="728"/>
      <c r="K730" s="728"/>
      <c r="L730" s="728"/>
      <c r="M730" s="728"/>
      <c r="N730" s="728"/>
      <c r="O730" s="728"/>
      <c r="P730" s="728"/>
      <c r="Q730" s="728"/>
      <c r="BA730" s="418"/>
      <c r="BB730" s="495"/>
      <c r="BC730" s="418"/>
      <c r="BD730" s="418"/>
      <c r="BE730" s="418"/>
      <c r="BF730" s="418"/>
      <c r="BG730" s="418"/>
      <c r="BH730" s="418"/>
      <c r="BI730" s="418"/>
      <c r="BJ730" s="418"/>
      <c r="BK730" s="418"/>
      <c r="BL730" s="418"/>
      <c r="BM730" s="418"/>
      <c r="BN730" s="418"/>
      <c r="BO730" s="418"/>
      <c r="BP730" s="418"/>
      <c r="BQ730" s="418"/>
      <c r="BR730" s="418"/>
      <c r="BS730" s="418"/>
      <c r="BT730" s="418"/>
      <c r="BU730" s="418"/>
      <c r="BV730" s="418"/>
      <c r="BW730" s="418"/>
      <c r="BX730" s="418"/>
      <c r="BY730" s="418"/>
      <c r="BZ730" s="418"/>
      <c r="CA730" s="418"/>
      <c r="CB730" s="418"/>
      <c r="CC730" s="418"/>
      <c r="CD730" s="418"/>
      <c r="CE730" s="418"/>
      <c r="CF730" s="418"/>
      <c r="CG730" s="418"/>
      <c r="CH730" s="418"/>
      <c r="CI730" s="418"/>
      <c r="CJ730" s="418"/>
      <c r="CK730" s="418"/>
      <c r="CL730" s="418"/>
      <c r="CM730" s="418"/>
      <c r="CN730" s="418"/>
      <c r="CO730" s="418"/>
      <c r="CP730" s="418"/>
      <c r="CQ730" s="418"/>
      <c r="CR730" s="418"/>
      <c r="CS730" s="418"/>
      <c r="CT730" s="418"/>
      <c r="CU730" s="418"/>
      <c r="CV730" s="418"/>
      <c r="CW730" s="418"/>
      <c r="CX730" s="418"/>
      <c r="CY730" s="418"/>
      <c r="CZ730" s="418"/>
    </row>
    <row r="731" ht="25.15" customHeight="true" x14ac:dyDescent="0.2">
      <c r="C731" s="728"/>
      <c r="D731" s="728"/>
      <c r="E731" s="728"/>
      <c r="F731" s="728"/>
      <c r="G731" s="728"/>
      <c r="H731" s="728"/>
      <c r="I731" s="728"/>
      <c r="J731" s="728"/>
      <c r="K731" s="728"/>
      <c r="L731" s="728"/>
      <c r="M731" s="728"/>
      <c r="N731" s="728"/>
      <c r="O731" s="728"/>
      <c r="P731" s="728"/>
      <c r="Q731" s="728"/>
      <c r="BA731" s="418"/>
      <c r="BB731" s="495"/>
      <c r="BC731" s="418"/>
      <c r="BD731" s="418"/>
      <c r="BE731" s="418"/>
      <c r="BF731" s="418"/>
      <c r="BG731" s="418"/>
      <c r="BH731" s="418"/>
      <c r="BI731" s="418"/>
      <c r="BJ731" s="418"/>
      <c r="BK731" s="418"/>
      <c r="BL731" s="418"/>
      <c r="BM731" s="418"/>
      <c r="BN731" s="418"/>
      <c r="BO731" s="418"/>
      <c r="BP731" s="418"/>
      <c r="BQ731" s="418"/>
      <c r="BR731" s="418"/>
      <c r="BS731" s="418"/>
      <c r="BT731" s="418"/>
      <c r="BU731" s="418"/>
      <c r="BV731" s="418"/>
      <c r="BW731" s="418"/>
      <c r="BX731" s="418"/>
      <c r="BY731" s="418"/>
      <c r="BZ731" s="418"/>
      <c r="CA731" s="418"/>
      <c r="CB731" s="418"/>
      <c r="CC731" s="418"/>
      <c r="CD731" s="418"/>
      <c r="CE731" s="418"/>
      <c r="CF731" s="418"/>
      <c r="CG731" s="418"/>
      <c r="CH731" s="418"/>
      <c r="CI731" s="418"/>
      <c r="CJ731" s="418"/>
      <c r="CK731" s="418"/>
      <c r="CL731" s="418"/>
      <c r="CM731" s="418"/>
      <c r="CN731" s="418"/>
      <c r="CO731" s="418"/>
      <c r="CP731" s="418"/>
      <c r="CQ731" s="418"/>
      <c r="CR731" s="418"/>
      <c r="CS731" s="418"/>
      <c r="CT731" s="418"/>
      <c r="CU731" s="418"/>
      <c r="CV731" s="418"/>
      <c r="CW731" s="418"/>
      <c r="CX731" s="418"/>
      <c r="CY731" s="418"/>
      <c r="CZ731" s="418"/>
    </row>
    <row r="732" ht="25.15" customHeight="true" x14ac:dyDescent="0.2">
      <c r="C732" s="728"/>
      <c r="D732" s="728"/>
      <c r="E732" s="728"/>
      <c r="F732" s="728"/>
      <c r="G732" s="728"/>
      <c r="H732" s="728"/>
      <c r="I732" s="728"/>
      <c r="J732" s="728"/>
      <c r="K732" s="728"/>
      <c r="L732" s="728"/>
      <c r="M732" s="728"/>
      <c r="N732" s="728"/>
      <c r="O732" s="728"/>
      <c r="P732" s="728"/>
      <c r="Q732" s="728"/>
      <c r="BA732" s="418"/>
      <c r="BB732" s="495"/>
      <c r="BC732" s="418"/>
      <c r="BD732" s="418"/>
      <c r="BE732" s="418"/>
      <c r="BF732" s="418"/>
      <c r="BG732" s="418"/>
      <c r="BH732" s="418"/>
      <c r="BI732" s="418"/>
      <c r="BJ732" s="418"/>
      <c r="BK732" s="418"/>
      <c r="BL732" s="418"/>
      <c r="BM732" s="418"/>
      <c r="BN732" s="418"/>
      <c r="BO732" s="418"/>
      <c r="BP732" s="418"/>
      <c r="BQ732" s="418"/>
      <c r="BR732" s="418"/>
      <c r="BS732" s="418"/>
      <c r="BT732" s="418"/>
      <c r="BU732" s="418"/>
      <c r="BV732" s="418"/>
      <c r="BW732" s="418"/>
      <c r="BX732" s="418"/>
      <c r="BY732" s="418"/>
      <c r="BZ732" s="418"/>
      <c r="CA732" s="418"/>
      <c r="CB732" s="418"/>
      <c r="CC732" s="418"/>
      <c r="CD732" s="418"/>
      <c r="CE732" s="418"/>
      <c r="CF732" s="418"/>
      <c r="CG732" s="418"/>
      <c r="CH732" s="418"/>
      <c r="CI732" s="418"/>
      <c r="CJ732" s="418"/>
      <c r="CK732" s="418"/>
      <c r="CL732" s="418"/>
      <c r="CM732" s="418"/>
      <c r="CN732" s="418"/>
      <c r="CO732" s="418"/>
      <c r="CP732" s="418"/>
      <c r="CQ732" s="418"/>
      <c r="CR732" s="418"/>
      <c r="CS732" s="418"/>
      <c r="CT732" s="418"/>
      <c r="CU732" s="418"/>
      <c r="CV732" s="418"/>
      <c r="CW732" s="418"/>
      <c r="CX732" s="418"/>
      <c r="CY732" s="418"/>
      <c r="CZ732" s="418"/>
    </row>
    <row r="733" ht="25.15" customHeight="true" x14ac:dyDescent="0.2">
      <c r="C733" s="728"/>
      <c r="D733" s="728"/>
      <c r="E733" s="728"/>
      <c r="F733" s="728"/>
      <c r="G733" s="728"/>
      <c r="H733" s="728"/>
      <c r="I733" s="728"/>
      <c r="J733" s="728"/>
      <c r="K733" s="728"/>
      <c r="L733" s="728"/>
      <c r="M733" s="728"/>
      <c r="N733" s="728"/>
      <c r="O733" s="728"/>
      <c r="P733" s="728"/>
      <c r="Q733" s="728"/>
      <c r="BA733" s="418"/>
      <c r="BB733" s="495"/>
      <c r="BC733" s="418"/>
      <c r="BD733" s="418"/>
      <c r="BE733" s="418"/>
      <c r="BF733" s="418"/>
      <c r="BG733" s="418"/>
      <c r="BH733" s="418"/>
      <c r="BI733" s="418"/>
      <c r="BJ733" s="418"/>
      <c r="BK733" s="418"/>
      <c r="BL733" s="418"/>
      <c r="BM733" s="418"/>
      <c r="BN733" s="418"/>
      <c r="BO733" s="418"/>
      <c r="BP733" s="418"/>
      <c r="BQ733" s="418"/>
      <c r="BR733" s="418"/>
      <c r="BS733" s="418"/>
      <c r="BT733" s="418"/>
      <c r="BU733" s="418"/>
      <c r="BV733" s="418"/>
      <c r="BW733" s="418"/>
      <c r="BX733" s="418"/>
      <c r="BY733" s="418"/>
      <c r="BZ733" s="418"/>
      <c r="CA733" s="418"/>
      <c r="CB733" s="418"/>
      <c r="CC733" s="418"/>
      <c r="CD733" s="418"/>
      <c r="CE733" s="418"/>
      <c r="CF733" s="418"/>
      <c r="CG733" s="418"/>
      <c r="CH733" s="418"/>
      <c r="CI733" s="418"/>
      <c r="CJ733" s="418"/>
      <c r="CK733" s="418"/>
      <c r="CL733" s="418"/>
      <c r="CM733" s="418"/>
      <c r="CN733" s="418"/>
      <c r="CO733" s="418"/>
      <c r="CP733" s="418"/>
      <c r="CQ733" s="418"/>
      <c r="CR733" s="418"/>
      <c r="CS733" s="418"/>
      <c r="CT733" s="418"/>
      <c r="CU733" s="418"/>
      <c r="CV733" s="418"/>
      <c r="CW733" s="418"/>
      <c r="CX733" s="418"/>
      <c r="CY733" s="418"/>
      <c r="CZ733" s="418"/>
    </row>
    <row r="734" ht="25.15" customHeight="true" x14ac:dyDescent="0.2">
      <c r="C734" s="728"/>
      <c r="D734" s="728"/>
      <c r="E734" s="728"/>
      <c r="F734" s="728"/>
      <c r="G734" s="728"/>
      <c r="H734" s="728"/>
      <c r="I734" s="728"/>
      <c r="J734" s="728"/>
      <c r="K734" s="728"/>
      <c r="L734" s="728"/>
      <c r="M734" s="728"/>
      <c r="N734" s="728"/>
      <c r="O734" s="728"/>
      <c r="P734" s="728"/>
      <c r="Q734" s="728"/>
      <c r="BA734" s="418"/>
      <c r="BB734" s="495"/>
      <c r="BC734" s="418"/>
      <c r="BD734" s="418"/>
      <c r="BE734" s="418"/>
      <c r="BF734" s="418"/>
      <c r="BG734" s="418"/>
      <c r="BH734" s="418"/>
      <c r="BI734" s="418"/>
      <c r="BJ734" s="418"/>
      <c r="BK734" s="418"/>
      <c r="BL734" s="418"/>
      <c r="BM734" s="418"/>
      <c r="BN734" s="418"/>
      <c r="BO734" s="418"/>
      <c r="BP734" s="418"/>
      <c r="BQ734" s="418"/>
      <c r="BR734" s="418"/>
      <c r="BS734" s="418"/>
      <c r="BT734" s="418"/>
      <c r="BU734" s="418"/>
      <c r="BV734" s="418"/>
      <c r="BW734" s="418"/>
      <c r="BX734" s="418"/>
      <c r="BY734" s="418"/>
      <c r="BZ734" s="418"/>
      <c r="CA734" s="418"/>
      <c r="CB734" s="418"/>
      <c r="CC734" s="418"/>
      <c r="CD734" s="418"/>
      <c r="CE734" s="418"/>
      <c r="CF734" s="418"/>
      <c r="CG734" s="418"/>
      <c r="CH734" s="418"/>
      <c r="CI734" s="418"/>
      <c r="CJ734" s="418"/>
      <c r="CK734" s="418"/>
      <c r="CL734" s="418"/>
      <c r="CM734" s="418"/>
      <c r="CN734" s="418"/>
      <c r="CO734" s="418"/>
      <c r="CP734" s="418"/>
      <c r="CQ734" s="418"/>
      <c r="CR734" s="418"/>
      <c r="CS734" s="418"/>
      <c r="CT734" s="418"/>
      <c r="CU734" s="418"/>
      <c r="CV734" s="418"/>
      <c r="CW734" s="418"/>
      <c r="CX734" s="418"/>
      <c r="CY734" s="418"/>
      <c r="CZ734" s="418"/>
    </row>
    <row r="735" ht="25.15" customHeight="true" x14ac:dyDescent="0.2">
      <c r="C735" s="728"/>
      <c r="D735" s="728"/>
      <c r="E735" s="728"/>
      <c r="F735" s="728"/>
      <c r="G735" s="728"/>
      <c r="H735" s="728"/>
      <c r="I735" s="728"/>
      <c r="J735" s="728"/>
      <c r="K735" s="728"/>
      <c r="L735" s="728"/>
      <c r="M735" s="728"/>
      <c r="N735" s="728"/>
      <c r="O735" s="728"/>
      <c r="P735" s="728"/>
      <c r="Q735" s="728"/>
      <c r="BA735" s="418"/>
      <c r="BB735" s="495"/>
      <c r="BC735" s="418"/>
      <c r="BD735" s="418"/>
      <c r="BE735" s="418"/>
      <c r="BF735" s="418"/>
      <c r="BG735" s="418"/>
      <c r="BH735" s="418"/>
      <c r="BI735" s="418"/>
      <c r="BJ735" s="418"/>
      <c r="BK735" s="418"/>
      <c r="BL735" s="418"/>
      <c r="BM735" s="418"/>
      <c r="BN735" s="418"/>
      <c r="BO735" s="418"/>
      <c r="BP735" s="418"/>
      <c r="BQ735" s="418"/>
      <c r="BR735" s="418"/>
      <c r="BS735" s="418"/>
      <c r="BT735" s="418"/>
      <c r="BU735" s="418"/>
      <c r="BV735" s="418"/>
      <c r="BW735" s="418"/>
      <c r="BX735" s="418"/>
      <c r="BY735" s="418"/>
      <c r="BZ735" s="418"/>
      <c r="CA735" s="418"/>
      <c r="CB735" s="418"/>
      <c r="CC735" s="418"/>
      <c r="CD735" s="418"/>
      <c r="CE735" s="418"/>
      <c r="CF735" s="418"/>
      <c r="CG735" s="418"/>
      <c r="CH735" s="418"/>
      <c r="CI735" s="418"/>
      <c r="CJ735" s="418"/>
      <c r="CK735" s="418"/>
      <c r="CL735" s="418"/>
      <c r="CM735" s="418"/>
      <c r="CN735" s="418"/>
      <c r="CO735" s="418"/>
      <c r="CP735" s="418"/>
      <c r="CQ735" s="418"/>
      <c r="CR735" s="418"/>
      <c r="CS735" s="418"/>
      <c r="CT735" s="418"/>
      <c r="CU735" s="418"/>
      <c r="CV735" s="418"/>
      <c r="CW735" s="418"/>
      <c r="CX735" s="418"/>
      <c r="CY735" s="418"/>
      <c r="CZ735" s="418"/>
    </row>
    <row r="736" ht="25.15" customHeight="true" x14ac:dyDescent="0.2">
      <c r="C736" s="728"/>
      <c r="D736" s="728"/>
      <c r="E736" s="728"/>
      <c r="F736" s="728"/>
      <c r="G736" s="728"/>
      <c r="H736" s="728"/>
      <c r="I736" s="728"/>
      <c r="J736" s="728"/>
      <c r="K736" s="728"/>
      <c r="L736" s="728"/>
      <c r="M736" s="728"/>
      <c r="N736" s="728"/>
      <c r="O736" s="728"/>
      <c r="P736" s="728"/>
      <c r="Q736" s="728"/>
      <c r="BA736" s="418"/>
      <c r="BB736" s="495"/>
      <c r="BC736" s="418"/>
      <c r="BD736" s="418"/>
      <c r="BE736" s="418"/>
      <c r="BF736" s="418"/>
      <c r="BG736" s="418"/>
      <c r="BH736" s="418"/>
      <c r="BI736" s="418"/>
      <c r="BJ736" s="418"/>
      <c r="BK736" s="418"/>
      <c r="BL736" s="418"/>
      <c r="BM736" s="418"/>
      <c r="BN736" s="418"/>
      <c r="BO736" s="418"/>
      <c r="BP736" s="418"/>
      <c r="BQ736" s="418"/>
      <c r="BR736" s="418"/>
      <c r="BS736" s="418"/>
      <c r="BT736" s="418"/>
      <c r="BU736" s="418"/>
      <c r="BV736" s="418"/>
      <c r="BW736" s="418"/>
      <c r="BX736" s="418"/>
      <c r="BY736" s="418"/>
      <c r="BZ736" s="418"/>
      <c r="CA736" s="418"/>
      <c r="CB736" s="418"/>
      <c r="CC736" s="418"/>
      <c r="CD736" s="418"/>
      <c r="CE736" s="418"/>
      <c r="CF736" s="418"/>
      <c r="CG736" s="418"/>
      <c r="CH736" s="418"/>
      <c r="CI736" s="418"/>
      <c r="CJ736" s="418"/>
      <c r="CK736" s="418"/>
      <c r="CL736" s="418"/>
      <c r="CM736" s="418"/>
      <c r="CN736" s="418"/>
      <c r="CO736" s="418"/>
      <c r="CP736" s="418"/>
      <c r="CQ736" s="418"/>
      <c r="CR736" s="418"/>
      <c r="CS736" s="418"/>
      <c r="CT736" s="418"/>
      <c r="CU736" s="418"/>
      <c r="CV736" s="418"/>
      <c r="CW736" s="418"/>
      <c r="CX736" s="418"/>
      <c r="CY736" s="418"/>
      <c r="CZ736" s="418"/>
    </row>
    <row r="737" ht="25.15" customHeight="true" x14ac:dyDescent="0.2">
      <c r="C737" s="728"/>
      <c r="D737" s="728"/>
      <c r="E737" s="728"/>
      <c r="F737" s="728"/>
      <c r="G737" s="728"/>
      <c r="H737" s="728"/>
      <c r="I737" s="728"/>
      <c r="J737" s="728"/>
      <c r="K737" s="728"/>
      <c r="L737" s="728"/>
      <c r="M737" s="728"/>
      <c r="N737" s="728"/>
      <c r="O737" s="728"/>
      <c r="P737" s="728"/>
      <c r="Q737" s="728"/>
      <c r="BA737" s="418"/>
      <c r="BB737" s="495"/>
      <c r="BC737" s="418"/>
      <c r="BD737" s="418"/>
      <c r="BE737" s="418"/>
      <c r="BF737" s="418"/>
      <c r="BG737" s="418"/>
      <c r="BH737" s="418"/>
      <c r="BI737" s="418"/>
      <c r="BJ737" s="418"/>
      <c r="BK737" s="418"/>
      <c r="BL737" s="418"/>
      <c r="BM737" s="418"/>
      <c r="BN737" s="418"/>
      <c r="BO737" s="418"/>
      <c r="BP737" s="418"/>
      <c r="BQ737" s="418"/>
      <c r="BR737" s="418"/>
      <c r="BS737" s="418"/>
      <c r="BT737" s="418"/>
      <c r="BU737" s="418"/>
      <c r="BV737" s="418"/>
      <c r="BW737" s="418"/>
      <c r="BX737" s="418"/>
      <c r="BY737" s="418"/>
      <c r="BZ737" s="418"/>
      <c r="CA737" s="418"/>
      <c r="CB737" s="418"/>
      <c r="CC737" s="418"/>
      <c r="CD737" s="418"/>
      <c r="CE737" s="418"/>
      <c r="CF737" s="418"/>
      <c r="CG737" s="418"/>
      <c r="CH737" s="418"/>
      <c r="CI737" s="418"/>
      <c r="CJ737" s="418"/>
      <c r="CK737" s="418"/>
      <c r="CL737" s="418"/>
      <c r="CM737" s="418"/>
      <c r="CN737" s="418"/>
      <c r="CO737" s="418"/>
      <c r="CP737" s="418"/>
      <c r="CQ737" s="418"/>
      <c r="CR737" s="418"/>
      <c r="CS737" s="418"/>
      <c r="CT737" s="418"/>
      <c r="CU737" s="418"/>
      <c r="CV737" s="418"/>
      <c r="CW737" s="418"/>
      <c r="CX737" s="418"/>
      <c r="CY737" s="418"/>
      <c r="CZ737" s="418"/>
    </row>
    <row r="738" ht="25.15" customHeight="true" x14ac:dyDescent="0.2">
      <c r="C738" s="728"/>
      <c r="D738" s="728"/>
      <c r="E738" s="728"/>
      <c r="F738" s="728"/>
      <c r="G738" s="728"/>
      <c r="H738" s="728"/>
      <c r="I738" s="728"/>
      <c r="J738" s="728"/>
      <c r="K738" s="728"/>
      <c r="L738" s="728"/>
      <c r="M738" s="728"/>
      <c r="N738" s="728"/>
      <c r="O738" s="728"/>
      <c r="P738" s="728"/>
      <c r="Q738" s="728"/>
      <c r="BA738" s="418"/>
      <c r="BB738" s="495"/>
      <c r="BC738" s="418"/>
      <c r="BD738" s="418"/>
      <c r="BE738" s="418"/>
      <c r="BF738" s="418"/>
      <c r="BG738" s="418"/>
      <c r="BH738" s="418"/>
      <c r="BI738" s="418"/>
      <c r="BJ738" s="418"/>
      <c r="BK738" s="418"/>
      <c r="BL738" s="418"/>
      <c r="BM738" s="418"/>
      <c r="BN738" s="418"/>
      <c r="BO738" s="418"/>
      <c r="BP738" s="418"/>
      <c r="BQ738" s="418"/>
      <c r="BR738" s="418"/>
      <c r="BS738" s="418"/>
      <c r="BT738" s="418"/>
      <c r="BU738" s="418"/>
      <c r="BV738" s="418"/>
      <c r="BW738" s="418"/>
      <c r="BX738" s="418"/>
      <c r="BY738" s="418"/>
      <c r="BZ738" s="418"/>
      <c r="CA738" s="418"/>
      <c r="CB738" s="418"/>
      <c r="CC738" s="418"/>
      <c r="CD738" s="418"/>
      <c r="CE738" s="418"/>
      <c r="CF738" s="418"/>
      <c r="CG738" s="418"/>
      <c r="CH738" s="418"/>
      <c r="CI738" s="418"/>
      <c r="CJ738" s="418"/>
      <c r="CK738" s="418"/>
      <c r="CL738" s="418"/>
      <c r="CM738" s="418"/>
      <c r="CN738" s="418"/>
      <c r="CO738" s="418"/>
      <c r="CP738" s="418"/>
      <c r="CQ738" s="418"/>
      <c r="CR738" s="418"/>
      <c r="CS738" s="418"/>
      <c r="CT738" s="418"/>
      <c r="CU738" s="418"/>
      <c r="CV738" s="418"/>
      <c r="CW738" s="418"/>
      <c r="CX738" s="418"/>
      <c r="CY738" s="418"/>
      <c r="CZ738" s="418"/>
    </row>
    <row r="739" ht="25.15" customHeight="true" x14ac:dyDescent="0.2">
      <c r="C739" s="728"/>
      <c r="D739" s="728"/>
      <c r="E739" s="728"/>
      <c r="F739" s="728"/>
      <c r="G739" s="728"/>
      <c r="H739" s="728"/>
      <c r="I739" s="728"/>
      <c r="J739" s="728"/>
      <c r="K739" s="728"/>
      <c r="L739" s="728"/>
      <c r="M739" s="728"/>
      <c r="N739" s="728"/>
      <c r="O739" s="728"/>
      <c r="P739" s="728"/>
      <c r="Q739" s="728"/>
      <c r="BA739" s="418"/>
      <c r="BB739" s="495"/>
      <c r="BC739" s="418"/>
      <c r="BD739" s="418"/>
      <c r="BE739" s="418"/>
      <c r="BF739" s="418"/>
      <c r="BG739" s="418"/>
      <c r="BH739" s="418"/>
      <c r="BI739" s="418"/>
      <c r="BJ739" s="418"/>
      <c r="BK739" s="418"/>
      <c r="BL739" s="418"/>
      <c r="BM739" s="418"/>
      <c r="BN739" s="418"/>
      <c r="BO739" s="418"/>
      <c r="BP739" s="418"/>
      <c r="BQ739" s="418"/>
      <c r="BR739" s="418"/>
      <c r="BS739" s="418"/>
      <c r="BT739" s="418"/>
      <c r="BU739" s="418"/>
      <c r="BV739" s="418"/>
      <c r="BW739" s="418"/>
      <c r="BX739" s="418"/>
      <c r="BY739" s="418"/>
      <c r="BZ739" s="418"/>
      <c r="CA739" s="418"/>
      <c r="CB739" s="418"/>
      <c r="CC739" s="418"/>
      <c r="CD739" s="418"/>
      <c r="CE739" s="418"/>
      <c r="CF739" s="418"/>
      <c r="CG739" s="418"/>
      <c r="CH739" s="418"/>
      <c r="CI739" s="418"/>
      <c r="CJ739" s="418"/>
      <c r="CK739" s="418"/>
      <c r="CL739" s="418"/>
      <c r="CM739" s="418"/>
      <c r="CN739" s="418"/>
      <c r="CO739" s="418"/>
      <c r="CP739" s="418"/>
      <c r="CQ739" s="418"/>
      <c r="CR739" s="418"/>
      <c r="CS739" s="418"/>
      <c r="CT739" s="418"/>
      <c r="CU739" s="418"/>
      <c r="CV739" s="418"/>
      <c r="CW739" s="418"/>
      <c r="CX739" s="418"/>
      <c r="CY739" s="418"/>
      <c r="CZ739" s="418"/>
    </row>
    <row r="740" ht="25.15" customHeight="true" x14ac:dyDescent="0.2">
      <c r="C740" s="728"/>
      <c r="D740" s="728"/>
      <c r="E740" s="728"/>
      <c r="F740" s="728"/>
      <c r="G740" s="728"/>
      <c r="H740" s="728"/>
      <c r="I740" s="728"/>
      <c r="J740" s="728"/>
      <c r="K740" s="728"/>
      <c r="L740" s="728"/>
      <c r="M740" s="728"/>
      <c r="N740" s="728"/>
      <c r="O740" s="728"/>
      <c r="P740" s="728"/>
      <c r="Q740" s="728"/>
      <c r="BA740" s="418"/>
      <c r="BB740" s="495"/>
      <c r="BC740" s="418"/>
      <c r="BD740" s="418"/>
      <c r="BE740" s="418"/>
      <c r="BF740" s="418"/>
      <c r="BG740" s="418"/>
      <c r="BH740" s="418"/>
      <c r="BI740" s="418"/>
      <c r="BJ740" s="418"/>
      <c r="BK740" s="418"/>
      <c r="BL740" s="418"/>
      <c r="BM740" s="418"/>
      <c r="BN740" s="418"/>
      <c r="BO740" s="418"/>
      <c r="BP740" s="418"/>
      <c r="BQ740" s="418"/>
      <c r="BR740" s="418"/>
      <c r="BS740" s="418"/>
      <c r="BT740" s="418"/>
      <c r="BU740" s="418"/>
      <c r="BV740" s="418"/>
      <c r="BW740" s="418"/>
      <c r="BX740" s="418"/>
      <c r="BY740" s="418"/>
      <c r="BZ740" s="418"/>
      <c r="CA740" s="418"/>
      <c r="CB740" s="418"/>
      <c r="CC740" s="418"/>
      <c r="CD740" s="418"/>
      <c r="CE740" s="418"/>
      <c r="CF740" s="418"/>
      <c r="CG740" s="418"/>
      <c r="CH740" s="418"/>
      <c r="CI740" s="418"/>
      <c r="CJ740" s="418"/>
      <c r="CK740" s="418"/>
      <c r="CL740" s="418"/>
      <c r="CM740" s="418"/>
      <c r="CN740" s="418"/>
      <c r="CO740" s="418"/>
      <c r="CP740" s="418"/>
      <c r="CQ740" s="418"/>
      <c r="CR740" s="418"/>
      <c r="CS740" s="418"/>
      <c r="CT740" s="418"/>
      <c r="CU740" s="418"/>
      <c r="CV740" s="418"/>
      <c r="CW740" s="418"/>
      <c r="CX740" s="418"/>
      <c r="CY740" s="418"/>
      <c r="CZ740" s="418"/>
    </row>
    <row r="741" ht="25.15" customHeight="true" x14ac:dyDescent="0.2">
      <c r="C741" s="728"/>
      <c r="D741" s="728"/>
      <c r="E741" s="728"/>
      <c r="F741" s="728"/>
      <c r="G741" s="728"/>
      <c r="H741" s="728"/>
      <c r="I741" s="728"/>
      <c r="J741" s="728"/>
      <c r="K741" s="728"/>
      <c r="L741" s="728"/>
      <c r="M741" s="728"/>
      <c r="N741" s="728"/>
      <c r="O741" s="728"/>
      <c r="P741" s="728"/>
      <c r="Q741" s="728"/>
      <c r="BA741" s="418"/>
      <c r="BB741" s="495"/>
      <c r="BC741" s="418"/>
      <c r="BD741" s="418"/>
      <c r="BE741" s="418"/>
      <c r="BF741" s="418"/>
      <c r="BG741" s="418"/>
      <c r="BH741" s="418"/>
      <c r="BI741" s="418"/>
      <c r="BJ741" s="418"/>
      <c r="BK741" s="418"/>
      <c r="BL741" s="418"/>
      <c r="BM741" s="418"/>
      <c r="BN741" s="418"/>
      <c r="BO741" s="418"/>
      <c r="BP741" s="418"/>
      <c r="BQ741" s="418"/>
      <c r="BR741" s="418"/>
      <c r="BS741" s="418"/>
      <c r="BT741" s="418"/>
      <c r="BU741" s="418"/>
      <c r="BV741" s="418"/>
      <c r="BW741" s="418"/>
      <c r="BX741" s="418"/>
      <c r="BY741" s="418"/>
      <c r="BZ741" s="418"/>
      <c r="CA741" s="418"/>
      <c r="CB741" s="418"/>
      <c r="CC741" s="418"/>
      <c r="CD741" s="418"/>
      <c r="CE741" s="418"/>
      <c r="CF741" s="418"/>
      <c r="CG741" s="418"/>
      <c r="CH741" s="418"/>
      <c r="CI741" s="418"/>
      <c r="CJ741" s="418"/>
      <c r="CK741" s="418"/>
      <c r="CL741" s="418"/>
      <c r="CM741" s="418"/>
      <c r="CN741" s="418"/>
      <c r="CO741" s="418"/>
      <c r="CP741" s="418"/>
      <c r="CQ741" s="418"/>
      <c r="CR741" s="418"/>
      <c r="CS741" s="418"/>
      <c r="CT741" s="418"/>
      <c r="CU741" s="418"/>
      <c r="CV741" s="418"/>
      <c r="CW741" s="418"/>
      <c r="CX741" s="418"/>
      <c r="CY741" s="418"/>
      <c r="CZ741" s="418"/>
    </row>
    <row r="742" ht="25.15" customHeight="true" x14ac:dyDescent="0.2">
      <c r="C742" s="728"/>
      <c r="D742" s="728"/>
      <c r="E742" s="728"/>
      <c r="F742" s="728"/>
      <c r="G742" s="728"/>
      <c r="H742" s="728"/>
      <c r="I742" s="728"/>
      <c r="J742" s="728"/>
      <c r="K742" s="728"/>
      <c r="L742" s="728"/>
      <c r="M742" s="728"/>
      <c r="N742" s="728"/>
      <c r="O742" s="728"/>
      <c r="P742" s="728"/>
      <c r="Q742" s="728"/>
      <c r="BA742" s="418"/>
      <c r="BB742" s="495"/>
      <c r="BC742" s="418"/>
      <c r="BD742" s="418"/>
      <c r="BE742" s="418"/>
      <c r="BF742" s="418"/>
      <c r="BG742" s="418"/>
      <c r="BH742" s="418"/>
      <c r="BI742" s="418"/>
      <c r="BJ742" s="418"/>
      <c r="BK742" s="418"/>
      <c r="BL742" s="418"/>
      <c r="BM742" s="418"/>
      <c r="BN742" s="418"/>
      <c r="BO742" s="418"/>
      <c r="BP742" s="418"/>
      <c r="BQ742" s="418"/>
      <c r="BR742" s="418"/>
      <c r="BS742" s="418"/>
      <c r="BT742" s="418"/>
      <c r="BU742" s="418"/>
      <c r="BV742" s="418"/>
      <c r="BW742" s="418"/>
      <c r="BX742" s="418"/>
      <c r="BY742" s="418"/>
      <c r="BZ742" s="418"/>
      <c r="CA742" s="418"/>
      <c r="CB742" s="418"/>
      <c r="CC742" s="418"/>
      <c r="CD742" s="418"/>
      <c r="CE742" s="418"/>
      <c r="CF742" s="418"/>
      <c r="CG742" s="418"/>
      <c r="CH742" s="418"/>
      <c r="CI742" s="418"/>
      <c r="CJ742" s="418"/>
      <c r="CK742" s="418"/>
      <c r="CL742" s="418"/>
      <c r="CM742" s="418"/>
      <c r="CN742" s="418"/>
      <c r="CO742" s="418"/>
      <c r="CP742" s="418"/>
      <c r="CQ742" s="418"/>
      <c r="CR742" s="418"/>
      <c r="CS742" s="418"/>
      <c r="CT742" s="418"/>
      <c r="CU742" s="418"/>
      <c r="CV742" s="418"/>
      <c r="CW742" s="418"/>
      <c r="CX742" s="418"/>
      <c r="CY742" s="418"/>
      <c r="CZ742" s="418"/>
    </row>
    <row r="743" ht="25.15" customHeight="true" x14ac:dyDescent="0.2">
      <c r="C743" s="728"/>
      <c r="D743" s="728"/>
      <c r="E743" s="728"/>
      <c r="F743" s="728"/>
      <c r="G743" s="728"/>
      <c r="H743" s="728"/>
      <c r="I743" s="728"/>
      <c r="J743" s="728"/>
      <c r="K743" s="728"/>
      <c r="L743" s="728"/>
      <c r="M743" s="728"/>
      <c r="N743" s="728"/>
      <c r="O743" s="728"/>
      <c r="P743" s="728"/>
      <c r="Q743" s="728"/>
      <c r="BA743" s="418"/>
      <c r="BB743" s="495"/>
      <c r="BC743" s="418"/>
      <c r="BD743" s="418"/>
      <c r="BE743" s="418"/>
      <c r="BF743" s="418"/>
      <c r="BG743" s="418"/>
      <c r="BH743" s="418"/>
      <c r="BI743" s="418"/>
      <c r="BJ743" s="418"/>
      <c r="BK743" s="418"/>
      <c r="BL743" s="418"/>
      <c r="BM743" s="418"/>
      <c r="BN743" s="418"/>
      <c r="BO743" s="418"/>
      <c r="BP743" s="418"/>
      <c r="BQ743" s="418"/>
      <c r="BR743" s="418"/>
      <c r="BS743" s="418"/>
      <c r="BT743" s="418"/>
      <c r="BU743" s="418"/>
      <c r="BV743" s="418"/>
      <c r="BW743" s="418"/>
      <c r="BX743" s="418"/>
      <c r="BY743" s="418"/>
      <c r="BZ743" s="418"/>
      <c r="CA743" s="418"/>
      <c r="CB743" s="418"/>
      <c r="CC743" s="418"/>
      <c r="CD743" s="418"/>
      <c r="CE743" s="418"/>
      <c r="CF743" s="418"/>
      <c r="CG743" s="418"/>
      <c r="CH743" s="418"/>
      <c r="CI743" s="418"/>
      <c r="CJ743" s="418"/>
      <c r="CK743" s="418"/>
      <c r="CL743" s="418"/>
      <c r="CM743" s="418"/>
      <c r="CN743" s="418"/>
      <c r="CO743" s="418"/>
      <c r="CP743" s="418"/>
      <c r="CQ743" s="418"/>
      <c r="CR743" s="418"/>
      <c r="CS743" s="418"/>
      <c r="CT743" s="418"/>
      <c r="CU743" s="418"/>
      <c r="CV743" s="418"/>
      <c r="CW743" s="418"/>
      <c r="CX743" s="418"/>
      <c r="CY743" s="418"/>
      <c r="CZ743" s="418"/>
    </row>
    <row r="744" ht="25.15" customHeight="true" x14ac:dyDescent="0.2">
      <c r="C744" s="728"/>
      <c r="D744" s="728"/>
      <c r="E744" s="728"/>
      <c r="F744" s="728"/>
      <c r="G744" s="728"/>
      <c r="H744" s="728"/>
      <c r="I744" s="728"/>
      <c r="J744" s="728"/>
      <c r="K744" s="728"/>
      <c r="L744" s="728"/>
      <c r="M744" s="728"/>
      <c r="N744" s="728"/>
      <c r="O744" s="728"/>
      <c r="P744" s="728"/>
      <c r="Q744" s="728"/>
      <c r="BA744" s="418"/>
      <c r="BB744" s="495"/>
      <c r="BC744" s="418"/>
      <c r="BD744" s="418"/>
      <c r="BE744" s="418"/>
      <c r="BF744" s="418"/>
      <c r="BG744" s="418"/>
      <c r="BH744" s="418"/>
      <c r="BI744" s="418"/>
      <c r="BJ744" s="418"/>
      <c r="BK744" s="418"/>
      <c r="BL744" s="418"/>
      <c r="BM744" s="418"/>
      <c r="BN744" s="418"/>
      <c r="BO744" s="418"/>
      <c r="BP744" s="418"/>
      <c r="BQ744" s="418"/>
      <c r="BR744" s="418"/>
      <c r="BS744" s="418"/>
      <c r="BT744" s="418"/>
      <c r="BU744" s="418"/>
      <c r="BV744" s="418"/>
      <c r="BW744" s="418"/>
      <c r="BX744" s="418"/>
      <c r="BY744" s="418"/>
      <c r="BZ744" s="418"/>
      <c r="CA744" s="418"/>
      <c r="CB744" s="418"/>
      <c r="CC744" s="418"/>
      <c r="CD744" s="418"/>
      <c r="CE744" s="418"/>
      <c r="CF744" s="418"/>
      <c r="CG744" s="418"/>
      <c r="CH744" s="418"/>
      <c r="CI744" s="418"/>
      <c r="CJ744" s="418"/>
      <c r="CK744" s="418"/>
      <c r="CL744" s="418"/>
      <c r="CM744" s="418"/>
      <c r="CN744" s="418"/>
      <c r="CO744" s="418"/>
      <c r="CP744" s="418"/>
      <c r="CQ744" s="418"/>
      <c r="CR744" s="418"/>
      <c r="CS744" s="418"/>
      <c r="CT744" s="418"/>
      <c r="CU744" s="418"/>
      <c r="CV744" s="418"/>
      <c r="CW744" s="418"/>
      <c r="CX744" s="418"/>
      <c r="CY744" s="418"/>
      <c r="CZ744" s="418"/>
    </row>
    <row r="745" ht="25.15" customHeight="true" x14ac:dyDescent="0.2">
      <c r="C745" s="728"/>
      <c r="D745" s="728"/>
      <c r="E745" s="728"/>
      <c r="F745" s="728"/>
      <c r="G745" s="728"/>
      <c r="H745" s="728"/>
      <c r="I745" s="728"/>
      <c r="J745" s="728"/>
      <c r="K745" s="728"/>
      <c r="L745" s="728"/>
      <c r="M745" s="728"/>
      <c r="N745" s="728"/>
      <c r="O745" s="728"/>
      <c r="P745" s="728"/>
      <c r="Q745" s="728"/>
      <c r="BA745" s="418"/>
      <c r="BB745" s="495"/>
      <c r="BC745" s="418"/>
      <c r="BD745" s="418"/>
      <c r="BE745" s="418"/>
      <c r="BF745" s="418"/>
      <c r="BG745" s="418"/>
      <c r="BH745" s="418"/>
      <c r="BI745" s="418"/>
      <c r="BJ745" s="418"/>
      <c r="BK745" s="418"/>
      <c r="BL745" s="418"/>
      <c r="BM745" s="418"/>
      <c r="BN745" s="418"/>
      <c r="BO745" s="418"/>
      <c r="BP745" s="418"/>
      <c r="BQ745" s="418"/>
      <c r="BR745" s="418"/>
      <c r="BS745" s="418"/>
      <c r="BT745" s="418"/>
      <c r="BU745" s="418"/>
      <c r="BV745" s="418"/>
      <c r="BW745" s="418"/>
      <c r="BX745" s="418"/>
      <c r="BY745" s="418"/>
      <c r="BZ745" s="418"/>
      <c r="CA745" s="418"/>
      <c r="CB745" s="418"/>
      <c r="CC745" s="418"/>
      <c r="CD745" s="418"/>
      <c r="CE745" s="418"/>
      <c r="CF745" s="418"/>
      <c r="CG745" s="418"/>
      <c r="CH745" s="418"/>
      <c r="CI745" s="418"/>
      <c r="CJ745" s="418"/>
      <c r="CK745" s="418"/>
      <c r="CL745" s="418"/>
      <c r="CM745" s="418"/>
      <c r="CN745" s="418"/>
      <c r="CO745" s="418"/>
      <c r="CP745" s="418"/>
      <c r="CQ745" s="418"/>
      <c r="CR745" s="418"/>
      <c r="CS745" s="418"/>
      <c r="CT745" s="418"/>
      <c r="CU745" s="418"/>
      <c r="CV745" s="418"/>
      <c r="CW745" s="418"/>
      <c r="CX745" s="418"/>
      <c r="CY745" s="418"/>
      <c r="CZ745" s="418"/>
    </row>
    <row r="746" ht="25.15" customHeight="true" x14ac:dyDescent="0.2">
      <c r="C746" s="728"/>
      <c r="D746" s="728"/>
      <c r="E746" s="728"/>
      <c r="F746" s="728"/>
      <c r="G746" s="728"/>
      <c r="H746" s="728"/>
      <c r="I746" s="728"/>
      <c r="J746" s="728"/>
      <c r="K746" s="728"/>
      <c r="L746" s="728"/>
      <c r="M746" s="728"/>
      <c r="N746" s="728"/>
      <c r="O746" s="728"/>
      <c r="P746" s="728"/>
      <c r="Q746" s="728"/>
      <c r="BA746" s="418"/>
      <c r="BB746" s="495"/>
      <c r="BC746" s="418"/>
      <c r="BD746" s="418"/>
      <c r="BE746" s="418"/>
      <c r="BF746" s="418"/>
      <c r="BG746" s="418"/>
      <c r="BH746" s="418"/>
      <c r="BI746" s="418"/>
      <c r="BJ746" s="418"/>
      <c r="BK746" s="418"/>
      <c r="BL746" s="418"/>
      <c r="BM746" s="418"/>
      <c r="BN746" s="418"/>
      <c r="BO746" s="418"/>
      <c r="BP746" s="418"/>
      <c r="BQ746" s="418"/>
      <c r="BR746" s="418"/>
      <c r="BS746" s="418"/>
      <c r="BT746" s="418"/>
      <c r="BU746" s="418"/>
      <c r="BV746" s="418"/>
      <c r="BW746" s="418"/>
      <c r="BX746" s="418"/>
      <c r="BY746" s="418"/>
      <c r="BZ746" s="418"/>
      <c r="CA746" s="418"/>
      <c r="CB746" s="418"/>
      <c r="CC746" s="418"/>
      <c r="CD746" s="418"/>
      <c r="CE746" s="418"/>
      <c r="CF746" s="418"/>
      <c r="CG746" s="418"/>
      <c r="CH746" s="418"/>
      <c r="CI746" s="418"/>
      <c r="CJ746" s="418"/>
      <c r="CK746" s="418"/>
      <c r="CL746" s="418"/>
      <c r="CM746" s="418"/>
      <c r="CN746" s="418"/>
      <c r="CO746" s="418"/>
      <c r="CP746" s="418"/>
      <c r="CQ746" s="418"/>
      <c r="CR746" s="418"/>
      <c r="CS746" s="418"/>
      <c r="CT746" s="418"/>
      <c r="CU746" s="418"/>
      <c r="CV746" s="418"/>
      <c r="CW746" s="418"/>
      <c r="CX746" s="418"/>
      <c r="CY746" s="418"/>
      <c r="CZ746" s="418"/>
    </row>
    <row r="747" ht="25.15" customHeight="true" x14ac:dyDescent="0.2">
      <c r="C747" s="728"/>
      <c r="D747" s="728"/>
      <c r="E747" s="728"/>
      <c r="F747" s="728"/>
      <c r="G747" s="728"/>
      <c r="H747" s="728"/>
      <c r="I747" s="728"/>
      <c r="J747" s="728"/>
      <c r="K747" s="728"/>
      <c r="L747" s="728"/>
      <c r="M747" s="728"/>
      <c r="N747" s="728"/>
      <c r="O747" s="728"/>
      <c r="P747" s="728"/>
      <c r="Q747" s="728"/>
      <c r="BA747" s="418"/>
      <c r="BB747" s="495"/>
      <c r="BC747" s="418"/>
      <c r="BD747" s="418"/>
      <c r="BE747" s="418"/>
      <c r="BF747" s="418"/>
      <c r="BG747" s="418"/>
      <c r="BH747" s="418"/>
      <c r="BI747" s="418"/>
      <c r="BJ747" s="418"/>
      <c r="BK747" s="418"/>
      <c r="BL747" s="418"/>
      <c r="BM747" s="418"/>
      <c r="BN747" s="418"/>
      <c r="BO747" s="418"/>
      <c r="BP747" s="418"/>
      <c r="BQ747" s="418"/>
      <c r="BR747" s="418"/>
      <c r="BS747" s="418"/>
      <c r="BT747" s="418"/>
      <c r="BU747" s="418"/>
      <c r="BV747" s="418"/>
      <c r="BW747" s="418"/>
      <c r="BX747" s="418"/>
      <c r="BY747" s="418"/>
      <c r="BZ747" s="418"/>
      <c r="CA747" s="418"/>
      <c r="CB747" s="418"/>
      <c r="CC747" s="418"/>
      <c r="CD747" s="418"/>
      <c r="CE747" s="418"/>
      <c r="CF747" s="418"/>
      <c r="CG747" s="418"/>
      <c r="CH747" s="418"/>
      <c r="CI747" s="418"/>
      <c r="CJ747" s="418"/>
      <c r="CK747" s="418"/>
      <c r="CL747" s="418"/>
      <c r="CM747" s="418"/>
      <c r="CN747" s="418"/>
      <c r="CO747" s="418"/>
      <c r="CP747" s="418"/>
      <c r="CQ747" s="418"/>
      <c r="CR747" s="418"/>
      <c r="CS747" s="418"/>
      <c r="CT747" s="418"/>
      <c r="CU747" s="418"/>
      <c r="CV747" s="418"/>
      <c r="CW747" s="418"/>
      <c r="CX747" s="418"/>
      <c r="CY747" s="418"/>
      <c r="CZ747" s="418"/>
    </row>
    <row r="748" ht="25.15" customHeight="true" x14ac:dyDescent="0.2">
      <c r="C748" s="728"/>
      <c r="D748" s="728"/>
      <c r="E748" s="728"/>
      <c r="F748" s="728"/>
      <c r="G748" s="728"/>
      <c r="H748" s="728"/>
      <c r="I748" s="728"/>
      <c r="J748" s="728"/>
      <c r="K748" s="728"/>
      <c r="L748" s="728"/>
      <c r="M748" s="728"/>
      <c r="N748" s="728"/>
      <c r="O748" s="728"/>
      <c r="P748" s="728"/>
      <c r="Q748" s="728"/>
      <c r="BA748" s="418"/>
      <c r="BB748" s="495"/>
      <c r="BC748" s="418"/>
      <c r="BD748" s="418"/>
      <c r="BE748" s="418"/>
      <c r="BF748" s="418"/>
      <c r="BG748" s="418"/>
      <c r="BH748" s="418"/>
      <c r="BI748" s="418"/>
      <c r="BJ748" s="418"/>
      <c r="BK748" s="418"/>
      <c r="BL748" s="418"/>
      <c r="BM748" s="418"/>
      <c r="BN748" s="418"/>
      <c r="BO748" s="418"/>
      <c r="BP748" s="418"/>
      <c r="BQ748" s="418"/>
      <c r="BR748" s="418"/>
      <c r="BS748" s="418"/>
      <c r="BT748" s="418"/>
      <c r="BU748" s="418"/>
      <c r="BV748" s="418"/>
      <c r="BW748" s="418"/>
      <c r="BX748" s="418"/>
      <c r="BY748" s="418"/>
      <c r="BZ748" s="418"/>
      <c r="CA748" s="418"/>
      <c r="CB748" s="418"/>
      <c r="CC748" s="418"/>
      <c r="CD748" s="418"/>
      <c r="CE748" s="418"/>
      <c r="CF748" s="418"/>
      <c r="CG748" s="418"/>
      <c r="CH748" s="418"/>
      <c r="CI748" s="418"/>
      <c r="CJ748" s="418"/>
      <c r="CK748" s="418"/>
      <c r="CL748" s="418"/>
      <c r="CM748" s="418"/>
      <c r="CN748" s="418"/>
      <c r="CO748" s="418"/>
      <c r="CP748" s="418"/>
      <c r="CQ748" s="418"/>
      <c r="CR748" s="418"/>
      <c r="CS748" s="418"/>
      <c r="CT748" s="418"/>
      <c r="CU748" s="418"/>
      <c r="CV748" s="418"/>
      <c r="CW748" s="418"/>
      <c r="CX748" s="418"/>
      <c r="CY748" s="418"/>
      <c r="CZ748" s="418"/>
    </row>
    <row r="749" ht="25.15" customHeight="true" x14ac:dyDescent="0.2">
      <c r="C749" s="728"/>
      <c r="D749" s="728"/>
      <c r="E749" s="728"/>
      <c r="F749" s="728"/>
      <c r="G749" s="728"/>
      <c r="H749" s="728"/>
      <c r="I749" s="728"/>
      <c r="J749" s="728"/>
      <c r="K749" s="728"/>
      <c r="L749" s="728"/>
      <c r="M749" s="728"/>
      <c r="N749" s="728"/>
      <c r="O749" s="728"/>
      <c r="P749" s="728"/>
      <c r="Q749" s="728"/>
      <c r="BA749" s="418"/>
      <c r="BB749" s="495"/>
      <c r="BC749" s="418"/>
      <c r="BD749" s="418"/>
      <c r="BE749" s="418"/>
      <c r="BF749" s="418"/>
      <c r="BG749" s="418"/>
      <c r="BH749" s="418"/>
      <c r="BI749" s="418"/>
      <c r="BJ749" s="418"/>
      <c r="BK749" s="418"/>
      <c r="BL749" s="418"/>
      <c r="BM749" s="418"/>
      <c r="BN749" s="418"/>
      <c r="BO749" s="418"/>
      <c r="BP749" s="418"/>
      <c r="BQ749" s="418"/>
      <c r="BR749" s="418"/>
      <c r="BS749" s="418"/>
      <c r="BT749" s="418"/>
      <c r="BU749" s="418"/>
      <c r="BV749" s="418"/>
      <c r="BW749" s="418"/>
      <c r="BX749" s="418"/>
      <c r="BY749" s="418"/>
      <c r="BZ749" s="418"/>
      <c r="CA749" s="418"/>
      <c r="CB749" s="418"/>
      <c r="CC749" s="418"/>
      <c r="CD749" s="418"/>
      <c r="CE749" s="418"/>
      <c r="CF749" s="418"/>
      <c r="CG749" s="418"/>
      <c r="CH749" s="418"/>
      <c r="CI749" s="418"/>
      <c r="CJ749" s="418"/>
      <c r="CK749" s="418"/>
      <c r="CL749" s="418"/>
      <c r="CM749" s="418"/>
      <c r="CN749" s="418"/>
      <c r="CO749" s="418"/>
      <c r="CP749" s="418"/>
      <c r="CQ749" s="418"/>
      <c r="CR749" s="418"/>
      <c r="CS749" s="418"/>
      <c r="CT749" s="418"/>
      <c r="CU749" s="418"/>
      <c r="CV749" s="418"/>
      <c r="CW749" s="418"/>
      <c r="CX749" s="418"/>
      <c r="CY749" s="418"/>
      <c r="CZ749" s="418"/>
    </row>
    <row r="750" ht="25.15" customHeight="true" x14ac:dyDescent="0.2">
      <c r="C750" s="728"/>
      <c r="D750" s="728"/>
      <c r="E750" s="728"/>
      <c r="F750" s="728"/>
      <c r="G750" s="728"/>
      <c r="H750" s="728"/>
      <c r="I750" s="728"/>
      <c r="J750" s="728"/>
      <c r="K750" s="728"/>
      <c r="L750" s="728"/>
      <c r="M750" s="728"/>
      <c r="N750" s="728"/>
      <c r="O750" s="728"/>
      <c r="P750" s="728"/>
      <c r="Q750" s="728"/>
      <c r="BA750" s="418"/>
      <c r="BB750" s="495"/>
      <c r="BC750" s="418"/>
      <c r="BD750" s="418"/>
      <c r="BE750" s="418"/>
      <c r="BF750" s="418"/>
      <c r="BG750" s="418"/>
      <c r="BH750" s="418"/>
      <c r="BI750" s="418"/>
      <c r="BJ750" s="418"/>
      <c r="BK750" s="418"/>
      <c r="BL750" s="418"/>
      <c r="BM750" s="418"/>
      <c r="BN750" s="418"/>
      <c r="BO750" s="418"/>
      <c r="BP750" s="418"/>
      <c r="BQ750" s="418"/>
      <c r="BR750" s="418"/>
      <c r="BS750" s="418"/>
      <c r="BT750" s="418"/>
      <c r="BU750" s="418"/>
      <c r="BV750" s="418"/>
      <c r="BW750" s="418"/>
      <c r="BX750" s="418"/>
      <c r="BY750" s="418"/>
      <c r="BZ750" s="418"/>
      <c r="CA750" s="418"/>
      <c r="CB750" s="418"/>
      <c r="CC750" s="418"/>
      <c r="CD750" s="418"/>
      <c r="CE750" s="418"/>
      <c r="CF750" s="418"/>
      <c r="CG750" s="418"/>
      <c r="CH750" s="418"/>
      <c r="CI750" s="418"/>
      <c r="CJ750" s="418"/>
      <c r="CK750" s="418"/>
      <c r="CL750" s="418"/>
      <c r="CM750" s="418"/>
      <c r="CN750" s="418"/>
      <c r="CO750" s="418"/>
      <c r="CP750" s="418"/>
      <c r="CQ750" s="418"/>
      <c r="CR750" s="418"/>
      <c r="CS750" s="418"/>
      <c r="CT750" s="418"/>
      <c r="CU750" s="418"/>
      <c r="CV750" s="418"/>
      <c r="CW750" s="418"/>
      <c r="CX750" s="418"/>
      <c r="CY750" s="418"/>
      <c r="CZ750" s="418"/>
    </row>
    <row r="751" ht="25.15" customHeight="true" x14ac:dyDescent="0.2">
      <c r="C751" s="728"/>
      <c r="D751" s="728"/>
      <c r="E751" s="728"/>
      <c r="F751" s="728"/>
      <c r="G751" s="728"/>
      <c r="H751" s="728"/>
      <c r="I751" s="728"/>
      <c r="J751" s="728"/>
      <c r="K751" s="728"/>
      <c r="L751" s="728"/>
      <c r="M751" s="728"/>
      <c r="N751" s="728"/>
      <c r="O751" s="728"/>
      <c r="P751" s="728"/>
      <c r="Q751" s="728"/>
      <c r="BA751" s="418"/>
      <c r="BB751" s="495"/>
      <c r="BC751" s="418"/>
      <c r="BD751" s="418"/>
      <c r="BE751" s="418"/>
      <c r="BF751" s="418"/>
      <c r="BG751" s="418"/>
      <c r="BH751" s="418"/>
      <c r="BI751" s="418"/>
      <c r="BJ751" s="418"/>
      <c r="BK751" s="418"/>
      <c r="BL751" s="418"/>
      <c r="BM751" s="418"/>
      <c r="BN751" s="418"/>
      <c r="BO751" s="418"/>
      <c r="BP751" s="418"/>
      <c r="BQ751" s="418"/>
      <c r="BR751" s="418"/>
      <c r="BS751" s="418"/>
      <c r="BT751" s="418"/>
      <c r="BU751" s="418"/>
      <c r="BV751" s="418"/>
      <c r="BW751" s="418"/>
      <c r="BX751" s="418"/>
      <c r="BY751" s="418"/>
      <c r="BZ751" s="418"/>
      <c r="CA751" s="418"/>
      <c r="CB751" s="418"/>
      <c r="CC751" s="418"/>
      <c r="CD751" s="418"/>
      <c r="CE751" s="418"/>
      <c r="CF751" s="418"/>
      <c r="CG751" s="418"/>
      <c r="CH751" s="418"/>
      <c r="CI751" s="418"/>
      <c r="CJ751" s="418"/>
      <c r="CK751" s="418"/>
      <c r="CL751" s="418"/>
      <c r="CM751" s="418"/>
      <c r="CN751" s="418"/>
      <c r="CO751" s="418"/>
      <c r="CP751" s="418"/>
      <c r="CQ751" s="418"/>
      <c r="CR751" s="418"/>
      <c r="CS751" s="418"/>
      <c r="CT751" s="418"/>
      <c r="CU751" s="418"/>
      <c r="CV751" s="418"/>
      <c r="CW751" s="418"/>
      <c r="CX751" s="418"/>
      <c r="CY751" s="418"/>
      <c r="CZ751" s="418"/>
    </row>
    <row r="752" ht="25.15" customHeight="true" x14ac:dyDescent="0.2">
      <c r="C752" s="728"/>
      <c r="D752" s="728"/>
      <c r="E752" s="728"/>
      <c r="F752" s="728"/>
      <c r="G752" s="728"/>
      <c r="H752" s="728"/>
      <c r="I752" s="728"/>
      <c r="J752" s="728"/>
      <c r="K752" s="728"/>
      <c r="L752" s="728"/>
      <c r="M752" s="728"/>
      <c r="N752" s="728"/>
      <c r="O752" s="728"/>
      <c r="P752" s="728"/>
      <c r="Q752" s="728"/>
      <c r="BA752" s="418"/>
      <c r="BB752" s="495"/>
      <c r="BC752" s="418"/>
      <c r="BD752" s="418"/>
      <c r="BE752" s="418"/>
      <c r="BF752" s="418"/>
      <c r="BG752" s="418"/>
      <c r="BH752" s="418"/>
      <c r="BI752" s="418"/>
      <c r="BJ752" s="418"/>
      <c r="BK752" s="418"/>
      <c r="BL752" s="418"/>
      <c r="BM752" s="418"/>
      <c r="BN752" s="418"/>
      <c r="BO752" s="418"/>
      <c r="BP752" s="418"/>
      <c r="BQ752" s="418"/>
      <c r="BR752" s="418"/>
      <c r="BS752" s="418"/>
      <c r="BT752" s="418"/>
      <c r="BU752" s="418"/>
      <c r="BV752" s="418"/>
      <c r="BW752" s="418"/>
      <c r="BX752" s="418"/>
      <c r="BY752" s="418"/>
      <c r="BZ752" s="418"/>
      <c r="CA752" s="418"/>
      <c r="CB752" s="418"/>
      <c r="CC752" s="418"/>
      <c r="CD752" s="418"/>
      <c r="CE752" s="418"/>
      <c r="CF752" s="418"/>
      <c r="CG752" s="418"/>
      <c r="CH752" s="418"/>
      <c r="CI752" s="418"/>
      <c r="CJ752" s="418"/>
      <c r="CK752" s="418"/>
      <c r="CL752" s="418"/>
      <c r="CM752" s="418"/>
      <c r="CN752" s="418"/>
      <c r="CO752" s="418"/>
      <c r="CP752" s="418"/>
      <c r="CQ752" s="418"/>
      <c r="CR752" s="418"/>
      <c r="CS752" s="418"/>
      <c r="CT752" s="418"/>
      <c r="CU752" s="418"/>
      <c r="CV752" s="418"/>
      <c r="CW752" s="418"/>
      <c r="CX752" s="418"/>
      <c r="CY752" s="418"/>
      <c r="CZ752" s="418"/>
    </row>
    <row r="753" ht="25.15" customHeight="true" x14ac:dyDescent="0.2">
      <c r="C753" s="728"/>
      <c r="D753" s="728"/>
      <c r="E753" s="728"/>
      <c r="F753" s="728"/>
      <c r="G753" s="728"/>
      <c r="H753" s="728"/>
      <c r="I753" s="728"/>
      <c r="J753" s="728"/>
      <c r="K753" s="728"/>
      <c r="L753" s="728"/>
      <c r="M753" s="728"/>
      <c r="N753" s="728"/>
      <c r="O753" s="728"/>
      <c r="P753" s="728"/>
      <c r="Q753" s="728"/>
      <c r="BA753" s="418"/>
      <c r="BB753" s="495"/>
      <c r="BC753" s="418"/>
      <c r="BD753" s="418"/>
      <c r="BE753" s="418"/>
      <c r="BF753" s="418"/>
      <c r="BG753" s="418"/>
      <c r="BH753" s="418"/>
      <c r="BI753" s="418"/>
      <c r="BJ753" s="418"/>
      <c r="BK753" s="418"/>
      <c r="BL753" s="418"/>
      <c r="BM753" s="418"/>
      <c r="BN753" s="418"/>
      <c r="BO753" s="418"/>
      <c r="BP753" s="418"/>
      <c r="BQ753" s="418"/>
      <c r="BR753" s="418"/>
      <c r="BS753" s="418"/>
      <c r="BT753" s="418"/>
      <c r="BU753" s="418"/>
      <c r="BV753" s="418"/>
      <c r="BW753" s="418"/>
      <c r="BX753" s="418"/>
      <c r="BY753" s="418"/>
      <c r="BZ753" s="418"/>
      <c r="CA753" s="418"/>
      <c r="CB753" s="418"/>
      <c r="CC753" s="418"/>
      <c r="CD753" s="418"/>
      <c r="CE753" s="418"/>
      <c r="CF753" s="418"/>
      <c r="CG753" s="418"/>
      <c r="CH753" s="418"/>
      <c r="CI753" s="418"/>
      <c r="CJ753" s="418"/>
      <c r="CK753" s="418"/>
      <c r="CL753" s="418"/>
      <c r="CM753" s="418"/>
      <c r="CN753" s="418"/>
      <c r="CO753" s="418"/>
      <c r="CP753" s="418"/>
      <c r="CQ753" s="418"/>
      <c r="CR753" s="418"/>
      <c r="CS753" s="418"/>
      <c r="CT753" s="418"/>
      <c r="CU753" s="418"/>
      <c r="CV753" s="418"/>
      <c r="CW753" s="418"/>
      <c r="CX753" s="418"/>
      <c r="CY753" s="418"/>
      <c r="CZ753" s="418"/>
    </row>
    <row r="754" ht="25.15" customHeight="true" x14ac:dyDescent="0.2">
      <c r="C754" s="728"/>
      <c r="D754" s="728"/>
      <c r="E754" s="728"/>
      <c r="F754" s="728"/>
      <c r="G754" s="728"/>
      <c r="H754" s="728"/>
      <c r="I754" s="728"/>
      <c r="J754" s="728"/>
      <c r="K754" s="728"/>
      <c r="L754" s="728"/>
      <c r="M754" s="728"/>
      <c r="N754" s="728"/>
      <c r="O754" s="728"/>
      <c r="P754" s="728"/>
      <c r="Q754" s="728"/>
      <c r="BA754" s="418"/>
      <c r="BB754" s="495"/>
      <c r="BC754" s="418"/>
      <c r="BD754" s="418"/>
      <c r="BE754" s="418"/>
      <c r="BF754" s="418"/>
      <c r="BG754" s="418"/>
      <c r="BH754" s="418"/>
      <c r="BI754" s="418"/>
      <c r="BJ754" s="418"/>
      <c r="BK754" s="418"/>
      <c r="BL754" s="418"/>
      <c r="BM754" s="418"/>
      <c r="BN754" s="418"/>
      <c r="BO754" s="418"/>
      <c r="BP754" s="418"/>
      <c r="BQ754" s="418"/>
      <c r="BR754" s="418"/>
      <c r="BS754" s="418"/>
      <c r="BT754" s="418"/>
      <c r="BU754" s="418"/>
      <c r="BV754" s="418"/>
      <c r="BW754" s="418"/>
      <c r="BX754" s="418"/>
      <c r="BY754" s="418"/>
      <c r="BZ754" s="418"/>
      <c r="CA754" s="418"/>
      <c r="CB754" s="418"/>
      <c r="CC754" s="418"/>
      <c r="CD754" s="418"/>
      <c r="CE754" s="418"/>
      <c r="CF754" s="418"/>
      <c r="CG754" s="418"/>
      <c r="CH754" s="418"/>
      <c r="CI754" s="418"/>
      <c r="CJ754" s="418"/>
      <c r="CK754" s="418"/>
      <c r="CL754" s="418"/>
      <c r="CM754" s="418"/>
      <c r="CN754" s="418"/>
      <c r="CO754" s="418"/>
      <c r="CP754" s="418"/>
      <c r="CQ754" s="418"/>
      <c r="CR754" s="418"/>
      <c r="CS754" s="418"/>
      <c r="CT754" s="418"/>
      <c r="CU754" s="418"/>
      <c r="CV754" s="418"/>
      <c r="CW754" s="418"/>
      <c r="CX754" s="418"/>
      <c r="CY754" s="418"/>
      <c r="CZ754" s="418"/>
    </row>
    <row r="755" ht="25.15" customHeight="true" x14ac:dyDescent="0.2">
      <c r="C755" s="728"/>
      <c r="D755" s="728"/>
      <c r="E755" s="728"/>
      <c r="F755" s="728"/>
      <c r="G755" s="728"/>
      <c r="H755" s="728"/>
      <c r="I755" s="728"/>
      <c r="J755" s="728"/>
      <c r="K755" s="728"/>
      <c r="L755" s="728"/>
      <c r="M755" s="728"/>
      <c r="N755" s="728"/>
      <c r="O755" s="728"/>
      <c r="P755" s="728"/>
      <c r="Q755" s="728"/>
      <c r="BA755" s="418"/>
      <c r="BB755" s="495"/>
      <c r="BC755" s="418"/>
      <c r="BD755" s="418"/>
      <c r="BE755" s="418"/>
      <c r="BF755" s="418"/>
      <c r="BG755" s="418"/>
      <c r="BH755" s="418"/>
      <c r="BI755" s="418"/>
      <c r="BJ755" s="418"/>
      <c r="BK755" s="418"/>
      <c r="BL755" s="418"/>
      <c r="BM755" s="418"/>
      <c r="BN755" s="418"/>
      <c r="BO755" s="418"/>
      <c r="BP755" s="418"/>
      <c r="BQ755" s="418"/>
      <c r="BR755" s="418"/>
      <c r="BS755" s="418"/>
      <c r="BT755" s="418"/>
      <c r="BU755" s="418"/>
      <c r="BV755" s="418"/>
      <c r="BW755" s="418"/>
      <c r="BX755" s="418"/>
      <c r="BY755" s="418"/>
      <c r="BZ755" s="418"/>
      <c r="CA755" s="418"/>
      <c r="CB755" s="418"/>
      <c r="CC755" s="418"/>
      <c r="CD755" s="418"/>
      <c r="CE755" s="418"/>
      <c r="CF755" s="418"/>
      <c r="CG755" s="418"/>
      <c r="CH755" s="418"/>
      <c r="CI755" s="418"/>
      <c r="CJ755" s="418"/>
      <c r="CK755" s="418"/>
      <c r="CL755" s="418"/>
      <c r="CM755" s="418"/>
      <c r="CN755" s="418"/>
      <c r="CO755" s="418"/>
      <c r="CP755" s="418"/>
      <c r="CQ755" s="418"/>
      <c r="CR755" s="418"/>
      <c r="CS755" s="418"/>
      <c r="CT755" s="418"/>
      <c r="CU755" s="418"/>
      <c r="CV755" s="418"/>
      <c r="CW755" s="418"/>
      <c r="CX755" s="418"/>
      <c r="CY755" s="418"/>
      <c r="CZ755" s="418"/>
    </row>
    <row r="756" ht="25.15" customHeight="true" x14ac:dyDescent="0.2">
      <c r="C756" s="728"/>
      <c r="D756" s="728"/>
      <c r="E756" s="728"/>
      <c r="F756" s="728"/>
      <c r="G756" s="728"/>
      <c r="H756" s="728"/>
      <c r="I756" s="728"/>
      <c r="J756" s="728"/>
      <c r="K756" s="728"/>
      <c r="L756" s="728"/>
      <c r="M756" s="728"/>
      <c r="N756" s="728"/>
      <c r="O756" s="728"/>
      <c r="P756" s="728"/>
      <c r="Q756" s="728"/>
      <c r="BA756" s="418"/>
      <c r="BB756" s="495"/>
      <c r="BC756" s="418"/>
      <c r="BD756" s="418"/>
      <c r="BE756" s="418"/>
      <c r="BF756" s="418"/>
      <c r="BG756" s="418"/>
      <c r="BH756" s="418"/>
      <c r="BI756" s="418"/>
      <c r="BJ756" s="418"/>
      <c r="BK756" s="418"/>
      <c r="BL756" s="418"/>
      <c r="BM756" s="418"/>
      <c r="BN756" s="418"/>
      <c r="BO756" s="418"/>
      <c r="BP756" s="418"/>
      <c r="BQ756" s="418"/>
      <c r="BR756" s="418"/>
      <c r="BS756" s="418"/>
      <c r="BT756" s="418"/>
      <c r="BU756" s="418"/>
      <c r="BV756" s="418"/>
      <c r="BW756" s="418"/>
      <c r="BX756" s="418"/>
      <c r="BY756" s="418"/>
      <c r="BZ756" s="418"/>
      <c r="CA756" s="418"/>
      <c r="CB756" s="418"/>
      <c r="CC756" s="418"/>
      <c r="CD756" s="418"/>
      <c r="CE756" s="418"/>
      <c r="CF756" s="418"/>
      <c r="CG756" s="418"/>
      <c r="CH756" s="418"/>
      <c r="CI756" s="418"/>
      <c r="CJ756" s="418"/>
      <c r="CK756" s="418"/>
      <c r="CL756" s="418"/>
      <c r="CM756" s="418"/>
      <c r="CN756" s="418"/>
      <c r="CO756" s="418"/>
      <c r="CP756" s="418"/>
      <c r="CQ756" s="418"/>
      <c r="CR756" s="418"/>
      <c r="CS756" s="418"/>
      <c r="CT756" s="418"/>
      <c r="CU756" s="418"/>
      <c r="CV756" s="418"/>
      <c r="CW756" s="418"/>
      <c r="CX756" s="418"/>
      <c r="CY756" s="418"/>
      <c r="CZ756" s="418"/>
    </row>
    <row r="757" ht="25.15" customHeight="true" x14ac:dyDescent="0.2">
      <c r="C757" s="728"/>
      <c r="D757" s="728"/>
      <c r="E757" s="728"/>
      <c r="F757" s="728"/>
      <c r="G757" s="728"/>
      <c r="H757" s="728"/>
      <c r="I757" s="728"/>
      <c r="J757" s="728"/>
      <c r="K757" s="728"/>
      <c r="L757" s="728"/>
      <c r="M757" s="728"/>
      <c r="N757" s="728"/>
      <c r="O757" s="728"/>
      <c r="P757" s="728"/>
      <c r="Q757" s="728"/>
      <c r="BA757" s="418"/>
      <c r="BB757" s="495"/>
      <c r="BC757" s="418"/>
      <c r="BD757" s="418"/>
      <c r="BE757" s="418"/>
      <c r="BF757" s="418"/>
      <c r="BG757" s="418"/>
      <c r="BH757" s="418"/>
      <c r="BI757" s="418"/>
      <c r="BJ757" s="418"/>
      <c r="BK757" s="418"/>
      <c r="BL757" s="418"/>
      <c r="BM757" s="418"/>
      <c r="BN757" s="418"/>
      <c r="BO757" s="418"/>
      <c r="BP757" s="418"/>
      <c r="BQ757" s="418"/>
      <c r="BR757" s="418"/>
      <c r="BS757" s="418"/>
      <c r="BT757" s="418"/>
      <c r="BU757" s="418"/>
      <c r="BV757" s="418"/>
      <c r="BW757" s="418"/>
      <c r="BX757" s="418"/>
      <c r="BY757" s="418"/>
      <c r="BZ757" s="418"/>
      <c r="CA757" s="418"/>
      <c r="CB757" s="418"/>
      <c r="CC757" s="418"/>
      <c r="CD757" s="418"/>
      <c r="CE757" s="418"/>
      <c r="CF757" s="418"/>
      <c r="CG757" s="418"/>
      <c r="CH757" s="418"/>
      <c r="CI757" s="418"/>
      <c r="CJ757" s="418"/>
      <c r="CK757" s="418"/>
      <c r="CL757" s="418"/>
      <c r="CM757" s="418"/>
      <c r="CN757" s="418"/>
      <c r="CO757" s="418"/>
      <c r="CP757" s="418"/>
      <c r="CQ757" s="418"/>
      <c r="CR757" s="418"/>
      <c r="CS757" s="418"/>
      <c r="CT757" s="418"/>
      <c r="CU757" s="418"/>
      <c r="CV757" s="418"/>
      <c r="CW757" s="418"/>
      <c r="CX757" s="418"/>
      <c r="CY757" s="418"/>
      <c r="CZ757" s="418"/>
    </row>
    <row r="758" ht="25.15" customHeight="true" x14ac:dyDescent="0.2">
      <c r="C758" s="728"/>
      <c r="D758" s="728"/>
      <c r="E758" s="728"/>
      <c r="F758" s="728"/>
      <c r="G758" s="728"/>
      <c r="H758" s="728"/>
      <c r="I758" s="728"/>
      <c r="J758" s="728"/>
      <c r="K758" s="728"/>
      <c r="L758" s="728"/>
      <c r="M758" s="728"/>
      <c r="N758" s="728"/>
      <c r="O758" s="728"/>
      <c r="P758" s="728"/>
      <c r="Q758" s="728"/>
      <c r="BA758" s="418"/>
      <c r="BB758" s="495"/>
      <c r="BC758" s="418"/>
      <c r="BD758" s="418"/>
      <c r="BE758" s="418"/>
      <c r="BF758" s="418"/>
      <c r="BG758" s="418"/>
      <c r="BH758" s="418"/>
      <c r="BI758" s="418"/>
      <c r="BJ758" s="418"/>
      <c r="BK758" s="418"/>
      <c r="BL758" s="418"/>
      <c r="BM758" s="418"/>
      <c r="BN758" s="418"/>
      <c r="BO758" s="418"/>
      <c r="BP758" s="418"/>
      <c r="BQ758" s="418"/>
      <c r="BR758" s="418"/>
      <c r="BS758" s="418"/>
      <c r="BT758" s="418"/>
      <c r="BU758" s="418"/>
      <c r="BV758" s="418"/>
      <c r="BW758" s="418"/>
      <c r="BX758" s="418"/>
      <c r="BY758" s="418"/>
      <c r="BZ758" s="418"/>
      <c r="CA758" s="418"/>
      <c r="CB758" s="418"/>
      <c r="CC758" s="418"/>
      <c r="CD758" s="418"/>
      <c r="CE758" s="418"/>
      <c r="CF758" s="418"/>
      <c r="CG758" s="418"/>
      <c r="CH758" s="418"/>
      <c r="CI758" s="418"/>
      <c r="CJ758" s="418"/>
      <c r="CK758" s="418"/>
      <c r="CL758" s="418"/>
      <c r="CM758" s="418"/>
      <c r="CN758" s="418"/>
      <c r="CO758" s="418"/>
      <c r="CP758" s="418"/>
      <c r="CQ758" s="418"/>
      <c r="CR758" s="418"/>
      <c r="CS758" s="418"/>
      <c r="CT758" s="418"/>
      <c r="CU758" s="418"/>
      <c r="CV758" s="418"/>
      <c r="CW758" s="418"/>
      <c r="CX758" s="418"/>
      <c r="CY758" s="418"/>
      <c r="CZ758" s="418"/>
    </row>
    <row r="759" ht="25.15" customHeight="true" x14ac:dyDescent="0.2">
      <c r="C759" s="728"/>
      <c r="D759" s="728"/>
      <c r="E759" s="728"/>
      <c r="F759" s="728"/>
      <c r="G759" s="728"/>
      <c r="H759" s="728"/>
      <c r="I759" s="728"/>
      <c r="J759" s="728"/>
      <c r="K759" s="728"/>
      <c r="L759" s="728"/>
      <c r="M759" s="728"/>
      <c r="N759" s="728"/>
      <c r="O759" s="728"/>
      <c r="P759" s="728"/>
      <c r="Q759" s="728"/>
      <c r="BA759" s="418"/>
      <c r="BB759" s="495"/>
      <c r="BC759" s="418"/>
      <c r="BD759" s="418"/>
      <c r="BE759" s="418"/>
      <c r="BF759" s="418"/>
      <c r="BG759" s="418"/>
      <c r="BH759" s="418"/>
      <c r="BI759" s="418"/>
      <c r="BJ759" s="418"/>
      <c r="BK759" s="418"/>
      <c r="BL759" s="418"/>
      <c r="BM759" s="418"/>
      <c r="BN759" s="418"/>
      <c r="BO759" s="418"/>
      <c r="BP759" s="418"/>
      <c r="BQ759" s="418"/>
      <c r="BR759" s="418"/>
      <c r="BS759" s="418"/>
      <c r="BT759" s="418"/>
      <c r="BU759" s="418"/>
      <c r="BV759" s="418"/>
      <c r="BW759" s="418"/>
      <c r="BX759" s="418"/>
      <c r="BY759" s="418"/>
      <c r="BZ759" s="418"/>
      <c r="CA759" s="418"/>
      <c r="CB759" s="418"/>
      <c r="CC759" s="418"/>
      <c r="CD759" s="418"/>
      <c r="CE759" s="418"/>
      <c r="CF759" s="418"/>
      <c r="CG759" s="418"/>
      <c r="CH759" s="418"/>
      <c r="CI759" s="418"/>
      <c r="CJ759" s="418"/>
      <c r="CK759" s="418"/>
      <c r="CL759" s="418"/>
      <c r="CM759" s="418"/>
      <c r="CN759" s="418"/>
      <c r="CO759" s="418"/>
      <c r="CP759" s="418"/>
      <c r="CQ759" s="418"/>
      <c r="CR759" s="418"/>
      <c r="CS759" s="418"/>
      <c r="CT759" s="418"/>
      <c r="CU759" s="418"/>
      <c r="CV759" s="418"/>
      <c r="CW759" s="418"/>
      <c r="CX759" s="418"/>
      <c r="CY759" s="418"/>
      <c r="CZ759" s="418"/>
    </row>
    <row r="760" ht="25.15" customHeight="true" x14ac:dyDescent="0.2">
      <c r="C760" s="728"/>
      <c r="D760" s="728"/>
      <c r="E760" s="728"/>
      <c r="F760" s="728"/>
      <c r="G760" s="728"/>
      <c r="H760" s="728"/>
      <c r="I760" s="728"/>
      <c r="J760" s="728"/>
      <c r="K760" s="728"/>
      <c r="L760" s="728"/>
      <c r="M760" s="728"/>
      <c r="N760" s="728"/>
      <c r="O760" s="728"/>
      <c r="P760" s="728"/>
      <c r="Q760" s="728"/>
      <c r="BA760" s="418"/>
      <c r="BB760" s="495"/>
      <c r="BC760" s="418"/>
      <c r="BD760" s="418"/>
      <c r="BE760" s="418"/>
      <c r="BF760" s="418"/>
      <c r="BG760" s="418"/>
      <c r="BH760" s="418"/>
      <c r="BI760" s="418"/>
      <c r="BJ760" s="418"/>
      <c r="BK760" s="418"/>
      <c r="BL760" s="418"/>
      <c r="BM760" s="418"/>
      <c r="BN760" s="418"/>
      <c r="BO760" s="418"/>
      <c r="BP760" s="418"/>
      <c r="BQ760" s="418"/>
      <c r="BR760" s="418"/>
      <c r="BS760" s="418"/>
      <c r="BT760" s="418"/>
      <c r="BU760" s="418"/>
      <c r="BV760" s="418"/>
      <c r="BW760" s="418"/>
      <c r="BX760" s="418"/>
      <c r="BY760" s="418"/>
      <c r="BZ760" s="418"/>
      <c r="CA760" s="418"/>
      <c r="CB760" s="418"/>
      <c r="CC760" s="418"/>
      <c r="CD760" s="418"/>
      <c r="CE760" s="418"/>
      <c r="CF760" s="418"/>
      <c r="CG760" s="418"/>
      <c r="CH760" s="418"/>
      <c r="CI760" s="418"/>
      <c r="CJ760" s="418"/>
      <c r="CK760" s="418"/>
      <c r="CL760" s="418"/>
      <c r="CM760" s="418"/>
      <c r="CN760" s="418"/>
      <c r="CO760" s="418"/>
      <c r="CP760" s="418"/>
      <c r="CQ760" s="418"/>
      <c r="CR760" s="418"/>
      <c r="CS760" s="418"/>
      <c r="CT760" s="418"/>
      <c r="CU760" s="418"/>
      <c r="CV760" s="418"/>
      <c r="CW760" s="418"/>
      <c r="CX760" s="418"/>
      <c r="CY760" s="418"/>
      <c r="CZ760" s="418"/>
    </row>
    <row r="761" ht="25.15" customHeight="true" x14ac:dyDescent="0.2">
      <c r="C761" s="728"/>
      <c r="D761" s="728"/>
      <c r="E761" s="728"/>
      <c r="F761" s="728"/>
      <c r="G761" s="728"/>
      <c r="H761" s="728"/>
      <c r="I761" s="728"/>
      <c r="J761" s="728"/>
      <c r="K761" s="728"/>
      <c r="L761" s="728"/>
      <c r="M761" s="728"/>
      <c r="N761" s="728"/>
      <c r="O761" s="728"/>
      <c r="P761" s="728"/>
      <c r="Q761" s="728"/>
      <c r="BA761" s="418"/>
      <c r="BB761" s="495"/>
      <c r="BC761" s="418"/>
      <c r="BD761" s="418"/>
      <c r="BE761" s="418"/>
      <c r="BF761" s="418"/>
      <c r="BG761" s="418"/>
      <c r="BH761" s="418"/>
      <c r="BI761" s="418"/>
      <c r="BJ761" s="418"/>
      <c r="BK761" s="418"/>
      <c r="BL761" s="418"/>
      <c r="BM761" s="418"/>
      <c r="BN761" s="418"/>
      <c r="BO761" s="418"/>
      <c r="BP761" s="418"/>
      <c r="BQ761" s="418"/>
      <c r="BR761" s="418"/>
      <c r="BS761" s="418"/>
      <c r="BT761" s="418"/>
      <c r="BU761" s="418"/>
      <c r="BV761" s="418"/>
      <c r="BW761" s="418"/>
      <c r="BX761" s="418"/>
      <c r="BY761" s="418"/>
      <c r="BZ761" s="418"/>
      <c r="CA761" s="418"/>
      <c r="CB761" s="418"/>
      <c r="CC761" s="418"/>
      <c r="CD761" s="418"/>
      <c r="CE761" s="418"/>
      <c r="CF761" s="418"/>
      <c r="CG761" s="418"/>
      <c r="CH761" s="418"/>
      <c r="CI761" s="418"/>
      <c r="CJ761" s="418"/>
      <c r="CK761" s="418"/>
      <c r="CL761" s="418"/>
      <c r="CM761" s="418"/>
      <c r="CN761" s="418"/>
      <c r="CO761" s="418"/>
      <c r="CP761" s="418"/>
      <c r="CQ761" s="418"/>
      <c r="CR761" s="418"/>
      <c r="CS761" s="418"/>
      <c r="CT761" s="418"/>
      <c r="CU761" s="418"/>
      <c r="CV761" s="418"/>
      <c r="CW761" s="418"/>
      <c r="CX761" s="418"/>
      <c r="CY761" s="418"/>
      <c r="CZ761" s="418"/>
    </row>
    <row r="762" ht="25.15" customHeight="true" x14ac:dyDescent="0.2">
      <c r="C762" s="728"/>
      <c r="D762" s="728"/>
      <c r="E762" s="728"/>
      <c r="F762" s="728"/>
      <c r="G762" s="728"/>
      <c r="H762" s="728"/>
      <c r="I762" s="728"/>
      <c r="J762" s="728"/>
      <c r="K762" s="728"/>
      <c r="L762" s="728"/>
      <c r="M762" s="728"/>
      <c r="N762" s="728"/>
      <c r="O762" s="728"/>
      <c r="P762" s="728"/>
      <c r="Q762" s="728"/>
      <c r="BA762" s="418"/>
      <c r="BB762" s="495"/>
      <c r="BC762" s="418"/>
      <c r="BD762" s="418"/>
      <c r="BE762" s="418"/>
      <c r="BF762" s="418"/>
      <c r="BG762" s="418"/>
      <c r="BH762" s="418"/>
      <c r="BI762" s="418"/>
      <c r="BJ762" s="418"/>
      <c r="BK762" s="418"/>
      <c r="BL762" s="418"/>
      <c r="BM762" s="418"/>
      <c r="BN762" s="418"/>
      <c r="BO762" s="418"/>
      <c r="BP762" s="418"/>
      <c r="BQ762" s="418"/>
      <c r="BR762" s="418"/>
      <c r="BS762" s="418"/>
      <c r="BT762" s="418"/>
      <c r="BU762" s="418"/>
      <c r="BV762" s="418"/>
      <c r="BW762" s="418"/>
      <c r="BX762" s="418"/>
      <c r="BY762" s="418"/>
      <c r="BZ762" s="418"/>
      <c r="CA762" s="418"/>
      <c r="CB762" s="418"/>
      <c r="CC762" s="418"/>
      <c r="CD762" s="418"/>
      <c r="CE762" s="418"/>
      <c r="CF762" s="418"/>
      <c r="CG762" s="418"/>
      <c r="CH762" s="418"/>
      <c r="CI762" s="418"/>
      <c r="CJ762" s="418"/>
      <c r="CK762" s="418"/>
      <c r="CL762" s="418"/>
      <c r="CM762" s="418"/>
      <c r="CN762" s="418"/>
      <c r="CO762" s="418"/>
      <c r="CP762" s="418"/>
      <c r="CQ762" s="418"/>
      <c r="CR762" s="418"/>
      <c r="CS762" s="418"/>
      <c r="CT762" s="418"/>
      <c r="CU762" s="418"/>
      <c r="CV762" s="418"/>
      <c r="CW762" s="418"/>
      <c r="CX762" s="418"/>
      <c r="CY762" s="418"/>
      <c r="CZ762" s="418"/>
    </row>
    <row r="763" ht="25.15" customHeight="true" x14ac:dyDescent="0.2">
      <c r="C763" s="728"/>
      <c r="D763" s="728"/>
      <c r="E763" s="728"/>
      <c r="F763" s="728"/>
      <c r="G763" s="728"/>
      <c r="H763" s="728"/>
      <c r="I763" s="728"/>
      <c r="J763" s="728"/>
      <c r="K763" s="728"/>
      <c r="L763" s="728"/>
      <c r="M763" s="728"/>
      <c r="N763" s="728"/>
      <c r="O763" s="728"/>
      <c r="P763" s="728"/>
      <c r="Q763" s="728"/>
      <c r="BA763" s="418"/>
      <c r="BB763" s="495"/>
      <c r="BC763" s="418"/>
      <c r="BD763" s="418"/>
      <c r="BE763" s="418"/>
      <c r="BF763" s="418"/>
      <c r="BG763" s="418"/>
      <c r="BH763" s="418"/>
      <c r="BI763" s="418"/>
      <c r="BJ763" s="418"/>
      <c r="BK763" s="418"/>
      <c r="BL763" s="418"/>
      <c r="BM763" s="418"/>
      <c r="BN763" s="418"/>
      <c r="BO763" s="418"/>
      <c r="BP763" s="418"/>
      <c r="BQ763" s="418"/>
      <c r="BR763" s="418"/>
      <c r="BS763" s="418"/>
      <c r="BT763" s="418"/>
      <c r="BU763" s="418"/>
      <c r="BV763" s="418"/>
      <c r="BW763" s="418"/>
      <c r="BX763" s="418"/>
      <c r="BY763" s="418"/>
      <c r="BZ763" s="418"/>
      <c r="CA763" s="418"/>
      <c r="CB763" s="418"/>
      <c r="CC763" s="418"/>
      <c r="CD763" s="418"/>
      <c r="CE763" s="418"/>
      <c r="CF763" s="418"/>
      <c r="CG763" s="418"/>
      <c r="CH763" s="418"/>
      <c r="CI763" s="418"/>
      <c r="CJ763" s="418"/>
      <c r="CK763" s="418"/>
      <c r="CL763" s="418"/>
      <c r="CM763" s="418"/>
      <c r="CN763" s="418"/>
      <c r="CO763" s="418"/>
      <c r="CP763" s="418"/>
      <c r="CQ763" s="418"/>
      <c r="CR763" s="418"/>
      <c r="CS763" s="418"/>
      <c r="CT763" s="418"/>
      <c r="CU763" s="418"/>
      <c r="CV763" s="418"/>
      <c r="CW763" s="418"/>
      <c r="CX763" s="418"/>
      <c r="CY763" s="418"/>
      <c r="CZ763" s="418"/>
    </row>
    <row r="764" ht="25.15" customHeight="true" x14ac:dyDescent="0.2">
      <c r="C764" s="728"/>
      <c r="D764" s="728"/>
      <c r="E764" s="728"/>
      <c r="F764" s="728"/>
      <c r="G764" s="728"/>
      <c r="H764" s="728"/>
      <c r="I764" s="728"/>
      <c r="J764" s="728"/>
      <c r="K764" s="728"/>
      <c r="L764" s="728"/>
      <c r="M764" s="728"/>
      <c r="N764" s="728"/>
      <c r="O764" s="728"/>
      <c r="P764" s="728"/>
      <c r="Q764" s="728"/>
      <c r="BA764" s="418"/>
      <c r="BB764" s="495"/>
      <c r="BC764" s="418"/>
      <c r="BD764" s="418"/>
      <c r="BE764" s="418"/>
      <c r="BF764" s="418"/>
      <c r="BG764" s="418"/>
      <c r="BH764" s="418"/>
      <c r="BI764" s="418"/>
      <c r="BJ764" s="418"/>
      <c r="BK764" s="418"/>
      <c r="BL764" s="418"/>
      <c r="BM764" s="418"/>
      <c r="BN764" s="418"/>
      <c r="BO764" s="418"/>
      <c r="BP764" s="418"/>
      <c r="BQ764" s="418"/>
      <c r="BR764" s="418"/>
      <c r="BS764" s="418"/>
      <c r="BT764" s="418"/>
      <c r="BU764" s="418"/>
      <c r="BV764" s="418"/>
      <c r="BW764" s="418"/>
      <c r="BX764" s="418"/>
      <c r="BY764" s="418"/>
      <c r="BZ764" s="418"/>
      <c r="CA764" s="418"/>
      <c r="CB764" s="418"/>
      <c r="CC764" s="418"/>
      <c r="CD764" s="418"/>
      <c r="CE764" s="418"/>
      <c r="CF764" s="418"/>
      <c r="CG764" s="418"/>
      <c r="CH764" s="418"/>
      <c r="CI764" s="418"/>
      <c r="CJ764" s="418"/>
      <c r="CK764" s="418"/>
      <c r="CL764" s="418"/>
      <c r="CM764" s="418"/>
      <c r="CN764" s="418"/>
      <c r="CO764" s="418"/>
      <c r="CP764" s="418"/>
      <c r="CQ764" s="418"/>
      <c r="CR764" s="418"/>
      <c r="CS764" s="418"/>
      <c r="CT764" s="418"/>
      <c r="CU764" s="418"/>
      <c r="CV764" s="418"/>
      <c r="CW764" s="418"/>
      <c r="CX764" s="418"/>
      <c r="CY764" s="418"/>
      <c r="CZ764" s="418"/>
    </row>
    <row r="765" ht="25.15" customHeight="true" x14ac:dyDescent="0.2">
      <c r="C765" s="728"/>
      <c r="D765" s="728"/>
      <c r="E765" s="728"/>
      <c r="F765" s="728"/>
      <c r="G765" s="728"/>
      <c r="H765" s="728"/>
      <c r="I765" s="728"/>
      <c r="J765" s="728"/>
      <c r="K765" s="728"/>
      <c r="L765" s="728"/>
      <c r="M765" s="728"/>
      <c r="N765" s="728"/>
      <c r="O765" s="728"/>
      <c r="P765" s="728"/>
      <c r="Q765" s="728"/>
      <c r="BA765" s="418"/>
      <c r="BB765" s="495"/>
      <c r="BC765" s="418"/>
      <c r="BD765" s="418"/>
      <c r="BE765" s="418"/>
      <c r="BF765" s="418"/>
      <c r="BG765" s="418"/>
      <c r="BH765" s="418"/>
      <c r="BI765" s="418"/>
      <c r="BJ765" s="418"/>
      <c r="BK765" s="418"/>
      <c r="BL765" s="418"/>
      <c r="BM765" s="418"/>
      <c r="BN765" s="418"/>
      <c r="BO765" s="418"/>
      <c r="BP765" s="418"/>
      <c r="BQ765" s="418"/>
      <c r="BR765" s="418"/>
      <c r="BS765" s="418"/>
      <c r="BT765" s="418"/>
      <c r="BU765" s="418"/>
      <c r="BV765" s="418"/>
      <c r="BW765" s="418"/>
      <c r="BX765" s="418"/>
      <c r="BY765" s="418"/>
      <c r="BZ765" s="418"/>
      <c r="CA765" s="418"/>
      <c r="CB765" s="418"/>
      <c r="CC765" s="418"/>
      <c r="CD765" s="418"/>
      <c r="CE765" s="418"/>
      <c r="CF765" s="418"/>
      <c r="CG765" s="418"/>
      <c r="CH765" s="418"/>
      <c r="CI765" s="418"/>
      <c r="CJ765" s="418"/>
      <c r="CK765" s="418"/>
      <c r="CL765" s="418"/>
      <c r="CM765" s="418"/>
      <c r="CN765" s="418"/>
      <c r="CO765" s="418"/>
      <c r="CP765" s="418"/>
      <c r="CQ765" s="418"/>
      <c r="CR765" s="418"/>
      <c r="CS765" s="418"/>
      <c r="CT765" s="418"/>
      <c r="CU765" s="418"/>
      <c r="CV765" s="418"/>
      <c r="CW765" s="418"/>
      <c r="CX765" s="418"/>
      <c r="CY765" s="418"/>
      <c r="CZ765" s="418"/>
    </row>
    <row r="766" ht="25.15" customHeight="true" x14ac:dyDescent="0.2">
      <c r="C766" s="728"/>
      <c r="D766" s="728"/>
      <c r="E766" s="728"/>
      <c r="F766" s="728"/>
      <c r="G766" s="728"/>
      <c r="H766" s="728"/>
      <c r="I766" s="728"/>
      <c r="J766" s="728"/>
      <c r="K766" s="728"/>
      <c r="L766" s="728"/>
      <c r="M766" s="728"/>
      <c r="N766" s="728"/>
      <c r="O766" s="728"/>
      <c r="P766" s="728"/>
      <c r="Q766" s="728"/>
      <c r="BA766" s="418"/>
      <c r="BB766" s="495"/>
      <c r="BC766" s="418"/>
      <c r="BD766" s="418"/>
      <c r="BE766" s="418"/>
      <c r="BF766" s="418"/>
      <c r="BG766" s="418"/>
      <c r="BH766" s="418"/>
      <c r="BI766" s="418"/>
      <c r="BJ766" s="418"/>
      <c r="BK766" s="418"/>
      <c r="BL766" s="418"/>
      <c r="BM766" s="418"/>
      <c r="BN766" s="418"/>
      <c r="BO766" s="418"/>
      <c r="BP766" s="418"/>
      <c r="BQ766" s="418"/>
      <c r="BR766" s="418"/>
      <c r="BS766" s="418"/>
      <c r="BT766" s="418"/>
      <c r="BU766" s="418"/>
      <c r="BV766" s="418"/>
      <c r="BW766" s="418"/>
      <c r="BX766" s="418"/>
      <c r="BY766" s="418"/>
      <c r="BZ766" s="418"/>
      <c r="CA766" s="418"/>
      <c r="CB766" s="418"/>
      <c r="CC766" s="418"/>
      <c r="CD766" s="418"/>
      <c r="CE766" s="418"/>
      <c r="CF766" s="418"/>
      <c r="CG766" s="418"/>
      <c r="CH766" s="418"/>
      <c r="CI766" s="418"/>
      <c r="CJ766" s="418"/>
      <c r="CK766" s="418"/>
      <c r="CL766" s="418"/>
      <c r="CM766" s="418"/>
      <c r="CN766" s="418"/>
      <c r="CO766" s="418"/>
      <c r="CP766" s="418"/>
      <c r="CQ766" s="418"/>
      <c r="CR766" s="418"/>
      <c r="CS766" s="418"/>
      <c r="CT766" s="418"/>
      <c r="CU766" s="418"/>
      <c r="CV766" s="418"/>
      <c r="CW766" s="418"/>
      <c r="CX766" s="418"/>
      <c r="CY766" s="418"/>
      <c r="CZ766" s="418"/>
    </row>
    <row r="767" ht="25.15" customHeight="true" x14ac:dyDescent="0.2">
      <c r="C767" s="728"/>
      <c r="D767" s="728"/>
      <c r="E767" s="728"/>
      <c r="F767" s="728"/>
      <c r="G767" s="728"/>
      <c r="H767" s="728"/>
      <c r="I767" s="728"/>
      <c r="J767" s="728"/>
      <c r="K767" s="728"/>
      <c r="L767" s="728"/>
      <c r="M767" s="728"/>
      <c r="N767" s="728"/>
      <c r="O767" s="728"/>
      <c r="P767" s="728"/>
      <c r="Q767" s="728"/>
      <c r="BA767" s="418"/>
      <c r="BB767" s="495"/>
      <c r="BC767" s="418"/>
      <c r="BD767" s="418"/>
      <c r="BE767" s="418"/>
      <c r="BF767" s="418"/>
      <c r="BG767" s="418"/>
      <c r="BH767" s="418"/>
      <c r="BI767" s="418"/>
      <c r="BJ767" s="418"/>
      <c r="BK767" s="418"/>
      <c r="BL767" s="418"/>
      <c r="BM767" s="418"/>
      <c r="BN767" s="418"/>
      <c r="BO767" s="418"/>
      <c r="BP767" s="418"/>
      <c r="BQ767" s="418"/>
      <c r="BR767" s="418"/>
      <c r="BS767" s="418"/>
      <c r="BT767" s="418"/>
      <c r="BU767" s="418"/>
      <c r="BV767" s="418"/>
      <c r="BW767" s="418"/>
      <c r="BX767" s="418"/>
      <c r="BY767" s="418"/>
      <c r="BZ767" s="418"/>
      <c r="CA767" s="418"/>
      <c r="CB767" s="418"/>
      <c r="CC767" s="418"/>
      <c r="CD767" s="418"/>
      <c r="CE767" s="418"/>
      <c r="CF767" s="418"/>
      <c r="CG767" s="418"/>
      <c r="CH767" s="418"/>
      <c r="CI767" s="418"/>
      <c r="CJ767" s="418"/>
      <c r="CK767" s="418"/>
      <c r="CL767" s="418"/>
      <c r="CM767" s="418"/>
      <c r="CN767" s="418"/>
      <c r="CO767" s="418"/>
      <c r="CP767" s="418"/>
      <c r="CQ767" s="418"/>
      <c r="CR767" s="418"/>
      <c r="CS767" s="418"/>
      <c r="CT767" s="418"/>
      <c r="CU767" s="418"/>
      <c r="CV767" s="418"/>
      <c r="CW767" s="418"/>
      <c r="CX767" s="418"/>
      <c r="CY767" s="418"/>
      <c r="CZ767" s="418"/>
    </row>
    <row r="768" ht="25.15" customHeight="true" x14ac:dyDescent="0.2">
      <c r="C768" s="728"/>
      <c r="D768" s="728"/>
      <c r="E768" s="728"/>
      <c r="F768" s="728"/>
      <c r="G768" s="728"/>
      <c r="H768" s="728"/>
      <c r="I768" s="728"/>
      <c r="J768" s="728"/>
      <c r="K768" s="728"/>
      <c r="L768" s="728"/>
      <c r="M768" s="728"/>
      <c r="N768" s="728"/>
      <c r="O768" s="728"/>
      <c r="P768" s="728"/>
      <c r="Q768" s="728"/>
      <c r="BA768" s="416"/>
      <c r="BB768" s="496"/>
      <c r="BC768" s="416"/>
      <c r="BD768" s="416"/>
      <c r="BE768" s="416"/>
      <c r="BF768" s="416"/>
      <c r="BG768" s="416"/>
      <c r="BH768" s="416"/>
      <c r="BI768" s="416"/>
      <c r="BJ768" s="416"/>
      <c r="BK768" s="416"/>
      <c r="BL768" s="416"/>
      <c r="BM768" s="416"/>
      <c r="BN768" s="416"/>
      <c r="BO768" s="416"/>
      <c r="BP768" s="416"/>
      <c r="BQ768" s="416"/>
      <c r="BR768" s="416"/>
      <c r="BS768" s="416"/>
      <c r="BT768" s="416"/>
      <c r="BU768" s="416"/>
      <c r="BV768" s="416"/>
      <c r="BW768" s="416"/>
      <c r="BX768" s="416"/>
      <c r="BY768" s="416"/>
      <c r="BZ768" s="416"/>
      <c r="CA768" s="416"/>
      <c r="CB768" s="416"/>
      <c r="CC768" s="416"/>
      <c r="CD768" s="416"/>
      <c r="CE768" s="416"/>
      <c r="CF768" s="416"/>
      <c r="CG768" s="416"/>
      <c r="CH768" s="416"/>
      <c r="CI768" s="416"/>
      <c r="CJ768" s="416"/>
      <c r="CK768" s="416"/>
      <c r="CL768" s="416"/>
      <c r="CM768" s="416"/>
      <c r="CN768" s="416"/>
      <c r="CO768" s="416"/>
      <c r="CP768" s="416"/>
      <c r="CQ768" s="416"/>
      <c r="CR768" s="416"/>
      <c r="CS768" s="416"/>
      <c r="CT768" s="416"/>
      <c r="CU768" s="416"/>
      <c r="CV768" s="416"/>
      <c r="CW768" s="416"/>
      <c r="CX768" s="416"/>
      <c r="CY768" s="416"/>
      <c r="CZ768" s="416"/>
    </row>
    <row r="769" ht="25.15" customHeight="true" x14ac:dyDescent="0.2">
      <c r="C769" s="728"/>
      <c r="D769" s="728"/>
      <c r="E769" s="728"/>
      <c r="F769" s="728"/>
      <c r="G769" s="728"/>
      <c r="H769" s="728"/>
      <c r="I769" s="728"/>
      <c r="J769" s="728"/>
      <c r="K769" s="728"/>
      <c r="L769" s="728"/>
      <c r="M769" s="728"/>
      <c r="N769" s="728"/>
      <c r="O769" s="728"/>
      <c r="P769" s="728"/>
      <c r="Q769" s="728"/>
      <c r="BA769" s="416"/>
      <c r="BB769" s="496"/>
      <c r="BC769" s="416"/>
      <c r="BD769" s="416"/>
      <c r="BE769" s="416"/>
      <c r="BF769" s="416"/>
      <c r="BG769" s="416"/>
      <c r="BH769" s="416"/>
      <c r="BI769" s="416"/>
      <c r="BJ769" s="416"/>
      <c r="BK769" s="416"/>
      <c r="BL769" s="416"/>
      <c r="BM769" s="416"/>
      <c r="BN769" s="416"/>
      <c r="BO769" s="416"/>
      <c r="BP769" s="416"/>
      <c r="BQ769" s="416"/>
      <c r="BR769" s="416"/>
      <c r="BS769" s="416"/>
      <c r="BT769" s="416"/>
      <c r="BU769" s="416"/>
      <c r="BV769" s="416"/>
      <c r="BW769" s="416"/>
      <c r="BX769" s="416"/>
      <c r="BY769" s="416"/>
      <c r="BZ769" s="416"/>
      <c r="CA769" s="416"/>
      <c r="CB769" s="416"/>
      <c r="CC769" s="416"/>
      <c r="CD769" s="416"/>
      <c r="CE769" s="416"/>
      <c r="CF769" s="416"/>
      <c r="CG769" s="416"/>
      <c r="CH769" s="416"/>
      <c r="CI769" s="416"/>
      <c r="CJ769" s="416"/>
      <c r="CK769" s="416"/>
      <c r="CL769" s="416"/>
      <c r="CM769" s="416"/>
      <c r="CN769" s="416"/>
      <c r="CO769" s="416"/>
      <c r="CP769" s="416"/>
      <c r="CQ769" s="416"/>
      <c r="CR769" s="416"/>
      <c r="CS769" s="416"/>
      <c r="CT769" s="416"/>
      <c r="CU769" s="416"/>
      <c r="CV769" s="416"/>
      <c r="CW769" s="416"/>
      <c r="CX769" s="416"/>
      <c r="CY769" s="416"/>
      <c r="CZ769" s="416"/>
    </row>
    <row r="770" ht="25.15" customHeight="true" x14ac:dyDescent="0.2">
      <c r="C770" s="728"/>
      <c r="D770" s="728"/>
      <c r="E770" s="728"/>
      <c r="F770" s="728"/>
      <c r="G770" s="728"/>
      <c r="H770" s="728"/>
      <c r="I770" s="728"/>
      <c r="J770" s="728"/>
      <c r="K770" s="728"/>
      <c r="L770" s="728"/>
      <c r="M770" s="728"/>
      <c r="N770" s="728"/>
      <c r="O770" s="728"/>
      <c r="P770" s="728"/>
      <c r="Q770" s="728"/>
      <c r="BA770" s="416"/>
      <c r="BB770" s="496"/>
      <c r="BC770" s="416"/>
      <c r="BD770" s="416"/>
      <c r="BE770" s="416"/>
      <c r="BF770" s="416"/>
      <c r="BG770" s="416"/>
      <c r="BH770" s="416"/>
      <c r="BI770" s="416"/>
      <c r="BJ770" s="416"/>
      <c r="BK770" s="416"/>
      <c r="BL770" s="416"/>
      <c r="BM770" s="416"/>
      <c r="BN770" s="416"/>
      <c r="BO770" s="416"/>
      <c r="BP770" s="416"/>
      <c r="BQ770" s="416"/>
      <c r="BR770" s="416"/>
      <c r="BS770" s="416"/>
      <c r="BT770" s="416"/>
      <c r="BU770" s="416"/>
      <c r="BV770" s="416"/>
      <c r="BW770" s="416"/>
      <c r="BX770" s="416"/>
      <c r="BY770" s="416"/>
      <c r="BZ770" s="416"/>
      <c r="CA770" s="416"/>
      <c r="CB770" s="416"/>
      <c r="CC770" s="416"/>
      <c r="CD770" s="416"/>
      <c r="CE770" s="416"/>
      <c r="CF770" s="416"/>
      <c r="CG770" s="416"/>
      <c r="CH770" s="416"/>
      <c r="CI770" s="416"/>
      <c r="CJ770" s="416"/>
      <c r="CK770" s="416"/>
      <c r="CL770" s="416"/>
      <c r="CM770" s="416"/>
      <c r="CN770" s="416"/>
      <c r="CO770" s="416"/>
      <c r="CP770" s="416"/>
      <c r="CQ770" s="416"/>
      <c r="CR770" s="416"/>
      <c r="CS770" s="416"/>
      <c r="CT770" s="416"/>
      <c r="CU770" s="416"/>
      <c r="CV770" s="416"/>
      <c r="CW770" s="416"/>
      <c r="CX770" s="416"/>
      <c r="CY770" s="416"/>
      <c r="CZ770" s="416"/>
    </row>
    <row r="771" ht="25.15" customHeight="true" x14ac:dyDescent="0.2">
      <c r="C771" s="728"/>
      <c r="D771" s="728"/>
      <c r="E771" s="728"/>
      <c r="F771" s="728"/>
      <c r="G771" s="728"/>
      <c r="H771" s="728"/>
      <c r="I771" s="728"/>
      <c r="J771" s="728"/>
      <c r="K771" s="728"/>
      <c r="L771" s="728"/>
      <c r="M771" s="728"/>
      <c r="N771" s="728"/>
      <c r="O771" s="728"/>
      <c r="P771" s="728"/>
      <c r="Q771" s="728"/>
      <c r="BA771" s="416"/>
      <c r="BB771" s="496"/>
      <c r="BC771" s="416"/>
      <c r="BD771" s="416"/>
      <c r="BE771" s="416"/>
      <c r="BF771" s="416"/>
      <c r="BG771" s="416"/>
      <c r="BH771" s="416"/>
      <c r="BI771" s="416"/>
      <c r="BJ771" s="416"/>
      <c r="BK771" s="416"/>
      <c r="BL771" s="416"/>
      <c r="BM771" s="416"/>
      <c r="BN771" s="416"/>
      <c r="BO771" s="416"/>
      <c r="BP771" s="416"/>
      <c r="BQ771" s="416"/>
      <c r="BR771" s="416"/>
      <c r="BS771" s="416"/>
      <c r="BT771" s="416"/>
      <c r="BU771" s="416"/>
      <c r="BV771" s="416"/>
      <c r="BW771" s="416"/>
      <c r="BX771" s="416"/>
      <c r="BY771" s="416"/>
      <c r="BZ771" s="416"/>
      <c r="CA771" s="416"/>
      <c r="CB771" s="416"/>
      <c r="CC771" s="416"/>
      <c r="CD771" s="416"/>
      <c r="CE771" s="416"/>
      <c r="CF771" s="416"/>
      <c r="CG771" s="416"/>
      <c r="CH771" s="416"/>
      <c r="CI771" s="416"/>
      <c r="CJ771" s="416"/>
      <c r="CK771" s="416"/>
      <c r="CL771" s="416"/>
      <c r="CM771" s="416"/>
      <c r="CN771" s="416"/>
      <c r="CO771" s="416"/>
      <c r="CP771" s="416"/>
      <c r="CQ771" s="416"/>
      <c r="CR771" s="416"/>
      <c r="CS771" s="416"/>
      <c r="CT771" s="416"/>
      <c r="CU771" s="416"/>
      <c r="CV771" s="416"/>
      <c r="CW771" s="416"/>
      <c r="CX771" s="416"/>
      <c r="CY771" s="416"/>
      <c r="CZ771" s="416"/>
    </row>
    <row r="772" ht="25.15" customHeight="true" x14ac:dyDescent="0.2">
      <c r="C772" s="728"/>
      <c r="D772" s="728"/>
      <c r="E772" s="728"/>
      <c r="F772" s="728"/>
      <c r="G772" s="728"/>
      <c r="H772" s="728"/>
      <c r="I772" s="728"/>
      <c r="J772" s="728"/>
      <c r="K772" s="728"/>
      <c r="L772" s="728"/>
      <c r="M772" s="728"/>
      <c r="N772" s="728"/>
      <c r="O772" s="728"/>
      <c r="P772" s="728"/>
      <c r="Q772" s="728"/>
      <c r="BA772" s="416"/>
      <c r="BB772" s="496"/>
      <c r="BC772" s="416"/>
      <c r="BD772" s="416"/>
      <c r="BE772" s="416"/>
      <c r="BF772" s="416"/>
      <c r="BG772" s="416"/>
      <c r="BH772" s="416"/>
      <c r="BI772" s="416"/>
      <c r="BJ772" s="416"/>
      <c r="BK772" s="416"/>
      <c r="BL772" s="416"/>
      <c r="BM772" s="416"/>
      <c r="BN772" s="416"/>
      <c r="BO772" s="416"/>
      <c r="BP772" s="416"/>
      <c r="BQ772" s="416"/>
      <c r="BR772" s="416"/>
      <c r="BS772" s="416"/>
      <c r="BT772" s="416"/>
      <c r="BU772" s="416"/>
      <c r="BV772" s="416"/>
      <c r="BW772" s="416"/>
      <c r="BX772" s="416"/>
      <c r="BY772" s="416"/>
      <c r="BZ772" s="416"/>
      <c r="CA772" s="416"/>
      <c r="CB772" s="416"/>
      <c r="CC772" s="416"/>
      <c r="CD772" s="416"/>
      <c r="CE772" s="416"/>
      <c r="CF772" s="416"/>
      <c r="CG772" s="416"/>
      <c r="CH772" s="416"/>
      <c r="CI772" s="416"/>
      <c r="CJ772" s="416"/>
      <c r="CK772" s="416"/>
      <c r="CL772" s="416"/>
      <c r="CM772" s="416"/>
      <c r="CN772" s="416"/>
      <c r="CO772" s="416"/>
      <c r="CP772" s="416"/>
      <c r="CQ772" s="416"/>
      <c r="CR772" s="416"/>
      <c r="CS772" s="416"/>
      <c r="CT772" s="416"/>
      <c r="CU772" s="416"/>
      <c r="CV772" s="416"/>
      <c r="CW772" s="416"/>
      <c r="CX772" s="416"/>
      <c r="CY772" s="416"/>
      <c r="CZ772" s="416"/>
    </row>
    <row r="773" ht="25.15" customHeight="true" x14ac:dyDescent="0.2">
      <c r="C773" s="728"/>
      <c r="D773" s="728"/>
      <c r="E773" s="728"/>
      <c r="F773" s="728"/>
      <c r="G773" s="728"/>
      <c r="H773" s="728"/>
      <c r="I773" s="728"/>
      <c r="J773" s="728"/>
      <c r="K773" s="728"/>
      <c r="L773" s="728"/>
      <c r="M773" s="728"/>
      <c r="N773" s="728"/>
      <c r="O773" s="728"/>
      <c r="P773" s="728"/>
      <c r="Q773" s="728"/>
      <c r="BA773" s="416"/>
      <c r="BB773" s="496"/>
      <c r="BC773" s="416"/>
      <c r="BD773" s="416"/>
      <c r="BE773" s="416"/>
      <c r="BF773" s="416"/>
      <c r="BG773" s="416"/>
      <c r="BH773" s="416"/>
      <c r="BI773" s="416"/>
      <c r="BJ773" s="416"/>
      <c r="BK773" s="416"/>
      <c r="BL773" s="416"/>
      <c r="BM773" s="416"/>
      <c r="BN773" s="416"/>
      <c r="BO773" s="416"/>
      <c r="BP773" s="416"/>
      <c r="BQ773" s="416"/>
      <c r="BR773" s="416"/>
      <c r="BS773" s="416"/>
      <c r="BT773" s="416"/>
      <c r="BU773" s="416"/>
      <c r="BV773" s="416"/>
      <c r="BW773" s="416"/>
      <c r="BX773" s="416"/>
      <c r="BY773" s="416"/>
      <c r="BZ773" s="416"/>
      <c r="CA773" s="416"/>
      <c r="CB773" s="416"/>
      <c r="CC773" s="416"/>
      <c r="CD773" s="416"/>
      <c r="CE773" s="416"/>
      <c r="CF773" s="416"/>
      <c r="CG773" s="416"/>
      <c r="CH773" s="416"/>
      <c r="CI773" s="416"/>
      <c r="CJ773" s="416"/>
      <c r="CK773" s="416"/>
      <c r="CL773" s="416"/>
      <c r="CM773" s="416"/>
      <c r="CN773" s="416"/>
      <c r="CO773" s="416"/>
      <c r="CP773" s="416"/>
      <c r="CQ773" s="416"/>
      <c r="CR773" s="416"/>
      <c r="CS773" s="416"/>
      <c r="CT773" s="416"/>
      <c r="CU773" s="416"/>
      <c r="CV773" s="416"/>
      <c r="CW773" s="416"/>
      <c r="CX773" s="416"/>
      <c r="CY773" s="416"/>
      <c r="CZ773" s="416"/>
    </row>
    <row r="774" ht="25.15" customHeight="true" x14ac:dyDescent="0.2">
      <c r="C774" s="728"/>
      <c r="D774" s="728"/>
      <c r="E774" s="728"/>
      <c r="F774" s="728"/>
      <c r="G774" s="728"/>
      <c r="H774" s="728"/>
      <c r="I774" s="728"/>
      <c r="J774" s="728"/>
      <c r="K774" s="728"/>
      <c r="L774" s="728"/>
      <c r="M774" s="728"/>
      <c r="N774" s="728"/>
      <c r="O774" s="728"/>
      <c r="P774" s="728"/>
      <c r="Q774" s="728"/>
      <c r="BA774" s="416"/>
      <c r="BB774" s="496"/>
      <c r="BC774" s="416"/>
      <c r="BD774" s="416"/>
      <c r="BE774" s="416"/>
      <c r="BF774" s="416"/>
      <c r="BG774" s="416"/>
      <c r="BH774" s="416"/>
      <c r="BI774" s="416"/>
      <c r="BJ774" s="416"/>
      <c r="BK774" s="416"/>
      <c r="BL774" s="416"/>
      <c r="BM774" s="416"/>
      <c r="BN774" s="416"/>
      <c r="BO774" s="416"/>
      <c r="BP774" s="416"/>
      <c r="BQ774" s="416"/>
      <c r="BR774" s="416"/>
      <c r="BS774" s="416"/>
      <c r="BT774" s="416"/>
      <c r="BU774" s="416"/>
      <c r="BV774" s="416"/>
      <c r="BW774" s="416"/>
      <c r="BX774" s="416"/>
      <c r="BY774" s="416"/>
      <c r="BZ774" s="416"/>
      <c r="CA774" s="416"/>
      <c r="CB774" s="416"/>
      <c r="CC774" s="416"/>
      <c r="CD774" s="416"/>
      <c r="CE774" s="416"/>
      <c r="CF774" s="416"/>
      <c r="CG774" s="416"/>
      <c r="CH774" s="416"/>
      <c r="CI774" s="416"/>
      <c r="CJ774" s="416"/>
      <c r="CK774" s="416"/>
      <c r="CL774" s="416"/>
      <c r="CM774" s="416"/>
      <c r="CN774" s="416"/>
      <c r="CO774" s="416"/>
      <c r="CP774" s="416"/>
      <c r="CQ774" s="416"/>
      <c r="CR774" s="416"/>
      <c r="CS774" s="416"/>
      <c r="CT774" s="416"/>
      <c r="CU774" s="416"/>
      <c r="CV774" s="416"/>
      <c r="CW774" s="416"/>
      <c r="CX774" s="416"/>
      <c r="CY774" s="416"/>
      <c r="CZ774" s="416"/>
    </row>
    <row r="775" ht="25.15" customHeight="true" x14ac:dyDescent="0.2">
      <c r="C775" s="728"/>
      <c r="D775" s="728"/>
      <c r="E775" s="728"/>
      <c r="F775" s="728"/>
      <c r="G775" s="728"/>
      <c r="H775" s="728"/>
      <c r="I775" s="728"/>
      <c r="J775" s="728"/>
      <c r="K775" s="728"/>
      <c r="L775" s="728"/>
      <c r="M775" s="728"/>
      <c r="N775" s="728"/>
      <c r="O775" s="728"/>
      <c r="P775" s="728"/>
      <c r="Q775" s="728"/>
      <c r="BA775" s="416"/>
      <c r="BB775" s="496"/>
      <c r="BC775" s="416"/>
      <c r="BD775" s="416"/>
      <c r="BE775" s="416"/>
      <c r="BF775" s="416"/>
      <c r="BG775" s="416"/>
      <c r="BH775" s="416"/>
      <c r="BI775" s="416"/>
      <c r="BJ775" s="416"/>
      <c r="BK775" s="416"/>
      <c r="BL775" s="416"/>
      <c r="BM775" s="416"/>
      <c r="BN775" s="416"/>
      <c r="BO775" s="416"/>
      <c r="BP775" s="416"/>
      <c r="BQ775" s="416"/>
      <c r="BR775" s="416"/>
      <c r="BS775" s="416"/>
      <c r="BT775" s="416"/>
      <c r="BU775" s="416"/>
      <c r="BV775" s="416"/>
      <c r="BW775" s="416"/>
      <c r="BX775" s="416"/>
      <c r="BY775" s="416"/>
      <c r="BZ775" s="416"/>
      <c r="CA775" s="416"/>
      <c r="CB775" s="416"/>
      <c r="CC775" s="416"/>
      <c r="CD775" s="416"/>
      <c r="CE775" s="416"/>
      <c r="CF775" s="416"/>
      <c r="CG775" s="416"/>
      <c r="CH775" s="416"/>
      <c r="CI775" s="416"/>
      <c r="CJ775" s="416"/>
      <c r="CK775" s="416"/>
      <c r="CL775" s="416"/>
      <c r="CM775" s="416"/>
      <c r="CN775" s="416"/>
      <c r="CO775" s="416"/>
      <c r="CP775" s="416"/>
      <c r="CQ775" s="416"/>
      <c r="CR775" s="416"/>
      <c r="CS775" s="416"/>
      <c r="CT775" s="416"/>
      <c r="CU775" s="416"/>
      <c r="CV775" s="416"/>
      <c r="CW775" s="416"/>
      <c r="CX775" s="416"/>
      <c r="CY775" s="416"/>
      <c r="CZ775" s="416"/>
    </row>
    <row r="776" ht="25.15" customHeight="true" x14ac:dyDescent="0.2">
      <c r="C776" s="728"/>
      <c r="D776" s="728"/>
      <c r="E776" s="728"/>
      <c r="F776" s="728"/>
      <c r="G776" s="728"/>
      <c r="H776" s="728"/>
      <c r="I776" s="728"/>
      <c r="J776" s="728"/>
      <c r="K776" s="728"/>
      <c r="L776" s="728"/>
      <c r="M776" s="728"/>
      <c r="N776" s="728"/>
      <c r="O776" s="728"/>
      <c r="P776" s="728"/>
      <c r="Q776" s="728"/>
      <c r="BA776" s="416"/>
      <c r="BB776" s="496"/>
      <c r="BC776" s="416"/>
      <c r="BD776" s="416"/>
      <c r="BE776" s="416"/>
      <c r="BF776" s="416"/>
      <c r="BG776" s="416"/>
      <c r="BH776" s="416"/>
      <c r="BI776" s="416"/>
      <c r="BJ776" s="416"/>
      <c r="BK776" s="416"/>
      <c r="BL776" s="416"/>
      <c r="BM776" s="416"/>
      <c r="BN776" s="416"/>
      <c r="BO776" s="416"/>
      <c r="BP776" s="416"/>
      <c r="BQ776" s="416"/>
      <c r="BR776" s="416"/>
      <c r="BS776" s="416"/>
      <c r="BT776" s="416"/>
      <c r="BU776" s="416"/>
      <c r="BV776" s="416"/>
      <c r="BW776" s="416"/>
      <c r="BX776" s="416"/>
      <c r="BY776" s="416"/>
      <c r="BZ776" s="416"/>
      <c r="CA776" s="416"/>
      <c r="CB776" s="416"/>
      <c r="CC776" s="416"/>
      <c r="CD776" s="416"/>
      <c r="CE776" s="416"/>
      <c r="CF776" s="416"/>
      <c r="CG776" s="416"/>
      <c r="CH776" s="416"/>
      <c r="CI776" s="416"/>
      <c r="CJ776" s="416"/>
      <c r="CK776" s="416"/>
      <c r="CL776" s="416"/>
      <c r="CM776" s="416"/>
      <c r="CN776" s="416"/>
      <c r="CO776" s="416"/>
      <c r="CP776" s="416"/>
      <c r="CQ776" s="416"/>
      <c r="CR776" s="416"/>
      <c r="CS776" s="416"/>
      <c r="CT776" s="416"/>
      <c r="CU776" s="416"/>
      <c r="CV776" s="416"/>
      <c r="CW776" s="416"/>
      <c r="CX776" s="416"/>
      <c r="CY776" s="416"/>
      <c r="CZ776" s="416"/>
    </row>
    <row r="777" ht="25.15" customHeight="true" x14ac:dyDescent="0.2">
      <c r="C777" s="728"/>
      <c r="D777" s="728"/>
      <c r="E777" s="728"/>
      <c r="F777" s="728"/>
      <c r="G777" s="728"/>
      <c r="H777" s="728"/>
      <c r="I777" s="728"/>
      <c r="J777" s="728"/>
      <c r="K777" s="728"/>
      <c r="L777" s="728"/>
      <c r="M777" s="728"/>
      <c r="N777" s="728"/>
      <c r="O777" s="728"/>
      <c r="P777" s="728"/>
      <c r="Q777" s="728"/>
      <c r="BA777" s="416"/>
      <c r="BB777" s="496"/>
      <c r="BC777" s="416"/>
      <c r="BD777" s="416"/>
      <c r="BE777" s="416"/>
      <c r="BF777" s="416"/>
      <c r="BG777" s="416"/>
      <c r="BH777" s="416"/>
      <c r="BI777" s="416"/>
      <c r="BJ777" s="416"/>
      <c r="BK777" s="416"/>
      <c r="BL777" s="416"/>
      <c r="BM777" s="416"/>
      <c r="BN777" s="416"/>
      <c r="BO777" s="416"/>
      <c r="BP777" s="416"/>
      <c r="BQ777" s="416"/>
      <c r="BR777" s="416"/>
      <c r="BS777" s="416"/>
      <c r="BT777" s="416"/>
      <c r="BU777" s="416"/>
      <c r="BV777" s="416"/>
      <c r="BW777" s="416"/>
      <c r="BX777" s="416"/>
      <c r="BY777" s="416"/>
      <c r="BZ777" s="416"/>
      <c r="CA777" s="416"/>
      <c r="CB777" s="416"/>
      <c r="CC777" s="416"/>
      <c r="CD777" s="416"/>
      <c r="CE777" s="416"/>
      <c r="CF777" s="416"/>
      <c r="CG777" s="416"/>
      <c r="CH777" s="416"/>
      <c r="CI777" s="416"/>
      <c r="CJ777" s="416"/>
      <c r="CK777" s="416"/>
      <c r="CL777" s="416"/>
      <c r="CM777" s="416"/>
      <c r="CN777" s="416"/>
      <c r="CO777" s="416"/>
      <c r="CP777" s="416"/>
      <c r="CQ777" s="416"/>
      <c r="CR777" s="416"/>
      <c r="CS777" s="416"/>
      <c r="CT777" s="416"/>
      <c r="CU777" s="416"/>
      <c r="CV777" s="416"/>
      <c r="CW777" s="416"/>
      <c r="CX777" s="416"/>
      <c r="CY777" s="416"/>
      <c r="CZ777" s="416"/>
    </row>
    <row r="778" ht="25.15" customHeight="true" x14ac:dyDescent="0.2">
      <c r="C778" s="728"/>
      <c r="D778" s="728"/>
      <c r="E778" s="728"/>
      <c r="F778" s="728"/>
      <c r="G778" s="728"/>
      <c r="H778" s="728"/>
      <c r="I778" s="728"/>
      <c r="J778" s="728"/>
      <c r="K778" s="728"/>
      <c r="L778" s="728"/>
      <c r="M778" s="728"/>
      <c r="N778" s="728"/>
      <c r="O778" s="728"/>
      <c r="P778" s="728"/>
      <c r="Q778" s="728"/>
      <c r="BA778" s="416"/>
      <c r="BB778" s="496"/>
      <c r="BC778" s="416"/>
      <c r="BD778" s="416"/>
      <c r="BE778" s="416"/>
      <c r="BF778" s="416"/>
      <c r="BG778" s="416"/>
      <c r="BH778" s="416"/>
      <c r="BI778" s="416"/>
      <c r="BJ778" s="416"/>
      <c r="BK778" s="416"/>
      <c r="BL778" s="416"/>
      <c r="BM778" s="416"/>
      <c r="BN778" s="416"/>
      <c r="BO778" s="416"/>
      <c r="BP778" s="416"/>
      <c r="BQ778" s="416"/>
      <c r="BR778" s="416"/>
      <c r="BS778" s="416"/>
      <c r="BT778" s="416"/>
      <c r="BU778" s="416"/>
      <c r="BV778" s="416"/>
      <c r="BW778" s="416"/>
      <c r="BX778" s="416"/>
      <c r="BY778" s="416"/>
      <c r="BZ778" s="416"/>
      <c r="CA778" s="416"/>
      <c r="CB778" s="416"/>
      <c r="CC778" s="416"/>
      <c r="CD778" s="416"/>
      <c r="CE778" s="416"/>
      <c r="CF778" s="416"/>
      <c r="CG778" s="416"/>
      <c r="CH778" s="416"/>
      <c r="CI778" s="416"/>
      <c r="CJ778" s="416"/>
      <c r="CK778" s="416"/>
      <c r="CL778" s="416"/>
      <c r="CM778" s="416"/>
      <c r="CN778" s="416"/>
      <c r="CO778" s="416"/>
      <c r="CP778" s="416"/>
      <c r="CQ778" s="416"/>
      <c r="CR778" s="416"/>
      <c r="CS778" s="416"/>
      <c r="CT778" s="416"/>
      <c r="CU778" s="416"/>
      <c r="CV778" s="416"/>
      <c r="CW778" s="416"/>
      <c r="CX778" s="416"/>
      <c r="CY778" s="416"/>
      <c r="CZ778" s="416"/>
    </row>
    <row r="779" ht="25.15" customHeight="true" x14ac:dyDescent="0.2">
      <c r="C779" s="728"/>
      <c r="D779" s="728"/>
      <c r="E779" s="728"/>
      <c r="F779" s="728"/>
      <c r="G779" s="728"/>
      <c r="H779" s="728"/>
      <c r="I779" s="728"/>
      <c r="J779" s="728"/>
      <c r="K779" s="728"/>
      <c r="L779" s="728"/>
      <c r="M779" s="728"/>
      <c r="N779" s="728"/>
      <c r="O779" s="728"/>
      <c r="P779" s="728"/>
      <c r="Q779" s="728"/>
      <c r="BA779" s="416"/>
      <c r="BB779" s="496"/>
      <c r="BC779" s="416"/>
      <c r="BD779" s="416"/>
      <c r="BE779" s="416"/>
      <c r="BF779" s="416"/>
      <c r="BG779" s="416"/>
      <c r="BH779" s="416"/>
      <c r="BI779" s="416"/>
      <c r="BJ779" s="416"/>
      <c r="BK779" s="416"/>
      <c r="BL779" s="416"/>
      <c r="BM779" s="416"/>
      <c r="BN779" s="416"/>
      <c r="BO779" s="416"/>
      <c r="BP779" s="416"/>
      <c r="BQ779" s="416"/>
      <c r="BR779" s="416"/>
      <c r="BS779" s="416"/>
      <c r="BT779" s="416"/>
      <c r="BU779" s="416"/>
      <c r="BV779" s="416"/>
      <c r="BW779" s="416"/>
      <c r="BX779" s="416"/>
      <c r="BY779" s="416"/>
      <c r="BZ779" s="416"/>
      <c r="CA779" s="416"/>
      <c r="CB779" s="416"/>
      <c r="CC779" s="416"/>
      <c r="CD779" s="416"/>
      <c r="CE779" s="416"/>
      <c r="CF779" s="416"/>
      <c r="CG779" s="416"/>
      <c r="CH779" s="416"/>
      <c r="CI779" s="416"/>
      <c r="CJ779" s="416"/>
      <c r="CK779" s="416"/>
      <c r="CL779" s="416"/>
      <c r="CM779" s="416"/>
      <c r="CN779" s="416"/>
      <c r="CO779" s="416"/>
      <c r="CP779" s="416"/>
      <c r="CQ779" s="416"/>
      <c r="CR779" s="416"/>
      <c r="CS779" s="416"/>
      <c r="CT779" s="416"/>
      <c r="CU779" s="416"/>
      <c r="CV779" s="416"/>
      <c r="CW779" s="416"/>
      <c r="CX779" s="416"/>
      <c r="CY779" s="416"/>
      <c r="CZ779" s="416"/>
    </row>
    <row r="780" ht="25.15" customHeight="true" x14ac:dyDescent="0.2">
      <c r="C780" s="728"/>
      <c r="D780" s="728"/>
      <c r="E780" s="728"/>
      <c r="F780" s="728"/>
      <c r="G780" s="728"/>
      <c r="H780" s="728"/>
      <c r="I780" s="728"/>
      <c r="J780" s="728"/>
      <c r="K780" s="728"/>
      <c r="L780" s="728"/>
      <c r="M780" s="728"/>
      <c r="N780" s="728"/>
      <c r="O780" s="728"/>
      <c r="P780" s="728"/>
      <c r="Q780" s="728"/>
      <c r="BA780" s="416"/>
      <c r="BB780" s="496"/>
      <c r="BC780" s="416"/>
      <c r="BD780" s="416"/>
      <c r="BE780" s="416"/>
      <c r="BF780" s="416"/>
      <c r="BG780" s="416"/>
      <c r="BH780" s="416"/>
      <c r="BI780" s="416"/>
      <c r="BJ780" s="416"/>
      <c r="BK780" s="416"/>
      <c r="BL780" s="416"/>
      <c r="BM780" s="416"/>
      <c r="BN780" s="416"/>
      <c r="BO780" s="416"/>
      <c r="BP780" s="416"/>
      <c r="BQ780" s="416"/>
      <c r="BR780" s="416"/>
      <c r="BS780" s="416"/>
      <c r="BT780" s="416"/>
      <c r="BU780" s="416"/>
      <c r="BV780" s="416"/>
      <c r="BW780" s="416"/>
      <c r="BX780" s="416"/>
      <c r="BY780" s="416"/>
      <c r="BZ780" s="416"/>
      <c r="CA780" s="416"/>
      <c r="CB780" s="416"/>
      <c r="CC780" s="416"/>
      <c r="CD780" s="416"/>
      <c r="CE780" s="416"/>
      <c r="CF780" s="416"/>
      <c r="CG780" s="416"/>
      <c r="CH780" s="416"/>
      <c r="CI780" s="416"/>
      <c r="CJ780" s="416"/>
      <c r="CK780" s="416"/>
      <c r="CL780" s="416"/>
      <c r="CM780" s="416"/>
      <c r="CN780" s="416"/>
      <c r="CO780" s="416"/>
      <c r="CP780" s="416"/>
      <c r="CQ780" s="416"/>
      <c r="CR780" s="416"/>
      <c r="CS780" s="416"/>
      <c r="CT780" s="416"/>
      <c r="CU780" s="416"/>
      <c r="CV780" s="416"/>
      <c r="CW780" s="416"/>
      <c r="CX780" s="416"/>
      <c r="CY780" s="416"/>
      <c r="CZ780" s="416"/>
    </row>
    <row r="781" ht="25.15" customHeight="true" x14ac:dyDescent="0.2">
      <c r="C781" s="728"/>
      <c r="D781" s="728"/>
      <c r="E781" s="728"/>
      <c r="F781" s="728"/>
      <c r="G781" s="728"/>
      <c r="H781" s="728"/>
      <c r="I781" s="728"/>
      <c r="J781" s="728"/>
      <c r="K781" s="728"/>
      <c r="L781" s="728"/>
      <c r="M781" s="728"/>
      <c r="N781" s="728"/>
      <c r="O781" s="728"/>
      <c r="P781" s="728"/>
      <c r="Q781" s="728"/>
      <c r="BA781" s="416"/>
      <c r="BB781" s="496"/>
      <c r="BC781" s="416"/>
      <c r="BD781" s="416"/>
      <c r="BE781" s="416"/>
      <c r="BF781" s="416"/>
      <c r="BG781" s="416"/>
      <c r="BH781" s="416"/>
      <c r="BI781" s="416"/>
      <c r="BJ781" s="416"/>
      <c r="BK781" s="416"/>
      <c r="BL781" s="416"/>
      <c r="BM781" s="416"/>
      <c r="BN781" s="416"/>
      <c r="BO781" s="416"/>
      <c r="BP781" s="416"/>
      <c r="BQ781" s="416"/>
      <c r="BR781" s="416"/>
      <c r="BS781" s="416"/>
      <c r="BT781" s="416"/>
      <c r="BU781" s="416"/>
      <c r="BV781" s="416"/>
      <c r="BW781" s="416"/>
      <c r="BX781" s="416"/>
      <c r="BY781" s="416"/>
      <c r="BZ781" s="416"/>
      <c r="CA781" s="416"/>
      <c r="CB781" s="416"/>
      <c r="CC781" s="416"/>
      <c r="CD781" s="416"/>
      <c r="CE781" s="416"/>
      <c r="CF781" s="416"/>
      <c r="CG781" s="416"/>
      <c r="CH781" s="416"/>
      <c r="CI781" s="416"/>
      <c r="CJ781" s="416"/>
      <c r="CK781" s="416"/>
      <c r="CL781" s="416"/>
      <c r="CM781" s="416"/>
      <c r="CN781" s="416"/>
      <c r="CO781" s="416"/>
      <c r="CP781" s="416"/>
      <c r="CQ781" s="416"/>
      <c r="CR781" s="416"/>
      <c r="CS781" s="416"/>
      <c r="CT781" s="416"/>
      <c r="CU781" s="416"/>
      <c r="CV781" s="416"/>
      <c r="CW781" s="416"/>
      <c r="CX781" s="416"/>
      <c r="CY781" s="416"/>
      <c r="CZ781" s="416"/>
    </row>
    <row r="782" ht="25.15" customHeight="true" x14ac:dyDescent="0.2">
      <c r="C782" s="728"/>
      <c r="D782" s="728"/>
      <c r="E782" s="728"/>
      <c r="F782" s="728"/>
      <c r="G782" s="728"/>
      <c r="H782" s="728"/>
      <c r="I782" s="728"/>
      <c r="J782" s="728"/>
      <c r="K782" s="728"/>
      <c r="L782" s="728"/>
      <c r="M782" s="728"/>
      <c r="N782" s="728"/>
      <c r="O782" s="728"/>
      <c r="P782" s="728"/>
      <c r="Q782" s="728"/>
      <c r="BA782" s="416"/>
      <c r="BB782" s="496"/>
      <c r="BC782" s="416"/>
      <c r="BD782" s="416"/>
      <c r="BE782" s="416"/>
      <c r="BF782" s="416"/>
      <c r="BG782" s="416"/>
      <c r="BH782" s="416"/>
      <c r="BI782" s="416"/>
      <c r="BJ782" s="416"/>
      <c r="BK782" s="416"/>
      <c r="BL782" s="416"/>
      <c r="BM782" s="416"/>
      <c r="BN782" s="416"/>
      <c r="BO782" s="416"/>
      <c r="BP782" s="416"/>
      <c r="BQ782" s="416"/>
      <c r="BR782" s="416"/>
      <c r="BS782" s="416"/>
      <c r="BT782" s="416"/>
      <c r="BU782" s="416"/>
      <c r="BV782" s="416"/>
      <c r="BW782" s="416"/>
      <c r="BX782" s="416"/>
      <c r="BY782" s="416"/>
      <c r="BZ782" s="416"/>
      <c r="CA782" s="416"/>
      <c r="CB782" s="416"/>
      <c r="CC782" s="416"/>
      <c r="CD782" s="416"/>
      <c r="CE782" s="416"/>
      <c r="CF782" s="416"/>
      <c r="CG782" s="416"/>
      <c r="CH782" s="416"/>
      <c r="CI782" s="416"/>
      <c r="CJ782" s="416"/>
      <c r="CK782" s="416"/>
      <c r="CL782" s="416"/>
      <c r="CM782" s="416"/>
      <c r="CN782" s="416"/>
      <c r="CO782" s="416"/>
      <c r="CP782" s="416"/>
      <c r="CQ782" s="416"/>
      <c r="CR782" s="416"/>
      <c r="CS782" s="416"/>
      <c r="CT782" s="416"/>
      <c r="CU782" s="416"/>
      <c r="CV782" s="416"/>
      <c r="CW782" s="416"/>
      <c r="CX782" s="416"/>
      <c r="CY782" s="416"/>
      <c r="CZ782" s="416"/>
    </row>
    <row r="783" ht="25.15" customHeight="true" x14ac:dyDescent="0.2">
      <c r="C783" s="728"/>
      <c r="D783" s="728"/>
      <c r="E783" s="728"/>
      <c r="F783" s="728"/>
      <c r="G783" s="728"/>
      <c r="H783" s="728"/>
      <c r="I783" s="728"/>
      <c r="J783" s="728"/>
      <c r="K783" s="728"/>
      <c r="L783" s="728"/>
      <c r="M783" s="728"/>
      <c r="N783" s="728"/>
      <c r="O783" s="728"/>
      <c r="P783" s="728"/>
      <c r="Q783" s="728"/>
      <c r="BA783" s="416"/>
      <c r="BB783" s="496"/>
      <c r="BC783" s="416"/>
      <c r="BD783" s="416"/>
      <c r="BE783" s="416"/>
      <c r="BF783" s="416"/>
      <c r="BG783" s="416"/>
      <c r="BH783" s="416"/>
      <c r="BI783" s="416"/>
      <c r="BJ783" s="416"/>
      <c r="BK783" s="416"/>
      <c r="BL783" s="416"/>
      <c r="BM783" s="416"/>
      <c r="BN783" s="416"/>
      <c r="BO783" s="416"/>
      <c r="BP783" s="416"/>
      <c r="BQ783" s="416"/>
      <c r="BR783" s="416"/>
      <c r="BS783" s="416"/>
      <c r="BT783" s="416"/>
      <c r="BU783" s="416"/>
      <c r="BV783" s="416"/>
      <c r="BW783" s="416"/>
      <c r="BX783" s="416"/>
      <c r="BY783" s="416"/>
      <c r="BZ783" s="416"/>
      <c r="CA783" s="416"/>
      <c r="CB783" s="416"/>
      <c r="CC783" s="416"/>
      <c r="CD783" s="416"/>
      <c r="CE783" s="416"/>
      <c r="CF783" s="416"/>
      <c r="CG783" s="416"/>
      <c r="CH783" s="416"/>
      <c r="CI783" s="416"/>
      <c r="CJ783" s="416"/>
      <c r="CK783" s="416"/>
      <c r="CL783" s="416"/>
      <c r="CM783" s="416"/>
      <c r="CN783" s="416"/>
      <c r="CO783" s="416"/>
      <c r="CP783" s="416"/>
      <c r="CQ783" s="416"/>
      <c r="CR783" s="416"/>
      <c r="CS783" s="416"/>
      <c r="CT783" s="416"/>
      <c r="CU783" s="416"/>
      <c r="CV783" s="416"/>
      <c r="CW783" s="416"/>
      <c r="CX783" s="416"/>
      <c r="CY783" s="416"/>
      <c r="CZ783" s="416"/>
    </row>
    <row r="784" ht="25.15" customHeight="true" x14ac:dyDescent="0.2">
      <c r="C784" s="728"/>
      <c r="D784" s="728"/>
      <c r="E784" s="728"/>
      <c r="F784" s="728"/>
      <c r="G784" s="728"/>
      <c r="H784" s="728"/>
      <c r="I784" s="728"/>
      <c r="J784" s="728"/>
      <c r="K784" s="728"/>
      <c r="L784" s="728"/>
      <c r="M784" s="728"/>
      <c r="N784" s="728"/>
      <c r="O784" s="728"/>
      <c r="P784" s="728"/>
      <c r="Q784" s="728"/>
      <c r="BA784" s="416"/>
      <c r="BB784" s="496"/>
      <c r="BC784" s="416"/>
      <c r="BD784" s="416"/>
      <c r="BE784" s="416"/>
      <c r="BF784" s="416"/>
      <c r="BG784" s="416"/>
      <c r="BH784" s="416"/>
      <c r="BI784" s="416"/>
      <c r="BJ784" s="416"/>
      <c r="BK784" s="416"/>
      <c r="BL784" s="416"/>
      <c r="BM784" s="416"/>
      <c r="BN784" s="416"/>
      <c r="BO784" s="416"/>
      <c r="BP784" s="416"/>
      <c r="BQ784" s="416"/>
      <c r="BR784" s="416"/>
      <c r="BS784" s="416"/>
      <c r="BT784" s="416"/>
      <c r="BU784" s="416"/>
      <c r="BV784" s="416"/>
      <c r="BW784" s="416"/>
      <c r="BX784" s="416"/>
      <c r="BY784" s="416"/>
      <c r="BZ784" s="416"/>
      <c r="CA784" s="416"/>
      <c r="CB784" s="416"/>
      <c r="CC784" s="416"/>
      <c r="CD784" s="416"/>
      <c r="CE784" s="416"/>
      <c r="CF784" s="416"/>
      <c r="CG784" s="416"/>
      <c r="CH784" s="416"/>
      <c r="CI784" s="416"/>
      <c r="CJ784" s="416"/>
      <c r="CK784" s="416"/>
      <c r="CL784" s="416"/>
      <c r="CM784" s="416"/>
      <c r="CN784" s="416"/>
      <c r="CO784" s="416"/>
      <c r="CP784" s="416"/>
      <c r="CQ784" s="416"/>
      <c r="CR784" s="416"/>
      <c r="CS784" s="416"/>
      <c r="CT784" s="416"/>
      <c r="CU784" s="416"/>
      <c r="CV784" s="416"/>
      <c r="CW784" s="416"/>
      <c r="CX784" s="416"/>
      <c r="CY784" s="416"/>
      <c r="CZ784" s="416"/>
    </row>
    <row r="785" ht="25.15" customHeight="true" x14ac:dyDescent="0.2">
      <c r="C785" s="728"/>
      <c r="D785" s="728"/>
      <c r="E785" s="728"/>
      <c r="F785" s="728"/>
      <c r="G785" s="728"/>
      <c r="H785" s="728"/>
      <c r="I785" s="728"/>
      <c r="J785" s="728"/>
      <c r="K785" s="728"/>
      <c r="L785" s="728"/>
      <c r="M785" s="728"/>
      <c r="N785" s="728"/>
      <c r="O785" s="728"/>
      <c r="P785" s="728"/>
      <c r="Q785" s="728"/>
      <c r="BA785" s="416"/>
      <c r="BB785" s="496"/>
      <c r="BC785" s="416"/>
      <c r="BD785" s="416"/>
      <c r="BE785" s="416"/>
      <c r="BF785" s="416"/>
      <c r="BG785" s="416"/>
      <c r="BH785" s="416"/>
      <c r="BI785" s="416"/>
      <c r="BJ785" s="416"/>
      <c r="BK785" s="416"/>
      <c r="BL785" s="416"/>
      <c r="BM785" s="416"/>
      <c r="BN785" s="416"/>
      <c r="BO785" s="416"/>
      <c r="BP785" s="416"/>
      <c r="BQ785" s="416"/>
      <c r="BR785" s="416"/>
      <c r="BS785" s="416"/>
      <c r="BT785" s="416"/>
      <c r="BU785" s="416"/>
      <c r="BV785" s="416"/>
      <c r="BW785" s="416"/>
      <c r="BX785" s="416"/>
      <c r="BY785" s="416"/>
      <c r="BZ785" s="416"/>
      <c r="CA785" s="416"/>
      <c r="CB785" s="416"/>
      <c r="CC785" s="416"/>
      <c r="CD785" s="416"/>
      <c r="CE785" s="416"/>
      <c r="CF785" s="416"/>
      <c r="CG785" s="416"/>
      <c r="CH785" s="416"/>
      <c r="CI785" s="416"/>
      <c r="CJ785" s="416"/>
      <c r="CK785" s="416"/>
      <c r="CL785" s="416"/>
      <c r="CM785" s="416"/>
      <c r="CN785" s="416"/>
      <c r="CO785" s="416"/>
      <c r="CP785" s="416"/>
      <c r="CQ785" s="416"/>
      <c r="CR785" s="416"/>
      <c r="CS785" s="416"/>
      <c r="CT785" s="416"/>
      <c r="CU785" s="416"/>
      <c r="CV785" s="416"/>
      <c r="CW785" s="416"/>
      <c r="CX785" s="416"/>
      <c r="CY785" s="416"/>
      <c r="CZ785" s="416"/>
    </row>
    <row r="786" ht="25.15" customHeight="true" x14ac:dyDescent="0.2">
      <c r="C786" s="728"/>
      <c r="D786" s="728"/>
      <c r="E786" s="728"/>
      <c r="F786" s="728"/>
      <c r="G786" s="728"/>
      <c r="H786" s="728"/>
      <c r="I786" s="728"/>
      <c r="J786" s="728"/>
      <c r="K786" s="728"/>
      <c r="L786" s="728"/>
      <c r="M786" s="728"/>
      <c r="N786" s="728"/>
      <c r="O786" s="728"/>
      <c r="P786" s="728"/>
      <c r="Q786" s="728"/>
      <c r="BA786" s="416"/>
      <c r="BB786" s="496"/>
      <c r="BC786" s="416"/>
      <c r="BD786" s="416"/>
      <c r="BE786" s="416"/>
      <c r="BF786" s="416"/>
      <c r="BG786" s="416"/>
      <c r="BH786" s="416"/>
      <c r="BI786" s="416"/>
      <c r="BJ786" s="416"/>
      <c r="BK786" s="416"/>
      <c r="BL786" s="416"/>
      <c r="BM786" s="416"/>
      <c r="BN786" s="416"/>
      <c r="BO786" s="416"/>
      <c r="BP786" s="416"/>
      <c r="BQ786" s="416"/>
      <c r="BR786" s="416"/>
      <c r="BS786" s="416"/>
      <c r="BT786" s="416"/>
      <c r="BU786" s="416"/>
      <c r="BV786" s="416"/>
      <c r="BW786" s="416"/>
      <c r="BX786" s="416"/>
      <c r="BY786" s="416"/>
      <c r="BZ786" s="416"/>
      <c r="CA786" s="416"/>
      <c r="CB786" s="416"/>
      <c r="CC786" s="416"/>
      <c r="CD786" s="416"/>
      <c r="CE786" s="416"/>
      <c r="CF786" s="416"/>
      <c r="CG786" s="416"/>
      <c r="CH786" s="416"/>
      <c r="CI786" s="416"/>
      <c r="CJ786" s="416"/>
      <c r="CK786" s="416"/>
      <c r="CL786" s="416"/>
      <c r="CM786" s="416"/>
      <c r="CN786" s="416"/>
      <c r="CO786" s="416"/>
      <c r="CP786" s="416"/>
      <c r="CQ786" s="416"/>
      <c r="CR786" s="416"/>
      <c r="CS786" s="416"/>
      <c r="CT786" s="416"/>
      <c r="CU786" s="416"/>
      <c r="CV786" s="416"/>
      <c r="CW786" s="416"/>
      <c r="CX786" s="416"/>
      <c r="CY786" s="416"/>
      <c r="CZ786" s="416"/>
    </row>
    <row r="787" ht="25.15" customHeight="true" x14ac:dyDescent="0.2">
      <c r="C787" s="728"/>
      <c r="D787" s="728"/>
      <c r="E787" s="728"/>
      <c r="F787" s="728"/>
      <c r="G787" s="728"/>
      <c r="H787" s="728"/>
      <c r="I787" s="728"/>
      <c r="J787" s="728"/>
      <c r="K787" s="728"/>
      <c r="L787" s="728"/>
      <c r="M787" s="728"/>
      <c r="N787" s="728"/>
      <c r="O787" s="728"/>
      <c r="P787" s="728"/>
      <c r="Q787" s="728"/>
      <c r="BA787" s="416"/>
      <c r="BB787" s="496"/>
      <c r="BC787" s="416"/>
      <c r="BD787" s="416"/>
      <c r="BE787" s="416"/>
      <c r="BF787" s="416"/>
      <c r="BG787" s="416"/>
      <c r="BH787" s="416"/>
      <c r="BI787" s="416"/>
      <c r="BJ787" s="416"/>
      <c r="BK787" s="416"/>
      <c r="BL787" s="416"/>
      <c r="BM787" s="416"/>
      <c r="BN787" s="416"/>
      <c r="BO787" s="416"/>
      <c r="BP787" s="416"/>
      <c r="BQ787" s="416"/>
      <c r="BR787" s="416"/>
      <c r="BS787" s="416"/>
      <c r="BT787" s="416"/>
      <c r="BU787" s="416"/>
      <c r="BV787" s="416"/>
      <c r="BW787" s="416"/>
      <c r="BX787" s="416"/>
      <c r="BY787" s="416"/>
      <c r="BZ787" s="416"/>
      <c r="CA787" s="416"/>
      <c r="CB787" s="416"/>
      <c r="CC787" s="416"/>
      <c r="CD787" s="416"/>
      <c r="CE787" s="416"/>
      <c r="CF787" s="416"/>
      <c r="CG787" s="416"/>
      <c r="CH787" s="416"/>
      <c r="CI787" s="416"/>
      <c r="CJ787" s="416"/>
      <c r="CK787" s="416"/>
      <c r="CL787" s="416"/>
      <c r="CM787" s="416"/>
      <c r="CN787" s="416"/>
      <c r="CO787" s="416"/>
      <c r="CP787" s="416"/>
      <c r="CQ787" s="416"/>
      <c r="CR787" s="416"/>
      <c r="CS787" s="416"/>
      <c r="CT787" s="416"/>
      <c r="CU787" s="416"/>
      <c r="CV787" s="416"/>
      <c r="CW787" s="416"/>
      <c r="CX787" s="416"/>
      <c r="CY787" s="416"/>
      <c r="CZ787" s="416"/>
    </row>
    <row r="788" ht="25.15" customHeight="true" x14ac:dyDescent="0.2">
      <c r="C788" s="728"/>
      <c r="D788" s="728"/>
      <c r="E788" s="728"/>
      <c r="F788" s="728"/>
      <c r="G788" s="728"/>
      <c r="H788" s="728"/>
      <c r="I788" s="728"/>
      <c r="J788" s="728"/>
      <c r="K788" s="728"/>
      <c r="L788" s="728"/>
      <c r="M788" s="728"/>
      <c r="N788" s="728"/>
      <c r="O788" s="728"/>
      <c r="P788" s="728"/>
      <c r="Q788" s="728"/>
      <c r="BA788" s="416"/>
      <c r="BB788" s="496"/>
      <c r="BC788" s="416"/>
      <c r="BD788" s="416"/>
      <c r="BE788" s="416"/>
      <c r="BF788" s="416"/>
      <c r="BG788" s="416"/>
      <c r="BH788" s="416"/>
      <c r="BI788" s="416"/>
      <c r="BJ788" s="416"/>
      <c r="BK788" s="416"/>
      <c r="BL788" s="416"/>
      <c r="BM788" s="416"/>
      <c r="BN788" s="416"/>
      <c r="BO788" s="416"/>
      <c r="BP788" s="416"/>
      <c r="BQ788" s="416"/>
      <c r="BR788" s="416"/>
      <c r="BS788" s="416"/>
      <c r="BT788" s="416"/>
      <c r="BU788" s="416"/>
      <c r="BV788" s="416"/>
      <c r="BW788" s="416"/>
      <c r="BX788" s="416"/>
      <c r="BY788" s="416"/>
      <c r="BZ788" s="416"/>
      <c r="CA788" s="416"/>
      <c r="CB788" s="416"/>
      <c r="CC788" s="416"/>
      <c r="CD788" s="416"/>
      <c r="CE788" s="416"/>
      <c r="CF788" s="416"/>
      <c r="CG788" s="416"/>
      <c r="CH788" s="416"/>
      <c r="CI788" s="416"/>
      <c r="CJ788" s="416"/>
      <c r="CK788" s="416"/>
      <c r="CL788" s="416"/>
      <c r="CM788" s="416"/>
      <c r="CN788" s="416"/>
      <c r="CO788" s="416"/>
      <c r="CP788" s="416"/>
      <c r="CQ788" s="416"/>
      <c r="CR788" s="416"/>
      <c r="CS788" s="416"/>
      <c r="CT788" s="416"/>
      <c r="CU788" s="416"/>
      <c r="CV788" s="416"/>
      <c r="CW788" s="416"/>
      <c r="CX788" s="416"/>
      <c r="CY788" s="416"/>
      <c r="CZ788" s="416"/>
    </row>
    <row r="789" ht="25.15" customHeight="true" x14ac:dyDescent="0.2">
      <c r="C789" s="728"/>
      <c r="D789" s="728"/>
      <c r="E789" s="728"/>
      <c r="F789" s="728"/>
      <c r="G789" s="728"/>
      <c r="H789" s="728"/>
      <c r="I789" s="728"/>
      <c r="J789" s="728"/>
      <c r="K789" s="728"/>
      <c r="L789" s="728"/>
      <c r="M789" s="728"/>
      <c r="N789" s="728"/>
      <c r="O789" s="728"/>
      <c r="P789" s="728"/>
      <c r="Q789" s="728"/>
      <c r="BA789" s="416"/>
      <c r="BB789" s="496"/>
      <c r="BC789" s="416"/>
      <c r="BD789" s="416"/>
      <c r="BE789" s="416"/>
      <c r="BF789" s="416"/>
      <c r="BG789" s="416"/>
      <c r="BH789" s="416"/>
      <c r="BI789" s="416"/>
      <c r="BJ789" s="416"/>
      <c r="BK789" s="416"/>
      <c r="BL789" s="416"/>
      <c r="BM789" s="416"/>
      <c r="BN789" s="416"/>
      <c r="BO789" s="416"/>
      <c r="BP789" s="416"/>
      <c r="BQ789" s="416"/>
      <c r="BR789" s="416"/>
      <c r="BS789" s="416"/>
      <c r="BT789" s="416"/>
      <c r="BU789" s="416"/>
      <c r="BV789" s="416"/>
      <c r="BW789" s="416"/>
      <c r="BX789" s="416"/>
      <c r="BY789" s="416"/>
      <c r="BZ789" s="416"/>
      <c r="CA789" s="416"/>
      <c r="CB789" s="416"/>
      <c r="CC789" s="416"/>
      <c r="CD789" s="416"/>
      <c r="CE789" s="416"/>
      <c r="CF789" s="416"/>
      <c r="CG789" s="416"/>
      <c r="CH789" s="416"/>
      <c r="CI789" s="416"/>
      <c r="CJ789" s="416"/>
      <c r="CK789" s="416"/>
      <c r="CL789" s="416"/>
      <c r="CM789" s="416"/>
      <c r="CN789" s="416"/>
      <c r="CO789" s="416"/>
      <c r="CP789" s="416"/>
      <c r="CQ789" s="416"/>
      <c r="CR789" s="416"/>
      <c r="CS789" s="416"/>
      <c r="CT789" s="416"/>
      <c r="CU789" s="416"/>
      <c r="CV789" s="416"/>
      <c r="CW789" s="416"/>
      <c r="CX789" s="416"/>
      <c r="CY789" s="416"/>
      <c r="CZ789" s="416"/>
    </row>
    <row r="790" ht="25.15" customHeight="true" x14ac:dyDescent="0.2">
      <c r="C790" s="728"/>
      <c r="D790" s="728"/>
      <c r="E790" s="728"/>
      <c r="F790" s="728"/>
      <c r="G790" s="728"/>
      <c r="H790" s="728"/>
      <c r="I790" s="728"/>
      <c r="J790" s="728"/>
      <c r="K790" s="728"/>
      <c r="L790" s="728"/>
      <c r="M790" s="728"/>
      <c r="N790" s="728"/>
      <c r="O790" s="728"/>
      <c r="P790" s="728"/>
      <c r="Q790" s="728"/>
      <c r="BA790" s="416"/>
      <c r="BB790" s="496"/>
      <c r="BC790" s="416"/>
      <c r="BD790" s="416"/>
      <c r="BE790" s="416"/>
      <c r="BF790" s="416"/>
      <c r="BG790" s="416"/>
      <c r="BH790" s="416"/>
      <c r="BI790" s="416"/>
      <c r="BJ790" s="416"/>
      <c r="BK790" s="416"/>
      <c r="BL790" s="416"/>
      <c r="BM790" s="416"/>
      <c r="BN790" s="416"/>
      <c r="BO790" s="416"/>
      <c r="BP790" s="416"/>
      <c r="BQ790" s="416"/>
      <c r="BR790" s="416"/>
      <c r="BS790" s="416"/>
      <c r="BT790" s="416"/>
      <c r="BU790" s="416"/>
      <c r="BV790" s="416"/>
      <c r="BW790" s="416"/>
      <c r="BX790" s="416"/>
      <c r="BY790" s="416"/>
      <c r="BZ790" s="416"/>
      <c r="CA790" s="416"/>
      <c r="CB790" s="416"/>
      <c r="CC790" s="416"/>
      <c r="CD790" s="416"/>
      <c r="CE790" s="416"/>
      <c r="CF790" s="416"/>
      <c r="CG790" s="416"/>
      <c r="CH790" s="416"/>
      <c r="CI790" s="416"/>
      <c r="CJ790" s="416"/>
      <c r="CK790" s="416"/>
      <c r="CL790" s="416"/>
      <c r="CM790" s="416"/>
      <c r="CN790" s="416"/>
      <c r="CO790" s="416"/>
      <c r="CP790" s="416"/>
      <c r="CQ790" s="416"/>
      <c r="CR790" s="416"/>
      <c r="CS790" s="416"/>
      <c r="CT790" s="416"/>
      <c r="CU790" s="416"/>
      <c r="CV790" s="416"/>
      <c r="CW790" s="416"/>
      <c r="CX790" s="416"/>
      <c r="CY790" s="416"/>
      <c r="CZ790" s="416"/>
    </row>
    <row r="791" ht="25.15" customHeight="true" x14ac:dyDescent="0.2">
      <c r="C791" s="728"/>
      <c r="D791" s="728"/>
      <c r="E791" s="728"/>
      <c r="F791" s="728"/>
      <c r="G791" s="728"/>
      <c r="H791" s="728"/>
      <c r="I791" s="728"/>
      <c r="J791" s="728"/>
      <c r="K791" s="728"/>
      <c r="L791" s="728"/>
      <c r="M791" s="728"/>
      <c r="N791" s="728"/>
      <c r="O791" s="728"/>
      <c r="P791" s="728"/>
      <c r="Q791" s="728"/>
      <c r="BA791" s="416"/>
      <c r="BB791" s="496"/>
      <c r="BC791" s="416"/>
      <c r="BD791" s="416"/>
      <c r="BE791" s="416"/>
      <c r="BF791" s="416"/>
      <c r="BG791" s="416"/>
      <c r="BH791" s="416"/>
      <c r="BI791" s="416"/>
      <c r="BJ791" s="416"/>
      <c r="BK791" s="416"/>
      <c r="BL791" s="416"/>
      <c r="BM791" s="416"/>
      <c r="BN791" s="416"/>
      <c r="BO791" s="416"/>
      <c r="BP791" s="416"/>
      <c r="BQ791" s="416"/>
      <c r="BR791" s="416"/>
      <c r="BS791" s="416"/>
      <c r="BT791" s="416"/>
      <c r="BU791" s="416"/>
      <c r="BV791" s="416"/>
      <c r="BW791" s="416"/>
      <c r="BX791" s="416"/>
      <c r="BY791" s="416"/>
      <c r="BZ791" s="416"/>
      <c r="CA791" s="416"/>
      <c r="CB791" s="416"/>
      <c r="CC791" s="416"/>
      <c r="CD791" s="416"/>
      <c r="CE791" s="416"/>
      <c r="CF791" s="416"/>
      <c r="CG791" s="416"/>
      <c r="CH791" s="416"/>
      <c r="CI791" s="416"/>
      <c r="CJ791" s="416"/>
      <c r="CK791" s="416"/>
      <c r="CL791" s="416"/>
      <c r="CM791" s="416"/>
      <c r="CN791" s="416"/>
      <c r="CO791" s="416"/>
      <c r="CP791" s="416"/>
      <c r="CQ791" s="416"/>
      <c r="CR791" s="416"/>
      <c r="CS791" s="416"/>
      <c r="CT791" s="416"/>
      <c r="CU791" s="416"/>
      <c r="CV791" s="416"/>
      <c r="CW791" s="416"/>
      <c r="CX791" s="416"/>
      <c r="CY791" s="416"/>
      <c r="CZ791" s="416"/>
    </row>
    <row r="792" ht="25.15" customHeight="true" x14ac:dyDescent="0.2">
      <c r="C792" s="728"/>
      <c r="D792" s="728"/>
      <c r="E792" s="728"/>
      <c r="F792" s="728"/>
      <c r="G792" s="728"/>
      <c r="H792" s="728"/>
      <c r="I792" s="728"/>
      <c r="J792" s="728"/>
      <c r="K792" s="728"/>
      <c r="L792" s="728"/>
      <c r="M792" s="728"/>
      <c r="N792" s="728"/>
      <c r="O792" s="728"/>
      <c r="P792" s="728"/>
      <c r="Q792" s="728"/>
      <c r="BA792" s="416"/>
      <c r="BB792" s="496"/>
      <c r="BC792" s="416"/>
      <c r="BD792" s="416"/>
      <c r="BE792" s="416"/>
      <c r="BF792" s="416"/>
      <c r="BG792" s="416"/>
      <c r="BH792" s="416"/>
      <c r="BI792" s="416"/>
      <c r="BJ792" s="416"/>
      <c r="BK792" s="416"/>
      <c r="BL792" s="416"/>
      <c r="BM792" s="416"/>
      <c r="BN792" s="416"/>
      <c r="BO792" s="416"/>
      <c r="BP792" s="416"/>
      <c r="BQ792" s="416"/>
      <c r="BR792" s="416"/>
      <c r="BS792" s="416"/>
      <c r="BT792" s="416"/>
      <c r="BU792" s="416"/>
      <c r="BV792" s="416"/>
      <c r="BW792" s="416"/>
      <c r="BX792" s="416"/>
      <c r="BY792" s="416"/>
      <c r="BZ792" s="416"/>
      <c r="CA792" s="416"/>
      <c r="CB792" s="416"/>
      <c r="CC792" s="416"/>
      <c r="CD792" s="416"/>
      <c r="CE792" s="416"/>
      <c r="CF792" s="416"/>
      <c r="CG792" s="416"/>
      <c r="CH792" s="416"/>
      <c r="CI792" s="416"/>
      <c r="CJ792" s="416"/>
      <c r="CK792" s="416"/>
      <c r="CL792" s="416"/>
      <c r="CM792" s="416"/>
      <c r="CN792" s="416"/>
      <c r="CO792" s="416"/>
      <c r="CP792" s="416"/>
      <c r="CQ792" s="416"/>
      <c r="CR792" s="416"/>
      <c r="CS792" s="416"/>
      <c r="CT792" s="416"/>
      <c r="CU792" s="416"/>
      <c r="CV792" s="416"/>
      <c r="CW792" s="416"/>
      <c r="CX792" s="416"/>
      <c r="CY792" s="416"/>
      <c r="CZ792" s="416"/>
    </row>
    <row r="793" ht="25.15" customHeight="true" x14ac:dyDescent="0.2">
      <c r="C793" s="728"/>
      <c r="D793" s="728"/>
      <c r="E793" s="728"/>
      <c r="F793" s="728"/>
      <c r="G793" s="728"/>
      <c r="H793" s="728"/>
      <c r="I793" s="728"/>
      <c r="J793" s="728"/>
      <c r="K793" s="728"/>
      <c r="L793" s="728"/>
      <c r="M793" s="728"/>
      <c r="N793" s="728"/>
      <c r="O793" s="728"/>
      <c r="P793" s="728"/>
      <c r="Q793" s="728"/>
      <c r="BA793" s="416"/>
      <c r="BB793" s="496"/>
      <c r="BC793" s="416"/>
      <c r="BD793" s="416"/>
      <c r="BE793" s="416"/>
      <c r="BF793" s="416"/>
      <c r="BG793" s="416"/>
      <c r="BH793" s="416"/>
      <c r="BI793" s="416"/>
      <c r="BJ793" s="416"/>
      <c r="BK793" s="416"/>
      <c r="BL793" s="416"/>
      <c r="BM793" s="416"/>
      <c r="BN793" s="416"/>
      <c r="BO793" s="416"/>
      <c r="BP793" s="416"/>
      <c r="BQ793" s="416"/>
      <c r="BR793" s="416"/>
      <c r="BS793" s="416"/>
      <c r="BT793" s="416"/>
      <c r="BU793" s="416"/>
      <c r="BV793" s="416"/>
      <c r="BW793" s="416"/>
      <c r="BX793" s="416"/>
      <c r="BY793" s="416"/>
      <c r="BZ793" s="416"/>
      <c r="CA793" s="416"/>
      <c r="CB793" s="416"/>
      <c r="CC793" s="416"/>
      <c r="CD793" s="416"/>
      <c r="CE793" s="416"/>
      <c r="CF793" s="416"/>
      <c r="CG793" s="416"/>
      <c r="CH793" s="416"/>
      <c r="CI793" s="416"/>
      <c r="CJ793" s="416"/>
      <c r="CK793" s="416"/>
      <c r="CL793" s="416"/>
      <c r="CM793" s="416"/>
      <c r="CN793" s="416"/>
      <c r="CO793" s="416"/>
      <c r="CP793" s="416"/>
      <c r="CQ793" s="416"/>
      <c r="CR793" s="416"/>
      <c r="CS793" s="416"/>
      <c r="CT793" s="416"/>
      <c r="CU793" s="416"/>
      <c r="CV793" s="416"/>
      <c r="CW793" s="416"/>
      <c r="CX793" s="416"/>
      <c r="CY793" s="416"/>
      <c r="CZ793" s="416"/>
    </row>
    <row r="794" ht="25.15" customHeight="true" x14ac:dyDescent="0.2">
      <c r="C794" s="728"/>
      <c r="D794" s="728"/>
      <c r="E794" s="728"/>
      <c r="F794" s="728"/>
      <c r="G794" s="728"/>
      <c r="H794" s="728"/>
      <c r="I794" s="728"/>
      <c r="J794" s="728"/>
      <c r="K794" s="728"/>
      <c r="L794" s="728"/>
      <c r="M794" s="728"/>
      <c r="N794" s="728"/>
      <c r="O794" s="728"/>
      <c r="P794" s="728"/>
      <c r="Q794" s="728"/>
      <c r="BA794" s="416"/>
      <c r="BB794" s="496"/>
      <c r="BC794" s="416"/>
      <c r="BD794" s="416"/>
      <c r="BE794" s="416"/>
      <c r="BF794" s="416"/>
      <c r="BG794" s="416"/>
      <c r="BH794" s="416"/>
      <c r="BI794" s="416"/>
      <c r="BJ794" s="416"/>
      <c r="BK794" s="416"/>
      <c r="BL794" s="416"/>
      <c r="BM794" s="416"/>
      <c r="BN794" s="416"/>
      <c r="BO794" s="416"/>
      <c r="BP794" s="416"/>
      <c r="BQ794" s="416"/>
      <c r="BR794" s="416"/>
      <c r="BS794" s="416"/>
      <c r="BT794" s="416"/>
      <c r="BU794" s="416"/>
      <c r="BV794" s="416"/>
      <c r="BW794" s="416"/>
      <c r="BX794" s="416"/>
      <c r="BY794" s="416"/>
      <c r="BZ794" s="416"/>
      <c r="CA794" s="416"/>
      <c r="CB794" s="416"/>
      <c r="CC794" s="416"/>
      <c r="CD794" s="416"/>
      <c r="CE794" s="416"/>
      <c r="CF794" s="416"/>
      <c r="CG794" s="416"/>
      <c r="CH794" s="416"/>
      <c r="CI794" s="416"/>
      <c r="CJ794" s="416"/>
      <c r="CK794" s="416"/>
      <c r="CL794" s="416"/>
      <c r="CM794" s="416"/>
      <c r="CN794" s="416"/>
      <c r="CO794" s="416"/>
      <c r="CP794" s="416"/>
      <c r="CQ794" s="416"/>
      <c r="CR794" s="416"/>
      <c r="CS794" s="416"/>
      <c r="CT794" s="416"/>
      <c r="CU794" s="416"/>
      <c r="CV794" s="416"/>
      <c r="CW794" s="416"/>
      <c r="CX794" s="416"/>
      <c r="CY794" s="416"/>
      <c r="CZ794" s="416"/>
    </row>
    <row r="795" ht="25.15" customHeight="true" x14ac:dyDescent="0.2">
      <c r="C795" s="728"/>
      <c r="D795" s="728"/>
      <c r="E795" s="728"/>
      <c r="F795" s="728"/>
      <c r="G795" s="728"/>
      <c r="H795" s="728"/>
      <c r="I795" s="728"/>
      <c r="J795" s="728"/>
      <c r="K795" s="728"/>
      <c r="L795" s="728"/>
      <c r="M795" s="728"/>
      <c r="N795" s="728"/>
      <c r="O795" s="728"/>
      <c r="P795" s="728"/>
      <c r="Q795" s="728"/>
      <c r="BA795" s="416"/>
      <c r="BB795" s="496"/>
      <c r="BC795" s="416"/>
      <c r="BD795" s="416"/>
      <c r="BE795" s="416"/>
      <c r="BF795" s="416"/>
      <c r="BG795" s="416"/>
      <c r="BH795" s="416"/>
      <c r="BI795" s="416"/>
      <c r="BJ795" s="416"/>
      <c r="BK795" s="416"/>
      <c r="BL795" s="416"/>
      <c r="BM795" s="416"/>
      <c r="BN795" s="416"/>
      <c r="BO795" s="416"/>
      <c r="BP795" s="416"/>
      <c r="BQ795" s="416"/>
      <c r="BR795" s="416"/>
      <c r="BS795" s="416"/>
      <c r="BT795" s="416"/>
      <c r="BU795" s="416"/>
      <c r="BV795" s="416"/>
      <c r="BW795" s="416"/>
      <c r="BX795" s="416"/>
      <c r="BY795" s="416"/>
      <c r="BZ795" s="416"/>
      <c r="CA795" s="416"/>
      <c r="CB795" s="416"/>
      <c r="CC795" s="416"/>
      <c r="CD795" s="416"/>
      <c r="CE795" s="416"/>
      <c r="CF795" s="416"/>
      <c r="CG795" s="416"/>
      <c r="CH795" s="416"/>
      <c r="CI795" s="416"/>
      <c r="CJ795" s="416"/>
      <c r="CK795" s="416"/>
      <c r="CL795" s="416"/>
      <c r="CM795" s="416"/>
      <c r="CN795" s="416"/>
      <c r="CO795" s="416"/>
      <c r="CP795" s="416"/>
      <c r="CQ795" s="416"/>
      <c r="CR795" s="416"/>
      <c r="CS795" s="416"/>
      <c r="CT795" s="416"/>
      <c r="CU795" s="416"/>
      <c r="CV795" s="416"/>
      <c r="CW795" s="416"/>
      <c r="CX795" s="416"/>
      <c r="CY795" s="416"/>
      <c r="CZ795" s="416"/>
    </row>
    <row r="796" ht="25.15" customHeight="true" x14ac:dyDescent="0.2">
      <c r="C796" s="728"/>
      <c r="D796" s="728"/>
      <c r="E796" s="728"/>
      <c r="F796" s="728"/>
      <c r="G796" s="728"/>
      <c r="H796" s="728"/>
      <c r="I796" s="728"/>
      <c r="J796" s="728"/>
      <c r="K796" s="728"/>
      <c r="L796" s="728"/>
      <c r="M796" s="728"/>
      <c r="N796" s="728"/>
      <c r="O796" s="728"/>
      <c r="P796" s="728"/>
      <c r="Q796" s="728"/>
      <c r="BA796" s="416"/>
      <c r="BB796" s="496"/>
      <c r="BC796" s="416"/>
      <c r="BD796" s="416"/>
      <c r="BE796" s="416"/>
      <c r="BF796" s="416"/>
      <c r="BG796" s="416"/>
      <c r="BH796" s="416"/>
      <c r="BI796" s="416"/>
      <c r="BJ796" s="416"/>
      <c r="BK796" s="416"/>
      <c r="BL796" s="416"/>
      <c r="BM796" s="416"/>
      <c r="BN796" s="416"/>
      <c r="BO796" s="416"/>
      <c r="BP796" s="416"/>
      <c r="BQ796" s="416"/>
      <c r="BR796" s="416"/>
      <c r="BS796" s="416"/>
      <c r="BT796" s="416"/>
      <c r="BU796" s="416"/>
      <c r="BV796" s="416"/>
      <c r="BW796" s="416"/>
      <c r="BX796" s="416"/>
      <c r="BY796" s="416"/>
      <c r="BZ796" s="416"/>
      <c r="CA796" s="416"/>
      <c r="CB796" s="416"/>
      <c r="CC796" s="416"/>
      <c r="CD796" s="416"/>
      <c r="CE796" s="416"/>
      <c r="CF796" s="416"/>
      <c r="CG796" s="416"/>
      <c r="CH796" s="416"/>
      <c r="CI796" s="416"/>
      <c r="CJ796" s="416"/>
      <c r="CK796" s="416"/>
      <c r="CL796" s="416"/>
      <c r="CM796" s="416"/>
      <c r="CN796" s="416"/>
      <c r="CO796" s="416"/>
      <c r="CP796" s="416"/>
      <c r="CQ796" s="416"/>
      <c r="CR796" s="416"/>
      <c r="CS796" s="416"/>
      <c r="CT796" s="416"/>
      <c r="CU796" s="416"/>
      <c r="CV796" s="416"/>
      <c r="CW796" s="416"/>
      <c r="CX796" s="416"/>
      <c r="CY796" s="416"/>
      <c r="CZ796" s="416"/>
    </row>
    <row r="797" ht="25.15" customHeight="true" x14ac:dyDescent="0.2">
      <c r="C797" s="728"/>
      <c r="D797" s="728"/>
      <c r="E797" s="728"/>
      <c r="F797" s="728"/>
      <c r="G797" s="728"/>
      <c r="H797" s="728"/>
      <c r="I797" s="728"/>
      <c r="J797" s="728"/>
      <c r="K797" s="728"/>
      <c r="L797" s="728"/>
      <c r="M797" s="728"/>
      <c r="N797" s="728"/>
      <c r="O797" s="728"/>
      <c r="P797" s="728"/>
      <c r="Q797" s="728"/>
      <c r="BA797" s="416"/>
      <c r="BB797" s="496"/>
      <c r="BC797" s="416"/>
      <c r="BD797" s="416"/>
      <c r="BE797" s="416"/>
      <c r="BF797" s="416"/>
      <c r="BG797" s="416"/>
      <c r="BH797" s="416"/>
      <c r="BI797" s="416"/>
      <c r="BJ797" s="416"/>
      <c r="BK797" s="416"/>
      <c r="BL797" s="416"/>
      <c r="BM797" s="416"/>
      <c r="BN797" s="416"/>
      <c r="BO797" s="416"/>
      <c r="BP797" s="416"/>
      <c r="BQ797" s="416"/>
      <c r="BR797" s="416"/>
      <c r="BS797" s="416"/>
      <c r="BT797" s="416"/>
      <c r="BU797" s="416"/>
      <c r="BV797" s="416"/>
      <c r="BW797" s="416"/>
      <c r="BX797" s="416"/>
      <c r="BY797" s="416"/>
      <c r="BZ797" s="416"/>
      <c r="CA797" s="416"/>
      <c r="CB797" s="416"/>
      <c r="CC797" s="416"/>
      <c r="CD797" s="416"/>
      <c r="CE797" s="416"/>
      <c r="CF797" s="416"/>
      <c r="CG797" s="416"/>
      <c r="CH797" s="416"/>
      <c r="CI797" s="416"/>
      <c r="CJ797" s="416"/>
      <c r="CK797" s="416"/>
      <c r="CL797" s="416"/>
      <c r="CM797" s="416"/>
      <c r="CN797" s="416"/>
      <c r="CO797" s="416"/>
      <c r="CP797" s="416"/>
      <c r="CQ797" s="416"/>
      <c r="CR797" s="416"/>
      <c r="CS797" s="416"/>
      <c r="CT797" s="416"/>
      <c r="CU797" s="416"/>
      <c r="CV797" s="416"/>
      <c r="CW797" s="416"/>
      <c r="CX797" s="416"/>
      <c r="CY797" s="416"/>
      <c r="CZ797" s="416"/>
    </row>
    <row r="798" ht="25.15" customHeight="true" x14ac:dyDescent="0.2">
      <c r="C798" s="728"/>
      <c r="D798" s="728"/>
      <c r="E798" s="728"/>
      <c r="F798" s="728"/>
      <c r="G798" s="728"/>
      <c r="H798" s="728"/>
      <c r="I798" s="728"/>
      <c r="J798" s="728"/>
      <c r="K798" s="728"/>
      <c r="L798" s="728"/>
      <c r="M798" s="728"/>
      <c r="N798" s="728"/>
      <c r="O798" s="728"/>
      <c r="P798" s="728"/>
      <c r="Q798" s="728"/>
      <c r="BA798" s="416"/>
      <c r="BB798" s="496"/>
      <c r="BC798" s="416"/>
      <c r="BD798" s="416"/>
      <c r="BE798" s="416"/>
      <c r="BF798" s="416"/>
      <c r="BG798" s="416"/>
      <c r="BH798" s="416"/>
      <c r="BI798" s="416"/>
      <c r="BJ798" s="416"/>
      <c r="BK798" s="416"/>
      <c r="BL798" s="416"/>
      <c r="BM798" s="416"/>
      <c r="BN798" s="416"/>
      <c r="BO798" s="416"/>
      <c r="BP798" s="416"/>
      <c r="BQ798" s="416"/>
      <c r="BR798" s="416"/>
      <c r="BS798" s="416"/>
      <c r="BT798" s="416"/>
      <c r="BU798" s="416"/>
      <c r="BV798" s="416"/>
      <c r="BW798" s="416"/>
      <c r="BX798" s="416"/>
      <c r="BY798" s="416"/>
      <c r="BZ798" s="416"/>
      <c r="CA798" s="416"/>
      <c r="CB798" s="416"/>
      <c r="CC798" s="416"/>
      <c r="CD798" s="416"/>
      <c r="CE798" s="416"/>
      <c r="CF798" s="416"/>
      <c r="CG798" s="416"/>
      <c r="CH798" s="416"/>
      <c r="CI798" s="416"/>
      <c r="CJ798" s="416"/>
      <c r="CK798" s="416"/>
      <c r="CL798" s="416"/>
      <c r="CM798" s="416"/>
      <c r="CN798" s="416"/>
      <c r="CO798" s="416"/>
      <c r="CP798" s="416"/>
      <c r="CQ798" s="416"/>
      <c r="CR798" s="416"/>
      <c r="CS798" s="416"/>
      <c r="CT798" s="416"/>
      <c r="CU798" s="416"/>
      <c r="CV798" s="416"/>
      <c r="CW798" s="416"/>
      <c r="CX798" s="416"/>
      <c r="CY798" s="416"/>
      <c r="CZ798" s="416"/>
    </row>
    <row r="799" ht="25.15" customHeight="true" x14ac:dyDescent="0.2">
      <c r="C799" s="728"/>
      <c r="D799" s="728"/>
      <c r="E799" s="728"/>
      <c r="F799" s="728"/>
      <c r="G799" s="728"/>
      <c r="H799" s="728"/>
      <c r="I799" s="728"/>
      <c r="J799" s="728"/>
      <c r="K799" s="728"/>
      <c r="L799" s="728"/>
      <c r="M799" s="728"/>
      <c r="N799" s="728"/>
      <c r="O799" s="728"/>
      <c r="P799" s="728"/>
      <c r="Q799" s="728"/>
      <c r="BA799" s="416"/>
      <c r="BB799" s="496"/>
      <c r="BC799" s="416"/>
      <c r="BD799" s="416"/>
      <c r="BE799" s="416"/>
      <c r="BF799" s="416"/>
      <c r="BG799" s="416"/>
      <c r="BH799" s="416"/>
      <c r="BI799" s="416"/>
      <c r="BJ799" s="416"/>
      <c r="BK799" s="416"/>
      <c r="BL799" s="416"/>
      <c r="BM799" s="416"/>
      <c r="BN799" s="416"/>
      <c r="BO799" s="416"/>
      <c r="BP799" s="416"/>
      <c r="BQ799" s="416"/>
      <c r="BR799" s="416"/>
      <c r="BS799" s="416"/>
      <c r="BT799" s="416"/>
      <c r="BU799" s="416"/>
      <c r="BV799" s="416"/>
      <c r="BW799" s="416"/>
      <c r="BX799" s="416"/>
      <c r="BY799" s="416"/>
      <c r="BZ799" s="416"/>
      <c r="CA799" s="416"/>
      <c r="CB799" s="416"/>
      <c r="CC799" s="416"/>
      <c r="CD799" s="416"/>
      <c r="CE799" s="416"/>
      <c r="CF799" s="416"/>
      <c r="CG799" s="416"/>
      <c r="CH799" s="416"/>
      <c r="CI799" s="416"/>
      <c r="CJ799" s="416"/>
      <c r="CK799" s="416"/>
      <c r="CL799" s="416"/>
      <c r="CM799" s="416"/>
      <c r="CN799" s="416"/>
      <c r="CO799" s="416"/>
      <c r="CP799" s="416"/>
      <c r="CQ799" s="416"/>
      <c r="CR799" s="416"/>
      <c r="CS799" s="416"/>
      <c r="CT799" s="416"/>
      <c r="CU799" s="416"/>
      <c r="CV799" s="416"/>
      <c r="CW799" s="416"/>
      <c r="CX799" s="416"/>
      <c r="CY799" s="416"/>
      <c r="CZ799" s="416"/>
    </row>
    <row r="800" ht="25.15" customHeight="true" x14ac:dyDescent="0.2">
      <c r="C800" s="728"/>
      <c r="D800" s="728"/>
      <c r="E800" s="728"/>
      <c r="F800" s="728"/>
      <c r="G800" s="728"/>
      <c r="H800" s="728"/>
      <c r="I800" s="728"/>
      <c r="J800" s="728"/>
      <c r="K800" s="728"/>
      <c r="L800" s="728"/>
      <c r="M800" s="728"/>
      <c r="N800" s="728"/>
      <c r="O800" s="728"/>
      <c r="P800" s="728"/>
      <c r="Q800" s="728"/>
      <c r="BA800" s="416"/>
      <c r="BB800" s="496"/>
      <c r="BC800" s="416"/>
      <c r="BD800" s="416"/>
      <c r="BE800" s="416"/>
      <c r="BF800" s="416"/>
      <c r="BG800" s="416"/>
      <c r="BH800" s="416"/>
      <c r="BI800" s="416"/>
      <c r="BJ800" s="416"/>
      <c r="BK800" s="416"/>
      <c r="BL800" s="416"/>
      <c r="BM800" s="416"/>
      <c r="BN800" s="416"/>
      <c r="BO800" s="416"/>
      <c r="BP800" s="416"/>
      <c r="BQ800" s="416"/>
      <c r="BR800" s="416"/>
      <c r="BS800" s="416"/>
      <c r="BT800" s="416"/>
      <c r="BU800" s="416"/>
      <c r="BV800" s="416"/>
      <c r="BW800" s="416"/>
      <c r="BX800" s="416"/>
      <c r="BY800" s="416"/>
      <c r="BZ800" s="416"/>
      <c r="CA800" s="416"/>
      <c r="CB800" s="416"/>
      <c r="CC800" s="416"/>
      <c r="CD800" s="416"/>
      <c r="CE800" s="416"/>
      <c r="CF800" s="416"/>
      <c r="CG800" s="416"/>
      <c r="CH800" s="416"/>
      <c r="CI800" s="416"/>
      <c r="CJ800" s="416"/>
      <c r="CK800" s="416"/>
      <c r="CL800" s="416"/>
      <c r="CM800" s="416"/>
      <c r="CN800" s="416"/>
      <c r="CO800" s="416"/>
      <c r="CP800" s="416"/>
      <c r="CQ800" s="416"/>
      <c r="CR800" s="416"/>
      <c r="CS800" s="416"/>
      <c r="CT800" s="416"/>
      <c r="CU800" s="416"/>
      <c r="CV800" s="416"/>
      <c r="CW800" s="416"/>
      <c r="CX800" s="416"/>
      <c r="CY800" s="416"/>
      <c r="CZ800" s="416"/>
    </row>
    <row r="801" ht="25.15" customHeight="true" x14ac:dyDescent="0.2">
      <c r="C801" s="728"/>
      <c r="D801" s="728"/>
      <c r="E801" s="728"/>
      <c r="F801" s="728"/>
      <c r="G801" s="728"/>
      <c r="H801" s="728"/>
      <c r="I801" s="728"/>
      <c r="J801" s="728"/>
      <c r="K801" s="728"/>
      <c r="L801" s="728"/>
      <c r="M801" s="728"/>
      <c r="N801" s="728"/>
      <c r="O801" s="728"/>
      <c r="P801" s="728"/>
      <c r="Q801" s="728"/>
    </row>
    <row r="802" ht="25.15" customHeight="true" x14ac:dyDescent="0.2">
      <c r="C802" s="728"/>
      <c r="D802" s="728"/>
      <c r="E802" s="728"/>
      <c r="F802" s="728"/>
      <c r="G802" s="728"/>
      <c r="H802" s="728"/>
      <c r="I802" s="728"/>
      <c r="J802" s="728"/>
      <c r="K802" s="728"/>
      <c r="L802" s="728"/>
      <c r="M802" s="728"/>
      <c r="N802" s="728"/>
      <c r="O802" s="728"/>
      <c r="P802" s="728"/>
      <c r="Q802" s="728"/>
    </row>
    <row r="803" ht="25.15" customHeight="true" x14ac:dyDescent="0.2">
      <c r="C803" s="728"/>
      <c r="D803" s="728"/>
      <c r="E803" s="728"/>
      <c r="F803" s="728"/>
      <c r="G803" s="728"/>
      <c r="H803" s="728"/>
      <c r="I803" s="728"/>
      <c r="J803" s="728"/>
      <c r="K803" s="728"/>
      <c r="L803" s="728"/>
      <c r="M803" s="728"/>
      <c r="N803" s="728"/>
      <c r="O803" s="728"/>
      <c r="P803" s="728"/>
      <c r="Q803" s="728"/>
    </row>
    <row r="804" ht="25.15" customHeight="true" x14ac:dyDescent="0.2">
      <c r="C804" s="728"/>
      <c r="D804" s="728"/>
      <c r="E804" s="728"/>
      <c r="F804" s="728"/>
      <c r="G804" s="728"/>
      <c r="H804" s="728"/>
      <c r="I804" s="728"/>
      <c r="J804" s="728"/>
      <c r="K804" s="728"/>
      <c r="L804" s="728"/>
      <c r="M804" s="728"/>
      <c r="N804" s="728"/>
      <c r="O804" s="728"/>
      <c r="P804" s="728"/>
      <c r="Q804" s="728"/>
    </row>
    <row r="805" ht="25.15" customHeight="true" x14ac:dyDescent="0.2">
      <c r="C805" s="728"/>
      <c r="D805" s="728"/>
      <c r="E805" s="728"/>
      <c r="F805" s="728"/>
      <c r="G805" s="728"/>
      <c r="H805" s="728"/>
      <c r="I805" s="728"/>
      <c r="J805" s="728"/>
      <c r="K805" s="728"/>
      <c r="L805" s="728"/>
      <c r="M805" s="728"/>
      <c r="N805" s="728"/>
      <c r="O805" s="728"/>
      <c r="P805" s="728"/>
      <c r="Q805" s="728"/>
    </row>
    <row r="806" ht="25.15" customHeight="true" x14ac:dyDescent="0.2">
      <c r="C806" s="728"/>
      <c r="D806" s="728"/>
      <c r="E806" s="728"/>
      <c r="F806" s="728"/>
      <c r="G806" s="728"/>
      <c r="H806" s="728"/>
      <c r="I806" s="728"/>
      <c r="J806" s="728"/>
      <c r="K806" s="728"/>
      <c r="L806" s="728"/>
      <c r="M806" s="728"/>
      <c r="N806" s="728"/>
      <c r="O806" s="728"/>
      <c r="P806" s="728"/>
      <c r="Q806" s="728"/>
    </row>
    <row r="807" ht="25.15" customHeight="true" x14ac:dyDescent="0.2">
      <c r="C807" s="728"/>
      <c r="D807" s="728"/>
      <c r="E807" s="728"/>
      <c r="F807" s="728"/>
      <c r="G807" s="728"/>
      <c r="H807" s="728"/>
      <c r="I807" s="728"/>
      <c r="J807" s="728"/>
      <c r="K807" s="728"/>
      <c r="L807" s="728"/>
      <c r="M807" s="728"/>
      <c r="N807" s="728"/>
      <c r="O807" s="728"/>
      <c r="P807" s="728"/>
      <c r="Q807" s="728"/>
    </row>
    <row r="808" ht="25.15" customHeight="true" x14ac:dyDescent="0.2">
      <c r="C808" s="728"/>
      <c r="D808" s="728"/>
      <c r="E808" s="728"/>
      <c r="F808" s="728"/>
      <c r="G808" s="728"/>
      <c r="H808" s="728"/>
      <c r="I808" s="728"/>
      <c r="J808" s="728"/>
      <c r="K808" s="728"/>
      <c r="L808" s="728"/>
      <c r="M808" s="728"/>
      <c r="N808" s="728"/>
      <c r="O808" s="728"/>
      <c r="P808" s="728"/>
      <c r="Q808" s="728"/>
    </row>
    <row r="809" ht="25.15" customHeight="true" x14ac:dyDescent="0.2">
      <c r="C809" s="728"/>
      <c r="D809" s="728"/>
      <c r="E809" s="728"/>
      <c r="F809" s="728"/>
      <c r="G809" s="728"/>
      <c r="H809" s="728"/>
      <c r="I809" s="728"/>
      <c r="J809" s="728"/>
      <c r="K809" s="728"/>
      <c r="L809" s="728"/>
      <c r="M809" s="728"/>
      <c r="N809" s="728"/>
      <c r="O809" s="728"/>
      <c r="P809" s="728"/>
      <c r="Q809" s="728"/>
    </row>
    <row r="810" ht="25.15" customHeight="true" x14ac:dyDescent="0.2">
      <c r="C810" s="728"/>
      <c r="D810" s="728"/>
      <c r="E810" s="728"/>
      <c r="F810" s="728"/>
      <c r="G810" s="728"/>
      <c r="H810" s="728"/>
      <c r="I810" s="728"/>
      <c r="J810" s="728"/>
      <c r="K810" s="728"/>
      <c r="L810" s="728"/>
      <c r="M810" s="728"/>
      <c r="N810" s="728"/>
      <c r="O810" s="728"/>
      <c r="P810" s="728"/>
      <c r="Q810" s="728"/>
    </row>
    <row r="811" ht="25.15" customHeight="true" x14ac:dyDescent="0.2">
      <c r="C811" s="728"/>
      <c r="D811" s="728"/>
      <c r="E811" s="728"/>
      <c r="F811" s="728"/>
      <c r="G811" s="728"/>
      <c r="H811" s="728"/>
      <c r="I811" s="728"/>
      <c r="J811" s="728"/>
      <c r="K811" s="728"/>
      <c r="L811" s="728"/>
      <c r="M811" s="728"/>
      <c r="N811" s="728"/>
      <c r="O811" s="728"/>
      <c r="P811" s="728"/>
      <c r="Q811" s="728"/>
    </row>
    <row r="812" ht="25.15" customHeight="true" x14ac:dyDescent="0.2">
      <c r="C812" s="728"/>
      <c r="D812" s="728"/>
      <c r="E812" s="728"/>
      <c r="F812" s="728"/>
      <c r="G812" s="728"/>
      <c r="H812" s="728"/>
      <c r="I812" s="728"/>
      <c r="J812" s="728"/>
      <c r="K812" s="728"/>
      <c r="L812" s="728"/>
      <c r="M812" s="728"/>
      <c r="N812" s="728"/>
      <c r="O812" s="728"/>
      <c r="P812" s="728"/>
      <c r="Q812" s="728"/>
    </row>
    <row r="813" ht="25.15" customHeight="true" x14ac:dyDescent="0.2">
      <c r="C813" s="728"/>
      <c r="D813" s="728"/>
      <c r="E813" s="728"/>
      <c r="F813" s="728"/>
      <c r="G813" s="728"/>
      <c r="H813" s="728"/>
      <c r="I813" s="728"/>
      <c r="J813" s="728"/>
      <c r="K813" s="728"/>
      <c r="L813" s="728"/>
      <c r="M813" s="728"/>
      <c r="N813" s="728"/>
      <c r="O813" s="728"/>
      <c r="P813" s="728"/>
      <c r="Q813" s="728"/>
    </row>
    <row r="814" ht="25.15" customHeight="true" x14ac:dyDescent="0.2">
      <c r="C814" s="728"/>
      <c r="D814" s="728"/>
      <c r="E814" s="728"/>
      <c r="F814" s="728"/>
      <c r="G814" s="728"/>
      <c r="H814" s="728"/>
      <c r="I814" s="728"/>
      <c r="J814" s="728"/>
      <c r="K814" s="728"/>
      <c r="L814" s="728"/>
      <c r="M814" s="728"/>
      <c r="N814" s="728"/>
      <c r="O814" s="728"/>
      <c r="P814" s="728"/>
      <c r="Q814" s="728"/>
    </row>
    <row r="815" ht="25.15" customHeight="true" x14ac:dyDescent="0.2">
      <c r="C815" s="728"/>
      <c r="D815" s="728"/>
      <c r="E815" s="728"/>
      <c r="F815" s="728"/>
      <c r="G815" s="728"/>
      <c r="H815" s="728"/>
      <c r="I815" s="728"/>
      <c r="J815" s="728"/>
      <c r="K815" s="728"/>
      <c r="L815" s="728"/>
      <c r="M815" s="728"/>
      <c r="N815" s="728"/>
      <c r="O815" s="728"/>
      <c r="P815" s="728"/>
      <c r="Q815" s="728"/>
    </row>
    <row r="816" ht="25.15" customHeight="true" x14ac:dyDescent="0.2">
      <c r="C816" s="728"/>
      <c r="D816" s="728"/>
      <c r="E816" s="728"/>
      <c r="F816" s="728"/>
      <c r="G816" s="728"/>
      <c r="H816" s="728"/>
      <c r="I816" s="728"/>
      <c r="J816" s="728"/>
      <c r="K816" s="728"/>
      <c r="L816" s="728"/>
      <c r="M816" s="728"/>
      <c r="N816" s="728"/>
      <c r="O816" s="728"/>
      <c r="P816" s="728"/>
      <c r="Q816" s="728"/>
    </row>
    <row r="817" ht="25.15" customHeight="true" x14ac:dyDescent="0.2">
      <c r="C817" s="728"/>
      <c r="D817" s="728"/>
      <c r="E817" s="728"/>
      <c r="F817" s="728"/>
      <c r="G817" s="728"/>
      <c r="H817" s="728"/>
      <c r="I817" s="728"/>
      <c r="J817" s="728"/>
      <c r="K817" s="728"/>
      <c r="L817" s="728"/>
      <c r="M817" s="728"/>
      <c r="N817" s="728"/>
      <c r="O817" s="728"/>
      <c r="P817" s="728"/>
      <c r="Q817" s="728"/>
    </row>
    <row r="818" ht="25.15" customHeight="true" x14ac:dyDescent="0.2">
      <c r="C818" s="728"/>
      <c r="D818" s="728"/>
      <c r="E818" s="728"/>
      <c r="F818" s="728"/>
      <c r="G818" s="728"/>
      <c r="H818" s="728"/>
      <c r="I818" s="728"/>
      <c r="J818" s="728"/>
      <c r="K818" s="728"/>
      <c r="L818" s="728"/>
      <c r="M818" s="728"/>
      <c r="N818" s="728"/>
      <c r="O818" s="728"/>
      <c r="P818" s="728"/>
      <c r="Q818" s="728"/>
    </row>
    <row r="819" ht="25.15" customHeight="true" x14ac:dyDescent="0.2">
      <c r="C819" s="728"/>
      <c r="D819" s="728"/>
      <c r="E819" s="728"/>
      <c r="F819" s="728"/>
      <c r="G819" s="728"/>
      <c r="H819" s="728"/>
      <c r="I819" s="728"/>
      <c r="J819" s="728"/>
      <c r="K819" s="728"/>
      <c r="L819" s="728"/>
      <c r="M819" s="728"/>
      <c r="N819" s="728"/>
      <c r="O819" s="728"/>
      <c r="P819" s="728"/>
      <c r="Q819" s="728"/>
    </row>
    <row r="820" ht="25.15" customHeight="true" x14ac:dyDescent="0.2">
      <c r="C820" s="728"/>
      <c r="D820" s="728"/>
      <c r="E820" s="728"/>
      <c r="F820" s="728"/>
      <c r="G820" s="728"/>
      <c r="H820" s="728"/>
      <c r="I820" s="728"/>
      <c r="J820" s="728"/>
      <c r="K820" s="728"/>
      <c r="L820" s="728"/>
      <c r="M820" s="728"/>
      <c r="N820" s="728"/>
      <c r="O820" s="728"/>
      <c r="P820" s="728"/>
      <c r="Q820" s="728"/>
    </row>
    <row r="821" ht="25.15" customHeight="true" x14ac:dyDescent="0.2">
      <c r="C821" s="728"/>
      <c r="D821" s="728"/>
      <c r="E821" s="728"/>
      <c r="F821" s="728"/>
      <c r="G821" s="728"/>
      <c r="H821" s="728"/>
      <c r="I821" s="728"/>
      <c r="J821" s="728"/>
      <c r="K821" s="728"/>
      <c r="L821" s="728"/>
      <c r="M821" s="728"/>
      <c r="N821" s="728"/>
      <c r="O821" s="728"/>
      <c r="P821" s="728"/>
      <c r="Q821" s="728"/>
    </row>
    <row r="822" ht="25.15" customHeight="true" x14ac:dyDescent="0.2">
      <c r="C822" s="728"/>
      <c r="D822" s="728"/>
      <c r="E822" s="728"/>
      <c r="F822" s="728"/>
      <c r="G822" s="728"/>
      <c r="H822" s="728"/>
      <c r="I822" s="728"/>
      <c r="J822" s="728"/>
      <c r="K822" s="728"/>
      <c r="L822" s="728"/>
      <c r="M822" s="728"/>
      <c r="N822" s="728"/>
      <c r="O822" s="728"/>
      <c r="P822" s="728"/>
      <c r="Q822" s="728"/>
    </row>
    <row r="823" ht="25.15" customHeight="true" x14ac:dyDescent="0.2">
      <c r="C823" s="728"/>
      <c r="D823" s="728"/>
      <c r="E823" s="728"/>
      <c r="F823" s="728"/>
      <c r="G823" s="728"/>
      <c r="H823" s="728"/>
      <c r="I823" s="728"/>
      <c r="J823" s="728"/>
      <c r="K823" s="728"/>
      <c r="L823" s="728"/>
      <c r="M823" s="728"/>
      <c r="N823" s="728"/>
      <c r="O823" s="728"/>
      <c r="P823" s="728"/>
      <c r="Q823" s="728"/>
    </row>
    <row r="824" ht="25.15" customHeight="true" x14ac:dyDescent="0.2">
      <c r="C824" s="728"/>
      <c r="D824" s="728"/>
      <c r="E824" s="728"/>
      <c r="F824" s="728"/>
      <c r="G824" s="728"/>
      <c r="H824" s="728"/>
      <c r="I824" s="728"/>
      <c r="J824" s="728"/>
      <c r="K824" s="728"/>
      <c r="L824" s="728"/>
      <c r="M824" s="728"/>
      <c r="N824" s="728"/>
      <c r="O824" s="728"/>
      <c r="P824" s="728"/>
      <c r="Q824" s="728"/>
    </row>
    <row r="825" ht="25.15" customHeight="true" x14ac:dyDescent="0.2">
      <c r="C825" s="728"/>
      <c r="D825" s="728"/>
      <c r="E825" s="728"/>
      <c r="F825" s="728"/>
      <c r="G825" s="728"/>
      <c r="H825" s="728"/>
      <c r="I825" s="728"/>
      <c r="J825" s="728"/>
      <c r="K825" s="728"/>
      <c r="L825" s="728"/>
      <c r="M825" s="728"/>
      <c r="N825" s="728"/>
      <c r="O825" s="728"/>
      <c r="P825" s="728"/>
      <c r="Q825" s="728"/>
    </row>
    <row r="826" ht="25.15" customHeight="true" x14ac:dyDescent="0.2">
      <c r="C826" s="728"/>
      <c r="D826" s="728"/>
      <c r="E826" s="728"/>
      <c r="F826" s="728"/>
      <c r="G826" s="728"/>
      <c r="H826" s="728"/>
      <c r="I826" s="728"/>
      <c r="J826" s="728"/>
      <c r="K826" s="728"/>
      <c r="L826" s="728"/>
      <c r="M826" s="728"/>
      <c r="N826" s="728"/>
      <c r="O826" s="728"/>
      <c r="P826" s="728"/>
      <c r="Q826" s="728"/>
    </row>
    <row r="827" ht="25.15" customHeight="true" x14ac:dyDescent="0.2">
      <c r="C827" s="728"/>
      <c r="D827" s="728"/>
      <c r="E827" s="728"/>
      <c r="F827" s="728"/>
      <c r="G827" s="728"/>
      <c r="H827" s="728"/>
      <c r="I827" s="728"/>
      <c r="J827" s="728"/>
      <c r="K827" s="728"/>
      <c r="L827" s="728"/>
      <c r="M827" s="728"/>
      <c r="N827" s="728"/>
      <c r="O827" s="728"/>
      <c r="P827" s="728"/>
      <c r="Q827" s="728"/>
    </row>
    <row r="828" ht="25.15" customHeight="true" x14ac:dyDescent="0.2">
      <c r="C828" s="728"/>
      <c r="D828" s="728"/>
      <c r="E828" s="728"/>
      <c r="F828" s="728"/>
      <c r="G828" s="728"/>
      <c r="H828" s="728"/>
      <c r="I828" s="728"/>
      <c r="J828" s="728"/>
      <c r="K828" s="728"/>
      <c r="L828" s="728"/>
      <c r="M828" s="728"/>
      <c r="N828" s="728"/>
      <c r="O828" s="728"/>
      <c r="P828" s="728"/>
      <c r="Q828" s="728"/>
    </row>
    <row r="829" ht="25.15" customHeight="true" x14ac:dyDescent="0.2">
      <c r="C829" s="728"/>
      <c r="D829" s="728"/>
      <c r="E829" s="728"/>
      <c r="F829" s="728"/>
      <c r="G829" s="728"/>
      <c r="H829" s="728"/>
      <c r="I829" s="728"/>
      <c r="J829" s="728"/>
      <c r="K829" s="728"/>
      <c r="L829" s="728"/>
      <c r="M829" s="728"/>
      <c r="N829" s="728"/>
      <c r="O829" s="728"/>
      <c r="P829" s="728"/>
      <c r="Q829" s="728"/>
    </row>
    <row r="830" ht="25.15" customHeight="true" x14ac:dyDescent="0.2">
      <c r="C830" s="728"/>
      <c r="D830" s="728"/>
      <c r="E830" s="728"/>
      <c r="F830" s="728"/>
      <c r="G830" s="728"/>
      <c r="H830" s="728"/>
      <c r="I830" s="728"/>
      <c r="J830" s="728"/>
      <c r="K830" s="728"/>
      <c r="L830" s="728"/>
      <c r="M830" s="728"/>
      <c r="N830" s="728"/>
      <c r="O830" s="728"/>
      <c r="P830" s="728"/>
      <c r="Q830" s="728"/>
    </row>
    <row r="831" ht="25.15" customHeight="true" x14ac:dyDescent="0.2">
      <c r="C831" s="728"/>
      <c r="D831" s="728"/>
      <c r="E831" s="728"/>
      <c r="F831" s="728"/>
      <c r="G831" s="728"/>
      <c r="H831" s="728"/>
      <c r="I831" s="728"/>
      <c r="J831" s="728"/>
      <c r="K831" s="728"/>
      <c r="L831" s="728"/>
      <c r="M831" s="728"/>
      <c r="N831" s="728"/>
      <c r="O831" s="728"/>
      <c r="P831" s="728"/>
      <c r="Q831" s="728"/>
    </row>
    <row r="832" ht="25.15" customHeight="true" x14ac:dyDescent="0.2">
      <c r="C832" s="728"/>
      <c r="D832" s="728"/>
      <c r="E832" s="728"/>
      <c r="F832" s="728"/>
      <c r="G832" s="728"/>
      <c r="H832" s="728"/>
      <c r="I832" s="728"/>
      <c r="J832" s="728"/>
      <c r="K832" s="728"/>
      <c r="L832" s="728"/>
      <c r="M832" s="728"/>
      <c r="N832" s="728"/>
      <c r="O832" s="728"/>
      <c r="P832" s="728"/>
      <c r="Q832" s="728"/>
    </row>
    <row r="833" ht="25.15" customHeight="true" x14ac:dyDescent="0.2">
      <c r="C833" s="728"/>
      <c r="D833" s="728"/>
      <c r="E833" s="728"/>
      <c r="F833" s="728"/>
      <c r="G833" s="728"/>
      <c r="H833" s="728"/>
      <c r="I833" s="728"/>
      <c r="J833" s="728"/>
      <c r="K833" s="728"/>
      <c r="L833" s="728"/>
      <c r="M833" s="728"/>
      <c r="N833" s="728"/>
      <c r="O833" s="728"/>
      <c r="P833" s="728"/>
      <c r="Q833" s="728"/>
    </row>
    <row r="834" ht="25.15" customHeight="true" x14ac:dyDescent="0.2">
      <c r="C834" s="728"/>
      <c r="D834" s="728"/>
      <c r="E834" s="728"/>
      <c r="F834" s="728"/>
      <c r="G834" s="728"/>
      <c r="H834" s="728"/>
      <c r="I834" s="728"/>
      <c r="J834" s="728"/>
      <c r="K834" s="728"/>
      <c r="L834" s="728"/>
      <c r="M834" s="728"/>
      <c r="N834" s="728"/>
      <c r="O834" s="728"/>
      <c r="P834" s="728"/>
      <c r="Q834" s="728"/>
    </row>
    <row r="835" ht="25.15" customHeight="true" x14ac:dyDescent="0.2">
      <c r="C835" s="728"/>
      <c r="D835" s="728"/>
      <c r="E835" s="728"/>
      <c r="F835" s="728"/>
      <c r="G835" s="728"/>
      <c r="H835" s="728"/>
      <c r="I835" s="728"/>
      <c r="J835" s="728"/>
      <c r="K835" s="728"/>
      <c r="L835" s="728"/>
      <c r="M835" s="728"/>
      <c r="N835" s="728"/>
      <c r="O835" s="728"/>
      <c r="P835" s="728"/>
      <c r="Q835" s="728"/>
    </row>
    <row r="836" ht="25.15" customHeight="true" x14ac:dyDescent="0.2">
      <c r="C836" s="728"/>
      <c r="D836" s="728"/>
      <c r="E836" s="728"/>
      <c r="F836" s="728"/>
      <c r="G836" s="728"/>
      <c r="H836" s="728"/>
      <c r="I836" s="728"/>
      <c r="J836" s="728"/>
      <c r="K836" s="728"/>
      <c r="L836" s="728"/>
      <c r="M836" s="728"/>
      <c r="N836" s="728"/>
      <c r="O836" s="728"/>
      <c r="P836" s="728"/>
      <c r="Q836" s="728"/>
    </row>
    <row r="837" ht="25.15" customHeight="true" x14ac:dyDescent="0.2">
      <c r="C837" s="728"/>
      <c r="D837" s="728"/>
      <c r="E837" s="728"/>
      <c r="F837" s="728"/>
      <c r="G837" s="728"/>
      <c r="H837" s="728"/>
      <c r="I837" s="728"/>
      <c r="J837" s="728"/>
      <c r="K837" s="728"/>
      <c r="L837" s="728"/>
      <c r="M837" s="728"/>
      <c r="N837" s="728"/>
      <c r="O837" s="728"/>
      <c r="P837" s="728"/>
      <c r="Q837" s="728"/>
    </row>
    <row r="838" ht="25.15" customHeight="true" x14ac:dyDescent="0.2">
      <c r="C838" s="728"/>
      <c r="D838" s="728"/>
      <c r="E838" s="728"/>
      <c r="F838" s="728"/>
      <c r="G838" s="728"/>
      <c r="H838" s="728"/>
      <c r="I838" s="728"/>
      <c r="J838" s="728"/>
      <c r="K838" s="728"/>
      <c r="L838" s="728"/>
      <c r="M838" s="728"/>
      <c r="N838" s="728"/>
      <c r="O838" s="728"/>
      <c r="P838" s="728"/>
      <c r="Q838" s="728"/>
    </row>
    <row r="839" ht="25.15" customHeight="true" x14ac:dyDescent="0.2">
      <c r="C839" s="728"/>
      <c r="D839" s="728"/>
      <c r="E839" s="728"/>
      <c r="F839" s="728"/>
      <c r="G839" s="728"/>
      <c r="H839" s="728"/>
      <c r="I839" s="728"/>
      <c r="J839" s="728"/>
      <c r="K839" s="728"/>
      <c r="L839" s="728"/>
      <c r="M839" s="728"/>
      <c r="N839" s="728"/>
      <c r="O839" s="728"/>
      <c r="P839" s="728"/>
      <c r="Q839" s="728"/>
    </row>
    <row r="840" ht="25.15" customHeight="true" x14ac:dyDescent="0.2">
      <c r="C840" s="728"/>
      <c r="D840" s="728"/>
      <c r="E840" s="728"/>
      <c r="F840" s="728"/>
      <c r="G840" s="728"/>
      <c r="H840" s="728"/>
      <c r="I840" s="728"/>
      <c r="J840" s="728"/>
      <c r="K840" s="728"/>
      <c r="L840" s="728"/>
      <c r="M840" s="728"/>
      <c r="N840" s="728"/>
      <c r="O840" s="728"/>
      <c r="P840" s="728"/>
      <c r="Q840" s="728"/>
    </row>
    <row r="841" ht="25.15" customHeight="true" x14ac:dyDescent="0.2">
      <c r="C841" s="728"/>
      <c r="D841" s="728"/>
      <c r="E841" s="728"/>
      <c r="F841" s="728"/>
      <c r="G841" s="728"/>
      <c r="H841" s="728"/>
      <c r="I841" s="728"/>
      <c r="J841" s="728"/>
      <c r="K841" s="728"/>
      <c r="L841" s="728"/>
      <c r="M841" s="728"/>
      <c r="N841" s="728"/>
      <c r="O841" s="728"/>
      <c r="P841" s="728"/>
      <c r="Q841" s="728"/>
    </row>
    <row r="842" ht="25.15" customHeight="true" x14ac:dyDescent="0.2">
      <c r="C842" s="728"/>
      <c r="D842" s="728"/>
      <c r="E842" s="728"/>
      <c r="F842" s="728"/>
      <c r="G842" s="728"/>
      <c r="H842" s="728"/>
      <c r="I842" s="728"/>
      <c r="J842" s="728"/>
      <c r="K842" s="728"/>
      <c r="L842" s="728"/>
      <c r="M842" s="728"/>
      <c r="N842" s="728"/>
      <c r="O842" s="728"/>
      <c r="P842" s="728"/>
      <c r="Q842" s="728"/>
    </row>
    <row r="843" ht="25.15" customHeight="true" x14ac:dyDescent="0.2">
      <c r="C843" s="728"/>
      <c r="D843" s="728"/>
      <c r="E843" s="728"/>
      <c r="F843" s="728"/>
      <c r="G843" s="728"/>
      <c r="H843" s="728"/>
      <c r="I843" s="728"/>
      <c r="J843" s="728"/>
      <c r="K843" s="728"/>
      <c r="L843" s="728"/>
      <c r="M843" s="728"/>
      <c r="N843" s="728"/>
      <c r="O843" s="728"/>
      <c r="P843" s="728"/>
      <c r="Q843" s="728"/>
    </row>
    <row r="844" ht="25.15" customHeight="true" x14ac:dyDescent="0.2">
      <c r="C844" s="728"/>
      <c r="D844" s="728"/>
      <c r="E844" s="728"/>
      <c r="F844" s="728"/>
      <c r="G844" s="728"/>
      <c r="H844" s="728"/>
      <c r="I844" s="728"/>
      <c r="J844" s="728"/>
      <c r="K844" s="728"/>
      <c r="L844" s="728"/>
      <c r="M844" s="728"/>
      <c r="N844" s="728"/>
      <c r="O844" s="728"/>
      <c r="P844" s="728"/>
      <c r="Q844" s="728"/>
    </row>
    <row r="845" ht="25.15" customHeight="true" x14ac:dyDescent="0.2">
      <c r="C845" s="728"/>
      <c r="D845" s="728"/>
      <c r="E845" s="728"/>
      <c r="F845" s="728"/>
      <c r="G845" s="728"/>
      <c r="H845" s="728"/>
      <c r="I845" s="728"/>
      <c r="J845" s="728"/>
      <c r="K845" s="728"/>
      <c r="L845" s="728"/>
      <c r="M845" s="728"/>
      <c r="N845" s="728"/>
      <c r="O845" s="728"/>
      <c r="P845" s="728"/>
      <c r="Q845" s="728"/>
    </row>
    <row r="846" ht="25.15" customHeight="true" x14ac:dyDescent="0.2">
      <c r="C846" s="728"/>
      <c r="D846" s="728"/>
      <c r="E846" s="728"/>
      <c r="F846" s="728"/>
      <c r="G846" s="728"/>
      <c r="H846" s="728"/>
      <c r="I846" s="728"/>
      <c r="J846" s="728"/>
      <c r="K846" s="728"/>
      <c r="L846" s="728"/>
      <c r="M846" s="728"/>
      <c r="N846" s="728"/>
      <c r="O846" s="728"/>
      <c r="P846" s="728"/>
      <c r="Q846" s="728"/>
    </row>
    <row r="847" ht="25.15" customHeight="true" x14ac:dyDescent="0.2">
      <c r="C847" s="728"/>
      <c r="D847" s="728"/>
      <c r="E847" s="728"/>
      <c r="F847" s="728"/>
      <c r="G847" s="728"/>
      <c r="H847" s="728"/>
      <c r="I847" s="728"/>
      <c r="J847" s="728"/>
      <c r="K847" s="728"/>
      <c r="L847" s="728"/>
      <c r="M847" s="728"/>
      <c r="N847" s="728"/>
      <c r="O847" s="728"/>
      <c r="P847" s="728"/>
      <c r="Q847" s="728"/>
    </row>
    <row r="848" ht="25.15" customHeight="true" x14ac:dyDescent="0.2">
      <c r="C848" s="728"/>
      <c r="D848" s="728"/>
      <c r="E848" s="728"/>
      <c r="F848" s="728"/>
      <c r="G848" s="728"/>
      <c r="H848" s="728"/>
      <c r="I848" s="728"/>
      <c r="J848" s="728"/>
      <c r="K848" s="728"/>
      <c r="L848" s="728"/>
      <c r="M848" s="728"/>
      <c r="N848" s="728"/>
      <c r="O848" s="728"/>
      <c r="P848" s="728"/>
      <c r="Q848" s="728"/>
    </row>
    <row r="849" ht="25.15" customHeight="true" x14ac:dyDescent="0.2">
      <c r="C849" s="728"/>
      <c r="D849" s="728"/>
      <c r="E849" s="728"/>
      <c r="F849" s="728"/>
      <c r="G849" s="728"/>
      <c r="H849" s="728"/>
      <c r="I849" s="728"/>
      <c r="J849" s="728"/>
      <c r="K849" s="728"/>
      <c r="L849" s="728"/>
      <c r="M849" s="728"/>
      <c r="N849" s="728"/>
      <c r="O849" s="728"/>
      <c r="P849" s="728"/>
      <c r="Q849" s="728"/>
    </row>
    <row r="850" ht="25.15" customHeight="true" x14ac:dyDescent="0.2">
      <c r="C850" s="728"/>
      <c r="D850" s="728"/>
      <c r="E850" s="728"/>
      <c r="F850" s="728"/>
      <c r="G850" s="728"/>
      <c r="H850" s="728"/>
      <c r="I850" s="728"/>
      <c r="J850" s="728"/>
      <c r="K850" s="728"/>
      <c r="L850" s="728"/>
      <c r="M850" s="728"/>
      <c r="N850" s="728"/>
      <c r="O850" s="728"/>
      <c r="P850" s="728"/>
      <c r="Q850" s="728"/>
    </row>
    <row r="851" ht="25.15" customHeight="true" x14ac:dyDescent="0.2">
      <c r="C851" s="728"/>
      <c r="D851" s="728"/>
      <c r="E851" s="728"/>
      <c r="F851" s="728"/>
      <c r="G851" s="728"/>
      <c r="H851" s="728"/>
      <c r="I851" s="728"/>
      <c r="J851" s="728"/>
      <c r="K851" s="728"/>
      <c r="L851" s="728"/>
      <c r="M851" s="728"/>
      <c r="N851" s="728"/>
      <c r="O851" s="728"/>
      <c r="P851" s="728"/>
      <c r="Q851" s="728"/>
    </row>
    <row r="852" ht="25.15" customHeight="true" x14ac:dyDescent="0.2">
      <c r="C852" s="728"/>
      <c r="D852" s="728"/>
      <c r="E852" s="728"/>
      <c r="F852" s="728"/>
      <c r="G852" s="728"/>
      <c r="H852" s="728"/>
      <c r="I852" s="728"/>
      <c r="J852" s="728"/>
      <c r="K852" s="728"/>
      <c r="L852" s="728"/>
      <c r="M852" s="728"/>
      <c r="N852" s="728"/>
      <c r="O852" s="728"/>
      <c r="P852" s="728"/>
      <c r="Q852" s="728"/>
    </row>
    <row r="853" ht="25.15" customHeight="true" x14ac:dyDescent="0.2">
      <c r="C853" s="728"/>
      <c r="D853" s="728"/>
      <c r="E853" s="728"/>
      <c r="F853" s="728"/>
      <c r="G853" s="728"/>
      <c r="H853" s="728"/>
      <c r="I853" s="728"/>
      <c r="J853" s="728"/>
      <c r="K853" s="728"/>
      <c r="L853" s="728"/>
      <c r="M853" s="728"/>
      <c r="N853" s="728"/>
      <c r="O853" s="728"/>
      <c r="P853" s="728"/>
      <c r="Q853" s="728"/>
    </row>
    <row r="854" ht="25.15" customHeight="true" x14ac:dyDescent="0.2">
      <c r="C854" s="728"/>
      <c r="D854" s="728"/>
      <c r="E854" s="728"/>
      <c r="F854" s="728"/>
      <c r="G854" s="728"/>
      <c r="H854" s="728"/>
      <c r="I854" s="728"/>
      <c r="J854" s="728"/>
      <c r="K854" s="728"/>
      <c r="L854" s="728"/>
      <c r="M854" s="728"/>
      <c r="N854" s="728"/>
      <c r="O854" s="728"/>
      <c r="P854" s="728"/>
      <c r="Q854" s="728"/>
    </row>
    <row r="855" ht="25.15" customHeight="true" x14ac:dyDescent="0.2">
      <c r="C855" s="728"/>
      <c r="D855" s="728"/>
      <c r="E855" s="728"/>
      <c r="F855" s="728"/>
      <c r="G855" s="728"/>
      <c r="H855" s="728"/>
      <c r="I855" s="728"/>
      <c r="J855" s="728"/>
      <c r="K855" s="728"/>
      <c r="L855" s="728"/>
      <c r="M855" s="728"/>
      <c r="N855" s="728"/>
      <c r="O855" s="728"/>
      <c r="P855" s="728"/>
      <c r="Q855" s="728"/>
    </row>
    <row r="856" ht="25.15" customHeight="true" x14ac:dyDescent="0.2">
      <c r="C856" s="728"/>
      <c r="D856" s="728"/>
      <c r="E856" s="728"/>
      <c r="F856" s="728"/>
      <c r="G856" s="728"/>
      <c r="H856" s="728"/>
      <c r="I856" s="728"/>
      <c r="J856" s="728"/>
      <c r="K856" s="728"/>
      <c r="L856" s="728"/>
      <c r="M856" s="728"/>
      <c r="N856" s="728"/>
      <c r="O856" s="728"/>
      <c r="P856" s="728"/>
      <c r="Q856" s="728"/>
    </row>
    <row r="857" ht="25.15" customHeight="true" x14ac:dyDescent="0.2">
      <c r="C857" s="728"/>
      <c r="D857" s="728"/>
      <c r="E857" s="728"/>
      <c r="F857" s="728"/>
      <c r="G857" s="728"/>
      <c r="H857" s="728"/>
      <c r="I857" s="728"/>
      <c r="J857" s="728"/>
      <c r="K857" s="728"/>
      <c r="L857" s="728"/>
      <c r="M857" s="728"/>
      <c r="N857" s="728"/>
      <c r="O857" s="728"/>
      <c r="P857" s="728"/>
      <c r="Q857" s="728"/>
    </row>
    <row r="858" ht="25.15" customHeight="true" x14ac:dyDescent="0.2">
      <c r="C858" s="728"/>
      <c r="D858" s="728"/>
      <c r="E858" s="728"/>
      <c r="F858" s="728"/>
      <c r="G858" s="728"/>
      <c r="H858" s="728"/>
      <c r="I858" s="728"/>
      <c r="J858" s="728"/>
      <c r="K858" s="728"/>
      <c r="L858" s="728"/>
      <c r="M858" s="728"/>
      <c r="N858" s="728"/>
      <c r="O858" s="728"/>
      <c r="P858" s="728"/>
      <c r="Q858" s="728"/>
    </row>
    <row r="859" ht="25.15" customHeight="true" x14ac:dyDescent="0.2">
      <c r="C859" s="728"/>
      <c r="D859" s="728"/>
      <c r="E859" s="728"/>
      <c r="F859" s="728"/>
      <c r="G859" s="728"/>
      <c r="H859" s="728"/>
      <c r="I859" s="728"/>
      <c r="J859" s="728"/>
      <c r="K859" s="728"/>
      <c r="L859" s="728"/>
      <c r="M859" s="728"/>
      <c r="N859" s="728"/>
      <c r="O859" s="728"/>
      <c r="P859" s="728"/>
      <c r="Q859" s="728"/>
    </row>
    <row r="860" ht="25.15" customHeight="true" x14ac:dyDescent="0.2">
      <c r="C860" s="728"/>
      <c r="D860" s="728"/>
      <c r="E860" s="728"/>
      <c r="F860" s="728"/>
      <c r="G860" s="728"/>
      <c r="H860" s="728"/>
      <c r="I860" s="728"/>
      <c r="J860" s="728"/>
      <c r="K860" s="728"/>
      <c r="L860" s="728"/>
      <c r="M860" s="728"/>
      <c r="N860" s="728"/>
      <c r="O860" s="728"/>
      <c r="P860" s="728"/>
      <c r="Q860" s="728"/>
    </row>
    <row r="861" ht="25.15" customHeight="true" x14ac:dyDescent="0.2">
      <c r="C861" s="728"/>
      <c r="D861" s="728"/>
      <c r="E861" s="728"/>
      <c r="F861" s="728"/>
      <c r="G861" s="728"/>
      <c r="H861" s="728"/>
      <c r="I861" s="728"/>
      <c r="J861" s="728"/>
      <c r="K861" s="728"/>
      <c r="L861" s="728"/>
      <c r="M861" s="728"/>
      <c r="N861" s="728"/>
      <c r="O861" s="728"/>
      <c r="P861" s="728"/>
      <c r="Q861" s="728"/>
    </row>
    <row r="862" ht="25.15" customHeight="true" x14ac:dyDescent="0.2">
      <c r="C862" s="728"/>
      <c r="D862" s="728"/>
      <c r="E862" s="728"/>
      <c r="F862" s="728"/>
      <c r="G862" s="728"/>
      <c r="H862" s="728"/>
      <c r="I862" s="728"/>
      <c r="J862" s="728"/>
      <c r="K862" s="728"/>
      <c r="L862" s="728"/>
      <c r="M862" s="728"/>
      <c r="N862" s="728"/>
      <c r="O862" s="728"/>
      <c r="P862" s="728"/>
      <c r="Q862" s="728"/>
    </row>
    <row r="863" ht="25.15" customHeight="true" x14ac:dyDescent="0.2">
      <c r="C863" s="728"/>
      <c r="D863" s="728"/>
      <c r="E863" s="728"/>
      <c r="F863" s="728"/>
      <c r="G863" s="728"/>
      <c r="H863" s="728"/>
      <c r="I863" s="728"/>
      <c r="J863" s="728"/>
      <c r="K863" s="728"/>
      <c r="L863" s="728"/>
      <c r="M863" s="728"/>
      <c r="N863" s="728"/>
      <c r="O863" s="728"/>
      <c r="P863" s="728"/>
      <c r="Q863" s="728"/>
    </row>
    <row r="864" ht="25.15" customHeight="true" x14ac:dyDescent="0.2">
      <c r="C864" s="728"/>
      <c r="D864" s="728"/>
      <c r="E864" s="728"/>
      <c r="F864" s="728"/>
      <c r="G864" s="728"/>
      <c r="H864" s="728"/>
      <c r="I864" s="728"/>
      <c r="J864" s="728"/>
      <c r="K864" s="728"/>
      <c r="L864" s="728"/>
      <c r="M864" s="728"/>
      <c r="N864" s="728"/>
      <c r="O864" s="728"/>
      <c r="P864" s="728"/>
      <c r="Q864" s="728"/>
    </row>
    <row r="865" ht="25.15" customHeight="true" x14ac:dyDescent="0.2">
      <c r="C865" s="728"/>
      <c r="D865" s="728"/>
      <c r="E865" s="728"/>
      <c r="F865" s="728"/>
      <c r="G865" s="728"/>
      <c r="H865" s="728"/>
      <c r="I865" s="728"/>
      <c r="J865" s="728"/>
      <c r="K865" s="728"/>
      <c r="L865" s="728"/>
      <c r="M865" s="728"/>
      <c r="N865" s="728"/>
      <c r="O865" s="728"/>
      <c r="P865" s="728"/>
      <c r="Q865" s="728"/>
    </row>
    <row r="866" ht="25.15" customHeight="true" x14ac:dyDescent="0.2">
      <c r="C866" s="728"/>
      <c r="D866" s="728"/>
      <c r="E866" s="728"/>
      <c r="F866" s="728"/>
      <c r="G866" s="728"/>
      <c r="H866" s="728"/>
      <c r="I866" s="728"/>
      <c r="J866" s="728"/>
      <c r="K866" s="728"/>
      <c r="L866" s="728"/>
      <c r="M866" s="728"/>
      <c r="N866" s="728"/>
      <c r="O866" s="728"/>
      <c r="P866" s="728"/>
      <c r="Q866" s="728"/>
    </row>
    <row r="867" ht="25.15" customHeight="true" x14ac:dyDescent="0.2">
      <c r="C867" s="728"/>
      <c r="D867" s="728"/>
      <c r="E867" s="728"/>
      <c r="F867" s="728"/>
      <c r="G867" s="728"/>
      <c r="H867" s="728"/>
      <c r="I867" s="728"/>
      <c r="J867" s="728"/>
      <c r="K867" s="728"/>
      <c r="L867" s="728"/>
      <c r="M867" s="728"/>
      <c r="N867" s="728"/>
      <c r="O867" s="728"/>
      <c r="P867" s="728"/>
      <c r="Q867" s="728"/>
    </row>
    <row r="868" ht="25.15" customHeight="true" x14ac:dyDescent="0.2">
      <c r="C868" s="728"/>
      <c r="D868" s="728"/>
      <c r="E868" s="728"/>
      <c r="F868" s="728"/>
      <c r="G868" s="728"/>
      <c r="H868" s="728"/>
      <c r="I868" s="728"/>
      <c r="J868" s="728"/>
      <c r="K868" s="728"/>
      <c r="L868" s="728"/>
      <c r="M868" s="728"/>
      <c r="N868" s="728"/>
      <c r="O868" s="728"/>
      <c r="P868" s="728"/>
      <c r="Q868" s="728"/>
    </row>
    <row r="869" ht="25.15" customHeight="true" x14ac:dyDescent="0.2">
      <c r="C869" s="728"/>
      <c r="D869" s="728"/>
      <c r="E869" s="728"/>
      <c r="F869" s="728"/>
      <c r="G869" s="728"/>
      <c r="H869" s="728"/>
      <c r="I869" s="728"/>
      <c r="J869" s="728"/>
      <c r="K869" s="728"/>
      <c r="L869" s="728"/>
      <c r="M869" s="728"/>
      <c r="N869" s="728"/>
      <c r="O869" s="728"/>
      <c r="P869" s="728"/>
      <c r="Q869" s="728"/>
    </row>
    <row r="870" ht="25.15" customHeight="true" x14ac:dyDescent="0.2">
      <c r="C870" s="728"/>
      <c r="D870" s="728"/>
      <c r="E870" s="728"/>
      <c r="F870" s="728"/>
      <c r="G870" s="728"/>
      <c r="H870" s="728"/>
      <c r="I870" s="728"/>
      <c r="J870" s="728"/>
      <c r="K870" s="728"/>
      <c r="L870" s="728"/>
      <c r="M870" s="728"/>
      <c r="N870" s="728"/>
      <c r="O870" s="728"/>
      <c r="P870" s="728"/>
      <c r="Q870" s="728"/>
    </row>
    <row r="871" ht="25.15" customHeight="true" x14ac:dyDescent="0.2">
      <c r="C871" s="728"/>
      <c r="D871" s="728"/>
      <c r="E871" s="728"/>
      <c r="F871" s="728"/>
      <c r="G871" s="728"/>
      <c r="H871" s="728"/>
      <c r="I871" s="728"/>
      <c r="J871" s="728"/>
      <c r="K871" s="728"/>
      <c r="L871" s="728"/>
      <c r="M871" s="728"/>
      <c r="N871" s="728"/>
      <c r="O871" s="728"/>
      <c r="P871" s="728"/>
      <c r="Q871" s="728"/>
    </row>
    <row r="872" ht="25.15" customHeight="true" x14ac:dyDescent="0.2">
      <c r="C872" s="728"/>
      <c r="D872" s="728"/>
      <c r="E872" s="728"/>
      <c r="F872" s="728"/>
      <c r="G872" s="728"/>
      <c r="H872" s="728"/>
      <c r="I872" s="728"/>
      <c r="J872" s="728"/>
      <c r="K872" s="728"/>
      <c r="L872" s="728"/>
      <c r="M872" s="728"/>
      <c r="N872" s="728"/>
      <c r="O872" s="728"/>
      <c r="P872" s="728"/>
      <c r="Q872" s="728"/>
    </row>
    <row r="873" ht="25.15" customHeight="true" x14ac:dyDescent="0.2">
      <c r="C873" s="728"/>
      <c r="D873" s="728"/>
      <c r="E873" s="728"/>
      <c r="F873" s="728"/>
      <c r="G873" s="728"/>
      <c r="H873" s="728"/>
      <c r="I873" s="728"/>
      <c r="J873" s="728"/>
      <c r="K873" s="728"/>
      <c r="L873" s="728"/>
      <c r="M873" s="728"/>
      <c r="N873" s="728"/>
      <c r="O873" s="728"/>
      <c r="P873" s="728"/>
      <c r="Q873" s="728"/>
    </row>
    <row r="874" ht="25.15" customHeight="true" x14ac:dyDescent="0.2">
      <c r="C874" s="728"/>
      <c r="D874" s="728"/>
      <c r="E874" s="728"/>
      <c r="F874" s="728"/>
      <c r="G874" s="728"/>
      <c r="H874" s="728"/>
      <c r="I874" s="728"/>
      <c r="J874" s="728"/>
      <c r="K874" s="728"/>
      <c r="L874" s="728"/>
      <c r="M874" s="728"/>
      <c r="N874" s="728"/>
      <c r="O874" s="728"/>
      <c r="P874" s="728"/>
      <c r="Q874" s="728"/>
    </row>
    <row r="875" ht="25.15" customHeight="true" x14ac:dyDescent="0.2">
      <c r="C875" s="728"/>
      <c r="D875" s="728"/>
      <c r="E875" s="728"/>
      <c r="F875" s="728"/>
      <c r="G875" s="728"/>
      <c r="H875" s="728"/>
      <c r="I875" s="728"/>
      <c r="J875" s="728"/>
      <c r="K875" s="728"/>
      <c r="L875" s="728"/>
      <c r="M875" s="728"/>
      <c r="N875" s="728"/>
      <c r="O875" s="728"/>
      <c r="P875" s="728"/>
      <c r="Q875" s="728"/>
    </row>
    <row r="876" ht="25.15" customHeight="true" x14ac:dyDescent="0.2">
      <c r="C876" s="728"/>
      <c r="D876" s="728"/>
      <c r="E876" s="728"/>
      <c r="F876" s="728"/>
      <c r="G876" s="728"/>
      <c r="H876" s="728"/>
      <c r="I876" s="728"/>
      <c r="J876" s="728"/>
      <c r="K876" s="728"/>
      <c r="L876" s="728"/>
      <c r="M876" s="728"/>
      <c r="N876" s="728"/>
      <c r="O876" s="728"/>
      <c r="P876" s="728"/>
      <c r="Q876" s="728"/>
    </row>
    <row r="877" ht="25.15" customHeight="true" x14ac:dyDescent="0.2">
      <c r="C877" s="728"/>
      <c r="D877" s="728"/>
      <c r="E877" s="728"/>
      <c r="F877" s="728"/>
      <c r="G877" s="728"/>
      <c r="H877" s="728"/>
      <c r="I877" s="728"/>
      <c r="J877" s="728"/>
      <c r="K877" s="728"/>
      <c r="L877" s="728"/>
      <c r="M877" s="728"/>
      <c r="N877" s="728"/>
      <c r="O877" s="728"/>
      <c r="P877" s="728"/>
      <c r="Q877" s="728"/>
    </row>
    <row r="878" ht="25.15" customHeight="true" x14ac:dyDescent="0.2">
      <c r="C878" s="728"/>
      <c r="D878" s="728"/>
      <c r="E878" s="728"/>
      <c r="F878" s="728"/>
      <c r="G878" s="728"/>
      <c r="H878" s="728"/>
      <c r="I878" s="728"/>
      <c r="J878" s="728"/>
      <c r="K878" s="728"/>
      <c r="L878" s="728"/>
      <c r="M878" s="728"/>
      <c r="N878" s="728"/>
      <c r="O878" s="728"/>
      <c r="P878" s="728"/>
      <c r="Q878" s="728"/>
    </row>
    <row r="879" ht="25.15" customHeight="true" x14ac:dyDescent="0.2">
      <c r="C879" s="728"/>
      <c r="D879" s="728"/>
      <c r="E879" s="728"/>
      <c r="F879" s="728"/>
      <c r="G879" s="728"/>
      <c r="H879" s="728"/>
      <c r="I879" s="728"/>
      <c r="J879" s="728"/>
      <c r="K879" s="728"/>
      <c r="L879" s="728"/>
      <c r="M879" s="728"/>
      <c r="N879" s="728"/>
      <c r="O879" s="728"/>
      <c r="P879" s="728"/>
      <c r="Q879" s="728"/>
    </row>
    <row r="880" ht="25.15" customHeight="true" x14ac:dyDescent="0.2">
      <c r="C880" s="728"/>
      <c r="D880" s="728"/>
      <c r="E880" s="728"/>
      <c r="F880" s="728"/>
      <c r="G880" s="728"/>
      <c r="H880" s="728"/>
      <c r="I880" s="728"/>
      <c r="J880" s="728"/>
      <c r="K880" s="728"/>
      <c r="L880" s="728"/>
      <c r="M880" s="728"/>
      <c r="N880" s="728"/>
      <c r="O880" s="728"/>
      <c r="P880" s="728"/>
      <c r="Q880" s="728"/>
    </row>
    <row r="881" ht="25.15" customHeight="true" x14ac:dyDescent="0.2">
      <c r="C881" s="728"/>
      <c r="D881" s="728"/>
      <c r="E881" s="728"/>
      <c r="F881" s="728"/>
      <c r="G881" s="728"/>
      <c r="H881" s="728"/>
      <c r="I881" s="728"/>
      <c r="J881" s="728"/>
      <c r="K881" s="728"/>
      <c r="L881" s="728"/>
      <c r="M881" s="728"/>
      <c r="N881" s="728"/>
      <c r="O881" s="728"/>
      <c r="P881" s="728"/>
      <c r="Q881" s="728"/>
    </row>
    <row r="882" ht="25.15" customHeight="true" x14ac:dyDescent="0.2">
      <c r="C882" s="728"/>
      <c r="D882" s="728"/>
      <c r="E882" s="728"/>
      <c r="F882" s="728"/>
      <c r="G882" s="728"/>
      <c r="H882" s="728"/>
      <c r="I882" s="728"/>
      <c r="J882" s="728"/>
      <c r="K882" s="728"/>
      <c r="L882" s="728"/>
      <c r="M882" s="728"/>
      <c r="N882" s="728"/>
      <c r="O882" s="728"/>
      <c r="P882" s="728"/>
      <c r="Q882" s="728"/>
    </row>
    <row r="883" ht="25.15" customHeight="true" x14ac:dyDescent="0.2">
      <c r="C883" s="728"/>
      <c r="D883" s="728"/>
      <c r="E883" s="728"/>
      <c r="F883" s="728"/>
      <c r="G883" s="728"/>
      <c r="H883" s="728"/>
      <c r="I883" s="728"/>
      <c r="J883" s="728"/>
      <c r="K883" s="728"/>
      <c r="L883" s="728"/>
      <c r="M883" s="728"/>
      <c r="N883" s="728"/>
      <c r="O883" s="728"/>
      <c r="P883" s="728"/>
      <c r="Q883" s="728"/>
    </row>
    <row r="884" ht="25.15" customHeight="true" x14ac:dyDescent="0.2">
      <c r="C884" s="728"/>
      <c r="D884" s="728"/>
      <c r="E884" s="728"/>
      <c r="F884" s="728"/>
      <c r="G884" s="728"/>
      <c r="H884" s="728"/>
      <c r="I884" s="728"/>
      <c r="J884" s="728"/>
      <c r="K884" s="728"/>
      <c r="L884" s="728"/>
      <c r="M884" s="728"/>
      <c r="N884" s="728"/>
      <c r="O884" s="728"/>
      <c r="P884" s="728"/>
      <c r="Q884" s="728"/>
    </row>
    <row r="885" ht="25.15" customHeight="true" x14ac:dyDescent="0.2">
      <c r="C885" s="728"/>
      <c r="D885" s="728"/>
      <c r="E885" s="728"/>
      <c r="F885" s="728"/>
      <c r="G885" s="728"/>
      <c r="H885" s="728"/>
      <c r="I885" s="728"/>
      <c r="J885" s="728"/>
      <c r="K885" s="728"/>
      <c r="L885" s="728"/>
      <c r="M885" s="728"/>
      <c r="N885" s="728"/>
      <c r="O885" s="728"/>
      <c r="P885" s="728"/>
      <c r="Q885" s="728"/>
    </row>
    <row r="886" ht="25.15" customHeight="true" x14ac:dyDescent="0.2">
      <c r="C886" s="728"/>
      <c r="D886" s="728"/>
      <c r="E886" s="728"/>
      <c r="F886" s="728"/>
      <c r="G886" s="728"/>
      <c r="H886" s="728"/>
      <c r="I886" s="728"/>
      <c r="J886" s="728"/>
      <c r="K886" s="728"/>
      <c r="L886" s="728"/>
      <c r="M886" s="728"/>
      <c r="N886" s="728"/>
      <c r="O886" s="728"/>
      <c r="P886" s="728"/>
      <c r="Q886" s="728"/>
    </row>
    <row r="887" ht="25.15" customHeight="true" x14ac:dyDescent="0.2">
      <c r="C887" s="728"/>
      <c r="D887" s="728"/>
      <c r="E887" s="728"/>
      <c r="F887" s="728"/>
      <c r="G887" s="728"/>
      <c r="H887" s="728"/>
      <c r="I887" s="728"/>
      <c r="J887" s="728"/>
      <c r="K887" s="728"/>
      <c r="L887" s="728"/>
      <c r="M887" s="728"/>
      <c r="N887" s="728"/>
      <c r="O887" s="728"/>
      <c r="P887" s="728"/>
      <c r="Q887" s="728"/>
    </row>
    <row r="888" ht="25.15" customHeight="true" x14ac:dyDescent="0.2">
      <c r="C888" s="728"/>
      <c r="D888" s="728"/>
      <c r="E888" s="728"/>
      <c r="F888" s="728"/>
      <c r="G888" s="728"/>
      <c r="H888" s="728"/>
      <c r="I888" s="728"/>
      <c r="J888" s="728"/>
      <c r="K888" s="728"/>
      <c r="L888" s="728"/>
      <c r="M888" s="728"/>
      <c r="N888" s="728"/>
      <c r="O888" s="728"/>
      <c r="P888" s="728"/>
      <c r="Q888" s="728"/>
    </row>
    <row r="889" ht="25.15" customHeight="true" x14ac:dyDescent="0.2">
      <c r="C889" s="728"/>
      <c r="D889" s="728"/>
      <c r="E889" s="728"/>
      <c r="F889" s="728"/>
      <c r="G889" s="728"/>
      <c r="H889" s="728"/>
      <c r="I889" s="728"/>
      <c r="J889" s="728"/>
      <c r="K889" s="728"/>
      <c r="L889" s="728"/>
      <c r="M889" s="728"/>
      <c r="N889" s="728"/>
      <c r="O889" s="728"/>
      <c r="P889" s="728"/>
      <c r="Q889" s="728"/>
    </row>
    <row r="890" ht="25.15" customHeight="true" x14ac:dyDescent="0.2">
      <c r="C890" s="728"/>
      <c r="D890" s="728"/>
      <c r="E890" s="728"/>
      <c r="F890" s="728"/>
      <c r="G890" s="728"/>
      <c r="H890" s="728"/>
      <c r="I890" s="728"/>
      <c r="J890" s="728"/>
      <c r="K890" s="728"/>
      <c r="L890" s="728"/>
      <c r="M890" s="728"/>
      <c r="N890" s="728"/>
      <c r="O890" s="728"/>
      <c r="P890" s="728"/>
      <c r="Q890" s="728"/>
    </row>
    <row r="891" ht="25.15" customHeight="true" x14ac:dyDescent="0.2">
      <c r="C891" s="728"/>
      <c r="D891" s="728"/>
      <c r="E891" s="728"/>
      <c r="F891" s="728"/>
      <c r="G891" s="728"/>
      <c r="H891" s="728"/>
      <c r="I891" s="728"/>
      <c r="J891" s="728"/>
      <c r="K891" s="728"/>
      <c r="L891" s="728"/>
      <c r="M891" s="728"/>
      <c r="N891" s="728"/>
      <c r="O891" s="728"/>
      <c r="P891" s="728"/>
      <c r="Q891" s="728"/>
    </row>
    <row r="892" ht="25.15" customHeight="true" x14ac:dyDescent="0.2">
      <c r="C892" s="728"/>
      <c r="D892" s="728"/>
      <c r="E892" s="728"/>
      <c r="F892" s="728"/>
      <c r="G892" s="728"/>
      <c r="H892" s="728"/>
      <c r="I892" s="728"/>
      <c r="J892" s="728"/>
      <c r="K892" s="728"/>
      <c r="L892" s="728"/>
      <c r="M892" s="728"/>
      <c r="N892" s="728"/>
      <c r="O892" s="728"/>
      <c r="P892" s="728"/>
      <c r="Q892" s="728"/>
    </row>
    <row r="893" ht="25.15" customHeight="true" x14ac:dyDescent="0.2">
      <c r="C893" s="728"/>
      <c r="D893" s="728"/>
      <c r="E893" s="728"/>
      <c r="F893" s="728"/>
      <c r="G893" s="728"/>
      <c r="H893" s="728"/>
      <c r="I893" s="728"/>
      <c r="J893" s="728"/>
      <c r="K893" s="728"/>
      <c r="L893" s="728"/>
      <c r="M893" s="728"/>
      <c r="N893" s="728"/>
      <c r="O893" s="728"/>
      <c r="P893" s="728"/>
      <c r="Q893" s="728"/>
    </row>
    <row r="894" ht="25.15" customHeight="true" x14ac:dyDescent="0.2">
      <c r="C894" s="728"/>
      <c r="D894" s="728"/>
      <c r="E894" s="728"/>
      <c r="F894" s="728"/>
      <c r="G894" s="728"/>
      <c r="H894" s="728"/>
      <c r="I894" s="728"/>
      <c r="J894" s="728"/>
      <c r="K894" s="728"/>
      <c r="L894" s="728"/>
      <c r="M894" s="728"/>
      <c r="N894" s="728"/>
      <c r="O894" s="728"/>
      <c r="P894" s="728"/>
      <c r="Q894" s="728"/>
    </row>
    <row r="895" ht="25.15" customHeight="true" x14ac:dyDescent="0.2">
      <c r="C895" s="728"/>
      <c r="D895" s="728"/>
      <c r="E895" s="728"/>
      <c r="F895" s="728"/>
      <c r="G895" s="728"/>
      <c r="H895" s="728"/>
      <c r="I895" s="728"/>
      <c r="J895" s="728"/>
      <c r="K895" s="728"/>
      <c r="L895" s="728"/>
      <c r="M895" s="728"/>
      <c r="N895" s="728"/>
      <c r="O895" s="728"/>
      <c r="P895" s="728"/>
      <c r="Q895" s="728"/>
    </row>
    <row r="896" ht="25.15" customHeight="true" x14ac:dyDescent="0.2">
      <c r="C896" s="728"/>
      <c r="D896" s="728"/>
      <c r="E896" s="728"/>
      <c r="F896" s="728"/>
      <c r="G896" s="728"/>
      <c r="H896" s="728"/>
      <c r="I896" s="728"/>
      <c r="J896" s="728"/>
      <c r="K896" s="728"/>
      <c r="L896" s="728"/>
      <c r="M896" s="728"/>
      <c r="N896" s="728"/>
      <c r="O896" s="728"/>
      <c r="P896" s="728"/>
      <c r="Q896" s="728"/>
    </row>
    <row r="897" ht="25.15" customHeight="true" x14ac:dyDescent="0.2">
      <c r="C897" s="728"/>
      <c r="D897" s="728"/>
      <c r="E897" s="728"/>
      <c r="F897" s="728"/>
      <c r="G897" s="728"/>
      <c r="H897" s="728"/>
      <c r="I897" s="728"/>
      <c r="J897" s="728"/>
      <c r="K897" s="728"/>
      <c r="L897" s="728"/>
      <c r="M897" s="728"/>
      <c r="N897" s="728"/>
      <c r="O897" s="728"/>
      <c r="P897" s="728"/>
      <c r="Q897" s="728"/>
    </row>
    <row r="898" ht="25.15" customHeight="true" x14ac:dyDescent="0.2">
      <c r="C898" s="728"/>
      <c r="D898" s="728"/>
      <c r="E898" s="728"/>
      <c r="F898" s="728"/>
      <c r="G898" s="728"/>
      <c r="H898" s="728"/>
      <c r="I898" s="728"/>
      <c r="J898" s="728"/>
      <c r="K898" s="728"/>
      <c r="L898" s="728"/>
      <c r="M898" s="728"/>
      <c r="N898" s="728"/>
      <c r="O898" s="728"/>
      <c r="P898" s="728"/>
      <c r="Q898" s="728"/>
    </row>
    <row r="899" ht="25.15" customHeight="true" x14ac:dyDescent="0.2">
      <c r="C899" s="728"/>
      <c r="D899" s="728"/>
      <c r="E899" s="728"/>
      <c r="F899" s="728"/>
      <c r="G899" s="728"/>
      <c r="H899" s="728"/>
      <c r="I899" s="728"/>
      <c r="J899" s="728"/>
      <c r="K899" s="728"/>
      <c r="L899" s="728"/>
      <c r="M899" s="728"/>
      <c r="N899" s="728"/>
      <c r="O899" s="728"/>
      <c r="P899" s="728"/>
      <c r="Q899" s="728"/>
    </row>
    <row r="900" ht="25.15" customHeight="true" x14ac:dyDescent="0.2">
      <c r="C900" s="728"/>
      <c r="D900" s="728"/>
      <c r="E900" s="728"/>
      <c r="F900" s="728"/>
      <c r="G900" s="728"/>
      <c r="H900" s="728"/>
      <c r="I900" s="728"/>
      <c r="J900" s="728"/>
      <c r="K900" s="728"/>
      <c r="L900" s="728"/>
      <c r="M900" s="728"/>
      <c r="N900" s="728"/>
      <c r="O900" s="728"/>
      <c r="P900" s="728"/>
      <c r="Q900" s="728"/>
    </row>
    <row r="901" ht="25.15" customHeight="true" x14ac:dyDescent="0.2">
      <c r="C901" s="728"/>
      <c r="D901" s="728"/>
      <c r="E901" s="728"/>
      <c r="F901" s="728"/>
      <c r="G901" s="728"/>
      <c r="H901" s="728"/>
      <c r="I901" s="728"/>
      <c r="J901" s="728"/>
      <c r="K901" s="728"/>
      <c r="L901" s="728"/>
      <c r="M901" s="728"/>
      <c r="N901" s="728"/>
      <c r="O901" s="728"/>
      <c r="P901" s="728"/>
      <c r="Q901" s="728"/>
    </row>
    <row r="902" ht="25.15" customHeight="true" x14ac:dyDescent="0.2">
      <c r="C902" s="728"/>
      <c r="D902" s="728"/>
      <c r="E902" s="728"/>
      <c r="F902" s="728"/>
      <c r="G902" s="728"/>
      <c r="H902" s="728"/>
      <c r="I902" s="728"/>
      <c r="J902" s="728"/>
      <c r="K902" s="728"/>
      <c r="L902" s="728"/>
      <c r="M902" s="728"/>
      <c r="N902" s="728"/>
      <c r="O902" s="728"/>
      <c r="P902" s="728"/>
      <c r="Q902" s="728"/>
    </row>
    <row r="903" ht="25.15" customHeight="true" x14ac:dyDescent="0.2">
      <c r="C903" s="728"/>
      <c r="D903" s="728"/>
      <c r="E903" s="728"/>
      <c r="F903" s="728"/>
      <c r="G903" s="728"/>
      <c r="H903" s="728"/>
      <c r="I903" s="728"/>
      <c r="J903" s="728"/>
      <c r="K903" s="728"/>
      <c r="L903" s="728"/>
      <c r="M903" s="728"/>
      <c r="N903" s="728"/>
      <c r="O903" s="728"/>
      <c r="P903" s="728"/>
      <c r="Q903" s="728"/>
    </row>
    <row r="904" ht="25.15" customHeight="true" x14ac:dyDescent="0.2">
      <c r="C904" s="728"/>
      <c r="D904" s="728"/>
      <c r="E904" s="728"/>
      <c r="F904" s="728"/>
      <c r="G904" s="728"/>
      <c r="H904" s="728"/>
      <c r="I904" s="728"/>
      <c r="J904" s="728"/>
      <c r="K904" s="728"/>
      <c r="L904" s="728"/>
      <c r="M904" s="728"/>
      <c r="N904" s="728"/>
      <c r="O904" s="728"/>
      <c r="P904" s="728"/>
      <c r="Q904" s="728"/>
    </row>
    <row r="905" ht="25.15" customHeight="true" x14ac:dyDescent="0.2">
      <c r="C905" s="728"/>
      <c r="D905" s="728"/>
      <c r="E905" s="728"/>
      <c r="F905" s="728"/>
      <c r="G905" s="728"/>
      <c r="H905" s="728"/>
      <c r="I905" s="728"/>
      <c r="J905" s="728"/>
      <c r="K905" s="728"/>
      <c r="L905" s="728"/>
      <c r="M905" s="728"/>
      <c r="N905" s="728"/>
      <c r="O905" s="728"/>
      <c r="P905" s="728"/>
      <c r="Q905" s="728"/>
    </row>
    <row r="906" ht="25.15" customHeight="true" x14ac:dyDescent="0.2">
      <c r="C906" s="728"/>
      <c r="D906" s="728"/>
      <c r="E906" s="728"/>
      <c r="F906" s="728"/>
      <c r="G906" s="728"/>
      <c r="H906" s="728"/>
      <c r="I906" s="728"/>
      <c r="J906" s="728"/>
      <c r="K906" s="728"/>
      <c r="L906" s="728"/>
      <c r="M906" s="728"/>
      <c r="N906" s="728"/>
      <c r="O906" s="728"/>
      <c r="P906" s="728"/>
      <c r="Q906" s="728"/>
    </row>
    <row r="907" ht="25.15" customHeight="true" x14ac:dyDescent="0.2">
      <c r="C907" s="728"/>
      <c r="D907" s="728"/>
      <c r="E907" s="728"/>
      <c r="F907" s="728"/>
      <c r="G907" s="728"/>
      <c r="H907" s="728"/>
      <c r="I907" s="728"/>
      <c r="J907" s="728"/>
      <c r="K907" s="728"/>
      <c r="L907" s="728"/>
      <c r="M907" s="728"/>
      <c r="N907" s="728"/>
      <c r="O907" s="728"/>
      <c r="P907" s="728"/>
      <c r="Q907" s="728"/>
    </row>
    <row r="908" ht="25.15" customHeight="true" x14ac:dyDescent="0.2">
      <c r="C908" s="728"/>
      <c r="D908" s="728"/>
      <c r="E908" s="728"/>
      <c r="F908" s="728"/>
      <c r="G908" s="728"/>
      <c r="H908" s="728"/>
      <c r="I908" s="728"/>
      <c r="J908" s="728"/>
      <c r="K908" s="728"/>
      <c r="L908" s="728"/>
      <c r="M908" s="728"/>
      <c r="N908" s="728"/>
      <c r="O908" s="728"/>
      <c r="P908" s="728"/>
      <c r="Q908" s="728"/>
    </row>
    <row r="909" ht="25.15" customHeight="true" x14ac:dyDescent="0.2">
      <c r="C909" s="728"/>
      <c r="D909" s="728"/>
      <c r="E909" s="728"/>
      <c r="F909" s="728"/>
      <c r="G909" s="728"/>
      <c r="H909" s="728"/>
      <c r="I909" s="728"/>
      <c r="J909" s="728"/>
      <c r="K909" s="728"/>
      <c r="L909" s="728"/>
      <c r="M909" s="728"/>
      <c r="N909" s="728"/>
      <c r="O909" s="728"/>
      <c r="P909" s="728"/>
      <c r="Q909" s="728"/>
    </row>
    <row r="910" ht="25.15" customHeight="true" x14ac:dyDescent="0.2">
      <c r="C910" s="728"/>
      <c r="D910" s="728"/>
      <c r="E910" s="728"/>
      <c r="F910" s="728"/>
      <c r="G910" s="728"/>
      <c r="H910" s="728"/>
      <c r="I910" s="728"/>
      <c r="J910" s="728"/>
      <c r="K910" s="728"/>
      <c r="L910" s="728"/>
      <c r="M910" s="728"/>
      <c r="N910" s="728"/>
      <c r="O910" s="728"/>
      <c r="P910" s="728"/>
      <c r="Q910" s="728"/>
    </row>
    <row r="911" ht="25.15" customHeight="true" x14ac:dyDescent="0.2">
      <c r="C911" s="728"/>
      <c r="D911" s="728"/>
      <c r="E911" s="728"/>
      <c r="F911" s="728"/>
      <c r="G911" s="728"/>
      <c r="H911" s="728"/>
      <c r="I911" s="728"/>
      <c r="J911" s="728"/>
      <c r="K911" s="728"/>
      <c r="L911" s="728"/>
      <c r="M911" s="728"/>
      <c r="N911" s="728"/>
      <c r="O911" s="728"/>
      <c r="P911" s="728"/>
      <c r="Q911" s="728"/>
    </row>
    <row r="912" ht="25.15" customHeight="true" x14ac:dyDescent="0.2">
      <c r="C912" s="728"/>
      <c r="D912" s="728"/>
      <c r="E912" s="728"/>
      <c r="F912" s="728"/>
      <c r="G912" s="728"/>
      <c r="H912" s="728"/>
      <c r="I912" s="728"/>
      <c r="J912" s="728"/>
      <c r="K912" s="728"/>
      <c r="L912" s="728"/>
      <c r="M912" s="728"/>
      <c r="N912" s="728"/>
      <c r="O912" s="728"/>
      <c r="P912" s="728"/>
      <c r="Q912" s="728"/>
    </row>
    <row r="913" ht="25.15" customHeight="true" x14ac:dyDescent="0.2">
      <c r="C913" s="728"/>
      <c r="D913" s="728"/>
      <c r="E913" s="728"/>
      <c r="F913" s="728"/>
      <c r="G913" s="728"/>
      <c r="H913" s="728"/>
      <c r="I913" s="728"/>
      <c r="J913" s="728"/>
      <c r="K913" s="728"/>
      <c r="L913" s="728"/>
      <c r="M913" s="728"/>
      <c r="N913" s="728"/>
      <c r="O913" s="728"/>
      <c r="P913" s="728"/>
      <c r="Q913" s="728"/>
    </row>
    <row r="914" ht="25.15" customHeight="true" x14ac:dyDescent="0.2">
      <c r="C914" s="728"/>
      <c r="D914" s="728"/>
      <c r="E914" s="728"/>
      <c r="F914" s="728"/>
      <c r="G914" s="728"/>
      <c r="H914" s="728"/>
      <c r="I914" s="728"/>
      <c r="J914" s="728"/>
      <c r="K914" s="728"/>
      <c r="L914" s="728"/>
      <c r="M914" s="728"/>
      <c r="N914" s="728"/>
      <c r="O914" s="728"/>
      <c r="P914" s="728"/>
      <c r="Q914" s="728"/>
    </row>
    <row r="915" ht="25.15" customHeight="true" x14ac:dyDescent="0.2">
      <c r="C915" s="728"/>
      <c r="D915" s="728"/>
      <c r="E915" s="728"/>
      <c r="F915" s="728"/>
      <c r="G915" s="728"/>
      <c r="H915" s="728"/>
      <c r="I915" s="728"/>
      <c r="J915" s="728"/>
      <c r="K915" s="728"/>
      <c r="L915" s="728"/>
      <c r="M915" s="728"/>
      <c r="N915" s="728"/>
      <c r="O915" s="728"/>
      <c r="P915" s="728"/>
      <c r="Q915" s="728"/>
    </row>
    <row r="916" ht="25.15" customHeight="true" x14ac:dyDescent="0.2">
      <c r="C916" s="728"/>
      <c r="D916" s="728"/>
      <c r="E916" s="728"/>
      <c r="F916" s="728"/>
      <c r="G916" s="728"/>
      <c r="H916" s="728"/>
      <c r="I916" s="728"/>
      <c r="J916" s="728"/>
      <c r="K916" s="728"/>
      <c r="L916" s="728"/>
      <c r="M916" s="728"/>
      <c r="N916" s="728"/>
      <c r="O916" s="728"/>
      <c r="P916" s="728"/>
      <c r="Q916" s="728"/>
    </row>
    <row r="917" ht="25.15" customHeight="true" x14ac:dyDescent="0.2">
      <c r="C917" s="728"/>
      <c r="D917" s="728"/>
      <c r="E917" s="728"/>
      <c r="F917" s="728"/>
      <c r="G917" s="728"/>
      <c r="H917" s="728"/>
      <c r="I917" s="728"/>
      <c r="J917" s="728"/>
      <c r="K917" s="728"/>
      <c r="L917" s="728"/>
      <c r="M917" s="728"/>
      <c r="N917" s="728"/>
      <c r="O917" s="728"/>
      <c r="P917" s="728"/>
      <c r="Q917" s="728"/>
    </row>
    <row r="918" ht="25.15" customHeight="true" x14ac:dyDescent="0.2">
      <c r="C918" s="728"/>
      <c r="D918" s="728"/>
      <c r="E918" s="728"/>
      <c r="F918" s="728"/>
      <c r="G918" s="728"/>
      <c r="H918" s="728"/>
      <c r="I918" s="728"/>
      <c r="J918" s="728"/>
      <c r="K918" s="728"/>
      <c r="L918" s="728"/>
      <c r="M918" s="728"/>
      <c r="N918" s="728"/>
      <c r="O918" s="728"/>
      <c r="P918" s="728"/>
      <c r="Q918" s="728"/>
    </row>
    <row r="919" ht="25.15" customHeight="true" x14ac:dyDescent="0.2">
      <c r="C919" s="728"/>
      <c r="D919" s="728"/>
      <c r="E919" s="728"/>
      <c r="F919" s="728"/>
      <c r="G919" s="728"/>
      <c r="H919" s="728"/>
      <c r="I919" s="728"/>
      <c r="J919" s="728"/>
      <c r="K919" s="728"/>
      <c r="L919" s="728"/>
      <c r="M919" s="728"/>
      <c r="N919" s="728"/>
      <c r="O919" s="728"/>
      <c r="P919" s="728"/>
      <c r="Q919" s="728"/>
    </row>
    <row r="920" ht="25.15" customHeight="true" x14ac:dyDescent="0.2">
      <c r="C920" s="728"/>
      <c r="D920" s="728"/>
      <c r="E920" s="728"/>
      <c r="F920" s="728"/>
      <c r="G920" s="728"/>
      <c r="H920" s="728"/>
      <c r="I920" s="728"/>
      <c r="J920" s="728"/>
      <c r="K920" s="728"/>
      <c r="L920" s="728"/>
      <c r="M920" s="728"/>
      <c r="N920" s="728"/>
      <c r="O920" s="728"/>
      <c r="P920" s="728"/>
      <c r="Q920" s="728"/>
    </row>
    <row r="921" ht="25.15" customHeight="true" x14ac:dyDescent="0.2">
      <c r="C921" s="728"/>
      <c r="D921" s="728"/>
      <c r="E921" s="728"/>
      <c r="F921" s="728"/>
      <c r="G921" s="728"/>
      <c r="H921" s="728"/>
      <c r="I921" s="728"/>
      <c r="J921" s="728"/>
      <c r="K921" s="728"/>
      <c r="L921" s="728"/>
      <c r="M921" s="728"/>
      <c r="N921" s="728"/>
      <c r="O921" s="728"/>
      <c r="P921" s="728"/>
      <c r="Q921" s="728"/>
    </row>
    <row r="922" ht="25.15" customHeight="true" x14ac:dyDescent="0.2">
      <c r="C922" s="728"/>
      <c r="D922" s="728"/>
      <c r="E922" s="728"/>
      <c r="F922" s="728"/>
      <c r="G922" s="728"/>
      <c r="H922" s="728"/>
      <c r="I922" s="728"/>
      <c r="J922" s="728"/>
      <c r="K922" s="728"/>
      <c r="L922" s="728"/>
      <c r="M922" s="728"/>
      <c r="N922" s="728"/>
      <c r="O922" s="728"/>
      <c r="P922" s="728"/>
      <c r="Q922" s="728"/>
    </row>
    <row r="923" ht="25.15" customHeight="true" x14ac:dyDescent="0.2">
      <c r="C923" s="728"/>
      <c r="D923" s="728"/>
      <c r="E923" s="728"/>
      <c r="F923" s="728"/>
      <c r="G923" s="728"/>
      <c r="H923" s="728"/>
      <c r="I923" s="728"/>
      <c r="J923" s="728"/>
      <c r="K923" s="728"/>
      <c r="L923" s="728"/>
      <c r="M923" s="728"/>
      <c r="N923" s="728"/>
      <c r="O923" s="728"/>
      <c r="P923" s="728"/>
      <c r="Q923" s="728"/>
    </row>
    <row r="924" ht="25.15" customHeight="true" x14ac:dyDescent="0.2">
      <c r="C924" s="728"/>
      <c r="D924" s="728"/>
      <c r="E924" s="728"/>
      <c r="F924" s="728"/>
      <c r="G924" s="728"/>
      <c r="H924" s="728"/>
      <c r="I924" s="728"/>
      <c r="J924" s="728"/>
      <c r="K924" s="728"/>
      <c r="L924" s="728"/>
      <c r="M924" s="728"/>
      <c r="N924" s="728"/>
      <c r="O924" s="728"/>
      <c r="P924" s="728"/>
      <c r="Q924" s="728"/>
    </row>
    <row r="925" ht="25.15" customHeight="true" x14ac:dyDescent="0.2">
      <c r="C925" s="728"/>
      <c r="D925" s="728"/>
      <c r="E925" s="728"/>
      <c r="F925" s="728"/>
      <c r="G925" s="728"/>
      <c r="H925" s="728"/>
      <c r="I925" s="728"/>
      <c r="J925" s="728"/>
      <c r="K925" s="728"/>
      <c r="L925" s="728"/>
      <c r="M925" s="728"/>
      <c r="N925" s="728"/>
      <c r="O925" s="728"/>
      <c r="P925" s="728"/>
      <c r="Q925" s="728"/>
    </row>
    <row r="926" ht="25.15" customHeight="true" x14ac:dyDescent="0.2">
      <c r="C926" s="728"/>
      <c r="D926" s="728"/>
      <c r="E926" s="728"/>
      <c r="F926" s="728"/>
      <c r="G926" s="728"/>
      <c r="H926" s="728"/>
      <c r="I926" s="728"/>
      <c r="J926" s="728"/>
      <c r="K926" s="728"/>
      <c r="L926" s="728"/>
      <c r="M926" s="728"/>
      <c r="N926" s="728"/>
      <c r="O926" s="728"/>
      <c r="P926" s="728"/>
      <c r="Q926" s="728"/>
    </row>
    <row r="927" ht="25.15" customHeight="true" x14ac:dyDescent="0.2">
      <c r="C927" s="728"/>
      <c r="D927" s="728"/>
      <c r="E927" s="728"/>
      <c r="F927" s="728"/>
      <c r="G927" s="728"/>
      <c r="H927" s="728"/>
      <c r="I927" s="728"/>
      <c r="J927" s="728"/>
      <c r="K927" s="728"/>
      <c r="L927" s="728"/>
      <c r="M927" s="728"/>
      <c r="N927" s="728"/>
      <c r="O927" s="728"/>
      <c r="P927" s="728"/>
      <c r="Q927" s="728"/>
    </row>
    <row r="928" ht="25.15" customHeight="true" x14ac:dyDescent="0.2">
      <c r="C928" s="728"/>
      <c r="D928" s="728"/>
      <c r="E928" s="728"/>
      <c r="F928" s="728"/>
      <c r="G928" s="728"/>
      <c r="H928" s="728"/>
      <c r="I928" s="728"/>
      <c r="J928" s="728"/>
      <c r="K928" s="728"/>
      <c r="L928" s="728"/>
      <c r="M928" s="728"/>
      <c r="N928" s="728"/>
      <c r="O928" s="728"/>
      <c r="P928" s="728"/>
      <c r="Q928" s="728"/>
    </row>
    <row r="929" ht="25.15" customHeight="true" x14ac:dyDescent="0.2">
      <c r="C929" s="728"/>
      <c r="D929" s="728"/>
      <c r="E929" s="728"/>
      <c r="F929" s="728"/>
      <c r="G929" s="728"/>
      <c r="H929" s="728"/>
      <c r="I929" s="728"/>
      <c r="J929" s="728"/>
      <c r="K929" s="728"/>
      <c r="L929" s="728"/>
      <c r="M929" s="728"/>
      <c r="N929" s="728"/>
      <c r="O929" s="728"/>
      <c r="P929" s="728"/>
      <c r="Q929" s="728"/>
    </row>
    <row r="930" ht="25.15" customHeight="true" x14ac:dyDescent="0.2">
      <c r="C930" s="728"/>
      <c r="D930" s="728"/>
      <c r="E930" s="728"/>
      <c r="F930" s="728"/>
      <c r="G930" s="728"/>
      <c r="H930" s="728"/>
      <c r="I930" s="728"/>
      <c r="J930" s="728"/>
      <c r="K930" s="728"/>
      <c r="L930" s="728"/>
      <c r="M930" s="728"/>
      <c r="N930" s="728"/>
      <c r="O930" s="728"/>
      <c r="P930" s="728"/>
      <c r="Q930" s="728"/>
    </row>
    <row r="931" ht="25.15" customHeight="true" x14ac:dyDescent="0.2">
      <c r="C931" s="728"/>
      <c r="D931" s="728"/>
      <c r="E931" s="728"/>
      <c r="F931" s="728"/>
      <c r="G931" s="728"/>
      <c r="H931" s="728"/>
      <c r="I931" s="728"/>
      <c r="J931" s="728"/>
      <c r="K931" s="728"/>
      <c r="L931" s="728"/>
      <c r="M931" s="728"/>
      <c r="N931" s="728"/>
      <c r="O931" s="728"/>
      <c r="P931" s="728"/>
      <c r="Q931" s="728"/>
    </row>
    <row r="932" ht="25.15" customHeight="true" x14ac:dyDescent="0.2">
      <c r="C932" s="728"/>
      <c r="D932" s="728"/>
      <c r="E932" s="728"/>
      <c r="F932" s="728"/>
      <c r="G932" s="728"/>
      <c r="H932" s="728"/>
      <c r="I932" s="728"/>
      <c r="J932" s="728"/>
      <c r="K932" s="728"/>
      <c r="L932" s="728"/>
      <c r="M932" s="728"/>
      <c r="N932" s="728"/>
      <c r="O932" s="728"/>
      <c r="P932" s="728"/>
      <c r="Q932" s="728"/>
    </row>
    <row r="933" ht="25.15" customHeight="true" x14ac:dyDescent="0.2">
      <c r="C933" s="728"/>
      <c r="D933" s="728"/>
      <c r="E933" s="728"/>
      <c r="F933" s="728"/>
      <c r="G933" s="728"/>
      <c r="H933" s="728"/>
      <c r="I933" s="728"/>
      <c r="J933" s="728"/>
      <c r="K933" s="728"/>
      <c r="L933" s="728"/>
      <c r="M933" s="728"/>
      <c r="N933" s="728"/>
      <c r="O933" s="728"/>
      <c r="P933" s="728"/>
      <c r="Q933" s="728"/>
    </row>
    <row r="934" ht="25.15" customHeight="true" x14ac:dyDescent="0.2">
      <c r="C934" s="728"/>
      <c r="D934" s="728"/>
      <c r="E934" s="728"/>
      <c r="F934" s="728"/>
      <c r="G934" s="728"/>
      <c r="H934" s="728"/>
      <c r="I934" s="728"/>
      <c r="J934" s="728"/>
      <c r="K934" s="728"/>
      <c r="L934" s="728"/>
      <c r="M934" s="728"/>
      <c r="N934" s="728"/>
      <c r="O934" s="728"/>
      <c r="P934" s="728"/>
      <c r="Q934" s="728"/>
    </row>
    <row r="935" ht="25.15" customHeight="true" x14ac:dyDescent="0.2">
      <c r="C935" s="728"/>
      <c r="D935" s="728"/>
      <c r="E935" s="728"/>
      <c r="F935" s="728"/>
      <c r="G935" s="728"/>
      <c r="H935" s="728"/>
      <c r="I935" s="728"/>
      <c r="J935" s="728"/>
      <c r="K935" s="728"/>
      <c r="L935" s="728"/>
      <c r="M935" s="728"/>
      <c r="N935" s="728"/>
      <c r="O935" s="728"/>
      <c r="P935" s="728"/>
      <c r="Q935" s="728"/>
    </row>
    <row r="936" ht="25.15" customHeight="true" x14ac:dyDescent="0.2">
      <c r="C936" s="728"/>
      <c r="D936" s="728"/>
      <c r="E936" s="728"/>
      <c r="F936" s="728"/>
      <c r="G936" s="728"/>
      <c r="H936" s="728"/>
      <c r="I936" s="728"/>
      <c r="J936" s="728"/>
      <c r="K936" s="728"/>
      <c r="L936" s="728"/>
      <c r="M936" s="728"/>
      <c r="N936" s="728"/>
      <c r="O936" s="728"/>
      <c r="P936" s="728"/>
      <c r="Q936" s="728"/>
    </row>
    <row r="937" ht="25.15" customHeight="true" x14ac:dyDescent="0.2">
      <c r="C937" s="728"/>
      <c r="D937" s="728"/>
      <c r="E937" s="728"/>
      <c r="F937" s="728"/>
      <c r="G937" s="728"/>
      <c r="H937" s="728"/>
      <c r="I937" s="728"/>
      <c r="J937" s="728"/>
      <c r="K937" s="728"/>
      <c r="L937" s="728"/>
      <c r="M937" s="728"/>
      <c r="N937" s="728"/>
      <c r="O937" s="728"/>
      <c r="P937" s="728"/>
      <c r="Q937" s="728"/>
    </row>
    <row r="938" ht="25.15" customHeight="true" x14ac:dyDescent="0.2">
      <c r="C938" s="728"/>
      <c r="D938" s="728"/>
      <c r="E938" s="728"/>
      <c r="F938" s="728"/>
      <c r="G938" s="728"/>
      <c r="H938" s="728"/>
      <c r="I938" s="728"/>
      <c r="J938" s="728"/>
      <c r="K938" s="728"/>
      <c r="L938" s="728"/>
      <c r="M938" s="728"/>
      <c r="N938" s="728"/>
      <c r="O938" s="728"/>
      <c r="P938" s="728"/>
      <c r="Q938" s="728"/>
    </row>
    <row r="939" ht="25.15" customHeight="true" x14ac:dyDescent="0.2">
      <c r="C939" s="728"/>
      <c r="D939" s="728"/>
      <c r="E939" s="728"/>
      <c r="F939" s="728"/>
      <c r="G939" s="728"/>
      <c r="H939" s="728"/>
      <c r="I939" s="728"/>
      <c r="J939" s="728"/>
      <c r="K939" s="728"/>
      <c r="L939" s="728"/>
      <c r="M939" s="728"/>
      <c r="N939" s="728"/>
      <c r="O939" s="728"/>
      <c r="P939" s="728"/>
      <c r="Q939" s="728"/>
    </row>
    <row r="940" ht="25.15" customHeight="true" x14ac:dyDescent="0.2">
      <c r="C940" s="728"/>
      <c r="D940" s="728"/>
      <c r="E940" s="728"/>
      <c r="F940" s="728"/>
      <c r="G940" s="728"/>
      <c r="H940" s="728"/>
      <c r="I940" s="728"/>
      <c r="J940" s="728"/>
      <c r="K940" s="728"/>
      <c r="L940" s="728"/>
      <c r="M940" s="728"/>
      <c r="N940" s="728"/>
      <c r="O940" s="728"/>
      <c r="P940" s="728"/>
      <c r="Q940" s="728"/>
    </row>
    <row r="941" ht="25.15" customHeight="true" x14ac:dyDescent="0.2">
      <c r="C941" s="728"/>
      <c r="D941" s="728"/>
      <c r="E941" s="728"/>
      <c r="F941" s="728"/>
      <c r="G941" s="728"/>
      <c r="H941" s="728"/>
      <c r="I941" s="728"/>
      <c r="J941" s="728"/>
      <c r="K941" s="728"/>
      <c r="L941" s="728"/>
      <c r="M941" s="728"/>
      <c r="N941" s="728"/>
      <c r="O941" s="728"/>
      <c r="P941" s="728"/>
      <c r="Q941" s="728"/>
    </row>
    <row r="942" ht="25.15" customHeight="true" x14ac:dyDescent="0.2">
      <c r="C942" s="728"/>
      <c r="D942" s="728"/>
      <c r="E942" s="728"/>
      <c r="F942" s="728"/>
      <c r="G942" s="728"/>
      <c r="H942" s="728"/>
      <c r="I942" s="728"/>
      <c r="J942" s="728"/>
      <c r="K942" s="728"/>
      <c r="L942" s="728"/>
      <c r="M942" s="728"/>
      <c r="N942" s="728"/>
      <c r="O942" s="728"/>
      <c r="P942" s="728"/>
      <c r="Q942" s="728"/>
    </row>
    <row r="943" ht="25.15" customHeight="true" x14ac:dyDescent="0.2">
      <c r="C943" s="728"/>
      <c r="D943" s="728"/>
      <c r="E943" s="728"/>
      <c r="F943" s="728"/>
      <c r="G943" s="728"/>
      <c r="H943" s="728"/>
      <c r="I943" s="728"/>
      <c r="J943" s="728"/>
      <c r="K943" s="728"/>
      <c r="L943" s="728"/>
      <c r="M943" s="728"/>
      <c r="N943" s="728"/>
      <c r="O943" s="728"/>
      <c r="P943" s="728"/>
      <c r="Q943" s="728"/>
    </row>
    <row r="944" ht="25.15" customHeight="true" x14ac:dyDescent="0.2">
      <c r="C944" s="728"/>
      <c r="D944" s="728"/>
      <c r="E944" s="728"/>
      <c r="F944" s="728"/>
      <c r="G944" s="728"/>
      <c r="H944" s="728"/>
      <c r="I944" s="728"/>
      <c r="J944" s="728"/>
      <c r="K944" s="728"/>
      <c r="L944" s="728"/>
      <c r="M944" s="728"/>
      <c r="N944" s="728"/>
      <c r="O944" s="728"/>
      <c r="P944" s="728"/>
      <c r="Q944" s="728"/>
    </row>
    <row r="945" ht="25.15" customHeight="true" x14ac:dyDescent="0.2">
      <c r="C945" s="728"/>
      <c r="D945" s="728"/>
      <c r="E945" s="728"/>
      <c r="F945" s="728"/>
      <c r="G945" s="728"/>
      <c r="H945" s="728"/>
      <c r="I945" s="728"/>
      <c r="J945" s="728"/>
      <c r="K945" s="728"/>
      <c r="L945" s="728"/>
      <c r="M945" s="728"/>
      <c r="N945" s="728"/>
      <c r="O945" s="728"/>
      <c r="P945" s="728"/>
      <c r="Q945" s="728"/>
    </row>
    <row r="946" ht="25.15" customHeight="true" x14ac:dyDescent="0.2">
      <c r="C946" s="728"/>
      <c r="D946" s="728"/>
      <c r="E946" s="728"/>
      <c r="F946" s="728"/>
      <c r="G946" s="728"/>
      <c r="H946" s="728"/>
      <c r="I946" s="728"/>
      <c r="J946" s="728"/>
      <c r="K946" s="728"/>
      <c r="L946" s="728"/>
      <c r="M946" s="728"/>
      <c r="N946" s="728"/>
      <c r="O946" s="728"/>
      <c r="P946" s="728"/>
      <c r="Q946" s="728"/>
    </row>
    <row r="947" ht="25.15" customHeight="true" x14ac:dyDescent="0.2">
      <c r="C947" s="728"/>
      <c r="D947" s="728"/>
      <c r="E947" s="728"/>
      <c r="F947" s="728"/>
      <c r="G947" s="728"/>
      <c r="H947" s="728"/>
      <c r="I947" s="728"/>
      <c r="J947" s="728"/>
      <c r="K947" s="728"/>
      <c r="L947" s="728"/>
      <c r="M947" s="728"/>
      <c r="N947" s="728"/>
      <c r="O947" s="728"/>
      <c r="P947" s="728"/>
      <c r="Q947" s="728"/>
    </row>
    <row r="948" ht="25.15" customHeight="true" x14ac:dyDescent="0.2">
      <c r="C948" s="728"/>
      <c r="D948" s="728"/>
      <c r="E948" s="728"/>
      <c r="F948" s="728"/>
      <c r="G948" s="728"/>
      <c r="H948" s="728"/>
      <c r="I948" s="728"/>
      <c r="J948" s="728"/>
      <c r="K948" s="728"/>
      <c r="L948" s="728"/>
      <c r="M948" s="728"/>
      <c r="N948" s="728"/>
      <c r="O948" s="728"/>
      <c r="P948" s="728"/>
      <c r="Q948" s="728"/>
    </row>
    <row r="949" ht="25.15" customHeight="true" x14ac:dyDescent="0.2">
      <c r="C949" s="728"/>
      <c r="D949" s="728"/>
      <c r="E949" s="728"/>
      <c r="F949" s="728"/>
      <c r="G949" s="728"/>
      <c r="H949" s="728"/>
      <c r="I949" s="728"/>
      <c r="J949" s="728"/>
      <c r="K949" s="728"/>
      <c r="L949" s="728"/>
      <c r="M949" s="728"/>
      <c r="N949" s="728"/>
      <c r="O949" s="728"/>
      <c r="P949" s="728"/>
      <c r="Q949" s="728"/>
    </row>
    <row r="950" ht="25.15" customHeight="true" x14ac:dyDescent="0.2">
      <c r="C950" s="728"/>
      <c r="D950" s="728"/>
      <c r="E950" s="728"/>
      <c r="F950" s="728"/>
      <c r="G950" s="728"/>
      <c r="H950" s="728"/>
      <c r="I950" s="728"/>
      <c r="J950" s="728"/>
      <c r="K950" s="728"/>
      <c r="L950" s="728"/>
      <c r="M950" s="728"/>
      <c r="N950" s="728"/>
      <c r="O950" s="728"/>
      <c r="P950" s="728"/>
      <c r="Q950" s="728"/>
    </row>
    <row r="951" ht="25.15" customHeight="true" x14ac:dyDescent="0.2">
      <c r="C951" s="728"/>
      <c r="D951" s="728"/>
      <c r="E951" s="728"/>
      <c r="F951" s="728"/>
      <c r="G951" s="728"/>
      <c r="H951" s="728"/>
      <c r="I951" s="728"/>
      <c r="J951" s="728"/>
      <c r="K951" s="728"/>
      <c r="L951" s="728"/>
      <c r="M951" s="728"/>
      <c r="N951" s="728"/>
      <c r="O951" s="728"/>
      <c r="P951" s="728"/>
      <c r="Q951" s="728"/>
    </row>
    <row r="952" ht="25.15" customHeight="true" x14ac:dyDescent="0.2">
      <c r="C952" s="728"/>
      <c r="D952" s="728"/>
      <c r="E952" s="728"/>
      <c r="F952" s="728"/>
      <c r="G952" s="728"/>
      <c r="H952" s="728"/>
      <c r="I952" s="728"/>
      <c r="J952" s="728"/>
      <c r="K952" s="728"/>
      <c r="L952" s="728"/>
      <c r="M952" s="728"/>
      <c r="N952" s="728"/>
      <c r="O952" s="728"/>
      <c r="P952" s="728"/>
      <c r="Q952" s="728"/>
    </row>
    <row r="953" ht="25.15" customHeight="true" x14ac:dyDescent="0.2">
      <c r="C953" s="728"/>
      <c r="D953" s="728"/>
      <c r="E953" s="728"/>
      <c r="F953" s="728"/>
      <c r="G953" s="728"/>
      <c r="H953" s="728"/>
      <c r="I953" s="728"/>
      <c r="J953" s="728"/>
      <c r="K953" s="728"/>
      <c r="L953" s="728"/>
      <c r="M953" s="728"/>
      <c r="N953" s="728"/>
      <c r="O953" s="728"/>
      <c r="P953" s="728"/>
      <c r="Q953" s="728"/>
    </row>
    <row r="954" ht="25.15" customHeight="true" x14ac:dyDescent="0.2">
      <c r="C954" s="728"/>
      <c r="D954" s="728"/>
      <c r="E954" s="728"/>
      <c r="F954" s="728"/>
      <c r="G954" s="728"/>
      <c r="H954" s="728"/>
      <c r="I954" s="728"/>
      <c r="J954" s="728"/>
      <c r="K954" s="728"/>
      <c r="L954" s="728"/>
      <c r="M954" s="728"/>
      <c r="N954" s="728"/>
      <c r="O954" s="728"/>
      <c r="P954" s="728"/>
      <c r="Q954" s="728"/>
    </row>
    <row r="955" ht="25.15" customHeight="true" x14ac:dyDescent="0.2">
      <c r="C955" s="728"/>
      <c r="D955" s="728"/>
      <c r="E955" s="728"/>
      <c r="F955" s="728"/>
      <c r="G955" s="728"/>
      <c r="H955" s="728"/>
      <c r="I955" s="728"/>
      <c r="J955" s="728"/>
      <c r="K955" s="728"/>
      <c r="L955" s="728"/>
      <c r="M955" s="728"/>
      <c r="N955" s="728"/>
      <c r="O955" s="728"/>
      <c r="P955" s="728"/>
      <c r="Q955" s="728"/>
    </row>
    <row r="956" ht="25.15" customHeight="true" x14ac:dyDescent="0.2">
      <c r="C956" s="728"/>
      <c r="D956" s="728"/>
      <c r="E956" s="728"/>
      <c r="F956" s="728"/>
      <c r="G956" s="728"/>
      <c r="H956" s="728"/>
      <c r="I956" s="728"/>
      <c r="J956" s="728"/>
      <c r="K956" s="728"/>
      <c r="L956" s="728"/>
      <c r="M956" s="728"/>
      <c r="N956" s="728"/>
      <c r="O956" s="728"/>
      <c r="P956" s="728"/>
      <c r="Q956" s="728"/>
    </row>
    <row r="957" ht="25.15" customHeight="true" x14ac:dyDescent="0.2">
      <c r="C957" s="728"/>
      <c r="D957" s="728"/>
      <c r="E957" s="728"/>
      <c r="F957" s="728"/>
      <c r="G957" s="728"/>
      <c r="H957" s="728"/>
      <c r="I957" s="728"/>
      <c r="J957" s="728"/>
      <c r="K957" s="728"/>
      <c r="L957" s="728"/>
      <c r="M957" s="728"/>
      <c r="N957" s="728"/>
      <c r="O957" s="728"/>
      <c r="P957" s="728"/>
      <c r="Q957" s="728"/>
    </row>
    <row r="958" ht="25.15" customHeight="true" x14ac:dyDescent="0.2">
      <c r="C958" s="728"/>
      <c r="D958" s="728"/>
      <c r="E958" s="728"/>
      <c r="F958" s="728"/>
      <c r="G958" s="728"/>
      <c r="H958" s="728"/>
      <c r="I958" s="728"/>
      <c r="J958" s="728"/>
      <c r="K958" s="728"/>
      <c r="L958" s="728"/>
      <c r="M958" s="728"/>
      <c r="N958" s="728"/>
      <c r="O958" s="728"/>
      <c r="P958" s="728"/>
      <c r="Q958" s="728"/>
    </row>
    <row r="959" ht="25.15" customHeight="true" x14ac:dyDescent="0.2">
      <c r="C959" s="728"/>
      <c r="D959" s="728"/>
      <c r="E959" s="728"/>
      <c r="F959" s="728"/>
      <c r="G959" s="728"/>
      <c r="H959" s="728"/>
      <c r="I959" s="728"/>
      <c r="J959" s="728"/>
      <c r="K959" s="728"/>
      <c r="L959" s="728"/>
      <c r="M959" s="728"/>
      <c r="N959" s="728"/>
      <c r="O959" s="728"/>
      <c r="P959" s="728"/>
      <c r="Q959" s="728"/>
    </row>
    <row r="960" ht="25.15" customHeight="true" x14ac:dyDescent="0.2">
      <c r="C960" s="728"/>
      <c r="D960" s="728"/>
      <c r="E960" s="728"/>
      <c r="F960" s="728"/>
      <c r="G960" s="728"/>
      <c r="H960" s="728"/>
      <c r="I960" s="728"/>
      <c r="J960" s="728"/>
      <c r="K960" s="728"/>
      <c r="L960" s="728"/>
      <c r="M960" s="728"/>
      <c r="N960" s="728"/>
      <c r="O960" s="728"/>
      <c r="P960" s="728"/>
      <c r="Q960" s="728"/>
    </row>
    <row r="961" ht="25.15" customHeight="true" x14ac:dyDescent="0.2">
      <c r="C961" s="728"/>
      <c r="D961" s="728"/>
      <c r="E961" s="728"/>
      <c r="F961" s="728"/>
      <c r="G961" s="728"/>
      <c r="H961" s="728"/>
      <c r="I961" s="728"/>
      <c r="J961" s="728"/>
      <c r="K961" s="728"/>
      <c r="L961" s="728"/>
      <c r="M961" s="728"/>
      <c r="N961" s="728"/>
      <c r="O961" s="728"/>
      <c r="P961" s="728"/>
      <c r="Q961" s="728"/>
    </row>
    <row r="962" ht="25.15" customHeight="true" x14ac:dyDescent="0.2">
      <c r="C962" s="728"/>
      <c r="D962" s="728"/>
      <c r="E962" s="728"/>
      <c r="F962" s="728"/>
      <c r="G962" s="728"/>
      <c r="H962" s="728"/>
      <c r="I962" s="728"/>
      <c r="J962" s="728"/>
      <c r="K962" s="728"/>
      <c r="L962" s="728"/>
      <c r="M962" s="728"/>
      <c r="N962" s="728"/>
      <c r="O962" s="728"/>
      <c r="P962" s="728"/>
      <c r="Q962" s="728"/>
    </row>
    <row r="963" ht="25.15" customHeight="true" x14ac:dyDescent="0.2">
      <c r="C963" s="728"/>
      <c r="D963" s="728"/>
      <c r="E963" s="728"/>
      <c r="F963" s="728"/>
      <c r="G963" s="728"/>
      <c r="H963" s="728"/>
      <c r="I963" s="728"/>
      <c r="J963" s="728"/>
      <c r="K963" s="728"/>
      <c r="L963" s="728"/>
      <c r="M963" s="728"/>
      <c r="N963" s="728"/>
      <c r="O963" s="728"/>
      <c r="P963" s="728"/>
      <c r="Q963" s="728"/>
    </row>
    <row r="964" ht="25.15" customHeight="true" x14ac:dyDescent="0.2">
      <c r="C964" s="728"/>
      <c r="D964" s="728"/>
      <c r="E964" s="728"/>
      <c r="F964" s="728"/>
      <c r="G964" s="728"/>
      <c r="H964" s="728"/>
      <c r="I964" s="728"/>
      <c r="J964" s="728"/>
      <c r="K964" s="728"/>
      <c r="L964" s="728"/>
      <c r="M964" s="728"/>
      <c r="N964" s="728"/>
      <c r="O964" s="728"/>
      <c r="P964" s="728"/>
      <c r="Q964" s="728"/>
    </row>
    <row r="965" ht="25.15" customHeight="true" x14ac:dyDescent="0.2">
      <c r="C965" s="728"/>
      <c r="D965" s="728"/>
      <c r="E965" s="728"/>
      <c r="F965" s="728"/>
      <c r="G965" s="728"/>
      <c r="H965" s="728"/>
      <c r="I965" s="728"/>
      <c r="J965" s="728"/>
      <c r="K965" s="728"/>
      <c r="L965" s="728"/>
      <c r="M965" s="728"/>
      <c r="N965" s="728"/>
      <c r="O965" s="728"/>
      <c r="P965" s="728"/>
      <c r="Q965" s="728"/>
    </row>
    <row r="966" ht="25.15" customHeight="true" x14ac:dyDescent="0.2">
      <c r="C966" s="728"/>
      <c r="D966" s="728"/>
      <c r="E966" s="728"/>
      <c r="F966" s="728"/>
      <c r="G966" s="728"/>
      <c r="H966" s="728"/>
      <c r="I966" s="728"/>
      <c r="J966" s="728"/>
      <c r="K966" s="728"/>
      <c r="L966" s="728"/>
      <c r="M966" s="728"/>
      <c r="N966" s="728"/>
      <c r="O966" s="728"/>
      <c r="P966" s="728"/>
      <c r="Q966" s="728"/>
    </row>
    <row r="967" ht="25.15" customHeight="true" x14ac:dyDescent="0.2">
      <c r="C967" s="728"/>
      <c r="D967" s="728"/>
      <c r="E967" s="728"/>
      <c r="F967" s="728"/>
      <c r="G967" s="728"/>
      <c r="H967" s="728"/>
      <c r="I967" s="728"/>
      <c r="J967" s="728"/>
      <c r="K967" s="728"/>
      <c r="L967" s="728"/>
      <c r="M967" s="728"/>
      <c r="N967" s="728"/>
      <c r="O967" s="728"/>
      <c r="P967" s="728"/>
      <c r="Q967" s="728"/>
    </row>
    <row r="968" ht="25.15" customHeight="true" x14ac:dyDescent="0.2">
      <c r="C968" s="728"/>
      <c r="D968" s="728"/>
      <c r="E968" s="728"/>
      <c r="F968" s="728"/>
      <c r="G968" s="728"/>
      <c r="H968" s="728"/>
      <c r="I968" s="728"/>
      <c r="J968" s="728"/>
      <c r="K968" s="728"/>
      <c r="L968" s="728"/>
      <c r="M968" s="728"/>
      <c r="N968" s="728"/>
      <c r="O968" s="728"/>
      <c r="P968" s="728"/>
      <c r="Q968" s="728"/>
    </row>
    <row r="969" ht="25.15" customHeight="true" x14ac:dyDescent="0.2">
      <c r="C969" s="728"/>
      <c r="D969" s="728"/>
      <c r="E969" s="728"/>
      <c r="F969" s="728"/>
      <c r="G969" s="728"/>
      <c r="H969" s="728"/>
      <c r="I969" s="728"/>
      <c r="J969" s="728"/>
      <c r="K969" s="728"/>
      <c r="L969" s="728"/>
      <c r="M969" s="728"/>
      <c r="N969" s="728"/>
      <c r="O969" s="728"/>
      <c r="P969" s="728"/>
      <c r="Q969" s="728"/>
    </row>
    <row r="970" ht="25.15" customHeight="true" x14ac:dyDescent="0.2">
      <c r="C970" s="728"/>
      <c r="D970" s="728"/>
      <c r="E970" s="728"/>
      <c r="F970" s="728"/>
      <c r="G970" s="728"/>
      <c r="H970" s="728"/>
      <c r="I970" s="728"/>
      <c r="J970" s="728"/>
      <c r="K970" s="728"/>
      <c r="L970" s="728"/>
      <c r="M970" s="728"/>
      <c r="N970" s="728"/>
      <c r="O970" s="728"/>
      <c r="P970" s="728"/>
      <c r="Q970" s="728"/>
    </row>
    <row r="971" ht="25.15" customHeight="true" x14ac:dyDescent="0.2">
      <c r="C971" s="728"/>
      <c r="D971" s="728"/>
      <c r="E971" s="728"/>
      <c r="F971" s="728"/>
      <c r="G971" s="728"/>
      <c r="H971" s="728"/>
      <c r="I971" s="728"/>
      <c r="J971" s="728"/>
      <c r="K971" s="728"/>
      <c r="L971" s="728"/>
      <c r="M971" s="728"/>
      <c r="N971" s="728"/>
      <c r="O971" s="728"/>
      <c r="P971" s="728"/>
      <c r="Q971" s="728"/>
    </row>
    <row r="972" ht="25.15" customHeight="true" x14ac:dyDescent="0.2">
      <c r="C972" s="728"/>
      <c r="D972" s="728"/>
      <c r="E972" s="728"/>
      <c r="F972" s="728"/>
      <c r="G972" s="728"/>
      <c r="H972" s="728"/>
      <c r="I972" s="728"/>
      <c r="J972" s="728"/>
      <c r="K972" s="728"/>
      <c r="L972" s="728"/>
      <c r="M972" s="728"/>
      <c r="N972" s="728"/>
      <c r="O972" s="728"/>
      <c r="P972" s="728"/>
      <c r="Q972" s="728"/>
    </row>
    <row r="973" ht="25.15" customHeight="true" x14ac:dyDescent="0.2">
      <c r="C973" s="728"/>
      <c r="D973" s="728"/>
      <c r="E973" s="728"/>
      <c r="F973" s="728"/>
      <c r="G973" s="728"/>
      <c r="H973" s="728"/>
      <c r="I973" s="728"/>
      <c r="J973" s="728"/>
      <c r="K973" s="728"/>
      <c r="L973" s="728"/>
      <c r="M973" s="728"/>
      <c r="N973" s="728"/>
      <c r="O973" s="728"/>
      <c r="P973" s="728"/>
      <c r="Q973" s="728"/>
    </row>
    <row r="974" ht="25.15" customHeight="true" x14ac:dyDescent="0.2">
      <c r="C974" s="728"/>
      <c r="D974" s="728"/>
      <c r="E974" s="728"/>
      <c r="F974" s="728"/>
      <c r="G974" s="728"/>
      <c r="H974" s="728"/>
      <c r="I974" s="728"/>
      <c r="J974" s="728"/>
      <c r="K974" s="728"/>
      <c r="L974" s="728"/>
      <c r="M974" s="728"/>
      <c r="N974" s="728"/>
      <c r="O974" s="728"/>
      <c r="P974" s="728"/>
      <c r="Q974" s="728"/>
    </row>
    <row r="975" ht="25.15" customHeight="true" x14ac:dyDescent="0.2">
      <c r="C975" s="728"/>
      <c r="D975" s="728"/>
      <c r="E975" s="728"/>
      <c r="F975" s="728"/>
      <c r="G975" s="728"/>
      <c r="H975" s="728"/>
      <c r="I975" s="728"/>
      <c r="J975" s="728"/>
      <c r="K975" s="728"/>
      <c r="L975" s="728"/>
      <c r="M975" s="728"/>
      <c r="N975" s="728"/>
      <c r="O975" s="728"/>
      <c r="P975" s="728"/>
      <c r="Q975" s="728"/>
    </row>
    <row r="976" ht="25.15" customHeight="true" x14ac:dyDescent="0.2">
      <c r="C976" s="728"/>
      <c r="D976" s="728"/>
      <c r="E976" s="728"/>
      <c r="F976" s="728"/>
      <c r="G976" s="728"/>
      <c r="H976" s="728"/>
      <c r="I976" s="728"/>
      <c r="J976" s="728"/>
      <c r="K976" s="728"/>
      <c r="L976" s="728"/>
      <c r="M976" s="728"/>
      <c r="N976" s="728"/>
      <c r="O976" s="728"/>
      <c r="P976" s="728"/>
      <c r="Q976" s="728"/>
    </row>
    <row r="977" ht="25.15" customHeight="true" x14ac:dyDescent="0.2">
      <c r="C977" s="728"/>
      <c r="D977" s="728"/>
      <c r="E977" s="728"/>
      <c r="F977" s="728"/>
      <c r="G977" s="728"/>
      <c r="H977" s="728"/>
      <c r="I977" s="728"/>
      <c r="J977" s="728"/>
      <c r="K977" s="728"/>
      <c r="L977" s="728"/>
      <c r="M977" s="728"/>
      <c r="N977" s="728"/>
      <c r="O977" s="728"/>
      <c r="P977" s="728"/>
      <c r="Q977" s="728"/>
    </row>
    <row r="978" ht="25.15" customHeight="true" x14ac:dyDescent="0.2">
      <c r="C978" s="728"/>
      <c r="D978" s="728"/>
      <c r="E978" s="728"/>
      <c r="F978" s="728"/>
      <c r="G978" s="728"/>
      <c r="H978" s="728"/>
      <c r="I978" s="728"/>
      <c r="J978" s="728"/>
      <c r="K978" s="728"/>
      <c r="L978" s="728"/>
      <c r="M978" s="728"/>
      <c r="N978" s="728"/>
      <c r="O978" s="728"/>
      <c r="P978" s="728"/>
      <c r="Q978" s="728"/>
    </row>
    <row r="979" ht="25.15" customHeight="true" x14ac:dyDescent="0.2">
      <c r="C979" s="728"/>
      <c r="D979" s="728"/>
      <c r="E979" s="728"/>
      <c r="F979" s="728"/>
      <c r="G979" s="728"/>
      <c r="H979" s="728"/>
      <c r="I979" s="728"/>
      <c r="J979" s="728"/>
      <c r="K979" s="728"/>
      <c r="L979" s="728"/>
      <c r="M979" s="728"/>
      <c r="N979" s="728"/>
      <c r="O979" s="728"/>
      <c r="P979" s="728"/>
      <c r="Q979" s="728"/>
    </row>
    <row r="980" ht="25.15" customHeight="true" x14ac:dyDescent="0.2">
      <c r="C980" s="728"/>
      <c r="D980" s="728"/>
      <c r="E980" s="728"/>
      <c r="F980" s="728"/>
      <c r="G980" s="728"/>
      <c r="H980" s="728"/>
      <c r="I980" s="728"/>
      <c r="J980" s="728"/>
      <c r="K980" s="728"/>
      <c r="L980" s="728"/>
      <c r="M980" s="728"/>
      <c r="N980" s="728"/>
      <c r="O980" s="728"/>
      <c r="P980" s="728"/>
      <c r="Q980" s="728"/>
    </row>
    <row r="981" ht="25.15" customHeight="true" x14ac:dyDescent="0.2">
      <c r="C981" s="728"/>
      <c r="D981" s="728"/>
      <c r="E981" s="728"/>
      <c r="F981" s="728"/>
      <c r="G981" s="728"/>
      <c r="H981" s="728"/>
      <c r="I981" s="728"/>
      <c r="J981" s="728"/>
      <c r="K981" s="728"/>
      <c r="L981" s="728"/>
      <c r="M981" s="728"/>
      <c r="N981" s="728"/>
      <c r="O981" s="728"/>
      <c r="P981" s="728"/>
      <c r="Q981" s="728"/>
    </row>
    <row r="982" ht="25.15" customHeight="true" x14ac:dyDescent="0.2">
      <c r="C982" s="728"/>
      <c r="D982" s="728"/>
      <c r="E982" s="728"/>
      <c r="F982" s="728"/>
      <c r="G982" s="728"/>
      <c r="H982" s="728"/>
      <c r="I982" s="728"/>
      <c r="J982" s="728"/>
      <c r="K982" s="728"/>
      <c r="L982" s="728"/>
      <c r="M982" s="728"/>
      <c r="N982" s="728"/>
      <c r="O982" s="728"/>
      <c r="P982" s="728"/>
      <c r="Q982" s="728"/>
    </row>
    <row r="983" ht="25.15" customHeight="true" x14ac:dyDescent="0.2">
      <c r="C983" s="728"/>
      <c r="D983" s="728"/>
      <c r="E983" s="728"/>
      <c r="F983" s="728"/>
      <c r="G983" s="728"/>
      <c r="H983" s="728"/>
      <c r="I983" s="728"/>
      <c r="J983" s="728"/>
      <c r="K983" s="728"/>
      <c r="L983" s="728"/>
      <c r="M983" s="728"/>
      <c r="N983" s="728"/>
      <c r="O983" s="728"/>
      <c r="P983" s="728"/>
      <c r="Q983" s="728"/>
    </row>
    <row r="984" ht="25.15" customHeight="true" x14ac:dyDescent="0.2">
      <c r="C984" s="728"/>
      <c r="D984" s="728"/>
      <c r="E984" s="728"/>
      <c r="F984" s="728"/>
      <c r="G984" s="728"/>
      <c r="H984" s="728"/>
      <c r="I984" s="728"/>
      <c r="J984" s="728"/>
      <c r="K984" s="728"/>
      <c r="L984" s="728"/>
      <c r="M984" s="728"/>
      <c r="N984" s="728"/>
      <c r="O984" s="728"/>
      <c r="P984" s="728"/>
      <c r="Q984" s="728"/>
    </row>
    <row r="985" ht="25.15" customHeight="true" x14ac:dyDescent="0.2">
      <c r="C985" s="728"/>
      <c r="D985" s="728"/>
      <c r="E985" s="728"/>
      <c r="F985" s="728"/>
      <c r="G985" s="728"/>
      <c r="H985" s="728"/>
      <c r="I985" s="728"/>
      <c r="J985" s="728"/>
      <c r="K985" s="728"/>
      <c r="L985" s="728"/>
      <c r="M985" s="728"/>
      <c r="N985" s="728"/>
      <c r="O985" s="728"/>
      <c r="P985" s="728"/>
      <c r="Q985" s="728"/>
    </row>
    <row r="986" ht="25.15" customHeight="true" x14ac:dyDescent="0.2">
      <c r="C986" s="728"/>
      <c r="D986" s="728"/>
      <c r="E986" s="728"/>
      <c r="F986" s="728"/>
      <c r="G986" s="728"/>
      <c r="H986" s="728"/>
      <c r="I986" s="728"/>
      <c r="J986" s="728"/>
      <c r="K986" s="728"/>
      <c r="L986" s="728"/>
      <c r="M986" s="728"/>
      <c r="N986" s="728"/>
      <c r="O986" s="728"/>
      <c r="P986" s="728"/>
      <c r="Q986" s="728"/>
    </row>
    <row r="987" ht="25.15" customHeight="true" x14ac:dyDescent="0.2">
      <c r="C987" s="728"/>
      <c r="D987" s="728"/>
      <c r="E987" s="728"/>
      <c r="F987" s="728"/>
      <c r="G987" s="728"/>
      <c r="H987" s="728"/>
      <c r="I987" s="728"/>
      <c r="J987" s="728"/>
      <c r="K987" s="728"/>
      <c r="L987" s="728"/>
      <c r="M987" s="728"/>
      <c r="N987" s="728"/>
      <c r="O987" s="728"/>
      <c r="P987" s="728"/>
      <c r="Q987" s="728"/>
    </row>
    <row r="988" ht="25.15" customHeight="true" x14ac:dyDescent="0.2">
      <c r="C988" s="728"/>
      <c r="D988" s="728"/>
      <c r="E988" s="728"/>
      <c r="F988" s="728"/>
      <c r="G988" s="728"/>
      <c r="H988" s="728"/>
      <c r="I988" s="728"/>
      <c r="J988" s="728"/>
      <c r="K988" s="728"/>
      <c r="L988" s="728"/>
      <c r="M988" s="728"/>
      <c r="N988" s="728"/>
      <c r="O988" s="728"/>
      <c r="P988" s="728"/>
      <c r="Q988" s="728"/>
    </row>
    <row r="989" ht="25.15" customHeight="true" x14ac:dyDescent="0.2">
      <c r="C989" s="728"/>
      <c r="D989" s="728"/>
      <c r="E989" s="728"/>
      <c r="F989" s="728"/>
      <c r="G989" s="728"/>
      <c r="H989" s="728"/>
      <c r="I989" s="728"/>
      <c r="J989" s="728"/>
      <c r="K989" s="728"/>
      <c r="L989" s="728"/>
      <c r="M989" s="728"/>
      <c r="N989" s="728"/>
      <c r="O989" s="728"/>
      <c r="P989" s="728"/>
      <c r="Q989" s="728"/>
    </row>
    <row r="990" ht="25.15" customHeight="true" x14ac:dyDescent="0.2">
      <c r="C990" s="728"/>
      <c r="D990" s="728"/>
      <c r="E990" s="728"/>
      <c r="F990" s="728"/>
      <c r="G990" s="728"/>
      <c r="H990" s="728"/>
      <c r="I990" s="728"/>
      <c r="J990" s="728"/>
      <c r="K990" s="728"/>
      <c r="L990" s="728"/>
      <c r="M990" s="728"/>
      <c r="N990" s="728"/>
      <c r="O990" s="728"/>
      <c r="P990" s="728"/>
      <c r="Q990" s="728"/>
    </row>
    <row r="991" ht="25.15" customHeight="true" x14ac:dyDescent="0.2">
      <c r="C991" s="728"/>
      <c r="D991" s="728"/>
      <c r="E991" s="728"/>
      <c r="F991" s="728"/>
      <c r="G991" s="728"/>
      <c r="H991" s="728"/>
      <c r="I991" s="728"/>
      <c r="J991" s="728"/>
      <c r="K991" s="728"/>
      <c r="L991" s="728"/>
      <c r="M991" s="728"/>
      <c r="N991" s="728"/>
      <c r="O991" s="728"/>
      <c r="P991" s="728"/>
      <c r="Q991" s="728"/>
    </row>
    <row r="992" ht="25.15" customHeight="true" x14ac:dyDescent="0.2">
      <c r="C992" s="728"/>
      <c r="D992" s="728"/>
      <c r="E992" s="728"/>
      <c r="F992" s="728"/>
      <c r="G992" s="728"/>
      <c r="H992" s="728"/>
      <c r="I992" s="728"/>
      <c r="J992" s="728"/>
      <c r="K992" s="728"/>
      <c r="L992" s="728"/>
      <c r="M992" s="728"/>
      <c r="N992" s="728"/>
      <c r="O992" s="728"/>
      <c r="P992" s="728"/>
      <c r="Q992" s="728"/>
    </row>
    <row r="993" ht="25.15" customHeight="true" x14ac:dyDescent="0.2">
      <c r="C993" s="728"/>
      <c r="D993" s="728"/>
      <c r="E993" s="728"/>
      <c r="F993" s="728"/>
      <c r="G993" s="728"/>
      <c r="H993" s="728"/>
      <c r="I993" s="728"/>
      <c r="J993" s="728"/>
      <c r="K993" s="728"/>
      <c r="L993" s="728"/>
      <c r="M993" s="728"/>
      <c r="N993" s="728"/>
      <c r="O993" s="728"/>
      <c r="P993" s="728"/>
      <c r="Q993" s="728"/>
    </row>
    <row r="994" ht="25.15" customHeight="true" x14ac:dyDescent="0.2">
      <c r="C994" s="728"/>
      <c r="D994" s="728"/>
      <c r="E994" s="728"/>
      <c r="F994" s="728"/>
      <c r="G994" s="728"/>
      <c r="H994" s="728"/>
      <c r="I994" s="728"/>
      <c r="J994" s="728"/>
      <c r="K994" s="728"/>
      <c r="L994" s="728"/>
      <c r="M994" s="728"/>
      <c r="N994" s="728"/>
      <c r="O994" s="728"/>
      <c r="P994" s="728"/>
      <c r="Q994" s="728"/>
    </row>
    <row r="995" ht="25.15" customHeight="true" x14ac:dyDescent="0.2">
      <c r="C995" s="728"/>
      <c r="D995" s="728"/>
      <c r="E995" s="728"/>
      <c r="F995" s="728"/>
      <c r="G995" s="728"/>
      <c r="H995" s="728"/>
      <c r="I995" s="728"/>
      <c r="J995" s="728"/>
      <c r="K995" s="728"/>
      <c r="L995" s="728"/>
      <c r="M995" s="728"/>
      <c r="N995" s="728"/>
      <c r="O995" s="728"/>
      <c r="P995" s="728"/>
      <c r="Q995" s="728"/>
    </row>
    <row r="996" ht="25.15" customHeight="true" x14ac:dyDescent="0.2">
      <c r="C996" s="728"/>
      <c r="D996" s="728"/>
      <c r="E996" s="728"/>
      <c r="F996" s="728"/>
      <c r="G996" s="728"/>
      <c r="H996" s="728"/>
      <c r="I996" s="728"/>
      <c r="J996" s="728"/>
      <c r="K996" s="728"/>
      <c r="L996" s="728"/>
      <c r="M996" s="728"/>
      <c r="N996" s="728"/>
      <c r="O996" s="728"/>
      <c r="P996" s="728"/>
      <c r="Q996" s="728"/>
    </row>
    <row r="997" ht="25.15" customHeight="true" x14ac:dyDescent="0.2">
      <c r="C997" s="728"/>
      <c r="D997" s="728"/>
      <c r="E997" s="728"/>
      <c r="F997" s="728"/>
      <c r="G997" s="728"/>
      <c r="H997" s="728"/>
      <c r="I997" s="728"/>
      <c r="J997" s="728"/>
      <c r="K997" s="728"/>
      <c r="L997" s="728"/>
      <c r="M997" s="728"/>
      <c r="N997" s="728"/>
      <c r="O997" s="728"/>
      <c r="P997" s="728"/>
      <c r="Q997" s="728"/>
    </row>
    <row r="998" ht="25.15" customHeight="true" x14ac:dyDescent="0.2">
      <c r="C998" s="728"/>
      <c r="D998" s="728"/>
      <c r="E998" s="728"/>
      <c r="F998" s="728"/>
      <c r="G998" s="728"/>
      <c r="H998" s="728"/>
      <c r="I998" s="728"/>
      <c r="J998" s="728"/>
      <c r="K998" s="728"/>
      <c r="L998" s="728"/>
      <c r="M998" s="728"/>
      <c r="N998" s="728"/>
      <c r="O998" s="728"/>
      <c r="P998" s="728"/>
      <c r="Q998" s="728"/>
    </row>
    <row r="999" ht="25.15" customHeight="true" x14ac:dyDescent="0.2">
      <c r="C999" s="728"/>
      <c r="D999" s="728"/>
      <c r="E999" s="728"/>
      <c r="F999" s="728"/>
      <c r="G999" s="728"/>
      <c r="H999" s="728"/>
      <c r="I999" s="728"/>
      <c r="J999" s="728"/>
      <c r="K999" s="728"/>
      <c r="L999" s="728"/>
      <c r="M999" s="728"/>
      <c r="N999" s="728"/>
      <c r="O999" s="728"/>
      <c r="P999" s="728"/>
      <c r="Q999" s="728"/>
    </row>
    <row r="1000" ht="25.15" customHeight="true" x14ac:dyDescent="0.2">
      <c r="C1000" s="728"/>
      <c r="D1000" s="728"/>
      <c r="E1000" s="728"/>
      <c r="F1000" s="728"/>
      <c r="G1000" s="728"/>
      <c r="H1000" s="728"/>
      <c r="I1000" s="728"/>
      <c r="J1000" s="728"/>
      <c r="K1000" s="728"/>
      <c r="L1000" s="728"/>
      <c r="M1000" s="728"/>
      <c r="N1000" s="728"/>
      <c r="O1000" s="728"/>
      <c r="P1000" s="728"/>
      <c r="Q1000" s="728"/>
    </row>
    <row r="1001" ht="25.15" customHeight="true" x14ac:dyDescent="0.2">
      <c r="C1001" s="728"/>
      <c r="D1001" s="728"/>
      <c r="E1001" s="728"/>
      <c r="F1001" s="728"/>
      <c r="G1001" s="728"/>
      <c r="H1001" s="728"/>
      <c r="I1001" s="728"/>
      <c r="J1001" s="728"/>
      <c r="K1001" s="728"/>
      <c r="L1001" s="728"/>
      <c r="M1001" s="728"/>
      <c r="N1001" s="728"/>
      <c r="O1001" s="728"/>
      <c r="P1001" s="728"/>
      <c r="Q1001" s="728"/>
    </row>
    <row r="1002" ht="25.15" customHeight="true" x14ac:dyDescent="0.2">
      <c r="C1002" s="728"/>
      <c r="D1002" s="728"/>
      <c r="E1002" s="728"/>
      <c r="F1002" s="728"/>
      <c r="G1002" s="728"/>
      <c r="H1002" s="728"/>
      <c r="I1002" s="728"/>
      <c r="J1002" s="728"/>
      <c r="K1002" s="728"/>
      <c r="L1002" s="728"/>
      <c r="M1002" s="728"/>
      <c r="N1002" s="728"/>
      <c r="O1002" s="728"/>
      <c r="P1002" s="728"/>
      <c r="Q1002" s="728"/>
    </row>
    <row r="1003" ht="25.15" customHeight="true" x14ac:dyDescent="0.2">
      <c r="C1003" s="728"/>
      <c r="D1003" s="728"/>
      <c r="E1003" s="728"/>
      <c r="F1003" s="728"/>
      <c r="G1003" s="728"/>
      <c r="H1003" s="728"/>
      <c r="I1003" s="728"/>
      <c r="J1003" s="728"/>
      <c r="K1003" s="728"/>
      <c r="L1003" s="728"/>
      <c r="M1003" s="728"/>
      <c r="N1003" s="728"/>
      <c r="O1003" s="728"/>
      <c r="P1003" s="728"/>
      <c r="Q1003" s="728"/>
    </row>
    <row r="1004" ht="25.15" customHeight="true" x14ac:dyDescent="0.2">
      <c r="C1004" s="728"/>
      <c r="D1004" s="728"/>
      <c r="E1004" s="728"/>
      <c r="F1004" s="728"/>
      <c r="G1004" s="728"/>
      <c r="H1004" s="728"/>
      <c r="I1004" s="728"/>
      <c r="J1004" s="728"/>
      <c r="K1004" s="728"/>
      <c r="L1004" s="728"/>
      <c r="M1004" s="728"/>
      <c r="N1004" s="728"/>
      <c r="O1004" s="728"/>
      <c r="P1004" s="728"/>
      <c r="Q1004" s="728"/>
    </row>
    <row r="1005" ht="25.15" customHeight="true" x14ac:dyDescent="0.2">
      <c r="C1005" s="728"/>
      <c r="D1005" s="728"/>
      <c r="E1005" s="728"/>
      <c r="F1005" s="728"/>
      <c r="G1005" s="728"/>
      <c r="H1005" s="728"/>
      <c r="I1005" s="728"/>
      <c r="J1005" s="728"/>
      <c r="K1005" s="728"/>
      <c r="L1005" s="728"/>
      <c r="M1005" s="728"/>
      <c r="N1005" s="728"/>
      <c r="O1005" s="728"/>
      <c r="P1005" s="728"/>
      <c r="Q1005" s="728"/>
    </row>
    <row r="1006" ht="25.15" customHeight="true" x14ac:dyDescent="0.2">
      <c r="C1006" s="728"/>
      <c r="D1006" s="728"/>
      <c r="E1006" s="728"/>
      <c r="F1006" s="728"/>
      <c r="G1006" s="728"/>
      <c r="H1006" s="728"/>
      <c r="I1006" s="728"/>
      <c r="J1006" s="728"/>
      <c r="K1006" s="728"/>
      <c r="L1006" s="728"/>
      <c r="M1006" s="728"/>
      <c r="N1006" s="728"/>
      <c r="O1006" s="728"/>
      <c r="P1006" s="728"/>
      <c r="Q1006" s="728"/>
    </row>
    <row r="1007" ht="25.15" customHeight="true" x14ac:dyDescent="0.2">
      <c r="C1007" s="728"/>
      <c r="D1007" s="728"/>
      <c r="E1007" s="728"/>
      <c r="F1007" s="728"/>
      <c r="G1007" s="728"/>
      <c r="H1007" s="728"/>
      <c r="I1007" s="728"/>
      <c r="J1007" s="728"/>
      <c r="K1007" s="728"/>
      <c r="L1007" s="728"/>
      <c r="M1007" s="728"/>
      <c r="N1007" s="728"/>
      <c r="O1007" s="728"/>
      <c r="P1007" s="728"/>
      <c r="Q1007" s="728"/>
    </row>
    <row r="1008" ht="25.15" customHeight="true" x14ac:dyDescent="0.2">
      <c r="C1008" s="728"/>
      <c r="D1008" s="728"/>
      <c r="E1008" s="728"/>
      <c r="F1008" s="728"/>
      <c r="G1008" s="728"/>
      <c r="H1008" s="728"/>
      <c r="I1008" s="728"/>
      <c r="J1008" s="728"/>
      <c r="K1008" s="728"/>
      <c r="L1008" s="728"/>
      <c r="M1008" s="728"/>
      <c r="N1008" s="728"/>
      <c r="O1008" s="728"/>
      <c r="P1008" s="728"/>
      <c r="Q1008" s="728"/>
    </row>
    <row r="1009" ht="25.15" customHeight="true" x14ac:dyDescent="0.2">
      <c r="C1009" s="728"/>
      <c r="D1009" s="728"/>
      <c r="E1009" s="728"/>
      <c r="F1009" s="728"/>
      <c r="G1009" s="728"/>
      <c r="H1009" s="728"/>
      <c r="I1009" s="728"/>
      <c r="J1009" s="728"/>
      <c r="K1009" s="728"/>
      <c r="L1009" s="728"/>
      <c r="M1009" s="728"/>
      <c r="N1009" s="728"/>
      <c r="O1009" s="728"/>
      <c r="P1009" s="728"/>
      <c r="Q1009" s="728"/>
    </row>
    <row r="1010" ht="25.15" customHeight="true" x14ac:dyDescent="0.2">
      <c r="C1010" s="728"/>
      <c r="D1010" s="728"/>
      <c r="E1010" s="728"/>
      <c r="F1010" s="728"/>
      <c r="G1010" s="728"/>
      <c r="H1010" s="728"/>
      <c r="I1010" s="728"/>
      <c r="J1010" s="728"/>
      <c r="K1010" s="728"/>
      <c r="L1010" s="728"/>
      <c r="M1010" s="728"/>
      <c r="N1010" s="728"/>
      <c r="O1010" s="728"/>
      <c r="P1010" s="728"/>
      <c r="Q1010" s="728"/>
    </row>
    <row r="1011" ht="25.15" customHeight="true" x14ac:dyDescent="0.2">
      <c r="C1011" s="728"/>
      <c r="D1011" s="728"/>
      <c r="E1011" s="728"/>
      <c r="F1011" s="728"/>
      <c r="G1011" s="728"/>
      <c r="H1011" s="728"/>
      <c r="I1011" s="728"/>
      <c r="J1011" s="728"/>
      <c r="K1011" s="728"/>
      <c r="L1011" s="728"/>
      <c r="M1011" s="728"/>
      <c r="N1011" s="728"/>
      <c r="O1011" s="728"/>
      <c r="P1011" s="728"/>
      <c r="Q1011" s="728"/>
    </row>
    <row r="1012" ht="25.15" customHeight="true" x14ac:dyDescent="0.2">
      <c r="C1012" s="728"/>
      <c r="D1012" s="728"/>
      <c r="E1012" s="728"/>
      <c r="F1012" s="728"/>
      <c r="G1012" s="728"/>
      <c r="H1012" s="728"/>
      <c r="I1012" s="728"/>
      <c r="J1012" s="728"/>
      <c r="K1012" s="728"/>
      <c r="L1012" s="728"/>
      <c r="M1012" s="728"/>
      <c r="N1012" s="728"/>
      <c r="O1012" s="728"/>
      <c r="P1012" s="728"/>
      <c r="Q1012" s="728"/>
    </row>
    <row r="1013" ht="25.15" customHeight="true" x14ac:dyDescent="0.2">
      <c r="C1013" s="728"/>
      <c r="D1013" s="728"/>
      <c r="E1013" s="728"/>
      <c r="F1013" s="728"/>
      <c r="G1013" s="728"/>
      <c r="H1013" s="728"/>
      <c r="I1013" s="728"/>
      <c r="J1013" s="728"/>
      <c r="K1013" s="728"/>
      <c r="L1013" s="728"/>
      <c r="M1013" s="728"/>
      <c r="N1013" s="728"/>
      <c r="O1013" s="728"/>
      <c r="P1013" s="728"/>
      <c r="Q1013" s="728"/>
    </row>
    <row r="1014" ht="25.15" customHeight="true" x14ac:dyDescent="0.2">
      <c r="C1014" s="728"/>
      <c r="D1014" s="728"/>
      <c r="E1014" s="728"/>
      <c r="F1014" s="728"/>
      <c r="G1014" s="728"/>
      <c r="H1014" s="728"/>
      <c r="I1014" s="728"/>
      <c r="J1014" s="728"/>
      <c r="K1014" s="728"/>
      <c r="L1014" s="728"/>
      <c r="M1014" s="728"/>
      <c r="N1014" s="728"/>
      <c r="O1014" s="728"/>
      <c r="P1014" s="728"/>
      <c r="Q1014" s="728"/>
    </row>
    <row r="1015" ht="25.15" customHeight="true" x14ac:dyDescent="0.2">
      <c r="C1015" s="728"/>
      <c r="D1015" s="728"/>
      <c r="E1015" s="728"/>
      <c r="F1015" s="728"/>
      <c r="G1015" s="728"/>
      <c r="H1015" s="728"/>
      <c r="I1015" s="728"/>
      <c r="J1015" s="728"/>
      <c r="K1015" s="728"/>
      <c r="L1015" s="728"/>
      <c r="M1015" s="728"/>
      <c r="N1015" s="728"/>
      <c r="O1015" s="728"/>
      <c r="P1015" s="728"/>
      <c r="Q1015" s="728"/>
    </row>
    <row r="1016" ht="25.15" customHeight="true" x14ac:dyDescent="0.2">
      <c r="C1016" s="728"/>
      <c r="D1016" s="728"/>
      <c r="E1016" s="728"/>
      <c r="F1016" s="728"/>
      <c r="G1016" s="728"/>
      <c r="H1016" s="728"/>
      <c r="I1016" s="728"/>
      <c r="J1016" s="728"/>
      <c r="K1016" s="728"/>
      <c r="L1016" s="728"/>
      <c r="M1016" s="728"/>
      <c r="N1016" s="728"/>
      <c r="O1016" s="728"/>
      <c r="P1016" s="728"/>
      <c r="Q1016" s="728"/>
    </row>
    <row r="1017" ht="25.15" customHeight="true" x14ac:dyDescent="0.2">
      <c r="C1017" s="728"/>
      <c r="D1017" s="728"/>
      <c r="E1017" s="728"/>
      <c r="F1017" s="728"/>
      <c r="G1017" s="728"/>
      <c r="H1017" s="728"/>
      <c r="I1017" s="728"/>
      <c r="J1017" s="728"/>
      <c r="K1017" s="728"/>
      <c r="L1017" s="728"/>
      <c r="M1017" s="728"/>
      <c r="N1017" s="728"/>
      <c r="O1017" s="728"/>
      <c r="P1017" s="728"/>
      <c r="Q1017" s="728"/>
    </row>
    <row r="1018" ht="25.15" customHeight="true" x14ac:dyDescent="0.2">
      <c r="C1018" s="728"/>
      <c r="D1018" s="728"/>
      <c r="E1018" s="728"/>
      <c r="F1018" s="728"/>
      <c r="G1018" s="728"/>
      <c r="H1018" s="728"/>
      <c r="I1018" s="728"/>
      <c r="J1018" s="728"/>
      <c r="K1018" s="728"/>
      <c r="L1018" s="728"/>
      <c r="M1018" s="728"/>
      <c r="N1018" s="728"/>
      <c r="O1018" s="728"/>
      <c r="P1018" s="728"/>
      <c r="Q1018" s="728"/>
    </row>
    <row r="1019" ht="25.15" customHeight="true" x14ac:dyDescent="0.2">
      <c r="C1019" s="728"/>
      <c r="D1019" s="728"/>
      <c r="E1019" s="728"/>
      <c r="F1019" s="728"/>
      <c r="G1019" s="728"/>
      <c r="H1019" s="728"/>
      <c r="I1019" s="728"/>
      <c r="J1019" s="728"/>
      <c r="K1019" s="728"/>
      <c r="L1019" s="728"/>
      <c r="M1019" s="728"/>
      <c r="N1019" s="728"/>
      <c r="O1019" s="728"/>
      <c r="P1019" s="728"/>
      <c r="Q1019" s="728"/>
    </row>
    <row r="1020" ht="25.15" customHeight="true" x14ac:dyDescent="0.2">
      <c r="C1020" s="728"/>
      <c r="D1020" s="728"/>
      <c r="E1020" s="728"/>
      <c r="F1020" s="728"/>
      <c r="G1020" s="728"/>
      <c r="H1020" s="728"/>
      <c r="I1020" s="728"/>
      <c r="J1020" s="728"/>
      <c r="K1020" s="728"/>
      <c r="L1020" s="728"/>
      <c r="M1020" s="728"/>
      <c r="N1020" s="728"/>
      <c r="O1020" s="728"/>
      <c r="P1020" s="728"/>
      <c r="Q1020" s="728"/>
    </row>
    <row r="1021" ht="25.15" customHeight="true" x14ac:dyDescent="0.2">
      <c r="C1021" s="728"/>
      <c r="D1021" s="728"/>
      <c r="E1021" s="728"/>
      <c r="F1021" s="728"/>
      <c r="G1021" s="728"/>
      <c r="H1021" s="728"/>
      <c r="I1021" s="728"/>
      <c r="J1021" s="728"/>
      <c r="K1021" s="728"/>
      <c r="L1021" s="728"/>
      <c r="M1021" s="728"/>
      <c r="N1021" s="728"/>
      <c r="O1021" s="728"/>
      <c r="P1021" s="728"/>
      <c r="Q1021" s="728"/>
    </row>
    <row r="1022" ht="25.15" customHeight="true" x14ac:dyDescent="0.2">
      <c r="C1022" s="728"/>
      <c r="D1022" s="728"/>
      <c r="E1022" s="728"/>
      <c r="F1022" s="728"/>
      <c r="G1022" s="728"/>
      <c r="H1022" s="728"/>
      <c r="I1022" s="728"/>
      <c r="J1022" s="728"/>
      <c r="K1022" s="728"/>
      <c r="L1022" s="728"/>
      <c r="M1022" s="728"/>
      <c r="N1022" s="728"/>
      <c r="O1022" s="728"/>
      <c r="P1022" s="728"/>
      <c r="Q1022" s="728"/>
    </row>
    <row r="1023" ht="25.15" customHeight="true" x14ac:dyDescent="0.2">
      <c r="C1023" s="728"/>
      <c r="D1023" s="728"/>
      <c r="E1023" s="728"/>
      <c r="F1023" s="728"/>
      <c r="G1023" s="728"/>
      <c r="H1023" s="728"/>
      <c r="I1023" s="728"/>
      <c r="J1023" s="728"/>
      <c r="K1023" s="728"/>
      <c r="L1023" s="728"/>
      <c r="M1023" s="728"/>
      <c r="N1023" s="728"/>
      <c r="O1023" s="728"/>
      <c r="P1023" s="728"/>
      <c r="Q1023" s="728"/>
    </row>
    <row r="1024" ht="25.15" customHeight="true" x14ac:dyDescent="0.2">
      <c r="C1024" s="728"/>
      <c r="D1024" s="728"/>
      <c r="E1024" s="728"/>
      <c r="F1024" s="728"/>
      <c r="G1024" s="728"/>
      <c r="H1024" s="728"/>
      <c r="I1024" s="728"/>
      <c r="J1024" s="728"/>
      <c r="K1024" s="728"/>
      <c r="L1024" s="728"/>
      <c r="M1024" s="728"/>
      <c r="N1024" s="728"/>
      <c r="O1024" s="728"/>
      <c r="P1024" s="728"/>
      <c r="Q1024" s="728"/>
    </row>
    <row r="1025" s="422" customFormat="true" ht="21" customHeight="true" x14ac:dyDescent="0.2">
      <c r="A1025" s="1184" t="s">
        <v>157</v>
      </c>
      <c r="B1025" s="1184"/>
      <c r="C1025" s="1184"/>
      <c r="W1025" s="415"/>
      <c r="X1025" s="415"/>
      <c r="Y1025" s="415"/>
      <c r="Z1025" s="415"/>
      <c r="AA1025" s="415"/>
      <c r="AB1025" s="415"/>
      <c r="AC1025" s="415"/>
      <c r="AD1025" s="415"/>
      <c r="AE1025" s="415"/>
      <c r="AF1025" s="415"/>
      <c r="AG1025" s="415"/>
      <c r="AH1025" s="415"/>
      <c r="AI1025" s="415"/>
      <c r="AJ1025" s="415"/>
      <c r="AK1025" s="415"/>
      <c r="AL1025" s="415"/>
      <c r="AM1025" s="415"/>
      <c r="AN1025" s="415"/>
      <c r="AO1025" s="415"/>
      <c r="AP1025" s="415"/>
      <c r="AQ1025" s="415"/>
      <c r="AR1025" s="415"/>
      <c r="AS1025" s="415"/>
      <c r="AT1025" s="415"/>
      <c r="AU1025" s="415"/>
      <c r="AV1025" s="415"/>
      <c r="AW1025" s="415"/>
      <c r="AX1025" s="415"/>
      <c r="AY1025" s="415"/>
      <c r="AZ1025" s="415"/>
      <c r="BA1025" s="430"/>
      <c r="BB1025" s="497"/>
      <c r="BC1025"/>
      <c r="BD1025"/>
      <c r="BE1025"/>
      <c r="BF1025"/>
      <c r="BG1025"/>
      <c r="BH1025"/>
      <c r="BI1025"/>
      <c r="BJ1025"/>
      <c r="BK1025"/>
      <c r="BL1025"/>
      <c r="BM1025"/>
      <c r="BN1025"/>
      <c r="BO1025"/>
      <c r="BP1025"/>
      <c r="BQ1025"/>
      <c r="BR1025"/>
      <c r="BS1025"/>
      <c r="BT1025"/>
      <c r="BU1025"/>
      <c r="BV1025" s="430"/>
      <c r="BW1025" s="432"/>
      <c r="BX1025" s="432"/>
      <c r="BY1025" s="432"/>
      <c r="BZ1025" s="432"/>
      <c r="CA1025" s="432"/>
      <c r="CB1025" s="432"/>
      <c r="CC1025" s="432"/>
      <c r="CD1025" s="432"/>
      <c r="CE1025" s="432"/>
      <c r="CF1025" s="432"/>
      <c r="CG1025" s="432"/>
      <c r="CH1025" s="432"/>
      <c r="CI1025" s="432"/>
      <c r="CJ1025" s="432"/>
      <c r="CK1025" s="432"/>
      <c r="CL1025" s="432"/>
      <c r="CM1025" s="432"/>
      <c r="CN1025" s="432"/>
      <c r="CO1025" s="432"/>
      <c r="CP1025" s="432"/>
      <c r="CQ1025" s="432"/>
      <c r="CR1025" s="432"/>
      <c r="CS1025" s="432"/>
      <c r="CT1025" s="432"/>
      <c r="CU1025" s="432"/>
      <c r="CV1025" s="432"/>
      <c r="CW1025" s="432"/>
      <c r="CX1025" s="432"/>
      <c r="CY1025" s="432"/>
      <c r="CZ1025" s="432"/>
    </row>
    <row r="1026" s="422" customFormat="true" ht="15.95" customHeight="true" x14ac:dyDescent="0.2">
      <c r="A1026" s="1166" t="s">
        <v>183</v>
      </c>
      <c r="B1026" s="1166"/>
      <c r="C1026" s="626" t="s">
        <v>184</v>
      </c>
      <c r="W1026" s="415"/>
      <c r="X1026" s="415"/>
      <c r="Y1026" s="415"/>
      <c r="Z1026" s="415"/>
      <c r="AA1026" s="415"/>
      <c r="AB1026" s="415"/>
      <c r="AC1026" s="415"/>
      <c r="AD1026" s="415"/>
      <c r="AE1026" s="415"/>
      <c r="AF1026" s="415"/>
      <c r="AG1026" s="415"/>
      <c r="AH1026" s="415"/>
      <c r="AI1026" s="415"/>
      <c r="AJ1026" s="415"/>
      <c r="AK1026" s="415"/>
      <c r="AL1026" s="415"/>
      <c r="AM1026" s="415"/>
      <c r="AN1026" s="415"/>
      <c r="AO1026" s="415"/>
      <c r="AP1026" s="415"/>
      <c r="AQ1026" s="415"/>
      <c r="AR1026" s="415"/>
      <c r="AS1026" s="415"/>
      <c r="AT1026" s="415"/>
      <c r="AU1026" s="415"/>
      <c r="AV1026" s="415"/>
      <c r="AW1026" s="415"/>
      <c r="AX1026" s="415"/>
      <c r="AY1026" s="415"/>
      <c r="AZ1026" s="415"/>
      <c r="BA1026" s="430"/>
      <c r="BB1026" s="497"/>
      <c r="BC1026"/>
      <c r="BD1026"/>
      <c r="BE1026"/>
      <c r="BF1026"/>
      <c r="BG1026"/>
      <c r="BH1026"/>
      <c r="BI1026"/>
      <c r="BJ1026"/>
      <c r="BK1026"/>
      <c r="BL1026"/>
      <c r="BM1026"/>
      <c r="BN1026"/>
      <c r="BO1026"/>
      <c r="BP1026"/>
      <c r="BQ1026"/>
      <c r="BR1026"/>
      <c r="BS1026"/>
      <c r="BT1026"/>
      <c r="BU1026"/>
      <c r="BV1026" s="430"/>
      <c r="BW1026" s="432"/>
      <c r="BX1026" s="432"/>
      <c r="BY1026" s="432"/>
      <c r="BZ1026" s="432"/>
      <c r="CA1026" s="432"/>
      <c r="CB1026" s="432"/>
      <c r="CC1026" s="432"/>
      <c r="CD1026" s="432"/>
      <c r="CE1026" s="432"/>
      <c r="CF1026" s="432"/>
      <c r="CG1026" s="432"/>
      <c r="CH1026" s="432"/>
      <c r="CI1026" s="432"/>
      <c r="CJ1026" s="432"/>
      <c r="CK1026" s="432"/>
      <c r="CL1026" s="432"/>
      <c r="CM1026" s="432"/>
      <c r="CN1026" s="432"/>
      <c r="CO1026" s="432"/>
      <c r="CP1026" s="432"/>
      <c r="CQ1026" s="432"/>
      <c r="CR1026" s="432"/>
      <c r="CS1026" s="432"/>
      <c r="CT1026" s="432"/>
      <c r="CU1026" s="432"/>
      <c r="CV1026" s="432"/>
      <c r="CW1026" s="432"/>
      <c r="CX1026" s="432"/>
      <c r="CY1026" s="432"/>
      <c r="CZ1026" s="432"/>
    </row>
    <row r="1027" s="422" customFormat="true" ht="17.1" hidden="true" customHeight="true" x14ac:dyDescent="0.2">
      <c r="A1027" s="627" t="s">
        <v>185</v>
      </c>
      <c r="B1027" s="628" t="s">
        <v>186</v>
      </c>
      <c r="C1027" s="629">
        <v>8707</v>
      </c>
      <c r="W1027" s="415"/>
      <c r="X1027" s="415"/>
      <c r="Y1027" s="415"/>
      <c r="Z1027" s="415"/>
      <c r="AA1027" s="415"/>
      <c r="AB1027" s="415"/>
      <c r="AC1027" s="415"/>
      <c r="AD1027" s="415"/>
      <c r="AE1027" s="415"/>
      <c r="AF1027" s="415"/>
      <c r="AG1027" s="415"/>
      <c r="AH1027" s="415"/>
      <c r="AI1027" s="415"/>
      <c r="AJ1027" s="415"/>
      <c r="AK1027" s="415"/>
      <c r="AL1027" s="415"/>
      <c r="AM1027" s="415"/>
      <c r="AN1027" s="415"/>
      <c r="AO1027" s="415"/>
      <c r="AP1027" s="415"/>
      <c r="AQ1027" s="415"/>
      <c r="AR1027" s="415"/>
      <c r="AS1027" s="415"/>
      <c r="AT1027" s="415"/>
      <c r="AU1027" s="415"/>
      <c r="AV1027" s="415"/>
      <c r="AW1027" s="415"/>
      <c r="AX1027" s="415"/>
      <c r="AY1027" s="415"/>
      <c r="AZ1027" s="415"/>
      <c r="BA1027" s="430"/>
      <c r="BB1027" s="497"/>
      <c r="BC1027"/>
      <c r="BD1027"/>
      <c r="BE1027"/>
      <c r="BF1027"/>
      <c r="BG1027"/>
      <c r="BH1027"/>
      <c r="BI1027"/>
      <c r="BJ1027"/>
      <c r="BK1027"/>
      <c r="BL1027"/>
      <c r="BM1027"/>
      <c r="BN1027"/>
      <c r="BO1027"/>
      <c r="BP1027"/>
      <c r="BQ1027"/>
      <c r="BR1027"/>
      <c r="BS1027"/>
      <c r="BT1027"/>
      <c r="BU1027"/>
      <c r="BV1027" s="430"/>
      <c r="BW1027" s="432"/>
      <c r="BX1027" s="432"/>
      <c r="BY1027" s="432"/>
      <c r="BZ1027" s="432"/>
      <c r="CA1027" s="432"/>
      <c r="CB1027" s="432"/>
      <c r="CC1027" s="432"/>
      <c r="CD1027" s="432"/>
      <c r="CE1027" s="432"/>
      <c r="CF1027" s="432"/>
      <c r="CG1027" s="432"/>
      <c r="CH1027" s="432"/>
      <c r="CI1027" s="432"/>
      <c r="CJ1027" s="432"/>
      <c r="CK1027" s="432"/>
      <c r="CL1027" s="432"/>
      <c r="CM1027" s="432"/>
      <c r="CN1027" s="432"/>
      <c r="CO1027" s="432"/>
      <c r="CP1027" s="432"/>
      <c r="CQ1027" s="432"/>
      <c r="CR1027" s="432"/>
      <c r="CS1027" s="432"/>
      <c r="CT1027" s="432"/>
      <c r="CU1027" s="432"/>
      <c r="CV1027" s="432"/>
      <c r="CW1027" s="432"/>
      <c r="CX1027" s="432"/>
      <c r="CY1027" s="432"/>
      <c r="CZ1027" s="432"/>
    </row>
    <row r="1028" s="422" customFormat="true" ht="17.1" hidden="true" customHeight="true" x14ac:dyDescent="0.2">
      <c r="A1028" s="630" t="s">
        <v>187</v>
      </c>
      <c r="B1028" s="631" t="s">
        <v>186</v>
      </c>
      <c r="C1028" s="632">
        <v>8707</v>
      </c>
      <c r="W1028" s="415"/>
      <c r="X1028" s="415"/>
      <c r="Y1028" s="415"/>
      <c r="Z1028" s="415"/>
      <c r="AA1028" s="415"/>
      <c r="AB1028" s="415"/>
      <c r="AC1028" s="415"/>
      <c r="AD1028" s="415"/>
      <c r="AE1028" s="415"/>
      <c r="AF1028" s="415"/>
      <c r="AG1028" s="415"/>
      <c r="AH1028" s="415"/>
      <c r="AI1028" s="415"/>
      <c r="AJ1028" s="415"/>
      <c r="AK1028" s="415"/>
      <c r="AL1028" s="415"/>
      <c r="AM1028" s="415"/>
      <c r="AN1028" s="415"/>
      <c r="AO1028" s="415"/>
      <c r="AP1028" s="415"/>
      <c r="AQ1028" s="415"/>
      <c r="AR1028" s="415"/>
      <c r="AS1028" s="415"/>
      <c r="AT1028" s="415"/>
      <c r="AU1028" s="415"/>
      <c r="AV1028" s="415"/>
      <c r="AW1028" s="415"/>
      <c r="AX1028" s="415"/>
      <c r="AY1028" s="415"/>
      <c r="AZ1028" s="415"/>
      <c r="BA1028" s="430"/>
      <c r="BB1028" s="497"/>
      <c r="BC1028"/>
      <c r="BD1028"/>
      <c r="BE1028"/>
      <c r="BF1028"/>
      <c r="BG1028"/>
      <c r="BH1028"/>
      <c r="BI1028"/>
      <c r="BJ1028"/>
      <c r="BK1028"/>
      <c r="BL1028"/>
      <c r="BM1028"/>
      <c r="BN1028"/>
      <c r="BO1028"/>
      <c r="BP1028"/>
      <c r="BQ1028"/>
      <c r="BR1028"/>
      <c r="BS1028"/>
      <c r="BT1028"/>
      <c r="BU1028"/>
      <c r="BV1028" s="430"/>
      <c r="BW1028" s="432"/>
      <c r="BX1028" s="432"/>
      <c r="BY1028" s="432"/>
      <c r="BZ1028" s="432"/>
      <c r="CA1028" s="432"/>
      <c r="CB1028" s="432"/>
      <c r="CC1028" s="432"/>
      <c r="CD1028" s="432"/>
      <c r="CE1028" s="432"/>
      <c r="CF1028" s="432"/>
      <c r="CG1028" s="432"/>
      <c r="CH1028" s="432"/>
      <c r="CI1028" s="432"/>
      <c r="CJ1028" s="432"/>
      <c r="CK1028" s="432"/>
      <c r="CL1028" s="432"/>
      <c r="CM1028" s="432"/>
      <c r="CN1028" s="432"/>
      <c r="CO1028" s="432"/>
      <c r="CP1028" s="432"/>
      <c r="CQ1028" s="432"/>
      <c r="CR1028" s="432"/>
      <c r="CS1028" s="432"/>
      <c r="CT1028" s="432"/>
      <c r="CU1028" s="432"/>
      <c r="CV1028" s="432"/>
      <c r="CW1028" s="432"/>
      <c r="CX1028" s="432"/>
      <c r="CY1028" s="432"/>
      <c r="CZ1028" s="432"/>
    </row>
    <row r="1029" s="422" customFormat="true" ht="17.1" hidden="true" customHeight="true" x14ac:dyDescent="0.2">
      <c r="A1029" s="630" t="s">
        <v>188</v>
      </c>
      <c r="B1029" s="631" t="s">
        <v>186</v>
      </c>
      <c r="C1029" s="632">
        <v>8707</v>
      </c>
      <c r="W1029" s="415"/>
      <c r="X1029" s="415"/>
      <c r="Y1029" s="415"/>
      <c r="Z1029" s="415"/>
      <c r="AA1029" s="415"/>
      <c r="AB1029" s="415"/>
      <c r="AC1029" s="415"/>
      <c r="AD1029" s="415"/>
      <c r="AE1029" s="415"/>
      <c r="AF1029" s="415"/>
      <c r="AG1029" s="415"/>
      <c r="AH1029" s="415"/>
      <c r="AI1029" s="415"/>
      <c r="AJ1029" s="415"/>
      <c r="AK1029" s="415"/>
      <c r="AL1029" s="415"/>
      <c r="AM1029" s="415"/>
      <c r="AN1029" s="415"/>
      <c r="AO1029" s="415"/>
      <c r="AP1029" s="415"/>
      <c r="AQ1029" s="415"/>
      <c r="AR1029" s="415"/>
      <c r="AS1029" s="415"/>
      <c r="AT1029" s="415"/>
      <c r="AU1029" s="415"/>
      <c r="AV1029" s="415"/>
      <c r="AW1029" s="415"/>
      <c r="AX1029" s="415"/>
      <c r="AY1029" s="415"/>
      <c r="AZ1029" s="415"/>
      <c r="BA1029" s="430"/>
      <c r="BB1029" s="497"/>
      <c r="BC1029"/>
      <c r="BD1029"/>
      <c r="BE1029"/>
      <c r="BF1029"/>
      <c r="BG1029"/>
      <c r="BH1029"/>
      <c r="BI1029"/>
      <c r="BJ1029"/>
      <c r="BK1029"/>
      <c r="BL1029"/>
      <c r="BM1029"/>
      <c r="BN1029"/>
      <c r="BO1029"/>
      <c r="BP1029"/>
      <c r="BQ1029"/>
      <c r="BR1029"/>
      <c r="BS1029"/>
      <c r="BT1029"/>
      <c r="BU1029"/>
      <c r="BV1029" s="430"/>
      <c r="BW1029" s="432"/>
      <c r="BX1029" s="432"/>
      <c r="BY1029" s="432"/>
      <c r="BZ1029" s="432"/>
      <c r="CA1029" s="432"/>
      <c r="CB1029" s="432"/>
      <c r="CC1029" s="432"/>
      <c r="CD1029" s="432"/>
      <c r="CE1029" s="432"/>
      <c r="CF1029" s="432"/>
      <c r="CG1029" s="432"/>
      <c r="CH1029" s="432"/>
      <c r="CI1029" s="432"/>
      <c r="CJ1029" s="432"/>
      <c r="CK1029" s="432"/>
      <c r="CL1029" s="432"/>
      <c r="CM1029" s="432"/>
      <c r="CN1029" s="432"/>
      <c r="CO1029" s="432"/>
      <c r="CP1029" s="432"/>
      <c r="CQ1029" s="432"/>
      <c r="CR1029" s="432"/>
      <c r="CS1029" s="432"/>
      <c r="CT1029" s="432"/>
      <c r="CU1029" s="432"/>
      <c r="CV1029" s="432"/>
      <c r="CW1029" s="432"/>
      <c r="CX1029" s="432"/>
      <c r="CY1029" s="432"/>
      <c r="CZ1029" s="432"/>
    </row>
    <row r="1030" s="422" customFormat="true" ht="17.1" hidden="true" customHeight="true" x14ac:dyDescent="0.2">
      <c r="A1030" s="630" t="s">
        <v>190</v>
      </c>
      <c r="B1030" s="631" t="s">
        <v>186</v>
      </c>
      <c r="C1030" s="632">
        <v>8707</v>
      </c>
      <c r="W1030" s="415"/>
      <c r="X1030" s="415"/>
      <c r="Y1030" s="415"/>
      <c r="Z1030" s="415"/>
      <c r="AA1030" s="415"/>
      <c r="AB1030" s="415"/>
      <c r="AC1030" s="415"/>
      <c r="AD1030" s="415"/>
      <c r="AE1030" s="415"/>
      <c r="AF1030" s="415"/>
      <c r="AG1030" s="415"/>
      <c r="AH1030" s="415"/>
      <c r="AI1030" s="415"/>
      <c r="AJ1030" s="415"/>
      <c r="AK1030" s="415"/>
      <c r="AL1030" s="415"/>
      <c r="AM1030" s="415"/>
      <c r="AN1030" s="415"/>
      <c r="AO1030" s="415"/>
      <c r="AP1030" s="415"/>
      <c r="AQ1030" s="415"/>
      <c r="AR1030" s="415"/>
      <c r="AS1030" s="415"/>
      <c r="AT1030" s="415"/>
      <c r="AU1030" s="415"/>
      <c r="AV1030" s="415"/>
      <c r="AW1030" s="415"/>
      <c r="AX1030" s="415"/>
      <c r="AY1030" s="415"/>
      <c r="AZ1030" s="415"/>
      <c r="BA1030" s="430"/>
      <c r="BB1030" s="497"/>
      <c r="BC1030"/>
      <c r="BD1030"/>
      <c r="BE1030"/>
      <c r="BF1030"/>
      <c r="BG1030"/>
      <c r="BH1030"/>
      <c r="BI1030"/>
      <c r="BJ1030"/>
      <c r="BK1030"/>
      <c r="BL1030"/>
      <c r="BM1030"/>
      <c r="BN1030"/>
      <c r="BO1030"/>
      <c r="BP1030"/>
      <c r="BQ1030"/>
      <c r="BR1030"/>
      <c r="BS1030"/>
      <c r="BT1030"/>
      <c r="BU1030"/>
      <c r="BV1030" s="430"/>
      <c r="BW1030" s="432"/>
      <c r="BX1030" s="432"/>
      <c r="BY1030" s="432"/>
      <c r="BZ1030" s="432"/>
      <c r="CA1030" s="432"/>
      <c r="CB1030" s="432"/>
      <c r="CC1030" s="432"/>
      <c r="CD1030" s="432"/>
      <c r="CE1030" s="432"/>
      <c r="CF1030" s="432"/>
      <c r="CG1030" s="432"/>
      <c r="CH1030" s="432"/>
      <c r="CI1030" s="432"/>
      <c r="CJ1030" s="432"/>
      <c r="CK1030" s="432"/>
      <c r="CL1030" s="432"/>
      <c r="CM1030" s="432"/>
      <c r="CN1030" s="432"/>
      <c r="CO1030" s="432"/>
      <c r="CP1030" s="432"/>
      <c r="CQ1030" s="432"/>
      <c r="CR1030" s="432"/>
      <c r="CS1030" s="432"/>
      <c r="CT1030" s="432"/>
      <c r="CU1030" s="432"/>
      <c r="CV1030" s="432"/>
      <c r="CW1030" s="432"/>
      <c r="CX1030" s="432"/>
      <c r="CY1030" s="432"/>
      <c r="CZ1030" s="432"/>
    </row>
    <row r="1031" s="422" customFormat="true" ht="17.1" customHeight="true" x14ac:dyDescent="0.2">
      <c r="A1031" s="1167" t="s">
        <v>192</v>
      </c>
      <c r="B1031" s="631" t="s">
        <v>193</v>
      </c>
      <c r="C1031" s="632">
        <v>2422</v>
      </c>
      <c r="W1031" s="415"/>
      <c r="X1031" s="415"/>
      <c r="Y1031" s="415"/>
      <c r="Z1031" s="415"/>
      <c r="AA1031" s="415"/>
      <c r="AB1031" s="415"/>
      <c r="AC1031" s="415"/>
      <c r="AD1031" s="415"/>
      <c r="AE1031" s="415"/>
      <c r="AF1031" s="415"/>
      <c r="AG1031" s="415"/>
      <c r="AH1031" s="415"/>
      <c r="AI1031" s="415"/>
      <c r="AJ1031" s="415"/>
      <c r="AK1031" s="415"/>
      <c r="AL1031" s="415"/>
      <c r="AM1031" s="415"/>
      <c r="AN1031" s="415"/>
      <c r="AO1031" s="415"/>
      <c r="AP1031" s="415"/>
      <c r="AQ1031" s="415"/>
      <c r="AR1031" s="415"/>
      <c r="AS1031" s="415"/>
      <c r="AT1031" s="415"/>
      <c r="AU1031" s="415"/>
      <c r="AV1031" s="415"/>
      <c r="AW1031" s="415"/>
      <c r="AX1031" s="415"/>
      <c r="AY1031" s="415"/>
      <c r="AZ1031" s="415"/>
      <c r="BA1031" s="430"/>
      <c r="BB1031" s="497"/>
      <c r="BC1031"/>
      <c r="BD1031"/>
      <c r="BE1031"/>
      <c r="BF1031"/>
      <c r="BG1031"/>
      <c r="BH1031"/>
      <c r="BI1031"/>
      <c r="BJ1031"/>
      <c r="BK1031"/>
      <c r="BL1031"/>
      <c r="BM1031"/>
      <c r="BN1031"/>
      <c r="BO1031"/>
      <c r="BP1031"/>
      <c r="BQ1031"/>
      <c r="BR1031"/>
      <c r="BS1031"/>
      <c r="BT1031"/>
      <c r="BU1031"/>
      <c r="BV1031" s="430"/>
      <c r="BW1031" s="432"/>
      <c r="BX1031" s="432"/>
      <c r="BY1031" s="432"/>
      <c r="BZ1031" s="432"/>
      <c r="CA1031" s="432"/>
      <c r="CB1031" s="432"/>
      <c r="CC1031" s="432"/>
      <c r="CD1031" s="432"/>
      <c r="CE1031" s="432"/>
      <c r="CF1031" s="432"/>
      <c r="CG1031" s="432"/>
      <c r="CH1031" s="432"/>
      <c r="CI1031" s="432"/>
      <c r="CJ1031" s="432"/>
      <c r="CK1031" s="432"/>
      <c r="CL1031" s="432"/>
      <c r="CM1031" s="432"/>
      <c r="CN1031" s="432"/>
      <c r="CO1031" s="432"/>
      <c r="CP1031" s="432"/>
      <c r="CQ1031" s="432"/>
      <c r="CR1031" s="432"/>
      <c r="CS1031" s="432"/>
      <c r="CT1031" s="432"/>
      <c r="CU1031" s="432"/>
      <c r="CV1031" s="432"/>
      <c r="CW1031" s="432"/>
      <c r="CX1031" s="432"/>
      <c r="CY1031" s="432"/>
      <c r="CZ1031" s="432"/>
    </row>
    <row r="1032" s="422" customFormat="true" ht="17.1" customHeight="true" x14ac:dyDescent="0.2">
      <c r="A1032" s="1167"/>
      <c r="B1032" s="631" t="s">
        <v>194</v>
      </c>
      <c r="C1032" s="632">
        <v>6285</v>
      </c>
      <c r="W1032" s="415"/>
      <c r="X1032" s="415"/>
      <c r="Y1032" s="415"/>
      <c r="Z1032" s="415"/>
      <c r="AA1032" s="415"/>
      <c r="AB1032" s="415"/>
      <c r="AC1032" s="415"/>
      <c r="AD1032" s="415"/>
      <c r="AE1032" s="415"/>
      <c r="AF1032" s="415"/>
      <c r="AG1032" s="415"/>
      <c r="AH1032" s="415"/>
      <c r="AI1032" s="415"/>
      <c r="AJ1032" s="415"/>
      <c r="AK1032" s="415"/>
      <c r="AL1032" s="415"/>
      <c r="AM1032" s="415"/>
      <c r="AN1032" s="415"/>
      <c r="AO1032" s="415"/>
      <c r="AP1032" s="415"/>
      <c r="AQ1032" s="415"/>
      <c r="AR1032" s="415"/>
      <c r="AS1032" s="415"/>
      <c r="AT1032" s="415"/>
      <c r="AU1032" s="415"/>
      <c r="AV1032" s="415"/>
      <c r="AW1032" s="415"/>
      <c r="AX1032" s="415"/>
      <c r="AY1032" s="415"/>
      <c r="AZ1032" s="415"/>
      <c r="BA1032" s="430"/>
      <c r="BB1032" s="497"/>
      <c r="BC1032"/>
      <c r="BD1032"/>
      <c r="BE1032"/>
      <c r="BF1032"/>
      <c r="BG1032"/>
      <c r="BH1032"/>
      <c r="BI1032"/>
      <c r="BJ1032"/>
      <c r="BK1032"/>
      <c r="BL1032"/>
      <c r="BM1032"/>
      <c r="BN1032"/>
      <c r="BO1032"/>
      <c r="BP1032"/>
      <c r="BQ1032"/>
      <c r="BR1032"/>
      <c r="BS1032"/>
      <c r="BT1032"/>
      <c r="BU1032"/>
      <c r="BV1032" s="430"/>
      <c r="BW1032" s="432"/>
      <c r="BX1032" s="432"/>
      <c r="BY1032" s="432"/>
      <c r="BZ1032" s="432"/>
      <c r="CA1032" s="432"/>
      <c r="CB1032" s="432"/>
      <c r="CC1032" s="432"/>
      <c r="CD1032" s="432"/>
      <c r="CE1032" s="432"/>
      <c r="CF1032" s="432"/>
      <c r="CG1032" s="432"/>
      <c r="CH1032" s="432"/>
      <c r="CI1032" s="432"/>
      <c r="CJ1032" s="432"/>
      <c r="CK1032" s="432"/>
      <c r="CL1032" s="432"/>
      <c r="CM1032" s="432"/>
      <c r="CN1032" s="432"/>
      <c r="CO1032" s="432"/>
      <c r="CP1032" s="432"/>
      <c r="CQ1032" s="432"/>
      <c r="CR1032" s="432"/>
      <c r="CS1032" s="432"/>
      <c r="CT1032" s="432"/>
      <c r="CU1032" s="432"/>
      <c r="CV1032" s="432"/>
      <c r="CW1032" s="432"/>
      <c r="CX1032" s="432"/>
      <c r="CY1032" s="432"/>
      <c r="CZ1032" s="432"/>
    </row>
    <row r="1033" s="422" customFormat="true" ht="17.1" customHeight="true" x14ac:dyDescent="0.2">
      <c r="A1033" s="1168"/>
      <c r="B1033" s="633" t="s">
        <v>195</v>
      </c>
      <c r="C1033" s="634">
        <v>0</v>
      </c>
      <c r="W1033" s="415"/>
      <c r="X1033" s="415"/>
      <c r="Y1033" s="415"/>
      <c r="Z1033" s="415"/>
      <c r="AA1033" s="415"/>
      <c r="AB1033" s="415"/>
      <c r="AC1033" s="415"/>
      <c r="AD1033" s="415"/>
      <c r="AE1033" s="415"/>
      <c r="AF1033" s="415"/>
      <c r="AG1033" s="415"/>
      <c r="AH1033" s="415"/>
      <c r="AI1033" s="415"/>
      <c r="AJ1033" s="415"/>
      <c r="AK1033" s="415"/>
      <c r="AL1033" s="415"/>
      <c r="AM1033" s="415"/>
      <c r="AN1033" s="415"/>
      <c r="AO1033" s="415"/>
      <c r="AP1033" s="415"/>
      <c r="AQ1033" s="415"/>
      <c r="AR1033" s="415"/>
      <c r="AS1033" s="415"/>
      <c r="AT1033" s="415"/>
      <c r="AU1033" s="415"/>
      <c r="AV1033" s="415"/>
      <c r="AW1033" s="415"/>
      <c r="AX1033" s="415"/>
      <c r="AY1033" s="415"/>
      <c r="AZ1033" s="415"/>
      <c r="BA1033" s="695"/>
      <c r="BB1033" s="388"/>
      <c r="BC1033" s="695"/>
      <c r="BD1033" s="695"/>
      <c r="BE1033" s="695"/>
      <c r="BF1033" s="695"/>
      <c r="BG1033" s="695"/>
      <c r="BH1033" s="695"/>
      <c r="BI1033" s="695"/>
      <c r="BJ1033" s="695"/>
      <c r="BK1033" s="695"/>
      <c r="BL1033" s="695"/>
      <c r="BM1033" s="695"/>
      <c r="BN1033" s="695"/>
      <c r="BO1033" s="695"/>
      <c r="BP1033" s="695"/>
      <c r="BQ1033" s="695"/>
      <c r="BR1033" s="695"/>
      <c r="BS1033" s="695"/>
      <c r="BT1033" s="695"/>
      <c r="BU1033" s="695"/>
      <c r="BV1033" s="695"/>
      <c r="BW1033" s="415"/>
      <c r="BX1033" s="415"/>
      <c r="BY1033" s="415"/>
      <c r="BZ1033" s="415"/>
      <c r="CA1033" s="415"/>
      <c r="CB1033" s="415"/>
      <c r="CC1033" s="415"/>
      <c r="CD1033" s="415"/>
      <c r="CE1033" s="415"/>
      <c r="CF1033" s="415"/>
      <c r="CG1033" s="415"/>
      <c r="CH1033" s="415"/>
      <c r="CI1033" s="415"/>
      <c r="CJ1033" s="415"/>
      <c r="CK1033" s="415"/>
      <c r="CL1033" s="415"/>
      <c r="CM1033" s="415"/>
      <c r="CN1033" s="415"/>
      <c r="CO1033" s="415"/>
      <c r="CP1033" s="415"/>
      <c r="CQ1033" s="415"/>
      <c r="CR1033" s="415"/>
      <c r="CS1033" s="415"/>
      <c r="CT1033" s="415"/>
      <c r="CU1033" s="415"/>
      <c r="CV1033" s="415"/>
      <c r="CW1033" s="415"/>
      <c r="CX1033" s="415"/>
      <c r="CY1033" s="415"/>
      <c r="CZ1033" s="415"/>
    </row>
    <row r="1034" s="422" customFormat="true" ht="12.95" customHeight="true" x14ac:dyDescent="0.2">
      <c r="A1034" s="1169" t="s">
        <v>314</v>
      </c>
      <c r="B1034" s="1169"/>
      <c r="C1034" s="1169"/>
      <c r="W1034" s="415"/>
      <c r="X1034" s="415"/>
      <c r="Y1034" s="415"/>
      <c r="Z1034" s="415"/>
      <c r="AA1034" s="415"/>
      <c r="AB1034" s="415"/>
      <c r="AC1034" s="415"/>
      <c r="AD1034" s="415"/>
      <c r="AE1034" s="415"/>
      <c r="AF1034" s="415"/>
      <c r="AG1034" s="415"/>
      <c r="AH1034" s="415"/>
      <c r="AI1034" s="415"/>
      <c r="AJ1034" s="415"/>
      <c r="AK1034" s="415"/>
      <c r="AL1034" s="415"/>
      <c r="AM1034" s="415"/>
      <c r="AN1034" s="415"/>
      <c r="AO1034" s="415"/>
      <c r="AP1034" s="415"/>
      <c r="AQ1034" s="415"/>
      <c r="AR1034" s="415"/>
      <c r="AS1034" s="415"/>
      <c r="AT1034" s="415"/>
      <c r="AU1034" s="415"/>
      <c r="AV1034" s="415"/>
      <c r="AW1034" s="415"/>
      <c r="AX1034" s="415"/>
      <c r="AY1034" s="415"/>
      <c r="AZ1034" s="415"/>
      <c r="BA1034" s="430"/>
      <c r="BB1034" s="497"/>
      <c r="BC1034"/>
      <c r="BD1034"/>
      <c r="BE1034"/>
      <c r="BF1034"/>
      <c r="BG1034"/>
      <c r="BH1034"/>
      <c r="BI1034"/>
      <c r="BJ1034"/>
      <c r="BK1034"/>
      <c r="BL1034"/>
      <c r="BM1034"/>
      <c r="BN1034"/>
      <c r="BO1034"/>
      <c r="BP1034"/>
      <c r="BQ1034"/>
      <c r="BR1034"/>
      <c r="BS1034"/>
      <c r="BT1034"/>
      <c r="BU1034"/>
      <c r="BV1034" s="430"/>
      <c r="BW1034" s="432"/>
      <c r="BX1034" s="432"/>
      <c r="BY1034" s="432"/>
      <c r="BZ1034" s="432"/>
      <c r="CA1034" s="432"/>
      <c r="CB1034" s="432"/>
      <c r="CC1034" s="432"/>
      <c r="CD1034" s="432"/>
      <c r="CE1034" s="432"/>
      <c r="CF1034" s="432"/>
      <c r="CG1034" s="432"/>
      <c r="CH1034" s="432"/>
      <c r="CI1034" s="432"/>
      <c r="CJ1034" s="432"/>
      <c r="CK1034" s="432"/>
      <c r="CL1034" s="432"/>
      <c r="CM1034" s="432"/>
      <c r="CN1034" s="432"/>
      <c r="CO1034" s="432"/>
      <c r="CP1034" s="432"/>
      <c r="CQ1034" s="432"/>
      <c r="CR1034" s="432"/>
      <c r="CS1034" s="432"/>
      <c r="CT1034" s="432"/>
      <c r="CU1034" s="432"/>
      <c r="CV1034" s="432"/>
      <c r="CW1034" s="432"/>
      <c r="CX1034" s="432"/>
      <c r="CY1034" s="432"/>
      <c r="CZ1034" s="432"/>
    </row>
    <row r="1035" s="422" customFormat="true" ht="15" customHeight="true" x14ac:dyDescent="0.2">
      <c r="B1035" s="586"/>
      <c r="W1035" s="415"/>
      <c r="X1035" s="415"/>
      <c r="Y1035" s="415"/>
      <c r="Z1035" s="415"/>
      <c r="AA1035" s="415"/>
      <c r="AB1035" s="415"/>
      <c r="AC1035" s="415"/>
      <c r="AD1035" s="415"/>
      <c r="AE1035" s="415"/>
      <c r="AF1035" s="415"/>
      <c r="AG1035" s="415"/>
      <c r="AH1035" s="415"/>
      <c r="AI1035" s="415"/>
      <c r="AJ1035" s="415"/>
      <c r="AK1035" s="415"/>
      <c r="AL1035" s="415"/>
      <c r="AM1035" s="415"/>
      <c r="AN1035" s="415"/>
      <c r="AO1035" s="415"/>
      <c r="AP1035" s="415"/>
      <c r="AQ1035" s="415"/>
      <c r="AR1035" s="415"/>
      <c r="AS1035" s="415"/>
      <c r="AT1035" s="415"/>
      <c r="AU1035" s="415"/>
      <c r="AV1035" s="415"/>
      <c r="AW1035" s="415"/>
      <c r="AX1035" s="415"/>
      <c r="AY1035" s="415"/>
      <c r="AZ1035" s="415"/>
      <c r="BA1035" s="694"/>
      <c r="BB1035" s="443"/>
      <c r="BC1035" s="694"/>
      <c r="BD1035" s="694"/>
      <c r="BE1035" s="694"/>
      <c r="BF1035" s="694"/>
      <c r="BG1035" s="694"/>
      <c r="BH1035" s="694"/>
      <c r="BI1035" s="694"/>
      <c r="BJ1035" s="694"/>
      <c r="BK1035" s="694"/>
      <c r="BL1035" s="694"/>
      <c r="BM1035" s="694"/>
      <c r="BN1035" s="694"/>
      <c r="BO1035" s="694"/>
      <c r="BP1035" s="694"/>
      <c r="BQ1035" s="694"/>
      <c r="BR1035" s="694"/>
      <c r="BS1035" s="694"/>
      <c r="BT1035" s="694"/>
      <c r="BU1035" s="694"/>
      <c r="BV1035" s="694"/>
      <c r="BW1035" s="415"/>
      <c r="BX1035" s="415"/>
      <c r="BY1035" s="415"/>
      <c r="BZ1035" s="415"/>
      <c r="CA1035" s="415"/>
      <c r="CB1035" s="415"/>
      <c r="CC1035" s="415"/>
      <c r="CD1035" s="415"/>
      <c r="CE1035" s="415"/>
      <c r="CF1035" s="415"/>
      <c r="CG1035" s="415"/>
      <c r="CH1035" s="415"/>
      <c r="CI1035" s="415"/>
      <c r="CJ1035" s="415"/>
      <c r="CK1035" s="415"/>
      <c r="CL1035" s="415"/>
      <c r="CM1035" s="415"/>
      <c r="CN1035" s="415"/>
      <c r="CO1035" s="415"/>
      <c r="CP1035" s="415"/>
      <c r="CQ1035" s="415"/>
      <c r="CR1035" s="415"/>
      <c r="CS1035" s="415"/>
      <c r="CT1035" s="415"/>
      <c r="CU1035" s="415"/>
      <c r="CV1035" s="415"/>
      <c r="CW1035" s="415"/>
      <c r="CX1035" s="415"/>
      <c r="CY1035" s="415"/>
      <c r="CZ1035" s="415"/>
    </row>
    <row r="1036" ht="15" customHeight="true" x14ac:dyDescent="0.25">
      <c r="A1036" s="498" t="s">
        <v>121</v>
      </c>
      <c r="B1036" s="370" t="s">
        <v>122</v>
      </c>
    </row>
    <row r="1037" ht="15" customHeight="true" x14ac:dyDescent="0.2">
      <c r="A1037" s="499" t="str">
        <f>R15</f>
        <v>Central</v>
      </c>
      <c r="B1037" s="499">
        <f>BR122+BR123</f>
        <v>14838.062599999976</v>
      </c>
    </row>
    <row r="1038" ht="15" customHeight="true" x14ac:dyDescent="0.2">
      <c r="A1038" s="499" t="str">
        <f>S15</f>
        <v>Eastern</v>
      </c>
      <c r="B1038" s="499">
        <f>BS122+BS123</f>
        <v>9724.0958839999985</v>
      </c>
    </row>
    <row r="1039" ht="15" customHeight="true" x14ac:dyDescent="0.2">
      <c r="A1039" s="499" t="str">
        <f>T15</f>
        <v>Far-western</v>
      </c>
      <c r="B1039" s="499">
        <f>BT122+BT123</f>
        <v>5989.4565089999996</v>
      </c>
    </row>
    <row r="1040" ht="15" customHeight="true" x14ac:dyDescent="0.2">
      <c r="A1040" s="499" t="str">
        <f>U15</f>
        <v>Mid-western</v>
      </c>
      <c r="B1040" s="499">
        <f>BU122+BU123</f>
        <v>5105.4073659999931</v>
      </c>
    </row>
    <row r="1041" ht="15" customHeight="true" x14ac:dyDescent="0.2">
      <c r="A1041" s="499" t="str">
        <f>V15</f>
        <v>Western</v>
      </c>
      <c r="B1041" s="499">
        <f>BV122+BV123</f>
        <v>8432.0590569999895</v>
      </c>
    </row>
    <row r="1042" ht="15" customHeight="true" x14ac:dyDescent="0.2">
      <c r="A1042" s="499">
        <f>W15</f>
        <v>0</v>
      </c>
      <c r="B1042" s="499">
        <f>BW122+BW123</f>
        <v>0</v>
      </c>
    </row>
    <row r="1043" ht="15" customHeight="true" x14ac:dyDescent="0.2">
      <c r="A1043" s="499">
        <f>X15</f>
        <v>0</v>
      </c>
      <c r="B1043" s="499">
        <f>BX122+XR123</f>
        <v>0</v>
      </c>
    </row>
    <row r="1044" ht="15" customHeight="true" x14ac:dyDescent="0.2">
      <c r="A1044" s="499">
        <f>Y15</f>
        <v>0</v>
      </c>
      <c r="B1044" s="499">
        <f>BY122+BY123</f>
        <v>0</v>
      </c>
    </row>
    <row r="1045" ht="15" customHeight="true" x14ac:dyDescent="0.2">
      <c r="A1045" s="499">
        <f>Z15</f>
        <v>0</v>
      </c>
      <c r="B1045" s="499">
        <f>BZ122+BZ123</f>
        <v>0</v>
      </c>
    </row>
    <row r="1046" ht="15" customHeight="true" x14ac:dyDescent="0.2">
      <c r="A1046" s="443">
        <f>AA15</f>
        <v>0</v>
      </c>
      <c r="B1046" s="499">
        <f>CA122+CA123</f>
        <v>0</v>
      </c>
    </row>
    <row r="1047" ht="15" customHeight="true" x14ac:dyDescent="0.2">
      <c r="A1047" s="443">
        <f>AB15</f>
        <v>0</v>
      </c>
      <c r="B1047" s="499">
        <f>CB122+CB123</f>
        <v>0</v>
      </c>
    </row>
    <row r="1048" ht="15" customHeight="true" x14ac:dyDescent="0.2">
      <c r="A1048" s="443">
        <f>AC15</f>
        <v>0</v>
      </c>
      <c r="B1048" s="499">
        <f>CC122+CC123</f>
        <v>0</v>
      </c>
    </row>
    <row r="1049" ht="15" customHeight="true" x14ac:dyDescent="0.2">
      <c r="A1049" s="443">
        <f>AD15</f>
        <v>0</v>
      </c>
      <c r="B1049" s="499">
        <f>CD122+CD123</f>
        <v>0</v>
      </c>
    </row>
    <row r="1050" ht="15" customHeight="true" x14ac:dyDescent="0.2">
      <c r="A1050" s="443">
        <f>AE15</f>
        <v>0</v>
      </c>
      <c r="B1050" s="499">
        <f>CE122+CE123</f>
        <v>0</v>
      </c>
    </row>
    <row r="1051" ht="15" customHeight="true" x14ac:dyDescent="0.2">
      <c r="A1051" s="443">
        <f>AF15</f>
        <v>0</v>
      </c>
      <c r="B1051" s="499">
        <f>CF122+CF123</f>
        <v>0</v>
      </c>
    </row>
    <row r="1052" ht="15" customHeight="true" x14ac:dyDescent="0.2">
      <c r="A1052" s="443">
        <f>AG15</f>
        <v>0</v>
      </c>
      <c r="B1052" s="499">
        <f>CG122+CG123</f>
        <v>0</v>
      </c>
    </row>
    <row r="1053" ht="15" customHeight="true" x14ac:dyDescent="0.2">
      <c r="A1053" s="443">
        <f>AH15</f>
        <v>0</v>
      </c>
      <c r="B1053" s="499">
        <f>CH122+CH123</f>
        <v>0</v>
      </c>
    </row>
    <row r="1054" ht="15" customHeight="true" x14ac:dyDescent="0.2">
      <c r="A1054" s="443">
        <f>AI15</f>
        <v>0</v>
      </c>
      <c r="B1054" s="499">
        <f>CI122+CI123</f>
        <v>0</v>
      </c>
    </row>
    <row r="1055" ht="15" customHeight="true" x14ac:dyDescent="0.2">
      <c r="A1055" s="443">
        <f>AJ15</f>
        <v>0</v>
      </c>
      <c r="B1055" s="499">
        <f>CJ122+CJ123</f>
        <v>0</v>
      </c>
    </row>
    <row r="1056" ht="15" customHeight="true" x14ac:dyDescent="0.2">
      <c r="A1056" s="443">
        <f>AK15</f>
        <v>0</v>
      </c>
      <c r="B1056" s="499">
        <f>CK122+CK123</f>
        <v>0</v>
      </c>
    </row>
    <row r="1057" ht="15" customHeight="true" x14ac:dyDescent="0.2">
      <c r="A1057" s="443">
        <f>AL15</f>
        <v>0</v>
      </c>
      <c r="B1057" s="499">
        <f>CL122+CL123</f>
        <v>0</v>
      </c>
    </row>
    <row r="1058" ht="15" customHeight="true" x14ac:dyDescent="0.2">
      <c r="A1058" s="443">
        <f>AM15</f>
        <v>0</v>
      </c>
      <c r="B1058" s="499">
        <f>CM122+CM123</f>
        <v>0</v>
      </c>
    </row>
    <row r="1059" ht="15" customHeight="true" x14ac:dyDescent="0.2">
      <c r="A1059" s="443">
        <f>AN15</f>
        <v>0</v>
      </c>
      <c r="B1059" s="499">
        <f>CN122+CN123</f>
        <v>0</v>
      </c>
    </row>
    <row r="1060" ht="15" customHeight="true" x14ac:dyDescent="0.2">
      <c r="A1060" s="443">
        <f>AO15</f>
        <v>0</v>
      </c>
      <c r="B1060" s="499">
        <f>CO122+CO123</f>
        <v>0</v>
      </c>
    </row>
    <row r="1061" ht="15" customHeight="true" x14ac:dyDescent="0.2">
      <c r="A1061" s="443">
        <f>AP15</f>
        <v>0</v>
      </c>
      <c r="B1061" s="499">
        <f>CP122+CP123</f>
        <v>0</v>
      </c>
    </row>
    <row r="1062" ht="15" customHeight="true" x14ac:dyDescent="0.2">
      <c r="A1062" s="443">
        <f>AQ15</f>
        <v>0</v>
      </c>
      <c r="B1062" s="499">
        <f>CQ122+CQ123</f>
        <v>0</v>
      </c>
    </row>
    <row r="1063" ht="15" customHeight="true" x14ac:dyDescent="0.2">
      <c r="A1063" s="443">
        <f>AR15</f>
        <v>0</v>
      </c>
      <c r="B1063" s="499">
        <f>CR122+CR123</f>
        <v>0</v>
      </c>
    </row>
    <row r="1064" ht="15" customHeight="true" x14ac:dyDescent="0.2">
      <c r="A1064" s="443">
        <f>AS15</f>
        <v>0</v>
      </c>
      <c r="B1064" s="499">
        <f>CS122+CS123</f>
        <v>0</v>
      </c>
    </row>
    <row r="1065" ht="15" customHeight="true" x14ac:dyDescent="0.2">
      <c r="A1065" s="443">
        <f>AT15</f>
        <v>0</v>
      </c>
      <c r="B1065" s="499">
        <f>CT122+CT123</f>
        <v>0</v>
      </c>
    </row>
    <row r="1066" ht="15" customHeight="true" x14ac:dyDescent="0.2">
      <c r="A1066" s="443">
        <f>AU15</f>
        <v>0</v>
      </c>
      <c r="B1066" s="499">
        <f>CU122+CU123</f>
        <v>0</v>
      </c>
    </row>
    <row r="1067" ht="15" customHeight="true" x14ac:dyDescent="0.2">
      <c r="A1067" s="443">
        <f>AV15</f>
        <v>0</v>
      </c>
      <c r="B1067" s="499">
        <f>CV122+CV123</f>
        <v>0</v>
      </c>
    </row>
    <row r="1068" ht="15" customHeight="true" x14ac:dyDescent="0.2">
      <c r="A1068" s="443">
        <f>AW15</f>
        <v>0</v>
      </c>
      <c r="B1068" s="499">
        <f>CW122+CW123</f>
        <v>0</v>
      </c>
    </row>
    <row r="1069" ht="15" customHeight="true" x14ac:dyDescent="0.2">
      <c r="A1069" s="443">
        <f>AX15</f>
        <v>0</v>
      </c>
      <c r="B1069" s="499">
        <f>CX122+CX123</f>
        <v>0</v>
      </c>
    </row>
    <row r="1070" ht="15" customHeight="true" x14ac:dyDescent="0.2">
      <c r="A1070" s="443">
        <f>AY15</f>
        <v>0</v>
      </c>
      <c r="B1070" s="499">
        <f>CY122+CY123</f>
        <v>0</v>
      </c>
    </row>
    <row r="1071" ht="15" customHeight="true" x14ac:dyDescent="0.2">
      <c r="A1071" s="443"/>
      <c r="B1071" s="499"/>
    </row>
    <row r="1072" ht="15" customHeight="true" x14ac:dyDescent="0.2">
      <c r="A1072" s="499">
        <f>34-COUNTIF(A1037:A1071,"0")</f>
        <v>5</v>
      </c>
      <c r="B1072" s="443" t="s">
        <v>140</v>
      </c>
    </row>
    <row r="1100" s="415" customFormat="true" ht="17.1" customHeight="true" x14ac:dyDescent="0.2">
      <c r="A1100" s="1024"/>
      <c r="B1100" s="1019"/>
      <c r="BA1100" s="694"/>
      <c r="BB1100" s="443"/>
      <c r="BC1100" s="694"/>
      <c r="BD1100" s="694"/>
      <c r="BE1100" s="694"/>
      <c r="BF1100" s="694"/>
      <c r="BG1100" s="694"/>
      <c r="BH1100" s="694"/>
      <c r="BI1100" s="694"/>
      <c r="BJ1100" s="694"/>
      <c r="BK1100" s="694"/>
      <c r="BL1100" s="694"/>
      <c r="BM1100" s="694"/>
      <c r="BN1100" s="694"/>
      <c r="BO1100" s="694"/>
      <c r="BP1100" s="694"/>
      <c r="BQ1100" s="694"/>
      <c r="BR1100" s="694"/>
      <c r="BS1100" s="694"/>
      <c r="BT1100" s="694"/>
      <c r="BU1100" s="694"/>
      <c r="BV1100" s="694"/>
    </row>
    <row r="1101" s="415" customFormat="true" ht="17.1" customHeight="true" x14ac:dyDescent="0.2">
      <c r="A1101" s="1025"/>
      <c r="B1101" s="1020"/>
      <c r="BA1101" s="694"/>
      <c r="BB1101" s="443"/>
      <c r="BC1101" s="694"/>
      <c r="BD1101" s="694"/>
      <c r="BE1101" s="694"/>
      <c r="BF1101" s="694"/>
      <c r="BG1101" s="694"/>
      <c r="BH1101" s="694"/>
      <c r="BI1101" s="694"/>
      <c r="BJ1101" s="694"/>
      <c r="BK1101" s="694"/>
      <c r="BL1101" s="694"/>
      <c r="BM1101" s="694"/>
      <c r="BN1101" s="694"/>
      <c r="BO1101" s="694"/>
      <c r="BP1101" s="694"/>
      <c r="BQ1101" s="694"/>
      <c r="BR1101" s="694"/>
      <c r="BS1101" s="694"/>
      <c r="BT1101" s="694"/>
      <c r="BU1101" s="694"/>
      <c r="BV1101" s="694"/>
    </row>
    <row r="1102" s="415" customFormat="true" ht="15" customHeight="true" x14ac:dyDescent="0.2">
      <c r="BA1102" s="694"/>
      <c r="BB1102" s="443"/>
      <c r="BC1102" s="694"/>
      <c r="BD1102" s="694"/>
      <c r="BE1102" s="694"/>
      <c r="BF1102" s="694"/>
      <c r="BG1102" s="694"/>
      <c r="BH1102" s="694"/>
      <c r="BI1102" s="694"/>
      <c r="BJ1102" s="694"/>
      <c r="BK1102" s="694"/>
      <c r="BL1102" s="694"/>
      <c r="BM1102" s="694"/>
      <c r="BN1102" s="694"/>
      <c r="BO1102" s="694"/>
      <c r="BP1102" s="694"/>
      <c r="BQ1102" s="694"/>
      <c r="BR1102" s="694"/>
      <c r="BS1102" s="694"/>
      <c r="BT1102" s="694"/>
      <c r="BU1102" s="694"/>
      <c r="BV1102" s="694"/>
    </row>
    <row r="1103" s="415" customFormat="true" ht="15" customHeight="true" x14ac:dyDescent="0.2">
      <c r="BA1103" s="694"/>
      <c r="BB1103" s="443"/>
      <c r="BC1103" s="694"/>
      <c r="BD1103" s="694"/>
      <c r="BE1103" s="694"/>
      <c r="BF1103" s="694"/>
      <c r="BG1103" s="694"/>
      <c r="BH1103" s="694"/>
      <c r="BI1103" s="694"/>
      <c r="BJ1103" s="694"/>
      <c r="BK1103" s="694"/>
      <c r="BL1103" s="694"/>
      <c r="BM1103" s="694"/>
      <c r="BN1103" s="694"/>
      <c r="BO1103" s="694"/>
      <c r="BP1103" s="694"/>
      <c r="BQ1103" s="694"/>
      <c r="BR1103" s="694"/>
      <c r="BS1103" s="694"/>
      <c r="BT1103" s="694"/>
      <c r="BU1103" s="694"/>
      <c r="BV1103" s="694"/>
    </row>
    <row r="1104" s="415" customFormat="true" ht="15" customHeight="true" x14ac:dyDescent="0.2">
      <c r="BA1104" s="694"/>
      <c r="BB1104" s="443"/>
      <c r="BC1104" s="694"/>
      <c r="BD1104" s="694"/>
      <c r="BE1104" s="694"/>
      <c r="BF1104" s="694"/>
      <c r="BG1104" s="694"/>
      <c r="BH1104" s="694"/>
      <c r="BI1104" s="694"/>
      <c r="BJ1104" s="694"/>
      <c r="BK1104" s="694"/>
      <c r="BL1104" s="694"/>
      <c r="BM1104" s="694"/>
      <c r="BN1104" s="694"/>
      <c r="BO1104" s="694"/>
      <c r="BP1104" s="694"/>
      <c r="BQ1104" s="694"/>
      <c r="BR1104" s="694"/>
      <c r="BS1104" s="694"/>
      <c r="BT1104" s="694"/>
      <c r="BU1104" s="694"/>
      <c r="BV1104" s="694"/>
    </row>
    <row r="1105" s="415" customFormat="true" ht="15" customHeight="true" x14ac:dyDescent="0.2">
      <c r="BA1105" s="694"/>
      <c r="BB1105" s="443"/>
      <c r="BC1105" s="694"/>
      <c r="BD1105" s="694"/>
      <c r="BE1105" s="694"/>
      <c r="BF1105" s="694"/>
      <c r="BG1105" s="694"/>
      <c r="BH1105" s="694"/>
      <c r="BI1105" s="694"/>
      <c r="BJ1105" s="694"/>
      <c r="BK1105" s="694"/>
      <c r="BL1105" s="694"/>
      <c r="BM1105" s="694"/>
      <c r="BN1105" s="694"/>
      <c r="BO1105" s="694"/>
      <c r="BP1105" s="694"/>
      <c r="BQ1105" s="694"/>
      <c r="BR1105" s="694"/>
      <c r="BS1105" s="694"/>
      <c r="BT1105" s="694"/>
      <c r="BU1105" s="694"/>
      <c r="BV1105" s="694"/>
    </row>
    <row r="1106" s="415" customFormat="true" ht="15" customHeight="true" x14ac:dyDescent="0.2">
      <c r="BA1106" s="694"/>
      <c r="BB1106" s="443"/>
      <c r="BC1106" s="694"/>
      <c r="BD1106" s="694"/>
      <c r="BE1106" s="694"/>
      <c r="BF1106" s="694"/>
      <c r="BG1106" s="694"/>
      <c r="BH1106" s="694"/>
      <c r="BI1106" s="694"/>
      <c r="BJ1106" s="694"/>
      <c r="BK1106" s="694"/>
      <c r="BL1106" s="694"/>
      <c r="BM1106" s="694"/>
      <c r="BN1106" s="694"/>
      <c r="BO1106" s="694"/>
      <c r="BP1106" s="694"/>
      <c r="BQ1106" s="694"/>
      <c r="BR1106" s="694"/>
      <c r="BS1106" s="694"/>
      <c r="BT1106" s="694"/>
      <c r="BU1106" s="694"/>
      <c r="BV1106" s="694"/>
    </row>
    <row r="1107" s="415" customFormat="true" ht="15" customHeight="true" x14ac:dyDescent="0.2">
      <c r="BA1107" s="694"/>
      <c r="BB1107" s="443"/>
      <c r="BC1107" s="694"/>
      <c r="BD1107" s="694"/>
      <c r="BE1107" s="694"/>
      <c r="BF1107" s="694"/>
      <c r="BG1107" s="694"/>
      <c r="BH1107" s="694"/>
      <c r="BI1107" s="694"/>
      <c r="BJ1107" s="694"/>
      <c r="BK1107" s="694"/>
      <c r="BL1107" s="694"/>
      <c r="BM1107" s="694"/>
      <c r="BN1107" s="694"/>
      <c r="BO1107" s="694"/>
      <c r="BP1107" s="694"/>
      <c r="BQ1107" s="694"/>
      <c r="BR1107" s="694"/>
      <c r="BS1107" s="694"/>
      <c r="BT1107" s="694"/>
      <c r="BU1107" s="694"/>
      <c r="BV1107" s="694"/>
    </row>
    <row r="1108" s="415" customFormat="true" ht="15" customHeight="true" x14ac:dyDescent="0.2">
      <c r="BA1108" s="694"/>
      <c r="BB1108" s="443"/>
      <c r="BC1108" s="694"/>
      <c r="BD1108" s="694"/>
      <c r="BE1108" s="694"/>
      <c r="BF1108" s="694"/>
      <c r="BG1108" s="694"/>
      <c r="BH1108" s="694"/>
      <c r="BI1108" s="694"/>
      <c r="BJ1108" s="694"/>
      <c r="BK1108" s="694"/>
      <c r="BL1108" s="694"/>
      <c r="BM1108" s="694"/>
      <c r="BN1108" s="694"/>
      <c r="BO1108" s="694"/>
      <c r="BP1108" s="694"/>
      <c r="BQ1108" s="694"/>
      <c r="BR1108" s="694"/>
      <c r="BS1108" s="694"/>
      <c r="BT1108" s="694"/>
      <c r="BU1108" s="694"/>
      <c r="BV1108" s="694"/>
    </row>
    <row r="1109" s="415" customFormat="true" ht="15" customHeight="true" x14ac:dyDescent="0.2">
      <c r="BA1109" s="694"/>
      <c r="BB1109" s="443"/>
      <c r="BC1109" s="694"/>
      <c r="BD1109" s="694"/>
      <c r="BE1109" s="694"/>
      <c r="BF1109" s="694"/>
      <c r="BG1109" s="694"/>
      <c r="BH1109" s="694"/>
      <c r="BI1109" s="694"/>
      <c r="BJ1109" s="694"/>
      <c r="BK1109" s="694"/>
      <c r="BL1109" s="694"/>
      <c r="BM1109" s="694"/>
      <c r="BN1109" s="694"/>
      <c r="BO1109" s="694"/>
      <c r="BP1109" s="694"/>
      <c r="BQ1109" s="694"/>
      <c r="BR1109" s="694"/>
      <c r="BS1109" s="694"/>
      <c r="BT1109" s="694"/>
      <c r="BU1109" s="694"/>
      <c r="BV1109" s="694"/>
    </row>
    <row r="1110" s="415" customFormat="true" ht="15" customHeight="true" x14ac:dyDescent="0.2">
      <c r="BA1110" s="694"/>
      <c r="BB1110" s="443"/>
      <c r="BC1110" s="694"/>
      <c r="BD1110" s="694"/>
      <c r="BE1110" s="694"/>
      <c r="BF1110" s="694"/>
      <c r="BG1110" s="694"/>
      <c r="BH1110" s="694"/>
      <c r="BI1110" s="694"/>
      <c r="BJ1110" s="694"/>
      <c r="BK1110" s="694"/>
      <c r="BL1110" s="694"/>
      <c r="BM1110" s="694"/>
      <c r="BN1110" s="694"/>
      <c r="BO1110" s="694"/>
      <c r="BP1110" s="694"/>
      <c r="BQ1110" s="694"/>
      <c r="BR1110" s="694"/>
      <c r="BS1110" s="694"/>
      <c r="BT1110" s="694"/>
      <c r="BU1110" s="694"/>
      <c r="BV1110" s="694"/>
    </row>
    <row r="1111" s="415" customFormat="true" ht="15" customHeight="true" x14ac:dyDescent="0.2">
      <c r="BA1111" s="694"/>
      <c r="BB1111" s="443"/>
      <c r="BC1111" s="694"/>
      <c r="BD1111" s="694"/>
      <c r="BE1111" s="694"/>
      <c r="BF1111" s="694"/>
      <c r="BG1111" s="694"/>
      <c r="BH1111" s="694"/>
      <c r="BI1111" s="694"/>
      <c r="BJ1111" s="694"/>
      <c r="BK1111" s="694"/>
      <c r="BL1111" s="694"/>
      <c r="BM1111" s="694"/>
      <c r="BN1111" s="694"/>
      <c r="BO1111" s="694"/>
      <c r="BP1111" s="694"/>
      <c r="BQ1111" s="694"/>
      <c r="BR1111" s="694"/>
      <c r="BS1111" s="694"/>
      <c r="BT1111" s="694"/>
      <c r="BU1111" s="694"/>
      <c r="BV1111" s="694"/>
    </row>
    <row r="1112" s="415" customFormat="true" ht="15" customHeight="true" x14ac:dyDescent="0.2">
      <c r="BA1112" s="694"/>
      <c r="BB1112" s="443"/>
      <c r="BC1112" s="694"/>
      <c r="BD1112" s="694"/>
      <c r="BE1112" s="694"/>
      <c r="BF1112" s="694"/>
      <c r="BG1112" s="694"/>
      <c r="BH1112" s="694"/>
      <c r="BI1112" s="694"/>
      <c r="BJ1112" s="694"/>
      <c r="BK1112" s="694"/>
      <c r="BL1112" s="694"/>
      <c r="BM1112" s="694"/>
      <c r="BN1112" s="694"/>
      <c r="BO1112" s="694"/>
      <c r="BP1112" s="694"/>
      <c r="BQ1112" s="694"/>
      <c r="BR1112" s="694"/>
      <c r="BS1112" s="694"/>
      <c r="BT1112" s="694"/>
      <c r="BU1112" s="694"/>
      <c r="BV1112" s="694"/>
    </row>
    <row r="1113" s="415" customFormat="true" ht="15" customHeight="true" x14ac:dyDescent="0.2">
      <c r="BA1113" s="694"/>
      <c r="BB1113" s="443"/>
      <c r="BC1113" s="694"/>
      <c r="BD1113" s="694"/>
      <c r="BE1113" s="694"/>
      <c r="BF1113" s="694"/>
      <c r="BG1113" s="694"/>
      <c r="BH1113" s="694"/>
      <c r="BI1113" s="694"/>
      <c r="BJ1113" s="694"/>
      <c r="BK1113" s="694"/>
      <c r="BL1113" s="694"/>
      <c r="BM1113" s="694"/>
      <c r="BN1113" s="694"/>
      <c r="BO1113" s="694"/>
      <c r="BP1113" s="694"/>
      <c r="BQ1113" s="694"/>
      <c r="BR1113" s="694"/>
      <c r="BS1113" s="694"/>
      <c r="BT1113" s="694"/>
      <c r="BU1113" s="694"/>
      <c r="BV1113" s="694"/>
    </row>
    <row r="1114" s="415" customFormat="true" ht="17.1" customHeight="true" x14ac:dyDescent="0.2">
      <c r="A1114" s="1025"/>
      <c r="B1114" s="1020"/>
      <c r="C1114" s="1021"/>
      <c r="D1114" s="1021"/>
      <c r="E1114" s="1021"/>
      <c r="F1114" s="1021"/>
      <c r="G1114" s="1021"/>
      <c r="H1114" s="1021"/>
      <c r="I1114" s="1021"/>
      <c r="J1114" s="1021"/>
      <c r="K1114" s="1021"/>
      <c r="L1114" s="1021"/>
      <c r="M1114" s="1021"/>
      <c r="N1114" s="1021"/>
      <c r="O1114" s="1021"/>
      <c r="P1114" s="1021"/>
      <c r="Q1114" s="1021"/>
      <c r="R1114" s="1021"/>
      <c r="S1114" s="1021"/>
      <c r="T1114" s="1021"/>
      <c r="U1114" s="1021"/>
      <c r="V1114" s="1021"/>
      <c r="BA1114" s="694"/>
      <c r="BB1114" s="443"/>
      <c r="BC1114" s="694"/>
      <c r="BD1114" s="694"/>
      <c r="BE1114" s="694"/>
      <c r="BF1114" s="694"/>
      <c r="BG1114" s="694"/>
      <c r="BH1114" s="694"/>
      <c r="BI1114" s="694"/>
      <c r="BJ1114" s="694"/>
      <c r="BK1114" s="694"/>
      <c r="BL1114" s="694"/>
      <c r="BM1114" s="694"/>
      <c r="BN1114" s="694"/>
      <c r="BO1114" s="694"/>
      <c r="BP1114" s="694"/>
      <c r="BQ1114" s="694"/>
      <c r="BR1114" s="694"/>
      <c r="BS1114" s="694"/>
      <c r="BT1114" s="694"/>
      <c r="BU1114" s="694"/>
      <c r="BV1114" s="694"/>
    </row>
    <row r="1115" s="415" customFormat="true" ht="17.1" customHeight="true" x14ac:dyDescent="0.2">
      <c r="A1115" s="1025"/>
      <c r="B1115" s="1020"/>
      <c r="C1115" s="1021"/>
      <c r="D1115" s="1021"/>
      <c r="E1115" s="1021"/>
      <c r="F1115" s="1021"/>
      <c r="G1115" s="1021"/>
      <c r="H1115" s="1021"/>
      <c r="I1115" s="1021"/>
      <c r="J1115" s="1021"/>
      <c r="K1115" s="1021"/>
      <c r="L1115" s="1021"/>
      <c r="M1115" s="1021"/>
      <c r="N1115" s="1021"/>
      <c r="O1115" s="1021"/>
      <c r="P1115" s="1021"/>
      <c r="Q1115" s="1021"/>
      <c r="R1115" s="1021"/>
      <c r="S1115" s="1021"/>
      <c r="T1115" s="1021"/>
      <c r="U1115" s="1021"/>
      <c r="V1115" s="1021"/>
      <c r="BA1115" s="694"/>
      <c r="BB1115" s="443"/>
      <c r="BC1115" s="694"/>
      <c r="BD1115" s="694"/>
      <c r="BE1115" s="694"/>
      <c r="BF1115" s="694"/>
      <c r="BG1115" s="694"/>
      <c r="BH1115" s="694"/>
      <c r="BI1115" s="694"/>
      <c r="BJ1115" s="694"/>
      <c r="BK1115" s="694"/>
      <c r="BL1115" s="694"/>
      <c r="BM1115" s="694"/>
      <c r="BN1115" s="694"/>
      <c r="BO1115" s="694"/>
      <c r="BP1115" s="694"/>
      <c r="BQ1115" s="694"/>
      <c r="BR1115" s="694"/>
      <c r="BS1115" s="694"/>
      <c r="BT1115" s="694"/>
      <c r="BU1115" s="694"/>
      <c r="BV1115" s="694"/>
    </row>
    <row r="1116" s="415" customFormat="true" ht="17.1" customHeight="true" x14ac:dyDescent="0.2">
      <c r="A1116" s="1025"/>
      <c r="B1116" s="1020"/>
      <c r="C1116" s="1021"/>
      <c r="D1116" s="1021"/>
      <c r="E1116" s="1021"/>
      <c r="F1116" s="1021"/>
      <c r="G1116" s="1021"/>
      <c r="H1116" s="1021"/>
      <c r="I1116" s="1021"/>
      <c r="J1116" s="1021"/>
      <c r="K1116" s="1021"/>
      <c r="L1116" s="1021"/>
      <c r="M1116" s="1021"/>
      <c r="N1116" s="1021"/>
      <c r="O1116" s="1021"/>
      <c r="P1116" s="1021"/>
      <c r="Q1116" s="1021"/>
      <c r="R1116" s="1021"/>
      <c r="S1116" s="1021"/>
      <c r="T1116" s="1021"/>
      <c r="U1116" s="1021"/>
      <c r="V1116" s="1021"/>
      <c r="BA1116" s="694"/>
      <c r="BB1116" s="443"/>
      <c r="BC1116" s="694"/>
      <c r="BD1116" s="694"/>
      <c r="BE1116" s="694"/>
      <c r="BF1116" s="694"/>
      <c r="BG1116" s="694"/>
      <c r="BH1116" s="694"/>
      <c r="BI1116" s="694"/>
      <c r="BJ1116" s="694"/>
      <c r="BK1116" s="694"/>
      <c r="BL1116" s="694"/>
      <c r="BM1116" s="694"/>
      <c r="BN1116" s="694"/>
      <c r="BO1116" s="694"/>
      <c r="BP1116" s="694"/>
      <c r="BQ1116" s="694"/>
      <c r="BR1116" s="694"/>
      <c r="BS1116" s="694"/>
      <c r="BT1116" s="694"/>
      <c r="BU1116" s="694"/>
      <c r="BV1116" s="694"/>
    </row>
    <row r="1117" s="415" customFormat="true" ht="17.1" customHeight="true" x14ac:dyDescent="0.2">
      <c r="A1117" s="1026"/>
      <c r="B1117" s="1022"/>
      <c r="C1117" s="1023"/>
      <c r="D1117" s="1023"/>
      <c r="E1117" s="1023"/>
      <c r="F1117" s="1023"/>
      <c r="G1117" s="1023"/>
      <c r="H1117" s="1023"/>
      <c r="I1117" s="1023"/>
      <c r="J1117" s="1023"/>
      <c r="K1117" s="1023"/>
      <c r="L1117" s="1023"/>
      <c r="M1117" s="1023"/>
      <c r="N1117" s="1023"/>
      <c r="O1117" s="1023"/>
      <c r="P1117" s="1023"/>
      <c r="Q1117" s="1023"/>
      <c r="R1117" s="1023"/>
      <c r="S1117" s="1023"/>
      <c r="T1117" s="1023"/>
      <c r="U1117" s="1023"/>
      <c r="V1117" s="1023"/>
      <c r="BA1117" s="694"/>
      <c r="BB1117" s="443"/>
      <c r="BC1117" s="694"/>
      <c r="BD1117" s="694"/>
      <c r="BE1117" s="694"/>
      <c r="BF1117" s="694"/>
      <c r="BG1117" s="694"/>
      <c r="BH1117" s="694"/>
      <c r="BI1117" s="694"/>
      <c r="BJ1117" s="694"/>
      <c r="BK1117" s="694"/>
      <c r="BL1117" s="694"/>
      <c r="BM1117" s="694"/>
      <c r="BN1117" s="694"/>
      <c r="BO1117" s="694"/>
      <c r="BP1117" s="694"/>
      <c r="BQ1117" s="694"/>
      <c r="BR1117" s="694"/>
      <c r="BS1117" s="694"/>
      <c r="BT1117" s="694"/>
      <c r="BU1117" s="694"/>
      <c r="BV1117" s="694"/>
    </row>
    <row r="1118" s="415" customFormat="true" ht="15" customHeight="true" x14ac:dyDescent="0.2">
      <c r="BA1118" s="694"/>
      <c r="BB1118" s="443"/>
      <c r="BC1118" s="694"/>
      <c r="BD1118" s="694"/>
      <c r="BE1118" s="694"/>
      <c r="BF1118" s="694"/>
      <c r="BG1118" s="694"/>
      <c r="BH1118" s="694"/>
      <c r="BI1118" s="694"/>
      <c r="BJ1118" s="694"/>
      <c r="BK1118" s="694"/>
      <c r="BL1118" s="694"/>
      <c r="BM1118" s="694"/>
      <c r="BN1118" s="694"/>
      <c r="BO1118" s="694"/>
      <c r="BP1118" s="694"/>
      <c r="BQ1118" s="694"/>
      <c r="BR1118" s="694"/>
      <c r="BS1118" s="694"/>
      <c r="BT1118" s="694"/>
      <c r="BU1118" s="694"/>
      <c r="BV1118" s="694"/>
    </row>
    <row r="1119" s="415" customFormat="true" ht="15" customHeight="true" x14ac:dyDescent="0.2">
      <c r="BA1119" s="694"/>
      <c r="BB1119" s="443"/>
      <c r="BC1119" s="694"/>
      <c r="BD1119" s="694"/>
      <c r="BE1119" s="694"/>
      <c r="BF1119" s="694"/>
      <c r="BG1119" s="694"/>
      <c r="BH1119" s="694"/>
      <c r="BI1119" s="694"/>
      <c r="BJ1119" s="694"/>
      <c r="BK1119" s="694"/>
      <c r="BL1119" s="694"/>
      <c r="BM1119" s="694"/>
      <c r="BN1119" s="694"/>
      <c r="BO1119" s="694"/>
      <c r="BP1119" s="694"/>
      <c r="BQ1119" s="694"/>
      <c r="BR1119" s="694"/>
      <c r="BS1119" s="694"/>
      <c r="BT1119" s="694"/>
      <c r="BU1119" s="694"/>
      <c r="BV1119" s="694"/>
    </row>
    <row r="1120" s="415" customFormat="true" ht="15" customHeight="true" x14ac:dyDescent="0.2">
      <c r="BA1120" s="694"/>
      <c r="BB1120" s="443"/>
      <c r="BC1120" s="694"/>
      <c r="BD1120" s="694"/>
      <c r="BE1120" s="694"/>
      <c r="BF1120" s="694"/>
      <c r="BG1120" s="694"/>
      <c r="BH1120" s="694"/>
      <c r="BI1120" s="694"/>
      <c r="BJ1120" s="694"/>
      <c r="BK1120" s="694"/>
      <c r="BL1120" s="694"/>
      <c r="BM1120" s="694"/>
      <c r="BN1120" s="694"/>
      <c r="BO1120" s="694"/>
      <c r="BP1120" s="694"/>
      <c r="BQ1120" s="694"/>
      <c r="BR1120" s="694"/>
      <c r="BS1120" s="694"/>
      <c r="BT1120" s="694"/>
      <c r="BU1120" s="694"/>
      <c r="BV1120" s="694"/>
    </row>
    <row r="1121" s="415" customFormat="true" ht="15" customHeight="true" x14ac:dyDescent="0.2">
      <c r="BA1121" s="694"/>
      <c r="BB1121" s="443"/>
      <c r="BC1121" s="694"/>
      <c r="BD1121" s="694"/>
      <c r="BE1121" s="694"/>
      <c r="BF1121" s="694"/>
      <c r="BG1121" s="694"/>
      <c r="BH1121" s="694"/>
      <c r="BI1121" s="694"/>
      <c r="BJ1121" s="694"/>
      <c r="BK1121" s="694"/>
      <c r="BL1121" s="694"/>
      <c r="BM1121" s="694"/>
      <c r="BN1121" s="694"/>
      <c r="BO1121" s="694"/>
      <c r="BP1121" s="694"/>
      <c r="BQ1121" s="694"/>
      <c r="BR1121" s="694"/>
      <c r="BS1121" s="694"/>
      <c r="BT1121" s="694"/>
      <c r="BU1121" s="694"/>
      <c r="BV1121" s="694"/>
    </row>
    <row r="1122" s="415" customFormat="true" ht="15" customHeight="true" x14ac:dyDescent="0.2">
      <c r="BA1122" s="694"/>
      <c r="BB1122" s="443"/>
      <c r="BC1122" s="694"/>
      <c r="BD1122" s="694"/>
      <c r="BE1122" s="694"/>
      <c r="BF1122" s="694"/>
      <c r="BG1122" s="694"/>
      <c r="BH1122" s="694"/>
      <c r="BI1122" s="694"/>
      <c r="BJ1122" s="694"/>
      <c r="BK1122" s="694"/>
      <c r="BL1122" s="694"/>
      <c r="BM1122" s="694"/>
      <c r="BN1122" s="694"/>
      <c r="BO1122" s="694"/>
      <c r="BP1122" s="694"/>
      <c r="BQ1122" s="694"/>
      <c r="BR1122" s="694"/>
      <c r="BS1122" s="694"/>
      <c r="BT1122" s="694"/>
      <c r="BU1122" s="694"/>
      <c r="BV1122" s="694"/>
    </row>
    <row r="1123" s="415" customFormat="true" ht="15" customHeight="true" x14ac:dyDescent="0.2">
      <c r="BA1123" s="694"/>
      <c r="BB1123" s="443"/>
      <c r="BC1123" s="694"/>
      <c r="BD1123" s="694"/>
      <c r="BE1123" s="694"/>
      <c r="BF1123" s="694"/>
      <c r="BG1123" s="694"/>
      <c r="BH1123" s="694"/>
      <c r="BI1123" s="694"/>
      <c r="BJ1123" s="694"/>
      <c r="BK1123" s="694"/>
      <c r="BL1123" s="694"/>
      <c r="BM1123" s="694"/>
      <c r="BN1123" s="694"/>
      <c r="BO1123" s="694"/>
      <c r="BP1123" s="694"/>
      <c r="BQ1123" s="694"/>
      <c r="BR1123" s="694"/>
      <c r="BS1123" s="694"/>
      <c r="BT1123" s="694"/>
      <c r="BU1123" s="694"/>
      <c r="BV1123" s="694"/>
    </row>
    <row r="1124" s="415" customFormat="true" ht="15" customHeight="true" x14ac:dyDescent="0.2">
      <c r="BA1124" s="694"/>
      <c r="BB1124" s="443"/>
      <c r="BC1124" s="694"/>
      <c r="BD1124" s="694"/>
      <c r="BE1124" s="694"/>
      <c r="BF1124" s="694"/>
      <c r="BG1124" s="694"/>
      <c r="BH1124" s="694"/>
      <c r="BI1124" s="694"/>
      <c r="BJ1124" s="694"/>
      <c r="BK1124" s="694"/>
      <c r="BL1124" s="694"/>
      <c r="BM1124" s="694"/>
      <c r="BN1124" s="694"/>
      <c r="BO1124" s="694"/>
      <c r="BP1124" s="694"/>
      <c r="BQ1124" s="694"/>
      <c r="BR1124" s="694"/>
      <c r="BS1124" s="694"/>
      <c r="BT1124" s="694"/>
      <c r="BU1124" s="694"/>
      <c r="BV1124" s="694"/>
    </row>
    <row r="1125" s="415" customFormat="true" ht="15" customHeight="true" x14ac:dyDescent="0.2">
      <c r="BA1125" s="694"/>
      <c r="BB1125" s="443"/>
      <c r="BC1125" s="694"/>
      <c r="BD1125" s="694"/>
      <c r="BE1125" s="694"/>
      <c r="BF1125" s="694"/>
      <c r="BG1125" s="694"/>
      <c r="BH1125" s="694"/>
      <c r="BI1125" s="694"/>
      <c r="BJ1125" s="694"/>
      <c r="BK1125" s="694"/>
      <c r="BL1125" s="694"/>
      <c r="BM1125" s="694"/>
      <c r="BN1125" s="694"/>
      <c r="BO1125" s="694"/>
      <c r="BP1125" s="694"/>
      <c r="BQ1125" s="694"/>
      <c r="BR1125" s="694"/>
      <c r="BS1125" s="694"/>
      <c r="BT1125" s="694"/>
      <c r="BU1125" s="694"/>
      <c r="BV1125" s="694"/>
    </row>
    <row r="1126" s="415" customFormat="true" ht="15" customHeight="true" x14ac:dyDescent="0.2">
      <c r="BA1126" s="694"/>
      <c r="BB1126" s="443"/>
      <c r="BC1126" s="694"/>
      <c r="BD1126" s="694"/>
      <c r="BE1126" s="694"/>
      <c r="BF1126" s="694"/>
      <c r="BG1126" s="694"/>
      <c r="BH1126" s="694"/>
      <c r="BI1126" s="694"/>
      <c r="BJ1126" s="694"/>
      <c r="BK1126" s="694"/>
      <c r="BL1126" s="694"/>
      <c r="BM1126" s="694"/>
      <c r="BN1126" s="694"/>
      <c r="BO1126" s="694"/>
      <c r="BP1126" s="694"/>
      <c r="BQ1126" s="694"/>
      <c r="BR1126" s="694"/>
      <c r="BS1126" s="694"/>
      <c r="BT1126" s="694"/>
      <c r="BU1126" s="694"/>
      <c r="BV1126" s="694"/>
    </row>
    <row r="1127" s="415" customFormat="true" ht="15" customHeight="true" x14ac:dyDescent="0.2">
      <c r="BA1127" s="694"/>
      <c r="BB1127" s="443"/>
      <c r="BC1127" s="694"/>
      <c r="BD1127" s="694"/>
      <c r="BE1127" s="694"/>
      <c r="BF1127" s="694"/>
      <c r="BG1127" s="694"/>
      <c r="BH1127" s="694"/>
      <c r="BI1127" s="694"/>
      <c r="BJ1127" s="694"/>
      <c r="BK1127" s="694"/>
      <c r="BL1127" s="694"/>
      <c r="BM1127" s="694"/>
      <c r="BN1127" s="694"/>
      <c r="BO1127" s="694"/>
      <c r="BP1127" s="694"/>
      <c r="BQ1127" s="694"/>
      <c r="BR1127" s="694"/>
      <c r="BS1127" s="694"/>
      <c r="BT1127" s="694"/>
      <c r="BU1127" s="694"/>
      <c r="BV1127" s="694"/>
    </row>
    <row r="1128" s="415" customFormat="true" ht="15" customHeight="true" x14ac:dyDescent="0.2">
      <c r="BA1128" s="694"/>
      <c r="BB1128" s="443"/>
      <c r="BC1128" s="694"/>
      <c r="BD1128" s="694"/>
      <c r="BE1128" s="694"/>
      <c r="BF1128" s="694"/>
      <c r="BG1128" s="694"/>
      <c r="BH1128" s="694"/>
      <c r="BI1128" s="694"/>
      <c r="BJ1128" s="694"/>
      <c r="BK1128" s="694"/>
      <c r="BL1128" s="694"/>
      <c r="BM1128" s="694"/>
      <c r="BN1128" s="694"/>
      <c r="BO1128" s="694"/>
      <c r="BP1128" s="694"/>
      <c r="BQ1128" s="694"/>
      <c r="BR1128" s="694"/>
      <c r="BS1128" s="694"/>
      <c r="BT1128" s="694"/>
      <c r="BU1128" s="694"/>
      <c r="BV1128" s="694"/>
    </row>
    <row r="1129" s="415" customFormat="true" ht="15" customHeight="true" x14ac:dyDescent="0.2">
      <c r="BA1129" s="694"/>
      <c r="BB1129" s="443"/>
      <c r="BC1129" s="694"/>
      <c r="BD1129" s="694"/>
      <c r="BE1129" s="694"/>
      <c r="BF1129" s="694"/>
      <c r="BG1129" s="694"/>
      <c r="BH1129" s="694"/>
      <c r="BI1129" s="694"/>
      <c r="BJ1129" s="694"/>
      <c r="BK1129" s="694"/>
      <c r="BL1129" s="694"/>
      <c r="BM1129" s="694"/>
      <c r="BN1129" s="694"/>
      <c r="BO1129" s="694"/>
      <c r="BP1129" s="694"/>
      <c r="BQ1129" s="694"/>
      <c r="BR1129" s="694"/>
      <c r="BS1129" s="694"/>
      <c r="BT1129" s="694"/>
      <c r="BU1129" s="694"/>
      <c r="BV1129" s="694"/>
    </row>
    <row r="1130" s="415" customFormat="true" ht="15" customHeight="true" x14ac:dyDescent="0.2">
      <c r="BA1130" s="694"/>
      <c r="BB1130" s="443"/>
      <c r="BC1130" s="694"/>
      <c r="BD1130" s="694"/>
      <c r="BE1130" s="694"/>
      <c r="BF1130" s="694"/>
      <c r="BG1130" s="694"/>
      <c r="BH1130" s="694"/>
      <c r="BI1130" s="694"/>
      <c r="BJ1130" s="694"/>
      <c r="BK1130" s="694"/>
      <c r="BL1130" s="694"/>
      <c r="BM1130" s="694"/>
      <c r="BN1130" s="694"/>
      <c r="BO1130" s="694"/>
      <c r="BP1130" s="694"/>
      <c r="BQ1130" s="694"/>
      <c r="BR1130" s="694"/>
      <c r="BS1130" s="694"/>
      <c r="BT1130" s="694"/>
      <c r="BU1130" s="694"/>
      <c r="BV1130" s="694"/>
    </row>
    <row r="1131" s="415" customFormat="true" ht="15" customHeight="true" x14ac:dyDescent="0.2">
      <c r="BA1131" s="694"/>
      <c r="BB1131" s="443"/>
      <c r="BC1131" s="694"/>
      <c r="BD1131" s="694"/>
      <c r="BE1131" s="694"/>
      <c r="BF1131" s="694"/>
      <c r="BG1131" s="694"/>
      <c r="BH1131" s="694"/>
      <c r="BI1131" s="694"/>
      <c r="BJ1131" s="694"/>
      <c r="BK1131" s="694"/>
      <c r="BL1131" s="694"/>
      <c r="BM1131" s="694"/>
      <c r="BN1131" s="694"/>
      <c r="BO1131" s="694"/>
      <c r="BP1131" s="694"/>
      <c r="BQ1131" s="694"/>
      <c r="BR1131" s="694"/>
      <c r="BS1131" s="694"/>
      <c r="BT1131" s="694"/>
      <c r="BU1131" s="694"/>
      <c r="BV1131" s="694"/>
    </row>
    <row r="1132" s="415" customFormat="true" ht="15" customHeight="true" x14ac:dyDescent="0.2">
      <c r="BA1132" s="694"/>
      <c r="BB1132" s="443"/>
      <c r="BC1132" s="694"/>
      <c r="BD1132" s="694"/>
      <c r="BE1132" s="694"/>
      <c r="BF1132" s="694"/>
      <c r="BG1132" s="694"/>
      <c r="BH1132" s="694"/>
      <c r="BI1132" s="694"/>
      <c r="BJ1132" s="694"/>
      <c r="BK1132" s="694"/>
      <c r="BL1132" s="694"/>
      <c r="BM1132" s="694"/>
      <c r="BN1132" s="694"/>
      <c r="BO1132" s="694"/>
      <c r="BP1132" s="694"/>
      <c r="BQ1132" s="694"/>
      <c r="BR1132" s="694"/>
      <c r="BS1132" s="694"/>
      <c r="BT1132" s="694"/>
      <c r="BU1132" s="694"/>
      <c r="BV1132" s="694"/>
    </row>
    <row r="1133" s="415" customFormat="true" ht="15" customHeight="true" x14ac:dyDescent="0.2">
      <c r="BA1133" s="694"/>
      <c r="BB1133" s="443"/>
      <c r="BC1133" s="694"/>
      <c r="BD1133" s="694"/>
      <c r="BE1133" s="694"/>
      <c r="BF1133" s="694"/>
      <c r="BG1133" s="694"/>
      <c r="BH1133" s="694"/>
      <c r="BI1133" s="694"/>
      <c r="BJ1133" s="694"/>
      <c r="BK1133" s="694"/>
      <c r="BL1133" s="694"/>
      <c r="BM1133" s="694"/>
      <c r="BN1133" s="694"/>
      <c r="BO1133" s="694"/>
      <c r="BP1133" s="694"/>
      <c r="BQ1133" s="694"/>
      <c r="BR1133" s="694"/>
      <c r="BS1133" s="694"/>
      <c r="BT1133" s="694"/>
      <c r="BU1133" s="694"/>
      <c r="BV1133" s="694"/>
    </row>
    <row r="1134" s="415" customFormat="true" ht="15" customHeight="true" x14ac:dyDescent="0.2">
      <c r="BA1134" s="694"/>
      <c r="BB1134" s="443"/>
      <c r="BC1134" s="694"/>
      <c r="BD1134" s="694"/>
      <c r="BE1134" s="694"/>
      <c r="BF1134" s="694"/>
      <c r="BG1134" s="694"/>
      <c r="BH1134" s="694"/>
      <c r="BI1134" s="694"/>
      <c r="BJ1134" s="694"/>
      <c r="BK1134" s="694"/>
      <c r="BL1134" s="694"/>
      <c r="BM1134" s="694"/>
      <c r="BN1134" s="694"/>
      <c r="BO1134" s="694"/>
      <c r="BP1134" s="694"/>
      <c r="BQ1134" s="694"/>
      <c r="BR1134" s="694"/>
      <c r="BS1134" s="694"/>
      <c r="BT1134" s="694"/>
      <c r="BU1134" s="694"/>
      <c r="BV1134" s="694"/>
    </row>
    <row r="1135" s="415" customFormat="true" ht="15" customHeight="true" x14ac:dyDescent="0.2">
      <c r="BA1135" s="694"/>
      <c r="BB1135" s="443"/>
      <c r="BC1135" s="694"/>
      <c r="BD1135" s="694"/>
      <c r="BE1135" s="694"/>
      <c r="BF1135" s="694"/>
      <c r="BG1135" s="694"/>
      <c r="BH1135" s="694"/>
      <c r="BI1135" s="694"/>
      <c r="BJ1135" s="694"/>
      <c r="BK1135" s="694"/>
      <c r="BL1135" s="694"/>
      <c r="BM1135" s="694"/>
      <c r="BN1135" s="694"/>
      <c r="BO1135" s="694"/>
      <c r="BP1135" s="694"/>
      <c r="BQ1135" s="694"/>
      <c r="BR1135" s="694"/>
      <c r="BS1135" s="694"/>
      <c r="BT1135" s="694"/>
      <c r="BU1135" s="694"/>
      <c r="BV1135" s="694"/>
    </row>
    <row r="1136" s="415" customFormat="true" ht="15" customHeight="true" x14ac:dyDescent="0.2">
      <c r="BA1136" s="694"/>
      <c r="BB1136" s="443"/>
      <c r="BC1136" s="694"/>
      <c r="BD1136" s="694"/>
      <c r="BE1136" s="694"/>
      <c r="BF1136" s="694"/>
      <c r="BG1136" s="694"/>
      <c r="BH1136" s="694"/>
      <c r="BI1136" s="694"/>
      <c r="BJ1136" s="694"/>
      <c r="BK1136" s="694"/>
      <c r="BL1136" s="694"/>
      <c r="BM1136" s="694"/>
      <c r="BN1136" s="694"/>
      <c r="BO1136" s="694"/>
      <c r="BP1136" s="694"/>
      <c r="BQ1136" s="694"/>
      <c r="BR1136" s="694"/>
      <c r="BS1136" s="694"/>
      <c r="BT1136" s="694"/>
      <c r="BU1136" s="694"/>
      <c r="BV1136" s="694"/>
    </row>
    <row r="1137" s="415" customFormat="true" ht="15" customHeight="true" x14ac:dyDescent="0.2">
      <c r="BA1137" s="694"/>
      <c r="BB1137" s="443"/>
      <c r="BC1137" s="694"/>
      <c r="BD1137" s="694"/>
      <c r="BE1137" s="694"/>
      <c r="BF1137" s="694"/>
      <c r="BG1137" s="694"/>
      <c r="BH1137" s="694"/>
      <c r="BI1137" s="694"/>
      <c r="BJ1137" s="694"/>
      <c r="BK1137" s="694"/>
      <c r="BL1137" s="694"/>
      <c r="BM1137" s="694"/>
      <c r="BN1137" s="694"/>
      <c r="BO1137" s="694"/>
      <c r="BP1137" s="694"/>
      <c r="BQ1137" s="694"/>
      <c r="BR1137" s="694"/>
      <c r="BS1137" s="694"/>
      <c r="BT1137" s="694"/>
      <c r="BU1137" s="694"/>
      <c r="BV1137" s="694"/>
    </row>
    <row r="1138" s="415" customFormat="true" ht="15" customHeight="true" x14ac:dyDescent="0.2">
      <c r="BA1138" s="694"/>
      <c r="BB1138" s="443"/>
      <c r="BC1138" s="694"/>
      <c r="BD1138" s="694"/>
      <c r="BE1138" s="694"/>
      <c r="BF1138" s="694"/>
      <c r="BG1138" s="694"/>
      <c r="BH1138" s="694"/>
      <c r="BI1138" s="694"/>
      <c r="BJ1138" s="694"/>
      <c r="BK1138" s="694"/>
      <c r="BL1138" s="694"/>
      <c r="BM1138" s="694"/>
      <c r="BN1138" s="694"/>
      <c r="BO1138" s="694"/>
      <c r="BP1138" s="694"/>
      <c r="BQ1138" s="694"/>
      <c r="BR1138" s="694"/>
      <c r="BS1138" s="694"/>
      <c r="BT1138" s="694"/>
      <c r="BU1138" s="694"/>
      <c r="BV1138" s="694"/>
    </row>
    <row r="1139" s="415" customFormat="true" ht="15" customHeight="true" x14ac:dyDescent="0.2">
      <c r="BA1139" s="694"/>
      <c r="BB1139" s="443"/>
      <c r="BC1139" s="694"/>
      <c r="BD1139" s="694"/>
      <c r="BE1139" s="694"/>
      <c r="BF1139" s="694"/>
      <c r="BG1139" s="694"/>
      <c r="BH1139" s="694"/>
      <c r="BI1139" s="694"/>
      <c r="BJ1139" s="694"/>
      <c r="BK1139" s="694"/>
      <c r="BL1139" s="694"/>
      <c r="BM1139" s="694"/>
      <c r="BN1139" s="694"/>
      <c r="BO1139" s="694"/>
      <c r="BP1139" s="694"/>
      <c r="BQ1139" s="694"/>
      <c r="BR1139" s="694"/>
      <c r="BS1139" s="694"/>
      <c r="BT1139" s="694"/>
      <c r="BU1139" s="694"/>
      <c r="BV1139" s="694"/>
    </row>
    <row r="1140" s="415" customFormat="true" ht="15" customHeight="true" x14ac:dyDescent="0.2">
      <c r="BA1140" s="694"/>
      <c r="BB1140" s="443"/>
      <c r="BC1140" s="694"/>
      <c r="BD1140" s="694"/>
      <c r="BE1140" s="694"/>
      <c r="BF1140" s="694"/>
      <c r="BG1140" s="694"/>
      <c r="BH1140" s="694"/>
      <c r="BI1140" s="694"/>
      <c r="BJ1140" s="694"/>
      <c r="BK1140" s="694"/>
      <c r="BL1140" s="694"/>
      <c r="BM1140" s="694"/>
      <c r="BN1140" s="694"/>
      <c r="BO1140" s="694"/>
      <c r="BP1140" s="694"/>
      <c r="BQ1140" s="694"/>
      <c r="BR1140" s="694"/>
      <c r="BS1140" s="694"/>
      <c r="BT1140" s="694"/>
      <c r="BU1140" s="694"/>
      <c r="BV1140" s="694"/>
    </row>
    <row r="1141" s="415" customFormat="true" ht="15" customHeight="true" x14ac:dyDescent="0.2">
      <c r="BA1141" s="694"/>
      <c r="BB1141" s="443"/>
      <c r="BC1141" s="694"/>
      <c r="BD1141" s="694"/>
      <c r="BE1141" s="694"/>
      <c r="BF1141" s="694"/>
      <c r="BG1141" s="694"/>
      <c r="BH1141" s="694"/>
      <c r="BI1141" s="694"/>
      <c r="BJ1141" s="694"/>
      <c r="BK1141" s="694"/>
      <c r="BL1141" s="694"/>
      <c r="BM1141" s="694"/>
      <c r="BN1141" s="694"/>
      <c r="BO1141" s="694"/>
      <c r="BP1141" s="694"/>
      <c r="BQ1141" s="694"/>
      <c r="BR1141" s="694"/>
      <c r="BS1141" s="694"/>
      <c r="BT1141" s="694"/>
      <c r="BU1141" s="694"/>
      <c r="BV1141" s="694"/>
    </row>
    <row r="1142" s="415" customFormat="true" ht="15" customHeight="true" x14ac:dyDescent="0.2">
      <c r="BA1142" s="694"/>
      <c r="BB1142" s="443"/>
      <c r="BC1142" s="694"/>
      <c r="BD1142" s="694"/>
      <c r="BE1142" s="694"/>
      <c r="BF1142" s="694"/>
      <c r="BG1142" s="694"/>
      <c r="BH1142" s="694"/>
      <c r="BI1142" s="694"/>
      <c r="BJ1142" s="694"/>
      <c r="BK1142" s="694"/>
      <c r="BL1142" s="694"/>
      <c r="BM1142" s="694"/>
      <c r="BN1142" s="694"/>
      <c r="BO1142" s="694"/>
      <c r="BP1142" s="694"/>
      <c r="BQ1142" s="694"/>
      <c r="BR1142" s="694"/>
      <c r="BS1142" s="694"/>
      <c r="BT1142" s="694"/>
      <c r="BU1142" s="694"/>
      <c r="BV1142" s="694"/>
    </row>
    <row r="1143" s="415" customFormat="true" ht="15" customHeight="true" x14ac:dyDescent="0.2">
      <c r="BA1143" s="694"/>
      <c r="BB1143" s="443"/>
      <c r="BC1143" s="694"/>
      <c r="BD1143" s="694"/>
      <c r="BE1143" s="694"/>
      <c r="BF1143" s="694"/>
      <c r="BG1143" s="694"/>
      <c r="BH1143" s="694"/>
      <c r="BI1143" s="694"/>
      <c r="BJ1143" s="694"/>
      <c r="BK1143" s="694"/>
      <c r="BL1143" s="694"/>
      <c r="BM1143" s="694"/>
      <c r="BN1143" s="694"/>
      <c r="BO1143" s="694"/>
      <c r="BP1143" s="694"/>
      <c r="BQ1143" s="694"/>
      <c r="BR1143" s="694"/>
      <c r="BS1143" s="694"/>
      <c r="BT1143" s="694"/>
      <c r="BU1143" s="694"/>
      <c r="BV1143" s="694"/>
    </row>
    <row r="1144" s="415" customFormat="true" ht="15" customHeight="true" x14ac:dyDescent="0.2">
      <c r="BA1144" s="694"/>
      <c r="BB1144" s="443"/>
      <c r="BC1144" s="694"/>
      <c r="BD1144" s="694"/>
      <c r="BE1144" s="694"/>
      <c r="BF1144" s="694"/>
      <c r="BG1144" s="694"/>
      <c r="BH1144" s="694"/>
      <c r="BI1144" s="694"/>
      <c r="BJ1144" s="694"/>
      <c r="BK1144" s="694"/>
      <c r="BL1144" s="694"/>
      <c r="BM1144" s="694"/>
      <c r="BN1144" s="694"/>
      <c r="BO1144" s="694"/>
      <c r="BP1144" s="694"/>
      <c r="BQ1144" s="694"/>
      <c r="BR1144" s="694"/>
      <c r="BS1144" s="694"/>
      <c r="BT1144" s="694"/>
      <c r="BU1144" s="694"/>
      <c r="BV1144" s="694"/>
    </row>
    <row r="1145" s="415" customFormat="true" ht="15" customHeight="true" x14ac:dyDescent="0.2">
      <c r="BA1145" s="694"/>
      <c r="BB1145" s="443"/>
      <c r="BC1145" s="694"/>
      <c r="BD1145" s="694"/>
      <c r="BE1145" s="694"/>
      <c r="BF1145" s="694"/>
      <c r="BG1145" s="694"/>
      <c r="BH1145" s="694"/>
      <c r="BI1145" s="694"/>
      <c r="BJ1145" s="694"/>
      <c r="BK1145" s="694"/>
      <c r="BL1145" s="694"/>
      <c r="BM1145" s="694"/>
      <c r="BN1145" s="694"/>
      <c r="BO1145" s="694"/>
      <c r="BP1145" s="694"/>
      <c r="BQ1145" s="694"/>
      <c r="BR1145" s="694"/>
      <c r="BS1145" s="694"/>
      <c r="BT1145" s="694"/>
      <c r="BU1145" s="694"/>
      <c r="BV1145" s="694"/>
    </row>
    <row r="1146" s="415" customFormat="true" ht="15" customHeight="true" x14ac:dyDescent="0.2">
      <c r="BA1146" s="694"/>
      <c r="BB1146" s="443"/>
      <c r="BC1146" s="694"/>
      <c r="BD1146" s="694"/>
      <c r="BE1146" s="694"/>
      <c r="BF1146" s="694"/>
      <c r="BG1146" s="694"/>
      <c r="BH1146" s="694"/>
      <c r="BI1146" s="694"/>
      <c r="BJ1146" s="694"/>
      <c r="BK1146" s="694"/>
      <c r="BL1146" s="694"/>
      <c r="BM1146" s="694"/>
      <c r="BN1146" s="694"/>
      <c r="BO1146" s="694"/>
      <c r="BP1146" s="694"/>
      <c r="BQ1146" s="694"/>
      <c r="BR1146" s="694"/>
      <c r="BS1146" s="694"/>
      <c r="BT1146" s="694"/>
      <c r="BU1146" s="694"/>
      <c r="BV1146" s="694"/>
    </row>
    <row r="1147" s="415" customFormat="true" ht="15" customHeight="true" x14ac:dyDescent="0.2">
      <c r="BA1147" s="694"/>
      <c r="BB1147" s="443"/>
      <c r="BC1147" s="694"/>
      <c r="BD1147" s="694"/>
      <c r="BE1147" s="694"/>
      <c r="BF1147" s="694"/>
      <c r="BG1147" s="694"/>
      <c r="BH1147" s="694"/>
      <c r="BI1147" s="694"/>
      <c r="BJ1147" s="694"/>
      <c r="BK1147" s="694"/>
      <c r="BL1147" s="694"/>
      <c r="BM1147" s="694"/>
      <c r="BN1147" s="694"/>
      <c r="BO1147" s="694"/>
      <c r="BP1147" s="694"/>
      <c r="BQ1147" s="694"/>
      <c r="BR1147" s="694"/>
      <c r="BS1147" s="694"/>
      <c r="BT1147" s="694"/>
      <c r="BU1147" s="694"/>
      <c r="BV1147" s="694"/>
    </row>
    <row r="1148" s="415" customFormat="true" ht="15" customHeight="true" x14ac:dyDescent="0.2">
      <c r="BA1148" s="694"/>
      <c r="BB1148" s="443"/>
      <c r="BC1148" s="694"/>
      <c r="BD1148" s="694"/>
      <c r="BE1148" s="694"/>
      <c r="BF1148" s="694"/>
      <c r="BG1148" s="694"/>
      <c r="BH1148" s="694"/>
      <c r="BI1148" s="694"/>
      <c r="BJ1148" s="694"/>
      <c r="BK1148" s="694"/>
      <c r="BL1148" s="694"/>
      <c r="BM1148" s="694"/>
      <c r="BN1148" s="694"/>
      <c r="BO1148" s="694"/>
      <c r="BP1148" s="694"/>
      <c r="BQ1148" s="694"/>
      <c r="BR1148" s="694"/>
      <c r="BS1148" s="694"/>
      <c r="BT1148" s="694"/>
      <c r="BU1148" s="694"/>
      <c r="BV1148" s="694"/>
    </row>
    <row r="1149" s="415" customFormat="true" ht="15" customHeight="true" x14ac:dyDescent="0.2">
      <c r="BA1149" s="694"/>
      <c r="BB1149" s="443"/>
      <c r="BC1149" s="694"/>
      <c r="BD1149" s="694"/>
      <c r="BE1149" s="694"/>
      <c r="BF1149" s="694"/>
      <c r="BG1149" s="694"/>
      <c r="BH1149" s="694"/>
      <c r="BI1149" s="694"/>
      <c r="BJ1149" s="694"/>
      <c r="BK1149" s="694"/>
      <c r="BL1149" s="694"/>
      <c r="BM1149" s="694"/>
      <c r="BN1149" s="694"/>
      <c r="BO1149" s="694"/>
      <c r="BP1149" s="694"/>
      <c r="BQ1149" s="694"/>
      <c r="BR1149" s="694"/>
      <c r="BS1149" s="694"/>
      <c r="BT1149" s="694"/>
      <c r="BU1149" s="694"/>
      <c r="BV1149" s="694"/>
    </row>
    <row r="1150" s="415" customFormat="true" ht="15" customHeight="true" x14ac:dyDescent="0.2">
      <c r="BA1150" s="694"/>
      <c r="BB1150" s="443"/>
      <c r="BC1150" s="694"/>
      <c r="BD1150" s="694"/>
      <c r="BE1150" s="694"/>
      <c r="BF1150" s="694"/>
      <c r="BG1150" s="694"/>
      <c r="BH1150" s="694"/>
      <c r="BI1150" s="694"/>
      <c r="BJ1150" s="694"/>
      <c r="BK1150" s="694"/>
      <c r="BL1150" s="694"/>
      <c r="BM1150" s="694"/>
      <c r="BN1150" s="694"/>
      <c r="BO1150" s="694"/>
      <c r="BP1150" s="694"/>
      <c r="BQ1150" s="694"/>
      <c r="BR1150" s="694"/>
      <c r="BS1150" s="694"/>
      <c r="BT1150" s="694"/>
      <c r="BU1150" s="694"/>
      <c r="BV1150" s="694"/>
    </row>
    <row r="1151" s="415" customFormat="true" ht="15" customHeight="true" x14ac:dyDescent="0.2">
      <c r="BA1151" s="694"/>
      <c r="BB1151" s="443"/>
      <c r="BC1151" s="694"/>
      <c r="BD1151" s="694"/>
      <c r="BE1151" s="694"/>
      <c r="BF1151" s="694"/>
      <c r="BG1151" s="694"/>
      <c r="BH1151" s="694"/>
      <c r="BI1151" s="694"/>
      <c r="BJ1151" s="694"/>
      <c r="BK1151" s="694"/>
      <c r="BL1151" s="694"/>
      <c r="BM1151" s="694"/>
      <c r="BN1151" s="694"/>
      <c r="BO1151" s="694"/>
      <c r="BP1151" s="694"/>
      <c r="BQ1151" s="694"/>
      <c r="BR1151" s="694"/>
      <c r="BS1151" s="694"/>
      <c r="BT1151" s="694"/>
      <c r="BU1151" s="694"/>
      <c r="BV1151" s="694"/>
    </row>
    <row r="1152" s="415" customFormat="true" ht="15" customHeight="true" x14ac:dyDescent="0.2">
      <c r="BA1152" s="694"/>
      <c r="BB1152" s="443"/>
      <c r="BC1152" s="694"/>
      <c r="BD1152" s="694"/>
      <c r="BE1152" s="694"/>
      <c r="BF1152" s="694"/>
      <c r="BG1152" s="694"/>
      <c r="BH1152" s="694"/>
      <c r="BI1152" s="694"/>
      <c r="BJ1152" s="694"/>
      <c r="BK1152" s="694"/>
      <c r="BL1152" s="694"/>
      <c r="BM1152" s="694"/>
      <c r="BN1152" s="694"/>
      <c r="BO1152" s="694"/>
      <c r="BP1152" s="694"/>
      <c r="BQ1152" s="694"/>
      <c r="BR1152" s="694"/>
      <c r="BS1152" s="694"/>
      <c r="BT1152" s="694"/>
      <c r="BU1152" s="694"/>
      <c r="BV1152" s="694"/>
    </row>
    <row r="1153" s="415" customFormat="true" ht="15" customHeight="true" x14ac:dyDescent="0.2">
      <c r="BA1153" s="694"/>
      <c r="BB1153" s="443"/>
      <c r="BC1153" s="694"/>
      <c r="BD1153" s="694"/>
      <c r="BE1153" s="694"/>
      <c r="BF1153" s="694"/>
      <c r="BG1153" s="694"/>
      <c r="BH1153" s="694"/>
      <c r="BI1153" s="694"/>
      <c r="BJ1153" s="694"/>
      <c r="BK1153" s="694"/>
      <c r="BL1153" s="694"/>
      <c r="BM1153" s="694"/>
      <c r="BN1153" s="694"/>
      <c r="BO1153" s="694"/>
      <c r="BP1153" s="694"/>
      <c r="BQ1153" s="694"/>
      <c r="BR1153" s="694"/>
      <c r="BS1153" s="694"/>
      <c r="BT1153" s="694"/>
      <c r="BU1153" s="694"/>
      <c r="BV1153" s="694"/>
    </row>
    <row r="1154" s="415" customFormat="true" ht="15" customHeight="true" x14ac:dyDescent="0.2">
      <c r="BA1154" s="694"/>
      <c r="BB1154" s="443"/>
      <c r="BC1154" s="694"/>
      <c r="BD1154" s="694"/>
      <c r="BE1154" s="694"/>
      <c r="BF1154" s="694"/>
      <c r="BG1154" s="694"/>
      <c r="BH1154" s="694"/>
      <c r="BI1154" s="694"/>
      <c r="BJ1154" s="694"/>
      <c r="BK1154" s="694"/>
      <c r="BL1154" s="694"/>
      <c r="BM1154" s="694"/>
      <c r="BN1154" s="694"/>
      <c r="BO1154" s="694"/>
      <c r="BP1154" s="694"/>
      <c r="BQ1154" s="694"/>
      <c r="BR1154" s="694"/>
      <c r="BS1154" s="694"/>
      <c r="BT1154" s="694"/>
      <c r="BU1154" s="694"/>
      <c r="BV1154" s="694"/>
    </row>
    <row r="1155" s="415" customFormat="true" ht="15" customHeight="true" x14ac:dyDescent="0.2">
      <c r="BA1155" s="694"/>
      <c r="BB1155" s="443"/>
      <c r="BC1155" s="694"/>
      <c r="BD1155" s="694"/>
      <c r="BE1155" s="694"/>
      <c r="BF1155" s="694"/>
      <c r="BG1155" s="694"/>
      <c r="BH1155" s="694"/>
      <c r="BI1155" s="694"/>
      <c r="BJ1155" s="694"/>
      <c r="BK1155" s="694"/>
      <c r="BL1155" s="694"/>
      <c r="BM1155" s="694"/>
      <c r="BN1155" s="694"/>
      <c r="BO1155" s="694"/>
      <c r="BP1155" s="694"/>
      <c r="BQ1155" s="694"/>
      <c r="BR1155" s="694"/>
      <c r="BS1155" s="694"/>
      <c r="BT1155" s="694"/>
      <c r="BU1155" s="694"/>
      <c r="BV1155" s="694"/>
    </row>
    <row r="1156" s="415" customFormat="true" ht="15" customHeight="true" x14ac:dyDescent="0.2">
      <c r="BA1156" s="694"/>
      <c r="BB1156" s="443"/>
      <c r="BC1156" s="694"/>
      <c r="BD1156" s="694"/>
      <c r="BE1156" s="694"/>
      <c r="BF1156" s="694"/>
      <c r="BG1156" s="694"/>
      <c r="BH1156" s="694"/>
      <c r="BI1156" s="694"/>
      <c r="BJ1156" s="694"/>
      <c r="BK1156" s="694"/>
      <c r="BL1156" s="694"/>
      <c r="BM1156" s="694"/>
      <c r="BN1156" s="694"/>
      <c r="BO1156" s="694"/>
      <c r="BP1156" s="694"/>
      <c r="BQ1156" s="694"/>
      <c r="BR1156" s="694"/>
      <c r="BS1156" s="694"/>
      <c r="BT1156" s="694"/>
      <c r="BU1156" s="694"/>
      <c r="BV1156" s="694"/>
    </row>
    <row r="1157" s="415" customFormat="true" ht="15" customHeight="true" x14ac:dyDescent="0.2">
      <c r="BA1157" s="694"/>
      <c r="BB1157" s="443"/>
      <c r="BC1157" s="694"/>
      <c r="BD1157" s="694"/>
      <c r="BE1157" s="694"/>
      <c r="BF1157" s="694"/>
      <c r="BG1157" s="694"/>
      <c r="BH1157" s="694"/>
      <c r="BI1157" s="694"/>
      <c r="BJ1157" s="694"/>
      <c r="BK1157" s="694"/>
      <c r="BL1157" s="694"/>
      <c r="BM1157" s="694"/>
      <c r="BN1157" s="694"/>
      <c r="BO1157" s="694"/>
      <c r="BP1157" s="694"/>
      <c r="BQ1157" s="694"/>
      <c r="BR1157" s="694"/>
      <c r="BS1157" s="694"/>
      <c r="BT1157" s="694"/>
      <c r="BU1157" s="694"/>
      <c r="BV1157" s="694"/>
    </row>
    <row r="1158" s="415" customFormat="true" ht="15" customHeight="true" x14ac:dyDescent="0.2">
      <c r="BA1158" s="694"/>
      <c r="BB1158" s="443"/>
      <c r="BC1158" s="694"/>
      <c r="BD1158" s="694"/>
      <c r="BE1158" s="694"/>
      <c r="BF1158" s="694"/>
      <c r="BG1158" s="694"/>
      <c r="BH1158" s="694"/>
      <c r="BI1158" s="694"/>
      <c r="BJ1158" s="694"/>
      <c r="BK1158" s="694"/>
      <c r="BL1158" s="694"/>
      <c r="BM1158" s="694"/>
      <c r="BN1158" s="694"/>
      <c r="BO1158" s="694"/>
      <c r="BP1158" s="694"/>
      <c r="BQ1158" s="694"/>
      <c r="BR1158" s="694"/>
      <c r="BS1158" s="694"/>
      <c r="BT1158" s="694"/>
      <c r="BU1158" s="694"/>
      <c r="BV1158" s="694"/>
    </row>
    <row r="1159" s="415" customFormat="true" ht="15" customHeight="true" x14ac:dyDescent="0.2">
      <c r="BA1159" s="694"/>
      <c r="BB1159" s="443"/>
      <c r="BC1159" s="694"/>
      <c r="BD1159" s="694"/>
      <c r="BE1159" s="694"/>
      <c r="BF1159" s="694"/>
      <c r="BG1159" s="694"/>
      <c r="BH1159" s="694"/>
      <c r="BI1159" s="694"/>
      <c r="BJ1159" s="694"/>
      <c r="BK1159" s="694"/>
      <c r="BL1159" s="694"/>
      <c r="BM1159" s="694"/>
      <c r="BN1159" s="694"/>
      <c r="BO1159" s="694"/>
      <c r="BP1159" s="694"/>
      <c r="BQ1159" s="694"/>
      <c r="BR1159" s="694"/>
      <c r="BS1159" s="694"/>
      <c r="BT1159" s="694"/>
      <c r="BU1159" s="694"/>
      <c r="BV1159" s="694"/>
    </row>
    <row r="1160" s="415" customFormat="true" ht="15" customHeight="true" x14ac:dyDescent="0.2">
      <c r="BA1160" s="694"/>
      <c r="BB1160" s="443"/>
      <c r="BC1160" s="694"/>
      <c r="BD1160" s="694"/>
      <c r="BE1160" s="694"/>
      <c r="BF1160" s="694"/>
      <c r="BG1160" s="694"/>
      <c r="BH1160" s="694"/>
      <c r="BI1160" s="694"/>
      <c r="BJ1160" s="694"/>
      <c r="BK1160" s="694"/>
      <c r="BL1160" s="694"/>
      <c r="BM1160" s="694"/>
      <c r="BN1160" s="694"/>
      <c r="BO1160" s="694"/>
      <c r="BP1160" s="694"/>
      <c r="BQ1160" s="694"/>
      <c r="BR1160" s="694"/>
      <c r="BS1160" s="694"/>
      <c r="BT1160" s="694"/>
      <c r="BU1160" s="694"/>
      <c r="BV1160" s="694"/>
    </row>
    <row r="1161" s="415" customFormat="true" ht="15" customHeight="true" x14ac:dyDescent="0.2">
      <c r="BA1161" s="694"/>
      <c r="BB1161" s="443"/>
      <c r="BC1161" s="694"/>
      <c r="BD1161" s="694"/>
      <c r="BE1161" s="694"/>
      <c r="BF1161" s="694"/>
      <c r="BG1161" s="694"/>
      <c r="BH1161" s="694"/>
      <c r="BI1161" s="694"/>
      <c r="BJ1161" s="694"/>
      <c r="BK1161" s="694"/>
      <c r="BL1161" s="694"/>
      <c r="BM1161" s="694"/>
      <c r="BN1161" s="694"/>
      <c r="BO1161" s="694"/>
      <c r="BP1161" s="694"/>
      <c r="BQ1161" s="694"/>
      <c r="BR1161" s="694"/>
      <c r="BS1161" s="694"/>
      <c r="BT1161" s="694"/>
      <c r="BU1161" s="694"/>
      <c r="BV1161" s="694"/>
    </row>
    <row r="1162" s="415" customFormat="true" ht="15" customHeight="true" x14ac:dyDescent="0.2">
      <c r="BA1162" s="694"/>
      <c r="BB1162" s="443"/>
      <c r="BC1162" s="694"/>
      <c r="BD1162" s="694"/>
      <c r="BE1162" s="694"/>
      <c r="BF1162" s="694"/>
      <c r="BG1162" s="694"/>
      <c r="BH1162" s="694"/>
      <c r="BI1162" s="694"/>
      <c r="BJ1162" s="694"/>
      <c r="BK1162" s="694"/>
      <c r="BL1162" s="694"/>
      <c r="BM1162" s="694"/>
      <c r="BN1162" s="694"/>
      <c r="BO1162" s="694"/>
      <c r="BP1162" s="694"/>
      <c r="BQ1162" s="694"/>
      <c r="BR1162" s="694"/>
      <c r="BS1162" s="694"/>
      <c r="BT1162" s="694"/>
      <c r="BU1162" s="694"/>
      <c r="BV1162" s="694"/>
    </row>
    <row r="1163" s="415" customFormat="true" ht="15" customHeight="true" x14ac:dyDescent="0.2">
      <c r="BA1163" s="694"/>
      <c r="BB1163" s="443"/>
      <c r="BC1163" s="694"/>
      <c r="BD1163" s="694"/>
      <c r="BE1163" s="694"/>
      <c r="BF1163" s="694"/>
      <c r="BG1163" s="694"/>
      <c r="BH1163" s="694"/>
      <c r="BI1163" s="694"/>
      <c r="BJ1163" s="694"/>
      <c r="BK1163" s="694"/>
      <c r="BL1163" s="694"/>
      <c r="BM1163" s="694"/>
      <c r="BN1163" s="694"/>
      <c r="BO1163" s="694"/>
      <c r="BP1163" s="694"/>
      <c r="BQ1163" s="694"/>
      <c r="BR1163" s="694"/>
      <c r="BS1163" s="694"/>
      <c r="BT1163" s="694"/>
      <c r="BU1163" s="694"/>
      <c r="BV1163" s="694"/>
    </row>
    <row r="1164" s="415" customFormat="true" ht="15" customHeight="true" x14ac:dyDescent="0.2">
      <c r="BA1164" s="694"/>
      <c r="BB1164" s="443"/>
      <c r="BC1164" s="694"/>
      <c r="BD1164" s="694"/>
      <c r="BE1164" s="694"/>
      <c r="BF1164" s="694"/>
      <c r="BG1164" s="694"/>
      <c r="BH1164" s="694"/>
      <c r="BI1164" s="694"/>
      <c r="BJ1164" s="694"/>
      <c r="BK1164" s="694"/>
      <c r="BL1164" s="694"/>
      <c r="BM1164" s="694"/>
      <c r="BN1164" s="694"/>
      <c r="BO1164" s="694"/>
      <c r="BP1164" s="694"/>
      <c r="BQ1164" s="694"/>
      <c r="BR1164" s="694"/>
      <c r="BS1164" s="694"/>
      <c r="BT1164" s="694"/>
      <c r="BU1164" s="694"/>
      <c r="BV1164" s="694"/>
    </row>
    <row r="1165" s="415" customFormat="true" ht="15" customHeight="true" x14ac:dyDescent="0.2">
      <c r="BA1165" s="694"/>
      <c r="BB1165" s="443"/>
      <c r="BC1165" s="694"/>
      <c r="BD1165" s="694"/>
      <c r="BE1165" s="694"/>
      <c r="BF1165" s="694"/>
      <c r="BG1165" s="694"/>
      <c r="BH1165" s="694"/>
      <c r="BI1165" s="694"/>
      <c r="BJ1165" s="694"/>
      <c r="BK1165" s="694"/>
      <c r="BL1165" s="694"/>
      <c r="BM1165" s="694"/>
      <c r="BN1165" s="694"/>
      <c r="BO1165" s="694"/>
      <c r="BP1165" s="694"/>
      <c r="BQ1165" s="694"/>
      <c r="BR1165" s="694"/>
      <c r="BS1165" s="694"/>
      <c r="BT1165" s="694"/>
      <c r="BU1165" s="694"/>
      <c r="BV1165" s="694"/>
    </row>
    <row r="1166" s="415" customFormat="true" ht="15" customHeight="true" x14ac:dyDescent="0.2">
      <c r="BA1166" s="694"/>
      <c r="BB1166" s="443"/>
      <c r="BC1166" s="694"/>
      <c r="BD1166" s="694"/>
      <c r="BE1166" s="694"/>
      <c r="BF1166" s="694"/>
      <c r="BG1166" s="694"/>
      <c r="BH1166" s="694"/>
      <c r="BI1166" s="694"/>
      <c r="BJ1166" s="694"/>
      <c r="BK1166" s="694"/>
      <c r="BL1166" s="694"/>
      <c r="BM1166" s="694"/>
      <c r="BN1166" s="694"/>
      <c r="BO1166" s="694"/>
      <c r="BP1166" s="694"/>
      <c r="BQ1166" s="694"/>
      <c r="BR1166" s="694"/>
      <c r="BS1166" s="694"/>
      <c r="BT1166" s="694"/>
      <c r="BU1166" s="694"/>
      <c r="BV1166" s="694"/>
    </row>
    <row r="1167" s="415" customFormat="true" ht="15" customHeight="true" x14ac:dyDescent="0.2">
      <c r="BA1167" s="694"/>
      <c r="BB1167" s="443"/>
      <c r="BC1167" s="694"/>
      <c r="BD1167" s="694"/>
      <c r="BE1167" s="694"/>
      <c r="BF1167" s="694"/>
      <c r="BG1167" s="694"/>
      <c r="BH1167" s="694"/>
      <c r="BI1167" s="694"/>
      <c r="BJ1167" s="694"/>
      <c r="BK1167" s="694"/>
      <c r="BL1167" s="694"/>
      <c r="BM1167" s="694"/>
      <c r="BN1167" s="694"/>
      <c r="BO1167" s="694"/>
      <c r="BP1167" s="694"/>
      <c r="BQ1167" s="694"/>
      <c r="BR1167" s="694"/>
      <c r="BS1167" s="694"/>
      <c r="BT1167" s="694"/>
      <c r="BU1167" s="694"/>
      <c r="BV1167" s="694"/>
    </row>
    <row r="1168" s="415" customFormat="true" ht="15" customHeight="true" x14ac:dyDescent="0.2">
      <c r="BA1168" s="694"/>
      <c r="BB1168" s="443"/>
      <c r="BC1168" s="694"/>
      <c r="BD1168" s="694"/>
      <c r="BE1168" s="694"/>
      <c r="BF1168" s="694"/>
      <c r="BG1168" s="694"/>
      <c r="BH1168" s="694"/>
      <c r="BI1168" s="694"/>
      <c r="BJ1168" s="694"/>
      <c r="BK1168" s="694"/>
      <c r="BL1168" s="694"/>
      <c r="BM1168" s="694"/>
      <c r="BN1168" s="694"/>
      <c r="BO1168" s="694"/>
      <c r="BP1168" s="694"/>
      <c r="BQ1168" s="694"/>
      <c r="BR1168" s="694"/>
      <c r="BS1168" s="694"/>
      <c r="BT1168" s="694"/>
      <c r="BU1168" s="694"/>
      <c r="BV1168" s="694"/>
    </row>
    <row r="1169" s="415" customFormat="true" ht="15" customHeight="true" x14ac:dyDescent="0.2">
      <c r="BA1169" s="694"/>
      <c r="BB1169" s="443"/>
      <c r="BC1169" s="694"/>
      <c r="BD1169" s="694"/>
      <c r="BE1169" s="694"/>
      <c r="BF1169" s="694"/>
      <c r="BG1169" s="694"/>
      <c r="BH1169" s="694"/>
      <c r="BI1169" s="694"/>
      <c r="BJ1169" s="694"/>
      <c r="BK1169" s="694"/>
      <c r="BL1169" s="694"/>
      <c r="BM1169" s="694"/>
      <c r="BN1169" s="694"/>
      <c r="BO1169" s="694"/>
      <c r="BP1169" s="694"/>
      <c r="BQ1169" s="694"/>
      <c r="BR1169" s="694"/>
      <c r="BS1169" s="694"/>
      <c r="BT1169" s="694"/>
      <c r="BU1169" s="694"/>
      <c r="BV1169" s="694"/>
    </row>
    <row r="1170" s="415" customFormat="true" ht="15" customHeight="true" x14ac:dyDescent="0.2">
      <c r="A1170" s="512"/>
      <c r="B1170" s="995"/>
      <c r="C1170" s="996"/>
      <c r="D1170" s="996"/>
      <c r="E1170" s="996"/>
      <c r="F1170" s="996"/>
      <c r="G1170" s="996"/>
      <c r="H1170" s="996"/>
      <c r="I1170" s="996"/>
      <c r="J1170" s="996"/>
      <c r="K1170" s="996"/>
      <c r="L1170" s="996"/>
      <c r="M1170" s="996"/>
      <c r="N1170" s="996"/>
      <c r="O1170" s="996"/>
      <c r="P1170" s="996"/>
      <c r="Q1170" s="996"/>
      <c r="R1170" s="996"/>
      <c r="S1170" s="996"/>
      <c r="T1170" s="996"/>
      <c r="U1170" s="996"/>
      <c r="V1170" s="996"/>
      <c r="BA1170" s="694"/>
      <c r="BB1170" s="443"/>
      <c r="BC1170" s="694"/>
      <c r="BD1170" s="694"/>
      <c r="BE1170" s="694"/>
      <c r="BF1170" s="694"/>
      <c r="BG1170" s="694"/>
      <c r="BH1170" s="694"/>
      <c r="BI1170" s="694"/>
      <c r="BJ1170" s="694"/>
      <c r="BK1170" s="694"/>
      <c r="BL1170" s="694"/>
      <c r="BM1170" s="694"/>
      <c r="BN1170" s="694"/>
      <c r="BO1170" s="694"/>
      <c r="BP1170" s="694"/>
      <c r="BQ1170" s="694"/>
      <c r="BR1170" s="694"/>
      <c r="BS1170" s="694"/>
      <c r="BT1170" s="694"/>
      <c r="BU1170" s="694"/>
      <c r="BV1170" s="694"/>
    </row>
    <row r="1171" s="415" customFormat="true" ht="15" customHeight="true" x14ac:dyDescent="0.2">
      <c r="A1171" s="512"/>
      <c r="B1171" s="995"/>
      <c r="C1171" s="996"/>
      <c r="D1171" s="996"/>
      <c r="E1171" s="996"/>
      <c r="F1171" s="996"/>
      <c r="G1171" s="996"/>
      <c r="H1171" s="996"/>
      <c r="I1171" s="996"/>
      <c r="J1171" s="996"/>
      <c r="K1171" s="996"/>
      <c r="L1171" s="996"/>
      <c r="M1171" s="996"/>
      <c r="N1171" s="996"/>
      <c r="O1171" s="996"/>
      <c r="P1171" s="996"/>
      <c r="Q1171" s="996"/>
      <c r="R1171" s="996"/>
      <c r="S1171" s="996"/>
      <c r="T1171" s="996"/>
      <c r="U1171" s="996"/>
      <c r="V1171" s="996"/>
      <c r="BA1171" s="694"/>
      <c r="BB1171" s="443"/>
      <c r="BC1171" s="694"/>
      <c r="BD1171" s="694"/>
      <c r="BE1171" s="694"/>
      <c r="BF1171" s="694"/>
      <c r="BG1171" s="694"/>
      <c r="BH1171" s="694"/>
      <c r="BI1171" s="694"/>
      <c r="BJ1171" s="694"/>
      <c r="BK1171" s="694"/>
      <c r="BL1171" s="694"/>
      <c r="BM1171" s="694"/>
      <c r="BN1171" s="694"/>
      <c r="BO1171" s="694"/>
      <c r="BP1171" s="694"/>
      <c r="BQ1171" s="694"/>
      <c r="BR1171" s="694"/>
      <c r="BS1171" s="694"/>
      <c r="BT1171" s="694"/>
      <c r="BU1171" s="694"/>
      <c r="BV1171" s="694"/>
    </row>
    <row r="1172" s="415" customFormat="true" ht="15" customHeight="true" x14ac:dyDescent="0.2">
      <c r="A1172" s="512"/>
      <c r="B1172" s="995"/>
      <c r="C1172" s="996"/>
      <c r="D1172" s="996"/>
      <c r="E1172" s="996"/>
      <c r="F1172" s="996"/>
      <c r="G1172" s="996"/>
      <c r="H1172" s="996"/>
      <c r="I1172" s="996"/>
      <c r="J1172" s="996"/>
      <c r="K1172" s="996"/>
      <c r="L1172" s="996"/>
      <c r="M1172" s="996"/>
      <c r="N1172" s="996"/>
      <c r="O1172" s="996"/>
      <c r="P1172" s="996"/>
      <c r="Q1172" s="996"/>
      <c r="R1172" s="996"/>
      <c r="S1172" s="996"/>
      <c r="T1172" s="996"/>
      <c r="U1172" s="996"/>
      <c r="V1172" s="996"/>
      <c r="BA1172" s="694"/>
      <c r="BB1172" s="443"/>
      <c r="BC1172" s="694"/>
      <c r="BD1172" s="694"/>
      <c r="BE1172" s="694"/>
      <c r="BF1172" s="694"/>
      <c r="BG1172" s="694"/>
      <c r="BH1172" s="694"/>
      <c r="BI1172" s="694"/>
      <c r="BJ1172" s="694"/>
      <c r="BK1172" s="694"/>
      <c r="BL1172" s="694"/>
      <c r="BM1172" s="694"/>
      <c r="BN1172" s="694"/>
      <c r="BO1172" s="694"/>
      <c r="BP1172" s="694"/>
      <c r="BQ1172" s="694"/>
      <c r="BR1172" s="694"/>
      <c r="BS1172" s="694"/>
      <c r="BT1172" s="694"/>
      <c r="BU1172" s="694"/>
      <c r="BV1172" s="694"/>
    </row>
    <row r="1173" s="415" customFormat="true" ht="15" customHeight="true" x14ac:dyDescent="0.2">
      <c r="A1173" s="512"/>
      <c r="B1173" s="995"/>
      <c r="C1173" s="996"/>
      <c r="D1173" s="996"/>
      <c r="E1173" s="996"/>
      <c r="F1173" s="996"/>
      <c r="G1173" s="996"/>
      <c r="H1173" s="996"/>
      <c r="I1173" s="996"/>
      <c r="J1173" s="996"/>
      <c r="K1173" s="996"/>
      <c r="L1173" s="996"/>
      <c r="M1173" s="996"/>
      <c r="N1173" s="996"/>
      <c r="O1173" s="996"/>
      <c r="P1173" s="996"/>
      <c r="Q1173" s="996"/>
      <c r="R1173" s="996"/>
      <c r="S1173" s="996"/>
      <c r="T1173" s="996"/>
      <c r="U1173" s="996"/>
      <c r="V1173" s="996"/>
      <c r="BA1173" s="694"/>
      <c r="BB1173" s="443"/>
      <c r="BC1173" s="694"/>
      <c r="BD1173" s="694"/>
      <c r="BE1173" s="694"/>
      <c r="BF1173" s="694"/>
      <c r="BG1173" s="694"/>
      <c r="BH1173" s="694"/>
      <c r="BI1173" s="694"/>
      <c r="BJ1173" s="694"/>
      <c r="BK1173" s="694"/>
      <c r="BL1173" s="694"/>
      <c r="BM1173" s="694"/>
      <c r="BN1173" s="694"/>
      <c r="BO1173" s="694"/>
      <c r="BP1173" s="694"/>
      <c r="BQ1173" s="694"/>
      <c r="BR1173" s="694"/>
      <c r="BS1173" s="694"/>
      <c r="BT1173" s="694"/>
      <c r="BU1173" s="694"/>
      <c r="BV1173" s="694"/>
    </row>
    <row r="1174" s="415" customFormat="true" ht="15" customHeight="true" x14ac:dyDescent="0.2">
      <c r="A1174" s="512"/>
      <c r="B1174" s="995"/>
      <c r="C1174" s="996"/>
      <c r="D1174" s="996"/>
      <c r="E1174" s="996"/>
      <c r="F1174" s="996"/>
      <c r="G1174" s="996"/>
      <c r="H1174" s="996"/>
      <c r="I1174" s="996"/>
      <c r="J1174" s="996"/>
      <c r="K1174" s="996"/>
      <c r="L1174" s="996"/>
      <c r="M1174" s="996"/>
      <c r="N1174" s="996"/>
      <c r="O1174" s="996"/>
      <c r="P1174" s="996"/>
      <c r="Q1174" s="996"/>
      <c r="R1174" s="996"/>
      <c r="S1174" s="996"/>
      <c r="T1174" s="996"/>
      <c r="U1174" s="996"/>
      <c r="V1174" s="996"/>
      <c r="BA1174" s="694"/>
      <c r="BB1174" s="443"/>
      <c r="BC1174" s="694"/>
      <c r="BD1174" s="694"/>
      <c r="BE1174" s="694"/>
      <c r="BF1174" s="694"/>
      <c r="BG1174" s="694"/>
      <c r="BH1174" s="694"/>
      <c r="BI1174" s="694"/>
      <c r="BJ1174" s="694"/>
      <c r="BK1174" s="694"/>
      <c r="BL1174" s="694"/>
      <c r="BM1174" s="694"/>
      <c r="BN1174" s="694"/>
      <c r="BO1174" s="694"/>
      <c r="BP1174" s="694"/>
      <c r="BQ1174" s="694"/>
      <c r="BR1174" s="694"/>
      <c r="BS1174" s="694"/>
      <c r="BT1174" s="694"/>
      <c r="BU1174" s="694"/>
      <c r="BV1174" s="694"/>
    </row>
    <row r="1175" s="415" customFormat="true" ht="15" customHeight="true" x14ac:dyDescent="0.2">
      <c r="A1175" s="512"/>
      <c r="B1175" s="995"/>
      <c r="C1175" s="996"/>
      <c r="D1175" s="996"/>
      <c r="E1175" s="996"/>
      <c r="F1175" s="996"/>
      <c r="G1175" s="996"/>
      <c r="H1175" s="996"/>
      <c r="I1175" s="996"/>
      <c r="J1175" s="996"/>
      <c r="K1175" s="996"/>
      <c r="L1175" s="996"/>
      <c r="M1175" s="996"/>
      <c r="N1175" s="996"/>
      <c r="O1175" s="996"/>
      <c r="P1175" s="996"/>
      <c r="Q1175" s="996"/>
      <c r="R1175" s="996"/>
      <c r="S1175" s="996"/>
      <c r="T1175" s="996"/>
      <c r="U1175" s="996"/>
      <c r="V1175" s="996"/>
      <c r="BA1175" s="694"/>
      <c r="BB1175" s="443"/>
      <c r="BC1175" s="694"/>
      <c r="BD1175" s="694"/>
      <c r="BE1175" s="694"/>
      <c r="BF1175" s="694"/>
      <c r="BG1175" s="694"/>
      <c r="BH1175" s="694"/>
      <c r="BI1175" s="694"/>
      <c r="BJ1175" s="694"/>
      <c r="BK1175" s="694"/>
      <c r="BL1175" s="694"/>
      <c r="BM1175" s="694"/>
      <c r="BN1175" s="694"/>
      <c r="BO1175" s="694"/>
      <c r="BP1175" s="694"/>
      <c r="BQ1175" s="694"/>
      <c r="BR1175" s="694"/>
      <c r="BS1175" s="694"/>
      <c r="BT1175" s="694"/>
      <c r="BU1175" s="694"/>
      <c r="BV1175" s="694"/>
    </row>
    <row r="1176" s="415" customFormat="true" ht="15" customHeight="true" x14ac:dyDescent="0.2">
      <c r="A1176" s="997"/>
      <c r="B1176" s="512"/>
      <c r="C1176" s="998"/>
      <c r="D1176" s="999"/>
      <c r="E1176" s="999"/>
      <c r="F1176" s="999"/>
      <c r="G1176" s="999"/>
      <c r="H1176" s="998"/>
      <c r="I1176" s="999"/>
      <c r="J1176" s="999"/>
      <c r="K1176" s="999"/>
      <c r="L1176" s="999"/>
      <c r="M1176" s="998"/>
      <c r="N1176" s="999"/>
      <c r="O1176" s="999"/>
      <c r="P1176" s="999"/>
      <c r="Q1176" s="999"/>
      <c r="R1176" s="998"/>
      <c r="S1176" s="999"/>
      <c r="T1176" s="999"/>
      <c r="U1176" s="999"/>
      <c r="BA1176" s="694"/>
      <c r="BB1176" s="443"/>
      <c r="BC1176" s="694"/>
      <c r="BD1176" s="694"/>
      <c r="BE1176" s="694"/>
      <c r="BF1176" s="694"/>
      <c r="BG1176" s="694"/>
      <c r="BH1176" s="694"/>
      <c r="BI1176" s="694"/>
      <c r="BJ1176" s="694"/>
      <c r="BK1176" s="694"/>
      <c r="BL1176" s="694"/>
      <c r="BM1176" s="694"/>
      <c r="BN1176" s="694"/>
      <c r="BO1176" s="694"/>
      <c r="BP1176" s="694"/>
      <c r="BQ1176" s="694"/>
      <c r="BR1176" s="694"/>
      <c r="BS1176" s="694"/>
      <c r="BT1176" s="694"/>
      <c r="BU1176" s="694"/>
      <c r="BV1176" s="694"/>
    </row>
    <row r="1177" s="415" customFormat="true" ht="15" customHeight="true" x14ac:dyDescent="0.2">
      <c r="A1177" s="999"/>
      <c r="B1177" s="999"/>
      <c r="C1177" s="998"/>
      <c r="D1177" s="998"/>
      <c r="E1177" s="998"/>
      <c r="F1177" s="998"/>
      <c r="G1177" s="998"/>
      <c r="H1177" s="998"/>
      <c r="I1177" s="998"/>
      <c r="J1177" s="998"/>
      <c r="K1177" s="998"/>
      <c r="L1177" s="998"/>
      <c r="M1177" s="998"/>
      <c r="N1177" s="998"/>
      <c r="O1177" s="998"/>
      <c r="P1177" s="998"/>
      <c r="Q1177" s="998"/>
      <c r="R1177" s="998"/>
      <c r="S1177" s="998"/>
      <c r="T1177" s="998"/>
      <c r="U1177" s="998"/>
      <c r="BA1177" s="694"/>
      <c r="BB1177" s="443"/>
      <c r="BC1177" s="694"/>
      <c r="BD1177" s="694"/>
      <c r="BE1177" s="694"/>
      <c r="BF1177" s="694"/>
      <c r="BG1177" s="694"/>
      <c r="BH1177" s="694"/>
      <c r="BI1177" s="694"/>
      <c r="BJ1177" s="694"/>
      <c r="BK1177" s="694"/>
      <c r="BL1177" s="694"/>
      <c r="BM1177" s="694"/>
      <c r="BN1177" s="694"/>
      <c r="BO1177" s="694"/>
      <c r="BP1177" s="694"/>
      <c r="BQ1177" s="694"/>
      <c r="BR1177" s="694"/>
      <c r="BS1177" s="694"/>
      <c r="BT1177" s="694"/>
      <c r="BU1177" s="694"/>
      <c r="BV1177" s="694"/>
    </row>
    <row r="1178" s="415" customFormat="true" ht="15" customHeight="true" x14ac:dyDescent="0.2">
      <c r="BA1178" s="694"/>
      <c r="BB1178" s="443"/>
      <c r="BC1178" s="694"/>
      <c r="BD1178" s="694"/>
      <c r="BE1178" s="694"/>
      <c r="BF1178" s="694"/>
      <c r="BG1178" s="694"/>
      <c r="BH1178" s="694"/>
      <c r="BI1178" s="694"/>
      <c r="BJ1178" s="694"/>
      <c r="BK1178" s="694"/>
      <c r="BL1178" s="694"/>
      <c r="BM1178" s="694"/>
      <c r="BN1178" s="694"/>
      <c r="BO1178" s="694"/>
      <c r="BP1178" s="694"/>
      <c r="BQ1178" s="694"/>
      <c r="BR1178" s="694"/>
      <c r="BS1178" s="694"/>
      <c r="BT1178" s="694"/>
      <c r="BU1178" s="694"/>
      <c r="BV1178" s="694"/>
    </row>
    <row r="1179" s="415" customFormat="true" ht="15" customHeight="true" x14ac:dyDescent="0.2">
      <c r="BA1179" s="694"/>
      <c r="BB1179" s="443"/>
      <c r="BC1179" s="694"/>
      <c r="BD1179" s="694"/>
      <c r="BE1179" s="694"/>
      <c r="BF1179" s="694"/>
      <c r="BG1179" s="694"/>
      <c r="BH1179" s="694"/>
      <c r="BI1179" s="694"/>
      <c r="BJ1179" s="694"/>
      <c r="BK1179" s="694"/>
      <c r="BL1179" s="694"/>
      <c r="BM1179" s="694"/>
      <c r="BN1179" s="694"/>
      <c r="BO1179" s="694"/>
      <c r="BP1179" s="694"/>
      <c r="BQ1179" s="694"/>
      <c r="BR1179" s="694"/>
      <c r="BS1179" s="694"/>
      <c r="BT1179" s="694"/>
      <c r="BU1179" s="694"/>
      <c r="BV1179" s="694"/>
    </row>
    <row r="1180" s="415" customFormat="true" ht="15" customHeight="true" x14ac:dyDescent="0.2">
      <c r="BA1180" s="694"/>
      <c r="BB1180" s="443"/>
      <c r="BC1180" s="694"/>
      <c r="BD1180" s="694"/>
      <c r="BE1180" s="694"/>
      <c r="BF1180" s="694"/>
      <c r="BG1180" s="694"/>
      <c r="BH1180" s="694"/>
      <c r="BI1180" s="694"/>
      <c r="BJ1180" s="694"/>
      <c r="BK1180" s="694"/>
      <c r="BL1180" s="694"/>
      <c r="BM1180" s="694"/>
      <c r="BN1180" s="694"/>
      <c r="BO1180" s="694"/>
      <c r="BP1180" s="694"/>
      <c r="BQ1180" s="694"/>
      <c r="BR1180" s="694"/>
      <c r="BS1180" s="694"/>
      <c r="BT1180" s="694"/>
      <c r="BU1180" s="694"/>
      <c r="BV1180" s="694"/>
    </row>
    <row r="1181" s="415" customFormat="true" ht="15" customHeight="true" x14ac:dyDescent="0.2">
      <c r="BA1181" s="694"/>
      <c r="BB1181" s="443"/>
      <c r="BC1181" s="694"/>
      <c r="BD1181" s="694"/>
      <c r="BE1181" s="694"/>
      <c r="BF1181" s="694"/>
      <c r="BG1181" s="694"/>
      <c r="BH1181" s="694"/>
      <c r="BI1181" s="694"/>
      <c r="BJ1181" s="694"/>
      <c r="BK1181" s="694"/>
      <c r="BL1181" s="694"/>
      <c r="BM1181" s="694"/>
      <c r="BN1181" s="694"/>
      <c r="BO1181" s="694"/>
      <c r="BP1181" s="694"/>
      <c r="BQ1181" s="694"/>
      <c r="BR1181" s="694"/>
      <c r="BS1181" s="694"/>
      <c r="BT1181" s="694"/>
      <c r="BU1181" s="694"/>
      <c r="BV1181" s="694"/>
    </row>
    <row r="1182" s="415" customFormat="true" ht="15" customHeight="true" x14ac:dyDescent="0.2">
      <c r="BA1182" s="694"/>
      <c r="BB1182" s="443"/>
      <c r="BC1182" s="694"/>
      <c r="BD1182" s="694"/>
      <c r="BE1182" s="694"/>
      <c r="BF1182" s="694"/>
      <c r="BG1182" s="694"/>
      <c r="BH1182" s="694"/>
      <c r="BI1182" s="694"/>
      <c r="BJ1182" s="694"/>
      <c r="BK1182" s="694"/>
      <c r="BL1182" s="694"/>
      <c r="BM1182" s="694"/>
      <c r="BN1182" s="694"/>
      <c r="BO1182" s="694"/>
      <c r="BP1182" s="694"/>
      <c r="BQ1182" s="694"/>
      <c r="BR1182" s="694"/>
      <c r="BS1182" s="694"/>
      <c r="BT1182" s="694"/>
      <c r="BU1182" s="694"/>
      <c r="BV1182" s="694"/>
    </row>
    <row r="1183" s="415" customFormat="true" ht="15" customHeight="true" x14ac:dyDescent="0.2">
      <c r="BA1183" s="694"/>
      <c r="BB1183" s="443"/>
      <c r="BC1183" s="694"/>
      <c r="BD1183" s="694"/>
      <c r="BE1183" s="694"/>
      <c r="BF1183" s="694"/>
      <c r="BG1183" s="694"/>
      <c r="BH1183" s="694"/>
      <c r="BI1183" s="694"/>
      <c r="BJ1183" s="694"/>
      <c r="BK1183" s="694"/>
      <c r="BL1183" s="694"/>
      <c r="BM1183" s="694"/>
      <c r="BN1183" s="694"/>
      <c r="BO1183" s="694"/>
      <c r="BP1183" s="694"/>
      <c r="BQ1183" s="694"/>
      <c r="BR1183" s="694"/>
      <c r="BS1183" s="694"/>
      <c r="BT1183" s="694"/>
      <c r="BU1183" s="694"/>
      <c r="BV1183" s="694"/>
    </row>
    <row r="1184" s="415" customFormat="true" ht="15" customHeight="true" x14ac:dyDescent="0.2">
      <c r="BA1184" s="694"/>
      <c r="BB1184" s="443"/>
      <c r="BC1184" s="694"/>
      <c r="BD1184" s="694"/>
      <c r="BE1184" s="694"/>
      <c r="BF1184" s="694"/>
      <c r="BG1184" s="694"/>
      <c r="BH1184" s="694"/>
      <c r="BI1184" s="694"/>
      <c r="BJ1184" s="694"/>
      <c r="BK1184" s="694"/>
      <c r="BL1184" s="694"/>
      <c r="BM1184" s="694"/>
      <c r="BN1184" s="694"/>
      <c r="BO1184" s="694"/>
      <c r="BP1184" s="694"/>
      <c r="BQ1184" s="694"/>
      <c r="BR1184" s="694"/>
      <c r="BS1184" s="694"/>
      <c r="BT1184" s="694"/>
      <c r="BU1184" s="694"/>
      <c r="BV1184" s="694"/>
    </row>
    <row r="1185" s="415" customFormat="true" ht="15" customHeight="true" x14ac:dyDescent="0.2">
      <c r="BA1185" s="694"/>
      <c r="BB1185" s="443"/>
      <c r="BC1185" s="694"/>
      <c r="BD1185" s="694"/>
      <c r="BE1185" s="694"/>
      <c r="BF1185" s="694"/>
      <c r="BG1185" s="694"/>
      <c r="BH1185" s="694"/>
      <c r="BI1185" s="694"/>
      <c r="BJ1185" s="694"/>
      <c r="BK1185" s="694"/>
      <c r="BL1185" s="694"/>
      <c r="BM1185" s="694"/>
      <c r="BN1185" s="694"/>
      <c r="BO1185" s="694"/>
      <c r="BP1185" s="694"/>
      <c r="BQ1185" s="694"/>
      <c r="BR1185" s="694"/>
      <c r="BS1185" s="694"/>
      <c r="BT1185" s="694"/>
      <c r="BU1185" s="694"/>
      <c r="BV1185" s="694"/>
    </row>
    <row r="1186" s="415" customFormat="true" ht="15" customHeight="true" x14ac:dyDescent="0.2">
      <c r="BA1186" s="694"/>
      <c r="BB1186" s="443"/>
      <c r="BC1186" s="694"/>
      <c r="BD1186" s="694"/>
      <c r="BE1186" s="694"/>
      <c r="BF1186" s="694"/>
      <c r="BG1186" s="694"/>
      <c r="BH1186" s="694"/>
      <c r="BI1186" s="694"/>
      <c r="BJ1186" s="694"/>
      <c r="BK1186" s="694"/>
      <c r="BL1186" s="694"/>
      <c r="BM1186" s="694"/>
      <c r="BN1186" s="694"/>
      <c r="BO1186" s="694"/>
      <c r="BP1186" s="694"/>
      <c r="BQ1186" s="694"/>
      <c r="BR1186" s="694"/>
      <c r="BS1186" s="694"/>
      <c r="BT1186" s="694"/>
      <c r="BU1186" s="694"/>
      <c r="BV1186" s="694"/>
    </row>
    <row r="1187" s="415" customFormat="true" ht="15" customHeight="true" x14ac:dyDescent="0.2">
      <c r="BA1187" s="694"/>
      <c r="BB1187" s="443"/>
      <c r="BC1187" s="694"/>
      <c r="BD1187" s="694"/>
      <c r="BE1187" s="694"/>
      <c r="BF1187" s="694"/>
      <c r="BG1187" s="694"/>
      <c r="BH1187" s="694"/>
      <c r="BI1187" s="694"/>
      <c r="BJ1187" s="694"/>
      <c r="BK1187" s="694"/>
      <c r="BL1187" s="694"/>
      <c r="BM1187" s="694"/>
      <c r="BN1187" s="694"/>
      <c r="BO1187" s="694"/>
      <c r="BP1187" s="694"/>
      <c r="BQ1187" s="694"/>
      <c r="BR1187" s="694"/>
      <c r="BS1187" s="694"/>
      <c r="BT1187" s="694"/>
      <c r="BU1187" s="694"/>
      <c r="BV1187" s="694"/>
    </row>
    <row r="1188" s="415" customFormat="true" ht="15" customHeight="true" x14ac:dyDescent="0.2">
      <c r="BA1188" s="694"/>
      <c r="BB1188" s="443"/>
      <c r="BC1188" s="694"/>
      <c r="BD1188" s="694"/>
      <c r="BE1188" s="694"/>
      <c r="BF1188" s="694"/>
      <c r="BG1188" s="694"/>
      <c r="BH1188" s="694"/>
      <c r="BI1188" s="694"/>
      <c r="BJ1188" s="694"/>
      <c r="BK1188" s="694"/>
      <c r="BL1188" s="694"/>
      <c r="BM1188" s="694"/>
      <c r="BN1188" s="694"/>
      <c r="BO1188" s="694"/>
      <c r="BP1188" s="694"/>
      <c r="BQ1188" s="694"/>
      <c r="BR1188" s="694"/>
      <c r="BS1188" s="694"/>
      <c r="BT1188" s="694"/>
      <c r="BU1188" s="694"/>
      <c r="BV1188" s="694"/>
    </row>
    <row r="1189" s="415" customFormat="true" ht="15" customHeight="true" x14ac:dyDescent="0.2">
      <c r="BA1189" s="694"/>
      <c r="BB1189" s="443"/>
      <c r="BC1189" s="694"/>
      <c r="BD1189" s="694"/>
      <c r="BE1189" s="694"/>
      <c r="BF1189" s="694"/>
      <c r="BG1189" s="694"/>
      <c r="BH1189" s="694"/>
      <c r="BI1189" s="694"/>
      <c r="BJ1189" s="694"/>
      <c r="BK1189" s="694"/>
      <c r="BL1189" s="694"/>
      <c r="BM1189" s="694"/>
      <c r="BN1189" s="694"/>
      <c r="BO1189" s="694"/>
      <c r="BP1189" s="694"/>
      <c r="BQ1189" s="694"/>
      <c r="BR1189" s="694"/>
      <c r="BS1189" s="694"/>
      <c r="BT1189" s="694"/>
      <c r="BU1189" s="694"/>
      <c r="BV1189" s="694"/>
    </row>
    <row r="1190" s="415" customFormat="true" ht="15" customHeight="true" x14ac:dyDescent="0.2">
      <c r="BA1190" s="694"/>
      <c r="BB1190" s="443"/>
      <c r="BC1190" s="694"/>
      <c r="BD1190" s="694"/>
      <c r="BE1190" s="694"/>
      <c r="BF1190" s="694"/>
      <c r="BG1190" s="694"/>
      <c r="BH1190" s="694"/>
      <c r="BI1190" s="694"/>
      <c r="BJ1190" s="694"/>
      <c r="BK1190" s="694"/>
      <c r="BL1190" s="694"/>
      <c r="BM1190" s="694"/>
      <c r="BN1190" s="694"/>
      <c r="BO1190" s="694"/>
      <c r="BP1190" s="694"/>
      <c r="BQ1190" s="694"/>
      <c r="BR1190" s="694"/>
      <c r="BS1190" s="694"/>
      <c r="BT1190" s="694"/>
      <c r="BU1190" s="694"/>
      <c r="BV1190" s="694"/>
    </row>
    <row r="1191" s="415" customFormat="true" ht="15" customHeight="true" x14ac:dyDescent="0.2">
      <c r="BA1191" s="694"/>
      <c r="BB1191" s="443"/>
      <c r="BC1191" s="694"/>
      <c r="BD1191" s="694"/>
      <c r="BE1191" s="694"/>
      <c r="BF1191" s="694"/>
      <c r="BG1191" s="694"/>
      <c r="BH1191" s="694"/>
      <c r="BI1191" s="694"/>
      <c r="BJ1191" s="694"/>
      <c r="BK1191" s="694"/>
      <c r="BL1191" s="694"/>
      <c r="BM1191" s="694"/>
      <c r="BN1191" s="694"/>
      <c r="BO1191" s="694"/>
      <c r="BP1191" s="694"/>
      <c r="BQ1191" s="694"/>
      <c r="BR1191" s="694"/>
      <c r="BS1191" s="694"/>
      <c r="BT1191" s="694"/>
      <c r="BU1191" s="694"/>
      <c r="BV1191" s="694"/>
    </row>
    <row r="1192" s="415" customFormat="true" ht="15" customHeight="true" x14ac:dyDescent="0.2">
      <c r="BA1192" s="694"/>
      <c r="BB1192" s="443"/>
      <c r="BC1192" s="694"/>
      <c r="BD1192" s="694"/>
      <c r="BE1192" s="694"/>
      <c r="BF1192" s="694"/>
      <c r="BG1192" s="694"/>
      <c r="BH1192" s="694"/>
      <c r="BI1192" s="694"/>
      <c r="BJ1192" s="694"/>
      <c r="BK1192" s="694"/>
      <c r="BL1192" s="694"/>
      <c r="BM1192" s="694"/>
      <c r="BN1192" s="694"/>
      <c r="BO1192" s="694"/>
      <c r="BP1192" s="694"/>
      <c r="BQ1192" s="694"/>
      <c r="BR1192" s="694"/>
      <c r="BS1192" s="694"/>
      <c r="BT1192" s="694"/>
      <c r="BU1192" s="694"/>
      <c r="BV1192" s="694"/>
    </row>
    <row r="1193" s="415" customFormat="true" ht="15" customHeight="true" x14ac:dyDescent="0.2">
      <c r="BA1193" s="694"/>
      <c r="BB1193" s="443"/>
      <c r="BC1193" s="694"/>
      <c r="BD1193" s="694"/>
      <c r="BE1193" s="694"/>
      <c r="BF1193" s="694"/>
      <c r="BG1193" s="694"/>
      <c r="BH1193" s="694"/>
      <c r="BI1193" s="694"/>
      <c r="BJ1193" s="694"/>
      <c r="BK1193" s="694"/>
      <c r="BL1193" s="694"/>
      <c r="BM1193" s="694"/>
      <c r="BN1193" s="694"/>
      <c r="BO1193" s="694"/>
      <c r="BP1193" s="694"/>
      <c r="BQ1193" s="694"/>
      <c r="BR1193" s="694"/>
      <c r="BS1193" s="694"/>
      <c r="BT1193" s="694"/>
      <c r="BU1193" s="694"/>
      <c r="BV1193" s="694"/>
    </row>
    <row r="1194" s="415" customFormat="true" ht="15" customHeight="true" x14ac:dyDescent="0.2">
      <c r="BA1194" s="694"/>
      <c r="BB1194" s="443"/>
      <c r="BC1194" s="694"/>
      <c r="BD1194" s="694"/>
      <c r="BE1194" s="694"/>
      <c r="BF1194" s="694"/>
      <c r="BG1194" s="694"/>
      <c r="BH1194" s="694"/>
      <c r="BI1194" s="694"/>
      <c r="BJ1194" s="694"/>
      <c r="BK1194" s="694"/>
      <c r="BL1194" s="694"/>
      <c r="BM1194" s="694"/>
      <c r="BN1194" s="694"/>
      <c r="BO1194" s="694"/>
      <c r="BP1194" s="694"/>
      <c r="BQ1194" s="694"/>
      <c r="BR1194" s="694"/>
      <c r="BS1194" s="694"/>
      <c r="BT1194" s="694"/>
      <c r="BU1194" s="694"/>
      <c r="BV1194" s="694"/>
    </row>
    <row r="1195" s="415" customFormat="true" ht="15" customHeight="true" x14ac:dyDescent="0.2">
      <c r="BA1195" s="694"/>
      <c r="BB1195" s="443"/>
      <c r="BC1195" s="694"/>
      <c r="BD1195" s="694"/>
      <c r="BE1195" s="694"/>
      <c r="BF1195" s="694"/>
      <c r="BG1195" s="694"/>
      <c r="BH1195" s="694"/>
      <c r="BI1195" s="694"/>
      <c r="BJ1195" s="694"/>
      <c r="BK1195" s="694"/>
      <c r="BL1195" s="694"/>
      <c r="BM1195" s="694"/>
      <c r="BN1195" s="694"/>
      <c r="BO1195" s="694"/>
      <c r="BP1195" s="694"/>
      <c r="BQ1195" s="694"/>
      <c r="BR1195" s="694"/>
      <c r="BS1195" s="694"/>
      <c r="BT1195" s="694"/>
      <c r="BU1195" s="694"/>
      <c r="BV1195" s="694"/>
    </row>
    <row r="1196" s="415" customFormat="true" ht="15" customHeight="true" x14ac:dyDescent="0.2">
      <c r="BA1196" s="694"/>
      <c r="BB1196" s="443"/>
      <c r="BC1196" s="694"/>
      <c r="BD1196" s="694"/>
      <c r="BE1196" s="694"/>
      <c r="BF1196" s="694"/>
      <c r="BG1196" s="694"/>
      <c r="BH1196" s="694"/>
      <c r="BI1196" s="694"/>
      <c r="BJ1196" s="694"/>
      <c r="BK1196" s="694"/>
      <c r="BL1196" s="694"/>
      <c r="BM1196" s="694"/>
      <c r="BN1196" s="694"/>
      <c r="BO1196" s="694"/>
      <c r="BP1196" s="694"/>
      <c r="BQ1196" s="694"/>
      <c r="BR1196" s="694"/>
      <c r="BS1196" s="694"/>
      <c r="BT1196" s="694"/>
      <c r="BU1196" s="694"/>
      <c r="BV1196" s="694"/>
    </row>
    <row r="1197" s="415" customFormat="true" ht="15" customHeight="true" x14ac:dyDescent="0.2">
      <c r="BA1197" s="694"/>
      <c r="BB1197" s="443"/>
      <c r="BC1197" s="694"/>
      <c r="BD1197" s="694"/>
      <c r="BE1197" s="694"/>
      <c r="BF1197" s="694"/>
      <c r="BG1197" s="694"/>
      <c r="BH1197" s="694"/>
      <c r="BI1197" s="694"/>
      <c r="BJ1197" s="694"/>
      <c r="BK1197" s="694"/>
      <c r="BL1197" s="694"/>
      <c r="BM1197" s="694"/>
      <c r="BN1197" s="694"/>
      <c r="BO1197" s="694"/>
      <c r="BP1197" s="694"/>
      <c r="BQ1197" s="694"/>
      <c r="BR1197" s="694"/>
      <c r="BS1197" s="694"/>
      <c r="BT1197" s="694"/>
      <c r="BU1197" s="694"/>
      <c r="BV1197" s="694"/>
    </row>
    <row r="1198" s="415" customFormat="true" ht="15" customHeight="true" x14ac:dyDescent="0.2">
      <c r="BA1198" s="694"/>
      <c r="BB1198" s="443"/>
      <c r="BC1198" s="694"/>
      <c r="BD1198" s="694"/>
      <c r="BE1198" s="694"/>
      <c r="BF1198" s="694"/>
      <c r="BG1198" s="694"/>
      <c r="BH1198" s="694"/>
      <c r="BI1198" s="694"/>
      <c r="BJ1198" s="694"/>
      <c r="BK1198" s="694"/>
      <c r="BL1198" s="694"/>
      <c r="BM1198" s="694"/>
      <c r="BN1198" s="694"/>
      <c r="BO1198" s="694"/>
      <c r="BP1198" s="694"/>
      <c r="BQ1198" s="694"/>
      <c r="BR1198" s="694"/>
      <c r="BS1198" s="694"/>
      <c r="BT1198" s="694"/>
      <c r="BU1198" s="694"/>
      <c r="BV1198" s="694"/>
    </row>
    <row r="1199" s="415" customFormat="true" ht="15" customHeight="true" x14ac:dyDescent="0.2">
      <c r="BA1199" s="694"/>
      <c r="BB1199" s="443"/>
      <c r="BC1199" s="694"/>
      <c r="BD1199" s="694"/>
      <c r="BE1199" s="694"/>
      <c r="BF1199" s="694"/>
      <c r="BG1199" s="694"/>
      <c r="BH1199" s="694"/>
      <c r="BI1199" s="694"/>
      <c r="BJ1199" s="694"/>
      <c r="BK1199" s="694"/>
      <c r="BL1199" s="694"/>
      <c r="BM1199" s="694"/>
      <c r="BN1199" s="694"/>
      <c r="BO1199" s="694"/>
      <c r="BP1199" s="694"/>
      <c r="BQ1199" s="694"/>
      <c r="BR1199" s="694"/>
      <c r="BS1199" s="694"/>
      <c r="BT1199" s="694"/>
      <c r="BU1199" s="694"/>
      <c r="BV1199" s="694"/>
    </row>
    <row r="1200" s="415" customFormat="true" ht="15" customHeight="true" x14ac:dyDescent="0.2">
      <c r="BA1200" s="694"/>
      <c r="BB1200" s="443"/>
      <c r="BC1200" s="694"/>
      <c r="BD1200" s="694"/>
      <c r="BE1200" s="694"/>
      <c r="BF1200" s="694"/>
      <c r="BG1200" s="694"/>
      <c r="BH1200" s="694"/>
      <c r="BI1200" s="694"/>
      <c r="BJ1200" s="694"/>
      <c r="BK1200" s="694"/>
      <c r="BL1200" s="694"/>
      <c r="BM1200" s="694"/>
      <c r="BN1200" s="694"/>
      <c r="BO1200" s="694"/>
      <c r="BP1200" s="694"/>
      <c r="BQ1200" s="694"/>
      <c r="BR1200" s="694"/>
      <c r="BS1200" s="694"/>
      <c r="BT1200" s="694"/>
      <c r="BU1200" s="694"/>
      <c r="BV1200" s="694"/>
    </row>
  </sheetData>
  <mergeCells count="999">
    <mergeCell ref="BA153:BA163"/>
    <mergeCell ref="M27:Q27"/>
    <mergeCell ref="M14:Q14"/>
    <mergeCell ref="A16:A17"/>
    <mergeCell ref="A18:A21"/>
    <mergeCell ref="A22:A23"/>
    <mergeCell ref="A24:A26"/>
    <mergeCell ref="A39:A40"/>
    <mergeCell ref="A50:A52"/>
    <mergeCell ref="C14:G14"/>
    <mergeCell ref="H14:L14"/>
    <mergeCell ref="C27:G27"/>
    <mergeCell ref="H27:L27"/>
    <mergeCell ref="A151:A152"/>
    <mergeCell ref="M133:Q133"/>
    <mergeCell ref="A135:A139"/>
    <mergeCell ref="M120:Q120"/>
    <mergeCell ref="A122:A123"/>
    <mergeCell ref="A124:A127"/>
    <mergeCell ref="A128:A129"/>
    <mergeCell ref="A130:A132"/>
    <mergeCell ref="A108:B108"/>
    <mergeCell ref="C120:G120"/>
    <mergeCell ref="H120:L120"/>
    <mergeCell ref="A58:A71"/>
    <mergeCell ref="C56:G56"/>
    <mergeCell ref="H56:L56"/>
    <mergeCell ref="M56:Q56"/>
    <mergeCell ref="C220:G220"/>
    <mergeCell ref="H220:L220"/>
    <mergeCell ref="M220:Q220"/>
    <mergeCell ref="A208:B208"/>
    <mergeCell ref="A153:A162"/>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C418:D418"/>
    <mergeCell ref="H418:I418"/>
    <mergeCell ref="M418:N418"/>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3:D423"/>
    <mergeCell ref="H423:I423"/>
    <mergeCell ref="M423:N423"/>
    <mergeCell ref="C419:D419"/>
    <mergeCell ref="H419:I419"/>
    <mergeCell ref="M419:N419"/>
    <mergeCell ref="C416:D416"/>
    <mergeCell ref="H416:I416"/>
    <mergeCell ref="M416:N416"/>
    <mergeCell ref="C417:D417"/>
    <mergeCell ref="H417:I417"/>
    <mergeCell ref="M417:N417"/>
    <mergeCell ref="C420:D420"/>
    <mergeCell ref="H420:I420"/>
    <mergeCell ref="M420:N420"/>
    <mergeCell ref="C421:D421"/>
    <mergeCell ref="H421:I421"/>
    <mergeCell ref="M421:N421"/>
    <mergeCell ref="C430:D430"/>
    <mergeCell ref="H430:I430"/>
    <mergeCell ref="M430:N430"/>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35:D435"/>
    <mergeCell ref="H435:I435"/>
    <mergeCell ref="M435:N435"/>
    <mergeCell ref="C431:D431"/>
    <mergeCell ref="H431:I431"/>
    <mergeCell ref="M431:N431"/>
    <mergeCell ref="C428:D428"/>
    <mergeCell ref="H428:I428"/>
    <mergeCell ref="M428:N428"/>
    <mergeCell ref="C429:D429"/>
    <mergeCell ref="H429:I429"/>
    <mergeCell ref="M429:N429"/>
    <mergeCell ref="C432:D432"/>
    <mergeCell ref="H432:I432"/>
    <mergeCell ref="M432:N432"/>
    <mergeCell ref="C433:D433"/>
    <mergeCell ref="H433:I433"/>
    <mergeCell ref="M433:N433"/>
    <mergeCell ref="C442:D442"/>
    <mergeCell ref="H442:I442"/>
    <mergeCell ref="M442:N442"/>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47:D447"/>
    <mergeCell ref="H447:I447"/>
    <mergeCell ref="M447:N447"/>
    <mergeCell ref="C443:D443"/>
    <mergeCell ref="H443:I443"/>
    <mergeCell ref="M443:N443"/>
    <mergeCell ref="C440:D440"/>
    <mergeCell ref="H440:I440"/>
    <mergeCell ref="M440:N440"/>
    <mergeCell ref="C441:D441"/>
    <mergeCell ref="H441:I441"/>
    <mergeCell ref="M441:N441"/>
    <mergeCell ref="C444:D444"/>
    <mergeCell ref="H444:I444"/>
    <mergeCell ref="M444:N444"/>
    <mergeCell ref="C445:D445"/>
    <mergeCell ref="H445:I445"/>
    <mergeCell ref="M445:N445"/>
    <mergeCell ref="C454:D454"/>
    <mergeCell ref="H454:I454"/>
    <mergeCell ref="M454:N454"/>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59:D459"/>
    <mergeCell ref="H459:I459"/>
    <mergeCell ref="M459:N459"/>
    <mergeCell ref="C455:D455"/>
    <mergeCell ref="H455:I455"/>
    <mergeCell ref="M455:N455"/>
    <mergeCell ref="C452:D452"/>
    <mergeCell ref="H452:I452"/>
    <mergeCell ref="M452:N452"/>
    <mergeCell ref="C453:D453"/>
    <mergeCell ref="H453:I453"/>
    <mergeCell ref="M453:N453"/>
    <mergeCell ref="C456:D456"/>
    <mergeCell ref="H456:I456"/>
    <mergeCell ref="M456:N456"/>
    <mergeCell ref="C457:D457"/>
    <mergeCell ref="H457:I457"/>
    <mergeCell ref="M457:N457"/>
    <mergeCell ref="C466:D466"/>
    <mergeCell ref="H466:I466"/>
    <mergeCell ref="M466:N466"/>
    <mergeCell ref="C462:D462"/>
    <mergeCell ref="H462:I462"/>
    <mergeCell ref="M462:N462"/>
    <mergeCell ref="C463:E463"/>
    <mergeCell ref="H463:I463"/>
    <mergeCell ref="M463:N463"/>
    <mergeCell ref="C460:D460"/>
    <mergeCell ref="H460:I460"/>
    <mergeCell ref="M460:N460"/>
    <mergeCell ref="C461:D461"/>
    <mergeCell ref="H461:I461"/>
    <mergeCell ref="M461:N461"/>
    <mergeCell ref="C458:D458"/>
    <mergeCell ref="H458:I458"/>
    <mergeCell ref="M458:N458"/>
    <mergeCell ref="C471:D471"/>
    <mergeCell ref="H471:I471"/>
    <mergeCell ref="M471:N471"/>
    <mergeCell ref="C467:D467"/>
    <mergeCell ref="H467:I467"/>
    <mergeCell ref="M467:N467"/>
    <mergeCell ref="C464:D464"/>
    <mergeCell ref="H464:I464"/>
    <mergeCell ref="M464:N464"/>
    <mergeCell ref="C465:D465"/>
    <mergeCell ref="H465:I465"/>
    <mergeCell ref="M465:N465"/>
    <mergeCell ref="C468:D468"/>
    <mergeCell ref="H468:I468"/>
    <mergeCell ref="M468:N468"/>
    <mergeCell ref="C469:D469"/>
    <mergeCell ref="H469:I469"/>
    <mergeCell ref="M469:N469"/>
    <mergeCell ref="C478:D478"/>
    <mergeCell ref="H478:I478"/>
    <mergeCell ref="M478:N478"/>
    <mergeCell ref="C474:D474"/>
    <mergeCell ref="H474:I474"/>
    <mergeCell ref="M474:N474"/>
    <mergeCell ref="C475:D475"/>
    <mergeCell ref="H475:I475"/>
    <mergeCell ref="M475:N475"/>
    <mergeCell ref="C472:D472"/>
    <mergeCell ref="H472:I472"/>
    <mergeCell ref="M472:O472"/>
    <mergeCell ref="C473:D473"/>
    <mergeCell ref="H473:I473"/>
    <mergeCell ref="M473:N473"/>
    <mergeCell ref="C470:D470"/>
    <mergeCell ref="H470:J470"/>
    <mergeCell ref="M470:N470"/>
    <mergeCell ref="C483:D483"/>
    <mergeCell ref="H483:I483"/>
    <mergeCell ref="M483:N483"/>
    <mergeCell ref="C479:D479"/>
    <mergeCell ref="H479:I479"/>
    <mergeCell ref="M479:N479"/>
    <mergeCell ref="C476:D476"/>
    <mergeCell ref="H476:I476"/>
    <mergeCell ref="M476:N476"/>
    <mergeCell ref="C477:D477"/>
    <mergeCell ref="H477:I477"/>
    <mergeCell ref="M477:N477"/>
    <mergeCell ref="C480:D480"/>
    <mergeCell ref="H480:I480"/>
    <mergeCell ref="M480:N480"/>
    <mergeCell ref="C481:D481"/>
    <mergeCell ref="H481:I481"/>
    <mergeCell ref="M481:N481"/>
    <mergeCell ref="C490:D490"/>
    <mergeCell ref="H490:I490"/>
    <mergeCell ref="M490:N490"/>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95:D495"/>
    <mergeCell ref="H495:I495"/>
    <mergeCell ref="M495:N495"/>
    <mergeCell ref="C491:D491"/>
    <mergeCell ref="H491:I491"/>
    <mergeCell ref="M491:N491"/>
    <mergeCell ref="C488:D488"/>
    <mergeCell ref="H488:I488"/>
    <mergeCell ref="M488:N488"/>
    <mergeCell ref="C489:D489"/>
    <mergeCell ref="H489:I489"/>
    <mergeCell ref="M489:N489"/>
    <mergeCell ref="C492:D492"/>
    <mergeCell ref="H492:I492"/>
    <mergeCell ref="M492:N492"/>
    <mergeCell ref="C493:D493"/>
    <mergeCell ref="H493:I493"/>
    <mergeCell ref="M493:N493"/>
    <mergeCell ref="C502:D502"/>
    <mergeCell ref="H502:I502"/>
    <mergeCell ref="M502:N502"/>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507:D507"/>
    <mergeCell ref="H507:I507"/>
    <mergeCell ref="M507:N507"/>
    <mergeCell ref="C503:D503"/>
    <mergeCell ref="H503:I503"/>
    <mergeCell ref="M503:N503"/>
    <mergeCell ref="C500:D500"/>
    <mergeCell ref="H500:I500"/>
    <mergeCell ref="M500:N500"/>
    <mergeCell ref="C501:D501"/>
    <mergeCell ref="H501:I501"/>
    <mergeCell ref="M501:N501"/>
    <mergeCell ref="C504:D504"/>
    <mergeCell ref="H504:I504"/>
    <mergeCell ref="M504:N504"/>
    <mergeCell ref="C505:D505"/>
    <mergeCell ref="H505:I505"/>
    <mergeCell ref="M505:N505"/>
    <mergeCell ref="C514:D514"/>
    <mergeCell ref="H514:I514"/>
    <mergeCell ref="M514:N514"/>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19:D519"/>
    <mergeCell ref="H519:I519"/>
    <mergeCell ref="M519:N519"/>
    <mergeCell ref="C515:D515"/>
    <mergeCell ref="H515:I515"/>
    <mergeCell ref="M515:N515"/>
    <mergeCell ref="C512:D512"/>
    <mergeCell ref="H512:I512"/>
    <mergeCell ref="M512:N512"/>
    <mergeCell ref="C513:D513"/>
    <mergeCell ref="H513:I513"/>
    <mergeCell ref="M513:N513"/>
    <mergeCell ref="C516:D516"/>
    <mergeCell ref="H516:I516"/>
    <mergeCell ref="M516:N516"/>
    <mergeCell ref="C517:D517"/>
    <mergeCell ref="H517:I517"/>
    <mergeCell ref="M517:N517"/>
    <mergeCell ref="C527:D527"/>
    <mergeCell ref="H527:I527"/>
    <mergeCell ref="M527:N52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H532:I532"/>
    <mergeCell ref="M532:N532"/>
    <mergeCell ref="C533:D533"/>
    <mergeCell ref="H533:I533"/>
    <mergeCell ref="M533:N533"/>
    <mergeCell ref="C528:D528"/>
    <mergeCell ref="H528:I528"/>
    <mergeCell ref="M528:N528"/>
    <mergeCell ref="C524:G524"/>
    <mergeCell ref="H524:I524"/>
    <mergeCell ref="M524:N524"/>
    <mergeCell ref="C525:D526"/>
    <mergeCell ref="E525:G525"/>
    <mergeCell ref="H525:I525"/>
    <mergeCell ref="M525:N525"/>
    <mergeCell ref="H526:I526"/>
    <mergeCell ref="M526:N526"/>
    <mergeCell ref="C529:D529"/>
    <mergeCell ref="H529:I529"/>
    <mergeCell ref="M529:N529"/>
    <mergeCell ref="C530:E530"/>
    <mergeCell ref="H530:I530"/>
    <mergeCell ref="M530:N530"/>
    <mergeCell ref="C541:D541"/>
    <mergeCell ref="H541:I541"/>
    <mergeCell ref="M541:N54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1:D532"/>
    <mergeCell ref="H531:I531"/>
    <mergeCell ref="M531:N531"/>
    <mergeCell ref="C538:D538"/>
    <mergeCell ref="H538:L538"/>
    <mergeCell ref="M538:N538"/>
    <mergeCell ref="C539:D539"/>
    <mergeCell ref="H539:I540"/>
    <mergeCell ref="J539:L539"/>
    <mergeCell ref="M539:N539"/>
    <mergeCell ref="C540:D540"/>
    <mergeCell ref="M540:N540"/>
    <mergeCell ref="H545:I546"/>
    <mergeCell ref="M545:N545"/>
    <mergeCell ref="C546:D546"/>
    <mergeCell ref="M546:N546"/>
    <mergeCell ref="C547:D547"/>
    <mergeCell ref="H547:I547"/>
    <mergeCell ref="M547:N547"/>
    <mergeCell ref="C542:D542"/>
    <mergeCell ref="H542:I542"/>
    <mergeCell ref="M542:Q542"/>
    <mergeCell ref="C543:D543"/>
    <mergeCell ref="H543:I543"/>
    <mergeCell ref="M543:N544"/>
    <mergeCell ref="O543:Q543"/>
    <mergeCell ref="C544:D544"/>
    <mergeCell ref="H544:J544"/>
    <mergeCell ref="C555:D555"/>
    <mergeCell ref="H555:I555"/>
    <mergeCell ref="M555:N555"/>
    <mergeCell ref="C551:D551"/>
    <mergeCell ref="H551:I551"/>
    <mergeCell ref="M551:N551"/>
    <mergeCell ref="C552:D552"/>
    <mergeCell ref="H552:I552"/>
    <mergeCell ref="M552:N552"/>
    <mergeCell ref="C548:D548"/>
    <mergeCell ref="H548:I548"/>
    <mergeCell ref="M548:O548"/>
    <mergeCell ref="C549:D549"/>
    <mergeCell ref="H549:I549"/>
    <mergeCell ref="M549:N550"/>
    <mergeCell ref="C550:D550"/>
    <mergeCell ref="H550:I550"/>
    <mergeCell ref="C545:D545"/>
    <mergeCell ref="C560:D560"/>
    <mergeCell ref="H560:I560"/>
    <mergeCell ref="M560:N560"/>
    <mergeCell ref="C556:D556"/>
    <mergeCell ref="H556:I556"/>
    <mergeCell ref="M556:N556"/>
    <mergeCell ref="C553:D553"/>
    <mergeCell ref="H553:I553"/>
    <mergeCell ref="M553:N553"/>
    <mergeCell ref="C554:D554"/>
    <mergeCell ref="H554:I554"/>
    <mergeCell ref="M554:N554"/>
    <mergeCell ref="C557:D557"/>
    <mergeCell ref="H557:I557"/>
    <mergeCell ref="M557:N557"/>
    <mergeCell ref="C558:D558"/>
    <mergeCell ref="H558:I558"/>
    <mergeCell ref="M558:N558"/>
    <mergeCell ref="C567:D567"/>
    <mergeCell ref="H567:I567"/>
    <mergeCell ref="M567:N567"/>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72:D572"/>
    <mergeCell ref="H572:I572"/>
    <mergeCell ref="M572:N572"/>
    <mergeCell ref="C568:D568"/>
    <mergeCell ref="H568:I568"/>
    <mergeCell ref="M568:N568"/>
    <mergeCell ref="C565:D565"/>
    <mergeCell ref="H565:I565"/>
    <mergeCell ref="M565:N565"/>
    <mergeCell ref="C566:D566"/>
    <mergeCell ref="H566:I566"/>
    <mergeCell ref="M566:N566"/>
    <mergeCell ref="C569:D569"/>
    <mergeCell ref="H569:I569"/>
    <mergeCell ref="M569:N569"/>
    <mergeCell ref="C570:D570"/>
    <mergeCell ref="H570:I570"/>
    <mergeCell ref="M570:N570"/>
    <mergeCell ref="C579:D579"/>
    <mergeCell ref="H579:I579"/>
    <mergeCell ref="M579:N579"/>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84:D584"/>
    <mergeCell ref="H584:I584"/>
    <mergeCell ref="M584:N584"/>
    <mergeCell ref="C580:D580"/>
    <mergeCell ref="H580:I580"/>
    <mergeCell ref="M580:N580"/>
    <mergeCell ref="C577:D577"/>
    <mergeCell ref="H577:I577"/>
    <mergeCell ref="M577:N577"/>
    <mergeCell ref="C578:D578"/>
    <mergeCell ref="H578:I578"/>
    <mergeCell ref="M578:N578"/>
    <mergeCell ref="C581:D581"/>
    <mergeCell ref="H581:I581"/>
    <mergeCell ref="M581:N581"/>
    <mergeCell ref="C582:D582"/>
    <mergeCell ref="H582:I582"/>
    <mergeCell ref="M582:N582"/>
    <mergeCell ref="C591:D591"/>
    <mergeCell ref="H591:I591"/>
    <mergeCell ref="M591:N591"/>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96:D596"/>
    <mergeCell ref="H596:I596"/>
    <mergeCell ref="M596:N596"/>
    <mergeCell ref="C592:E592"/>
    <mergeCell ref="H592:I592"/>
    <mergeCell ref="M592:N592"/>
    <mergeCell ref="C589:D589"/>
    <mergeCell ref="H589:I589"/>
    <mergeCell ref="M589:N589"/>
    <mergeCell ref="C590:D590"/>
    <mergeCell ref="H590:I590"/>
    <mergeCell ref="M590:N590"/>
    <mergeCell ref="C593:D593"/>
    <mergeCell ref="H593:I593"/>
    <mergeCell ref="M593:N593"/>
    <mergeCell ref="C594:D594"/>
    <mergeCell ref="H594:I594"/>
    <mergeCell ref="M594:N594"/>
    <mergeCell ref="C603:D603"/>
    <mergeCell ref="H603:I603"/>
    <mergeCell ref="M603:N603"/>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608:D608"/>
    <mergeCell ref="H608:I608"/>
    <mergeCell ref="M608:N608"/>
    <mergeCell ref="C604:D604"/>
    <mergeCell ref="H604:I604"/>
    <mergeCell ref="M604:N604"/>
    <mergeCell ref="C601:D601"/>
    <mergeCell ref="H601:I601"/>
    <mergeCell ref="M601:N601"/>
    <mergeCell ref="C602:D602"/>
    <mergeCell ref="H602:I602"/>
    <mergeCell ref="M602:N602"/>
    <mergeCell ref="C605:D605"/>
    <mergeCell ref="H605:I605"/>
    <mergeCell ref="M605:N605"/>
    <mergeCell ref="C606:D606"/>
    <mergeCell ref="H606:I606"/>
    <mergeCell ref="M606:N606"/>
    <mergeCell ref="C615:D615"/>
    <mergeCell ref="H615:I615"/>
    <mergeCell ref="M615:N615"/>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20:D620"/>
    <mergeCell ref="H620:I620"/>
    <mergeCell ref="M620:N620"/>
    <mergeCell ref="C616:D616"/>
    <mergeCell ref="H616:I616"/>
    <mergeCell ref="M616:N616"/>
    <mergeCell ref="C613:D613"/>
    <mergeCell ref="H613:J613"/>
    <mergeCell ref="M613:N613"/>
    <mergeCell ref="C614:D614"/>
    <mergeCell ref="H614:I614"/>
    <mergeCell ref="M614:N614"/>
    <mergeCell ref="C617:D617"/>
    <mergeCell ref="H617:I617"/>
    <mergeCell ref="M617:N617"/>
    <mergeCell ref="C618:D618"/>
    <mergeCell ref="H618:I618"/>
    <mergeCell ref="M618:N618"/>
    <mergeCell ref="C627:D627"/>
    <mergeCell ref="H627:I627"/>
    <mergeCell ref="M627:N627"/>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O619"/>
    <mergeCell ref="C632:D632"/>
    <mergeCell ref="H632:I632"/>
    <mergeCell ref="M632:N632"/>
    <mergeCell ref="C628:D628"/>
    <mergeCell ref="H628:I628"/>
    <mergeCell ref="M628:N628"/>
    <mergeCell ref="C625:D625"/>
    <mergeCell ref="H625:I625"/>
    <mergeCell ref="M625:N625"/>
    <mergeCell ref="C626:D626"/>
    <mergeCell ref="H626:I626"/>
    <mergeCell ref="M626:N626"/>
    <mergeCell ref="C629:D629"/>
    <mergeCell ref="H629:I629"/>
    <mergeCell ref="M629:N629"/>
    <mergeCell ref="C630:D630"/>
    <mergeCell ref="H630:I630"/>
    <mergeCell ref="M630:N630"/>
    <mergeCell ref="C639:D639"/>
    <mergeCell ref="H639:I639"/>
    <mergeCell ref="M639:N639"/>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44:D644"/>
    <mergeCell ref="H644:I644"/>
    <mergeCell ref="M644:N644"/>
    <mergeCell ref="C640:D640"/>
    <mergeCell ref="H640:I640"/>
    <mergeCell ref="M640:N640"/>
    <mergeCell ref="C637:D637"/>
    <mergeCell ref="H637:I637"/>
    <mergeCell ref="M637:N637"/>
    <mergeCell ref="C638:D638"/>
    <mergeCell ref="H638:I638"/>
    <mergeCell ref="M638:N638"/>
    <mergeCell ref="C641:D641"/>
    <mergeCell ref="H641:I641"/>
    <mergeCell ref="M641:N641"/>
    <mergeCell ref="C642:D642"/>
    <mergeCell ref="H642:I642"/>
    <mergeCell ref="M642:N642"/>
    <mergeCell ref="C651:D651"/>
    <mergeCell ref="H651:I651"/>
    <mergeCell ref="M651:N651"/>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56:D656"/>
    <mergeCell ref="H656:I656"/>
    <mergeCell ref="M656:N656"/>
    <mergeCell ref="C652:D652"/>
    <mergeCell ref="H652:I652"/>
    <mergeCell ref="M652:N652"/>
    <mergeCell ref="C649:D649"/>
    <mergeCell ref="H649:I649"/>
    <mergeCell ref="M649:N649"/>
    <mergeCell ref="C650:D650"/>
    <mergeCell ref="H650:I650"/>
    <mergeCell ref="M650:N650"/>
    <mergeCell ref="C653:D653"/>
    <mergeCell ref="H653:I653"/>
    <mergeCell ref="M653:N653"/>
    <mergeCell ref="C654:D654"/>
    <mergeCell ref="H654:I654"/>
    <mergeCell ref="M654:N654"/>
    <mergeCell ref="C663:D663"/>
    <mergeCell ref="H663:I663"/>
    <mergeCell ref="M663:N663"/>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68:D668"/>
    <mergeCell ref="H668:I668"/>
    <mergeCell ref="M668:N668"/>
    <mergeCell ref="C664:D664"/>
    <mergeCell ref="H664:I664"/>
    <mergeCell ref="M664:N664"/>
    <mergeCell ref="C661:D661"/>
    <mergeCell ref="H661:I661"/>
    <mergeCell ref="M661:N661"/>
    <mergeCell ref="C662:D662"/>
    <mergeCell ref="H662:I662"/>
    <mergeCell ref="M662:N662"/>
    <mergeCell ref="C665:D665"/>
    <mergeCell ref="H665:I665"/>
    <mergeCell ref="M665:N665"/>
    <mergeCell ref="C666:D666"/>
    <mergeCell ref="H666:I666"/>
    <mergeCell ref="M666:N666"/>
    <mergeCell ref="C675:D675"/>
    <mergeCell ref="H675:I675"/>
    <mergeCell ref="M675:N675"/>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76:D676"/>
    <mergeCell ref="H676:I676"/>
    <mergeCell ref="M676:N676"/>
    <mergeCell ref="C673:D673"/>
    <mergeCell ref="H673:I673"/>
    <mergeCell ref="M673:N673"/>
    <mergeCell ref="C674:D674"/>
    <mergeCell ref="H674:I674"/>
    <mergeCell ref="M674:N674"/>
    <mergeCell ref="C687:D687"/>
    <mergeCell ref="H687:I687"/>
    <mergeCell ref="M687:N687"/>
    <mergeCell ref="C683:D683"/>
    <mergeCell ref="H683:I683"/>
    <mergeCell ref="M683:N683"/>
    <mergeCell ref="C684:D684"/>
    <mergeCell ref="H684:I684"/>
    <mergeCell ref="M684:N684"/>
    <mergeCell ref="H685:I685"/>
    <mergeCell ref="M685:N685"/>
    <mergeCell ref="C686:D686"/>
    <mergeCell ref="H686:I686"/>
    <mergeCell ref="M686:N686"/>
    <mergeCell ref="C677:D677"/>
    <mergeCell ref="H677:I677"/>
    <mergeCell ref="M677:N677"/>
    <mergeCell ref="C678:D678"/>
    <mergeCell ref="H678:I678"/>
    <mergeCell ref="M678:N678"/>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A53:A55"/>
    <mergeCell ref="BA53:BA55"/>
    <mergeCell ref="A140:A143"/>
    <mergeCell ref="BA140:BA143"/>
    <mergeCell ref="A144:A147"/>
    <mergeCell ref="BA144:BA147"/>
    <mergeCell ref="A148:A150"/>
    <mergeCell ref="BA148:BA150"/>
    <mergeCell ref="C133:G133"/>
    <mergeCell ref="H133:L133"/>
    <mergeCell ref="BA151:BA152"/>
    <mergeCell ref="BA349:BA350"/>
    <mergeCell ref="BA351:BA352"/>
    <mergeCell ref="BA353:BA354"/>
    <mergeCell ref="C688:D688"/>
    <mergeCell ref="H688:I688"/>
    <mergeCell ref="M688:N688"/>
    <mergeCell ref="C685:D685"/>
    <mergeCell ref="A47:A49"/>
    <mergeCell ref="BA47:BA49"/>
    <mergeCell ref="BA29:BA30"/>
    <mergeCell ref="A31:A32"/>
    <mergeCell ref="BA31:BA32"/>
    <mergeCell ref="A33:A34"/>
    <mergeCell ref="BA33:BA34"/>
    <mergeCell ref="BA35:BA36"/>
    <mergeCell ref="BA37:BA38"/>
    <mergeCell ref="A29:A30"/>
    <mergeCell ref="A35:A36"/>
    <mergeCell ref="A37:A38"/>
    <mergeCell ref="A41:A42"/>
    <mergeCell ref="A43:A44"/>
    <mergeCell ref="A45:A46"/>
    <mergeCell ref="BA122:BA123"/>
    <mergeCell ref="BA124:BA127"/>
    <mergeCell ref="BA128:BA129"/>
    <mergeCell ref="BC14:BG14"/>
    <mergeCell ref="BH14:BL14"/>
    <mergeCell ref="BM14:BQ14"/>
    <mergeCell ref="BA16:BA17"/>
    <mergeCell ref="BA18:BA21"/>
    <mergeCell ref="BA22:BA23"/>
    <mergeCell ref="BC27:BG27"/>
    <mergeCell ref="BH27:BL27"/>
    <mergeCell ref="BM27:BQ27"/>
    <mergeCell ref="BA39:BA40"/>
    <mergeCell ref="BA41:BA42"/>
    <mergeCell ref="BA43:BA44"/>
    <mergeCell ref="BA45:BA46"/>
    <mergeCell ref="BA343:BA344"/>
    <mergeCell ref="BA345:BA346"/>
    <mergeCell ref="BA347:BA348"/>
    <mergeCell ref="BA261:BA263"/>
    <mergeCell ref="BA264:BA267"/>
    <mergeCell ref="BA268:BA270"/>
    <mergeCell ref="BA271:BA273"/>
    <mergeCell ref="BA274:BA276"/>
    <mergeCell ref="BA277:BA284"/>
    <mergeCell ref="BC259:BG259"/>
    <mergeCell ref="BH259:BL259"/>
    <mergeCell ref="BM259:BQ259"/>
    <mergeCell ref="BC133:BG133"/>
    <mergeCell ref="BH133:BL133"/>
    <mergeCell ref="BM133:BQ133"/>
    <mergeCell ref="BA135:BA139"/>
    <mergeCell ref="BA50:BA52"/>
    <mergeCell ref="BA341:BA342"/>
    <mergeCell ref="BC339:BG339"/>
    <mergeCell ref="BH339:BL339"/>
    <mergeCell ref="BM339:BQ339"/>
    <mergeCell ref="BC220:BG220"/>
    <mergeCell ref="BH220:BL220"/>
    <mergeCell ref="BM220:BQ220"/>
    <mergeCell ref="BA222:BA224"/>
    <mergeCell ref="BA225:BA226"/>
    <mergeCell ref="BA227:BA230"/>
    <mergeCell ref="BC56:BG56"/>
    <mergeCell ref="BH56:BL56"/>
    <mergeCell ref="BM56:BQ56"/>
    <mergeCell ref="BC120:BG120"/>
    <mergeCell ref="BH120:BL120"/>
    <mergeCell ref="BM120:BQ120"/>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AA017-B5F7-4AA0-A8C7-475CE56D6B6E}">
  <sheetPr codeName="Feuil4"/>
  <dimension ref="A1:CZ1200"/>
  <sheetViews>
    <sheetView showGridLines="false" workbookViewId="0"/>
  </sheetViews>
  <sheetFormatPr defaultColWidth="9.140625" defaultRowHeight="15" customHeight="true" x14ac:dyDescent="0.2"/>
  <cols>
    <col min="1" max="1" width="31.5703125" style="584" customWidth="true"/>
    <col min="2" max="2" width="41.5703125" style="584" customWidth="true"/>
    <col min="3" max="17" width="10.7109375" style="584" customWidth="true"/>
    <col min="18" max="20" width="12.5703125" style="584" customWidth="true"/>
    <col min="21" max="52" width="12.5703125" style="415" customWidth="true"/>
    <col min="53" max="53" width="31.5703125" style="694" customWidth="true"/>
    <col min="54" max="54" width="41.5703125" style="443" customWidth="true"/>
    <col min="55" max="69" width="9.140625" style="694"/>
    <col min="70" max="72" width="12.5703125" style="694" customWidth="true"/>
    <col min="73" max="104" width="12.5703125" style="415" customWidth="true"/>
    <col min="105" max="16384" width="9.140625" style="584"/>
  </cols>
  <sheetData>
    <row r="1" s="363" customFormat="true" ht="18" customHeight="true" x14ac:dyDescent="0.2">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B1" s="386"/>
      <c r="BU1" s="415"/>
      <c r="BV1" s="415"/>
      <c r="BW1" s="415"/>
      <c r="BX1" s="415"/>
      <c r="BY1" s="415"/>
      <c r="BZ1" s="415"/>
      <c r="CA1" s="415"/>
      <c r="CB1" s="415"/>
      <c r="CC1" s="415"/>
      <c r="CD1" s="415"/>
      <c r="CE1" s="415"/>
      <c r="CF1" s="415"/>
      <c r="CG1" s="415"/>
      <c r="CH1" s="415"/>
      <c r="CI1" s="415"/>
      <c r="CJ1" s="415"/>
      <c r="CK1" s="415"/>
      <c r="CL1" s="415"/>
      <c r="CM1" s="415"/>
      <c r="CN1" s="415"/>
      <c r="CO1" s="415"/>
      <c r="CP1" s="415"/>
      <c r="CQ1" s="415"/>
      <c r="CR1" s="415"/>
      <c r="CS1" s="415"/>
      <c r="CT1" s="415"/>
      <c r="CU1" s="415"/>
      <c r="CV1" s="415"/>
      <c r="CW1" s="415"/>
      <c r="CX1" s="415"/>
      <c r="CY1" s="415"/>
      <c r="CZ1" s="415"/>
    </row>
    <row r="2" s="363" customFormat="true" ht="22.5" customHeight="true" x14ac:dyDescent="0.35">
      <c r="A2" s="433" t="str">
        <f>A1026</f>
        <v>Nepal</v>
      </c>
      <c r="B2" s="434"/>
      <c r="U2" s="415"/>
      <c r="V2" s="415"/>
      <c r="W2" s="415"/>
      <c r="X2" s="415"/>
      <c r="Y2" s="415"/>
      <c r="Z2" s="415"/>
      <c r="AA2" s="415"/>
      <c r="AB2" s="415"/>
      <c r="AC2" s="415"/>
      <c r="AD2" s="415"/>
      <c r="AE2" s="415"/>
      <c r="AF2" s="415"/>
      <c r="AG2" s="415"/>
      <c r="AH2" s="415"/>
      <c r="AI2" s="415"/>
      <c r="AJ2" s="415"/>
      <c r="AK2" s="415"/>
      <c r="AL2" s="415"/>
      <c r="AM2" s="415"/>
      <c r="AN2" s="415"/>
      <c r="AO2" s="415"/>
      <c r="AP2" s="415"/>
      <c r="AQ2" s="415"/>
      <c r="AR2" s="415"/>
      <c r="AS2" s="415"/>
      <c r="AT2" s="415"/>
      <c r="AU2" s="415"/>
      <c r="AV2" s="415"/>
      <c r="AW2" s="415"/>
      <c r="AX2" s="415"/>
      <c r="AY2" s="415"/>
      <c r="AZ2" s="415"/>
      <c r="BB2" s="386"/>
      <c r="BU2" s="415"/>
      <c r="BV2" s="415"/>
      <c r="BW2" s="415"/>
      <c r="BX2" s="415"/>
      <c r="BY2" s="415"/>
      <c r="BZ2" s="415"/>
      <c r="CA2" s="415"/>
      <c r="CB2" s="415"/>
      <c r="CC2" s="415"/>
      <c r="CD2" s="415"/>
      <c r="CE2" s="415"/>
      <c r="CF2" s="415"/>
      <c r="CG2" s="415"/>
      <c r="CH2" s="415"/>
      <c r="CI2" s="415"/>
      <c r="CJ2" s="415"/>
      <c r="CK2" s="415"/>
      <c r="CL2" s="415"/>
      <c r="CM2" s="415"/>
      <c r="CN2" s="415"/>
      <c r="CO2" s="415"/>
      <c r="CP2" s="415"/>
      <c r="CQ2" s="415"/>
      <c r="CR2" s="415"/>
      <c r="CS2" s="415"/>
      <c r="CT2" s="415"/>
      <c r="CU2" s="415"/>
      <c r="CV2" s="415"/>
      <c r="CW2" s="415"/>
      <c r="CX2" s="415"/>
      <c r="CY2" s="415"/>
      <c r="CZ2" s="415"/>
    </row>
    <row r="3" s="363" customFormat="true" ht="22.5" customHeight="true" x14ac:dyDescent="0.35">
      <c r="A3" s="390" t="str">
        <f>A1034</f>
        <v>2011</v>
      </c>
      <c r="B3" s="436"/>
      <c r="U3" s="415"/>
      <c r="V3" s="415"/>
      <c r="W3" s="415"/>
      <c r="X3" s="415"/>
      <c r="Y3" s="415"/>
      <c r="Z3" s="415"/>
      <c r="AA3" s="415"/>
      <c r="AB3" s="415"/>
      <c r="AC3" s="415"/>
      <c r="AD3" s="415"/>
      <c r="AE3" s="415"/>
      <c r="AF3" s="415"/>
      <c r="AG3" s="415"/>
      <c r="AH3" s="415"/>
      <c r="AI3" s="415"/>
      <c r="AJ3" s="415"/>
      <c r="AK3" s="415"/>
      <c r="AL3" s="415"/>
      <c r="AM3" s="415"/>
      <c r="AN3" s="415"/>
      <c r="AO3" s="415"/>
      <c r="AP3" s="415"/>
      <c r="AQ3" s="415"/>
      <c r="AR3" s="415"/>
      <c r="AS3" s="415"/>
      <c r="AT3" s="415"/>
      <c r="AU3" s="415"/>
      <c r="AV3" s="415"/>
      <c r="AW3" s="415"/>
      <c r="AX3" s="415"/>
      <c r="AY3" s="415"/>
      <c r="AZ3" s="415"/>
      <c r="BB3" s="386"/>
      <c r="BU3" s="415"/>
      <c r="BV3" s="415"/>
      <c r="BW3" s="415"/>
      <c r="BX3" s="415"/>
      <c r="BY3" s="415"/>
      <c r="BZ3" s="415"/>
      <c r="CA3" s="415"/>
      <c r="CB3" s="415"/>
      <c r="CC3" s="415"/>
      <c r="CD3" s="415"/>
      <c r="CE3" s="415"/>
      <c r="CF3" s="415"/>
      <c r="CG3" s="415"/>
      <c r="CH3" s="415"/>
      <c r="CI3" s="415"/>
      <c r="CJ3" s="415"/>
      <c r="CK3" s="415"/>
      <c r="CL3" s="415"/>
      <c r="CM3" s="415"/>
      <c r="CN3" s="415"/>
      <c r="CO3" s="415"/>
      <c r="CP3" s="415"/>
      <c r="CQ3" s="415"/>
      <c r="CR3" s="415"/>
      <c r="CS3" s="415"/>
      <c r="CT3" s="415"/>
      <c r="CU3" s="415"/>
      <c r="CV3" s="415"/>
      <c r="CW3" s="415"/>
      <c r="CX3" s="415"/>
      <c r="CY3" s="415"/>
      <c r="CZ3" s="415"/>
    </row>
    <row r="4" s="363" customFormat="true" ht="22.5" customHeight="true" x14ac:dyDescent="0.35">
      <c r="A4" s="435" t="s">
        <v>96</v>
      </c>
      <c r="B4" s="436"/>
      <c r="U4" s="415"/>
      <c r="V4" s="415"/>
      <c r="W4" s="415"/>
      <c r="X4" s="415"/>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AZ4" s="415"/>
      <c r="BB4" s="386"/>
      <c r="BU4" s="415"/>
      <c r="BV4" s="415"/>
      <c r="BW4" s="415"/>
      <c r="BX4" s="415"/>
      <c r="BY4" s="415"/>
      <c r="BZ4" s="415"/>
      <c r="CA4" s="415"/>
      <c r="CB4" s="415"/>
      <c r="CC4" s="415"/>
      <c r="CD4" s="415"/>
      <c r="CE4" s="415"/>
      <c r="CF4" s="415"/>
      <c r="CG4" s="415"/>
      <c r="CH4" s="415"/>
      <c r="CI4" s="415"/>
      <c r="CJ4" s="415"/>
      <c r="CK4" s="415"/>
      <c r="CL4" s="415"/>
      <c r="CM4" s="415"/>
      <c r="CN4" s="415"/>
      <c r="CO4" s="415"/>
      <c r="CP4" s="415"/>
      <c r="CQ4" s="415"/>
      <c r="CR4" s="415"/>
      <c r="CS4" s="415"/>
      <c r="CT4" s="415"/>
      <c r="CU4" s="415"/>
      <c r="CV4" s="415"/>
      <c r="CW4" s="415"/>
      <c r="CX4" s="415"/>
      <c r="CY4" s="415"/>
      <c r="CZ4" s="415"/>
    </row>
    <row r="5" s="363" customFormat="true" ht="20.1" customHeight="true" x14ac:dyDescent="0.35">
      <c r="A5" s="435" t="s">
        <v>97</v>
      </c>
      <c r="B5" s="436"/>
      <c r="U5" s="415"/>
      <c r="V5" s="415"/>
      <c r="W5" s="415"/>
      <c r="X5" s="415"/>
      <c r="Y5" s="415"/>
      <c r="Z5" s="415"/>
      <c r="AA5" s="415"/>
      <c r="AB5" s="415"/>
      <c r="AC5" s="415"/>
      <c r="AD5" s="415"/>
      <c r="AE5" s="415"/>
      <c r="AF5" s="415"/>
      <c r="AG5" s="415"/>
      <c r="AH5" s="415"/>
      <c r="AI5" s="415"/>
      <c r="AJ5" s="415"/>
      <c r="AK5" s="415"/>
      <c r="AL5" s="415"/>
      <c r="AM5" s="415"/>
      <c r="AN5" s="415"/>
      <c r="AO5" s="415"/>
      <c r="AP5" s="415"/>
      <c r="AQ5" s="415"/>
      <c r="AR5" s="415"/>
      <c r="AS5" s="415"/>
      <c r="AT5" s="415"/>
      <c r="AU5" s="415"/>
      <c r="AV5" s="415"/>
      <c r="AW5" s="415"/>
      <c r="AX5" s="415"/>
      <c r="AY5" s="415"/>
      <c r="AZ5" s="415"/>
      <c r="BB5" s="386"/>
      <c r="BU5" s="415"/>
      <c r="BV5" s="415"/>
      <c r="BW5" s="415"/>
      <c r="BX5" s="415"/>
      <c r="BY5" s="415"/>
      <c r="BZ5" s="415"/>
      <c r="CA5" s="415"/>
      <c r="CB5" s="415"/>
      <c r="CC5" s="415"/>
      <c r="CD5" s="415"/>
      <c r="CE5" s="415"/>
      <c r="CF5" s="415"/>
      <c r="CG5" s="415"/>
      <c r="CH5" s="415"/>
      <c r="CI5" s="415"/>
      <c r="CJ5" s="415"/>
      <c r="CK5" s="415"/>
      <c r="CL5" s="415"/>
      <c r="CM5" s="415"/>
      <c r="CN5" s="415"/>
      <c r="CO5" s="415"/>
      <c r="CP5" s="415"/>
      <c r="CQ5" s="415"/>
      <c r="CR5" s="415"/>
      <c r="CS5" s="415"/>
      <c r="CT5" s="415"/>
      <c r="CU5" s="415"/>
      <c r="CV5" s="415"/>
      <c r="CW5" s="415"/>
      <c r="CX5" s="415"/>
      <c r="CY5" s="415"/>
      <c r="CZ5" s="415"/>
    </row>
    <row r="6" s="363" customFormat="true" ht="15" customHeight="true" x14ac:dyDescent="0.2">
      <c r="A6" s="437" t="s">
        <v>98</v>
      </c>
      <c r="B6" s="438"/>
      <c r="U6" s="415"/>
      <c r="V6" s="415"/>
      <c r="W6" s="415"/>
      <c r="X6" s="415"/>
      <c r="Y6" s="415"/>
      <c r="Z6" s="415"/>
      <c r="AA6" s="415"/>
      <c r="AB6" s="415"/>
      <c r="AC6" s="415"/>
      <c r="AD6" s="415"/>
      <c r="AE6" s="415"/>
      <c r="AF6" s="415"/>
      <c r="AG6" s="415"/>
      <c r="AH6" s="415"/>
      <c r="AI6" s="415"/>
      <c r="AJ6" s="415"/>
      <c r="AK6" s="415"/>
      <c r="AL6" s="415"/>
      <c r="AM6" s="415"/>
      <c r="AN6" s="415"/>
      <c r="AO6" s="415"/>
      <c r="AP6" s="415"/>
      <c r="AQ6" s="415"/>
      <c r="AR6" s="415"/>
      <c r="AS6" s="415"/>
      <c r="AT6" s="415"/>
      <c r="AU6" s="415"/>
      <c r="AV6" s="415"/>
      <c r="AW6" s="415"/>
      <c r="AX6" s="415"/>
      <c r="AY6" s="415"/>
      <c r="AZ6" s="415"/>
      <c r="BB6" s="386"/>
      <c r="BU6" s="415"/>
      <c r="BV6" s="415"/>
      <c r="BW6" s="415"/>
      <c r="BX6" s="415"/>
      <c r="BY6" s="415"/>
      <c r="BZ6" s="415"/>
      <c r="CA6" s="415"/>
      <c r="CB6" s="415"/>
      <c r="CC6" s="415"/>
      <c r="CD6" s="415"/>
      <c r="CE6" s="415"/>
      <c r="CF6" s="415"/>
      <c r="CG6" s="415"/>
      <c r="CH6" s="415"/>
      <c r="CI6" s="415"/>
      <c r="CJ6" s="415"/>
      <c r="CK6" s="415"/>
      <c r="CL6" s="415"/>
      <c r="CM6" s="415"/>
      <c r="CN6" s="415"/>
      <c r="CO6" s="415"/>
      <c r="CP6" s="415"/>
      <c r="CQ6" s="415"/>
      <c r="CR6" s="415"/>
      <c r="CS6" s="415"/>
      <c r="CT6" s="415"/>
      <c r="CU6" s="415"/>
      <c r="CV6" s="415"/>
      <c r="CW6" s="415"/>
      <c r="CX6" s="415"/>
      <c r="CY6" s="415"/>
      <c r="CZ6" s="415"/>
    </row>
    <row r="7" s="363" customFormat="true" ht="15" customHeight="true" x14ac:dyDescent="0.2">
      <c r="A7" s="439" t="s">
        <v>40</v>
      </c>
      <c r="B7" s="440"/>
      <c r="U7" s="415"/>
      <c r="V7" s="415"/>
      <c r="W7" s="415"/>
      <c r="X7" s="415"/>
      <c r="Y7" s="415"/>
      <c r="Z7" s="415"/>
      <c r="AA7" s="415"/>
      <c r="AB7" s="415"/>
      <c r="AC7" s="415"/>
      <c r="AD7" s="415"/>
      <c r="AE7" s="415"/>
      <c r="AF7" s="415"/>
      <c r="AG7" s="415"/>
      <c r="AH7" s="415"/>
      <c r="AI7" s="415"/>
      <c r="AJ7" s="415"/>
      <c r="AK7" s="415"/>
      <c r="AL7" s="415"/>
      <c r="AM7" s="415"/>
      <c r="AN7" s="415"/>
      <c r="AO7" s="415"/>
      <c r="AP7" s="415"/>
      <c r="AQ7" s="415"/>
      <c r="AR7" s="415"/>
      <c r="AS7" s="415"/>
      <c r="AT7" s="415"/>
      <c r="AU7" s="415"/>
      <c r="AV7" s="415"/>
      <c r="AW7" s="415"/>
      <c r="AX7" s="415"/>
      <c r="AY7" s="415"/>
      <c r="AZ7" s="415"/>
      <c r="BB7" s="386"/>
      <c r="BU7" s="415"/>
      <c r="BV7" s="415"/>
      <c r="BW7" s="415"/>
      <c r="BX7" s="415"/>
      <c r="BY7" s="415"/>
      <c r="BZ7" s="415"/>
      <c r="CA7" s="415"/>
      <c r="CB7" s="415"/>
      <c r="CC7" s="415"/>
      <c r="CD7" s="415"/>
      <c r="CE7" s="415"/>
      <c r="CF7" s="415"/>
      <c r="CG7" s="415"/>
      <c r="CH7" s="415"/>
      <c r="CI7" s="415"/>
      <c r="CJ7" s="415"/>
      <c r="CK7" s="415"/>
      <c r="CL7" s="415"/>
      <c r="CM7" s="415"/>
      <c r="CN7" s="415"/>
      <c r="CO7" s="415"/>
      <c r="CP7" s="415"/>
      <c r="CQ7" s="415"/>
      <c r="CR7" s="415"/>
      <c r="CS7" s="415"/>
      <c r="CT7" s="415"/>
      <c r="CU7" s="415"/>
      <c r="CV7" s="415"/>
      <c r="CW7" s="415"/>
      <c r="CX7" s="415"/>
      <c r="CY7" s="415"/>
      <c r="CZ7" s="415"/>
    </row>
    <row r="8" s="363" customFormat="true" ht="15" customHeight="true" x14ac:dyDescent="0.2">
      <c r="A8" s="439" t="s">
        <v>39</v>
      </c>
      <c r="B8" s="440"/>
      <c r="U8" s="415"/>
      <c r="V8" s="415"/>
      <c r="W8" s="415"/>
      <c r="X8" s="415"/>
      <c r="Y8" s="415"/>
      <c r="Z8" s="415"/>
      <c r="AA8" s="415"/>
      <c r="AB8" s="415"/>
      <c r="AC8" s="415"/>
      <c r="AD8" s="415"/>
      <c r="AE8" s="415"/>
      <c r="AF8" s="415"/>
      <c r="AG8" s="415"/>
      <c r="AH8" s="415"/>
      <c r="AI8" s="415"/>
      <c r="AJ8" s="415"/>
      <c r="AK8" s="415"/>
      <c r="AL8" s="415"/>
      <c r="AM8" s="415"/>
      <c r="AN8" s="415"/>
      <c r="AO8" s="415"/>
      <c r="AP8" s="415"/>
      <c r="AQ8" s="415"/>
      <c r="AR8" s="415"/>
      <c r="AS8" s="415"/>
      <c r="AT8" s="415"/>
      <c r="AU8" s="415"/>
      <c r="AV8" s="415"/>
      <c r="AW8" s="415"/>
      <c r="AX8" s="415"/>
      <c r="AY8" s="415"/>
      <c r="AZ8" s="415"/>
      <c r="BB8" s="386"/>
      <c r="BU8" s="415"/>
      <c r="BV8" s="415"/>
      <c r="BW8" s="415"/>
      <c r="BX8" s="415"/>
      <c r="BY8" s="415"/>
      <c r="BZ8" s="415"/>
      <c r="CA8" s="415"/>
      <c r="CB8" s="415"/>
      <c r="CC8" s="415"/>
      <c r="CD8" s="415"/>
      <c r="CE8" s="415"/>
      <c r="CF8" s="415"/>
      <c r="CG8" s="415"/>
      <c r="CH8" s="415"/>
      <c r="CI8" s="415"/>
      <c r="CJ8" s="415"/>
      <c r="CK8" s="415"/>
      <c r="CL8" s="415"/>
      <c r="CM8" s="415"/>
      <c r="CN8" s="415"/>
      <c r="CO8" s="415"/>
      <c r="CP8" s="415"/>
      <c r="CQ8" s="415"/>
      <c r="CR8" s="415"/>
      <c r="CS8" s="415"/>
      <c r="CT8" s="415"/>
      <c r="CU8" s="415"/>
      <c r="CV8" s="415"/>
      <c r="CW8" s="415"/>
      <c r="CX8" s="415"/>
      <c r="CY8" s="415"/>
      <c r="CZ8" s="415"/>
    </row>
    <row r="9" s="363" customFormat="true" ht="15" customHeight="true" x14ac:dyDescent="0.2">
      <c r="A9" s="439" t="s">
        <v>136</v>
      </c>
      <c r="B9" s="441" t="str">
        <f>A1025</f>
        <v>DHS11</v>
      </c>
      <c r="U9" s="415"/>
      <c r="V9" s="415"/>
      <c r="W9" s="415"/>
      <c r="X9" s="415"/>
      <c r="Y9" s="415"/>
      <c r="Z9" s="415"/>
      <c r="AA9" s="415"/>
      <c r="AB9" s="415"/>
      <c r="AC9" s="415"/>
      <c r="AD9" s="415"/>
      <c r="AE9" s="415"/>
      <c r="AF9" s="415"/>
      <c r="AG9" s="415"/>
      <c r="AH9" s="415"/>
      <c r="AI9" s="415"/>
      <c r="AJ9" s="415"/>
      <c r="AK9" s="415"/>
      <c r="AL9" s="415"/>
      <c r="AM9" s="415"/>
      <c r="AN9" s="415"/>
      <c r="AO9" s="415"/>
      <c r="AP9" s="415"/>
      <c r="AQ9" s="415"/>
      <c r="AR9" s="415"/>
      <c r="AS9" s="415"/>
      <c r="AT9" s="415"/>
      <c r="AU9" s="415"/>
      <c r="AV9" s="415"/>
      <c r="AW9" s="415"/>
      <c r="AX9" s="415"/>
      <c r="AY9" s="415"/>
      <c r="AZ9" s="415"/>
      <c r="BB9" s="386"/>
      <c r="BU9" s="415"/>
      <c r="BV9" s="415"/>
      <c r="BW9" s="415"/>
      <c r="BX9" s="415"/>
      <c r="BY9" s="415"/>
      <c r="BZ9" s="415"/>
      <c r="CA9" s="415"/>
      <c r="CB9" s="415"/>
      <c r="CC9" s="415"/>
      <c r="CD9" s="415"/>
      <c r="CE9" s="415"/>
      <c r="CF9" s="415"/>
      <c r="CG9" s="415"/>
      <c r="CH9" s="415"/>
      <c r="CI9" s="415"/>
      <c r="CJ9" s="415"/>
      <c r="CK9" s="415"/>
      <c r="CL9" s="415"/>
      <c r="CM9" s="415"/>
      <c r="CN9" s="415"/>
      <c r="CO9" s="415"/>
      <c r="CP9" s="415"/>
      <c r="CQ9" s="415"/>
      <c r="CR9" s="415"/>
      <c r="CS9" s="415"/>
      <c r="CT9" s="415"/>
      <c r="CU9" s="415"/>
      <c r="CV9" s="415"/>
      <c r="CW9" s="415"/>
      <c r="CX9" s="415"/>
      <c r="CY9" s="415"/>
      <c r="CZ9" s="415"/>
    </row>
    <row r="10" s="363" customFormat="true" ht="15" customHeight="true" x14ac:dyDescent="0.2">
      <c r="A10" s="248" t="str">
        <f>B1028</f>
        <v/>
      </c>
      <c r="B10" s="247"/>
      <c r="U10" s="415"/>
      <c r="V10" s="415"/>
      <c r="W10" s="415"/>
      <c r="X10" s="415"/>
      <c r="Y10" s="415"/>
      <c r="Z10" s="415"/>
      <c r="AA10" s="415"/>
      <c r="AB10" s="415"/>
      <c r="AC10" s="415"/>
      <c r="AD10" s="415"/>
      <c r="AE10" s="415"/>
      <c r="AF10" s="415"/>
      <c r="AG10" s="415"/>
      <c r="AH10" s="415"/>
      <c r="AI10" s="415"/>
      <c r="AJ10" s="415"/>
      <c r="AK10" s="415"/>
      <c r="AL10" s="415"/>
      <c r="AM10" s="415"/>
      <c r="AN10" s="415"/>
      <c r="AO10" s="415"/>
      <c r="AP10" s="415"/>
      <c r="AQ10" s="415"/>
      <c r="AR10" s="415"/>
      <c r="AS10" s="415"/>
      <c r="AT10" s="415"/>
      <c r="AU10" s="415"/>
      <c r="AV10" s="415"/>
      <c r="AW10" s="415"/>
      <c r="AX10" s="415"/>
      <c r="AY10" s="415"/>
      <c r="AZ10" s="415"/>
      <c r="BB10" s="386"/>
      <c r="BU10" s="415"/>
      <c r="BV10" s="415"/>
      <c r="BW10" s="415"/>
      <c r="BX10" s="415"/>
      <c r="BY10" s="415"/>
      <c r="BZ10" s="415"/>
      <c r="CA10" s="415"/>
      <c r="CB10" s="415"/>
      <c r="CC10" s="415"/>
      <c r="CD10" s="415"/>
      <c r="CE10" s="415"/>
      <c r="CF10" s="415"/>
      <c r="CG10" s="415"/>
      <c r="CH10" s="415"/>
      <c r="CI10" s="415"/>
      <c r="CJ10" s="415"/>
      <c r="CK10" s="415"/>
      <c r="CL10" s="415"/>
      <c r="CM10" s="415"/>
      <c r="CN10" s="415"/>
      <c r="CO10" s="415"/>
      <c r="CP10" s="415"/>
      <c r="CQ10" s="415"/>
      <c r="CR10" s="415"/>
      <c r="CS10" s="415"/>
      <c r="CT10" s="415"/>
      <c r="CU10" s="415"/>
      <c r="CV10" s="415"/>
      <c r="CW10" s="415"/>
      <c r="CX10" s="415"/>
      <c r="CY10" s="415"/>
      <c r="CZ10" s="415"/>
    </row>
    <row r="11" s="363" customFormat="true" ht="15" customHeight="true" x14ac:dyDescent="0.2">
      <c r="A11" s="248" t="str">
        <f>B1027</f>
        <v/>
      </c>
      <c r="B11" s="246"/>
      <c r="U11" s="415"/>
      <c r="V11" s="415"/>
      <c r="W11" s="415"/>
      <c r="X11" s="415"/>
      <c r="Y11" s="415"/>
      <c r="Z11" s="415"/>
      <c r="AA11" s="415"/>
      <c r="AB11" s="415"/>
      <c r="AC11" s="415"/>
      <c r="AD11" s="415"/>
      <c r="AE11" s="415"/>
      <c r="AF11" s="415"/>
      <c r="AG11" s="415"/>
      <c r="AH11" s="415"/>
      <c r="AI11" s="415"/>
      <c r="AJ11" s="415"/>
      <c r="AK11" s="415"/>
      <c r="AL11" s="415"/>
      <c r="AM11" s="415"/>
      <c r="AN11" s="415"/>
      <c r="AO11" s="415"/>
      <c r="AP11" s="415"/>
      <c r="AQ11" s="415"/>
      <c r="AR11" s="415"/>
      <c r="AS11" s="415"/>
      <c r="AT11" s="415"/>
      <c r="AU11" s="415"/>
      <c r="AV11" s="415"/>
      <c r="AW11" s="415"/>
      <c r="AX11" s="415"/>
      <c r="AY11" s="415"/>
      <c r="AZ11" s="415"/>
      <c r="BB11" s="386"/>
      <c r="BU11" s="415"/>
      <c r="BV11" s="415"/>
      <c r="BW11" s="415"/>
      <c r="BX11" s="415"/>
      <c r="BY11" s="415"/>
      <c r="BZ11" s="415"/>
      <c r="CA11" s="415"/>
      <c r="CB11" s="415"/>
      <c r="CC11" s="415"/>
      <c r="CD11" s="415"/>
      <c r="CE11" s="415"/>
      <c r="CF11" s="415"/>
      <c r="CG11" s="415"/>
      <c r="CH11" s="415"/>
      <c r="CI11" s="415"/>
      <c r="CJ11" s="415"/>
      <c r="CK11" s="415"/>
      <c r="CL11" s="415"/>
      <c r="CM11" s="415"/>
      <c r="CN11" s="415"/>
      <c r="CO11" s="415"/>
      <c r="CP11" s="415"/>
      <c r="CQ11" s="415"/>
      <c r="CR11" s="415"/>
      <c r="CS11" s="415"/>
      <c r="CT11" s="415"/>
      <c r="CU11" s="415"/>
      <c r="CV11" s="415"/>
      <c r="CW11" s="415"/>
      <c r="CX11" s="415"/>
      <c r="CY11" s="415"/>
      <c r="CZ11" s="415"/>
    </row>
    <row r="12" s="363" customFormat="true" ht="18" customHeight="true" x14ac:dyDescent="0.2">
      <c r="A12" s="245"/>
      <c r="B12" s="247"/>
      <c r="U12" s="415"/>
      <c r="V12" s="415"/>
      <c r="W12" s="415"/>
      <c r="X12" s="415"/>
      <c r="Y12" s="415"/>
      <c r="Z12" s="415"/>
      <c r="AA12" s="415"/>
      <c r="AB12" s="415"/>
      <c r="AC12" s="415"/>
      <c r="AD12" s="415"/>
      <c r="AE12" s="415"/>
      <c r="AF12" s="415"/>
      <c r="AG12" s="415"/>
      <c r="AH12" s="415"/>
      <c r="AI12" s="415"/>
      <c r="AJ12" s="415"/>
      <c r="AK12" s="415"/>
      <c r="AL12" s="415"/>
      <c r="AM12" s="415"/>
      <c r="AN12" s="415"/>
      <c r="AO12" s="415"/>
      <c r="AP12" s="415"/>
      <c r="AQ12" s="415"/>
      <c r="AR12" s="415"/>
      <c r="AS12" s="415"/>
      <c r="AT12" s="415"/>
      <c r="AU12" s="415"/>
      <c r="AV12" s="415"/>
      <c r="AW12" s="415"/>
      <c r="AX12" s="415"/>
      <c r="AY12" s="415"/>
      <c r="AZ12" s="415"/>
      <c r="BB12" s="386"/>
      <c r="BU12" s="415"/>
      <c r="BV12" s="415"/>
      <c r="BW12" s="415"/>
      <c r="BX12" s="415"/>
      <c r="BY12" s="415"/>
      <c r="BZ12" s="415"/>
      <c r="CA12" s="415"/>
      <c r="CB12" s="415"/>
      <c r="CC12" s="415"/>
      <c r="CD12" s="415"/>
      <c r="CE12" s="415"/>
      <c r="CF12" s="415"/>
      <c r="CG12" s="415"/>
      <c r="CH12" s="415"/>
      <c r="CI12" s="415"/>
      <c r="CJ12" s="415"/>
      <c r="CK12" s="415"/>
      <c r="CL12" s="415"/>
      <c r="CM12" s="415"/>
      <c r="CN12" s="415"/>
      <c r="CO12" s="415"/>
      <c r="CP12" s="415"/>
      <c r="CQ12" s="415"/>
      <c r="CR12" s="415"/>
      <c r="CS12" s="415"/>
      <c r="CT12" s="415"/>
      <c r="CU12" s="415"/>
      <c r="CV12" s="415"/>
      <c r="CW12" s="415"/>
      <c r="CX12" s="415"/>
      <c r="CY12" s="415"/>
      <c r="CZ12" s="415"/>
    </row>
    <row r="13" s="363" customFormat="true" ht="18" customHeight="true" x14ac:dyDescent="0.2">
      <c r="A13" s="244"/>
      <c r="B13" s="243"/>
      <c r="U13" s="415"/>
      <c r="V13" s="415"/>
      <c r="W13" s="415"/>
      <c r="X13" s="415"/>
      <c r="Y13" s="415"/>
      <c r="Z13" s="415"/>
      <c r="AA13" s="415"/>
      <c r="AB13" s="415"/>
      <c r="AC13" s="415"/>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B13" s="386"/>
      <c r="BU13" s="415"/>
      <c r="BV13" s="415"/>
      <c r="BW13" s="415"/>
      <c r="BX13" s="415"/>
      <c r="BY13" s="415"/>
      <c r="BZ13" s="415"/>
      <c r="CA13" s="415"/>
      <c r="CB13" s="415"/>
      <c r="CC13" s="415"/>
      <c r="CD13" s="415"/>
      <c r="CE13" s="415"/>
      <c r="CF13" s="415"/>
      <c r="CG13" s="415"/>
      <c r="CH13" s="415"/>
      <c r="CI13" s="415"/>
      <c r="CJ13" s="415"/>
      <c r="CK13" s="415"/>
      <c r="CL13" s="415"/>
      <c r="CM13" s="415"/>
      <c r="CN13" s="415"/>
      <c r="CO13" s="415"/>
      <c r="CP13" s="415"/>
      <c r="CQ13" s="415"/>
      <c r="CR13" s="415"/>
      <c r="CS13" s="415"/>
      <c r="CT13" s="415"/>
      <c r="CU13" s="415"/>
      <c r="CV13" s="415"/>
      <c r="CW13" s="415"/>
      <c r="CX13" s="415"/>
      <c r="CY13" s="415"/>
      <c r="CZ13" s="415"/>
    </row>
    <row r="14" s="622" customFormat="true" ht="15" customHeight="true" x14ac:dyDescent="0.2">
      <c r="A14" s="367" t="s">
        <v>96</v>
      </c>
      <c r="B14" s="412"/>
      <c r="C14" s="1174" t="s">
        <v>115</v>
      </c>
      <c r="D14" s="1175"/>
      <c r="E14" s="1175"/>
      <c r="F14" s="1175"/>
      <c r="G14" s="1176"/>
      <c r="H14" s="1177" t="s">
        <v>38</v>
      </c>
      <c r="I14" s="1148"/>
      <c r="J14" s="1148"/>
      <c r="K14" s="1148"/>
      <c r="L14" s="1150"/>
      <c r="M14" s="1138" t="s">
        <v>37</v>
      </c>
      <c r="N14" s="1139"/>
      <c r="O14" s="1139"/>
      <c r="P14" s="1139"/>
      <c r="Q14" s="1141"/>
      <c r="R14" s="81" t="s">
        <v>141</v>
      </c>
      <c r="S14" s="501"/>
      <c r="T14" s="501"/>
      <c r="U14" s="512"/>
      <c r="V14" s="512"/>
      <c r="W14" s="512"/>
      <c r="X14" s="512"/>
      <c r="Y14" s="512"/>
      <c r="Z14" s="512"/>
      <c r="AA14" s="512"/>
      <c r="AB14" s="512"/>
      <c r="AC14" s="512"/>
      <c r="AD14" s="512"/>
      <c r="AE14" s="512"/>
      <c r="AF14" s="512"/>
      <c r="AG14" s="512"/>
      <c r="AH14" s="512"/>
      <c r="AI14" s="512"/>
      <c r="AJ14" s="512"/>
      <c r="AK14" s="512"/>
      <c r="AL14" s="512"/>
      <c r="AM14" s="512"/>
      <c r="AN14" s="512"/>
      <c r="AO14" s="512"/>
      <c r="AP14" s="512"/>
      <c r="AQ14" s="512"/>
      <c r="AR14" s="512"/>
      <c r="AS14" s="512"/>
      <c r="AT14" s="512"/>
      <c r="AU14" s="512"/>
      <c r="AV14" s="512"/>
      <c r="AW14" s="512"/>
      <c r="AX14" s="512"/>
      <c r="AY14" s="512"/>
      <c r="AZ14" s="252"/>
      <c r="BA14" s="421" t="s">
        <v>131</v>
      </c>
      <c r="BB14" s="367" t="s">
        <v>96</v>
      </c>
      <c r="BC14" s="1138" t="s">
        <v>115</v>
      </c>
      <c r="BD14" s="1139"/>
      <c r="BE14" s="1139"/>
      <c r="BF14" s="1139"/>
      <c r="BG14" s="1140"/>
      <c r="BH14" s="1138" t="s">
        <v>38</v>
      </c>
      <c r="BI14" s="1139"/>
      <c r="BJ14" s="1139"/>
      <c r="BK14" s="1139"/>
      <c r="BL14" s="1140"/>
      <c r="BM14" s="1138" t="s">
        <v>37</v>
      </c>
      <c r="BN14" s="1139"/>
      <c r="BO14" s="1139"/>
      <c r="BP14" s="1139"/>
      <c r="BQ14" s="1141"/>
      <c r="BR14" s="80" t="s">
        <v>141</v>
      </c>
      <c r="BS14" s="501"/>
      <c r="BT14" s="501"/>
      <c r="BU14" s="69"/>
      <c r="BV14" s="69"/>
      <c r="BW14" s="69"/>
      <c r="BX14" s="69"/>
      <c r="BY14" s="69"/>
      <c r="BZ14" s="419"/>
      <c r="CA14" s="419"/>
      <c r="CB14" s="419"/>
      <c r="CC14" s="419"/>
      <c r="CD14" s="419"/>
      <c r="CE14" s="419"/>
      <c r="CF14" s="419"/>
      <c r="CG14" s="419"/>
      <c r="CH14" s="419"/>
      <c r="CI14" s="419"/>
      <c r="CJ14" s="419"/>
      <c r="CK14" s="419"/>
      <c r="CL14" s="419"/>
      <c r="CM14" s="419"/>
      <c r="CN14" s="419"/>
      <c r="CO14" s="419"/>
      <c r="CP14" s="419"/>
      <c r="CQ14" s="419"/>
      <c r="CR14" s="419"/>
      <c r="CS14" s="419"/>
      <c r="CT14" s="419"/>
      <c r="CU14" s="419"/>
      <c r="CV14" s="419"/>
      <c r="CW14" s="419"/>
      <c r="CX14" s="419"/>
      <c r="CY14" s="419"/>
      <c r="CZ14" s="419"/>
    </row>
    <row r="15" s="622" customFormat="true" ht="12.75" x14ac:dyDescent="0.2">
      <c r="A15" s="407" t="s">
        <v>87</v>
      </c>
      <c r="B15" s="450"/>
      <c r="C15" s="492" t="s">
        <v>0</v>
      </c>
      <c r="D15" s="708" t="s">
        <v>1</v>
      </c>
      <c r="E15" s="708" t="s">
        <v>2</v>
      </c>
      <c r="F15" s="708" t="s">
        <v>3</v>
      </c>
      <c r="G15" s="709" t="s">
        <v>4</v>
      </c>
      <c r="H15" s="455" t="s">
        <v>0</v>
      </c>
      <c r="I15" s="710" t="s">
        <v>1</v>
      </c>
      <c r="J15" s="710" t="s">
        <v>2</v>
      </c>
      <c r="K15" s="710" t="s">
        <v>3</v>
      </c>
      <c r="L15" s="711" t="s">
        <v>4</v>
      </c>
      <c r="M15" s="456" t="s">
        <v>0</v>
      </c>
      <c r="N15" s="710" t="s">
        <v>1</v>
      </c>
      <c r="O15" s="710" t="s">
        <v>2</v>
      </c>
      <c r="P15" s="710" t="s">
        <v>3</v>
      </c>
      <c r="Q15" s="703" t="s">
        <v>4</v>
      </c>
      <c r="R15" s="455" t="s">
        <v>379</v>
      </c>
      <c r="S15" s="710" t="s">
        <v>380</v>
      </c>
      <c r="T15" s="711" t="s">
        <v>381</v>
      </c>
      <c r="U15" s="512"/>
      <c r="V15" s="512"/>
      <c r="W15" s="512"/>
      <c r="X15" s="512"/>
      <c r="Y15" s="512"/>
      <c r="Z15" s="512"/>
      <c r="AA15" s="512"/>
      <c r="AB15" s="512"/>
      <c r="AC15" s="512"/>
      <c r="AD15" s="512"/>
      <c r="AE15" s="512"/>
      <c r="AF15" s="512"/>
      <c r="AG15" s="512"/>
      <c r="AH15" s="512"/>
      <c r="AI15" s="512"/>
      <c r="AJ15" s="512"/>
      <c r="AK15" s="512"/>
      <c r="AL15" s="512"/>
      <c r="AM15" s="512"/>
      <c r="AN15" s="512"/>
      <c r="AO15" s="512"/>
      <c r="AP15" s="512"/>
      <c r="AQ15" s="512"/>
      <c r="AR15" s="512"/>
      <c r="AS15" s="512"/>
      <c r="AT15" s="512"/>
      <c r="AU15" s="512"/>
      <c r="AV15" s="512"/>
      <c r="AW15" s="512"/>
      <c r="AX15" s="512"/>
      <c r="AY15" s="512"/>
      <c r="AZ15" s="252"/>
      <c r="BA15" s="407" t="s">
        <v>120</v>
      </c>
      <c r="BB15" s="406"/>
      <c r="BC15" s="531" t="s">
        <v>0</v>
      </c>
      <c r="BD15" s="671" t="s">
        <v>1</v>
      </c>
      <c r="BE15" s="671" t="s">
        <v>2</v>
      </c>
      <c r="BF15" s="671" t="s">
        <v>3</v>
      </c>
      <c r="BG15" s="532" t="s">
        <v>4</v>
      </c>
      <c r="BH15" s="531" t="s">
        <v>0</v>
      </c>
      <c r="BI15" s="671" t="s">
        <v>1</v>
      </c>
      <c r="BJ15" s="671" t="s">
        <v>2</v>
      </c>
      <c r="BK15" s="671" t="s">
        <v>3</v>
      </c>
      <c r="BL15" s="532" t="s">
        <v>4</v>
      </c>
      <c r="BM15" s="531" t="s">
        <v>0</v>
      </c>
      <c r="BN15" s="671" t="s">
        <v>1</v>
      </c>
      <c r="BO15" s="671" t="s">
        <v>2</v>
      </c>
      <c r="BP15" s="671" t="s">
        <v>3</v>
      </c>
      <c r="BQ15" s="532" t="s">
        <v>4</v>
      </c>
      <c r="BR15" s="531" t="s">
        <v>379</v>
      </c>
      <c r="BS15" s="671" t="s">
        <v>380</v>
      </c>
      <c r="BT15" s="672" t="s">
        <v>381</v>
      </c>
      <c r="BU15" s="251"/>
      <c r="BV15" s="251"/>
      <c r="BW15" s="251"/>
      <c r="BX15" s="251"/>
      <c r="BY15" s="251"/>
      <c r="BZ15" s="251"/>
      <c r="CA15" s="251"/>
      <c r="CB15" s="251"/>
      <c r="CC15" s="251"/>
      <c r="CD15" s="251"/>
      <c r="CE15" s="251"/>
      <c r="CF15" s="251"/>
      <c r="CG15" s="251"/>
      <c r="CH15" s="251"/>
      <c r="CI15" s="251"/>
      <c r="CJ15" s="251"/>
      <c r="CK15" s="251"/>
      <c r="CL15" s="251"/>
      <c r="CM15" s="251"/>
      <c r="CN15" s="251"/>
      <c r="CO15" s="251"/>
      <c r="CP15" s="251"/>
      <c r="CQ15" s="251"/>
      <c r="CR15" s="251"/>
      <c r="CS15" s="251"/>
      <c r="CT15" s="251"/>
      <c r="CU15" s="251"/>
      <c r="CV15" s="251"/>
      <c r="CW15" s="251"/>
      <c r="CX15" s="251"/>
      <c r="CY15" s="251"/>
      <c r="CZ15" s="251"/>
    </row>
    <row r="16" s="622" customFormat="true" ht="15" customHeight="true" x14ac:dyDescent="0.2">
      <c r="A16" s="1158" t="s">
        <v>13</v>
      </c>
      <c r="B16" s="452" t="s">
        <v>14</v>
      </c>
      <c r="C16" s="200">
        <v>77.983236803596526</v>
      </c>
      <c r="D16" s="199">
        <v>90.187416083206642</v>
      </c>
      <c r="E16" s="199">
        <v>96.177161899966435</v>
      </c>
      <c r="F16" s="199">
        <v>97.207104302917529</v>
      </c>
      <c r="G16" s="198">
        <v>99.073485187213691</v>
      </c>
      <c r="H16" s="197">
        <v>89.216175392730804</v>
      </c>
      <c r="I16" s="199">
        <v>94.724665348015662</v>
      </c>
      <c r="J16" s="199">
        <v>99.229523678955474</v>
      </c>
      <c r="K16" s="199">
        <v>98.186797971779555</v>
      </c>
      <c r="L16" s="196">
        <v>100</v>
      </c>
      <c r="M16" s="200">
        <v>77.236251345529098</v>
      </c>
      <c r="N16" s="199">
        <v>88.535993434299854</v>
      </c>
      <c r="O16" s="199">
        <v>95.479921322905653</v>
      </c>
      <c r="P16" s="199">
        <v>97.458910491544444</v>
      </c>
      <c r="Q16" s="198">
        <v>98.752522191951968</v>
      </c>
      <c r="R16" s="197">
        <v>84.890673713800794</v>
      </c>
      <c r="S16" s="199">
        <v>88.860568026248444</v>
      </c>
      <c r="T16" s="196">
        <v>98.097915222351986</v>
      </c>
      <c r="U16" s="512"/>
      <c r="V16" s="512"/>
      <c r="W16" s="512"/>
      <c r="X16" s="512"/>
      <c r="Y16" s="512"/>
      <c r="Z16" s="512"/>
      <c r="AA16" s="512"/>
      <c r="AB16" s="512"/>
      <c r="AC16" s="512"/>
      <c r="AD16" s="512"/>
      <c r="AE16" s="512"/>
      <c r="AF16" s="512"/>
      <c r="AG16" s="512"/>
      <c r="AH16" s="512"/>
      <c r="AI16" s="512"/>
      <c r="AJ16" s="512"/>
      <c r="AK16" s="512"/>
      <c r="AL16" s="512"/>
      <c r="AM16" s="512"/>
      <c r="AN16" s="512"/>
      <c r="AO16" s="512"/>
      <c r="AP16" s="512"/>
      <c r="AQ16" s="512"/>
      <c r="AR16" s="512"/>
      <c r="AS16" s="512"/>
      <c r="AT16" s="512"/>
      <c r="AU16" s="512"/>
      <c r="AV16" s="512"/>
      <c r="AW16" s="512"/>
      <c r="AX16" s="512"/>
      <c r="AY16" s="512"/>
      <c r="AZ16" s="252"/>
      <c r="BA16" s="1144" t="s">
        <v>13</v>
      </c>
      <c r="BB16" s="699" t="s">
        <v>14</v>
      </c>
      <c r="BC16" s="128" t="s">
        <v>35</v>
      </c>
      <c r="BD16" s="124" t="s">
        <v>35</v>
      </c>
      <c r="BE16" s="124" t="s">
        <v>35</v>
      </c>
      <c r="BF16" s="124" t="s">
        <v>35</v>
      </c>
      <c r="BG16" s="119" t="s">
        <v>35</v>
      </c>
      <c r="BH16" s="128" t="s">
        <v>35</v>
      </c>
      <c r="BI16" s="124" t="s">
        <v>35</v>
      </c>
      <c r="BJ16" s="124" t="s">
        <v>35</v>
      </c>
      <c r="BK16" s="124" t="s">
        <v>35</v>
      </c>
      <c r="BL16" s="119" t="s">
        <v>35</v>
      </c>
      <c r="BM16" s="128" t="s">
        <v>35</v>
      </c>
      <c r="BN16" s="124" t="s">
        <v>35</v>
      </c>
      <c r="BO16" s="124" t="s">
        <v>35</v>
      </c>
      <c r="BP16" s="124" t="s">
        <v>35</v>
      </c>
      <c r="BQ16" s="119" t="s">
        <v>35</v>
      </c>
      <c r="BR16" s="128" t="s">
        <v>35</v>
      </c>
      <c r="BS16" s="124" t="s">
        <v>35</v>
      </c>
      <c r="BT16" s="113" t="s">
        <v>35</v>
      </c>
      <c r="BU16" s="68"/>
      <c r="BV16" s="68"/>
      <c r="BW16" s="68"/>
      <c r="BX16" s="68"/>
      <c r="BY16" s="68"/>
      <c r="BZ16" s="68"/>
      <c r="CA16" s="68"/>
      <c r="CB16" s="68"/>
      <c r="CC16" s="68"/>
      <c r="CD16" s="68"/>
      <c r="CE16" s="68"/>
      <c r="CF16" s="68"/>
      <c r="CG16" s="68"/>
      <c r="CH16" s="68"/>
      <c r="CI16" s="68"/>
      <c r="CJ16" s="68"/>
      <c r="CK16" s="68"/>
      <c r="CL16" s="68"/>
      <c r="CM16" s="68"/>
      <c r="CN16" s="68"/>
      <c r="CO16" s="68"/>
      <c r="CP16" s="68"/>
      <c r="CQ16" s="68"/>
      <c r="CR16" s="68"/>
      <c r="CS16" s="68"/>
      <c r="CT16" s="68"/>
      <c r="CU16" s="68"/>
      <c r="CV16" s="68"/>
      <c r="CW16" s="68"/>
      <c r="CX16" s="68"/>
      <c r="CY16" s="68"/>
      <c r="CZ16" s="68"/>
    </row>
    <row r="17" s="622" customFormat="true" ht="15" customHeight="true" x14ac:dyDescent="0.2">
      <c r="A17" s="1145"/>
      <c r="B17" s="453" t="s">
        <v>51</v>
      </c>
      <c r="C17" s="195">
        <v>22.016763196404661</v>
      </c>
      <c r="D17" s="194">
        <v>9.8125839167932689</v>
      </c>
      <c r="E17" s="194">
        <v>3.8228381000334135</v>
      </c>
      <c r="F17" s="194">
        <v>2.7928956970824359</v>
      </c>
      <c r="G17" s="193">
        <v>0.92651481278627734</v>
      </c>
      <c r="H17" s="192">
        <v>10.783824607269031</v>
      </c>
      <c r="I17" s="194">
        <v>5.2753346519843998</v>
      </c>
      <c r="J17" s="194">
        <v>0.77047632104452324</v>
      </c>
      <c r="K17" s="194">
        <v>1.8132020282204189</v>
      </c>
      <c r="L17" s="191">
        <v>0</v>
      </c>
      <c r="M17" s="195">
        <v>22.763748654471367</v>
      </c>
      <c r="N17" s="194">
        <v>11.464006565700519</v>
      </c>
      <c r="O17" s="194">
        <v>4.5200786770941495</v>
      </c>
      <c r="P17" s="194">
        <v>2.5410895084555567</v>
      </c>
      <c r="Q17" s="193">
        <v>1.2474778080480668</v>
      </c>
      <c r="R17" s="192">
        <v>15.10932628619882</v>
      </c>
      <c r="S17" s="194">
        <v>11.139431973751009</v>
      </c>
      <c r="T17" s="191">
        <v>1.9020847776480017</v>
      </c>
      <c r="U17" s="512"/>
      <c r="V17" s="512"/>
      <c r="W17" s="512"/>
      <c r="X17" s="512"/>
      <c r="Y17" s="512"/>
      <c r="Z17" s="512"/>
      <c r="AA17" s="512"/>
      <c r="AB17" s="512"/>
      <c r="AC17" s="512"/>
      <c r="AD17" s="512"/>
      <c r="AE17" s="512"/>
      <c r="AF17" s="512"/>
      <c r="AG17" s="512"/>
      <c r="AH17" s="512"/>
      <c r="AI17" s="512"/>
      <c r="AJ17" s="512"/>
      <c r="AK17" s="512"/>
      <c r="AL17" s="512"/>
      <c r="AM17" s="512"/>
      <c r="AN17" s="512"/>
      <c r="AO17" s="512"/>
      <c r="AP17" s="512"/>
      <c r="AQ17" s="512"/>
      <c r="AR17" s="512"/>
      <c r="AS17" s="512"/>
      <c r="AT17" s="512"/>
      <c r="AU17" s="512"/>
      <c r="AV17" s="512"/>
      <c r="AW17" s="512"/>
      <c r="AX17" s="512"/>
      <c r="AY17" s="512"/>
      <c r="AZ17" s="252"/>
      <c r="BA17" s="1136"/>
      <c r="BB17" s="697" t="s">
        <v>51</v>
      </c>
      <c r="BC17" s="127" t="s">
        <v>35</v>
      </c>
      <c r="BD17" s="123" t="s">
        <v>35</v>
      </c>
      <c r="BE17" s="123" t="s">
        <v>35</v>
      </c>
      <c r="BF17" s="123" t="s">
        <v>35</v>
      </c>
      <c r="BG17" s="118" t="s">
        <v>35</v>
      </c>
      <c r="BH17" s="127" t="s">
        <v>35</v>
      </c>
      <c r="BI17" s="123" t="s">
        <v>35</v>
      </c>
      <c r="BJ17" s="123" t="s">
        <v>35</v>
      </c>
      <c r="BK17" s="123" t="s">
        <v>35</v>
      </c>
      <c r="BL17" s="118" t="s">
        <v>35</v>
      </c>
      <c r="BM17" s="127" t="s">
        <v>35</v>
      </c>
      <c r="BN17" s="123" t="s">
        <v>35</v>
      </c>
      <c r="BO17" s="123" t="s">
        <v>35</v>
      </c>
      <c r="BP17" s="123" t="s">
        <v>35</v>
      </c>
      <c r="BQ17" s="118" t="s">
        <v>35</v>
      </c>
      <c r="BR17" s="127" t="s">
        <v>35</v>
      </c>
      <c r="BS17" s="123" t="s">
        <v>35</v>
      </c>
      <c r="BT17" s="112" t="s">
        <v>35</v>
      </c>
      <c r="BU17" s="68"/>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row>
    <row r="18" s="622" customFormat="true" ht="15" customHeight="true" x14ac:dyDescent="0.2">
      <c r="A18" s="1145" t="s">
        <v>60</v>
      </c>
      <c r="B18" s="453" t="s">
        <v>15</v>
      </c>
      <c r="C18" s="195">
        <f>C16*C23/100</f>
        <v>72.758359937755557</v>
      </c>
      <c r="D18" s="194">
        <f>D16*D23/100</f>
        <v>89.195354506291366</v>
      </c>
      <c r="E18" s="194">
        <f t="shared" ref="E18:T18" si="0">E16*E23/100</f>
        <v>95.792453252366556</v>
      </c>
      <c r="F18" s="194">
        <f t="shared" si="0"/>
        <v>96.623861677100024</v>
      </c>
      <c r="G18" s="193">
        <f t="shared" si="0"/>
        <v>98.379970790903187</v>
      </c>
      <c r="H18" s="192">
        <f t="shared" si="0"/>
        <v>87.610284235661652</v>
      </c>
      <c r="I18" s="194">
        <f t="shared" si="0"/>
        <v>91.788200722227174</v>
      </c>
      <c r="J18" s="194">
        <f t="shared" si="0"/>
        <v>97.641851300092185</v>
      </c>
      <c r="K18" s="194">
        <f t="shared" si="0"/>
        <v>97.40130358800532</v>
      </c>
      <c r="L18" s="191">
        <f t="shared" si="0"/>
        <v>99.6</v>
      </c>
      <c r="M18" s="195">
        <f t="shared" si="0"/>
        <v>71.520768745959941</v>
      </c>
      <c r="N18" s="194">
        <f t="shared" si="0"/>
        <v>87.385025519653951</v>
      </c>
      <c r="O18" s="194">
        <f t="shared" si="0"/>
        <v>95.193481558936952</v>
      </c>
      <c r="P18" s="194">
        <f t="shared" si="0"/>
        <v>97.069074849578271</v>
      </c>
      <c r="Q18" s="193">
        <f t="shared" si="0"/>
        <v>98.357512103184163</v>
      </c>
      <c r="R18" s="192">
        <f t="shared" si="0"/>
        <v>81.834609460103962</v>
      </c>
      <c r="S18" s="194">
        <f t="shared" si="0"/>
        <v>85.217284737172264</v>
      </c>
      <c r="T18" s="191">
        <f t="shared" si="0"/>
        <v>97.901719391907278</v>
      </c>
      <c r="U18" s="512"/>
      <c r="V18" s="512"/>
      <c r="W18" s="512"/>
      <c r="X18" s="512"/>
      <c r="Y18" s="512"/>
      <c r="Z18" s="512"/>
      <c r="AA18" s="512"/>
      <c r="AB18" s="512"/>
      <c r="AC18" s="512"/>
      <c r="AD18" s="512"/>
      <c r="AE18" s="512"/>
      <c r="AF18" s="512"/>
      <c r="AG18" s="512"/>
      <c r="AH18" s="512"/>
      <c r="AI18" s="512"/>
      <c r="AJ18" s="512"/>
      <c r="AK18" s="512"/>
      <c r="AL18" s="512"/>
      <c r="AM18" s="512"/>
      <c r="AN18" s="512"/>
      <c r="AO18" s="512"/>
      <c r="AP18" s="512"/>
      <c r="AQ18" s="512"/>
      <c r="AR18" s="512"/>
      <c r="AS18" s="512"/>
      <c r="AT18" s="512"/>
      <c r="AU18" s="512"/>
      <c r="AV18" s="512"/>
      <c r="AW18" s="512"/>
      <c r="AX18" s="512"/>
      <c r="AY18" s="512"/>
      <c r="AZ18" s="252"/>
      <c r="BA18" s="1136" t="s">
        <v>60</v>
      </c>
      <c r="BB18" s="697" t="s">
        <v>15</v>
      </c>
      <c r="BC18" s="127" t="s">
        <v>35</v>
      </c>
      <c r="BD18" s="123" t="s">
        <v>35</v>
      </c>
      <c r="BE18" s="123" t="s">
        <v>35</v>
      </c>
      <c r="BF18" s="123" t="s">
        <v>35</v>
      </c>
      <c r="BG18" s="118" t="s">
        <v>35</v>
      </c>
      <c r="BH18" s="127" t="s">
        <v>35</v>
      </c>
      <c r="BI18" s="123" t="s">
        <v>35</v>
      </c>
      <c r="BJ18" s="123" t="s">
        <v>35</v>
      </c>
      <c r="BK18" s="123" t="s">
        <v>35</v>
      </c>
      <c r="BL18" s="118" t="s">
        <v>35</v>
      </c>
      <c r="BM18" s="127" t="s">
        <v>35</v>
      </c>
      <c r="BN18" s="123" t="s">
        <v>35</v>
      </c>
      <c r="BO18" s="123" t="s">
        <v>35</v>
      </c>
      <c r="BP18" s="123" t="s">
        <v>35</v>
      </c>
      <c r="BQ18" s="118" t="s">
        <v>35</v>
      </c>
      <c r="BR18" s="127" t="s">
        <v>35</v>
      </c>
      <c r="BS18" s="123" t="s">
        <v>35</v>
      </c>
      <c r="BT18" s="112" t="s">
        <v>35</v>
      </c>
      <c r="BU18" s="68"/>
      <c r="BV18" s="68"/>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8"/>
      <c r="CX18" s="68"/>
      <c r="CY18" s="68"/>
      <c r="CZ18" s="68"/>
    </row>
    <row r="19" s="622" customFormat="true" ht="15" customHeight="true" x14ac:dyDescent="0.2">
      <c r="A19" s="1145"/>
      <c r="B19" s="453" t="s">
        <v>16</v>
      </c>
      <c r="C19" s="195">
        <f>C16*C22/100</f>
        <v>5.2248768658409679</v>
      </c>
      <c r="D19" s="194">
        <f>D16*D22/100</f>
        <v>0.99206157691527308</v>
      </c>
      <c r="E19" s="194">
        <f t="shared" ref="E19:T19" si="1">E16*E22/100</f>
        <v>0.38470864759986578</v>
      </c>
      <c r="F19" s="194">
        <f t="shared" si="1"/>
        <v>0.58324262581750519</v>
      </c>
      <c r="G19" s="193">
        <f t="shared" si="1"/>
        <v>0.69351439631049572</v>
      </c>
      <c r="H19" s="192">
        <f t="shared" si="1"/>
        <v>1.6058911570691548</v>
      </c>
      <c r="I19" s="194">
        <f t="shared" si="1"/>
        <v>2.9364646257884859</v>
      </c>
      <c r="J19" s="194">
        <f t="shared" si="1"/>
        <v>1.5876723788632876</v>
      </c>
      <c r="K19" s="194">
        <f t="shared" si="1"/>
        <v>0.78549438377423653</v>
      </c>
      <c r="L19" s="191">
        <f t="shared" si="1"/>
        <v>0.4</v>
      </c>
      <c r="M19" s="195">
        <f t="shared" si="1"/>
        <v>5.7154825995691532</v>
      </c>
      <c r="N19" s="194">
        <f t="shared" si="1"/>
        <v>1.1509679146458982</v>
      </c>
      <c r="O19" s="194">
        <f t="shared" si="1"/>
        <v>0.28643976396871695</v>
      </c>
      <c r="P19" s="194">
        <f t="shared" si="1"/>
        <v>0.38983564196617776</v>
      </c>
      <c r="Q19" s="193">
        <f t="shared" si="1"/>
        <v>0.39501008876780785</v>
      </c>
      <c r="R19" s="192">
        <f t="shared" si="1"/>
        <v>3.056064253696829</v>
      </c>
      <c r="S19" s="194">
        <f t="shared" si="1"/>
        <v>3.6432832890761859</v>
      </c>
      <c r="T19" s="191">
        <f t="shared" si="1"/>
        <v>0.19619583044470398</v>
      </c>
      <c r="U19" s="512"/>
      <c r="V19" s="512"/>
      <c r="W19" s="512"/>
      <c r="X19" s="512"/>
      <c r="Y19" s="512"/>
      <c r="Z19" s="512"/>
      <c r="AA19" s="512"/>
      <c r="AB19" s="512"/>
      <c r="AC19" s="512"/>
      <c r="AD19" s="512"/>
      <c r="AE19" s="512"/>
      <c r="AF19" s="512"/>
      <c r="AG19" s="512"/>
      <c r="AH19" s="512"/>
      <c r="AI19" s="512"/>
      <c r="AJ19" s="512"/>
      <c r="AK19" s="512"/>
      <c r="AL19" s="512"/>
      <c r="AM19" s="512"/>
      <c r="AN19" s="512"/>
      <c r="AO19" s="512"/>
      <c r="AP19" s="512"/>
      <c r="AQ19" s="512"/>
      <c r="AR19" s="512"/>
      <c r="AS19" s="512"/>
      <c r="AT19" s="512"/>
      <c r="AU19" s="512"/>
      <c r="AV19" s="512"/>
      <c r="AW19" s="512"/>
      <c r="AX19" s="512"/>
      <c r="AY19" s="512"/>
      <c r="AZ19" s="252"/>
      <c r="BA19" s="1136"/>
      <c r="BB19" s="697" t="s">
        <v>16</v>
      </c>
      <c r="BC19" s="127" t="s">
        <v>35</v>
      </c>
      <c r="BD19" s="123" t="s">
        <v>35</v>
      </c>
      <c r="BE19" s="123" t="s">
        <v>35</v>
      </c>
      <c r="BF19" s="123" t="s">
        <v>35</v>
      </c>
      <c r="BG19" s="118" t="s">
        <v>35</v>
      </c>
      <c r="BH19" s="127" t="s">
        <v>35</v>
      </c>
      <c r="BI19" s="123" t="s">
        <v>35</v>
      </c>
      <c r="BJ19" s="123" t="s">
        <v>35</v>
      </c>
      <c r="BK19" s="123" t="s">
        <v>35</v>
      </c>
      <c r="BL19" s="118" t="s">
        <v>35</v>
      </c>
      <c r="BM19" s="127" t="s">
        <v>35</v>
      </c>
      <c r="BN19" s="123" t="s">
        <v>35</v>
      </c>
      <c r="BO19" s="123" t="s">
        <v>35</v>
      </c>
      <c r="BP19" s="123" t="s">
        <v>35</v>
      </c>
      <c r="BQ19" s="118" t="s">
        <v>35</v>
      </c>
      <c r="BR19" s="127" t="s">
        <v>35</v>
      </c>
      <c r="BS19" s="123" t="s">
        <v>35</v>
      </c>
      <c r="BT19" s="112" t="s">
        <v>35</v>
      </c>
      <c r="BU19" s="68"/>
      <c r="BV19" s="68"/>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8"/>
      <c r="CX19" s="68"/>
      <c r="CY19" s="68"/>
      <c r="CZ19" s="68"/>
    </row>
    <row r="20" s="622" customFormat="true" ht="15" customHeight="true" x14ac:dyDescent="0.2">
      <c r="A20" s="1145"/>
      <c r="B20" s="453" t="s">
        <v>22</v>
      </c>
      <c r="C20" s="195">
        <f>100-C18-C19-C21</f>
        <v>9.1565815509363127</v>
      </c>
      <c r="D20" s="194">
        <f>100-D18-D19-D21</f>
        <v>2.9244858885941385</v>
      </c>
      <c r="E20" s="194">
        <f t="shared" ref="E20:T20" si="2">100-E18-E19-E21</f>
        <v>1.2470739317802133</v>
      </c>
      <c r="F20" s="194">
        <f t="shared" si="2"/>
        <v>1.6878104810152197</v>
      </c>
      <c r="G20" s="193">
        <f t="shared" si="2"/>
        <v>0.62046135361212862</v>
      </c>
      <c r="H20" s="192">
        <f t="shared" si="2"/>
        <v>8.1781839635535025</v>
      </c>
      <c r="I20" s="194">
        <f t="shared" si="2"/>
        <v>3.8318918505660831</v>
      </c>
      <c r="J20" s="194">
        <f t="shared" si="2"/>
        <v>0.77047632104452757</v>
      </c>
      <c r="K20" s="194">
        <f t="shared" si="2"/>
        <v>1.748486756353663</v>
      </c>
      <c r="L20" s="191">
        <f t="shared" si="2"/>
        <v>5.6621374255882984E-15</v>
      </c>
      <c r="M20" s="195">
        <f t="shared" si="2"/>
        <v>9.5573582031845135</v>
      </c>
      <c r="N20" s="194">
        <f t="shared" si="2"/>
        <v>3.5812997129603792</v>
      </c>
      <c r="O20" s="194">
        <f t="shared" si="2"/>
        <v>0.90154576756098459</v>
      </c>
      <c r="P20" s="194">
        <f t="shared" si="2"/>
        <v>1.0990072688107237</v>
      </c>
      <c r="Q20" s="193">
        <f t="shared" si="2"/>
        <v>0.66539293409335931</v>
      </c>
      <c r="R20" s="192">
        <f t="shared" si="2"/>
        <v>5.2845566223060292</v>
      </c>
      <c r="S20" s="194">
        <f t="shared" si="2"/>
        <v>3.1281380288296301</v>
      </c>
      <c r="T20" s="191">
        <f t="shared" si="2"/>
        <v>1.4685357716495293</v>
      </c>
      <c r="U20" s="512"/>
      <c r="V20" s="512"/>
      <c r="W20" s="512"/>
      <c r="X20" s="512"/>
      <c r="Y20" s="512"/>
      <c r="Z20" s="512"/>
      <c r="AA20" s="512"/>
      <c r="AB20" s="512"/>
      <c r="AC20" s="512"/>
      <c r="AD20" s="512"/>
      <c r="AE20" s="512"/>
      <c r="AF20" s="512"/>
      <c r="AG20" s="512"/>
      <c r="AH20" s="512"/>
      <c r="AI20" s="512"/>
      <c r="AJ20" s="512"/>
      <c r="AK20" s="512"/>
      <c r="AL20" s="512"/>
      <c r="AM20" s="512"/>
      <c r="AN20" s="512"/>
      <c r="AO20" s="512"/>
      <c r="AP20" s="512"/>
      <c r="AQ20" s="512"/>
      <c r="AR20" s="512"/>
      <c r="AS20" s="512"/>
      <c r="AT20" s="512"/>
      <c r="AU20" s="512"/>
      <c r="AV20" s="512"/>
      <c r="AW20" s="512"/>
      <c r="AX20" s="512"/>
      <c r="AY20" s="512"/>
      <c r="AZ20" s="252"/>
      <c r="BA20" s="1136"/>
      <c r="BB20" s="697" t="s">
        <v>22</v>
      </c>
      <c r="BC20" s="127" t="s">
        <v>35</v>
      </c>
      <c r="BD20" s="123" t="s">
        <v>35</v>
      </c>
      <c r="BE20" s="123" t="s">
        <v>35</v>
      </c>
      <c r="BF20" s="123" t="s">
        <v>35</v>
      </c>
      <c r="BG20" s="118" t="s">
        <v>35</v>
      </c>
      <c r="BH20" s="127" t="s">
        <v>35</v>
      </c>
      <c r="BI20" s="123" t="s">
        <v>35</v>
      </c>
      <c r="BJ20" s="123" t="s">
        <v>35</v>
      </c>
      <c r="BK20" s="123" t="s">
        <v>35</v>
      </c>
      <c r="BL20" s="118" t="s">
        <v>35</v>
      </c>
      <c r="BM20" s="127" t="s">
        <v>35</v>
      </c>
      <c r="BN20" s="123" t="s">
        <v>35</v>
      </c>
      <c r="BO20" s="123" t="s">
        <v>35</v>
      </c>
      <c r="BP20" s="123" t="s">
        <v>35</v>
      </c>
      <c r="BQ20" s="118" t="s">
        <v>35</v>
      </c>
      <c r="BR20" s="127" t="s">
        <v>35</v>
      </c>
      <c r="BS20" s="123" t="s">
        <v>35</v>
      </c>
      <c r="BT20" s="112" t="s">
        <v>35</v>
      </c>
      <c r="BU20" s="68"/>
      <c r="BV20" s="68"/>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8"/>
      <c r="CX20" s="68"/>
      <c r="CY20" s="68"/>
      <c r="CZ20" s="68"/>
    </row>
    <row r="21" s="622" customFormat="true" ht="15" customHeight="true" x14ac:dyDescent="0.2">
      <c r="A21" s="1145"/>
      <c r="B21" s="453" t="s">
        <v>17</v>
      </c>
      <c r="C21" s="195">
        <v>12.860181645467161</v>
      </c>
      <c r="D21" s="194">
        <v>6.8880980281992228</v>
      </c>
      <c r="E21" s="194">
        <v>2.5757641682533645</v>
      </c>
      <c r="F21" s="194">
        <v>1.1050852160672513</v>
      </c>
      <c r="G21" s="193">
        <v>0.30605345917418897</v>
      </c>
      <c r="H21" s="192">
        <v>2.6056406437156898</v>
      </c>
      <c r="I21" s="194">
        <v>1.4434428014182572</v>
      </c>
      <c r="J21" s="194">
        <v>0</v>
      </c>
      <c r="K21" s="194">
        <v>6.4715271866780874E-2</v>
      </c>
      <c r="L21" s="191">
        <v>0</v>
      </c>
      <c r="M21" s="195">
        <v>13.206390451286392</v>
      </c>
      <c r="N21" s="194">
        <v>7.8827068527397719</v>
      </c>
      <c r="O21" s="194">
        <v>3.6185329095333461</v>
      </c>
      <c r="P21" s="194">
        <v>1.4420822396448272</v>
      </c>
      <c r="Q21" s="193">
        <v>0.58208487395466957</v>
      </c>
      <c r="R21" s="192">
        <v>9.8247696638931803</v>
      </c>
      <c r="S21" s="194">
        <v>8.0112939449219205</v>
      </c>
      <c r="T21" s="191">
        <v>0.43354900599848867</v>
      </c>
      <c r="U21" s="512"/>
      <c r="V21" s="512"/>
      <c r="W21" s="512"/>
      <c r="X21" s="512"/>
      <c r="Y21" s="512"/>
      <c r="Z21" s="512"/>
      <c r="AA21" s="512"/>
      <c r="AB21" s="512"/>
      <c r="AC21" s="512"/>
      <c r="AD21" s="512"/>
      <c r="AE21" s="512"/>
      <c r="AF21" s="512"/>
      <c r="AG21" s="512"/>
      <c r="AH21" s="512"/>
      <c r="AI21" s="512"/>
      <c r="AJ21" s="512"/>
      <c r="AK21" s="512"/>
      <c r="AL21" s="512"/>
      <c r="AM21" s="512"/>
      <c r="AN21" s="512"/>
      <c r="AO21" s="512"/>
      <c r="AP21" s="512"/>
      <c r="AQ21" s="512"/>
      <c r="AR21" s="512"/>
      <c r="AS21" s="512"/>
      <c r="AT21" s="512"/>
      <c r="AU21" s="512"/>
      <c r="AV21" s="512"/>
      <c r="AW21" s="512"/>
      <c r="AX21" s="512"/>
      <c r="AY21" s="512"/>
      <c r="AZ21" s="252"/>
      <c r="BA21" s="1136"/>
      <c r="BB21" s="697" t="s">
        <v>17</v>
      </c>
      <c r="BC21" s="127" t="s">
        <v>35</v>
      </c>
      <c r="BD21" s="123" t="s">
        <v>35</v>
      </c>
      <c r="BE21" s="123" t="s">
        <v>35</v>
      </c>
      <c r="BF21" s="123" t="s">
        <v>35</v>
      </c>
      <c r="BG21" s="118" t="s">
        <v>35</v>
      </c>
      <c r="BH21" s="127" t="s">
        <v>35</v>
      </c>
      <c r="BI21" s="123" t="s">
        <v>35</v>
      </c>
      <c r="BJ21" s="123" t="s">
        <v>35</v>
      </c>
      <c r="BK21" s="123" t="s">
        <v>35</v>
      </c>
      <c r="BL21" s="118" t="s">
        <v>35</v>
      </c>
      <c r="BM21" s="127" t="s">
        <v>35</v>
      </c>
      <c r="BN21" s="123" t="s">
        <v>35</v>
      </c>
      <c r="BO21" s="123" t="s">
        <v>35</v>
      </c>
      <c r="BP21" s="123" t="s">
        <v>35</v>
      </c>
      <c r="BQ21" s="118" t="s">
        <v>35</v>
      </c>
      <c r="BR21" s="127" t="s">
        <v>35</v>
      </c>
      <c r="BS21" s="123" t="s">
        <v>35</v>
      </c>
      <c r="BT21" s="112" t="s">
        <v>35</v>
      </c>
      <c r="BU21" s="68"/>
      <c r="BV21" s="68"/>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8"/>
      <c r="CX21" s="68"/>
      <c r="CY21" s="68"/>
      <c r="CZ21" s="68"/>
    </row>
    <row r="22" s="622" customFormat="true" ht="15" customHeight="true" x14ac:dyDescent="0.2">
      <c r="A22" s="1145" t="s">
        <v>54</v>
      </c>
      <c r="B22" s="453" t="s">
        <v>49</v>
      </c>
      <c r="C22" s="195">
        <v>6.7</v>
      </c>
      <c r="D22" s="194">
        <v>1.1000000000000001</v>
      </c>
      <c r="E22" s="194">
        <v>0.4</v>
      </c>
      <c r="F22" s="194">
        <v>0.6</v>
      </c>
      <c r="G22" s="193">
        <v>0.7</v>
      </c>
      <c r="H22" s="192">
        <v>1.8</v>
      </c>
      <c r="I22" s="194">
        <v>3.1</v>
      </c>
      <c r="J22" s="194">
        <v>1.6</v>
      </c>
      <c r="K22" s="194">
        <v>0.8</v>
      </c>
      <c r="L22" s="191">
        <v>0.4</v>
      </c>
      <c r="M22" s="195">
        <v>7.4</v>
      </c>
      <c r="N22" s="194">
        <v>1.3</v>
      </c>
      <c r="O22" s="194">
        <v>0.3</v>
      </c>
      <c r="P22" s="194">
        <v>0.4</v>
      </c>
      <c r="Q22" s="193">
        <v>0.4</v>
      </c>
      <c r="R22" s="192">
        <v>3.6</v>
      </c>
      <c r="S22" s="194">
        <v>4.0999999999999996</v>
      </c>
      <c r="T22" s="191">
        <v>0.2</v>
      </c>
      <c r="U22" s="512"/>
      <c r="V22" s="512"/>
      <c r="W22" s="512"/>
      <c r="X22" s="512"/>
      <c r="Y22" s="512"/>
      <c r="Z22" s="512"/>
      <c r="AA22" s="512"/>
      <c r="AB22" s="512"/>
      <c r="AC22" s="512"/>
      <c r="AD22" s="512"/>
      <c r="AE22" s="512"/>
      <c r="AF22" s="512"/>
      <c r="AG22" s="512"/>
      <c r="AH22" s="512"/>
      <c r="AI22" s="512"/>
      <c r="AJ22" s="512"/>
      <c r="AK22" s="512"/>
      <c r="AL22" s="512"/>
      <c r="AM22" s="512"/>
      <c r="AN22" s="512"/>
      <c r="AO22" s="512"/>
      <c r="AP22" s="512"/>
      <c r="AQ22" s="512"/>
      <c r="AR22" s="512"/>
      <c r="AS22" s="512"/>
      <c r="AT22" s="512"/>
      <c r="AU22" s="512"/>
      <c r="AV22" s="512"/>
      <c r="AW22" s="512"/>
      <c r="AX22" s="512"/>
      <c r="AY22" s="512"/>
      <c r="AZ22" s="252"/>
      <c r="BA22" s="1136" t="s">
        <v>54</v>
      </c>
      <c r="BB22" s="697" t="s">
        <v>49</v>
      </c>
      <c r="BC22" s="127" t="s">
        <v>35</v>
      </c>
      <c r="BD22" s="123" t="s">
        <v>35</v>
      </c>
      <c r="BE22" s="123" t="s">
        <v>35</v>
      </c>
      <c r="BF22" s="123" t="s">
        <v>35</v>
      </c>
      <c r="BG22" s="118" t="s">
        <v>35</v>
      </c>
      <c r="BH22" s="127" t="s">
        <v>35</v>
      </c>
      <c r="BI22" s="123" t="s">
        <v>35</v>
      </c>
      <c r="BJ22" s="123" t="s">
        <v>35</v>
      </c>
      <c r="BK22" s="123" t="s">
        <v>35</v>
      </c>
      <c r="BL22" s="118" t="s">
        <v>35</v>
      </c>
      <c r="BM22" s="127" t="s">
        <v>35</v>
      </c>
      <c r="BN22" s="123" t="s">
        <v>35</v>
      </c>
      <c r="BO22" s="123" t="s">
        <v>35</v>
      </c>
      <c r="BP22" s="123" t="s">
        <v>35</v>
      </c>
      <c r="BQ22" s="118" t="s">
        <v>35</v>
      </c>
      <c r="BR22" s="127" t="s">
        <v>35</v>
      </c>
      <c r="BS22" s="123" t="s">
        <v>35</v>
      </c>
      <c r="BT22" s="112" t="s">
        <v>35</v>
      </c>
      <c r="BU22" s="68"/>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68"/>
    </row>
    <row r="23" s="622" customFormat="true" ht="15" customHeight="true" x14ac:dyDescent="0.2">
      <c r="A23" s="1146"/>
      <c r="B23" s="454" t="s">
        <v>48</v>
      </c>
      <c r="C23" s="190">
        <v>93.3</v>
      </c>
      <c r="D23" s="189">
        <v>98.9</v>
      </c>
      <c r="E23" s="189">
        <v>99.6</v>
      </c>
      <c r="F23" s="189">
        <v>99.4</v>
      </c>
      <c r="G23" s="188">
        <v>99.3</v>
      </c>
      <c r="H23" s="187">
        <v>98.2</v>
      </c>
      <c r="I23" s="189">
        <v>96.9</v>
      </c>
      <c r="J23" s="189">
        <v>98.4</v>
      </c>
      <c r="K23" s="189">
        <v>99.2</v>
      </c>
      <c r="L23" s="186">
        <v>99.6</v>
      </c>
      <c r="M23" s="190">
        <v>92.6</v>
      </c>
      <c r="N23" s="189">
        <v>98.7</v>
      </c>
      <c r="O23" s="189">
        <v>99.7</v>
      </c>
      <c r="P23" s="189">
        <v>99.6</v>
      </c>
      <c r="Q23" s="188">
        <v>99.6</v>
      </c>
      <c r="R23" s="187">
        <v>96.4</v>
      </c>
      <c r="S23" s="189">
        <v>95.9</v>
      </c>
      <c r="T23" s="186">
        <v>99.8</v>
      </c>
      <c r="U23" s="512"/>
      <c r="V23" s="512"/>
      <c r="W23" s="512"/>
      <c r="X23" s="512"/>
      <c r="Y23" s="512"/>
      <c r="Z23" s="512"/>
      <c r="AA23" s="512"/>
      <c r="AB23" s="512"/>
      <c r="AC23" s="512"/>
      <c r="AD23" s="512"/>
      <c r="AE23" s="512"/>
      <c r="AF23" s="512"/>
      <c r="AG23" s="512"/>
      <c r="AH23" s="512"/>
      <c r="AI23" s="512"/>
      <c r="AJ23" s="512"/>
      <c r="AK23" s="512"/>
      <c r="AL23" s="512"/>
      <c r="AM23" s="512"/>
      <c r="AN23" s="512"/>
      <c r="AO23" s="512"/>
      <c r="AP23" s="512"/>
      <c r="AQ23" s="512"/>
      <c r="AR23" s="512"/>
      <c r="AS23" s="512"/>
      <c r="AT23" s="512"/>
      <c r="AU23" s="512"/>
      <c r="AV23" s="512"/>
      <c r="AW23" s="512"/>
      <c r="AX23" s="512"/>
      <c r="AY23" s="512"/>
      <c r="AZ23" s="252"/>
      <c r="BA23" s="1137"/>
      <c r="BB23" s="698" t="s">
        <v>48</v>
      </c>
      <c r="BC23" s="126" t="s">
        <v>35</v>
      </c>
      <c r="BD23" s="122" t="s">
        <v>35</v>
      </c>
      <c r="BE23" s="122" t="s">
        <v>35</v>
      </c>
      <c r="BF23" s="122" t="s">
        <v>35</v>
      </c>
      <c r="BG23" s="117" t="s">
        <v>35</v>
      </c>
      <c r="BH23" s="126" t="s">
        <v>35</v>
      </c>
      <c r="BI23" s="122" t="s">
        <v>35</v>
      </c>
      <c r="BJ23" s="122" t="s">
        <v>35</v>
      </c>
      <c r="BK23" s="122" t="s">
        <v>35</v>
      </c>
      <c r="BL23" s="117" t="s">
        <v>35</v>
      </c>
      <c r="BM23" s="126" t="s">
        <v>35</v>
      </c>
      <c r="BN23" s="122" t="s">
        <v>35</v>
      </c>
      <c r="BO23" s="122" t="s">
        <v>35</v>
      </c>
      <c r="BP23" s="122" t="s">
        <v>35</v>
      </c>
      <c r="BQ23" s="117" t="s">
        <v>35</v>
      </c>
      <c r="BR23" s="126" t="s">
        <v>35</v>
      </c>
      <c r="BS23" s="122" t="s">
        <v>35</v>
      </c>
      <c r="BT23" s="111" t="s">
        <v>35</v>
      </c>
      <c r="BU23" s="68"/>
      <c r="BV23" s="68"/>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8"/>
      <c r="CX23" s="68"/>
      <c r="CY23" s="68"/>
      <c r="CZ23" s="68"/>
    </row>
    <row r="24" s="383" customFormat="true" ht="15" hidden="true" customHeight="true" x14ac:dyDescent="0.2">
      <c r="A24" s="1159" t="s">
        <v>47</v>
      </c>
      <c r="B24" s="451" t="s">
        <v>59</v>
      </c>
      <c r="C24" s="457"/>
      <c r="D24" s="458"/>
      <c r="E24" s="458"/>
      <c r="F24" s="458"/>
      <c r="G24" s="459"/>
      <c r="H24" s="460"/>
      <c r="I24" s="458"/>
      <c r="J24" s="458"/>
      <c r="K24" s="458"/>
      <c r="L24" s="461"/>
      <c r="M24" s="457"/>
      <c r="N24" s="458"/>
      <c r="O24" s="458"/>
      <c r="P24" s="458"/>
      <c r="Q24" s="459"/>
      <c r="R24" s="460"/>
      <c r="S24" s="458"/>
      <c r="T24" s="461"/>
      <c r="U24" s="999"/>
      <c r="V24" s="999"/>
      <c r="W24" s="999"/>
      <c r="X24" s="999"/>
      <c r="Y24" s="999"/>
      <c r="Z24" s="999"/>
      <c r="AA24" s="999"/>
      <c r="AB24" s="999"/>
      <c r="AC24" s="999"/>
      <c r="AD24" s="999"/>
      <c r="AE24" s="999"/>
      <c r="AF24" s="999"/>
      <c r="AG24" s="999"/>
      <c r="AH24" s="999"/>
      <c r="AI24" s="999"/>
      <c r="AJ24" s="999"/>
      <c r="AK24" s="999"/>
      <c r="AL24" s="999"/>
      <c r="AM24" s="999"/>
      <c r="AN24" s="999"/>
      <c r="AO24" s="999"/>
      <c r="AP24" s="999"/>
      <c r="AQ24" s="999"/>
      <c r="AR24" s="999"/>
      <c r="AS24" s="999"/>
      <c r="AT24" s="999"/>
      <c r="AU24" s="999"/>
      <c r="AV24" s="999"/>
      <c r="AW24" s="999"/>
      <c r="AX24" s="999"/>
      <c r="AY24" s="999"/>
      <c r="AZ24" s="420"/>
      <c r="BB24" s="385"/>
      <c r="BU24" s="420"/>
      <c r="BV24" s="420"/>
      <c r="BW24" s="420"/>
      <c r="BX24" s="420"/>
      <c r="BY24" s="420"/>
      <c r="BZ24" s="420"/>
      <c r="CA24" s="420"/>
      <c r="CB24" s="420"/>
      <c r="CC24" s="420"/>
      <c r="CD24" s="420"/>
      <c r="CE24" s="420"/>
      <c r="CF24" s="420"/>
      <c r="CG24" s="420"/>
      <c r="CH24" s="420"/>
      <c r="CI24" s="420"/>
      <c r="CJ24" s="420"/>
      <c r="CK24" s="420"/>
      <c r="CL24" s="420"/>
      <c r="CM24" s="420"/>
      <c r="CN24" s="420"/>
      <c r="CO24" s="420"/>
      <c r="CP24" s="420"/>
      <c r="CQ24" s="420"/>
      <c r="CR24" s="420"/>
      <c r="CS24" s="420"/>
      <c r="CT24" s="420"/>
      <c r="CU24" s="420"/>
      <c r="CV24" s="420"/>
      <c r="CW24" s="420"/>
      <c r="CX24" s="420"/>
      <c r="CY24" s="420"/>
      <c r="CZ24" s="420"/>
    </row>
    <row r="25" s="383" customFormat="true" ht="15" hidden="true" customHeight="true" x14ac:dyDescent="0.2">
      <c r="A25" s="1160"/>
      <c r="B25" s="448" t="s">
        <v>58</v>
      </c>
      <c r="C25" s="462"/>
      <c r="D25" s="463"/>
      <c r="E25" s="463"/>
      <c r="F25" s="463"/>
      <c r="G25" s="464"/>
      <c r="H25" s="465"/>
      <c r="I25" s="463"/>
      <c r="J25" s="463"/>
      <c r="K25" s="463"/>
      <c r="L25" s="466"/>
      <c r="M25" s="462"/>
      <c r="N25" s="463"/>
      <c r="O25" s="463"/>
      <c r="P25" s="463"/>
      <c r="Q25" s="464"/>
      <c r="R25" s="465"/>
      <c r="S25" s="463"/>
      <c r="T25" s="466"/>
      <c r="U25" s="999"/>
      <c r="V25" s="999"/>
      <c r="W25" s="999"/>
      <c r="X25" s="999"/>
      <c r="Y25" s="999"/>
      <c r="Z25" s="999"/>
      <c r="AA25" s="999"/>
      <c r="AB25" s="999"/>
      <c r="AC25" s="999"/>
      <c r="AD25" s="999"/>
      <c r="AE25" s="999"/>
      <c r="AF25" s="999"/>
      <c r="AG25" s="999"/>
      <c r="AH25" s="999"/>
      <c r="AI25" s="999"/>
      <c r="AJ25" s="999"/>
      <c r="AK25" s="999"/>
      <c r="AL25" s="999"/>
      <c r="AM25" s="999"/>
      <c r="AN25" s="999"/>
      <c r="AO25" s="999"/>
      <c r="AP25" s="999"/>
      <c r="AQ25" s="999"/>
      <c r="AR25" s="999"/>
      <c r="AS25" s="999"/>
      <c r="AT25" s="999"/>
      <c r="AU25" s="999"/>
      <c r="AV25" s="999"/>
      <c r="AW25" s="999"/>
      <c r="AX25" s="999"/>
      <c r="AY25" s="999"/>
      <c r="AZ25" s="420"/>
      <c r="BB25" s="385"/>
      <c r="BU25" s="420"/>
      <c r="BV25" s="420"/>
      <c r="BW25" s="420"/>
      <c r="BX25" s="420"/>
      <c r="BY25" s="420"/>
      <c r="BZ25" s="420"/>
      <c r="CA25" s="420"/>
      <c r="CB25" s="420"/>
      <c r="CC25" s="420"/>
      <c r="CD25" s="420"/>
      <c r="CE25" s="420"/>
      <c r="CF25" s="420"/>
      <c r="CG25" s="420"/>
      <c r="CH25" s="420"/>
      <c r="CI25" s="420"/>
      <c r="CJ25" s="420"/>
      <c r="CK25" s="420"/>
      <c r="CL25" s="420"/>
      <c r="CM25" s="420"/>
      <c r="CN25" s="420"/>
      <c r="CO25" s="420"/>
      <c r="CP25" s="420"/>
      <c r="CQ25" s="420"/>
      <c r="CR25" s="420"/>
      <c r="CS25" s="420"/>
      <c r="CT25" s="420"/>
      <c r="CU25" s="420"/>
      <c r="CV25" s="420"/>
      <c r="CW25" s="420"/>
      <c r="CX25" s="420"/>
      <c r="CY25" s="420"/>
      <c r="CZ25" s="420"/>
    </row>
    <row r="26" s="383" customFormat="true" ht="15" hidden="true" customHeight="true" x14ac:dyDescent="0.2">
      <c r="A26" s="1161"/>
      <c r="B26" s="449" t="s">
        <v>46</v>
      </c>
      <c r="C26" s="467"/>
      <c r="D26" s="468"/>
      <c r="E26" s="468"/>
      <c r="F26" s="468"/>
      <c r="G26" s="469"/>
      <c r="H26" s="470"/>
      <c r="I26" s="468"/>
      <c r="J26" s="468"/>
      <c r="K26" s="468"/>
      <c r="L26" s="471"/>
      <c r="M26" s="467"/>
      <c r="N26" s="468"/>
      <c r="O26" s="468"/>
      <c r="P26" s="468"/>
      <c r="Q26" s="469"/>
      <c r="R26" s="79"/>
      <c r="S26" s="78"/>
      <c r="T26" s="73"/>
      <c r="U26" s="999"/>
      <c r="V26" s="999"/>
      <c r="W26" s="999"/>
      <c r="X26" s="999"/>
      <c r="Y26" s="999"/>
      <c r="Z26" s="999"/>
      <c r="AA26" s="999"/>
      <c r="AB26" s="999"/>
      <c r="AC26" s="999"/>
      <c r="AD26" s="999"/>
      <c r="AE26" s="999"/>
      <c r="AF26" s="999"/>
      <c r="AG26" s="999"/>
      <c r="AH26" s="999"/>
      <c r="AI26" s="999"/>
      <c r="AJ26" s="999"/>
      <c r="AK26" s="999"/>
      <c r="AL26" s="999"/>
      <c r="AM26" s="999"/>
      <c r="AN26" s="999"/>
      <c r="AO26" s="999"/>
      <c r="AP26" s="999"/>
      <c r="AQ26" s="999"/>
      <c r="AR26" s="999"/>
      <c r="AS26" s="999"/>
      <c r="AT26" s="999"/>
      <c r="AU26" s="999"/>
      <c r="AV26" s="999"/>
      <c r="AW26" s="999"/>
      <c r="AX26" s="999"/>
      <c r="AY26" s="999"/>
      <c r="AZ26" s="420"/>
      <c r="BB26" s="385"/>
      <c r="BU26" s="420"/>
      <c r="BV26" s="420"/>
      <c r="BW26" s="420"/>
      <c r="BX26" s="420"/>
      <c r="BY26" s="420"/>
      <c r="BZ26" s="420"/>
      <c r="CA26" s="420"/>
      <c r="CB26" s="420"/>
      <c r="CC26" s="420"/>
      <c r="CD26" s="420"/>
      <c r="CE26" s="420"/>
      <c r="CF26" s="420"/>
      <c r="CG26" s="420"/>
      <c r="CH26" s="420"/>
      <c r="CI26" s="420"/>
      <c r="CJ26" s="420"/>
      <c r="CK26" s="420"/>
      <c r="CL26" s="420"/>
      <c r="CM26" s="420"/>
      <c r="CN26" s="420"/>
      <c r="CO26" s="420"/>
      <c r="CP26" s="420"/>
      <c r="CQ26" s="420"/>
      <c r="CR26" s="420"/>
      <c r="CS26" s="420"/>
      <c r="CT26" s="420"/>
      <c r="CU26" s="420"/>
      <c r="CV26" s="420"/>
      <c r="CW26" s="420"/>
      <c r="CX26" s="420"/>
      <c r="CY26" s="420"/>
      <c r="CZ26" s="420"/>
    </row>
    <row r="27" s="589" customFormat="true" ht="15" customHeight="true" x14ac:dyDescent="0.2">
      <c r="A27" s="382"/>
      <c r="B27" s="450"/>
      <c r="C27" s="1162" t="s">
        <v>115</v>
      </c>
      <c r="D27" s="1163"/>
      <c r="E27" s="1163"/>
      <c r="F27" s="1163"/>
      <c r="G27" s="1164"/>
      <c r="H27" s="1177" t="s">
        <v>38</v>
      </c>
      <c r="I27" s="1148"/>
      <c r="J27" s="1148"/>
      <c r="K27" s="1148"/>
      <c r="L27" s="1150"/>
      <c r="M27" s="1147" t="s">
        <v>37</v>
      </c>
      <c r="N27" s="1148"/>
      <c r="O27" s="1148"/>
      <c r="P27" s="1148"/>
      <c r="Q27" s="1150"/>
      <c r="R27" s="81" t="s">
        <v>141</v>
      </c>
      <c r="S27" s="501"/>
      <c r="T27" s="501"/>
      <c r="U27" s="512"/>
      <c r="V27" s="512"/>
      <c r="W27" s="512"/>
      <c r="X27" s="999"/>
      <c r="Y27" s="999"/>
      <c r="Z27" s="999"/>
      <c r="AA27" s="999"/>
      <c r="AB27" s="999"/>
      <c r="AC27" s="999"/>
      <c r="AD27" s="999"/>
      <c r="AE27" s="999"/>
      <c r="AF27" s="999"/>
      <c r="AG27" s="999"/>
      <c r="AH27" s="999"/>
      <c r="AI27" s="999"/>
      <c r="AJ27" s="999"/>
      <c r="AK27" s="999"/>
      <c r="AL27" s="999"/>
      <c r="AM27" s="999"/>
      <c r="AN27" s="999"/>
      <c r="AO27" s="999"/>
      <c r="AP27" s="999"/>
      <c r="AQ27" s="999"/>
      <c r="AR27" s="999"/>
      <c r="AS27" s="999"/>
      <c r="AT27" s="999"/>
      <c r="AU27" s="999"/>
      <c r="AV27" s="999"/>
      <c r="AW27" s="999"/>
      <c r="AX27" s="999"/>
      <c r="AY27" s="999"/>
      <c r="AZ27" s="420"/>
      <c r="BA27" s="421" t="s">
        <v>131</v>
      </c>
      <c r="BB27" s="367" t="s">
        <v>96</v>
      </c>
      <c r="BC27" s="1138" t="s">
        <v>115</v>
      </c>
      <c r="BD27" s="1139"/>
      <c r="BE27" s="1139"/>
      <c r="BF27" s="1139"/>
      <c r="BG27" s="1140"/>
      <c r="BH27" s="1138" t="s">
        <v>38</v>
      </c>
      <c r="BI27" s="1139"/>
      <c r="BJ27" s="1139"/>
      <c r="BK27" s="1139"/>
      <c r="BL27" s="1140"/>
      <c r="BM27" s="1138" t="s">
        <v>37</v>
      </c>
      <c r="BN27" s="1139"/>
      <c r="BO27" s="1139"/>
      <c r="BP27" s="1139"/>
      <c r="BQ27" s="1141"/>
      <c r="BR27" s="80" t="s">
        <v>141</v>
      </c>
      <c r="BS27" s="501"/>
      <c r="BT27" s="501"/>
      <c r="BU27" s="69"/>
      <c r="BV27" s="69"/>
      <c r="BW27" s="69"/>
      <c r="BX27" s="69"/>
      <c r="BY27" s="69"/>
      <c r="BZ27" s="419"/>
      <c r="CA27" s="419"/>
      <c r="CB27" s="419"/>
      <c r="CC27" s="419"/>
      <c r="CD27" s="419"/>
      <c r="CE27" s="419"/>
      <c r="CF27" s="419"/>
      <c r="CG27" s="419"/>
      <c r="CH27" s="419"/>
      <c r="CI27" s="419"/>
      <c r="CJ27" s="419"/>
      <c r="CK27" s="419"/>
      <c r="CL27" s="419"/>
      <c r="CM27" s="419"/>
      <c r="CN27" s="419"/>
      <c r="CO27" s="419"/>
      <c r="CP27" s="419"/>
      <c r="CQ27" s="419"/>
      <c r="CR27" s="419"/>
      <c r="CS27" s="419"/>
      <c r="CT27" s="419"/>
      <c r="CU27" s="419"/>
      <c r="CV27" s="419"/>
      <c r="CW27" s="419"/>
      <c r="CX27" s="419"/>
      <c r="CY27" s="419"/>
      <c r="CZ27" s="419"/>
    </row>
    <row r="28" s="589" customFormat="true" ht="12.75" x14ac:dyDescent="0.2">
      <c r="A28" s="407" t="s">
        <v>69</v>
      </c>
      <c r="B28" s="450"/>
      <c r="C28" s="492" t="s">
        <v>0</v>
      </c>
      <c r="D28" s="708" t="s">
        <v>1</v>
      </c>
      <c r="E28" s="708" t="s">
        <v>2</v>
      </c>
      <c r="F28" s="708" t="s">
        <v>3</v>
      </c>
      <c r="G28" s="709" t="s">
        <v>4</v>
      </c>
      <c r="H28" s="455" t="s">
        <v>0</v>
      </c>
      <c r="I28" s="710" t="s">
        <v>1</v>
      </c>
      <c r="J28" s="710" t="s">
        <v>2</v>
      </c>
      <c r="K28" s="710" t="s">
        <v>3</v>
      </c>
      <c r="L28" s="711" t="s">
        <v>4</v>
      </c>
      <c r="M28" s="456" t="s">
        <v>0</v>
      </c>
      <c r="N28" s="710" t="s">
        <v>1</v>
      </c>
      <c r="O28" s="710" t="s">
        <v>2</v>
      </c>
      <c r="P28" s="710" t="s">
        <v>3</v>
      </c>
      <c r="Q28" s="703" t="s">
        <v>4</v>
      </c>
      <c r="R28" s="455" t="s">
        <v>379</v>
      </c>
      <c r="S28" s="710" t="s">
        <v>380</v>
      </c>
      <c r="T28" s="711" t="s">
        <v>381</v>
      </c>
      <c r="U28" s="999"/>
      <c r="V28" s="999"/>
      <c r="W28" s="999"/>
      <c r="X28" s="999"/>
      <c r="Y28" s="999"/>
      <c r="Z28" s="999"/>
      <c r="AA28" s="999"/>
      <c r="AB28" s="999"/>
      <c r="AC28" s="999"/>
      <c r="AD28" s="999"/>
      <c r="AE28" s="999"/>
      <c r="AF28" s="999"/>
      <c r="AG28" s="999"/>
      <c r="AH28" s="999"/>
      <c r="AI28" s="999"/>
      <c r="AJ28" s="999"/>
      <c r="AK28" s="999"/>
      <c r="AL28" s="999"/>
      <c r="AM28" s="999"/>
      <c r="AN28" s="999"/>
      <c r="AO28" s="999"/>
      <c r="AP28" s="999"/>
      <c r="AQ28" s="999"/>
      <c r="AR28" s="999"/>
      <c r="AS28" s="999"/>
      <c r="AT28" s="999"/>
      <c r="AU28" s="999"/>
      <c r="AV28" s="999"/>
      <c r="AW28" s="999"/>
      <c r="AX28" s="999"/>
      <c r="AY28" s="999"/>
      <c r="AZ28" s="420"/>
      <c r="BA28" s="407" t="s">
        <v>120</v>
      </c>
      <c r="BB28" s="406"/>
      <c r="BC28" s="531" t="s">
        <v>0</v>
      </c>
      <c r="BD28" s="671" t="s">
        <v>1</v>
      </c>
      <c r="BE28" s="671" t="s">
        <v>2</v>
      </c>
      <c r="BF28" s="671" t="s">
        <v>3</v>
      </c>
      <c r="BG28" s="532" t="s">
        <v>4</v>
      </c>
      <c r="BH28" s="531" t="s">
        <v>0</v>
      </c>
      <c r="BI28" s="671" t="s">
        <v>1</v>
      </c>
      <c r="BJ28" s="671" t="s">
        <v>2</v>
      </c>
      <c r="BK28" s="671" t="s">
        <v>3</v>
      </c>
      <c r="BL28" s="532" t="s">
        <v>4</v>
      </c>
      <c r="BM28" s="531" t="s">
        <v>0</v>
      </c>
      <c r="BN28" s="671" t="s">
        <v>1</v>
      </c>
      <c r="BO28" s="671" t="s">
        <v>2</v>
      </c>
      <c r="BP28" s="671" t="s">
        <v>3</v>
      </c>
      <c r="BQ28" s="532" t="s">
        <v>4</v>
      </c>
      <c r="BR28" s="531" t="s">
        <v>379</v>
      </c>
      <c r="BS28" s="671" t="s">
        <v>380</v>
      </c>
      <c r="BT28" s="672" t="s">
        <v>381</v>
      </c>
      <c r="BU28" s="251"/>
      <c r="BV28" s="251"/>
      <c r="BW28" s="251"/>
      <c r="BX28" s="251"/>
      <c r="BY28" s="251"/>
      <c r="BZ28" s="251"/>
      <c r="CA28" s="251"/>
      <c r="CB28" s="251"/>
      <c r="CC28" s="251"/>
      <c r="CD28" s="251"/>
      <c r="CE28" s="251"/>
      <c r="CF28" s="251"/>
      <c r="CG28" s="251"/>
      <c r="CH28" s="251"/>
      <c r="CI28" s="251"/>
      <c r="CJ28" s="251"/>
      <c r="CK28" s="251"/>
      <c r="CL28" s="251"/>
      <c r="CM28" s="251"/>
      <c r="CN28" s="251"/>
      <c r="CO28" s="251"/>
      <c r="CP28" s="251"/>
      <c r="CQ28" s="251"/>
      <c r="CR28" s="251"/>
      <c r="CS28" s="251"/>
      <c r="CT28" s="251"/>
      <c r="CU28" s="251"/>
      <c r="CV28" s="251"/>
      <c r="CW28" s="251"/>
      <c r="CX28" s="251"/>
      <c r="CY28" s="251"/>
      <c r="CZ28" s="251"/>
    </row>
    <row r="29" s="589" customFormat="true" ht="15" customHeight="true" x14ac:dyDescent="0.2">
      <c r="A29" s="1158" t="s">
        <v>57</v>
      </c>
      <c r="B29" s="452" t="s">
        <v>49</v>
      </c>
      <c r="C29" s="200">
        <v>56.2</v>
      </c>
      <c r="D29" s="199">
        <v>47.2</v>
      </c>
      <c r="E29" s="199">
        <v>33.4</v>
      </c>
      <c r="F29" s="199">
        <v>34.5</v>
      </c>
      <c r="G29" s="198">
        <v>49</v>
      </c>
      <c r="H29" s="197">
        <v>35.9</v>
      </c>
      <c r="I29" s="199">
        <v>46.4</v>
      </c>
      <c r="J29" s="199">
        <v>55</v>
      </c>
      <c r="K29" s="199">
        <v>58.9</v>
      </c>
      <c r="L29" s="196">
        <v>68.8</v>
      </c>
      <c r="M29" s="200">
        <v>57.8</v>
      </c>
      <c r="N29" s="199">
        <v>49.6</v>
      </c>
      <c r="O29" s="199">
        <v>36.4</v>
      </c>
      <c r="P29" s="199">
        <v>29.7</v>
      </c>
      <c r="Q29" s="198">
        <v>40</v>
      </c>
      <c r="R29" s="197">
        <v>68.3</v>
      </c>
      <c r="S29" s="199">
        <v>80.7</v>
      </c>
      <c r="T29" s="196">
        <v>20.7</v>
      </c>
      <c r="U29" s="999"/>
      <c r="V29" s="999"/>
      <c r="W29" s="999"/>
      <c r="X29" s="999"/>
      <c r="Y29" s="999"/>
      <c r="Z29" s="999"/>
      <c r="AA29" s="999"/>
      <c r="AB29" s="999"/>
      <c r="AC29" s="999"/>
      <c r="AD29" s="999"/>
      <c r="AE29" s="999"/>
      <c r="AF29" s="999"/>
      <c r="AG29" s="999"/>
      <c r="AH29" s="999"/>
      <c r="AI29" s="999"/>
      <c r="AJ29" s="999"/>
      <c r="AK29" s="999"/>
      <c r="AL29" s="999"/>
      <c r="AM29" s="999"/>
      <c r="AN29" s="999"/>
      <c r="AO29" s="999"/>
      <c r="AP29" s="999"/>
      <c r="AQ29" s="999"/>
      <c r="AR29" s="999"/>
      <c r="AS29" s="999"/>
      <c r="AT29" s="999"/>
      <c r="AU29" s="999"/>
      <c r="AV29" s="999"/>
      <c r="AW29" s="999"/>
      <c r="AX29" s="999"/>
      <c r="AY29" s="999"/>
      <c r="AZ29" s="420"/>
      <c r="BA29" s="1144" t="s">
        <v>57</v>
      </c>
      <c r="BB29" s="699" t="s">
        <v>49</v>
      </c>
      <c r="BC29" s="128" t="s">
        <v>35</v>
      </c>
      <c r="BD29" s="124" t="s">
        <v>35</v>
      </c>
      <c r="BE29" s="124" t="s">
        <v>35</v>
      </c>
      <c r="BF29" s="124" t="s">
        <v>35</v>
      </c>
      <c r="BG29" s="119" t="s">
        <v>35</v>
      </c>
      <c r="BH29" s="128" t="s">
        <v>35</v>
      </c>
      <c r="BI29" s="124" t="s">
        <v>35</v>
      </c>
      <c r="BJ29" s="124" t="s">
        <v>35</v>
      </c>
      <c r="BK29" s="124" t="s">
        <v>35</v>
      </c>
      <c r="BL29" s="119" t="s">
        <v>35</v>
      </c>
      <c r="BM29" s="128" t="s">
        <v>35</v>
      </c>
      <c r="BN29" s="124" t="s">
        <v>35</v>
      </c>
      <c r="BO29" s="124" t="s">
        <v>35</v>
      </c>
      <c r="BP29" s="124" t="s">
        <v>35</v>
      </c>
      <c r="BQ29" s="119" t="s">
        <v>35</v>
      </c>
      <c r="BR29" s="128" t="s">
        <v>35</v>
      </c>
      <c r="BS29" s="124" t="s">
        <v>35</v>
      </c>
      <c r="BT29" s="113" t="s">
        <v>35</v>
      </c>
      <c r="BU29" s="68"/>
      <c r="BV29" s="68"/>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8"/>
      <c r="CX29" s="68"/>
      <c r="CY29" s="68"/>
      <c r="CZ29" s="68"/>
    </row>
    <row r="30" s="589" customFormat="true" ht="15" customHeight="true" x14ac:dyDescent="0.2">
      <c r="A30" s="1145"/>
      <c r="B30" s="453" t="s">
        <v>48</v>
      </c>
      <c r="C30" s="195">
        <v>43.8</v>
      </c>
      <c r="D30" s="194">
        <v>52.8</v>
      </c>
      <c r="E30" s="194">
        <v>66.599999999999994</v>
      </c>
      <c r="F30" s="194">
        <v>65.5</v>
      </c>
      <c r="G30" s="193">
        <v>51</v>
      </c>
      <c r="H30" s="192">
        <v>64.099999999999994</v>
      </c>
      <c r="I30" s="194">
        <v>53.6</v>
      </c>
      <c r="J30" s="194">
        <v>45</v>
      </c>
      <c r="K30" s="194">
        <v>41.1</v>
      </c>
      <c r="L30" s="191">
        <v>31.2</v>
      </c>
      <c r="M30" s="195">
        <v>42.2</v>
      </c>
      <c r="N30" s="194">
        <v>50.4</v>
      </c>
      <c r="O30" s="194">
        <v>63.6</v>
      </c>
      <c r="P30" s="194">
        <v>70.3</v>
      </c>
      <c r="Q30" s="193">
        <v>60</v>
      </c>
      <c r="R30" s="192">
        <v>31.7</v>
      </c>
      <c r="S30" s="194">
        <v>19.3</v>
      </c>
      <c r="T30" s="191">
        <v>79.3</v>
      </c>
      <c r="U30" s="999"/>
      <c r="V30" s="999"/>
      <c r="W30" s="999"/>
      <c r="X30" s="999"/>
      <c r="Y30" s="999"/>
      <c r="Z30" s="999"/>
      <c r="AA30" s="999"/>
      <c r="AB30" s="999"/>
      <c r="AC30" s="999"/>
      <c r="AD30" s="999"/>
      <c r="AE30" s="999"/>
      <c r="AF30" s="999"/>
      <c r="AG30" s="999"/>
      <c r="AH30" s="999"/>
      <c r="AI30" s="999"/>
      <c r="AJ30" s="999"/>
      <c r="AK30" s="999"/>
      <c r="AL30" s="999"/>
      <c r="AM30" s="999"/>
      <c r="AN30" s="999"/>
      <c r="AO30" s="999"/>
      <c r="AP30" s="999"/>
      <c r="AQ30" s="999"/>
      <c r="AR30" s="999"/>
      <c r="AS30" s="999"/>
      <c r="AT30" s="999"/>
      <c r="AU30" s="999"/>
      <c r="AV30" s="999"/>
      <c r="AW30" s="999"/>
      <c r="AX30" s="999"/>
      <c r="AY30" s="999"/>
      <c r="AZ30" s="420"/>
      <c r="BA30" s="1136"/>
      <c r="BB30" s="697" t="s">
        <v>48</v>
      </c>
      <c r="BC30" s="127" t="s">
        <v>35</v>
      </c>
      <c r="BD30" s="123" t="s">
        <v>35</v>
      </c>
      <c r="BE30" s="123" t="s">
        <v>35</v>
      </c>
      <c r="BF30" s="123" t="s">
        <v>35</v>
      </c>
      <c r="BG30" s="118" t="s">
        <v>35</v>
      </c>
      <c r="BH30" s="127" t="s">
        <v>35</v>
      </c>
      <c r="BI30" s="123" t="s">
        <v>35</v>
      </c>
      <c r="BJ30" s="123" t="s">
        <v>35</v>
      </c>
      <c r="BK30" s="123" t="s">
        <v>35</v>
      </c>
      <c r="BL30" s="118" t="s">
        <v>35</v>
      </c>
      <c r="BM30" s="127" t="s">
        <v>35</v>
      </c>
      <c r="BN30" s="123" t="s">
        <v>35</v>
      </c>
      <c r="BO30" s="123" t="s">
        <v>35</v>
      </c>
      <c r="BP30" s="123" t="s">
        <v>35</v>
      </c>
      <c r="BQ30" s="118" t="s">
        <v>35</v>
      </c>
      <c r="BR30" s="127" t="s">
        <v>35</v>
      </c>
      <c r="BS30" s="123" t="s">
        <v>35</v>
      </c>
      <c r="BT30" s="112" t="s">
        <v>35</v>
      </c>
      <c r="BU30" s="68"/>
      <c r="BV30" s="68"/>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8"/>
      <c r="CX30" s="68"/>
      <c r="CY30" s="68"/>
      <c r="CZ30" s="68"/>
    </row>
    <row r="31" s="382" customFormat="true" ht="15" customHeight="true" x14ac:dyDescent="0.2">
      <c r="A31" s="1145" t="s">
        <v>104</v>
      </c>
      <c r="B31" s="453" t="s">
        <v>49</v>
      </c>
      <c r="C31" s="195">
        <v>13.6</v>
      </c>
      <c r="D31" s="194">
        <v>15.8</v>
      </c>
      <c r="E31" s="194">
        <v>14.5</v>
      </c>
      <c r="F31" s="194">
        <v>18.399999999999999</v>
      </c>
      <c r="G31" s="193">
        <v>40.700000000000003</v>
      </c>
      <c r="H31" s="192">
        <v>16.3</v>
      </c>
      <c r="I31" s="194">
        <v>28.2</v>
      </c>
      <c r="J31" s="194">
        <v>44.5</v>
      </c>
      <c r="K31" s="194">
        <v>50.2</v>
      </c>
      <c r="L31" s="191">
        <v>64.8</v>
      </c>
      <c r="M31" s="195">
        <v>13.6</v>
      </c>
      <c r="N31" s="194">
        <v>15.4</v>
      </c>
      <c r="O31" s="194">
        <v>15.4</v>
      </c>
      <c r="P31" s="194">
        <v>14.4</v>
      </c>
      <c r="Q31" s="193">
        <v>28.7</v>
      </c>
      <c r="R31" s="192">
        <v>29.4</v>
      </c>
      <c r="S31" s="194">
        <v>29</v>
      </c>
      <c r="T31" s="191">
        <v>12.8</v>
      </c>
      <c r="U31" s="999"/>
      <c r="V31" s="999"/>
      <c r="W31" s="999"/>
      <c r="X31" s="999"/>
      <c r="Y31" s="999"/>
      <c r="Z31" s="999"/>
      <c r="AA31" s="999"/>
      <c r="AB31" s="999"/>
      <c r="AC31" s="999"/>
      <c r="AD31" s="999"/>
      <c r="AE31" s="999"/>
      <c r="AF31" s="999"/>
      <c r="AG31" s="999"/>
      <c r="AH31" s="999"/>
      <c r="AI31" s="999"/>
      <c r="AJ31" s="999"/>
      <c r="AK31" s="999"/>
      <c r="AL31" s="999"/>
      <c r="AM31" s="999"/>
      <c r="AN31" s="999"/>
      <c r="AO31" s="999"/>
      <c r="AP31" s="999"/>
      <c r="AQ31" s="999"/>
      <c r="AR31" s="999"/>
      <c r="AS31" s="999"/>
      <c r="AT31" s="999"/>
      <c r="AU31" s="999"/>
      <c r="AV31" s="999"/>
      <c r="AW31" s="999"/>
      <c r="AX31" s="999"/>
      <c r="AY31" s="999"/>
      <c r="AZ31" s="420"/>
      <c r="BA31" s="1136" t="s">
        <v>104</v>
      </c>
      <c r="BB31" s="697" t="s">
        <v>49</v>
      </c>
      <c r="BC31" s="127" t="s">
        <v>35</v>
      </c>
      <c r="BD31" s="123" t="s">
        <v>35</v>
      </c>
      <c r="BE31" s="123" t="s">
        <v>35</v>
      </c>
      <c r="BF31" s="123" t="s">
        <v>35</v>
      </c>
      <c r="BG31" s="118" t="s">
        <v>35</v>
      </c>
      <c r="BH31" s="127" t="s">
        <v>35</v>
      </c>
      <c r="BI31" s="123" t="s">
        <v>35</v>
      </c>
      <c r="BJ31" s="123" t="s">
        <v>35</v>
      </c>
      <c r="BK31" s="123" t="s">
        <v>35</v>
      </c>
      <c r="BL31" s="118" t="s">
        <v>35</v>
      </c>
      <c r="BM31" s="127" t="s">
        <v>35</v>
      </c>
      <c r="BN31" s="123" t="s">
        <v>35</v>
      </c>
      <c r="BO31" s="123" t="s">
        <v>35</v>
      </c>
      <c r="BP31" s="123" t="s">
        <v>35</v>
      </c>
      <c r="BQ31" s="118" t="s">
        <v>35</v>
      </c>
      <c r="BR31" s="127" t="s">
        <v>35</v>
      </c>
      <c r="BS31" s="123" t="s">
        <v>35</v>
      </c>
      <c r="BT31" s="112" t="s">
        <v>35</v>
      </c>
      <c r="BU31" s="68"/>
      <c r="BV31" s="68"/>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8"/>
      <c r="CX31" s="68"/>
      <c r="CY31" s="68"/>
      <c r="CZ31" s="68"/>
    </row>
    <row r="32" s="382" customFormat="true" ht="15" customHeight="true" x14ac:dyDescent="0.2">
      <c r="A32" s="1145"/>
      <c r="B32" s="453" t="s">
        <v>48</v>
      </c>
      <c r="C32" s="195">
        <v>86.4</v>
      </c>
      <c r="D32" s="194">
        <v>84.2</v>
      </c>
      <c r="E32" s="194">
        <v>85.5</v>
      </c>
      <c r="F32" s="194">
        <v>81.599999999999994</v>
      </c>
      <c r="G32" s="193">
        <v>59.3</v>
      </c>
      <c r="H32" s="192">
        <v>83.7</v>
      </c>
      <c r="I32" s="194">
        <v>71.8</v>
      </c>
      <c r="J32" s="194">
        <v>55.5</v>
      </c>
      <c r="K32" s="194">
        <v>49.8</v>
      </c>
      <c r="L32" s="191">
        <v>35.200000000000003</v>
      </c>
      <c r="M32" s="195">
        <v>86.4</v>
      </c>
      <c r="N32" s="194">
        <v>84.6</v>
      </c>
      <c r="O32" s="194">
        <v>84.6</v>
      </c>
      <c r="P32" s="194">
        <v>85.6</v>
      </c>
      <c r="Q32" s="193">
        <v>71.3</v>
      </c>
      <c r="R32" s="192">
        <v>70.599999999999994</v>
      </c>
      <c r="S32" s="194">
        <v>71</v>
      </c>
      <c r="T32" s="191">
        <v>87.2</v>
      </c>
      <c r="U32" s="999"/>
      <c r="V32" s="999"/>
      <c r="W32" s="999"/>
      <c r="X32" s="999"/>
      <c r="Y32" s="999"/>
      <c r="Z32" s="999"/>
      <c r="AA32" s="999"/>
      <c r="AB32" s="999"/>
      <c r="AC32" s="999"/>
      <c r="AD32" s="999"/>
      <c r="AE32" s="999"/>
      <c r="AF32" s="999"/>
      <c r="AG32" s="999"/>
      <c r="AH32" s="999"/>
      <c r="AI32" s="999"/>
      <c r="AJ32" s="999"/>
      <c r="AK32" s="999"/>
      <c r="AL32" s="999"/>
      <c r="AM32" s="999"/>
      <c r="AN32" s="999"/>
      <c r="AO32" s="999"/>
      <c r="AP32" s="999"/>
      <c r="AQ32" s="999"/>
      <c r="AR32" s="999"/>
      <c r="AS32" s="999"/>
      <c r="AT32" s="999"/>
      <c r="AU32" s="999"/>
      <c r="AV32" s="999"/>
      <c r="AW32" s="999"/>
      <c r="AX32" s="999"/>
      <c r="AY32" s="999"/>
      <c r="AZ32" s="420"/>
      <c r="BA32" s="1136"/>
      <c r="BB32" s="697" t="s">
        <v>48</v>
      </c>
      <c r="BC32" s="127" t="s">
        <v>35</v>
      </c>
      <c r="BD32" s="123" t="s">
        <v>35</v>
      </c>
      <c r="BE32" s="123" t="s">
        <v>35</v>
      </c>
      <c r="BF32" s="123" t="s">
        <v>35</v>
      </c>
      <c r="BG32" s="118" t="s">
        <v>35</v>
      </c>
      <c r="BH32" s="127" t="s">
        <v>35</v>
      </c>
      <c r="BI32" s="123" t="s">
        <v>35</v>
      </c>
      <c r="BJ32" s="123" t="s">
        <v>35</v>
      </c>
      <c r="BK32" s="123" t="s">
        <v>35</v>
      </c>
      <c r="BL32" s="118" t="s">
        <v>35</v>
      </c>
      <c r="BM32" s="127" t="s">
        <v>35</v>
      </c>
      <c r="BN32" s="123" t="s">
        <v>35</v>
      </c>
      <c r="BO32" s="123" t="s">
        <v>35</v>
      </c>
      <c r="BP32" s="123" t="s">
        <v>35</v>
      </c>
      <c r="BQ32" s="118" t="s">
        <v>35</v>
      </c>
      <c r="BR32" s="127" t="s">
        <v>35</v>
      </c>
      <c r="BS32" s="123" t="s">
        <v>35</v>
      </c>
      <c r="BT32" s="112" t="s">
        <v>35</v>
      </c>
      <c r="BU32" s="68"/>
      <c r="BV32" s="68"/>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8"/>
      <c r="CX32" s="68"/>
      <c r="CY32" s="68"/>
      <c r="CZ32" s="68"/>
    </row>
    <row r="33" s="382" customFormat="true" ht="15" customHeight="true" x14ac:dyDescent="0.2">
      <c r="A33" s="1145" t="s">
        <v>105</v>
      </c>
      <c r="B33" s="453" t="s">
        <v>49</v>
      </c>
      <c r="C33" s="143" t="s">
        <v>35</v>
      </c>
      <c r="D33" s="140" t="s">
        <v>35</v>
      </c>
      <c r="E33" s="140" t="s">
        <v>35</v>
      </c>
      <c r="F33" s="140" t="s">
        <v>35</v>
      </c>
      <c r="G33" s="137" t="s">
        <v>35</v>
      </c>
      <c r="H33" s="134" t="s">
        <v>35</v>
      </c>
      <c r="I33" s="140" t="s">
        <v>35</v>
      </c>
      <c r="J33" s="140" t="s">
        <v>35</v>
      </c>
      <c r="K33" s="140" t="s">
        <v>35</v>
      </c>
      <c r="L33" s="131" t="s">
        <v>35</v>
      </c>
      <c r="M33" s="143" t="s">
        <v>35</v>
      </c>
      <c r="N33" s="140" t="s">
        <v>35</v>
      </c>
      <c r="O33" s="140" t="s">
        <v>35</v>
      </c>
      <c r="P33" s="140" t="s">
        <v>35</v>
      </c>
      <c r="Q33" s="137" t="s">
        <v>35</v>
      </c>
      <c r="R33" s="134" t="s">
        <v>35</v>
      </c>
      <c r="S33" s="140" t="s">
        <v>35</v>
      </c>
      <c r="T33" s="131" t="s">
        <v>35</v>
      </c>
      <c r="U33" s="71"/>
      <c r="V33" s="71"/>
      <c r="W33" s="71"/>
      <c r="X33" s="71"/>
      <c r="Y33" s="71"/>
      <c r="Z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c r="AY33" s="71"/>
      <c r="AZ33" s="419"/>
      <c r="BA33" s="1136" t="s">
        <v>105</v>
      </c>
      <c r="BB33" s="697" t="s">
        <v>49</v>
      </c>
      <c r="BC33" s="127" t="s">
        <v>35</v>
      </c>
      <c r="BD33" s="123" t="s">
        <v>35</v>
      </c>
      <c r="BE33" s="123" t="s">
        <v>35</v>
      </c>
      <c r="BF33" s="123" t="s">
        <v>35</v>
      </c>
      <c r="BG33" s="118" t="s">
        <v>35</v>
      </c>
      <c r="BH33" s="127" t="s">
        <v>35</v>
      </c>
      <c r="BI33" s="123" t="s">
        <v>35</v>
      </c>
      <c r="BJ33" s="123" t="s">
        <v>35</v>
      </c>
      <c r="BK33" s="123" t="s">
        <v>35</v>
      </c>
      <c r="BL33" s="118" t="s">
        <v>35</v>
      </c>
      <c r="BM33" s="127" t="s">
        <v>35</v>
      </c>
      <c r="BN33" s="123" t="s">
        <v>35</v>
      </c>
      <c r="BO33" s="123" t="s">
        <v>35</v>
      </c>
      <c r="BP33" s="123" t="s">
        <v>35</v>
      </c>
      <c r="BQ33" s="118" t="s">
        <v>35</v>
      </c>
      <c r="BR33" s="127" t="s">
        <v>35</v>
      </c>
      <c r="BS33" s="123" t="s">
        <v>35</v>
      </c>
      <c r="BT33" s="112" t="s">
        <v>35</v>
      </c>
      <c r="BU33" s="68"/>
      <c r="BV33" s="68"/>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8"/>
      <c r="CX33" s="68"/>
      <c r="CY33" s="68"/>
      <c r="CZ33" s="68"/>
    </row>
    <row r="34" s="382" customFormat="true" ht="15" customHeight="true" x14ac:dyDescent="0.2">
      <c r="A34" s="1145"/>
      <c r="B34" s="453" t="s">
        <v>48</v>
      </c>
      <c r="C34" s="143" t="s">
        <v>35</v>
      </c>
      <c r="D34" s="140" t="s">
        <v>35</v>
      </c>
      <c r="E34" s="140" t="s">
        <v>35</v>
      </c>
      <c r="F34" s="140" t="s">
        <v>35</v>
      </c>
      <c r="G34" s="137" t="s">
        <v>35</v>
      </c>
      <c r="H34" s="134" t="s">
        <v>35</v>
      </c>
      <c r="I34" s="140" t="s">
        <v>35</v>
      </c>
      <c r="J34" s="140" t="s">
        <v>35</v>
      </c>
      <c r="K34" s="140" t="s">
        <v>35</v>
      </c>
      <c r="L34" s="131" t="s">
        <v>35</v>
      </c>
      <c r="M34" s="143" t="s">
        <v>35</v>
      </c>
      <c r="N34" s="140" t="s">
        <v>35</v>
      </c>
      <c r="O34" s="140" t="s">
        <v>35</v>
      </c>
      <c r="P34" s="140" t="s">
        <v>35</v>
      </c>
      <c r="Q34" s="137" t="s">
        <v>35</v>
      </c>
      <c r="R34" s="134" t="s">
        <v>35</v>
      </c>
      <c r="S34" s="140" t="s">
        <v>35</v>
      </c>
      <c r="T34" s="131" t="s">
        <v>35</v>
      </c>
      <c r="U34" s="71"/>
      <c r="V34" s="71"/>
      <c r="W34" s="71"/>
      <c r="X34" s="71"/>
      <c r="Y34" s="71"/>
      <c r="Z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c r="AY34" s="71"/>
      <c r="AZ34" s="419"/>
      <c r="BA34" s="1136"/>
      <c r="BB34" s="697" t="s">
        <v>48</v>
      </c>
      <c r="BC34" s="127" t="s">
        <v>35</v>
      </c>
      <c r="BD34" s="123" t="s">
        <v>35</v>
      </c>
      <c r="BE34" s="123" t="s">
        <v>35</v>
      </c>
      <c r="BF34" s="123" t="s">
        <v>35</v>
      </c>
      <c r="BG34" s="118" t="s">
        <v>35</v>
      </c>
      <c r="BH34" s="127" t="s">
        <v>35</v>
      </c>
      <c r="BI34" s="123" t="s">
        <v>35</v>
      </c>
      <c r="BJ34" s="123" t="s">
        <v>35</v>
      </c>
      <c r="BK34" s="123" t="s">
        <v>35</v>
      </c>
      <c r="BL34" s="118" t="s">
        <v>35</v>
      </c>
      <c r="BM34" s="127" t="s">
        <v>35</v>
      </c>
      <c r="BN34" s="123" t="s">
        <v>35</v>
      </c>
      <c r="BO34" s="123" t="s">
        <v>35</v>
      </c>
      <c r="BP34" s="123" t="s">
        <v>35</v>
      </c>
      <c r="BQ34" s="118" t="s">
        <v>35</v>
      </c>
      <c r="BR34" s="127" t="s">
        <v>35</v>
      </c>
      <c r="BS34" s="123" t="s">
        <v>35</v>
      </c>
      <c r="BT34" s="112" t="s">
        <v>35</v>
      </c>
      <c r="BU34" s="68"/>
      <c r="BV34" s="68"/>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8"/>
      <c r="CX34" s="68"/>
      <c r="CY34" s="68"/>
      <c r="CZ34" s="68"/>
    </row>
    <row r="35" s="589" customFormat="true" ht="15" customHeight="true" x14ac:dyDescent="0.2">
      <c r="A35" s="1145" t="s">
        <v>55</v>
      </c>
      <c r="B35" s="453" t="s">
        <v>49</v>
      </c>
      <c r="C35" s="195">
        <v>24.9</v>
      </c>
      <c r="D35" s="194">
        <v>45.3</v>
      </c>
      <c r="E35" s="194">
        <v>63.2</v>
      </c>
      <c r="F35" s="194">
        <v>75</v>
      </c>
      <c r="G35" s="193">
        <v>83.6</v>
      </c>
      <c r="H35" s="192">
        <v>56.8</v>
      </c>
      <c r="I35" s="194">
        <v>75</v>
      </c>
      <c r="J35" s="194">
        <v>86.3</v>
      </c>
      <c r="K35" s="194">
        <v>85.7</v>
      </c>
      <c r="L35" s="191">
        <v>90</v>
      </c>
      <c r="M35" s="195">
        <v>23.5</v>
      </c>
      <c r="N35" s="194">
        <v>41</v>
      </c>
      <c r="O35" s="194">
        <v>60</v>
      </c>
      <c r="P35" s="194">
        <v>72.7</v>
      </c>
      <c r="Q35" s="193">
        <v>79.2</v>
      </c>
      <c r="R35" s="192">
        <v>43.7</v>
      </c>
      <c r="S35" s="194">
        <v>34.299999999999997</v>
      </c>
      <c r="T35" s="191">
        <v>72.8</v>
      </c>
      <c r="U35" s="999"/>
      <c r="V35" s="999"/>
      <c r="W35" s="999"/>
      <c r="X35" s="999"/>
      <c r="Y35" s="999"/>
      <c r="Z35" s="999"/>
      <c r="AA35" s="999"/>
      <c r="AB35" s="999"/>
      <c r="AC35" s="999"/>
      <c r="AD35" s="999"/>
      <c r="AE35" s="999"/>
      <c r="AF35" s="999"/>
      <c r="AG35" s="999"/>
      <c r="AH35" s="999"/>
      <c r="AI35" s="999"/>
      <c r="AJ35" s="999"/>
      <c r="AK35" s="999"/>
      <c r="AL35" s="999"/>
      <c r="AM35" s="999"/>
      <c r="AN35" s="999"/>
      <c r="AO35" s="999"/>
      <c r="AP35" s="999"/>
      <c r="AQ35" s="999"/>
      <c r="AR35" s="999"/>
      <c r="AS35" s="999"/>
      <c r="AT35" s="999"/>
      <c r="AU35" s="999"/>
      <c r="AV35" s="999"/>
      <c r="AW35" s="999"/>
      <c r="AX35" s="999"/>
      <c r="AY35" s="999"/>
      <c r="AZ35" s="420"/>
      <c r="BA35" s="1136" t="s">
        <v>55</v>
      </c>
      <c r="BB35" s="697" t="s">
        <v>49</v>
      </c>
      <c r="BC35" s="127" t="s">
        <v>35</v>
      </c>
      <c r="BD35" s="123" t="s">
        <v>35</v>
      </c>
      <c r="BE35" s="123" t="s">
        <v>35</v>
      </c>
      <c r="BF35" s="123" t="s">
        <v>35</v>
      </c>
      <c r="BG35" s="118" t="s">
        <v>35</v>
      </c>
      <c r="BH35" s="127" t="s">
        <v>35</v>
      </c>
      <c r="BI35" s="123" t="s">
        <v>35</v>
      </c>
      <c r="BJ35" s="123" t="s">
        <v>35</v>
      </c>
      <c r="BK35" s="123" t="s">
        <v>35</v>
      </c>
      <c r="BL35" s="118" t="s">
        <v>35</v>
      </c>
      <c r="BM35" s="127" t="s">
        <v>35</v>
      </c>
      <c r="BN35" s="123" t="s">
        <v>35</v>
      </c>
      <c r="BO35" s="123" t="s">
        <v>35</v>
      </c>
      <c r="BP35" s="123" t="s">
        <v>35</v>
      </c>
      <c r="BQ35" s="118" t="s">
        <v>35</v>
      </c>
      <c r="BR35" s="127" t="s">
        <v>35</v>
      </c>
      <c r="BS35" s="123" t="s">
        <v>35</v>
      </c>
      <c r="BT35" s="112" t="s">
        <v>35</v>
      </c>
      <c r="BU35" s="68"/>
      <c r="BV35" s="68"/>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8"/>
      <c r="CX35" s="68"/>
      <c r="CY35" s="68"/>
      <c r="CZ35" s="68"/>
    </row>
    <row r="36" s="589" customFormat="true" ht="15" customHeight="true" x14ac:dyDescent="0.2">
      <c r="A36" s="1145"/>
      <c r="B36" s="453" t="s">
        <v>48</v>
      </c>
      <c r="C36" s="195">
        <v>75.099999999999994</v>
      </c>
      <c r="D36" s="194">
        <v>54.7</v>
      </c>
      <c r="E36" s="194">
        <v>36.799999999999997</v>
      </c>
      <c r="F36" s="194">
        <v>25</v>
      </c>
      <c r="G36" s="193">
        <v>16.399999999999999</v>
      </c>
      <c r="H36" s="192">
        <v>43.2</v>
      </c>
      <c r="I36" s="194">
        <v>25</v>
      </c>
      <c r="J36" s="194">
        <v>13.7</v>
      </c>
      <c r="K36" s="194">
        <v>14.3</v>
      </c>
      <c r="L36" s="191">
        <v>10</v>
      </c>
      <c r="M36" s="195">
        <v>76.5</v>
      </c>
      <c r="N36" s="194">
        <v>59</v>
      </c>
      <c r="O36" s="194">
        <v>40</v>
      </c>
      <c r="P36" s="194">
        <v>27.3</v>
      </c>
      <c r="Q36" s="193">
        <v>20.8</v>
      </c>
      <c r="R36" s="192">
        <v>56.3</v>
      </c>
      <c r="S36" s="194">
        <v>65.7</v>
      </c>
      <c r="T36" s="191">
        <v>27.2</v>
      </c>
      <c r="U36" s="999"/>
      <c r="V36" s="999"/>
      <c r="W36" s="999"/>
      <c r="X36" s="999"/>
      <c r="Y36" s="999"/>
      <c r="Z36" s="999"/>
      <c r="AA36" s="999"/>
      <c r="AB36" s="999"/>
      <c r="AC36" s="999"/>
      <c r="AD36" s="999"/>
      <c r="AE36" s="999"/>
      <c r="AF36" s="999"/>
      <c r="AG36" s="999"/>
      <c r="AH36" s="999"/>
      <c r="AI36" s="999"/>
      <c r="AJ36" s="999"/>
      <c r="AK36" s="999"/>
      <c r="AL36" s="999"/>
      <c r="AM36" s="999"/>
      <c r="AN36" s="999"/>
      <c r="AO36" s="999"/>
      <c r="AP36" s="999"/>
      <c r="AQ36" s="999"/>
      <c r="AR36" s="999"/>
      <c r="AS36" s="999"/>
      <c r="AT36" s="999"/>
      <c r="AU36" s="999"/>
      <c r="AV36" s="999"/>
      <c r="AW36" s="999"/>
      <c r="AX36" s="999"/>
      <c r="AY36" s="999"/>
      <c r="AZ36" s="420"/>
      <c r="BA36" s="1136"/>
      <c r="BB36" s="697" t="s">
        <v>48</v>
      </c>
      <c r="BC36" s="127" t="s">
        <v>35</v>
      </c>
      <c r="BD36" s="123" t="s">
        <v>35</v>
      </c>
      <c r="BE36" s="123" t="s">
        <v>35</v>
      </c>
      <c r="BF36" s="123" t="s">
        <v>35</v>
      </c>
      <c r="BG36" s="118" t="s">
        <v>35</v>
      </c>
      <c r="BH36" s="127" t="s">
        <v>35</v>
      </c>
      <c r="BI36" s="123" t="s">
        <v>35</v>
      </c>
      <c r="BJ36" s="123" t="s">
        <v>35</v>
      </c>
      <c r="BK36" s="123" t="s">
        <v>35</v>
      </c>
      <c r="BL36" s="118" t="s">
        <v>35</v>
      </c>
      <c r="BM36" s="127" t="s">
        <v>35</v>
      </c>
      <c r="BN36" s="123" t="s">
        <v>35</v>
      </c>
      <c r="BO36" s="123" t="s">
        <v>35</v>
      </c>
      <c r="BP36" s="123" t="s">
        <v>35</v>
      </c>
      <c r="BQ36" s="118" t="s">
        <v>35</v>
      </c>
      <c r="BR36" s="127" t="s">
        <v>35</v>
      </c>
      <c r="BS36" s="123" t="s">
        <v>35</v>
      </c>
      <c r="BT36" s="112" t="s">
        <v>35</v>
      </c>
      <c r="BU36" s="68"/>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8"/>
      <c r="CX36" s="68"/>
      <c r="CY36" s="68"/>
      <c r="CZ36" s="68"/>
    </row>
    <row r="37" s="589" customFormat="true" ht="15" customHeight="true" x14ac:dyDescent="0.2">
      <c r="A37" s="1145" t="s">
        <v>164</v>
      </c>
      <c r="B37" s="453" t="s">
        <v>49</v>
      </c>
      <c r="C37" s="195">
        <v>24.4</v>
      </c>
      <c r="D37" s="194">
        <v>45</v>
      </c>
      <c r="E37" s="194">
        <v>62.9</v>
      </c>
      <c r="F37" s="194">
        <v>74.099999999999994</v>
      </c>
      <c r="G37" s="193">
        <v>83.1</v>
      </c>
      <c r="H37" s="192">
        <v>54.7</v>
      </c>
      <c r="I37" s="194">
        <v>73.099999999999994</v>
      </c>
      <c r="J37" s="194">
        <v>85.5</v>
      </c>
      <c r="K37" s="194">
        <v>84.9</v>
      </c>
      <c r="L37" s="191">
        <v>90</v>
      </c>
      <c r="M37" s="195">
        <v>23.1</v>
      </c>
      <c r="N37" s="194">
        <v>40.6</v>
      </c>
      <c r="O37" s="194">
        <v>59.7</v>
      </c>
      <c r="P37" s="194">
        <v>72.400000000000006</v>
      </c>
      <c r="Q37" s="193">
        <v>78.599999999999994</v>
      </c>
      <c r="R37" s="192">
        <v>43</v>
      </c>
      <c r="S37" s="194">
        <v>33.6</v>
      </c>
      <c r="T37" s="191">
        <v>72.5</v>
      </c>
      <c r="U37" s="999"/>
      <c r="V37" s="999"/>
      <c r="W37" s="999"/>
      <c r="X37" s="999"/>
      <c r="Y37" s="999"/>
      <c r="Z37" s="999"/>
      <c r="AA37" s="999"/>
      <c r="AB37" s="999"/>
      <c r="AC37" s="999"/>
      <c r="AD37" s="999"/>
      <c r="AE37" s="999"/>
      <c r="AF37" s="999"/>
      <c r="AG37" s="999"/>
      <c r="AH37" s="999"/>
      <c r="AI37" s="999"/>
      <c r="AJ37" s="999"/>
      <c r="AK37" s="999"/>
      <c r="AL37" s="999"/>
      <c r="AM37" s="999"/>
      <c r="AN37" s="999"/>
      <c r="AO37" s="999"/>
      <c r="AP37" s="999"/>
      <c r="AQ37" s="999"/>
      <c r="AR37" s="999"/>
      <c r="AS37" s="999"/>
      <c r="AT37" s="999"/>
      <c r="AU37" s="999"/>
      <c r="AV37" s="999"/>
      <c r="AW37" s="999"/>
      <c r="AX37" s="999"/>
      <c r="AY37" s="999"/>
      <c r="AZ37" s="420"/>
      <c r="BA37" s="1136" t="s">
        <v>126</v>
      </c>
      <c r="BB37" s="697" t="s">
        <v>49</v>
      </c>
      <c r="BC37" s="127" t="s">
        <v>35</v>
      </c>
      <c r="BD37" s="123" t="s">
        <v>35</v>
      </c>
      <c r="BE37" s="123" t="s">
        <v>35</v>
      </c>
      <c r="BF37" s="123" t="s">
        <v>35</v>
      </c>
      <c r="BG37" s="118" t="s">
        <v>35</v>
      </c>
      <c r="BH37" s="127" t="s">
        <v>35</v>
      </c>
      <c r="BI37" s="123" t="s">
        <v>35</v>
      </c>
      <c r="BJ37" s="123" t="s">
        <v>35</v>
      </c>
      <c r="BK37" s="123" t="s">
        <v>35</v>
      </c>
      <c r="BL37" s="118" t="s">
        <v>35</v>
      </c>
      <c r="BM37" s="127" t="s">
        <v>35</v>
      </c>
      <c r="BN37" s="123" t="s">
        <v>35</v>
      </c>
      <c r="BO37" s="123" t="s">
        <v>35</v>
      </c>
      <c r="BP37" s="123" t="s">
        <v>35</v>
      </c>
      <c r="BQ37" s="118" t="s">
        <v>35</v>
      </c>
      <c r="BR37" s="127" t="s">
        <v>35</v>
      </c>
      <c r="BS37" s="123" t="s">
        <v>35</v>
      </c>
      <c r="BT37" s="112" t="s">
        <v>35</v>
      </c>
      <c r="BU37" s="68"/>
      <c r="BV37" s="68"/>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8"/>
      <c r="CX37" s="68"/>
      <c r="CY37" s="68"/>
      <c r="CZ37" s="68"/>
    </row>
    <row r="38" s="589" customFormat="true" ht="15" customHeight="true" x14ac:dyDescent="0.2">
      <c r="A38" s="1145"/>
      <c r="B38" s="453" t="s">
        <v>48</v>
      </c>
      <c r="C38" s="195">
        <v>75.599999999999994</v>
      </c>
      <c r="D38" s="194">
        <v>55</v>
      </c>
      <c r="E38" s="194">
        <v>37.1</v>
      </c>
      <c r="F38" s="194">
        <v>25.9</v>
      </c>
      <c r="G38" s="193">
        <v>16.899999999999999</v>
      </c>
      <c r="H38" s="192">
        <v>45.3</v>
      </c>
      <c r="I38" s="194">
        <v>26.9</v>
      </c>
      <c r="J38" s="194">
        <v>14.5</v>
      </c>
      <c r="K38" s="194">
        <v>15.1</v>
      </c>
      <c r="L38" s="191">
        <v>10</v>
      </c>
      <c r="M38" s="195">
        <v>76.900000000000006</v>
      </c>
      <c r="N38" s="194">
        <v>59.4</v>
      </c>
      <c r="O38" s="194">
        <v>40.299999999999997</v>
      </c>
      <c r="P38" s="194">
        <v>27.6</v>
      </c>
      <c r="Q38" s="193">
        <v>21.4</v>
      </c>
      <c r="R38" s="192">
        <v>57</v>
      </c>
      <c r="S38" s="194">
        <v>66.400000000000006</v>
      </c>
      <c r="T38" s="191">
        <v>27.5</v>
      </c>
      <c r="U38" s="999"/>
      <c r="V38" s="999"/>
      <c r="W38" s="999"/>
      <c r="X38" s="999"/>
      <c r="Y38" s="999"/>
      <c r="Z38" s="999"/>
      <c r="AA38" s="999"/>
      <c r="AB38" s="999"/>
      <c r="AC38" s="999"/>
      <c r="AD38" s="999"/>
      <c r="AE38" s="999"/>
      <c r="AF38" s="999"/>
      <c r="AG38" s="999"/>
      <c r="AH38" s="999"/>
      <c r="AI38" s="999"/>
      <c r="AJ38" s="999"/>
      <c r="AK38" s="999"/>
      <c r="AL38" s="999"/>
      <c r="AM38" s="999"/>
      <c r="AN38" s="999"/>
      <c r="AO38" s="999"/>
      <c r="AP38" s="999"/>
      <c r="AQ38" s="999"/>
      <c r="AR38" s="999"/>
      <c r="AS38" s="999"/>
      <c r="AT38" s="999"/>
      <c r="AU38" s="999"/>
      <c r="AV38" s="999"/>
      <c r="AW38" s="999"/>
      <c r="AX38" s="999"/>
      <c r="AY38" s="999"/>
      <c r="AZ38" s="420"/>
      <c r="BA38" s="1136"/>
      <c r="BB38" s="697" t="s">
        <v>48</v>
      </c>
      <c r="BC38" s="127" t="s">
        <v>35</v>
      </c>
      <c r="BD38" s="123" t="s">
        <v>35</v>
      </c>
      <c r="BE38" s="123" t="s">
        <v>35</v>
      </c>
      <c r="BF38" s="123" t="s">
        <v>35</v>
      </c>
      <c r="BG38" s="118" t="s">
        <v>35</v>
      </c>
      <c r="BH38" s="127" t="s">
        <v>35</v>
      </c>
      <c r="BI38" s="123" t="s">
        <v>35</v>
      </c>
      <c r="BJ38" s="123" t="s">
        <v>35</v>
      </c>
      <c r="BK38" s="123" t="s">
        <v>35</v>
      </c>
      <c r="BL38" s="118" t="s">
        <v>35</v>
      </c>
      <c r="BM38" s="127" t="s">
        <v>35</v>
      </c>
      <c r="BN38" s="123" t="s">
        <v>35</v>
      </c>
      <c r="BO38" s="123" t="s">
        <v>35</v>
      </c>
      <c r="BP38" s="123" t="s">
        <v>35</v>
      </c>
      <c r="BQ38" s="118" t="s">
        <v>35</v>
      </c>
      <c r="BR38" s="127" t="s">
        <v>35</v>
      </c>
      <c r="BS38" s="123" t="s">
        <v>35</v>
      </c>
      <c r="BT38" s="112" t="s">
        <v>35</v>
      </c>
      <c r="BU38" s="68"/>
      <c r="BV38" s="68"/>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8"/>
      <c r="CX38" s="68"/>
      <c r="CY38" s="68"/>
      <c r="CZ38" s="68"/>
    </row>
    <row r="39" s="382" customFormat="true" ht="15" customHeight="true" x14ac:dyDescent="0.2">
      <c r="A39" s="1145" t="s">
        <v>123</v>
      </c>
      <c r="B39" s="453" t="s">
        <v>49</v>
      </c>
      <c r="C39" s="143" t="s">
        <v>35</v>
      </c>
      <c r="D39" s="140" t="s">
        <v>35</v>
      </c>
      <c r="E39" s="140" t="s">
        <v>35</v>
      </c>
      <c r="F39" s="140" t="s">
        <v>35</v>
      </c>
      <c r="G39" s="137" t="s">
        <v>35</v>
      </c>
      <c r="H39" s="134" t="s">
        <v>35</v>
      </c>
      <c r="I39" s="140" t="s">
        <v>35</v>
      </c>
      <c r="J39" s="140" t="s">
        <v>35</v>
      </c>
      <c r="K39" s="140" t="s">
        <v>35</v>
      </c>
      <c r="L39" s="131" t="s">
        <v>35</v>
      </c>
      <c r="M39" s="143" t="s">
        <v>35</v>
      </c>
      <c r="N39" s="140" t="s">
        <v>35</v>
      </c>
      <c r="O39" s="140" t="s">
        <v>35</v>
      </c>
      <c r="P39" s="140" t="s">
        <v>35</v>
      </c>
      <c r="Q39" s="137" t="s">
        <v>35</v>
      </c>
      <c r="R39" s="134" t="s">
        <v>35</v>
      </c>
      <c r="S39" s="140" t="s">
        <v>35</v>
      </c>
      <c r="T39" s="131" t="s">
        <v>35</v>
      </c>
      <c r="U39" s="71"/>
      <c r="V39" s="71"/>
      <c r="W39" s="71"/>
      <c r="X39" s="71"/>
      <c r="Y39" s="71"/>
      <c r="Z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419"/>
      <c r="BA39" s="1136" t="s">
        <v>123</v>
      </c>
      <c r="BB39" s="697" t="s">
        <v>49</v>
      </c>
      <c r="BC39" s="127" t="s">
        <v>35</v>
      </c>
      <c r="BD39" s="123" t="s">
        <v>35</v>
      </c>
      <c r="BE39" s="123" t="s">
        <v>35</v>
      </c>
      <c r="BF39" s="123" t="s">
        <v>35</v>
      </c>
      <c r="BG39" s="118" t="s">
        <v>35</v>
      </c>
      <c r="BH39" s="127" t="s">
        <v>35</v>
      </c>
      <c r="BI39" s="123" t="s">
        <v>35</v>
      </c>
      <c r="BJ39" s="123" t="s">
        <v>35</v>
      </c>
      <c r="BK39" s="123" t="s">
        <v>35</v>
      </c>
      <c r="BL39" s="118" t="s">
        <v>35</v>
      </c>
      <c r="BM39" s="127" t="s">
        <v>35</v>
      </c>
      <c r="BN39" s="123" t="s">
        <v>35</v>
      </c>
      <c r="BO39" s="123" t="s">
        <v>35</v>
      </c>
      <c r="BP39" s="123" t="s">
        <v>35</v>
      </c>
      <c r="BQ39" s="118" t="s">
        <v>35</v>
      </c>
      <c r="BR39" s="127" t="s">
        <v>35</v>
      </c>
      <c r="BS39" s="123" t="s">
        <v>35</v>
      </c>
      <c r="BT39" s="112" t="s">
        <v>35</v>
      </c>
      <c r="BU39" s="68"/>
      <c r="BV39" s="68"/>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8"/>
      <c r="CX39" s="68"/>
      <c r="CY39" s="68"/>
      <c r="CZ39" s="68"/>
    </row>
    <row r="40" s="382" customFormat="true" ht="15" customHeight="true" x14ac:dyDescent="0.2">
      <c r="A40" s="1145"/>
      <c r="B40" s="453" t="s">
        <v>48</v>
      </c>
      <c r="C40" s="143" t="s">
        <v>35</v>
      </c>
      <c r="D40" s="140" t="s">
        <v>35</v>
      </c>
      <c r="E40" s="140" t="s">
        <v>35</v>
      </c>
      <c r="F40" s="140" t="s">
        <v>35</v>
      </c>
      <c r="G40" s="137" t="s">
        <v>35</v>
      </c>
      <c r="H40" s="134" t="s">
        <v>35</v>
      </c>
      <c r="I40" s="140" t="s">
        <v>35</v>
      </c>
      <c r="J40" s="140" t="s">
        <v>35</v>
      </c>
      <c r="K40" s="140" t="s">
        <v>35</v>
      </c>
      <c r="L40" s="131" t="s">
        <v>35</v>
      </c>
      <c r="M40" s="143" t="s">
        <v>35</v>
      </c>
      <c r="N40" s="140" t="s">
        <v>35</v>
      </c>
      <c r="O40" s="140" t="s">
        <v>35</v>
      </c>
      <c r="P40" s="140" t="s">
        <v>35</v>
      </c>
      <c r="Q40" s="137" t="s">
        <v>35</v>
      </c>
      <c r="R40" s="134" t="s">
        <v>35</v>
      </c>
      <c r="S40" s="140" t="s">
        <v>35</v>
      </c>
      <c r="T40" s="131" t="s">
        <v>35</v>
      </c>
      <c r="U40" s="71"/>
      <c r="V40" s="71"/>
      <c r="W40" s="71"/>
      <c r="X40" s="71"/>
      <c r="Y40" s="71"/>
      <c r="Z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c r="AY40" s="71"/>
      <c r="AZ40" s="419"/>
      <c r="BA40" s="1136"/>
      <c r="BB40" s="697" t="s">
        <v>48</v>
      </c>
      <c r="BC40" s="127" t="s">
        <v>35</v>
      </c>
      <c r="BD40" s="123" t="s">
        <v>35</v>
      </c>
      <c r="BE40" s="123" t="s">
        <v>35</v>
      </c>
      <c r="BF40" s="123" t="s">
        <v>35</v>
      </c>
      <c r="BG40" s="118" t="s">
        <v>35</v>
      </c>
      <c r="BH40" s="127" t="s">
        <v>35</v>
      </c>
      <c r="BI40" s="123" t="s">
        <v>35</v>
      </c>
      <c r="BJ40" s="123" t="s">
        <v>35</v>
      </c>
      <c r="BK40" s="123" t="s">
        <v>35</v>
      </c>
      <c r="BL40" s="118" t="s">
        <v>35</v>
      </c>
      <c r="BM40" s="127" t="s">
        <v>35</v>
      </c>
      <c r="BN40" s="123" t="s">
        <v>35</v>
      </c>
      <c r="BO40" s="123" t="s">
        <v>35</v>
      </c>
      <c r="BP40" s="123" t="s">
        <v>35</v>
      </c>
      <c r="BQ40" s="118" t="s">
        <v>35</v>
      </c>
      <c r="BR40" s="127" t="s">
        <v>35</v>
      </c>
      <c r="BS40" s="123" t="s">
        <v>35</v>
      </c>
      <c r="BT40" s="112" t="s">
        <v>35</v>
      </c>
      <c r="BU40" s="68"/>
      <c r="BV40" s="68"/>
      <c r="BW40" s="68"/>
      <c r="BX40" s="68"/>
      <c r="BY40" s="68"/>
      <c r="BZ40" s="68"/>
      <c r="CA40" s="68"/>
      <c r="CB40" s="68"/>
      <c r="CC40" s="68"/>
      <c r="CD40" s="68"/>
      <c r="CE40" s="68"/>
      <c r="CF40" s="68"/>
      <c r="CG40" s="68"/>
      <c r="CH40" s="68"/>
      <c r="CI40" s="68"/>
      <c r="CJ40" s="68"/>
      <c r="CK40" s="68"/>
      <c r="CL40" s="68"/>
      <c r="CM40" s="68"/>
      <c r="CN40" s="68"/>
      <c r="CO40" s="68"/>
      <c r="CP40" s="68"/>
      <c r="CQ40" s="68"/>
      <c r="CR40" s="68"/>
      <c r="CS40" s="68"/>
      <c r="CT40" s="68"/>
      <c r="CU40" s="68"/>
      <c r="CV40" s="68"/>
      <c r="CW40" s="68"/>
      <c r="CX40" s="68"/>
      <c r="CY40" s="68"/>
      <c r="CZ40" s="68"/>
    </row>
    <row r="41" s="589" customFormat="true" ht="15" customHeight="true" x14ac:dyDescent="0.2">
      <c r="A41" s="1145" t="s">
        <v>56</v>
      </c>
      <c r="B41" s="453" t="s">
        <v>49</v>
      </c>
      <c r="C41" s="195">
        <v>9.9</v>
      </c>
      <c r="D41" s="194">
        <v>2.9</v>
      </c>
      <c r="E41" s="194">
        <v>0.7</v>
      </c>
      <c r="F41" s="194">
        <v>0.7</v>
      </c>
      <c r="G41" s="193">
        <v>0.7</v>
      </c>
      <c r="H41" s="192">
        <v>1.7</v>
      </c>
      <c r="I41" s="194">
        <v>2.9</v>
      </c>
      <c r="J41" s="194">
        <v>1.6</v>
      </c>
      <c r="K41" s="194">
        <v>0.8</v>
      </c>
      <c r="L41" s="191">
        <v>0.4</v>
      </c>
      <c r="M41" s="195">
        <v>10.9</v>
      </c>
      <c r="N41" s="194">
        <v>3.2</v>
      </c>
      <c r="O41" s="194">
        <v>1</v>
      </c>
      <c r="P41" s="194">
        <v>0.6</v>
      </c>
      <c r="Q41" s="193">
        <v>0.4</v>
      </c>
      <c r="R41" s="192">
        <v>6</v>
      </c>
      <c r="S41" s="194">
        <v>5.9</v>
      </c>
      <c r="T41" s="191">
        <v>0.3</v>
      </c>
      <c r="U41" s="999"/>
      <c r="V41" s="999"/>
      <c r="W41" s="999"/>
      <c r="X41" s="999"/>
      <c r="Y41" s="999"/>
      <c r="Z41" s="999"/>
      <c r="AA41" s="999"/>
      <c r="AB41" s="999"/>
      <c r="AC41" s="999"/>
      <c r="AD41" s="999"/>
      <c r="AE41" s="999"/>
      <c r="AF41" s="999"/>
      <c r="AG41" s="999"/>
      <c r="AH41" s="999"/>
      <c r="AI41" s="999"/>
      <c r="AJ41" s="999"/>
      <c r="AK41" s="999"/>
      <c r="AL41" s="999"/>
      <c r="AM41" s="999"/>
      <c r="AN41" s="999"/>
      <c r="AO41" s="999"/>
      <c r="AP41" s="999"/>
      <c r="AQ41" s="999"/>
      <c r="AR41" s="999"/>
      <c r="AS41" s="999"/>
      <c r="AT41" s="999"/>
      <c r="AU41" s="999"/>
      <c r="AV41" s="999"/>
      <c r="AW41" s="999"/>
      <c r="AX41" s="999"/>
      <c r="AY41" s="999"/>
      <c r="AZ41" s="420"/>
      <c r="BA41" s="1136" t="s">
        <v>56</v>
      </c>
      <c r="BB41" s="697" t="s">
        <v>49</v>
      </c>
      <c r="BC41" s="127" t="s">
        <v>35</v>
      </c>
      <c r="BD41" s="123" t="s">
        <v>35</v>
      </c>
      <c r="BE41" s="123" t="s">
        <v>35</v>
      </c>
      <c r="BF41" s="123" t="s">
        <v>35</v>
      </c>
      <c r="BG41" s="118" t="s">
        <v>35</v>
      </c>
      <c r="BH41" s="127" t="s">
        <v>35</v>
      </c>
      <c r="BI41" s="123" t="s">
        <v>35</v>
      </c>
      <c r="BJ41" s="123" t="s">
        <v>35</v>
      </c>
      <c r="BK41" s="123" t="s">
        <v>35</v>
      </c>
      <c r="BL41" s="118" t="s">
        <v>35</v>
      </c>
      <c r="BM41" s="127" t="s">
        <v>35</v>
      </c>
      <c r="BN41" s="123" t="s">
        <v>35</v>
      </c>
      <c r="BO41" s="123" t="s">
        <v>35</v>
      </c>
      <c r="BP41" s="123" t="s">
        <v>35</v>
      </c>
      <c r="BQ41" s="118" t="s">
        <v>35</v>
      </c>
      <c r="BR41" s="127" t="s">
        <v>35</v>
      </c>
      <c r="BS41" s="123" t="s">
        <v>35</v>
      </c>
      <c r="BT41" s="112" t="s">
        <v>35</v>
      </c>
      <c r="BU41" s="68"/>
      <c r="BV41" s="68"/>
      <c r="BW41" s="68"/>
      <c r="BX41" s="68"/>
      <c r="BY41" s="68"/>
      <c r="BZ41" s="68"/>
      <c r="CA41" s="68"/>
      <c r="CB41" s="68"/>
      <c r="CC41" s="68"/>
      <c r="CD41" s="68"/>
      <c r="CE41" s="68"/>
      <c r="CF41" s="68"/>
      <c r="CG41" s="68"/>
      <c r="CH41" s="68"/>
      <c r="CI41" s="68"/>
      <c r="CJ41" s="68"/>
      <c r="CK41" s="68"/>
      <c r="CL41" s="68"/>
      <c r="CM41" s="68"/>
      <c r="CN41" s="68"/>
      <c r="CO41" s="68"/>
      <c r="CP41" s="68"/>
      <c r="CQ41" s="68"/>
      <c r="CR41" s="68"/>
      <c r="CS41" s="68"/>
      <c r="CT41" s="68"/>
      <c r="CU41" s="68"/>
      <c r="CV41" s="68"/>
      <c r="CW41" s="68"/>
      <c r="CX41" s="68"/>
      <c r="CY41" s="68"/>
      <c r="CZ41" s="68"/>
    </row>
    <row r="42" s="589" customFormat="true" ht="15" customHeight="true" x14ac:dyDescent="0.2">
      <c r="A42" s="1145"/>
      <c r="B42" s="453" t="s">
        <v>48</v>
      </c>
      <c r="C42" s="195">
        <v>90.1</v>
      </c>
      <c r="D42" s="194">
        <v>97.1</v>
      </c>
      <c r="E42" s="194">
        <v>99.3</v>
      </c>
      <c r="F42" s="194">
        <v>99.3</v>
      </c>
      <c r="G42" s="193">
        <v>99.3</v>
      </c>
      <c r="H42" s="192">
        <v>98.3</v>
      </c>
      <c r="I42" s="194">
        <v>97.1</v>
      </c>
      <c r="J42" s="194">
        <v>98.4</v>
      </c>
      <c r="K42" s="194">
        <v>99.2</v>
      </c>
      <c r="L42" s="191">
        <v>99.6</v>
      </c>
      <c r="M42" s="195">
        <v>89.1</v>
      </c>
      <c r="N42" s="194">
        <v>96.8</v>
      </c>
      <c r="O42" s="194">
        <v>99</v>
      </c>
      <c r="P42" s="194">
        <v>99.4</v>
      </c>
      <c r="Q42" s="193">
        <v>99.6</v>
      </c>
      <c r="R42" s="192">
        <v>94</v>
      </c>
      <c r="S42" s="194">
        <v>94.1</v>
      </c>
      <c r="T42" s="191">
        <v>99.7</v>
      </c>
      <c r="U42" s="999"/>
      <c r="V42" s="999"/>
      <c r="W42" s="999"/>
      <c r="X42" s="999"/>
      <c r="Y42" s="999"/>
      <c r="Z42" s="999"/>
      <c r="AA42" s="999"/>
      <c r="AB42" s="999"/>
      <c r="AC42" s="999"/>
      <c r="AD42" s="999"/>
      <c r="AE42" s="999"/>
      <c r="AF42" s="999"/>
      <c r="AG42" s="999"/>
      <c r="AH42" s="999"/>
      <c r="AI42" s="999"/>
      <c r="AJ42" s="999"/>
      <c r="AK42" s="999"/>
      <c r="AL42" s="999"/>
      <c r="AM42" s="999"/>
      <c r="AN42" s="999"/>
      <c r="AO42" s="999"/>
      <c r="AP42" s="999"/>
      <c r="AQ42" s="999"/>
      <c r="AR42" s="999"/>
      <c r="AS42" s="999"/>
      <c r="AT42" s="999"/>
      <c r="AU42" s="999"/>
      <c r="AV42" s="999"/>
      <c r="AW42" s="999"/>
      <c r="AX42" s="999"/>
      <c r="AY42" s="999"/>
      <c r="AZ42" s="420"/>
      <c r="BA42" s="1136"/>
      <c r="BB42" s="697" t="s">
        <v>48</v>
      </c>
      <c r="BC42" s="127" t="s">
        <v>35</v>
      </c>
      <c r="BD42" s="123" t="s">
        <v>35</v>
      </c>
      <c r="BE42" s="123" t="s">
        <v>35</v>
      </c>
      <c r="BF42" s="123" t="s">
        <v>35</v>
      </c>
      <c r="BG42" s="118" t="s">
        <v>35</v>
      </c>
      <c r="BH42" s="127" t="s">
        <v>35</v>
      </c>
      <c r="BI42" s="123" t="s">
        <v>35</v>
      </c>
      <c r="BJ42" s="123" t="s">
        <v>35</v>
      </c>
      <c r="BK42" s="123" t="s">
        <v>35</v>
      </c>
      <c r="BL42" s="118" t="s">
        <v>35</v>
      </c>
      <c r="BM42" s="127" t="s">
        <v>35</v>
      </c>
      <c r="BN42" s="123" t="s">
        <v>35</v>
      </c>
      <c r="BO42" s="123" t="s">
        <v>35</v>
      </c>
      <c r="BP42" s="123" t="s">
        <v>35</v>
      </c>
      <c r="BQ42" s="118" t="s">
        <v>35</v>
      </c>
      <c r="BR42" s="127" t="s">
        <v>35</v>
      </c>
      <c r="BS42" s="123" t="s">
        <v>35</v>
      </c>
      <c r="BT42" s="112" t="s">
        <v>35</v>
      </c>
      <c r="BU42" s="68"/>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8"/>
      <c r="CX42" s="68"/>
      <c r="CY42" s="68"/>
      <c r="CZ42" s="68"/>
    </row>
    <row r="43" s="589" customFormat="true" ht="15" customHeight="true" x14ac:dyDescent="0.2">
      <c r="A43" s="1145" t="s">
        <v>53</v>
      </c>
      <c r="B43" s="453" t="s">
        <v>49</v>
      </c>
      <c r="C43" s="143" t="s">
        <v>35</v>
      </c>
      <c r="D43" s="140" t="s">
        <v>35</v>
      </c>
      <c r="E43" s="140" t="s">
        <v>35</v>
      </c>
      <c r="F43" s="140" t="s">
        <v>35</v>
      </c>
      <c r="G43" s="137" t="s">
        <v>35</v>
      </c>
      <c r="H43" s="134" t="s">
        <v>35</v>
      </c>
      <c r="I43" s="140" t="s">
        <v>35</v>
      </c>
      <c r="J43" s="140" t="s">
        <v>35</v>
      </c>
      <c r="K43" s="140" t="s">
        <v>35</v>
      </c>
      <c r="L43" s="131" t="s">
        <v>35</v>
      </c>
      <c r="M43" s="143" t="s">
        <v>35</v>
      </c>
      <c r="N43" s="140" t="s">
        <v>35</v>
      </c>
      <c r="O43" s="140" t="s">
        <v>35</v>
      </c>
      <c r="P43" s="140" t="s">
        <v>35</v>
      </c>
      <c r="Q43" s="137" t="s">
        <v>35</v>
      </c>
      <c r="R43" s="134" t="s">
        <v>35</v>
      </c>
      <c r="S43" s="140" t="s">
        <v>35</v>
      </c>
      <c r="T43" s="131" t="s">
        <v>35</v>
      </c>
      <c r="U43" s="999"/>
      <c r="V43" s="999"/>
      <c r="W43" s="999"/>
      <c r="X43" s="999"/>
      <c r="Y43" s="999"/>
      <c r="Z43" s="999"/>
      <c r="AA43" s="999"/>
      <c r="AB43" s="999"/>
      <c r="AC43" s="999"/>
      <c r="AD43" s="999"/>
      <c r="AE43" s="999"/>
      <c r="AF43" s="999"/>
      <c r="AG43" s="999"/>
      <c r="AH43" s="999"/>
      <c r="AI43" s="999"/>
      <c r="AJ43" s="999"/>
      <c r="AK43" s="999"/>
      <c r="AL43" s="999"/>
      <c r="AM43" s="999"/>
      <c r="AN43" s="999"/>
      <c r="AO43" s="999"/>
      <c r="AP43" s="999"/>
      <c r="AQ43" s="999"/>
      <c r="AR43" s="999"/>
      <c r="AS43" s="999"/>
      <c r="AT43" s="999"/>
      <c r="AU43" s="999"/>
      <c r="AV43" s="999"/>
      <c r="AW43" s="999"/>
      <c r="AX43" s="999"/>
      <c r="AY43" s="999"/>
      <c r="AZ43" s="420"/>
      <c r="BA43" s="1136" t="s">
        <v>53</v>
      </c>
      <c r="BB43" s="697" t="s">
        <v>49</v>
      </c>
      <c r="BC43" s="127" t="s">
        <v>35</v>
      </c>
      <c r="BD43" s="123" t="s">
        <v>35</v>
      </c>
      <c r="BE43" s="123" t="s">
        <v>35</v>
      </c>
      <c r="BF43" s="123" t="s">
        <v>35</v>
      </c>
      <c r="BG43" s="118" t="s">
        <v>35</v>
      </c>
      <c r="BH43" s="127" t="s">
        <v>35</v>
      </c>
      <c r="BI43" s="123" t="s">
        <v>35</v>
      </c>
      <c r="BJ43" s="123" t="s">
        <v>35</v>
      </c>
      <c r="BK43" s="123" t="s">
        <v>35</v>
      </c>
      <c r="BL43" s="118" t="s">
        <v>35</v>
      </c>
      <c r="BM43" s="127" t="s">
        <v>35</v>
      </c>
      <c r="BN43" s="123" t="s">
        <v>35</v>
      </c>
      <c r="BO43" s="123" t="s">
        <v>35</v>
      </c>
      <c r="BP43" s="123" t="s">
        <v>35</v>
      </c>
      <c r="BQ43" s="118" t="s">
        <v>35</v>
      </c>
      <c r="BR43" s="127" t="s">
        <v>35</v>
      </c>
      <c r="BS43" s="123" t="s">
        <v>35</v>
      </c>
      <c r="BT43" s="112" t="s">
        <v>35</v>
      </c>
      <c r="BU43" s="68"/>
      <c r="BV43" s="68"/>
      <c r="BW43" s="68"/>
      <c r="BX43" s="68"/>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8"/>
      <c r="CY43" s="68"/>
      <c r="CZ43" s="68"/>
    </row>
    <row r="44" s="589" customFormat="true" ht="15" customHeight="true" x14ac:dyDescent="0.2">
      <c r="A44" s="1145"/>
      <c r="B44" s="453" t="s">
        <v>48</v>
      </c>
      <c r="C44" s="143" t="s">
        <v>35</v>
      </c>
      <c r="D44" s="140" t="s">
        <v>35</v>
      </c>
      <c r="E44" s="140" t="s">
        <v>35</v>
      </c>
      <c r="F44" s="140" t="s">
        <v>35</v>
      </c>
      <c r="G44" s="137" t="s">
        <v>35</v>
      </c>
      <c r="H44" s="134" t="s">
        <v>35</v>
      </c>
      <c r="I44" s="140" t="s">
        <v>35</v>
      </c>
      <c r="J44" s="140" t="s">
        <v>35</v>
      </c>
      <c r="K44" s="140" t="s">
        <v>35</v>
      </c>
      <c r="L44" s="131" t="s">
        <v>35</v>
      </c>
      <c r="M44" s="143" t="s">
        <v>35</v>
      </c>
      <c r="N44" s="140" t="s">
        <v>35</v>
      </c>
      <c r="O44" s="140" t="s">
        <v>35</v>
      </c>
      <c r="P44" s="140" t="s">
        <v>35</v>
      </c>
      <c r="Q44" s="137" t="s">
        <v>35</v>
      </c>
      <c r="R44" s="134" t="s">
        <v>35</v>
      </c>
      <c r="S44" s="140" t="s">
        <v>35</v>
      </c>
      <c r="T44" s="131" t="s">
        <v>35</v>
      </c>
      <c r="U44" s="999"/>
      <c r="V44" s="999"/>
      <c r="W44" s="999"/>
      <c r="X44" s="999"/>
      <c r="Y44" s="999"/>
      <c r="Z44" s="999"/>
      <c r="AA44" s="999"/>
      <c r="AB44" s="999"/>
      <c r="AC44" s="999"/>
      <c r="AD44" s="999"/>
      <c r="AE44" s="999"/>
      <c r="AF44" s="999"/>
      <c r="AG44" s="999"/>
      <c r="AH44" s="999"/>
      <c r="AI44" s="999"/>
      <c r="AJ44" s="999"/>
      <c r="AK44" s="999"/>
      <c r="AL44" s="999"/>
      <c r="AM44" s="999"/>
      <c r="AN44" s="999"/>
      <c r="AO44" s="999"/>
      <c r="AP44" s="999"/>
      <c r="AQ44" s="999"/>
      <c r="AR44" s="999"/>
      <c r="AS44" s="999"/>
      <c r="AT44" s="999"/>
      <c r="AU44" s="999"/>
      <c r="AV44" s="999"/>
      <c r="AW44" s="999"/>
      <c r="AX44" s="999"/>
      <c r="AY44" s="999"/>
      <c r="AZ44" s="420"/>
      <c r="BA44" s="1136"/>
      <c r="BB44" s="697" t="s">
        <v>48</v>
      </c>
      <c r="BC44" s="127" t="s">
        <v>35</v>
      </c>
      <c r="BD44" s="123" t="s">
        <v>35</v>
      </c>
      <c r="BE44" s="123" t="s">
        <v>35</v>
      </c>
      <c r="BF44" s="123" t="s">
        <v>35</v>
      </c>
      <c r="BG44" s="118" t="s">
        <v>35</v>
      </c>
      <c r="BH44" s="127" t="s">
        <v>35</v>
      </c>
      <c r="BI44" s="123" t="s">
        <v>35</v>
      </c>
      <c r="BJ44" s="123" t="s">
        <v>35</v>
      </c>
      <c r="BK44" s="123" t="s">
        <v>35</v>
      </c>
      <c r="BL44" s="118" t="s">
        <v>35</v>
      </c>
      <c r="BM44" s="127" t="s">
        <v>35</v>
      </c>
      <c r="BN44" s="123" t="s">
        <v>35</v>
      </c>
      <c r="BO44" s="123" t="s">
        <v>35</v>
      </c>
      <c r="BP44" s="123" t="s">
        <v>35</v>
      </c>
      <c r="BQ44" s="118" t="s">
        <v>35</v>
      </c>
      <c r="BR44" s="127" t="s">
        <v>35</v>
      </c>
      <c r="BS44" s="123" t="s">
        <v>35</v>
      </c>
      <c r="BT44" s="112" t="s">
        <v>35</v>
      </c>
      <c r="BU44" s="68"/>
      <c r="BV44" s="68"/>
      <c r="BW44" s="68"/>
      <c r="BX44" s="68"/>
      <c r="BY44" s="68"/>
      <c r="BZ44" s="68"/>
      <c r="CA44" s="68"/>
      <c r="CB44" s="68"/>
      <c r="CC44" s="68"/>
      <c r="CD44" s="68"/>
      <c r="CE44" s="68"/>
      <c r="CF44" s="68"/>
      <c r="CG44" s="68"/>
      <c r="CH44" s="68"/>
      <c r="CI44" s="68"/>
      <c r="CJ44" s="68"/>
      <c r="CK44" s="68"/>
      <c r="CL44" s="68"/>
      <c r="CM44" s="68"/>
      <c r="CN44" s="68"/>
      <c r="CO44" s="68"/>
      <c r="CP44" s="68"/>
      <c r="CQ44" s="68"/>
      <c r="CR44" s="68"/>
      <c r="CS44" s="68"/>
      <c r="CT44" s="68"/>
      <c r="CU44" s="68"/>
      <c r="CV44" s="68"/>
      <c r="CW44" s="68"/>
      <c r="CX44" s="68"/>
      <c r="CY44" s="68"/>
      <c r="CZ44" s="68"/>
    </row>
    <row r="45" s="589" customFormat="true" ht="15" customHeight="true" x14ac:dyDescent="0.2">
      <c r="A45" s="1145" t="s">
        <v>52</v>
      </c>
      <c r="B45" s="453" t="s">
        <v>49</v>
      </c>
      <c r="C45" s="143" t="s">
        <v>35</v>
      </c>
      <c r="D45" s="140" t="s">
        <v>35</v>
      </c>
      <c r="E45" s="140" t="s">
        <v>35</v>
      </c>
      <c r="F45" s="140" t="s">
        <v>35</v>
      </c>
      <c r="G45" s="137" t="s">
        <v>35</v>
      </c>
      <c r="H45" s="134" t="s">
        <v>35</v>
      </c>
      <c r="I45" s="140" t="s">
        <v>35</v>
      </c>
      <c r="J45" s="140" t="s">
        <v>35</v>
      </c>
      <c r="K45" s="140" t="s">
        <v>35</v>
      </c>
      <c r="L45" s="131" t="s">
        <v>35</v>
      </c>
      <c r="M45" s="143" t="s">
        <v>35</v>
      </c>
      <c r="N45" s="140" t="s">
        <v>35</v>
      </c>
      <c r="O45" s="140" t="s">
        <v>35</v>
      </c>
      <c r="P45" s="140" t="s">
        <v>35</v>
      </c>
      <c r="Q45" s="137" t="s">
        <v>35</v>
      </c>
      <c r="R45" s="134" t="s">
        <v>35</v>
      </c>
      <c r="S45" s="140" t="s">
        <v>35</v>
      </c>
      <c r="T45" s="131" t="s">
        <v>35</v>
      </c>
      <c r="U45" s="999"/>
      <c r="V45" s="999"/>
      <c r="W45" s="999"/>
      <c r="X45" s="999"/>
      <c r="Y45" s="999"/>
      <c r="Z45" s="999"/>
      <c r="AA45" s="999"/>
      <c r="AB45" s="999"/>
      <c r="AC45" s="999"/>
      <c r="AD45" s="999"/>
      <c r="AE45" s="999"/>
      <c r="AF45" s="999"/>
      <c r="AG45" s="999"/>
      <c r="AH45" s="999"/>
      <c r="AI45" s="999"/>
      <c r="AJ45" s="999"/>
      <c r="AK45" s="999"/>
      <c r="AL45" s="999"/>
      <c r="AM45" s="999"/>
      <c r="AN45" s="999"/>
      <c r="AO45" s="999"/>
      <c r="AP45" s="999"/>
      <c r="AQ45" s="999"/>
      <c r="AR45" s="999"/>
      <c r="AS45" s="999"/>
      <c r="AT45" s="999"/>
      <c r="AU45" s="999"/>
      <c r="AV45" s="999"/>
      <c r="AW45" s="999"/>
      <c r="AX45" s="999"/>
      <c r="AY45" s="999"/>
      <c r="AZ45" s="420"/>
      <c r="BA45" s="1136" t="s">
        <v>52</v>
      </c>
      <c r="BB45" s="697" t="s">
        <v>49</v>
      </c>
      <c r="BC45" s="127" t="s">
        <v>35</v>
      </c>
      <c r="BD45" s="123" t="s">
        <v>35</v>
      </c>
      <c r="BE45" s="123" t="s">
        <v>35</v>
      </c>
      <c r="BF45" s="123" t="s">
        <v>35</v>
      </c>
      <c r="BG45" s="118" t="s">
        <v>35</v>
      </c>
      <c r="BH45" s="127" t="s">
        <v>35</v>
      </c>
      <c r="BI45" s="123" t="s">
        <v>35</v>
      </c>
      <c r="BJ45" s="123" t="s">
        <v>35</v>
      </c>
      <c r="BK45" s="123" t="s">
        <v>35</v>
      </c>
      <c r="BL45" s="118" t="s">
        <v>35</v>
      </c>
      <c r="BM45" s="127" t="s">
        <v>35</v>
      </c>
      <c r="BN45" s="123" t="s">
        <v>35</v>
      </c>
      <c r="BO45" s="123" t="s">
        <v>35</v>
      </c>
      <c r="BP45" s="123" t="s">
        <v>35</v>
      </c>
      <c r="BQ45" s="118" t="s">
        <v>35</v>
      </c>
      <c r="BR45" s="127" t="s">
        <v>35</v>
      </c>
      <c r="BS45" s="123" t="s">
        <v>35</v>
      </c>
      <c r="BT45" s="112" t="s">
        <v>35</v>
      </c>
      <c r="BU45" s="68"/>
      <c r="BV45" s="68"/>
      <c r="BW45" s="68"/>
      <c r="BX45" s="68"/>
      <c r="BY45" s="68"/>
      <c r="BZ45" s="68"/>
      <c r="CA45" s="68"/>
      <c r="CB45" s="68"/>
      <c r="CC45" s="68"/>
      <c r="CD45" s="68"/>
      <c r="CE45" s="68"/>
      <c r="CF45" s="68"/>
      <c r="CG45" s="68"/>
      <c r="CH45" s="68"/>
      <c r="CI45" s="68"/>
      <c r="CJ45" s="68"/>
      <c r="CK45" s="68"/>
      <c r="CL45" s="68"/>
      <c r="CM45" s="68"/>
      <c r="CN45" s="68"/>
      <c r="CO45" s="68"/>
      <c r="CP45" s="68"/>
      <c r="CQ45" s="68"/>
      <c r="CR45" s="68"/>
      <c r="CS45" s="68"/>
      <c r="CT45" s="68"/>
      <c r="CU45" s="68"/>
      <c r="CV45" s="68"/>
      <c r="CW45" s="68"/>
      <c r="CX45" s="68"/>
      <c r="CY45" s="68"/>
      <c r="CZ45" s="68"/>
    </row>
    <row r="46" s="589" customFormat="true" ht="15" customHeight="true" x14ac:dyDescent="0.2">
      <c r="A46" s="1145"/>
      <c r="B46" s="453" t="s">
        <v>48</v>
      </c>
      <c r="C46" s="143" t="s">
        <v>35</v>
      </c>
      <c r="D46" s="140" t="s">
        <v>35</v>
      </c>
      <c r="E46" s="140" t="s">
        <v>35</v>
      </c>
      <c r="F46" s="140" t="s">
        <v>35</v>
      </c>
      <c r="G46" s="137" t="s">
        <v>35</v>
      </c>
      <c r="H46" s="134" t="s">
        <v>35</v>
      </c>
      <c r="I46" s="140" t="s">
        <v>35</v>
      </c>
      <c r="J46" s="140" t="s">
        <v>35</v>
      </c>
      <c r="K46" s="140" t="s">
        <v>35</v>
      </c>
      <c r="L46" s="131" t="s">
        <v>35</v>
      </c>
      <c r="M46" s="143" t="s">
        <v>35</v>
      </c>
      <c r="N46" s="140" t="s">
        <v>35</v>
      </c>
      <c r="O46" s="140" t="s">
        <v>35</v>
      </c>
      <c r="P46" s="140" t="s">
        <v>35</v>
      </c>
      <c r="Q46" s="137" t="s">
        <v>35</v>
      </c>
      <c r="R46" s="134" t="s">
        <v>35</v>
      </c>
      <c r="S46" s="140" t="s">
        <v>35</v>
      </c>
      <c r="T46" s="131" t="s">
        <v>35</v>
      </c>
      <c r="U46" s="999"/>
      <c r="V46" s="999"/>
      <c r="W46" s="999"/>
      <c r="X46" s="999"/>
      <c r="Y46" s="999"/>
      <c r="Z46" s="999"/>
      <c r="AA46" s="999"/>
      <c r="AB46" s="999"/>
      <c r="AC46" s="999"/>
      <c r="AD46" s="999"/>
      <c r="AE46" s="999"/>
      <c r="AF46" s="999"/>
      <c r="AG46" s="999"/>
      <c r="AH46" s="999"/>
      <c r="AI46" s="999"/>
      <c r="AJ46" s="999"/>
      <c r="AK46" s="999"/>
      <c r="AL46" s="999"/>
      <c r="AM46" s="999"/>
      <c r="AN46" s="999"/>
      <c r="AO46" s="999"/>
      <c r="AP46" s="999"/>
      <c r="AQ46" s="999"/>
      <c r="AR46" s="999"/>
      <c r="AS46" s="999"/>
      <c r="AT46" s="999"/>
      <c r="AU46" s="999"/>
      <c r="AV46" s="999"/>
      <c r="AW46" s="999"/>
      <c r="AX46" s="999"/>
      <c r="AY46" s="999"/>
      <c r="AZ46" s="420"/>
      <c r="BA46" s="1136"/>
      <c r="BB46" s="697" t="s">
        <v>48</v>
      </c>
      <c r="BC46" s="127" t="s">
        <v>35</v>
      </c>
      <c r="BD46" s="123" t="s">
        <v>35</v>
      </c>
      <c r="BE46" s="123" t="s">
        <v>35</v>
      </c>
      <c r="BF46" s="123" t="s">
        <v>35</v>
      </c>
      <c r="BG46" s="118" t="s">
        <v>35</v>
      </c>
      <c r="BH46" s="127" t="s">
        <v>35</v>
      </c>
      <c r="BI46" s="123" t="s">
        <v>35</v>
      </c>
      <c r="BJ46" s="123" t="s">
        <v>35</v>
      </c>
      <c r="BK46" s="123" t="s">
        <v>35</v>
      </c>
      <c r="BL46" s="118" t="s">
        <v>35</v>
      </c>
      <c r="BM46" s="127" t="s">
        <v>35</v>
      </c>
      <c r="BN46" s="123" t="s">
        <v>35</v>
      </c>
      <c r="BO46" s="123" t="s">
        <v>35</v>
      </c>
      <c r="BP46" s="123" t="s">
        <v>35</v>
      </c>
      <c r="BQ46" s="118" t="s">
        <v>35</v>
      </c>
      <c r="BR46" s="127" t="s">
        <v>35</v>
      </c>
      <c r="BS46" s="123" t="s">
        <v>35</v>
      </c>
      <c r="BT46" s="112" t="s">
        <v>35</v>
      </c>
      <c r="BU46" s="68"/>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8"/>
      <c r="CX46" s="68"/>
      <c r="CY46" s="68"/>
      <c r="CZ46" s="68"/>
    </row>
    <row r="47" s="382" customFormat="true" ht="15" customHeight="true" x14ac:dyDescent="0.2">
      <c r="A47" s="1145" t="s">
        <v>102</v>
      </c>
      <c r="B47" s="453" t="s">
        <v>101</v>
      </c>
      <c r="C47" s="143" t="s">
        <v>35</v>
      </c>
      <c r="D47" s="140" t="s">
        <v>35</v>
      </c>
      <c r="E47" s="140" t="s">
        <v>35</v>
      </c>
      <c r="F47" s="140" t="s">
        <v>35</v>
      </c>
      <c r="G47" s="137" t="s">
        <v>35</v>
      </c>
      <c r="H47" s="134" t="s">
        <v>35</v>
      </c>
      <c r="I47" s="140" t="s">
        <v>35</v>
      </c>
      <c r="J47" s="140" t="s">
        <v>35</v>
      </c>
      <c r="K47" s="140" t="s">
        <v>35</v>
      </c>
      <c r="L47" s="131" t="s">
        <v>35</v>
      </c>
      <c r="M47" s="143" t="s">
        <v>35</v>
      </c>
      <c r="N47" s="140" t="s">
        <v>35</v>
      </c>
      <c r="O47" s="140" t="s">
        <v>35</v>
      </c>
      <c r="P47" s="140" t="s">
        <v>35</v>
      </c>
      <c r="Q47" s="137" t="s">
        <v>35</v>
      </c>
      <c r="R47" s="134" t="s">
        <v>35</v>
      </c>
      <c r="S47" s="140" t="s">
        <v>35</v>
      </c>
      <c r="T47" s="131" t="s">
        <v>35</v>
      </c>
      <c r="U47" s="71"/>
      <c r="V47" s="71"/>
      <c r="W47" s="71"/>
      <c r="X47" s="71"/>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419"/>
      <c r="BA47" s="1136" t="s">
        <v>102</v>
      </c>
      <c r="BB47" s="697" t="s">
        <v>101</v>
      </c>
      <c r="BC47" s="127" t="s">
        <v>35</v>
      </c>
      <c r="BD47" s="123" t="s">
        <v>35</v>
      </c>
      <c r="BE47" s="123" t="s">
        <v>35</v>
      </c>
      <c r="BF47" s="123" t="s">
        <v>35</v>
      </c>
      <c r="BG47" s="118" t="s">
        <v>35</v>
      </c>
      <c r="BH47" s="127" t="s">
        <v>35</v>
      </c>
      <c r="BI47" s="123" t="s">
        <v>35</v>
      </c>
      <c r="BJ47" s="123" t="s">
        <v>35</v>
      </c>
      <c r="BK47" s="123" t="s">
        <v>35</v>
      </c>
      <c r="BL47" s="118" t="s">
        <v>35</v>
      </c>
      <c r="BM47" s="127" t="s">
        <v>35</v>
      </c>
      <c r="BN47" s="123" t="s">
        <v>35</v>
      </c>
      <c r="BO47" s="123" t="s">
        <v>35</v>
      </c>
      <c r="BP47" s="123" t="s">
        <v>35</v>
      </c>
      <c r="BQ47" s="118" t="s">
        <v>35</v>
      </c>
      <c r="BR47" s="127" t="s">
        <v>35</v>
      </c>
      <c r="BS47" s="123" t="s">
        <v>35</v>
      </c>
      <c r="BT47" s="112" t="s">
        <v>35</v>
      </c>
      <c r="BU47" s="68"/>
      <c r="BV47" s="68"/>
      <c r="BW47" s="68"/>
      <c r="BX47" s="68"/>
      <c r="BY47" s="68"/>
      <c r="BZ47" s="68"/>
      <c r="CA47" s="68"/>
      <c r="CB47" s="68"/>
      <c r="CC47" s="68"/>
      <c r="CD47" s="68"/>
      <c r="CE47" s="68"/>
      <c r="CF47" s="68"/>
      <c r="CG47" s="68"/>
      <c r="CH47" s="68"/>
      <c r="CI47" s="68"/>
      <c r="CJ47" s="68"/>
      <c r="CK47" s="68"/>
      <c r="CL47" s="68"/>
      <c r="CM47" s="68"/>
      <c r="CN47" s="68"/>
      <c r="CO47" s="68"/>
      <c r="CP47" s="68"/>
      <c r="CQ47" s="68"/>
      <c r="CR47" s="68"/>
      <c r="CS47" s="68"/>
      <c r="CT47" s="68"/>
      <c r="CU47" s="68"/>
      <c r="CV47" s="68"/>
      <c r="CW47" s="68"/>
      <c r="CX47" s="68"/>
      <c r="CY47" s="68"/>
      <c r="CZ47" s="68"/>
    </row>
    <row r="48" s="382" customFormat="true" ht="15" customHeight="true" x14ac:dyDescent="0.2">
      <c r="A48" s="1145"/>
      <c r="B48" s="453" t="s">
        <v>100</v>
      </c>
      <c r="C48" s="143" t="s">
        <v>35</v>
      </c>
      <c r="D48" s="140" t="s">
        <v>35</v>
      </c>
      <c r="E48" s="140" t="s">
        <v>35</v>
      </c>
      <c r="F48" s="140" t="s">
        <v>35</v>
      </c>
      <c r="G48" s="137" t="s">
        <v>35</v>
      </c>
      <c r="H48" s="134" t="s">
        <v>35</v>
      </c>
      <c r="I48" s="140" t="s">
        <v>35</v>
      </c>
      <c r="J48" s="140" t="s">
        <v>35</v>
      </c>
      <c r="K48" s="140" t="s">
        <v>35</v>
      </c>
      <c r="L48" s="131" t="s">
        <v>35</v>
      </c>
      <c r="M48" s="143" t="s">
        <v>35</v>
      </c>
      <c r="N48" s="140" t="s">
        <v>35</v>
      </c>
      <c r="O48" s="140" t="s">
        <v>35</v>
      </c>
      <c r="P48" s="140" t="s">
        <v>35</v>
      </c>
      <c r="Q48" s="137" t="s">
        <v>35</v>
      </c>
      <c r="R48" s="134" t="s">
        <v>35</v>
      </c>
      <c r="S48" s="140" t="s">
        <v>35</v>
      </c>
      <c r="T48" s="131" t="s">
        <v>35</v>
      </c>
      <c r="U48" s="71"/>
      <c r="V48" s="71"/>
      <c r="W48" s="71"/>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419"/>
      <c r="BA48" s="1136"/>
      <c r="BB48" s="697" t="s">
        <v>100</v>
      </c>
      <c r="BC48" s="127" t="s">
        <v>35</v>
      </c>
      <c r="BD48" s="123" t="s">
        <v>35</v>
      </c>
      <c r="BE48" s="123" t="s">
        <v>35</v>
      </c>
      <c r="BF48" s="123" t="s">
        <v>35</v>
      </c>
      <c r="BG48" s="118" t="s">
        <v>35</v>
      </c>
      <c r="BH48" s="127" t="s">
        <v>35</v>
      </c>
      <c r="BI48" s="123" t="s">
        <v>35</v>
      </c>
      <c r="BJ48" s="123" t="s">
        <v>35</v>
      </c>
      <c r="BK48" s="123" t="s">
        <v>35</v>
      </c>
      <c r="BL48" s="118" t="s">
        <v>35</v>
      </c>
      <c r="BM48" s="127" t="s">
        <v>35</v>
      </c>
      <c r="BN48" s="123" t="s">
        <v>35</v>
      </c>
      <c r="BO48" s="123" t="s">
        <v>35</v>
      </c>
      <c r="BP48" s="123" t="s">
        <v>35</v>
      </c>
      <c r="BQ48" s="118" t="s">
        <v>35</v>
      </c>
      <c r="BR48" s="127" t="s">
        <v>35</v>
      </c>
      <c r="BS48" s="123" t="s">
        <v>35</v>
      </c>
      <c r="BT48" s="112" t="s">
        <v>35</v>
      </c>
      <c r="BU48" s="68"/>
      <c r="BV48" s="68"/>
      <c r="BW48" s="68"/>
      <c r="BX48" s="68"/>
      <c r="BY48" s="68"/>
      <c r="BZ48" s="68"/>
      <c r="CA48" s="68"/>
      <c r="CB48" s="68"/>
      <c r="CC48" s="68"/>
      <c r="CD48" s="68"/>
      <c r="CE48" s="68"/>
      <c r="CF48" s="68"/>
      <c r="CG48" s="68"/>
      <c r="CH48" s="68"/>
      <c r="CI48" s="68"/>
      <c r="CJ48" s="68"/>
      <c r="CK48" s="68"/>
      <c r="CL48" s="68"/>
      <c r="CM48" s="68"/>
      <c r="CN48" s="68"/>
      <c r="CO48" s="68"/>
      <c r="CP48" s="68"/>
      <c r="CQ48" s="68"/>
      <c r="CR48" s="68"/>
      <c r="CS48" s="68"/>
      <c r="CT48" s="68"/>
      <c r="CU48" s="68"/>
      <c r="CV48" s="68"/>
      <c r="CW48" s="68"/>
      <c r="CX48" s="68"/>
      <c r="CY48" s="68"/>
      <c r="CZ48" s="68"/>
    </row>
    <row r="49" s="382" customFormat="true" ht="15" customHeight="true" x14ac:dyDescent="0.2">
      <c r="A49" s="1145"/>
      <c r="B49" s="453" t="s">
        <v>68</v>
      </c>
      <c r="C49" s="143" t="s">
        <v>35</v>
      </c>
      <c r="D49" s="140" t="s">
        <v>35</v>
      </c>
      <c r="E49" s="140" t="s">
        <v>35</v>
      </c>
      <c r="F49" s="140" t="s">
        <v>35</v>
      </c>
      <c r="G49" s="137" t="s">
        <v>35</v>
      </c>
      <c r="H49" s="134" t="s">
        <v>35</v>
      </c>
      <c r="I49" s="140" t="s">
        <v>35</v>
      </c>
      <c r="J49" s="140" t="s">
        <v>35</v>
      </c>
      <c r="K49" s="140" t="s">
        <v>35</v>
      </c>
      <c r="L49" s="131" t="s">
        <v>35</v>
      </c>
      <c r="M49" s="143" t="s">
        <v>35</v>
      </c>
      <c r="N49" s="140" t="s">
        <v>35</v>
      </c>
      <c r="O49" s="140" t="s">
        <v>35</v>
      </c>
      <c r="P49" s="140" t="s">
        <v>35</v>
      </c>
      <c r="Q49" s="137" t="s">
        <v>35</v>
      </c>
      <c r="R49" s="134" t="s">
        <v>35</v>
      </c>
      <c r="S49" s="140" t="s">
        <v>35</v>
      </c>
      <c r="T49" s="131" t="s">
        <v>35</v>
      </c>
      <c r="U49" s="71"/>
      <c r="V49" s="71"/>
      <c r="W49" s="71"/>
      <c r="X49" s="71"/>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419"/>
      <c r="BA49" s="1136"/>
      <c r="BB49" s="697" t="s">
        <v>68</v>
      </c>
      <c r="BC49" s="127" t="s">
        <v>35</v>
      </c>
      <c r="BD49" s="123" t="s">
        <v>35</v>
      </c>
      <c r="BE49" s="123" t="s">
        <v>35</v>
      </c>
      <c r="BF49" s="123" t="s">
        <v>35</v>
      </c>
      <c r="BG49" s="118" t="s">
        <v>35</v>
      </c>
      <c r="BH49" s="127" t="s">
        <v>35</v>
      </c>
      <c r="BI49" s="123" t="s">
        <v>35</v>
      </c>
      <c r="BJ49" s="123" t="s">
        <v>35</v>
      </c>
      <c r="BK49" s="123" t="s">
        <v>35</v>
      </c>
      <c r="BL49" s="118" t="s">
        <v>35</v>
      </c>
      <c r="BM49" s="127" t="s">
        <v>35</v>
      </c>
      <c r="BN49" s="123" t="s">
        <v>35</v>
      </c>
      <c r="BO49" s="123" t="s">
        <v>35</v>
      </c>
      <c r="BP49" s="123" t="s">
        <v>35</v>
      </c>
      <c r="BQ49" s="118" t="s">
        <v>35</v>
      </c>
      <c r="BR49" s="127" t="s">
        <v>35</v>
      </c>
      <c r="BS49" s="123" t="s">
        <v>35</v>
      </c>
      <c r="BT49" s="112" t="s">
        <v>35</v>
      </c>
      <c r="BU49" s="68"/>
      <c r="BV49" s="68"/>
      <c r="BW49" s="68"/>
      <c r="BX49" s="68"/>
      <c r="BY49" s="68"/>
      <c r="BZ49" s="68"/>
      <c r="CA49" s="68"/>
      <c r="CB49" s="68"/>
      <c r="CC49" s="68"/>
      <c r="CD49" s="68"/>
      <c r="CE49" s="68"/>
      <c r="CF49" s="68"/>
      <c r="CG49" s="68"/>
      <c r="CH49" s="68"/>
      <c r="CI49" s="68"/>
      <c r="CJ49" s="68"/>
      <c r="CK49" s="68"/>
      <c r="CL49" s="68"/>
      <c r="CM49" s="68"/>
      <c r="CN49" s="68"/>
      <c r="CO49" s="68"/>
      <c r="CP49" s="68"/>
      <c r="CQ49" s="68"/>
      <c r="CR49" s="68"/>
      <c r="CS49" s="68"/>
      <c r="CT49" s="68"/>
      <c r="CU49" s="68"/>
      <c r="CV49" s="68"/>
      <c r="CW49" s="68"/>
      <c r="CX49" s="68"/>
      <c r="CY49" s="68"/>
      <c r="CZ49" s="68"/>
    </row>
    <row r="50" s="382" customFormat="true" ht="15" customHeight="true" x14ac:dyDescent="0.2">
      <c r="A50" s="1145" t="s">
        <v>103</v>
      </c>
      <c r="B50" s="453" t="s">
        <v>101</v>
      </c>
      <c r="C50" s="143" t="s">
        <v>35</v>
      </c>
      <c r="D50" s="140" t="s">
        <v>35</v>
      </c>
      <c r="E50" s="140" t="s">
        <v>35</v>
      </c>
      <c r="F50" s="140" t="s">
        <v>35</v>
      </c>
      <c r="G50" s="137" t="s">
        <v>35</v>
      </c>
      <c r="H50" s="134" t="s">
        <v>35</v>
      </c>
      <c r="I50" s="140" t="s">
        <v>35</v>
      </c>
      <c r="J50" s="140" t="s">
        <v>35</v>
      </c>
      <c r="K50" s="140" t="s">
        <v>35</v>
      </c>
      <c r="L50" s="131" t="s">
        <v>35</v>
      </c>
      <c r="M50" s="143" t="s">
        <v>35</v>
      </c>
      <c r="N50" s="140" t="s">
        <v>35</v>
      </c>
      <c r="O50" s="140" t="s">
        <v>35</v>
      </c>
      <c r="P50" s="140" t="s">
        <v>35</v>
      </c>
      <c r="Q50" s="137" t="s">
        <v>35</v>
      </c>
      <c r="R50" s="134" t="s">
        <v>35</v>
      </c>
      <c r="S50" s="140" t="s">
        <v>35</v>
      </c>
      <c r="T50" s="131" t="s">
        <v>35</v>
      </c>
      <c r="U50" s="71"/>
      <c r="V50" s="71"/>
      <c r="W50" s="71"/>
      <c r="X50" s="71"/>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419"/>
      <c r="BA50" s="1136" t="s">
        <v>103</v>
      </c>
      <c r="BB50" s="697" t="s">
        <v>101</v>
      </c>
      <c r="BC50" s="127" t="s">
        <v>35</v>
      </c>
      <c r="BD50" s="123" t="s">
        <v>35</v>
      </c>
      <c r="BE50" s="123" t="s">
        <v>35</v>
      </c>
      <c r="BF50" s="123" t="s">
        <v>35</v>
      </c>
      <c r="BG50" s="118" t="s">
        <v>35</v>
      </c>
      <c r="BH50" s="127" t="s">
        <v>35</v>
      </c>
      <c r="BI50" s="123" t="s">
        <v>35</v>
      </c>
      <c r="BJ50" s="123" t="s">
        <v>35</v>
      </c>
      <c r="BK50" s="123" t="s">
        <v>35</v>
      </c>
      <c r="BL50" s="118" t="s">
        <v>35</v>
      </c>
      <c r="BM50" s="127" t="s">
        <v>35</v>
      </c>
      <c r="BN50" s="123" t="s">
        <v>35</v>
      </c>
      <c r="BO50" s="123" t="s">
        <v>35</v>
      </c>
      <c r="BP50" s="123" t="s">
        <v>35</v>
      </c>
      <c r="BQ50" s="118" t="s">
        <v>35</v>
      </c>
      <c r="BR50" s="127" t="s">
        <v>35</v>
      </c>
      <c r="BS50" s="123" t="s">
        <v>35</v>
      </c>
      <c r="BT50" s="112" t="s">
        <v>35</v>
      </c>
      <c r="BU50" s="68"/>
      <c r="BV50" s="68"/>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8"/>
      <c r="CX50" s="68"/>
      <c r="CY50" s="68"/>
      <c r="CZ50" s="68"/>
    </row>
    <row r="51" s="382" customFormat="true" ht="15" customHeight="true" x14ac:dyDescent="0.2">
      <c r="A51" s="1145"/>
      <c r="B51" s="453" t="s">
        <v>100</v>
      </c>
      <c r="C51" s="143" t="s">
        <v>35</v>
      </c>
      <c r="D51" s="140" t="s">
        <v>35</v>
      </c>
      <c r="E51" s="140" t="s">
        <v>35</v>
      </c>
      <c r="F51" s="140" t="s">
        <v>35</v>
      </c>
      <c r="G51" s="137" t="s">
        <v>35</v>
      </c>
      <c r="H51" s="134" t="s">
        <v>35</v>
      </c>
      <c r="I51" s="140" t="s">
        <v>35</v>
      </c>
      <c r="J51" s="140" t="s">
        <v>35</v>
      </c>
      <c r="K51" s="140" t="s">
        <v>35</v>
      </c>
      <c r="L51" s="131" t="s">
        <v>35</v>
      </c>
      <c r="M51" s="143" t="s">
        <v>35</v>
      </c>
      <c r="N51" s="140" t="s">
        <v>35</v>
      </c>
      <c r="O51" s="140" t="s">
        <v>35</v>
      </c>
      <c r="P51" s="140" t="s">
        <v>35</v>
      </c>
      <c r="Q51" s="137" t="s">
        <v>35</v>
      </c>
      <c r="R51" s="134" t="s">
        <v>35</v>
      </c>
      <c r="S51" s="140" t="s">
        <v>35</v>
      </c>
      <c r="T51" s="131" t="s">
        <v>35</v>
      </c>
      <c r="U51" s="71"/>
      <c r="V51" s="71"/>
      <c r="W51" s="71"/>
      <c r="X51" s="71"/>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419"/>
      <c r="BA51" s="1136"/>
      <c r="BB51" s="697" t="s">
        <v>100</v>
      </c>
      <c r="BC51" s="127" t="s">
        <v>35</v>
      </c>
      <c r="BD51" s="123" t="s">
        <v>35</v>
      </c>
      <c r="BE51" s="123" t="s">
        <v>35</v>
      </c>
      <c r="BF51" s="123" t="s">
        <v>35</v>
      </c>
      <c r="BG51" s="118" t="s">
        <v>35</v>
      </c>
      <c r="BH51" s="127" t="s">
        <v>35</v>
      </c>
      <c r="BI51" s="123" t="s">
        <v>35</v>
      </c>
      <c r="BJ51" s="123" t="s">
        <v>35</v>
      </c>
      <c r="BK51" s="123" t="s">
        <v>35</v>
      </c>
      <c r="BL51" s="118" t="s">
        <v>35</v>
      </c>
      <c r="BM51" s="127" t="s">
        <v>35</v>
      </c>
      <c r="BN51" s="123" t="s">
        <v>35</v>
      </c>
      <c r="BO51" s="123" t="s">
        <v>35</v>
      </c>
      <c r="BP51" s="123" t="s">
        <v>35</v>
      </c>
      <c r="BQ51" s="118" t="s">
        <v>35</v>
      </c>
      <c r="BR51" s="127" t="s">
        <v>35</v>
      </c>
      <c r="BS51" s="123" t="s">
        <v>35</v>
      </c>
      <c r="BT51" s="112" t="s">
        <v>35</v>
      </c>
      <c r="BU51" s="68"/>
      <c r="BV51" s="68"/>
      <c r="BW51" s="68"/>
      <c r="BX51" s="68"/>
      <c r="BY51" s="68"/>
      <c r="BZ51" s="68"/>
      <c r="CA51" s="68"/>
      <c r="CB51" s="68"/>
      <c r="CC51" s="68"/>
      <c r="CD51" s="68"/>
      <c r="CE51" s="68"/>
      <c r="CF51" s="68"/>
      <c r="CG51" s="68"/>
      <c r="CH51" s="68"/>
      <c r="CI51" s="68"/>
      <c r="CJ51" s="68"/>
      <c r="CK51" s="68"/>
      <c r="CL51" s="68"/>
      <c r="CM51" s="68"/>
      <c r="CN51" s="68"/>
      <c r="CO51" s="68"/>
      <c r="CP51" s="68"/>
      <c r="CQ51" s="68"/>
      <c r="CR51" s="68"/>
      <c r="CS51" s="68"/>
      <c r="CT51" s="68"/>
      <c r="CU51" s="68"/>
      <c r="CV51" s="68"/>
      <c r="CW51" s="68"/>
      <c r="CX51" s="68"/>
      <c r="CY51" s="68"/>
      <c r="CZ51" s="68"/>
    </row>
    <row r="52" s="382" customFormat="true" ht="15" customHeight="true" x14ac:dyDescent="0.2">
      <c r="A52" s="1145"/>
      <c r="B52" s="453" t="s">
        <v>68</v>
      </c>
      <c r="C52" s="143" t="s">
        <v>35</v>
      </c>
      <c r="D52" s="140" t="s">
        <v>35</v>
      </c>
      <c r="E52" s="140" t="s">
        <v>35</v>
      </c>
      <c r="F52" s="140" t="s">
        <v>35</v>
      </c>
      <c r="G52" s="137" t="s">
        <v>35</v>
      </c>
      <c r="H52" s="134" t="s">
        <v>35</v>
      </c>
      <c r="I52" s="140" t="s">
        <v>35</v>
      </c>
      <c r="J52" s="140" t="s">
        <v>35</v>
      </c>
      <c r="K52" s="140" t="s">
        <v>35</v>
      </c>
      <c r="L52" s="131" t="s">
        <v>35</v>
      </c>
      <c r="M52" s="143" t="s">
        <v>35</v>
      </c>
      <c r="N52" s="140" t="s">
        <v>35</v>
      </c>
      <c r="O52" s="140" t="s">
        <v>35</v>
      </c>
      <c r="P52" s="140" t="s">
        <v>35</v>
      </c>
      <c r="Q52" s="137" t="s">
        <v>35</v>
      </c>
      <c r="R52" s="134" t="s">
        <v>35</v>
      </c>
      <c r="S52" s="140" t="s">
        <v>35</v>
      </c>
      <c r="T52" s="131" t="s">
        <v>35</v>
      </c>
      <c r="U52" s="71"/>
      <c r="V52" s="71"/>
      <c r="W52" s="71"/>
      <c r="X52" s="71"/>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419"/>
      <c r="BA52" s="1136"/>
      <c r="BB52" s="697" t="s">
        <v>68</v>
      </c>
      <c r="BC52" s="127" t="s">
        <v>35</v>
      </c>
      <c r="BD52" s="123" t="s">
        <v>35</v>
      </c>
      <c r="BE52" s="123" t="s">
        <v>35</v>
      </c>
      <c r="BF52" s="123" t="s">
        <v>35</v>
      </c>
      <c r="BG52" s="118" t="s">
        <v>35</v>
      </c>
      <c r="BH52" s="127" t="s">
        <v>35</v>
      </c>
      <c r="BI52" s="123" t="s">
        <v>35</v>
      </c>
      <c r="BJ52" s="123" t="s">
        <v>35</v>
      </c>
      <c r="BK52" s="123" t="s">
        <v>35</v>
      </c>
      <c r="BL52" s="118" t="s">
        <v>35</v>
      </c>
      <c r="BM52" s="127" t="s">
        <v>35</v>
      </c>
      <c r="BN52" s="123" t="s">
        <v>35</v>
      </c>
      <c r="BO52" s="123" t="s">
        <v>35</v>
      </c>
      <c r="BP52" s="123" t="s">
        <v>35</v>
      </c>
      <c r="BQ52" s="118" t="s">
        <v>35</v>
      </c>
      <c r="BR52" s="127" t="s">
        <v>35</v>
      </c>
      <c r="BS52" s="123" t="s">
        <v>35</v>
      </c>
      <c r="BT52" s="112" t="s">
        <v>35</v>
      </c>
      <c r="BU52" s="68"/>
      <c r="BV52" s="68"/>
      <c r="BW52" s="68"/>
      <c r="BX52" s="68"/>
      <c r="BY52" s="68"/>
      <c r="BZ52" s="68"/>
      <c r="CA52" s="68"/>
      <c r="CB52" s="68"/>
      <c r="CC52" s="68"/>
      <c r="CD52" s="68"/>
      <c r="CE52" s="68"/>
      <c r="CF52" s="68"/>
      <c r="CG52" s="68"/>
      <c r="CH52" s="68"/>
      <c r="CI52" s="68"/>
      <c r="CJ52" s="68"/>
      <c r="CK52" s="68"/>
      <c r="CL52" s="68"/>
      <c r="CM52" s="68"/>
      <c r="CN52" s="68"/>
      <c r="CO52" s="68"/>
      <c r="CP52" s="68"/>
      <c r="CQ52" s="68"/>
      <c r="CR52" s="68"/>
      <c r="CS52" s="68"/>
      <c r="CT52" s="68"/>
      <c r="CU52" s="68"/>
      <c r="CV52" s="68"/>
      <c r="CW52" s="68"/>
      <c r="CX52" s="68"/>
      <c r="CY52" s="68"/>
      <c r="CZ52" s="68"/>
    </row>
    <row r="53" s="382" customFormat="true" ht="15" customHeight="true" x14ac:dyDescent="0.2">
      <c r="A53" s="1145" t="s">
        <v>106</v>
      </c>
      <c r="B53" s="453" t="s">
        <v>101</v>
      </c>
      <c r="C53" s="143" t="s">
        <v>35</v>
      </c>
      <c r="D53" s="140" t="s">
        <v>35</v>
      </c>
      <c r="E53" s="140" t="s">
        <v>35</v>
      </c>
      <c r="F53" s="140" t="s">
        <v>35</v>
      </c>
      <c r="G53" s="137" t="s">
        <v>35</v>
      </c>
      <c r="H53" s="134" t="s">
        <v>35</v>
      </c>
      <c r="I53" s="140" t="s">
        <v>35</v>
      </c>
      <c r="J53" s="140" t="s">
        <v>35</v>
      </c>
      <c r="K53" s="140" t="s">
        <v>35</v>
      </c>
      <c r="L53" s="131" t="s">
        <v>35</v>
      </c>
      <c r="M53" s="143" t="s">
        <v>35</v>
      </c>
      <c r="N53" s="140" t="s">
        <v>35</v>
      </c>
      <c r="O53" s="140" t="s">
        <v>35</v>
      </c>
      <c r="P53" s="140" t="s">
        <v>35</v>
      </c>
      <c r="Q53" s="137" t="s">
        <v>35</v>
      </c>
      <c r="R53" s="134" t="s">
        <v>35</v>
      </c>
      <c r="S53" s="140" t="s">
        <v>35</v>
      </c>
      <c r="T53" s="131" t="s">
        <v>35</v>
      </c>
      <c r="U53" s="71"/>
      <c r="V53" s="71"/>
      <c r="W53" s="71"/>
      <c r="X53" s="71"/>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419"/>
      <c r="BA53" s="1136" t="s">
        <v>106</v>
      </c>
      <c r="BB53" s="697" t="s">
        <v>101</v>
      </c>
      <c r="BC53" s="127" t="s">
        <v>35</v>
      </c>
      <c r="BD53" s="123" t="s">
        <v>35</v>
      </c>
      <c r="BE53" s="123" t="s">
        <v>35</v>
      </c>
      <c r="BF53" s="123" t="s">
        <v>35</v>
      </c>
      <c r="BG53" s="118" t="s">
        <v>35</v>
      </c>
      <c r="BH53" s="127" t="s">
        <v>35</v>
      </c>
      <c r="BI53" s="123" t="s">
        <v>35</v>
      </c>
      <c r="BJ53" s="123" t="s">
        <v>35</v>
      </c>
      <c r="BK53" s="123" t="s">
        <v>35</v>
      </c>
      <c r="BL53" s="118" t="s">
        <v>35</v>
      </c>
      <c r="BM53" s="127" t="s">
        <v>35</v>
      </c>
      <c r="BN53" s="123" t="s">
        <v>35</v>
      </c>
      <c r="BO53" s="123" t="s">
        <v>35</v>
      </c>
      <c r="BP53" s="123" t="s">
        <v>35</v>
      </c>
      <c r="BQ53" s="118" t="s">
        <v>35</v>
      </c>
      <c r="BR53" s="127" t="s">
        <v>35</v>
      </c>
      <c r="BS53" s="123" t="s">
        <v>35</v>
      </c>
      <c r="BT53" s="112" t="s">
        <v>35</v>
      </c>
      <c r="BU53" s="68"/>
      <c r="BV53" s="68"/>
      <c r="BW53" s="68"/>
      <c r="BX53" s="68"/>
      <c r="BY53" s="68"/>
      <c r="BZ53" s="68"/>
      <c r="CA53" s="68"/>
      <c r="CB53" s="68"/>
      <c r="CC53" s="68"/>
      <c r="CD53" s="68"/>
      <c r="CE53" s="68"/>
      <c r="CF53" s="68"/>
      <c r="CG53" s="68"/>
      <c r="CH53" s="68"/>
      <c r="CI53" s="68"/>
      <c r="CJ53" s="68"/>
      <c r="CK53" s="68"/>
      <c r="CL53" s="68"/>
      <c r="CM53" s="68"/>
      <c r="CN53" s="68"/>
      <c r="CO53" s="68"/>
      <c r="CP53" s="68"/>
      <c r="CQ53" s="68"/>
      <c r="CR53" s="68"/>
      <c r="CS53" s="68"/>
      <c r="CT53" s="68"/>
      <c r="CU53" s="68"/>
      <c r="CV53" s="68"/>
      <c r="CW53" s="68"/>
      <c r="CX53" s="68"/>
      <c r="CY53" s="68"/>
      <c r="CZ53" s="68"/>
    </row>
    <row r="54" s="382" customFormat="true" ht="15" customHeight="true" x14ac:dyDescent="0.2">
      <c r="A54" s="1145"/>
      <c r="B54" s="453" t="s">
        <v>100</v>
      </c>
      <c r="C54" s="143" t="s">
        <v>35</v>
      </c>
      <c r="D54" s="140" t="s">
        <v>35</v>
      </c>
      <c r="E54" s="140" t="s">
        <v>35</v>
      </c>
      <c r="F54" s="140" t="s">
        <v>35</v>
      </c>
      <c r="G54" s="137" t="s">
        <v>35</v>
      </c>
      <c r="H54" s="134" t="s">
        <v>35</v>
      </c>
      <c r="I54" s="140" t="s">
        <v>35</v>
      </c>
      <c r="J54" s="140" t="s">
        <v>35</v>
      </c>
      <c r="K54" s="140" t="s">
        <v>35</v>
      </c>
      <c r="L54" s="131" t="s">
        <v>35</v>
      </c>
      <c r="M54" s="143" t="s">
        <v>35</v>
      </c>
      <c r="N54" s="140" t="s">
        <v>35</v>
      </c>
      <c r="O54" s="140" t="s">
        <v>35</v>
      </c>
      <c r="P54" s="140" t="s">
        <v>35</v>
      </c>
      <c r="Q54" s="137" t="s">
        <v>35</v>
      </c>
      <c r="R54" s="134" t="s">
        <v>35</v>
      </c>
      <c r="S54" s="140" t="s">
        <v>35</v>
      </c>
      <c r="T54" s="131" t="s">
        <v>35</v>
      </c>
      <c r="U54" s="71"/>
      <c r="V54" s="71"/>
      <c r="W54" s="71"/>
      <c r="X54" s="71"/>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419"/>
      <c r="BA54" s="1136"/>
      <c r="BB54" s="697" t="s">
        <v>100</v>
      </c>
      <c r="BC54" s="127" t="s">
        <v>35</v>
      </c>
      <c r="BD54" s="123" t="s">
        <v>35</v>
      </c>
      <c r="BE54" s="123" t="s">
        <v>35</v>
      </c>
      <c r="BF54" s="123" t="s">
        <v>35</v>
      </c>
      <c r="BG54" s="118" t="s">
        <v>35</v>
      </c>
      <c r="BH54" s="127" t="s">
        <v>35</v>
      </c>
      <c r="BI54" s="123" t="s">
        <v>35</v>
      </c>
      <c r="BJ54" s="123" t="s">
        <v>35</v>
      </c>
      <c r="BK54" s="123" t="s">
        <v>35</v>
      </c>
      <c r="BL54" s="118" t="s">
        <v>35</v>
      </c>
      <c r="BM54" s="127" t="s">
        <v>35</v>
      </c>
      <c r="BN54" s="123" t="s">
        <v>35</v>
      </c>
      <c r="BO54" s="123" t="s">
        <v>35</v>
      </c>
      <c r="BP54" s="123" t="s">
        <v>35</v>
      </c>
      <c r="BQ54" s="118" t="s">
        <v>35</v>
      </c>
      <c r="BR54" s="127" t="s">
        <v>35</v>
      </c>
      <c r="BS54" s="123" t="s">
        <v>35</v>
      </c>
      <c r="BT54" s="112" t="s">
        <v>35</v>
      </c>
      <c r="BU54" s="68"/>
      <c r="BV54" s="68"/>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8"/>
      <c r="CX54" s="68"/>
      <c r="CY54" s="68"/>
      <c r="CZ54" s="68"/>
    </row>
    <row r="55" s="382" customFormat="true" ht="15" customHeight="true" x14ac:dyDescent="0.2">
      <c r="A55" s="1146"/>
      <c r="B55" s="454" t="s">
        <v>68</v>
      </c>
      <c r="C55" s="142" t="s">
        <v>35</v>
      </c>
      <c r="D55" s="139" t="s">
        <v>35</v>
      </c>
      <c r="E55" s="139" t="s">
        <v>35</v>
      </c>
      <c r="F55" s="139" t="s">
        <v>35</v>
      </c>
      <c r="G55" s="136" t="s">
        <v>35</v>
      </c>
      <c r="H55" s="133" t="s">
        <v>35</v>
      </c>
      <c r="I55" s="139" t="s">
        <v>35</v>
      </c>
      <c r="J55" s="139" t="s">
        <v>35</v>
      </c>
      <c r="K55" s="139" t="s">
        <v>35</v>
      </c>
      <c r="L55" s="130" t="s">
        <v>35</v>
      </c>
      <c r="M55" s="142" t="s">
        <v>35</v>
      </c>
      <c r="N55" s="139" t="s">
        <v>35</v>
      </c>
      <c r="O55" s="139" t="s">
        <v>35</v>
      </c>
      <c r="P55" s="139" t="s">
        <v>35</v>
      </c>
      <c r="Q55" s="136" t="s">
        <v>35</v>
      </c>
      <c r="R55" s="77" t="s">
        <v>35</v>
      </c>
      <c r="S55" s="76" t="s">
        <v>35</v>
      </c>
      <c r="T55" s="72" t="s">
        <v>35</v>
      </c>
      <c r="U55" s="71"/>
      <c r="V55" s="71"/>
      <c r="W55" s="71"/>
      <c r="X55" s="71"/>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419"/>
      <c r="BA55" s="1137"/>
      <c r="BB55" s="698" t="s">
        <v>68</v>
      </c>
      <c r="BC55" s="125" t="s">
        <v>35</v>
      </c>
      <c r="BD55" s="121" t="s">
        <v>35</v>
      </c>
      <c r="BE55" s="121" t="s">
        <v>35</v>
      </c>
      <c r="BF55" s="121" t="s">
        <v>35</v>
      </c>
      <c r="BG55" s="116" t="s">
        <v>35</v>
      </c>
      <c r="BH55" s="125" t="s">
        <v>35</v>
      </c>
      <c r="BI55" s="121" t="s">
        <v>35</v>
      </c>
      <c r="BJ55" s="121" t="s">
        <v>35</v>
      </c>
      <c r="BK55" s="121" t="s">
        <v>35</v>
      </c>
      <c r="BL55" s="116" t="s">
        <v>35</v>
      </c>
      <c r="BM55" s="125" t="s">
        <v>35</v>
      </c>
      <c r="BN55" s="121" t="s">
        <v>35</v>
      </c>
      <c r="BO55" s="121" t="s">
        <v>35</v>
      </c>
      <c r="BP55" s="121" t="s">
        <v>35</v>
      </c>
      <c r="BQ55" s="116" t="s">
        <v>35</v>
      </c>
      <c r="BR55" s="75" t="s">
        <v>35</v>
      </c>
      <c r="BS55" s="74" t="s">
        <v>35</v>
      </c>
      <c r="BT55" s="74" t="s">
        <v>35</v>
      </c>
      <c r="BU55" s="68"/>
      <c r="BV55" s="68"/>
      <c r="BW55" s="68"/>
      <c r="BX55" s="68"/>
      <c r="BY55" s="68"/>
      <c r="BZ55" s="68"/>
      <c r="CA55" s="68"/>
      <c r="CB55" s="68"/>
      <c r="CC55" s="68"/>
      <c r="CD55" s="68"/>
      <c r="CE55" s="68"/>
      <c r="CF55" s="68"/>
      <c r="CG55" s="68"/>
      <c r="CH55" s="68"/>
      <c r="CI55" s="68"/>
      <c r="CJ55" s="68"/>
      <c r="CK55" s="68"/>
      <c r="CL55" s="68"/>
      <c r="CM55" s="68"/>
      <c r="CN55" s="68"/>
      <c r="CO55" s="68"/>
      <c r="CP55" s="68"/>
      <c r="CQ55" s="68"/>
      <c r="CR55" s="68"/>
      <c r="CS55" s="68"/>
      <c r="CT55" s="68"/>
      <c r="CU55" s="68"/>
      <c r="CV55" s="68"/>
      <c r="CW55" s="68"/>
      <c r="CX55" s="68"/>
      <c r="CY55" s="68"/>
      <c r="CZ55" s="68"/>
    </row>
    <row r="56" s="589" customFormat="true" ht="15" customHeight="true" x14ac:dyDescent="0.2">
      <c r="A56" s="384"/>
      <c r="B56" s="450"/>
      <c r="C56" s="1162" t="s">
        <v>115</v>
      </c>
      <c r="D56" s="1163"/>
      <c r="E56" s="1163"/>
      <c r="F56" s="1163"/>
      <c r="G56" s="1164"/>
      <c r="H56" s="1177" t="s">
        <v>38</v>
      </c>
      <c r="I56" s="1148"/>
      <c r="J56" s="1148"/>
      <c r="K56" s="1148"/>
      <c r="L56" s="1150"/>
      <c r="M56" s="1147" t="s">
        <v>37</v>
      </c>
      <c r="N56" s="1148"/>
      <c r="O56" s="1148"/>
      <c r="P56" s="1148"/>
      <c r="Q56" s="1150"/>
      <c r="R56" s="81" t="s">
        <v>141</v>
      </c>
      <c r="S56" s="501"/>
      <c r="T56" s="501"/>
      <c r="U56" s="512"/>
      <c r="V56" s="512"/>
      <c r="W56" s="512"/>
      <c r="X56" s="999"/>
      <c r="Y56" s="999"/>
      <c r="Z56" s="999"/>
      <c r="AA56" s="999"/>
      <c r="AB56" s="999"/>
      <c r="AC56" s="999"/>
      <c r="AD56" s="999"/>
      <c r="AE56" s="999"/>
      <c r="AF56" s="999"/>
      <c r="AG56" s="999"/>
      <c r="AH56" s="999"/>
      <c r="AI56" s="999"/>
      <c r="AJ56" s="999"/>
      <c r="AK56" s="999"/>
      <c r="AL56" s="999"/>
      <c r="AM56" s="999"/>
      <c r="AN56" s="999"/>
      <c r="AO56" s="999"/>
      <c r="AP56" s="999"/>
      <c r="AQ56" s="999"/>
      <c r="AR56" s="999"/>
      <c r="AS56" s="999"/>
      <c r="AT56" s="999"/>
      <c r="AU56" s="999"/>
      <c r="AV56" s="999"/>
      <c r="AW56" s="999"/>
      <c r="AX56" s="999"/>
      <c r="AY56" s="999"/>
      <c r="AZ56" s="420"/>
      <c r="BA56" s="421" t="s">
        <v>131</v>
      </c>
      <c r="BB56" s="367" t="s">
        <v>96</v>
      </c>
      <c r="BC56" s="1147" t="s">
        <v>115</v>
      </c>
      <c r="BD56" s="1148"/>
      <c r="BE56" s="1148"/>
      <c r="BF56" s="1148"/>
      <c r="BG56" s="1149"/>
      <c r="BH56" s="1147" t="s">
        <v>38</v>
      </c>
      <c r="BI56" s="1148"/>
      <c r="BJ56" s="1148"/>
      <c r="BK56" s="1148"/>
      <c r="BL56" s="1149"/>
      <c r="BM56" s="1147" t="s">
        <v>37</v>
      </c>
      <c r="BN56" s="1148"/>
      <c r="BO56" s="1148"/>
      <c r="BP56" s="1148"/>
      <c r="BQ56" s="1150"/>
      <c r="BR56" s="80" t="s">
        <v>141</v>
      </c>
      <c r="BS56" s="501"/>
      <c r="BT56" s="501"/>
      <c r="BU56" s="69"/>
      <c r="BV56" s="69"/>
      <c r="BW56" s="69"/>
      <c r="BX56" s="69"/>
      <c r="BY56" s="69"/>
      <c r="BZ56" s="419"/>
      <c r="CA56" s="419"/>
      <c r="CB56" s="419"/>
      <c r="CC56" s="419"/>
      <c r="CD56" s="419"/>
      <c r="CE56" s="419"/>
      <c r="CF56" s="419"/>
      <c r="CG56" s="419"/>
      <c r="CH56" s="419"/>
      <c r="CI56" s="419"/>
      <c r="CJ56" s="419"/>
      <c r="CK56" s="419"/>
      <c r="CL56" s="419"/>
      <c r="CM56" s="419"/>
      <c r="CN56" s="419"/>
      <c r="CO56" s="419"/>
      <c r="CP56" s="419"/>
      <c r="CQ56" s="419"/>
      <c r="CR56" s="419"/>
      <c r="CS56" s="419"/>
      <c r="CT56" s="419"/>
      <c r="CU56" s="419"/>
      <c r="CV56" s="419"/>
      <c r="CW56" s="419"/>
      <c r="CX56" s="419"/>
      <c r="CY56" s="419"/>
      <c r="CZ56" s="419"/>
    </row>
    <row r="57" s="589" customFormat="true" ht="12.75" x14ac:dyDescent="0.2">
      <c r="A57" s="407" t="s">
        <v>69</v>
      </c>
      <c r="B57" s="450"/>
      <c r="C57" s="492" t="s">
        <v>0</v>
      </c>
      <c r="D57" s="708" t="s">
        <v>1</v>
      </c>
      <c r="E57" s="708" t="s">
        <v>2</v>
      </c>
      <c r="F57" s="708" t="s">
        <v>3</v>
      </c>
      <c r="G57" s="709" t="s">
        <v>4</v>
      </c>
      <c r="H57" s="455" t="s">
        <v>0</v>
      </c>
      <c r="I57" s="710" t="s">
        <v>1</v>
      </c>
      <c r="J57" s="710" t="s">
        <v>2</v>
      </c>
      <c r="K57" s="710" t="s">
        <v>3</v>
      </c>
      <c r="L57" s="711" t="s">
        <v>4</v>
      </c>
      <c r="M57" s="456" t="s">
        <v>0</v>
      </c>
      <c r="N57" s="710" t="s">
        <v>1</v>
      </c>
      <c r="O57" s="710" t="s">
        <v>2</v>
      </c>
      <c r="P57" s="710" t="s">
        <v>3</v>
      </c>
      <c r="Q57" s="703" t="s">
        <v>4</v>
      </c>
      <c r="R57" s="455" t="s">
        <v>379</v>
      </c>
      <c r="S57" s="710" t="s">
        <v>380</v>
      </c>
      <c r="T57" s="711" t="s">
        <v>381</v>
      </c>
      <c r="U57" s="999"/>
      <c r="V57" s="999"/>
      <c r="W57" s="999"/>
      <c r="X57" s="999"/>
      <c r="Y57" s="999"/>
      <c r="Z57" s="999"/>
      <c r="AA57" s="999"/>
      <c r="AB57" s="999"/>
      <c r="AC57" s="999"/>
      <c r="AD57" s="999"/>
      <c r="AE57" s="999"/>
      <c r="AF57" s="999"/>
      <c r="AG57" s="999"/>
      <c r="AH57" s="999"/>
      <c r="AI57" s="999"/>
      <c r="AJ57" s="999"/>
      <c r="AK57" s="999"/>
      <c r="AL57" s="999"/>
      <c r="AM57" s="999"/>
      <c r="AN57" s="999"/>
      <c r="AO57" s="999"/>
      <c r="AP57" s="999"/>
      <c r="AQ57" s="999"/>
      <c r="AR57" s="999"/>
      <c r="AS57" s="999"/>
      <c r="AT57" s="999"/>
      <c r="AU57" s="999"/>
      <c r="AV57" s="999"/>
      <c r="AW57" s="999"/>
      <c r="AX57" s="999"/>
      <c r="AY57" s="999"/>
      <c r="AZ57" s="420"/>
      <c r="BA57" s="407" t="s">
        <v>120</v>
      </c>
      <c r="BB57" s="406"/>
      <c r="BC57" s="531" t="s">
        <v>0</v>
      </c>
      <c r="BD57" s="671" t="s">
        <v>1</v>
      </c>
      <c r="BE57" s="671" t="s">
        <v>2</v>
      </c>
      <c r="BF57" s="671" t="s">
        <v>3</v>
      </c>
      <c r="BG57" s="532" t="s">
        <v>4</v>
      </c>
      <c r="BH57" s="531" t="s">
        <v>0</v>
      </c>
      <c r="BI57" s="671" t="s">
        <v>1</v>
      </c>
      <c r="BJ57" s="671" t="s">
        <v>2</v>
      </c>
      <c r="BK57" s="671" t="s">
        <v>3</v>
      </c>
      <c r="BL57" s="532" t="s">
        <v>4</v>
      </c>
      <c r="BM57" s="531" t="s">
        <v>0</v>
      </c>
      <c r="BN57" s="671" t="s">
        <v>1</v>
      </c>
      <c r="BO57" s="671" t="s">
        <v>2</v>
      </c>
      <c r="BP57" s="671" t="s">
        <v>3</v>
      </c>
      <c r="BQ57" s="532" t="s">
        <v>4</v>
      </c>
      <c r="BR57" s="531" t="s">
        <v>379</v>
      </c>
      <c r="BS57" s="671" t="s">
        <v>380</v>
      </c>
      <c r="BT57" s="672" t="s">
        <v>381</v>
      </c>
      <c r="BU57" s="251"/>
      <c r="BV57" s="251"/>
      <c r="BW57" s="251"/>
      <c r="BX57" s="251"/>
      <c r="BY57" s="251"/>
      <c r="BZ57" s="251"/>
      <c r="CA57" s="251"/>
      <c r="CB57" s="251"/>
      <c r="CC57" s="251"/>
      <c r="CD57" s="251"/>
      <c r="CE57" s="251"/>
      <c r="CF57" s="251"/>
      <c r="CG57" s="251"/>
      <c r="CH57" s="251"/>
      <c r="CI57" s="251"/>
      <c r="CJ57" s="251"/>
      <c r="CK57" s="251"/>
      <c r="CL57" s="251"/>
      <c r="CM57" s="251"/>
      <c r="CN57" s="251"/>
      <c r="CO57" s="251"/>
      <c r="CP57" s="251"/>
      <c r="CQ57" s="251"/>
      <c r="CR57" s="251"/>
      <c r="CS57" s="251"/>
      <c r="CT57" s="251"/>
      <c r="CU57" s="251"/>
      <c r="CV57" s="251"/>
      <c r="CW57" s="251"/>
      <c r="CX57" s="251"/>
      <c r="CY57" s="251"/>
      <c r="CZ57" s="251"/>
    </row>
    <row r="58" s="589" customFormat="true" ht="15" customHeight="true" x14ac:dyDescent="0.2">
      <c r="A58" s="1158" t="s">
        <v>165</v>
      </c>
      <c r="B58" s="452" t="s">
        <v>293</v>
      </c>
      <c r="C58" s="200">
        <v>0.17134004152167284</v>
      </c>
      <c r="D58" s="199">
        <v>0.22346425292839919</v>
      </c>
      <c r="E58" s="199">
        <v>0.26255888253722587</v>
      </c>
      <c r="F58" s="199">
        <v>3.0478694228580321</v>
      </c>
      <c r="G58" s="198">
        <v>20.727392068290538</v>
      </c>
      <c r="H58" s="197">
        <v>1.408859775551921</v>
      </c>
      <c r="I58" s="199">
        <v>4.5527814419758927</v>
      </c>
      <c r="J58" s="199">
        <v>17.181983434285954</v>
      </c>
      <c r="K58" s="199">
        <v>27.507123046893106</v>
      </c>
      <c r="L58" s="196">
        <v>42.881683317010896</v>
      </c>
      <c r="M58" s="200">
        <v>0.19747468667729368</v>
      </c>
      <c r="N58" s="199">
        <v>0.25272121393035984</v>
      </c>
      <c r="O58" s="199">
        <v>0.19735138814698885</v>
      </c>
      <c r="P58" s="199">
        <v>1.5416394385091943</v>
      </c>
      <c r="Q58" s="198">
        <v>11.69314658545154</v>
      </c>
      <c r="R58" s="197">
        <v>7.1941572189210508</v>
      </c>
      <c r="S58" s="199">
        <v>0.72398639517399266</v>
      </c>
      <c r="T58" s="196">
        <v>3.6604081126709453</v>
      </c>
      <c r="U58" s="999"/>
      <c r="V58" s="999"/>
      <c r="W58" s="999"/>
      <c r="X58" s="999"/>
      <c r="Y58" s="999"/>
      <c r="Z58" s="999"/>
      <c r="AA58" s="999"/>
      <c r="AB58" s="999"/>
      <c r="AC58" s="999"/>
      <c r="AD58" s="999"/>
      <c r="AE58" s="999"/>
      <c r="AF58" s="999"/>
      <c r="AG58" s="999"/>
      <c r="AH58" s="999"/>
      <c r="AI58" s="999"/>
      <c r="AJ58" s="999"/>
      <c r="AK58" s="999"/>
      <c r="AL58" s="999"/>
      <c r="AM58" s="999"/>
      <c r="AN58" s="999"/>
      <c r="AO58" s="999"/>
      <c r="AP58" s="999"/>
      <c r="AQ58" s="999"/>
      <c r="AR58" s="999"/>
      <c r="AS58" s="999"/>
      <c r="AT58" s="999"/>
      <c r="AU58" s="999"/>
      <c r="AV58" s="999"/>
      <c r="AW58" s="999"/>
      <c r="AX58" s="999"/>
      <c r="AY58" s="999"/>
      <c r="AZ58" s="420"/>
      <c r="BA58" s="705"/>
      <c r="BB58" s="699"/>
      <c r="BC58" s="520"/>
      <c r="BD58" s="505"/>
      <c r="BE58" s="505"/>
      <c r="BF58" s="505"/>
      <c r="BG58" s="521"/>
      <c r="BH58" s="520"/>
      <c r="BI58" s="505"/>
      <c r="BJ58" s="505"/>
      <c r="BK58" s="505"/>
      <c r="BL58" s="521"/>
      <c r="BM58" s="520"/>
      <c r="BN58" s="505"/>
      <c r="BO58" s="505"/>
      <c r="BP58" s="505"/>
      <c r="BQ58" s="521"/>
      <c r="BR58" s="520"/>
      <c r="BS58" s="505"/>
      <c r="BT58" s="506"/>
      <c r="BU58" s="67"/>
      <c r="BV58" s="67"/>
      <c r="BW58" s="67"/>
      <c r="BX58" s="67"/>
      <c r="BY58" s="67"/>
      <c r="BZ58" s="67"/>
      <c r="CA58" s="67"/>
      <c r="CB58" s="67"/>
      <c r="CC58" s="67"/>
      <c r="CD58" s="67"/>
      <c r="CE58" s="67"/>
      <c r="CF58" s="67"/>
      <c r="CG58" s="67"/>
      <c r="CH58" s="67"/>
      <c r="CI58" s="67"/>
      <c r="CJ58" s="67"/>
      <c r="CK58" s="67"/>
      <c r="CL58" s="67"/>
      <c r="CM58" s="67"/>
      <c r="CN58" s="67"/>
      <c r="CO58" s="67"/>
      <c r="CP58" s="67"/>
      <c r="CQ58" s="67"/>
      <c r="CR58" s="67"/>
      <c r="CS58" s="67"/>
      <c r="CT58" s="67"/>
      <c r="CU58" s="67"/>
      <c r="CV58" s="67"/>
      <c r="CW58" s="67"/>
      <c r="CX58" s="67"/>
      <c r="CY58" s="67"/>
      <c r="CZ58" s="67"/>
    </row>
    <row r="59" s="589" customFormat="true" ht="15" customHeight="true" x14ac:dyDescent="0.2">
      <c r="A59" s="1145"/>
      <c r="B59" s="453" t="s">
        <v>294</v>
      </c>
      <c r="C59" s="195">
        <v>13.407318056000198</v>
      </c>
      <c r="D59" s="194">
        <v>15.619300626032171</v>
      </c>
      <c r="E59" s="194">
        <v>14.273211452799414</v>
      </c>
      <c r="F59" s="194">
        <v>15.305601923349638</v>
      </c>
      <c r="G59" s="193">
        <v>19.946064971984327</v>
      </c>
      <c r="H59" s="192">
        <v>14.881986143765758</v>
      </c>
      <c r="I59" s="194">
        <v>23.646187767285198</v>
      </c>
      <c r="J59" s="194">
        <v>27.271712368576178</v>
      </c>
      <c r="K59" s="194">
        <v>22.665084442392537</v>
      </c>
      <c r="L59" s="191">
        <v>21.877667928697367</v>
      </c>
      <c r="M59" s="195">
        <v>13.40286819095434</v>
      </c>
      <c r="N59" s="194">
        <v>15.18944902380488</v>
      </c>
      <c r="O59" s="194">
        <v>15.219271994961101</v>
      </c>
      <c r="P59" s="194">
        <v>12.904268889534842</v>
      </c>
      <c r="Q59" s="193">
        <v>16.984828444766169</v>
      </c>
      <c r="R59" s="192">
        <v>22.20996789317973</v>
      </c>
      <c r="S59" s="194">
        <v>28.243216826597411</v>
      </c>
      <c r="T59" s="191">
        <v>9.0906015636918251</v>
      </c>
      <c r="U59" s="999"/>
      <c r="V59" s="999"/>
      <c r="W59" s="999"/>
      <c r="X59" s="999"/>
      <c r="Y59" s="999"/>
      <c r="Z59" s="999"/>
      <c r="AA59" s="999"/>
      <c r="AB59" s="999"/>
      <c r="AC59" s="999"/>
      <c r="AD59" s="999"/>
      <c r="AE59" s="999"/>
      <c r="AF59" s="999"/>
      <c r="AG59" s="999"/>
      <c r="AH59" s="999"/>
      <c r="AI59" s="999"/>
      <c r="AJ59" s="999"/>
      <c r="AK59" s="999"/>
      <c r="AL59" s="999"/>
      <c r="AM59" s="999"/>
      <c r="AN59" s="999"/>
      <c r="AO59" s="999"/>
      <c r="AP59" s="999"/>
      <c r="AQ59" s="999"/>
      <c r="AR59" s="999"/>
      <c r="AS59" s="999"/>
      <c r="AT59" s="999"/>
      <c r="AU59" s="999"/>
      <c r="AV59" s="999"/>
      <c r="AW59" s="999"/>
      <c r="AX59" s="999"/>
      <c r="AY59" s="999"/>
      <c r="AZ59" s="420"/>
      <c r="BA59" s="706"/>
      <c r="BB59" s="697"/>
      <c r="BC59" s="523"/>
      <c r="BD59" s="509"/>
      <c r="BE59" s="509"/>
      <c r="BF59" s="509"/>
      <c r="BG59" s="527"/>
      <c r="BH59" s="523"/>
      <c r="BI59" s="509"/>
      <c r="BJ59" s="509"/>
      <c r="BK59" s="509"/>
      <c r="BL59" s="527"/>
      <c r="BM59" s="523"/>
      <c r="BN59" s="509"/>
      <c r="BO59" s="509"/>
      <c r="BP59" s="509"/>
      <c r="BQ59" s="527"/>
      <c r="BR59" s="523"/>
      <c r="BS59" s="509"/>
      <c r="BT59" s="510"/>
      <c r="BU59" s="67"/>
      <c r="BV59" s="67"/>
      <c r="BW59" s="67"/>
      <c r="BX59" s="67"/>
      <c r="BY59" s="67"/>
      <c r="BZ59" s="67"/>
      <c r="CA59" s="67"/>
      <c r="CB59" s="67"/>
      <c r="CC59" s="67"/>
      <c r="CD59" s="67"/>
      <c r="CE59" s="67"/>
      <c r="CF59" s="67"/>
      <c r="CG59" s="67"/>
      <c r="CH59" s="67"/>
      <c r="CI59" s="67"/>
      <c r="CJ59" s="67"/>
      <c r="CK59" s="67"/>
      <c r="CL59" s="67"/>
      <c r="CM59" s="67"/>
      <c r="CN59" s="67"/>
      <c r="CO59" s="67"/>
      <c r="CP59" s="67"/>
      <c r="CQ59" s="67"/>
      <c r="CR59" s="67"/>
      <c r="CS59" s="67"/>
      <c r="CT59" s="67"/>
      <c r="CU59" s="67"/>
      <c r="CV59" s="67"/>
      <c r="CW59" s="67"/>
      <c r="CX59" s="67"/>
      <c r="CY59" s="67"/>
      <c r="CZ59" s="67"/>
    </row>
    <row r="60" s="589" customFormat="true" ht="15" customHeight="true" x14ac:dyDescent="0.2">
      <c r="A60" s="1145"/>
      <c r="B60" s="453" t="s">
        <v>295</v>
      </c>
      <c r="C60" s="195">
        <v>42.57864838711599</v>
      </c>
      <c r="D60" s="194">
        <v>31.377599520185367</v>
      </c>
      <c r="E60" s="194">
        <v>18.849793192589317</v>
      </c>
      <c r="F60" s="194">
        <v>16.122395303071841</v>
      </c>
      <c r="G60" s="193">
        <v>8.3647672559431694</v>
      </c>
      <c r="H60" s="192">
        <v>19.649300953172595</v>
      </c>
      <c r="I60" s="194">
        <v>18.154776441045726</v>
      </c>
      <c r="J60" s="194">
        <v>10.583874848247588</v>
      </c>
      <c r="K60" s="194">
        <v>8.7139792233805053</v>
      </c>
      <c r="L60" s="191">
        <v>4.0566860033949261</v>
      </c>
      <c r="M60" s="195">
        <v>44.221105720858489</v>
      </c>
      <c r="N60" s="194">
        <v>34.110088696282965</v>
      </c>
      <c r="O60" s="194">
        <v>20.968338221603169</v>
      </c>
      <c r="P60" s="194">
        <v>15.259270888861462</v>
      </c>
      <c r="Q60" s="193">
        <v>11.305167409046774</v>
      </c>
      <c r="R60" s="192">
        <v>38.847064065825634</v>
      </c>
      <c r="S60" s="194">
        <v>51.772341001485024</v>
      </c>
      <c r="T60" s="191">
        <v>7.9642155917772017</v>
      </c>
      <c r="U60" s="999"/>
      <c r="V60" s="999"/>
      <c r="W60" s="999"/>
      <c r="X60" s="999"/>
      <c r="Y60" s="999"/>
      <c r="Z60" s="999"/>
      <c r="AA60" s="999"/>
      <c r="AB60" s="999"/>
      <c r="AC60" s="999"/>
      <c r="AD60" s="999"/>
      <c r="AE60" s="999"/>
      <c r="AF60" s="999"/>
      <c r="AG60" s="999"/>
      <c r="AH60" s="999"/>
      <c r="AI60" s="999"/>
      <c r="AJ60" s="999"/>
      <c r="AK60" s="999"/>
      <c r="AL60" s="999"/>
      <c r="AM60" s="999"/>
      <c r="AN60" s="999"/>
      <c r="AO60" s="999"/>
      <c r="AP60" s="999"/>
      <c r="AQ60" s="999"/>
      <c r="AR60" s="999"/>
      <c r="AS60" s="999"/>
      <c r="AT60" s="999"/>
      <c r="AU60" s="999"/>
      <c r="AV60" s="999"/>
      <c r="AW60" s="999"/>
      <c r="AX60" s="999"/>
      <c r="AY60" s="999"/>
      <c r="AZ60" s="420"/>
      <c r="BA60" s="706"/>
      <c r="BB60" s="697"/>
      <c r="BC60" s="523"/>
      <c r="BD60" s="509"/>
      <c r="BE60" s="509"/>
      <c r="BF60" s="509"/>
      <c r="BG60" s="527"/>
      <c r="BH60" s="523"/>
      <c r="BI60" s="509"/>
      <c r="BJ60" s="509"/>
      <c r="BK60" s="509"/>
      <c r="BL60" s="527"/>
      <c r="BM60" s="523"/>
      <c r="BN60" s="509"/>
      <c r="BO60" s="509"/>
      <c r="BP60" s="509"/>
      <c r="BQ60" s="527"/>
      <c r="BR60" s="523"/>
      <c r="BS60" s="509"/>
      <c r="BT60" s="510"/>
      <c r="BU60" s="67"/>
      <c r="BV60" s="67"/>
      <c r="BW60" s="67"/>
      <c r="BX60" s="67"/>
      <c r="BY60" s="67"/>
      <c r="BZ60" s="67"/>
      <c r="CA60" s="67"/>
      <c r="CB60" s="67"/>
      <c r="CC60" s="67"/>
      <c r="CD60" s="67"/>
      <c r="CE60" s="67"/>
      <c r="CF60" s="67"/>
      <c r="CG60" s="67"/>
      <c r="CH60" s="67"/>
      <c r="CI60" s="67"/>
      <c r="CJ60" s="67"/>
      <c r="CK60" s="67"/>
      <c r="CL60" s="67"/>
      <c r="CM60" s="67"/>
      <c r="CN60" s="67"/>
      <c r="CO60" s="67"/>
      <c r="CP60" s="67"/>
      <c r="CQ60" s="67"/>
      <c r="CR60" s="67"/>
      <c r="CS60" s="67"/>
      <c r="CT60" s="67"/>
      <c r="CU60" s="67"/>
      <c r="CV60" s="67"/>
      <c r="CW60" s="67"/>
      <c r="CX60" s="67"/>
      <c r="CY60" s="67"/>
      <c r="CZ60" s="67"/>
    </row>
    <row r="61" s="589" customFormat="true" ht="15" customHeight="true" x14ac:dyDescent="0.2">
      <c r="A61" s="1145"/>
      <c r="B61" s="453" t="s">
        <v>296</v>
      </c>
      <c r="C61" s="195">
        <v>12.094212103033467</v>
      </c>
      <c r="D61" s="194">
        <v>38.460815733547662</v>
      </c>
      <c r="E61" s="194">
        <v>60.402075912440665</v>
      </c>
      <c r="F61" s="194">
        <v>59.546341113732382</v>
      </c>
      <c r="G61" s="193">
        <v>39.418942966229316</v>
      </c>
      <c r="H61" s="192">
        <v>45.315131020236379</v>
      </c>
      <c r="I61" s="194">
        <v>41.888384371408087</v>
      </c>
      <c r="J61" s="194">
        <v>36.863222885764351</v>
      </c>
      <c r="K61" s="194">
        <v>28.071683883664626</v>
      </c>
      <c r="L61" s="191">
        <v>15.492398899767739</v>
      </c>
      <c r="M61" s="195">
        <v>8.9891883524305847</v>
      </c>
      <c r="N61" s="194">
        <v>34.342589846504687</v>
      </c>
      <c r="O61" s="194">
        <v>56.549315863013184</v>
      </c>
      <c r="P61" s="194">
        <v>65.386587811871365</v>
      </c>
      <c r="Q61" s="193">
        <v>51.108034718989181</v>
      </c>
      <c r="R61" s="192">
        <v>4.8581789111489782</v>
      </c>
      <c r="S61" s="194">
        <v>0</v>
      </c>
      <c r="T61" s="191">
        <v>75.929034232939429</v>
      </c>
      <c r="U61" s="999"/>
      <c r="V61" s="999"/>
      <c r="W61" s="999"/>
      <c r="X61" s="999"/>
      <c r="Y61" s="999"/>
      <c r="Z61" s="999"/>
      <c r="AA61" s="999"/>
      <c r="AB61" s="999"/>
      <c r="AC61" s="999"/>
      <c r="AD61" s="999"/>
      <c r="AE61" s="999"/>
      <c r="AF61" s="999"/>
      <c r="AG61" s="999"/>
      <c r="AH61" s="999"/>
      <c r="AI61" s="999"/>
      <c r="AJ61" s="999"/>
      <c r="AK61" s="999"/>
      <c r="AL61" s="999"/>
      <c r="AM61" s="999"/>
      <c r="AN61" s="999"/>
      <c r="AO61" s="999"/>
      <c r="AP61" s="999"/>
      <c r="AQ61" s="999"/>
      <c r="AR61" s="999"/>
      <c r="AS61" s="999"/>
      <c r="AT61" s="999"/>
      <c r="AU61" s="999"/>
      <c r="AV61" s="999"/>
      <c r="AW61" s="999"/>
      <c r="AX61" s="999"/>
      <c r="AY61" s="999"/>
      <c r="AZ61" s="420"/>
      <c r="BA61" s="706"/>
      <c r="BB61" s="697"/>
      <c r="BC61" s="523"/>
      <c r="BD61" s="509"/>
      <c r="BE61" s="509"/>
      <c r="BF61" s="509"/>
      <c r="BG61" s="527"/>
      <c r="BH61" s="523"/>
      <c r="BI61" s="509"/>
      <c r="BJ61" s="509"/>
      <c r="BK61" s="509"/>
      <c r="BL61" s="527"/>
      <c r="BM61" s="523"/>
      <c r="BN61" s="509"/>
      <c r="BO61" s="509"/>
      <c r="BP61" s="509"/>
      <c r="BQ61" s="527"/>
      <c r="BR61" s="523"/>
      <c r="BS61" s="509"/>
      <c r="BT61" s="510"/>
      <c r="BU61" s="67"/>
      <c r="BV61" s="67"/>
      <c r="BW61" s="67"/>
      <c r="BX61" s="67"/>
      <c r="BY61" s="67"/>
      <c r="BZ61" s="67"/>
      <c r="CA61" s="67"/>
      <c r="CB61" s="67"/>
      <c r="CC61" s="67"/>
      <c r="CD61" s="67"/>
      <c r="CE61" s="67"/>
      <c r="CF61" s="67"/>
      <c r="CG61" s="67"/>
      <c r="CH61" s="67"/>
      <c r="CI61" s="67"/>
      <c r="CJ61" s="67"/>
      <c r="CK61" s="67"/>
      <c r="CL61" s="67"/>
      <c r="CM61" s="67"/>
      <c r="CN61" s="67"/>
      <c r="CO61" s="67"/>
      <c r="CP61" s="67"/>
      <c r="CQ61" s="67"/>
      <c r="CR61" s="67"/>
      <c r="CS61" s="67"/>
      <c r="CT61" s="67"/>
      <c r="CU61" s="67"/>
      <c r="CV61" s="67"/>
      <c r="CW61" s="67"/>
      <c r="CX61" s="67"/>
      <c r="CY61" s="67"/>
      <c r="CZ61" s="67"/>
    </row>
    <row r="62" s="589" customFormat="true" ht="15" customHeight="true" x14ac:dyDescent="0.2">
      <c r="A62" s="1145"/>
      <c r="B62" s="453" t="s">
        <v>297</v>
      </c>
      <c r="C62" s="195">
        <v>1.1892531038465048</v>
      </c>
      <c r="D62" s="194">
        <v>1.0273954378174353</v>
      </c>
      <c r="E62" s="194">
        <v>1.1425085259097814</v>
      </c>
      <c r="F62" s="194">
        <v>2.1219991703213941</v>
      </c>
      <c r="G62" s="193">
        <v>3.2778463377575768</v>
      </c>
      <c r="H62" s="192">
        <v>4.7339974510583076</v>
      </c>
      <c r="I62" s="194">
        <v>4.0602750087567463</v>
      </c>
      <c r="J62" s="194">
        <v>1.5912716410371914</v>
      </c>
      <c r="K62" s="194">
        <v>4.7022447169387558</v>
      </c>
      <c r="L62" s="191">
        <v>3.229824605408059</v>
      </c>
      <c r="M62" s="195">
        <v>1.1878817020159909</v>
      </c>
      <c r="N62" s="194">
        <v>0.91307904792098515</v>
      </c>
      <c r="O62" s="194">
        <v>0.88225569872093379</v>
      </c>
      <c r="P62" s="194">
        <v>1.7106812896092776</v>
      </c>
      <c r="Q62" s="193">
        <v>2.6060511604267345</v>
      </c>
      <c r="R62" s="192">
        <v>2.7515019134621466</v>
      </c>
      <c r="S62" s="194">
        <v>0.8035826073716501</v>
      </c>
      <c r="T62" s="191">
        <v>1.1095123716161639</v>
      </c>
      <c r="U62" s="999"/>
      <c r="V62" s="999"/>
      <c r="W62" s="999"/>
      <c r="X62" s="999"/>
      <c r="Y62" s="999"/>
      <c r="Z62" s="999"/>
      <c r="AA62" s="999"/>
      <c r="AB62" s="999"/>
      <c r="AC62" s="999"/>
      <c r="AD62" s="999"/>
      <c r="AE62" s="999"/>
      <c r="AF62" s="999"/>
      <c r="AG62" s="999"/>
      <c r="AH62" s="999"/>
      <c r="AI62" s="999"/>
      <c r="AJ62" s="999"/>
      <c r="AK62" s="999"/>
      <c r="AL62" s="999"/>
      <c r="AM62" s="999"/>
      <c r="AN62" s="999"/>
      <c r="AO62" s="999"/>
      <c r="AP62" s="999"/>
      <c r="AQ62" s="999"/>
      <c r="AR62" s="999"/>
      <c r="AS62" s="999"/>
      <c r="AT62" s="999"/>
      <c r="AU62" s="999"/>
      <c r="AV62" s="999"/>
      <c r="AW62" s="999"/>
      <c r="AX62" s="999"/>
      <c r="AY62" s="999"/>
      <c r="AZ62" s="420"/>
      <c r="BA62" s="706"/>
      <c r="BB62" s="697"/>
      <c r="BC62" s="523"/>
      <c r="BD62" s="509"/>
      <c r="BE62" s="509"/>
      <c r="BF62" s="509"/>
      <c r="BG62" s="527"/>
      <c r="BH62" s="523"/>
      <c r="BI62" s="509"/>
      <c r="BJ62" s="509"/>
      <c r="BK62" s="509"/>
      <c r="BL62" s="527"/>
      <c r="BM62" s="523"/>
      <c r="BN62" s="509"/>
      <c r="BO62" s="509"/>
      <c r="BP62" s="509"/>
      <c r="BQ62" s="527"/>
      <c r="BR62" s="523"/>
      <c r="BS62" s="509"/>
      <c r="BT62" s="510"/>
      <c r="BU62" s="67"/>
      <c r="BV62" s="67"/>
      <c r="BW62" s="67"/>
      <c r="BX62" s="67"/>
      <c r="BY62" s="67"/>
      <c r="BZ62" s="67"/>
      <c r="CA62" s="67"/>
      <c r="CB62" s="67"/>
      <c r="CC62" s="67"/>
      <c r="CD62" s="67"/>
      <c r="CE62" s="67"/>
      <c r="CF62" s="67"/>
      <c r="CG62" s="67"/>
      <c r="CH62" s="67"/>
      <c r="CI62" s="67"/>
      <c r="CJ62" s="67"/>
      <c r="CK62" s="67"/>
      <c r="CL62" s="67"/>
      <c r="CM62" s="67"/>
      <c r="CN62" s="67"/>
      <c r="CO62" s="67"/>
      <c r="CP62" s="67"/>
      <c r="CQ62" s="67"/>
      <c r="CR62" s="67"/>
      <c r="CS62" s="67"/>
      <c r="CT62" s="67"/>
      <c r="CU62" s="67"/>
      <c r="CV62" s="67"/>
      <c r="CW62" s="67"/>
      <c r="CX62" s="67"/>
      <c r="CY62" s="67"/>
      <c r="CZ62" s="67"/>
    </row>
    <row r="63" s="589" customFormat="true" ht="15" customHeight="true" x14ac:dyDescent="0.2">
      <c r="A63" s="1145"/>
      <c r="B63" s="453" t="s">
        <v>298</v>
      </c>
      <c r="C63" s="195">
        <v>5.9495169615127343</v>
      </c>
      <c r="D63" s="194">
        <v>2.3936297399827087</v>
      </c>
      <c r="E63" s="194">
        <v>1.0374149294825807</v>
      </c>
      <c r="F63" s="194">
        <v>0.83096291826803004</v>
      </c>
      <c r="G63" s="193">
        <v>0.46038704536976865</v>
      </c>
      <c r="H63" s="192">
        <v>7.8034465863781906</v>
      </c>
      <c r="I63" s="194">
        <v>2.8014475450882768</v>
      </c>
      <c r="J63" s="194">
        <v>0.77047632104452324</v>
      </c>
      <c r="K63" s="194">
        <v>1.273613375453827</v>
      </c>
      <c r="L63" s="191">
        <v>0</v>
      </c>
      <c r="M63" s="195">
        <v>5.9228566961208751</v>
      </c>
      <c r="N63" s="194">
        <v>3.0306970211622217</v>
      </c>
      <c r="O63" s="194">
        <v>0.6001833576719412</v>
      </c>
      <c r="P63" s="194">
        <v>0.62392233321772872</v>
      </c>
      <c r="Q63" s="193">
        <v>0.19336322234805628</v>
      </c>
      <c r="R63" s="192">
        <v>3.1137479216050803</v>
      </c>
      <c r="S63" s="194">
        <v>1.6328109804800275</v>
      </c>
      <c r="T63" s="191">
        <v>1.4491550234418802</v>
      </c>
      <c r="U63" s="999"/>
      <c r="V63" s="999"/>
      <c r="W63" s="999"/>
      <c r="X63" s="999"/>
      <c r="Y63" s="999"/>
      <c r="Z63" s="999"/>
      <c r="AA63" s="999"/>
      <c r="AB63" s="999"/>
      <c r="AC63" s="999"/>
      <c r="AD63" s="999"/>
      <c r="AE63" s="999"/>
      <c r="AF63" s="999"/>
      <c r="AG63" s="999"/>
      <c r="AH63" s="999"/>
      <c r="AI63" s="999"/>
      <c r="AJ63" s="999"/>
      <c r="AK63" s="999"/>
      <c r="AL63" s="999"/>
      <c r="AM63" s="999"/>
      <c r="AN63" s="999"/>
      <c r="AO63" s="999"/>
      <c r="AP63" s="999"/>
      <c r="AQ63" s="999"/>
      <c r="AR63" s="999"/>
      <c r="AS63" s="999"/>
      <c r="AT63" s="999"/>
      <c r="AU63" s="999"/>
      <c r="AV63" s="999"/>
      <c r="AW63" s="999"/>
      <c r="AX63" s="999"/>
      <c r="AY63" s="999"/>
      <c r="AZ63" s="420"/>
      <c r="BA63" s="706"/>
      <c r="BB63" s="697"/>
      <c r="BC63" s="523"/>
      <c r="BD63" s="509"/>
      <c r="BE63" s="509"/>
      <c r="BF63" s="509"/>
      <c r="BG63" s="527"/>
      <c r="BH63" s="523"/>
      <c r="BI63" s="509"/>
      <c r="BJ63" s="509"/>
      <c r="BK63" s="509"/>
      <c r="BL63" s="527"/>
      <c r="BM63" s="523"/>
      <c r="BN63" s="509"/>
      <c r="BO63" s="509"/>
      <c r="BP63" s="509"/>
      <c r="BQ63" s="527"/>
      <c r="BR63" s="523"/>
      <c r="BS63" s="509"/>
      <c r="BT63" s="510"/>
      <c r="BU63" s="67"/>
      <c r="BV63" s="67"/>
      <c r="BW63" s="67"/>
      <c r="BX63" s="67"/>
      <c r="BY63" s="67"/>
      <c r="BZ63" s="67"/>
      <c r="CA63" s="67"/>
      <c r="CB63" s="67"/>
      <c r="CC63" s="67"/>
      <c r="CD63" s="67"/>
      <c r="CE63" s="67"/>
      <c r="CF63" s="67"/>
      <c r="CG63" s="67"/>
      <c r="CH63" s="67"/>
      <c r="CI63" s="67"/>
      <c r="CJ63" s="67"/>
      <c r="CK63" s="67"/>
      <c r="CL63" s="67"/>
      <c r="CM63" s="67"/>
      <c r="CN63" s="67"/>
      <c r="CO63" s="67"/>
      <c r="CP63" s="67"/>
      <c r="CQ63" s="67"/>
      <c r="CR63" s="67"/>
      <c r="CS63" s="67"/>
      <c r="CT63" s="67"/>
      <c r="CU63" s="67"/>
      <c r="CV63" s="67"/>
      <c r="CW63" s="67"/>
      <c r="CX63" s="67"/>
      <c r="CY63" s="67"/>
      <c r="CZ63" s="67"/>
    </row>
    <row r="64" s="589" customFormat="true" ht="15" customHeight="true" x14ac:dyDescent="0.2">
      <c r="A64" s="1145"/>
      <c r="B64" s="453" t="s">
        <v>299</v>
      </c>
      <c r="C64" s="195">
        <v>0.27385807938889756</v>
      </c>
      <c r="D64" s="194">
        <v>0.30288576112232662</v>
      </c>
      <c r="E64" s="194">
        <v>0.15616643562087659</v>
      </c>
      <c r="F64" s="194">
        <v>0.14788491355457425</v>
      </c>
      <c r="G64" s="193">
        <v>0.18632540101747663</v>
      </c>
      <c r="H64" s="192">
        <v>0.21595373299770371</v>
      </c>
      <c r="I64" s="194">
        <v>0.15840586851663888</v>
      </c>
      <c r="J64" s="194">
        <v>0.13830013178874143</v>
      </c>
      <c r="K64" s="194">
        <v>0</v>
      </c>
      <c r="L64" s="191">
        <v>0</v>
      </c>
      <c r="M64" s="195">
        <v>0.28137250995522289</v>
      </c>
      <c r="N64" s="194">
        <v>0.36631943834532449</v>
      </c>
      <c r="O64" s="194">
        <v>0.18004283853260244</v>
      </c>
      <c r="P64" s="194">
        <v>0.13039561332114655</v>
      </c>
      <c r="Q64" s="193">
        <v>0.19368740979259608</v>
      </c>
      <c r="R64" s="192">
        <v>0.46645152835572345</v>
      </c>
      <c r="S64" s="194">
        <v>0.14321602751893428</v>
      </c>
      <c r="T64" s="191">
        <v>2.8690216748386912E-2</v>
      </c>
      <c r="U64" s="999"/>
      <c r="V64" s="999"/>
      <c r="W64" s="999"/>
      <c r="X64" s="999"/>
      <c r="Y64" s="999"/>
      <c r="Z64" s="999"/>
      <c r="AA64" s="999"/>
      <c r="AB64" s="999"/>
      <c r="AC64" s="999"/>
      <c r="AD64" s="999"/>
      <c r="AE64" s="999"/>
      <c r="AF64" s="999"/>
      <c r="AG64" s="999"/>
      <c r="AH64" s="999"/>
      <c r="AI64" s="999"/>
      <c r="AJ64" s="999"/>
      <c r="AK64" s="999"/>
      <c r="AL64" s="999"/>
      <c r="AM64" s="999"/>
      <c r="AN64" s="999"/>
      <c r="AO64" s="999"/>
      <c r="AP64" s="999"/>
      <c r="AQ64" s="999"/>
      <c r="AR64" s="999"/>
      <c r="AS64" s="999"/>
      <c r="AT64" s="999"/>
      <c r="AU64" s="999"/>
      <c r="AV64" s="999"/>
      <c r="AW64" s="999"/>
      <c r="AX64" s="999"/>
      <c r="AY64" s="999"/>
      <c r="AZ64" s="420"/>
      <c r="BA64" s="706"/>
      <c r="BB64" s="697"/>
      <c r="BC64" s="523"/>
      <c r="BD64" s="509"/>
      <c r="BE64" s="509"/>
      <c r="BF64" s="509"/>
      <c r="BG64" s="527"/>
      <c r="BH64" s="523"/>
      <c r="BI64" s="509"/>
      <c r="BJ64" s="509"/>
      <c r="BK64" s="509"/>
      <c r="BL64" s="527"/>
      <c r="BM64" s="523"/>
      <c r="BN64" s="509"/>
      <c r="BO64" s="509"/>
      <c r="BP64" s="509"/>
      <c r="BQ64" s="527"/>
      <c r="BR64" s="523"/>
      <c r="BS64" s="509"/>
      <c r="BT64" s="510"/>
      <c r="BU64" s="67"/>
      <c r="BV64" s="67"/>
      <c r="BW64" s="67"/>
      <c r="BX64" s="67"/>
      <c r="BY64" s="67"/>
      <c r="BZ64" s="67"/>
      <c r="CA64" s="67"/>
      <c r="CB64" s="67"/>
      <c r="CC64" s="67"/>
      <c r="CD64" s="67"/>
      <c r="CE64" s="67"/>
      <c r="CF64" s="67"/>
      <c r="CG64" s="67"/>
      <c r="CH64" s="67"/>
      <c r="CI64" s="67"/>
      <c r="CJ64" s="67"/>
      <c r="CK64" s="67"/>
      <c r="CL64" s="67"/>
      <c r="CM64" s="67"/>
      <c r="CN64" s="67"/>
      <c r="CO64" s="67"/>
      <c r="CP64" s="67"/>
      <c r="CQ64" s="67"/>
      <c r="CR64" s="67"/>
      <c r="CS64" s="67"/>
      <c r="CT64" s="67"/>
      <c r="CU64" s="67"/>
      <c r="CV64" s="67"/>
      <c r="CW64" s="67"/>
      <c r="CX64" s="67"/>
      <c r="CY64" s="67"/>
      <c r="CZ64" s="67"/>
    </row>
    <row r="65" s="589" customFormat="true" ht="15" customHeight="true" x14ac:dyDescent="0.2">
      <c r="A65" s="1145"/>
      <c r="B65" s="453" t="s">
        <v>300</v>
      </c>
      <c r="C65" s="195">
        <v>3.20706458942476</v>
      </c>
      <c r="D65" s="194">
        <v>0.53085614861134112</v>
      </c>
      <c r="E65" s="194">
        <v>0.21290541128866264</v>
      </c>
      <c r="F65" s="194">
        <v>0.790593312240921</v>
      </c>
      <c r="G65" s="193">
        <v>9.7624012168401081E-2</v>
      </c>
      <c r="H65" s="192">
        <v>0.37473737717515243</v>
      </c>
      <c r="I65" s="194">
        <v>0.5300716718605426</v>
      </c>
      <c r="J65" s="194">
        <v>0</v>
      </c>
      <c r="K65" s="194">
        <v>0</v>
      </c>
      <c r="L65" s="191">
        <v>0</v>
      </c>
      <c r="M65" s="195">
        <v>3.6345015070641113</v>
      </c>
      <c r="N65" s="194">
        <v>0.5506026917985325</v>
      </c>
      <c r="O65" s="194">
        <v>0.30662037639490741</v>
      </c>
      <c r="P65" s="194">
        <v>0.47508493559300075</v>
      </c>
      <c r="Q65" s="193">
        <v>0.47265918499247189</v>
      </c>
      <c r="R65" s="192">
        <v>2.1166158669501773</v>
      </c>
      <c r="S65" s="194">
        <v>1.4953270483490555</v>
      </c>
      <c r="T65" s="191">
        <v>1.8323878743588901E-2</v>
      </c>
      <c r="U65" s="999"/>
      <c r="V65" s="999"/>
      <c r="W65" s="999"/>
      <c r="X65" s="999"/>
      <c r="Y65" s="999"/>
      <c r="Z65" s="999"/>
      <c r="AA65" s="999"/>
      <c r="AB65" s="999"/>
      <c r="AC65" s="999"/>
      <c r="AD65" s="999"/>
      <c r="AE65" s="999"/>
      <c r="AF65" s="999"/>
      <c r="AG65" s="999"/>
      <c r="AH65" s="999"/>
      <c r="AI65" s="999"/>
      <c r="AJ65" s="999"/>
      <c r="AK65" s="999"/>
      <c r="AL65" s="999"/>
      <c r="AM65" s="999"/>
      <c r="AN65" s="999"/>
      <c r="AO65" s="999"/>
      <c r="AP65" s="999"/>
      <c r="AQ65" s="999"/>
      <c r="AR65" s="999"/>
      <c r="AS65" s="999"/>
      <c r="AT65" s="999"/>
      <c r="AU65" s="999"/>
      <c r="AV65" s="999"/>
      <c r="AW65" s="999"/>
      <c r="AX65" s="999"/>
      <c r="AY65" s="999"/>
      <c r="AZ65" s="420"/>
      <c r="BA65" s="706"/>
      <c r="BB65" s="697"/>
      <c r="BC65" s="523"/>
      <c r="BD65" s="509"/>
      <c r="BE65" s="509"/>
      <c r="BF65" s="509"/>
      <c r="BG65" s="527"/>
      <c r="BH65" s="523"/>
      <c r="BI65" s="509"/>
      <c r="BJ65" s="509"/>
      <c r="BK65" s="509"/>
      <c r="BL65" s="527"/>
      <c r="BM65" s="523"/>
      <c r="BN65" s="509"/>
      <c r="BO65" s="509"/>
      <c r="BP65" s="509"/>
      <c r="BQ65" s="527"/>
      <c r="BR65" s="523"/>
      <c r="BS65" s="509"/>
      <c r="BT65" s="510"/>
      <c r="BU65" s="67"/>
      <c r="BV65" s="67"/>
      <c r="BW65" s="67"/>
      <c r="BX65" s="67"/>
      <c r="BY65" s="67"/>
      <c r="BZ65" s="67"/>
      <c r="CA65" s="67"/>
      <c r="CB65" s="67"/>
      <c r="CC65" s="67"/>
      <c r="CD65" s="67"/>
      <c r="CE65" s="67"/>
      <c r="CF65" s="67"/>
      <c r="CG65" s="67"/>
      <c r="CH65" s="67"/>
      <c r="CI65" s="67"/>
      <c r="CJ65" s="67"/>
      <c r="CK65" s="67"/>
      <c r="CL65" s="67"/>
      <c r="CM65" s="67"/>
      <c r="CN65" s="67"/>
      <c r="CO65" s="67"/>
      <c r="CP65" s="67"/>
      <c r="CQ65" s="67"/>
      <c r="CR65" s="67"/>
      <c r="CS65" s="67"/>
      <c r="CT65" s="67"/>
      <c r="CU65" s="67"/>
      <c r="CV65" s="67"/>
      <c r="CW65" s="67"/>
      <c r="CX65" s="67"/>
      <c r="CY65" s="67"/>
      <c r="CZ65" s="67"/>
    </row>
    <row r="66" s="589" customFormat="true" ht="15" customHeight="true" x14ac:dyDescent="0.2">
      <c r="A66" s="1145"/>
      <c r="B66" s="453" t="s">
        <v>382</v>
      </c>
      <c r="C66" s="195">
        <v>12.860181645467161</v>
      </c>
      <c r="D66" s="194">
        <v>6.8880980281992228</v>
      </c>
      <c r="E66" s="194">
        <v>2.5725177592621677</v>
      </c>
      <c r="F66" s="194">
        <v>1.1050852160672513</v>
      </c>
      <c r="G66" s="193">
        <v>0.3055415362526569</v>
      </c>
      <c r="H66" s="192">
        <v>2.6056406437156898</v>
      </c>
      <c r="I66" s="194">
        <v>1.4434428014182572</v>
      </c>
      <c r="J66" s="194">
        <v>0</v>
      </c>
      <c r="K66" s="194">
        <v>6.4715271866780874E-2</v>
      </c>
      <c r="L66" s="191">
        <v>0</v>
      </c>
      <c r="M66" s="195">
        <v>13.206390451286392</v>
      </c>
      <c r="N66" s="194">
        <v>7.8827068527397719</v>
      </c>
      <c r="O66" s="194">
        <v>3.613274943027303</v>
      </c>
      <c r="P66" s="194">
        <v>1.4420822396448272</v>
      </c>
      <c r="Q66" s="193">
        <v>0.58145540070753865</v>
      </c>
      <c r="R66" s="192">
        <v>9.8166358677434502</v>
      </c>
      <c r="S66" s="194">
        <v>8.0112939449219205</v>
      </c>
      <c r="T66" s="191">
        <v>0.43334169574926962</v>
      </c>
      <c r="U66" s="999"/>
      <c r="V66" s="999"/>
      <c r="W66" s="999"/>
      <c r="X66" s="999"/>
      <c r="Y66" s="999"/>
      <c r="Z66" s="999"/>
      <c r="AA66" s="999"/>
      <c r="AB66" s="999"/>
      <c r="AC66" s="999"/>
      <c r="AD66" s="999"/>
      <c r="AE66" s="999"/>
      <c r="AF66" s="999"/>
      <c r="AG66" s="999"/>
      <c r="AH66" s="999"/>
      <c r="AI66" s="999"/>
      <c r="AJ66" s="999"/>
      <c r="AK66" s="999"/>
      <c r="AL66" s="999"/>
      <c r="AM66" s="999"/>
      <c r="AN66" s="999"/>
      <c r="AO66" s="999"/>
      <c r="AP66" s="999"/>
      <c r="AQ66" s="999"/>
      <c r="AR66" s="999"/>
      <c r="AS66" s="999"/>
      <c r="AT66" s="999"/>
      <c r="AU66" s="999"/>
      <c r="AV66" s="999"/>
      <c r="AW66" s="999"/>
      <c r="AX66" s="999"/>
      <c r="AY66" s="999"/>
      <c r="AZ66" s="420"/>
      <c r="BA66" s="706"/>
      <c r="BB66" s="697"/>
      <c r="BC66" s="523"/>
      <c r="BD66" s="509"/>
      <c r="BE66" s="509"/>
      <c r="BF66" s="509"/>
      <c r="BG66" s="527"/>
      <c r="BH66" s="523"/>
      <c r="BI66" s="509"/>
      <c r="BJ66" s="509"/>
      <c r="BK66" s="509"/>
      <c r="BL66" s="527"/>
      <c r="BM66" s="523"/>
      <c r="BN66" s="509"/>
      <c r="BO66" s="509"/>
      <c r="BP66" s="509"/>
      <c r="BQ66" s="527"/>
      <c r="BR66" s="523"/>
      <c r="BS66" s="509"/>
      <c r="BT66" s="510"/>
      <c r="BU66" s="67"/>
      <c r="BV66" s="67"/>
      <c r="BW66" s="67"/>
      <c r="BX66" s="67"/>
      <c r="BY66" s="67"/>
      <c r="BZ66" s="67"/>
      <c r="CA66" s="67"/>
      <c r="CB66" s="67"/>
      <c r="CC66" s="67"/>
      <c r="CD66" s="67"/>
      <c r="CE66" s="67"/>
      <c r="CF66" s="67"/>
      <c r="CG66" s="67"/>
      <c r="CH66" s="67"/>
      <c r="CI66" s="67"/>
      <c r="CJ66" s="67"/>
      <c r="CK66" s="67"/>
      <c r="CL66" s="67"/>
      <c r="CM66" s="67"/>
      <c r="CN66" s="67"/>
      <c r="CO66" s="67"/>
      <c r="CP66" s="67"/>
      <c r="CQ66" s="67"/>
      <c r="CR66" s="67"/>
      <c r="CS66" s="67"/>
      <c r="CT66" s="67"/>
      <c r="CU66" s="67"/>
      <c r="CV66" s="67"/>
      <c r="CW66" s="67"/>
      <c r="CX66" s="67"/>
      <c r="CY66" s="67"/>
      <c r="CZ66" s="67"/>
    </row>
    <row r="67" s="589" customFormat="true" ht="15" customHeight="true" x14ac:dyDescent="0.2">
      <c r="A67" s="1145"/>
      <c r="B67" s="453" t="s">
        <v>174</v>
      </c>
      <c r="C67" s="195">
        <v>8.1318784194475793</v>
      </c>
      <c r="D67" s="194">
        <v>2.9697308712163655</v>
      </c>
      <c r="E67" s="194">
        <v>1.00691506262209</v>
      </c>
      <c r="F67" s="194">
        <v>0.52882501553058547</v>
      </c>
      <c r="G67" s="193">
        <v>1.5831126626745313</v>
      </c>
      <c r="H67" s="192">
        <v>2.3762692876765539</v>
      </c>
      <c r="I67" s="194">
        <v>0.52732340557315183</v>
      </c>
      <c r="J67" s="194">
        <v>1.6258012832028257</v>
      </c>
      <c r="K67" s="194">
        <v>1.0437825375158967</v>
      </c>
      <c r="L67" s="191">
        <v>1.0620474642841873</v>
      </c>
      <c r="M67" s="195">
        <v>8.7987762354174137</v>
      </c>
      <c r="N67" s="194">
        <v>3.124014326588632</v>
      </c>
      <c r="O67" s="194">
        <v>1.4833453179276419</v>
      </c>
      <c r="P67" s="194">
        <v>0.52606655983732076</v>
      </c>
      <c r="Q67" s="193">
        <v>1.4462885138558335</v>
      </c>
      <c r="R67" s="192">
        <v>5.4618745776635516</v>
      </c>
      <c r="S67" s="194">
        <v>7.1742251680999427</v>
      </c>
      <c r="T67" s="191">
        <v>0.27135427505608067</v>
      </c>
      <c r="U67" s="999"/>
      <c r="V67" s="999"/>
      <c r="W67" s="999"/>
      <c r="X67" s="999"/>
      <c r="Y67" s="999"/>
      <c r="Z67" s="999"/>
      <c r="AA67" s="999"/>
      <c r="AB67" s="999"/>
      <c r="AC67" s="999"/>
      <c r="AD67" s="999"/>
      <c r="AE67" s="999"/>
      <c r="AF67" s="999"/>
      <c r="AG67" s="999"/>
      <c r="AH67" s="999"/>
      <c r="AI67" s="999"/>
      <c r="AJ67" s="999"/>
      <c r="AK67" s="999"/>
      <c r="AL67" s="999"/>
      <c r="AM67" s="999"/>
      <c r="AN67" s="999"/>
      <c r="AO67" s="999"/>
      <c r="AP67" s="999"/>
      <c r="AQ67" s="999"/>
      <c r="AR67" s="999"/>
      <c r="AS67" s="999"/>
      <c r="AT67" s="999"/>
      <c r="AU67" s="999"/>
      <c r="AV67" s="999"/>
      <c r="AW67" s="999"/>
      <c r="AX67" s="999"/>
      <c r="AY67" s="999"/>
      <c r="AZ67" s="420"/>
      <c r="BA67" s="706"/>
      <c r="BB67" s="697"/>
      <c r="BC67" s="523"/>
      <c r="BD67" s="509"/>
      <c r="BE67" s="509"/>
      <c r="BF67" s="509"/>
      <c r="BG67" s="527"/>
      <c r="BH67" s="523"/>
      <c r="BI67" s="509"/>
      <c r="BJ67" s="509"/>
      <c r="BK67" s="509"/>
      <c r="BL67" s="527"/>
      <c r="BM67" s="523"/>
      <c r="BN67" s="509"/>
      <c r="BO67" s="509"/>
      <c r="BP67" s="509"/>
      <c r="BQ67" s="527"/>
      <c r="BR67" s="523"/>
      <c r="BS67" s="509"/>
      <c r="BT67" s="510"/>
      <c r="BU67" s="67"/>
      <c r="BV67" s="67"/>
      <c r="BW67" s="67"/>
      <c r="BX67" s="67"/>
      <c r="BY67" s="67"/>
      <c r="BZ67" s="67"/>
      <c r="CA67" s="67"/>
      <c r="CB67" s="67"/>
      <c r="CC67" s="67"/>
      <c r="CD67" s="67"/>
      <c r="CE67" s="67"/>
      <c r="CF67" s="67"/>
      <c r="CG67" s="67"/>
      <c r="CH67" s="67"/>
      <c r="CI67" s="67"/>
      <c r="CJ67" s="67"/>
      <c r="CK67" s="67"/>
      <c r="CL67" s="67"/>
      <c r="CM67" s="67"/>
      <c r="CN67" s="67"/>
      <c r="CO67" s="67"/>
      <c r="CP67" s="67"/>
      <c r="CQ67" s="67"/>
      <c r="CR67" s="67"/>
      <c r="CS67" s="67"/>
      <c r="CT67" s="67"/>
      <c r="CU67" s="67"/>
      <c r="CV67" s="67"/>
      <c r="CW67" s="67"/>
      <c r="CX67" s="67"/>
      <c r="CY67" s="67"/>
      <c r="CZ67" s="67"/>
    </row>
    <row r="68" s="589" customFormat="true" ht="15" customHeight="true" x14ac:dyDescent="0.2">
      <c r="A68" s="1145"/>
      <c r="B68" s="453" t="s">
        <v>302</v>
      </c>
      <c r="C68" s="195">
        <v>0.13672861324248581</v>
      </c>
      <c r="D68" s="194">
        <v>8.9132733176341558E-2</v>
      </c>
      <c r="E68" s="194">
        <v>0</v>
      </c>
      <c r="F68" s="194">
        <v>0</v>
      </c>
      <c r="G68" s="193">
        <v>0</v>
      </c>
      <c r="H68" s="192">
        <v>0</v>
      </c>
      <c r="I68" s="194">
        <v>0</v>
      </c>
      <c r="J68" s="194">
        <v>0</v>
      </c>
      <c r="K68" s="194">
        <v>0</v>
      </c>
      <c r="L68" s="191">
        <v>0</v>
      </c>
      <c r="M68" s="195">
        <v>0.15758394722033181</v>
      </c>
      <c r="N68" s="194">
        <v>0.10275089726608166</v>
      </c>
      <c r="O68" s="194">
        <v>0</v>
      </c>
      <c r="P68" s="194">
        <v>0</v>
      </c>
      <c r="Q68" s="193">
        <v>0</v>
      </c>
      <c r="R68" s="192">
        <v>0.11181679046552584</v>
      </c>
      <c r="S68" s="194">
        <v>0</v>
      </c>
      <c r="T68" s="191">
        <v>0</v>
      </c>
      <c r="U68" s="999"/>
      <c r="V68" s="999"/>
      <c r="W68" s="999"/>
      <c r="X68" s="999"/>
      <c r="Y68" s="999"/>
      <c r="Z68" s="999"/>
      <c r="AA68" s="999"/>
      <c r="AB68" s="999"/>
      <c r="AC68" s="999"/>
      <c r="AD68" s="999"/>
      <c r="AE68" s="999"/>
      <c r="AF68" s="999"/>
      <c r="AG68" s="999"/>
      <c r="AH68" s="999"/>
      <c r="AI68" s="999"/>
      <c r="AJ68" s="999"/>
      <c r="AK68" s="999"/>
      <c r="AL68" s="999"/>
      <c r="AM68" s="999"/>
      <c r="AN68" s="999"/>
      <c r="AO68" s="999"/>
      <c r="AP68" s="999"/>
      <c r="AQ68" s="999"/>
      <c r="AR68" s="999"/>
      <c r="AS68" s="999"/>
      <c r="AT68" s="999"/>
      <c r="AU68" s="999"/>
      <c r="AV68" s="999"/>
      <c r="AW68" s="999"/>
      <c r="AX68" s="999"/>
      <c r="AY68" s="999"/>
      <c r="AZ68" s="420"/>
      <c r="BA68" s="706"/>
      <c r="BB68" s="697"/>
      <c r="BC68" s="523"/>
      <c r="BD68" s="509"/>
      <c r="BE68" s="509"/>
      <c r="BF68" s="509"/>
      <c r="BG68" s="527"/>
      <c r="BH68" s="523"/>
      <c r="BI68" s="509"/>
      <c r="BJ68" s="509"/>
      <c r="BK68" s="509"/>
      <c r="BL68" s="527"/>
      <c r="BM68" s="523"/>
      <c r="BN68" s="509"/>
      <c r="BO68" s="509"/>
      <c r="BP68" s="509"/>
      <c r="BQ68" s="527"/>
      <c r="BR68" s="523"/>
      <c r="BS68" s="509"/>
      <c r="BT68" s="510"/>
      <c r="BU68" s="67"/>
      <c r="BV68" s="67"/>
      <c r="BW68" s="67"/>
      <c r="BX68" s="67"/>
      <c r="BY68" s="67"/>
      <c r="BZ68" s="67"/>
      <c r="CA68" s="67"/>
      <c r="CB68" s="67"/>
      <c r="CC68" s="67"/>
      <c r="CD68" s="67"/>
      <c r="CE68" s="67"/>
      <c r="CF68" s="67"/>
      <c r="CG68" s="67"/>
      <c r="CH68" s="67"/>
      <c r="CI68" s="67"/>
      <c r="CJ68" s="67"/>
      <c r="CK68" s="67"/>
      <c r="CL68" s="67"/>
      <c r="CM68" s="67"/>
      <c r="CN68" s="67"/>
      <c r="CO68" s="67"/>
      <c r="CP68" s="67"/>
      <c r="CQ68" s="67"/>
      <c r="CR68" s="67"/>
      <c r="CS68" s="67"/>
      <c r="CT68" s="67"/>
      <c r="CU68" s="67"/>
      <c r="CV68" s="67"/>
      <c r="CW68" s="67"/>
      <c r="CX68" s="67"/>
      <c r="CY68" s="67"/>
      <c r="CZ68" s="67"/>
    </row>
    <row r="69" s="589" customFormat="true" ht="15" customHeight="true" x14ac:dyDescent="0.2">
      <c r="A69" s="1145"/>
      <c r="B69" s="453" t="s">
        <v>303</v>
      </c>
      <c r="C69" s="195">
        <v>0</v>
      </c>
      <c r="D69" s="194">
        <v>0.11709114718076821</v>
      </c>
      <c r="E69" s="194">
        <v>8.3932435447160642E-2</v>
      </c>
      <c r="F69" s="194">
        <v>0.27103873473880297</v>
      </c>
      <c r="G69" s="193">
        <v>2.4315734665330173</v>
      </c>
      <c r="H69" s="192">
        <v>0.63467702827157557</v>
      </c>
      <c r="I69" s="194">
        <v>1.1029075693875638</v>
      </c>
      <c r="J69" s="194">
        <v>2.1894156771251385</v>
      </c>
      <c r="K69" s="194">
        <v>2.2648866783339416</v>
      </c>
      <c r="L69" s="191">
        <v>1.9808369094296996</v>
      </c>
      <c r="M69" s="195">
        <v>0</v>
      </c>
      <c r="N69" s="194">
        <v>0.13498094365552563</v>
      </c>
      <c r="O69" s="194">
        <v>0</v>
      </c>
      <c r="P69" s="194">
        <v>0</v>
      </c>
      <c r="Q69" s="193">
        <v>1.9645641328075794</v>
      </c>
      <c r="R69" s="192">
        <v>1.4372817709981758</v>
      </c>
      <c r="S69" s="194">
        <v>0</v>
      </c>
      <c r="T69" s="191">
        <v>0</v>
      </c>
      <c r="U69" s="999"/>
      <c r="V69" s="999"/>
      <c r="W69" s="999"/>
      <c r="X69" s="999"/>
      <c r="Y69" s="999"/>
      <c r="Z69" s="999"/>
      <c r="AA69" s="999"/>
      <c r="AB69" s="999"/>
      <c r="AC69" s="999"/>
      <c r="AD69" s="999"/>
      <c r="AE69" s="999"/>
      <c r="AF69" s="999"/>
      <c r="AG69" s="999"/>
      <c r="AH69" s="999"/>
      <c r="AI69" s="999"/>
      <c r="AJ69" s="999"/>
      <c r="AK69" s="999"/>
      <c r="AL69" s="999"/>
      <c r="AM69" s="999"/>
      <c r="AN69" s="999"/>
      <c r="AO69" s="999"/>
      <c r="AP69" s="999"/>
      <c r="AQ69" s="999"/>
      <c r="AR69" s="999"/>
      <c r="AS69" s="999"/>
      <c r="AT69" s="999"/>
      <c r="AU69" s="999"/>
      <c r="AV69" s="999"/>
      <c r="AW69" s="999"/>
      <c r="AX69" s="999"/>
      <c r="AY69" s="999"/>
      <c r="AZ69" s="420"/>
      <c r="BA69" s="706"/>
      <c r="BB69" s="697"/>
      <c r="BC69" s="523"/>
      <c r="BD69" s="509"/>
      <c r="BE69" s="509"/>
      <c r="BF69" s="509"/>
      <c r="BG69" s="527"/>
      <c r="BH69" s="523"/>
      <c r="BI69" s="509"/>
      <c r="BJ69" s="509"/>
      <c r="BK69" s="509"/>
      <c r="BL69" s="527"/>
      <c r="BM69" s="523"/>
      <c r="BN69" s="509"/>
      <c r="BO69" s="509"/>
      <c r="BP69" s="509"/>
      <c r="BQ69" s="527"/>
      <c r="BR69" s="523"/>
      <c r="BS69" s="509"/>
      <c r="BT69" s="510"/>
      <c r="BU69" s="67"/>
      <c r="BV69" s="67"/>
      <c r="BW69" s="67"/>
      <c r="BX69" s="67"/>
      <c r="BY69" s="67"/>
      <c r="BZ69" s="67"/>
      <c r="CA69" s="67"/>
      <c r="CB69" s="67"/>
      <c r="CC69" s="67"/>
      <c r="CD69" s="67"/>
      <c r="CE69" s="67"/>
      <c r="CF69" s="67"/>
      <c r="CG69" s="67"/>
      <c r="CH69" s="67"/>
      <c r="CI69" s="67"/>
      <c r="CJ69" s="67"/>
      <c r="CK69" s="67"/>
      <c r="CL69" s="67"/>
      <c r="CM69" s="67"/>
      <c r="CN69" s="67"/>
      <c r="CO69" s="67"/>
      <c r="CP69" s="67"/>
      <c r="CQ69" s="67"/>
      <c r="CR69" s="67"/>
      <c r="CS69" s="67"/>
      <c r="CT69" s="67"/>
      <c r="CU69" s="67"/>
      <c r="CV69" s="67"/>
      <c r="CW69" s="67"/>
      <c r="CX69" s="67"/>
      <c r="CY69" s="67"/>
      <c r="CZ69" s="67"/>
    </row>
    <row r="70" s="589" customFormat="true" ht="15" customHeight="true" x14ac:dyDescent="0.2">
      <c r="A70" s="1145"/>
      <c r="B70" s="453" t="s">
        <v>304</v>
      </c>
      <c r="C70" s="195">
        <v>0</v>
      </c>
      <c r="D70" s="194">
        <v>0</v>
      </c>
      <c r="E70" s="194">
        <v>0</v>
      </c>
      <c r="F70" s="194">
        <v>0.11514870576042451</v>
      </c>
      <c r="G70" s="193">
        <v>3.1374600567834552</v>
      </c>
      <c r="H70" s="192">
        <v>0</v>
      </c>
      <c r="I70" s="194">
        <v>0.6336234740665555</v>
      </c>
      <c r="J70" s="194">
        <v>1.7839414089277208</v>
      </c>
      <c r="K70" s="194">
        <v>3.218013442660657</v>
      </c>
      <c r="L70" s="191">
        <v>9.4188548720073619</v>
      </c>
      <c r="M70" s="195">
        <v>0</v>
      </c>
      <c r="N70" s="194">
        <v>0</v>
      </c>
      <c r="O70" s="194">
        <v>0</v>
      </c>
      <c r="P70" s="194">
        <v>0</v>
      </c>
      <c r="Q70" s="193">
        <v>1.4507538168151404</v>
      </c>
      <c r="R70" s="192">
        <v>1.5523790437798379</v>
      </c>
      <c r="S70" s="194">
        <v>0</v>
      </c>
      <c r="T70" s="191">
        <v>4.4098857853863895E-2</v>
      </c>
      <c r="U70" s="999"/>
      <c r="V70" s="999"/>
      <c r="W70" s="999"/>
      <c r="X70" s="999"/>
      <c r="Y70" s="999"/>
      <c r="Z70" s="999"/>
      <c r="AA70" s="999"/>
      <c r="AB70" s="999"/>
      <c r="AC70" s="999"/>
      <c r="AD70" s="999"/>
      <c r="AE70" s="999"/>
      <c r="AF70" s="999"/>
      <c r="AG70" s="999"/>
      <c r="AH70" s="999"/>
      <c r="AI70" s="999"/>
      <c r="AJ70" s="999"/>
      <c r="AK70" s="999"/>
      <c r="AL70" s="999"/>
      <c r="AM70" s="999"/>
      <c r="AN70" s="999"/>
      <c r="AO70" s="999"/>
      <c r="AP70" s="999"/>
      <c r="AQ70" s="999"/>
      <c r="AR70" s="999"/>
      <c r="AS70" s="999"/>
      <c r="AT70" s="999"/>
      <c r="AU70" s="999"/>
      <c r="AV70" s="999"/>
      <c r="AW70" s="999"/>
      <c r="AX70" s="999"/>
      <c r="AY70" s="999"/>
      <c r="AZ70" s="420"/>
      <c r="BA70" s="706"/>
      <c r="BB70" s="697"/>
      <c r="BC70" s="523"/>
      <c r="BD70" s="509"/>
      <c r="BE70" s="509"/>
      <c r="BF70" s="509"/>
      <c r="BG70" s="527"/>
      <c r="BH70" s="523"/>
      <c r="BI70" s="509"/>
      <c r="BJ70" s="509"/>
      <c r="BK70" s="509"/>
      <c r="BL70" s="527"/>
      <c r="BM70" s="523"/>
      <c r="BN70" s="509"/>
      <c r="BO70" s="509"/>
      <c r="BP70" s="509"/>
      <c r="BQ70" s="527"/>
      <c r="BR70" s="523"/>
      <c r="BS70" s="509"/>
      <c r="BT70" s="510"/>
      <c r="BU70" s="67"/>
      <c r="BV70" s="67"/>
      <c r="BW70" s="67"/>
      <c r="BX70" s="67"/>
      <c r="BY70" s="67"/>
      <c r="BZ70" s="67"/>
      <c r="CA70" s="67"/>
      <c r="CB70" s="67"/>
      <c r="CC70" s="67"/>
      <c r="CD70" s="67"/>
      <c r="CE70" s="67"/>
      <c r="CF70" s="67"/>
      <c r="CG70" s="67"/>
      <c r="CH70" s="67"/>
      <c r="CI70" s="67"/>
      <c r="CJ70" s="67"/>
      <c r="CK70" s="67"/>
      <c r="CL70" s="67"/>
      <c r="CM70" s="67"/>
      <c r="CN70" s="67"/>
      <c r="CO70" s="67"/>
      <c r="CP70" s="67"/>
      <c r="CQ70" s="67"/>
      <c r="CR70" s="67"/>
      <c r="CS70" s="67"/>
      <c r="CT70" s="67"/>
      <c r="CU70" s="67"/>
      <c r="CV70" s="67"/>
      <c r="CW70" s="67"/>
      <c r="CX70" s="67"/>
      <c r="CY70" s="67"/>
      <c r="CZ70" s="67"/>
    </row>
    <row r="71" s="589" customFormat="true" ht="15" customHeight="true" x14ac:dyDescent="0.2">
      <c r="A71" s="1145"/>
      <c r="B71" s="453" t="s">
        <v>46</v>
      </c>
      <c r="C71" s="195">
        <v>0</v>
      </c>
      <c r="D71" s="194">
        <v>0</v>
      </c>
      <c r="E71" s="194">
        <v>0</v>
      </c>
      <c r="F71" s="194">
        <v>6.6254250506233806E-2</v>
      </c>
      <c r="G71" s="193">
        <v>6.2962218995450653E-2</v>
      </c>
      <c r="H71" s="192">
        <v>0</v>
      </c>
      <c r="I71" s="194">
        <v>0.50037263361732431</v>
      </c>
      <c r="J71" s="194">
        <v>0</v>
      </c>
      <c r="K71" s="194">
        <v>0.47487338089981085</v>
      </c>
      <c r="L71" s="191">
        <v>0</v>
      </c>
      <c r="M71" s="195">
        <v>0</v>
      </c>
      <c r="N71" s="194">
        <v>0</v>
      </c>
      <c r="O71" s="194">
        <v>0</v>
      </c>
      <c r="P71" s="194">
        <v>0</v>
      </c>
      <c r="Q71" s="193">
        <v>0</v>
      </c>
      <c r="R71" s="192">
        <v>6.232662990013231E-2</v>
      </c>
      <c r="S71" s="194">
        <v>0</v>
      </c>
      <c r="T71" s="191">
        <v>1.2641797132634908E-3</v>
      </c>
      <c r="U71" s="999"/>
      <c r="V71" s="999"/>
      <c r="W71" s="999"/>
      <c r="X71" s="999"/>
      <c r="Y71" s="999"/>
      <c r="Z71" s="999"/>
      <c r="AA71" s="999"/>
      <c r="AB71" s="999"/>
      <c r="AC71" s="999"/>
      <c r="AD71" s="999"/>
      <c r="AE71" s="999"/>
      <c r="AF71" s="999"/>
      <c r="AG71" s="999"/>
      <c r="AH71" s="999"/>
      <c r="AI71" s="999"/>
      <c r="AJ71" s="999"/>
      <c r="AK71" s="999"/>
      <c r="AL71" s="999"/>
      <c r="AM71" s="999"/>
      <c r="AN71" s="999"/>
      <c r="AO71" s="999"/>
      <c r="AP71" s="999"/>
      <c r="AQ71" s="999"/>
      <c r="AR71" s="999"/>
      <c r="AS71" s="999"/>
      <c r="AT71" s="999"/>
      <c r="AU71" s="999"/>
      <c r="AV71" s="999"/>
      <c r="AW71" s="999"/>
      <c r="AX71" s="999"/>
      <c r="AY71" s="999"/>
      <c r="AZ71" s="420"/>
      <c r="BA71" s="706"/>
      <c r="BB71" s="697"/>
      <c r="BC71" s="523"/>
      <c r="BD71" s="509"/>
      <c r="BE71" s="509"/>
      <c r="BF71" s="509"/>
      <c r="BG71" s="527"/>
      <c r="BH71" s="523"/>
      <c r="BI71" s="509"/>
      <c r="BJ71" s="509"/>
      <c r="BK71" s="509"/>
      <c r="BL71" s="527"/>
      <c r="BM71" s="523"/>
      <c r="BN71" s="509"/>
      <c r="BO71" s="509"/>
      <c r="BP71" s="509"/>
      <c r="BQ71" s="527"/>
      <c r="BR71" s="523"/>
      <c r="BS71" s="509"/>
      <c r="BT71" s="510"/>
      <c r="BU71" s="67"/>
      <c r="BV71" s="67"/>
      <c r="BW71" s="67"/>
      <c r="BX71" s="67"/>
      <c r="BY71" s="67"/>
      <c r="BZ71" s="67"/>
      <c r="CA71" s="67"/>
      <c r="CB71" s="67"/>
      <c r="CC71" s="67"/>
      <c r="CD71" s="67"/>
      <c r="CE71" s="67"/>
      <c r="CF71" s="67"/>
      <c r="CG71" s="67"/>
      <c r="CH71" s="67"/>
      <c r="CI71" s="67"/>
      <c r="CJ71" s="67"/>
      <c r="CK71" s="67"/>
      <c r="CL71" s="67"/>
      <c r="CM71" s="67"/>
      <c r="CN71" s="67"/>
      <c r="CO71" s="67"/>
      <c r="CP71" s="67"/>
      <c r="CQ71" s="67"/>
      <c r="CR71" s="67"/>
      <c r="CS71" s="67"/>
      <c r="CT71" s="67"/>
      <c r="CU71" s="67"/>
      <c r="CV71" s="67"/>
      <c r="CW71" s="67"/>
      <c r="CX71" s="67"/>
      <c r="CY71" s="67"/>
      <c r="CZ71" s="67"/>
    </row>
    <row r="72" s="589" customFormat="true" ht="15" customHeight="true" x14ac:dyDescent="0.2">
      <c r="A72" s="217"/>
      <c r="B72" s="211"/>
      <c r="C72" s="195"/>
      <c r="D72" s="194"/>
      <c r="E72" s="194"/>
      <c r="F72" s="194"/>
      <c r="G72" s="193"/>
      <c r="H72" s="192"/>
      <c r="I72" s="194"/>
      <c r="J72" s="194"/>
      <c r="K72" s="194"/>
      <c r="L72" s="191"/>
      <c r="M72" s="195"/>
      <c r="N72" s="194"/>
      <c r="O72" s="194"/>
      <c r="P72" s="194"/>
      <c r="Q72" s="193"/>
      <c r="R72" s="192"/>
      <c r="S72" s="194"/>
      <c r="T72" s="191"/>
      <c r="U72" s="999"/>
      <c r="V72" s="999"/>
      <c r="W72" s="999"/>
      <c r="X72" s="999"/>
      <c r="Y72" s="999"/>
      <c r="Z72" s="999"/>
      <c r="AA72" s="999"/>
      <c r="AB72" s="999"/>
      <c r="AC72" s="999"/>
      <c r="AD72" s="999"/>
      <c r="AE72" s="999"/>
      <c r="AF72" s="999"/>
      <c r="AG72" s="999"/>
      <c r="AH72" s="999"/>
      <c r="AI72" s="999"/>
      <c r="AJ72" s="999"/>
      <c r="AK72" s="999"/>
      <c r="AL72" s="999"/>
      <c r="AM72" s="999"/>
      <c r="AN72" s="999"/>
      <c r="AO72" s="999"/>
      <c r="AP72" s="999"/>
      <c r="AQ72" s="999"/>
      <c r="AR72" s="999"/>
      <c r="AS72" s="999"/>
      <c r="AT72" s="999"/>
      <c r="AU72" s="999"/>
      <c r="AV72" s="999"/>
      <c r="AW72" s="999"/>
      <c r="AX72" s="999"/>
      <c r="AY72" s="999"/>
      <c r="AZ72" s="420"/>
      <c r="BA72" s="706"/>
      <c r="BB72" s="697"/>
      <c r="BC72" s="523"/>
      <c r="BD72" s="509"/>
      <c r="BE72" s="509"/>
      <c r="BF72" s="509"/>
      <c r="BG72" s="527"/>
      <c r="BH72" s="523"/>
      <c r="BI72" s="509"/>
      <c r="BJ72" s="509"/>
      <c r="BK72" s="509"/>
      <c r="BL72" s="527"/>
      <c r="BM72" s="523"/>
      <c r="BN72" s="509"/>
      <c r="BO72" s="509"/>
      <c r="BP72" s="509"/>
      <c r="BQ72" s="527"/>
      <c r="BR72" s="523"/>
      <c r="BS72" s="509"/>
      <c r="BT72" s="510"/>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row>
    <row r="73" s="589" customFormat="true" ht="15" customHeight="true" x14ac:dyDescent="0.2">
      <c r="A73" s="217"/>
      <c r="B73" s="211"/>
      <c r="C73" s="195"/>
      <c r="D73" s="194"/>
      <c r="E73" s="194"/>
      <c r="F73" s="194"/>
      <c r="G73" s="193"/>
      <c r="H73" s="192"/>
      <c r="I73" s="194"/>
      <c r="J73" s="194"/>
      <c r="K73" s="194"/>
      <c r="L73" s="191"/>
      <c r="M73" s="195"/>
      <c r="N73" s="194"/>
      <c r="O73" s="194"/>
      <c r="P73" s="194"/>
      <c r="Q73" s="193"/>
      <c r="R73" s="192"/>
      <c r="S73" s="194"/>
      <c r="T73" s="191"/>
      <c r="U73" s="999"/>
      <c r="V73" s="999"/>
      <c r="W73" s="999"/>
      <c r="X73" s="999"/>
      <c r="Y73" s="999"/>
      <c r="Z73" s="999"/>
      <c r="AA73" s="999"/>
      <c r="AB73" s="999"/>
      <c r="AC73" s="999"/>
      <c r="AD73" s="999"/>
      <c r="AE73" s="999"/>
      <c r="AF73" s="999"/>
      <c r="AG73" s="999"/>
      <c r="AH73" s="999"/>
      <c r="AI73" s="999"/>
      <c r="AJ73" s="999"/>
      <c r="AK73" s="999"/>
      <c r="AL73" s="999"/>
      <c r="AM73" s="999"/>
      <c r="AN73" s="999"/>
      <c r="AO73" s="999"/>
      <c r="AP73" s="999"/>
      <c r="AQ73" s="999"/>
      <c r="AR73" s="999"/>
      <c r="AS73" s="999"/>
      <c r="AT73" s="999"/>
      <c r="AU73" s="999"/>
      <c r="AV73" s="999"/>
      <c r="AW73" s="999"/>
      <c r="AX73" s="999"/>
      <c r="AY73" s="999"/>
      <c r="AZ73" s="420"/>
      <c r="BA73" s="706"/>
      <c r="BB73" s="697"/>
      <c r="BC73" s="523"/>
      <c r="BD73" s="509"/>
      <c r="BE73" s="509"/>
      <c r="BF73" s="509"/>
      <c r="BG73" s="527"/>
      <c r="BH73" s="523"/>
      <c r="BI73" s="509"/>
      <c r="BJ73" s="509"/>
      <c r="BK73" s="509"/>
      <c r="BL73" s="527"/>
      <c r="BM73" s="523"/>
      <c r="BN73" s="509"/>
      <c r="BO73" s="509"/>
      <c r="BP73" s="509"/>
      <c r="BQ73" s="527"/>
      <c r="BR73" s="523"/>
      <c r="BS73" s="509"/>
      <c r="BT73" s="510"/>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row>
    <row r="74" s="589" customFormat="true" ht="15" customHeight="true" x14ac:dyDescent="0.2">
      <c r="A74" s="217"/>
      <c r="B74" s="211"/>
      <c r="C74" s="195"/>
      <c r="D74" s="194"/>
      <c r="E74" s="194"/>
      <c r="F74" s="194"/>
      <c r="G74" s="193"/>
      <c r="H74" s="192"/>
      <c r="I74" s="194"/>
      <c r="J74" s="194"/>
      <c r="K74" s="194"/>
      <c r="L74" s="191"/>
      <c r="M74" s="195"/>
      <c r="N74" s="194"/>
      <c r="O74" s="194"/>
      <c r="P74" s="194"/>
      <c r="Q74" s="193"/>
      <c r="R74" s="192"/>
      <c r="S74" s="194"/>
      <c r="T74" s="191"/>
      <c r="U74" s="999"/>
      <c r="V74" s="999"/>
      <c r="W74" s="999"/>
      <c r="X74" s="999"/>
      <c r="Y74" s="999"/>
      <c r="Z74" s="999"/>
      <c r="AA74" s="999"/>
      <c r="AB74" s="999"/>
      <c r="AC74" s="999"/>
      <c r="AD74" s="999"/>
      <c r="AE74" s="999"/>
      <c r="AF74" s="999"/>
      <c r="AG74" s="999"/>
      <c r="AH74" s="999"/>
      <c r="AI74" s="999"/>
      <c r="AJ74" s="999"/>
      <c r="AK74" s="999"/>
      <c r="AL74" s="999"/>
      <c r="AM74" s="999"/>
      <c r="AN74" s="999"/>
      <c r="AO74" s="999"/>
      <c r="AP74" s="999"/>
      <c r="AQ74" s="999"/>
      <c r="AR74" s="999"/>
      <c r="AS74" s="999"/>
      <c r="AT74" s="999"/>
      <c r="AU74" s="999"/>
      <c r="AV74" s="999"/>
      <c r="AW74" s="999"/>
      <c r="AX74" s="999"/>
      <c r="AY74" s="999"/>
      <c r="AZ74" s="420"/>
      <c r="BA74" s="706"/>
      <c r="BB74" s="697"/>
      <c r="BC74" s="523"/>
      <c r="BD74" s="509"/>
      <c r="BE74" s="509"/>
      <c r="BF74" s="509"/>
      <c r="BG74" s="527"/>
      <c r="BH74" s="523"/>
      <c r="BI74" s="509"/>
      <c r="BJ74" s="509"/>
      <c r="BK74" s="509"/>
      <c r="BL74" s="527"/>
      <c r="BM74" s="523"/>
      <c r="BN74" s="509"/>
      <c r="BO74" s="509"/>
      <c r="BP74" s="509"/>
      <c r="BQ74" s="527"/>
      <c r="BR74" s="523"/>
      <c r="BS74" s="509"/>
      <c r="BT74" s="510"/>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row>
    <row r="75" s="589" customFormat="true" ht="15" customHeight="true" x14ac:dyDescent="0.2">
      <c r="A75" s="217"/>
      <c r="B75" s="211"/>
      <c r="C75" s="195"/>
      <c r="D75" s="194"/>
      <c r="E75" s="194"/>
      <c r="F75" s="194"/>
      <c r="G75" s="193"/>
      <c r="H75" s="192"/>
      <c r="I75" s="194"/>
      <c r="J75" s="194"/>
      <c r="K75" s="194"/>
      <c r="L75" s="191"/>
      <c r="M75" s="195"/>
      <c r="N75" s="194"/>
      <c r="O75" s="194"/>
      <c r="P75" s="194"/>
      <c r="Q75" s="193"/>
      <c r="R75" s="192"/>
      <c r="S75" s="194"/>
      <c r="T75" s="191"/>
      <c r="U75" s="999"/>
      <c r="V75" s="999"/>
      <c r="W75" s="999"/>
      <c r="X75" s="999"/>
      <c r="Y75" s="999"/>
      <c r="Z75" s="999"/>
      <c r="AA75" s="999"/>
      <c r="AB75" s="999"/>
      <c r="AC75" s="999"/>
      <c r="AD75" s="999"/>
      <c r="AE75" s="999"/>
      <c r="AF75" s="999"/>
      <c r="AG75" s="999"/>
      <c r="AH75" s="999"/>
      <c r="AI75" s="999"/>
      <c r="AJ75" s="999"/>
      <c r="AK75" s="999"/>
      <c r="AL75" s="999"/>
      <c r="AM75" s="999"/>
      <c r="AN75" s="999"/>
      <c r="AO75" s="999"/>
      <c r="AP75" s="999"/>
      <c r="AQ75" s="999"/>
      <c r="AR75" s="999"/>
      <c r="AS75" s="999"/>
      <c r="AT75" s="999"/>
      <c r="AU75" s="999"/>
      <c r="AV75" s="999"/>
      <c r="AW75" s="999"/>
      <c r="AX75" s="999"/>
      <c r="AY75" s="999"/>
      <c r="AZ75" s="420"/>
      <c r="BA75" s="706"/>
      <c r="BB75" s="697"/>
      <c r="BC75" s="523"/>
      <c r="BD75" s="509"/>
      <c r="BE75" s="509"/>
      <c r="BF75" s="509"/>
      <c r="BG75" s="527"/>
      <c r="BH75" s="523"/>
      <c r="BI75" s="509"/>
      <c r="BJ75" s="509"/>
      <c r="BK75" s="509"/>
      <c r="BL75" s="527"/>
      <c r="BM75" s="523"/>
      <c r="BN75" s="509"/>
      <c r="BO75" s="509"/>
      <c r="BP75" s="509"/>
      <c r="BQ75" s="527"/>
      <c r="BR75" s="523"/>
      <c r="BS75" s="509"/>
      <c r="BT75" s="510"/>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row>
    <row r="76" s="589" customFormat="true" ht="15" customHeight="true" x14ac:dyDescent="0.2">
      <c r="A76" s="217"/>
      <c r="B76" s="211"/>
      <c r="C76" s="195"/>
      <c r="D76" s="194"/>
      <c r="E76" s="194"/>
      <c r="F76" s="194"/>
      <c r="G76" s="193"/>
      <c r="H76" s="192"/>
      <c r="I76" s="194"/>
      <c r="J76" s="194"/>
      <c r="K76" s="194"/>
      <c r="L76" s="191"/>
      <c r="M76" s="195"/>
      <c r="N76" s="194"/>
      <c r="O76" s="194"/>
      <c r="P76" s="194"/>
      <c r="Q76" s="193"/>
      <c r="R76" s="192"/>
      <c r="S76" s="194"/>
      <c r="T76" s="191"/>
      <c r="U76" s="999"/>
      <c r="V76" s="999"/>
      <c r="W76" s="999"/>
      <c r="X76" s="999"/>
      <c r="Y76" s="999"/>
      <c r="Z76" s="999"/>
      <c r="AA76" s="999"/>
      <c r="AB76" s="999"/>
      <c r="AC76" s="999"/>
      <c r="AD76" s="999"/>
      <c r="AE76" s="999"/>
      <c r="AF76" s="999"/>
      <c r="AG76" s="999"/>
      <c r="AH76" s="999"/>
      <c r="AI76" s="999"/>
      <c r="AJ76" s="999"/>
      <c r="AK76" s="999"/>
      <c r="AL76" s="999"/>
      <c r="AM76" s="999"/>
      <c r="AN76" s="999"/>
      <c r="AO76" s="999"/>
      <c r="AP76" s="999"/>
      <c r="AQ76" s="999"/>
      <c r="AR76" s="999"/>
      <c r="AS76" s="999"/>
      <c r="AT76" s="999"/>
      <c r="AU76" s="999"/>
      <c r="AV76" s="999"/>
      <c r="AW76" s="999"/>
      <c r="AX76" s="999"/>
      <c r="AY76" s="999"/>
      <c r="AZ76" s="420"/>
      <c r="BA76" s="706"/>
      <c r="BB76" s="697"/>
      <c r="BC76" s="523"/>
      <c r="BD76" s="509"/>
      <c r="BE76" s="509"/>
      <c r="BF76" s="509"/>
      <c r="BG76" s="527"/>
      <c r="BH76" s="523"/>
      <c r="BI76" s="509"/>
      <c r="BJ76" s="509"/>
      <c r="BK76" s="509"/>
      <c r="BL76" s="527"/>
      <c r="BM76" s="523"/>
      <c r="BN76" s="509"/>
      <c r="BO76" s="509"/>
      <c r="BP76" s="509"/>
      <c r="BQ76" s="527"/>
      <c r="BR76" s="523"/>
      <c r="BS76" s="509"/>
      <c r="BT76" s="510"/>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row>
    <row r="77" s="589" customFormat="true" ht="15" customHeight="true" x14ac:dyDescent="0.2">
      <c r="A77" s="217"/>
      <c r="B77" s="211"/>
      <c r="C77" s="195"/>
      <c r="D77" s="194"/>
      <c r="E77" s="194"/>
      <c r="F77" s="194"/>
      <c r="G77" s="193"/>
      <c r="H77" s="192"/>
      <c r="I77" s="194"/>
      <c r="J77" s="194"/>
      <c r="K77" s="194"/>
      <c r="L77" s="191"/>
      <c r="M77" s="195"/>
      <c r="N77" s="194"/>
      <c r="O77" s="194"/>
      <c r="P77" s="194"/>
      <c r="Q77" s="193"/>
      <c r="R77" s="192"/>
      <c r="S77" s="194"/>
      <c r="T77" s="191"/>
      <c r="U77" s="999"/>
      <c r="V77" s="999"/>
      <c r="W77" s="999"/>
      <c r="X77" s="999"/>
      <c r="Y77" s="999"/>
      <c r="Z77" s="999"/>
      <c r="AA77" s="999"/>
      <c r="AB77" s="999"/>
      <c r="AC77" s="999"/>
      <c r="AD77" s="999"/>
      <c r="AE77" s="999"/>
      <c r="AF77" s="999"/>
      <c r="AG77" s="999"/>
      <c r="AH77" s="999"/>
      <c r="AI77" s="999"/>
      <c r="AJ77" s="999"/>
      <c r="AK77" s="999"/>
      <c r="AL77" s="999"/>
      <c r="AM77" s="999"/>
      <c r="AN77" s="999"/>
      <c r="AO77" s="999"/>
      <c r="AP77" s="999"/>
      <c r="AQ77" s="999"/>
      <c r="AR77" s="999"/>
      <c r="AS77" s="999"/>
      <c r="AT77" s="999"/>
      <c r="AU77" s="999"/>
      <c r="AV77" s="999"/>
      <c r="AW77" s="999"/>
      <c r="AX77" s="999"/>
      <c r="AY77" s="999"/>
      <c r="AZ77" s="420"/>
      <c r="BA77" s="706"/>
      <c r="BB77" s="697"/>
      <c r="BC77" s="523"/>
      <c r="BD77" s="509"/>
      <c r="BE77" s="509"/>
      <c r="BF77" s="509"/>
      <c r="BG77" s="527"/>
      <c r="BH77" s="523"/>
      <c r="BI77" s="509"/>
      <c r="BJ77" s="509"/>
      <c r="BK77" s="509"/>
      <c r="BL77" s="527"/>
      <c r="BM77" s="523"/>
      <c r="BN77" s="509"/>
      <c r="BO77" s="509"/>
      <c r="BP77" s="509"/>
      <c r="BQ77" s="527"/>
      <c r="BR77" s="523"/>
      <c r="BS77" s="509"/>
      <c r="BT77" s="510"/>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row>
    <row r="78" s="589" customFormat="true" ht="15" customHeight="true" x14ac:dyDescent="0.2">
      <c r="A78" s="217"/>
      <c r="B78" s="211"/>
      <c r="C78" s="195"/>
      <c r="D78" s="194"/>
      <c r="E78" s="194"/>
      <c r="F78" s="194"/>
      <c r="G78" s="193"/>
      <c r="H78" s="192"/>
      <c r="I78" s="194"/>
      <c r="J78" s="194"/>
      <c r="K78" s="194"/>
      <c r="L78" s="191"/>
      <c r="M78" s="195"/>
      <c r="N78" s="194"/>
      <c r="O78" s="194"/>
      <c r="P78" s="194"/>
      <c r="Q78" s="193"/>
      <c r="R78" s="192"/>
      <c r="S78" s="194"/>
      <c r="T78" s="191"/>
      <c r="U78" s="999"/>
      <c r="V78" s="999"/>
      <c r="W78" s="999"/>
      <c r="X78" s="999"/>
      <c r="Y78" s="999"/>
      <c r="Z78" s="999"/>
      <c r="AA78" s="999"/>
      <c r="AB78" s="999"/>
      <c r="AC78" s="999"/>
      <c r="AD78" s="999"/>
      <c r="AE78" s="999"/>
      <c r="AF78" s="999"/>
      <c r="AG78" s="999"/>
      <c r="AH78" s="999"/>
      <c r="AI78" s="999"/>
      <c r="AJ78" s="999"/>
      <c r="AK78" s="999"/>
      <c r="AL78" s="999"/>
      <c r="AM78" s="999"/>
      <c r="AN78" s="999"/>
      <c r="AO78" s="999"/>
      <c r="AP78" s="999"/>
      <c r="AQ78" s="999"/>
      <c r="AR78" s="999"/>
      <c r="AS78" s="999"/>
      <c r="AT78" s="999"/>
      <c r="AU78" s="999"/>
      <c r="AV78" s="999"/>
      <c r="AW78" s="999"/>
      <c r="AX78" s="999"/>
      <c r="AY78" s="999"/>
      <c r="AZ78" s="420"/>
      <c r="BA78" s="706"/>
      <c r="BB78" s="697"/>
      <c r="BC78" s="523"/>
      <c r="BD78" s="509"/>
      <c r="BE78" s="509"/>
      <c r="BF78" s="509"/>
      <c r="BG78" s="527"/>
      <c r="BH78" s="523"/>
      <c r="BI78" s="509"/>
      <c r="BJ78" s="509"/>
      <c r="BK78" s="509"/>
      <c r="BL78" s="527"/>
      <c r="BM78" s="523"/>
      <c r="BN78" s="509"/>
      <c r="BO78" s="509"/>
      <c r="BP78" s="509"/>
      <c r="BQ78" s="527"/>
      <c r="BR78" s="523"/>
      <c r="BS78" s="509"/>
      <c r="BT78" s="510"/>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row>
    <row r="79" s="589" customFormat="true" ht="15" customHeight="true" x14ac:dyDescent="0.2">
      <c r="A79" s="217"/>
      <c r="B79" s="211"/>
      <c r="C79" s="195"/>
      <c r="D79" s="194"/>
      <c r="E79" s="194"/>
      <c r="F79" s="194"/>
      <c r="G79" s="193"/>
      <c r="H79" s="192"/>
      <c r="I79" s="194"/>
      <c r="J79" s="194"/>
      <c r="K79" s="194"/>
      <c r="L79" s="191"/>
      <c r="M79" s="195"/>
      <c r="N79" s="194"/>
      <c r="O79" s="194"/>
      <c r="P79" s="194"/>
      <c r="Q79" s="193"/>
      <c r="R79" s="192"/>
      <c r="S79" s="194"/>
      <c r="T79" s="191"/>
      <c r="U79" s="999"/>
      <c r="V79" s="999"/>
      <c r="W79" s="999"/>
      <c r="X79" s="999"/>
      <c r="Y79" s="999"/>
      <c r="Z79" s="999"/>
      <c r="AA79" s="999"/>
      <c r="AB79" s="999"/>
      <c r="AC79" s="999"/>
      <c r="AD79" s="999"/>
      <c r="AE79" s="999"/>
      <c r="AF79" s="999"/>
      <c r="AG79" s="999"/>
      <c r="AH79" s="999"/>
      <c r="AI79" s="999"/>
      <c r="AJ79" s="999"/>
      <c r="AK79" s="999"/>
      <c r="AL79" s="999"/>
      <c r="AM79" s="999"/>
      <c r="AN79" s="999"/>
      <c r="AO79" s="999"/>
      <c r="AP79" s="999"/>
      <c r="AQ79" s="999"/>
      <c r="AR79" s="999"/>
      <c r="AS79" s="999"/>
      <c r="AT79" s="999"/>
      <c r="AU79" s="999"/>
      <c r="AV79" s="999"/>
      <c r="AW79" s="999"/>
      <c r="AX79" s="999"/>
      <c r="AY79" s="999"/>
      <c r="AZ79" s="420"/>
      <c r="BA79" s="706"/>
      <c r="BB79" s="697"/>
      <c r="BC79" s="523"/>
      <c r="BD79" s="509"/>
      <c r="BE79" s="509"/>
      <c r="BF79" s="509"/>
      <c r="BG79" s="527"/>
      <c r="BH79" s="523"/>
      <c r="BI79" s="509"/>
      <c r="BJ79" s="509"/>
      <c r="BK79" s="509"/>
      <c r="BL79" s="527"/>
      <c r="BM79" s="523"/>
      <c r="BN79" s="509"/>
      <c r="BO79" s="509"/>
      <c r="BP79" s="509"/>
      <c r="BQ79" s="527"/>
      <c r="BR79" s="523"/>
      <c r="BS79" s="509"/>
      <c r="BT79" s="510"/>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row>
    <row r="80" s="589" customFormat="true" ht="15" customHeight="true" x14ac:dyDescent="0.2">
      <c r="A80" s="217"/>
      <c r="B80" s="211"/>
      <c r="C80" s="195"/>
      <c r="D80" s="194"/>
      <c r="E80" s="194"/>
      <c r="F80" s="194"/>
      <c r="G80" s="193"/>
      <c r="H80" s="192"/>
      <c r="I80" s="194"/>
      <c r="J80" s="194"/>
      <c r="K80" s="194"/>
      <c r="L80" s="191"/>
      <c r="M80" s="195"/>
      <c r="N80" s="194"/>
      <c r="O80" s="194"/>
      <c r="P80" s="194"/>
      <c r="Q80" s="193"/>
      <c r="R80" s="192"/>
      <c r="S80" s="194"/>
      <c r="T80" s="191"/>
      <c r="U80" s="999"/>
      <c r="V80" s="999"/>
      <c r="W80" s="999"/>
      <c r="X80" s="999"/>
      <c r="Y80" s="999"/>
      <c r="Z80" s="999"/>
      <c r="AA80" s="999"/>
      <c r="AB80" s="999"/>
      <c r="AC80" s="999"/>
      <c r="AD80" s="999"/>
      <c r="AE80" s="999"/>
      <c r="AF80" s="999"/>
      <c r="AG80" s="999"/>
      <c r="AH80" s="999"/>
      <c r="AI80" s="999"/>
      <c r="AJ80" s="999"/>
      <c r="AK80" s="999"/>
      <c r="AL80" s="999"/>
      <c r="AM80" s="999"/>
      <c r="AN80" s="999"/>
      <c r="AO80" s="999"/>
      <c r="AP80" s="999"/>
      <c r="AQ80" s="999"/>
      <c r="AR80" s="999"/>
      <c r="AS80" s="999"/>
      <c r="AT80" s="999"/>
      <c r="AU80" s="999"/>
      <c r="AV80" s="999"/>
      <c r="AW80" s="999"/>
      <c r="AX80" s="999"/>
      <c r="AY80" s="999"/>
      <c r="AZ80" s="420"/>
      <c r="BA80" s="706"/>
      <c r="BB80" s="697"/>
      <c r="BC80" s="523"/>
      <c r="BD80" s="509"/>
      <c r="BE80" s="509"/>
      <c r="BF80" s="509"/>
      <c r="BG80" s="527"/>
      <c r="BH80" s="523"/>
      <c r="BI80" s="509"/>
      <c r="BJ80" s="509"/>
      <c r="BK80" s="509"/>
      <c r="BL80" s="527"/>
      <c r="BM80" s="523"/>
      <c r="BN80" s="509"/>
      <c r="BO80" s="509"/>
      <c r="BP80" s="509"/>
      <c r="BQ80" s="527"/>
      <c r="BR80" s="523"/>
      <c r="BS80" s="509"/>
      <c r="BT80" s="510"/>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row>
    <row r="81" s="589" customFormat="true" ht="15" customHeight="true" x14ac:dyDescent="0.2">
      <c r="A81" s="217"/>
      <c r="B81" s="211"/>
      <c r="C81" s="195"/>
      <c r="D81" s="194"/>
      <c r="E81" s="194"/>
      <c r="F81" s="194"/>
      <c r="G81" s="193"/>
      <c r="H81" s="192"/>
      <c r="I81" s="194"/>
      <c r="J81" s="194"/>
      <c r="K81" s="194"/>
      <c r="L81" s="191"/>
      <c r="M81" s="195"/>
      <c r="N81" s="194"/>
      <c r="O81" s="194"/>
      <c r="P81" s="194"/>
      <c r="Q81" s="193"/>
      <c r="R81" s="192"/>
      <c r="S81" s="194"/>
      <c r="T81" s="191"/>
      <c r="U81" s="999"/>
      <c r="V81" s="999"/>
      <c r="W81" s="999"/>
      <c r="X81" s="999"/>
      <c r="Y81" s="999"/>
      <c r="Z81" s="999"/>
      <c r="AA81" s="999"/>
      <c r="AB81" s="999"/>
      <c r="AC81" s="999"/>
      <c r="AD81" s="999"/>
      <c r="AE81" s="999"/>
      <c r="AF81" s="999"/>
      <c r="AG81" s="999"/>
      <c r="AH81" s="999"/>
      <c r="AI81" s="999"/>
      <c r="AJ81" s="999"/>
      <c r="AK81" s="999"/>
      <c r="AL81" s="999"/>
      <c r="AM81" s="999"/>
      <c r="AN81" s="999"/>
      <c r="AO81" s="999"/>
      <c r="AP81" s="999"/>
      <c r="AQ81" s="999"/>
      <c r="AR81" s="999"/>
      <c r="AS81" s="999"/>
      <c r="AT81" s="999"/>
      <c r="AU81" s="999"/>
      <c r="AV81" s="999"/>
      <c r="AW81" s="999"/>
      <c r="AX81" s="999"/>
      <c r="AY81" s="999"/>
      <c r="AZ81" s="420"/>
      <c r="BA81" s="706"/>
      <c r="BB81" s="697"/>
      <c r="BC81" s="523"/>
      <c r="BD81" s="509"/>
      <c r="BE81" s="509"/>
      <c r="BF81" s="509"/>
      <c r="BG81" s="527"/>
      <c r="BH81" s="523"/>
      <c r="BI81" s="509"/>
      <c r="BJ81" s="509"/>
      <c r="BK81" s="509"/>
      <c r="BL81" s="527"/>
      <c r="BM81" s="523"/>
      <c r="BN81" s="509"/>
      <c r="BO81" s="509"/>
      <c r="BP81" s="509"/>
      <c r="BQ81" s="527"/>
      <c r="BR81" s="523"/>
      <c r="BS81" s="509"/>
      <c r="BT81" s="510"/>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row>
    <row r="82" s="589" customFormat="true" ht="15" customHeight="true" x14ac:dyDescent="0.2">
      <c r="A82" s="217"/>
      <c r="B82" s="211"/>
      <c r="C82" s="195"/>
      <c r="D82" s="194"/>
      <c r="E82" s="194"/>
      <c r="F82" s="194"/>
      <c r="G82" s="193"/>
      <c r="H82" s="192"/>
      <c r="I82" s="194"/>
      <c r="J82" s="194"/>
      <c r="K82" s="194"/>
      <c r="L82" s="191"/>
      <c r="M82" s="195"/>
      <c r="N82" s="194"/>
      <c r="O82" s="194"/>
      <c r="P82" s="194"/>
      <c r="Q82" s="193"/>
      <c r="R82" s="192"/>
      <c r="S82" s="194"/>
      <c r="T82" s="191"/>
      <c r="U82" s="999"/>
      <c r="V82" s="999"/>
      <c r="W82" s="999"/>
      <c r="X82" s="999"/>
      <c r="Y82" s="999"/>
      <c r="Z82" s="999"/>
      <c r="AA82" s="999"/>
      <c r="AB82" s="999"/>
      <c r="AC82" s="999"/>
      <c r="AD82" s="999"/>
      <c r="AE82" s="999"/>
      <c r="AF82" s="999"/>
      <c r="AG82" s="999"/>
      <c r="AH82" s="999"/>
      <c r="AI82" s="999"/>
      <c r="AJ82" s="999"/>
      <c r="AK82" s="999"/>
      <c r="AL82" s="999"/>
      <c r="AM82" s="999"/>
      <c r="AN82" s="999"/>
      <c r="AO82" s="999"/>
      <c r="AP82" s="999"/>
      <c r="AQ82" s="999"/>
      <c r="AR82" s="999"/>
      <c r="AS82" s="999"/>
      <c r="AT82" s="999"/>
      <c r="AU82" s="999"/>
      <c r="AV82" s="999"/>
      <c r="AW82" s="999"/>
      <c r="AX82" s="999"/>
      <c r="AY82" s="999"/>
      <c r="AZ82" s="420"/>
      <c r="BA82" s="706"/>
      <c r="BB82" s="697"/>
      <c r="BC82" s="523"/>
      <c r="BD82" s="509"/>
      <c r="BE82" s="509"/>
      <c r="BF82" s="509"/>
      <c r="BG82" s="527"/>
      <c r="BH82" s="523"/>
      <c r="BI82" s="509"/>
      <c r="BJ82" s="509"/>
      <c r="BK82" s="509"/>
      <c r="BL82" s="527"/>
      <c r="BM82" s="523"/>
      <c r="BN82" s="509"/>
      <c r="BO82" s="509"/>
      <c r="BP82" s="509"/>
      <c r="BQ82" s="527"/>
      <c r="BR82" s="523"/>
      <c r="BS82" s="509"/>
      <c r="BT82" s="510"/>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row>
    <row r="83" s="589" customFormat="true" ht="15" customHeight="true" x14ac:dyDescent="0.2">
      <c r="A83" s="217"/>
      <c r="B83" s="211"/>
      <c r="C83" s="195"/>
      <c r="D83" s="194"/>
      <c r="E83" s="194"/>
      <c r="F83" s="194"/>
      <c r="G83" s="193"/>
      <c r="H83" s="192"/>
      <c r="I83" s="194"/>
      <c r="J83" s="194"/>
      <c r="K83" s="194"/>
      <c r="L83" s="191"/>
      <c r="M83" s="195"/>
      <c r="N83" s="194"/>
      <c r="O83" s="194"/>
      <c r="P83" s="194"/>
      <c r="Q83" s="193"/>
      <c r="R83" s="192"/>
      <c r="S83" s="194"/>
      <c r="T83" s="191"/>
      <c r="U83" s="999"/>
      <c r="V83" s="999"/>
      <c r="W83" s="999"/>
      <c r="X83" s="999"/>
      <c r="Y83" s="999"/>
      <c r="Z83" s="999"/>
      <c r="AA83" s="999"/>
      <c r="AB83" s="999"/>
      <c r="AC83" s="999"/>
      <c r="AD83" s="999"/>
      <c r="AE83" s="999"/>
      <c r="AF83" s="999"/>
      <c r="AG83" s="999"/>
      <c r="AH83" s="999"/>
      <c r="AI83" s="999"/>
      <c r="AJ83" s="999"/>
      <c r="AK83" s="999"/>
      <c r="AL83" s="999"/>
      <c r="AM83" s="999"/>
      <c r="AN83" s="999"/>
      <c r="AO83" s="999"/>
      <c r="AP83" s="999"/>
      <c r="AQ83" s="999"/>
      <c r="AR83" s="999"/>
      <c r="AS83" s="999"/>
      <c r="AT83" s="999"/>
      <c r="AU83" s="999"/>
      <c r="AV83" s="999"/>
      <c r="AW83" s="999"/>
      <c r="AX83" s="999"/>
      <c r="AY83" s="999"/>
      <c r="AZ83" s="420"/>
      <c r="BA83" s="706"/>
      <c r="BB83" s="697"/>
      <c r="BC83" s="523"/>
      <c r="BD83" s="509"/>
      <c r="BE83" s="509"/>
      <c r="BF83" s="509"/>
      <c r="BG83" s="527"/>
      <c r="BH83" s="523"/>
      <c r="BI83" s="509"/>
      <c r="BJ83" s="509"/>
      <c r="BK83" s="509"/>
      <c r="BL83" s="527"/>
      <c r="BM83" s="523"/>
      <c r="BN83" s="509"/>
      <c r="BO83" s="509"/>
      <c r="BP83" s="509"/>
      <c r="BQ83" s="527"/>
      <c r="BR83" s="523"/>
      <c r="BS83" s="509"/>
      <c r="BT83" s="510"/>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row>
    <row r="84" s="589" customFormat="true" ht="15" customHeight="true" x14ac:dyDescent="0.2">
      <c r="A84" s="217"/>
      <c r="B84" s="211"/>
      <c r="C84" s="195"/>
      <c r="D84" s="194"/>
      <c r="E84" s="194"/>
      <c r="F84" s="194"/>
      <c r="G84" s="193"/>
      <c r="H84" s="192"/>
      <c r="I84" s="194"/>
      <c r="J84" s="194"/>
      <c r="K84" s="194"/>
      <c r="L84" s="191"/>
      <c r="M84" s="195"/>
      <c r="N84" s="194"/>
      <c r="O84" s="194"/>
      <c r="P84" s="194"/>
      <c r="Q84" s="193"/>
      <c r="R84" s="192"/>
      <c r="S84" s="194"/>
      <c r="T84" s="191"/>
      <c r="U84" s="999"/>
      <c r="V84" s="999"/>
      <c r="W84" s="999"/>
      <c r="X84" s="999"/>
      <c r="Y84" s="999"/>
      <c r="Z84" s="999"/>
      <c r="AA84" s="999"/>
      <c r="AB84" s="999"/>
      <c r="AC84" s="999"/>
      <c r="AD84" s="999"/>
      <c r="AE84" s="999"/>
      <c r="AF84" s="999"/>
      <c r="AG84" s="999"/>
      <c r="AH84" s="999"/>
      <c r="AI84" s="999"/>
      <c r="AJ84" s="999"/>
      <c r="AK84" s="999"/>
      <c r="AL84" s="999"/>
      <c r="AM84" s="999"/>
      <c r="AN84" s="999"/>
      <c r="AO84" s="999"/>
      <c r="AP84" s="999"/>
      <c r="AQ84" s="999"/>
      <c r="AR84" s="999"/>
      <c r="AS84" s="999"/>
      <c r="AT84" s="999"/>
      <c r="AU84" s="999"/>
      <c r="AV84" s="999"/>
      <c r="AW84" s="999"/>
      <c r="AX84" s="999"/>
      <c r="AY84" s="999"/>
      <c r="AZ84" s="420"/>
      <c r="BA84" s="706"/>
      <c r="BB84" s="697"/>
      <c r="BC84" s="523"/>
      <c r="BD84" s="509"/>
      <c r="BE84" s="509"/>
      <c r="BF84" s="509"/>
      <c r="BG84" s="527"/>
      <c r="BH84" s="523"/>
      <c r="BI84" s="509"/>
      <c r="BJ84" s="509"/>
      <c r="BK84" s="509"/>
      <c r="BL84" s="527"/>
      <c r="BM84" s="523"/>
      <c r="BN84" s="509"/>
      <c r="BO84" s="509"/>
      <c r="BP84" s="509"/>
      <c r="BQ84" s="527"/>
      <c r="BR84" s="523"/>
      <c r="BS84" s="509"/>
      <c r="BT84" s="510"/>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row>
    <row r="85" s="589" customFormat="true" ht="15" customHeight="true" x14ac:dyDescent="0.2">
      <c r="A85" s="217"/>
      <c r="B85" s="211"/>
      <c r="C85" s="195"/>
      <c r="D85" s="194"/>
      <c r="E85" s="194"/>
      <c r="F85" s="194"/>
      <c r="G85" s="193"/>
      <c r="H85" s="192"/>
      <c r="I85" s="194"/>
      <c r="J85" s="194"/>
      <c r="K85" s="194"/>
      <c r="L85" s="191"/>
      <c r="M85" s="195"/>
      <c r="N85" s="194"/>
      <c r="O85" s="194"/>
      <c r="P85" s="194"/>
      <c r="Q85" s="193"/>
      <c r="R85" s="192"/>
      <c r="S85" s="194"/>
      <c r="T85" s="191"/>
      <c r="U85" s="999"/>
      <c r="V85" s="999"/>
      <c r="W85" s="999"/>
      <c r="X85" s="999"/>
      <c r="Y85" s="999"/>
      <c r="Z85" s="999"/>
      <c r="AA85" s="999"/>
      <c r="AB85" s="999"/>
      <c r="AC85" s="999"/>
      <c r="AD85" s="999"/>
      <c r="AE85" s="999"/>
      <c r="AF85" s="999"/>
      <c r="AG85" s="999"/>
      <c r="AH85" s="999"/>
      <c r="AI85" s="999"/>
      <c r="AJ85" s="999"/>
      <c r="AK85" s="999"/>
      <c r="AL85" s="999"/>
      <c r="AM85" s="999"/>
      <c r="AN85" s="999"/>
      <c r="AO85" s="999"/>
      <c r="AP85" s="999"/>
      <c r="AQ85" s="999"/>
      <c r="AR85" s="999"/>
      <c r="AS85" s="999"/>
      <c r="AT85" s="999"/>
      <c r="AU85" s="999"/>
      <c r="AV85" s="999"/>
      <c r="AW85" s="999"/>
      <c r="AX85" s="999"/>
      <c r="AY85" s="999"/>
      <c r="AZ85" s="420"/>
      <c r="BA85" s="706"/>
      <c r="BB85" s="697"/>
      <c r="BC85" s="523"/>
      <c r="BD85" s="509"/>
      <c r="BE85" s="509"/>
      <c r="BF85" s="509"/>
      <c r="BG85" s="527"/>
      <c r="BH85" s="523"/>
      <c r="BI85" s="509"/>
      <c r="BJ85" s="509"/>
      <c r="BK85" s="509"/>
      <c r="BL85" s="527"/>
      <c r="BM85" s="523"/>
      <c r="BN85" s="509"/>
      <c r="BO85" s="509"/>
      <c r="BP85" s="509"/>
      <c r="BQ85" s="527"/>
      <c r="BR85" s="523"/>
      <c r="BS85" s="509"/>
      <c r="BT85" s="510"/>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row>
    <row r="86" s="589" customFormat="true" ht="15" customHeight="true" x14ac:dyDescent="0.2">
      <c r="A86" s="217"/>
      <c r="B86" s="211"/>
      <c r="C86" s="183"/>
      <c r="D86" s="182"/>
      <c r="E86" s="182"/>
      <c r="F86" s="182"/>
      <c r="G86" s="181"/>
      <c r="H86" s="180"/>
      <c r="I86" s="182"/>
      <c r="J86" s="182"/>
      <c r="K86" s="182"/>
      <c r="L86" s="179"/>
      <c r="M86" s="183"/>
      <c r="N86" s="182"/>
      <c r="O86" s="182"/>
      <c r="P86" s="182"/>
      <c r="Q86" s="181"/>
      <c r="R86" s="180"/>
      <c r="S86" s="182"/>
      <c r="T86" s="179"/>
      <c r="U86" s="999"/>
      <c r="V86" s="999"/>
      <c r="W86" s="999"/>
      <c r="X86" s="999"/>
      <c r="Y86" s="999"/>
      <c r="Z86" s="999"/>
      <c r="AA86" s="999"/>
      <c r="AB86" s="999"/>
      <c r="AC86" s="999"/>
      <c r="AD86" s="999"/>
      <c r="AE86" s="999"/>
      <c r="AF86" s="999"/>
      <c r="AG86" s="999"/>
      <c r="AH86" s="999"/>
      <c r="AI86" s="999"/>
      <c r="AJ86" s="999"/>
      <c r="AK86" s="999"/>
      <c r="AL86" s="999"/>
      <c r="AM86" s="999"/>
      <c r="AN86" s="999"/>
      <c r="AO86" s="999"/>
      <c r="AP86" s="999"/>
      <c r="AQ86" s="999"/>
      <c r="AR86" s="999"/>
      <c r="AS86" s="999"/>
      <c r="AT86" s="999"/>
      <c r="AU86" s="999"/>
      <c r="AV86" s="999"/>
      <c r="AW86" s="999"/>
      <c r="AX86" s="999"/>
      <c r="AY86" s="999"/>
      <c r="AZ86" s="420"/>
      <c r="BA86" s="706"/>
      <c r="BB86" s="697"/>
      <c r="BC86" s="523"/>
      <c r="BD86" s="509"/>
      <c r="BE86" s="509"/>
      <c r="BF86" s="509"/>
      <c r="BG86" s="527"/>
      <c r="BH86" s="523"/>
      <c r="BI86" s="509"/>
      <c r="BJ86" s="509"/>
      <c r="BK86" s="509"/>
      <c r="BL86" s="527"/>
      <c r="BM86" s="523"/>
      <c r="BN86" s="509"/>
      <c r="BO86" s="509"/>
      <c r="BP86" s="509"/>
      <c r="BQ86" s="527"/>
      <c r="BR86" s="523"/>
      <c r="BS86" s="509"/>
      <c r="BT86" s="510"/>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row>
    <row r="87" s="589" customFormat="true" ht="15" customHeight="true" x14ac:dyDescent="0.2">
      <c r="A87" s="217"/>
      <c r="B87" s="211"/>
      <c r="C87" s="183"/>
      <c r="D87" s="182"/>
      <c r="E87" s="182"/>
      <c r="F87" s="182"/>
      <c r="G87" s="181"/>
      <c r="H87" s="180"/>
      <c r="I87" s="182"/>
      <c r="J87" s="182"/>
      <c r="K87" s="182"/>
      <c r="L87" s="179"/>
      <c r="M87" s="183"/>
      <c r="N87" s="182"/>
      <c r="O87" s="182"/>
      <c r="P87" s="182"/>
      <c r="Q87" s="181"/>
      <c r="R87" s="180"/>
      <c r="S87" s="182"/>
      <c r="T87" s="179"/>
      <c r="U87" s="999"/>
      <c r="V87" s="999"/>
      <c r="W87" s="999"/>
      <c r="X87" s="999"/>
      <c r="Y87" s="999"/>
      <c r="Z87" s="999"/>
      <c r="AA87" s="999"/>
      <c r="AB87" s="999"/>
      <c r="AC87" s="999"/>
      <c r="AD87" s="999"/>
      <c r="AE87" s="999"/>
      <c r="AF87" s="999"/>
      <c r="AG87" s="999"/>
      <c r="AH87" s="999"/>
      <c r="AI87" s="999"/>
      <c r="AJ87" s="999"/>
      <c r="AK87" s="999"/>
      <c r="AL87" s="999"/>
      <c r="AM87" s="999"/>
      <c r="AN87" s="999"/>
      <c r="AO87" s="999"/>
      <c r="AP87" s="999"/>
      <c r="AQ87" s="999"/>
      <c r="AR87" s="999"/>
      <c r="AS87" s="999"/>
      <c r="AT87" s="999"/>
      <c r="AU87" s="999"/>
      <c r="AV87" s="999"/>
      <c r="AW87" s="999"/>
      <c r="AX87" s="999"/>
      <c r="AY87" s="999"/>
      <c r="AZ87" s="420"/>
      <c r="BA87" s="706"/>
      <c r="BB87" s="697"/>
      <c r="BC87" s="523"/>
      <c r="BD87" s="509"/>
      <c r="BE87" s="509"/>
      <c r="BF87" s="509"/>
      <c r="BG87" s="527"/>
      <c r="BH87" s="523"/>
      <c r="BI87" s="509"/>
      <c r="BJ87" s="509"/>
      <c r="BK87" s="509"/>
      <c r="BL87" s="527"/>
      <c r="BM87" s="523"/>
      <c r="BN87" s="509"/>
      <c r="BO87" s="509"/>
      <c r="BP87" s="509"/>
      <c r="BQ87" s="527"/>
      <c r="BR87" s="523"/>
      <c r="BS87" s="509"/>
      <c r="BT87" s="510"/>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row>
    <row r="88" s="589" customFormat="true" ht="15" customHeight="true" x14ac:dyDescent="0.2">
      <c r="A88" s="217"/>
      <c r="B88" s="211"/>
      <c r="C88" s="183"/>
      <c r="D88" s="182"/>
      <c r="E88" s="182"/>
      <c r="F88" s="182"/>
      <c r="G88" s="181"/>
      <c r="H88" s="180"/>
      <c r="I88" s="182"/>
      <c r="J88" s="182"/>
      <c r="K88" s="182"/>
      <c r="L88" s="179"/>
      <c r="M88" s="183"/>
      <c r="N88" s="182"/>
      <c r="O88" s="182"/>
      <c r="P88" s="182"/>
      <c r="Q88" s="181"/>
      <c r="R88" s="180"/>
      <c r="S88" s="182"/>
      <c r="T88" s="179"/>
      <c r="U88" s="999"/>
      <c r="V88" s="999"/>
      <c r="W88" s="999"/>
      <c r="X88" s="999"/>
      <c r="Y88" s="999"/>
      <c r="Z88" s="999"/>
      <c r="AA88" s="999"/>
      <c r="AB88" s="999"/>
      <c r="AC88" s="999"/>
      <c r="AD88" s="999"/>
      <c r="AE88" s="999"/>
      <c r="AF88" s="999"/>
      <c r="AG88" s="999"/>
      <c r="AH88" s="999"/>
      <c r="AI88" s="999"/>
      <c r="AJ88" s="999"/>
      <c r="AK88" s="999"/>
      <c r="AL88" s="999"/>
      <c r="AM88" s="999"/>
      <c r="AN88" s="999"/>
      <c r="AO88" s="999"/>
      <c r="AP88" s="999"/>
      <c r="AQ88" s="999"/>
      <c r="AR88" s="999"/>
      <c r="AS88" s="999"/>
      <c r="AT88" s="999"/>
      <c r="AU88" s="999"/>
      <c r="AV88" s="999"/>
      <c r="AW88" s="999"/>
      <c r="AX88" s="999"/>
      <c r="AY88" s="999"/>
      <c r="AZ88" s="420"/>
      <c r="BA88" s="706"/>
      <c r="BB88" s="697"/>
      <c r="BC88" s="523"/>
      <c r="BD88" s="509"/>
      <c r="BE88" s="509"/>
      <c r="BF88" s="509"/>
      <c r="BG88" s="527"/>
      <c r="BH88" s="523"/>
      <c r="BI88" s="509"/>
      <c r="BJ88" s="509"/>
      <c r="BK88" s="509"/>
      <c r="BL88" s="527"/>
      <c r="BM88" s="523"/>
      <c r="BN88" s="509"/>
      <c r="BO88" s="509"/>
      <c r="BP88" s="509"/>
      <c r="BQ88" s="527"/>
      <c r="BR88" s="523"/>
      <c r="BS88" s="509"/>
      <c r="BT88" s="510"/>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row>
    <row r="89" s="589" customFormat="true" ht="15" customHeight="true" x14ac:dyDescent="0.2">
      <c r="A89" s="217"/>
      <c r="B89" s="211"/>
      <c r="C89" s="183"/>
      <c r="D89" s="182"/>
      <c r="E89" s="182"/>
      <c r="F89" s="182"/>
      <c r="G89" s="181"/>
      <c r="H89" s="180"/>
      <c r="I89" s="182"/>
      <c r="J89" s="182"/>
      <c r="K89" s="182"/>
      <c r="L89" s="179"/>
      <c r="M89" s="183"/>
      <c r="N89" s="182"/>
      <c r="O89" s="182"/>
      <c r="P89" s="182"/>
      <c r="Q89" s="181"/>
      <c r="R89" s="180"/>
      <c r="S89" s="182"/>
      <c r="T89" s="179"/>
      <c r="U89" s="999"/>
      <c r="V89" s="999"/>
      <c r="W89" s="999"/>
      <c r="X89" s="999"/>
      <c r="Y89" s="999"/>
      <c r="Z89" s="999"/>
      <c r="AA89" s="999"/>
      <c r="AB89" s="999"/>
      <c r="AC89" s="999"/>
      <c r="AD89" s="999"/>
      <c r="AE89" s="999"/>
      <c r="AF89" s="999"/>
      <c r="AG89" s="999"/>
      <c r="AH89" s="999"/>
      <c r="AI89" s="999"/>
      <c r="AJ89" s="999"/>
      <c r="AK89" s="999"/>
      <c r="AL89" s="999"/>
      <c r="AM89" s="999"/>
      <c r="AN89" s="999"/>
      <c r="AO89" s="999"/>
      <c r="AP89" s="999"/>
      <c r="AQ89" s="999"/>
      <c r="AR89" s="999"/>
      <c r="AS89" s="999"/>
      <c r="AT89" s="999"/>
      <c r="AU89" s="999"/>
      <c r="AV89" s="999"/>
      <c r="AW89" s="999"/>
      <c r="AX89" s="999"/>
      <c r="AY89" s="999"/>
      <c r="AZ89" s="420"/>
      <c r="BA89" s="706"/>
      <c r="BB89" s="697"/>
      <c r="BC89" s="523"/>
      <c r="BD89" s="509"/>
      <c r="BE89" s="509"/>
      <c r="BF89" s="509"/>
      <c r="BG89" s="527"/>
      <c r="BH89" s="523"/>
      <c r="BI89" s="509"/>
      <c r="BJ89" s="509"/>
      <c r="BK89" s="509"/>
      <c r="BL89" s="527"/>
      <c r="BM89" s="523"/>
      <c r="BN89" s="509"/>
      <c r="BO89" s="509"/>
      <c r="BP89" s="509"/>
      <c r="BQ89" s="527"/>
      <c r="BR89" s="523"/>
      <c r="BS89" s="509"/>
      <c r="BT89" s="510"/>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row>
    <row r="90" s="589" customFormat="true" ht="15" customHeight="true" x14ac:dyDescent="0.2">
      <c r="A90" s="217"/>
      <c r="B90" s="211"/>
      <c r="C90" s="183"/>
      <c r="D90" s="182"/>
      <c r="E90" s="182"/>
      <c r="F90" s="182"/>
      <c r="G90" s="181"/>
      <c r="H90" s="180"/>
      <c r="I90" s="182"/>
      <c r="J90" s="182"/>
      <c r="K90" s="182"/>
      <c r="L90" s="179"/>
      <c r="M90" s="183"/>
      <c r="N90" s="182"/>
      <c r="O90" s="182"/>
      <c r="P90" s="182"/>
      <c r="Q90" s="181"/>
      <c r="R90" s="180"/>
      <c r="S90" s="182"/>
      <c r="T90" s="179"/>
      <c r="U90" s="999"/>
      <c r="V90" s="999"/>
      <c r="W90" s="999"/>
      <c r="X90" s="999"/>
      <c r="Y90" s="999"/>
      <c r="Z90" s="999"/>
      <c r="AA90" s="999"/>
      <c r="AB90" s="999"/>
      <c r="AC90" s="999"/>
      <c r="AD90" s="999"/>
      <c r="AE90" s="999"/>
      <c r="AF90" s="999"/>
      <c r="AG90" s="999"/>
      <c r="AH90" s="999"/>
      <c r="AI90" s="999"/>
      <c r="AJ90" s="999"/>
      <c r="AK90" s="999"/>
      <c r="AL90" s="999"/>
      <c r="AM90" s="999"/>
      <c r="AN90" s="999"/>
      <c r="AO90" s="999"/>
      <c r="AP90" s="999"/>
      <c r="AQ90" s="999"/>
      <c r="AR90" s="999"/>
      <c r="AS90" s="999"/>
      <c r="AT90" s="999"/>
      <c r="AU90" s="999"/>
      <c r="AV90" s="999"/>
      <c r="AW90" s="999"/>
      <c r="AX90" s="999"/>
      <c r="AY90" s="999"/>
      <c r="AZ90" s="420"/>
      <c r="BA90" s="706"/>
      <c r="BB90" s="697"/>
      <c r="BC90" s="523"/>
      <c r="BD90" s="509"/>
      <c r="BE90" s="509"/>
      <c r="BF90" s="509"/>
      <c r="BG90" s="527"/>
      <c r="BH90" s="523"/>
      <c r="BI90" s="509"/>
      <c r="BJ90" s="509"/>
      <c r="BK90" s="509"/>
      <c r="BL90" s="527"/>
      <c r="BM90" s="523"/>
      <c r="BN90" s="509"/>
      <c r="BO90" s="509"/>
      <c r="BP90" s="509"/>
      <c r="BQ90" s="527"/>
      <c r="BR90" s="523"/>
      <c r="BS90" s="509"/>
      <c r="BT90" s="510"/>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row>
    <row r="91" s="589" customFormat="true" ht="15" customHeight="true" x14ac:dyDescent="0.2">
      <c r="A91" s="240"/>
      <c r="B91" s="210"/>
      <c r="C91" s="176"/>
      <c r="D91" s="178"/>
      <c r="E91" s="178"/>
      <c r="F91" s="178"/>
      <c r="G91" s="177"/>
      <c r="H91" s="175"/>
      <c r="I91" s="178"/>
      <c r="J91" s="178"/>
      <c r="K91" s="178"/>
      <c r="L91" s="174"/>
      <c r="M91" s="176"/>
      <c r="N91" s="178"/>
      <c r="O91" s="178"/>
      <c r="P91" s="178"/>
      <c r="Q91" s="177"/>
      <c r="R91" s="175"/>
      <c r="S91" s="178"/>
      <c r="T91" s="174"/>
      <c r="U91" s="999"/>
      <c r="V91" s="999"/>
      <c r="W91" s="999"/>
      <c r="X91" s="999"/>
      <c r="Y91" s="999"/>
      <c r="Z91" s="999"/>
      <c r="AA91" s="999"/>
      <c r="AB91" s="999"/>
      <c r="AC91" s="999"/>
      <c r="AD91" s="999"/>
      <c r="AE91" s="999"/>
      <c r="AF91" s="999"/>
      <c r="AG91" s="999"/>
      <c r="AH91" s="999"/>
      <c r="AI91" s="999"/>
      <c r="AJ91" s="999"/>
      <c r="AK91" s="999"/>
      <c r="AL91" s="999"/>
      <c r="AM91" s="999"/>
      <c r="AN91" s="999"/>
      <c r="AO91" s="999"/>
      <c r="AP91" s="999"/>
      <c r="AQ91" s="999"/>
      <c r="AR91" s="999"/>
      <c r="AS91" s="999"/>
      <c r="AT91" s="999"/>
      <c r="AU91" s="999"/>
      <c r="AV91" s="999"/>
      <c r="AW91" s="999"/>
      <c r="AX91" s="999"/>
      <c r="AY91" s="999"/>
      <c r="AZ91" s="420"/>
      <c r="BA91" s="706"/>
      <c r="BB91" s="697"/>
      <c r="BC91" s="523"/>
      <c r="BD91" s="509"/>
      <c r="BE91" s="509"/>
      <c r="BF91" s="509"/>
      <c r="BG91" s="527"/>
      <c r="BH91" s="523"/>
      <c r="BI91" s="509"/>
      <c r="BJ91" s="509"/>
      <c r="BK91" s="509"/>
      <c r="BL91" s="527"/>
      <c r="BM91" s="523"/>
      <c r="BN91" s="509"/>
      <c r="BO91" s="509"/>
      <c r="BP91" s="509"/>
      <c r="BQ91" s="527"/>
      <c r="BR91" s="523"/>
      <c r="BS91" s="509"/>
      <c r="BT91" s="510"/>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row>
    <row r="92" s="589" customFormat="true" ht="15" customHeight="true" x14ac:dyDescent="0.2">
      <c r="A92" s="240"/>
      <c r="B92" s="210"/>
      <c r="C92" s="176"/>
      <c r="D92" s="178"/>
      <c r="E92" s="178"/>
      <c r="F92" s="178"/>
      <c r="G92" s="177"/>
      <c r="H92" s="175"/>
      <c r="I92" s="178"/>
      <c r="J92" s="178"/>
      <c r="K92" s="178"/>
      <c r="L92" s="174"/>
      <c r="M92" s="176"/>
      <c r="N92" s="178"/>
      <c r="O92" s="178"/>
      <c r="P92" s="178"/>
      <c r="Q92" s="177"/>
      <c r="R92" s="175"/>
      <c r="S92" s="178"/>
      <c r="T92" s="174"/>
      <c r="U92" s="999"/>
      <c r="V92" s="999"/>
      <c r="W92" s="999"/>
      <c r="X92" s="999"/>
      <c r="Y92" s="999"/>
      <c r="Z92" s="999"/>
      <c r="AA92" s="999"/>
      <c r="AB92" s="999"/>
      <c r="AC92" s="999"/>
      <c r="AD92" s="999"/>
      <c r="AE92" s="999"/>
      <c r="AF92" s="999"/>
      <c r="AG92" s="999"/>
      <c r="AH92" s="999"/>
      <c r="AI92" s="999"/>
      <c r="AJ92" s="999"/>
      <c r="AK92" s="999"/>
      <c r="AL92" s="999"/>
      <c r="AM92" s="999"/>
      <c r="AN92" s="999"/>
      <c r="AO92" s="999"/>
      <c r="AP92" s="999"/>
      <c r="AQ92" s="999"/>
      <c r="AR92" s="999"/>
      <c r="AS92" s="999"/>
      <c r="AT92" s="999"/>
      <c r="AU92" s="999"/>
      <c r="AV92" s="999"/>
      <c r="AW92" s="999"/>
      <c r="AX92" s="999"/>
      <c r="AY92" s="999"/>
      <c r="AZ92" s="420"/>
      <c r="BA92" s="706"/>
      <c r="BB92" s="697"/>
      <c r="BC92" s="523"/>
      <c r="BD92" s="509"/>
      <c r="BE92" s="509"/>
      <c r="BF92" s="509"/>
      <c r="BG92" s="527"/>
      <c r="BH92" s="523"/>
      <c r="BI92" s="509"/>
      <c r="BJ92" s="509"/>
      <c r="BK92" s="509"/>
      <c r="BL92" s="527"/>
      <c r="BM92" s="523"/>
      <c r="BN92" s="509"/>
      <c r="BO92" s="509"/>
      <c r="BP92" s="509"/>
      <c r="BQ92" s="527"/>
      <c r="BR92" s="523"/>
      <c r="BS92" s="509"/>
      <c r="BT92" s="510"/>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row>
    <row r="93" s="589" customFormat="true" ht="15" customHeight="true" x14ac:dyDescent="0.2">
      <c r="A93" s="216"/>
      <c r="B93" s="209"/>
      <c r="C93" s="232"/>
      <c r="D93" s="231"/>
      <c r="E93" s="231"/>
      <c r="F93" s="231"/>
      <c r="G93" s="220"/>
      <c r="H93" s="222"/>
      <c r="I93" s="231"/>
      <c r="J93" s="231"/>
      <c r="K93" s="231"/>
      <c r="L93" s="226"/>
      <c r="M93" s="232"/>
      <c r="N93" s="231"/>
      <c r="O93" s="231"/>
      <c r="P93" s="231"/>
      <c r="Q93" s="220"/>
      <c r="R93" s="222"/>
      <c r="S93" s="231"/>
      <c r="T93" s="226"/>
      <c r="U93" s="999"/>
      <c r="V93" s="999"/>
      <c r="W93" s="999"/>
      <c r="X93" s="999"/>
      <c r="Y93" s="999"/>
      <c r="Z93" s="999"/>
      <c r="AA93" s="999"/>
      <c r="AB93" s="999"/>
      <c r="AC93" s="999"/>
      <c r="AD93" s="999"/>
      <c r="AE93" s="999"/>
      <c r="AF93" s="999"/>
      <c r="AG93" s="999"/>
      <c r="AH93" s="999"/>
      <c r="AI93" s="999"/>
      <c r="AJ93" s="999"/>
      <c r="AK93" s="999"/>
      <c r="AL93" s="999"/>
      <c r="AM93" s="999"/>
      <c r="AN93" s="999"/>
      <c r="AO93" s="999"/>
      <c r="AP93" s="999"/>
      <c r="AQ93" s="999"/>
      <c r="AR93" s="999"/>
      <c r="AS93" s="999"/>
      <c r="AT93" s="999"/>
      <c r="AU93" s="999"/>
      <c r="AV93" s="999"/>
      <c r="AW93" s="999"/>
      <c r="AX93" s="999"/>
      <c r="AY93" s="999"/>
      <c r="AZ93" s="420"/>
      <c r="BA93" s="706"/>
      <c r="BB93" s="697"/>
      <c r="BC93" s="523"/>
      <c r="BD93" s="509"/>
      <c r="BE93" s="509"/>
      <c r="BF93" s="509"/>
      <c r="BG93" s="527"/>
      <c r="BH93" s="523"/>
      <c r="BI93" s="509"/>
      <c r="BJ93" s="509"/>
      <c r="BK93" s="509"/>
      <c r="BL93" s="527"/>
      <c r="BM93" s="523"/>
      <c r="BN93" s="509"/>
      <c r="BO93" s="509"/>
      <c r="BP93" s="509"/>
      <c r="BQ93" s="527"/>
      <c r="BR93" s="523"/>
      <c r="BS93" s="509"/>
      <c r="BT93" s="510"/>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row>
    <row r="94" s="589" customFormat="true" ht="15" customHeight="true" x14ac:dyDescent="0.2">
      <c r="A94" s="146"/>
      <c r="B94" s="209"/>
      <c r="C94" s="232"/>
      <c r="D94" s="230"/>
      <c r="E94" s="230"/>
      <c r="F94" s="230"/>
      <c r="G94" s="219"/>
      <c r="H94" s="222"/>
      <c r="I94" s="230"/>
      <c r="J94" s="230"/>
      <c r="K94" s="230"/>
      <c r="L94" s="225"/>
      <c r="M94" s="232"/>
      <c r="N94" s="230"/>
      <c r="O94" s="230"/>
      <c r="P94" s="230"/>
      <c r="Q94" s="219"/>
      <c r="R94" s="222"/>
      <c r="S94" s="230"/>
      <c r="T94" s="225"/>
      <c r="U94" s="999"/>
      <c r="V94" s="999"/>
      <c r="W94" s="999"/>
      <c r="X94" s="999"/>
      <c r="Y94" s="999"/>
      <c r="Z94" s="999"/>
      <c r="AA94" s="999"/>
      <c r="AB94" s="999"/>
      <c r="AC94" s="999"/>
      <c r="AD94" s="999"/>
      <c r="AE94" s="999"/>
      <c r="AF94" s="999"/>
      <c r="AG94" s="999"/>
      <c r="AH94" s="999"/>
      <c r="AI94" s="999"/>
      <c r="AJ94" s="999"/>
      <c r="AK94" s="999"/>
      <c r="AL94" s="999"/>
      <c r="AM94" s="999"/>
      <c r="AN94" s="999"/>
      <c r="AO94" s="999"/>
      <c r="AP94" s="999"/>
      <c r="AQ94" s="999"/>
      <c r="AR94" s="999"/>
      <c r="AS94" s="999"/>
      <c r="AT94" s="999"/>
      <c r="AU94" s="999"/>
      <c r="AV94" s="999"/>
      <c r="AW94" s="999"/>
      <c r="AX94" s="999"/>
      <c r="AY94" s="999"/>
      <c r="AZ94" s="420"/>
      <c r="BA94" s="706"/>
      <c r="BB94" s="697"/>
      <c r="BC94" s="523"/>
      <c r="BD94" s="509"/>
      <c r="BE94" s="509"/>
      <c r="BF94" s="509"/>
      <c r="BG94" s="527"/>
      <c r="BH94" s="523"/>
      <c r="BI94" s="509"/>
      <c r="BJ94" s="509"/>
      <c r="BK94" s="509"/>
      <c r="BL94" s="527"/>
      <c r="BM94" s="523"/>
      <c r="BN94" s="509"/>
      <c r="BO94" s="509"/>
      <c r="BP94" s="509"/>
      <c r="BQ94" s="527"/>
      <c r="BR94" s="523"/>
      <c r="BS94" s="509"/>
      <c r="BT94" s="510"/>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row>
    <row r="95" s="589" customFormat="true" ht="15" customHeight="true" x14ac:dyDescent="0.2">
      <c r="A95" s="216"/>
      <c r="B95" s="208"/>
      <c r="C95" s="173"/>
      <c r="D95" s="172"/>
      <c r="E95" s="172"/>
      <c r="F95" s="172"/>
      <c r="G95" s="171"/>
      <c r="H95" s="170"/>
      <c r="I95" s="172"/>
      <c r="J95" s="172"/>
      <c r="K95" s="172"/>
      <c r="L95" s="169"/>
      <c r="M95" s="173"/>
      <c r="N95" s="172"/>
      <c r="O95" s="172"/>
      <c r="P95" s="172"/>
      <c r="Q95" s="171"/>
      <c r="R95" s="170"/>
      <c r="S95" s="172"/>
      <c r="T95" s="169"/>
      <c r="U95" s="999"/>
      <c r="V95" s="999"/>
      <c r="W95" s="999"/>
      <c r="X95" s="99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AZ95" s="420"/>
      <c r="BA95" s="706"/>
      <c r="BB95" s="697"/>
      <c r="BC95" s="523"/>
      <c r="BD95" s="509"/>
      <c r="BE95" s="509"/>
      <c r="BF95" s="509"/>
      <c r="BG95" s="527"/>
      <c r="BH95" s="523"/>
      <c r="BI95" s="509"/>
      <c r="BJ95" s="509"/>
      <c r="BK95" s="509"/>
      <c r="BL95" s="527"/>
      <c r="BM95" s="523"/>
      <c r="BN95" s="509"/>
      <c r="BO95" s="509"/>
      <c r="BP95" s="509"/>
      <c r="BQ95" s="527"/>
      <c r="BR95" s="523"/>
      <c r="BS95" s="509"/>
      <c r="BT95" s="510"/>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row>
    <row r="96" s="383" customFormat="true" ht="15" customHeight="true" x14ac:dyDescent="0.2">
      <c r="A96" s="146"/>
      <c r="B96" s="208"/>
      <c r="C96" s="173"/>
      <c r="D96" s="172"/>
      <c r="E96" s="172"/>
      <c r="F96" s="172"/>
      <c r="G96" s="171"/>
      <c r="H96" s="170"/>
      <c r="I96" s="172"/>
      <c r="J96" s="172"/>
      <c r="K96" s="172"/>
      <c r="L96" s="169"/>
      <c r="M96" s="173"/>
      <c r="N96" s="172"/>
      <c r="O96" s="172"/>
      <c r="P96" s="172"/>
      <c r="Q96" s="171"/>
      <c r="R96" s="170"/>
      <c r="S96" s="172"/>
      <c r="T96" s="169"/>
      <c r="U96" s="999"/>
      <c r="V96" s="999"/>
      <c r="W96" s="999"/>
      <c r="X96" s="999"/>
      <c r="Y96" s="999"/>
      <c r="Z96" s="999"/>
      <c r="AA96" s="999"/>
      <c r="AB96" s="999"/>
      <c r="AC96" s="999"/>
      <c r="AD96" s="999"/>
      <c r="AE96" s="999"/>
      <c r="AF96" s="999"/>
      <c r="AG96" s="999"/>
      <c r="AH96" s="999"/>
      <c r="AI96" s="999"/>
      <c r="AJ96" s="999"/>
      <c r="AK96" s="999"/>
      <c r="AL96" s="999"/>
      <c r="AM96" s="999"/>
      <c r="AN96" s="999"/>
      <c r="AO96" s="999"/>
      <c r="AP96" s="999"/>
      <c r="AQ96" s="999"/>
      <c r="AR96" s="999"/>
      <c r="AS96" s="999"/>
      <c r="AT96" s="999"/>
      <c r="AU96" s="999"/>
      <c r="AV96" s="999"/>
      <c r="AW96" s="999"/>
      <c r="AX96" s="999"/>
      <c r="AY96" s="999"/>
      <c r="AZ96" s="420"/>
      <c r="BA96" s="706"/>
      <c r="BB96" s="697"/>
      <c r="BC96" s="523"/>
      <c r="BD96" s="509"/>
      <c r="BE96" s="509"/>
      <c r="BF96" s="509"/>
      <c r="BG96" s="527"/>
      <c r="BH96" s="523"/>
      <c r="BI96" s="509"/>
      <c r="BJ96" s="509"/>
      <c r="BK96" s="509"/>
      <c r="BL96" s="527"/>
      <c r="BM96" s="523"/>
      <c r="BN96" s="509"/>
      <c r="BO96" s="509"/>
      <c r="BP96" s="509"/>
      <c r="BQ96" s="527"/>
      <c r="BR96" s="523"/>
      <c r="BS96" s="509"/>
      <c r="BT96" s="510"/>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row>
    <row r="97" s="383" customFormat="true" ht="15" customHeight="true" x14ac:dyDescent="0.2">
      <c r="A97" s="216"/>
      <c r="B97" s="208"/>
      <c r="C97" s="173"/>
      <c r="D97" s="172"/>
      <c r="E97" s="172"/>
      <c r="F97" s="172"/>
      <c r="G97" s="171"/>
      <c r="H97" s="170"/>
      <c r="I97" s="172"/>
      <c r="J97" s="172"/>
      <c r="K97" s="172"/>
      <c r="L97" s="169"/>
      <c r="M97" s="173"/>
      <c r="N97" s="172"/>
      <c r="O97" s="172"/>
      <c r="P97" s="172"/>
      <c r="Q97" s="171"/>
      <c r="R97" s="170"/>
      <c r="S97" s="172"/>
      <c r="T97" s="169"/>
      <c r="U97" s="999"/>
      <c r="V97" s="999"/>
      <c r="W97" s="999"/>
      <c r="X97" s="999"/>
      <c r="Y97" s="999"/>
      <c r="Z97" s="999"/>
      <c r="AA97" s="999"/>
      <c r="AB97" s="999"/>
      <c r="AC97" s="999"/>
      <c r="AD97" s="999"/>
      <c r="AE97" s="999"/>
      <c r="AF97" s="999"/>
      <c r="AG97" s="999"/>
      <c r="AH97" s="999"/>
      <c r="AI97" s="999"/>
      <c r="AJ97" s="999"/>
      <c r="AK97" s="999"/>
      <c r="AL97" s="999"/>
      <c r="AM97" s="999"/>
      <c r="AN97" s="999"/>
      <c r="AO97" s="999"/>
      <c r="AP97" s="999"/>
      <c r="AQ97" s="999"/>
      <c r="AR97" s="999"/>
      <c r="AS97" s="999"/>
      <c r="AT97" s="999"/>
      <c r="AU97" s="999"/>
      <c r="AV97" s="999"/>
      <c r="AW97" s="999"/>
      <c r="AX97" s="999"/>
      <c r="AY97" s="999"/>
      <c r="AZ97" s="420"/>
      <c r="BA97" s="706"/>
      <c r="BB97" s="697"/>
      <c r="BC97" s="523"/>
      <c r="BD97" s="509"/>
      <c r="BE97" s="509"/>
      <c r="BF97" s="509"/>
      <c r="BG97" s="527"/>
      <c r="BH97" s="523"/>
      <c r="BI97" s="509"/>
      <c r="BJ97" s="509"/>
      <c r="BK97" s="509"/>
      <c r="BL97" s="527"/>
      <c r="BM97" s="523"/>
      <c r="BN97" s="509"/>
      <c r="BO97" s="509"/>
      <c r="BP97" s="509"/>
      <c r="BQ97" s="527"/>
      <c r="BR97" s="523"/>
      <c r="BS97" s="509"/>
      <c r="BT97" s="510"/>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row>
    <row r="98" s="383" customFormat="true" ht="15" customHeight="true" x14ac:dyDescent="0.2">
      <c r="A98" s="146"/>
      <c r="B98" s="208"/>
      <c r="C98" s="173"/>
      <c r="D98" s="172"/>
      <c r="E98" s="172"/>
      <c r="F98" s="172"/>
      <c r="G98" s="171"/>
      <c r="H98" s="170"/>
      <c r="I98" s="172"/>
      <c r="J98" s="172"/>
      <c r="K98" s="172"/>
      <c r="L98" s="169"/>
      <c r="M98" s="173"/>
      <c r="N98" s="172"/>
      <c r="O98" s="172"/>
      <c r="P98" s="172"/>
      <c r="Q98" s="171"/>
      <c r="R98" s="170"/>
      <c r="S98" s="172"/>
      <c r="T98" s="169"/>
      <c r="U98" s="999"/>
      <c r="V98" s="999"/>
      <c r="W98" s="999"/>
      <c r="X98" s="999"/>
      <c r="Y98" s="999"/>
      <c r="Z98" s="999"/>
      <c r="AA98" s="999"/>
      <c r="AB98" s="999"/>
      <c r="AC98" s="999"/>
      <c r="AD98" s="999"/>
      <c r="AE98" s="999"/>
      <c r="AF98" s="999"/>
      <c r="AG98" s="999"/>
      <c r="AH98" s="999"/>
      <c r="AI98" s="999"/>
      <c r="AJ98" s="999"/>
      <c r="AK98" s="999"/>
      <c r="AL98" s="999"/>
      <c r="AM98" s="999"/>
      <c r="AN98" s="999"/>
      <c r="AO98" s="999"/>
      <c r="AP98" s="999"/>
      <c r="AQ98" s="999"/>
      <c r="AR98" s="999"/>
      <c r="AS98" s="999"/>
      <c r="AT98" s="999"/>
      <c r="AU98" s="999"/>
      <c r="AV98" s="999"/>
      <c r="AW98" s="999"/>
      <c r="AX98" s="999"/>
      <c r="AY98" s="999"/>
      <c r="AZ98" s="420"/>
      <c r="BA98" s="706"/>
      <c r="BB98" s="697"/>
      <c r="BC98" s="523"/>
      <c r="BD98" s="509"/>
      <c r="BE98" s="509"/>
      <c r="BF98" s="509"/>
      <c r="BG98" s="527"/>
      <c r="BH98" s="523"/>
      <c r="BI98" s="509"/>
      <c r="BJ98" s="509"/>
      <c r="BK98" s="509"/>
      <c r="BL98" s="527"/>
      <c r="BM98" s="523"/>
      <c r="BN98" s="509"/>
      <c r="BO98" s="509"/>
      <c r="BP98" s="509"/>
      <c r="BQ98" s="527"/>
      <c r="BR98" s="523"/>
      <c r="BS98" s="509"/>
      <c r="BT98" s="510"/>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row>
    <row r="99" s="383" customFormat="true" ht="15" customHeight="true" x14ac:dyDescent="0.2">
      <c r="A99" s="146"/>
      <c r="B99" s="208"/>
      <c r="C99" s="173"/>
      <c r="D99" s="172"/>
      <c r="E99" s="172"/>
      <c r="F99" s="172"/>
      <c r="G99" s="171"/>
      <c r="H99" s="170"/>
      <c r="I99" s="172"/>
      <c r="J99" s="172"/>
      <c r="K99" s="172"/>
      <c r="L99" s="169"/>
      <c r="M99" s="173"/>
      <c r="N99" s="172"/>
      <c r="O99" s="172"/>
      <c r="P99" s="172"/>
      <c r="Q99" s="171"/>
      <c r="R99" s="170"/>
      <c r="S99" s="172"/>
      <c r="T99" s="169"/>
      <c r="U99" s="999"/>
      <c r="V99" s="999"/>
      <c r="W99" s="999"/>
      <c r="X99" s="999"/>
      <c r="Y99" s="999"/>
      <c r="Z99" s="999"/>
      <c r="AA99" s="999"/>
      <c r="AB99" s="999"/>
      <c r="AC99" s="999"/>
      <c r="AD99" s="999"/>
      <c r="AE99" s="999"/>
      <c r="AF99" s="999"/>
      <c r="AG99" s="999"/>
      <c r="AH99" s="999"/>
      <c r="AI99" s="999"/>
      <c r="AJ99" s="999"/>
      <c r="AK99" s="999"/>
      <c r="AL99" s="999"/>
      <c r="AM99" s="999"/>
      <c r="AN99" s="999"/>
      <c r="AO99" s="999"/>
      <c r="AP99" s="999"/>
      <c r="AQ99" s="999"/>
      <c r="AR99" s="999"/>
      <c r="AS99" s="999"/>
      <c r="AT99" s="999"/>
      <c r="AU99" s="999"/>
      <c r="AV99" s="999"/>
      <c r="AW99" s="999"/>
      <c r="AX99" s="999"/>
      <c r="AY99" s="999"/>
      <c r="AZ99" s="420"/>
      <c r="BA99" s="706"/>
      <c r="BB99" s="697"/>
      <c r="BC99" s="523"/>
      <c r="BD99" s="509"/>
      <c r="BE99" s="509"/>
      <c r="BF99" s="509"/>
      <c r="BG99" s="527"/>
      <c r="BH99" s="523"/>
      <c r="BI99" s="509"/>
      <c r="BJ99" s="509"/>
      <c r="BK99" s="509"/>
      <c r="BL99" s="527"/>
      <c r="BM99" s="523"/>
      <c r="BN99" s="509"/>
      <c r="BO99" s="509"/>
      <c r="BP99" s="509"/>
      <c r="BQ99" s="527"/>
      <c r="BR99" s="523"/>
      <c r="BS99" s="509"/>
      <c r="BT99" s="510"/>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row>
    <row r="100" s="383" customFormat="true" ht="15" customHeight="true" x14ac:dyDescent="0.2">
      <c r="A100" s="146"/>
      <c r="B100" s="208"/>
      <c r="C100" s="173"/>
      <c r="D100" s="172"/>
      <c r="E100" s="172"/>
      <c r="F100" s="172"/>
      <c r="G100" s="171"/>
      <c r="H100" s="170"/>
      <c r="I100" s="172"/>
      <c r="J100" s="172"/>
      <c r="K100" s="172"/>
      <c r="L100" s="169"/>
      <c r="M100" s="173"/>
      <c r="N100" s="172"/>
      <c r="O100" s="172"/>
      <c r="P100" s="172"/>
      <c r="Q100" s="171"/>
      <c r="R100" s="170"/>
      <c r="S100" s="172"/>
      <c r="T100" s="169"/>
      <c r="U100" s="999"/>
      <c r="V100" s="999"/>
      <c r="W100" s="999"/>
      <c r="X100" s="999"/>
      <c r="Y100" s="999"/>
      <c r="Z100" s="999"/>
      <c r="AA100" s="999"/>
      <c r="AB100" s="999"/>
      <c r="AC100" s="999"/>
      <c r="AD100" s="999"/>
      <c r="AE100" s="999"/>
      <c r="AF100" s="999"/>
      <c r="AG100" s="999"/>
      <c r="AH100" s="999"/>
      <c r="AI100" s="999"/>
      <c r="AJ100" s="999"/>
      <c r="AK100" s="999"/>
      <c r="AL100" s="999"/>
      <c r="AM100" s="999"/>
      <c r="AN100" s="999"/>
      <c r="AO100" s="999"/>
      <c r="AP100" s="999"/>
      <c r="AQ100" s="999"/>
      <c r="AR100" s="999"/>
      <c r="AS100" s="999"/>
      <c r="AT100" s="999"/>
      <c r="AU100" s="999"/>
      <c r="AV100" s="999"/>
      <c r="AW100" s="999"/>
      <c r="AX100" s="999"/>
      <c r="AY100" s="999"/>
      <c r="AZ100" s="420"/>
      <c r="BA100" s="706"/>
      <c r="BB100" s="697"/>
      <c r="BC100" s="523"/>
      <c r="BD100" s="509"/>
      <c r="BE100" s="509"/>
      <c r="BF100" s="509"/>
      <c r="BG100" s="527"/>
      <c r="BH100" s="523"/>
      <c r="BI100" s="509"/>
      <c r="BJ100" s="509"/>
      <c r="BK100" s="509"/>
      <c r="BL100" s="527"/>
      <c r="BM100" s="523"/>
      <c r="BN100" s="509"/>
      <c r="BO100" s="509"/>
      <c r="BP100" s="509"/>
      <c r="BQ100" s="527"/>
      <c r="BR100" s="523"/>
      <c r="BS100" s="509"/>
      <c r="BT100" s="510"/>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row>
    <row r="101" s="383" customFormat="true" ht="15" customHeight="true" x14ac:dyDescent="0.2">
      <c r="A101" s="216"/>
      <c r="B101" s="208"/>
      <c r="C101" s="173"/>
      <c r="D101" s="172"/>
      <c r="E101" s="172"/>
      <c r="F101" s="172"/>
      <c r="G101" s="171"/>
      <c r="H101" s="170"/>
      <c r="I101" s="172"/>
      <c r="J101" s="172"/>
      <c r="K101" s="172"/>
      <c r="L101" s="169"/>
      <c r="M101" s="173"/>
      <c r="N101" s="172"/>
      <c r="O101" s="172"/>
      <c r="P101" s="172"/>
      <c r="Q101" s="171"/>
      <c r="R101" s="170"/>
      <c r="S101" s="172"/>
      <c r="T101" s="169"/>
      <c r="U101" s="999"/>
      <c r="V101" s="999"/>
      <c r="W101" s="999"/>
      <c r="X101" s="99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AZ101" s="420"/>
      <c r="BA101" s="706"/>
      <c r="BB101" s="697"/>
      <c r="BC101" s="523"/>
      <c r="BD101" s="509"/>
      <c r="BE101" s="509"/>
      <c r="BF101" s="509"/>
      <c r="BG101" s="527"/>
      <c r="BH101" s="523"/>
      <c r="BI101" s="509"/>
      <c r="BJ101" s="509"/>
      <c r="BK101" s="509"/>
      <c r="BL101" s="527"/>
      <c r="BM101" s="523"/>
      <c r="BN101" s="509"/>
      <c r="BO101" s="509"/>
      <c r="BP101" s="509"/>
      <c r="BQ101" s="527"/>
      <c r="BR101" s="523"/>
      <c r="BS101" s="509"/>
      <c r="BT101" s="510"/>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row>
    <row r="102" s="383" customFormat="true" ht="15" customHeight="true" x14ac:dyDescent="0.2">
      <c r="A102" s="146"/>
      <c r="B102" s="208"/>
      <c r="C102" s="173"/>
      <c r="D102" s="172"/>
      <c r="E102" s="172"/>
      <c r="F102" s="172"/>
      <c r="G102" s="171"/>
      <c r="H102" s="170"/>
      <c r="I102" s="172"/>
      <c r="J102" s="172"/>
      <c r="K102" s="172"/>
      <c r="L102" s="169"/>
      <c r="M102" s="173"/>
      <c r="N102" s="172"/>
      <c r="O102" s="172"/>
      <c r="P102" s="172"/>
      <c r="Q102" s="171"/>
      <c r="R102" s="170"/>
      <c r="S102" s="172"/>
      <c r="T102" s="169"/>
      <c r="U102" s="999"/>
      <c r="V102" s="999"/>
      <c r="W102" s="999"/>
      <c r="X102" s="999"/>
      <c r="Y102" s="999"/>
      <c r="Z102" s="999"/>
      <c r="AA102" s="999"/>
      <c r="AB102" s="999"/>
      <c r="AC102" s="999"/>
      <c r="AD102" s="999"/>
      <c r="AE102" s="999"/>
      <c r="AF102" s="999"/>
      <c r="AG102" s="999"/>
      <c r="AH102" s="999"/>
      <c r="AI102" s="999"/>
      <c r="AJ102" s="999"/>
      <c r="AK102" s="999"/>
      <c r="AL102" s="999"/>
      <c r="AM102" s="999"/>
      <c r="AN102" s="999"/>
      <c r="AO102" s="999"/>
      <c r="AP102" s="999"/>
      <c r="AQ102" s="999"/>
      <c r="AR102" s="999"/>
      <c r="AS102" s="999"/>
      <c r="AT102" s="999"/>
      <c r="AU102" s="999"/>
      <c r="AV102" s="999"/>
      <c r="AW102" s="999"/>
      <c r="AX102" s="999"/>
      <c r="AY102" s="999"/>
      <c r="AZ102" s="420"/>
      <c r="BA102" s="706"/>
      <c r="BB102" s="697"/>
      <c r="BC102" s="523"/>
      <c r="BD102" s="509"/>
      <c r="BE102" s="509"/>
      <c r="BF102" s="509"/>
      <c r="BG102" s="527"/>
      <c r="BH102" s="523"/>
      <c r="BI102" s="509"/>
      <c r="BJ102" s="509"/>
      <c r="BK102" s="509"/>
      <c r="BL102" s="527"/>
      <c r="BM102" s="523"/>
      <c r="BN102" s="509"/>
      <c r="BO102" s="509"/>
      <c r="BP102" s="509"/>
      <c r="BQ102" s="527"/>
      <c r="BR102" s="523"/>
      <c r="BS102" s="509"/>
      <c r="BT102" s="510"/>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row>
    <row r="103" s="383" customFormat="true" ht="15" customHeight="true" x14ac:dyDescent="0.2">
      <c r="A103" s="146"/>
      <c r="B103" s="208"/>
      <c r="C103" s="173"/>
      <c r="D103" s="172"/>
      <c r="E103" s="172"/>
      <c r="F103" s="172"/>
      <c r="G103" s="171"/>
      <c r="H103" s="170"/>
      <c r="I103" s="172"/>
      <c r="J103" s="172"/>
      <c r="K103" s="172"/>
      <c r="L103" s="169"/>
      <c r="M103" s="173"/>
      <c r="N103" s="172"/>
      <c r="O103" s="172"/>
      <c r="P103" s="172"/>
      <c r="Q103" s="171"/>
      <c r="R103" s="170"/>
      <c r="S103" s="172"/>
      <c r="T103" s="169"/>
      <c r="U103" s="999"/>
      <c r="V103" s="999"/>
      <c r="W103" s="999"/>
      <c r="X103" s="999"/>
      <c r="Y103" s="999"/>
      <c r="Z103" s="999"/>
      <c r="AA103" s="999"/>
      <c r="AB103" s="999"/>
      <c r="AC103" s="999"/>
      <c r="AD103" s="999"/>
      <c r="AE103" s="999"/>
      <c r="AF103" s="999"/>
      <c r="AG103" s="999"/>
      <c r="AH103" s="999"/>
      <c r="AI103" s="999"/>
      <c r="AJ103" s="999"/>
      <c r="AK103" s="999"/>
      <c r="AL103" s="999"/>
      <c r="AM103" s="999"/>
      <c r="AN103" s="999"/>
      <c r="AO103" s="999"/>
      <c r="AP103" s="999"/>
      <c r="AQ103" s="999"/>
      <c r="AR103" s="999"/>
      <c r="AS103" s="999"/>
      <c r="AT103" s="999"/>
      <c r="AU103" s="999"/>
      <c r="AV103" s="999"/>
      <c r="AW103" s="999"/>
      <c r="AX103" s="999"/>
      <c r="AY103" s="999"/>
      <c r="AZ103" s="420"/>
      <c r="BA103" s="706"/>
      <c r="BB103" s="697"/>
      <c r="BC103" s="523"/>
      <c r="BD103" s="509"/>
      <c r="BE103" s="509"/>
      <c r="BF103" s="509"/>
      <c r="BG103" s="527"/>
      <c r="BH103" s="523"/>
      <c r="BI103" s="509"/>
      <c r="BJ103" s="509"/>
      <c r="BK103" s="509"/>
      <c r="BL103" s="527"/>
      <c r="BM103" s="523"/>
      <c r="BN103" s="509"/>
      <c r="BO103" s="509"/>
      <c r="BP103" s="509"/>
      <c r="BQ103" s="527"/>
      <c r="BR103" s="523"/>
      <c r="BS103" s="509"/>
      <c r="BT103" s="510"/>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row>
    <row r="104" s="383" customFormat="true" ht="15" customHeight="true" x14ac:dyDescent="0.2">
      <c r="A104" s="146"/>
      <c r="B104" s="208"/>
      <c r="C104" s="173"/>
      <c r="D104" s="172"/>
      <c r="E104" s="172"/>
      <c r="F104" s="172"/>
      <c r="G104" s="171"/>
      <c r="H104" s="170"/>
      <c r="I104" s="172"/>
      <c r="J104" s="172"/>
      <c r="K104" s="172"/>
      <c r="L104" s="169"/>
      <c r="M104" s="173"/>
      <c r="N104" s="172"/>
      <c r="O104" s="172"/>
      <c r="P104" s="172"/>
      <c r="Q104" s="171"/>
      <c r="R104" s="170"/>
      <c r="S104" s="172"/>
      <c r="T104" s="169"/>
      <c r="U104" s="999"/>
      <c r="V104" s="999"/>
      <c r="W104" s="999"/>
      <c r="X104" s="999"/>
      <c r="Y104" s="999"/>
      <c r="Z104" s="999"/>
      <c r="AA104" s="999"/>
      <c r="AB104" s="999"/>
      <c r="AC104" s="999"/>
      <c r="AD104" s="999"/>
      <c r="AE104" s="999"/>
      <c r="AF104" s="999"/>
      <c r="AG104" s="999"/>
      <c r="AH104" s="999"/>
      <c r="AI104" s="999"/>
      <c r="AJ104" s="999"/>
      <c r="AK104" s="999"/>
      <c r="AL104" s="999"/>
      <c r="AM104" s="999"/>
      <c r="AN104" s="999"/>
      <c r="AO104" s="999"/>
      <c r="AP104" s="999"/>
      <c r="AQ104" s="999"/>
      <c r="AR104" s="999"/>
      <c r="AS104" s="999"/>
      <c r="AT104" s="999"/>
      <c r="AU104" s="999"/>
      <c r="AV104" s="999"/>
      <c r="AW104" s="999"/>
      <c r="AX104" s="999"/>
      <c r="AY104" s="999"/>
      <c r="AZ104" s="420"/>
      <c r="BA104" s="706"/>
      <c r="BB104" s="697"/>
      <c r="BC104" s="523"/>
      <c r="BD104" s="509"/>
      <c r="BE104" s="509"/>
      <c r="BF104" s="509"/>
      <c r="BG104" s="527"/>
      <c r="BH104" s="523"/>
      <c r="BI104" s="509"/>
      <c r="BJ104" s="509"/>
      <c r="BK104" s="509"/>
      <c r="BL104" s="527"/>
      <c r="BM104" s="523"/>
      <c r="BN104" s="509"/>
      <c r="BO104" s="509"/>
      <c r="BP104" s="509"/>
      <c r="BQ104" s="527"/>
      <c r="BR104" s="523"/>
      <c r="BS104" s="509"/>
      <c r="BT104" s="510"/>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row>
    <row r="105" s="383" customFormat="true" ht="15" customHeight="true" x14ac:dyDescent="0.2">
      <c r="A105" s="213"/>
      <c r="B105" s="207"/>
      <c r="C105" s="168"/>
      <c r="D105" s="167"/>
      <c r="E105" s="167"/>
      <c r="F105" s="167"/>
      <c r="G105" s="166"/>
      <c r="H105" s="165"/>
      <c r="I105" s="167"/>
      <c r="J105" s="167"/>
      <c r="K105" s="167"/>
      <c r="L105" s="164"/>
      <c r="M105" s="168"/>
      <c r="N105" s="167"/>
      <c r="O105" s="167"/>
      <c r="P105" s="167"/>
      <c r="Q105" s="166"/>
      <c r="R105" s="165"/>
      <c r="S105" s="167"/>
      <c r="T105" s="164"/>
      <c r="U105" s="999"/>
      <c r="V105" s="999"/>
      <c r="W105" s="999"/>
      <c r="X105" s="999"/>
      <c r="Y105" s="999"/>
      <c r="Z105" s="999"/>
      <c r="AA105" s="999"/>
      <c r="AB105" s="999"/>
      <c r="AC105" s="999"/>
      <c r="AD105" s="999"/>
      <c r="AE105" s="999"/>
      <c r="AF105" s="999"/>
      <c r="AG105" s="999"/>
      <c r="AH105" s="999"/>
      <c r="AI105" s="999"/>
      <c r="AJ105" s="999"/>
      <c r="AK105" s="999"/>
      <c r="AL105" s="999"/>
      <c r="AM105" s="999"/>
      <c r="AN105" s="999"/>
      <c r="AO105" s="999"/>
      <c r="AP105" s="999"/>
      <c r="AQ105" s="999"/>
      <c r="AR105" s="999"/>
      <c r="AS105" s="999"/>
      <c r="AT105" s="999"/>
      <c r="AU105" s="999"/>
      <c r="AV105" s="999"/>
      <c r="AW105" s="999"/>
      <c r="AX105" s="999"/>
      <c r="AY105" s="999"/>
      <c r="AZ105" s="420"/>
      <c r="BA105" s="706"/>
      <c r="BB105" s="697"/>
      <c r="BC105" s="526"/>
      <c r="BD105" s="525"/>
      <c r="BE105" s="525"/>
      <c r="BF105" s="525"/>
      <c r="BG105" s="529"/>
      <c r="BH105" s="526"/>
      <c r="BI105" s="525"/>
      <c r="BJ105" s="525"/>
      <c r="BK105" s="525"/>
      <c r="BL105" s="529"/>
      <c r="BM105" s="526"/>
      <c r="BN105" s="525"/>
      <c r="BO105" s="525"/>
      <c r="BP105" s="525"/>
      <c r="BQ105" s="529"/>
      <c r="BR105" s="526"/>
      <c r="BS105" s="525"/>
      <c r="BT105" s="528"/>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row>
    <row r="106" s="383" customFormat="true" ht="250.15" customHeight="true" x14ac:dyDescent="0.2">
      <c r="A106" s="587"/>
      <c r="B106" s="242"/>
      <c r="C106" s="241"/>
      <c r="D106" s="241"/>
      <c r="E106" s="241"/>
      <c r="F106" s="241"/>
      <c r="G106" s="241"/>
      <c r="H106" s="241"/>
      <c r="I106" s="241"/>
      <c r="J106" s="241"/>
      <c r="K106" s="241"/>
      <c r="L106" s="241"/>
      <c r="M106" s="241"/>
      <c r="N106" s="241"/>
      <c r="O106" s="241"/>
      <c r="P106" s="241"/>
      <c r="Q106" s="241"/>
      <c r="R106" s="241"/>
      <c r="S106" s="241"/>
      <c r="T106" s="241"/>
      <c r="U106" s="420"/>
      <c r="V106" s="420"/>
      <c r="W106" s="420"/>
      <c r="X106" s="420"/>
      <c r="Y106" s="420"/>
      <c r="Z106" s="420"/>
      <c r="AA106" s="420"/>
      <c r="AB106" s="420"/>
      <c r="AC106" s="420"/>
      <c r="AD106" s="420"/>
      <c r="AE106" s="420"/>
      <c r="AF106" s="420"/>
      <c r="AG106" s="420"/>
      <c r="AH106" s="420"/>
      <c r="AI106" s="420"/>
      <c r="AJ106" s="420"/>
      <c r="AK106" s="420"/>
      <c r="AL106" s="420"/>
      <c r="AM106" s="420"/>
      <c r="AN106" s="420"/>
      <c r="AO106" s="420"/>
      <c r="AP106" s="420"/>
      <c r="AQ106" s="420"/>
      <c r="AR106" s="420"/>
      <c r="AS106" s="420"/>
      <c r="AT106" s="420"/>
      <c r="AU106" s="420"/>
      <c r="AV106" s="420"/>
      <c r="AW106" s="420"/>
      <c r="AX106" s="420"/>
      <c r="AY106" s="420"/>
      <c r="AZ106" s="420"/>
      <c r="BA106" s="502"/>
      <c r="BB106" s="503"/>
      <c r="BC106" s="503"/>
      <c r="BD106" s="503"/>
      <c r="BE106" s="503"/>
      <c r="BF106" s="503"/>
      <c r="BG106" s="503"/>
      <c r="BH106" s="503"/>
      <c r="BI106" s="503"/>
      <c r="BJ106" s="503"/>
      <c r="BK106" s="503"/>
      <c r="BL106" s="503"/>
      <c r="BM106" s="503"/>
      <c r="BN106" s="503"/>
      <c r="BO106" s="503"/>
      <c r="BP106" s="503"/>
      <c r="BQ106" s="503"/>
      <c r="BR106" s="503"/>
      <c r="BS106" s="503"/>
      <c r="BT106" s="502"/>
      <c r="BU106" s="419"/>
      <c r="BV106" s="419"/>
      <c r="BW106" s="419"/>
      <c r="BX106" s="419"/>
      <c r="BY106" s="419"/>
      <c r="BZ106" s="419"/>
      <c r="CA106" s="419"/>
      <c r="CB106" s="419"/>
      <c r="CC106" s="419"/>
      <c r="CD106" s="419"/>
      <c r="CE106" s="419"/>
      <c r="CF106" s="419"/>
      <c r="CG106" s="419"/>
      <c r="CH106" s="419"/>
      <c r="CI106" s="419"/>
      <c r="CJ106" s="419"/>
      <c r="CK106" s="419"/>
      <c r="CL106" s="419"/>
      <c r="CM106" s="419"/>
      <c r="CN106" s="419"/>
      <c r="CO106" s="419"/>
      <c r="CP106" s="419"/>
      <c r="CQ106" s="419"/>
      <c r="CR106" s="419"/>
      <c r="CS106" s="419"/>
      <c r="CT106" s="419"/>
      <c r="CU106" s="419"/>
      <c r="CV106" s="419"/>
      <c r="CW106" s="419"/>
      <c r="CX106" s="419"/>
      <c r="CY106" s="419"/>
      <c r="CZ106" s="419"/>
    </row>
    <row r="107" s="363" customFormat="true" ht="18" customHeight="true" x14ac:dyDescent="0.2">
      <c r="A107" s="587"/>
      <c r="B107" s="364"/>
      <c r="C107" s="489"/>
      <c r="D107" s="489"/>
      <c r="E107" s="489"/>
      <c r="F107" s="489"/>
      <c r="G107" s="489"/>
      <c r="H107" s="489"/>
      <c r="I107" s="489"/>
      <c r="J107" s="489"/>
      <c r="K107" s="489"/>
      <c r="L107" s="489"/>
      <c r="M107" s="489"/>
      <c r="N107" s="489"/>
      <c r="O107" s="489"/>
      <c r="P107" s="489"/>
      <c r="Q107" s="489"/>
      <c r="R107" s="489"/>
      <c r="S107" s="489"/>
      <c r="T107" s="489"/>
      <c r="U107" s="415"/>
      <c r="V107" s="415"/>
      <c r="W107" s="415"/>
      <c r="X107" s="415"/>
      <c r="Y107" s="415"/>
      <c r="Z107" s="415"/>
      <c r="AA107" s="415"/>
      <c r="AB107" s="415"/>
      <c r="AC107" s="415"/>
      <c r="AD107" s="415"/>
      <c r="AE107" s="415"/>
      <c r="AF107" s="415"/>
      <c r="AG107" s="415"/>
      <c r="AH107" s="415"/>
      <c r="AI107" s="415"/>
      <c r="AJ107" s="415"/>
      <c r="AK107" s="415"/>
      <c r="AL107" s="415"/>
      <c r="AM107" s="415"/>
      <c r="AN107" s="415"/>
      <c r="AO107" s="415"/>
      <c r="AP107" s="415"/>
      <c r="AQ107" s="415"/>
      <c r="AR107" s="415"/>
      <c r="AS107" s="415"/>
      <c r="AT107" s="415"/>
      <c r="AU107" s="415"/>
      <c r="AV107" s="415"/>
      <c r="AW107" s="415"/>
      <c r="AX107" s="415"/>
      <c r="AY107" s="415"/>
      <c r="AZ107" s="415"/>
      <c r="BB107" s="386"/>
      <c r="BU107" s="415"/>
      <c r="BV107" s="415"/>
      <c r="BW107" s="415"/>
      <c r="BX107" s="415"/>
      <c r="BY107" s="415"/>
      <c r="BZ107" s="415"/>
      <c r="CA107" s="415"/>
      <c r="CB107" s="415"/>
      <c r="CC107" s="415"/>
      <c r="CD107" s="415"/>
      <c r="CE107" s="415"/>
      <c r="CF107" s="415"/>
      <c r="CG107" s="415"/>
      <c r="CH107" s="415"/>
      <c r="CI107" s="415"/>
      <c r="CJ107" s="415"/>
      <c r="CK107" s="415"/>
      <c r="CL107" s="415"/>
      <c r="CM107" s="415"/>
      <c r="CN107" s="415"/>
      <c r="CO107" s="415"/>
      <c r="CP107" s="415"/>
      <c r="CQ107" s="415"/>
      <c r="CR107" s="415"/>
      <c r="CS107" s="415"/>
      <c r="CT107" s="415"/>
      <c r="CU107" s="415"/>
      <c r="CV107" s="415"/>
      <c r="CW107" s="415"/>
      <c r="CX107" s="415"/>
      <c r="CY107" s="415"/>
      <c r="CZ107" s="415"/>
    </row>
    <row r="108" s="363" customFormat="true" ht="22.5" customHeight="true" x14ac:dyDescent="0.35">
      <c r="A108" s="1172" t="str">
        <f>A1026</f>
        <v>Nepal</v>
      </c>
      <c r="B108" s="1173"/>
      <c r="C108" s="365"/>
      <c r="D108" s="365"/>
      <c r="E108" s="365"/>
      <c r="F108" s="365"/>
      <c r="G108" s="365"/>
      <c r="H108" s="365"/>
      <c r="I108" s="365"/>
      <c r="J108" s="365"/>
      <c r="K108" s="365"/>
      <c r="L108" s="365"/>
      <c r="M108" s="365"/>
      <c r="N108" s="365"/>
      <c r="O108" s="365"/>
      <c r="P108" s="365"/>
      <c r="Q108" s="365"/>
      <c r="R108" s="365"/>
      <c r="S108" s="365"/>
      <c r="T108" s="365"/>
      <c r="U108" s="415"/>
      <c r="V108" s="415"/>
      <c r="W108" s="415"/>
      <c r="X108" s="415"/>
      <c r="Y108" s="415"/>
      <c r="Z108" s="415"/>
      <c r="AA108" s="415"/>
      <c r="AB108" s="415"/>
      <c r="AC108" s="415"/>
      <c r="AD108" s="415"/>
      <c r="AE108" s="415"/>
      <c r="AF108" s="415"/>
      <c r="AG108" s="415"/>
      <c r="AH108" s="415"/>
      <c r="AI108" s="415"/>
      <c r="AJ108" s="415"/>
      <c r="AK108" s="415"/>
      <c r="AL108" s="415"/>
      <c r="AM108" s="415"/>
      <c r="AN108" s="415"/>
      <c r="AO108" s="415"/>
      <c r="AP108" s="415"/>
      <c r="AQ108" s="415"/>
      <c r="AR108" s="415"/>
      <c r="AS108" s="415"/>
      <c r="AT108" s="415"/>
      <c r="AU108" s="415"/>
      <c r="AV108" s="415"/>
      <c r="AW108" s="415"/>
      <c r="AX108" s="415"/>
      <c r="AY108" s="415"/>
      <c r="AZ108" s="415"/>
      <c r="BB108" s="386"/>
      <c r="BU108" s="415"/>
      <c r="BV108" s="415"/>
      <c r="BW108" s="415"/>
      <c r="BX108" s="415"/>
      <c r="BY108" s="415"/>
      <c r="BZ108" s="415"/>
      <c r="CA108" s="415"/>
      <c r="CB108" s="415"/>
      <c r="CC108" s="415"/>
      <c r="CD108" s="415"/>
      <c r="CE108" s="415"/>
      <c r="CF108" s="415"/>
      <c r="CG108" s="415"/>
      <c r="CH108" s="415"/>
      <c r="CI108" s="415"/>
      <c r="CJ108" s="415"/>
      <c r="CK108" s="415"/>
      <c r="CL108" s="415"/>
      <c r="CM108" s="415"/>
      <c r="CN108" s="415"/>
      <c r="CO108" s="415"/>
      <c r="CP108" s="415"/>
      <c r="CQ108" s="415"/>
      <c r="CR108" s="415"/>
      <c r="CS108" s="415"/>
      <c r="CT108" s="415"/>
      <c r="CU108" s="415"/>
      <c r="CV108" s="415"/>
      <c r="CW108" s="415"/>
      <c r="CX108" s="415"/>
      <c r="CY108" s="415"/>
      <c r="CZ108" s="415"/>
    </row>
    <row r="109" s="363" customFormat="true" ht="22.5" customHeight="true" x14ac:dyDescent="0.35">
      <c r="A109" s="390" t="str">
        <f>A1034</f>
        <v>2011</v>
      </c>
      <c r="B109" s="391"/>
      <c r="C109" s="365"/>
      <c r="D109" s="365"/>
      <c r="E109" s="365"/>
      <c r="F109" s="365"/>
      <c r="G109" s="365"/>
      <c r="H109" s="365"/>
      <c r="I109" s="365"/>
      <c r="J109" s="365"/>
      <c r="K109" s="365"/>
      <c r="L109" s="365"/>
      <c r="M109" s="365"/>
      <c r="N109" s="365"/>
      <c r="O109" s="365"/>
      <c r="P109" s="365"/>
      <c r="Q109" s="365"/>
      <c r="R109" s="365"/>
      <c r="S109" s="365"/>
      <c r="T109" s="365"/>
      <c r="U109" s="415"/>
      <c r="V109" s="415"/>
      <c r="W109" s="415"/>
      <c r="X109" s="415"/>
      <c r="Y109" s="415"/>
      <c r="Z109" s="415"/>
      <c r="AA109" s="415"/>
      <c r="AB109" s="415"/>
      <c r="AC109" s="415"/>
      <c r="AD109" s="415"/>
      <c r="AE109" s="415"/>
      <c r="AF109" s="415"/>
      <c r="AG109" s="415"/>
      <c r="AH109" s="415"/>
      <c r="AI109" s="415"/>
      <c r="AJ109" s="415"/>
      <c r="AK109" s="415"/>
      <c r="AL109" s="415"/>
      <c r="AM109" s="415"/>
      <c r="AN109" s="415"/>
      <c r="AO109" s="415"/>
      <c r="AP109" s="415"/>
      <c r="AQ109" s="415"/>
      <c r="AR109" s="415"/>
      <c r="AS109" s="415"/>
      <c r="AT109" s="415"/>
      <c r="AU109" s="415"/>
      <c r="AV109" s="415"/>
      <c r="AW109" s="415"/>
      <c r="AX109" s="415"/>
      <c r="AY109" s="415"/>
      <c r="AZ109" s="415"/>
      <c r="BB109" s="386"/>
      <c r="BU109" s="415"/>
      <c r="BV109" s="415"/>
      <c r="BW109" s="415"/>
      <c r="BX109" s="415"/>
      <c r="BY109" s="415"/>
      <c r="BZ109" s="415"/>
      <c r="CA109" s="415"/>
      <c r="CB109" s="415"/>
      <c r="CC109" s="415"/>
      <c r="CD109" s="415"/>
      <c r="CE109" s="415"/>
      <c r="CF109" s="415"/>
      <c r="CG109" s="415"/>
      <c r="CH109" s="415"/>
      <c r="CI109" s="415"/>
      <c r="CJ109" s="415"/>
      <c r="CK109" s="415"/>
      <c r="CL109" s="415"/>
      <c r="CM109" s="415"/>
      <c r="CN109" s="415"/>
      <c r="CO109" s="415"/>
      <c r="CP109" s="415"/>
      <c r="CQ109" s="415"/>
      <c r="CR109" s="415"/>
      <c r="CS109" s="415"/>
      <c r="CT109" s="415"/>
      <c r="CU109" s="415"/>
      <c r="CV109" s="415"/>
      <c r="CW109" s="415"/>
      <c r="CX109" s="415"/>
      <c r="CY109" s="415"/>
      <c r="CZ109" s="415"/>
    </row>
    <row r="110" s="363" customFormat="true" ht="22.5" customHeight="true" x14ac:dyDescent="0.35">
      <c r="A110" s="392" t="s">
        <v>99</v>
      </c>
      <c r="B110" s="393"/>
      <c r="C110" s="365"/>
      <c r="D110" s="365"/>
      <c r="E110" s="365"/>
      <c r="F110" s="365"/>
      <c r="G110" s="365"/>
      <c r="H110" s="365"/>
      <c r="I110" s="365"/>
      <c r="J110" s="365"/>
      <c r="K110" s="365"/>
      <c r="L110" s="365"/>
      <c r="M110" s="365"/>
      <c r="N110" s="365"/>
      <c r="O110" s="365"/>
      <c r="P110" s="365"/>
      <c r="Q110" s="365"/>
      <c r="R110" s="365"/>
      <c r="S110" s="365"/>
      <c r="T110" s="365"/>
      <c r="U110" s="415"/>
      <c r="V110" s="415"/>
      <c r="W110" s="415"/>
      <c r="X110" s="415"/>
      <c r="Y110" s="415"/>
      <c r="Z110" s="415"/>
      <c r="AA110" s="415"/>
      <c r="AB110" s="415"/>
      <c r="AC110" s="415"/>
      <c r="AD110" s="415"/>
      <c r="AE110" s="415"/>
      <c r="AF110" s="415"/>
      <c r="AG110" s="415"/>
      <c r="AH110" s="415"/>
      <c r="AI110" s="415"/>
      <c r="AJ110" s="415"/>
      <c r="AK110" s="415"/>
      <c r="AL110" s="415"/>
      <c r="AM110" s="415"/>
      <c r="AN110" s="415"/>
      <c r="AO110" s="415"/>
      <c r="AP110" s="415"/>
      <c r="AQ110" s="415"/>
      <c r="AR110" s="415"/>
      <c r="AS110" s="415"/>
      <c r="AT110" s="415"/>
      <c r="AU110" s="415"/>
      <c r="AV110" s="415"/>
      <c r="AW110" s="415"/>
      <c r="AX110" s="415"/>
      <c r="AY110" s="415"/>
      <c r="AZ110" s="415"/>
      <c r="BB110" s="386"/>
      <c r="BU110" s="415"/>
      <c r="BV110" s="415"/>
      <c r="BW110" s="415"/>
      <c r="BX110" s="415"/>
      <c r="BY110" s="415"/>
      <c r="BZ110" s="415"/>
      <c r="CA110" s="415"/>
      <c r="CB110" s="415"/>
      <c r="CC110" s="415"/>
      <c r="CD110" s="415"/>
      <c r="CE110" s="415"/>
      <c r="CF110" s="415"/>
      <c r="CG110" s="415"/>
      <c r="CH110" s="415"/>
      <c r="CI110" s="415"/>
      <c r="CJ110" s="415"/>
      <c r="CK110" s="415"/>
      <c r="CL110" s="415"/>
      <c r="CM110" s="415"/>
      <c r="CN110" s="415"/>
      <c r="CO110" s="415"/>
      <c r="CP110" s="415"/>
      <c r="CQ110" s="415"/>
      <c r="CR110" s="415"/>
      <c r="CS110" s="415"/>
      <c r="CT110" s="415"/>
      <c r="CU110" s="415"/>
      <c r="CV110" s="415"/>
      <c r="CW110" s="415"/>
      <c r="CX110" s="415"/>
      <c r="CY110" s="415"/>
      <c r="CZ110" s="415"/>
    </row>
    <row r="111" s="363" customFormat="true" ht="20.1" customHeight="true" x14ac:dyDescent="0.35">
      <c r="A111" s="394" t="s">
        <v>97</v>
      </c>
      <c r="B111" s="391"/>
      <c r="C111" s="365"/>
      <c r="D111" s="365"/>
      <c r="E111" s="365"/>
      <c r="F111" s="365"/>
      <c r="G111" s="365"/>
      <c r="H111" s="365"/>
      <c r="I111" s="365"/>
      <c r="J111" s="365"/>
      <c r="K111" s="365"/>
      <c r="L111" s="365"/>
      <c r="M111" s="365"/>
      <c r="N111" s="365"/>
      <c r="O111" s="365"/>
      <c r="P111" s="365"/>
      <c r="Q111" s="365"/>
      <c r="R111" s="365"/>
      <c r="S111" s="365"/>
      <c r="T111" s="365"/>
      <c r="U111" s="415"/>
      <c r="V111" s="415"/>
      <c r="W111" s="415"/>
      <c r="X111" s="415"/>
      <c r="Y111" s="415"/>
      <c r="Z111" s="415"/>
      <c r="AA111" s="415"/>
      <c r="AB111" s="415"/>
      <c r="AC111" s="415"/>
      <c r="AD111" s="415"/>
      <c r="AE111" s="415"/>
      <c r="AF111" s="415"/>
      <c r="AG111" s="415"/>
      <c r="AH111" s="415"/>
      <c r="AI111" s="415"/>
      <c r="AJ111" s="415"/>
      <c r="AK111" s="415"/>
      <c r="AL111" s="415"/>
      <c r="AM111" s="415"/>
      <c r="AN111" s="415"/>
      <c r="AO111" s="415"/>
      <c r="AP111" s="415"/>
      <c r="AQ111" s="415"/>
      <c r="AR111" s="415"/>
      <c r="AS111" s="415"/>
      <c r="AT111" s="415"/>
      <c r="AU111" s="415"/>
      <c r="AV111" s="415"/>
      <c r="AW111" s="415"/>
      <c r="AX111" s="415"/>
      <c r="AY111" s="415"/>
      <c r="AZ111" s="415"/>
      <c r="BB111" s="386"/>
      <c r="BU111" s="415"/>
      <c r="BV111" s="415"/>
      <c r="BW111" s="415"/>
      <c r="BX111" s="415"/>
      <c r="BY111" s="415"/>
      <c r="BZ111" s="415"/>
      <c r="CA111" s="415"/>
      <c r="CB111" s="415"/>
      <c r="CC111" s="415"/>
      <c r="CD111" s="415"/>
      <c r="CE111" s="415"/>
      <c r="CF111" s="415"/>
      <c r="CG111" s="415"/>
      <c r="CH111" s="415"/>
      <c r="CI111" s="415"/>
      <c r="CJ111" s="415"/>
      <c r="CK111" s="415"/>
      <c r="CL111" s="415"/>
      <c r="CM111" s="415"/>
      <c r="CN111" s="415"/>
      <c r="CO111" s="415"/>
      <c r="CP111" s="415"/>
      <c r="CQ111" s="415"/>
      <c r="CR111" s="415"/>
      <c r="CS111" s="415"/>
      <c r="CT111" s="415"/>
      <c r="CU111" s="415"/>
      <c r="CV111" s="415"/>
      <c r="CW111" s="415"/>
      <c r="CX111" s="415"/>
      <c r="CY111" s="415"/>
      <c r="CZ111" s="415"/>
    </row>
    <row r="112" s="363" customFormat="true" ht="15" customHeight="true" x14ac:dyDescent="0.2">
      <c r="A112" s="701" t="s">
        <v>98</v>
      </c>
      <c r="B112" s="428"/>
      <c r="C112" s="365"/>
      <c r="D112" s="365"/>
      <c r="E112" s="365"/>
      <c r="F112" s="365"/>
      <c r="G112" s="365"/>
      <c r="H112" s="365"/>
      <c r="I112" s="365"/>
      <c r="J112" s="365"/>
      <c r="K112" s="365"/>
      <c r="L112" s="365"/>
      <c r="M112" s="365"/>
      <c r="N112" s="365"/>
      <c r="O112" s="365"/>
      <c r="P112" s="365"/>
      <c r="Q112" s="365"/>
      <c r="R112" s="365"/>
      <c r="S112" s="365"/>
      <c r="T112" s="365"/>
      <c r="U112" s="415"/>
      <c r="V112" s="415"/>
      <c r="W112" s="415"/>
      <c r="X112" s="415"/>
      <c r="Y112" s="415"/>
      <c r="Z112" s="415"/>
      <c r="AA112" s="415"/>
      <c r="AB112" s="415"/>
      <c r="AC112" s="415"/>
      <c r="AD112" s="415"/>
      <c r="AE112" s="415"/>
      <c r="AF112" s="415"/>
      <c r="AG112" s="415"/>
      <c r="AH112" s="415"/>
      <c r="AI112" s="415"/>
      <c r="AJ112" s="415"/>
      <c r="AK112" s="415"/>
      <c r="AL112" s="415"/>
      <c r="AM112" s="415"/>
      <c r="AN112" s="415"/>
      <c r="AO112" s="415"/>
      <c r="AP112" s="415"/>
      <c r="AQ112" s="415"/>
      <c r="AR112" s="415"/>
      <c r="AS112" s="415"/>
      <c r="AT112" s="415"/>
      <c r="AU112" s="415"/>
      <c r="AV112" s="415"/>
      <c r="AW112" s="415"/>
      <c r="AX112" s="415"/>
      <c r="AY112" s="415"/>
      <c r="AZ112" s="415"/>
      <c r="BB112" s="386"/>
      <c r="BU112" s="415"/>
      <c r="BV112" s="415"/>
      <c r="BW112" s="415"/>
      <c r="BX112" s="415"/>
      <c r="BY112" s="415"/>
      <c r="BZ112" s="415"/>
      <c r="CA112" s="415"/>
      <c r="CB112" s="415"/>
      <c r="CC112" s="415"/>
      <c r="CD112" s="415"/>
      <c r="CE112" s="415"/>
      <c r="CF112" s="415"/>
      <c r="CG112" s="415"/>
      <c r="CH112" s="415"/>
      <c r="CI112" s="415"/>
      <c r="CJ112" s="415"/>
      <c r="CK112" s="415"/>
      <c r="CL112" s="415"/>
      <c r="CM112" s="415"/>
      <c r="CN112" s="415"/>
      <c r="CO112" s="415"/>
      <c r="CP112" s="415"/>
      <c r="CQ112" s="415"/>
      <c r="CR112" s="415"/>
      <c r="CS112" s="415"/>
      <c r="CT112" s="415"/>
      <c r="CU112" s="415"/>
      <c r="CV112" s="415"/>
      <c r="CW112" s="415"/>
      <c r="CX112" s="415"/>
      <c r="CY112" s="415"/>
      <c r="CZ112" s="415"/>
    </row>
    <row r="113" s="363" customFormat="true" ht="15" customHeight="true" x14ac:dyDescent="0.2">
      <c r="A113" s="404" t="s">
        <v>40</v>
      </c>
      <c r="B113" s="403"/>
      <c r="C113" s="365"/>
      <c r="D113" s="365"/>
      <c r="E113" s="365"/>
      <c r="F113" s="365"/>
      <c r="G113" s="365"/>
      <c r="H113" s="365"/>
      <c r="I113" s="365"/>
      <c r="J113" s="365"/>
      <c r="K113" s="365"/>
      <c r="L113" s="365"/>
      <c r="M113" s="365"/>
      <c r="N113" s="365"/>
      <c r="O113" s="365"/>
      <c r="P113" s="365"/>
      <c r="Q113" s="365"/>
      <c r="R113" s="365"/>
      <c r="S113" s="365"/>
      <c r="T113" s="365"/>
      <c r="U113" s="415"/>
      <c r="V113" s="415"/>
      <c r="W113" s="415"/>
      <c r="X113" s="415"/>
      <c r="Y113" s="415"/>
      <c r="Z113" s="415"/>
      <c r="AA113" s="415"/>
      <c r="AB113" s="415"/>
      <c r="AC113" s="415"/>
      <c r="AD113" s="415"/>
      <c r="AE113" s="415"/>
      <c r="AF113" s="415"/>
      <c r="AG113" s="415"/>
      <c r="AH113" s="415"/>
      <c r="AI113" s="415"/>
      <c r="AJ113" s="415"/>
      <c r="AK113" s="415"/>
      <c r="AL113" s="415"/>
      <c r="AM113" s="415"/>
      <c r="AN113" s="415"/>
      <c r="AO113" s="415"/>
      <c r="AP113" s="415"/>
      <c r="AQ113" s="415"/>
      <c r="AR113" s="415"/>
      <c r="AS113" s="415"/>
      <c r="AT113" s="415"/>
      <c r="AU113" s="415"/>
      <c r="AV113" s="415"/>
      <c r="AW113" s="415"/>
      <c r="AX113" s="415"/>
      <c r="AY113" s="415"/>
      <c r="AZ113" s="415"/>
      <c r="BB113" s="386"/>
      <c r="BU113" s="415"/>
      <c r="BV113" s="415"/>
      <c r="BW113" s="415"/>
      <c r="BX113" s="415"/>
      <c r="BY113" s="415"/>
      <c r="BZ113" s="415"/>
      <c r="CA113" s="415"/>
      <c r="CB113" s="415"/>
      <c r="CC113" s="415"/>
      <c r="CD113" s="415"/>
      <c r="CE113" s="415"/>
      <c r="CF113" s="415"/>
      <c r="CG113" s="415"/>
      <c r="CH113" s="415"/>
      <c r="CI113" s="415"/>
      <c r="CJ113" s="415"/>
      <c r="CK113" s="415"/>
      <c r="CL113" s="415"/>
      <c r="CM113" s="415"/>
      <c r="CN113" s="415"/>
      <c r="CO113" s="415"/>
      <c r="CP113" s="415"/>
      <c r="CQ113" s="415"/>
      <c r="CR113" s="415"/>
      <c r="CS113" s="415"/>
      <c r="CT113" s="415"/>
      <c r="CU113" s="415"/>
      <c r="CV113" s="415"/>
      <c r="CW113" s="415"/>
      <c r="CX113" s="415"/>
      <c r="CY113" s="415"/>
      <c r="CZ113" s="415"/>
    </row>
    <row r="114" s="363" customFormat="true" ht="15" customHeight="true" x14ac:dyDescent="0.2">
      <c r="A114" s="402" t="s">
        <v>39</v>
      </c>
      <c r="B114" s="403"/>
      <c r="C114" s="365"/>
      <c r="D114" s="365"/>
      <c r="E114" s="365"/>
      <c r="F114" s="365"/>
      <c r="G114" s="365"/>
      <c r="H114" s="365"/>
      <c r="I114" s="365"/>
      <c r="J114" s="365"/>
      <c r="K114" s="365"/>
      <c r="L114" s="365"/>
      <c r="M114" s="365"/>
      <c r="N114" s="365"/>
      <c r="O114" s="365"/>
      <c r="P114" s="365"/>
      <c r="Q114" s="365"/>
      <c r="R114" s="365"/>
      <c r="S114" s="365"/>
      <c r="T114" s="365"/>
      <c r="U114" s="415"/>
      <c r="V114" s="415"/>
      <c r="W114" s="415"/>
      <c r="X114" s="415"/>
      <c r="Y114" s="415"/>
      <c r="Z114" s="415"/>
      <c r="AA114" s="415"/>
      <c r="AB114" s="415"/>
      <c r="AC114" s="415"/>
      <c r="AD114" s="415"/>
      <c r="AE114" s="415"/>
      <c r="AF114" s="415"/>
      <c r="AG114" s="415"/>
      <c r="AH114" s="415"/>
      <c r="AI114" s="415"/>
      <c r="AJ114" s="415"/>
      <c r="AK114" s="415"/>
      <c r="AL114" s="415"/>
      <c r="AM114" s="415"/>
      <c r="AN114" s="415"/>
      <c r="AO114" s="415"/>
      <c r="AP114" s="415"/>
      <c r="AQ114" s="415"/>
      <c r="AR114" s="415"/>
      <c r="AS114" s="415"/>
      <c r="AT114" s="415"/>
      <c r="AU114" s="415"/>
      <c r="AV114" s="415"/>
      <c r="AW114" s="415"/>
      <c r="AX114" s="415"/>
      <c r="AY114" s="415"/>
      <c r="AZ114" s="415"/>
      <c r="BB114" s="386"/>
      <c r="BU114" s="415"/>
      <c r="BV114" s="415"/>
      <c r="BW114" s="415"/>
      <c r="BX114" s="415"/>
      <c r="BY114" s="415"/>
      <c r="BZ114" s="415"/>
      <c r="CA114" s="415"/>
      <c r="CB114" s="415"/>
      <c r="CC114" s="415"/>
      <c r="CD114" s="415"/>
      <c r="CE114" s="415"/>
      <c r="CF114" s="415"/>
      <c r="CG114" s="415"/>
      <c r="CH114" s="415"/>
      <c r="CI114" s="415"/>
      <c r="CJ114" s="415"/>
      <c r="CK114" s="415"/>
      <c r="CL114" s="415"/>
      <c r="CM114" s="415"/>
      <c r="CN114" s="415"/>
      <c r="CO114" s="415"/>
      <c r="CP114" s="415"/>
      <c r="CQ114" s="415"/>
      <c r="CR114" s="415"/>
      <c r="CS114" s="415"/>
      <c r="CT114" s="415"/>
      <c r="CU114" s="415"/>
      <c r="CV114" s="415"/>
      <c r="CW114" s="415"/>
      <c r="CX114" s="415"/>
      <c r="CY114" s="415"/>
      <c r="CZ114" s="415"/>
    </row>
    <row r="115" s="363" customFormat="true" ht="15" customHeight="true" x14ac:dyDescent="0.2">
      <c r="A115" s="402" t="s">
        <v>136</v>
      </c>
      <c r="B115" s="427" t="str">
        <f>A1025</f>
        <v>DHS11</v>
      </c>
      <c r="C115" s="365"/>
      <c r="D115" s="365"/>
      <c r="E115" s="365"/>
      <c r="F115" s="365"/>
      <c r="G115" s="365"/>
      <c r="H115" s="365"/>
      <c r="I115" s="365"/>
      <c r="J115" s="365"/>
      <c r="K115" s="365"/>
      <c r="L115" s="365"/>
      <c r="M115" s="365"/>
      <c r="N115" s="365"/>
      <c r="O115" s="365"/>
      <c r="P115" s="365"/>
      <c r="Q115" s="365"/>
      <c r="R115" s="365"/>
      <c r="S115" s="365"/>
      <c r="T115" s="365"/>
      <c r="U115" s="415"/>
      <c r="V115" s="415"/>
      <c r="W115" s="415"/>
      <c r="X115" s="415"/>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B115" s="386"/>
      <c r="BU115" s="415"/>
      <c r="BV115" s="415"/>
      <c r="BW115" s="415"/>
      <c r="BX115" s="415"/>
      <c r="BY115" s="415"/>
      <c r="BZ115" s="415"/>
      <c r="CA115" s="415"/>
      <c r="CB115" s="415"/>
      <c r="CC115" s="415"/>
      <c r="CD115" s="415"/>
      <c r="CE115" s="415"/>
      <c r="CF115" s="415"/>
      <c r="CG115" s="415"/>
      <c r="CH115" s="415"/>
      <c r="CI115" s="415"/>
      <c r="CJ115" s="415"/>
      <c r="CK115" s="415"/>
      <c r="CL115" s="415"/>
      <c r="CM115" s="415"/>
      <c r="CN115" s="415"/>
      <c r="CO115" s="415"/>
      <c r="CP115" s="415"/>
      <c r="CQ115" s="415"/>
      <c r="CR115" s="415"/>
      <c r="CS115" s="415"/>
      <c r="CT115" s="415"/>
      <c r="CU115" s="415"/>
      <c r="CV115" s="415"/>
      <c r="CW115" s="415"/>
      <c r="CX115" s="415"/>
      <c r="CY115" s="415"/>
      <c r="CZ115" s="415"/>
    </row>
    <row r="116" s="363" customFormat="true" ht="15" customHeight="true" x14ac:dyDescent="0.2">
      <c r="A116" s="248" t="str">
        <f>B1030</f>
        <v/>
      </c>
      <c r="B116" s="247"/>
      <c r="C116" s="365"/>
      <c r="D116" s="365"/>
      <c r="E116" s="365"/>
      <c r="F116" s="365"/>
      <c r="G116" s="365"/>
      <c r="H116" s="365"/>
      <c r="I116" s="365"/>
      <c r="J116" s="365"/>
      <c r="K116" s="365"/>
      <c r="L116" s="365"/>
      <c r="M116" s="365"/>
      <c r="N116" s="365"/>
      <c r="O116" s="365"/>
      <c r="P116" s="365"/>
      <c r="Q116" s="365"/>
      <c r="R116" s="365"/>
      <c r="S116" s="365"/>
      <c r="T116" s="365"/>
      <c r="U116" s="415"/>
      <c r="V116" s="415"/>
      <c r="W116" s="415"/>
      <c r="X116" s="415"/>
      <c r="Y116" s="415"/>
      <c r="Z116" s="415"/>
      <c r="AA116" s="415"/>
      <c r="AB116" s="415"/>
      <c r="AC116" s="415"/>
      <c r="AD116" s="415"/>
      <c r="AE116" s="415"/>
      <c r="AF116" s="415"/>
      <c r="AG116" s="415"/>
      <c r="AH116" s="415"/>
      <c r="AI116" s="415"/>
      <c r="AJ116" s="415"/>
      <c r="AK116" s="415"/>
      <c r="AL116" s="415"/>
      <c r="AM116" s="415"/>
      <c r="AN116" s="415"/>
      <c r="AO116" s="415"/>
      <c r="AP116" s="415"/>
      <c r="AQ116" s="415"/>
      <c r="AR116" s="415"/>
      <c r="AS116" s="415"/>
      <c r="AT116" s="415"/>
      <c r="AU116" s="415"/>
      <c r="AV116" s="415"/>
      <c r="AW116" s="415"/>
      <c r="AX116" s="415"/>
      <c r="AY116" s="415"/>
      <c r="AZ116" s="415"/>
      <c r="BB116" s="386"/>
      <c r="BU116" s="415"/>
      <c r="BV116" s="415"/>
      <c r="BW116" s="415"/>
      <c r="BX116" s="415"/>
      <c r="BY116" s="415"/>
      <c r="BZ116" s="415"/>
      <c r="CA116" s="415"/>
      <c r="CB116" s="415"/>
      <c r="CC116" s="415"/>
      <c r="CD116" s="415"/>
      <c r="CE116" s="415"/>
      <c r="CF116" s="415"/>
      <c r="CG116" s="415"/>
      <c r="CH116" s="415"/>
      <c r="CI116" s="415"/>
      <c r="CJ116" s="415"/>
      <c r="CK116" s="415"/>
      <c r="CL116" s="415"/>
      <c r="CM116" s="415"/>
      <c r="CN116" s="415"/>
      <c r="CO116" s="415"/>
      <c r="CP116" s="415"/>
      <c r="CQ116" s="415"/>
      <c r="CR116" s="415"/>
      <c r="CS116" s="415"/>
      <c r="CT116" s="415"/>
      <c r="CU116" s="415"/>
      <c r="CV116" s="415"/>
      <c r="CW116" s="415"/>
      <c r="CX116" s="415"/>
      <c r="CY116" s="415"/>
      <c r="CZ116" s="415"/>
    </row>
    <row r="117" s="363" customFormat="true" ht="15" customHeight="true" x14ac:dyDescent="0.2">
      <c r="A117" s="248" t="str">
        <f>B1029</f>
        <v/>
      </c>
      <c r="B117" s="246"/>
      <c r="C117" s="365"/>
      <c r="D117" s="365"/>
      <c r="E117" s="365"/>
      <c r="F117" s="365"/>
      <c r="G117" s="365"/>
      <c r="H117" s="365"/>
      <c r="I117" s="365"/>
      <c r="J117" s="365"/>
      <c r="K117" s="365"/>
      <c r="L117" s="365"/>
      <c r="M117" s="365"/>
      <c r="N117" s="365"/>
      <c r="O117" s="365"/>
      <c r="P117" s="365"/>
      <c r="Q117" s="365"/>
      <c r="R117" s="365"/>
      <c r="S117" s="365"/>
      <c r="T117" s="365"/>
      <c r="U117" s="415"/>
      <c r="V117" s="415"/>
      <c r="W117" s="415"/>
      <c r="X117" s="415"/>
      <c r="Y117" s="415"/>
      <c r="Z117" s="415"/>
      <c r="AA117" s="415"/>
      <c r="AB117" s="415"/>
      <c r="AC117" s="415"/>
      <c r="AD117" s="415"/>
      <c r="AE117" s="415"/>
      <c r="AF117" s="415"/>
      <c r="AG117" s="415"/>
      <c r="AH117" s="415"/>
      <c r="AI117" s="415"/>
      <c r="AJ117" s="415"/>
      <c r="AK117" s="415"/>
      <c r="AL117" s="415"/>
      <c r="AM117" s="415"/>
      <c r="AN117" s="415"/>
      <c r="AO117" s="415"/>
      <c r="AP117" s="415"/>
      <c r="AQ117" s="415"/>
      <c r="AR117" s="415"/>
      <c r="AS117" s="415"/>
      <c r="AT117" s="415"/>
      <c r="AU117" s="415"/>
      <c r="AV117" s="415"/>
      <c r="AW117" s="415"/>
      <c r="AX117" s="415"/>
      <c r="AY117" s="415"/>
      <c r="AZ117" s="415"/>
      <c r="BB117" s="386"/>
      <c r="BU117" s="415"/>
      <c r="BV117" s="415"/>
      <c r="BW117" s="415"/>
      <c r="BX117" s="415"/>
      <c r="BY117" s="415"/>
      <c r="BZ117" s="415"/>
      <c r="CA117" s="415"/>
      <c r="CB117" s="415"/>
      <c r="CC117" s="415"/>
      <c r="CD117" s="415"/>
      <c r="CE117" s="415"/>
      <c r="CF117" s="415"/>
      <c r="CG117" s="415"/>
      <c r="CH117" s="415"/>
      <c r="CI117" s="415"/>
      <c r="CJ117" s="415"/>
      <c r="CK117" s="415"/>
      <c r="CL117" s="415"/>
      <c r="CM117" s="415"/>
      <c r="CN117" s="415"/>
      <c r="CO117" s="415"/>
      <c r="CP117" s="415"/>
      <c r="CQ117" s="415"/>
      <c r="CR117" s="415"/>
      <c r="CS117" s="415"/>
      <c r="CT117" s="415"/>
      <c r="CU117" s="415"/>
      <c r="CV117" s="415"/>
      <c r="CW117" s="415"/>
      <c r="CX117" s="415"/>
      <c r="CY117" s="415"/>
      <c r="CZ117" s="415"/>
    </row>
    <row r="118" s="363" customFormat="true" ht="21" customHeight="true" x14ac:dyDescent="0.2">
      <c r="A118" s="245"/>
      <c r="B118" s="247"/>
      <c r="C118" s="365"/>
      <c r="D118" s="365"/>
      <c r="E118" s="365"/>
      <c r="F118" s="365"/>
      <c r="G118" s="365"/>
      <c r="H118" s="365"/>
      <c r="I118" s="365"/>
      <c r="J118" s="365"/>
      <c r="K118" s="365"/>
      <c r="L118" s="365"/>
      <c r="M118" s="365"/>
      <c r="N118" s="365"/>
      <c r="O118" s="365"/>
      <c r="P118" s="365"/>
      <c r="Q118" s="365"/>
      <c r="R118" s="365"/>
      <c r="S118" s="365"/>
      <c r="T118" s="36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B118" s="386"/>
      <c r="BU118" s="415"/>
      <c r="BV118" s="415"/>
      <c r="BW118" s="415"/>
      <c r="BX118" s="415"/>
      <c r="BY118" s="415"/>
      <c r="BZ118" s="415"/>
      <c r="CA118" s="415"/>
      <c r="CB118" s="415"/>
      <c r="CC118" s="415"/>
      <c r="CD118" s="415"/>
      <c r="CE118" s="415"/>
      <c r="CF118" s="415"/>
      <c r="CG118" s="415"/>
      <c r="CH118" s="415"/>
      <c r="CI118" s="415"/>
      <c r="CJ118" s="415"/>
      <c r="CK118" s="415"/>
      <c r="CL118" s="415"/>
      <c r="CM118" s="415"/>
      <c r="CN118" s="415"/>
      <c r="CO118" s="415"/>
      <c r="CP118" s="415"/>
      <c r="CQ118" s="415"/>
      <c r="CR118" s="415"/>
      <c r="CS118" s="415"/>
      <c r="CT118" s="415"/>
      <c r="CU118" s="415"/>
      <c r="CV118" s="415"/>
      <c r="CW118" s="415"/>
      <c r="CX118" s="415"/>
      <c r="CY118" s="415"/>
      <c r="CZ118" s="415"/>
    </row>
    <row r="119" s="363" customFormat="true" ht="15" customHeight="true" x14ac:dyDescent="0.2">
      <c r="A119" s="244"/>
      <c r="B119" s="243"/>
      <c r="C119" s="365"/>
      <c r="D119" s="365"/>
      <c r="E119" s="365"/>
      <c r="F119" s="365"/>
      <c r="G119" s="365"/>
      <c r="H119" s="365"/>
      <c r="I119" s="365"/>
      <c r="J119" s="365"/>
      <c r="K119" s="365"/>
      <c r="L119" s="365"/>
      <c r="M119" s="365"/>
      <c r="N119" s="365"/>
      <c r="O119" s="365"/>
      <c r="P119" s="365"/>
      <c r="Q119" s="365"/>
      <c r="R119" s="365"/>
      <c r="S119" s="365"/>
      <c r="T119" s="365"/>
      <c r="U119" s="415"/>
      <c r="V119" s="415"/>
      <c r="W119" s="415"/>
      <c r="X119" s="415"/>
      <c r="Y119" s="415"/>
      <c r="Z119" s="415"/>
      <c r="AA119" s="415"/>
      <c r="AB119" s="415"/>
      <c r="AC119" s="415"/>
      <c r="AD119" s="415"/>
      <c r="AE119" s="415"/>
      <c r="AF119" s="415"/>
      <c r="AG119" s="415"/>
      <c r="AH119" s="415"/>
      <c r="AI119" s="415"/>
      <c r="AJ119" s="415"/>
      <c r="AK119" s="415"/>
      <c r="AL119" s="415"/>
      <c r="AM119" s="415"/>
      <c r="AN119" s="415"/>
      <c r="AO119" s="415"/>
      <c r="AP119" s="415"/>
      <c r="AQ119" s="415"/>
      <c r="AR119" s="415"/>
      <c r="AS119" s="415"/>
      <c r="AT119" s="415"/>
      <c r="AU119" s="415"/>
      <c r="AV119" s="415"/>
      <c r="AW119" s="415"/>
      <c r="AX119" s="415"/>
      <c r="AY119" s="415"/>
      <c r="AZ119" s="415"/>
      <c r="BB119" s="386"/>
      <c r="BU119" s="415"/>
      <c r="BV119" s="415"/>
      <c r="BW119" s="415"/>
      <c r="BX119" s="415"/>
      <c r="BY119" s="415"/>
      <c r="BZ119" s="415"/>
      <c r="CA119" s="415"/>
      <c r="CB119" s="415"/>
      <c r="CC119" s="415"/>
      <c r="CD119" s="415"/>
      <c r="CE119" s="415"/>
      <c r="CF119" s="415"/>
      <c r="CG119" s="415"/>
      <c r="CH119" s="415"/>
      <c r="CI119" s="415"/>
      <c r="CJ119" s="415"/>
      <c r="CK119" s="415"/>
      <c r="CL119" s="415"/>
      <c r="CM119" s="415"/>
      <c r="CN119" s="415"/>
      <c r="CO119" s="415"/>
      <c r="CP119" s="415"/>
      <c r="CQ119" s="415"/>
      <c r="CR119" s="415"/>
      <c r="CS119" s="415"/>
      <c r="CT119" s="415"/>
      <c r="CU119" s="415"/>
      <c r="CV119" s="415"/>
      <c r="CW119" s="415"/>
      <c r="CX119" s="415"/>
      <c r="CY119" s="415"/>
      <c r="CZ119" s="415"/>
    </row>
    <row r="120" s="589" customFormat="true" ht="15" customHeight="true" x14ac:dyDescent="0.2">
      <c r="A120" s="368" t="s">
        <v>99</v>
      </c>
      <c r="B120" s="411"/>
      <c r="C120" s="1174" t="s">
        <v>115</v>
      </c>
      <c r="D120" s="1175"/>
      <c r="E120" s="1175"/>
      <c r="F120" s="1175"/>
      <c r="G120" s="1176"/>
      <c r="H120" s="1177" t="s">
        <v>38</v>
      </c>
      <c r="I120" s="1148"/>
      <c r="J120" s="1148"/>
      <c r="K120" s="1148"/>
      <c r="L120" s="1150"/>
      <c r="M120" s="1138" t="s">
        <v>37</v>
      </c>
      <c r="N120" s="1139"/>
      <c r="O120" s="1139"/>
      <c r="P120" s="1139"/>
      <c r="Q120" s="1141"/>
      <c r="R120" s="81" t="s">
        <v>141</v>
      </c>
      <c r="S120" s="501"/>
      <c r="T120" s="501"/>
      <c r="U120" s="512"/>
      <c r="V120" s="512"/>
      <c r="W120" s="512"/>
      <c r="X120" s="999"/>
      <c r="Y120" s="999"/>
      <c r="Z120" s="999"/>
      <c r="AA120" s="999"/>
      <c r="AB120" s="999"/>
      <c r="AC120" s="999"/>
      <c r="AD120" s="999"/>
      <c r="AE120" s="999"/>
      <c r="AF120" s="999"/>
      <c r="AG120" s="999"/>
      <c r="AH120" s="999"/>
      <c r="AI120" s="999"/>
      <c r="AJ120" s="999"/>
      <c r="AK120" s="999"/>
      <c r="AL120" s="999"/>
      <c r="AM120" s="999"/>
      <c r="AN120" s="999"/>
      <c r="AO120" s="999"/>
      <c r="AP120" s="999"/>
      <c r="AQ120" s="999"/>
      <c r="AR120" s="999"/>
      <c r="AS120" s="999"/>
      <c r="AT120" s="999"/>
      <c r="AU120" s="999"/>
      <c r="AV120" s="999"/>
      <c r="AW120" s="999"/>
      <c r="AX120" s="999"/>
      <c r="AY120" s="999"/>
      <c r="AZ120" s="420"/>
      <c r="BA120" s="421" t="s">
        <v>131</v>
      </c>
      <c r="BB120" s="368" t="s">
        <v>99</v>
      </c>
      <c r="BC120" s="1138" t="s">
        <v>115</v>
      </c>
      <c r="BD120" s="1139"/>
      <c r="BE120" s="1139"/>
      <c r="BF120" s="1139"/>
      <c r="BG120" s="1140"/>
      <c r="BH120" s="1138" t="s">
        <v>38</v>
      </c>
      <c r="BI120" s="1139"/>
      <c r="BJ120" s="1139"/>
      <c r="BK120" s="1139"/>
      <c r="BL120" s="1140"/>
      <c r="BM120" s="1138" t="s">
        <v>37</v>
      </c>
      <c r="BN120" s="1139"/>
      <c r="BO120" s="1139"/>
      <c r="BP120" s="1139"/>
      <c r="BQ120" s="1141"/>
      <c r="BR120" s="80" t="s">
        <v>141</v>
      </c>
      <c r="BS120" s="501"/>
      <c r="BT120" s="501"/>
      <c r="BU120" s="69"/>
      <c r="BV120" s="69"/>
      <c r="BW120" s="69"/>
      <c r="BX120" s="69"/>
      <c r="BY120" s="69"/>
      <c r="BZ120" s="419"/>
      <c r="CA120" s="419"/>
      <c r="CB120" s="419"/>
      <c r="CC120" s="419"/>
      <c r="CD120" s="419"/>
      <c r="CE120" s="419"/>
      <c r="CF120" s="419"/>
      <c r="CG120" s="419"/>
      <c r="CH120" s="419"/>
      <c r="CI120" s="419"/>
      <c r="CJ120" s="419"/>
      <c r="CK120" s="419"/>
      <c r="CL120" s="419"/>
      <c r="CM120" s="419"/>
      <c r="CN120" s="419"/>
      <c r="CO120" s="419"/>
      <c r="CP120" s="419"/>
      <c r="CQ120" s="419"/>
      <c r="CR120" s="419"/>
      <c r="CS120" s="419"/>
      <c r="CT120" s="419"/>
      <c r="CU120" s="419"/>
      <c r="CV120" s="419"/>
      <c r="CW120" s="419"/>
      <c r="CX120" s="419"/>
      <c r="CY120" s="419"/>
      <c r="CZ120" s="419"/>
    </row>
    <row r="121" s="589" customFormat="true" ht="12.75" x14ac:dyDescent="0.2">
      <c r="A121" s="407" t="s">
        <v>87</v>
      </c>
      <c r="B121" s="450"/>
      <c r="C121" s="492" t="s">
        <v>0</v>
      </c>
      <c r="D121" s="708" t="s">
        <v>1</v>
      </c>
      <c r="E121" s="708" t="s">
        <v>2</v>
      </c>
      <c r="F121" s="708" t="s">
        <v>3</v>
      </c>
      <c r="G121" s="709" t="s">
        <v>4</v>
      </c>
      <c r="H121" s="455" t="s">
        <v>0</v>
      </c>
      <c r="I121" s="710" t="s">
        <v>1</v>
      </c>
      <c r="J121" s="710" t="s">
        <v>2</v>
      </c>
      <c r="K121" s="710" t="s">
        <v>3</v>
      </c>
      <c r="L121" s="711" t="s">
        <v>4</v>
      </c>
      <c r="M121" s="456" t="s">
        <v>0</v>
      </c>
      <c r="N121" s="710" t="s">
        <v>1</v>
      </c>
      <c r="O121" s="710" t="s">
        <v>2</v>
      </c>
      <c r="P121" s="710" t="s">
        <v>3</v>
      </c>
      <c r="Q121" s="703" t="s">
        <v>4</v>
      </c>
      <c r="R121" s="455" t="s">
        <v>379</v>
      </c>
      <c r="S121" s="710" t="s">
        <v>380</v>
      </c>
      <c r="T121" s="711" t="s">
        <v>381</v>
      </c>
      <c r="U121" s="999"/>
      <c r="V121" s="999"/>
      <c r="W121" s="999"/>
      <c r="X121" s="999"/>
      <c r="Y121" s="999"/>
      <c r="Z121" s="999"/>
      <c r="AA121" s="999"/>
      <c r="AB121" s="999"/>
      <c r="AC121" s="999"/>
      <c r="AD121" s="999"/>
      <c r="AE121" s="999"/>
      <c r="AF121" s="999"/>
      <c r="AG121" s="999"/>
      <c r="AH121" s="999"/>
      <c r="AI121" s="999"/>
      <c r="AJ121" s="999"/>
      <c r="AK121" s="999"/>
      <c r="AL121" s="999"/>
      <c r="AM121" s="999"/>
      <c r="AN121" s="999"/>
      <c r="AO121" s="999"/>
      <c r="AP121" s="999"/>
      <c r="AQ121" s="999"/>
      <c r="AR121" s="999"/>
      <c r="AS121" s="999"/>
      <c r="AT121" s="999"/>
      <c r="AU121" s="999"/>
      <c r="AV121" s="999"/>
      <c r="AW121" s="999"/>
      <c r="AX121" s="999"/>
      <c r="AY121" s="999"/>
      <c r="AZ121" s="420"/>
      <c r="BA121" s="407" t="s">
        <v>117</v>
      </c>
      <c r="BB121" s="406"/>
      <c r="BC121" s="531" t="s">
        <v>0</v>
      </c>
      <c r="BD121" s="671" t="s">
        <v>1</v>
      </c>
      <c r="BE121" s="671" t="s">
        <v>2</v>
      </c>
      <c r="BF121" s="671" t="s">
        <v>3</v>
      </c>
      <c r="BG121" s="532" t="s">
        <v>4</v>
      </c>
      <c r="BH121" s="531" t="s">
        <v>0</v>
      </c>
      <c r="BI121" s="671" t="s">
        <v>1</v>
      </c>
      <c r="BJ121" s="671" t="s">
        <v>2</v>
      </c>
      <c r="BK121" s="671" t="s">
        <v>3</v>
      </c>
      <c r="BL121" s="532" t="s">
        <v>4</v>
      </c>
      <c r="BM121" s="531" t="s">
        <v>0</v>
      </c>
      <c r="BN121" s="671" t="s">
        <v>1</v>
      </c>
      <c r="BO121" s="671" t="s">
        <v>2</v>
      </c>
      <c r="BP121" s="671" t="s">
        <v>3</v>
      </c>
      <c r="BQ121" s="532" t="s">
        <v>4</v>
      </c>
      <c r="BR121" s="531" t="s">
        <v>379</v>
      </c>
      <c r="BS121" s="671" t="s">
        <v>380</v>
      </c>
      <c r="BT121" s="672" t="s">
        <v>381</v>
      </c>
      <c r="BU121" s="251"/>
      <c r="BV121" s="251"/>
      <c r="BW121" s="251"/>
      <c r="BX121" s="251"/>
      <c r="BY121" s="251"/>
      <c r="BZ121" s="251"/>
      <c r="CA121" s="251"/>
      <c r="CB121" s="251"/>
      <c r="CC121" s="251"/>
      <c r="CD121" s="251"/>
      <c r="CE121" s="251"/>
      <c r="CF121" s="251"/>
      <c r="CG121" s="251"/>
      <c r="CH121" s="251"/>
      <c r="CI121" s="251"/>
      <c r="CJ121" s="251"/>
      <c r="CK121" s="251"/>
      <c r="CL121" s="251"/>
      <c r="CM121" s="251"/>
      <c r="CN121" s="251"/>
      <c r="CO121" s="251"/>
      <c r="CP121" s="251"/>
      <c r="CQ121" s="251"/>
      <c r="CR121" s="251"/>
      <c r="CS121" s="251"/>
      <c r="CT121" s="251"/>
      <c r="CU121" s="251"/>
      <c r="CV121" s="251"/>
      <c r="CW121" s="251"/>
      <c r="CX121" s="251"/>
      <c r="CY121" s="251"/>
      <c r="CZ121" s="251"/>
    </row>
    <row r="122" s="589" customFormat="true" ht="15" customHeight="true" x14ac:dyDescent="0.2">
      <c r="A122" s="1158" t="s">
        <v>18</v>
      </c>
      <c r="B122" s="452" t="s">
        <v>14</v>
      </c>
      <c r="C122" s="200">
        <v>25.304619400702659</v>
      </c>
      <c r="D122" s="199">
        <v>35.618315927023595</v>
      </c>
      <c r="E122" s="199">
        <v>42.516870531251385</v>
      </c>
      <c r="F122" s="199">
        <v>72.230087677167887</v>
      </c>
      <c r="G122" s="198">
        <v>97.574242497042334</v>
      </c>
      <c r="H122" s="197">
        <v>52.231665532882367</v>
      </c>
      <c r="I122" s="199">
        <v>88.669447916066659</v>
      </c>
      <c r="J122" s="199">
        <v>99.331419197540669</v>
      </c>
      <c r="K122" s="199">
        <v>98.889236159481868</v>
      </c>
      <c r="L122" s="196">
        <v>100</v>
      </c>
      <c r="M122" s="200">
        <v>24.685932592342731</v>
      </c>
      <c r="N122" s="199">
        <v>32.924556121421588</v>
      </c>
      <c r="O122" s="199">
        <v>40.060990836450863</v>
      </c>
      <c r="P122" s="199">
        <v>57.621529233358679</v>
      </c>
      <c r="Q122" s="198">
        <v>92.632790885915298</v>
      </c>
      <c r="R122" s="197">
        <v>59.569495290426467</v>
      </c>
      <c r="S122" s="199">
        <v>44.26540852174589</v>
      </c>
      <c r="T122" s="196">
        <v>52.23405231709927</v>
      </c>
      <c r="U122" s="999"/>
      <c r="V122" s="999"/>
      <c r="W122" s="999"/>
      <c r="X122" s="999"/>
      <c r="Y122" s="999"/>
      <c r="Z122" s="999"/>
      <c r="AA122" s="999"/>
      <c r="AB122" s="999"/>
      <c r="AC122" s="999"/>
      <c r="AD122" s="999"/>
      <c r="AE122" s="999"/>
      <c r="AF122" s="999"/>
      <c r="AG122" s="999"/>
      <c r="AH122" s="999"/>
      <c r="AI122" s="999"/>
      <c r="AJ122" s="999"/>
      <c r="AK122" s="999"/>
      <c r="AL122" s="999"/>
      <c r="AM122" s="999"/>
      <c r="AN122" s="999"/>
      <c r="AO122" s="999"/>
      <c r="AP122" s="999"/>
      <c r="AQ122" s="999"/>
      <c r="AR122" s="999"/>
      <c r="AS122" s="999"/>
      <c r="AT122" s="999"/>
      <c r="AU122" s="999"/>
      <c r="AV122" s="999"/>
      <c r="AW122" s="999"/>
      <c r="AX122" s="999"/>
      <c r="AY122" s="999"/>
      <c r="AZ122" s="420"/>
      <c r="BA122" s="1144" t="s">
        <v>18</v>
      </c>
      <c r="BB122" s="699" t="s">
        <v>14</v>
      </c>
      <c r="BC122" s="561">
        <v>2535.6200180000064</v>
      </c>
      <c r="BD122" s="557">
        <v>3570.6176869999999</v>
      </c>
      <c r="BE122" s="557">
        <v>4260.9492390000023</v>
      </c>
      <c r="BF122" s="557">
        <v>7241.7175580000649</v>
      </c>
      <c r="BG122" s="570">
        <v>9776.6782120000189</v>
      </c>
      <c r="BH122" s="561">
        <v>692.2388830000001</v>
      </c>
      <c r="BI122" s="557">
        <v>1177.1116040000013</v>
      </c>
      <c r="BJ122" s="557">
        <v>1317.3933629999983</v>
      </c>
      <c r="BK122" s="557">
        <v>1313.7337429999945</v>
      </c>
      <c r="BL122" s="570">
        <v>1327.0161149999967</v>
      </c>
      <c r="BM122" s="561">
        <v>2146.2550759999986</v>
      </c>
      <c r="BN122" s="557">
        <v>2863.1328499999986</v>
      </c>
      <c r="BO122" s="557">
        <v>3482.3995900000032</v>
      </c>
      <c r="BP122" s="557">
        <v>5014.7657950000103</v>
      </c>
      <c r="BQ122" s="570">
        <v>8051.535695000056</v>
      </c>
      <c r="BR122" s="561">
        <v>12059.142578000035</v>
      </c>
      <c r="BS122" s="557">
        <v>1528.5289309999948</v>
      </c>
      <c r="BT122" s="565">
        <v>13797.911205000097</v>
      </c>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8"/>
    </row>
    <row r="123" s="589" customFormat="true" ht="15" customHeight="true" x14ac:dyDescent="0.2">
      <c r="A123" s="1145"/>
      <c r="B123" s="453" t="s">
        <v>51</v>
      </c>
      <c r="C123" s="195">
        <v>74.695380599298701</v>
      </c>
      <c r="D123" s="194">
        <v>64.381684072976725</v>
      </c>
      <c r="E123" s="194">
        <v>57.483129468748693</v>
      </c>
      <c r="F123" s="194">
        <v>27.769912322832297</v>
      </c>
      <c r="G123" s="193">
        <v>2.4257575029575871</v>
      </c>
      <c r="H123" s="192">
        <v>47.768334467117477</v>
      </c>
      <c r="I123" s="194">
        <v>11.330552083933442</v>
      </c>
      <c r="J123" s="194">
        <v>0.66858080245934537</v>
      </c>
      <c r="K123" s="194">
        <v>1.1107638405181395</v>
      </c>
      <c r="L123" s="191">
        <v>0</v>
      </c>
      <c r="M123" s="195">
        <v>75.314067407657816</v>
      </c>
      <c r="N123" s="194">
        <v>67.075443878578454</v>
      </c>
      <c r="O123" s="194">
        <v>59.939009163549088</v>
      </c>
      <c r="P123" s="194">
        <v>42.37847076664125</v>
      </c>
      <c r="Q123" s="193">
        <v>7.3672091140847868</v>
      </c>
      <c r="R123" s="192">
        <v>40.430504709572965</v>
      </c>
      <c r="S123" s="194">
        <v>55.734591478251971</v>
      </c>
      <c r="T123" s="191">
        <v>47.765947682903729</v>
      </c>
      <c r="U123" s="999"/>
      <c r="V123" s="999"/>
      <c r="W123" s="999"/>
      <c r="X123" s="999"/>
      <c r="Y123" s="999"/>
      <c r="Z123" s="999"/>
      <c r="AA123" s="999"/>
      <c r="AB123" s="999"/>
      <c r="AC123" s="999"/>
      <c r="AD123" s="999"/>
      <c r="AE123" s="999"/>
      <c r="AF123" s="999"/>
      <c r="AG123" s="999"/>
      <c r="AH123" s="999"/>
      <c r="AI123" s="999"/>
      <c r="AJ123" s="999"/>
      <c r="AK123" s="999"/>
      <c r="AL123" s="999"/>
      <c r="AM123" s="999"/>
      <c r="AN123" s="999"/>
      <c r="AO123" s="999"/>
      <c r="AP123" s="999"/>
      <c r="AQ123" s="999"/>
      <c r="AR123" s="999"/>
      <c r="AS123" s="999"/>
      <c r="AT123" s="999"/>
      <c r="AU123" s="999"/>
      <c r="AV123" s="999"/>
      <c r="AW123" s="999"/>
      <c r="AX123" s="999"/>
      <c r="AY123" s="999"/>
      <c r="AZ123" s="420"/>
      <c r="BA123" s="1136"/>
      <c r="BB123" s="697" t="s">
        <v>51</v>
      </c>
      <c r="BC123" s="562">
        <v>7484.7639199999921</v>
      </c>
      <c r="BD123" s="558">
        <v>6454.0496620000276</v>
      </c>
      <c r="BE123" s="558">
        <v>5760.8354920000347</v>
      </c>
      <c r="BF123" s="558">
        <v>2784.1841000000031</v>
      </c>
      <c r="BG123" s="571">
        <v>243.05441600000006</v>
      </c>
      <c r="BH123" s="562">
        <v>633.08527799999911</v>
      </c>
      <c r="BI123" s="558">
        <v>150.41623300000006</v>
      </c>
      <c r="BJ123" s="558">
        <v>8.8671230000000012</v>
      </c>
      <c r="BK123" s="558">
        <v>14.756388000000001</v>
      </c>
      <c r="BL123" s="571">
        <v>0</v>
      </c>
      <c r="BM123" s="562">
        <v>6547.9883679999739</v>
      </c>
      <c r="BN123" s="558">
        <v>5832.9080000000104</v>
      </c>
      <c r="BO123" s="558">
        <v>5210.3449410000158</v>
      </c>
      <c r="BP123" s="558">
        <v>3688.1719120000007</v>
      </c>
      <c r="BQ123" s="571">
        <v>640.34934699999997</v>
      </c>
      <c r="BR123" s="562">
        <v>8184.6793970000035</v>
      </c>
      <c r="BS123" s="558">
        <v>1924.5713159999955</v>
      </c>
      <c r="BT123" s="566">
        <v>12617.636877000128</v>
      </c>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8"/>
    </row>
    <row r="124" s="589" customFormat="true" ht="15" customHeight="true" x14ac:dyDescent="0.2">
      <c r="A124" s="1145" t="s">
        <v>50</v>
      </c>
      <c r="B124" s="453" t="s">
        <v>15</v>
      </c>
      <c r="C124" s="195">
        <f>C122*C129/100</f>
        <v>20.596909906547591</v>
      </c>
      <c r="D124" s="194">
        <f>D122*D129/100</f>
        <v>27.589763148359204</v>
      </c>
      <c r="E124" s="194">
        <f t="shared" ref="E124:T124" si="3">E122*E129/100</f>
        <v>31.941614003123515</v>
      </c>
      <c r="F124" s="194">
        <f t="shared" si="3"/>
        <v>52.019644076983667</v>
      </c>
      <c r="G124" s="193">
        <f t="shared" si="3"/>
        <v>66.257993905424243</v>
      </c>
      <c r="H124" s="192">
        <f t="shared" si="3"/>
        <v>32.659834079641442</v>
      </c>
      <c r="I124" s="194">
        <f t="shared" si="3"/>
        <v>55.371953605218458</v>
      </c>
      <c r="J124" s="194">
        <f t="shared" si="3"/>
        <v>46.319612058471606</v>
      </c>
      <c r="K124" s="194">
        <f t="shared" si="3"/>
        <v>65.237622077600733</v>
      </c>
      <c r="L124" s="191">
        <f t="shared" si="3"/>
        <v>90.611477615703265</v>
      </c>
      <c r="M124" s="195">
        <f t="shared" si="3"/>
        <v>20.412249604360298</v>
      </c>
      <c r="N124" s="194">
        <f t="shared" si="3"/>
        <v>25.881880810161967</v>
      </c>
      <c r="O124" s="194">
        <f t="shared" si="3"/>
        <v>30.523591732595829</v>
      </c>
      <c r="P124" s="194">
        <f t="shared" si="3"/>
        <v>45.164815862561596</v>
      </c>
      <c r="Q124" s="193">
        <f t="shared" si="3"/>
        <v>62.407180787469926</v>
      </c>
      <c r="R124" s="192">
        <f t="shared" si="3"/>
        <v>42.773196458125184</v>
      </c>
      <c r="S124" s="194">
        <f t="shared" si="3"/>
        <v>33.745305773046582</v>
      </c>
      <c r="T124" s="191">
        <f t="shared" si="3"/>
        <v>38.087093270860265</v>
      </c>
      <c r="U124" s="999"/>
      <c r="V124" s="999"/>
      <c r="W124" s="999"/>
      <c r="X124" s="999"/>
      <c r="Y124" s="999"/>
      <c r="Z124" s="999"/>
      <c r="AA124" s="999"/>
      <c r="AB124" s="999"/>
      <c r="AC124" s="999"/>
      <c r="AD124" s="999"/>
      <c r="AE124" s="999"/>
      <c r="AF124" s="999"/>
      <c r="AG124" s="999"/>
      <c r="AH124" s="999"/>
      <c r="AI124" s="999"/>
      <c r="AJ124" s="999"/>
      <c r="AK124" s="999"/>
      <c r="AL124" s="999"/>
      <c r="AM124" s="999"/>
      <c r="AN124" s="999"/>
      <c r="AO124" s="999"/>
      <c r="AP124" s="999"/>
      <c r="AQ124" s="999"/>
      <c r="AR124" s="999"/>
      <c r="AS124" s="999"/>
      <c r="AT124" s="999"/>
      <c r="AU124" s="999"/>
      <c r="AV124" s="999"/>
      <c r="AW124" s="999"/>
      <c r="AX124" s="999"/>
      <c r="AY124" s="999"/>
      <c r="AZ124" s="420"/>
      <c r="BA124" s="1136" t="s">
        <v>50</v>
      </c>
      <c r="BB124" s="697" t="s">
        <v>15</v>
      </c>
      <c r="BC124" s="562">
        <v>2063.8894519999972</v>
      </c>
      <c r="BD124" s="558">
        <v>2765.7819779999982</v>
      </c>
      <c r="BE124" s="558">
        <v>3201.1197949999992</v>
      </c>
      <c r="BF124" s="558">
        <v>5215.4383580000303</v>
      </c>
      <c r="BG124" s="571">
        <v>6638.8738340000618</v>
      </c>
      <c r="BH124" s="562">
        <v>432.84867200000048</v>
      </c>
      <c r="BI124" s="558">
        <v>735.07809800000018</v>
      </c>
      <c r="BJ124" s="558">
        <v>614.31871199999921</v>
      </c>
      <c r="BK124" s="558">
        <v>866.67537099999913</v>
      </c>
      <c r="BL124" s="571">
        <v>1202.4289099999971</v>
      </c>
      <c r="BM124" s="562">
        <v>1774.6906729999957</v>
      </c>
      <c r="BN124" s="558">
        <v>2250.6989279999966</v>
      </c>
      <c r="BO124" s="558">
        <v>2653.3378509999993</v>
      </c>
      <c r="BP124" s="558">
        <v>3930.6657899999982</v>
      </c>
      <c r="BQ124" s="571">
        <v>5424.3604120000264</v>
      </c>
      <c r="BR124" s="562">
        <v>8658.9297439999336</v>
      </c>
      <c r="BS124" s="558">
        <v>1165.2592369999984</v>
      </c>
      <c r="BT124" s="566">
        <v>10060.914436000065</v>
      </c>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8"/>
    </row>
    <row r="125" s="589" customFormat="true" ht="15" customHeight="true" x14ac:dyDescent="0.2">
      <c r="A125" s="1145"/>
      <c r="B125" s="453" t="s">
        <v>16</v>
      </c>
      <c r="C125" s="195">
        <f>C122*C128/100</f>
        <v>4.7077094941549786</v>
      </c>
      <c r="D125" s="194">
        <f>D122*D128/100</f>
        <v>8.0285527786643822</v>
      </c>
      <c r="E125" s="194">
        <f t="shared" ref="E125:T125" si="4">E122*E128/100</f>
        <v>10.575256528127843</v>
      </c>
      <c r="F125" s="194">
        <f t="shared" si="4"/>
        <v>20.21044360018389</v>
      </c>
      <c r="G125" s="193">
        <f t="shared" si="4"/>
        <v>31.316248591618574</v>
      </c>
      <c r="H125" s="192">
        <f t="shared" si="4"/>
        <v>19.571831453240964</v>
      </c>
      <c r="I125" s="194">
        <f t="shared" si="4"/>
        <v>33.297494310848123</v>
      </c>
      <c r="J125" s="194">
        <f t="shared" si="4"/>
        <v>53.011807139068964</v>
      </c>
      <c r="K125" s="194">
        <f t="shared" si="4"/>
        <v>33.651614081881497</v>
      </c>
      <c r="L125" s="191">
        <f t="shared" si="4"/>
        <v>9.3885223842967651</v>
      </c>
      <c r="M125" s="195">
        <f t="shared" si="4"/>
        <v>4.2736829879824016</v>
      </c>
      <c r="N125" s="194">
        <f t="shared" si="4"/>
        <v>7.0426753112596039</v>
      </c>
      <c r="O125" s="194">
        <f t="shared" si="4"/>
        <v>9.5373991038549981</v>
      </c>
      <c r="P125" s="194">
        <f t="shared" si="4"/>
        <v>12.456713370796942</v>
      </c>
      <c r="Q125" s="193">
        <f t="shared" si="4"/>
        <v>30.225610098445046</v>
      </c>
      <c r="R125" s="192">
        <f t="shared" si="4"/>
        <v>16.796298832300756</v>
      </c>
      <c r="S125" s="194">
        <f t="shared" si="4"/>
        <v>10.520102748699417</v>
      </c>
      <c r="T125" s="191">
        <f t="shared" si="4"/>
        <v>14.146959046238912</v>
      </c>
      <c r="U125" s="999"/>
      <c r="V125" s="999"/>
      <c r="W125" s="999"/>
      <c r="X125" s="999"/>
      <c r="Y125" s="999"/>
      <c r="Z125" s="999"/>
      <c r="AA125" s="999"/>
      <c r="AB125" s="999"/>
      <c r="AC125" s="999"/>
      <c r="AD125" s="999"/>
      <c r="AE125" s="999"/>
      <c r="AF125" s="999"/>
      <c r="AG125" s="999"/>
      <c r="AH125" s="999"/>
      <c r="AI125" s="999"/>
      <c r="AJ125" s="999"/>
      <c r="AK125" s="999"/>
      <c r="AL125" s="999"/>
      <c r="AM125" s="999"/>
      <c r="AN125" s="999"/>
      <c r="AO125" s="999"/>
      <c r="AP125" s="999"/>
      <c r="AQ125" s="999"/>
      <c r="AR125" s="999"/>
      <c r="AS125" s="999"/>
      <c r="AT125" s="999"/>
      <c r="AU125" s="999"/>
      <c r="AV125" s="999"/>
      <c r="AW125" s="999"/>
      <c r="AX125" s="999"/>
      <c r="AY125" s="999"/>
      <c r="AZ125" s="420"/>
      <c r="BA125" s="1136"/>
      <c r="BB125" s="697" t="s">
        <v>16</v>
      </c>
      <c r="BC125" s="562">
        <v>471.73056600000007</v>
      </c>
      <c r="BD125" s="558">
        <v>804.83570900000029</v>
      </c>
      <c r="BE125" s="558">
        <v>1059.829444</v>
      </c>
      <c r="BF125" s="558">
        <v>2026.2792000000015</v>
      </c>
      <c r="BG125" s="571">
        <v>3137.8043780000057</v>
      </c>
      <c r="BH125" s="562">
        <v>259.39021100000019</v>
      </c>
      <c r="BI125" s="558">
        <v>442.03350600000016</v>
      </c>
      <c r="BJ125" s="558">
        <v>703.07465099999774</v>
      </c>
      <c r="BK125" s="558">
        <v>447.05837200000008</v>
      </c>
      <c r="BL125" s="571">
        <v>124.587205</v>
      </c>
      <c r="BM125" s="562">
        <v>371.56440300000003</v>
      </c>
      <c r="BN125" s="558">
        <v>612.43392200000017</v>
      </c>
      <c r="BO125" s="558">
        <v>829.06173900000067</v>
      </c>
      <c r="BP125" s="558">
        <v>1084.100005</v>
      </c>
      <c r="BQ125" s="571">
        <v>2627.1752830000005</v>
      </c>
      <c r="BR125" s="562">
        <v>3400.2128339999949</v>
      </c>
      <c r="BS125" s="558">
        <v>363.26969400000013</v>
      </c>
      <c r="BT125" s="566">
        <v>3736.9967690000085</v>
      </c>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8"/>
    </row>
    <row r="126" s="589" customFormat="true" ht="15" customHeight="true" x14ac:dyDescent="0.2">
      <c r="A126" s="1145"/>
      <c r="B126" s="453" t="s">
        <v>22</v>
      </c>
      <c r="C126" s="195">
        <f>100-C124-C125-C127</f>
        <v>11.480757614857509</v>
      </c>
      <c r="D126" s="194">
        <f>100-D124-D125-D127</f>
        <v>11.762720197569649</v>
      </c>
      <c r="E126" s="194">
        <f t="shared" ref="E126:T126" si="5">100-E124-E125-E127</f>
        <v>8.5045754012615262</v>
      </c>
      <c r="F126" s="194">
        <f t="shared" si="5"/>
        <v>3.6606572408094848</v>
      </c>
      <c r="G126" s="193">
        <f t="shared" si="5"/>
        <v>0.4121709783407943</v>
      </c>
      <c r="H126" s="192">
        <f t="shared" si="5"/>
        <v>6.3404089710849192</v>
      </c>
      <c r="I126" s="194">
        <f t="shared" si="5"/>
        <v>2.5013931967740568</v>
      </c>
      <c r="J126" s="194">
        <f t="shared" si="5"/>
        <v>0.21347963163257044</v>
      </c>
      <c r="K126" s="194">
        <f t="shared" si="5"/>
        <v>0.98507980560942088</v>
      </c>
      <c r="L126" s="191">
        <f t="shared" si="5"/>
        <v>-3.0198066269804258E-14</v>
      </c>
      <c r="M126" s="195">
        <f t="shared" si="5"/>
        <v>11.679235594682105</v>
      </c>
      <c r="N126" s="194">
        <f t="shared" si="5"/>
        <v>12.108507654952042</v>
      </c>
      <c r="O126" s="194">
        <f t="shared" si="5"/>
        <v>9.8597556841051883</v>
      </c>
      <c r="P126" s="194">
        <f t="shared" si="5"/>
        <v>4.9101292274711952</v>
      </c>
      <c r="Q126" s="193">
        <f t="shared" si="5"/>
        <v>1.1995749080458262</v>
      </c>
      <c r="R126" s="192">
        <f t="shared" si="5"/>
        <v>10.023808066017256</v>
      </c>
      <c r="S126" s="194">
        <f t="shared" si="5"/>
        <v>17.003004170242306</v>
      </c>
      <c r="T126" s="191">
        <f t="shared" si="5"/>
        <v>3.6867661612627529</v>
      </c>
      <c r="U126" s="999"/>
      <c r="V126" s="999"/>
      <c r="W126" s="999"/>
      <c r="X126" s="999"/>
      <c r="Y126" s="999"/>
      <c r="Z126" s="999"/>
      <c r="AA126" s="999"/>
      <c r="AB126" s="999"/>
      <c r="AC126" s="999"/>
      <c r="AD126" s="999"/>
      <c r="AE126" s="999"/>
      <c r="AF126" s="999"/>
      <c r="AG126" s="999"/>
      <c r="AH126" s="999"/>
      <c r="AI126" s="999"/>
      <c r="AJ126" s="999"/>
      <c r="AK126" s="999"/>
      <c r="AL126" s="999"/>
      <c r="AM126" s="999"/>
      <c r="AN126" s="999"/>
      <c r="AO126" s="999"/>
      <c r="AP126" s="999"/>
      <c r="AQ126" s="999"/>
      <c r="AR126" s="999"/>
      <c r="AS126" s="999"/>
      <c r="AT126" s="999"/>
      <c r="AU126" s="999"/>
      <c r="AV126" s="999"/>
      <c r="AW126" s="999"/>
      <c r="AX126" s="999"/>
      <c r="AY126" s="999"/>
      <c r="AZ126" s="420"/>
      <c r="BA126" s="1136"/>
      <c r="BB126" s="697" t="s">
        <v>22</v>
      </c>
      <c r="BC126" s="562">
        <v>1150.4159919999988</v>
      </c>
      <c r="BD126" s="558">
        <v>1179.1735709999998</v>
      </c>
      <c r="BE126" s="558">
        <v>852.3102389999998</v>
      </c>
      <c r="BF126" s="558">
        <v>367.01389500000005</v>
      </c>
      <c r="BG126" s="571">
        <v>41.298430000000003</v>
      </c>
      <c r="BH126" s="562">
        <v>84.030971999999977</v>
      </c>
      <c r="BI126" s="558">
        <v>33.206690999999999</v>
      </c>
      <c r="BJ126" s="558">
        <v>2.831296</v>
      </c>
      <c r="BK126" s="558">
        <v>13.086688000000002</v>
      </c>
      <c r="BL126" s="571">
        <v>0</v>
      </c>
      <c r="BM126" s="562">
        <v>1015.421175000001</v>
      </c>
      <c r="BN126" s="558">
        <v>1052.9607720000001</v>
      </c>
      <c r="BO126" s="558">
        <v>857.08337299999948</v>
      </c>
      <c r="BP126" s="558">
        <v>427.32548799999995</v>
      </c>
      <c r="BQ126" s="571">
        <v>104.26567200000001</v>
      </c>
      <c r="BR126" s="562">
        <v>2029.2018599999969</v>
      </c>
      <c r="BS126" s="558">
        <v>587.13077900000008</v>
      </c>
      <c r="BT126" s="566">
        <v>973.87948800000004</v>
      </c>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8"/>
    </row>
    <row r="127" s="589" customFormat="true" ht="15" customHeight="true" x14ac:dyDescent="0.2">
      <c r="A127" s="1145"/>
      <c r="B127" s="453" t="s">
        <v>19</v>
      </c>
      <c r="C127" s="195">
        <v>63.214622984439913</v>
      </c>
      <c r="D127" s="194">
        <v>52.618963875406777</v>
      </c>
      <c r="E127" s="194">
        <v>48.97855406748711</v>
      </c>
      <c r="F127" s="194">
        <v>24.109255082022958</v>
      </c>
      <c r="G127" s="193">
        <v>2.0135865246163882</v>
      </c>
      <c r="H127" s="192">
        <v>41.427925496032678</v>
      </c>
      <c r="I127" s="194">
        <v>8.8291588871593625</v>
      </c>
      <c r="J127" s="194">
        <v>0.45510117082686041</v>
      </c>
      <c r="K127" s="194">
        <v>0.12568403490834865</v>
      </c>
      <c r="L127" s="191">
        <v>0</v>
      </c>
      <c r="M127" s="195">
        <v>63.6348318129752</v>
      </c>
      <c r="N127" s="194">
        <v>54.966936223626398</v>
      </c>
      <c r="O127" s="194">
        <v>50.079253479443985</v>
      </c>
      <c r="P127" s="194">
        <v>37.468341539170268</v>
      </c>
      <c r="Q127" s="193">
        <v>6.1676342060392022</v>
      </c>
      <c r="R127" s="192">
        <v>30.406696643556803</v>
      </c>
      <c r="S127" s="194">
        <v>38.731587308011697</v>
      </c>
      <c r="T127" s="191">
        <v>44.07918152163807</v>
      </c>
      <c r="U127" s="999"/>
      <c r="V127" s="999"/>
      <c r="W127" s="999"/>
      <c r="X127" s="999"/>
      <c r="Y127" s="999"/>
      <c r="Z127" s="999"/>
      <c r="AA127" s="999"/>
      <c r="AB127" s="999"/>
      <c r="AC127" s="999"/>
      <c r="AD127" s="999"/>
      <c r="AE127" s="999"/>
      <c r="AF127" s="999"/>
      <c r="AG127" s="999"/>
      <c r="AH127" s="999"/>
      <c r="AI127" s="999"/>
      <c r="AJ127" s="999"/>
      <c r="AK127" s="999"/>
      <c r="AL127" s="999"/>
      <c r="AM127" s="999"/>
      <c r="AN127" s="999"/>
      <c r="AO127" s="999"/>
      <c r="AP127" s="999"/>
      <c r="AQ127" s="999"/>
      <c r="AR127" s="999"/>
      <c r="AS127" s="999"/>
      <c r="AT127" s="999"/>
      <c r="AU127" s="999"/>
      <c r="AV127" s="999"/>
      <c r="AW127" s="999"/>
      <c r="AX127" s="999"/>
      <c r="AY127" s="999"/>
      <c r="AZ127" s="420"/>
      <c r="BA127" s="1136"/>
      <c r="BB127" s="697" t="s">
        <v>19</v>
      </c>
      <c r="BC127" s="562">
        <v>6334.3479279999865</v>
      </c>
      <c r="BD127" s="558">
        <v>5274.8760910000065</v>
      </c>
      <c r="BE127" s="558">
        <v>4908.5252530000171</v>
      </c>
      <c r="BF127" s="558">
        <v>2417.1702050000013</v>
      </c>
      <c r="BG127" s="571">
        <v>201.75598600000004</v>
      </c>
      <c r="BH127" s="562">
        <v>549.05430600000068</v>
      </c>
      <c r="BI127" s="558">
        <v>117.20954199999996</v>
      </c>
      <c r="BJ127" s="558">
        <v>6.0358270000000003</v>
      </c>
      <c r="BK127" s="558">
        <v>1.6697</v>
      </c>
      <c r="BL127" s="571">
        <v>0</v>
      </c>
      <c r="BM127" s="562">
        <v>5532.5671929999753</v>
      </c>
      <c r="BN127" s="558">
        <v>4779.9472280000009</v>
      </c>
      <c r="BO127" s="558">
        <v>4353.2615680000063</v>
      </c>
      <c r="BP127" s="558">
        <v>3260.8464239999998</v>
      </c>
      <c r="BQ127" s="571">
        <v>536.08367499999986</v>
      </c>
      <c r="BR127" s="562">
        <v>6155.4775369999861</v>
      </c>
      <c r="BS127" s="558">
        <v>1337.4405369999974</v>
      </c>
      <c r="BT127" s="566">
        <v>11643.757389000113</v>
      </c>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8"/>
    </row>
    <row r="128" s="589" customFormat="true" ht="15" customHeight="true" x14ac:dyDescent="0.2">
      <c r="A128" s="1145" t="s">
        <v>175</v>
      </c>
      <c r="B128" s="453" t="s">
        <v>49</v>
      </c>
      <c r="C128" s="195">
        <v>18.604150568746569</v>
      </c>
      <c r="D128" s="194">
        <v>22.540517623330764</v>
      </c>
      <c r="E128" s="194">
        <v>24.873083074998807</v>
      </c>
      <c r="F128" s="194">
        <v>27.98064387034167</v>
      </c>
      <c r="G128" s="193">
        <v>32.094790377253332</v>
      </c>
      <c r="H128" s="192">
        <v>37.4711992305119</v>
      </c>
      <c r="I128" s="194">
        <v>37.552387088692711</v>
      </c>
      <c r="J128" s="194">
        <v>53.368619483473033</v>
      </c>
      <c r="K128" s="194">
        <v>34.029602602663907</v>
      </c>
      <c r="L128" s="191">
        <v>9.3885223842967651</v>
      </c>
      <c r="M128" s="195">
        <v>17.312220115629923</v>
      </c>
      <c r="N128" s="194">
        <v>21.390342470486498</v>
      </c>
      <c r="O128" s="194">
        <v>23.807197237810378</v>
      </c>
      <c r="P128" s="194">
        <v>21.618158241425864</v>
      </c>
      <c r="Q128" s="193">
        <v>32.629493087032543</v>
      </c>
      <c r="R128" s="192">
        <v>28.196140911403901</v>
      </c>
      <c r="S128" s="194">
        <v>23.765967829103612</v>
      </c>
      <c r="T128" s="191">
        <v>27.083786186751173</v>
      </c>
      <c r="U128" s="999"/>
      <c r="V128" s="999"/>
      <c r="W128" s="999"/>
      <c r="X128" s="999"/>
      <c r="Y128" s="999"/>
      <c r="Z128" s="999"/>
      <c r="AA128" s="999"/>
      <c r="AB128" s="999"/>
      <c r="AC128" s="999"/>
      <c r="AD128" s="999"/>
      <c r="AE128" s="999"/>
      <c r="AF128" s="999"/>
      <c r="AG128" s="999"/>
      <c r="AH128" s="999"/>
      <c r="AI128" s="999"/>
      <c r="AJ128" s="999"/>
      <c r="AK128" s="999"/>
      <c r="AL128" s="999"/>
      <c r="AM128" s="999"/>
      <c r="AN128" s="999"/>
      <c r="AO128" s="999"/>
      <c r="AP128" s="999"/>
      <c r="AQ128" s="999"/>
      <c r="AR128" s="999"/>
      <c r="AS128" s="999"/>
      <c r="AT128" s="999"/>
      <c r="AU128" s="999"/>
      <c r="AV128" s="999"/>
      <c r="AW128" s="999"/>
      <c r="AX128" s="999"/>
      <c r="AY128" s="999"/>
      <c r="AZ128" s="420"/>
      <c r="BA128" s="1136" t="s">
        <v>109</v>
      </c>
      <c r="BB128" s="697" t="s">
        <v>49</v>
      </c>
      <c r="BC128" s="127" t="s">
        <v>35</v>
      </c>
      <c r="BD128" s="123" t="s">
        <v>35</v>
      </c>
      <c r="BE128" s="123" t="s">
        <v>35</v>
      </c>
      <c r="BF128" s="123" t="s">
        <v>35</v>
      </c>
      <c r="BG128" s="118" t="s">
        <v>35</v>
      </c>
      <c r="BH128" s="127" t="s">
        <v>35</v>
      </c>
      <c r="BI128" s="123" t="s">
        <v>35</v>
      </c>
      <c r="BJ128" s="123" t="s">
        <v>35</v>
      </c>
      <c r="BK128" s="123" t="s">
        <v>35</v>
      </c>
      <c r="BL128" s="118" t="s">
        <v>35</v>
      </c>
      <c r="BM128" s="127" t="s">
        <v>35</v>
      </c>
      <c r="BN128" s="123" t="s">
        <v>35</v>
      </c>
      <c r="BO128" s="123" t="s">
        <v>35</v>
      </c>
      <c r="BP128" s="123" t="s">
        <v>35</v>
      </c>
      <c r="BQ128" s="118" t="s">
        <v>35</v>
      </c>
      <c r="BR128" s="127" t="s">
        <v>35</v>
      </c>
      <c r="BS128" s="123" t="s">
        <v>35</v>
      </c>
      <c r="BT128" s="112" t="s">
        <v>35</v>
      </c>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row>
    <row r="129" s="589" customFormat="true" ht="15" customHeight="true" x14ac:dyDescent="0.2">
      <c r="A129" s="1146"/>
      <c r="B129" s="454" t="s">
        <v>48</v>
      </c>
      <c r="C129" s="190">
        <v>81.395849431253069</v>
      </c>
      <c r="D129" s="189">
        <v>77.4594823766692</v>
      </c>
      <c r="E129" s="189">
        <v>75.126916925001126</v>
      </c>
      <c r="F129" s="189">
        <v>72.019356129657879</v>
      </c>
      <c r="G129" s="188">
        <v>67.905209622747165</v>
      </c>
      <c r="H129" s="187">
        <v>62.528800769488178</v>
      </c>
      <c r="I129" s="189">
        <v>62.447612911307203</v>
      </c>
      <c r="J129" s="189">
        <v>46.63138051652686</v>
      </c>
      <c r="K129" s="189">
        <v>65.970397397336455</v>
      </c>
      <c r="L129" s="186">
        <v>90.611477615703265</v>
      </c>
      <c r="M129" s="190">
        <v>82.687779884369945</v>
      </c>
      <c r="N129" s="189">
        <v>78.609657529513441</v>
      </c>
      <c r="O129" s="189">
        <v>76.19280276218953</v>
      </c>
      <c r="P129" s="189">
        <v>78.381841758573898</v>
      </c>
      <c r="Q129" s="188">
        <v>67.370506912967102</v>
      </c>
      <c r="R129" s="187">
        <v>71.803859088595217</v>
      </c>
      <c r="S129" s="189">
        <v>76.234032170896626</v>
      </c>
      <c r="T129" s="186">
        <v>72.91621381324866</v>
      </c>
      <c r="U129" s="999"/>
      <c r="V129" s="999"/>
      <c r="W129" s="999"/>
      <c r="X129" s="999"/>
      <c r="Y129" s="999"/>
      <c r="Z129" s="999"/>
      <c r="AA129" s="999"/>
      <c r="AB129" s="999"/>
      <c r="AC129" s="999"/>
      <c r="AD129" s="999"/>
      <c r="AE129" s="999"/>
      <c r="AF129" s="999"/>
      <c r="AG129" s="999"/>
      <c r="AH129" s="999"/>
      <c r="AI129" s="999"/>
      <c r="AJ129" s="999"/>
      <c r="AK129" s="999"/>
      <c r="AL129" s="999"/>
      <c r="AM129" s="999"/>
      <c r="AN129" s="999"/>
      <c r="AO129" s="999"/>
      <c r="AP129" s="999"/>
      <c r="AQ129" s="999"/>
      <c r="AR129" s="999"/>
      <c r="AS129" s="999"/>
      <c r="AT129" s="999"/>
      <c r="AU129" s="999"/>
      <c r="AV129" s="999"/>
      <c r="AW129" s="999"/>
      <c r="AX129" s="999"/>
      <c r="AY129" s="999"/>
      <c r="AZ129" s="420"/>
      <c r="BA129" s="1137"/>
      <c r="BB129" s="698" t="s">
        <v>48</v>
      </c>
      <c r="BC129" s="126" t="s">
        <v>35</v>
      </c>
      <c r="BD129" s="122" t="s">
        <v>35</v>
      </c>
      <c r="BE129" s="122" t="s">
        <v>35</v>
      </c>
      <c r="BF129" s="122" t="s">
        <v>35</v>
      </c>
      <c r="BG129" s="117" t="s">
        <v>35</v>
      </c>
      <c r="BH129" s="126" t="s">
        <v>35</v>
      </c>
      <c r="BI129" s="122" t="s">
        <v>35</v>
      </c>
      <c r="BJ129" s="122" t="s">
        <v>35</v>
      </c>
      <c r="BK129" s="122" t="s">
        <v>35</v>
      </c>
      <c r="BL129" s="117" t="s">
        <v>35</v>
      </c>
      <c r="BM129" s="126" t="s">
        <v>35</v>
      </c>
      <c r="BN129" s="122" t="s">
        <v>35</v>
      </c>
      <c r="BO129" s="122" t="s">
        <v>35</v>
      </c>
      <c r="BP129" s="122" t="s">
        <v>35</v>
      </c>
      <c r="BQ129" s="117" t="s">
        <v>35</v>
      </c>
      <c r="BR129" s="126" t="s">
        <v>35</v>
      </c>
      <c r="BS129" s="122" t="s">
        <v>35</v>
      </c>
      <c r="BT129" s="111" t="s">
        <v>35</v>
      </c>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row>
    <row r="130" s="383" customFormat="true" ht="15" hidden="true" customHeight="true" x14ac:dyDescent="0.2">
      <c r="A130" s="1159" t="s">
        <v>47</v>
      </c>
      <c r="B130" s="451" t="s">
        <v>42</v>
      </c>
      <c r="C130" s="457"/>
      <c r="D130" s="458"/>
      <c r="E130" s="458"/>
      <c r="F130" s="458"/>
      <c r="G130" s="459"/>
      <c r="H130" s="460"/>
      <c r="I130" s="458"/>
      <c r="J130" s="458"/>
      <c r="K130" s="458"/>
      <c r="L130" s="461"/>
      <c r="M130" s="457"/>
      <c r="N130" s="458"/>
      <c r="O130" s="458"/>
      <c r="P130" s="458"/>
      <c r="Q130" s="459"/>
      <c r="R130" s="460"/>
      <c r="S130" s="458"/>
      <c r="T130" s="461"/>
      <c r="U130" s="999"/>
      <c r="V130" s="999"/>
      <c r="W130" s="999"/>
      <c r="X130" s="999"/>
      <c r="Y130" s="999"/>
      <c r="Z130" s="999"/>
      <c r="AA130" s="999"/>
      <c r="AB130" s="999"/>
      <c r="AC130" s="999"/>
      <c r="AD130" s="999"/>
      <c r="AE130" s="999"/>
      <c r="AF130" s="999"/>
      <c r="AG130" s="999"/>
      <c r="AH130" s="999"/>
      <c r="AI130" s="999"/>
      <c r="AJ130" s="999"/>
      <c r="AK130" s="999"/>
      <c r="AL130" s="999"/>
      <c r="AM130" s="999"/>
      <c r="AN130" s="999"/>
      <c r="AO130" s="999"/>
      <c r="AP130" s="999"/>
      <c r="AQ130" s="999"/>
      <c r="AR130" s="999"/>
      <c r="AS130" s="999"/>
      <c r="AT130" s="999"/>
      <c r="AU130" s="999"/>
      <c r="AV130" s="999"/>
      <c r="AW130" s="999"/>
      <c r="AX130" s="999"/>
      <c r="AY130" s="999"/>
      <c r="AZ130" s="420"/>
      <c r="BB130" s="385"/>
      <c r="BU130" s="420"/>
      <c r="BV130" s="420"/>
      <c r="BW130" s="420"/>
      <c r="BX130" s="420"/>
      <c r="BY130" s="420"/>
      <c r="BZ130" s="420"/>
      <c r="CA130" s="420"/>
      <c r="CB130" s="420"/>
      <c r="CC130" s="420"/>
      <c r="CD130" s="420"/>
      <c r="CE130" s="420"/>
      <c r="CF130" s="420"/>
      <c r="CG130" s="420"/>
      <c r="CH130" s="420"/>
      <c r="CI130" s="420"/>
      <c r="CJ130" s="420"/>
      <c r="CK130" s="420"/>
      <c r="CL130" s="420"/>
      <c r="CM130" s="420"/>
      <c r="CN130" s="420"/>
      <c r="CO130" s="420"/>
      <c r="CP130" s="420"/>
      <c r="CQ130" s="420"/>
      <c r="CR130" s="420"/>
      <c r="CS130" s="420"/>
      <c r="CT130" s="420"/>
      <c r="CU130" s="420"/>
      <c r="CV130" s="420"/>
      <c r="CW130" s="420"/>
      <c r="CX130" s="420"/>
      <c r="CY130" s="420"/>
      <c r="CZ130" s="420"/>
    </row>
    <row r="131" s="383" customFormat="true" ht="15" hidden="true" customHeight="true" x14ac:dyDescent="0.2">
      <c r="A131" s="1160"/>
      <c r="B131" s="448" t="s">
        <v>46</v>
      </c>
      <c r="C131" s="462"/>
      <c r="D131" s="463"/>
      <c r="E131" s="463"/>
      <c r="F131" s="463"/>
      <c r="G131" s="464"/>
      <c r="H131" s="465"/>
      <c r="I131" s="463"/>
      <c r="J131" s="463"/>
      <c r="K131" s="463"/>
      <c r="L131" s="466"/>
      <c r="M131" s="462"/>
      <c r="N131" s="463"/>
      <c r="O131" s="463"/>
      <c r="P131" s="463"/>
      <c r="Q131" s="464"/>
      <c r="R131" s="465"/>
      <c r="S131" s="463"/>
      <c r="T131" s="466"/>
      <c r="U131" s="999"/>
      <c r="V131" s="999"/>
      <c r="W131" s="999"/>
      <c r="X131" s="999"/>
      <c r="Y131" s="999"/>
      <c r="Z131" s="999"/>
      <c r="AA131" s="999"/>
      <c r="AB131" s="999"/>
      <c r="AC131" s="999"/>
      <c r="AD131" s="999"/>
      <c r="AE131" s="999"/>
      <c r="AF131" s="999"/>
      <c r="AG131" s="999"/>
      <c r="AH131" s="999"/>
      <c r="AI131" s="999"/>
      <c r="AJ131" s="999"/>
      <c r="AK131" s="999"/>
      <c r="AL131" s="999"/>
      <c r="AM131" s="999"/>
      <c r="AN131" s="999"/>
      <c r="AO131" s="999"/>
      <c r="AP131" s="999"/>
      <c r="AQ131" s="999"/>
      <c r="AR131" s="999"/>
      <c r="AS131" s="999"/>
      <c r="AT131" s="999"/>
      <c r="AU131" s="999"/>
      <c r="AV131" s="999"/>
      <c r="AW131" s="999"/>
      <c r="AX131" s="999"/>
      <c r="AY131" s="999"/>
      <c r="AZ131" s="420"/>
      <c r="BB131" s="385"/>
      <c r="BU131" s="420"/>
      <c r="BV131" s="420"/>
      <c r="BW131" s="420"/>
      <c r="BX131" s="420"/>
      <c r="BY131" s="420"/>
      <c r="BZ131" s="420"/>
      <c r="CA131" s="420"/>
      <c r="CB131" s="420"/>
      <c r="CC131" s="420"/>
      <c r="CD131" s="420"/>
      <c r="CE131" s="420"/>
      <c r="CF131" s="420"/>
      <c r="CG131" s="420"/>
      <c r="CH131" s="420"/>
      <c r="CI131" s="420"/>
      <c r="CJ131" s="420"/>
      <c r="CK131" s="420"/>
      <c r="CL131" s="420"/>
      <c r="CM131" s="420"/>
      <c r="CN131" s="420"/>
      <c r="CO131" s="420"/>
      <c r="CP131" s="420"/>
      <c r="CQ131" s="420"/>
      <c r="CR131" s="420"/>
      <c r="CS131" s="420"/>
      <c r="CT131" s="420"/>
      <c r="CU131" s="420"/>
      <c r="CV131" s="420"/>
      <c r="CW131" s="420"/>
      <c r="CX131" s="420"/>
      <c r="CY131" s="420"/>
      <c r="CZ131" s="420"/>
    </row>
    <row r="132" s="383" customFormat="true" ht="15" hidden="true" customHeight="true" x14ac:dyDescent="0.2">
      <c r="A132" s="1161"/>
      <c r="B132" s="449" t="s">
        <v>46</v>
      </c>
      <c r="C132" s="467"/>
      <c r="D132" s="468"/>
      <c r="E132" s="468"/>
      <c r="F132" s="468"/>
      <c r="G132" s="469"/>
      <c r="H132" s="470"/>
      <c r="I132" s="468"/>
      <c r="J132" s="468"/>
      <c r="K132" s="468"/>
      <c r="L132" s="471"/>
      <c r="M132" s="467"/>
      <c r="N132" s="468"/>
      <c r="O132" s="468"/>
      <c r="P132" s="468"/>
      <c r="Q132" s="469"/>
      <c r="R132" s="79"/>
      <c r="S132" s="78"/>
      <c r="T132" s="73"/>
      <c r="U132" s="999"/>
      <c r="V132" s="999"/>
      <c r="W132" s="999"/>
      <c r="X132" s="999"/>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AZ132" s="420"/>
      <c r="BB132" s="385"/>
      <c r="BU132" s="420"/>
      <c r="BV132" s="420"/>
      <c r="BW132" s="420"/>
      <c r="BX132" s="420"/>
      <c r="BY132" s="420"/>
      <c r="BZ132" s="420"/>
      <c r="CA132" s="420"/>
      <c r="CB132" s="420"/>
      <c r="CC132" s="420"/>
      <c r="CD132" s="420"/>
      <c r="CE132" s="420"/>
      <c r="CF132" s="420"/>
      <c r="CG132" s="420"/>
      <c r="CH132" s="420"/>
      <c r="CI132" s="420"/>
      <c r="CJ132" s="420"/>
      <c r="CK132" s="420"/>
      <c r="CL132" s="420"/>
      <c r="CM132" s="420"/>
      <c r="CN132" s="420"/>
      <c r="CO132" s="420"/>
      <c r="CP132" s="420"/>
      <c r="CQ132" s="420"/>
      <c r="CR132" s="420"/>
      <c r="CS132" s="420"/>
      <c r="CT132" s="420"/>
      <c r="CU132" s="420"/>
      <c r="CV132" s="420"/>
      <c r="CW132" s="420"/>
      <c r="CX132" s="420"/>
      <c r="CY132" s="420"/>
      <c r="CZ132" s="420"/>
    </row>
    <row r="133" s="589" customFormat="true" ht="15" customHeight="true" x14ac:dyDescent="0.2">
      <c r="A133" s="382"/>
      <c r="B133" s="450"/>
      <c r="C133" s="1162" t="s">
        <v>115</v>
      </c>
      <c r="D133" s="1163"/>
      <c r="E133" s="1163"/>
      <c r="F133" s="1163"/>
      <c r="G133" s="1164"/>
      <c r="H133" s="1177" t="s">
        <v>38</v>
      </c>
      <c r="I133" s="1148"/>
      <c r="J133" s="1148"/>
      <c r="K133" s="1148"/>
      <c r="L133" s="1150"/>
      <c r="M133" s="1147" t="s">
        <v>37</v>
      </c>
      <c r="N133" s="1148"/>
      <c r="O133" s="1148"/>
      <c r="P133" s="1148"/>
      <c r="Q133" s="1150"/>
      <c r="R133" s="81" t="s">
        <v>141</v>
      </c>
      <c r="S133" s="501"/>
      <c r="T133" s="501"/>
      <c r="U133" s="512"/>
      <c r="V133" s="512"/>
      <c r="W133" s="512"/>
      <c r="X133" s="999"/>
      <c r="Y133" s="999"/>
      <c r="Z133" s="999"/>
      <c r="AA133" s="999"/>
      <c r="AB133" s="999"/>
      <c r="AC133" s="999"/>
      <c r="AD133" s="999"/>
      <c r="AE133" s="999"/>
      <c r="AF133" s="999"/>
      <c r="AG133" s="999"/>
      <c r="AH133" s="999"/>
      <c r="AI133" s="999"/>
      <c r="AJ133" s="999"/>
      <c r="AK133" s="999"/>
      <c r="AL133" s="999"/>
      <c r="AM133" s="999"/>
      <c r="AN133" s="999"/>
      <c r="AO133" s="999"/>
      <c r="AP133" s="999"/>
      <c r="AQ133" s="999"/>
      <c r="AR133" s="999"/>
      <c r="AS133" s="999"/>
      <c r="AT133" s="999"/>
      <c r="AU133" s="999"/>
      <c r="AV133" s="999"/>
      <c r="AW133" s="999"/>
      <c r="AX133" s="999"/>
      <c r="AY133" s="999"/>
      <c r="AZ133" s="420"/>
      <c r="BA133" s="421" t="s">
        <v>131</v>
      </c>
      <c r="BB133" s="368" t="s">
        <v>99</v>
      </c>
      <c r="BC133" s="1138" t="s">
        <v>115</v>
      </c>
      <c r="BD133" s="1139"/>
      <c r="BE133" s="1139"/>
      <c r="BF133" s="1139"/>
      <c r="BG133" s="1140"/>
      <c r="BH133" s="1138" t="s">
        <v>38</v>
      </c>
      <c r="BI133" s="1139"/>
      <c r="BJ133" s="1139"/>
      <c r="BK133" s="1139"/>
      <c r="BL133" s="1140"/>
      <c r="BM133" s="1138" t="s">
        <v>37</v>
      </c>
      <c r="BN133" s="1139"/>
      <c r="BO133" s="1139"/>
      <c r="BP133" s="1139"/>
      <c r="BQ133" s="1141"/>
      <c r="BR133" s="80" t="s">
        <v>141</v>
      </c>
      <c r="BS133" s="501"/>
      <c r="BT133" s="501"/>
      <c r="BU133" s="69"/>
      <c r="BV133" s="69"/>
      <c r="BW133" s="69"/>
      <c r="BX133" s="69"/>
      <c r="BY133" s="69"/>
      <c r="BZ133" s="419"/>
      <c r="CA133" s="419"/>
      <c r="CB133" s="419"/>
      <c r="CC133" s="419"/>
      <c r="CD133" s="419"/>
      <c r="CE133" s="419"/>
      <c r="CF133" s="419"/>
      <c r="CG133" s="419"/>
      <c r="CH133" s="419"/>
      <c r="CI133" s="419"/>
      <c r="CJ133" s="419"/>
      <c r="CK133" s="419"/>
      <c r="CL133" s="419"/>
      <c r="CM133" s="419"/>
      <c r="CN133" s="419"/>
      <c r="CO133" s="419"/>
      <c r="CP133" s="419"/>
      <c r="CQ133" s="419"/>
      <c r="CR133" s="419"/>
      <c r="CS133" s="419"/>
      <c r="CT133" s="419"/>
      <c r="CU133" s="419"/>
      <c r="CV133" s="419"/>
      <c r="CW133" s="419"/>
      <c r="CX133" s="419"/>
      <c r="CY133" s="419"/>
      <c r="CZ133" s="419"/>
    </row>
    <row r="134" s="589" customFormat="true" ht="12.75" x14ac:dyDescent="0.2">
      <c r="A134" s="407" t="s">
        <v>69</v>
      </c>
      <c r="B134" s="450"/>
      <c r="C134" s="492" t="s">
        <v>0</v>
      </c>
      <c r="D134" s="708" t="s">
        <v>1</v>
      </c>
      <c r="E134" s="708" t="s">
        <v>2</v>
      </c>
      <c r="F134" s="708" t="s">
        <v>3</v>
      </c>
      <c r="G134" s="709" t="s">
        <v>4</v>
      </c>
      <c r="H134" s="455" t="s">
        <v>0</v>
      </c>
      <c r="I134" s="710" t="s">
        <v>1</v>
      </c>
      <c r="J134" s="710" t="s">
        <v>2</v>
      </c>
      <c r="K134" s="710" t="s">
        <v>3</v>
      </c>
      <c r="L134" s="711" t="s">
        <v>4</v>
      </c>
      <c r="M134" s="456" t="s">
        <v>0</v>
      </c>
      <c r="N134" s="710" t="s">
        <v>1</v>
      </c>
      <c r="O134" s="710" t="s">
        <v>2</v>
      </c>
      <c r="P134" s="710" t="s">
        <v>3</v>
      </c>
      <c r="Q134" s="703" t="s">
        <v>4</v>
      </c>
      <c r="R134" s="455" t="s">
        <v>379</v>
      </c>
      <c r="S134" s="710" t="s">
        <v>380</v>
      </c>
      <c r="T134" s="711" t="s">
        <v>381</v>
      </c>
      <c r="U134" s="999"/>
      <c r="V134" s="999"/>
      <c r="W134" s="999"/>
      <c r="X134" s="999"/>
      <c r="Y134" s="999"/>
      <c r="Z134" s="999"/>
      <c r="AA134" s="999"/>
      <c r="AB134" s="999"/>
      <c r="AC134" s="999"/>
      <c r="AD134" s="999"/>
      <c r="AE134" s="999"/>
      <c r="AF134" s="999"/>
      <c r="AG134" s="999"/>
      <c r="AH134" s="999"/>
      <c r="AI134" s="999"/>
      <c r="AJ134" s="999"/>
      <c r="AK134" s="999"/>
      <c r="AL134" s="999"/>
      <c r="AM134" s="999"/>
      <c r="AN134" s="999"/>
      <c r="AO134" s="999"/>
      <c r="AP134" s="999"/>
      <c r="AQ134" s="999"/>
      <c r="AR134" s="999"/>
      <c r="AS134" s="999"/>
      <c r="AT134" s="999"/>
      <c r="AU134" s="999"/>
      <c r="AV134" s="999"/>
      <c r="AW134" s="999"/>
      <c r="AX134" s="999"/>
      <c r="AY134" s="999"/>
      <c r="AZ134" s="420"/>
      <c r="BA134" s="407" t="s">
        <v>117</v>
      </c>
      <c r="BB134" s="406"/>
      <c r="BC134" s="531" t="s">
        <v>0</v>
      </c>
      <c r="BD134" s="671" t="s">
        <v>1</v>
      </c>
      <c r="BE134" s="671" t="s">
        <v>2</v>
      </c>
      <c r="BF134" s="671" t="s">
        <v>3</v>
      </c>
      <c r="BG134" s="532" t="s">
        <v>4</v>
      </c>
      <c r="BH134" s="531" t="s">
        <v>0</v>
      </c>
      <c r="BI134" s="671" t="s">
        <v>1</v>
      </c>
      <c r="BJ134" s="671" t="s">
        <v>2</v>
      </c>
      <c r="BK134" s="671" t="s">
        <v>3</v>
      </c>
      <c r="BL134" s="532" t="s">
        <v>4</v>
      </c>
      <c r="BM134" s="531" t="s">
        <v>0</v>
      </c>
      <c r="BN134" s="671" t="s">
        <v>1</v>
      </c>
      <c r="BO134" s="671" t="s">
        <v>2</v>
      </c>
      <c r="BP134" s="671" t="s">
        <v>3</v>
      </c>
      <c r="BQ134" s="532" t="s">
        <v>4</v>
      </c>
      <c r="BR134" s="531" t="s">
        <v>379</v>
      </c>
      <c r="BS134" s="671" t="s">
        <v>380</v>
      </c>
      <c r="BT134" s="672" t="s">
        <v>381</v>
      </c>
      <c r="BU134" s="251"/>
      <c r="BV134" s="251"/>
      <c r="BW134" s="251"/>
      <c r="BX134" s="251"/>
      <c r="BY134" s="251"/>
      <c r="BZ134" s="251"/>
      <c r="CA134" s="251"/>
      <c r="CB134" s="251"/>
      <c r="CC134" s="251"/>
      <c r="CD134" s="251"/>
      <c r="CE134" s="251"/>
      <c r="CF134" s="251"/>
      <c r="CG134" s="251"/>
      <c r="CH134" s="251"/>
      <c r="CI134" s="251"/>
      <c r="CJ134" s="251"/>
      <c r="CK134" s="251"/>
      <c r="CL134" s="251"/>
      <c r="CM134" s="251"/>
      <c r="CN134" s="251"/>
      <c r="CO134" s="251"/>
      <c r="CP134" s="251"/>
      <c r="CQ134" s="251"/>
      <c r="CR134" s="251"/>
      <c r="CS134" s="251"/>
      <c r="CT134" s="251"/>
      <c r="CU134" s="251"/>
      <c r="CV134" s="251"/>
      <c r="CW134" s="251"/>
      <c r="CX134" s="251"/>
      <c r="CY134" s="251"/>
      <c r="CZ134" s="251"/>
    </row>
    <row r="135" s="589" customFormat="true" ht="15" customHeight="true" x14ac:dyDescent="0.2">
      <c r="A135" s="1158" t="s">
        <v>45</v>
      </c>
      <c r="B135" s="452" t="s">
        <v>44</v>
      </c>
      <c r="C135" s="200">
        <v>2.9369184037347618E-2</v>
      </c>
      <c r="D135" s="199">
        <v>0.1113691418510131</v>
      </c>
      <c r="E135" s="199">
        <v>0.58804752428681784</v>
      </c>
      <c r="F135" s="199">
        <v>3.3742260351223394</v>
      </c>
      <c r="G135" s="198">
        <v>24.675584656728581</v>
      </c>
      <c r="H135" s="197">
        <v>4.3510654749166644</v>
      </c>
      <c r="I135" s="199">
        <v>11.716127802749794</v>
      </c>
      <c r="J135" s="199">
        <v>31.303343678143815</v>
      </c>
      <c r="K135" s="199">
        <v>35.599269799920073</v>
      </c>
      <c r="L135" s="196">
        <v>49.655895701010508</v>
      </c>
      <c r="M135" s="200">
        <v>3.3848891153731832E-2</v>
      </c>
      <c r="N135" s="199">
        <v>5.436676392797761E-2</v>
      </c>
      <c r="O135" s="199">
        <v>0.35778792174422769</v>
      </c>
      <c r="P135" s="199">
        <v>0.70221066790866637</v>
      </c>
      <c r="Q135" s="198">
        <v>11.776963731729884</v>
      </c>
      <c r="R135" s="197">
        <v>11.787059399883811</v>
      </c>
      <c r="S135" s="199">
        <v>0.17660112837146622</v>
      </c>
      <c r="T135" s="196">
        <v>1.86070265312775</v>
      </c>
      <c r="U135" s="999"/>
      <c r="V135" s="999"/>
      <c r="W135" s="999"/>
      <c r="X135" s="999"/>
      <c r="Y135" s="999"/>
      <c r="Z135" s="999"/>
      <c r="AA135" s="999"/>
      <c r="AB135" s="999"/>
      <c r="AC135" s="999"/>
      <c r="AD135" s="999"/>
      <c r="AE135" s="999"/>
      <c r="AF135" s="999"/>
      <c r="AG135" s="999"/>
      <c r="AH135" s="999"/>
      <c r="AI135" s="999"/>
      <c r="AJ135" s="999"/>
      <c r="AK135" s="999"/>
      <c r="AL135" s="999"/>
      <c r="AM135" s="999"/>
      <c r="AN135" s="999"/>
      <c r="AO135" s="999"/>
      <c r="AP135" s="999"/>
      <c r="AQ135" s="999"/>
      <c r="AR135" s="999"/>
      <c r="AS135" s="999"/>
      <c r="AT135" s="999"/>
      <c r="AU135" s="999"/>
      <c r="AV135" s="999"/>
      <c r="AW135" s="999"/>
      <c r="AX135" s="999"/>
      <c r="AY135" s="999"/>
      <c r="AZ135" s="420"/>
      <c r="BA135" s="1144" t="s">
        <v>45</v>
      </c>
      <c r="BB135" s="699" t="s">
        <v>44</v>
      </c>
      <c r="BC135" s="128" t="s">
        <v>35</v>
      </c>
      <c r="BD135" s="124" t="s">
        <v>35</v>
      </c>
      <c r="BE135" s="124" t="s">
        <v>35</v>
      </c>
      <c r="BF135" s="124" t="s">
        <v>35</v>
      </c>
      <c r="BG135" s="119" t="s">
        <v>35</v>
      </c>
      <c r="BH135" s="128" t="s">
        <v>35</v>
      </c>
      <c r="BI135" s="124" t="s">
        <v>35</v>
      </c>
      <c r="BJ135" s="124" t="s">
        <v>35</v>
      </c>
      <c r="BK135" s="124" t="s">
        <v>35</v>
      </c>
      <c r="BL135" s="119" t="s">
        <v>35</v>
      </c>
      <c r="BM135" s="128" t="s">
        <v>35</v>
      </c>
      <c r="BN135" s="124" t="s">
        <v>35</v>
      </c>
      <c r="BO135" s="124" t="s">
        <v>35</v>
      </c>
      <c r="BP135" s="124" t="s">
        <v>35</v>
      </c>
      <c r="BQ135" s="119" t="s">
        <v>35</v>
      </c>
      <c r="BR135" s="128" t="s">
        <v>35</v>
      </c>
      <c r="BS135" s="124" t="s">
        <v>35</v>
      </c>
      <c r="BT135" s="113" t="s">
        <v>35</v>
      </c>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row>
    <row r="136" s="589" customFormat="true" ht="15" customHeight="true" x14ac:dyDescent="0.2">
      <c r="A136" s="1145"/>
      <c r="B136" s="453" t="s">
        <v>43</v>
      </c>
      <c r="C136" s="195">
        <v>9.7204323310033001</v>
      </c>
      <c r="D136" s="194">
        <v>18.40368010000887</v>
      </c>
      <c r="E136" s="194">
        <v>26.485932348849552</v>
      </c>
      <c r="F136" s="194">
        <v>51.817122621132498</v>
      </c>
      <c r="G136" s="193">
        <v>67.263989032662863</v>
      </c>
      <c r="H136" s="192">
        <v>32.405669015793357</v>
      </c>
      <c r="I136" s="194">
        <v>62.454854195272148</v>
      </c>
      <c r="J136" s="194">
        <v>63.105714513460853</v>
      </c>
      <c r="K136" s="194">
        <v>60.136322156841238</v>
      </c>
      <c r="L136" s="191">
        <v>50.193477341456493</v>
      </c>
      <c r="M136" s="195">
        <v>9.2621388529870892</v>
      </c>
      <c r="N136" s="194">
        <v>16.219043612243368</v>
      </c>
      <c r="O136" s="194">
        <v>23.156322641503291</v>
      </c>
      <c r="P136" s="194">
        <v>40.442397630503834</v>
      </c>
      <c r="Q136" s="193">
        <v>70.172400181636192</v>
      </c>
      <c r="R136" s="192">
        <v>32.809426017489699</v>
      </c>
      <c r="S136" s="194">
        <v>13.829237781754774</v>
      </c>
      <c r="T136" s="191">
        <v>38.949340805126567</v>
      </c>
      <c r="U136" s="999"/>
      <c r="V136" s="999"/>
      <c r="W136" s="999"/>
      <c r="X136" s="999"/>
      <c r="Y136" s="999"/>
      <c r="Z136" s="999"/>
      <c r="AA136" s="999"/>
      <c r="AB136" s="999"/>
      <c r="AC136" s="999"/>
      <c r="AD136" s="999"/>
      <c r="AE136" s="999"/>
      <c r="AF136" s="999"/>
      <c r="AG136" s="999"/>
      <c r="AH136" s="999"/>
      <c r="AI136" s="999"/>
      <c r="AJ136" s="999"/>
      <c r="AK136" s="999"/>
      <c r="AL136" s="999"/>
      <c r="AM136" s="999"/>
      <c r="AN136" s="999"/>
      <c r="AO136" s="999"/>
      <c r="AP136" s="999"/>
      <c r="AQ136" s="999"/>
      <c r="AR136" s="999"/>
      <c r="AS136" s="999"/>
      <c r="AT136" s="999"/>
      <c r="AU136" s="999"/>
      <c r="AV136" s="999"/>
      <c r="AW136" s="999"/>
      <c r="AX136" s="999"/>
      <c r="AY136" s="999"/>
      <c r="AZ136" s="420"/>
      <c r="BA136" s="1136"/>
      <c r="BB136" s="697" t="s">
        <v>43</v>
      </c>
      <c r="BC136" s="127" t="s">
        <v>35</v>
      </c>
      <c r="BD136" s="123" t="s">
        <v>35</v>
      </c>
      <c r="BE136" s="123" t="s">
        <v>35</v>
      </c>
      <c r="BF136" s="123" t="s">
        <v>35</v>
      </c>
      <c r="BG136" s="118" t="s">
        <v>35</v>
      </c>
      <c r="BH136" s="127" t="s">
        <v>35</v>
      </c>
      <c r="BI136" s="123" t="s">
        <v>35</v>
      </c>
      <c r="BJ136" s="123" t="s">
        <v>35</v>
      </c>
      <c r="BK136" s="123" t="s">
        <v>35</v>
      </c>
      <c r="BL136" s="118" t="s">
        <v>35</v>
      </c>
      <c r="BM136" s="127" t="s">
        <v>35</v>
      </c>
      <c r="BN136" s="123" t="s">
        <v>35</v>
      </c>
      <c r="BO136" s="123" t="s">
        <v>35</v>
      </c>
      <c r="BP136" s="123" t="s">
        <v>35</v>
      </c>
      <c r="BQ136" s="118" t="s">
        <v>35</v>
      </c>
      <c r="BR136" s="127" t="s">
        <v>35</v>
      </c>
      <c r="BS136" s="123" t="s">
        <v>35</v>
      </c>
      <c r="BT136" s="112" t="s">
        <v>35</v>
      </c>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row>
    <row r="137" s="589" customFormat="true" ht="15" customHeight="true" x14ac:dyDescent="0.2">
      <c r="A137" s="1145"/>
      <c r="B137" s="453" t="s">
        <v>42</v>
      </c>
      <c r="C137" s="195">
        <v>15.554817885661928</v>
      </c>
      <c r="D137" s="194">
        <v>17.103266685163689</v>
      </c>
      <c r="E137" s="194">
        <v>15.442890658115015</v>
      </c>
      <c r="F137" s="194">
        <v>17.038739020912839</v>
      </c>
      <c r="G137" s="193">
        <v>5.6346688076515274</v>
      </c>
      <c r="H137" s="192">
        <v>15.47493104217239</v>
      </c>
      <c r="I137" s="194">
        <v>14.498465918044626</v>
      </c>
      <c r="J137" s="194">
        <v>4.92236100593591</v>
      </c>
      <c r="K137" s="194">
        <v>3.1536442027208533</v>
      </c>
      <c r="L137" s="191">
        <v>0.15062695753321767</v>
      </c>
      <c r="M137" s="195">
        <v>15.389944848201898</v>
      </c>
      <c r="N137" s="194">
        <v>16.651145745250226</v>
      </c>
      <c r="O137" s="194">
        <v>16.546880273203275</v>
      </c>
      <c r="P137" s="194">
        <v>16.476920934946072</v>
      </c>
      <c r="Q137" s="193">
        <v>10.683426972549185</v>
      </c>
      <c r="R137" s="192">
        <v>14.973009873052714</v>
      </c>
      <c r="S137" s="194">
        <v>30.259569611619781</v>
      </c>
      <c r="T137" s="191">
        <v>11.424008858844703</v>
      </c>
      <c r="U137" s="999"/>
      <c r="V137" s="999"/>
      <c r="W137" s="999"/>
      <c r="X137" s="999"/>
      <c r="Y137" s="999"/>
      <c r="Z137" s="999"/>
      <c r="AA137" s="999"/>
      <c r="AB137" s="999"/>
      <c r="AC137" s="999"/>
      <c r="AD137" s="999"/>
      <c r="AE137" s="999"/>
      <c r="AF137" s="999"/>
      <c r="AG137" s="999"/>
      <c r="AH137" s="999"/>
      <c r="AI137" s="999"/>
      <c r="AJ137" s="999"/>
      <c r="AK137" s="999"/>
      <c r="AL137" s="999"/>
      <c r="AM137" s="999"/>
      <c r="AN137" s="999"/>
      <c r="AO137" s="999"/>
      <c r="AP137" s="999"/>
      <c r="AQ137" s="999"/>
      <c r="AR137" s="999"/>
      <c r="AS137" s="999"/>
      <c r="AT137" s="999"/>
      <c r="AU137" s="999"/>
      <c r="AV137" s="999"/>
      <c r="AW137" s="999"/>
      <c r="AX137" s="999"/>
      <c r="AY137" s="999"/>
      <c r="AZ137" s="420"/>
      <c r="BA137" s="1136"/>
      <c r="BB137" s="697" t="s">
        <v>42</v>
      </c>
      <c r="BC137" s="127" t="s">
        <v>35</v>
      </c>
      <c r="BD137" s="123" t="s">
        <v>35</v>
      </c>
      <c r="BE137" s="123" t="s">
        <v>35</v>
      </c>
      <c r="BF137" s="123" t="s">
        <v>35</v>
      </c>
      <c r="BG137" s="118" t="s">
        <v>35</v>
      </c>
      <c r="BH137" s="127" t="s">
        <v>35</v>
      </c>
      <c r="BI137" s="123" t="s">
        <v>35</v>
      </c>
      <c r="BJ137" s="123" t="s">
        <v>35</v>
      </c>
      <c r="BK137" s="123" t="s">
        <v>35</v>
      </c>
      <c r="BL137" s="118" t="s">
        <v>35</v>
      </c>
      <c r="BM137" s="127" t="s">
        <v>35</v>
      </c>
      <c r="BN137" s="123" t="s">
        <v>35</v>
      </c>
      <c r="BO137" s="123" t="s">
        <v>35</v>
      </c>
      <c r="BP137" s="123" t="s">
        <v>35</v>
      </c>
      <c r="BQ137" s="118" t="s">
        <v>35</v>
      </c>
      <c r="BR137" s="127" t="s">
        <v>35</v>
      </c>
      <c r="BS137" s="123" t="s">
        <v>35</v>
      </c>
      <c r="BT137" s="112" t="s">
        <v>35</v>
      </c>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row>
    <row r="138" s="589" customFormat="true" ht="15" customHeight="true" x14ac:dyDescent="0.2">
      <c r="A138" s="1145"/>
      <c r="B138" s="453" t="s">
        <v>41</v>
      </c>
      <c r="C138" s="195">
        <v>11.480757614858716</v>
      </c>
      <c r="D138" s="194">
        <v>11.762720197569724</v>
      </c>
      <c r="E138" s="194">
        <v>8.5045754012614037</v>
      </c>
      <c r="F138" s="194">
        <v>3.6606572408093152</v>
      </c>
      <c r="G138" s="193">
        <v>0.41217097834119865</v>
      </c>
      <c r="H138" s="192">
        <v>6.3404089710849156</v>
      </c>
      <c r="I138" s="194">
        <v>2.5013931967740723</v>
      </c>
      <c r="J138" s="194">
        <v>0.2134796316324849</v>
      </c>
      <c r="K138" s="194">
        <v>0.9850798056097908</v>
      </c>
      <c r="L138" s="191">
        <v>0</v>
      </c>
      <c r="M138" s="195">
        <v>11.679235594682638</v>
      </c>
      <c r="N138" s="194">
        <v>12.108507654951961</v>
      </c>
      <c r="O138" s="194">
        <v>9.8597556841049787</v>
      </c>
      <c r="P138" s="194">
        <v>4.9101292274709731</v>
      </c>
      <c r="Q138" s="193">
        <v>1.1995749080455844</v>
      </c>
      <c r="R138" s="192">
        <v>10.023808066016059</v>
      </c>
      <c r="S138" s="194">
        <v>17.003004170240331</v>
      </c>
      <c r="T138" s="191">
        <v>3.6867661612656026</v>
      </c>
      <c r="U138" s="999"/>
      <c r="V138" s="999"/>
      <c r="W138" s="999"/>
      <c r="X138" s="999"/>
      <c r="Y138" s="999"/>
      <c r="Z138" s="999"/>
      <c r="AA138" s="999"/>
      <c r="AB138" s="999"/>
      <c r="AC138" s="999"/>
      <c r="AD138" s="999"/>
      <c r="AE138" s="999"/>
      <c r="AF138" s="999"/>
      <c r="AG138" s="999"/>
      <c r="AH138" s="999"/>
      <c r="AI138" s="999"/>
      <c r="AJ138" s="999"/>
      <c r="AK138" s="999"/>
      <c r="AL138" s="999"/>
      <c r="AM138" s="999"/>
      <c r="AN138" s="999"/>
      <c r="AO138" s="999"/>
      <c r="AP138" s="999"/>
      <c r="AQ138" s="999"/>
      <c r="AR138" s="999"/>
      <c r="AS138" s="999"/>
      <c r="AT138" s="999"/>
      <c r="AU138" s="999"/>
      <c r="AV138" s="999"/>
      <c r="AW138" s="999"/>
      <c r="AX138" s="999"/>
      <c r="AY138" s="999"/>
      <c r="AZ138" s="420"/>
      <c r="BA138" s="1136"/>
      <c r="BB138" s="697" t="s">
        <v>41</v>
      </c>
      <c r="BC138" s="127" t="s">
        <v>35</v>
      </c>
      <c r="BD138" s="123" t="s">
        <v>35</v>
      </c>
      <c r="BE138" s="123" t="s">
        <v>35</v>
      </c>
      <c r="BF138" s="123" t="s">
        <v>35</v>
      </c>
      <c r="BG138" s="118" t="s">
        <v>35</v>
      </c>
      <c r="BH138" s="127" t="s">
        <v>35</v>
      </c>
      <c r="BI138" s="123" t="s">
        <v>35</v>
      </c>
      <c r="BJ138" s="123" t="s">
        <v>35</v>
      </c>
      <c r="BK138" s="123" t="s">
        <v>35</v>
      </c>
      <c r="BL138" s="118" t="s">
        <v>35</v>
      </c>
      <c r="BM138" s="127" t="s">
        <v>35</v>
      </c>
      <c r="BN138" s="123" t="s">
        <v>35</v>
      </c>
      <c r="BO138" s="123" t="s">
        <v>35</v>
      </c>
      <c r="BP138" s="123" t="s">
        <v>35</v>
      </c>
      <c r="BQ138" s="118" t="s">
        <v>35</v>
      </c>
      <c r="BR138" s="127" t="s">
        <v>35</v>
      </c>
      <c r="BS138" s="123" t="s">
        <v>35</v>
      </c>
      <c r="BT138" s="112" t="s">
        <v>35</v>
      </c>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row>
    <row r="139" s="589" customFormat="true" ht="15" customHeight="true" x14ac:dyDescent="0.2">
      <c r="A139" s="1145"/>
      <c r="B139" s="453" t="s">
        <v>19</v>
      </c>
      <c r="C139" s="195">
        <v>63.214622984439913</v>
      </c>
      <c r="D139" s="194">
        <v>52.618963875406777</v>
      </c>
      <c r="E139" s="194">
        <v>48.97855406748711</v>
      </c>
      <c r="F139" s="194">
        <v>24.109255082022958</v>
      </c>
      <c r="G139" s="193">
        <v>2.0135865246163882</v>
      </c>
      <c r="H139" s="192">
        <v>41.427925496032678</v>
      </c>
      <c r="I139" s="194">
        <v>8.8291588871593625</v>
      </c>
      <c r="J139" s="194">
        <v>0.45510117082686041</v>
      </c>
      <c r="K139" s="194">
        <v>0.12568403490834865</v>
      </c>
      <c r="L139" s="191">
        <v>0</v>
      </c>
      <c r="M139" s="195">
        <v>63.6348318129752</v>
      </c>
      <c r="N139" s="194">
        <v>54.966936223626398</v>
      </c>
      <c r="O139" s="194">
        <v>50.079253479443985</v>
      </c>
      <c r="P139" s="194">
        <v>37.468341539170268</v>
      </c>
      <c r="Q139" s="193">
        <v>6.1676342060392022</v>
      </c>
      <c r="R139" s="192">
        <v>30.406696643556803</v>
      </c>
      <c r="S139" s="194">
        <v>38.731587308011697</v>
      </c>
      <c r="T139" s="191">
        <v>44.07918152163807</v>
      </c>
      <c r="U139" s="999"/>
      <c r="V139" s="999"/>
      <c r="W139" s="999"/>
      <c r="X139" s="999"/>
      <c r="Y139" s="999"/>
      <c r="Z139" s="999"/>
      <c r="AA139" s="999"/>
      <c r="AB139" s="999"/>
      <c r="AC139" s="999"/>
      <c r="AD139" s="999"/>
      <c r="AE139" s="999"/>
      <c r="AF139" s="999"/>
      <c r="AG139" s="999"/>
      <c r="AH139" s="999"/>
      <c r="AI139" s="999"/>
      <c r="AJ139" s="999"/>
      <c r="AK139" s="999"/>
      <c r="AL139" s="999"/>
      <c r="AM139" s="999"/>
      <c r="AN139" s="999"/>
      <c r="AO139" s="999"/>
      <c r="AP139" s="999"/>
      <c r="AQ139" s="999"/>
      <c r="AR139" s="999"/>
      <c r="AS139" s="999"/>
      <c r="AT139" s="999"/>
      <c r="AU139" s="999"/>
      <c r="AV139" s="999"/>
      <c r="AW139" s="999"/>
      <c r="AX139" s="999"/>
      <c r="AY139" s="999"/>
      <c r="AZ139" s="420"/>
      <c r="BA139" s="1136"/>
      <c r="BB139" s="697" t="s">
        <v>19</v>
      </c>
      <c r="BC139" s="127" t="s">
        <v>35</v>
      </c>
      <c r="BD139" s="123" t="s">
        <v>35</v>
      </c>
      <c r="BE139" s="123" t="s">
        <v>35</v>
      </c>
      <c r="BF139" s="123" t="s">
        <v>35</v>
      </c>
      <c r="BG139" s="118" t="s">
        <v>35</v>
      </c>
      <c r="BH139" s="127" t="s">
        <v>35</v>
      </c>
      <c r="BI139" s="123" t="s">
        <v>35</v>
      </c>
      <c r="BJ139" s="123" t="s">
        <v>35</v>
      </c>
      <c r="BK139" s="123" t="s">
        <v>35</v>
      </c>
      <c r="BL139" s="118" t="s">
        <v>35</v>
      </c>
      <c r="BM139" s="127" t="s">
        <v>35</v>
      </c>
      <c r="BN139" s="123" t="s">
        <v>35</v>
      </c>
      <c r="BO139" s="123" t="s">
        <v>35</v>
      </c>
      <c r="BP139" s="123" t="s">
        <v>35</v>
      </c>
      <c r="BQ139" s="118" t="s">
        <v>35</v>
      </c>
      <c r="BR139" s="127" t="s">
        <v>35</v>
      </c>
      <c r="BS139" s="123" t="s">
        <v>35</v>
      </c>
      <c r="BT139" s="112" t="s">
        <v>35</v>
      </c>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row>
    <row r="140" s="382" customFormat="true" ht="15" customHeight="true" x14ac:dyDescent="0.2">
      <c r="A140" s="1145" t="s">
        <v>107</v>
      </c>
      <c r="B140" s="453" t="s">
        <v>64</v>
      </c>
      <c r="C140" s="143" t="s">
        <v>35</v>
      </c>
      <c r="D140" s="140" t="s">
        <v>35</v>
      </c>
      <c r="E140" s="140" t="s">
        <v>35</v>
      </c>
      <c r="F140" s="140" t="s">
        <v>35</v>
      </c>
      <c r="G140" s="137" t="s">
        <v>35</v>
      </c>
      <c r="H140" s="134" t="s">
        <v>35</v>
      </c>
      <c r="I140" s="140" t="s">
        <v>35</v>
      </c>
      <c r="J140" s="140" t="s">
        <v>35</v>
      </c>
      <c r="K140" s="140" t="s">
        <v>35</v>
      </c>
      <c r="L140" s="131" t="s">
        <v>35</v>
      </c>
      <c r="M140" s="143" t="s">
        <v>35</v>
      </c>
      <c r="N140" s="140" t="s">
        <v>35</v>
      </c>
      <c r="O140" s="140" t="s">
        <v>35</v>
      </c>
      <c r="P140" s="140" t="s">
        <v>35</v>
      </c>
      <c r="Q140" s="137" t="s">
        <v>35</v>
      </c>
      <c r="R140" s="134" t="s">
        <v>35</v>
      </c>
      <c r="S140" s="140" t="s">
        <v>35</v>
      </c>
      <c r="T140" s="131" t="s">
        <v>35</v>
      </c>
      <c r="U140" s="71"/>
      <c r="V140" s="71"/>
      <c r="W140" s="71"/>
      <c r="X140" s="71"/>
      <c r="Y140" s="71"/>
      <c r="Z140" s="71"/>
      <c r="AA140" s="71"/>
      <c r="AB140" s="71"/>
      <c r="AC140" s="71"/>
      <c r="AD140" s="71"/>
      <c r="AE140" s="71"/>
      <c r="AF140" s="71"/>
      <c r="AG140" s="71"/>
      <c r="AH140" s="71"/>
      <c r="AI140" s="71"/>
      <c r="AJ140" s="71"/>
      <c r="AK140" s="71"/>
      <c r="AL140" s="71"/>
      <c r="AM140" s="71"/>
      <c r="AN140" s="71"/>
      <c r="AO140" s="71"/>
      <c r="AP140" s="71"/>
      <c r="AQ140" s="71"/>
      <c r="AR140" s="71"/>
      <c r="AS140" s="71"/>
      <c r="AT140" s="71"/>
      <c r="AU140" s="71"/>
      <c r="AV140" s="71"/>
      <c r="AW140" s="71"/>
      <c r="AX140" s="71"/>
      <c r="AY140" s="71"/>
      <c r="AZ140" s="419"/>
      <c r="BA140" s="1136" t="s">
        <v>107</v>
      </c>
      <c r="BB140" s="697" t="s">
        <v>64</v>
      </c>
      <c r="BC140" s="127" t="s">
        <v>35</v>
      </c>
      <c r="BD140" s="123" t="s">
        <v>35</v>
      </c>
      <c r="BE140" s="123" t="s">
        <v>35</v>
      </c>
      <c r="BF140" s="123" t="s">
        <v>35</v>
      </c>
      <c r="BG140" s="118" t="s">
        <v>35</v>
      </c>
      <c r="BH140" s="127" t="s">
        <v>35</v>
      </c>
      <c r="BI140" s="123" t="s">
        <v>35</v>
      </c>
      <c r="BJ140" s="123" t="s">
        <v>35</v>
      </c>
      <c r="BK140" s="123" t="s">
        <v>35</v>
      </c>
      <c r="BL140" s="118" t="s">
        <v>35</v>
      </c>
      <c r="BM140" s="127" t="s">
        <v>35</v>
      </c>
      <c r="BN140" s="123" t="s">
        <v>35</v>
      </c>
      <c r="BO140" s="123" t="s">
        <v>35</v>
      </c>
      <c r="BP140" s="123" t="s">
        <v>35</v>
      </c>
      <c r="BQ140" s="118" t="s">
        <v>35</v>
      </c>
      <c r="BR140" s="127" t="s">
        <v>35</v>
      </c>
      <c r="BS140" s="123" t="s">
        <v>35</v>
      </c>
      <c r="BT140" s="112" t="s">
        <v>35</v>
      </c>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row>
    <row r="141" s="382" customFormat="true" ht="15" customHeight="true" x14ac:dyDescent="0.2">
      <c r="A141" s="1145"/>
      <c r="B141" s="453" t="s">
        <v>65</v>
      </c>
      <c r="C141" s="143" t="s">
        <v>35</v>
      </c>
      <c r="D141" s="140" t="s">
        <v>35</v>
      </c>
      <c r="E141" s="140" t="s">
        <v>35</v>
      </c>
      <c r="F141" s="140" t="s">
        <v>35</v>
      </c>
      <c r="G141" s="137" t="s">
        <v>35</v>
      </c>
      <c r="H141" s="134" t="s">
        <v>35</v>
      </c>
      <c r="I141" s="140" t="s">
        <v>35</v>
      </c>
      <c r="J141" s="140" t="s">
        <v>35</v>
      </c>
      <c r="K141" s="140" t="s">
        <v>35</v>
      </c>
      <c r="L141" s="131" t="s">
        <v>35</v>
      </c>
      <c r="M141" s="143" t="s">
        <v>35</v>
      </c>
      <c r="N141" s="140" t="s">
        <v>35</v>
      </c>
      <c r="O141" s="140" t="s">
        <v>35</v>
      </c>
      <c r="P141" s="140" t="s">
        <v>35</v>
      </c>
      <c r="Q141" s="137" t="s">
        <v>35</v>
      </c>
      <c r="R141" s="134" t="s">
        <v>35</v>
      </c>
      <c r="S141" s="140" t="s">
        <v>35</v>
      </c>
      <c r="T141" s="131" t="s">
        <v>35</v>
      </c>
      <c r="U141" s="71"/>
      <c r="V141" s="71"/>
      <c r="W141" s="71"/>
      <c r="X141" s="71"/>
      <c r="Y141" s="71"/>
      <c r="Z141" s="71"/>
      <c r="AA141" s="71"/>
      <c r="AB141" s="71"/>
      <c r="AC141" s="71"/>
      <c r="AD141" s="71"/>
      <c r="AE141" s="71"/>
      <c r="AF141" s="71"/>
      <c r="AG141" s="71"/>
      <c r="AH141" s="71"/>
      <c r="AI141" s="71"/>
      <c r="AJ141" s="71"/>
      <c r="AK141" s="71"/>
      <c r="AL141" s="71"/>
      <c r="AM141" s="71"/>
      <c r="AN141" s="71"/>
      <c r="AO141" s="71"/>
      <c r="AP141" s="71"/>
      <c r="AQ141" s="71"/>
      <c r="AR141" s="71"/>
      <c r="AS141" s="71"/>
      <c r="AT141" s="71"/>
      <c r="AU141" s="71"/>
      <c r="AV141" s="71"/>
      <c r="AW141" s="71"/>
      <c r="AX141" s="71"/>
      <c r="AY141" s="71"/>
      <c r="AZ141" s="419"/>
      <c r="BA141" s="1136"/>
      <c r="BB141" s="697" t="s">
        <v>65</v>
      </c>
      <c r="BC141" s="127" t="s">
        <v>35</v>
      </c>
      <c r="BD141" s="123" t="s">
        <v>35</v>
      </c>
      <c r="BE141" s="123" t="s">
        <v>35</v>
      </c>
      <c r="BF141" s="123" t="s">
        <v>35</v>
      </c>
      <c r="BG141" s="118" t="s">
        <v>35</v>
      </c>
      <c r="BH141" s="127" t="s">
        <v>35</v>
      </c>
      <c r="BI141" s="123" t="s">
        <v>35</v>
      </c>
      <c r="BJ141" s="123" t="s">
        <v>35</v>
      </c>
      <c r="BK141" s="123" t="s">
        <v>35</v>
      </c>
      <c r="BL141" s="118" t="s">
        <v>35</v>
      </c>
      <c r="BM141" s="127" t="s">
        <v>35</v>
      </c>
      <c r="BN141" s="123" t="s">
        <v>35</v>
      </c>
      <c r="BO141" s="123" t="s">
        <v>35</v>
      </c>
      <c r="BP141" s="123" t="s">
        <v>35</v>
      </c>
      <c r="BQ141" s="118" t="s">
        <v>35</v>
      </c>
      <c r="BR141" s="127" t="s">
        <v>35</v>
      </c>
      <c r="BS141" s="123" t="s">
        <v>35</v>
      </c>
      <c r="BT141" s="112" t="s">
        <v>35</v>
      </c>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row>
    <row r="142" s="382" customFormat="true" ht="15" customHeight="true" x14ac:dyDescent="0.2">
      <c r="A142" s="1145"/>
      <c r="B142" s="453" t="s">
        <v>66</v>
      </c>
      <c r="C142" s="143" t="s">
        <v>35</v>
      </c>
      <c r="D142" s="140" t="s">
        <v>35</v>
      </c>
      <c r="E142" s="140" t="s">
        <v>35</v>
      </c>
      <c r="F142" s="140" t="s">
        <v>35</v>
      </c>
      <c r="G142" s="137" t="s">
        <v>35</v>
      </c>
      <c r="H142" s="134" t="s">
        <v>35</v>
      </c>
      <c r="I142" s="140" t="s">
        <v>35</v>
      </c>
      <c r="J142" s="140" t="s">
        <v>35</v>
      </c>
      <c r="K142" s="140" t="s">
        <v>35</v>
      </c>
      <c r="L142" s="131" t="s">
        <v>35</v>
      </c>
      <c r="M142" s="143" t="s">
        <v>35</v>
      </c>
      <c r="N142" s="140" t="s">
        <v>35</v>
      </c>
      <c r="O142" s="140" t="s">
        <v>35</v>
      </c>
      <c r="P142" s="140" t="s">
        <v>35</v>
      </c>
      <c r="Q142" s="137" t="s">
        <v>35</v>
      </c>
      <c r="R142" s="134" t="s">
        <v>35</v>
      </c>
      <c r="S142" s="140" t="s">
        <v>35</v>
      </c>
      <c r="T142" s="131" t="s">
        <v>35</v>
      </c>
      <c r="U142" s="71"/>
      <c r="V142" s="71"/>
      <c r="W142" s="71"/>
      <c r="X142" s="71"/>
      <c r="Y142" s="71"/>
      <c r="Z142" s="71"/>
      <c r="AA142" s="71"/>
      <c r="AB142" s="71"/>
      <c r="AC142" s="71"/>
      <c r="AD142" s="71"/>
      <c r="AE142" s="71"/>
      <c r="AF142" s="71"/>
      <c r="AG142" s="71"/>
      <c r="AH142" s="71"/>
      <c r="AI142" s="71"/>
      <c r="AJ142" s="71"/>
      <c r="AK142" s="71"/>
      <c r="AL142" s="71"/>
      <c r="AM142" s="71"/>
      <c r="AN142" s="71"/>
      <c r="AO142" s="71"/>
      <c r="AP142" s="71"/>
      <c r="AQ142" s="71"/>
      <c r="AR142" s="71"/>
      <c r="AS142" s="71"/>
      <c r="AT142" s="71"/>
      <c r="AU142" s="71"/>
      <c r="AV142" s="71"/>
      <c r="AW142" s="71"/>
      <c r="AX142" s="71"/>
      <c r="AY142" s="71"/>
      <c r="AZ142" s="419"/>
      <c r="BA142" s="1136"/>
      <c r="BB142" s="697" t="s">
        <v>66</v>
      </c>
      <c r="BC142" s="127" t="s">
        <v>35</v>
      </c>
      <c r="BD142" s="123" t="s">
        <v>35</v>
      </c>
      <c r="BE142" s="123" t="s">
        <v>35</v>
      </c>
      <c r="BF142" s="123" t="s">
        <v>35</v>
      </c>
      <c r="BG142" s="118" t="s">
        <v>35</v>
      </c>
      <c r="BH142" s="127" t="s">
        <v>35</v>
      </c>
      <c r="BI142" s="123" t="s">
        <v>35</v>
      </c>
      <c r="BJ142" s="123" t="s">
        <v>35</v>
      </c>
      <c r="BK142" s="123" t="s">
        <v>35</v>
      </c>
      <c r="BL142" s="118" t="s">
        <v>35</v>
      </c>
      <c r="BM142" s="127" t="s">
        <v>35</v>
      </c>
      <c r="BN142" s="123" t="s">
        <v>35</v>
      </c>
      <c r="BO142" s="123" t="s">
        <v>35</v>
      </c>
      <c r="BP142" s="123" t="s">
        <v>35</v>
      </c>
      <c r="BQ142" s="118" t="s">
        <v>35</v>
      </c>
      <c r="BR142" s="127" t="s">
        <v>35</v>
      </c>
      <c r="BS142" s="123" t="s">
        <v>35</v>
      </c>
      <c r="BT142" s="112" t="s">
        <v>35</v>
      </c>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row>
    <row r="143" s="382" customFormat="true" ht="15" customHeight="true" x14ac:dyDescent="0.2">
      <c r="A143" s="1145"/>
      <c r="B143" s="453" t="s">
        <v>67</v>
      </c>
      <c r="C143" s="143" t="s">
        <v>35</v>
      </c>
      <c r="D143" s="140" t="s">
        <v>35</v>
      </c>
      <c r="E143" s="140" t="s">
        <v>35</v>
      </c>
      <c r="F143" s="140" t="s">
        <v>35</v>
      </c>
      <c r="G143" s="137" t="s">
        <v>35</v>
      </c>
      <c r="H143" s="134" t="s">
        <v>35</v>
      </c>
      <c r="I143" s="140" t="s">
        <v>35</v>
      </c>
      <c r="J143" s="140" t="s">
        <v>35</v>
      </c>
      <c r="K143" s="140" t="s">
        <v>35</v>
      </c>
      <c r="L143" s="131" t="s">
        <v>35</v>
      </c>
      <c r="M143" s="143" t="s">
        <v>35</v>
      </c>
      <c r="N143" s="140" t="s">
        <v>35</v>
      </c>
      <c r="O143" s="140" t="s">
        <v>35</v>
      </c>
      <c r="P143" s="140" t="s">
        <v>35</v>
      </c>
      <c r="Q143" s="137" t="s">
        <v>35</v>
      </c>
      <c r="R143" s="134" t="s">
        <v>35</v>
      </c>
      <c r="S143" s="140" t="s">
        <v>35</v>
      </c>
      <c r="T143" s="131" t="s">
        <v>35</v>
      </c>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419"/>
      <c r="BA143" s="1136"/>
      <c r="BB143" s="697" t="s">
        <v>67</v>
      </c>
      <c r="BC143" s="127" t="s">
        <v>35</v>
      </c>
      <c r="BD143" s="123" t="s">
        <v>35</v>
      </c>
      <c r="BE143" s="123" t="s">
        <v>35</v>
      </c>
      <c r="BF143" s="123" t="s">
        <v>35</v>
      </c>
      <c r="BG143" s="118" t="s">
        <v>35</v>
      </c>
      <c r="BH143" s="127" t="s">
        <v>35</v>
      </c>
      <c r="BI143" s="123" t="s">
        <v>35</v>
      </c>
      <c r="BJ143" s="123" t="s">
        <v>35</v>
      </c>
      <c r="BK143" s="123" t="s">
        <v>35</v>
      </c>
      <c r="BL143" s="118" t="s">
        <v>35</v>
      </c>
      <c r="BM143" s="127" t="s">
        <v>35</v>
      </c>
      <c r="BN143" s="123" t="s">
        <v>35</v>
      </c>
      <c r="BO143" s="123" t="s">
        <v>35</v>
      </c>
      <c r="BP143" s="123" t="s">
        <v>35</v>
      </c>
      <c r="BQ143" s="118" t="s">
        <v>35</v>
      </c>
      <c r="BR143" s="127" t="s">
        <v>35</v>
      </c>
      <c r="BS143" s="123" t="s">
        <v>35</v>
      </c>
      <c r="BT143" s="112" t="s">
        <v>35</v>
      </c>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row>
    <row r="144" s="382" customFormat="true" ht="15" customHeight="true" x14ac:dyDescent="0.2">
      <c r="A144" s="1145" t="s">
        <v>108</v>
      </c>
      <c r="B144" s="453" t="s">
        <v>64</v>
      </c>
      <c r="C144" s="143" t="s">
        <v>35</v>
      </c>
      <c r="D144" s="140" t="s">
        <v>35</v>
      </c>
      <c r="E144" s="140" t="s">
        <v>35</v>
      </c>
      <c r="F144" s="140" t="s">
        <v>35</v>
      </c>
      <c r="G144" s="137" t="s">
        <v>35</v>
      </c>
      <c r="H144" s="134" t="s">
        <v>35</v>
      </c>
      <c r="I144" s="140" t="s">
        <v>35</v>
      </c>
      <c r="J144" s="140" t="s">
        <v>35</v>
      </c>
      <c r="K144" s="140" t="s">
        <v>35</v>
      </c>
      <c r="L144" s="131" t="s">
        <v>35</v>
      </c>
      <c r="M144" s="143" t="s">
        <v>35</v>
      </c>
      <c r="N144" s="140" t="s">
        <v>35</v>
      </c>
      <c r="O144" s="140" t="s">
        <v>35</v>
      </c>
      <c r="P144" s="140" t="s">
        <v>35</v>
      </c>
      <c r="Q144" s="137" t="s">
        <v>35</v>
      </c>
      <c r="R144" s="134" t="s">
        <v>35</v>
      </c>
      <c r="S144" s="140" t="s">
        <v>35</v>
      </c>
      <c r="T144" s="131" t="s">
        <v>35</v>
      </c>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419"/>
      <c r="BA144" s="1136" t="s">
        <v>108</v>
      </c>
      <c r="BB144" s="697" t="s">
        <v>64</v>
      </c>
      <c r="BC144" s="127" t="s">
        <v>35</v>
      </c>
      <c r="BD144" s="123" t="s">
        <v>35</v>
      </c>
      <c r="BE144" s="123" t="s">
        <v>35</v>
      </c>
      <c r="BF144" s="123" t="s">
        <v>35</v>
      </c>
      <c r="BG144" s="118" t="s">
        <v>35</v>
      </c>
      <c r="BH144" s="127" t="s">
        <v>35</v>
      </c>
      <c r="BI144" s="123" t="s">
        <v>35</v>
      </c>
      <c r="BJ144" s="123" t="s">
        <v>35</v>
      </c>
      <c r="BK144" s="123" t="s">
        <v>35</v>
      </c>
      <c r="BL144" s="118" t="s">
        <v>35</v>
      </c>
      <c r="BM144" s="127" t="s">
        <v>35</v>
      </c>
      <c r="BN144" s="123" t="s">
        <v>35</v>
      </c>
      <c r="BO144" s="123" t="s">
        <v>35</v>
      </c>
      <c r="BP144" s="123" t="s">
        <v>35</v>
      </c>
      <c r="BQ144" s="118" t="s">
        <v>35</v>
      </c>
      <c r="BR144" s="127" t="s">
        <v>35</v>
      </c>
      <c r="BS144" s="123" t="s">
        <v>35</v>
      </c>
      <c r="BT144" s="112" t="s">
        <v>35</v>
      </c>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row>
    <row r="145" s="382" customFormat="true" ht="15" customHeight="true" x14ac:dyDescent="0.2">
      <c r="A145" s="1145"/>
      <c r="B145" s="453" t="s">
        <v>65</v>
      </c>
      <c r="C145" s="143" t="s">
        <v>35</v>
      </c>
      <c r="D145" s="140" t="s">
        <v>35</v>
      </c>
      <c r="E145" s="140" t="s">
        <v>35</v>
      </c>
      <c r="F145" s="140" t="s">
        <v>35</v>
      </c>
      <c r="G145" s="137" t="s">
        <v>35</v>
      </c>
      <c r="H145" s="134" t="s">
        <v>35</v>
      </c>
      <c r="I145" s="140" t="s">
        <v>35</v>
      </c>
      <c r="J145" s="140" t="s">
        <v>35</v>
      </c>
      <c r="K145" s="140" t="s">
        <v>35</v>
      </c>
      <c r="L145" s="131" t="s">
        <v>35</v>
      </c>
      <c r="M145" s="143" t="s">
        <v>35</v>
      </c>
      <c r="N145" s="140" t="s">
        <v>35</v>
      </c>
      <c r="O145" s="140" t="s">
        <v>35</v>
      </c>
      <c r="P145" s="140" t="s">
        <v>35</v>
      </c>
      <c r="Q145" s="137" t="s">
        <v>35</v>
      </c>
      <c r="R145" s="134" t="s">
        <v>35</v>
      </c>
      <c r="S145" s="140" t="s">
        <v>35</v>
      </c>
      <c r="T145" s="131" t="s">
        <v>35</v>
      </c>
      <c r="U145" s="71"/>
      <c r="V145" s="71"/>
      <c r="W145" s="71"/>
      <c r="X145" s="71"/>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c r="AU145" s="71"/>
      <c r="AV145" s="71"/>
      <c r="AW145" s="71"/>
      <c r="AX145" s="71"/>
      <c r="AY145" s="71"/>
      <c r="AZ145" s="419"/>
      <c r="BA145" s="1136"/>
      <c r="BB145" s="697" t="s">
        <v>65</v>
      </c>
      <c r="BC145" s="127" t="s">
        <v>35</v>
      </c>
      <c r="BD145" s="123" t="s">
        <v>35</v>
      </c>
      <c r="BE145" s="123" t="s">
        <v>35</v>
      </c>
      <c r="BF145" s="123" t="s">
        <v>35</v>
      </c>
      <c r="BG145" s="118" t="s">
        <v>35</v>
      </c>
      <c r="BH145" s="127" t="s">
        <v>35</v>
      </c>
      <c r="BI145" s="123" t="s">
        <v>35</v>
      </c>
      <c r="BJ145" s="123" t="s">
        <v>35</v>
      </c>
      <c r="BK145" s="123" t="s">
        <v>35</v>
      </c>
      <c r="BL145" s="118" t="s">
        <v>35</v>
      </c>
      <c r="BM145" s="127" t="s">
        <v>35</v>
      </c>
      <c r="BN145" s="123" t="s">
        <v>35</v>
      </c>
      <c r="BO145" s="123" t="s">
        <v>35</v>
      </c>
      <c r="BP145" s="123" t="s">
        <v>35</v>
      </c>
      <c r="BQ145" s="118" t="s">
        <v>35</v>
      </c>
      <c r="BR145" s="127" t="s">
        <v>35</v>
      </c>
      <c r="BS145" s="123" t="s">
        <v>35</v>
      </c>
      <c r="BT145" s="112" t="s">
        <v>35</v>
      </c>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row>
    <row r="146" s="382" customFormat="true" ht="15" customHeight="true" x14ac:dyDescent="0.2">
      <c r="A146" s="1145"/>
      <c r="B146" s="453" t="s">
        <v>66</v>
      </c>
      <c r="C146" s="143" t="s">
        <v>35</v>
      </c>
      <c r="D146" s="140" t="s">
        <v>35</v>
      </c>
      <c r="E146" s="140" t="s">
        <v>35</v>
      </c>
      <c r="F146" s="140" t="s">
        <v>35</v>
      </c>
      <c r="G146" s="137" t="s">
        <v>35</v>
      </c>
      <c r="H146" s="134" t="s">
        <v>35</v>
      </c>
      <c r="I146" s="140" t="s">
        <v>35</v>
      </c>
      <c r="J146" s="140" t="s">
        <v>35</v>
      </c>
      <c r="K146" s="140" t="s">
        <v>35</v>
      </c>
      <c r="L146" s="131" t="s">
        <v>35</v>
      </c>
      <c r="M146" s="143" t="s">
        <v>35</v>
      </c>
      <c r="N146" s="140" t="s">
        <v>35</v>
      </c>
      <c r="O146" s="140" t="s">
        <v>35</v>
      </c>
      <c r="P146" s="140" t="s">
        <v>35</v>
      </c>
      <c r="Q146" s="137" t="s">
        <v>35</v>
      </c>
      <c r="R146" s="134" t="s">
        <v>35</v>
      </c>
      <c r="S146" s="140" t="s">
        <v>35</v>
      </c>
      <c r="T146" s="131" t="s">
        <v>35</v>
      </c>
      <c r="U146" s="71"/>
      <c r="V146" s="71"/>
      <c r="W146" s="71"/>
      <c r="X146" s="71"/>
      <c r="Y146" s="71"/>
      <c r="Z146" s="71"/>
      <c r="AA146" s="71"/>
      <c r="AB146" s="71"/>
      <c r="AC146" s="71"/>
      <c r="AD146" s="71"/>
      <c r="AE146" s="71"/>
      <c r="AF146" s="71"/>
      <c r="AG146" s="71"/>
      <c r="AH146" s="71"/>
      <c r="AI146" s="71"/>
      <c r="AJ146" s="71"/>
      <c r="AK146" s="71"/>
      <c r="AL146" s="71"/>
      <c r="AM146" s="71"/>
      <c r="AN146" s="71"/>
      <c r="AO146" s="71"/>
      <c r="AP146" s="71"/>
      <c r="AQ146" s="71"/>
      <c r="AR146" s="71"/>
      <c r="AS146" s="71"/>
      <c r="AT146" s="71"/>
      <c r="AU146" s="71"/>
      <c r="AV146" s="71"/>
      <c r="AW146" s="71"/>
      <c r="AX146" s="71"/>
      <c r="AY146" s="71"/>
      <c r="AZ146" s="419"/>
      <c r="BA146" s="1136"/>
      <c r="BB146" s="697" t="s">
        <v>66</v>
      </c>
      <c r="BC146" s="127" t="s">
        <v>35</v>
      </c>
      <c r="BD146" s="123" t="s">
        <v>35</v>
      </c>
      <c r="BE146" s="123" t="s">
        <v>35</v>
      </c>
      <c r="BF146" s="123" t="s">
        <v>35</v>
      </c>
      <c r="BG146" s="118" t="s">
        <v>35</v>
      </c>
      <c r="BH146" s="127" t="s">
        <v>35</v>
      </c>
      <c r="BI146" s="123" t="s">
        <v>35</v>
      </c>
      <c r="BJ146" s="123" t="s">
        <v>35</v>
      </c>
      <c r="BK146" s="123" t="s">
        <v>35</v>
      </c>
      <c r="BL146" s="118" t="s">
        <v>35</v>
      </c>
      <c r="BM146" s="127" t="s">
        <v>35</v>
      </c>
      <c r="BN146" s="123" t="s">
        <v>35</v>
      </c>
      <c r="BO146" s="123" t="s">
        <v>35</v>
      </c>
      <c r="BP146" s="123" t="s">
        <v>35</v>
      </c>
      <c r="BQ146" s="118" t="s">
        <v>35</v>
      </c>
      <c r="BR146" s="127" t="s">
        <v>35</v>
      </c>
      <c r="BS146" s="123" t="s">
        <v>35</v>
      </c>
      <c r="BT146" s="112" t="s">
        <v>35</v>
      </c>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row>
    <row r="147" s="382" customFormat="true" ht="15" customHeight="true" x14ac:dyDescent="0.2">
      <c r="A147" s="1145"/>
      <c r="B147" s="453" t="s">
        <v>67</v>
      </c>
      <c r="C147" s="143" t="s">
        <v>35</v>
      </c>
      <c r="D147" s="140" t="s">
        <v>35</v>
      </c>
      <c r="E147" s="140" t="s">
        <v>35</v>
      </c>
      <c r="F147" s="140" t="s">
        <v>35</v>
      </c>
      <c r="G147" s="137" t="s">
        <v>35</v>
      </c>
      <c r="H147" s="134" t="s">
        <v>35</v>
      </c>
      <c r="I147" s="140" t="s">
        <v>35</v>
      </c>
      <c r="J147" s="140" t="s">
        <v>35</v>
      </c>
      <c r="K147" s="140" t="s">
        <v>35</v>
      </c>
      <c r="L147" s="131" t="s">
        <v>35</v>
      </c>
      <c r="M147" s="143" t="s">
        <v>35</v>
      </c>
      <c r="N147" s="140" t="s">
        <v>35</v>
      </c>
      <c r="O147" s="140" t="s">
        <v>35</v>
      </c>
      <c r="P147" s="140" t="s">
        <v>35</v>
      </c>
      <c r="Q147" s="137" t="s">
        <v>35</v>
      </c>
      <c r="R147" s="134" t="s">
        <v>35</v>
      </c>
      <c r="S147" s="140" t="s">
        <v>35</v>
      </c>
      <c r="T147" s="131" t="s">
        <v>35</v>
      </c>
      <c r="U147" s="71"/>
      <c r="V147" s="71"/>
      <c r="W147" s="71"/>
      <c r="X147" s="71"/>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c r="AV147" s="71"/>
      <c r="AW147" s="71"/>
      <c r="AX147" s="71"/>
      <c r="AY147" s="71"/>
      <c r="AZ147" s="419"/>
      <c r="BA147" s="1136"/>
      <c r="BB147" s="697" t="s">
        <v>67</v>
      </c>
      <c r="BC147" s="127" t="s">
        <v>35</v>
      </c>
      <c r="BD147" s="123" t="s">
        <v>35</v>
      </c>
      <c r="BE147" s="123" t="s">
        <v>35</v>
      </c>
      <c r="BF147" s="123" t="s">
        <v>35</v>
      </c>
      <c r="BG147" s="118" t="s">
        <v>35</v>
      </c>
      <c r="BH147" s="127" t="s">
        <v>35</v>
      </c>
      <c r="BI147" s="123" t="s">
        <v>35</v>
      </c>
      <c r="BJ147" s="123" t="s">
        <v>35</v>
      </c>
      <c r="BK147" s="123" t="s">
        <v>35</v>
      </c>
      <c r="BL147" s="118" t="s">
        <v>35</v>
      </c>
      <c r="BM147" s="127" t="s">
        <v>35</v>
      </c>
      <c r="BN147" s="123" t="s">
        <v>35</v>
      </c>
      <c r="BO147" s="123" t="s">
        <v>35</v>
      </c>
      <c r="BP147" s="123" t="s">
        <v>35</v>
      </c>
      <c r="BQ147" s="118" t="s">
        <v>35</v>
      </c>
      <c r="BR147" s="127" t="s">
        <v>35</v>
      </c>
      <c r="BS147" s="123" t="s">
        <v>35</v>
      </c>
      <c r="BT147" s="112" t="s">
        <v>35</v>
      </c>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row>
    <row r="148" s="382" customFormat="true" ht="15" customHeight="true" x14ac:dyDescent="0.2">
      <c r="A148" s="1145" t="s">
        <v>109</v>
      </c>
      <c r="B148" s="453" t="s">
        <v>49</v>
      </c>
      <c r="C148" s="235">
        <v>4.7077094941549786</v>
      </c>
      <c r="D148" s="234">
        <v>8.0285527786643822</v>
      </c>
      <c r="E148" s="234">
        <v>10.575256528127843</v>
      </c>
      <c r="F148" s="234">
        <v>20.21044360018389</v>
      </c>
      <c r="G148" s="233">
        <v>31.316248591618578</v>
      </c>
      <c r="H148" s="223">
        <v>19.571831453240964</v>
      </c>
      <c r="I148" s="234">
        <v>33.297494310848123</v>
      </c>
      <c r="J148" s="234">
        <v>53.011807139068964</v>
      </c>
      <c r="K148" s="234">
        <v>33.65161408188149</v>
      </c>
      <c r="L148" s="227">
        <v>9.3885223842967651</v>
      </c>
      <c r="M148" s="235">
        <v>4.2736829879824008</v>
      </c>
      <c r="N148" s="234">
        <v>7.0426753112596039</v>
      </c>
      <c r="O148" s="234">
        <v>9.5373991038549981</v>
      </c>
      <c r="P148" s="234">
        <v>12.456713370796942</v>
      </c>
      <c r="Q148" s="233">
        <v>30.225610098445038</v>
      </c>
      <c r="R148" s="223">
        <v>16.796298832300756</v>
      </c>
      <c r="S148" s="234">
        <v>10.520102748699419</v>
      </c>
      <c r="T148" s="227">
        <v>14.146959046238914</v>
      </c>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419"/>
      <c r="BA148" s="1136" t="s">
        <v>109</v>
      </c>
      <c r="BB148" s="697" t="s">
        <v>49</v>
      </c>
      <c r="BC148" s="127" t="s">
        <v>35</v>
      </c>
      <c r="BD148" s="123" t="s">
        <v>35</v>
      </c>
      <c r="BE148" s="123" t="s">
        <v>35</v>
      </c>
      <c r="BF148" s="123" t="s">
        <v>35</v>
      </c>
      <c r="BG148" s="118" t="s">
        <v>35</v>
      </c>
      <c r="BH148" s="127" t="s">
        <v>35</v>
      </c>
      <c r="BI148" s="123" t="s">
        <v>35</v>
      </c>
      <c r="BJ148" s="123" t="s">
        <v>35</v>
      </c>
      <c r="BK148" s="123" t="s">
        <v>35</v>
      </c>
      <c r="BL148" s="118" t="s">
        <v>35</v>
      </c>
      <c r="BM148" s="127" t="s">
        <v>35</v>
      </c>
      <c r="BN148" s="123" t="s">
        <v>35</v>
      </c>
      <c r="BO148" s="123" t="s">
        <v>35</v>
      </c>
      <c r="BP148" s="123" t="s">
        <v>35</v>
      </c>
      <c r="BQ148" s="118" t="s">
        <v>35</v>
      </c>
      <c r="BR148" s="127" t="s">
        <v>35</v>
      </c>
      <c r="BS148" s="123" t="s">
        <v>35</v>
      </c>
      <c r="BT148" s="112" t="s">
        <v>35</v>
      </c>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row>
    <row r="149" s="382" customFormat="true" ht="15" customHeight="true" x14ac:dyDescent="0.2">
      <c r="A149" s="1145"/>
      <c r="B149" s="453" t="s">
        <v>48</v>
      </c>
      <c r="C149" s="235">
        <v>20.596909906547587</v>
      </c>
      <c r="D149" s="234">
        <v>27.589763148359204</v>
      </c>
      <c r="E149" s="234">
        <v>31.941614003123515</v>
      </c>
      <c r="F149" s="234">
        <v>52.019644076983674</v>
      </c>
      <c r="G149" s="233">
        <v>66.257993905424243</v>
      </c>
      <c r="H149" s="223">
        <v>32.659834079641442</v>
      </c>
      <c r="I149" s="234">
        <v>55.371953605218458</v>
      </c>
      <c r="J149" s="234">
        <v>46.319612058471606</v>
      </c>
      <c r="K149" s="234">
        <v>65.237622077600719</v>
      </c>
      <c r="L149" s="227">
        <v>90.611477615703265</v>
      </c>
      <c r="M149" s="235">
        <v>20.412249604360298</v>
      </c>
      <c r="N149" s="234">
        <v>25.881880810161967</v>
      </c>
      <c r="O149" s="234">
        <v>30.523591732595829</v>
      </c>
      <c r="P149" s="234">
        <v>45.164815862561596</v>
      </c>
      <c r="Q149" s="233">
        <v>62.407180787469919</v>
      </c>
      <c r="R149" s="223">
        <v>42.773196458125177</v>
      </c>
      <c r="S149" s="234">
        <v>33.745305773046582</v>
      </c>
      <c r="T149" s="227">
        <v>38.087093270860265</v>
      </c>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419"/>
      <c r="BA149" s="1136"/>
      <c r="BB149" s="697" t="s">
        <v>48</v>
      </c>
      <c r="BC149" s="127" t="s">
        <v>35</v>
      </c>
      <c r="BD149" s="123" t="s">
        <v>35</v>
      </c>
      <c r="BE149" s="123" t="s">
        <v>35</v>
      </c>
      <c r="BF149" s="123" t="s">
        <v>35</v>
      </c>
      <c r="BG149" s="118" t="s">
        <v>35</v>
      </c>
      <c r="BH149" s="127" t="s">
        <v>35</v>
      </c>
      <c r="BI149" s="123" t="s">
        <v>35</v>
      </c>
      <c r="BJ149" s="123" t="s">
        <v>35</v>
      </c>
      <c r="BK149" s="123" t="s">
        <v>35</v>
      </c>
      <c r="BL149" s="118" t="s">
        <v>35</v>
      </c>
      <c r="BM149" s="127" t="s">
        <v>35</v>
      </c>
      <c r="BN149" s="123" t="s">
        <v>35</v>
      </c>
      <c r="BO149" s="123" t="s">
        <v>35</v>
      </c>
      <c r="BP149" s="123" t="s">
        <v>35</v>
      </c>
      <c r="BQ149" s="118" t="s">
        <v>35</v>
      </c>
      <c r="BR149" s="127" t="s">
        <v>35</v>
      </c>
      <c r="BS149" s="123" t="s">
        <v>35</v>
      </c>
      <c r="BT149" s="112" t="s">
        <v>35</v>
      </c>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row>
    <row r="150" s="382" customFormat="true" ht="15" customHeight="true" x14ac:dyDescent="0.2">
      <c r="A150" s="1145"/>
      <c r="B150" s="453" t="s">
        <v>111</v>
      </c>
      <c r="C150" s="235">
        <v>74.695380599298701</v>
      </c>
      <c r="D150" s="234">
        <v>64.381684072976725</v>
      </c>
      <c r="E150" s="234">
        <v>57.483129468748693</v>
      </c>
      <c r="F150" s="234">
        <v>27.769912322832297</v>
      </c>
      <c r="G150" s="233">
        <v>2.4257575029575871</v>
      </c>
      <c r="H150" s="223">
        <v>47.768334467117477</v>
      </c>
      <c r="I150" s="234">
        <v>11.330552083933442</v>
      </c>
      <c r="J150" s="234">
        <v>0.66858080245934537</v>
      </c>
      <c r="K150" s="234">
        <v>1.1107638405181395</v>
      </c>
      <c r="L150" s="227">
        <v>0</v>
      </c>
      <c r="M150" s="235">
        <v>75.314067407657816</v>
      </c>
      <c r="N150" s="234">
        <v>67.075443878578454</v>
      </c>
      <c r="O150" s="234">
        <v>59.939009163549088</v>
      </c>
      <c r="P150" s="234">
        <v>42.37847076664125</v>
      </c>
      <c r="Q150" s="233">
        <v>7.3672091140847868</v>
      </c>
      <c r="R150" s="223">
        <v>40.430504709572965</v>
      </c>
      <c r="S150" s="234">
        <v>55.734591478251971</v>
      </c>
      <c r="T150" s="227">
        <v>47.765947682903729</v>
      </c>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419"/>
      <c r="BA150" s="1136"/>
      <c r="BB150" s="697" t="s">
        <v>111</v>
      </c>
      <c r="BC150" s="127" t="s">
        <v>35</v>
      </c>
      <c r="BD150" s="123" t="s">
        <v>35</v>
      </c>
      <c r="BE150" s="123" t="s">
        <v>35</v>
      </c>
      <c r="BF150" s="123" t="s">
        <v>35</v>
      </c>
      <c r="BG150" s="118" t="s">
        <v>35</v>
      </c>
      <c r="BH150" s="127" t="s">
        <v>35</v>
      </c>
      <c r="BI150" s="123" t="s">
        <v>35</v>
      </c>
      <c r="BJ150" s="123" t="s">
        <v>35</v>
      </c>
      <c r="BK150" s="123" t="s">
        <v>35</v>
      </c>
      <c r="BL150" s="118" t="s">
        <v>35</v>
      </c>
      <c r="BM150" s="127" t="s">
        <v>35</v>
      </c>
      <c r="BN150" s="123" t="s">
        <v>35</v>
      </c>
      <c r="BO150" s="123" t="s">
        <v>35</v>
      </c>
      <c r="BP150" s="123" t="s">
        <v>35</v>
      </c>
      <c r="BQ150" s="118" t="s">
        <v>35</v>
      </c>
      <c r="BR150" s="127" t="s">
        <v>35</v>
      </c>
      <c r="BS150" s="123" t="s">
        <v>35</v>
      </c>
      <c r="BT150" s="112" t="s">
        <v>35</v>
      </c>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row>
    <row r="151" s="382" customFormat="true" ht="15" customHeight="true" x14ac:dyDescent="0.2">
      <c r="A151" s="1145" t="s">
        <v>110</v>
      </c>
      <c r="B151" s="453" t="s">
        <v>49</v>
      </c>
      <c r="C151" s="235">
        <v>16.717893892740339</v>
      </c>
      <c r="D151" s="234">
        <v>21.059665060337664</v>
      </c>
      <c r="E151" s="234">
        <v>24.078446288463475</v>
      </c>
      <c r="F151" s="234">
        <v>28.223130008791291</v>
      </c>
      <c r="G151" s="233">
        <v>32.114023255179788</v>
      </c>
      <c r="H151" s="223">
        <v>35.555558833339042</v>
      </c>
      <c r="I151" s="234">
        <v>38.068874518665304</v>
      </c>
      <c r="J151" s="234">
        <v>53.254167478778982</v>
      </c>
      <c r="K151" s="234">
        <v>34.478933947015918</v>
      </c>
      <c r="L151" s="227">
        <v>9.3885223842967651</v>
      </c>
      <c r="M151" s="235">
        <v>15.784623895066801</v>
      </c>
      <c r="N151" s="234">
        <v>20.004558997236362</v>
      </c>
      <c r="O151" s="234">
        <v>22.538915265698652</v>
      </c>
      <c r="P151" s="234">
        <v>22.218791657853856</v>
      </c>
      <c r="Q151" s="233">
        <v>32.571763318668658</v>
      </c>
      <c r="R151" s="223">
        <v>25.919195566731613</v>
      </c>
      <c r="S151" s="234">
        <v>22.873394275679672</v>
      </c>
      <c r="T151" s="227">
        <v>27.163747289632532</v>
      </c>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419"/>
      <c r="BA151" s="1136" t="s">
        <v>110</v>
      </c>
      <c r="BB151" s="697" t="s">
        <v>49</v>
      </c>
      <c r="BC151" s="127" t="s">
        <v>35</v>
      </c>
      <c r="BD151" s="123" t="s">
        <v>35</v>
      </c>
      <c r="BE151" s="123" t="s">
        <v>35</v>
      </c>
      <c r="BF151" s="123" t="s">
        <v>35</v>
      </c>
      <c r="BG151" s="118" t="s">
        <v>35</v>
      </c>
      <c r="BH151" s="127" t="s">
        <v>35</v>
      </c>
      <c r="BI151" s="123" t="s">
        <v>35</v>
      </c>
      <c r="BJ151" s="123" t="s">
        <v>35</v>
      </c>
      <c r="BK151" s="123" t="s">
        <v>35</v>
      </c>
      <c r="BL151" s="118" t="s">
        <v>35</v>
      </c>
      <c r="BM151" s="127" t="s">
        <v>35</v>
      </c>
      <c r="BN151" s="123" t="s">
        <v>35</v>
      </c>
      <c r="BO151" s="123" t="s">
        <v>35</v>
      </c>
      <c r="BP151" s="123" t="s">
        <v>35</v>
      </c>
      <c r="BQ151" s="118" t="s">
        <v>35</v>
      </c>
      <c r="BR151" s="127" t="s">
        <v>35</v>
      </c>
      <c r="BS151" s="123" t="s">
        <v>35</v>
      </c>
      <c r="BT151" s="112" t="s">
        <v>35</v>
      </c>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row>
    <row r="152" s="382" customFormat="true" ht="15" customHeight="true" x14ac:dyDescent="0.2">
      <c r="A152" s="1185"/>
      <c r="B152" s="500" t="s">
        <v>48</v>
      </c>
      <c r="C152" s="235">
        <v>83.28210610725975</v>
      </c>
      <c r="D152" s="234">
        <v>78.940334939662193</v>
      </c>
      <c r="E152" s="234">
        <v>75.921553711536305</v>
      </c>
      <c r="F152" s="234">
        <v>71.7768699912084</v>
      </c>
      <c r="G152" s="233">
        <v>67.885976744820724</v>
      </c>
      <c r="H152" s="223">
        <v>64.444441166661193</v>
      </c>
      <c r="I152" s="234">
        <v>61.93112548133454</v>
      </c>
      <c r="J152" s="234">
        <v>46.745832521220919</v>
      </c>
      <c r="K152" s="234">
        <v>65.521066052984423</v>
      </c>
      <c r="L152" s="227">
        <v>90.611477615703265</v>
      </c>
      <c r="M152" s="235">
        <v>84.215376104933213</v>
      </c>
      <c r="N152" s="234">
        <v>79.995441002763528</v>
      </c>
      <c r="O152" s="234">
        <v>77.461084734301309</v>
      </c>
      <c r="P152" s="234">
        <v>77.78120834214576</v>
      </c>
      <c r="Q152" s="233">
        <v>67.428236681331015</v>
      </c>
      <c r="R152" s="223">
        <v>74.080804433267645</v>
      </c>
      <c r="S152" s="234">
        <v>77.126605724320285</v>
      </c>
      <c r="T152" s="227">
        <v>72.836252710367276</v>
      </c>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c r="AX152" s="70"/>
      <c r="AY152" s="70"/>
      <c r="AZ152" s="419"/>
      <c r="BA152" s="1136"/>
      <c r="BB152" s="697" t="s">
        <v>48</v>
      </c>
      <c r="BC152" s="127" t="s">
        <v>35</v>
      </c>
      <c r="BD152" s="123" t="s">
        <v>35</v>
      </c>
      <c r="BE152" s="123" t="s">
        <v>35</v>
      </c>
      <c r="BF152" s="123" t="s">
        <v>35</v>
      </c>
      <c r="BG152" s="118" t="s">
        <v>35</v>
      </c>
      <c r="BH152" s="127" t="s">
        <v>35</v>
      </c>
      <c r="BI152" s="123" t="s">
        <v>35</v>
      </c>
      <c r="BJ152" s="123" t="s">
        <v>35</v>
      </c>
      <c r="BK152" s="123" t="s">
        <v>35</v>
      </c>
      <c r="BL152" s="118" t="s">
        <v>35</v>
      </c>
      <c r="BM152" s="127" t="s">
        <v>35</v>
      </c>
      <c r="BN152" s="123" t="s">
        <v>35</v>
      </c>
      <c r="BO152" s="123" t="s">
        <v>35</v>
      </c>
      <c r="BP152" s="123" t="s">
        <v>35</v>
      </c>
      <c r="BQ152" s="118" t="s">
        <v>35</v>
      </c>
      <c r="BR152" s="127" t="s">
        <v>35</v>
      </c>
      <c r="BS152" s="123" t="s">
        <v>35</v>
      </c>
      <c r="BT152" s="112" t="s">
        <v>35</v>
      </c>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row>
    <row r="153" s="589" customFormat="true" ht="15" customHeight="true" x14ac:dyDescent="0.2">
      <c r="A153" s="1158" t="s">
        <v>62</v>
      </c>
      <c r="B153" s="452" t="s">
        <v>383</v>
      </c>
      <c r="C153" s="195">
        <v>2.9369184037347618E-2</v>
      </c>
      <c r="D153" s="194">
        <v>0.1113691418510131</v>
      </c>
      <c r="E153" s="194">
        <v>0.58804752428681784</v>
      </c>
      <c r="F153" s="194">
        <v>3.3742260351223394</v>
      </c>
      <c r="G153" s="193">
        <v>24.675584656728581</v>
      </c>
      <c r="H153" s="192">
        <v>4.3510654749166644</v>
      </c>
      <c r="I153" s="194">
        <v>11.716127802749794</v>
      </c>
      <c r="J153" s="194">
        <v>31.303343678143815</v>
      </c>
      <c r="K153" s="194">
        <v>35.599269799920073</v>
      </c>
      <c r="L153" s="191">
        <v>49.655895701010508</v>
      </c>
      <c r="M153" s="195">
        <v>3.3848891153731832E-2</v>
      </c>
      <c r="N153" s="194">
        <v>5.436676392797761E-2</v>
      </c>
      <c r="O153" s="194">
        <v>0.35778792174422769</v>
      </c>
      <c r="P153" s="194">
        <v>0.70221066790866637</v>
      </c>
      <c r="Q153" s="193">
        <v>11.776963731729884</v>
      </c>
      <c r="R153" s="192">
        <v>11.787059399883811</v>
      </c>
      <c r="S153" s="194">
        <v>0.17660112837146622</v>
      </c>
      <c r="T153" s="191">
        <v>1.86070265312775</v>
      </c>
      <c r="U153" s="999"/>
      <c r="V153" s="999"/>
      <c r="W153" s="999"/>
      <c r="X153" s="999"/>
      <c r="Y153" s="999"/>
      <c r="Z153" s="999"/>
      <c r="AA153" s="999"/>
      <c r="AB153" s="999"/>
      <c r="AC153" s="999"/>
      <c r="AD153" s="999"/>
      <c r="AE153" s="999"/>
      <c r="AF153" s="999"/>
      <c r="AG153" s="999"/>
      <c r="AH153" s="999"/>
      <c r="AI153" s="999"/>
      <c r="AJ153" s="999"/>
      <c r="AK153" s="999"/>
      <c r="AL153" s="999"/>
      <c r="AM153" s="999"/>
      <c r="AN153" s="999"/>
      <c r="AO153" s="999"/>
      <c r="AP153" s="999"/>
      <c r="AQ153" s="999"/>
      <c r="AR153" s="999"/>
      <c r="AS153" s="999"/>
      <c r="AT153" s="999"/>
      <c r="AU153" s="999"/>
      <c r="AV153" s="999"/>
      <c r="AW153" s="999"/>
      <c r="AX153" s="999"/>
      <c r="AY153" s="999"/>
      <c r="AZ153" s="420"/>
      <c r="BA153" s="1136" t="s">
        <v>62</v>
      </c>
      <c r="BB153" s="442" t="s">
        <v>383</v>
      </c>
      <c r="BC153" s="522">
        <v>2.9429050000000001</v>
      </c>
      <c r="BD153" s="507">
        <v>11.164386</v>
      </c>
      <c r="BE153" s="507">
        <v>58.932856999999998</v>
      </c>
      <c r="BF153" s="507">
        <v>338.296584</v>
      </c>
      <c r="BG153" s="524">
        <v>2472.4276070000019</v>
      </c>
      <c r="BH153" s="522">
        <v>57.665722000000002</v>
      </c>
      <c r="BI153" s="507">
        <v>155.53485799999999</v>
      </c>
      <c r="BJ153" s="507">
        <v>415.16387799999978</v>
      </c>
      <c r="BK153" s="507">
        <v>472.93278599999974</v>
      </c>
      <c r="BL153" s="524">
        <v>658.9417380000001</v>
      </c>
      <c r="BM153" s="522">
        <v>2.9429050000000001</v>
      </c>
      <c r="BN153" s="507">
        <v>4.7277560000000003</v>
      </c>
      <c r="BO153" s="507">
        <v>31.101589999999998</v>
      </c>
      <c r="BP153" s="507">
        <v>61.112956999999994</v>
      </c>
      <c r="BQ153" s="524">
        <v>1023.6401490000005</v>
      </c>
      <c r="BR153" s="522">
        <v>2386.1513210000003</v>
      </c>
      <c r="BS153" s="507">
        <v>6.0982139999999996</v>
      </c>
      <c r="BT153" s="508">
        <v>491.51480399999997</v>
      </c>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row>
    <row r="154" s="589" customFormat="true" ht="15" customHeight="true" x14ac:dyDescent="0.2">
      <c r="A154" s="1145"/>
      <c r="B154" s="453" t="s">
        <v>235</v>
      </c>
      <c r="C154" s="195">
        <v>9.7204323310033001</v>
      </c>
      <c r="D154" s="194">
        <v>18.40368010000887</v>
      </c>
      <c r="E154" s="194">
        <v>26.485932348849552</v>
      </c>
      <c r="F154" s="194">
        <v>51.817122621132498</v>
      </c>
      <c r="G154" s="193">
        <v>67.263989032662863</v>
      </c>
      <c r="H154" s="192">
        <v>32.405669015793357</v>
      </c>
      <c r="I154" s="194">
        <v>62.454854195272148</v>
      </c>
      <c r="J154" s="194">
        <v>63.105714513460853</v>
      </c>
      <c r="K154" s="194">
        <v>60.136322156841238</v>
      </c>
      <c r="L154" s="191">
        <v>50.193477341456493</v>
      </c>
      <c r="M154" s="195">
        <v>9.2621388529870892</v>
      </c>
      <c r="N154" s="194">
        <v>16.219043612243368</v>
      </c>
      <c r="O154" s="194">
        <v>23.156322641503291</v>
      </c>
      <c r="P154" s="194">
        <v>40.442397630503834</v>
      </c>
      <c r="Q154" s="193">
        <v>70.172400181636192</v>
      </c>
      <c r="R154" s="192">
        <v>32.809426017489699</v>
      </c>
      <c r="S154" s="194">
        <v>13.829237781754774</v>
      </c>
      <c r="T154" s="191">
        <v>38.949340805126567</v>
      </c>
      <c r="U154" s="999"/>
      <c r="V154" s="999"/>
      <c r="W154" s="999"/>
      <c r="X154" s="999"/>
      <c r="Y154" s="999"/>
      <c r="Z154" s="999"/>
      <c r="AA154" s="999"/>
      <c r="AB154" s="999"/>
      <c r="AC154" s="999"/>
      <c r="AD154" s="999"/>
      <c r="AE154" s="999"/>
      <c r="AF154" s="999"/>
      <c r="AG154" s="999"/>
      <c r="AH154" s="999"/>
      <c r="AI154" s="999"/>
      <c r="AJ154" s="999"/>
      <c r="AK154" s="999"/>
      <c r="AL154" s="999"/>
      <c r="AM154" s="999"/>
      <c r="AN154" s="999"/>
      <c r="AO154" s="999"/>
      <c r="AP154" s="999"/>
      <c r="AQ154" s="999"/>
      <c r="AR154" s="999"/>
      <c r="AS154" s="999"/>
      <c r="AT154" s="999"/>
      <c r="AU154" s="999"/>
      <c r="AV154" s="999"/>
      <c r="AW154" s="999"/>
      <c r="AX154" s="999"/>
      <c r="AY154" s="999"/>
      <c r="AZ154" s="420"/>
      <c r="BA154" s="1136"/>
      <c r="BB154" s="697" t="s">
        <v>235</v>
      </c>
      <c r="BC154" s="523">
        <v>974.02464000000032</v>
      </c>
      <c r="BD154" s="509">
        <v>1844.907709999999</v>
      </c>
      <c r="BE154" s="509">
        <v>2654.3631240000018</v>
      </c>
      <c r="BF154" s="509">
        <v>5195.1337560000411</v>
      </c>
      <c r="BG154" s="527">
        <v>6739.6718560000809</v>
      </c>
      <c r="BH154" s="523">
        <v>429.48016100000075</v>
      </c>
      <c r="BI154" s="509">
        <v>829.10557500000016</v>
      </c>
      <c r="BJ154" s="509">
        <v>836.94615599999725</v>
      </c>
      <c r="BK154" s="509">
        <v>798.90510499999891</v>
      </c>
      <c r="BL154" s="527">
        <v>666.07553299999961</v>
      </c>
      <c r="BM154" s="523">
        <v>805.27289999999994</v>
      </c>
      <c r="BN154" s="509">
        <v>1410.4146579999995</v>
      </c>
      <c r="BO154" s="509">
        <v>2012.9199699999976</v>
      </c>
      <c r="BP154" s="509">
        <v>3519.6766729999999</v>
      </c>
      <c r="BQ154" s="527">
        <v>6099.3043550000511</v>
      </c>
      <c r="BR154" s="523">
        <v>6641.8817939999972</v>
      </c>
      <c r="BS154" s="509">
        <v>477.53744400000033</v>
      </c>
      <c r="BT154" s="510">
        <v>10288.681848000035</v>
      </c>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row>
    <row r="155" s="589" customFormat="true" ht="15" customHeight="true" x14ac:dyDescent="0.2">
      <c r="A155" s="1145"/>
      <c r="B155" s="453" t="s">
        <v>384</v>
      </c>
      <c r="C155" s="195">
        <v>4.0677039474932508</v>
      </c>
      <c r="D155" s="194">
        <v>4.3112010598846657</v>
      </c>
      <c r="E155" s="194">
        <v>4.0789827158780847</v>
      </c>
      <c r="F155" s="194">
        <v>6.5378220170050305</v>
      </c>
      <c r="G155" s="193">
        <v>2.5447510673834652</v>
      </c>
      <c r="H155" s="192">
        <v>4.931198187067527</v>
      </c>
      <c r="I155" s="194">
        <v>7.1819839360551194</v>
      </c>
      <c r="J155" s="194">
        <v>2.3552717079139489</v>
      </c>
      <c r="K155" s="194">
        <v>2.0116064377447831</v>
      </c>
      <c r="L155" s="191">
        <v>7.549418493685757E-2</v>
      </c>
      <c r="M155" s="195">
        <v>4.0944146353029494</v>
      </c>
      <c r="N155" s="194">
        <v>3.9940827439880278</v>
      </c>
      <c r="O155" s="194">
        <v>4.410460892215986</v>
      </c>
      <c r="P155" s="194">
        <v>4.7080711110965927</v>
      </c>
      <c r="Q155" s="193">
        <v>5.0958653601575952</v>
      </c>
      <c r="R155" s="192">
        <v>4.1103969350629193</v>
      </c>
      <c r="S155" s="194">
        <v>12.121227912906072</v>
      </c>
      <c r="T155" s="191">
        <v>3.4387446824129837</v>
      </c>
      <c r="U155" s="999"/>
      <c r="V155" s="999"/>
      <c r="W155" s="999"/>
      <c r="X155" s="999"/>
      <c r="Y155" s="999"/>
      <c r="Z155" s="999"/>
      <c r="AA155" s="999"/>
      <c r="AB155" s="999"/>
      <c r="AC155" s="999"/>
      <c r="AD155" s="999"/>
      <c r="AE155" s="999"/>
      <c r="AF155" s="999"/>
      <c r="AG155" s="999"/>
      <c r="AH155" s="999"/>
      <c r="AI155" s="999"/>
      <c r="AJ155" s="999"/>
      <c r="AK155" s="999"/>
      <c r="AL155" s="999"/>
      <c r="AM155" s="999"/>
      <c r="AN155" s="999"/>
      <c r="AO155" s="999"/>
      <c r="AP155" s="999"/>
      <c r="AQ155" s="999"/>
      <c r="AR155" s="999"/>
      <c r="AS155" s="999"/>
      <c r="AT155" s="999"/>
      <c r="AU155" s="999"/>
      <c r="AV155" s="999"/>
      <c r="AW155" s="999"/>
      <c r="AX155" s="999"/>
      <c r="AY155" s="999"/>
      <c r="AZ155" s="420"/>
      <c r="BA155" s="1136"/>
      <c r="BB155" s="697" t="s">
        <v>384</v>
      </c>
      <c r="BC155" s="523">
        <v>407.59955300000007</v>
      </c>
      <c r="BD155" s="509">
        <v>432.18356499999987</v>
      </c>
      <c r="BE155" s="509">
        <v>408.78686700000014</v>
      </c>
      <c r="BF155" s="509">
        <v>655.47560599999963</v>
      </c>
      <c r="BG155" s="527">
        <v>254.97725300000002</v>
      </c>
      <c r="BH155" s="523">
        <v>65.354360999999983</v>
      </c>
      <c r="BI155" s="509">
        <v>95.342836000000005</v>
      </c>
      <c r="BJ155" s="509">
        <v>31.237037999999998</v>
      </c>
      <c r="BK155" s="509">
        <v>26.723992999999993</v>
      </c>
      <c r="BL155" s="527">
        <v>1.0018199999999999</v>
      </c>
      <c r="BM155" s="523">
        <v>355.97837600000014</v>
      </c>
      <c r="BN155" s="509">
        <v>347.327067</v>
      </c>
      <c r="BO155" s="509">
        <v>383.39009799999997</v>
      </c>
      <c r="BP155" s="509">
        <v>409.74049600000006</v>
      </c>
      <c r="BQ155" s="527">
        <v>442.92675899999989</v>
      </c>
      <c r="BR155" s="523">
        <v>832.10143800000026</v>
      </c>
      <c r="BS155" s="509">
        <v>418.55815100000024</v>
      </c>
      <c r="BT155" s="510">
        <v>908.36325500000044</v>
      </c>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row>
    <row r="156" s="589" customFormat="true" ht="15" customHeight="true" x14ac:dyDescent="0.2">
      <c r="A156" s="1145"/>
      <c r="B156" s="453" t="s">
        <v>385</v>
      </c>
      <c r="C156" s="195">
        <v>0.17252375864003783</v>
      </c>
      <c r="D156" s="194">
        <v>4.6020260218013163E-2</v>
      </c>
      <c r="E156" s="194">
        <v>0.22928884042899456</v>
      </c>
      <c r="F156" s="194">
        <v>0.52514143661072543</v>
      </c>
      <c r="G156" s="193">
        <v>0.25277969922292753</v>
      </c>
      <c r="H156" s="192">
        <v>0.56725337251283925</v>
      </c>
      <c r="I156" s="194">
        <v>0.56906942283576389</v>
      </c>
      <c r="J156" s="194">
        <v>0</v>
      </c>
      <c r="K156" s="194">
        <v>0.35191529774337627</v>
      </c>
      <c r="L156" s="191">
        <v>0</v>
      </c>
      <c r="M156" s="195">
        <v>0.19883895719449268</v>
      </c>
      <c r="N156" s="194">
        <v>1.990152794647922E-2</v>
      </c>
      <c r="O156" s="194">
        <v>0.20314625532850544</v>
      </c>
      <c r="P156" s="194">
        <v>0.38667707540791124</v>
      </c>
      <c r="Q156" s="193">
        <v>0.37714109012717673</v>
      </c>
      <c r="R156" s="192">
        <v>0.22065741367990693</v>
      </c>
      <c r="S156" s="194">
        <v>0.29855458175465499</v>
      </c>
      <c r="T156" s="191">
        <v>0.25696565442931413</v>
      </c>
      <c r="U156" s="999"/>
      <c r="V156" s="999"/>
      <c r="W156" s="999"/>
      <c r="X156" s="999"/>
      <c r="Y156" s="999"/>
      <c r="Z156" s="999"/>
      <c r="AA156" s="999"/>
      <c r="AB156" s="999"/>
      <c r="AC156" s="999"/>
      <c r="AD156" s="999"/>
      <c r="AE156" s="999"/>
      <c r="AF156" s="999"/>
      <c r="AG156" s="999"/>
      <c r="AH156" s="999"/>
      <c r="AI156" s="999"/>
      <c r="AJ156" s="999"/>
      <c r="AK156" s="999"/>
      <c r="AL156" s="999"/>
      <c r="AM156" s="999"/>
      <c r="AN156" s="999"/>
      <c r="AO156" s="999"/>
      <c r="AP156" s="999"/>
      <c r="AQ156" s="999"/>
      <c r="AR156" s="999"/>
      <c r="AS156" s="999"/>
      <c r="AT156" s="999"/>
      <c r="AU156" s="999"/>
      <c r="AV156" s="999"/>
      <c r="AW156" s="999"/>
      <c r="AX156" s="999"/>
      <c r="AY156" s="999"/>
      <c r="AZ156" s="420"/>
      <c r="BA156" s="1136"/>
      <c r="BB156" s="697" t="s">
        <v>385</v>
      </c>
      <c r="BC156" s="523">
        <v>17.287542999999999</v>
      </c>
      <c r="BD156" s="509">
        <v>4.613378</v>
      </c>
      <c r="BE156" s="509">
        <v>22.978833999999999</v>
      </c>
      <c r="BF156" s="509">
        <v>52.650164000000004</v>
      </c>
      <c r="BG156" s="527">
        <v>25.327850000000002</v>
      </c>
      <c r="BH156" s="523">
        <v>7.5179459999999994</v>
      </c>
      <c r="BI156" s="509">
        <v>7.5545550000000006</v>
      </c>
      <c r="BJ156" s="509">
        <v>0</v>
      </c>
      <c r="BK156" s="509">
        <v>4.67516</v>
      </c>
      <c r="BL156" s="527">
        <v>0</v>
      </c>
      <c r="BM156" s="523">
        <v>17.287542999999999</v>
      </c>
      <c r="BN156" s="509">
        <v>1.730645</v>
      </c>
      <c r="BO156" s="509">
        <v>17.658985000000001</v>
      </c>
      <c r="BP156" s="509">
        <v>33.652265</v>
      </c>
      <c r="BQ156" s="527">
        <v>32.780670000000001</v>
      </c>
      <c r="BR156" s="523">
        <v>44.669494</v>
      </c>
      <c r="BS156" s="509">
        <v>10.309388999999999</v>
      </c>
      <c r="BT156" s="510">
        <v>67.87888599999998</v>
      </c>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row>
    <row r="157" s="589" customFormat="true" ht="15" customHeight="true" x14ac:dyDescent="0.2">
      <c r="A157" s="1145"/>
      <c r="B157" s="453" t="s">
        <v>386</v>
      </c>
      <c r="C157" s="195">
        <v>0</v>
      </c>
      <c r="D157" s="194">
        <v>0</v>
      </c>
      <c r="E157" s="194">
        <v>0</v>
      </c>
      <c r="F157" s="194">
        <v>5.243623146657414E-2</v>
      </c>
      <c r="G157" s="193">
        <v>7.3567551886574961E-2</v>
      </c>
      <c r="H157" s="192">
        <v>0</v>
      </c>
      <c r="I157" s="194">
        <v>0.39601467129159712</v>
      </c>
      <c r="J157" s="194">
        <v>0.10071626306447931</v>
      </c>
      <c r="K157" s="194">
        <v>0.10054722792667893</v>
      </c>
      <c r="L157" s="191">
        <v>0</v>
      </c>
      <c r="M157" s="195">
        <v>0</v>
      </c>
      <c r="N157" s="194">
        <v>0</v>
      </c>
      <c r="O157" s="194">
        <v>0</v>
      </c>
      <c r="P157" s="194">
        <v>0</v>
      </c>
      <c r="Q157" s="193">
        <v>5.407057246259394E-2</v>
      </c>
      <c r="R157" s="192">
        <v>4.9185163810945454E-2</v>
      </c>
      <c r="S157" s="194">
        <v>0</v>
      </c>
      <c r="T157" s="191">
        <v>1.0113437706107927E-2</v>
      </c>
      <c r="U157" s="999"/>
      <c r="V157" s="999"/>
      <c r="W157" s="999"/>
      <c r="X157" s="999"/>
      <c r="Y157" s="999"/>
      <c r="Z157" s="999"/>
      <c r="AA157" s="999"/>
      <c r="AB157" s="999"/>
      <c r="AC157" s="999"/>
      <c r="AD157" s="999"/>
      <c r="AE157" s="999"/>
      <c r="AF157" s="999"/>
      <c r="AG157" s="999"/>
      <c r="AH157" s="999"/>
      <c r="AI157" s="999"/>
      <c r="AJ157" s="999"/>
      <c r="AK157" s="999"/>
      <c r="AL157" s="999"/>
      <c r="AM157" s="999"/>
      <c r="AN157" s="999"/>
      <c r="AO157" s="999"/>
      <c r="AP157" s="999"/>
      <c r="AQ157" s="999"/>
      <c r="AR157" s="999"/>
      <c r="AS157" s="999"/>
      <c r="AT157" s="999"/>
      <c r="AU157" s="999"/>
      <c r="AV157" s="999"/>
      <c r="AW157" s="999"/>
      <c r="AX157" s="999"/>
      <c r="AY157" s="999"/>
      <c r="AZ157" s="420"/>
      <c r="BA157" s="1136"/>
      <c r="BB157" s="697" t="s">
        <v>386</v>
      </c>
      <c r="BC157" s="523">
        <v>0</v>
      </c>
      <c r="BD157" s="509">
        <v>0</v>
      </c>
      <c r="BE157" s="509">
        <v>0</v>
      </c>
      <c r="BF157" s="509">
        <v>5.2572049999999999</v>
      </c>
      <c r="BG157" s="527">
        <v>7.3712720000000012</v>
      </c>
      <c r="BH157" s="523">
        <v>0</v>
      </c>
      <c r="BI157" s="509">
        <v>5.2572049999999999</v>
      </c>
      <c r="BJ157" s="509">
        <v>1.3357600000000001</v>
      </c>
      <c r="BK157" s="509">
        <v>1.3357600000000001</v>
      </c>
      <c r="BL157" s="527">
        <v>0</v>
      </c>
      <c r="BM157" s="523">
        <v>0</v>
      </c>
      <c r="BN157" s="509">
        <v>0</v>
      </c>
      <c r="BO157" s="509">
        <v>0</v>
      </c>
      <c r="BP157" s="509">
        <v>0</v>
      </c>
      <c r="BQ157" s="527">
        <v>4.6997520000000002</v>
      </c>
      <c r="BR157" s="523">
        <v>9.9569569999999992</v>
      </c>
      <c r="BS157" s="509">
        <v>0</v>
      </c>
      <c r="BT157" s="510">
        <v>2.6715200000000001</v>
      </c>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row>
    <row r="158" s="589" customFormat="true" ht="15" customHeight="true" x14ac:dyDescent="0.2">
      <c r="A158" s="1145"/>
      <c r="B158" s="453" t="s">
        <v>387</v>
      </c>
      <c r="C158" s="195">
        <v>0.76735572684401732</v>
      </c>
      <c r="D158" s="194">
        <v>1.5887306626277964</v>
      </c>
      <c r="E158" s="194">
        <v>0.9489301412135841</v>
      </c>
      <c r="F158" s="194">
        <v>0.95352740592380869</v>
      </c>
      <c r="G158" s="193">
        <v>8.2690709499039727E-2</v>
      </c>
      <c r="H158" s="192">
        <v>1.7037910923590249</v>
      </c>
      <c r="I158" s="194">
        <v>1.2283881772943943</v>
      </c>
      <c r="J158" s="194">
        <v>0.27219027016989816</v>
      </c>
      <c r="K158" s="194">
        <v>0</v>
      </c>
      <c r="L158" s="191">
        <v>0</v>
      </c>
      <c r="M158" s="195">
        <v>0.76140476657212608</v>
      </c>
      <c r="N158" s="194">
        <v>1.4358912193932478</v>
      </c>
      <c r="O158" s="194">
        <v>0.99845700849113994</v>
      </c>
      <c r="P158" s="194">
        <v>1.0887936141813843</v>
      </c>
      <c r="Q158" s="193">
        <v>0.23043882774813038</v>
      </c>
      <c r="R158" s="192">
        <v>1.0970814763845911</v>
      </c>
      <c r="S158" s="194">
        <v>0.6819448413192728</v>
      </c>
      <c r="T158" s="191">
        <v>0.71738938526562002</v>
      </c>
      <c r="U158" s="999"/>
      <c r="V158" s="999"/>
      <c r="W158" s="999"/>
      <c r="X158" s="999"/>
      <c r="Y158" s="999"/>
      <c r="Z158" s="999"/>
      <c r="AA158" s="999"/>
      <c r="AB158" s="999"/>
      <c r="AC158" s="999"/>
      <c r="AD158" s="999"/>
      <c r="AE158" s="999"/>
      <c r="AF158" s="999"/>
      <c r="AG158" s="999"/>
      <c r="AH158" s="999"/>
      <c r="AI158" s="999"/>
      <c r="AJ158" s="999"/>
      <c r="AK158" s="999"/>
      <c r="AL158" s="999"/>
      <c r="AM158" s="999"/>
      <c r="AN158" s="999"/>
      <c r="AO158" s="999"/>
      <c r="AP158" s="999"/>
      <c r="AQ158" s="999"/>
      <c r="AR158" s="999"/>
      <c r="AS158" s="999"/>
      <c r="AT158" s="999"/>
      <c r="AU158" s="999"/>
      <c r="AV158" s="999"/>
      <c r="AW158" s="999"/>
      <c r="AX158" s="999"/>
      <c r="AY158" s="999"/>
      <c r="AZ158" s="420"/>
      <c r="BA158" s="1136"/>
      <c r="BB158" s="697" t="s">
        <v>387</v>
      </c>
      <c r="BC158" s="523">
        <v>76.891990000000007</v>
      </c>
      <c r="BD158" s="509">
        <v>159.26496399999999</v>
      </c>
      <c r="BE158" s="509">
        <v>95.099735999999993</v>
      </c>
      <c r="BF158" s="509">
        <v>95.599719999999991</v>
      </c>
      <c r="BG158" s="527">
        <v>8.2853880000000011</v>
      </c>
      <c r="BH158" s="523">
        <v>22.580755000000003</v>
      </c>
      <c r="BI158" s="509">
        <v>16.307195</v>
      </c>
      <c r="BJ158" s="509">
        <v>3.6099519999999998</v>
      </c>
      <c r="BK158" s="509">
        <v>0</v>
      </c>
      <c r="BL158" s="527">
        <v>0</v>
      </c>
      <c r="BM158" s="523">
        <v>66.198384000000004</v>
      </c>
      <c r="BN158" s="509">
        <v>124.86568700000001</v>
      </c>
      <c r="BO158" s="509">
        <v>86.793317000000002</v>
      </c>
      <c r="BP158" s="509">
        <v>94.757029999999986</v>
      </c>
      <c r="BQ158" s="527">
        <v>20.029478000000001</v>
      </c>
      <c r="BR158" s="523">
        <v>222.09122099999999</v>
      </c>
      <c r="BS158" s="509">
        <v>23.548239000000002</v>
      </c>
      <c r="BT158" s="510">
        <v>189.50233800000004</v>
      </c>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row>
    <row r="159" s="589" customFormat="true" ht="15" customHeight="true" x14ac:dyDescent="0.2">
      <c r="A159" s="1145"/>
      <c r="B159" s="453" t="s">
        <v>388</v>
      </c>
      <c r="C159" s="195">
        <v>10.694584625006966</v>
      </c>
      <c r="D159" s="194">
        <v>11.110490634994541</v>
      </c>
      <c r="E159" s="194">
        <v>10.055734552776004</v>
      </c>
      <c r="F159" s="194">
        <v>9.1745587317429074</v>
      </c>
      <c r="G159" s="193">
        <v>2.7146198416503222</v>
      </c>
      <c r="H159" s="192">
        <v>8.8399417627458305</v>
      </c>
      <c r="I159" s="194">
        <v>5.504319605465267</v>
      </c>
      <c r="J159" s="194">
        <v>2.1941827647875831</v>
      </c>
      <c r="K159" s="194">
        <v>1.0414905370493908</v>
      </c>
      <c r="L159" s="191">
        <v>7.5132772596360101E-2</v>
      </c>
      <c r="M159" s="195">
        <v>10.505112111052238</v>
      </c>
      <c r="N159" s="194">
        <v>11.133480438974717</v>
      </c>
      <c r="O159" s="194">
        <v>10.738303324929465</v>
      </c>
      <c r="P159" s="194">
        <v>10.424682969639901</v>
      </c>
      <c r="Q159" s="193">
        <v>4.9314986556859388</v>
      </c>
      <c r="R159" s="192">
        <v>9.6076879919310905</v>
      </c>
      <c r="S159" s="194">
        <v>16.725896779329442</v>
      </c>
      <c r="T159" s="191">
        <v>7.0507599585608354</v>
      </c>
      <c r="U159" s="999"/>
      <c r="V159" s="999"/>
      <c r="W159" s="999"/>
      <c r="X159" s="999"/>
      <c r="Y159" s="999"/>
      <c r="Z159" s="999"/>
      <c r="AA159" s="999"/>
      <c r="AB159" s="999"/>
      <c r="AC159" s="999"/>
      <c r="AD159" s="999"/>
      <c r="AE159" s="999"/>
      <c r="AF159" s="999"/>
      <c r="AG159" s="999"/>
      <c r="AH159" s="999"/>
      <c r="AI159" s="999"/>
      <c r="AJ159" s="999"/>
      <c r="AK159" s="999"/>
      <c r="AL159" s="999"/>
      <c r="AM159" s="999"/>
      <c r="AN159" s="999"/>
      <c r="AO159" s="999"/>
      <c r="AP159" s="999"/>
      <c r="AQ159" s="999"/>
      <c r="AR159" s="999"/>
      <c r="AS159" s="999"/>
      <c r="AT159" s="999"/>
      <c r="AU159" s="999"/>
      <c r="AV159" s="999"/>
      <c r="AW159" s="999"/>
      <c r="AX159" s="999"/>
      <c r="AY159" s="999"/>
      <c r="AZ159" s="420"/>
      <c r="BA159" s="1136"/>
      <c r="BB159" s="697" t="s">
        <v>388</v>
      </c>
      <c r="BC159" s="523">
        <v>1071.6384400000009</v>
      </c>
      <c r="BD159" s="509">
        <v>1113.7897270000001</v>
      </c>
      <c r="BE159" s="509">
        <v>1007.7640699999996</v>
      </c>
      <c r="BF159" s="509">
        <v>919.83223600000042</v>
      </c>
      <c r="BG159" s="527">
        <v>271.99765000000002</v>
      </c>
      <c r="BH159" s="523">
        <v>117.15788399999991</v>
      </c>
      <c r="BI159" s="509">
        <v>73.071375000000003</v>
      </c>
      <c r="BJ159" s="509">
        <v>29.100578999999996</v>
      </c>
      <c r="BK159" s="509">
        <v>13.836098999999999</v>
      </c>
      <c r="BL159" s="527">
        <v>0.99702400000000002</v>
      </c>
      <c r="BM159" s="523">
        <v>913.34002100000134</v>
      </c>
      <c r="BN159" s="509">
        <v>968.17200700000114</v>
      </c>
      <c r="BO159" s="509">
        <v>933.45327499999985</v>
      </c>
      <c r="BP159" s="509">
        <v>907.25366500000007</v>
      </c>
      <c r="BQ159" s="527">
        <v>428.64019399999961</v>
      </c>
      <c r="BR159" s="523">
        <v>1944.9632529999974</v>
      </c>
      <c r="BS159" s="509">
        <v>577.56198300000074</v>
      </c>
      <c r="BT159" s="510">
        <v>1862.4968870000009</v>
      </c>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row>
    <row r="160" s="589" customFormat="true" ht="15" customHeight="true" x14ac:dyDescent="0.2">
      <c r="A160" s="1145"/>
      <c r="B160" s="453" t="s">
        <v>389</v>
      </c>
      <c r="C160" s="195">
        <v>11.292045095288595</v>
      </c>
      <c r="D160" s="194">
        <v>11.667301749585469</v>
      </c>
      <c r="E160" s="194">
        <v>8.2258741644088271</v>
      </c>
      <c r="F160" s="194">
        <v>3.1355158041985902</v>
      </c>
      <c r="G160" s="193">
        <v>0.15939127911827108</v>
      </c>
      <c r="H160" s="192">
        <v>5.7731555985720782</v>
      </c>
      <c r="I160" s="194">
        <v>1.9323237739383083</v>
      </c>
      <c r="J160" s="194">
        <v>0.2134796316324849</v>
      </c>
      <c r="K160" s="194">
        <v>0.63316450786641454</v>
      </c>
      <c r="L160" s="191">
        <v>0</v>
      </c>
      <c r="M160" s="195">
        <v>11.461738590811072</v>
      </c>
      <c r="N160" s="194">
        <v>12.03166062634123</v>
      </c>
      <c r="O160" s="194">
        <v>9.5996423341800536</v>
      </c>
      <c r="P160" s="194">
        <v>4.5234521520630615</v>
      </c>
      <c r="Q160" s="193">
        <v>0.82243381791840786</v>
      </c>
      <c r="R160" s="192">
        <v>9.7951374619316738</v>
      </c>
      <c r="S160" s="194">
        <v>16.704449588485677</v>
      </c>
      <c r="T160" s="191">
        <v>3.3923074062984697</v>
      </c>
      <c r="U160" s="999"/>
      <c r="V160" s="999"/>
      <c r="W160" s="999"/>
      <c r="X160" s="999"/>
      <c r="Y160" s="999"/>
      <c r="Z160" s="999"/>
      <c r="AA160" s="999"/>
      <c r="AB160" s="999"/>
      <c r="AC160" s="999"/>
      <c r="AD160" s="999"/>
      <c r="AE160" s="999"/>
      <c r="AF160" s="999"/>
      <c r="AG160" s="999"/>
      <c r="AH160" s="999"/>
      <c r="AI160" s="999"/>
      <c r="AJ160" s="999"/>
      <c r="AK160" s="999"/>
      <c r="AL160" s="999"/>
      <c r="AM160" s="999"/>
      <c r="AN160" s="999"/>
      <c r="AO160" s="999"/>
      <c r="AP160" s="999"/>
      <c r="AQ160" s="999"/>
      <c r="AR160" s="999"/>
      <c r="AS160" s="999"/>
      <c r="AT160" s="999"/>
      <c r="AU160" s="999"/>
      <c r="AV160" s="999"/>
      <c r="AW160" s="999"/>
      <c r="AX160" s="999"/>
      <c r="AY160" s="999"/>
      <c r="AZ160" s="420"/>
      <c r="BA160" s="1136"/>
      <c r="BB160" s="697" t="s">
        <v>389</v>
      </c>
      <c r="BC160" s="523">
        <v>1131.5062729999995</v>
      </c>
      <c r="BD160" s="509">
        <v>1169.6081889999998</v>
      </c>
      <c r="BE160" s="509">
        <v>824.37940099999992</v>
      </c>
      <c r="BF160" s="509">
        <v>314.36373100000003</v>
      </c>
      <c r="BG160" s="527">
        <v>15.97058</v>
      </c>
      <c r="BH160" s="523">
        <v>76.513025999999996</v>
      </c>
      <c r="BI160" s="509">
        <v>25.652135999999995</v>
      </c>
      <c r="BJ160" s="509">
        <v>2.831296</v>
      </c>
      <c r="BK160" s="509">
        <v>8.4115280000000006</v>
      </c>
      <c r="BL160" s="527">
        <v>0</v>
      </c>
      <c r="BM160" s="523">
        <v>996.51145600000098</v>
      </c>
      <c r="BN160" s="509">
        <v>1046.2781229999998</v>
      </c>
      <c r="BO160" s="509">
        <v>834.47238399999958</v>
      </c>
      <c r="BP160" s="509">
        <v>393.67322299999995</v>
      </c>
      <c r="BQ160" s="527">
        <v>71.485002000000009</v>
      </c>
      <c r="BR160" s="523">
        <v>1982.9101899999966</v>
      </c>
      <c r="BS160" s="509">
        <v>576.82139000000006</v>
      </c>
      <c r="BT160" s="510">
        <v>896.0965940000001</v>
      </c>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row>
    <row r="161" s="589" customFormat="true" ht="15" customHeight="true" x14ac:dyDescent="0.2">
      <c r="A161" s="1145"/>
      <c r="B161" s="453" t="s">
        <v>179</v>
      </c>
      <c r="C161" s="195">
        <v>63.214622984439913</v>
      </c>
      <c r="D161" s="194">
        <v>52.618963875406777</v>
      </c>
      <c r="E161" s="194">
        <v>48.97855406748711</v>
      </c>
      <c r="F161" s="194">
        <v>24.109255082022958</v>
      </c>
      <c r="G161" s="193">
        <v>2.0135865246163882</v>
      </c>
      <c r="H161" s="192">
        <v>41.427925496032678</v>
      </c>
      <c r="I161" s="194">
        <v>8.8291588871593625</v>
      </c>
      <c r="J161" s="194">
        <v>0.45510117082686041</v>
      </c>
      <c r="K161" s="194">
        <v>0.12568403490834865</v>
      </c>
      <c r="L161" s="191">
        <v>0</v>
      </c>
      <c r="M161" s="195">
        <v>63.6348318129752</v>
      </c>
      <c r="N161" s="194">
        <v>54.966936223626398</v>
      </c>
      <c r="O161" s="194">
        <v>50.079253479443985</v>
      </c>
      <c r="P161" s="194">
        <v>37.468341539170268</v>
      </c>
      <c r="Q161" s="193">
        <v>6.1676342060392022</v>
      </c>
      <c r="R161" s="192">
        <v>30.406696643556803</v>
      </c>
      <c r="S161" s="194">
        <v>38.731587308011697</v>
      </c>
      <c r="T161" s="191">
        <v>44.07918152163807</v>
      </c>
      <c r="U161" s="999"/>
      <c r="V161" s="999"/>
      <c r="W161" s="999"/>
      <c r="X161" s="999"/>
      <c r="Y161" s="999"/>
      <c r="Z161" s="999"/>
      <c r="AA161" s="999"/>
      <c r="AB161" s="999"/>
      <c r="AC161" s="999"/>
      <c r="AD161" s="999"/>
      <c r="AE161" s="999"/>
      <c r="AF161" s="999"/>
      <c r="AG161" s="999"/>
      <c r="AH161" s="999"/>
      <c r="AI161" s="999"/>
      <c r="AJ161" s="999"/>
      <c r="AK161" s="999"/>
      <c r="AL161" s="999"/>
      <c r="AM161" s="999"/>
      <c r="AN161" s="999"/>
      <c r="AO161" s="999"/>
      <c r="AP161" s="999"/>
      <c r="AQ161" s="999"/>
      <c r="AR161" s="999"/>
      <c r="AS161" s="999"/>
      <c r="AT161" s="999"/>
      <c r="AU161" s="999"/>
      <c r="AV161" s="999"/>
      <c r="AW161" s="999"/>
      <c r="AX161" s="999"/>
      <c r="AY161" s="999"/>
      <c r="AZ161" s="420"/>
      <c r="BA161" s="1136"/>
      <c r="BB161" s="697" t="s">
        <v>179</v>
      </c>
      <c r="BC161" s="523">
        <v>6334.3479279999865</v>
      </c>
      <c r="BD161" s="509">
        <v>5274.8760910000065</v>
      </c>
      <c r="BE161" s="509">
        <v>4908.5252530000171</v>
      </c>
      <c r="BF161" s="509">
        <v>2417.1702050000013</v>
      </c>
      <c r="BG161" s="527">
        <v>201.75598600000004</v>
      </c>
      <c r="BH161" s="523">
        <v>549.05430600000068</v>
      </c>
      <c r="BI161" s="509">
        <v>117.20954199999996</v>
      </c>
      <c r="BJ161" s="509">
        <v>6.0358270000000003</v>
      </c>
      <c r="BK161" s="509">
        <v>1.6697</v>
      </c>
      <c r="BL161" s="527">
        <v>0</v>
      </c>
      <c r="BM161" s="523">
        <v>5532.5671929999753</v>
      </c>
      <c r="BN161" s="509">
        <v>4779.9472280000009</v>
      </c>
      <c r="BO161" s="509">
        <v>4353.2615680000063</v>
      </c>
      <c r="BP161" s="509">
        <v>3260.8464239999998</v>
      </c>
      <c r="BQ161" s="527">
        <v>536.08367499999986</v>
      </c>
      <c r="BR161" s="523">
        <v>6155.4775369999861</v>
      </c>
      <c r="BS161" s="509">
        <v>1337.4405369999974</v>
      </c>
      <c r="BT161" s="510">
        <v>11643.757389000113</v>
      </c>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row>
    <row r="162" s="589" customFormat="true" ht="15" customHeight="true" x14ac:dyDescent="0.2">
      <c r="A162" s="1145"/>
      <c r="B162" s="453" t="s">
        <v>313</v>
      </c>
      <c r="C162" s="195">
        <v>2.517358631772653E-2</v>
      </c>
      <c r="D162" s="194">
        <v>9.2844327656702239E-2</v>
      </c>
      <c r="E162" s="194">
        <v>0.35924324824733556</v>
      </c>
      <c r="F162" s="194">
        <v>0.32039463477450203</v>
      </c>
      <c r="G162" s="193">
        <v>0.2190396372321238</v>
      </c>
      <c r="H162" s="192">
        <v>0</v>
      </c>
      <c r="I162" s="194">
        <v>0.18775952793824541</v>
      </c>
      <c r="J162" s="194">
        <v>0</v>
      </c>
      <c r="K162" s="194">
        <v>0</v>
      </c>
      <c r="L162" s="191">
        <v>0</v>
      </c>
      <c r="M162" s="195">
        <v>2.9013335274627277E-2</v>
      </c>
      <c r="N162" s="194">
        <v>8.7691342894278101E-2</v>
      </c>
      <c r="O162" s="194">
        <v>0.39965904756668735</v>
      </c>
      <c r="P162" s="194">
        <v>0.25537324002817841</v>
      </c>
      <c r="Q162" s="193">
        <v>0.37155355649490668</v>
      </c>
      <c r="R162" s="192">
        <v>0.10865830586321303</v>
      </c>
      <c r="S162" s="194">
        <v>0.7305000780650529</v>
      </c>
      <c r="T162" s="191">
        <v>0.20700139489917085</v>
      </c>
      <c r="U162" s="999"/>
      <c r="V162" s="999"/>
      <c r="W162" s="999"/>
      <c r="X162" s="999"/>
      <c r="Y162" s="999"/>
      <c r="Z162" s="999"/>
      <c r="AA162" s="999"/>
      <c r="AB162" s="999"/>
      <c r="AC162" s="999"/>
      <c r="AD162" s="999"/>
      <c r="AE162" s="999"/>
      <c r="AF162" s="999"/>
      <c r="AG162" s="999"/>
      <c r="AH162" s="999"/>
      <c r="AI162" s="999"/>
      <c r="AJ162" s="999"/>
      <c r="AK162" s="999"/>
      <c r="AL162" s="999"/>
      <c r="AM162" s="999"/>
      <c r="AN162" s="999"/>
      <c r="AO162" s="999"/>
      <c r="AP162" s="999"/>
      <c r="AQ162" s="999"/>
      <c r="AR162" s="999"/>
      <c r="AS162" s="999"/>
      <c r="AT162" s="999"/>
      <c r="AU162" s="999"/>
      <c r="AV162" s="999"/>
      <c r="AW162" s="999"/>
      <c r="AX162" s="999"/>
      <c r="AY162" s="999"/>
      <c r="AZ162" s="420"/>
      <c r="BA162" s="1136"/>
      <c r="BB162" s="697" t="s">
        <v>313</v>
      </c>
      <c r="BC162" s="523">
        <v>2.5224899999999999</v>
      </c>
      <c r="BD162" s="509">
        <v>9.3073350000000019</v>
      </c>
      <c r="BE162" s="509">
        <v>36.002585000000003</v>
      </c>
      <c r="BF162" s="509">
        <v>32.122451000000005</v>
      </c>
      <c r="BG162" s="527">
        <v>21.947186000000002</v>
      </c>
      <c r="BH162" s="523">
        <v>0</v>
      </c>
      <c r="BI162" s="509">
        <v>2.4925600000000001</v>
      </c>
      <c r="BJ162" s="509">
        <v>0</v>
      </c>
      <c r="BK162" s="509">
        <v>0</v>
      </c>
      <c r="BL162" s="527">
        <v>0</v>
      </c>
      <c r="BM162" s="523">
        <v>2.5224899999999999</v>
      </c>
      <c r="BN162" s="509">
        <v>7.6256750000000002</v>
      </c>
      <c r="BO162" s="509">
        <v>34.741340000000001</v>
      </c>
      <c r="BP162" s="509">
        <v>22.224974</v>
      </c>
      <c r="BQ162" s="527">
        <v>32.295007999999996</v>
      </c>
      <c r="BR162" s="523">
        <v>21.996594000000002</v>
      </c>
      <c r="BS162" s="509">
        <v>25.224900000000002</v>
      </c>
      <c r="BT162" s="510">
        <v>54.680553000000003</v>
      </c>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row>
    <row r="163" s="589" customFormat="true" ht="15" customHeight="true" x14ac:dyDescent="0.2">
      <c r="A163" s="1146"/>
      <c r="B163" s="454" t="s">
        <v>390</v>
      </c>
      <c r="C163" s="195">
        <v>1.6188760930090643E-2</v>
      </c>
      <c r="D163" s="194">
        <v>4.9398187766240283E-2</v>
      </c>
      <c r="E163" s="194">
        <v>4.941239642358454E-2</v>
      </c>
      <c r="F163" s="194">
        <v>0</v>
      </c>
      <c r="G163" s="193">
        <v>0</v>
      </c>
      <c r="H163" s="192">
        <v>0</v>
      </c>
      <c r="I163" s="194">
        <v>0</v>
      </c>
      <c r="J163" s="194">
        <v>0</v>
      </c>
      <c r="K163" s="194">
        <v>0</v>
      </c>
      <c r="L163" s="191">
        <v>0</v>
      </c>
      <c r="M163" s="195">
        <v>1.865804667707455E-2</v>
      </c>
      <c r="N163" s="194">
        <v>5.6945500664247646E-2</v>
      </c>
      <c r="O163" s="194">
        <v>5.696709459642104E-2</v>
      </c>
      <c r="P163" s="194">
        <v>0</v>
      </c>
      <c r="Q163" s="193">
        <v>0</v>
      </c>
      <c r="R163" s="192">
        <v>8.0131904044764141E-3</v>
      </c>
      <c r="S163" s="194">
        <v>0</v>
      </c>
      <c r="T163" s="191">
        <v>3.7493100537819124E-2</v>
      </c>
      <c r="U163" s="999"/>
      <c r="V163" s="999"/>
      <c r="W163" s="999"/>
      <c r="X163" s="999"/>
      <c r="Y163" s="999"/>
      <c r="Z163" s="999"/>
      <c r="AA163" s="999"/>
      <c r="AB163" s="999"/>
      <c r="AC163" s="999"/>
      <c r="AD163" s="999"/>
      <c r="AE163" s="999"/>
      <c r="AF163" s="999"/>
      <c r="AG163" s="999"/>
      <c r="AH163" s="999"/>
      <c r="AI163" s="999"/>
      <c r="AJ163" s="999"/>
      <c r="AK163" s="999"/>
      <c r="AL163" s="999"/>
      <c r="AM163" s="999"/>
      <c r="AN163" s="999"/>
      <c r="AO163" s="999"/>
      <c r="AP163" s="999"/>
      <c r="AQ163" s="999"/>
      <c r="AR163" s="999"/>
      <c r="AS163" s="999"/>
      <c r="AT163" s="999"/>
      <c r="AU163" s="999"/>
      <c r="AV163" s="999"/>
      <c r="AW163" s="999"/>
      <c r="AX163" s="999"/>
      <c r="AY163" s="999"/>
      <c r="AZ163" s="420"/>
      <c r="BA163" s="1136"/>
      <c r="BB163" s="697" t="s">
        <v>390</v>
      </c>
      <c r="BC163" s="523">
        <v>1.6221760000000001</v>
      </c>
      <c r="BD163" s="509">
        <v>4.9520039999999996</v>
      </c>
      <c r="BE163" s="509">
        <v>4.9520039999999996</v>
      </c>
      <c r="BF163" s="509">
        <v>0</v>
      </c>
      <c r="BG163" s="527">
        <v>0</v>
      </c>
      <c r="BH163" s="523">
        <v>0</v>
      </c>
      <c r="BI163" s="509">
        <v>0</v>
      </c>
      <c r="BJ163" s="509">
        <v>0</v>
      </c>
      <c r="BK163" s="509">
        <v>0</v>
      </c>
      <c r="BL163" s="527">
        <v>0</v>
      </c>
      <c r="BM163" s="523">
        <v>1.6221760000000001</v>
      </c>
      <c r="BN163" s="509">
        <v>4.9520039999999996</v>
      </c>
      <c r="BO163" s="509">
        <v>4.9520039999999996</v>
      </c>
      <c r="BP163" s="509">
        <v>0</v>
      </c>
      <c r="BQ163" s="527">
        <v>0</v>
      </c>
      <c r="BR163" s="523">
        <v>1.6221760000000001</v>
      </c>
      <c r="BS163" s="509">
        <v>0</v>
      </c>
      <c r="BT163" s="510">
        <v>9.9040079999999993</v>
      </c>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row>
    <row r="164" s="447" customFormat="true" ht="15" customHeight="true" x14ac:dyDescent="0.2">
      <c r="A164" s="109"/>
      <c r="B164" s="92"/>
      <c r="C164" s="176"/>
      <c r="D164" s="178"/>
      <c r="E164" s="178"/>
      <c r="F164" s="178"/>
      <c r="G164" s="177"/>
      <c r="H164" s="175"/>
      <c r="I164" s="178"/>
      <c r="J164" s="178"/>
      <c r="K164" s="178"/>
      <c r="L164" s="174"/>
      <c r="M164" s="176"/>
      <c r="N164" s="178"/>
      <c r="O164" s="178"/>
      <c r="P164" s="178"/>
      <c r="Q164" s="177"/>
      <c r="R164" s="175"/>
      <c r="S164" s="178"/>
      <c r="T164" s="174"/>
      <c r="U164" s="999"/>
      <c r="V164" s="999"/>
      <c r="W164" s="999"/>
      <c r="X164" s="999"/>
      <c r="Y164" s="999"/>
      <c r="Z164" s="999"/>
      <c r="AA164" s="999"/>
      <c r="AB164" s="999"/>
      <c r="AC164" s="999"/>
      <c r="AD164" s="999"/>
      <c r="AE164" s="999"/>
      <c r="AF164" s="999"/>
      <c r="AG164" s="999"/>
      <c r="AH164" s="999"/>
      <c r="AI164" s="999"/>
      <c r="AJ164" s="999"/>
      <c r="AK164" s="999"/>
      <c r="AL164" s="999"/>
      <c r="AM164" s="999"/>
      <c r="AN164" s="999"/>
      <c r="AO164" s="999"/>
      <c r="AP164" s="999"/>
      <c r="AQ164" s="999"/>
      <c r="AR164" s="999"/>
      <c r="AS164" s="999"/>
      <c r="AT164" s="999"/>
      <c r="AU164" s="999"/>
      <c r="AV164" s="999"/>
      <c r="AW164" s="999"/>
      <c r="AX164" s="999"/>
      <c r="AY164" s="999"/>
      <c r="AZ164" s="420"/>
      <c r="BA164" s="1137"/>
      <c r="BB164" s="697" t="s">
        <v>181</v>
      </c>
      <c r="BC164" s="523">
        <v>10020.383937999863</v>
      </c>
      <c r="BD164" s="509">
        <v>10024.667348999996</v>
      </c>
      <c r="BE164" s="509">
        <v>10021.784731000029</v>
      </c>
      <c r="BF164" s="509">
        <v>10025.90165800005</v>
      </c>
      <c r="BG164" s="527">
        <v>10019.732628000027</v>
      </c>
      <c r="BH164" s="523">
        <v>1325.3241610000014</v>
      </c>
      <c r="BI164" s="509">
        <v>1327.5278370000001</v>
      </c>
      <c r="BJ164" s="509">
        <v>1326.2604859999981</v>
      </c>
      <c r="BK164" s="509">
        <v>1328.4901309999946</v>
      </c>
      <c r="BL164" s="527">
        <v>1327.0161149999967</v>
      </c>
      <c r="BM164" s="523">
        <v>8694.2434439999251</v>
      </c>
      <c r="BN164" s="509">
        <v>8696.0408500000049</v>
      </c>
      <c r="BO164" s="509">
        <v>8692.7445310000239</v>
      </c>
      <c r="BP164" s="509">
        <v>8702.9377070000173</v>
      </c>
      <c r="BQ164" s="527">
        <v>8691.885042000049</v>
      </c>
      <c r="BR164" s="523">
        <v>20243.821975000155</v>
      </c>
      <c r="BS164" s="509">
        <v>3453.100247000064</v>
      </c>
      <c r="BT164" s="510">
        <v>26415.548081999434</v>
      </c>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row>
    <row r="165" s="447" customFormat="true" ht="15" customHeight="true" x14ac:dyDescent="0.2">
      <c r="A165" s="239"/>
      <c r="B165" s="105"/>
      <c r="C165" s="176"/>
      <c r="D165" s="178"/>
      <c r="E165" s="178"/>
      <c r="F165" s="178"/>
      <c r="G165" s="177"/>
      <c r="H165" s="175"/>
      <c r="I165" s="178"/>
      <c r="J165" s="178"/>
      <c r="K165" s="178"/>
      <c r="L165" s="174"/>
      <c r="M165" s="176"/>
      <c r="N165" s="178"/>
      <c r="O165" s="178"/>
      <c r="P165" s="178"/>
      <c r="Q165" s="177"/>
      <c r="R165" s="175"/>
      <c r="S165" s="178"/>
      <c r="T165" s="174"/>
      <c r="U165" s="999"/>
      <c r="V165" s="999"/>
      <c r="W165" s="999"/>
      <c r="X165" s="999"/>
      <c r="Y165" s="999"/>
      <c r="Z165" s="999"/>
      <c r="AA165" s="999"/>
      <c r="AB165" s="999"/>
      <c r="AC165" s="999"/>
      <c r="AD165" s="999"/>
      <c r="AE165" s="999"/>
      <c r="AF165" s="999"/>
      <c r="AG165" s="999"/>
      <c r="AH165" s="999"/>
      <c r="AI165" s="999"/>
      <c r="AJ165" s="999"/>
      <c r="AK165" s="999"/>
      <c r="AL165" s="999"/>
      <c r="AM165" s="999"/>
      <c r="AN165" s="999"/>
      <c r="AO165" s="999"/>
      <c r="AP165" s="999"/>
      <c r="AQ165" s="999"/>
      <c r="AR165" s="999"/>
      <c r="AS165" s="999"/>
      <c r="AT165" s="999"/>
      <c r="AU165" s="999"/>
      <c r="AV165" s="999"/>
      <c r="AW165" s="999"/>
      <c r="AX165" s="999"/>
      <c r="AY165" s="999"/>
      <c r="AZ165" s="420"/>
      <c r="BA165" s="706"/>
      <c r="BB165" s="697"/>
      <c r="BC165" s="523"/>
      <c r="BD165" s="509"/>
      <c r="BE165" s="509"/>
      <c r="BF165" s="509"/>
      <c r="BG165" s="527"/>
      <c r="BH165" s="523"/>
      <c r="BI165" s="509"/>
      <c r="BJ165" s="509"/>
      <c r="BK165" s="509"/>
      <c r="BL165" s="527"/>
      <c r="BM165" s="523"/>
      <c r="BN165" s="509"/>
      <c r="BO165" s="509"/>
      <c r="BP165" s="509"/>
      <c r="BQ165" s="527"/>
      <c r="BR165" s="523"/>
      <c r="BS165" s="509"/>
      <c r="BT165" s="510"/>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row>
    <row r="166" s="447" customFormat="true" ht="15" customHeight="true" x14ac:dyDescent="0.2">
      <c r="A166" s="239"/>
      <c r="B166" s="105"/>
      <c r="C166" s="176"/>
      <c r="D166" s="178"/>
      <c r="E166" s="178"/>
      <c r="F166" s="178"/>
      <c r="G166" s="177"/>
      <c r="H166" s="175"/>
      <c r="I166" s="178"/>
      <c r="J166" s="178"/>
      <c r="K166" s="178"/>
      <c r="L166" s="174"/>
      <c r="M166" s="176"/>
      <c r="N166" s="178"/>
      <c r="O166" s="178"/>
      <c r="P166" s="178"/>
      <c r="Q166" s="177"/>
      <c r="R166" s="175"/>
      <c r="S166" s="178"/>
      <c r="T166" s="174"/>
      <c r="U166" s="999"/>
      <c r="V166" s="999"/>
      <c r="W166" s="999"/>
      <c r="X166" s="999"/>
      <c r="Y166" s="999"/>
      <c r="Z166" s="999"/>
      <c r="AA166" s="999"/>
      <c r="AB166" s="999"/>
      <c r="AC166" s="999"/>
      <c r="AD166" s="999"/>
      <c r="AE166" s="999"/>
      <c r="AF166" s="999"/>
      <c r="AG166" s="999"/>
      <c r="AH166" s="999"/>
      <c r="AI166" s="999"/>
      <c r="AJ166" s="999"/>
      <c r="AK166" s="999"/>
      <c r="AL166" s="999"/>
      <c r="AM166" s="999"/>
      <c r="AN166" s="999"/>
      <c r="AO166" s="999"/>
      <c r="AP166" s="999"/>
      <c r="AQ166" s="999"/>
      <c r="AR166" s="999"/>
      <c r="AS166" s="999"/>
      <c r="AT166" s="999"/>
      <c r="AU166" s="999"/>
      <c r="AV166" s="999"/>
      <c r="AW166" s="999"/>
      <c r="AX166" s="999"/>
      <c r="AY166" s="999"/>
      <c r="AZ166" s="420"/>
      <c r="BA166" s="706"/>
      <c r="BB166" s="697"/>
      <c r="BC166" s="523"/>
      <c r="BD166" s="509"/>
      <c r="BE166" s="509"/>
      <c r="BF166" s="509"/>
      <c r="BG166" s="527"/>
      <c r="BH166" s="523"/>
      <c r="BI166" s="509"/>
      <c r="BJ166" s="509"/>
      <c r="BK166" s="509"/>
      <c r="BL166" s="527"/>
      <c r="BM166" s="523"/>
      <c r="BN166" s="509"/>
      <c r="BO166" s="509"/>
      <c r="BP166" s="509"/>
      <c r="BQ166" s="527"/>
      <c r="BR166" s="523"/>
      <c r="BS166" s="509"/>
      <c r="BT166" s="510"/>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row>
    <row r="167" s="447" customFormat="true" ht="15" customHeight="true" x14ac:dyDescent="0.2">
      <c r="A167" s="239"/>
      <c r="B167" s="105"/>
      <c r="C167" s="176"/>
      <c r="D167" s="178"/>
      <c r="E167" s="178"/>
      <c r="F167" s="178"/>
      <c r="G167" s="177"/>
      <c r="H167" s="175"/>
      <c r="I167" s="178"/>
      <c r="J167" s="178"/>
      <c r="K167" s="178"/>
      <c r="L167" s="174"/>
      <c r="M167" s="176"/>
      <c r="N167" s="178"/>
      <c r="O167" s="178"/>
      <c r="P167" s="178"/>
      <c r="Q167" s="177"/>
      <c r="R167" s="175"/>
      <c r="S167" s="178"/>
      <c r="T167" s="174"/>
      <c r="U167" s="999"/>
      <c r="V167" s="999"/>
      <c r="W167" s="999"/>
      <c r="X167" s="999"/>
      <c r="Y167" s="999"/>
      <c r="Z167" s="999"/>
      <c r="AA167" s="999"/>
      <c r="AB167" s="999"/>
      <c r="AC167" s="999"/>
      <c r="AD167" s="999"/>
      <c r="AE167" s="999"/>
      <c r="AF167" s="999"/>
      <c r="AG167" s="999"/>
      <c r="AH167" s="999"/>
      <c r="AI167" s="999"/>
      <c r="AJ167" s="999"/>
      <c r="AK167" s="999"/>
      <c r="AL167" s="999"/>
      <c r="AM167" s="999"/>
      <c r="AN167" s="999"/>
      <c r="AO167" s="999"/>
      <c r="AP167" s="999"/>
      <c r="AQ167" s="999"/>
      <c r="AR167" s="999"/>
      <c r="AS167" s="999"/>
      <c r="AT167" s="999"/>
      <c r="AU167" s="999"/>
      <c r="AV167" s="999"/>
      <c r="AW167" s="999"/>
      <c r="AX167" s="999"/>
      <c r="AY167" s="999"/>
      <c r="AZ167" s="420"/>
      <c r="BA167" s="706"/>
      <c r="BB167" s="697"/>
      <c r="BC167" s="523"/>
      <c r="BD167" s="509"/>
      <c r="BE167" s="509"/>
      <c r="BF167" s="509"/>
      <c r="BG167" s="527"/>
      <c r="BH167" s="523"/>
      <c r="BI167" s="509"/>
      <c r="BJ167" s="509"/>
      <c r="BK167" s="509"/>
      <c r="BL167" s="527"/>
      <c r="BM167" s="523"/>
      <c r="BN167" s="509"/>
      <c r="BO167" s="509"/>
      <c r="BP167" s="509"/>
      <c r="BQ167" s="527"/>
      <c r="BR167" s="523"/>
      <c r="BS167" s="509"/>
      <c r="BT167" s="510"/>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row>
    <row r="168" s="447" customFormat="true" ht="15" customHeight="true" x14ac:dyDescent="0.2">
      <c r="A168" s="239"/>
      <c r="B168" s="105"/>
      <c r="C168" s="176"/>
      <c r="D168" s="178"/>
      <c r="E168" s="178"/>
      <c r="F168" s="178"/>
      <c r="G168" s="177"/>
      <c r="H168" s="175"/>
      <c r="I168" s="178"/>
      <c r="J168" s="178"/>
      <c r="K168" s="178"/>
      <c r="L168" s="174"/>
      <c r="M168" s="176"/>
      <c r="N168" s="178"/>
      <c r="O168" s="178"/>
      <c r="P168" s="178"/>
      <c r="Q168" s="177"/>
      <c r="R168" s="175"/>
      <c r="S168" s="178"/>
      <c r="T168" s="174"/>
      <c r="U168" s="999"/>
      <c r="V168" s="999"/>
      <c r="W168" s="999"/>
      <c r="X168" s="999"/>
      <c r="Y168" s="999"/>
      <c r="Z168" s="999"/>
      <c r="AA168" s="999"/>
      <c r="AB168" s="999"/>
      <c r="AC168" s="999"/>
      <c r="AD168" s="999"/>
      <c r="AE168" s="999"/>
      <c r="AF168" s="999"/>
      <c r="AG168" s="999"/>
      <c r="AH168" s="999"/>
      <c r="AI168" s="999"/>
      <c r="AJ168" s="999"/>
      <c r="AK168" s="999"/>
      <c r="AL168" s="999"/>
      <c r="AM168" s="999"/>
      <c r="AN168" s="999"/>
      <c r="AO168" s="999"/>
      <c r="AP168" s="999"/>
      <c r="AQ168" s="999"/>
      <c r="AR168" s="999"/>
      <c r="AS168" s="999"/>
      <c r="AT168" s="999"/>
      <c r="AU168" s="999"/>
      <c r="AV168" s="999"/>
      <c r="AW168" s="999"/>
      <c r="AX168" s="999"/>
      <c r="AY168" s="999"/>
      <c r="AZ168" s="420"/>
      <c r="BA168" s="706"/>
      <c r="BB168" s="697"/>
      <c r="BC168" s="523"/>
      <c r="BD168" s="509"/>
      <c r="BE168" s="509"/>
      <c r="BF168" s="509"/>
      <c r="BG168" s="527"/>
      <c r="BH168" s="523"/>
      <c r="BI168" s="509"/>
      <c r="BJ168" s="509"/>
      <c r="BK168" s="509"/>
      <c r="BL168" s="527"/>
      <c r="BM168" s="523"/>
      <c r="BN168" s="509"/>
      <c r="BO168" s="509"/>
      <c r="BP168" s="509"/>
      <c r="BQ168" s="527"/>
      <c r="BR168" s="523"/>
      <c r="BS168" s="509"/>
      <c r="BT168" s="510"/>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row>
    <row r="169" s="589" customFormat="true" ht="15" customHeight="true" x14ac:dyDescent="0.2">
      <c r="A169" s="216"/>
      <c r="B169" s="208"/>
      <c r="C169" s="102"/>
      <c r="D169" s="101"/>
      <c r="E169" s="101"/>
      <c r="F169" s="101"/>
      <c r="G169" s="100"/>
      <c r="H169" s="99"/>
      <c r="I169" s="101"/>
      <c r="J169" s="101"/>
      <c r="K169" s="101"/>
      <c r="L169" s="98"/>
      <c r="M169" s="102"/>
      <c r="N169" s="101"/>
      <c r="O169" s="101"/>
      <c r="P169" s="101"/>
      <c r="Q169" s="100"/>
      <c r="R169" s="99"/>
      <c r="S169" s="101"/>
      <c r="T169" s="98"/>
      <c r="U169" s="999"/>
      <c r="V169" s="999"/>
      <c r="W169" s="999"/>
      <c r="X169" s="999"/>
      <c r="Y169" s="999"/>
      <c r="Z169" s="999"/>
      <c r="AA169" s="999"/>
      <c r="AB169" s="999"/>
      <c r="AC169" s="999"/>
      <c r="AD169" s="999"/>
      <c r="AE169" s="999"/>
      <c r="AF169" s="999"/>
      <c r="AG169" s="999"/>
      <c r="AH169" s="999"/>
      <c r="AI169" s="999"/>
      <c r="AJ169" s="999"/>
      <c r="AK169" s="999"/>
      <c r="AL169" s="999"/>
      <c r="AM169" s="999"/>
      <c r="AN169" s="999"/>
      <c r="AO169" s="999"/>
      <c r="AP169" s="999"/>
      <c r="AQ169" s="999"/>
      <c r="AR169" s="999"/>
      <c r="AS169" s="999"/>
      <c r="AT169" s="999"/>
      <c r="AU169" s="999"/>
      <c r="AV169" s="999"/>
      <c r="AW169" s="999"/>
      <c r="AX169" s="999"/>
      <c r="AY169" s="999"/>
      <c r="AZ169" s="420"/>
      <c r="BA169" s="706"/>
      <c r="BB169" s="697"/>
      <c r="BC169" s="523"/>
      <c r="BD169" s="509"/>
      <c r="BE169" s="509"/>
      <c r="BF169" s="509"/>
      <c r="BG169" s="527"/>
      <c r="BH169" s="523"/>
      <c r="BI169" s="509"/>
      <c r="BJ169" s="509"/>
      <c r="BK169" s="509"/>
      <c r="BL169" s="527"/>
      <c r="BM169" s="523"/>
      <c r="BN169" s="509"/>
      <c r="BO169" s="509"/>
      <c r="BP169" s="509"/>
      <c r="BQ169" s="527"/>
      <c r="BR169" s="523"/>
      <c r="BS169" s="509"/>
      <c r="BT169" s="510"/>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row>
    <row r="170" s="589" customFormat="true" ht="15" customHeight="true" x14ac:dyDescent="0.2">
      <c r="A170" s="217"/>
      <c r="B170" s="211"/>
      <c r="C170" s="229"/>
      <c r="D170" s="228"/>
      <c r="E170" s="228"/>
      <c r="F170" s="228"/>
      <c r="G170" s="218"/>
      <c r="H170" s="221"/>
      <c r="I170" s="228"/>
      <c r="J170" s="228"/>
      <c r="K170" s="228"/>
      <c r="L170" s="224"/>
      <c r="M170" s="229"/>
      <c r="N170" s="228"/>
      <c r="O170" s="228"/>
      <c r="P170" s="228"/>
      <c r="Q170" s="218"/>
      <c r="R170" s="221"/>
      <c r="S170" s="228"/>
      <c r="T170" s="224"/>
      <c r="U170" s="999"/>
      <c r="V170" s="999"/>
      <c r="W170" s="999"/>
      <c r="X170" s="999"/>
      <c r="Y170" s="999"/>
      <c r="Z170" s="999"/>
      <c r="AA170" s="999"/>
      <c r="AB170" s="999"/>
      <c r="AC170" s="999"/>
      <c r="AD170" s="999"/>
      <c r="AE170" s="999"/>
      <c r="AF170" s="999"/>
      <c r="AG170" s="999"/>
      <c r="AH170" s="999"/>
      <c r="AI170" s="999"/>
      <c r="AJ170" s="999"/>
      <c r="AK170" s="999"/>
      <c r="AL170" s="999"/>
      <c r="AM170" s="999"/>
      <c r="AN170" s="999"/>
      <c r="AO170" s="999"/>
      <c r="AP170" s="999"/>
      <c r="AQ170" s="999"/>
      <c r="AR170" s="999"/>
      <c r="AS170" s="999"/>
      <c r="AT170" s="999"/>
      <c r="AU170" s="999"/>
      <c r="AV170" s="999"/>
      <c r="AW170" s="999"/>
      <c r="AX170" s="999"/>
      <c r="AY170" s="999"/>
      <c r="AZ170" s="420"/>
      <c r="BA170" s="706"/>
      <c r="BB170" s="697"/>
      <c r="BC170" s="523"/>
      <c r="BD170" s="509"/>
      <c r="BE170" s="509"/>
      <c r="BF170" s="509"/>
      <c r="BG170" s="527"/>
      <c r="BH170" s="523"/>
      <c r="BI170" s="509"/>
      <c r="BJ170" s="509"/>
      <c r="BK170" s="509"/>
      <c r="BL170" s="527"/>
      <c r="BM170" s="523"/>
      <c r="BN170" s="509"/>
      <c r="BO170" s="509"/>
      <c r="BP170" s="509"/>
      <c r="BQ170" s="527"/>
      <c r="BR170" s="523"/>
      <c r="BS170" s="509"/>
      <c r="BT170" s="510"/>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row>
    <row r="171" s="589" customFormat="true" ht="15" customHeight="true" x14ac:dyDescent="0.2">
      <c r="A171" s="217"/>
      <c r="B171" s="211"/>
      <c r="C171" s="229"/>
      <c r="D171" s="228"/>
      <c r="E171" s="228"/>
      <c r="F171" s="228"/>
      <c r="G171" s="218"/>
      <c r="H171" s="221"/>
      <c r="I171" s="228"/>
      <c r="J171" s="228"/>
      <c r="K171" s="228"/>
      <c r="L171" s="224"/>
      <c r="M171" s="229"/>
      <c r="N171" s="228"/>
      <c r="O171" s="228"/>
      <c r="P171" s="228"/>
      <c r="Q171" s="218"/>
      <c r="R171" s="221"/>
      <c r="S171" s="228"/>
      <c r="T171" s="224"/>
      <c r="U171" s="999"/>
      <c r="V171" s="999"/>
      <c r="W171" s="999"/>
      <c r="X171" s="999"/>
      <c r="Y171" s="999"/>
      <c r="Z171" s="999"/>
      <c r="AA171" s="999"/>
      <c r="AB171" s="999"/>
      <c r="AC171" s="999"/>
      <c r="AD171" s="999"/>
      <c r="AE171" s="999"/>
      <c r="AF171" s="999"/>
      <c r="AG171" s="999"/>
      <c r="AH171" s="999"/>
      <c r="AI171" s="999"/>
      <c r="AJ171" s="999"/>
      <c r="AK171" s="999"/>
      <c r="AL171" s="999"/>
      <c r="AM171" s="999"/>
      <c r="AN171" s="999"/>
      <c r="AO171" s="999"/>
      <c r="AP171" s="999"/>
      <c r="AQ171" s="999"/>
      <c r="AR171" s="999"/>
      <c r="AS171" s="999"/>
      <c r="AT171" s="999"/>
      <c r="AU171" s="999"/>
      <c r="AV171" s="999"/>
      <c r="AW171" s="999"/>
      <c r="AX171" s="999"/>
      <c r="AY171" s="999"/>
      <c r="AZ171" s="420"/>
      <c r="BA171" s="706"/>
      <c r="BB171" s="697"/>
      <c r="BC171" s="523"/>
      <c r="BD171" s="509"/>
      <c r="BE171" s="509"/>
      <c r="BF171" s="509"/>
      <c r="BG171" s="527"/>
      <c r="BH171" s="523"/>
      <c r="BI171" s="509"/>
      <c r="BJ171" s="509"/>
      <c r="BK171" s="509"/>
      <c r="BL171" s="527"/>
      <c r="BM171" s="523"/>
      <c r="BN171" s="509"/>
      <c r="BO171" s="509"/>
      <c r="BP171" s="509"/>
      <c r="BQ171" s="527"/>
      <c r="BR171" s="523"/>
      <c r="BS171" s="509"/>
      <c r="BT171" s="510"/>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row>
    <row r="172" s="589" customFormat="true" ht="15" customHeight="true" x14ac:dyDescent="0.2">
      <c r="A172" s="217"/>
      <c r="B172" s="211"/>
      <c r="C172" s="183"/>
      <c r="D172" s="182"/>
      <c r="E172" s="182"/>
      <c r="F172" s="182"/>
      <c r="G172" s="181"/>
      <c r="H172" s="180"/>
      <c r="I172" s="182"/>
      <c r="J172" s="182"/>
      <c r="K172" s="182"/>
      <c r="L172" s="179"/>
      <c r="M172" s="183"/>
      <c r="N172" s="182"/>
      <c r="O172" s="182"/>
      <c r="P172" s="182"/>
      <c r="Q172" s="181"/>
      <c r="R172" s="180"/>
      <c r="S172" s="182"/>
      <c r="T172" s="179"/>
      <c r="U172" s="999"/>
      <c r="V172" s="999"/>
      <c r="W172" s="999"/>
      <c r="X172" s="999"/>
      <c r="Y172" s="999"/>
      <c r="Z172" s="999"/>
      <c r="AA172" s="999"/>
      <c r="AB172" s="999"/>
      <c r="AC172" s="999"/>
      <c r="AD172" s="999"/>
      <c r="AE172" s="999"/>
      <c r="AF172" s="999"/>
      <c r="AG172" s="999"/>
      <c r="AH172" s="999"/>
      <c r="AI172" s="999"/>
      <c r="AJ172" s="999"/>
      <c r="AK172" s="999"/>
      <c r="AL172" s="999"/>
      <c r="AM172" s="999"/>
      <c r="AN172" s="999"/>
      <c r="AO172" s="999"/>
      <c r="AP172" s="999"/>
      <c r="AQ172" s="999"/>
      <c r="AR172" s="999"/>
      <c r="AS172" s="999"/>
      <c r="AT172" s="999"/>
      <c r="AU172" s="999"/>
      <c r="AV172" s="999"/>
      <c r="AW172" s="999"/>
      <c r="AX172" s="999"/>
      <c r="AY172" s="999"/>
      <c r="AZ172" s="420"/>
      <c r="BA172" s="706"/>
      <c r="BB172" s="697"/>
      <c r="BC172" s="523"/>
      <c r="BD172" s="509"/>
      <c r="BE172" s="509"/>
      <c r="BF172" s="509"/>
      <c r="BG172" s="527"/>
      <c r="BH172" s="523"/>
      <c r="BI172" s="509"/>
      <c r="BJ172" s="509"/>
      <c r="BK172" s="509"/>
      <c r="BL172" s="527"/>
      <c r="BM172" s="523"/>
      <c r="BN172" s="509"/>
      <c r="BO172" s="509"/>
      <c r="BP172" s="509"/>
      <c r="BQ172" s="527"/>
      <c r="BR172" s="523"/>
      <c r="BS172" s="509"/>
      <c r="BT172" s="510"/>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row>
    <row r="173" s="589" customFormat="true" ht="15" customHeight="true" x14ac:dyDescent="0.2">
      <c r="A173" s="217"/>
      <c r="B173" s="211"/>
      <c r="C173" s="183"/>
      <c r="D173" s="182"/>
      <c r="E173" s="182"/>
      <c r="F173" s="182"/>
      <c r="G173" s="181"/>
      <c r="H173" s="180"/>
      <c r="I173" s="182"/>
      <c r="J173" s="182"/>
      <c r="K173" s="182"/>
      <c r="L173" s="179"/>
      <c r="M173" s="183"/>
      <c r="N173" s="182"/>
      <c r="O173" s="182"/>
      <c r="P173" s="182"/>
      <c r="Q173" s="181"/>
      <c r="R173" s="180"/>
      <c r="S173" s="182"/>
      <c r="T173" s="179"/>
      <c r="U173" s="999"/>
      <c r="V173" s="999"/>
      <c r="W173" s="999"/>
      <c r="X173" s="999"/>
      <c r="Y173" s="999"/>
      <c r="Z173" s="999"/>
      <c r="AA173" s="999"/>
      <c r="AB173" s="999"/>
      <c r="AC173" s="999"/>
      <c r="AD173" s="999"/>
      <c r="AE173" s="999"/>
      <c r="AF173" s="999"/>
      <c r="AG173" s="999"/>
      <c r="AH173" s="999"/>
      <c r="AI173" s="999"/>
      <c r="AJ173" s="999"/>
      <c r="AK173" s="999"/>
      <c r="AL173" s="999"/>
      <c r="AM173" s="999"/>
      <c r="AN173" s="999"/>
      <c r="AO173" s="999"/>
      <c r="AP173" s="999"/>
      <c r="AQ173" s="999"/>
      <c r="AR173" s="999"/>
      <c r="AS173" s="999"/>
      <c r="AT173" s="999"/>
      <c r="AU173" s="999"/>
      <c r="AV173" s="999"/>
      <c r="AW173" s="999"/>
      <c r="AX173" s="999"/>
      <c r="AY173" s="999"/>
      <c r="AZ173" s="420"/>
      <c r="BA173" s="706"/>
      <c r="BB173" s="697"/>
      <c r="BC173" s="523"/>
      <c r="BD173" s="509"/>
      <c r="BE173" s="509"/>
      <c r="BF173" s="509"/>
      <c r="BG173" s="527"/>
      <c r="BH173" s="523"/>
      <c r="BI173" s="509"/>
      <c r="BJ173" s="509"/>
      <c r="BK173" s="509"/>
      <c r="BL173" s="527"/>
      <c r="BM173" s="523"/>
      <c r="BN173" s="509"/>
      <c r="BO173" s="509"/>
      <c r="BP173" s="509"/>
      <c r="BQ173" s="527"/>
      <c r="BR173" s="523"/>
      <c r="BS173" s="509"/>
      <c r="BT173" s="510"/>
      <c r="BU173" s="67"/>
      <c r="BV173" s="67"/>
      <c r="BW173" s="67"/>
      <c r="BX173" s="67"/>
      <c r="BY173" s="67"/>
      <c r="BZ173" s="67"/>
      <c r="CA173" s="67"/>
      <c r="CB173" s="67"/>
      <c r="CC173" s="67"/>
      <c r="CD173" s="67"/>
      <c r="CE173" s="67"/>
      <c r="CF173" s="67"/>
      <c r="CG173" s="67"/>
      <c r="CH173" s="67"/>
      <c r="CI173" s="67"/>
      <c r="CJ173" s="67"/>
      <c r="CK173" s="67"/>
      <c r="CL173" s="67"/>
      <c r="CM173" s="67"/>
      <c r="CN173" s="67"/>
      <c r="CO173" s="67"/>
      <c r="CP173" s="67"/>
      <c r="CQ173" s="67"/>
      <c r="CR173" s="67"/>
      <c r="CS173" s="67"/>
      <c r="CT173" s="67"/>
      <c r="CU173" s="67"/>
      <c r="CV173" s="67"/>
      <c r="CW173" s="67"/>
      <c r="CX173" s="67"/>
      <c r="CY173" s="67"/>
      <c r="CZ173" s="67"/>
    </row>
    <row r="174" s="589" customFormat="true" ht="15" customHeight="true" x14ac:dyDescent="0.2">
      <c r="A174" s="217"/>
      <c r="B174" s="211"/>
      <c r="C174" s="183"/>
      <c r="D174" s="182"/>
      <c r="E174" s="182"/>
      <c r="F174" s="182"/>
      <c r="G174" s="181"/>
      <c r="H174" s="180"/>
      <c r="I174" s="182"/>
      <c r="J174" s="182"/>
      <c r="K174" s="182"/>
      <c r="L174" s="179"/>
      <c r="M174" s="183"/>
      <c r="N174" s="182"/>
      <c r="O174" s="182"/>
      <c r="P174" s="182"/>
      <c r="Q174" s="181"/>
      <c r="R174" s="180"/>
      <c r="S174" s="182"/>
      <c r="T174" s="179"/>
      <c r="U174" s="999"/>
      <c r="V174" s="999"/>
      <c r="W174" s="999"/>
      <c r="X174" s="999"/>
      <c r="Y174" s="999"/>
      <c r="Z174" s="999"/>
      <c r="AA174" s="999"/>
      <c r="AB174" s="999"/>
      <c r="AC174" s="999"/>
      <c r="AD174" s="999"/>
      <c r="AE174" s="999"/>
      <c r="AF174" s="999"/>
      <c r="AG174" s="999"/>
      <c r="AH174" s="999"/>
      <c r="AI174" s="999"/>
      <c r="AJ174" s="999"/>
      <c r="AK174" s="999"/>
      <c r="AL174" s="999"/>
      <c r="AM174" s="999"/>
      <c r="AN174" s="999"/>
      <c r="AO174" s="999"/>
      <c r="AP174" s="999"/>
      <c r="AQ174" s="999"/>
      <c r="AR174" s="999"/>
      <c r="AS174" s="999"/>
      <c r="AT174" s="999"/>
      <c r="AU174" s="999"/>
      <c r="AV174" s="999"/>
      <c r="AW174" s="999"/>
      <c r="AX174" s="999"/>
      <c r="AY174" s="999"/>
      <c r="AZ174" s="420"/>
      <c r="BA174" s="706"/>
      <c r="BB174" s="697"/>
      <c r="BC174" s="523"/>
      <c r="BD174" s="509"/>
      <c r="BE174" s="509"/>
      <c r="BF174" s="509"/>
      <c r="BG174" s="527"/>
      <c r="BH174" s="523"/>
      <c r="BI174" s="509"/>
      <c r="BJ174" s="509"/>
      <c r="BK174" s="509"/>
      <c r="BL174" s="527"/>
      <c r="BM174" s="523"/>
      <c r="BN174" s="509"/>
      <c r="BO174" s="509"/>
      <c r="BP174" s="509"/>
      <c r="BQ174" s="527"/>
      <c r="BR174" s="523"/>
      <c r="BS174" s="509"/>
      <c r="BT174" s="510"/>
      <c r="BU174" s="67"/>
      <c r="BV174" s="67"/>
      <c r="BW174" s="67"/>
      <c r="BX174" s="67"/>
      <c r="BY174" s="67"/>
      <c r="BZ174" s="67"/>
      <c r="CA174" s="67"/>
      <c r="CB174" s="67"/>
      <c r="CC174" s="67"/>
      <c r="CD174" s="67"/>
      <c r="CE174" s="67"/>
      <c r="CF174" s="67"/>
      <c r="CG174" s="67"/>
      <c r="CH174" s="67"/>
      <c r="CI174" s="67"/>
      <c r="CJ174" s="67"/>
      <c r="CK174" s="67"/>
      <c r="CL174" s="67"/>
      <c r="CM174" s="67"/>
      <c r="CN174" s="67"/>
      <c r="CO174" s="67"/>
      <c r="CP174" s="67"/>
      <c r="CQ174" s="67"/>
      <c r="CR174" s="67"/>
      <c r="CS174" s="67"/>
      <c r="CT174" s="67"/>
      <c r="CU174" s="67"/>
      <c r="CV174" s="67"/>
      <c r="CW174" s="67"/>
      <c r="CX174" s="67"/>
      <c r="CY174" s="67"/>
      <c r="CZ174" s="67"/>
    </row>
    <row r="175" s="589" customFormat="true" ht="15" customHeight="true" x14ac:dyDescent="0.2">
      <c r="A175" s="217"/>
      <c r="B175" s="211"/>
      <c r="C175" s="183"/>
      <c r="D175" s="182"/>
      <c r="E175" s="182"/>
      <c r="F175" s="182"/>
      <c r="G175" s="181"/>
      <c r="H175" s="180"/>
      <c r="I175" s="182"/>
      <c r="J175" s="182"/>
      <c r="K175" s="182"/>
      <c r="L175" s="179"/>
      <c r="M175" s="183"/>
      <c r="N175" s="182"/>
      <c r="O175" s="182"/>
      <c r="P175" s="182"/>
      <c r="Q175" s="181"/>
      <c r="R175" s="180"/>
      <c r="S175" s="182"/>
      <c r="T175" s="179"/>
      <c r="U175" s="999"/>
      <c r="V175" s="999"/>
      <c r="W175" s="999"/>
      <c r="X175" s="999"/>
      <c r="Y175" s="999"/>
      <c r="Z175" s="999"/>
      <c r="AA175" s="999"/>
      <c r="AB175" s="999"/>
      <c r="AC175" s="999"/>
      <c r="AD175" s="999"/>
      <c r="AE175" s="999"/>
      <c r="AF175" s="999"/>
      <c r="AG175" s="999"/>
      <c r="AH175" s="999"/>
      <c r="AI175" s="999"/>
      <c r="AJ175" s="999"/>
      <c r="AK175" s="999"/>
      <c r="AL175" s="999"/>
      <c r="AM175" s="999"/>
      <c r="AN175" s="999"/>
      <c r="AO175" s="999"/>
      <c r="AP175" s="999"/>
      <c r="AQ175" s="999"/>
      <c r="AR175" s="999"/>
      <c r="AS175" s="999"/>
      <c r="AT175" s="999"/>
      <c r="AU175" s="999"/>
      <c r="AV175" s="999"/>
      <c r="AW175" s="999"/>
      <c r="AX175" s="999"/>
      <c r="AY175" s="999"/>
      <c r="AZ175" s="420"/>
      <c r="BA175" s="706"/>
      <c r="BB175" s="697"/>
      <c r="BC175" s="523"/>
      <c r="BD175" s="509"/>
      <c r="BE175" s="509"/>
      <c r="BF175" s="509"/>
      <c r="BG175" s="527"/>
      <c r="BH175" s="523"/>
      <c r="BI175" s="509"/>
      <c r="BJ175" s="509"/>
      <c r="BK175" s="509"/>
      <c r="BL175" s="527"/>
      <c r="BM175" s="523"/>
      <c r="BN175" s="509"/>
      <c r="BO175" s="509"/>
      <c r="BP175" s="509"/>
      <c r="BQ175" s="527"/>
      <c r="BR175" s="523"/>
      <c r="BS175" s="509"/>
      <c r="BT175" s="510"/>
      <c r="BU175" s="67"/>
      <c r="BV175" s="67"/>
      <c r="BW175" s="67"/>
      <c r="BX175" s="67"/>
      <c r="BY175" s="67"/>
      <c r="BZ175" s="67"/>
      <c r="CA175" s="67"/>
      <c r="CB175" s="67"/>
      <c r="CC175" s="67"/>
      <c r="CD175" s="67"/>
      <c r="CE175" s="67"/>
      <c r="CF175" s="67"/>
      <c r="CG175" s="67"/>
      <c r="CH175" s="67"/>
      <c r="CI175" s="67"/>
      <c r="CJ175" s="67"/>
      <c r="CK175" s="67"/>
      <c r="CL175" s="67"/>
      <c r="CM175" s="67"/>
      <c r="CN175" s="67"/>
      <c r="CO175" s="67"/>
      <c r="CP175" s="67"/>
      <c r="CQ175" s="67"/>
      <c r="CR175" s="67"/>
      <c r="CS175" s="67"/>
      <c r="CT175" s="67"/>
      <c r="CU175" s="67"/>
      <c r="CV175" s="67"/>
      <c r="CW175" s="67"/>
      <c r="CX175" s="67"/>
      <c r="CY175" s="67"/>
      <c r="CZ175" s="67"/>
    </row>
    <row r="176" s="589" customFormat="true" ht="15" customHeight="true" x14ac:dyDescent="0.2">
      <c r="A176" s="217"/>
      <c r="B176" s="211"/>
      <c r="C176" s="183"/>
      <c r="D176" s="182"/>
      <c r="E176" s="182"/>
      <c r="F176" s="182"/>
      <c r="G176" s="181"/>
      <c r="H176" s="180"/>
      <c r="I176" s="182"/>
      <c r="J176" s="182"/>
      <c r="K176" s="182"/>
      <c r="L176" s="179"/>
      <c r="M176" s="183"/>
      <c r="N176" s="182"/>
      <c r="O176" s="182"/>
      <c r="P176" s="182"/>
      <c r="Q176" s="181"/>
      <c r="R176" s="180"/>
      <c r="S176" s="182"/>
      <c r="T176" s="179"/>
      <c r="U176" s="999"/>
      <c r="V176" s="999"/>
      <c r="W176" s="999"/>
      <c r="X176" s="999"/>
      <c r="Y176" s="999"/>
      <c r="Z176" s="999"/>
      <c r="AA176" s="999"/>
      <c r="AB176" s="999"/>
      <c r="AC176" s="999"/>
      <c r="AD176" s="999"/>
      <c r="AE176" s="999"/>
      <c r="AF176" s="999"/>
      <c r="AG176" s="999"/>
      <c r="AH176" s="999"/>
      <c r="AI176" s="999"/>
      <c r="AJ176" s="999"/>
      <c r="AK176" s="999"/>
      <c r="AL176" s="999"/>
      <c r="AM176" s="999"/>
      <c r="AN176" s="999"/>
      <c r="AO176" s="999"/>
      <c r="AP176" s="999"/>
      <c r="AQ176" s="999"/>
      <c r="AR176" s="999"/>
      <c r="AS176" s="999"/>
      <c r="AT176" s="999"/>
      <c r="AU176" s="999"/>
      <c r="AV176" s="999"/>
      <c r="AW176" s="999"/>
      <c r="AX176" s="999"/>
      <c r="AY176" s="999"/>
      <c r="AZ176" s="420"/>
      <c r="BA176" s="706"/>
      <c r="BB176" s="697"/>
      <c r="BC176" s="523"/>
      <c r="BD176" s="509"/>
      <c r="BE176" s="509"/>
      <c r="BF176" s="509"/>
      <c r="BG176" s="527"/>
      <c r="BH176" s="523"/>
      <c r="BI176" s="509"/>
      <c r="BJ176" s="509"/>
      <c r="BK176" s="509"/>
      <c r="BL176" s="527"/>
      <c r="BM176" s="523"/>
      <c r="BN176" s="509"/>
      <c r="BO176" s="509"/>
      <c r="BP176" s="509"/>
      <c r="BQ176" s="527"/>
      <c r="BR176" s="523"/>
      <c r="BS176" s="509"/>
      <c r="BT176" s="510"/>
      <c r="BU176" s="67"/>
      <c r="BV176" s="67"/>
      <c r="BW176" s="67"/>
      <c r="BX176" s="67"/>
      <c r="BY176" s="67"/>
      <c r="BZ176" s="67"/>
      <c r="CA176" s="67"/>
      <c r="CB176" s="67"/>
      <c r="CC176" s="67"/>
      <c r="CD176" s="67"/>
      <c r="CE176" s="67"/>
      <c r="CF176" s="67"/>
      <c r="CG176" s="67"/>
      <c r="CH176" s="67"/>
      <c r="CI176" s="67"/>
      <c r="CJ176" s="67"/>
      <c r="CK176" s="67"/>
      <c r="CL176" s="67"/>
      <c r="CM176" s="67"/>
      <c r="CN176" s="67"/>
      <c r="CO176" s="67"/>
      <c r="CP176" s="67"/>
      <c r="CQ176" s="67"/>
      <c r="CR176" s="67"/>
      <c r="CS176" s="67"/>
      <c r="CT176" s="67"/>
      <c r="CU176" s="67"/>
      <c r="CV176" s="67"/>
      <c r="CW176" s="67"/>
      <c r="CX176" s="67"/>
      <c r="CY176" s="67"/>
      <c r="CZ176" s="67"/>
    </row>
    <row r="177" s="589" customFormat="true" ht="15" customHeight="true" x14ac:dyDescent="0.2">
      <c r="A177" s="217"/>
      <c r="B177" s="211"/>
      <c r="C177" s="183"/>
      <c r="D177" s="182"/>
      <c r="E177" s="182"/>
      <c r="F177" s="182"/>
      <c r="G177" s="181"/>
      <c r="H177" s="180"/>
      <c r="I177" s="182"/>
      <c r="J177" s="182"/>
      <c r="K177" s="182"/>
      <c r="L177" s="179"/>
      <c r="M177" s="183"/>
      <c r="N177" s="182"/>
      <c r="O177" s="182"/>
      <c r="P177" s="182"/>
      <c r="Q177" s="181"/>
      <c r="R177" s="180"/>
      <c r="S177" s="182"/>
      <c r="T177" s="179"/>
      <c r="U177" s="999"/>
      <c r="V177" s="999"/>
      <c r="W177" s="999"/>
      <c r="X177" s="999"/>
      <c r="Y177" s="999"/>
      <c r="Z177" s="999"/>
      <c r="AA177" s="999"/>
      <c r="AB177" s="999"/>
      <c r="AC177" s="999"/>
      <c r="AD177" s="999"/>
      <c r="AE177" s="999"/>
      <c r="AF177" s="999"/>
      <c r="AG177" s="999"/>
      <c r="AH177" s="999"/>
      <c r="AI177" s="999"/>
      <c r="AJ177" s="999"/>
      <c r="AK177" s="999"/>
      <c r="AL177" s="999"/>
      <c r="AM177" s="999"/>
      <c r="AN177" s="999"/>
      <c r="AO177" s="999"/>
      <c r="AP177" s="999"/>
      <c r="AQ177" s="999"/>
      <c r="AR177" s="999"/>
      <c r="AS177" s="999"/>
      <c r="AT177" s="999"/>
      <c r="AU177" s="999"/>
      <c r="AV177" s="999"/>
      <c r="AW177" s="999"/>
      <c r="AX177" s="999"/>
      <c r="AY177" s="999"/>
      <c r="AZ177" s="420"/>
      <c r="BA177" s="706"/>
      <c r="BB177" s="697"/>
      <c r="BC177" s="523"/>
      <c r="BD177" s="509"/>
      <c r="BE177" s="509"/>
      <c r="BF177" s="509"/>
      <c r="BG177" s="527"/>
      <c r="BH177" s="523"/>
      <c r="BI177" s="509"/>
      <c r="BJ177" s="509"/>
      <c r="BK177" s="509"/>
      <c r="BL177" s="527"/>
      <c r="BM177" s="523"/>
      <c r="BN177" s="509"/>
      <c r="BO177" s="509"/>
      <c r="BP177" s="509"/>
      <c r="BQ177" s="527"/>
      <c r="BR177" s="523"/>
      <c r="BS177" s="509"/>
      <c r="BT177" s="510"/>
      <c r="BU177" s="67"/>
      <c r="BV177" s="67"/>
      <c r="BW177" s="67"/>
      <c r="BX177" s="67"/>
      <c r="BY177" s="67"/>
      <c r="BZ177" s="67"/>
      <c r="CA177" s="67"/>
      <c r="CB177" s="67"/>
      <c r="CC177" s="67"/>
      <c r="CD177" s="67"/>
      <c r="CE177" s="67"/>
      <c r="CF177" s="67"/>
      <c r="CG177" s="67"/>
      <c r="CH177" s="67"/>
      <c r="CI177" s="67"/>
      <c r="CJ177" s="67"/>
      <c r="CK177" s="67"/>
      <c r="CL177" s="67"/>
      <c r="CM177" s="67"/>
      <c r="CN177" s="67"/>
      <c r="CO177" s="67"/>
      <c r="CP177" s="67"/>
      <c r="CQ177" s="67"/>
      <c r="CR177" s="67"/>
      <c r="CS177" s="67"/>
      <c r="CT177" s="67"/>
      <c r="CU177" s="67"/>
      <c r="CV177" s="67"/>
      <c r="CW177" s="67"/>
      <c r="CX177" s="67"/>
      <c r="CY177" s="67"/>
      <c r="CZ177" s="67"/>
    </row>
    <row r="178" s="589" customFormat="true" ht="15" customHeight="true" x14ac:dyDescent="0.2">
      <c r="A178" s="217"/>
      <c r="B178" s="211"/>
      <c r="C178" s="183"/>
      <c r="D178" s="182"/>
      <c r="E178" s="182"/>
      <c r="F178" s="182"/>
      <c r="G178" s="181"/>
      <c r="H178" s="180"/>
      <c r="I178" s="182"/>
      <c r="J178" s="182"/>
      <c r="K178" s="182"/>
      <c r="L178" s="179"/>
      <c r="M178" s="183"/>
      <c r="N178" s="182"/>
      <c r="O178" s="182"/>
      <c r="P178" s="182"/>
      <c r="Q178" s="181"/>
      <c r="R178" s="180"/>
      <c r="S178" s="182"/>
      <c r="T178" s="179"/>
      <c r="U178" s="999"/>
      <c r="V178" s="999"/>
      <c r="W178" s="999"/>
      <c r="X178" s="999"/>
      <c r="Y178" s="999"/>
      <c r="Z178" s="999"/>
      <c r="AA178" s="999"/>
      <c r="AB178" s="999"/>
      <c r="AC178" s="999"/>
      <c r="AD178" s="999"/>
      <c r="AE178" s="999"/>
      <c r="AF178" s="999"/>
      <c r="AG178" s="999"/>
      <c r="AH178" s="999"/>
      <c r="AI178" s="999"/>
      <c r="AJ178" s="999"/>
      <c r="AK178" s="999"/>
      <c r="AL178" s="999"/>
      <c r="AM178" s="999"/>
      <c r="AN178" s="999"/>
      <c r="AO178" s="999"/>
      <c r="AP178" s="999"/>
      <c r="AQ178" s="999"/>
      <c r="AR178" s="999"/>
      <c r="AS178" s="999"/>
      <c r="AT178" s="999"/>
      <c r="AU178" s="999"/>
      <c r="AV178" s="999"/>
      <c r="AW178" s="999"/>
      <c r="AX178" s="999"/>
      <c r="AY178" s="999"/>
      <c r="AZ178" s="420"/>
      <c r="BA178" s="706"/>
      <c r="BB178" s="697"/>
      <c r="BC178" s="523"/>
      <c r="BD178" s="509"/>
      <c r="BE178" s="509"/>
      <c r="BF178" s="509"/>
      <c r="BG178" s="527"/>
      <c r="BH178" s="523"/>
      <c r="BI178" s="509"/>
      <c r="BJ178" s="509"/>
      <c r="BK178" s="509"/>
      <c r="BL178" s="527"/>
      <c r="BM178" s="523"/>
      <c r="BN178" s="509"/>
      <c r="BO178" s="509"/>
      <c r="BP178" s="509"/>
      <c r="BQ178" s="527"/>
      <c r="BR178" s="523"/>
      <c r="BS178" s="509"/>
      <c r="BT178" s="510"/>
      <c r="BU178" s="67"/>
      <c r="BV178" s="67"/>
      <c r="BW178" s="67"/>
      <c r="BX178" s="67"/>
      <c r="BY178" s="67"/>
      <c r="BZ178" s="67"/>
      <c r="CA178" s="67"/>
      <c r="CB178" s="67"/>
      <c r="CC178" s="67"/>
      <c r="CD178" s="67"/>
      <c r="CE178" s="67"/>
      <c r="CF178" s="67"/>
      <c r="CG178" s="67"/>
      <c r="CH178" s="67"/>
      <c r="CI178" s="67"/>
      <c r="CJ178" s="67"/>
      <c r="CK178" s="67"/>
      <c r="CL178" s="67"/>
      <c r="CM178" s="67"/>
      <c r="CN178" s="67"/>
      <c r="CO178" s="67"/>
      <c r="CP178" s="67"/>
      <c r="CQ178" s="67"/>
      <c r="CR178" s="67"/>
      <c r="CS178" s="67"/>
      <c r="CT178" s="67"/>
      <c r="CU178" s="67"/>
      <c r="CV178" s="67"/>
      <c r="CW178" s="67"/>
      <c r="CX178" s="67"/>
      <c r="CY178" s="67"/>
      <c r="CZ178" s="67"/>
    </row>
    <row r="179" s="589" customFormat="true" ht="15" customHeight="true" x14ac:dyDescent="0.2">
      <c r="A179" s="217"/>
      <c r="B179" s="211"/>
      <c r="C179" s="183"/>
      <c r="D179" s="182"/>
      <c r="E179" s="182"/>
      <c r="F179" s="182"/>
      <c r="G179" s="181"/>
      <c r="H179" s="180"/>
      <c r="I179" s="182"/>
      <c r="J179" s="182"/>
      <c r="K179" s="182"/>
      <c r="L179" s="179"/>
      <c r="M179" s="183"/>
      <c r="N179" s="182"/>
      <c r="O179" s="182"/>
      <c r="P179" s="182"/>
      <c r="Q179" s="181"/>
      <c r="R179" s="180"/>
      <c r="S179" s="182"/>
      <c r="T179" s="179"/>
      <c r="U179" s="999"/>
      <c r="V179" s="999"/>
      <c r="W179" s="999"/>
      <c r="X179" s="999"/>
      <c r="Y179" s="999"/>
      <c r="Z179" s="999"/>
      <c r="AA179" s="999"/>
      <c r="AB179" s="999"/>
      <c r="AC179" s="999"/>
      <c r="AD179" s="999"/>
      <c r="AE179" s="999"/>
      <c r="AF179" s="999"/>
      <c r="AG179" s="999"/>
      <c r="AH179" s="999"/>
      <c r="AI179" s="999"/>
      <c r="AJ179" s="999"/>
      <c r="AK179" s="999"/>
      <c r="AL179" s="999"/>
      <c r="AM179" s="999"/>
      <c r="AN179" s="999"/>
      <c r="AO179" s="999"/>
      <c r="AP179" s="999"/>
      <c r="AQ179" s="999"/>
      <c r="AR179" s="999"/>
      <c r="AS179" s="999"/>
      <c r="AT179" s="999"/>
      <c r="AU179" s="999"/>
      <c r="AV179" s="999"/>
      <c r="AW179" s="999"/>
      <c r="AX179" s="999"/>
      <c r="AY179" s="999"/>
      <c r="AZ179" s="420"/>
      <c r="BA179" s="706"/>
      <c r="BB179" s="697"/>
      <c r="BC179" s="523"/>
      <c r="BD179" s="509"/>
      <c r="BE179" s="509"/>
      <c r="BF179" s="509"/>
      <c r="BG179" s="527"/>
      <c r="BH179" s="523"/>
      <c r="BI179" s="509"/>
      <c r="BJ179" s="509"/>
      <c r="BK179" s="509"/>
      <c r="BL179" s="527"/>
      <c r="BM179" s="523"/>
      <c r="BN179" s="509"/>
      <c r="BO179" s="509"/>
      <c r="BP179" s="509"/>
      <c r="BQ179" s="527"/>
      <c r="BR179" s="523"/>
      <c r="BS179" s="509"/>
      <c r="BT179" s="510"/>
      <c r="BU179" s="67"/>
      <c r="BV179" s="67"/>
      <c r="BW179" s="67"/>
      <c r="BX179" s="67"/>
      <c r="BY179" s="67"/>
      <c r="BZ179" s="67"/>
      <c r="CA179" s="67"/>
      <c r="CB179" s="67"/>
      <c r="CC179" s="67"/>
      <c r="CD179" s="67"/>
      <c r="CE179" s="67"/>
      <c r="CF179" s="67"/>
      <c r="CG179" s="67"/>
      <c r="CH179" s="67"/>
      <c r="CI179" s="67"/>
      <c r="CJ179" s="67"/>
      <c r="CK179" s="67"/>
      <c r="CL179" s="67"/>
      <c r="CM179" s="67"/>
      <c r="CN179" s="67"/>
      <c r="CO179" s="67"/>
      <c r="CP179" s="67"/>
      <c r="CQ179" s="67"/>
      <c r="CR179" s="67"/>
      <c r="CS179" s="67"/>
      <c r="CT179" s="67"/>
      <c r="CU179" s="67"/>
      <c r="CV179" s="67"/>
      <c r="CW179" s="67"/>
      <c r="CX179" s="67"/>
      <c r="CY179" s="67"/>
      <c r="CZ179" s="67"/>
    </row>
    <row r="180" s="589" customFormat="true" ht="15" customHeight="true" x14ac:dyDescent="0.2">
      <c r="A180" s="217"/>
      <c r="B180" s="211"/>
      <c r="C180" s="183"/>
      <c r="D180" s="182"/>
      <c r="E180" s="182"/>
      <c r="F180" s="182"/>
      <c r="G180" s="181"/>
      <c r="H180" s="180"/>
      <c r="I180" s="182"/>
      <c r="J180" s="182"/>
      <c r="K180" s="182"/>
      <c r="L180" s="179"/>
      <c r="M180" s="183"/>
      <c r="N180" s="182"/>
      <c r="O180" s="182"/>
      <c r="P180" s="182"/>
      <c r="Q180" s="181"/>
      <c r="R180" s="180"/>
      <c r="S180" s="182"/>
      <c r="T180" s="179"/>
      <c r="U180" s="999"/>
      <c r="V180" s="999"/>
      <c r="W180" s="999"/>
      <c r="X180" s="999"/>
      <c r="Y180" s="999"/>
      <c r="Z180" s="999"/>
      <c r="AA180" s="999"/>
      <c r="AB180" s="999"/>
      <c r="AC180" s="999"/>
      <c r="AD180" s="999"/>
      <c r="AE180" s="999"/>
      <c r="AF180" s="999"/>
      <c r="AG180" s="999"/>
      <c r="AH180" s="999"/>
      <c r="AI180" s="999"/>
      <c r="AJ180" s="999"/>
      <c r="AK180" s="999"/>
      <c r="AL180" s="999"/>
      <c r="AM180" s="999"/>
      <c r="AN180" s="999"/>
      <c r="AO180" s="999"/>
      <c r="AP180" s="999"/>
      <c r="AQ180" s="999"/>
      <c r="AR180" s="999"/>
      <c r="AS180" s="999"/>
      <c r="AT180" s="999"/>
      <c r="AU180" s="999"/>
      <c r="AV180" s="999"/>
      <c r="AW180" s="999"/>
      <c r="AX180" s="999"/>
      <c r="AY180" s="999"/>
      <c r="AZ180" s="420"/>
      <c r="BA180" s="706"/>
      <c r="BB180" s="697"/>
      <c r="BC180" s="523"/>
      <c r="BD180" s="509"/>
      <c r="BE180" s="509"/>
      <c r="BF180" s="509"/>
      <c r="BG180" s="527"/>
      <c r="BH180" s="523"/>
      <c r="BI180" s="509"/>
      <c r="BJ180" s="509"/>
      <c r="BK180" s="509"/>
      <c r="BL180" s="527"/>
      <c r="BM180" s="523"/>
      <c r="BN180" s="509"/>
      <c r="BO180" s="509"/>
      <c r="BP180" s="509"/>
      <c r="BQ180" s="527"/>
      <c r="BR180" s="523"/>
      <c r="BS180" s="509"/>
      <c r="BT180" s="510"/>
      <c r="BU180" s="67"/>
      <c r="BV180" s="67"/>
      <c r="BW180" s="67"/>
      <c r="BX180" s="67"/>
      <c r="BY180" s="67"/>
      <c r="BZ180" s="67"/>
      <c r="CA180" s="67"/>
      <c r="CB180" s="67"/>
      <c r="CC180" s="67"/>
      <c r="CD180" s="67"/>
      <c r="CE180" s="67"/>
      <c r="CF180" s="67"/>
      <c r="CG180" s="67"/>
      <c r="CH180" s="67"/>
      <c r="CI180" s="67"/>
      <c r="CJ180" s="67"/>
      <c r="CK180" s="67"/>
      <c r="CL180" s="67"/>
      <c r="CM180" s="67"/>
      <c r="CN180" s="67"/>
      <c r="CO180" s="67"/>
      <c r="CP180" s="67"/>
      <c r="CQ180" s="67"/>
      <c r="CR180" s="67"/>
      <c r="CS180" s="67"/>
      <c r="CT180" s="67"/>
      <c r="CU180" s="67"/>
      <c r="CV180" s="67"/>
      <c r="CW180" s="67"/>
      <c r="CX180" s="67"/>
      <c r="CY180" s="67"/>
      <c r="CZ180" s="67"/>
    </row>
    <row r="181" s="589" customFormat="true" ht="15" customHeight="true" x14ac:dyDescent="0.2">
      <c r="A181" s="217"/>
      <c r="B181" s="211"/>
      <c r="C181" s="183"/>
      <c r="D181" s="182"/>
      <c r="E181" s="182"/>
      <c r="F181" s="182"/>
      <c r="G181" s="181"/>
      <c r="H181" s="180"/>
      <c r="I181" s="182"/>
      <c r="J181" s="182"/>
      <c r="K181" s="182"/>
      <c r="L181" s="179"/>
      <c r="M181" s="183"/>
      <c r="N181" s="182"/>
      <c r="O181" s="182"/>
      <c r="P181" s="182"/>
      <c r="Q181" s="181"/>
      <c r="R181" s="180"/>
      <c r="S181" s="182"/>
      <c r="T181" s="179"/>
      <c r="U181" s="999"/>
      <c r="V181" s="999"/>
      <c r="W181" s="999"/>
      <c r="X181" s="999"/>
      <c r="Y181" s="999"/>
      <c r="Z181" s="999"/>
      <c r="AA181" s="999"/>
      <c r="AB181" s="999"/>
      <c r="AC181" s="999"/>
      <c r="AD181" s="999"/>
      <c r="AE181" s="999"/>
      <c r="AF181" s="999"/>
      <c r="AG181" s="999"/>
      <c r="AH181" s="999"/>
      <c r="AI181" s="999"/>
      <c r="AJ181" s="999"/>
      <c r="AK181" s="999"/>
      <c r="AL181" s="999"/>
      <c r="AM181" s="999"/>
      <c r="AN181" s="999"/>
      <c r="AO181" s="999"/>
      <c r="AP181" s="999"/>
      <c r="AQ181" s="999"/>
      <c r="AR181" s="999"/>
      <c r="AS181" s="999"/>
      <c r="AT181" s="999"/>
      <c r="AU181" s="999"/>
      <c r="AV181" s="999"/>
      <c r="AW181" s="999"/>
      <c r="AX181" s="999"/>
      <c r="AY181" s="999"/>
      <c r="AZ181" s="420"/>
      <c r="BA181" s="706"/>
      <c r="BB181" s="697"/>
      <c r="BC181" s="523"/>
      <c r="BD181" s="509"/>
      <c r="BE181" s="509"/>
      <c r="BF181" s="509"/>
      <c r="BG181" s="527"/>
      <c r="BH181" s="523"/>
      <c r="BI181" s="509"/>
      <c r="BJ181" s="509"/>
      <c r="BK181" s="509"/>
      <c r="BL181" s="527"/>
      <c r="BM181" s="523"/>
      <c r="BN181" s="509"/>
      <c r="BO181" s="509"/>
      <c r="BP181" s="509"/>
      <c r="BQ181" s="527"/>
      <c r="BR181" s="523"/>
      <c r="BS181" s="509"/>
      <c r="BT181" s="510"/>
      <c r="BU181" s="67"/>
      <c r="BV181" s="67"/>
      <c r="BW181" s="67"/>
      <c r="BX181" s="67"/>
      <c r="BY181" s="67"/>
      <c r="BZ181" s="67"/>
      <c r="CA181" s="67"/>
      <c r="CB181" s="67"/>
      <c r="CC181" s="67"/>
      <c r="CD181" s="67"/>
      <c r="CE181" s="67"/>
      <c r="CF181" s="67"/>
      <c r="CG181" s="67"/>
      <c r="CH181" s="67"/>
      <c r="CI181" s="67"/>
      <c r="CJ181" s="67"/>
      <c r="CK181" s="67"/>
      <c r="CL181" s="67"/>
      <c r="CM181" s="67"/>
      <c r="CN181" s="67"/>
      <c r="CO181" s="67"/>
      <c r="CP181" s="67"/>
      <c r="CQ181" s="67"/>
      <c r="CR181" s="67"/>
      <c r="CS181" s="67"/>
      <c r="CT181" s="67"/>
      <c r="CU181" s="67"/>
      <c r="CV181" s="67"/>
      <c r="CW181" s="67"/>
      <c r="CX181" s="67"/>
      <c r="CY181" s="67"/>
      <c r="CZ181" s="67"/>
    </row>
    <row r="182" s="589" customFormat="true" ht="15" customHeight="true" x14ac:dyDescent="0.2">
      <c r="A182" s="217"/>
      <c r="B182" s="211"/>
      <c r="C182" s="183"/>
      <c r="D182" s="182"/>
      <c r="E182" s="182"/>
      <c r="F182" s="182"/>
      <c r="G182" s="181"/>
      <c r="H182" s="180"/>
      <c r="I182" s="182"/>
      <c r="J182" s="182"/>
      <c r="K182" s="182"/>
      <c r="L182" s="179"/>
      <c r="M182" s="183"/>
      <c r="N182" s="182"/>
      <c r="O182" s="182"/>
      <c r="P182" s="182"/>
      <c r="Q182" s="181"/>
      <c r="R182" s="180"/>
      <c r="S182" s="182"/>
      <c r="T182" s="179"/>
      <c r="U182" s="999"/>
      <c r="V182" s="999"/>
      <c r="W182" s="999"/>
      <c r="X182" s="999"/>
      <c r="Y182" s="999"/>
      <c r="Z182" s="999"/>
      <c r="AA182" s="999"/>
      <c r="AB182" s="999"/>
      <c r="AC182" s="999"/>
      <c r="AD182" s="999"/>
      <c r="AE182" s="999"/>
      <c r="AF182" s="999"/>
      <c r="AG182" s="999"/>
      <c r="AH182" s="999"/>
      <c r="AI182" s="999"/>
      <c r="AJ182" s="999"/>
      <c r="AK182" s="999"/>
      <c r="AL182" s="999"/>
      <c r="AM182" s="999"/>
      <c r="AN182" s="999"/>
      <c r="AO182" s="999"/>
      <c r="AP182" s="999"/>
      <c r="AQ182" s="999"/>
      <c r="AR182" s="999"/>
      <c r="AS182" s="999"/>
      <c r="AT182" s="999"/>
      <c r="AU182" s="999"/>
      <c r="AV182" s="999"/>
      <c r="AW182" s="999"/>
      <c r="AX182" s="999"/>
      <c r="AY182" s="999"/>
      <c r="AZ182" s="420"/>
      <c r="BA182" s="706"/>
      <c r="BB182" s="697"/>
      <c r="BC182" s="523"/>
      <c r="BD182" s="509"/>
      <c r="BE182" s="509"/>
      <c r="BF182" s="509"/>
      <c r="BG182" s="527"/>
      <c r="BH182" s="523"/>
      <c r="BI182" s="509"/>
      <c r="BJ182" s="509"/>
      <c r="BK182" s="509"/>
      <c r="BL182" s="527"/>
      <c r="BM182" s="523"/>
      <c r="BN182" s="509"/>
      <c r="BO182" s="509"/>
      <c r="BP182" s="509"/>
      <c r="BQ182" s="527"/>
      <c r="BR182" s="523"/>
      <c r="BS182" s="509"/>
      <c r="BT182" s="510"/>
      <c r="BU182" s="67"/>
      <c r="BV182" s="67"/>
      <c r="BW182" s="67"/>
      <c r="BX182" s="67"/>
      <c r="BY182" s="67"/>
      <c r="BZ182" s="67"/>
      <c r="CA182" s="67"/>
      <c r="CB182" s="67"/>
      <c r="CC182" s="67"/>
      <c r="CD182" s="67"/>
      <c r="CE182" s="67"/>
      <c r="CF182" s="67"/>
      <c r="CG182" s="67"/>
      <c r="CH182" s="67"/>
      <c r="CI182" s="67"/>
      <c r="CJ182" s="67"/>
      <c r="CK182" s="67"/>
      <c r="CL182" s="67"/>
      <c r="CM182" s="67"/>
      <c r="CN182" s="67"/>
      <c r="CO182" s="67"/>
      <c r="CP182" s="67"/>
      <c r="CQ182" s="67"/>
      <c r="CR182" s="67"/>
      <c r="CS182" s="67"/>
      <c r="CT182" s="67"/>
      <c r="CU182" s="67"/>
      <c r="CV182" s="67"/>
      <c r="CW182" s="67"/>
      <c r="CX182" s="67"/>
      <c r="CY182" s="67"/>
      <c r="CZ182" s="67"/>
    </row>
    <row r="183" s="589" customFormat="true" ht="15" customHeight="true" x14ac:dyDescent="0.2">
      <c r="A183" s="217"/>
      <c r="B183" s="211"/>
      <c r="C183" s="183"/>
      <c r="D183" s="182"/>
      <c r="E183" s="182"/>
      <c r="F183" s="182"/>
      <c r="G183" s="181"/>
      <c r="H183" s="180"/>
      <c r="I183" s="182"/>
      <c r="J183" s="182"/>
      <c r="K183" s="182"/>
      <c r="L183" s="179"/>
      <c r="M183" s="183"/>
      <c r="N183" s="182"/>
      <c r="O183" s="182"/>
      <c r="P183" s="182"/>
      <c r="Q183" s="181"/>
      <c r="R183" s="180"/>
      <c r="S183" s="182"/>
      <c r="T183" s="179"/>
      <c r="U183" s="999"/>
      <c r="V183" s="999"/>
      <c r="W183" s="999"/>
      <c r="X183" s="999"/>
      <c r="Y183" s="999"/>
      <c r="Z183" s="999"/>
      <c r="AA183" s="999"/>
      <c r="AB183" s="999"/>
      <c r="AC183" s="999"/>
      <c r="AD183" s="999"/>
      <c r="AE183" s="999"/>
      <c r="AF183" s="999"/>
      <c r="AG183" s="999"/>
      <c r="AH183" s="999"/>
      <c r="AI183" s="999"/>
      <c r="AJ183" s="999"/>
      <c r="AK183" s="999"/>
      <c r="AL183" s="999"/>
      <c r="AM183" s="999"/>
      <c r="AN183" s="999"/>
      <c r="AO183" s="999"/>
      <c r="AP183" s="999"/>
      <c r="AQ183" s="999"/>
      <c r="AR183" s="999"/>
      <c r="AS183" s="999"/>
      <c r="AT183" s="999"/>
      <c r="AU183" s="999"/>
      <c r="AV183" s="999"/>
      <c r="AW183" s="999"/>
      <c r="AX183" s="999"/>
      <c r="AY183" s="999"/>
      <c r="AZ183" s="420"/>
      <c r="BA183" s="706"/>
      <c r="BB183" s="697"/>
      <c r="BC183" s="523"/>
      <c r="BD183" s="509"/>
      <c r="BE183" s="509"/>
      <c r="BF183" s="509"/>
      <c r="BG183" s="527"/>
      <c r="BH183" s="523"/>
      <c r="BI183" s="509"/>
      <c r="BJ183" s="509"/>
      <c r="BK183" s="509"/>
      <c r="BL183" s="527"/>
      <c r="BM183" s="523"/>
      <c r="BN183" s="509"/>
      <c r="BO183" s="509"/>
      <c r="BP183" s="509"/>
      <c r="BQ183" s="527"/>
      <c r="BR183" s="523"/>
      <c r="BS183" s="509"/>
      <c r="BT183" s="510"/>
      <c r="BU183" s="67"/>
      <c r="BV183" s="67"/>
      <c r="BW183" s="67"/>
      <c r="BX183" s="67"/>
      <c r="BY183" s="67"/>
      <c r="BZ183" s="67"/>
      <c r="CA183" s="67"/>
      <c r="CB183" s="67"/>
      <c r="CC183" s="67"/>
      <c r="CD183" s="67"/>
      <c r="CE183" s="67"/>
      <c r="CF183" s="67"/>
      <c r="CG183" s="67"/>
      <c r="CH183" s="67"/>
      <c r="CI183" s="67"/>
      <c r="CJ183" s="67"/>
      <c r="CK183" s="67"/>
      <c r="CL183" s="67"/>
      <c r="CM183" s="67"/>
      <c r="CN183" s="67"/>
      <c r="CO183" s="67"/>
      <c r="CP183" s="67"/>
      <c r="CQ183" s="67"/>
      <c r="CR183" s="67"/>
      <c r="CS183" s="67"/>
      <c r="CT183" s="67"/>
      <c r="CU183" s="67"/>
      <c r="CV183" s="67"/>
      <c r="CW183" s="67"/>
      <c r="CX183" s="67"/>
      <c r="CY183" s="67"/>
      <c r="CZ183" s="67"/>
    </row>
    <row r="184" s="589" customFormat="true" ht="15" customHeight="true" x14ac:dyDescent="0.2">
      <c r="A184" s="217"/>
      <c r="B184" s="211"/>
      <c r="C184" s="183"/>
      <c r="D184" s="182"/>
      <c r="E184" s="182"/>
      <c r="F184" s="182"/>
      <c r="G184" s="181"/>
      <c r="H184" s="180"/>
      <c r="I184" s="182"/>
      <c r="J184" s="182"/>
      <c r="K184" s="182"/>
      <c r="L184" s="179"/>
      <c r="M184" s="183"/>
      <c r="N184" s="182"/>
      <c r="O184" s="182"/>
      <c r="P184" s="182"/>
      <c r="Q184" s="181"/>
      <c r="R184" s="180"/>
      <c r="S184" s="182"/>
      <c r="T184" s="179"/>
      <c r="U184" s="999"/>
      <c r="V184" s="999"/>
      <c r="W184" s="999"/>
      <c r="X184" s="999"/>
      <c r="Y184" s="999"/>
      <c r="Z184" s="999"/>
      <c r="AA184" s="999"/>
      <c r="AB184" s="999"/>
      <c r="AC184" s="999"/>
      <c r="AD184" s="999"/>
      <c r="AE184" s="999"/>
      <c r="AF184" s="999"/>
      <c r="AG184" s="999"/>
      <c r="AH184" s="999"/>
      <c r="AI184" s="999"/>
      <c r="AJ184" s="999"/>
      <c r="AK184" s="999"/>
      <c r="AL184" s="999"/>
      <c r="AM184" s="999"/>
      <c r="AN184" s="999"/>
      <c r="AO184" s="999"/>
      <c r="AP184" s="999"/>
      <c r="AQ184" s="999"/>
      <c r="AR184" s="999"/>
      <c r="AS184" s="999"/>
      <c r="AT184" s="999"/>
      <c r="AU184" s="999"/>
      <c r="AV184" s="999"/>
      <c r="AW184" s="999"/>
      <c r="AX184" s="999"/>
      <c r="AY184" s="999"/>
      <c r="AZ184" s="420"/>
      <c r="BA184" s="706"/>
      <c r="BB184" s="697"/>
      <c r="BC184" s="523"/>
      <c r="BD184" s="509"/>
      <c r="BE184" s="509"/>
      <c r="BF184" s="509"/>
      <c r="BG184" s="527"/>
      <c r="BH184" s="523"/>
      <c r="BI184" s="509"/>
      <c r="BJ184" s="509"/>
      <c r="BK184" s="509"/>
      <c r="BL184" s="527"/>
      <c r="BM184" s="523"/>
      <c r="BN184" s="509"/>
      <c r="BO184" s="509"/>
      <c r="BP184" s="509"/>
      <c r="BQ184" s="527"/>
      <c r="BR184" s="523"/>
      <c r="BS184" s="509"/>
      <c r="BT184" s="510"/>
      <c r="BU184" s="67"/>
      <c r="BV184" s="67"/>
      <c r="BW184" s="67"/>
      <c r="BX184" s="67"/>
      <c r="BY184" s="67"/>
      <c r="BZ184" s="67"/>
      <c r="CA184" s="67"/>
      <c r="CB184" s="67"/>
      <c r="CC184" s="67"/>
      <c r="CD184" s="67"/>
      <c r="CE184" s="67"/>
      <c r="CF184" s="67"/>
      <c r="CG184" s="67"/>
      <c r="CH184" s="67"/>
      <c r="CI184" s="67"/>
      <c r="CJ184" s="67"/>
      <c r="CK184" s="67"/>
      <c r="CL184" s="67"/>
      <c r="CM184" s="67"/>
      <c r="CN184" s="67"/>
      <c r="CO184" s="67"/>
      <c r="CP184" s="67"/>
      <c r="CQ184" s="67"/>
      <c r="CR184" s="67"/>
      <c r="CS184" s="67"/>
      <c r="CT184" s="67"/>
      <c r="CU184" s="67"/>
      <c r="CV184" s="67"/>
      <c r="CW184" s="67"/>
      <c r="CX184" s="67"/>
      <c r="CY184" s="67"/>
      <c r="CZ184" s="67"/>
    </row>
    <row r="185" s="589" customFormat="true" ht="15" customHeight="true" x14ac:dyDescent="0.2">
      <c r="A185" s="217"/>
      <c r="B185" s="211"/>
      <c r="C185" s="183"/>
      <c r="D185" s="182"/>
      <c r="E185" s="182"/>
      <c r="F185" s="182"/>
      <c r="G185" s="181"/>
      <c r="H185" s="180"/>
      <c r="I185" s="182"/>
      <c r="J185" s="182"/>
      <c r="K185" s="182"/>
      <c r="L185" s="179"/>
      <c r="M185" s="183"/>
      <c r="N185" s="182"/>
      <c r="O185" s="182"/>
      <c r="P185" s="182"/>
      <c r="Q185" s="181"/>
      <c r="R185" s="180"/>
      <c r="S185" s="182"/>
      <c r="T185" s="179"/>
      <c r="U185" s="999"/>
      <c r="V185" s="999"/>
      <c r="W185" s="999"/>
      <c r="X185" s="999"/>
      <c r="Y185" s="999"/>
      <c r="Z185" s="999"/>
      <c r="AA185" s="999"/>
      <c r="AB185" s="999"/>
      <c r="AC185" s="999"/>
      <c r="AD185" s="999"/>
      <c r="AE185" s="999"/>
      <c r="AF185" s="999"/>
      <c r="AG185" s="999"/>
      <c r="AH185" s="999"/>
      <c r="AI185" s="999"/>
      <c r="AJ185" s="999"/>
      <c r="AK185" s="999"/>
      <c r="AL185" s="999"/>
      <c r="AM185" s="999"/>
      <c r="AN185" s="999"/>
      <c r="AO185" s="999"/>
      <c r="AP185" s="999"/>
      <c r="AQ185" s="999"/>
      <c r="AR185" s="999"/>
      <c r="AS185" s="999"/>
      <c r="AT185" s="999"/>
      <c r="AU185" s="999"/>
      <c r="AV185" s="999"/>
      <c r="AW185" s="999"/>
      <c r="AX185" s="999"/>
      <c r="AY185" s="999"/>
      <c r="AZ185" s="420"/>
      <c r="BA185" s="706"/>
      <c r="BB185" s="697"/>
      <c r="BC185" s="523"/>
      <c r="BD185" s="509"/>
      <c r="BE185" s="509"/>
      <c r="BF185" s="509"/>
      <c r="BG185" s="527"/>
      <c r="BH185" s="523"/>
      <c r="BI185" s="509"/>
      <c r="BJ185" s="509"/>
      <c r="BK185" s="509"/>
      <c r="BL185" s="527"/>
      <c r="BM185" s="523"/>
      <c r="BN185" s="509"/>
      <c r="BO185" s="509"/>
      <c r="BP185" s="509"/>
      <c r="BQ185" s="527"/>
      <c r="BR185" s="523"/>
      <c r="BS185" s="509"/>
      <c r="BT185" s="510"/>
      <c r="BU185" s="67"/>
      <c r="BV185" s="67"/>
      <c r="BW185" s="67"/>
      <c r="BX185" s="67"/>
      <c r="BY185" s="67"/>
      <c r="BZ185" s="67"/>
      <c r="CA185" s="67"/>
      <c r="CB185" s="67"/>
      <c r="CC185" s="67"/>
      <c r="CD185" s="67"/>
      <c r="CE185" s="67"/>
      <c r="CF185" s="67"/>
      <c r="CG185" s="67"/>
      <c r="CH185" s="67"/>
      <c r="CI185" s="67"/>
      <c r="CJ185" s="67"/>
      <c r="CK185" s="67"/>
      <c r="CL185" s="67"/>
      <c r="CM185" s="67"/>
      <c r="CN185" s="67"/>
      <c r="CO185" s="67"/>
      <c r="CP185" s="67"/>
      <c r="CQ185" s="67"/>
      <c r="CR185" s="67"/>
      <c r="CS185" s="67"/>
      <c r="CT185" s="67"/>
      <c r="CU185" s="67"/>
      <c r="CV185" s="67"/>
      <c r="CW185" s="67"/>
      <c r="CX185" s="67"/>
      <c r="CY185" s="67"/>
      <c r="CZ185" s="67"/>
    </row>
    <row r="186" s="589" customFormat="true" ht="15" customHeight="true" x14ac:dyDescent="0.2">
      <c r="A186" s="217"/>
      <c r="B186" s="211"/>
      <c r="C186" s="183"/>
      <c r="D186" s="182"/>
      <c r="E186" s="182"/>
      <c r="F186" s="182"/>
      <c r="G186" s="181"/>
      <c r="H186" s="180"/>
      <c r="I186" s="182"/>
      <c r="J186" s="182"/>
      <c r="K186" s="182"/>
      <c r="L186" s="179"/>
      <c r="M186" s="183"/>
      <c r="N186" s="182"/>
      <c r="O186" s="182"/>
      <c r="P186" s="182"/>
      <c r="Q186" s="181"/>
      <c r="R186" s="180"/>
      <c r="S186" s="182"/>
      <c r="T186" s="179"/>
      <c r="U186" s="999"/>
      <c r="V186" s="999"/>
      <c r="W186" s="999"/>
      <c r="X186" s="999"/>
      <c r="Y186" s="999"/>
      <c r="Z186" s="999"/>
      <c r="AA186" s="999"/>
      <c r="AB186" s="999"/>
      <c r="AC186" s="999"/>
      <c r="AD186" s="999"/>
      <c r="AE186" s="999"/>
      <c r="AF186" s="999"/>
      <c r="AG186" s="999"/>
      <c r="AH186" s="999"/>
      <c r="AI186" s="999"/>
      <c r="AJ186" s="999"/>
      <c r="AK186" s="999"/>
      <c r="AL186" s="999"/>
      <c r="AM186" s="999"/>
      <c r="AN186" s="999"/>
      <c r="AO186" s="999"/>
      <c r="AP186" s="999"/>
      <c r="AQ186" s="999"/>
      <c r="AR186" s="999"/>
      <c r="AS186" s="999"/>
      <c r="AT186" s="999"/>
      <c r="AU186" s="999"/>
      <c r="AV186" s="999"/>
      <c r="AW186" s="999"/>
      <c r="AX186" s="999"/>
      <c r="AY186" s="999"/>
      <c r="AZ186" s="420"/>
      <c r="BA186" s="706"/>
      <c r="BB186" s="697"/>
      <c r="BC186" s="523"/>
      <c r="BD186" s="509"/>
      <c r="BE186" s="509"/>
      <c r="BF186" s="509"/>
      <c r="BG186" s="527"/>
      <c r="BH186" s="523"/>
      <c r="BI186" s="509"/>
      <c r="BJ186" s="509"/>
      <c r="BK186" s="509"/>
      <c r="BL186" s="527"/>
      <c r="BM186" s="523"/>
      <c r="BN186" s="509"/>
      <c r="BO186" s="509"/>
      <c r="BP186" s="509"/>
      <c r="BQ186" s="527"/>
      <c r="BR186" s="523"/>
      <c r="BS186" s="509"/>
      <c r="BT186" s="510"/>
      <c r="BU186" s="67"/>
      <c r="BV186" s="67"/>
      <c r="BW186" s="67"/>
      <c r="BX186" s="67"/>
      <c r="BY186" s="67"/>
      <c r="BZ186" s="67"/>
      <c r="CA186" s="67"/>
      <c r="CB186" s="67"/>
      <c r="CC186" s="67"/>
      <c r="CD186" s="67"/>
      <c r="CE186" s="67"/>
      <c r="CF186" s="67"/>
      <c r="CG186" s="67"/>
      <c r="CH186" s="67"/>
      <c r="CI186" s="67"/>
      <c r="CJ186" s="67"/>
      <c r="CK186" s="67"/>
      <c r="CL186" s="67"/>
      <c r="CM186" s="67"/>
      <c r="CN186" s="67"/>
      <c r="CO186" s="67"/>
      <c r="CP186" s="67"/>
      <c r="CQ186" s="67"/>
      <c r="CR186" s="67"/>
      <c r="CS186" s="67"/>
      <c r="CT186" s="67"/>
      <c r="CU186" s="67"/>
      <c r="CV186" s="67"/>
      <c r="CW186" s="67"/>
      <c r="CX186" s="67"/>
      <c r="CY186" s="67"/>
      <c r="CZ186" s="67"/>
    </row>
    <row r="187" s="589" customFormat="true" ht="15" customHeight="true" x14ac:dyDescent="0.2">
      <c r="A187" s="217"/>
      <c r="B187" s="211"/>
      <c r="C187" s="183"/>
      <c r="D187" s="182"/>
      <c r="E187" s="182"/>
      <c r="F187" s="182"/>
      <c r="G187" s="181"/>
      <c r="H187" s="180"/>
      <c r="I187" s="182"/>
      <c r="J187" s="182"/>
      <c r="K187" s="182"/>
      <c r="L187" s="179"/>
      <c r="M187" s="183"/>
      <c r="N187" s="182"/>
      <c r="O187" s="182"/>
      <c r="P187" s="182"/>
      <c r="Q187" s="181"/>
      <c r="R187" s="180"/>
      <c r="S187" s="182"/>
      <c r="T187" s="179"/>
      <c r="U187" s="999"/>
      <c r="V187" s="999"/>
      <c r="W187" s="999"/>
      <c r="X187" s="999"/>
      <c r="Y187" s="999"/>
      <c r="Z187" s="999"/>
      <c r="AA187" s="999"/>
      <c r="AB187" s="999"/>
      <c r="AC187" s="999"/>
      <c r="AD187" s="999"/>
      <c r="AE187" s="999"/>
      <c r="AF187" s="999"/>
      <c r="AG187" s="999"/>
      <c r="AH187" s="999"/>
      <c r="AI187" s="999"/>
      <c r="AJ187" s="999"/>
      <c r="AK187" s="999"/>
      <c r="AL187" s="999"/>
      <c r="AM187" s="999"/>
      <c r="AN187" s="999"/>
      <c r="AO187" s="999"/>
      <c r="AP187" s="999"/>
      <c r="AQ187" s="999"/>
      <c r="AR187" s="999"/>
      <c r="AS187" s="999"/>
      <c r="AT187" s="999"/>
      <c r="AU187" s="999"/>
      <c r="AV187" s="999"/>
      <c r="AW187" s="999"/>
      <c r="AX187" s="999"/>
      <c r="AY187" s="999"/>
      <c r="AZ187" s="420"/>
      <c r="BA187" s="706"/>
      <c r="BB187" s="697"/>
      <c r="BC187" s="523"/>
      <c r="BD187" s="509"/>
      <c r="BE187" s="509"/>
      <c r="BF187" s="509"/>
      <c r="BG187" s="527"/>
      <c r="BH187" s="523"/>
      <c r="BI187" s="509"/>
      <c r="BJ187" s="509"/>
      <c r="BK187" s="509"/>
      <c r="BL187" s="527"/>
      <c r="BM187" s="523"/>
      <c r="BN187" s="509"/>
      <c r="BO187" s="509"/>
      <c r="BP187" s="509"/>
      <c r="BQ187" s="527"/>
      <c r="BR187" s="523"/>
      <c r="BS187" s="509"/>
      <c r="BT187" s="510"/>
      <c r="BU187" s="67"/>
      <c r="BV187" s="67"/>
      <c r="BW187" s="67"/>
      <c r="BX187" s="67"/>
      <c r="BY187" s="67"/>
      <c r="BZ187" s="67"/>
      <c r="CA187" s="67"/>
      <c r="CB187" s="67"/>
      <c r="CC187" s="67"/>
      <c r="CD187" s="67"/>
      <c r="CE187" s="67"/>
      <c r="CF187" s="67"/>
      <c r="CG187" s="67"/>
      <c r="CH187" s="67"/>
      <c r="CI187" s="67"/>
      <c r="CJ187" s="67"/>
      <c r="CK187" s="67"/>
      <c r="CL187" s="67"/>
      <c r="CM187" s="67"/>
      <c r="CN187" s="67"/>
      <c r="CO187" s="67"/>
      <c r="CP187" s="67"/>
      <c r="CQ187" s="67"/>
      <c r="CR187" s="67"/>
      <c r="CS187" s="67"/>
      <c r="CT187" s="67"/>
      <c r="CU187" s="67"/>
      <c r="CV187" s="67"/>
      <c r="CW187" s="67"/>
      <c r="CX187" s="67"/>
      <c r="CY187" s="67"/>
      <c r="CZ187" s="67"/>
    </row>
    <row r="188" s="589" customFormat="true" ht="15" customHeight="true" x14ac:dyDescent="0.2">
      <c r="A188" s="217"/>
      <c r="B188" s="211"/>
      <c r="C188" s="183"/>
      <c r="D188" s="182"/>
      <c r="E188" s="182"/>
      <c r="F188" s="182"/>
      <c r="G188" s="181"/>
      <c r="H188" s="180"/>
      <c r="I188" s="182"/>
      <c r="J188" s="182"/>
      <c r="K188" s="182"/>
      <c r="L188" s="179"/>
      <c r="M188" s="183"/>
      <c r="N188" s="182"/>
      <c r="O188" s="182"/>
      <c r="P188" s="182"/>
      <c r="Q188" s="181"/>
      <c r="R188" s="180"/>
      <c r="S188" s="182"/>
      <c r="T188" s="179"/>
      <c r="U188" s="999"/>
      <c r="V188" s="999"/>
      <c r="W188" s="999"/>
      <c r="X188" s="999"/>
      <c r="Y188" s="999"/>
      <c r="Z188" s="999"/>
      <c r="AA188" s="999"/>
      <c r="AB188" s="999"/>
      <c r="AC188" s="999"/>
      <c r="AD188" s="999"/>
      <c r="AE188" s="999"/>
      <c r="AF188" s="999"/>
      <c r="AG188" s="999"/>
      <c r="AH188" s="999"/>
      <c r="AI188" s="999"/>
      <c r="AJ188" s="999"/>
      <c r="AK188" s="999"/>
      <c r="AL188" s="999"/>
      <c r="AM188" s="999"/>
      <c r="AN188" s="999"/>
      <c r="AO188" s="999"/>
      <c r="AP188" s="999"/>
      <c r="AQ188" s="999"/>
      <c r="AR188" s="999"/>
      <c r="AS188" s="999"/>
      <c r="AT188" s="999"/>
      <c r="AU188" s="999"/>
      <c r="AV188" s="999"/>
      <c r="AW188" s="999"/>
      <c r="AX188" s="999"/>
      <c r="AY188" s="999"/>
      <c r="AZ188" s="420"/>
      <c r="BA188" s="706"/>
      <c r="BB188" s="697"/>
      <c r="BC188" s="523"/>
      <c r="BD188" s="509"/>
      <c r="BE188" s="509"/>
      <c r="BF188" s="509"/>
      <c r="BG188" s="527"/>
      <c r="BH188" s="523"/>
      <c r="BI188" s="509"/>
      <c r="BJ188" s="509"/>
      <c r="BK188" s="509"/>
      <c r="BL188" s="527"/>
      <c r="BM188" s="523"/>
      <c r="BN188" s="509"/>
      <c r="BO188" s="509"/>
      <c r="BP188" s="509"/>
      <c r="BQ188" s="527"/>
      <c r="BR188" s="523"/>
      <c r="BS188" s="509"/>
      <c r="BT188" s="510"/>
      <c r="BU188" s="67"/>
      <c r="BV188" s="67"/>
      <c r="BW188" s="67"/>
      <c r="BX188" s="67"/>
      <c r="BY188" s="67"/>
      <c r="BZ188" s="67"/>
      <c r="CA188" s="67"/>
      <c r="CB188" s="67"/>
      <c r="CC188" s="67"/>
      <c r="CD188" s="67"/>
      <c r="CE188" s="67"/>
      <c r="CF188" s="67"/>
      <c r="CG188" s="67"/>
      <c r="CH188" s="67"/>
      <c r="CI188" s="67"/>
      <c r="CJ188" s="67"/>
      <c r="CK188" s="67"/>
      <c r="CL188" s="67"/>
      <c r="CM188" s="67"/>
      <c r="CN188" s="67"/>
      <c r="CO188" s="67"/>
      <c r="CP188" s="67"/>
      <c r="CQ188" s="67"/>
      <c r="CR188" s="67"/>
      <c r="CS188" s="67"/>
      <c r="CT188" s="67"/>
      <c r="CU188" s="67"/>
      <c r="CV188" s="67"/>
      <c r="CW188" s="67"/>
      <c r="CX188" s="67"/>
      <c r="CY188" s="67"/>
      <c r="CZ188" s="67"/>
    </row>
    <row r="189" s="589" customFormat="true" ht="15" customHeight="true" x14ac:dyDescent="0.2">
      <c r="A189" s="217"/>
      <c r="B189" s="211"/>
      <c r="C189" s="183"/>
      <c r="D189" s="182"/>
      <c r="E189" s="182"/>
      <c r="F189" s="182"/>
      <c r="G189" s="181"/>
      <c r="H189" s="180"/>
      <c r="I189" s="182"/>
      <c r="J189" s="182"/>
      <c r="K189" s="182"/>
      <c r="L189" s="179"/>
      <c r="M189" s="183"/>
      <c r="N189" s="182"/>
      <c r="O189" s="182"/>
      <c r="P189" s="182"/>
      <c r="Q189" s="181"/>
      <c r="R189" s="180"/>
      <c r="S189" s="182"/>
      <c r="T189" s="179"/>
      <c r="U189" s="999"/>
      <c r="V189" s="999"/>
      <c r="W189" s="999"/>
      <c r="X189" s="999"/>
      <c r="Y189" s="999"/>
      <c r="Z189" s="999"/>
      <c r="AA189" s="999"/>
      <c r="AB189" s="999"/>
      <c r="AC189" s="999"/>
      <c r="AD189" s="999"/>
      <c r="AE189" s="999"/>
      <c r="AF189" s="999"/>
      <c r="AG189" s="999"/>
      <c r="AH189" s="999"/>
      <c r="AI189" s="999"/>
      <c r="AJ189" s="999"/>
      <c r="AK189" s="999"/>
      <c r="AL189" s="999"/>
      <c r="AM189" s="999"/>
      <c r="AN189" s="999"/>
      <c r="AO189" s="999"/>
      <c r="AP189" s="999"/>
      <c r="AQ189" s="999"/>
      <c r="AR189" s="999"/>
      <c r="AS189" s="999"/>
      <c r="AT189" s="999"/>
      <c r="AU189" s="999"/>
      <c r="AV189" s="999"/>
      <c r="AW189" s="999"/>
      <c r="AX189" s="999"/>
      <c r="AY189" s="999"/>
      <c r="AZ189" s="420"/>
      <c r="BA189" s="706"/>
      <c r="BB189" s="697"/>
      <c r="BC189" s="523"/>
      <c r="BD189" s="509"/>
      <c r="BE189" s="509"/>
      <c r="BF189" s="509"/>
      <c r="BG189" s="527"/>
      <c r="BH189" s="523"/>
      <c r="BI189" s="509"/>
      <c r="BJ189" s="509"/>
      <c r="BK189" s="509"/>
      <c r="BL189" s="527"/>
      <c r="BM189" s="523"/>
      <c r="BN189" s="509"/>
      <c r="BO189" s="509"/>
      <c r="BP189" s="509"/>
      <c r="BQ189" s="527"/>
      <c r="BR189" s="523"/>
      <c r="BS189" s="509"/>
      <c r="BT189" s="510"/>
      <c r="BU189" s="67"/>
      <c r="BV189" s="67"/>
      <c r="BW189" s="67"/>
      <c r="BX189" s="67"/>
      <c r="BY189" s="67"/>
      <c r="BZ189" s="67"/>
      <c r="CA189" s="67"/>
      <c r="CB189" s="67"/>
      <c r="CC189" s="67"/>
      <c r="CD189" s="67"/>
      <c r="CE189" s="67"/>
      <c r="CF189" s="67"/>
      <c r="CG189" s="67"/>
      <c r="CH189" s="67"/>
      <c r="CI189" s="67"/>
      <c r="CJ189" s="67"/>
      <c r="CK189" s="67"/>
      <c r="CL189" s="67"/>
      <c r="CM189" s="67"/>
      <c r="CN189" s="67"/>
      <c r="CO189" s="67"/>
      <c r="CP189" s="67"/>
      <c r="CQ189" s="67"/>
      <c r="CR189" s="67"/>
      <c r="CS189" s="67"/>
      <c r="CT189" s="67"/>
      <c r="CU189" s="67"/>
      <c r="CV189" s="67"/>
      <c r="CW189" s="67"/>
      <c r="CX189" s="67"/>
      <c r="CY189" s="67"/>
      <c r="CZ189" s="67"/>
    </row>
    <row r="190" s="589" customFormat="true" ht="15" customHeight="true" x14ac:dyDescent="0.2">
      <c r="A190" s="217"/>
      <c r="B190" s="211"/>
      <c r="C190" s="159"/>
      <c r="D190" s="158"/>
      <c r="E190" s="158"/>
      <c r="F190" s="158"/>
      <c r="G190" s="157"/>
      <c r="H190" s="156"/>
      <c r="I190" s="158"/>
      <c r="J190" s="158"/>
      <c r="K190" s="158"/>
      <c r="L190" s="155"/>
      <c r="M190" s="159"/>
      <c r="N190" s="158"/>
      <c r="O190" s="158"/>
      <c r="P190" s="158"/>
      <c r="Q190" s="157"/>
      <c r="R190" s="156"/>
      <c r="S190" s="158"/>
      <c r="T190" s="155"/>
      <c r="U190" s="999"/>
      <c r="V190" s="999"/>
      <c r="W190" s="999"/>
      <c r="X190" s="999"/>
      <c r="Y190" s="999"/>
      <c r="Z190" s="999"/>
      <c r="AA190" s="999"/>
      <c r="AB190" s="999"/>
      <c r="AC190" s="999"/>
      <c r="AD190" s="999"/>
      <c r="AE190" s="999"/>
      <c r="AF190" s="999"/>
      <c r="AG190" s="999"/>
      <c r="AH190" s="999"/>
      <c r="AI190" s="999"/>
      <c r="AJ190" s="999"/>
      <c r="AK190" s="999"/>
      <c r="AL190" s="999"/>
      <c r="AM190" s="999"/>
      <c r="AN190" s="999"/>
      <c r="AO190" s="999"/>
      <c r="AP190" s="999"/>
      <c r="AQ190" s="999"/>
      <c r="AR190" s="999"/>
      <c r="AS190" s="999"/>
      <c r="AT190" s="999"/>
      <c r="AU190" s="999"/>
      <c r="AV190" s="999"/>
      <c r="AW190" s="999"/>
      <c r="AX190" s="999"/>
      <c r="AY190" s="999"/>
      <c r="AZ190" s="420"/>
      <c r="BA190" s="706"/>
      <c r="BB190" s="697"/>
      <c r="BC190" s="523"/>
      <c r="BD190" s="509"/>
      <c r="BE190" s="509"/>
      <c r="BF190" s="509"/>
      <c r="BG190" s="527"/>
      <c r="BH190" s="523"/>
      <c r="BI190" s="509"/>
      <c r="BJ190" s="509"/>
      <c r="BK190" s="509"/>
      <c r="BL190" s="527"/>
      <c r="BM190" s="523"/>
      <c r="BN190" s="509"/>
      <c r="BO190" s="509"/>
      <c r="BP190" s="509"/>
      <c r="BQ190" s="527"/>
      <c r="BR190" s="523"/>
      <c r="BS190" s="509"/>
      <c r="BT190" s="510"/>
      <c r="BU190" s="67"/>
      <c r="BV190" s="67"/>
      <c r="BW190" s="67"/>
      <c r="BX190" s="67"/>
      <c r="BY190" s="67"/>
      <c r="BZ190" s="67"/>
      <c r="CA190" s="67"/>
      <c r="CB190" s="67"/>
      <c r="CC190" s="67"/>
      <c r="CD190" s="67"/>
      <c r="CE190" s="67"/>
      <c r="CF190" s="67"/>
      <c r="CG190" s="67"/>
      <c r="CH190" s="67"/>
      <c r="CI190" s="67"/>
      <c r="CJ190" s="67"/>
      <c r="CK190" s="67"/>
      <c r="CL190" s="67"/>
      <c r="CM190" s="67"/>
      <c r="CN190" s="67"/>
      <c r="CO190" s="67"/>
      <c r="CP190" s="67"/>
      <c r="CQ190" s="67"/>
      <c r="CR190" s="67"/>
      <c r="CS190" s="67"/>
      <c r="CT190" s="67"/>
      <c r="CU190" s="67"/>
      <c r="CV190" s="67"/>
      <c r="CW190" s="67"/>
      <c r="CX190" s="67"/>
      <c r="CY190" s="67"/>
      <c r="CZ190" s="67"/>
    </row>
    <row r="191" s="589" customFormat="true" ht="15" customHeight="true" x14ac:dyDescent="0.2">
      <c r="A191" s="217"/>
      <c r="B191" s="211"/>
      <c r="C191" s="159"/>
      <c r="D191" s="158"/>
      <c r="E191" s="158"/>
      <c r="F191" s="158"/>
      <c r="G191" s="157"/>
      <c r="H191" s="156"/>
      <c r="I191" s="158"/>
      <c r="J191" s="158"/>
      <c r="K191" s="158"/>
      <c r="L191" s="155"/>
      <c r="M191" s="159"/>
      <c r="N191" s="158"/>
      <c r="O191" s="158"/>
      <c r="P191" s="158"/>
      <c r="Q191" s="157"/>
      <c r="R191" s="156"/>
      <c r="S191" s="158"/>
      <c r="T191" s="155"/>
      <c r="U191" s="999"/>
      <c r="V191" s="999"/>
      <c r="W191" s="999"/>
      <c r="X191" s="999"/>
      <c r="Y191" s="999"/>
      <c r="Z191" s="999"/>
      <c r="AA191" s="999"/>
      <c r="AB191" s="999"/>
      <c r="AC191" s="999"/>
      <c r="AD191" s="999"/>
      <c r="AE191" s="999"/>
      <c r="AF191" s="999"/>
      <c r="AG191" s="999"/>
      <c r="AH191" s="999"/>
      <c r="AI191" s="999"/>
      <c r="AJ191" s="999"/>
      <c r="AK191" s="999"/>
      <c r="AL191" s="999"/>
      <c r="AM191" s="999"/>
      <c r="AN191" s="999"/>
      <c r="AO191" s="999"/>
      <c r="AP191" s="999"/>
      <c r="AQ191" s="999"/>
      <c r="AR191" s="999"/>
      <c r="AS191" s="999"/>
      <c r="AT191" s="999"/>
      <c r="AU191" s="999"/>
      <c r="AV191" s="999"/>
      <c r="AW191" s="999"/>
      <c r="AX191" s="999"/>
      <c r="AY191" s="999"/>
      <c r="AZ191" s="420"/>
      <c r="BA191" s="706"/>
      <c r="BB191" s="697"/>
      <c r="BC191" s="523"/>
      <c r="BD191" s="509"/>
      <c r="BE191" s="509"/>
      <c r="BF191" s="509"/>
      <c r="BG191" s="527"/>
      <c r="BH191" s="523"/>
      <c r="BI191" s="509"/>
      <c r="BJ191" s="509"/>
      <c r="BK191" s="509"/>
      <c r="BL191" s="527"/>
      <c r="BM191" s="523"/>
      <c r="BN191" s="509"/>
      <c r="BO191" s="509"/>
      <c r="BP191" s="509"/>
      <c r="BQ191" s="527"/>
      <c r="BR191" s="523"/>
      <c r="BS191" s="509"/>
      <c r="BT191" s="510"/>
      <c r="BU191" s="67"/>
      <c r="BV191" s="67"/>
      <c r="BW191" s="67"/>
      <c r="BX191" s="67"/>
      <c r="BY191" s="67"/>
      <c r="BZ191" s="67"/>
      <c r="CA191" s="67"/>
      <c r="CB191" s="67"/>
      <c r="CC191" s="67"/>
      <c r="CD191" s="67"/>
      <c r="CE191" s="67"/>
      <c r="CF191" s="67"/>
      <c r="CG191" s="67"/>
      <c r="CH191" s="67"/>
      <c r="CI191" s="67"/>
      <c r="CJ191" s="67"/>
      <c r="CK191" s="67"/>
      <c r="CL191" s="67"/>
      <c r="CM191" s="67"/>
      <c r="CN191" s="67"/>
      <c r="CO191" s="67"/>
      <c r="CP191" s="67"/>
      <c r="CQ191" s="67"/>
      <c r="CR191" s="67"/>
      <c r="CS191" s="67"/>
      <c r="CT191" s="67"/>
      <c r="CU191" s="67"/>
      <c r="CV191" s="67"/>
      <c r="CW191" s="67"/>
      <c r="CX191" s="67"/>
      <c r="CY191" s="67"/>
      <c r="CZ191" s="67"/>
    </row>
    <row r="192" s="589" customFormat="true" ht="15" customHeight="true" x14ac:dyDescent="0.2">
      <c r="A192" s="217"/>
      <c r="B192" s="211"/>
      <c r="C192" s="159"/>
      <c r="D192" s="158"/>
      <c r="E192" s="158"/>
      <c r="F192" s="158"/>
      <c r="G192" s="157"/>
      <c r="H192" s="156"/>
      <c r="I192" s="158"/>
      <c r="J192" s="158"/>
      <c r="K192" s="158"/>
      <c r="L192" s="155"/>
      <c r="M192" s="159"/>
      <c r="N192" s="158"/>
      <c r="O192" s="158"/>
      <c r="P192" s="158"/>
      <c r="Q192" s="157"/>
      <c r="R192" s="156"/>
      <c r="S192" s="158"/>
      <c r="T192" s="155"/>
      <c r="U192" s="999"/>
      <c r="V192" s="999"/>
      <c r="W192" s="999"/>
      <c r="X192" s="999"/>
      <c r="Y192" s="999"/>
      <c r="Z192" s="999"/>
      <c r="AA192" s="999"/>
      <c r="AB192" s="999"/>
      <c r="AC192" s="999"/>
      <c r="AD192" s="999"/>
      <c r="AE192" s="999"/>
      <c r="AF192" s="999"/>
      <c r="AG192" s="999"/>
      <c r="AH192" s="999"/>
      <c r="AI192" s="999"/>
      <c r="AJ192" s="999"/>
      <c r="AK192" s="999"/>
      <c r="AL192" s="999"/>
      <c r="AM192" s="999"/>
      <c r="AN192" s="999"/>
      <c r="AO192" s="999"/>
      <c r="AP192" s="999"/>
      <c r="AQ192" s="999"/>
      <c r="AR192" s="999"/>
      <c r="AS192" s="999"/>
      <c r="AT192" s="999"/>
      <c r="AU192" s="999"/>
      <c r="AV192" s="999"/>
      <c r="AW192" s="999"/>
      <c r="AX192" s="999"/>
      <c r="AY192" s="999"/>
      <c r="AZ192" s="420"/>
      <c r="BA192" s="706"/>
      <c r="BB192" s="697"/>
      <c r="BC192" s="523"/>
      <c r="BD192" s="509"/>
      <c r="BE192" s="509"/>
      <c r="BF192" s="509"/>
      <c r="BG192" s="527"/>
      <c r="BH192" s="523"/>
      <c r="BI192" s="509"/>
      <c r="BJ192" s="509"/>
      <c r="BK192" s="509"/>
      <c r="BL192" s="527"/>
      <c r="BM192" s="523"/>
      <c r="BN192" s="509"/>
      <c r="BO192" s="509"/>
      <c r="BP192" s="509"/>
      <c r="BQ192" s="527"/>
      <c r="BR192" s="523"/>
      <c r="BS192" s="509"/>
      <c r="BT192" s="510"/>
      <c r="BU192" s="67"/>
      <c r="BV192" s="67"/>
      <c r="BW192" s="67"/>
      <c r="BX192" s="67"/>
      <c r="BY192" s="67"/>
      <c r="BZ192" s="67"/>
      <c r="CA192" s="67"/>
      <c r="CB192" s="67"/>
      <c r="CC192" s="67"/>
      <c r="CD192" s="67"/>
      <c r="CE192" s="67"/>
      <c r="CF192" s="67"/>
      <c r="CG192" s="67"/>
      <c r="CH192" s="67"/>
      <c r="CI192" s="67"/>
      <c r="CJ192" s="67"/>
      <c r="CK192" s="67"/>
      <c r="CL192" s="67"/>
      <c r="CM192" s="67"/>
      <c r="CN192" s="67"/>
      <c r="CO192" s="67"/>
      <c r="CP192" s="67"/>
      <c r="CQ192" s="67"/>
      <c r="CR192" s="67"/>
      <c r="CS192" s="67"/>
      <c r="CT192" s="67"/>
      <c r="CU192" s="67"/>
      <c r="CV192" s="67"/>
      <c r="CW192" s="67"/>
      <c r="CX192" s="67"/>
      <c r="CY192" s="67"/>
      <c r="CZ192" s="67"/>
    </row>
    <row r="193" s="589" customFormat="true" ht="15" customHeight="true" x14ac:dyDescent="0.2">
      <c r="A193" s="217"/>
      <c r="B193" s="211"/>
      <c r="C193" s="159"/>
      <c r="D193" s="158"/>
      <c r="E193" s="158"/>
      <c r="F193" s="158"/>
      <c r="G193" s="157"/>
      <c r="H193" s="156"/>
      <c r="I193" s="158"/>
      <c r="J193" s="158"/>
      <c r="K193" s="158"/>
      <c r="L193" s="155"/>
      <c r="M193" s="159"/>
      <c r="N193" s="158"/>
      <c r="O193" s="158"/>
      <c r="P193" s="158"/>
      <c r="Q193" s="157"/>
      <c r="R193" s="156"/>
      <c r="S193" s="158"/>
      <c r="T193" s="155"/>
      <c r="U193" s="999"/>
      <c r="V193" s="999"/>
      <c r="W193" s="999"/>
      <c r="X193" s="999"/>
      <c r="Y193" s="999"/>
      <c r="Z193" s="999"/>
      <c r="AA193" s="999"/>
      <c r="AB193" s="999"/>
      <c r="AC193" s="999"/>
      <c r="AD193" s="999"/>
      <c r="AE193" s="999"/>
      <c r="AF193" s="999"/>
      <c r="AG193" s="999"/>
      <c r="AH193" s="999"/>
      <c r="AI193" s="999"/>
      <c r="AJ193" s="999"/>
      <c r="AK193" s="999"/>
      <c r="AL193" s="999"/>
      <c r="AM193" s="999"/>
      <c r="AN193" s="999"/>
      <c r="AO193" s="999"/>
      <c r="AP193" s="999"/>
      <c r="AQ193" s="999"/>
      <c r="AR193" s="999"/>
      <c r="AS193" s="999"/>
      <c r="AT193" s="999"/>
      <c r="AU193" s="999"/>
      <c r="AV193" s="999"/>
      <c r="AW193" s="999"/>
      <c r="AX193" s="999"/>
      <c r="AY193" s="999"/>
      <c r="AZ193" s="420"/>
      <c r="BA193" s="706"/>
      <c r="BB193" s="697"/>
      <c r="BC193" s="523"/>
      <c r="BD193" s="509"/>
      <c r="BE193" s="509"/>
      <c r="BF193" s="509"/>
      <c r="BG193" s="527"/>
      <c r="BH193" s="523"/>
      <c r="BI193" s="509"/>
      <c r="BJ193" s="509"/>
      <c r="BK193" s="509"/>
      <c r="BL193" s="527"/>
      <c r="BM193" s="523"/>
      <c r="BN193" s="509"/>
      <c r="BO193" s="509"/>
      <c r="BP193" s="509"/>
      <c r="BQ193" s="527"/>
      <c r="BR193" s="523"/>
      <c r="BS193" s="509"/>
      <c r="BT193" s="510"/>
      <c r="BU193" s="67"/>
      <c r="BV193" s="67"/>
      <c r="BW193" s="67"/>
      <c r="BX193" s="67"/>
      <c r="BY193" s="67"/>
      <c r="BZ193" s="67"/>
      <c r="CA193" s="67"/>
      <c r="CB193" s="67"/>
      <c r="CC193" s="67"/>
      <c r="CD193" s="67"/>
      <c r="CE193" s="67"/>
      <c r="CF193" s="67"/>
      <c r="CG193" s="67"/>
      <c r="CH193" s="67"/>
      <c r="CI193" s="67"/>
      <c r="CJ193" s="67"/>
      <c r="CK193" s="67"/>
      <c r="CL193" s="67"/>
      <c r="CM193" s="67"/>
      <c r="CN193" s="67"/>
      <c r="CO193" s="67"/>
      <c r="CP193" s="67"/>
      <c r="CQ193" s="67"/>
      <c r="CR193" s="67"/>
      <c r="CS193" s="67"/>
      <c r="CT193" s="67"/>
      <c r="CU193" s="67"/>
      <c r="CV193" s="67"/>
      <c r="CW193" s="67"/>
      <c r="CX193" s="67"/>
      <c r="CY193" s="67"/>
      <c r="CZ193" s="67"/>
    </row>
    <row r="194" s="589" customFormat="true" ht="15" customHeight="true" x14ac:dyDescent="0.2">
      <c r="A194" s="240"/>
      <c r="B194" s="210"/>
      <c r="C194" s="176"/>
      <c r="D194" s="178"/>
      <c r="E194" s="178"/>
      <c r="F194" s="178"/>
      <c r="G194" s="177"/>
      <c r="H194" s="175"/>
      <c r="I194" s="178"/>
      <c r="J194" s="178"/>
      <c r="K194" s="178"/>
      <c r="L194" s="174"/>
      <c r="M194" s="176"/>
      <c r="N194" s="178"/>
      <c r="O194" s="178"/>
      <c r="P194" s="178"/>
      <c r="Q194" s="177"/>
      <c r="R194" s="175"/>
      <c r="S194" s="178"/>
      <c r="T194" s="174"/>
      <c r="U194" s="999"/>
      <c r="V194" s="999"/>
      <c r="W194" s="999"/>
      <c r="X194" s="999"/>
      <c r="Y194" s="999"/>
      <c r="Z194" s="999"/>
      <c r="AA194" s="999"/>
      <c r="AB194" s="999"/>
      <c r="AC194" s="999"/>
      <c r="AD194" s="999"/>
      <c r="AE194" s="999"/>
      <c r="AF194" s="999"/>
      <c r="AG194" s="999"/>
      <c r="AH194" s="999"/>
      <c r="AI194" s="999"/>
      <c r="AJ194" s="999"/>
      <c r="AK194" s="999"/>
      <c r="AL194" s="999"/>
      <c r="AM194" s="999"/>
      <c r="AN194" s="999"/>
      <c r="AO194" s="999"/>
      <c r="AP194" s="999"/>
      <c r="AQ194" s="999"/>
      <c r="AR194" s="999"/>
      <c r="AS194" s="999"/>
      <c r="AT194" s="999"/>
      <c r="AU194" s="999"/>
      <c r="AV194" s="999"/>
      <c r="AW194" s="999"/>
      <c r="AX194" s="999"/>
      <c r="AY194" s="999"/>
      <c r="AZ194" s="420"/>
      <c r="BA194" s="706"/>
      <c r="BB194" s="697"/>
      <c r="BC194" s="523"/>
      <c r="BD194" s="509"/>
      <c r="BE194" s="509"/>
      <c r="BF194" s="509"/>
      <c r="BG194" s="527"/>
      <c r="BH194" s="523"/>
      <c r="BI194" s="509"/>
      <c r="BJ194" s="509"/>
      <c r="BK194" s="509"/>
      <c r="BL194" s="527"/>
      <c r="BM194" s="523"/>
      <c r="BN194" s="509"/>
      <c r="BO194" s="509"/>
      <c r="BP194" s="509"/>
      <c r="BQ194" s="527"/>
      <c r="BR194" s="523"/>
      <c r="BS194" s="509"/>
      <c r="BT194" s="510"/>
      <c r="BU194" s="67"/>
      <c r="BV194" s="67"/>
      <c r="BW194" s="67"/>
      <c r="BX194" s="67"/>
      <c r="BY194" s="67"/>
      <c r="BZ194" s="67"/>
      <c r="CA194" s="67"/>
      <c r="CB194" s="67"/>
      <c r="CC194" s="67"/>
      <c r="CD194" s="67"/>
      <c r="CE194" s="67"/>
      <c r="CF194" s="67"/>
      <c r="CG194" s="67"/>
      <c r="CH194" s="67"/>
      <c r="CI194" s="67"/>
      <c r="CJ194" s="67"/>
      <c r="CK194" s="67"/>
      <c r="CL194" s="67"/>
      <c r="CM194" s="67"/>
      <c r="CN194" s="67"/>
      <c r="CO194" s="67"/>
      <c r="CP194" s="67"/>
      <c r="CQ194" s="67"/>
      <c r="CR194" s="67"/>
      <c r="CS194" s="67"/>
      <c r="CT194" s="67"/>
      <c r="CU194" s="67"/>
      <c r="CV194" s="67"/>
      <c r="CW194" s="67"/>
      <c r="CX194" s="67"/>
      <c r="CY194" s="67"/>
      <c r="CZ194" s="67"/>
    </row>
    <row r="195" s="383" customFormat="true" ht="15" customHeight="true" x14ac:dyDescent="0.2">
      <c r="A195" s="240"/>
      <c r="B195" s="210"/>
      <c r="C195" s="176"/>
      <c r="D195" s="178"/>
      <c r="E195" s="178"/>
      <c r="F195" s="178"/>
      <c r="G195" s="177"/>
      <c r="H195" s="175"/>
      <c r="I195" s="178"/>
      <c r="J195" s="178"/>
      <c r="K195" s="178"/>
      <c r="L195" s="174"/>
      <c r="M195" s="176"/>
      <c r="N195" s="178"/>
      <c r="O195" s="178"/>
      <c r="P195" s="178"/>
      <c r="Q195" s="177"/>
      <c r="R195" s="175"/>
      <c r="S195" s="178"/>
      <c r="T195" s="174"/>
      <c r="U195" s="999"/>
      <c r="V195" s="999"/>
      <c r="W195" s="999"/>
      <c r="X195" s="999"/>
      <c r="Y195" s="999"/>
      <c r="Z195" s="999"/>
      <c r="AA195" s="999"/>
      <c r="AB195" s="999"/>
      <c r="AC195" s="999"/>
      <c r="AD195" s="999"/>
      <c r="AE195" s="999"/>
      <c r="AF195" s="999"/>
      <c r="AG195" s="999"/>
      <c r="AH195" s="999"/>
      <c r="AI195" s="999"/>
      <c r="AJ195" s="999"/>
      <c r="AK195" s="999"/>
      <c r="AL195" s="999"/>
      <c r="AM195" s="999"/>
      <c r="AN195" s="999"/>
      <c r="AO195" s="999"/>
      <c r="AP195" s="999"/>
      <c r="AQ195" s="999"/>
      <c r="AR195" s="999"/>
      <c r="AS195" s="999"/>
      <c r="AT195" s="999"/>
      <c r="AU195" s="999"/>
      <c r="AV195" s="999"/>
      <c r="AW195" s="999"/>
      <c r="AX195" s="999"/>
      <c r="AY195" s="999"/>
      <c r="AZ195" s="420"/>
      <c r="BA195" s="706"/>
      <c r="BB195" s="697"/>
      <c r="BC195" s="523"/>
      <c r="BD195" s="509"/>
      <c r="BE195" s="509"/>
      <c r="BF195" s="509"/>
      <c r="BG195" s="527"/>
      <c r="BH195" s="523"/>
      <c r="BI195" s="509"/>
      <c r="BJ195" s="509"/>
      <c r="BK195" s="509"/>
      <c r="BL195" s="527"/>
      <c r="BM195" s="523"/>
      <c r="BN195" s="509"/>
      <c r="BO195" s="509"/>
      <c r="BP195" s="509"/>
      <c r="BQ195" s="527"/>
      <c r="BR195" s="523"/>
      <c r="BS195" s="509"/>
      <c r="BT195" s="510"/>
      <c r="BU195" s="67"/>
      <c r="BV195" s="67"/>
      <c r="BW195" s="67"/>
      <c r="BX195" s="67"/>
      <c r="BY195" s="67"/>
      <c r="BZ195" s="67"/>
      <c r="CA195" s="67"/>
      <c r="CB195" s="67"/>
      <c r="CC195" s="67"/>
      <c r="CD195" s="67"/>
      <c r="CE195" s="67"/>
      <c r="CF195" s="67"/>
      <c r="CG195" s="67"/>
      <c r="CH195" s="67"/>
      <c r="CI195" s="67"/>
      <c r="CJ195" s="67"/>
      <c r="CK195" s="67"/>
      <c r="CL195" s="67"/>
      <c r="CM195" s="67"/>
      <c r="CN195" s="67"/>
      <c r="CO195" s="67"/>
      <c r="CP195" s="67"/>
      <c r="CQ195" s="67"/>
      <c r="CR195" s="67"/>
      <c r="CS195" s="67"/>
      <c r="CT195" s="67"/>
      <c r="CU195" s="67"/>
      <c r="CV195" s="67"/>
      <c r="CW195" s="67"/>
      <c r="CX195" s="67"/>
      <c r="CY195" s="67"/>
      <c r="CZ195" s="67"/>
    </row>
    <row r="196" s="383" customFormat="true" ht="15" customHeight="true" x14ac:dyDescent="0.2">
      <c r="A196" s="240"/>
      <c r="B196" s="210"/>
      <c r="C196" s="176"/>
      <c r="D196" s="178"/>
      <c r="E196" s="178"/>
      <c r="F196" s="178"/>
      <c r="G196" s="177"/>
      <c r="H196" s="175"/>
      <c r="I196" s="178"/>
      <c r="J196" s="178"/>
      <c r="K196" s="178"/>
      <c r="L196" s="174"/>
      <c r="M196" s="176"/>
      <c r="N196" s="178"/>
      <c r="O196" s="178"/>
      <c r="P196" s="178"/>
      <c r="Q196" s="177"/>
      <c r="R196" s="175"/>
      <c r="S196" s="178"/>
      <c r="T196" s="174"/>
      <c r="U196" s="999"/>
      <c r="V196" s="999"/>
      <c r="W196" s="999"/>
      <c r="X196" s="999"/>
      <c r="Y196" s="999"/>
      <c r="Z196" s="999"/>
      <c r="AA196" s="999"/>
      <c r="AB196" s="999"/>
      <c r="AC196" s="999"/>
      <c r="AD196" s="999"/>
      <c r="AE196" s="999"/>
      <c r="AF196" s="999"/>
      <c r="AG196" s="999"/>
      <c r="AH196" s="999"/>
      <c r="AI196" s="999"/>
      <c r="AJ196" s="999"/>
      <c r="AK196" s="999"/>
      <c r="AL196" s="999"/>
      <c r="AM196" s="999"/>
      <c r="AN196" s="999"/>
      <c r="AO196" s="999"/>
      <c r="AP196" s="999"/>
      <c r="AQ196" s="999"/>
      <c r="AR196" s="999"/>
      <c r="AS196" s="999"/>
      <c r="AT196" s="999"/>
      <c r="AU196" s="999"/>
      <c r="AV196" s="999"/>
      <c r="AW196" s="999"/>
      <c r="AX196" s="999"/>
      <c r="AY196" s="999"/>
      <c r="AZ196" s="420"/>
      <c r="BA196" s="706"/>
      <c r="BB196" s="697"/>
      <c r="BC196" s="523"/>
      <c r="BD196" s="509"/>
      <c r="BE196" s="509"/>
      <c r="BF196" s="509"/>
      <c r="BG196" s="527"/>
      <c r="BH196" s="523"/>
      <c r="BI196" s="509"/>
      <c r="BJ196" s="509"/>
      <c r="BK196" s="509"/>
      <c r="BL196" s="527"/>
      <c r="BM196" s="523"/>
      <c r="BN196" s="509"/>
      <c r="BO196" s="509"/>
      <c r="BP196" s="509"/>
      <c r="BQ196" s="527"/>
      <c r="BR196" s="523"/>
      <c r="BS196" s="509"/>
      <c r="BT196" s="510"/>
      <c r="BU196" s="67"/>
      <c r="BV196" s="67"/>
      <c r="BW196" s="67"/>
      <c r="BX196" s="67"/>
      <c r="BY196" s="67"/>
      <c r="BZ196" s="67"/>
      <c r="CA196" s="67"/>
      <c r="CB196" s="67"/>
      <c r="CC196" s="67"/>
      <c r="CD196" s="67"/>
      <c r="CE196" s="67"/>
      <c r="CF196" s="67"/>
      <c r="CG196" s="67"/>
      <c r="CH196" s="67"/>
      <c r="CI196" s="67"/>
      <c r="CJ196" s="67"/>
      <c r="CK196" s="67"/>
      <c r="CL196" s="67"/>
      <c r="CM196" s="67"/>
      <c r="CN196" s="67"/>
      <c r="CO196" s="67"/>
      <c r="CP196" s="67"/>
      <c r="CQ196" s="67"/>
      <c r="CR196" s="67"/>
      <c r="CS196" s="67"/>
      <c r="CT196" s="67"/>
      <c r="CU196" s="67"/>
      <c r="CV196" s="67"/>
      <c r="CW196" s="67"/>
      <c r="CX196" s="67"/>
      <c r="CY196" s="67"/>
      <c r="CZ196" s="67"/>
    </row>
    <row r="197" s="383" customFormat="true" ht="15" customHeight="true" x14ac:dyDescent="0.2">
      <c r="A197" s="240"/>
      <c r="B197" s="210"/>
      <c r="C197" s="176"/>
      <c r="D197" s="178"/>
      <c r="E197" s="178"/>
      <c r="F197" s="178"/>
      <c r="G197" s="177"/>
      <c r="H197" s="175"/>
      <c r="I197" s="178"/>
      <c r="J197" s="178"/>
      <c r="K197" s="178"/>
      <c r="L197" s="174"/>
      <c r="M197" s="176"/>
      <c r="N197" s="178"/>
      <c r="O197" s="178"/>
      <c r="P197" s="178"/>
      <c r="Q197" s="177"/>
      <c r="R197" s="175"/>
      <c r="S197" s="178"/>
      <c r="T197" s="174"/>
      <c r="U197" s="999"/>
      <c r="V197" s="999"/>
      <c r="W197" s="999"/>
      <c r="X197" s="999"/>
      <c r="Y197" s="999"/>
      <c r="Z197" s="999"/>
      <c r="AA197" s="999"/>
      <c r="AB197" s="999"/>
      <c r="AC197" s="999"/>
      <c r="AD197" s="999"/>
      <c r="AE197" s="999"/>
      <c r="AF197" s="999"/>
      <c r="AG197" s="999"/>
      <c r="AH197" s="999"/>
      <c r="AI197" s="999"/>
      <c r="AJ197" s="999"/>
      <c r="AK197" s="999"/>
      <c r="AL197" s="999"/>
      <c r="AM197" s="999"/>
      <c r="AN197" s="999"/>
      <c r="AO197" s="999"/>
      <c r="AP197" s="999"/>
      <c r="AQ197" s="999"/>
      <c r="AR197" s="999"/>
      <c r="AS197" s="999"/>
      <c r="AT197" s="999"/>
      <c r="AU197" s="999"/>
      <c r="AV197" s="999"/>
      <c r="AW197" s="999"/>
      <c r="AX197" s="999"/>
      <c r="AY197" s="999"/>
      <c r="AZ197" s="420"/>
      <c r="BA197" s="706"/>
      <c r="BB197" s="697"/>
      <c r="BC197" s="523"/>
      <c r="BD197" s="509"/>
      <c r="BE197" s="509"/>
      <c r="BF197" s="509"/>
      <c r="BG197" s="527"/>
      <c r="BH197" s="523"/>
      <c r="BI197" s="509"/>
      <c r="BJ197" s="509"/>
      <c r="BK197" s="509"/>
      <c r="BL197" s="527"/>
      <c r="BM197" s="523"/>
      <c r="BN197" s="509"/>
      <c r="BO197" s="509"/>
      <c r="BP197" s="509"/>
      <c r="BQ197" s="527"/>
      <c r="BR197" s="523"/>
      <c r="BS197" s="509"/>
      <c r="BT197" s="510"/>
      <c r="BU197" s="67"/>
      <c r="BV197" s="67"/>
      <c r="BW197" s="67"/>
      <c r="BX197" s="67"/>
      <c r="BY197" s="67"/>
      <c r="BZ197" s="67"/>
      <c r="CA197" s="67"/>
      <c r="CB197" s="67"/>
      <c r="CC197" s="67"/>
      <c r="CD197" s="67"/>
      <c r="CE197" s="67"/>
      <c r="CF197" s="67"/>
      <c r="CG197" s="67"/>
      <c r="CH197" s="67"/>
      <c r="CI197" s="67"/>
      <c r="CJ197" s="67"/>
      <c r="CK197" s="67"/>
      <c r="CL197" s="67"/>
      <c r="CM197" s="67"/>
      <c r="CN197" s="67"/>
      <c r="CO197" s="67"/>
      <c r="CP197" s="67"/>
      <c r="CQ197" s="67"/>
      <c r="CR197" s="67"/>
      <c r="CS197" s="67"/>
      <c r="CT197" s="67"/>
      <c r="CU197" s="67"/>
      <c r="CV197" s="67"/>
      <c r="CW197" s="67"/>
      <c r="CX197" s="67"/>
      <c r="CY197" s="67"/>
      <c r="CZ197" s="67"/>
    </row>
    <row r="198" s="383" customFormat="true" ht="15" customHeight="true" x14ac:dyDescent="0.2">
      <c r="A198" s="240"/>
      <c r="B198" s="210"/>
      <c r="C198" s="176"/>
      <c r="D198" s="178"/>
      <c r="E198" s="178"/>
      <c r="F198" s="178"/>
      <c r="G198" s="177"/>
      <c r="H198" s="175"/>
      <c r="I198" s="178"/>
      <c r="J198" s="178"/>
      <c r="K198" s="178"/>
      <c r="L198" s="174"/>
      <c r="M198" s="176"/>
      <c r="N198" s="178"/>
      <c r="O198" s="178"/>
      <c r="P198" s="178"/>
      <c r="Q198" s="177"/>
      <c r="R198" s="175"/>
      <c r="S198" s="178"/>
      <c r="T198" s="174"/>
      <c r="U198" s="999"/>
      <c r="V198" s="999"/>
      <c r="W198" s="999"/>
      <c r="X198" s="999"/>
      <c r="Y198" s="999"/>
      <c r="Z198" s="999"/>
      <c r="AA198" s="999"/>
      <c r="AB198" s="999"/>
      <c r="AC198" s="999"/>
      <c r="AD198" s="999"/>
      <c r="AE198" s="999"/>
      <c r="AF198" s="999"/>
      <c r="AG198" s="999"/>
      <c r="AH198" s="999"/>
      <c r="AI198" s="999"/>
      <c r="AJ198" s="999"/>
      <c r="AK198" s="999"/>
      <c r="AL198" s="999"/>
      <c r="AM198" s="999"/>
      <c r="AN198" s="999"/>
      <c r="AO198" s="999"/>
      <c r="AP198" s="999"/>
      <c r="AQ198" s="999"/>
      <c r="AR198" s="999"/>
      <c r="AS198" s="999"/>
      <c r="AT198" s="999"/>
      <c r="AU198" s="999"/>
      <c r="AV198" s="999"/>
      <c r="AW198" s="999"/>
      <c r="AX198" s="999"/>
      <c r="AY198" s="999"/>
      <c r="AZ198" s="420"/>
      <c r="BA198" s="706"/>
      <c r="BB198" s="697"/>
      <c r="BC198" s="523"/>
      <c r="BD198" s="509"/>
      <c r="BE198" s="509"/>
      <c r="BF198" s="509"/>
      <c r="BG198" s="527"/>
      <c r="BH198" s="523"/>
      <c r="BI198" s="509"/>
      <c r="BJ198" s="509"/>
      <c r="BK198" s="509"/>
      <c r="BL198" s="527"/>
      <c r="BM198" s="523"/>
      <c r="BN198" s="509"/>
      <c r="BO198" s="509"/>
      <c r="BP198" s="509"/>
      <c r="BQ198" s="527"/>
      <c r="BR198" s="523"/>
      <c r="BS198" s="509"/>
      <c r="BT198" s="510"/>
      <c r="BU198" s="67"/>
      <c r="BV198" s="67"/>
      <c r="BW198" s="67"/>
      <c r="BX198" s="67"/>
      <c r="BY198" s="67"/>
      <c r="BZ198" s="67"/>
      <c r="CA198" s="67"/>
      <c r="CB198" s="67"/>
      <c r="CC198" s="67"/>
      <c r="CD198" s="67"/>
      <c r="CE198" s="67"/>
      <c r="CF198" s="67"/>
      <c r="CG198" s="67"/>
      <c r="CH198" s="67"/>
      <c r="CI198" s="67"/>
      <c r="CJ198" s="67"/>
      <c r="CK198" s="67"/>
      <c r="CL198" s="67"/>
      <c r="CM198" s="67"/>
      <c r="CN198" s="67"/>
      <c r="CO198" s="67"/>
      <c r="CP198" s="67"/>
      <c r="CQ198" s="67"/>
      <c r="CR198" s="67"/>
      <c r="CS198" s="67"/>
      <c r="CT198" s="67"/>
      <c r="CU198" s="67"/>
      <c r="CV198" s="67"/>
      <c r="CW198" s="67"/>
      <c r="CX198" s="67"/>
      <c r="CY198" s="67"/>
      <c r="CZ198" s="67"/>
    </row>
    <row r="199" s="383" customFormat="true" ht="15" customHeight="true" x14ac:dyDescent="0.2">
      <c r="A199" s="240"/>
      <c r="B199" s="210"/>
      <c r="C199" s="176"/>
      <c r="D199" s="178"/>
      <c r="E199" s="178"/>
      <c r="F199" s="178"/>
      <c r="G199" s="177"/>
      <c r="H199" s="175"/>
      <c r="I199" s="178"/>
      <c r="J199" s="178"/>
      <c r="K199" s="178"/>
      <c r="L199" s="174"/>
      <c r="M199" s="176"/>
      <c r="N199" s="178"/>
      <c r="O199" s="178"/>
      <c r="P199" s="178"/>
      <c r="Q199" s="177"/>
      <c r="R199" s="175"/>
      <c r="S199" s="178"/>
      <c r="T199" s="174"/>
      <c r="U199" s="999"/>
      <c r="V199" s="999"/>
      <c r="W199" s="999"/>
      <c r="X199" s="999"/>
      <c r="Y199" s="999"/>
      <c r="Z199" s="999"/>
      <c r="AA199" s="999"/>
      <c r="AB199" s="999"/>
      <c r="AC199" s="999"/>
      <c r="AD199" s="999"/>
      <c r="AE199" s="999"/>
      <c r="AF199" s="999"/>
      <c r="AG199" s="999"/>
      <c r="AH199" s="999"/>
      <c r="AI199" s="999"/>
      <c r="AJ199" s="999"/>
      <c r="AK199" s="999"/>
      <c r="AL199" s="999"/>
      <c r="AM199" s="999"/>
      <c r="AN199" s="999"/>
      <c r="AO199" s="999"/>
      <c r="AP199" s="999"/>
      <c r="AQ199" s="999"/>
      <c r="AR199" s="999"/>
      <c r="AS199" s="999"/>
      <c r="AT199" s="999"/>
      <c r="AU199" s="999"/>
      <c r="AV199" s="999"/>
      <c r="AW199" s="999"/>
      <c r="AX199" s="999"/>
      <c r="AY199" s="999"/>
      <c r="AZ199" s="420"/>
      <c r="BA199" s="706"/>
      <c r="BB199" s="697"/>
      <c r="BC199" s="523"/>
      <c r="BD199" s="509"/>
      <c r="BE199" s="509"/>
      <c r="BF199" s="509"/>
      <c r="BG199" s="527"/>
      <c r="BH199" s="523"/>
      <c r="BI199" s="509"/>
      <c r="BJ199" s="509"/>
      <c r="BK199" s="509"/>
      <c r="BL199" s="527"/>
      <c r="BM199" s="523"/>
      <c r="BN199" s="509"/>
      <c r="BO199" s="509"/>
      <c r="BP199" s="509"/>
      <c r="BQ199" s="527"/>
      <c r="BR199" s="523"/>
      <c r="BS199" s="509"/>
      <c r="BT199" s="510"/>
      <c r="BU199" s="67"/>
      <c r="BV199" s="67"/>
      <c r="BW199" s="67"/>
      <c r="BX199" s="67"/>
      <c r="BY199" s="67"/>
      <c r="BZ199" s="67"/>
      <c r="CA199" s="67"/>
      <c r="CB199" s="67"/>
      <c r="CC199" s="67"/>
      <c r="CD199" s="67"/>
      <c r="CE199" s="67"/>
      <c r="CF199" s="67"/>
      <c r="CG199" s="67"/>
      <c r="CH199" s="67"/>
      <c r="CI199" s="67"/>
      <c r="CJ199" s="67"/>
      <c r="CK199" s="67"/>
      <c r="CL199" s="67"/>
      <c r="CM199" s="67"/>
      <c r="CN199" s="67"/>
      <c r="CO199" s="67"/>
      <c r="CP199" s="67"/>
      <c r="CQ199" s="67"/>
      <c r="CR199" s="67"/>
      <c r="CS199" s="67"/>
      <c r="CT199" s="67"/>
      <c r="CU199" s="67"/>
      <c r="CV199" s="67"/>
      <c r="CW199" s="67"/>
      <c r="CX199" s="67"/>
      <c r="CY199" s="67"/>
      <c r="CZ199" s="67"/>
    </row>
    <row r="200" s="383" customFormat="true" ht="15" customHeight="true" x14ac:dyDescent="0.2">
      <c r="A200" s="240"/>
      <c r="B200" s="210"/>
      <c r="C200" s="176"/>
      <c r="D200" s="178"/>
      <c r="E200" s="178"/>
      <c r="F200" s="178"/>
      <c r="G200" s="177"/>
      <c r="H200" s="175"/>
      <c r="I200" s="178"/>
      <c r="J200" s="178"/>
      <c r="K200" s="178"/>
      <c r="L200" s="174"/>
      <c r="M200" s="176"/>
      <c r="N200" s="178"/>
      <c r="O200" s="178"/>
      <c r="P200" s="178"/>
      <c r="Q200" s="177"/>
      <c r="R200" s="175"/>
      <c r="S200" s="178"/>
      <c r="T200" s="174"/>
      <c r="U200" s="999"/>
      <c r="V200" s="999"/>
      <c r="W200" s="999"/>
      <c r="X200" s="999"/>
      <c r="Y200" s="999"/>
      <c r="Z200" s="999"/>
      <c r="AA200" s="999"/>
      <c r="AB200" s="999"/>
      <c r="AC200" s="999"/>
      <c r="AD200" s="999"/>
      <c r="AE200" s="999"/>
      <c r="AF200" s="999"/>
      <c r="AG200" s="999"/>
      <c r="AH200" s="999"/>
      <c r="AI200" s="999"/>
      <c r="AJ200" s="999"/>
      <c r="AK200" s="999"/>
      <c r="AL200" s="999"/>
      <c r="AM200" s="999"/>
      <c r="AN200" s="999"/>
      <c r="AO200" s="999"/>
      <c r="AP200" s="999"/>
      <c r="AQ200" s="999"/>
      <c r="AR200" s="999"/>
      <c r="AS200" s="999"/>
      <c r="AT200" s="999"/>
      <c r="AU200" s="999"/>
      <c r="AV200" s="999"/>
      <c r="AW200" s="999"/>
      <c r="AX200" s="999"/>
      <c r="AY200" s="999"/>
      <c r="AZ200" s="420"/>
      <c r="BA200" s="706"/>
      <c r="BB200" s="697"/>
      <c r="BC200" s="523"/>
      <c r="BD200" s="509"/>
      <c r="BE200" s="509"/>
      <c r="BF200" s="509"/>
      <c r="BG200" s="527"/>
      <c r="BH200" s="523"/>
      <c r="BI200" s="509"/>
      <c r="BJ200" s="509"/>
      <c r="BK200" s="509"/>
      <c r="BL200" s="527"/>
      <c r="BM200" s="523"/>
      <c r="BN200" s="509"/>
      <c r="BO200" s="509"/>
      <c r="BP200" s="509"/>
      <c r="BQ200" s="527"/>
      <c r="BR200" s="523"/>
      <c r="BS200" s="509"/>
      <c r="BT200" s="510"/>
      <c r="BU200" s="67"/>
      <c r="BV200" s="67"/>
      <c r="BW200" s="67"/>
      <c r="BX200" s="67"/>
      <c r="BY200" s="67"/>
      <c r="BZ200" s="67"/>
      <c r="CA200" s="67"/>
      <c r="CB200" s="67"/>
      <c r="CC200" s="67"/>
      <c r="CD200" s="67"/>
      <c r="CE200" s="67"/>
      <c r="CF200" s="67"/>
      <c r="CG200" s="67"/>
      <c r="CH200" s="67"/>
      <c r="CI200" s="67"/>
      <c r="CJ200" s="67"/>
      <c r="CK200" s="67"/>
      <c r="CL200" s="67"/>
      <c r="CM200" s="67"/>
      <c r="CN200" s="67"/>
      <c r="CO200" s="67"/>
      <c r="CP200" s="67"/>
      <c r="CQ200" s="67"/>
      <c r="CR200" s="67"/>
      <c r="CS200" s="67"/>
      <c r="CT200" s="67"/>
      <c r="CU200" s="67"/>
      <c r="CV200" s="67"/>
      <c r="CW200" s="67"/>
      <c r="CX200" s="67"/>
      <c r="CY200" s="67"/>
      <c r="CZ200" s="67"/>
    </row>
    <row r="201" s="383" customFormat="true" ht="15" customHeight="true" x14ac:dyDescent="0.2">
      <c r="A201" s="240"/>
      <c r="B201" s="210"/>
      <c r="C201" s="176"/>
      <c r="D201" s="178"/>
      <c r="E201" s="178"/>
      <c r="F201" s="178"/>
      <c r="G201" s="177"/>
      <c r="H201" s="175"/>
      <c r="I201" s="178"/>
      <c r="J201" s="178"/>
      <c r="K201" s="178"/>
      <c r="L201" s="174"/>
      <c r="M201" s="176"/>
      <c r="N201" s="178"/>
      <c r="O201" s="178"/>
      <c r="P201" s="178"/>
      <c r="Q201" s="177"/>
      <c r="R201" s="175"/>
      <c r="S201" s="178"/>
      <c r="T201" s="174"/>
      <c r="U201" s="999"/>
      <c r="V201" s="999"/>
      <c r="W201" s="999"/>
      <c r="X201" s="999"/>
      <c r="Y201" s="999"/>
      <c r="Z201" s="999"/>
      <c r="AA201" s="999"/>
      <c r="AB201" s="999"/>
      <c r="AC201" s="999"/>
      <c r="AD201" s="999"/>
      <c r="AE201" s="999"/>
      <c r="AF201" s="999"/>
      <c r="AG201" s="999"/>
      <c r="AH201" s="999"/>
      <c r="AI201" s="999"/>
      <c r="AJ201" s="999"/>
      <c r="AK201" s="999"/>
      <c r="AL201" s="999"/>
      <c r="AM201" s="999"/>
      <c r="AN201" s="999"/>
      <c r="AO201" s="999"/>
      <c r="AP201" s="999"/>
      <c r="AQ201" s="999"/>
      <c r="AR201" s="999"/>
      <c r="AS201" s="999"/>
      <c r="AT201" s="999"/>
      <c r="AU201" s="999"/>
      <c r="AV201" s="999"/>
      <c r="AW201" s="999"/>
      <c r="AX201" s="999"/>
      <c r="AY201" s="999"/>
      <c r="AZ201" s="420"/>
      <c r="BA201" s="706"/>
      <c r="BB201" s="697"/>
      <c r="BC201" s="523"/>
      <c r="BD201" s="509"/>
      <c r="BE201" s="509"/>
      <c r="BF201" s="509"/>
      <c r="BG201" s="527"/>
      <c r="BH201" s="523"/>
      <c r="BI201" s="509"/>
      <c r="BJ201" s="509"/>
      <c r="BK201" s="509"/>
      <c r="BL201" s="527"/>
      <c r="BM201" s="523"/>
      <c r="BN201" s="509"/>
      <c r="BO201" s="509"/>
      <c r="BP201" s="509"/>
      <c r="BQ201" s="527"/>
      <c r="BR201" s="523"/>
      <c r="BS201" s="509"/>
      <c r="BT201" s="510"/>
      <c r="BU201" s="67"/>
      <c r="BV201" s="67"/>
      <c r="BW201" s="67"/>
      <c r="BX201" s="67"/>
      <c r="BY201" s="67"/>
      <c r="BZ201" s="67"/>
      <c r="CA201" s="67"/>
      <c r="CB201" s="67"/>
      <c r="CC201" s="67"/>
      <c r="CD201" s="67"/>
      <c r="CE201" s="67"/>
      <c r="CF201" s="67"/>
      <c r="CG201" s="67"/>
      <c r="CH201" s="67"/>
      <c r="CI201" s="67"/>
      <c r="CJ201" s="67"/>
      <c r="CK201" s="67"/>
      <c r="CL201" s="67"/>
      <c r="CM201" s="67"/>
      <c r="CN201" s="67"/>
      <c r="CO201" s="67"/>
      <c r="CP201" s="67"/>
      <c r="CQ201" s="67"/>
      <c r="CR201" s="67"/>
      <c r="CS201" s="67"/>
      <c r="CT201" s="67"/>
      <c r="CU201" s="67"/>
      <c r="CV201" s="67"/>
      <c r="CW201" s="67"/>
      <c r="CX201" s="67"/>
      <c r="CY201" s="67"/>
      <c r="CZ201" s="67"/>
    </row>
    <row r="202" s="383" customFormat="true" ht="15" customHeight="true" x14ac:dyDescent="0.2">
      <c r="A202" s="240"/>
      <c r="B202" s="210"/>
      <c r="C202" s="176"/>
      <c r="D202" s="178"/>
      <c r="E202" s="178"/>
      <c r="F202" s="178"/>
      <c r="G202" s="177"/>
      <c r="H202" s="175"/>
      <c r="I202" s="178"/>
      <c r="J202" s="178"/>
      <c r="K202" s="178"/>
      <c r="L202" s="174"/>
      <c r="M202" s="176"/>
      <c r="N202" s="178"/>
      <c r="O202" s="178"/>
      <c r="P202" s="178"/>
      <c r="Q202" s="177"/>
      <c r="R202" s="175"/>
      <c r="S202" s="178"/>
      <c r="T202" s="174"/>
      <c r="U202" s="999"/>
      <c r="V202" s="999"/>
      <c r="W202" s="999"/>
      <c r="X202" s="999"/>
      <c r="Y202" s="999"/>
      <c r="Z202" s="999"/>
      <c r="AA202" s="999"/>
      <c r="AB202" s="999"/>
      <c r="AC202" s="999"/>
      <c r="AD202" s="999"/>
      <c r="AE202" s="999"/>
      <c r="AF202" s="999"/>
      <c r="AG202" s="999"/>
      <c r="AH202" s="999"/>
      <c r="AI202" s="999"/>
      <c r="AJ202" s="999"/>
      <c r="AK202" s="999"/>
      <c r="AL202" s="999"/>
      <c r="AM202" s="999"/>
      <c r="AN202" s="999"/>
      <c r="AO202" s="999"/>
      <c r="AP202" s="999"/>
      <c r="AQ202" s="999"/>
      <c r="AR202" s="999"/>
      <c r="AS202" s="999"/>
      <c r="AT202" s="999"/>
      <c r="AU202" s="999"/>
      <c r="AV202" s="999"/>
      <c r="AW202" s="999"/>
      <c r="AX202" s="999"/>
      <c r="AY202" s="999"/>
      <c r="AZ202" s="420"/>
      <c r="BA202" s="706"/>
      <c r="BB202" s="697"/>
      <c r="BC202" s="523"/>
      <c r="BD202" s="509"/>
      <c r="BE202" s="509"/>
      <c r="BF202" s="509"/>
      <c r="BG202" s="527"/>
      <c r="BH202" s="523"/>
      <c r="BI202" s="509"/>
      <c r="BJ202" s="509"/>
      <c r="BK202" s="509"/>
      <c r="BL202" s="527"/>
      <c r="BM202" s="523"/>
      <c r="BN202" s="509"/>
      <c r="BO202" s="509"/>
      <c r="BP202" s="509"/>
      <c r="BQ202" s="527"/>
      <c r="BR202" s="523"/>
      <c r="BS202" s="509"/>
      <c r="BT202" s="510"/>
      <c r="BU202" s="67"/>
      <c r="BV202" s="67"/>
      <c r="BW202" s="67"/>
      <c r="BX202" s="67"/>
      <c r="BY202" s="67"/>
      <c r="BZ202" s="67"/>
      <c r="CA202" s="67"/>
      <c r="CB202" s="67"/>
      <c r="CC202" s="67"/>
      <c r="CD202" s="67"/>
      <c r="CE202" s="67"/>
      <c r="CF202" s="67"/>
      <c r="CG202" s="67"/>
      <c r="CH202" s="67"/>
      <c r="CI202" s="67"/>
      <c r="CJ202" s="67"/>
      <c r="CK202" s="67"/>
      <c r="CL202" s="67"/>
      <c r="CM202" s="67"/>
      <c r="CN202" s="67"/>
      <c r="CO202" s="67"/>
      <c r="CP202" s="67"/>
      <c r="CQ202" s="67"/>
      <c r="CR202" s="67"/>
      <c r="CS202" s="67"/>
      <c r="CT202" s="67"/>
      <c r="CU202" s="67"/>
      <c r="CV202" s="67"/>
      <c r="CW202" s="67"/>
      <c r="CX202" s="67"/>
      <c r="CY202" s="67"/>
      <c r="CZ202" s="67"/>
    </row>
    <row r="203" s="589" customFormat="true" ht="15" customHeight="true" x14ac:dyDescent="0.2">
      <c r="A203" s="217"/>
      <c r="B203" s="211"/>
      <c r="C203" s="195"/>
      <c r="D203" s="194"/>
      <c r="E203" s="194"/>
      <c r="F203" s="194"/>
      <c r="G203" s="193"/>
      <c r="H203" s="192"/>
      <c r="I203" s="194"/>
      <c r="J203" s="194"/>
      <c r="K203" s="194"/>
      <c r="L203" s="191"/>
      <c r="M203" s="195"/>
      <c r="N203" s="194"/>
      <c r="O203" s="194"/>
      <c r="P203" s="194"/>
      <c r="Q203" s="193"/>
      <c r="R203" s="192"/>
      <c r="S203" s="194"/>
      <c r="T203" s="191"/>
      <c r="U203" s="999"/>
      <c r="V203" s="999"/>
      <c r="W203" s="999"/>
      <c r="X203" s="999"/>
      <c r="Y203" s="999"/>
      <c r="Z203" s="999"/>
      <c r="AA203" s="999"/>
      <c r="AB203" s="999"/>
      <c r="AC203" s="999"/>
      <c r="AD203" s="999"/>
      <c r="AE203" s="999"/>
      <c r="AF203" s="999"/>
      <c r="AG203" s="999"/>
      <c r="AH203" s="999"/>
      <c r="AI203" s="999"/>
      <c r="AJ203" s="999"/>
      <c r="AK203" s="999"/>
      <c r="AL203" s="999"/>
      <c r="AM203" s="999"/>
      <c r="AN203" s="999"/>
      <c r="AO203" s="999"/>
      <c r="AP203" s="999"/>
      <c r="AQ203" s="999"/>
      <c r="AR203" s="999"/>
      <c r="AS203" s="999"/>
      <c r="AT203" s="999"/>
      <c r="AU203" s="999"/>
      <c r="AV203" s="999"/>
      <c r="AW203" s="999"/>
      <c r="AX203" s="999"/>
      <c r="AY203" s="999"/>
      <c r="AZ203" s="420"/>
      <c r="BA203" s="706"/>
      <c r="BB203" s="697"/>
      <c r="BC203" s="523"/>
      <c r="BD203" s="509"/>
      <c r="BE203" s="509"/>
      <c r="BF203" s="509"/>
      <c r="BG203" s="527"/>
      <c r="BH203" s="523"/>
      <c r="BI203" s="509"/>
      <c r="BJ203" s="509"/>
      <c r="BK203" s="509"/>
      <c r="BL203" s="527"/>
      <c r="BM203" s="523"/>
      <c r="BN203" s="509"/>
      <c r="BO203" s="509"/>
      <c r="BP203" s="509"/>
      <c r="BQ203" s="527"/>
      <c r="BR203" s="523"/>
      <c r="BS203" s="509"/>
      <c r="BT203" s="510"/>
      <c r="BU203" s="67"/>
      <c r="BV203" s="67"/>
      <c r="BW203" s="67"/>
      <c r="BX203" s="67"/>
      <c r="BY203" s="67"/>
      <c r="BZ203" s="67"/>
      <c r="CA203" s="67"/>
      <c r="CB203" s="67"/>
      <c r="CC203" s="67"/>
      <c r="CD203" s="67"/>
      <c r="CE203" s="67"/>
      <c r="CF203" s="67"/>
      <c r="CG203" s="67"/>
      <c r="CH203" s="67"/>
      <c r="CI203" s="67"/>
      <c r="CJ203" s="67"/>
      <c r="CK203" s="67"/>
      <c r="CL203" s="67"/>
      <c r="CM203" s="67"/>
      <c r="CN203" s="67"/>
      <c r="CO203" s="67"/>
      <c r="CP203" s="67"/>
      <c r="CQ203" s="67"/>
      <c r="CR203" s="67"/>
      <c r="CS203" s="67"/>
      <c r="CT203" s="67"/>
      <c r="CU203" s="67"/>
      <c r="CV203" s="67"/>
      <c r="CW203" s="67"/>
      <c r="CX203" s="67"/>
      <c r="CY203" s="67"/>
      <c r="CZ203" s="67"/>
    </row>
    <row r="204" s="589" customFormat="true" ht="15" customHeight="true" x14ac:dyDescent="0.2">
      <c r="A204" s="217"/>
      <c r="B204" s="211"/>
      <c r="C204" s="195"/>
      <c r="D204" s="194"/>
      <c r="E204" s="194"/>
      <c r="F204" s="194"/>
      <c r="G204" s="193"/>
      <c r="H204" s="192"/>
      <c r="I204" s="194"/>
      <c r="J204" s="194"/>
      <c r="K204" s="194"/>
      <c r="L204" s="191"/>
      <c r="M204" s="195"/>
      <c r="N204" s="194"/>
      <c r="O204" s="194"/>
      <c r="P204" s="194"/>
      <c r="Q204" s="193"/>
      <c r="R204" s="192"/>
      <c r="S204" s="194"/>
      <c r="T204" s="191"/>
      <c r="U204" s="999"/>
      <c r="V204" s="999"/>
      <c r="W204" s="999"/>
      <c r="X204" s="999"/>
      <c r="Y204" s="999"/>
      <c r="Z204" s="999"/>
      <c r="AA204" s="999"/>
      <c r="AB204" s="999"/>
      <c r="AC204" s="999"/>
      <c r="AD204" s="999"/>
      <c r="AE204" s="999"/>
      <c r="AF204" s="999"/>
      <c r="AG204" s="999"/>
      <c r="AH204" s="999"/>
      <c r="AI204" s="999"/>
      <c r="AJ204" s="999"/>
      <c r="AK204" s="999"/>
      <c r="AL204" s="999"/>
      <c r="AM204" s="999"/>
      <c r="AN204" s="999"/>
      <c r="AO204" s="999"/>
      <c r="AP204" s="999"/>
      <c r="AQ204" s="999"/>
      <c r="AR204" s="999"/>
      <c r="AS204" s="999"/>
      <c r="AT204" s="999"/>
      <c r="AU204" s="999"/>
      <c r="AV204" s="999"/>
      <c r="AW204" s="999"/>
      <c r="AX204" s="999"/>
      <c r="AY204" s="999"/>
      <c r="AZ204" s="420"/>
      <c r="BA204" s="706"/>
      <c r="BB204" s="697"/>
      <c r="BC204" s="523"/>
      <c r="BD204" s="509"/>
      <c r="BE204" s="509"/>
      <c r="BF204" s="509"/>
      <c r="BG204" s="527"/>
      <c r="BH204" s="523"/>
      <c r="BI204" s="509"/>
      <c r="BJ204" s="509"/>
      <c r="BK204" s="509"/>
      <c r="BL204" s="527"/>
      <c r="BM204" s="523"/>
      <c r="BN204" s="509"/>
      <c r="BO204" s="509"/>
      <c r="BP204" s="509"/>
      <c r="BQ204" s="527"/>
      <c r="BR204" s="523"/>
      <c r="BS204" s="509"/>
      <c r="BT204" s="510"/>
      <c r="BU204" s="67"/>
      <c r="BV204" s="67"/>
      <c r="BW204" s="67"/>
      <c r="BX204" s="67"/>
      <c r="BY204" s="67"/>
      <c r="BZ204" s="67"/>
      <c r="CA204" s="67"/>
      <c r="CB204" s="67"/>
      <c r="CC204" s="67"/>
      <c r="CD204" s="67"/>
      <c r="CE204" s="67"/>
      <c r="CF204" s="67"/>
      <c r="CG204" s="67"/>
      <c r="CH204" s="67"/>
      <c r="CI204" s="67"/>
      <c r="CJ204" s="67"/>
      <c r="CK204" s="67"/>
      <c r="CL204" s="67"/>
      <c r="CM204" s="67"/>
      <c r="CN204" s="67"/>
      <c r="CO204" s="67"/>
      <c r="CP204" s="67"/>
      <c r="CQ204" s="67"/>
      <c r="CR204" s="67"/>
      <c r="CS204" s="67"/>
      <c r="CT204" s="67"/>
      <c r="CU204" s="67"/>
      <c r="CV204" s="67"/>
      <c r="CW204" s="67"/>
      <c r="CX204" s="67"/>
      <c r="CY204" s="67"/>
      <c r="CZ204" s="67"/>
    </row>
    <row r="205" s="589" customFormat="true" ht="15" customHeight="true" x14ac:dyDescent="0.2">
      <c r="A205" s="107"/>
      <c r="B205" s="104"/>
      <c r="C205" s="190"/>
      <c r="D205" s="189"/>
      <c r="E205" s="189"/>
      <c r="F205" s="189"/>
      <c r="G205" s="188"/>
      <c r="H205" s="187"/>
      <c r="I205" s="189"/>
      <c r="J205" s="189"/>
      <c r="K205" s="189"/>
      <c r="L205" s="186"/>
      <c r="M205" s="190"/>
      <c r="N205" s="189"/>
      <c r="O205" s="189"/>
      <c r="P205" s="189"/>
      <c r="Q205" s="188"/>
      <c r="R205" s="187"/>
      <c r="S205" s="189"/>
      <c r="T205" s="186"/>
      <c r="U205" s="999"/>
      <c r="V205" s="999"/>
      <c r="W205" s="999"/>
      <c r="X205" s="999"/>
      <c r="Y205" s="999"/>
      <c r="Z205" s="999"/>
      <c r="AA205" s="999"/>
      <c r="AB205" s="999"/>
      <c r="AC205" s="999"/>
      <c r="AD205" s="999"/>
      <c r="AE205" s="999"/>
      <c r="AF205" s="999"/>
      <c r="AG205" s="999"/>
      <c r="AH205" s="999"/>
      <c r="AI205" s="999"/>
      <c r="AJ205" s="999"/>
      <c r="AK205" s="999"/>
      <c r="AL205" s="999"/>
      <c r="AM205" s="999"/>
      <c r="AN205" s="999"/>
      <c r="AO205" s="999"/>
      <c r="AP205" s="999"/>
      <c r="AQ205" s="999"/>
      <c r="AR205" s="999"/>
      <c r="AS205" s="999"/>
      <c r="AT205" s="999"/>
      <c r="AU205" s="999"/>
      <c r="AV205" s="999"/>
      <c r="AW205" s="999"/>
      <c r="AX205" s="999"/>
      <c r="AY205" s="999"/>
      <c r="AZ205" s="420"/>
      <c r="BA205" s="706"/>
      <c r="BB205" s="697"/>
      <c r="BC205" s="526"/>
      <c r="BD205" s="525"/>
      <c r="BE205" s="525"/>
      <c r="BF205" s="525"/>
      <c r="BG205" s="529"/>
      <c r="BH205" s="526"/>
      <c r="BI205" s="525"/>
      <c r="BJ205" s="525"/>
      <c r="BK205" s="525"/>
      <c r="BL205" s="529"/>
      <c r="BM205" s="526"/>
      <c r="BN205" s="525"/>
      <c r="BO205" s="525"/>
      <c r="BP205" s="525"/>
      <c r="BQ205" s="529"/>
      <c r="BR205" s="526"/>
      <c r="BS205" s="525"/>
      <c r="BT205" s="528"/>
      <c r="BU205" s="67"/>
      <c r="BV205" s="67"/>
      <c r="BW205" s="67"/>
      <c r="BX205" s="67"/>
      <c r="BY205" s="67"/>
      <c r="BZ205" s="67"/>
      <c r="CA205" s="67"/>
      <c r="CB205" s="67"/>
      <c r="CC205" s="67"/>
      <c r="CD205" s="67"/>
      <c r="CE205" s="67"/>
      <c r="CF205" s="67"/>
      <c r="CG205" s="67"/>
      <c r="CH205" s="67"/>
      <c r="CI205" s="67"/>
      <c r="CJ205" s="67"/>
      <c r="CK205" s="67"/>
      <c r="CL205" s="67"/>
      <c r="CM205" s="67"/>
      <c r="CN205" s="67"/>
      <c r="CO205" s="67"/>
      <c r="CP205" s="67"/>
      <c r="CQ205" s="67"/>
      <c r="CR205" s="67"/>
      <c r="CS205" s="67"/>
      <c r="CT205" s="67"/>
      <c r="CU205" s="67"/>
      <c r="CV205" s="67"/>
      <c r="CW205" s="67"/>
      <c r="CX205" s="67"/>
      <c r="CY205" s="67"/>
      <c r="CZ205" s="67"/>
    </row>
    <row r="206" s="589" customFormat="true" ht="250.15" customHeight="true" x14ac:dyDescent="0.2">
      <c r="B206" s="622"/>
      <c r="U206" s="420"/>
      <c r="V206" s="420"/>
      <c r="W206" s="420"/>
      <c r="X206" s="420"/>
      <c r="Y206" s="420"/>
      <c r="Z206" s="420"/>
      <c r="AA206" s="420"/>
      <c r="AB206" s="420"/>
      <c r="AC206" s="420"/>
      <c r="AD206" s="420"/>
      <c r="AE206" s="420"/>
      <c r="AF206" s="420"/>
      <c r="AG206" s="420"/>
      <c r="AH206" s="420"/>
      <c r="AI206" s="420"/>
      <c r="AJ206" s="420"/>
      <c r="AK206" s="420"/>
      <c r="AL206" s="420"/>
      <c r="AM206" s="420"/>
      <c r="AN206" s="420"/>
      <c r="AO206" s="420"/>
      <c r="AP206" s="420"/>
      <c r="AQ206" s="420"/>
      <c r="AR206" s="420"/>
      <c r="AS206" s="420"/>
      <c r="AT206" s="420"/>
      <c r="AU206" s="420"/>
      <c r="AV206" s="420"/>
      <c r="AW206" s="420"/>
      <c r="AX206" s="420"/>
      <c r="AY206" s="420"/>
      <c r="AZ206" s="420"/>
      <c r="BA206" s="384"/>
      <c r="BB206" s="382"/>
      <c r="BC206" s="382"/>
      <c r="BD206" s="382"/>
      <c r="BE206" s="382"/>
      <c r="BF206" s="382"/>
      <c r="BG206" s="382"/>
      <c r="BH206" s="382"/>
      <c r="BI206" s="382"/>
      <c r="BJ206" s="382"/>
      <c r="BK206" s="382"/>
      <c r="BL206" s="382"/>
      <c r="BM206" s="382"/>
      <c r="BN206" s="382"/>
      <c r="BO206" s="382"/>
      <c r="BP206" s="382"/>
      <c r="BQ206" s="382"/>
      <c r="BR206" s="382"/>
      <c r="BS206" s="382"/>
      <c r="BT206" s="384"/>
      <c r="BU206" s="419"/>
      <c r="BV206" s="419"/>
      <c r="BW206" s="419"/>
      <c r="BX206" s="419"/>
      <c r="BY206" s="419"/>
      <c r="BZ206" s="419"/>
      <c r="CA206" s="419"/>
      <c r="CB206" s="419"/>
      <c r="CC206" s="419"/>
      <c r="CD206" s="419"/>
      <c r="CE206" s="419"/>
      <c r="CF206" s="419"/>
      <c r="CG206" s="419"/>
      <c r="CH206" s="419"/>
      <c r="CI206" s="419"/>
      <c r="CJ206" s="419"/>
      <c r="CK206" s="419"/>
      <c r="CL206" s="419"/>
      <c r="CM206" s="419"/>
      <c r="CN206" s="419"/>
      <c r="CO206" s="419"/>
      <c r="CP206" s="419"/>
      <c r="CQ206" s="419"/>
      <c r="CR206" s="419"/>
      <c r="CS206" s="419"/>
      <c r="CT206" s="419"/>
      <c r="CU206" s="419"/>
      <c r="CV206" s="419"/>
      <c r="CW206" s="419"/>
      <c r="CX206" s="419"/>
      <c r="CY206" s="419"/>
      <c r="CZ206" s="419"/>
    </row>
    <row r="207" s="363" customFormat="true" ht="18" customHeight="true" x14ac:dyDescent="0.2">
      <c r="U207" s="415"/>
      <c r="V207" s="415"/>
      <c r="W207" s="415"/>
      <c r="X207" s="415"/>
      <c r="Y207" s="415"/>
      <c r="Z207" s="415"/>
      <c r="AA207" s="415"/>
      <c r="AB207" s="415"/>
      <c r="AC207" s="415"/>
      <c r="AD207" s="415"/>
      <c r="AE207" s="415"/>
      <c r="AF207" s="415"/>
      <c r="AG207" s="415"/>
      <c r="AH207" s="415"/>
      <c r="AI207" s="415"/>
      <c r="AJ207" s="415"/>
      <c r="AK207" s="415"/>
      <c r="AL207" s="415"/>
      <c r="AM207" s="415"/>
      <c r="AN207" s="415"/>
      <c r="AO207" s="415"/>
      <c r="AP207" s="415"/>
      <c r="AQ207" s="415"/>
      <c r="AR207" s="415"/>
      <c r="AS207" s="415"/>
      <c r="AT207" s="415"/>
      <c r="AU207" s="415"/>
      <c r="AV207" s="415"/>
      <c r="AW207" s="415"/>
      <c r="AX207" s="415"/>
      <c r="AY207" s="415"/>
      <c r="AZ207" s="415"/>
      <c r="BB207" s="386"/>
      <c r="BU207" s="415"/>
      <c r="BV207" s="415"/>
      <c r="BW207" s="415"/>
      <c r="BX207" s="415"/>
      <c r="BY207" s="415"/>
      <c r="BZ207" s="415"/>
      <c r="CA207" s="415"/>
      <c r="CB207" s="415"/>
      <c r="CC207" s="415"/>
      <c r="CD207" s="415"/>
      <c r="CE207" s="415"/>
      <c r="CF207" s="415"/>
      <c r="CG207" s="415"/>
      <c r="CH207" s="415"/>
      <c r="CI207" s="415"/>
      <c r="CJ207" s="415"/>
      <c r="CK207" s="415"/>
      <c r="CL207" s="415"/>
      <c r="CM207" s="415"/>
      <c r="CN207" s="415"/>
      <c r="CO207" s="415"/>
      <c r="CP207" s="415"/>
      <c r="CQ207" s="415"/>
      <c r="CR207" s="415"/>
      <c r="CS207" s="415"/>
      <c r="CT207" s="415"/>
      <c r="CU207" s="415"/>
      <c r="CV207" s="415"/>
      <c r="CW207" s="415"/>
      <c r="CX207" s="415"/>
      <c r="CY207" s="415"/>
      <c r="CZ207" s="415"/>
    </row>
    <row r="208" s="363" customFormat="true" ht="22.5" customHeight="true" x14ac:dyDescent="0.35">
      <c r="A208" s="1172" t="str">
        <f>A1026</f>
        <v>Nepal</v>
      </c>
      <c r="B208" s="1173"/>
      <c r="U208" s="415"/>
      <c r="V208" s="415"/>
      <c r="W208" s="415"/>
      <c r="X208" s="415"/>
      <c r="Y208" s="415"/>
      <c r="Z208" s="415"/>
      <c r="AA208" s="415"/>
      <c r="AB208" s="415"/>
      <c r="AC208" s="415"/>
      <c r="AD208" s="415"/>
      <c r="AE208" s="415"/>
      <c r="AF208" s="415"/>
      <c r="AG208" s="415"/>
      <c r="AH208" s="415"/>
      <c r="AI208" s="415"/>
      <c r="AJ208" s="415"/>
      <c r="AK208" s="415"/>
      <c r="AL208" s="415"/>
      <c r="AM208" s="415"/>
      <c r="AN208" s="415"/>
      <c r="AO208" s="415"/>
      <c r="AP208" s="415"/>
      <c r="AQ208" s="415"/>
      <c r="AR208" s="415"/>
      <c r="AS208" s="415"/>
      <c r="AT208" s="415"/>
      <c r="AU208" s="415"/>
      <c r="AV208" s="415"/>
      <c r="AW208" s="415"/>
      <c r="AX208" s="415"/>
      <c r="AY208" s="415"/>
      <c r="AZ208" s="415"/>
      <c r="BB208" s="386"/>
      <c r="BU208" s="415"/>
      <c r="BV208" s="415"/>
      <c r="BW208" s="415"/>
      <c r="BX208" s="415"/>
      <c r="BY208" s="415"/>
      <c r="BZ208" s="415"/>
      <c r="CA208" s="415"/>
      <c r="CB208" s="415"/>
      <c r="CC208" s="415"/>
      <c r="CD208" s="415"/>
      <c r="CE208" s="415"/>
      <c r="CF208" s="415"/>
      <c r="CG208" s="415"/>
      <c r="CH208" s="415"/>
      <c r="CI208" s="415"/>
      <c r="CJ208" s="415"/>
      <c r="CK208" s="415"/>
      <c r="CL208" s="415"/>
      <c r="CM208" s="415"/>
      <c r="CN208" s="415"/>
      <c r="CO208" s="415"/>
      <c r="CP208" s="415"/>
      <c r="CQ208" s="415"/>
      <c r="CR208" s="415"/>
      <c r="CS208" s="415"/>
      <c r="CT208" s="415"/>
      <c r="CU208" s="415"/>
      <c r="CV208" s="415"/>
      <c r="CW208" s="415"/>
      <c r="CX208" s="415"/>
      <c r="CY208" s="415"/>
      <c r="CZ208" s="415"/>
    </row>
    <row r="209" s="363" customFormat="true" ht="22.5" customHeight="true" x14ac:dyDescent="0.35">
      <c r="A209" s="390" t="str">
        <f>A1034</f>
        <v>2011</v>
      </c>
      <c r="B209" s="391"/>
      <c r="U209" s="415"/>
      <c r="V209" s="415"/>
      <c r="W209" s="415"/>
      <c r="X209" s="415"/>
      <c r="Y209" s="415"/>
      <c r="Z209" s="415"/>
      <c r="AA209" s="415"/>
      <c r="AB209" s="415"/>
      <c r="AC209" s="415"/>
      <c r="AD209" s="415"/>
      <c r="AE209" s="415"/>
      <c r="AF209" s="415"/>
      <c r="AG209" s="415"/>
      <c r="AH209" s="415"/>
      <c r="AI209" s="415"/>
      <c r="AJ209" s="415"/>
      <c r="AK209" s="415"/>
      <c r="AL209" s="415"/>
      <c r="AM209" s="415"/>
      <c r="AN209" s="415"/>
      <c r="AO209" s="415"/>
      <c r="AP209" s="415"/>
      <c r="AQ209" s="415"/>
      <c r="AR209" s="415"/>
      <c r="AS209" s="415"/>
      <c r="AT209" s="415"/>
      <c r="AU209" s="415"/>
      <c r="AV209" s="415"/>
      <c r="AW209" s="415"/>
      <c r="AX209" s="415"/>
      <c r="AY209" s="415"/>
      <c r="AZ209" s="415"/>
      <c r="BB209" s="386"/>
      <c r="BU209" s="415"/>
      <c r="BV209" s="415"/>
      <c r="BW209" s="415"/>
      <c r="BX209" s="415"/>
      <c r="BY209" s="415"/>
      <c r="BZ209" s="415"/>
      <c r="CA209" s="415"/>
      <c r="CB209" s="415"/>
      <c r="CC209" s="415"/>
      <c r="CD209" s="415"/>
      <c r="CE209" s="415"/>
      <c r="CF209" s="415"/>
      <c r="CG209" s="415"/>
      <c r="CH209" s="415"/>
      <c r="CI209" s="415"/>
      <c r="CJ209" s="415"/>
      <c r="CK209" s="415"/>
      <c r="CL209" s="415"/>
      <c r="CM209" s="415"/>
      <c r="CN209" s="415"/>
      <c r="CO209" s="415"/>
      <c r="CP209" s="415"/>
      <c r="CQ209" s="415"/>
      <c r="CR209" s="415"/>
      <c r="CS209" s="415"/>
      <c r="CT209" s="415"/>
      <c r="CU209" s="415"/>
      <c r="CV209" s="415"/>
      <c r="CW209" s="415"/>
      <c r="CX209" s="415"/>
      <c r="CY209" s="415"/>
      <c r="CZ209" s="415"/>
    </row>
    <row r="210" s="363" customFormat="true" ht="22.5" customHeight="true" x14ac:dyDescent="0.35">
      <c r="A210" s="700" t="s">
        <v>112</v>
      </c>
      <c r="B210" s="393"/>
      <c r="U210" s="415"/>
      <c r="V210" s="415"/>
      <c r="W210" s="415"/>
      <c r="X210" s="415"/>
      <c r="Y210" s="415"/>
      <c r="Z210" s="415"/>
      <c r="AA210" s="415"/>
      <c r="AB210" s="415"/>
      <c r="AC210" s="415"/>
      <c r="AD210" s="415"/>
      <c r="AE210" s="415"/>
      <c r="AF210" s="415"/>
      <c r="AG210" s="415"/>
      <c r="AH210" s="415"/>
      <c r="AI210" s="415"/>
      <c r="AJ210" s="415"/>
      <c r="AK210" s="415"/>
      <c r="AL210" s="415"/>
      <c r="AM210" s="415"/>
      <c r="AN210" s="415"/>
      <c r="AO210" s="415"/>
      <c r="AP210" s="415"/>
      <c r="AQ210" s="415"/>
      <c r="AR210" s="415"/>
      <c r="AS210" s="415"/>
      <c r="AT210" s="415"/>
      <c r="AU210" s="415"/>
      <c r="AV210" s="415"/>
      <c r="AW210" s="415"/>
      <c r="AX210" s="415"/>
      <c r="AY210" s="415"/>
      <c r="AZ210" s="415"/>
      <c r="BB210" s="386"/>
      <c r="BU210" s="415"/>
      <c r="BV210" s="415"/>
      <c r="BW210" s="415"/>
      <c r="BX210" s="415"/>
      <c r="BY210" s="415"/>
      <c r="BZ210" s="415"/>
      <c r="CA210" s="415"/>
      <c r="CB210" s="415"/>
      <c r="CC210" s="415"/>
      <c r="CD210" s="415"/>
      <c r="CE210" s="415"/>
      <c r="CF210" s="415"/>
      <c r="CG210" s="415"/>
      <c r="CH210" s="415"/>
      <c r="CI210" s="415"/>
      <c r="CJ210" s="415"/>
      <c r="CK210" s="415"/>
      <c r="CL210" s="415"/>
      <c r="CM210" s="415"/>
      <c r="CN210" s="415"/>
      <c r="CO210" s="415"/>
      <c r="CP210" s="415"/>
      <c r="CQ210" s="415"/>
      <c r="CR210" s="415"/>
      <c r="CS210" s="415"/>
      <c r="CT210" s="415"/>
      <c r="CU210" s="415"/>
      <c r="CV210" s="415"/>
      <c r="CW210" s="415"/>
      <c r="CX210" s="415"/>
      <c r="CY210" s="415"/>
      <c r="CZ210" s="415"/>
    </row>
    <row r="211" s="363" customFormat="true" ht="20.1" customHeight="true" x14ac:dyDescent="0.35">
      <c r="A211" s="395" t="s">
        <v>97</v>
      </c>
      <c r="B211" s="391"/>
      <c r="U211" s="415"/>
      <c r="V211" s="415"/>
      <c r="W211" s="415"/>
      <c r="X211" s="415"/>
      <c r="Y211" s="415"/>
      <c r="Z211" s="415"/>
      <c r="AA211" s="415"/>
      <c r="AB211" s="415"/>
      <c r="AC211" s="415"/>
      <c r="AD211" s="415"/>
      <c r="AE211" s="415"/>
      <c r="AF211" s="415"/>
      <c r="AG211" s="415"/>
      <c r="AH211" s="415"/>
      <c r="AI211" s="415"/>
      <c r="AJ211" s="415"/>
      <c r="AK211" s="415"/>
      <c r="AL211" s="415"/>
      <c r="AM211" s="415"/>
      <c r="AN211" s="415"/>
      <c r="AO211" s="415"/>
      <c r="AP211" s="415"/>
      <c r="AQ211" s="415"/>
      <c r="AR211" s="415"/>
      <c r="AS211" s="415"/>
      <c r="AT211" s="415"/>
      <c r="AU211" s="415"/>
      <c r="AV211" s="415"/>
      <c r="AW211" s="415"/>
      <c r="AX211" s="415"/>
      <c r="AY211" s="415"/>
      <c r="AZ211" s="415"/>
      <c r="BB211" s="386"/>
      <c r="BU211" s="415"/>
      <c r="BV211" s="415"/>
      <c r="BW211" s="415"/>
      <c r="BX211" s="415"/>
      <c r="BY211" s="415"/>
      <c r="BZ211" s="415"/>
      <c r="CA211" s="415"/>
      <c r="CB211" s="415"/>
      <c r="CC211" s="415"/>
      <c r="CD211" s="415"/>
      <c r="CE211" s="415"/>
      <c r="CF211" s="415"/>
      <c r="CG211" s="415"/>
      <c r="CH211" s="415"/>
      <c r="CI211" s="415"/>
      <c r="CJ211" s="415"/>
      <c r="CK211" s="415"/>
      <c r="CL211" s="415"/>
      <c r="CM211" s="415"/>
      <c r="CN211" s="415"/>
      <c r="CO211" s="415"/>
      <c r="CP211" s="415"/>
      <c r="CQ211" s="415"/>
      <c r="CR211" s="415"/>
      <c r="CS211" s="415"/>
      <c r="CT211" s="415"/>
      <c r="CU211" s="415"/>
      <c r="CV211" s="415"/>
      <c r="CW211" s="415"/>
      <c r="CX211" s="415"/>
      <c r="CY211" s="415"/>
      <c r="CZ211" s="415"/>
    </row>
    <row r="212" s="363" customFormat="true" ht="15" customHeight="true" x14ac:dyDescent="0.2">
      <c r="A212" s="701" t="s">
        <v>98</v>
      </c>
      <c r="B212" s="428"/>
      <c r="U212" s="415"/>
      <c r="V212" s="415"/>
      <c r="W212" s="415"/>
      <c r="X212" s="415"/>
      <c r="Y212" s="415"/>
      <c r="Z212" s="415"/>
      <c r="AA212" s="415"/>
      <c r="AB212" s="415"/>
      <c r="AC212" s="415"/>
      <c r="AD212" s="415"/>
      <c r="AE212" s="415"/>
      <c r="AF212" s="415"/>
      <c r="AG212" s="415"/>
      <c r="AH212" s="415"/>
      <c r="AI212" s="415"/>
      <c r="AJ212" s="415"/>
      <c r="AK212" s="415"/>
      <c r="AL212" s="415"/>
      <c r="AM212" s="415"/>
      <c r="AN212" s="415"/>
      <c r="AO212" s="415"/>
      <c r="AP212" s="415"/>
      <c r="AQ212" s="415"/>
      <c r="AR212" s="415"/>
      <c r="AS212" s="415"/>
      <c r="AT212" s="415"/>
      <c r="AU212" s="415"/>
      <c r="AV212" s="415"/>
      <c r="AW212" s="415"/>
      <c r="AX212" s="415"/>
      <c r="AY212" s="415"/>
      <c r="AZ212" s="415"/>
      <c r="BB212" s="386"/>
      <c r="BU212" s="415"/>
      <c r="BV212" s="415"/>
      <c r="BW212" s="415"/>
      <c r="BX212" s="415"/>
      <c r="BY212" s="415"/>
      <c r="BZ212" s="415"/>
      <c r="CA212" s="415"/>
      <c r="CB212" s="415"/>
      <c r="CC212" s="415"/>
      <c r="CD212" s="415"/>
      <c r="CE212" s="415"/>
      <c r="CF212" s="415"/>
      <c r="CG212" s="415"/>
      <c r="CH212" s="415"/>
      <c r="CI212" s="415"/>
      <c r="CJ212" s="415"/>
      <c r="CK212" s="415"/>
      <c r="CL212" s="415"/>
      <c r="CM212" s="415"/>
      <c r="CN212" s="415"/>
      <c r="CO212" s="415"/>
      <c r="CP212" s="415"/>
      <c r="CQ212" s="415"/>
      <c r="CR212" s="415"/>
      <c r="CS212" s="415"/>
      <c r="CT212" s="415"/>
      <c r="CU212" s="415"/>
      <c r="CV212" s="415"/>
      <c r="CW212" s="415"/>
      <c r="CX212" s="415"/>
      <c r="CY212" s="415"/>
      <c r="CZ212" s="415"/>
    </row>
    <row r="213" s="363" customFormat="true" ht="15" customHeight="true" x14ac:dyDescent="0.2">
      <c r="A213" s="404" t="s">
        <v>40</v>
      </c>
      <c r="B213" s="403"/>
      <c r="U213" s="415"/>
      <c r="V213" s="415"/>
      <c r="W213" s="415"/>
      <c r="X213" s="415"/>
      <c r="Y213" s="415"/>
      <c r="Z213" s="415"/>
      <c r="AA213" s="415"/>
      <c r="AB213" s="415"/>
      <c r="AC213" s="415"/>
      <c r="AD213" s="415"/>
      <c r="AE213" s="415"/>
      <c r="AF213" s="415"/>
      <c r="AG213" s="415"/>
      <c r="AH213" s="415"/>
      <c r="AI213" s="415"/>
      <c r="AJ213" s="415"/>
      <c r="AK213" s="415"/>
      <c r="AL213" s="415"/>
      <c r="AM213" s="415"/>
      <c r="AN213" s="415"/>
      <c r="AO213" s="415"/>
      <c r="AP213" s="415"/>
      <c r="AQ213" s="415"/>
      <c r="AR213" s="415"/>
      <c r="AS213" s="415"/>
      <c r="AT213" s="415"/>
      <c r="AU213" s="415"/>
      <c r="AV213" s="415"/>
      <c r="AW213" s="415"/>
      <c r="AX213" s="415"/>
      <c r="AY213" s="415"/>
      <c r="AZ213" s="415"/>
      <c r="BB213" s="386"/>
      <c r="BU213" s="415"/>
      <c r="BV213" s="415"/>
      <c r="BW213" s="415"/>
      <c r="BX213" s="415"/>
      <c r="BY213" s="415"/>
      <c r="BZ213" s="415"/>
      <c r="CA213" s="415"/>
      <c r="CB213" s="415"/>
      <c r="CC213" s="415"/>
      <c r="CD213" s="415"/>
      <c r="CE213" s="415"/>
      <c r="CF213" s="415"/>
      <c r="CG213" s="415"/>
      <c r="CH213" s="415"/>
      <c r="CI213" s="415"/>
      <c r="CJ213" s="415"/>
      <c r="CK213" s="415"/>
      <c r="CL213" s="415"/>
      <c r="CM213" s="415"/>
      <c r="CN213" s="415"/>
      <c r="CO213" s="415"/>
      <c r="CP213" s="415"/>
      <c r="CQ213" s="415"/>
      <c r="CR213" s="415"/>
      <c r="CS213" s="415"/>
      <c r="CT213" s="415"/>
      <c r="CU213" s="415"/>
      <c r="CV213" s="415"/>
      <c r="CW213" s="415"/>
      <c r="CX213" s="415"/>
      <c r="CY213" s="415"/>
      <c r="CZ213" s="415"/>
    </row>
    <row r="214" s="363" customFormat="true" ht="15" customHeight="true" x14ac:dyDescent="0.2">
      <c r="A214" s="402" t="s">
        <v>39</v>
      </c>
      <c r="B214" s="403"/>
      <c r="U214" s="415"/>
      <c r="V214" s="415"/>
      <c r="W214" s="415"/>
      <c r="X214" s="415"/>
      <c r="Y214" s="415"/>
      <c r="Z214" s="415"/>
      <c r="AA214" s="415"/>
      <c r="AB214" s="415"/>
      <c r="AC214" s="415"/>
      <c r="AD214" s="415"/>
      <c r="AE214" s="415"/>
      <c r="AF214" s="415"/>
      <c r="AG214" s="415"/>
      <c r="AH214" s="415"/>
      <c r="AI214" s="415"/>
      <c r="AJ214" s="415"/>
      <c r="AK214" s="415"/>
      <c r="AL214" s="415"/>
      <c r="AM214" s="415"/>
      <c r="AN214" s="415"/>
      <c r="AO214" s="415"/>
      <c r="AP214" s="415"/>
      <c r="AQ214" s="415"/>
      <c r="AR214" s="415"/>
      <c r="AS214" s="415"/>
      <c r="AT214" s="415"/>
      <c r="AU214" s="415"/>
      <c r="AV214" s="415"/>
      <c r="AW214" s="415"/>
      <c r="AX214" s="415"/>
      <c r="AY214" s="415"/>
      <c r="AZ214" s="415"/>
      <c r="BB214" s="386"/>
      <c r="BU214" s="415"/>
      <c r="BV214" s="415"/>
      <c r="BW214" s="415"/>
      <c r="BX214" s="415"/>
      <c r="BY214" s="415"/>
      <c r="BZ214" s="415"/>
      <c r="CA214" s="415"/>
      <c r="CB214" s="415"/>
      <c r="CC214" s="415"/>
      <c r="CD214" s="415"/>
      <c r="CE214" s="415"/>
      <c r="CF214" s="415"/>
      <c r="CG214" s="415"/>
      <c r="CH214" s="415"/>
      <c r="CI214" s="415"/>
      <c r="CJ214" s="415"/>
      <c r="CK214" s="415"/>
      <c r="CL214" s="415"/>
      <c r="CM214" s="415"/>
      <c r="CN214" s="415"/>
      <c r="CO214" s="415"/>
      <c r="CP214" s="415"/>
      <c r="CQ214" s="415"/>
      <c r="CR214" s="415"/>
      <c r="CS214" s="415"/>
      <c r="CT214" s="415"/>
      <c r="CU214" s="415"/>
      <c r="CV214" s="415"/>
      <c r="CW214" s="415"/>
      <c r="CX214" s="415"/>
      <c r="CY214" s="415"/>
      <c r="CZ214" s="415"/>
    </row>
    <row r="215" s="363" customFormat="true" ht="15" customHeight="true" x14ac:dyDescent="0.2">
      <c r="A215" s="402" t="s">
        <v>136</v>
      </c>
      <c r="B215" s="427" t="str">
        <f>A1025</f>
        <v>DHS11</v>
      </c>
      <c r="U215" s="415"/>
      <c r="V215" s="415"/>
      <c r="W215" s="415"/>
      <c r="X215" s="415"/>
      <c r="Y215" s="415"/>
      <c r="Z215" s="415"/>
      <c r="AA215" s="415"/>
      <c r="AB215" s="415"/>
      <c r="AC215" s="415"/>
      <c r="AD215" s="415"/>
      <c r="AE215" s="415"/>
      <c r="AF215" s="415"/>
      <c r="AG215" s="415"/>
      <c r="AH215" s="415"/>
      <c r="AI215" s="415"/>
      <c r="AJ215" s="415"/>
      <c r="AK215" s="415"/>
      <c r="AL215" s="415"/>
      <c r="AM215" s="415"/>
      <c r="AN215" s="415"/>
      <c r="AO215" s="415"/>
      <c r="AP215" s="415"/>
      <c r="AQ215" s="415"/>
      <c r="AR215" s="415"/>
      <c r="AS215" s="415"/>
      <c r="AT215" s="415"/>
      <c r="AU215" s="415"/>
      <c r="AV215" s="415"/>
      <c r="AW215" s="415"/>
      <c r="AX215" s="415"/>
      <c r="AY215" s="415"/>
      <c r="AZ215" s="415"/>
      <c r="BB215" s="386"/>
      <c r="BU215" s="415"/>
      <c r="BV215" s="415"/>
      <c r="BW215" s="415"/>
      <c r="BX215" s="415"/>
      <c r="BY215" s="415"/>
      <c r="BZ215" s="415"/>
      <c r="CA215" s="415"/>
      <c r="CB215" s="415"/>
      <c r="CC215" s="415"/>
      <c r="CD215" s="415"/>
      <c r="CE215" s="415"/>
      <c r="CF215" s="415"/>
      <c r="CG215" s="415"/>
      <c r="CH215" s="415"/>
      <c r="CI215" s="415"/>
      <c r="CJ215" s="415"/>
      <c r="CK215" s="415"/>
      <c r="CL215" s="415"/>
      <c r="CM215" s="415"/>
      <c r="CN215" s="415"/>
      <c r="CO215" s="415"/>
      <c r="CP215" s="415"/>
      <c r="CQ215" s="415"/>
      <c r="CR215" s="415"/>
      <c r="CS215" s="415"/>
      <c r="CT215" s="415"/>
      <c r="CU215" s="415"/>
      <c r="CV215" s="415"/>
      <c r="CW215" s="415"/>
      <c r="CX215" s="415"/>
      <c r="CY215" s="415"/>
      <c r="CZ215" s="415"/>
    </row>
    <row r="216" s="363" customFormat="true" ht="15" customHeight="true" x14ac:dyDescent="0.2">
      <c r="A216" s="245"/>
      <c r="B216" s="247"/>
      <c r="U216" s="415"/>
      <c r="V216" s="415"/>
      <c r="W216" s="415"/>
      <c r="X216" s="415"/>
      <c r="Y216" s="415"/>
      <c r="Z216" s="415"/>
      <c r="AA216" s="415"/>
      <c r="AB216" s="415"/>
      <c r="AC216" s="415"/>
      <c r="AD216" s="415"/>
      <c r="AE216" s="415"/>
      <c r="AF216" s="415"/>
      <c r="AG216" s="415"/>
      <c r="AH216" s="415"/>
      <c r="AI216" s="415"/>
      <c r="AJ216" s="415"/>
      <c r="AK216" s="415"/>
      <c r="AL216" s="415"/>
      <c r="AM216" s="415"/>
      <c r="AN216" s="415"/>
      <c r="AO216" s="415"/>
      <c r="AP216" s="415"/>
      <c r="AQ216" s="415"/>
      <c r="AR216" s="415"/>
      <c r="AS216" s="415"/>
      <c r="AT216" s="415"/>
      <c r="AU216" s="415"/>
      <c r="AV216" s="415"/>
      <c r="AW216" s="415"/>
      <c r="AX216" s="415"/>
      <c r="AY216" s="415"/>
      <c r="AZ216" s="415"/>
      <c r="BB216" s="386"/>
      <c r="BU216" s="415"/>
      <c r="BV216" s="415"/>
      <c r="BW216" s="415"/>
      <c r="BX216" s="415"/>
      <c r="BY216" s="415"/>
      <c r="BZ216" s="415"/>
      <c r="CA216" s="415"/>
      <c r="CB216" s="415"/>
      <c r="CC216" s="415"/>
      <c r="CD216" s="415"/>
      <c r="CE216" s="415"/>
      <c r="CF216" s="415"/>
      <c r="CG216" s="415"/>
      <c r="CH216" s="415"/>
      <c r="CI216" s="415"/>
      <c r="CJ216" s="415"/>
      <c r="CK216" s="415"/>
      <c r="CL216" s="415"/>
      <c r="CM216" s="415"/>
      <c r="CN216" s="415"/>
      <c r="CO216" s="415"/>
      <c r="CP216" s="415"/>
      <c r="CQ216" s="415"/>
      <c r="CR216" s="415"/>
      <c r="CS216" s="415"/>
      <c r="CT216" s="415"/>
      <c r="CU216" s="415"/>
      <c r="CV216" s="415"/>
      <c r="CW216" s="415"/>
      <c r="CX216" s="415"/>
      <c r="CY216" s="415"/>
      <c r="CZ216" s="415"/>
    </row>
    <row r="217" s="363" customFormat="true" ht="15" customHeight="true" x14ac:dyDescent="0.2">
      <c r="A217" s="245"/>
      <c r="B217" s="246"/>
      <c r="U217" s="415"/>
      <c r="V217" s="415"/>
      <c r="W217" s="415"/>
      <c r="X217" s="415"/>
      <c r="Y217" s="415"/>
      <c r="Z217" s="415"/>
      <c r="AA217" s="415"/>
      <c r="AB217" s="415"/>
      <c r="AC217" s="415"/>
      <c r="AD217" s="415"/>
      <c r="AE217" s="415"/>
      <c r="AF217" s="415"/>
      <c r="AG217" s="415"/>
      <c r="AH217" s="415"/>
      <c r="AI217" s="415"/>
      <c r="AJ217" s="415"/>
      <c r="AK217" s="415"/>
      <c r="AL217" s="415"/>
      <c r="AM217" s="415"/>
      <c r="AN217" s="415"/>
      <c r="AO217" s="415"/>
      <c r="AP217" s="415"/>
      <c r="AQ217" s="415"/>
      <c r="AR217" s="415"/>
      <c r="AS217" s="415"/>
      <c r="AT217" s="415"/>
      <c r="AU217" s="415"/>
      <c r="AV217" s="415"/>
      <c r="AW217" s="415"/>
      <c r="AX217" s="415"/>
      <c r="AY217" s="415"/>
      <c r="AZ217" s="415"/>
      <c r="BB217" s="386"/>
      <c r="BU217" s="415"/>
      <c r="BV217" s="415"/>
      <c r="BW217" s="415"/>
      <c r="BX217" s="415"/>
      <c r="BY217" s="415"/>
      <c r="BZ217" s="415"/>
      <c r="CA217" s="415"/>
      <c r="CB217" s="415"/>
      <c r="CC217" s="415"/>
      <c r="CD217" s="415"/>
      <c r="CE217" s="415"/>
      <c r="CF217" s="415"/>
      <c r="CG217" s="415"/>
      <c r="CH217" s="415"/>
      <c r="CI217" s="415"/>
      <c r="CJ217" s="415"/>
      <c r="CK217" s="415"/>
      <c r="CL217" s="415"/>
      <c r="CM217" s="415"/>
      <c r="CN217" s="415"/>
      <c r="CO217" s="415"/>
      <c r="CP217" s="415"/>
      <c r="CQ217" s="415"/>
      <c r="CR217" s="415"/>
      <c r="CS217" s="415"/>
      <c r="CT217" s="415"/>
      <c r="CU217" s="415"/>
      <c r="CV217" s="415"/>
      <c r="CW217" s="415"/>
      <c r="CX217" s="415"/>
      <c r="CY217" s="415"/>
      <c r="CZ217" s="415"/>
    </row>
    <row r="218" s="363" customFormat="true" ht="18" customHeight="true" x14ac:dyDescent="0.2">
      <c r="A218" s="245"/>
      <c r="B218" s="247"/>
      <c r="U218" s="415"/>
      <c r="V218" s="415"/>
      <c r="W218" s="415"/>
      <c r="X218" s="415"/>
      <c r="Y218" s="415"/>
      <c r="Z218" s="415"/>
      <c r="AA218" s="415"/>
      <c r="AB218" s="415"/>
      <c r="AC218" s="415"/>
      <c r="AD218" s="415"/>
      <c r="AE218" s="415"/>
      <c r="AF218" s="415"/>
      <c r="AG218" s="415"/>
      <c r="AH218" s="415"/>
      <c r="AI218" s="415"/>
      <c r="AJ218" s="415"/>
      <c r="AK218" s="415"/>
      <c r="AL218" s="415"/>
      <c r="AM218" s="415"/>
      <c r="AN218" s="415"/>
      <c r="AO218" s="415"/>
      <c r="AP218" s="415"/>
      <c r="AQ218" s="415"/>
      <c r="AR218" s="415"/>
      <c r="AS218" s="415"/>
      <c r="AT218" s="415"/>
      <c r="AU218" s="415"/>
      <c r="AV218" s="415"/>
      <c r="AW218" s="415"/>
      <c r="AX218" s="415"/>
      <c r="AY218" s="415"/>
      <c r="AZ218" s="415"/>
      <c r="BB218" s="386"/>
      <c r="BU218" s="415"/>
      <c r="BV218" s="415"/>
      <c r="BW218" s="415"/>
      <c r="BX218" s="415"/>
      <c r="BY218" s="415"/>
      <c r="BZ218" s="415"/>
      <c r="CA218" s="415"/>
      <c r="CB218" s="415"/>
      <c r="CC218" s="415"/>
      <c r="CD218" s="415"/>
      <c r="CE218" s="415"/>
      <c r="CF218" s="415"/>
      <c r="CG218" s="415"/>
      <c r="CH218" s="415"/>
      <c r="CI218" s="415"/>
      <c r="CJ218" s="415"/>
      <c r="CK218" s="415"/>
      <c r="CL218" s="415"/>
      <c r="CM218" s="415"/>
      <c r="CN218" s="415"/>
      <c r="CO218" s="415"/>
      <c r="CP218" s="415"/>
      <c r="CQ218" s="415"/>
      <c r="CR218" s="415"/>
      <c r="CS218" s="415"/>
      <c r="CT218" s="415"/>
      <c r="CU218" s="415"/>
      <c r="CV218" s="415"/>
      <c r="CW218" s="415"/>
      <c r="CX218" s="415"/>
      <c r="CY218" s="415"/>
      <c r="CZ218" s="415"/>
    </row>
    <row r="219" s="363" customFormat="true" ht="18" customHeight="true" x14ac:dyDescent="0.2">
      <c r="A219" s="244"/>
      <c r="B219" s="243"/>
      <c r="U219" s="415"/>
      <c r="V219" s="415"/>
      <c r="W219" s="415"/>
      <c r="X219" s="415"/>
      <c r="Y219" s="415"/>
      <c r="Z219" s="415"/>
      <c r="AA219" s="415"/>
      <c r="AB219" s="415"/>
      <c r="AC219" s="415"/>
      <c r="AD219" s="415"/>
      <c r="AE219" s="415"/>
      <c r="AF219" s="415"/>
      <c r="AG219" s="415"/>
      <c r="AH219" s="415"/>
      <c r="AI219" s="415"/>
      <c r="AJ219" s="415"/>
      <c r="AK219" s="415"/>
      <c r="AL219" s="415"/>
      <c r="AM219" s="415"/>
      <c r="AN219" s="415"/>
      <c r="AO219" s="415"/>
      <c r="AP219" s="415"/>
      <c r="AQ219" s="415"/>
      <c r="AR219" s="415"/>
      <c r="AS219" s="415"/>
      <c r="AT219" s="415"/>
      <c r="AU219" s="415"/>
      <c r="AV219" s="415"/>
      <c r="AW219" s="415"/>
      <c r="AX219" s="415"/>
      <c r="AY219" s="415"/>
      <c r="AZ219" s="415"/>
      <c r="BB219" s="386"/>
      <c r="BU219" s="415"/>
      <c r="BV219" s="415"/>
      <c r="BW219" s="415"/>
      <c r="BX219" s="415"/>
      <c r="BY219" s="415"/>
      <c r="BZ219" s="415"/>
      <c r="CA219" s="415"/>
      <c r="CB219" s="415"/>
      <c r="CC219" s="415"/>
      <c r="CD219" s="415"/>
      <c r="CE219" s="415"/>
      <c r="CF219" s="415"/>
      <c r="CG219" s="415"/>
      <c r="CH219" s="415"/>
      <c r="CI219" s="415"/>
      <c r="CJ219" s="415"/>
      <c r="CK219" s="415"/>
      <c r="CL219" s="415"/>
      <c r="CM219" s="415"/>
      <c r="CN219" s="415"/>
      <c r="CO219" s="415"/>
      <c r="CP219" s="415"/>
      <c r="CQ219" s="415"/>
      <c r="CR219" s="415"/>
      <c r="CS219" s="415"/>
      <c r="CT219" s="415"/>
      <c r="CU219" s="415"/>
      <c r="CV219" s="415"/>
      <c r="CW219" s="415"/>
      <c r="CX219" s="415"/>
      <c r="CY219" s="415"/>
      <c r="CZ219" s="415"/>
    </row>
    <row r="220" s="589" customFormat="true" ht="15" customHeight="true" x14ac:dyDescent="0.2">
      <c r="A220" s="366" t="s">
        <v>86</v>
      </c>
      <c r="B220" s="410"/>
      <c r="C220" s="1174" t="s">
        <v>115</v>
      </c>
      <c r="D220" s="1175"/>
      <c r="E220" s="1175"/>
      <c r="F220" s="1175"/>
      <c r="G220" s="1176"/>
      <c r="H220" s="1177" t="s">
        <v>38</v>
      </c>
      <c r="I220" s="1148"/>
      <c r="J220" s="1148"/>
      <c r="K220" s="1148"/>
      <c r="L220" s="1150"/>
      <c r="M220" s="1138" t="s">
        <v>37</v>
      </c>
      <c r="N220" s="1139"/>
      <c r="O220" s="1139"/>
      <c r="P220" s="1139"/>
      <c r="Q220" s="1141"/>
      <c r="R220" s="81" t="s">
        <v>141</v>
      </c>
      <c r="S220" s="501"/>
      <c r="T220" s="501"/>
      <c r="U220" s="512"/>
      <c r="V220" s="512"/>
      <c r="W220" s="512"/>
      <c r="X220" s="999"/>
      <c r="Y220" s="999"/>
      <c r="Z220" s="999"/>
      <c r="AA220" s="999"/>
      <c r="AB220" s="999"/>
      <c r="AC220" s="999"/>
      <c r="AD220" s="999"/>
      <c r="AE220" s="999"/>
      <c r="AF220" s="999"/>
      <c r="AG220" s="999"/>
      <c r="AH220" s="999"/>
      <c r="AI220" s="999"/>
      <c r="AJ220" s="999"/>
      <c r="AK220" s="999"/>
      <c r="AL220" s="999"/>
      <c r="AM220" s="999"/>
      <c r="AN220" s="999"/>
      <c r="AO220" s="999"/>
      <c r="AP220" s="999"/>
      <c r="AQ220" s="999"/>
      <c r="AR220" s="999"/>
      <c r="AS220" s="999"/>
      <c r="AT220" s="999"/>
      <c r="AU220" s="999"/>
      <c r="AV220" s="999"/>
      <c r="AW220" s="999"/>
      <c r="AX220" s="999"/>
      <c r="AY220" s="999"/>
      <c r="AZ220" s="420"/>
      <c r="BA220" s="421" t="s">
        <v>131</v>
      </c>
      <c r="BB220" s="366" t="s">
        <v>86</v>
      </c>
      <c r="BC220" s="1138" t="s">
        <v>115</v>
      </c>
      <c r="BD220" s="1139"/>
      <c r="BE220" s="1139"/>
      <c r="BF220" s="1139"/>
      <c r="BG220" s="1140"/>
      <c r="BH220" s="1138" t="s">
        <v>38</v>
      </c>
      <c r="BI220" s="1139"/>
      <c r="BJ220" s="1139"/>
      <c r="BK220" s="1139"/>
      <c r="BL220" s="1140"/>
      <c r="BM220" s="1138" t="s">
        <v>37</v>
      </c>
      <c r="BN220" s="1139"/>
      <c r="BO220" s="1139"/>
      <c r="BP220" s="1139"/>
      <c r="BQ220" s="1141"/>
      <c r="BR220" s="80" t="s">
        <v>141</v>
      </c>
      <c r="BS220" s="501"/>
      <c r="BT220" s="501"/>
      <c r="BU220" s="69"/>
      <c r="BV220" s="69"/>
      <c r="BW220" s="69"/>
      <c r="BX220" s="69"/>
      <c r="BY220" s="69"/>
      <c r="BZ220" s="419"/>
      <c r="CA220" s="419"/>
      <c r="CB220" s="419"/>
      <c r="CC220" s="419"/>
      <c r="CD220" s="419"/>
      <c r="CE220" s="419"/>
      <c r="CF220" s="419"/>
      <c r="CG220" s="419"/>
      <c r="CH220" s="419"/>
      <c r="CI220" s="419"/>
      <c r="CJ220" s="419"/>
      <c r="CK220" s="419"/>
      <c r="CL220" s="419"/>
      <c r="CM220" s="419"/>
      <c r="CN220" s="419"/>
      <c r="CO220" s="419"/>
      <c r="CP220" s="419"/>
      <c r="CQ220" s="419"/>
      <c r="CR220" s="419"/>
      <c r="CS220" s="419"/>
      <c r="CT220" s="419"/>
      <c r="CU220" s="419"/>
      <c r="CV220" s="419"/>
      <c r="CW220" s="419"/>
      <c r="CX220" s="419"/>
      <c r="CY220" s="419"/>
      <c r="CZ220" s="419"/>
    </row>
    <row r="221" s="589" customFormat="true" ht="12.75" x14ac:dyDescent="0.2">
      <c r="A221" s="407" t="s">
        <v>87</v>
      </c>
      <c r="B221" s="450"/>
      <c r="C221" s="492" t="s">
        <v>0</v>
      </c>
      <c r="D221" s="708" t="s">
        <v>1</v>
      </c>
      <c r="E221" s="708" t="s">
        <v>2</v>
      </c>
      <c r="F221" s="708" t="s">
        <v>3</v>
      </c>
      <c r="G221" s="709" t="s">
        <v>4</v>
      </c>
      <c r="H221" s="455" t="s">
        <v>0</v>
      </c>
      <c r="I221" s="710" t="s">
        <v>1</v>
      </c>
      <c r="J221" s="710" t="s">
        <v>2</v>
      </c>
      <c r="K221" s="710" t="s">
        <v>3</v>
      </c>
      <c r="L221" s="711" t="s">
        <v>4</v>
      </c>
      <c r="M221" s="456" t="s">
        <v>0</v>
      </c>
      <c r="N221" s="710" t="s">
        <v>1</v>
      </c>
      <c r="O221" s="710" t="s">
        <v>2</v>
      </c>
      <c r="P221" s="710" t="s">
        <v>3</v>
      </c>
      <c r="Q221" s="703" t="s">
        <v>4</v>
      </c>
      <c r="R221" s="455" t="s">
        <v>379</v>
      </c>
      <c r="S221" s="710" t="s">
        <v>380</v>
      </c>
      <c r="T221" s="711" t="s">
        <v>381</v>
      </c>
      <c r="U221" s="999"/>
      <c r="V221" s="999"/>
      <c r="W221" s="999"/>
      <c r="X221" s="999"/>
      <c r="Y221" s="999"/>
      <c r="Z221" s="999"/>
      <c r="AA221" s="999"/>
      <c r="AB221" s="999"/>
      <c r="AC221" s="999"/>
      <c r="AD221" s="999"/>
      <c r="AE221" s="999"/>
      <c r="AF221" s="999"/>
      <c r="AG221" s="999"/>
      <c r="AH221" s="999"/>
      <c r="AI221" s="999"/>
      <c r="AJ221" s="999"/>
      <c r="AK221" s="999"/>
      <c r="AL221" s="999"/>
      <c r="AM221" s="999"/>
      <c r="AN221" s="999"/>
      <c r="AO221" s="999"/>
      <c r="AP221" s="999"/>
      <c r="AQ221" s="999"/>
      <c r="AR221" s="999"/>
      <c r="AS221" s="999"/>
      <c r="AT221" s="999"/>
      <c r="AU221" s="999"/>
      <c r="AV221" s="999"/>
      <c r="AW221" s="999"/>
      <c r="AX221" s="999"/>
      <c r="AY221" s="999"/>
      <c r="AZ221" s="420"/>
      <c r="BA221" s="407" t="s">
        <v>118</v>
      </c>
      <c r="BB221" s="406"/>
      <c r="BC221" s="531" t="s">
        <v>0</v>
      </c>
      <c r="BD221" s="671" t="s">
        <v>1</v>
      </c>
      <c r="BE221" s="671" t="s">
        <v>2</v>
      </c>
      <c r="BF221" s="671" t="s">
        <v>3</v>
      </c>
      <c r="BG221" s="532" t="s">
        <v>4</v>
      </c>
      <c r="BH221" s="531" t="s">
        <v>0</v>
      </c>
      <c r="BI221" s="671" t="s">
        <v>1</v>
      </c>
      <c r="BJ221" s="671" t="s">
        <v>2</v>
      </c>
      <c r="BK221" s="671" t="s">
        <v>3</v>
      </c>
      <c r="BL221" s="532" t="s">
        <v>4</v>
      </c>
      <c r="BM221" s="531" t="s">
        <v>0</v>
      </c>
      <c r="BN221" s="671" t="s">
        <v>1</v>
      </c>
      <c r="BO221" s="671" t="s">
        <v>2</v>
      </c>
      <c r="BP221" s="671" t="s">
        <v>3</v>
      </c>
      <c r="BQ221" s="532" t="s">
        <v>4</v>
      </c>
      <c r="BR221" s="531" t="s">
        <v>379</v>
      </c>
      <c r="BS221" s="671" t="s">
        <v>380</v>
      </c>
      <c r="BT221" s="672" t="s">
        <v>381</v>
      </c>
      <c r="BU221" s="251"/>
      <c r="BV221" s="251"/>
      <c r="BW221" s="251"/>
      <c r="BX221" s="251"/>
      <c r="BY221" s="251"/>
      <c r="BZ221" s="251"/>
      <c r="CA221" s="251"/>
      <c r="CB221" s="251"/>
      <c r="CC221" s="251"/>
      <c r="CD221" s="251"/>
      <c r="CE221" s="251"/>
      <c r="CF221" s="251"/>
      <c r="CG221" s="251"/>
      <c r="CH221" s="251"/>
      <c r="CI221" s="251"/>
      <c r="CJ221" s="251"/>
      <c r="CK221" s="251"/>
      <c r="CL221" s="251"/>
      <c r="CM221" s="251"/>
      <c r="CN221" s="251"/>
      <c r="CO221" s="251"/>
      <c r="CP221" s="251"/>
      <c r="CQ221" s="251"/>
      <c r="CR221" s="251"/>
      <c r="CS221" s="251"/>
      <c r="CT221" s="251"/>
      <c r="CU221" s="251"/>
      <c r="CV221" s="251"/>
      <c r="CW221" s="251"/>
      <c r="CX221" s="251"/>
      <c r="CY221" s="251"/>
      <c r="CZ221" s="251"/>
    </row>
    <row r="222" s="589" customFormat="true" ht="15" customHeight="true" x14ac:dyDescent="0.2">
      <c r="A222" s="1158" t="s">
        <v>36</v>
      </c>
      <c r="B222" s="452" t="s">
        <v>15</v>
      </c>
      <c r="C222" s="200">
        <v>12.318151715914972</v>
      </c>
      <c r="D222" s="199">
        <v>26.872595839987916</v>
      </c>
      <c r="E222" s="199">
        <v>40.990218791000579</v>
      </c>
      <c r="F222" s="199">
        <v>65.027316314728765</v>
      </c>
      <c r="G222" s="198">
        <v>89.307645360350108</v>
      </c>
      <c r="H222" s="197">
        <v>36.053296096214481</v>
      </c>
      <c r="I222" s="199">
        <v>69.857387480154159</v>
      </c>
      <c r="J222" s="199">
        <v>81.409172237666453</v>
      </c>
      <c r="K222" s="199">
        <v>93.207170491504371</v>
      </c>
      <c r="L222" s="196">
        <v>96.524539259584003</v>
      </c>
      <c r="M222" s="200">
        <v>11.282852560069275</v>
      </c>
      <c r="N222" s="199">
        <v>23.35036458574131</v>
      </c>
      <c r="O222" s="199">
        <v>38.342605826201229</v>
      </c>
      <c r="P222" s="199">
        <v>55.995288540516022</v>
      </c>
      <c r="Q222" s="198">
        <v>83.767230939390231</v>
      </c>
      <c r="R222" s="197">
        <v>43.339354075309991</v>
      </c>
      <c r="S222" s="199">
        <v>25.809729004371469</v>
      </c>
      <c r="T222" s="196">
        <v>52.336045183393878</v>
      </c>
      <c r="U222" s="999"/>
      <c r="V222" s="999"/>
      <c r="W222" s="999"/>
      <c r="X222" s="999"/>
      <c r="Y222" s="999"/>
      <c r="Z222" s="999"/>
      <c r="AA222" s="999"/>
      <c r="AB222" s="999"/>
      <c r="AC222" s="999"/>
      <c r="AD222" s="999"/>
      <c r="AE222" s="999"/>
      <c r="AF222" s="999"/>
      <c r="AG222" s="999"/>
      <c r="AH222" s="999"/>
      <c r="AI222" s="999"/>
      <c r="AJ222" s="999"/>
      <c r="AK222" s="999"/>
      <c r="AL222" s="999"/>
      <c r="AM222" s="999"/>
      <c r="AN222" s="999"/>
      <c r="AO222" s="999"/>
      <c r="AP222" s="999"/>
      <c r="AQ222" s="999"/>
      <c r="AR222" s="999"/>
      <c r="AS222" s="999"/>
      <c r="AT222" s="999"/>
      <c r="AU222" s="999"/>
      <c r="AV222" s="999"/>
      <c r="AW222" s="999"/>
      <c r="AX222" s="999"/>
      <c r="AY222" s="999"/>
      <c r="AZ222" s="420"/>
      <c r="BA222" s="1144" t="s">
        <v>36</v>
      </c>
      <c r="BB222" s="699" t="s">
        <v>15</v>
      </c>
      <c r="BC222" s="561">
        <v>1234.3260959999982</v>
      </c>
      <c r="BD222" s="557">
        <v>2693.8883409999999</v>
      </c>
      <c r="BE222" s="557">
        <v>4107.9514880000006</v>
      </c>
      <c r="BF222" s="557">
        <v>6512.1572870000564</v>
      </c>
      <c r="BG222" s="570">
        <v>8921.9854650000252</v>
      </c>
      <c r="BH222" s="561">
        <v>477.82304400000083</v>
      </c>
      <c r="BI222" s="557">
        <v>927.37626499999931</v>
      </c>
      <c r="BJ222" s="557">
        <v>1079.2598509999971</v>
      </c>
      <c r="BK222" s="557">
        <v>1231.824252999995</v>
      </c>
      <c r="BL222" s="570">
        <v>1275.8216979999966</v>
      </c>
      <c r="BM222" s="561">
        <v>980.95866900000067</v>
      </c>
      <c r="BN222" s="557">
        <v>2030.5572429999986</v>
      </c>
      <c r="BO222" s="557">
        <v>3333.0247710000035</v>
      </c>
      <c r="BP222" s="557">
        <v>4866.8478430000087</v>
      </c>
      <c r="BQ222" s="570">
        <v>7266.8150400000568</v>
      </c>
      <c r="BR222" s="561">
        <v>8763.3299679999564</v>
      </c>
      <c r="BS222" s="557">
        <v>891.23581599999829</v>
      </c>
      <c r="BT222" s="565">
        <v>13815.742893000115</v>
      </c>
      <c r="BU222" s="66"/>
      <c r="BV222" s="66"/>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c r="CY222" s="66"/>
      <c r="CZ222" s="68"/>
    </row>
    <row r="223" s="589" customFormat="true" ht="15" customHeight="true" x14ac:dyDescent="0.2">
      <c r="A223" s="1145"/>
      <c r="B223" s="453" t="s">
        <v>16</v>
      </c>
      <c r="C223" s="195">
        <v>87.59265191141877</v>
      </c>
      <c r="D223" s="194">
        <v>73.06472102269484</v>
      </c>
      <c r="E223" s="194">
        <v>58.823170295853942</v>
      </c>
      <c r="F223" s="194">
        <v>34.890916975438543</v>
      </c>
      <c r="G223" s="193">
        <v>10.351468763891184</v>
      </c>
      <c r="H223" s="192">
        <v>63.363844311595408</v>
      </c>
      <c r="I223" s="194">
        <v>30.12272562989579</v>
      </c>
      <c r="J223" s="194">
        <v>18.315747303556172</v>
      </c>
      <c r="K223" s="194">
        <v>6.1563631274508905</v>
      </c>
      <c r="L223" s="191">
        <v>2.4038715199582104</v>
      </c>
      <c r="M223" s="195">
        <v>88.641674708551363</v>
      </c>
      <c r="N223" s="194">
        <v>76.595590681936613</v>
      </c>
      <c r="O223" s="194">
        <v>61.442252178847475</v>
      </c>
      <c r="P223" s="194">
        <v>43.956851076586148</v>
      </c>
      <c r="Q223" s="193">
        <v>16.142476131044695</v>
      </c>
      <c r="R223" s="192">
        <v>56.470703433964573</v>
      </c>
      <c r="S223" s="194">
        <v>74.145674896763794</v>
      </c>
      <c r="T223" s="191">
        <v>47.526747703108185</v>
      </c>
      <c r="U223" s="999"/>
      <c r="V223" s="999"/>
      <c r="W223" s="999"/>
      <c r="X223" s="999"/>
      <c r="Y223" s="999"/>
      <c r="Z223" s="999"/>
      <c r="AA223" s="999"/>
      <c r="AB223" s="999"/>
      <c r="AC223" s="999"/>
      <c r="AD223" s="999"/>
      <c r="AE223" s="999"/>
      <c r="AF223" s="999"/>
      <c r="AG223" s="999"/>
      <c r="AH223" s="999"/>
      <c r="AI223" s="999"/>
      <c r="AJ223" s="999"/>
      <c r="AK223" s="999"/>
      <c r="AL223" s="999"/>
      <c r="AM223" s="999"/>
      <c r="AN223" s="999"/>
      <c r="AO223" s="999"/>
      <c r="AP223" s="999"/>
      <c r="AQ223" s="999"/>
      <c r="AR223" s="999"/>
      <c r="AS223" s="999"/>
      <c r="AT223" s="999"/>
      <c r="AU223" s="999"/>
      <c r="AV223" s="999"/>
      <c r="AW223" s="999"/>
      <c r="AX223" s="999"/>
      <c r="AY223" s="999"/>
      <c r="AZ223" s="420"/>
      <c r="BA223" s="1136"/>
      <c r="BB223" s="697" t="s">
        <v>16</v>
      </c>
      <c r="BC223" s="562">
        <v>8777.1200229999358</v>
      </c>
      <c r="BD223" s="558">
        <v>7324.4952320000248</v>
      </c>
      <c r="BE223" s="558">
        <v>5895.1314990000346</v>
      </c>
      <c r="BF223" s="558">
        <v>3494.1491070000006</v>
      </c>
      <c r="BG223" s="571">
        <v>1034.1293120000007</v>
      </c>
      <c r="BH223" s="562">
        <v>839.77633799999899</v>
      </c>
      <c r="BI223" s="558">
        <v>399.88756800000027</v>
      </c>
      <c r="BJ223" s="558">
        <v>242.81601400000002</v>
      </c>
      <c r="BK223" s="558">
        <v>81.362381999999982</v>
      </c>
      <c r="BL223" s="571">
        <v>31.773385999999999</v>
      </c>
      <c r="BM223" s="562">
        <v>7706.7229919999672</v>
      </c>
      <c r="BN223" s="558">
        <v>6660.783855000006</v>
      </c>
      <c r="BO223" s="558">
        <v>5341.0180160000073</v>
      </c>
      <c r="BP223" s="558">
        <v>3820.5233229999972</v>
      </c>
      <c r="BQ223" s="571">
        <v>1400.3612990000001</v>
      </c>
      <c r="BR223" s="562">
        <v>11418.522916999891</v>
      </c>
      <c r="BS223" s="558">
        <v>2560.3244830000149</v>
      </c>
      <c r="BT223" s="566">
        <v>12546.177773000123</v>
      </c>
      <c r="BU223" s="66"/>
      <c r="BV223" s="66"/>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c r="CY223" s="66"/>
      <c r="CZ223" s="68"/>
    </row>
    <row r="224" s="589" customFormat="true" ht="15" customHeight="true" x14ac:dyDescent="0.2">
      <c r="A224" s="1146"/>
      <c r="B224" s="454" t="s">
        <v>20</v>
      </c>
      <c r="C224" s="195">
        <v>8.9196372666974361E-2</v>
      </c>
      <c r="D224" s="194">
        <v>6.2683137317537371E-2</v>
      </c>
      <c r="E224" s="194">
        <v>0.18661091314554548</v>
      </c>
      <c r="F224" s="194">
        <v>8.1766709832760701E-2</v>
      </c>
      <c r="G224" s="193">
        <v>0.3408858757587151</v>
      </c>
      <c r="H224" s="192">
        <v>0.58285959218998895</v>
      </c>
      <c r="I224" s="194">
        <v>1.9886889950014659E-2</v>
      </c>
      <c r="J224" s="194">
        <v>0.27508045877731047</v>
      </c>
      <c r="K224" s="194">
        <v>0.63646638104475295</v>
      </c>
      <c r="L224" s="191">
        <v>1.0715892204577637</v>
      </c>
      <c r="M224" s="195">
        <v>7.5472731379846739E-2</v>
      </c>
      <c r="N224" s="194">
        <v>5.4044732322065824E-2</v>
      </c>
      <c r="O224" s="194">
        <v>0.21514199495114497</v>
      </c>
      <c r="P224" s="194">
        <v>4.7860382897702627E-2</v>
      </c>
      <c r="Q224" s="193">
        <v>9.0292929565159732E-2</v>
      </c>
      <c r="R224" s="192">
        <v>0.18994249072393701</v>
      </c>
      <c r="S224" s="194">
        <v>4.4596098863270893E-2</v>
      </c>
      <c r="T224" s="191">
        <v>0.13720711350098289</v>
      </c>
      <c r="U224" s="999"/>
      <c r="V224" s="999"/>
      <c r="W224" s="999"/>
      <c r="X224" s="999"/>
      <c r="Y224" s="999"/>
      <c r="Z224" s="999"/>
      <c r="AA224" s="999"/>
      <c r="AB224" s="999"/>
      <c r="AC224" s="999"/>
      <c r="AD224" s="999"/>
      <c r="AE224" s="999"/>
      <c r="AF224" s="999"/>
      <c r="AG224" s="999"/>
      <c r="AH224" s="999"/>
      <c r="AI224" s="999"/>
      <c r="AJ224" s="999"/>
      <c r="AK224" s="999"/>
      <c r="AL224" s="999"/>
      <c r="AM224" s="999"/>
      <c r="AN224" s="999"/>
      <c r="AO224" s="999"/>
      <c r="AP224" s="999"/>
      <c r="AQ224" s="999"/>
      <c r="AR224" s="999"/>
      <c r="AS224" s="999"/>
      <c r="AT224" s="999"/>
      <c r="AU224" s="999"/>
      <c r="AV224" s="999"/>
      <c r="AW224" s="999"/>
      <c r="AX224" s="999"/>
      <c r="AY224" s="999"/>
      <c r="AZ224" s="420"/>
      <c r="BA224" s="1136"/>
      <c r="BB224" s="697" t="s">
        <v>20</v>
      </c>
      <c r="BC224" s="562">
        <v>8.9378189999999993</v>
      </c>
      <c r="BD224" s="558">
        <v>6.2837760000000005</v>
      </c>
      <c r="BE224" s="558">
        <v>18.701744000000001</v>
      </c>
      <c r="BF224" s="558">
        <v>8.188523</v>
      </c>
      <c r="BG224" s="571">
        <v>34.055077999999995</v>
      </c>
      <c r="BH224" s="562">
        <v>7.7247790000000007</v>
      </c>
      <c r="BI224" s="558">
        <v>0.26400400000000002</v>
      </c>
      <c r="BJ224" s="558">
        <v>3.6468039999999999</v>
      </c>
      <c r="BK224" s="558">
        <v>8.4115280000000006</v>
      </c>
      <c r="BL224" s="571">
        <v>14.163826</v>
      </c>
      <c r="BM224" s="562">
        <v>6.5617829999999993</v>
      </c>
      <c r="BN224" s="558">
        <v>4.6997520000000002</v>
      </c>
      <c r="BO224" s="558">
        <v>18.701744000000001</v>
      </c>
      <c r="BP224" s="558">
        <v>4.1597999999999997</v>
      </c>
      <c r="BQ224" s="571">
        <v>7.8329199999999997</v>
      </c>
      <c r="BR224" s="562">
        <v>38.406865000000003</v>
      </c>
      <c r="BS224" s="558">
        <v>1.5399479999999999</v>
      </c>
      <c r="BT224" s="566">
        <v>36.220126999999998</v>
      </c>
      <c r="BU224" s="66"/>
      <c r="BV224" s="66"/>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c r="CY224" s="66"/>
      <c r="CZ224" s="68"/>
    </row>
    <row r="225" s="589" customFormat="true" ht="15" customHeight="true" x14ac:dyDescent="0.2">
      <c r="A225" s="1158" t="s">
        <v>391</v>
      </c>
      <c r="B225" s="452" t="s">
        <v>392</v>
      </c>
      <c r="C225" s="195">
        <v>99.910803627333038</v>
      </c>
      <c r="D225" s="194">
        <v>99.937316862682451</v>
      </c>
      <c r="E225" s="194">
        <v>99.813389086854428</v>
      </c>
      <c r="F225" s="194">
        <v>99.804553598584661</v>
      </c>
      <c r="G225" s="193">
        <v>99.365074365136039</v>
      </c>
      <c r="H225" s="192">
        <v>99.417140407809995</v>
      </c>
      <c r="I225" s="194">
        <v>99.98011311004997</v>
      </c>
      <c r="J225" s="194">
        <v>99.684479704841351</v>
      </c>
      <c r="K225" s="194">
        <v>98.848053467399069</v>
      </c>
      <c r="L225" s="191">
        <v>98.536488684615549</v>
      </c>
      <c r="M225" s="195">
        <v>99.924527268620167</v>
      </c>
      <c r="N225" s="194">
        <v>99.945955267677959</v>
      </c>
      <c r="O225" s="194">
        <v>99.784858005048861</v>
      </c>
      <c r="P225" s="194">
        <v>99.821134638393644</v>
      </c>
      <c r="Q225" s="193">
        <v>99.715726762599786</v>
      </c>
      <c r="R225" s="192">
        <v>99.693886410992278</v>
      </c>
      <c r="S225" s="194">
        <v>99.955403901136734</v>
      </c>
      <c r="T225" s="191">
        <v>99.7969854124036</v>
      </c>
      <c r="U225" s="999"/>
      <c r="V225" s="999"/>
      <c r="W225" s="999"/>
      <c r="X225" s="999"/>
      <c r="Y225" s="999"/>
      <c r="Z225" s="999"/>
      <c r="AA225" s="999"/>
      <c r="AB225" s="999"/>
      <c r="AC225" s="999"/>
      <c r="AD225" s="999"/>
      <c r="AE225" s="999"/>
      <c r="AF225" s="999"/>
      <c r="AG225" s="999"/>
      <c r="AH225" s="999"/>
      <c r="AI225" s="999"/>
      <c r="AJ225" s="999"/>
      <c r="AK225" s="999"/>
      <c r="AL225" s="999"/>
      <c r="AM225" s="999"/>
      <c r="AN225" s="999"/>
      <c r="AO225" s="999"/>
      <c r="AP225" s="999"/>
      <c r="AQ225" s="999"/>
      <c r="AR225" s="999"/>
      <c r="AS225" s="999"/>
      <c r="AT225" s="999"/>
      <c r="AU225" s="999"/>
      <c r="AV225" s="999"/>
      <c r="AW225" s="999"/>
      <c r="AX225" s="999"/>
      <c r="AY225" s="999"/>
      <c r="AZ225" s="420"/>
      <c r="BA225" s="1136" t="s">
        <v>70</v>
      </c>
      <c r="BB225" s="697" t="s">
        <v>71</v>
      </c>
      <c r="BC225" s="127" t="s">
        <v>35</v>
      </c>
      <c r="BD225" s="123" t="s">
        <v>35</v>
      </c>
      <c r="BE225" s="123" t="s">
        <v>35</v>
      </c>
      <c r="BF225" s="123" t="s">
        <v>35</v>
      </c>
      <c r="BG225" s="118" t="s">
        <v>35</v>
      </c>
      <c r="BH225" s="127" t="s">
        <v>35</v>
      </c>
      <c r="BI225" s="123" t="s">
        <v>35</v>
      </c>
      <c r="BJ225" s="123" t="s">
        <v>35</v>
      </c>
      <c r="BK225" s="123" t="s">
        <v>35</v>
      </c>
      <c r="BL225" s="118" t="s">
        <v>35</v>
      </c>
      <c r="BM225" s="127" t="s">
        <v>35</v>
      </c>
      <c r="BN225" s="123" t="s">
        <v>35</v>
      </c>
      <c r="BO225" s="123" t="s">
        <v>35</v>
      </c>
      <c r="BP225" s="123" t="s">
        <v>35</v>
      </c>
      <c r="BQ225" s="118" t="s">
        <v>35</v>
      </c>
      <c r="BR225" s="127" t="s">
        <v>35</v>
      </c>
      <c r="BS225" s="123" t="s">
        <v>35</v>
      </c>
      <c r="BT225" s="112" t="s">
        <v>35</v>
      </c>
      <c r="BU225" s="68"/>
      <c r="BV225" s="68"/>
      <c r="BW225" s="68"/>
      <c r="BX225" s="68"/>
      <c r="BY225" s="68"/>
      <c r="BZ225" s="68"/>
      <c r="CA225" s="68"/>
      <c r="CB225" s="68"/>
      <c r="CC225" s="68"/>
      <c r="CD225" s="68"/>
      <c r="CE225" s="68"/>
      <c r="CF225" s="68"/>
      <c r="CG225" s="68"/>
      <c r="CH225" s="68"/>
      <c r="CI225" s="68"/>
      <c r="CJ225" s="68"/>
      <c r="CK225" s="68"/>
      <c r="CL225" s="68"/>
      <c r="CM225" s="68"/>
      <c r="CN225" s="68"/>
      <c r="CO225" s="68"/>
      <c r="CP225" s="68"/>
      <c r="CQ225" s="68"/>
      <c r="CR225" s="68"/>
      <c r="CS225" s="68"/>
      <c r="CT225" s="68"/>
      <c r="CU225" s="68"/>
      <c r="CV225" s="68"/>
      <c r="CW225" s="68"/>
      <c r="CX225" s="68"/>
      <c r="CY225" s="68"/>
      <c r="CZ225" s="68"/>
    </row>
    <row r="226" s="589" customFormat="true" ht="15" customHeight="true" x14ac:dyDescent="0.2">
      <c r="A226" s="1145"/>
      <c r="B226" s="453" t="s">
        <v>393</v>
      </c>
      <c r="C226" s="195">
        <v>8.9196372666974361E-2</v>
      </c>
      <c r="D226" s="194">
        <v>6.2683137317537371E-2</v>
      </c>
      <c r="E226" s="194">
        <v>0.13995818485915909</v>
      </c>
      <c r="F226" s="194">
        <v>8.1673681623099348E-2</v>
      </c>
      <c r="G226" s="193">
        <v>5.2468515829542213E-2</v>
      </c>
      <c r="H226" s="192">
        <v>0.58285959218998895</v>
      </c>
      <c r="I226" s="194">
        <v>1.9886889950014659E-2</v>
      </c>
      <c r="J226" s="194">
        <v>0</v>
      </c>
      <c r="K226" s="194">
        <v>0.39572781741650903</v>
      </c>
      <c r="L226" s="191">
        <v>0</v>
      </c>
      <c r="M226" s="195">
        <v>7.5472731379846739E-2</v>
      </c>
      <c r="N226" s="194">
        <v>5.4044732322065824E-2</v>
      </c>
      <c r="O226" s="194">
        <v>0.16135649621335871</v>
      </c>
      <c r="P226" s="194">
        <v>4.7797653390695374E-2</v>
      </c>
      <c r="Q226" s="193">
        <v>0</v>
      </c>
      <c r="R226" s="192">
        <v>8.8701891481634917E-2</v>
      </c>
      <c r="S226" s="194">
        <v>4.4596098863270893E-2</v>
      </c>
      <c r="T226" s="191">
        <v>8.7815819410566542E-2</v>
      </c>
      <c r="U226" s="999"/>
      <c r="V226" s="999"/>
      <c r="W226" s="999"/>
      <c r="X226" s="999"/>
      <c r="Y226" s="999"/>
      <c r="Z226" s="999"/>
      <c r="AA226" s="999"/>
      <c r="AB226" s="999"/>
      <c r="AC226" s="999"/>
      <c r="AD226" s="999"/>
      <c r="AE226" s="999"/>
      <c r="AF226" s="999"/>
      <c r="AG226" s="999"/>
      <c r="AH226" s="999"/>
      <c r="AI226" s="999"/>
      <c r="AJ226" s="999"/>
      <c r="AK226" s="999"/>
      <c r="AL226" s="999"/>
      <c r="AM226" s="999"/>
      <c r="AN226" s="999"/>
      <c r="AO226" s="999"/>
      <c r="AP226" s="999"/>
      <c r="AQ226" s="999"/>
      <c r="AR226" s="999"/>
      <c r="AS226" s="999"/>
      <c r="AT226" s="999"/>
      <c r="AU226" s="999"/>
      <c r="AV226" s="999"/>
      <c r="AW226" s="999"/>
      <c r="AX226" s="999"/>
      <c r="AY226" s="999"/>
      <c r="AZ226" s="420"/>
      <c r="BA226" s="1136"/>
      <c r="BB226" s="697" t="s">
        <v>72</v>
      </c>
      <c r="BC226" s="127" t="s">
        <v>35</v>
      </c>
      <c r="BD226" s="123" t="s">
        <v>35</v>
      </c>
      <c r="BE226" s="123" t="s">
        <v>35</v>
      </c>
      <c r="BF226" s="123" t="s">
        <v>35</v>
      </c>
      <c r="BG226" s="118" t="s">
        <v>35</v>
      </c>
      <c r="BH226" s="127" t="s">
        <v>35</v>
      </c>
      <c r="BI226" s="123" t="s">
        <v>35</v>
      </c>
      <c r="BJ226" s="123" t="s">
        <v>35</v>
      </c>
      <c r="BK226" s="123" t="s">
        <v>35</v>
      </c>
      <c r="BL226" s="118" t="s">
        <v>35</v>
      </c>
      <c r="BM226" s="127" t="s">
        <v>35</v>
      </c>
      <c r="BN226" s="123" t="s">
        <v>35</v>
      </c>
      <c r="BO226" s="123" t="s">
        <v>35</v>
      </c>
      <c r="BP226" s="123" t="s">
        <v>35</v>
      </c>
      <c r="BQ226" s="118" t="s">
        <v>35</v>
      </c>
      <c r="BR226" s="127" t="s">
        <v>35</v>
      </c>
      <c r="BS226" s="123" t="s">
        <v>35</v>
      </c>
      <c r="BT226" s="112" t="s">
        <v>35</v>
      </c>
      <c r="BU226" s="68"/>
      <c r="BV226" s="68"/>
      <c r="BW226" s="68"/>
      <c r="BX226" s="68"/>
      <c r="BY226" s="68"/>
      <c r="BZ226" s="68"/>
      <c r="CA226" s="68"/>
      <c r="CB226" s="68"/>
      <c r="CC226" s="68"/>
      <c r="CD226" s="68"/>
      <c r="CE226" s="68"/>
      <c r="CF226" s="68"/>
      <c r="CG226" s="68"/>
      <c r="CH226" s="68"/>
      <c r="CI226" s="68"/>
      <c r="CJ226" s="68"/>
      <c r="CK226" s="68"/>
      <c r="CL226" s="68"/>
      <c r="CM226" s="68"/>
      <c r="CN226" s="68"/>
      <c r="CO226" s="68"/>
      <c r="CP226" s="68"/>
      <c r="CQ226" s="68"/>
      <c r="CR226" s="68"/>
      <c r="CS226" s="68"/>
      <c r="CT226" s="68"/>
      <c r="CU226" s="68"/>
      <c r="CV226" s="68"/>
      <c r="CW226" s="68"/>
      <c r="CX226" s="68"/>
      <c r="CY226" s="68"/>
      <c r="CZ226" s="68"/>
    </row>
    <row r="227" s="589" customFormat="true" ht="15" customHeight="true" x14ac:dyDescent="0.2">
      <c r="A227" s="1145"/>
      <c r="B227" s="453" t="s">
        <v>394</v>
      </c>
      <c r="C227" s="195">
        <v>0</v>
      </c>
      <c r="D227" s="194">
        <v>0</v>
      </c>
      <c r="E227" s="194">
        <v>0</v>
      </c>
      <c r="F227" s="194">
        <v>8.2521984378314747E-2</v>
      </c>
      <c r="G227" s="193">
        <v>0.21150300898029056</v>
      </c>
      <c r="H227" s="192">
        <v>0</v>
      </c>
      <c r="I227" s="194">
        <v>0</v>
      </c>
      <c r="J227" s="194">
        <v>0</v>
      </c>
      <c r="K227" s="194">
        <v>0.5187820247345164</v>
      </c>
      <c r="L227" s="191">
        <v>0.39616738188593986</v>
      </c>
      <c r="M227" s="195">
        <v>0</v>
      </c>
      <c r="N227" s="194">
        <v>0</v>
      </c>
      <c r="O227" s="194">
        <v>0</v>
      </c>
      <c r="P227" s="194">
        <v>9.5066439385695409E-2</v>
      </c>
      <c r="Q227" s="193">
        <v>0.1040379958582516</v>
      </c>
      <c r="R227" s="192">
        <v>6.2222128882359444E-2</v>
      </c>
      <c r="S227" s="194">
        <v>0</v>
      </c>
      <c r="T227" s="191">
        <v>6.3861904162024585E-2</v>
      </c>
      <c r="U227" s="999"/>
      <c r="V227" s="999"/>
      <c r="W227" s="999"/>
      <c r="X227" s="999"/>
      <c r="Y227" s="999"/>
      <c r="Z227" s="999"/>
      <c r="AA227" s="999"/>
      <c r="AB227" s="999"/>
      <c r="AC227" s="999"/>
      <c r="AD227" s="999"/>
      <c r="AE227" s="999"/>
      <c r="AF227" s="999"/>
      <c r="AG227" s="999"/>
      <c r="AH227" s="999"/>
      <c r="AI227" s="999"/>
      <c r="AJ227" s="999"/>
      <c r="AK227" s="999"/>
      <c r="AL227" s="999"/>
      <c r="AM227" s="999"/>
      <c r="AN227" s="999"/>
      <c r="AO227" s="999"/>
      <c r="AP227" s="999"/>
      <c r="AQ227" s="999"/>
      <c r="AR227" s="999"/>
      <c r="AS227" s="999"/>
      <c r="AT227" s="999"/>
      <c r="AU227" s="999"/>
      <c r="AV227" s="999"/>
      <c r="AW227" s="999"/>
      <c r="AX227" s="999"/>
      <c r="AY227" s="999"/>
      <c r="AZ227" s="420"/>
      <c r="BA227" s="1136" t="s">
        <v>95</v>
      </c>
      <c r="BB227" s="697" t="s">
        <v>61</v>
      </c>
      <c r="BC227" s="127" t="s">
        <v>35</v>
      </c>
      <c r="BD227" s="123" t="s">
        <v>35</v>
      </c>
      <c r="BE227" s="123" t="s">
        <v>35</v>
      </c>
      <c r="BF227" s="123" t="s">
        <v>35</v>
      </c>
      <c r="BG227" s="118" t="s">
        <v>35</v>
      </c>
      <c r="BH227" s="127" t="s">
        <v>35</v>
      </c>
      <c r="BI227" s="123" t="s">
        <v>35</v>
      </c>
      <c r="BJ227" s="123" t="s">
        <v>35</v>
      </c>
      <c r="BK227" s="123" t="s">
        <v>35</v>
      </c>
      <c r="BL227" s="118" t="s">
        <v>35</v>
      </c>
      <c r="BM227" s="127" t="s">
        <v>35</v>
      </c>
      <c r="BN227" s="123" t="s">
        <v>35</v>
      </c>
      <c r="BO227" s="123" t="s">
        <v>35</v>
      </c>
      <c r="BP227" s="123" t="s">
        <v>35</v>
      </c>
      <c r="BQ227" s="118" t="s">
        <v>35</v>
      </c>
      <c r="BR227" s="127" t="s">
        <v>35</v>
      </c>
      <c r="BS227" s="123" t="s">
        <v>35</v>
      </c>
      <c r="BT227" s="112" t="s">
        <v>35</v>
      </c>
      <c r="BU227" s="68"/>
      <c r="BV227" s="68"/>
      <c r="BW227" s="68"/>
      <c r="BX227" s="68"/>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8"/>
      <c r="CX227" s="68"/>
      <c r="CY227" s="68"/>
      <c r="CZ227" s="68"/>
    </row>
    <row r="228" s="589" customFormat="true" ht="15" customHeight="true" x14ac:dyDescent="0.2">
      <c r="A228" s="1145"/>
      <c r="B228" s="453" t="s">
        <v>395</v>
      </c>
      <c r="C228" s="195">
        <v>0</v>
      </c>
      <c r="D228" s="194">
        <v>0</v>
      </c>
      <c r="E228" s="194">
        <v>4.665272828638637E-2</v>
      </c>
      <c r="F228" s="194">
        <v>0</v>
      </c>
      <c r="G228" s="193">
        <v>0.28741159139840394</v>
      </c>
      <c r="H228" s="192">
        <v>0</v>
      </c>
      <c r="I228" s="194">
        <v>0</v>
      </c>
      <c r="J228" s="194">
        <v>0.27496890984053679</v>
      </c>
      <c r="K228" s="194">
        <v>0.23743669044990542</v>
      </c>
      <c r="L228" s="191">
        <v>1.0673439334985042</v>
      </c>
      <c r="M228" s="195">
        <v>0</v>
      </c>
      <c r="N228" s="194">
        <v>0</v>
      </c>
      <c r="O228" s="194">
        <v>5.3785498737786243E-2</v>
      </c>
      <c r="P228" s="194">
        <v>0</v>
      </c>
      <c r="Q228" s="193">
        <v>9.0117620770989892E-2</v>
      </c>
      <c r="R228" s="192">
        <v>0.10101952104328285</v>
      </c>
      <c r="S228" s="194">
        <v>0</v>
      </c>
      <c r="T228" s="191">
        <v>4.9300877496743806E-2</v>
      </c>
      <c r="U228" s="999"/>
      <c r="V228" s="999"/>
      <c r="W228" s="999"/>
      <c r="X228" s="999"/>
      <c r="Y228" s="999"/>
      <c r="Z228" s="999"/>
      <c r="AA228" s="999"/>
      <c r="AB228" s="999"/>
      <c r="AC228" s="999"/>
      <c r="AD228" s="999"/>
      <c r="AE228" s="999"/>
      <c r="AF228" s="999"/>
      <c r="AG228" s="999"/>
      <c r="AH228" s="999"/>
      <c r="AI228" s="999"/>
      <c r="AJ228" s="999"/>
      <c r="AK228" s="999"/>
      <c r="AL228" s="999"/>
      <c r="AM228" s="999"/>
      <c r="AN228" s="999"/>
      <c r="AO228" s="999"/>
      <c r="AP228" s="999"/>
      <c r="AQ228" s="999"/>
      <c r="AR228" s="999"/>
      <c r="AS228" s="999"/>
      <c r="AT228" s="999"/>
      <c r="AU228" s="999"/>
      <c r="AV228" s="999"/>
      <c r="AW228" s="999"/>
      <c r="AX228" s="999"/>
      <c r="AY228" s="999"/>
      <c r="AZ228" s="420"/>
      <c r="BA228" s="1136"/>
      <c r="BB228" s="697" t="s">
        <v>92</v>
      </c>
      <c r="BC228" s="127" t="s">
        <v>35</v>
      </c>
      <c r="BD228" s="123" t="s">
        <v>35</v>
      </c>
      <c r="BE228" s="123" t="s">
        <v>35</v>
      </c>
      <c r="BF228" s="123" t="s">
        <v>35</v>
      </c>
      <c r="BG228" s="118" t="s">
        <v>35</v>
      </c>
      <c r="BH228" s="127" t="s">
        <v>35</v>
      </c>
      <c r="BI228" s="123" t="s">
        <v>35</v>
      </c>
      <c r="BJ228" s="123" t="s">
        <v>35</v>
      </c>
      <c r="BK228" s="123" t="s">
        <v>35</v>
      </c>
      <c r="BL228" s="118" t="s">
        <v>35</v>
      </c>
      <c r="BM228" s="127" t="s">
        <v>35</v>
      </c>
      <c r="BN228" s="123" t="s">
        <v>35</v>
      </c>
      <c r="BO228" s="123" t="s">
        <v>35</v>
      </c>
      <c r="BP228" s="123" t="s">
        <v>35</v>
      </c>
      <c r="BQ228" s="118" t="s">
        <v>35</v>
      </c>
      <c r="BR228" s="127" t="s">
        <v>35</v>
      </c>
      <c r="BS228" s="123" t="s">
        <v>35</v>
      </c>
      <c r="BT228" s="112" t="s">
        <v>35</v>
      </c>
      <c r="BU228" s="68"/>
      <c r="BV228" s="68"/>
      <c r="BW228" s="68"/>
      <c r="BX228" s="68"/>
      <c r="BY228" s="68"/>
      <c r="BZ228" s="68"/>
      <c r="CA228" s="68"/>
      <c r="CB228" s="68"/>
      <c r="CC228" s="68"/>
      <c r="CD228" s="68"/>
      <c r="CE228" s="68"/>
      <c r="CF228" s="68"/>
      <c r="CG228" s="68"/>
      <c r="CH228" s="68"/>
      <c r="CI228" s="68"/>
      <c r="CJ228" s="68"/>
      <c r="CK228" s="68"/>
      <c r="CL228" s="68"/>
      <c r="CM228" s="68"/>
      <c r="CN228" s="68"/>
      <c r="CO228" s="68"/>
      <c r="CP228" s="68"/>
      <c r="CQ228" s="68"/>
      <c r="CR228" s="68"/>
      <c r="CS228" s="68"/>
      <c r="CT228" s="68"/>
      <c r="CU228" s="68"/>
      <c r="CV228" s="68"/>
      <c r="CW228" s="68"/>
      <c r="CX228" s="68"/>
      <c r="CY228" s="68"/>
      <c r="CZ228" s="68"/>
    </row>
    <row r="229" s="589" customFormat="true" ht="15" customHeight="true" x14ac:dyDescent="0.2">
      <c r="A229" s="1145"/>
      <c r="B229" s="453" t="s">
        <v>661</v>
      </c>
      <c r="C229" s="195">
        <v>0</v>
      </c>
      <c r="D229" s="194">
        <v>0</v>
      </c>
      <c r="E229" s="194">
        <v>0</v>
      </c>
      <c r="F229" s="194">
        <v>3.1250735413905897E-2</v>
      </c>
      <c r="G229" s="193">
        <v>8.3542518655718143E-2</v>
      </c>
      <c r="H229" s="192">
        <v>0</v>
      </c>
      <c r="I229" s="194">
        <v>0</v>
      </c>
      <c r="J229" s="194">
        <v>4.05513853181328E-2</v>
      </c>
      <c r="K229" s="194">
        <v>0</v>
      </c>
      <c r="L229" s="191">
        <v>0</v>
      </c>
      <c r="M229" s="195">
        <v>0</v>
      </c>
      <c r="N229" s="194">
        <v>0</v>
      </c>
      <c r="O229" s="194">
        <v>0</v>
      </c>
      <c r="P229" s="194">
        <v>3.6001268829948134E-2</v>
      </c>
      <c r="Q229" s="193">
        <v>9.0117620770989892E-2</v>
      </c>
      <c r="R229" s="192">
        <v>5.4170047600410762E-2</v>
      </c>
      <c r="S229" s="194">
        <v>0</v>
      </c>
      <c r="T229" s="191">
        <v>2.0359865270654334E-3</v>
      </c>
      <c r="U229" s="999"/>
      <c r="V229" s="999"/>
      <c r="W229" s="999"/>
      <c r="X229" s="999"/>
      <c r="Y229" s="999"/>
      <c r="Z229" s="999"/>
      <c r="AA229" s="999"/>
      <c r="AB229" s="999"/>
      <c r="AC229" s="999"/>
      <c r="AD229" s="999"/>
      <c r="AE229" s="999"/>
      <c r="AF229" s="999"/>
      <c r="AG229" s="999"/>
      <c r="AH229" s="999"/>
      <c r="AI229" s="999"/>
      <c r="AJ229" s="999"/>
      <c r="AK229" s="999"/>
      <c r="AL229" s="999"/>
      <c r="AM229" s="999"/>
      <c r="AN229" s="999"/>
      <c r="AO229" s="999"/>
      <c r="AP229" s="999"/>
      <c r="AQ229" s="999"/>
      <c r="AR229" s="999"/>
      <c r="AS229" s="999"/>
      <c r="AT229" s="999"/>
      <c r="AU229" s="999"/>
      <c r="AV229" s="999"/>
      <c r="AW229" s="999"/>
      <c r="AX229" s="999"/>
      <c r="AY229" s="999"/>
      <c r="AZ229" s="420"/>
      <c r="BA229" s="1136"/>
      <c r="BB229" s="697" t="s">
        <v>93</v>
      </c>
      <c r="BC229" s="127" t="s">
        <v>35</v>
      </c>
      <c r="BD229" s="123" t="s">
        <v>35</v>
      </c>
      <c r="BE229" s="123" t="s">
        <v>35</v>
      </c>
      <c r="BF229" s="123" t="s">
        <v>35</v>
      </c>
      <c r="BG229" s="118" t="s">
        <v>35</v>
      </c>
      <c r="BH229" s="127" t="s">
        <v>35</v>
      </c>
      <c r="BI229" s="123" t="s">
        <v>35</v>
      </c>
      <c r="BJ229" s="123" t="s">
        <v>35</v>
      </c>
      <c r="BK229" s="123" t="s">
        <v>35</v>
      </c>
      <c r="BL229" s="118" t="s">
        <v>35</v>
      </c>
      <c r="BM229" s="127" t="s">
        <v>35</v>
      </c>
      <c r="BN229" s="123" t="s">
        <v>35</v>
      </c>
      <c r="BO229" s="123" t="s">
        <v>35</v>
      </c>
      <c r="BP229" s="123" t="s">
        <v>35</v>
      </c>
      <c r="BQ229" s="118" t="s">
        <v>35</v>
      </c>
      <c r="BR229" s="127" t="s">
        <v>35</v>
      </c>
      <c r="BS229" s="123" t="s">
        <v>35</v>
      </c>
      <c r="BT229" s="112" t="s">
        <v>35</v>
      </c>
      <c r="BU229" s="68"/>
      <c r="BV229" s="68"/>
      <c r="BW229" s="68"/>
      <c r="BX229" s="68"/>
      <c r="BY229" s="68"/>
      <c r="BZ229" s="68"/>
      <c r="CA229" s="68"/>
      <c r="CB229" s="68"/>
      <c r="CC229" s="68"/>
      <c r="CD229" s="68"/>
      <c r="CE229" s="68"/>
      <c r="CF229" s="68"/>
      <c r="CG229" s="68"/>
      <c r="CH229" s="68"/>
      <c r="CI229" s="68"/>
      <c r="CJ229" s="68"/>
      <c r="CK229" s="68"/>
      <c r="CL229" s="68"/>
      <c r="CM229" s="68"/>
      <c r="CN229" s="68"/>
      <c r="CO229" s="68"/>
      <c r="CP229" s="68"/>
      <c r="CQ229" s="68"/>
      <c r="CR229" s="68"/>
      <c r="CS229" s="68"/>
      <c r="CT229" s="68"/>
      <c r="CU229" s="68"/>
      <c r="CV229" s="68"/>
      <c r="CW229" s="68"/>
      <c r="CX229" s="68"/>
      <c r="CY229" s="68"/>
      <c r="CZ229" s="68"/>
    </row>
    <row r="230" s="589" customFormat="true" ht="15" customHeight="true" x14ac:dyDescent="0.2">
      <c r="A230" s="240"/>
      <c r="B230" s="210"/>
      <c r="C230" s="176"/>
      <c r="D230" s="178"/>
      <c r="E230" s="178"/>
      <c r="F230" s="178"/>
      <c r="G230" s="177"/>
      <c r="H230" s="175"/>
      <c r="I230" s="178"/>
      <c r="J230" s="178"/>
      <c r="K230" s="178"/>
      <c r="L230" s="174"/>
      <c r="M230" s="176"/>
      <c r="N230" s="178"/>
      <c r="O230" s="178"/>
      <c r="P230" s="178"/>
      <c r="Q230" s="177"/>
      <c r="R230" s="175"/>
      <c r="S230" s="178"/>
      <c r="T230" s="174"/>
      <c r="U230" s="999"/>
      <c r="V230" s="999"/>
      <c r="W230" s="999"/>
      <c r="X230" s="999"/>
      <c r="Y230" s="999"/>
      <c r="Z230" s="999"/>
      <c r="AA230" s="999"/>
      <c r="AB230" s="999"/>
      <c r="AC230" s="999"/>
      <c r="AD230" s="999"/>
      <c r="AE230" s="999"/>
      <c r="AF230" s="999"/>
      <c r="AG230" s="999"/>
      <c r="AH230" s="999"/>
      <c r="AI230" s="999"/>
      <c r="AJ230" s="999"/>
      <c r="AK230" s="999"/>
      <c r="AL230" s="999"/>
      <c r="AM230" s="999"/>
      <c r="AN230" s="999"/>
      <c r="AO230" s="999"/>
      <c r="AP230" s="999"/>
      <c r="AQ230" s="999"/>
      <c r="AR230" s="999"/>
      <c r="AS230" s="999"/>
      <c r="AT230" s="999"/>
      <c r="AU230" s="999"/>
      <c r="AV230" s="999"/>
      <c r="AW230" s="999"/>
      <c r="AX230" s="999"/>
      <c r="AY230" s="999"/>
      <c r="AZ230" s="420"/>
      <c r="BA230" s="1136"/>
      <c r="BB230" s="697" t="s">
        <v>94</v>
      </c>
      <c r="BC230" s="127" t="s">
        <v>35</v>
      </c>
      <c r="BD230" s="123" t="s">
        <v>35</v>
      </c>
      <c r="BE230" s="123" t="s">
        <v>35</v>
      </c>
      <c r="BF230" s="123" t="s">
        <v>35</v>
      </c>
      <c r="BG230" s="118" t="s">
        <v>35</v>
      </c>
      <c r="BH230" s="127" t="s">
        <v>35</v>
      </c>
      <c r="BI230" s="123" t="s">
        <v>35</v>
      </c>
      <c r="BJ230" s="123" t="s">
        <v>35</v>
      </c>
      <c r="BK230" s="123" t="s">
        <v>35</v>
      </c>
      <c r="BL230" s="118" t="s">
        <v>35</v>
      </c>
      <c r="BM230" s="127" t="s">
        <v>35</v>
      </c>
      <c r="BN230" s="123" t="s">
        <v>35</v>
      </c>
      <c r="BO230" s="123" t="s">
        <v>35</v>
      </c>
      <c r="BP230" s="123" t="s">
        <v>35</v>
      </c>
      <c r="BQ230" s="118" t="s">
        <v>35</v>
      </c>
      <c r="BR230" s="127" t="s">
        <v>35</v>
      </c>
      <c r="BS230" s="123" t="s">
        <v>35</v>
      </c>
      <c r="BT230" s="112" t="s">
        <v>35</v>
      </c>
      <c r="BU230" s="68"/>
      <c r="BV230" s="68"/>
      <c r="BW230" s="68"/>
      <c r="BX230" s="68"/>
      <c r="BY230" s="68"/>
      <c r="BZ230" s="68"/>
      <c r="CA230" s="68"/>
      <c r="CB230" s="68"/>
      <c r="CC230" s="68"/>
      <c r="CD230" s="68"/>
      <c r="CE230" s="68"/>
      <c r="CF230" s="68"/>
      <c r="CG230" s="68"/>
      <c r="CH230" s="68"/>
      <c r="CI230" s="68"/>
      <c r="CJ230" s="68"/>
      <c r="CK230" s="68"/>
      <c r="CL230" s="68"/>
      <c r="CM230" s="68"/>
      <c r="CN230" s="68"/>
      <c r="CO230" s="68"/>
      <c r="CP230" s="68"/>
      <c r="CQ230" s="68"/>
      <c r="CR230" s="68"/>
      <c r="CS230" s="68"/>
      <c r="CT230" s="68"/>
      <c r="CU230" s="68"/>
      <c r="CV230" s="68"/>
      <c r="CW230" s="68"/>
      <c r="CX230" s="68"/>
      <c r="CY230" s="68"/>
      <c r="CZ230" s="68"/>
    </row>
    <row r="231" s="589" customFormat="true" ht="15" customHeight="true" x14ac:dyDescent="0.2">
      <c r="A231" s="217"/>
      <c r="B231" s="211"/>
      <c r="C231" s="229"/>
      <c r="D231" s="228"/>
      <c r="E231" s="228"/>
      <c r="F231" s="228"/>
      <c r="G231" s="218"/>
      <c r="H231" s="221"/>
      <c r="I231" s="228"/>
      <c r="J231" s="228"/>
      <c r="K231" s="228"/>
      <c r="L231" s="224"/>
      <c r="M231" s="229"/>
      <c r="N231" s="228"/>
      <c r="O231" s="228"/>
      <c r="P231" s="228"/>
      <c r="Q231" s="218"/>
      <c r="R231" s="221"/>
      <c r="S231" s="228"/>
      <c r="T231" s="224"/>
      <c r="U231" s="999"/>
      <c r="V231" s="999"/>
      <c r="W231" s="999"/>
      <c r="X231" s="999"/>
      <c r="Y231" s="999"/>
      <c r="Z231" s="999"/>
      <c r="AA231" s="999"/>
      <c r="AB231" s="999"/>
      <c r="AC231" s="999"/>
      <c r="AD231" s="999"/>
      <c r="AE231" s="999"/>
      <c r="AF231" s="999"/>
      <c r="AG231" s="999"/>
      <c r="AH231" s="999"/>
      <c r="AI231" s="999"/>
      <c r="AJ231" s="999"/>
      <c r="AK231" s="999"/>
      <c r="AL231" s="999"/>
      <c r="AM231" s="999"/>
      <c r="AN231" s="999"/>
      <c r="AO231" s="999"/>
      <c r="AP231" s="999"/>
      <c r="AQ231" s="999"/>
      <c r="AR231" s="999"/>
      <c r="AS231" s="999"/>
      <c r="AT231" s="999"/>
      <c r="AU231" s="999"/>
      <c r="AV231" s="999"/>
      <c r="AW231" s="999"/>
      <c r="AX231" s="999"/>
      <c r="AY231" s="999"/>
      <c r="AZ231" s="420"/>
      <c r="BA231" s="1136" t="s">
        <v>391</v>
      </c>
      <c r="BB231" s="697" t="s">
        <v>392</v>
      </c>
      <c r="BC231" s="523">
        <v>10011.446118999864</v>
      </c>
      <c r="BD231" s="509">
        <v>10018.383572999996</v>
      </c>
      <c r="BE231" s="509">
        <v>10003.082987000027</v>
      </c>
      <c r="BF231" s="509">
        <v>10006.306394000048</v>
      </c>
      <c r="BG231" s="527">
        <v>9956.1147770000262</v>
      </c>
      <c r="BH231" s="523">
        <v>1317.5993820000012</v>
      </c>
      <c r="BI231" s="509">
        <v>1327.263833</v>
      </c>
      <c r="BJ231" s="509">
        <v>1322.0758649999982</v>
      </c>
      <c r="BK231" s="509">
        <v>1313.1866349999946</v>
      </c>
      <c r="BL231" s="527">
        <v>1307.5950839999966</v>
      </c>
      <c r="BM231" s="523">
        <v>8687.681660999926</v>
      </c>
      <c r="BN231" s="509">
        <v>8691.3410980000062</v>
      </c>
      <c r="BO231" s="509">
        <v>8674.042787000024</v>
      </c>
      <c r="BP231" s="509">
        <v>8687.3711660000154</v>
      </c>
      <c r="BQ231" s="527">
        <v>8667.1763390000506</v>
      </c>
      <c r="BR231" s="523">
        <v>20181.852885000149</v>
      </c>
      <c r="BS231" s="509">
        <v>3451.5602990000639</v>
      </c>
      <c r="BT231" s="510">
        <v>26361.920665999434</v>
      </c>
      <c r="BU231" s="67"/>
      <c r="BV231" s="67"/>
      <c r="BW231" s="67"/>
      <c r="BX231" s="67"/>
      <c r="BY231" s="67"/>
      <c r="BZ231" s="67"/>
      <c r="CA231" s="67"/>
      <c r="CB231" s="67"/>
      <c r="CC231" s="67"/>
      <c r="CD231" s="67"/>
      <c r="CE231" s="67"/>
      <c r="CF231" s="67"/>
      <c r="CG231" s="67"/>
      <c r="CH231" s="67"/>
      <c r="CI231" s="67"/>
      <c r="CJ231" s="67"/>
      <c r="CK231" s="67"/>
      <c r="CL231" s="67"/>
      <c r="CM231" s="67"/>
      <c r="CN231" s="67"/>
      <c r="CO231" s="67"/>
      <c r="CP231" s="67"/>
      <c r="CQ231" s="67"/>
      <c r="CR231" s="67"/>
      <c r="CS231" s="67"/>
      <c r="CT231" s="67"/>
      <c r="CU231" s="67"/>
      <c r="CV231" s="67"/>
      <c r="CW231" s="67"/>
      <c r="CX231" s="67"/>
      <c r="CY231" s="67"/>
      <c r="CZ231" s="67"/>
    </row>
    <row r="232" s="589" customFormat="true" ht="15" customHeight="true" x14ac:dyDescent="0.2">
      <c r="A232" s="217"/>
      <c r="B232" s="211"/>
      <c r="C232" s="229"/>
      <c r="D232" s="228"/>
      <c r="E232" s="228"/>
      <c r="F232" s="228"/>
      <c r="G232" s="218"/>
      <c r="H232" s="221"/>
      <c r="I232" s="228"/>
      <c r="J232" s="228"/>
      <c r="K232" s="228"/>
      <c r="L232" s="224"/>
      <c r="M232" s="229"/>
      <c r="N232" s="228"/>
      <c r="O232" s="228"/>
      <c r="P232" s="228"/>
      <c r="Q232" s="218"/>
      <c r="R232" s="221"/>
      <c r="S232" s="228"/>
      <c r="T232" s="224"/>
      <c r="U232" s="999"/>
      <c r="V232" s="999"/>
      <c r="W232" s="999"/>
      <c r="X232" s="999"/>
      <c r="Y232" s="999"/>
      <c r="Z232" s="999"/>
      <c r="AA232" s="999"/>
      <c r="AB232" s="999"/>
      <c r="AC232" s="999"/>
      <c r="AD232" s="999"/>
      <c r="AE232" s="999"/>
      <c r="AF232" s="999"/>
      <c r="AG232" s="999"/>
      <c r="AH232" s="999"/>
      <c r="AI232" s="999"/>
      <c r="AJ232" s="999"/>
      <c r="AK232" s="999"/>
      <c r="AL232" s="999"/>
      <c r="AM232" s="999"/>
      <c r="AN232" s="999"/>
      <c r="AO232" s="999"/>
      <c r="AP232" s="999"/>
      <c r="AQ232" s="999"/>
      <c r="AR232" s="999"/>
      <c r="AS232" s="999"/>
      <c r="AT232" s="999"/>
      <c r="AU232" s="999"/>
      <c r="AV232" s="999"/>
      <c r="AW232" s="999"/>
      <c r="AX232" s="999"/>
      <c r="AY232" s="999"/>
      <c r="AZ232" s="420"/>
      <c r="BA232" s="1136"/>
      <c r="BB232" s="697" t="s">
        <v>393</v>
      </c>
      <c r="BC232" s="523">
        <v>8.9378189999999993</v>
      </c>
      <c r="BD232" s="509">
        <v>6.2837760000000005</v>
      </c>
      <c r="BE232" s="509">
        <v>14.026308</v>
      </c>
      <c r="BF232" s="509">
        <v>8.188523</v>
      </c>
      <c r="BG232" s="527">
        <v>5.2572049999999999</v>
      </c>
      <c r="BH232" s="523">
        <v>7.7247790000000007</v>
      </c>
      <c r="BI232" s="509">
        <v>0.26400400000000002</v>
      </c>
      <c r="BJ232" s="509">
        <v>0</v>
      </c>
      <c r="BK232" s="509">
        <v>5.2572049999999999</v>
      </c>
      <c r="BL232" s="527">
        <v>0</v>
      </c>
      <c r="BM232" s="523">
        <v>6.5617829999999993</v>
      </c>
      <c r="BN232" s="509">
        <v>4.6997520000000002</v>
      </c>
      <c r="BO232" s="509">
        <v>14.026308</v>
      </c>
      <c r="BP232" s="509">
        <v>4.1597999999999997</v>
      </c>
      <c r="BQ232" s="527">
        <v>0</v>
      </c>
      <c r="BR232" s="523">
        <v>17.956652999999999</v>
      </c>
      <c r="BS232" s="509">
        <v>1.5399479999999999</v>
      </c>
      <c r="BT232" s="510">
        <v>23.197029999999998</v>
      </c>
      <c r="BU232" s="67"/>
      <c r="BV232" s="67"/>
      <c r="BW232" s="67"/>
      <c r="BX232" s="67"/>
      <c r="BY232" s="67"/>
      <c r="BZ232" s="67"/>
      <c r="CA232" s="67"/>
      <c r="CB232" s="67"/>
      <c r="CC232" s="67"/>
      <c r="CD232" s="67"/>
      <c r="CE232" s="67"/>
      <c r="CF232" s="67"/>
      <c r="CG232" s="67"/>
      <c r="CH232" s="67"/>
      <c r="CI232" s="67"/>
      <c r="CJ232" s="67"/>
      <c r="CK232" s="67"/>
      <c r="CL232" s="67"/>
      <c r="CM232" s="67"/>
      <c r="CN232" s="67"/>
      <c r="CO232" s="67"/>
      <c r="CP232" s="67"/>
      <c r="CQ232" s="67"/>
      <c r="CR232" s="67"/>
      <c r="CS232" s="67"/>
      <c r="CT232" s="67"/>
      <c r="CU232" s="67"/>
      <c r="CV232" s="67"/>
      <c r="CW232" s="67"/>
      <c r="CX232" s="67"/>
      <c r="CY232" s="67"/>
      <c r="CZ232" s="67"/>
    </row>
    <row r="233" s="589" customFormat="true" ht="15" customHeight="true" x14ac:dyDescent="0.2">
      <c r="A233" s="217"/>
      <c r="B233" s="211"/>
      <c r="C233" s="183"/>
      <c r="D233" s="182"/>
      <c r="E233" s="182"/>
      <c r="F233" s="182"/>
      <c r="G233" s="181"/>
      <c r="H233" s="180"/>
      <c r="I233" s="182"/>
      <c r="J233" s="182"/>
      <c r="K233" s="182"/>
      <c r="L233" s="179"/>
      <c r="M233" s="183"/>
      <c r="N233" s="182"/>
      <c r="O233" s="182"/>
      <c r="P233" s="182"/>
      <c r="Q233" s="181"/>
      <c r="R233" s="180"/>
      <c r="S233" s="182"/>
      <c r="T233" s="179"/>
      <c r="U233" s="999"/>
      <c r="V233" s="999"/>
      <c r="W233" s="999"/>
      <c r="X233" s="999"/>
      <c r="Y233" s="999"/>
      <c r="Z233" s="999"/>
      <c r="AA233" s="999"/>
      <c r="AB233" s="999"/>
      <c r="AC233" s="999"/>
      <c r="AD233" s="999"/>
      <c r="AE233" s="999"/>
      <c r="AF233" s="999"/>
      <c r="AG233" s="999"/>
      <c r="AH233" s="999"/>
      <c r="AI233" s="999"/>
      <c r="AJ233" s="999"/>
      <c r="AK233" s="999"/>
      <c r="AL233" s="999"/>
      <c r="AM233" s="999"/>
      <c r="AN233" s="999"/>
      <c r="AO233" s="999"/>
      <c r="AP233" s="999"/>
      <c r="AQ233" s="999"/>
      <c r="AR233" s="999"/>
      <c r="AS233" s="999"/>
      <c r="AT233" s="999"/>
      <c r="AU233" s="999"/>
      <c r="AV233" s="999"/>
      <c r="AW233" s="999"/>
      <c r="AX233" s="999"/>
      <c r="AY233" s="999"/>
      <c r="AZ233" s="420"/>
      <c r="BA233" s="1136"/>
      <c r="BB233" s="697" t="s">
        <v>394</v>
      </c>
      <c r="BC233" s="523">
        <v>0</v>
      </c>
      <c r="BD233" s="509">
        <v>0</v>
      </c>
      <c r="BE233" s="509">
        <v>0</v>
      </c>
      <c r="BF233" s="509">
        <v>8.2735730000000007</v>
      </c>
      <c r="BG233" s="527">
        <v>21.192036000000002</v>
      </c>
      <c r="BH233" s="523">
        <v>0</v>
      </c>
      <c r="BI233" s="509">
        <v>0</v>
      </c>
      <c r="BJ233" s="509">
        <v>0</v>
      </c>
      <c r="BK233" s="509">
        <v>6.8919680000000003</v>
      </c>
      <c r="BL233" s="527">
        <v>5.2572049999999999</v>
      </c>
      <c r="BM233" s="523">
        <v>0</v>
      </c>
      <c r="BN233" s="509">
        <v>0</v>
      </c>
      <c r="BO233" s="509">
        <v>0</v>
      </c>
      <c r="BP233" s="509">
        <v>8.2735730000000007</v>
      </c>
      <c r="BQ233" s="527">
        <v>9.0428630000000005</v>
      </c>
      <c r="BR233" s="523">
        <v>12.596137000000001</v>
      </c>
      <c r="BS233" s="509">
        <v>0</v>
      </c>
      <c r="BT233" s="510">
        <v>16.869472000000002</v>
      </c>
      <c r="BU233" s="67"/>
      <c r="BV233" s="67"/>
      <c r="BW233" s="67"/>
      <c r="BX233" s="67"/>
      <c r="BY233" s="67"/>
      <c r="BZ233" s="67"/>
      <c r="CA233" s="67"/>
      <c r="CB233" s="67"/>
      <c r="CC233" s="67"/>
      <c r="CD233" s="67"/>
      <c r="CE233" s="67"/>
      <c r="CF233" s="67"/>
      <c r="CG233" s="67"/>
      <c r="CH233" s="67"/>
      <c r="CI233" s="67"/>
      <c r="CJ233" s="67"/>
      <c r="CK233" s="67"/>
      <c r="CL233" s="67"/>
      <c r="CM233" s="67"/>
      <c r="CN233" s="67"/>
      <c r="CO233" s="67"/>
      <c r="CP233" s="67"/>
      <c r="CQ233" s="67"/>
      <c r="CR233" s="67"/>
      <c r="CS233" s="67"/>
      <c r="CT233" s="67"/>
      <c r="CU233" s="67"/>
      <c r="CV233" s="67"/>
      <c r="CW233" s="67"/>
      <c r="CX233" s="67"/>
      <c r="CY233" s="67"/>
      <c r="CZ233" s="67"/>
    </row>
    <row r="234" s="589" customFormat="true" ht="15" customHeight="true" x14ac:dyDescent="0.2">
      <c r="A234" s="217"/>
      <c r="B234" s="211"/>
      <c r="C234" s="183"/>
      <c r="D234" s="182"/>
      <c r="E234" s="182"/>
      <c r="F234" s="182"/>
      <c r="G234" s="181"/>
      <c r="H234" s="180"/>
      <c r="I234" s="182"/>
      <c r="J234" s="182"/>
      <c r="K234" s="182"/>
      <c r="L234" s="179"/>
      <c r="M234" s="183"/>
      <c r="N234" s="182"/>
      <c r="O234" s="182"/>
      <c r="P234" s="182"/>
      <c r="Q234" s="181"/>
      <c r="R234" s="180"/>
      <c r="S234" s="182"/>
      <c r="T234" s="179"/>
      <c r="U234" s="999"/>
      <c r="V234" s="999"/>
      <c r="W234" s="999"/>
      <c r="X234" s="999"/>
      <c r="Y234" s="999"/>
      <c r="Z234" s="999"/>
      <c r="AA234" s="999"/>
      <c r="AB234" s="999"/>
      <c r="AC234" s="999"/>
      <c r="AD234" s="999"/>
      <c r="AE234" s="999"/>
      <c r="AF234" s="999"/>
      <c r="AG234" s="999"/>
      <c r="AH234" s="999"/>
      <c r="AI234" s="999"/>
      <c r="AJ234" s="999"/>
      <c r="AK234" s="999"/>
      <c r="AL234" s="999"/>
      <c r="AM234" s="999"/>
      <c r="AN234" s="999"/>
      <c r="AO234" s="999"/>
      <c r="AP234" s="999"/>
      <c r="AQ234" s="999"/>
      <c r="AR234" s="999"/>
      <c r="AS234" s="999"/>
      <c r="AT234" s="999"/>
      <c r="AU234" s="999"/>
      <c r="AV234" s="999"/>
      <c r="AW234" s="999"/>
      <c r="AX234" s="999"/>
      <c r="AY234" s="999"/>
      <c r="AZ234" s="420"/>
      <c r="BA234" s="1136"/>
      <c r="BB234" s="697" t="s">
        <v>395</v>
      </c>
      <c r="BC234" s="523">
        <v>0</v>
      </c>
      <c r="BD234" s="509">
        <v>0</v>
      </c>
      <c r="BE234" s="509">
        <v>4.6754360000000004</v>
      </c>
      <c r="BF234" s="509">
        <v>0</v>
      </c>
      <c r="BG234" s="527">
        <v>28.797872999999999</v>
      </c>
      <c r="BH234" s="523">
        <v>0</v>
      </c>
      <c r="BI234" s="509">
        <v>0</v>
      </c>
      <c r="BJ234" s="509">
        <v>3.6468039999999999</v>
      </c>
      <c r="BK234" s="509">
        <v>3.1543230000000002</v>
      </c>
      <c r="BL234" s="527">
        <v>14.163826</v>
      </c>
      <c r="BM234" s="523">
        <v>0</v>
      </c>
      <c r="BN234" s="509">
        <v>0</v>
      </c>
      <c r="BO234" s="509">
        <v>4.6754360000000004</v>
      </c>
      <c r="BP234" s="509">
        <v>0</v>
      </c>
      <c r="BQ234" s="527">
        <v>7.8329199999999997</v>
      </c>
      <c r="BR234" s="523">
        <v>20.450212000000001</v>
      </c>
      <c r="BS234" s="509">
        <v>0</v>
      </c>
      <c r="BT234" s="510">
        <v>13.023097</v>
      </c>
      <c r="BU234" s="67"/>
      <c r="BV234" s="67"/>
      <c r="BW234" s="67"/>
      <c r="BX234" s="67"/>
      <c r="BY234" s="67"/>
      <c r="BZ234" s="67"/>
      <c r="CA234" s="67"/>
      <c r="CB234" s="67"/>
      <c r="CC234" s="67"/>
      <c r="CD234" s="67"/>
      <c r="CE234" s="67"/>
      <c r="CF234" s="67"/>
      <c r="CG234" s="67"/>
      <c r="CH234" s="67"/>
      <c r="CI234" s="67"/>
      <c r="CJ234" s="67"/>
      <c r="CK234" s="67"/>
      <c r="CL234" s="67"/>
      <c r="CM234" s="67"/>
      <c r="CN234" s="67"/>
      <c r="CO234" s="67"/>
      <c r="CP234" s="67"/>
      <c r="CQ234" s="67"/>
      <c r="CR234" s="67"/>
      <c r="CS234" s="67"/>
      <c r="CT234" s="67"/>
      <c r="CU234" s="67"/>
      <c r="CV234" s="67"/>
      <c r="CW234" s="67"/>
      <c r="CX234" s="67"/>
      <c r="CY234" s="67"/>
      <c r="CZ234" s="67"/>
    </row>
    <row r="235" s="589" customFormat="true" ht="15" customHeight="true" x14ac:dyDescent="0.2">
      <c r="A235" s="217"/>
      <c r="B235" s="211"/>
      <c r="C235" s="183"/>
      <c r="D235" s="182"/>
      <c r="E235" s="182"/>
      <c r="F235" s="182"/>
      <c r="G235" s="181"/>
      <c r="H235" s="180"/>
      <c r="I235" s="182"/>
      <c r="J235" s="182"/>
      <c r="K235" s="182"/>
      <c r="L235" s="179"/>
      <c r="M235" s="183"/>
      <c r="N235" s="182"/>
      <c r="O235" s="182"/>
      <c r="P235" s="182"/>
      <c r="Q235" s="181"/>
      <c r="R235" s="180"/>
      <c r="S235" s="182"/>
      <c r="T235" s="179"/>
      <c r="U235" s="999"/>
      <c r="V235" s="999"/>
      <c r="W235" s="999"/>
      <c r="X235" s="999"/>
      <c r="Y235" s="999"/>
      <c r="Z235" s="999"/>
      <c r="AA235" s="999"/>
      <c r="AB235" s="999"/>
      <c r="AC235" s="999"/>
      <c r="AD235" s="999"/>
      <c r="AE235" s="999"/>
      <c r="AF235" s="999"/>
      <c r="AG235" s="999"/>
      <c r="AH235" s="999"/>
      <c r="AI235" s="999"/>
      <c r="AJ235" s="999"/>
      <c r="AK235" s="999"/>
      <c r="AL235" s="999"/>
      <c r="AM235" s="999"/>
      <c r="AN235" s="999"/>
      <c r="AO235" s="999"/>
      <c r="AP235" s="999"/>
      <c r="AQ235" s="999"/>
      <c r="AR235" s="999"/>
      <c r="AS235" s="999"/>
      <c r="AT235" s="999"/>
      <c r="AU235" s="999"/>
      <c r="AV235" s="999"/>
      <c r="AW235" s="999"/>
      <c r="AX235" s="999"/>
      <c r="AY235" s="999"/>
      <c r="AZ235" s="420"/>
      <c r="BA235" s="1136"/>
      <c r="BB235" s="697" t="s">
        <v>661</v>
      </c>
      <c r="BC235" s="523">
        <v>0</v>
      </c>
      <c r="BD235" s="509">
        <v>0</v>
      </c>
      <c r="BE235" s="509">
        <v>0</v>
      </c>
      <c r="BF235" s="509">
        <v>3.133168</v>
      </c>
      <c r="BG235" s="527">
        <v>8.3707370000000001</v>
      </c>
      <c r="BH235" s="523">
        <v>0</v>
      </c>
      <c r="BI235" s="509">
        <v>0</v>
      </c>
      <c r="BJ235" s="509">
        <v>0.53781699999999999</v>
      </c>
      <c r="BK235" s="509">
        <v>0</v>
      </c>
      <c r="BL235" s="527">
        <v>0</v>
      </c>
      <c r="BM235" s="523">
        <v>0</v>
      </c>
      <c r="BN235" s="509">
        <v>0</v>
      </c>
      <c r="BO235" s="509">
        <v>0</v>
      </c>
      <c r="BP235" s="509">
        <v>3.133168</v>
      </c>
      <c r="BQ235" s="527">
        <v>7.8329199999999997</v>
      </c>
      <c r="BR235" s="523">
        <v>10.966087999999999</v>
      </c>
      <c r="BS235" s="509">
        <v>0</v>
      </c>
      <c r="BT235" s="510">
        <v>0.53781699999999999</v>
      </c>
      <c r="BU235" s="67"/>
      <c r="BV235" s="67"/>
      <c r="BW235" s="67"/>
      <c r="BX235" s="67"/>
      <c r="BY235" s="67"/>
      <c r="BZ235" s="67"/>
      <c r="CA235" s="67"/>
      <c r="CB235" s="67"/>
      <c r="CC235" s="67"/>
      <c r="CD235" s="67"/>
      <c r="CE235" s="67"/>
      <c r="CF235" s="67"/>
      <c r="CG235" s="67"/>
      <c r="CH235" s="67"/>
      <c r="CI235" s="67"/>
      <c r="CJ235" s="67"/>
      <c r="CK235" s="67"/>
      <c r="CL235" s="67"/>
      <c r="CM235" s="67"/>
      <c r="CN235" s="67"/>
      <c r="CO235" s="67"/>
      <c r="CP235" s="67"/>
      <c r="CQ235" s="67"/>
      <c r="CR235" s="67"/>
      <c r="CS235" s="67"/>
      <c r="CT235" s="67"/>
      <c r="CU235" s="67"/>
      <c r="CV235" s="67"/>
      <c r="CW235" s="67"/>
      <c r="CX235" s="67"/>
      <c r="CY235" s="67"/>
      <c r="CZ235" s="67"/>
    </row>
    <row r="236" s="589" customFormat="true" ht="15" customHeight="true" x14ac:dyDescent="0.2">
      <c r="A236" s="217"/>
      <c r="B236" s="211"/>
      <c r="C236" s="183"/>
      <c r="D236" s="182"/>
      <c r="E236" s="182"/>
      <c r="F236" s="182"/>
      <c r="G236" s="181"/>
      <c r="H236" s="180"/>
      <c r="I236" s="182"/>
      <c r="J236" s="182"/>
      <c r="K236" s="182"/>
      <c r="L236" s="179"/>
      <c r="M236" s="183"/>
      <c r="N236" s="182"/>
      <c r="O236" s="182"/>
      <c r="P236" s="182"/>
      <c r="Q236" s="181"/>
      <c r="R236" s="180"/>
      <c r="S236" s="182"/>
      <c r="T236" s="179"/>
      <c r="U236" s="999"/>
      <c r="V236" s="999"/>
      <c r="W236" s="999"/>
      <c r="X236" s="999"/>
      <c r="Y236" s="999"/>
      <c r="Z236" s="999"/>
      <c r="AA236" s="999"/>
      <c r="AB236" s="999"/>
      <c r="AC236" s="999"/>
      <c r="AD236" s="999"/>
      <c r="AE236" s="999"/>
      <c r="AF236" s="999"/>
      <c r="AG236" s="999"/>
      <c r="AH236" s="999"/>
      <c r="AI236" s="999"/>
      <c r="AJ236" s="999"/>
      <c r="AK236" s="999"/>
      <c r="AL236" s="999"/>
      <c r="AM236" s="999"/>
      <c r="AN236" s="999"/>
      <c r="AO236" s="999"/>
      <c r="AP236" s="999"/>
      <c r="AQ236" s="999"/>
      <c r="AR236" s="999"/>
      <c r="AS236" s="999"/>
      <c r="AT236" s="999"/>
      <c r="AU236" s="999"/>
      <c r="AV236" s="999"/>
      <c r="AW236" s="999"/>
      <c r="AX236" s="999"/>
      <c r="AY236" s="999"/>
      <c r="AZ236" s="420"/>
      <c r="BA236" s="1137"/>
      <c r="BB236" s="697" t="s">
        <v>181</v>
      </c>
      <c r="BC236" s="523">
        <v>10020.383937999863</v>
      </c>
      <c r="BD236" s="509">
        <v>10024.667348999996</v>
      </c>
      <c r="BE236" s="509">
        <v>10021.784731000029</v>
      </c>
      <c r="BF236" s="509">
        <v>10025.90165800005</v>
      </c>
      <c r="BG236" s="527">
        <v>10019.732628000027</v>
      </c>
      <c r="BH236" s="523">
        <v>1325.3241610000014</v>
      </c>
      <c r="BI236" s="509">
        <v>1327.5278370000001</v>
      </c>
      <c r="BJ236" s="509">
        <v>1326.2604859999981</v>
      </c>
      <c r="BK236" s="509">
        <v>1328.4901309999946</v>
      </c>
      <c r="BL236" s="527">
        <v>1327.0161149999967</v>
      </c>
      <c r="BM236" s="523">
        <v>8694.2434439999251</v>
      </c>
      <c r="BN236" s="509">
        <v>8696.0408500000049</v>
      </c>
      <c r="BO236" s="509">
        <v>8692.7445310000239</v>
      </c>
      <c r="BP236" s="509">
        <v>8702.9377070000173</v>
      </c>
      <c r="BQ236" s="527">
        <v>8691.885042000049</v>
      </c>
      <c r="BR236" s="523">
        <v>20243.821975000155</v>
      </c>
      <c r="BS236" s="509">
        <v>3453.100247000064</v>
      </c>
      <c r="BT236" s="510">
        <v>26415.548081999434</v>
      </c>
      <c r="BU236" s="67"/>
      <c r="BV236" s="67"/>
      <c r="BW236" s="67"/>
      <c r="BX236" s="67"/>
      <c r="BY236" s="67"/>
      <c r="BZ236" s="67"/>
      <c r="CA236" s="67"/>
      <c r="CB236" s="67"/>
      <c r="CC236" s="67"/>
      <c r="CD236" s="67"/>
      <c r="CE236" s="67"/>
      <c r="CF236" s="67"/>
      <c r="CG236" s="67"/>
      <c r="CH236" s="67"/>
      <c r="CI236" s="67"/>
      <c r="CJ236" s="67"/>
      <c r="CK236" s="67"/>
      <c r="CL236" s="67"/>
      <c r="CM236" s="67"/>
      <c r="CN236" s="67"/>
      <c r="CO236" s="67"/>
      <c r="CP236" s="67"/>
      <c r="CQ236" s="67"/>
      <c r="CR236" s="67"/>
      <c r="CS236" s="67"/>
      <c r="CT236" s="67"/>
      <c r="CU236" s="67"/>
      <c r="CV236" s="67"/>
      <c r="CW236" s="67"/>
      <c r="CX236" s="67"/>
      <c r="CY236" s="67"/>
      <c r="CZ236" s="67"/>
    </row>
    <row r="237" s="589" customFormat="true" ht="15" customHeight="true" x14ac:dyDescent="0.2">
      <c r="A237" s="217"/>
      <c r="B237" s="211"/>
      <c r="C237" s="183"/>
      <c r="D237" s="182"/>
      <c r="E237" s="182"/>
      <c r="F237" s="182"/>
      <c r="G237" s="181"/>
      <c r="H237" s="180"/>
      <c r="I237" s="182"/>
      <c r="J237" s="182"/>
      <c r="K237" s="182"/>
      <c r="L237" s="179"/>
      <c r="M237" s="183"/>
      <c r="N237" s="182"/>
      <c r="O237" s="182"/>
      <c r="P237" s="182"/>
      <c r="Q237" s="181"/>
      <c r="R237" s="180"/>
      <c r="S237" s="182"/>
      <c r="T237" s="179"/>
      <c r="U237" s="999"/>
      <c r="V237" s="999"/>
      <c r="W237" s="999"/>
      <c r="X237" s="999"/>
      <c r="Y237" s="999"/>
      <c r="Z237" s="999"/>
      <c r="AA237" s="999"/>
      <c r="AB237" s="999"/>
      <c r="AC237" s="999"/>
      <c r="AD237" s="999"/>
      <c r="AE237" s="999"/>
      <c r="AF237" s="999"/>
      <c r="AG237" s="999"/>
      <c r="AH237" s="999"/>
      <c r="AI237" s="999"/>
      <c r="AJ237" s="999"/>
      <c r="AK237" s="999"/>
      <c r="AL237" s="999"/>
      <c r="AM237" s="999"/>
      <c r="AN237" s="999"/>
      <c r="AO237" s="999"/>
      <c r="AP237" s="999"/>
      <c r="AQ237" s="999"/>
      <c r="AR237" s="999"/>
      <c r="AS237" s="999"/>
      <c r="AT237" s="999"/>
      <c r="AU237" s="999"/>
      <c r="AV237" s="999"/>
      <c r="AW237" s="999"/>
      <c r="AX237" s="999"/>
      <c r="AY237" s="999"/>
      <c r="AZ237" s="420"/>
      <c r="BA237" s="706"/>
      <c r="BB237" s="697"/>
      <c r="BC237" s="523"/>
      <c r="BD237" s="509"/>
      <c r="BE237" s="509"/>
      <c r="BF237" s="509"/>
      <c r="BG237" s="527"/>
      <c r="BH237" s="523"/>
      <c r="BI237" s="509"/>
      <c r="BJ237" s="509"/>
      <c r="BK237" s="509"/>
      <c r="BL237" s="527"/>
      <c r="BM237" s="523"/>
      <c r="BN237" s="509"/>
      <c r="BO237" s="509"/>
      <c r="BP237" s="509"/>
      <c r="BQ237" s="527"/>
      <c r="BR237" s="523"/>
      <c r="BS237" s="509"/>
      <c r="BT237" s="510"/>
      <c r="BU237" s="67"/>
      <c r="BV237" s="67"/>
      <c r="BW237" s="67"/>
      <c r="BX237" s="67"/>
      <c r="BY237" s="67"/>
      <c r="BZ237" s="67"/>
      <c r="CA237" s="67"/>
      <c r="CB237" s="67"/>
      <c r="CC237" s="67"/>
      <c r="CD237" s="67"/>
      <c r="CE237" s="67"/>
      <c r="CF237" s="67"/>
      <c r="CG237" s="67"/>
      <c r="CH237" s="67"/>
      <c r="CI237" s="67"/>
      <c r="CJ237" s="67"/>
      <c r="CK237" s="67"/>
      <c r="CL237" s="67"/>
      <c r="CM237" s="67"/>
      <c r="CN237" s="67"/>
      <c r="CO237" s="67"/>
      <c r="CP237" s="67"/>
      <c r="CQ237" s="67"/>
      <c r="CR237" s="67"/>
      <c r="CS237" s="67"/>
      <c r="CT237" s="67"/>
      <c r="CU237" s="67"/>
      <c r="CV237" s="67"/>
      <c r="CW237" s="67"/>
      <c r="CX237" s="67"/>
      <c r="CY237" s="67"/>
      <c r="CZ237" s="67"/>
    </row>
    <row r="238" s="589" customFormat="true" ht="15" customHeight="true" x14ac:dyDescent="0.2">
      <c r="A238" s="217"/>
      <c r="B238" s="211"/>
      <c r="C238" s="183"/>
      <c r="D238" s="182"/>
      <c r="E238" s="182"/>
      <c r="F238" s="182"/>
      <c r="G238" s="181"/>
      <c r="H238" s="180"/>
      <c r="I238" s="182"/>
      <c r="J238" s="182"/>
      <c r="K238" s="182"/>
      <c r="L238" s="179"/>
      <c r="M238" s="183"/>
      <c r="N238" s="182"/>
      <c r="O238" s="182"/>
      <c r="P238" s="182"/>
      <c r="Q238" s="181"/>
      <c r="R238" s="180"/>
      <c r="S238" s="182"/>
      <c r="T238" s="179"/>
      <c r="U238" s="999"/>
      <c r="V238" s="999"/>
      <c r="W238" s="999"/>
      <c r="X238" s="999"/>
      <c r="Y238" s="999"/>
      <c r="Z238" s="999"/>
      <c r="AA238" s="999"/>
      <c r="AB238" s="999"/>
      <c r="AC238" s="999"/>
      <c r="AD238" s="999"/>
      <c r="AE238" s="999"/>
      <c r="AF238" s="999"/>
      <c r="AG238" s="999"/>
      <c r="AH238" s="999"/>
      <c r="AI238" s="999"/>
      <c r="AJ238" s="999"/>
      <c r="AK238" s="999"/>
      <c r="AL238" s="999"/>
      <c r="AM238" s="999"/>
      <c r="AN238" s="999"/>
      <c r="AO238" s="999"/>
      <c r="AP238" s="999"/>
      <c r="AQ238" s="999"/>
      <c r="AR238" s="999"/>
      <c r="AS238" s="999"/>
      <c r="AT238" s="999"/>
      <c r="AU238" s="999"/>
      <c r="AV238" s="999"/>
      <c r="AW238" s="999"/>
      <c r="AX238" s="999"/>
      <c r="AY238" s="999"/>
      <c r="AZ238" s="420"/>
      <c r="BA238" s="706"/>
      <c r="BB238" s="697"/>
      <c r="BC238" s="523"/>
      <c r="BD238" s="509"/>
      <c r="BE238" s="509"/>
      <c r="BF238" s="509"/>
      <c r="BG238" s="527"/>
      <c r="BH238" s="523"/>
      <c r="BI238" s="509"/>
      <c r="BJ238" s="509"/>
      <c r="BK238" s="509"/>
      <c r="BL238" s="527"/>
      <c r="BM238" s="523"/>
      <c r="BN238" s="509"/>
      <c r="BO238" s="509"/>
      <c r="BP238" s="509"/>
      <c r="BQ238" s="527"/>
      <c r="BR238" s="523"/>
      <c r="BS238" s="509"/>
      <c r="BT238" s="510"/>
      <c r="BU238" s="67"/>
      <c r="BV238" s="67"/>
      <c r="BW238" s="67"/>
      <c r="BX238" s="67"/>
      <c r="BY238" s="67"/>
      <c r="BZ238" s="67"/>
      <c r="CA238" s="67"/>
      <c r="CB238" s="67"/>
      <c r="CC238" s="67"/>
      <c r="CD238" s="67"/>
      <c r="CE238" s="67"/>
      <c r="CF238" s="67"/>
      <c r="CG238" s="67"/>
      <c r="CH238" s="67"/>
      <c r="CI238" s="67"/>
      <c r="CJ238" s="67"/>
      <c r="CK238" s="67"/>
      <c r="CL238" s="67"/>
      <c r="CM238" s="67"/>
      <c r="CN238" s="67"/>
      <c r="CO238" s="67"/>
      <c r="CP238" s="67"/>
      <c r="CQ238" s="67"/>
      <c r="CR238" s="67"/>
      <c r="CS238" s="67"/>
      <c r="CT238" s="67"/>
      <c r="CU238" s="67"/>
      <c r="CV238" s="67"/>
      <c r="CW238" s="67"/>
      <c r="CX238" s="67"/>
      <c r="CY238" s="67"/>
      <c r="CZ238" s="67"/>
    </row>
    <row r="239" s="589" customFormat="true" ht="15" customHeight="true" x14ac:dyDescent="0.2">
      <c r="A239" s="217"/>
      <c r="B239" s="211"/>
      <c r="C239" s="183"/>
      <c r="D239" s="182"/>
      <c r="E239" s="182"/>
      <c r="F239" s="182"/>
      <c r="G239" s="181"/>
      <c r="H239" s="180"/>
      <c r="I239" s="182"/>
      <c r="J239" s="182"/>
      <c r="K239" s="182"/>
      <c r="L239" s="179"/>
      <c r="M239" s="183"/>
      <c r="N239" s="182"/>
      <c r="O239" s="182"/>
      <c r="P239" s="182"/>
      <c r="Q239" s="181"/>
      <c r="R239" s="180"/>
      <c r="S239" s="182"/>
      <c r="T239" s="179"/>
      <c r="U239" s="999"/>
      <c r="V239" s="999"/>
      <c r="W239" s="999"/>
      <c r="X239" s="999"/>
      <c r="Y239" s="999"/>
      <c r="Z239" s="999"/>
      <c r="AA239" s="999"/>
      <c r="AB239" s="999"/>
      <c r="AC239" s="999"/>
      <c r="AD239" s="999"/>
      <c r="AE239" s="999"/>
      <c r="AF239" s="999"/>
      <c r="AG239" s="999"/>
      <c r="AH239" s="999"/>
      <c r="AI239" s="999"/>
      <c r="AJ239" s="999"/>
      <c r="AK239" s="999"/>
      <c r="AL239" s="999"/>
      <c r="AM239" s="999"/>
      <c r="AN239" s="999"/>
      <c r="AO239" s="999"/>
      <c r="AP239" s="999"/>
      <c r="AQ239" s="999"/>
      <c r="AR239" s="999"/>
      <c r="AS239" s="999"/>
      <c r="AT239" s="999"/>
      <c r="AU239" s="999"/>
      <c r="AV239" s="999"/>
      <c r="AW239" s="999"/>
      <c r="AX239" s="999"/>
      <c r="AY239" s="999"/>
      <c r="AZ239" s="420"/>
      <c r="BA239" s="706"/>
      <c r="BB239" s="697"/>
      <c r="BC239" s="523"/>
      <c r="BD239" s="509"/>
      <c r="BE239" s="509"/>
      <c r="BF239" s="509"/>
      <c r="BG239" s="527"/>
      <c r="BH239" s="523"/>
      <c r="BI239" s="509"/>
      <c r="BJ239" s="509"/>
      <c r="BK239" s="509"/>
      <c r="BL239" s="527"/>
      <c r="BM239" s="523"/>
      <c r="BN239" s="509"/>
      <c r="BO239" s="509"/>
      <c r="BP239" s="509"/>
      <c r="BQ239" s="527"/>
      <c r="BR239" s="523"/>
      <c r="BS239" s="509"/>
      <c r="BT239" s="510"/>
      <c r="BU239" s="67"/>
      <c r="BV239" s="67"/>
      <c r="BW239" s="67"/>
      <c r="BX239" s="67"/>
      <c r="BY239" s="67"/>
      <c r="BZ239" s="67"/>
      <c r="CA239" s="67"/>
      <c r="CB239" s="67"/>
      <c r="CC239" s="67"/>
      <c r="CD239" s="67"/>
      <c r="CE239" s="67"/>
      <c r="CF239" s="67"/>
      <c r="CG239" s="67"/>
      <c r="CH239" s="67"/>
      <c r="CI239" s="67"/>
      <c r="CJ239" s="67"/>
      <c r="CK239" s="67"/>
      <c r="CL239" s="67"/>
      <c r="CM239" s="67"/>
      <c r="CN239" s="67"/>
      <c r="CO239" s="67"/>
      <c r="CP239" s="67"/>
      <c r="CQ239" s="67"/>
      <c r="CR239" s="67"/>
      <c r="CS239" s="67"/>
      <c r="CT239" s="67"/>
      <c r="CU239" s="67"/>
      <c r="CV239" s="67"/>
      <c r="CW239" s="67"/>
      <c r="CX239" s="67"/>
      <c r="CY239" s="67"/>
      <c r="CZ239" s="67"/>
    </row>
    <row r="240" s="589" customFormat="true" ht="15" customHeight="true" x14ac:dyDescent="0.2">
      <c r="A240" s="217"/>
      <c r="B240" s="211"/>
      <c r="C240" s="183"/>
      <c r="D240" s="182"/>
      <c r="E240" s="182"/>
      <c r="F240" s="182"/>
      <c r="G240" s="181"/>
      <c r="H240" s="180"/>
      <c r="I240" s="182"/>
      <c r="J240" s="182"/>
      <c r="K240" s="182"/>
      <c r="L240" s="179"/>
      <c r="M240" s="183"/>
      <c r="N240" s="182"/>
      <c r="O240" s="182"/>
      <c r="P240" s="182"/>
      <c r="Q240" s="181"/>
      <c r="R240" s="180"/>
      <c r="S240" s="182"/>
      <c r="T240" s="179"/>
      <c r="U240" s="999"/>
      <c r="V240" s="999"/>
      <c r="W240" s="999"/>
      <c r="X240" s="999"/>
      <c r="Y240" s="999"/>
      <c r="Z240" s="999"/>
      <c r="AA240" s="999"/>
      <c r="AB240" s="999"/>
      <c r="AC240" s="999"/>
      <c r="AD240" s="999"/>
      <c r="AE240" s="999"/>
      <c r="AF240" s="999"/>
      <c r="AG240" s="999"/>
      <c r="AH240" s="999"/>
      <c r="AI240" s="999"/>
      <c r="AJ240" s="999"/>
      <c r="AK240" s="999"/>
      <c r="AL240" s="999"/>
      <c r="AM240" s="999"/>
      <c r="AN240" s="999"/>
      <c r="AO240" s="999"/>
      <c r="AP240" s="999"/>
      <c r="AQ240" s="999"/>
      <c r="AR240" s="999"/>
      <c r="AS240" s="999"/>
      <c r="AT240" s="999"/>
      <c r="AU240" s="999"/>
      <c r="AV240" s="999"/>
      <c r="AW240" s="999"/>
      <c r="AX240" s="999"/>
      <c r="AY240" s="999"/>
      <c r="AZ240" s="420"/>
      <c r="BA240" s="706"/>
      <c r="BB240" s="697"/>
      <c r="BC240" s="523"/>
      <c r="BD240" s="509"/>
      <c r="BE240" s="509"/>
      <c r="BF240" s="509"/>
      <c r="BG240" s="527"/>
      <c r="BH240" s="523"/>
      <c r="BI240" s="509"/>
      <c r="BJ240" s="509"/>
      <c r="BK240" s="509"/>
      <c r="BL240" s="527"/>
      <c r="BM240" s="523"/>
      <c r="BN240" s="509"/>
      <c r="BO240" s="509"/>
      <c r="BP240" s="509"/>
      <c r="BQ240" s="527"/>
      <c r="BR240" s="523"/>
      <c r="BS240" s="509"/>
      <c r="BT240" s="510"/>
      <c r="BU240" s="67"/>
      <c r="BV240" s="67"/>
      <c r="BW240" s="67"/>
      <c r="BX240" s="67"/>
      <c r="BY240" s="67"/>
      <c r="BZ240" s="67"/>
      <c r="CA240" s="67"/>
      <c r="CB240" s="67"/>
      <c r="CC240" s="67"/>
      <c r="CD240" s="67"/>
      <c r="CE240" s="67"/>
      <c r="CF240" s="67"/>
      <c r="CG240" s="67"/>
      <c r="CH240" s="67"/>
      <c r="CI240" s="67"/>
      <c r="CJ240" s="67"/>
      <c r="CK240" s="67"/>
      <c r="CL240" s="67"/>
      <c r="CM240" s="67"/>
      <c r="CN240" s="67"/>
      <c r="CO240" s="67"/>
      <c r="CP240" s="67"/>
      <c r="CQ240" s="67"/>
      <c r="CR240" s="67"/>
      <c r="CS240" s="67"/>
      <c r="CT240" s="67"/>
      <c r="CU240" s="67"/>
      <c r="CV240" s="67"/>
      <c r="CW240" s="67"/>
      <c r="CX240" s="67"/>
      <c r="CY240" s="67"/>
      <c r="CZ240" s="67"/>
    </row>
    <row r="241" s="589" customFormat="true" ht="15" customHeight="true" x14ac:dyDescent="0.2">
      <c r="A241" s="217"/>
      <c r="B241" s="211"/>
      <c r="C241" s="183"/>
      <c r="D241" s="182"/>
      <c r="E241" s="182"/>
      <c r="F241" s="182"/>
      <c r="G241" s="181"/>
      <c r="H241" s="180"/>
      <c r="I241" s="182"/>
      <c r="J241" s="182"/>
      <c r="K241" s="182"/>
      <c r="L241" s="179"/>
      <c r="M241" s="183"/>
      <c r="N241" s="182"/>
      <c r="O241" s="182"/>
      <c r="P241" s="182"/>
      <c r="Q241" s="181"/>
      <c r="R241" s="180"/>
      <c r="S241" s="182"/>
      <c r="T241" s="179"/>
      <c r="U241" s="999"/>
      <c r="V241" s="999"/>
      <c r="W241" s="999"/>
      <c r="X241" s="999"/>
      <c r="Y241" s="999"/>
      <c r="Z241" s="999"/>
      <c r="AA241" s="999"/>
      <c r="AB241" s="999"/>
      <c r="AC241" s="999"/>
      <c r="AD241" s="999"/>
      <c r="AE241" s="999"/>
      <c r="AF241" s="999"/>
      <c r="AG241" s="999"/>
      <c r="AH241" s="999"/>
      <c r="AI241" s="999"/>
      <c r="AJ241" s="999"/>
      <c r="AK241" s="999"/>
      <c r="AL241" s="999"/>
      <c r="AM241" s="999"/>
      <c r="AN241" s="999"/>
      <c r="AO241" s="999"/>
      <c r="AP241" s="999"/>
      <c r="AQ241" s="999"/>
      <c r="AR241" s="999"/>
      <c r="AS241" s="999"/>
      <c r="AT241" s="999"/>
      <c r="AU241" s="999"/>
      <c r="AV241" s="999"/>
      <c r="AW241" s="999"/>
      <c r="AX241" s="999"/>
      <c r="AY241" s="999"/>
      <c r="AZ241" s="420"/>
      <c r="BA241" s="706"/>
      <c r="BB241" s="697"/>
      <c r="BC241" s="523"/>
      <c r="BD241" s="509"/>
      <c r="BE241" s="509"/>
      <c r="BF241" s="509"/>
      <c r="BG241" s="527"/>
      <c r="BH241" s="523"/>
      <c r="BI241" s="509"/>
      <c r="BJ241" s="509"/>
      <c r="BK241" s="509"/>
      <c r="BL241" s="527"/>
      <c r="BM241" s="523"/>
      <c r="BN241" s="509"/>
      <c r="BO241" s="509"/>
      <c r="BP241" s="509"/>
      <c r="BQ241" s="527"/>
      <c r="BR241" s="523"/>
      <c r="BS241" s="509"/>
      <c r="BT241" s="510"/>
      <c r="BU241" s="67"/>
      <c r="BV241" s="67"/>
      <c r="BW241" s="67"/>
      <c r="BX241" s="67"/>
      <c r="BY241" s="67"/>
      <c r="BZ241" s="67"/>
      <c r="CA241" s="67"/>
      <c r="CB241" s="67"/>
      <c r="CC241" s="67"/>
      <c r="CD241" s="67"/>
      <c r="CE241" s="67"/>
      <c r="CF241" s="67"/>
      <c r="CG241" s="67"/>
      <c r="CH241" s="67"/>
      <c r="CI241" s="67"/>
      <c r="CJ241" s="67"/>
      <c r="CK241" s="67"/>
      <c r="CL241" s="67"/>
      <c r="CM241" s="67"/>
      <c r="CN241" s="67"/>
      <c r="CO241" s="67"/>
      <c r="CP241" s="67"/>
      <c r="CQ241" s="67"/>
      <c r="CR241" s="67"/>
      <c r="CS241" s="67"/>
      <c r="CT241" s="67"/>
      <c r="CU241" s="67"/>
      <c r="CV241" s="67"/>
      <c r="CW241" s="67"/>
      <c r="CX241" s="67"/>
      <c r="CY241" s="67"/>
      <c r="CZ241" s="67"/>
    </row>
    <row r="242" s="589" customFormat="true" ht="15" customHeight="true" x14ac:dyDescent="0.2">
      <c r="A242" s="240"/>
      <c r="B242" s="210"/>
      <c r="C242" s="176"/>
      <c r="D242" s="178"/>
      <c r="E242" s="178"/>
      <c r="F242" s="178"/>
      <c r="G242" s="177"/>
      <c r="H242" s="175"/>
      <c r="I242" s="178"/>
      <c r="J242" s="178"/>
      <c r="K242" s="178"/>
      <c r="L242" s="174"/>
      <c r="M242" s="176"/>
      <c r="N242" s="178"/>
      <c r="O242" s="178"/>
      <c r="P242" s="178"/>
      <c r="Q242" s="177"/>
      <c r="R242" s="175"/>
      <c r="S242" s="178"/>
      <c r="T242" s="174"/>
      <c r="U242" s="999"/>
      <c r="V242" s="999"/>
      <c r="W242" s="999"/>
      <c r="X242" s="999"/>
      <c r="Y242" s="999"/>
      <c r="Z242" s="999"/>
      <c r="AA242" s="999"/>
      <c r="AB242" s="999"/>
      <c r="AC242" s="999"/>
      <c r="AD242" s="999"/>
      <c r="AE242" s="999"/>
      <c r="AF242" s="999"/>
      <c r="AG242" s="999"/>
      <c r="AH242" s="999"/>
      <c r="AI242" s="999"/>
      <c r="AJ242" s="999"/>
      <c r="AK242" s="999"/>
      <c r="AL242" s="999"/>
      <c r="AM242" s="999"/>
      <c r="AN242" s="999"/>
      <c r="AO242" s="999"/>
      <c r="AP242" s="999"/>
      <c r="AQ242" s="999"/>
      <c r="AR242" s="999"/>
      <c r="AS242" s="999"/>
      <c r="AT242" s="999"/>
      <c r="AU242" s="999"/>
      <c r="AV242" s="999"/>
      <c r="AW242" s="999"/>
      <c r="AX242" s="999"/>
      <c r="AY242" s="999"/>
      <c r="AZ242" s="420"/>
      <c r="BA242" s="706"/>
      <c r="BB242" s="697"/>
      <c r="BC242" s="523"/>
      <c r="BD242" s="509"/>
      <c r="BE242" s="509"/>
      <c r="BF242" s="509"/>
      <c r="BG242" s="527"/>
      <c r="BH242" s="523"/>
      <c r="BI242" s="509"/>
      <c r="BJ242" s="509"/>
      <c r="BK242" s="509"/>
      <c r="BL242" s="527"/>
      <c r="BM242" s="523"/>
      <c r="BN242" s="509"/>
      <c r="BO242" s="509"/>
      <c r="BP242" s="509"/>
      <c r="BQ242" s="527"/>
      <c r="BR242" s="523"/>
      <c r="BS242" s="509"/>
      <c r="BT242" s="510"/>
      <c r="BU242" s="67"/>
      <c r="BV242" s="67"/>
      <c r="BW242" s="67"/>
      <c r="BX242" s="67"/>
      <c r="BY242" s="67"/>
      <c r="BZ242" s="67"/>
      <c r="CA242" s="67"/>
      <c r="CB242" s="67"/>
      <c r="CC242" s="67"/>
      <c r="CD242" s="67"/>
      <c r="CE242" s="67"/>
      <c r="CF242" s="67"/>
      <c r="CG242" s="67"/>
      <c r="CH242" s="67"/>
      <c r="CI242" s="67"/>
      <c r="CJ242" s="67"/>
      <c r="CK242" s="67"/>
      <c r="CL242" s="67"/>
      <c r="CM242" s="67"/>
      <c r="CN242" s="67"/>
      <c r="CO242" s="67"/>
      <c r="CP242" s="67"/>
      <c r="CQ242" s="67"/>
      <c r="CR242" s="67"/>
      <c r="CS242" s="67"/>
      <c r="CT242" s="67"/>
      <c r="CU242" s="67"/>
      <c r="CV242" s="67"/>
      <c r="CW242" s="67"/>
      <c r="CX242" s="67"/>
      <c r="CY242" s="67"/>
      <c r="CZ242" s="67"/>
    </row>
    <row r="243" s="589" customFormat="true" ht="15" customHeight="true" x14ac:dyDescent="0.2">
      <c r="A243" s="240"/>
      <c r="B243" s="210"/>
      <c r="C243" s="176"/>
      <c r="D243" s="178"/>
      <c r="E243" s="178"/>
      <c r="F243" s="178"/>
      <c r="G243" s="177"/>
      <c r="H243" s="175"/>
      <c r="I243" s="178"/>
      <c r="J243" s="178"/>
      <c r="K243" s="178"/>
      <c r="L243" s="174"/>
      <c r="M243" s="176"/>
      <c r="N243" s="178"/>
      <c r="O243" s="178"/>
      <c r="P243" s="178"/>
      <c r="Q243" s="177"/>
      <c r="R243" s="175"/>
      <c r="S243" s="178"/>
      <c r="T243" s="174"/>
      <c r="U243" s="999"/>
      <c r="V243" s="999"/>
      <c r="W243" s="999"/>
      <c r="X243" s="999"/>
      <c r="Y243" s="999"/>
      <c r="Z243" s="999"/>
      <c r="AA243" s="999"/>
      <c r="AB243" s="999"/>
      <c r="AC243" s="999"/>
      <c r="AD243" s="999"/>
      <c r="AE243" s="999"/>
      <c r="AF243" s="999"/>
      <c r="AG243" s="999"/>
      <c r="AH243" s="999"/>
      <c r="AI243" s="999"/>
      <c r="AJ243" s="999"/>
      <c r="AK243" s="999"/>
      <c r="AL243" s="999"/>
      <c r="AM243" s="999"/>
      <c r="AN243" s="999"/>
      <c r="AO243" s="999"/>
      <c r="AP243" s="999"/>
      <c r="AQ243" s="999"/>
      <c r="AR243" s="999"/>
      <c r="AS243" s="999"/>
      <c r="AT243" s="999"/>
      <c r="AU243" s="999"/>
      <c r="AV243" s="999"/>
      <c r="AW243" s="999"/>
      <c r="AX243" s="999"/>
      <c r="AY243" s="999"/>
      <c r="AZ243" s="420"/>
      <c r="BA243" s="706"/>
      <c r="BB243" s="697"/>
      <c r="BC243" s="523"/>
      <c r="BD243" s="509"/>
      <c r="BE243" s="509"/>
      <c r="BF243" s="509"/>
      <c r="BG243" s="527"/>
      <c r="BH243" s="523"/>
      <c r="BI243" s="509"/>
      <c r="BJ243" s="509"/>
      <c r="BK243" s="509"/>
      <c r="BL243" s="527"/>
      <c r="BM243" s="523"/>
      <c r="BN243" s="509"/>
      <c r="BO243" s="509"/>
      <c r="BP243" s="509"/>
      <c r="BQ243" s="527"/>
      <c r="BR243" s="523"/>
      <c r="BS243" s="509"/>
      <c r="BT243" s="510"/>
      <c r="BU243" s="67"/>
      <c r="BV243" s="67"/>
      <c r="BW243" s="67"/>
      <c r="BX243" s="67"/>
      <c r="BY243" s="67"/>
      <c r="BZ243" s="67"/>
      <c r="CA243" s="67"/>
      <c r="CB243" s="67"/>
      <c r="CC243" s="67"/>
      <c r="CD243" s="67"/>
      <c r="CE243" s="67"/>
      <c r="CF243" s="67"/>
      <c r="CG243" s="67"/>
      <c r="CH243" s="67"/>
      <c r="CI243" s="67"/>
      <c r="CJ243" s="67"/>
      <c r="CK243" s="67"/>
      <c r="CL243" s="67"/>
      <c r="CM243" s="67"/>
      <c r="CN243" s="67"/>
      <c r="CO243" s="67"/>
      <c r="CP243" s="67"/>
      <c r="CQ243" s="67"/>
      <c r="CR243" s="67"/>
      <c r="CS243" s="67"/>
      <c r="CT243" s="67"/>
      <c r="CU243" s="67"/>
      <c r="CV243" s="67"/>
      <c r="CW243" s="67"/>
      <c r="CX243" s="67"/>
      <c r="CY243" s="67"/>
      <c r="CZ243" s="67"/>
    </row>
    <row r="244" s="589" customFormat="true" ht="15" customHeight="true" x14ac:dyDescent="0.2">
      <c r="A244" s="240"/>
      <c r="B244" s="210"/>
      <c r="C244" s="176"/>
      <c r="D244" s="178"/>
      <c r="E244" s="178"/>
      <c r="F244" s="178"/>
      <c r="G244" s="177"/>
      <c r="H244" s="175"/>
      <c r="I244" s="178"/>
      <c r="J244" s="178"/>
      <c r="K244" s="178"/>
      <c r="L244" s="174"/>
      <c r="M244" s="176"/>
      <c r="N244" s="178"/>
      <c r="O244" s="178"/>
      <c r="P244" s="178"/>
      <c r="Q244" s="177"/>
      <c r="R244" s="175"/>
      <c r="S244" s="178"/>
      <c r="T244" s="174"/>
      <c r="U244" s="999"/>
      <c r="V244" s="999"/>
      <c r="W244" s="999"/>
      <c r="X244" s="999"/>
      <c r="Y244" s="999"/>
      <c r="Z244" s="999"/>
      <c r="AA244" s="999"/>
      <c r="AB244" s="999"/>
      <c r="AC244" s="999"/>
      <c r="AD244" s="999"/>
      <c r="AE244" s="999"/>
      <c r="AF244" s="999"/>
      <c r="AG244" s="999"/>
      <c r="AH244" s="999"/>
      <c r="AI244" s="999"/>
      <c r="AJ244" s="999"/>
      <c r="AK244" s="999"/>
      <c r="AL244" s="999"/>
      <c r="AM244" s="999"/>
      <c r="AN244" s="999"/>
      <c r="AO244" s="999"/>
      <c r="AP244" s="999"/>
      <c r="AQ244" s="999"/>
      <c r="AR244" s="999"/>
      <c r="AS244" s="999"/>
      <c r="AT244" s="999"/>
      <c r="AU244" s="999"/>
      <c r="AV244" s="999"/>
      <c r="AW244" s="999"/>
      <c r="AX244" s="999"/>
      <c r="AY244" s="999"/>
      <c r="AZ244" s="420"/>
      <c r="BA244" s="706"/>
      <c r="BB244" s="697"/>
      <c r="BC244" s="523"/>
      <c r="BD244" s="509"/>
      <c r="BE244" s="509"/>
      <c r="BF244" s="509"/>
      <c r="BG244" s="527"/>
      <c r="BH244" s="523"/>
      <c r="BI244" s="509"/>
      <c r="BJ244" s="509"/>
      <c r="BK244" s="509"/>
      <c r="BL244" s="527"/>
      <c r="BM244" s="523"/>
      <c r="BN244" s="509"/>
      <c r="BO244" s="509"/>
      <c r="BP244" s="509"/>
      <c r="BQ244" s="527"/>
      <c r="BR244" s="523"/>
      <c r="BS244" s="509"/>
      <c r="BT244" s="510"/>
      <c r="BU244" s="67"/>
      <c r="BV244" s="67"/>
      <c r="BW244" s="67"/>
      <c r="BX244" s="67"/>
      <c r="BY244" s="67"/>
      <c r="BZ244" s="67"/>
      <c r="CA244" s="67"/>
      <c r="CB244" s="67"/>
      <c r="CC244" s="67"/>
      <c r="CD244" s="67"/>
      <c r="CE244" s="67"/>
      <c r="CF244" s="67"/>
      <c r="CG244" s="67"/>
      <c r="CH244" s="67"/>
      <c r="CI244" s="67"/>
      <c r="CJ244" s="67"/>
      <c r="CK244" s="67"/>
      <c r="CL244" s="67"/>
      <c r="CM244" s="67"/>
      <c r="CN244" s="67"/>
      <c r="CO244" s="67"/>
      <c r="CP244" s="67"/>
      <c r="CQ244" s="67"/>
      <c r="CR244" s="67"/>
      <c r="CS244" s="67"/>
      <c r="CT244" s="67"/>
      <c r="CU244" s="67"/>
      <c r="CV244" s="67"/>
      <c r="CW244" s="67"/>
      <c r="CX244" s="67"/>
      <c r="CY244" s="67"/>
      <c r="CZ244" s="67"/>
    </row>
    <row r="245" s="589" customFormat="true" ht="15" customHeight="true" x14ac:dyDescent="0.2">
      <c r="A245" s="240"/>
      <c r="B245" s="210"/>
      <c r="C245" s="176"/>
      <c r="D245" s="178"/>
      <c r="E245" s="178"/>
      <c r="F245" s="178"/>
      <c r="G245" s="177"/>
      <c r="H245" s="175"/>
      <c r="I245" s="178"/>
      <c r="J245" s="178"/>
      <c r="K245" s="178"/>
      <c r="L245" s="174"/>
      <c r="M245" s="176"/>
      <c r="N245" s="178"/>
      <c r="O245" s="178"/>
      <c r="P245" s="178"/>
      <c r="Q245" s="177"/>
      <c r="R245" s="175"/>
      <c r="S245" s="178"/>
      <c r="T245" s="174"/>
      <c r="U245" s="999"/>
      <c r="V245" s="999"/>
      <c r="W245" s="999"/>
      <c r="X245" s="999"/>
      <c r="Y245" s="999"/>
      <c r="Z245" s="999"/>
      <c r="AA245" s="999"/>
      <c r="AB245" s="999"/>
      <c r="AC245" s="999"/>
      <c r="AD245" s="999"/>
      <c r="AE245" s="999"/>
      <c r="AF245" s="999"/>
      <c r="AG245" s="999"/>
      <c r="AH245" s="999"/>
      <c r="AI245" s="999"/>
      <c r="AJ245" s="999"/>
      <c r="AK245" s="999"/>
      <c r="AL245" s="999"/>
      <c r="AM245" s="999"/>
      <c r="AN245" s="999"/>
      <c r="AO245" s="999"/>
      <c r="AP245" s="999"/>
      <c r="AQ245" s="999"/>
      <c r="AR245" s="999"/>
      <c r="AS245" s="999"/>
      <c r="AT245" s="999"/>
      <c r="AU245" s="999"/>
      <c r="AV245" s="999"/>
      <c r="AW245" s="999"/>
      <c r="AX245" s="999"/>
      <c r="AY245" s="999"/>
      <c r="AZ245" s="420"/>
      <c r="BA245" s="706"/>
      <c r="BB245" s="697"/>
      <c r="BC245" s="523"/>
      <c r="BD245" s="509"/>
      <c r="BE245" s="509"/>
      <c r="BF245" s="509"/>
      <c r="BG245" s="527"/>
      <c r="BH245" s="523"/>
      <c r="BI245" s="509"/>
      <c r="BJ245" s="509"/>
      <c r="BK245" s="509"/>
      <c r="BL245" s="527"/>
      <c r="BM245" s="523"/>
      <c r="BN245" s="509"/>
      <c r="BO245" s="509"/>
      <c r="BP245" s="509"/>
      <c r="BQ245" s="527"/>
      <c r="BR245" s="523"/>
      <c r="BS245" s="509"/>
      <c r="BT245" s="510"/>
      <c r="BU245" s="67"/>
      <c r="BV245" s="67"/>
      <c r="BW245" s="67"/>
      <c r="BX245" s="67"/>
      <c r="BY245" s="67"/>
      <c r="BZ245" s="67"/>
      <c r="CA245" s="67"/>
      <c r="CB245" s="67"/>
      <c r="CC245" s="67"/>
      <c r="CD245" s="67"/>
      <c r="CE245" s="67"/>
      <c r="CF245" s="67"/>
      <c r="CG245" s="67"/>
      <c r="CH245" s="67"/>
      <c r="CI245" s="67"/>
      <c r="CJ245" s="67"/>
      <c r="CK245" s="67"/>
      <c r="CL245" s="67"/>
      <c r="CM245" s="67"/>
      <c r="CN245" s="67"/>
      <c r="CO245" s="67"/>
      <c r="CP245" s="67"/>
      <c r="CQ245" s="67"/>
      <c r="CR245" s="67"/>
      <c r="CS245" s="67"/>
      <c r="CT245" s="67"/>
      <c r="CU245" s="67"/>
      <c r="CV245" s="67"/>
      <c r="CW245" s="67"/>
      <c r="CX245" s="67"/>
      <c r="CY245" s="67"/>
      <c r="CZ245" s="67"/>
    </row>
    <row r="246" s="589" customFormat="true" ht="15" customHeight="true" x14ac:dyDescent="0.2">
      <c r="A246" s="240"/>
      <c r="B246" s="210"/>
      <c r="C246" s="176"/>
      <c r="D246" s="178"/>
      <c r="E246" s="178"/>
      <c r="F246" s="178"/>
      <c r="G246" s="177"/>
      <c r="H246" s="175"/>
      <c r="I246" s="178"/>
      <c r="J246" s="178"/>
      <c r="K246" s="178"/>
      <c r="L246" s="174"/>
      <c r="M246" s="176"/>
      <c r="N246" s="178"/>
      <c r="O246" s="178"/>
      <c r="P246" s="178"/>
      <c r="Q246" s="177"/>
      <c r="R246" s="175"/>
      <c r="S246" s="178"/>
      <c r="T246" s="174"/>
      <c r="U246" s="999"/>
      <c r="V246" s="999"/>
      <c r="W246" s="999"/>
      <c r="X246" s="999"/>
      <c r="Y246" s="999"/>
      <c r="Z246" s="999"/>
      <c r="AA246" s="999"/>
      <c r="AB246" s="999"/>
      <c r="AC246" s="999"/>
      <c r="AD246" s="999"/>
      <c r="AE246" s="999"/>
      <c r="AF246" s="999"/>
      <c r="AG246" s="999"/>
      <c r="AH246" s="999"/>
      <c r="AI246" s="999"/>
      <c r="AJ246" s="999"/>
      <c r="AK246" s="999"/>
      <c r="AL246" s="999"/>
      <c r="AM246" s="999"/>
      <c r="AN246" s="999"/>
      <c r="AO246" s="999"/>
      <c r="AP246" s="999"/>
      <c r="AQ246" s="999"/>
      <c r="AR246" s="999"/>
      <c r="AS246" s="999"/>
      <c r="AT246" s="999"/>
      <c r="AU246" s="999"/>
      <c r="AV246" s="999"/>
      <c r="AW246" s="999"/>
      <c r="AX246" s="999"/>
      <c r="AY246" s="999"/>
      <c r="AZ246" s="420"/>
      <c r="BA246" s="706"/>
      <c r="BB246" s="697"/>
      <c r="BC246" s="523"/>
      <c r="BD246" s="509"/>
      <c r="BE246" s="509"/>
      <c r="BF246" s="509"/>
      <c r="BG246" s="527"/>
      <c r="BH246" s="523"/>
      <c r="BI246" s="509"/>
      <c r="BJ246" s="509"/>
      <c r="BK246" s="509"/>
      <c r="BL246" s="527"/>
      <c r="BM246" s="523"/>
      <c r="BN246" s="509"/>
      <c r="BO246" s="509"/>
      <c r="BP246" s="509"/>
      <c r="BQ246" s="527"/>
      <c r="BR246" s="523"/>
      <c r="BS246" s="509"/>
      <c r="BT246" s="510"/>
      <c r="BU246" s="67"/>
      <c r="BV246" s="67"/>
      <c r="BW246" s="67"/>
      <c r="BX246" s="67"/>
      <c r="BY246" s="67"/>
      <c r="BZ246" s="67"/>
      <c r="CA246" s="67"/>
      <c r="CB246" s="67"/>
      <c r="CC246" s="67"/>
      <c r="CD246" s="67"/>
      <c r="CE246" s="67"/>
      <c r="CF246" s="67"/>
      <c r="CG246" s="67"/>
      <c r="CH246" s="67"/>
      <c r="CI246" s="67"/>
      <c r="CJ246" s="67"/>
      <c r="CK246" s="67"/>
      <c r="CL246" s="67"/>
      <c r="CM246" s="67"/>
      <c r="CN246" s="67"/>
      <c r="CO246" s="67"/>
      <c r="CP246" s="67"/>
      <c r="CQ246" s="67"/>
      <c r="CR246" s="67"/>
      <c r="CS246" s="67"/>
      <c r="CT246" s="67"/>
      <c r="CU246" s="67"/>
      <c r="CV246" s="67"/>
      <c r="CW246" s="67"/>
      <c r="CX246" s="67"/>
      <c r="CY246" s="67"/>
      <c r="CZ246" s="67"/>
    </row>
    <row r="247" s="589" customFormat="true" ht="15" customHeight="true" x14ac:dyDescent="0.2">
      <c r="A247" s="240"/>
      <c r="B247" s="210"/>
      <c r="C247" s="176"/>
      <c r="D247" s="178"/>
      <c r="E247" s="178"/>
      <c r="F247" s="178"/>
      <c r="G247" s="177"/>
      <c r="H247" s="175"/>
      <c r="I247" s="178"/>
      <c r="J247" s="178"/>
      <c r="K247" s="178"/>
      <c r="L247" s="174"/>
      <c r="M247" s="176"/>
      <c r="N247" s="178"/>
      <c r="O247" s="178"/>
      <c r="P247" s="178"/>
      <c r="Q247" s="177"/>
      <c r="R247" s="175"/>
      <c r="S247" s="178"/>
      <c r="T247" s="174"/>
      <c r="U247" s="999"/>
      <c r="V247" s="999"/>
      <c r="W247" s="999"/>
      <c r="X247" s="999"/>
      <c r="Y247" s="999"/>
      <c r="Z247" s="999"/>
      <c r="AA247" s="999"/>
      <c r="AB247" s="999"/>
      <c r="AC247" s="999"/>
      <c r="AD247" s="999"/>
      <c r="AE247" s="999"/>
      <c r="AF247" s="999"/>
      <c r="AG247" s="999"/>
      <c r="AH247" s="999"/>
      <c r="AI247" s="999"/>
      <c r="AJ247" s="999"/>
      <c r="AK247" s="999"/>
      <c r="AL247" s="999"/>
      <c r="AM247" s="999"/>
      <c r="AN247" s="999"/>
      <c r="AO247" s="999"/>
      <c r="AP247" s="999"/>
      <c r="AQ247" s="999"/>
      <c r="AR247" s="999"/>
      <c r="AS247" s="999"/>
      <c r="AT247" s="999"/>
      <c r="AU247" s="999"/>
      <c r="AV247" s="999"/>
      <c r="AW247" s="999"/>
      <c r="AX247" s="999"/>
      <c r="AY247" s="999"/>
      <c r="AZ247" s="420"/>
      <c r="BA247" s="706"/>
      <c r="BB247" s="697"/>
      <c r="BC247" s="523"/>
      <c r="BD247" s="509"/>
      <c r="BE247" s="509"/>
      <c r="BF247" s="509"/>
      <c r="BG247" s="527"/>
      <c r="BH247" s="523"/>
      <c r="BI247" s="509"/>
      <c r="BJ247" s="509"/>
      <c r="BK247" s="509"/>
      <c r="BL247" s="527"/>
      <c r="BM247" s="523"/>
      <c r="BN247" s="509"/>
      <c r="BO247" s="509"/>
      <c r="BP247" s="509"/>
      <c r="BQ247" s="527"/>
      <c r="BR247" s="523"/>
      <c r="BS247" s="509"/>
      <c r="BT247" s="510"/>
      <c r="BU247" s="67"/>
      <c r="BV247" s="67"/>
      <c r="BW247" s="67"/>
      <c r="BX247" s="67"/>
      <c r="BY247" s="67"/>
      <c r="BZ247" s="67"/>
      <c r="CA247" s="67"/>
      <c r="CB247" s="67"/>
      <c r="CC247" s="67"/>
      <c r="CD247" s="67"/>
      <c r="CE247" s="67"/>
      <c r="CF247" s="67"/>
      <c r="CG247" s="67"/>
      <c r="CH247" s="67"/>
      <c r="CI247" s="67"/>
      <c r="CJ247" s="67"/>
      <c r="CK247" s="67"/>
      <c r="CL247" s="67"/>
      <c r="CM247" s="67"/>
      <c r="CN247" s="67"/>
      <c r="CO247" s="67"/>
      <c r="CP247" s="67"/>
      <c r="CQ247" s="67"/>
      <c r="CR247" s="67"/>
      <c r="CS247" s="67"/>
      <c r="CT247" s="67"/>
      <c r="CU247" s="67"/>
      <c r="CV247" s="67"/>
      <c r="CW247" s="67"/>
      <c r="CX247" s="67"/>
      <c r="CY247" s="67"/>
      <c r="CZ247" s="67"/>
    </row>
    <row r="248" s="589" customFormat="true" ht="15" customHeight="true" x14ac:dyDescent="0.2">
      <c r="A248" s="147"/>
      <c r="B248" s="201"/>
      <c r="C248" s="154"/>
      <c r="D248" s="163"/>
      <c r="E248" s="163"/>
      <c r="F248" s="163"/>
      <c r="G248" s="162"/>
      <c r="H248" s="153"/>
      <c r="I248" s="163"/>
      <c r="J248" s="163"/>
      <c r="K248" s="163"/>
      <c r="L248" s="152"/>
      <c r="M248" s="154"/>
      <c r="N248" s="163"/>
      <c r="O248" s="163"/>
      <c r="P248" s="163"/>
      <c r="Q248" s="162"/>
      <c r="R248" s="153"/>
      <c r="S248" s="163"/>
      <c r="T248" s="152"/>
      <c r="U248" s="999"/>
      <c r="V248" s="999"/>
      <c r="W248" s="999"/>
      <c r="X248" s="999"/>
      <c r="Y248" s="999"/>
      <c r="Z248" s="999"/>
      <c r="AA248" s="999"/>
      <c r="AB248" s="999"/>
      <c r="AC248" s="999"/>
      <c r="AD248" s="999"/>
      <c r="AE248" s="999"/>
      <c r="AF248" s="999"/>
      <c r="AG248" s="999"/>
      <c r="AH248" s="999"/>
      <c r="AI248" s="999"/>
      <c r="AJ248" s="999"/>
      <c r="AK248" s="999"/>
      <c r="AL248" s="999"/>
      <c r="AM248" s="999"/>
      <c r="AN248" s="999"/>
      <c r="AO248" s="999"/>
      <c r="AP248" s="999"/>
      <c r="AQ248" s="999"/>
      <c r="AR248" s="999"/>
      <c r="AS248" s="999"/>
      <c r="AT248" s="999"/>
      <c r="AU248" s="999"/>
      <c r="AV248" s="999"/>
      <c r="AW248" s="999"/>
      <c r="AX248" s="999"/>
      <c r="AY248" s="999"/>
      <c r="AZ248" s="420"/>
      <c r="BA248" s="706"/>
      <c r="BB248" s="697"/>
      <c r="BC248" s="526"/>
      <c r="BD248" s="525"/>
      <c r="BE248" s="525"/>
      <c r="BF248" s="525"/>
      <c r="BG248" s="529"/>
      <c r="BH248" s="526"/>
      <c r="BI248" s="525"/>
      <c r="BJ248" s="525"/>
      <c r="BK248" s="525"/>
      <c r="BL248" s="529"/>
      <c r="BM248" s="526"/>
      <c r="BN248" s="525"/>
      <c r="BO248" s="525"/>
      <c r="BP248" s="525"/>
      <c r="BQ248" s="529"/>
      <c r="BR248" s="526"/>
      <c r="BS248" s="525"/>
      <c r="BT248" s="528"/>
      <c r="BU248" s="67"/>
      <c r="BV248" s="67"/>
      <c r="BW248" s="67"/>
      <c r="BX248" s="67"/>
      <c r="BY248" s="67"/>
      <c r="BZ248" s="67"/>
      <c r="CA248" s="67"/>
      <c r="CB248" s="67"/>
      <c r="CC248" s="67"/>
      <c r="CD248" s="67"/>
      <c r="CE248" s="67"/>
      <c r="CF248" s="67"/>
      <c r="CG248" s="67"/>
      <c r="CH248" s="67"/>
      <c r="CI248" s="67"/>
      <c r="CJ248" s="67"/>
      <c r="CK248" s="67"/>
      <c r="CL248" s="67"/>
      <c r="CM248" s="67"/>
      <c r="CN248" s="67"/>
      <c r="CO248" s="67"/>
      <c r="CP248" s="67"/>
      <c r="CQ248" s="67"/>
      <c r="CR248" s="67"/>
      <c r="CS248" s="67"/>
      <c r="CT248" s="67"/>
      <c r="CU248" s="67"/>
      <c r="CV248" s="67"/>
      <c r="CW248" s="67"/>
      <c r="CX248" s="67"/>
      <c r="CY248" s="67"/>
      <c r="CZ248" s="67"/>
    </row>
    <row r="249" s="589" customFormat="true" ht="250.15" customHeight="true" x14ac:dyDescent="0.2">
      <c r="B249" s="622"/>
      <c r="U249" s="420"/>
      <c r="V249" s="420"/>
      <c r="W249" s="420"/>
      <c r="X249" s="420"/>
      <c r="Y249" s="420"/>
      <c r="Z249" s="420"/>
      <c r="AA249" s="420"/>
      <c r="AB249" s="420"/>
      <c r="AC249" s="420"/>
      <c r="AD249" s="420"/>
      <c r="AE249" s="420"/>
      <c r="AF249" s="420"/>
      <c r="AG249" s="420"/>
      <c r="AH249" s="420"/>
      <c r="AI249" s="420"/>
      <c r="AJ249" s="420"/>
      <c r="AK249" s="420"/>
      <c r="AL249" s="420"/>
      <c r="AM249" s="420"/>
      <c r="AN249" s="420"/>
      <c r="AO249" s="420"/>
      <c r="AP249" s="420"/>
      <c r="AQ249" s="420"/>
      <c r="AR249" s="420"/>
      <c r="AS249" s="420"/>
      <c r="AT249" s="420"/>
      <c r="AU249" s="420"/>
      <c r="AV249" s="420"/>
      <c r="AW249" s="420"/>
      <c r="AX249" s="420"/>
      <c r="AY249" s="420"/>
      <c r="AZ249" s="420"/>
      <c r="BA249" s="384"/>
      <c r="BB249" s="382"/>
      <c r="BC249" s="382"/>
      <c r="BD249" s="382"/>
      <c r="BE249" s="382"/>
      <c r="BF249" s="382"/>
      <c r="BG249" s="382"/>
      <c r="BH249" s="382"/>
      <c r="BI249" s="382"/>
      <c r="BJ249" s="382"/>
      <c r="BK249" s="382"/>
      <c r="BL249" s="382"/>
      <c r="BM249" s="382"/>
      <c r="BN249" s="382"/>
      <c r="BO249" s="382"/>
      <c r="BP249" s="382"/>
      <c r="BQ249" s="382"/>
      <c r="BR249" s="382"/>
      <c r="BS249" s="382"/>
      <c r="BT249" s="384"/>
      <c r="BU249" s="419"/>
      <c r="BV249" s="419"/>
      <c r="BW249" s="419"/>
      <c r="BX249" s="419"/>
      <c r="BY249" s="419"/>
      <c r="BZ249" s="419"/>
      <c r="CA249" s="419"/>
      <c r="CB249" s="419"/>
      <c r="CC249" s="419"/>
      <c r="CD249" s="419"/>
      <c r="CE249" s="419"/>
      <c r="CF249" s="419"/>
      <c r="CG249" s="419"/>
      <c r="CH249" s="419"/>
      <c r="CI249" s="419"/>
      <c r="CJ249" s="419"/>
      <c r="CK249" s="419"/>
      <c r="CL249" s="419"/>
      <c r="CM249" s="419"/>
      <c r="CN249" s="419"/>
      <c r="CO249" s="419"/>
      <c r="CP249" s="419"/>
      <c r="CQ249" s="419"/>
      <c r="CR249" s="419"/>
      <c r="CS249" s="419"/>
      <c r="CT249" s="419"/>
      <c r="CU249" s="419"/>
      <c r="CV249" s="419"/>
      <c r="CW249" s="419"/>
      <c r="CX249" s="419"/>
      <c r="CY249" s="419"/>
      <c r="CZ249" s="419"/>
    </row>
    <row r="250" s="422" customFormat="true" ht="19.15" customHeight="true" x14ac:dyDescent="0.2">
      <c r="B250" s="586"/>
      <c r="U250" s="415"/>
      <c r="V250" s="415"/>
      <c r="W250" s="415"/>
      <c r="X250" s="415"/>
      <c r="Y250" s="415"/>
      <c r="Z250" s="415"/>
      <c r="AA250" s="415"/>
      <c r="AB250" s="415"/>
      <c r="AC250" s="415"/>
      <c r="AD250" s="415"/>
      <c r="AE250" s="415"/>
      <c r="AF250" s="415"/>
      <c r="AG250" s="415"/>
      <c r="AH250" s="415"/>
      <c r="AI250" s="415"/>
      <c r="AJ250" s="415"/>
      <c r="AK250" s="415"/>
      <c r="AL250" s="415"/>
      <c r="AM250" s="415"/>
      <c r="AN250" s="415"/>
      <c r="AO250" s="415"/>
      <c r="AP250" s="415"/>
      <c r="AQ250" s="415"/>
      <c r="AR250" s="415"/>
      <c r="AS250" s="415"/>
      <c r="AT250" s="415"/>
      <c r="AU250" s="415"/>
      <c r="AV250" s="415"/>
      <c r="AW250" s="415"/>
      <c r="AX250" s="415"/>
      <c r="AY250" s="415"/>
      <c r="AZ250" s="415"/>
      <c r="BA250" s="694"/>
      <c r="BB250" s="443"/>
      <c r="BC250" s="694"/>
      <c r="BD250" s="694"/>
      <c r="BE250" s="694"/>
      <c r="BF250" s="694"/>
      <c r="BG250" s="694"/>
      <c r="BH250" s="694"/>
      <c r="BI250" s="694"/>
      <c r="BJ250" s="694"/>
      <c r="BK250" s="694"/>
      <c r="BL250" s="694"/>
      <c r="BM250" s="694"/>
      <c r="BN250" s="694"/>
      <c r="BO250" s="694"/>
      <c r="BP250" s="694"/>
      <c r="BQ250" s="694"/>
      <c r="BR250" s="694"/>
      <c r="BS250" s="694"/>
      <c r="BT250" s="694"/>
      <c r="BU250" s="415"/>
      <c r="BV250" s="415"/>
      <c r="BW250" s="415"/>
      <c r="BX250" s="415"/>
      <c r="BY250" s="415"/>
      <c r="BZ250" s="415"/>
      <c r="CA250" s="415"/>
      <c r="CB250" s="415"/>
      <c r="CC250" s="415"/>
      <c r="CD250" s="415"/>
      <c r="CE250" s="415"/>
      <c r="CF250" s="415"/>
      <c r="CG250" s="415"/>
      <c r="CH250" s="415"/>
      <c r="CI250" s="415"/>
      <c r="CJ250" s="415"/>
      <c r="CK250" s="415"/>
      <c r="CL250" s="415"/>
      <c r="CM250" s="415"/>
      <c r="CN250" s="415"/>
      <c r="CO250" s="415"/>
      <c r="CP250" s="415"/>
      <c r="CQ250" s="415"/>
      <c r="CR250" s="415"/>
      <c r="CS250" s="415"/>
      <c r="CT250" s="415"/>
      <c r="CU250" s="415"/>
      <c r="CV250" s="415"/>
      <c r="CW250" s="415"/>
      <c r="CX250" s="415"/>
      <c r="CY250" s="415"/>
      <c r="CZ250" s="415"/>
    </row>
    <row r="251" s="422" customFormat="true" ht="15" customHeight="true" x14ac:dyDescent="0.2">
      <c r="B251" s="586"/>
      <c r="U251" s="415"/>
      <c r="V251" s="415"/>
      <c r="W251" s="415"/>
      <c r="X251" s="415"/>
      <c r="Y251" s="415"/>
      <c r="Z251" s="415"/>
      <c r="AA251" s="415"/>
      <c r="AB251" s="415"/>
      <c r="AC251" s="415"/>
      <c r="AD251" s="415"/>
      <c r="AE251" s="415"/>
      <c r="AF251" s="415"/>
      <c r="AG251" s="415"/>
      <c r="AH251" s="415"/>
      <c r="AI251" s="415"/>
      <c r="AJ251" s="415"/>
      <c r="AK251" s="415"/>
      <c r="AL251" s="415"/>
      <c r="AM251" s="415"/>
      <c r="AN251" s="415"/>
      <c r="AO251" s="415"/>
      <c r="AP251" s="415"/>
      <c r="AQ251" s="415"/>
      <c r="AR251" s="415"/>
      <c r="AS251" s="415"/>
      <c r="AT251" s="415"/>
      <c r="AU251" s="415"/>
      <c r="AV251" s="415"/>
      <c r="AW251" s="415"/>
      <c r="AX251" s="415"/>
      <c r="AY251" s="415"/>
      <c r="AZ251" s="415"/>
      <c r="BA251" s="694"/>
      <c r="BB251" s="443"/>
      <c r="BC251" s="694"/>
      <c r="BD251" s="694"/>
      <c r="BE251" s="694"/>
      <c r="BF251" s="694"/>
      <c r="BG251" s="694"/>
      <c r="BH251" s="694"/>
      <c r="BI251" s="694"/>
      <c r="BJ251" s="694"/>
      <c r="BK251" s="694"/>
      <c r="BL251" s="694"/>
      <c r="BM251" s="694"/>
      <c r="BN251" s="694"/>
      <c r="BO251" s="694"/>
      <c r="BP251" s="694"/>
      <c r="BQ251" s="694"/>
      <c r="BR251" s="694"/>
      <c r="BS251" s="694"/>
      <c r="BT251" s="694"/>
      <c r="BU251" s="415"/>
      <c r="BV251" s="415"/>
      <c r="BW251" s="415"/>
      <c r="BX251" s="415"/>
      <c r="BY251" s="415"/>
      <c r="BZ251" s="415"/>
      <c r="CA251" s="415"/>
      <c r="CB251" s="415"/>
      <c r="CC251" s="415"/>
      <c r="CD251" s="415"/>
      <c r="CE251" s="415"/>
      <c r="CF251" s="415"/>
      <c r="CG251" s="415"/>
      <c r="CH251" s="415"/>
      <c r="CI251" s="415"/>
      <c r="CJ251" s="415"/>
      <c r="CK251" s="415"/>
      <c r="CL251" s="415"/>
      <c r="CM251" s="415"/>
      <c r="CN251" s="415"/>
      <c r="CO251" s="415"/>
      <c r="CP251" s="415"/>
      <c r="CQ251" s="415"/>
      <c r="CR251" s="415"/>
      <c r="CS251" s="415"/>
      <c r="CT251" s="415"/>
      <c r="CU251" s="415"/>
      <c r="CV251" s="415"/>
      <c r="CW251" s="415"/>
      <c r="CX251" s="415"/>
      <c r="CY251" s="415"/>
      <c r="CZ251" s="415"/>
    </row>
    <row r="252" s="422" customFormat="true" ht="15" customHeight="true" x14ac:dyDescent="0.2">
      <c r="B252" s="586"/>
      <c r="U252" s="415"/>
      <c r="V252" s="415"/>
      <c r="W252" s="415"/>
      <c r="X252" s="415"/>
      <c r="Y252" s="415"/>
      <c r="Z252" s="415"/>
      <c r="AA252" s="415"/>
      <c r="AB252" s="415"/>
      <c r="AC252" s="415"/>
      <c r="AD252" s="415"/>
      <c r="AE252" s="415"/>
      <c r="AF252" s="415"/>
      <c r="AG252" s="415"/>
      <c r="AH252" s="415"/>
      <c r="AI252" s="415"/>
      <c r="AJ252" s="415"/>
      <c r="AK252" s="415"/>
      <c r="AL252" s="415"/>
      <c r="AM252" s="415"/>
      <c r="AN252" s="415"/>
      <c r="AO252" s="415"/>
      <c r="AP252" s="415"/>
      <c r="AQ252" s="415"/>
      <c r="AR252" s="415"/>
      <c r="AS252" s="415"/>
      <c r="AT252" s="415"/>
      <c r="AU252" s="415"/>
      <c r="AV252" s="415"/>
      <c r="AW252" s="415"/>
      <c r="AX252" s="415"/>
      <c r="AY252" s="415"/>
      <c r="AZ252" s="415"/>
      <c r="BA252" s="694"/>
      <c r="BB252" s="443"/>
      <c r="BC252" s="694"/>
      <c r="BD252" s="694"/>
      <c r="BE252" s="694"/>
      <c r="BF252" s="694"/>
      <c r="BG252" s="694"/>
      <c r="BH252" s="694"/>
      <c r="BI252" s="694"/>
      <c r="BJ252" s="694"/>
      <c r="BK252" s="694"/>
      <c r="BL252" s="694"/>
      <c r="BM252" s="694"/>
      <c r="BN252" s="694"/>
      <c r="BO252" s="694"/>
      <c r="BP252" s="694"/>
      <c r="BQ252" s="694"/>
      <c r="BR252" s="694"/>
      <c r="BS252" s="694"/>
      <c r="BT252" s="694"/>
      <c r="BU252" s="415"/>
      <c r="BV252" s="415"/>
      <c r="BW252" s="415"/>
      <c r="BX252" s="415"/>
      <c r="BY252" s="415"/>
      <c r="BZ252" s="415"/>
      <c r="CA252" s="415"/>
      <c r="CB252" s="415"/>
      <c r="CC252" s="415"/>
      <c r="CD252" s="415"/>
      <c r="CE252" s="415"/>
      <c r="CF252" s="415"/>
      <c r="CG252" s="415"/>
      <c r="CH252" s="415"/>
      <c r="CI252" s="415"/>
      <c r="CJ252" s="415"/>
      <c r="CK252" s="415"/>
      <c r="CL252" s="415"/>
      <c r="CM252" s="415"/>
      <c r="CN252" s="415"/>
      <c r="CO252" s="415"/>
      <c r="CP252" s="415"/>
      <c r="CQ252" s="415"/>
      <c r="CR252" s="415"/>
      <c r="CS252" s="415"/>
      <c r="CT252" s="415"/>
      <c r="CU252" s="415"/>
      <c r="CV252" s="415"/>
      <c r="CW252" s="415"/>
      <c r="CX252" s="415"/>
      <c r="CY252" s="415"/>
      <c r="CZ252" s="415"/>
    </row>
    <row r="253" s="422" customFormat="true" ht="15" customHeight="true" x14ac:dyDescent="0.2">
      <c r="B253" s="586"/>
      <c r="U253" s="415"/>
      <c r="V253" s="415"/>
      <c r="W253" s="415"/>
      <c r="X253" s="415"/>
      <c r="Y253" s="415"/>
      <c r="Z253" s="415"/>
      <c r="AA253" s="415"/>
      <c r="AB253" s="415"/>
      <c r="AC253" s="415"/>
      <c r="AD253" s="415"/>
      <c r="AE253" s="415"/>
      <c r="AF253" s="415"/>
      <c r="AG253" s="415"/>
      <c r="AH253" s="415"/>
      <c r="AI253" s="415"/>
      <c r="AJ253" s="415"/>
      <c r="AK253" s="415"/>
      <c r="AL253" s="415"/>
      <c r="AM253" s="415"/>
      <c r="AN253" s="415"/>
      <c r="AO253" s="415"/>
      <c r="AP253" s="415"/>
      <c r="AQ253" s="415"/>
      <c r="AR253" s="415"/>
      <c r="AS253" s="415"/>
      <c r="AT253" s="415"/>
      <c r="AU253" s="415"/>
      <c r="AV253" s="415"/>
      <c r="AW253" s="415"/>
      <c r="AX253" s="415"/>
      <c r="AY253" s="415"/>
      <c r="AZ253" s="415"/>
      <c r="BA253" s="694"/>
      <c r="BB253" s="443"/>
      <c r="BC253" s="694"/>
      <c r="BD253" s="694"/>
      <c r="BE253" s="694"/>
      <c r="BF253" s="694"/>
      <c r="BG253" s="694"/>
      <c r="BH253" s="694"/>
      <c r="BI253" s="694"/>
      <c r="BJ253" s="694"/>
      <c r="BK253" s="694"/>
      <c r="BL253" s="694"/>
      <c r="BM253" s="694"/>
      <c r="BN253" s="694"/>
      <c r="BO253" s="694"/>
      <c r="BP253" s="694"/>
      <c r="BQ253" s="694"/>
      <c r="BR253" s="694"/>
      <c r="BS253" s="694"/>
      <c r="BT253" s="694"/>
      <c r="BU253" s="415"/>
      <c r="BV253" s="415"/>
      <c r="BW253" s="415"/>
      <c r="BX253" s="415"/>
      <c r="BY253" s="415"/>
      <c r="BZ253" s="415"/>
      <c r="CA253" s="415"/>
      <c r="CB253" s="415"/>
      <c r="CC253" s="415"/>
      <c r="CD253" s="415"/>
      <c r="CE253" s="415"/>
      <c r="CF253" s="415"/>
      <c r="CG253" s="415"/>
      <c r="CH253" s="415"/>
      <c r="CI253" s="415"/>
      <c r="CJ253" s="415"/>
      <c r="CK253" s="415"/>
      <c r="CL253" s="415"/>
      <c r="CM253" s="415"/>
      <c r="CN253" s="415"/>
      <c r="CO253" s="415"/>
      <c r="CP253" s="415"/>
      <c r="CQ253" s="415"/>
      <c r="CR253" s="415"/>
      <c r="CS253" s="415"/>
      <c r="CT253" s="415"/>
      <c r="CU253" s="415"/>
      <c r="CV253" s="415"/>
      <c r="CW253" s="415"/>
      <c r="CX253" s="415"/>
      <c r="CY253" s="415"/>
      <c r="CZ253" s="415"/>
    </row>
    <row r="254" s="422" customFormat="true" ht="15" customHeight="true" x14ac:dyDescent="0.2">
      <c r="B254" s="586"/>
      <c r="U254" s="415"/>
      <c r="V254" s="415"/>
      <c r="W254" s="415"/>
      <c r="X254" s="415"/>
      <c r="Y254" s="415"/>
      <c r="Z254" s="415"/>
      <c r="AA254" s="415"/>
      <c r="AB254" s="415"/>
      <c r="AC254" s="415"/>
      <c r="AD254" s="415"/>
      <c r="AE254" s="415"/>
      <c r="AF254" s="415"/>
      <c r="AG254" s="415"/>
      <c r="AH254" s="415"/>
      <c r="AI254" s="415"/>
      <c r="AJ254" s="415"/>
      <c r="AK254" s="415"/>
      <c r="AL254" s="415"/>
      <c r="AM254" s="415"/>
      <c r="AN254" s="415"/>
      <c r="AO254" s="415"/>
      <c r="AP254" s="415"/>
      <c r="AQ254" s="415"/>
      <c r="AR254" s="415"/>
      <c r="AS254" s="415"/>
      <c r="AT254" s="415"/>
      <c r="AU254" s="415"/>
      <c r="AV254" s="415"/>
      <c r="AW254" s="415"/>
      <c r="AX254" s="415"/>
      <c r="AY254" s="415"/>
      <c r="AZ254" s="415"/>
      <c r="BA254" s="694"/>
      <c r="BB254" s="443"/>
      <c r="BC254" s="694"/>
      <c r="BD254" s="694"/>
      <c r="BE254" s="694"/>
      <c r="BF254" s="694"/>
      <c r="BG254" s="694"/>
      <c r="BH254" s="694"/>
      <c r="BI254" s="694"/>
      <c r="BJ254" s="694"/>
      <c r="BK254" s="694"/>
      <c r="BL254" s="694"/>
      <c r="BM254" s="694"/>
      <c r="BN254" s="694"/>
      <c r="BO254" s="694"/>
      <c r="BP254" s="694"/>
      <c r="BQ254" s="694"/>
      <c r="BR254" s="694"/>
      <c r="BS254" s="694"/>
      <c r="BT254" s="694"/>
      <c r="BU254" s="415"/>
      <c r="BV254" s="415"/>
      <c r="BW254" s="415"/>
      <c r="BX254" s="415"/>
      <c r="BY254" s="415"/>
      <c r="BZ254" s="415"/>
      <c r="CA254" s="415"/>
      <c r="CB254" s="415"/>
      <c r="CC254" s="415"/>
      <c r="CD254" s="415"/>
      <c r="CE254" s="415"/>
      <c r="CF254" s="415"/>
      <c r="CG254" s="415"/>
      <c r="CH254" s="415"/>
      <c r="CI254" s="415"/>
      <c r="CJ254" s="415"/>
      <c r="CK254" s="415"/>
      <c r="CL254" s="415"/>
      <c r="CM254" s="415"/>
      <c r="CN254" s="415"/>
      <c r="CO254" s="415"/>
      <c r="CP254" s="415"/>
      <c r="CQ254" s="415"/>
      <c r="CR254" s="415"/>
      <c r="CS254" s="415"/>
      <c r="CT254" s="415"/>
      <c r="CU254" s="415"/>
      <c r="CV254" s="415"/>
      <c r="CW254" s="415"/>
      <c r="CX254" s="415"/>
      <c r="CY254" s="415"/>
      <c r="CZ254" s="415"/>
    </row>
    <row r="255" s="422" customFormat="true" ht="15" customHeight="true" x14ac:dyDescent="0.2">
      <c r="B255" s="586"/>
      <c r="U255" s="415"/>
      <c r="V255" s="415"/>
      <c r="W255" s="415"/>
      <c r="X255" s="415"/>
      <c r="Y255" s="415"/>
      <c r="Z255" s="415"/>
      <c r="AA255" s="415"/>
      <c r="AB255" s="415"/>
      <c r="AC255" s="415"/>
      <c r="AD255" s="415"/>
      <c r="AE255" s="415"/>
      <c r="AF255" s="415"/>
      <c r="AG255" s="415"/>
      <c r="AH255" s="415"/>
      <c r="AI255" s="415"/>
      <c r="AJ255" s="415"/>
      <c r="AK255" s="415"/>
      <c r="AL255" s="415"/>
      <c r="AM255" s="415"/>
      <c r="AN255" s="415"/>
      <c r="AO255" s="415"/>
      <c r="AP255" s="415"/>
      <c r="AQ255" s="415"/>
      <c r="AR255" s="415"/>
      <c r="AS255" s="415"/>
      <c r="AT255" s="415"/>
      <c r="AU255" s="415"/>
      <c r="AV255" s="415"/>
      <c r="AW255" s="415"/>
      <c r="AX255" s="415"/>
      <c r="AY255" s="415"/>
      <c r="AZ255" s="415"/>
      <c r="BA255" s="694"/>
      <c r="BB255" s="443"/>
      <c r="BC255" s="694"/>
      <c r="BD255" s="694"/>
      <c r="BE255" s="694"/>
      <c r="BF255" s="694"/>
      <c r="BG255" s="694"/>
      <c r="BH255" s="694"/>
      <c r="BI255" s="694"/>
      <c r="BJ255" s="694"/>
      <c r="BK255" s="694"/>
      <c r="BL255" s="694"/>
      <c r="BM255" s="694"/>
      <c r="BN255" s="694"/>
      <c r="BO255" s="694"/>
      <c r="BP255" s="694"/>
      <c r="BQ255" s="694"/>
      <c r="BR255" s="694"/>
      <c r="BS255" s="694"/>
      <c r="BT255" s="694"/>
      <c r="BU255" s="415"/>
      <c r="BV255" s="415"/>
      <c r="BW255" s="415"/>
      <c r="BX255" s="415"/>
      <c r="BY255" s="415"/>
      <c r="BZ255" s="415"/>
      <c r="CA255" s="415"/>
      <c r="CB255" s="415"/>
      <c r="CC255" s="415"/>
      <c r="CD255" s="415"/>
      <c r="CE255" s="415"/>
      <c r="CF255" s="415"/>
      <c r="CG255" s="415"/>
      <c r="CH255" s="415"/>
      <c r="CI255" s="415"/>
      <c r="CJ255" s="415"/>
      <c r="CK255" s="415"/>
      <c r="CL255" s="415"/>
      <c r="CM255" s="415"/>
      <c r="CN255" s="415"/>
      <c r="CO255" s="415"/>
      <c r="CP255" s="415"/>
      <c r="CQ255" s="415"/>
      <c r="CR255" s="415"/>
      <c r="CS255" s="415"/>
      <c r="CT255" s="415"/>
      <c r="CU255" s="415"/>
      <c r="CV255" s="415"/>
      <c r="CW255" s="415"/>
      <c r="CX255" s="415"/>
      <c r="CY255" s="415"/>
      <c r="CZ255" s="415"/>
    </row>
    <row r="256" s="422" customFormat="true" ht="15" customHeight="true" x14ac:dyDescent="0.2">
      <c r="B256" s="586"/>
      <c r="U256" s="415"/>
      <c r="V256" s="415"/>
      <c r="W256" s="415"/>
      <c r="X256" s="415"/>
      <c r="Y256" s="415"/>
      <c r="Z256" s="415"/>
      <c r="AA256" s="415"/>
      <c r="AB256" s="415"/>
      <c r="AC256" s="415"/>
      <c r="AD256" s="415"/>
      <c r="AE256" s="415"/>
      <c r="AF256" s="415"/>
      <c r="AG256" s="415"/>
      <c r="AH256" s="415"/>
      <c r="AI256" s="415"/>
      <c r="AJ256" s="415"/>
      <c r="AK256" s="415"/>
      <c r="AL256" s="415"/>
      <c r="AM256" s="415"/>
      <c r="AN256" s="415"/>
      <c r="AO256" s="415"/>
      <c r="AP256" s="415"/>
      <c r="AQ256" s="415"/>
      <c r="AR256" s="415"/>
      <c r="AS256" s="415"/>
      <c r="AT256" s="415"/>
      <c r="AU256" s="415"/>
      <c r="AV256" s="415"/>
      <c r="AW256" s="415"/>
      <c r="AX256" s="415"/>
      <c r="AY256" s="415"/>
      <c r="AZ256" s="415"/>
      <c r="BA256" s="694"/>
      <c r="BB256" s="443"/>
      <c r="BC256" s="694"/>
      <c r="BD256" s="694"/>
      <c r="BE256" s="694"/>
      <c r="BF256" s="694"/>
      <c r="BG256" s="694"/>
      <c r="BH256" s="694"/>
      <c r="BI256" s="694"/>
      <c r="BJ256" s="694"/>
      <c r="BK256" s="694"/>
      <c r="BL256" s="694"/>
      <c r="BM256" s="694"/>
      <c r="BN256" s="694"/>
      <c r="BO256" s="694"/>
      <c r="BP256" s="694"/>
      <c r="BQ256" s="694"/>
      <c r="BR256" s="694"/>
      <c r="BS256" s="694"/>
      <c r="BT256" s="694"/>
      <c r="BU256" s="415"/>
      <c r="BV256" s="415"/>
      <c r="BW256" s="415"/>
      <c r="BX256" s="415"/>
      <c r="BY256" s="415"/>
      <c r="BZ256" s="415"/>
      <c r="CA256" s="415"/>
      <c r="CB256" s="415"/>
      <c r="CC256" s="415"/>
      <c r="CD256" s="415"/>
      <c r="CE256" s="415"/>
      <c r="CF256" s="415"/>
      <c r="CG256" s="415"/>
      <c r="CH256" s="415"/>
      <c r="CI256" s="415"/>
      <c r="CJ256" s="415"/>
      <c r="CK256" s="415"/>
      <c r="CL256" s="415"/>
      <c r="CM256" s="415"/>
      <c r="CN256" s="415"/>
      <c r="CO256" s="415"/>
      <c r="CP256" s="415"/>
      <c r="CQ256" s="415"/>
      <c r="CR256" s="415"/>
      <c r="CS256" s="415"/>
      <c r="CT256" s="415"/>
      <c r="CU256" s="415"/>
      <c r="CV256" s="415"/>
      <c r="CW256" s="415"/>
      <c r="CX256" s="415"/>
      <c r="CY256" s="415"/>
      <c r="CZ256" s="415"/>
    </row>
    <row r="257" s="422" customFormat="true" ht="18" customHeight="true" x14ac:dyDescent="0.2">
      <c r="B257" s="586"/>
      <c r="U257" s="415"/>
      <c r="V257" s="415"/>
      <c r="W257" s="415"/>
      <c r="X257" s="415"/>
      <c r="Y257" s="415"/>
      <c r="Z257" s="415"/>
      <c r="AA257" s="415"/>
      <c r="AB257" s="415"/>
      <c r="AC257" s="415"/>
      <c r="AD257" s="415"/>
      <c r="AE257" s="415"/>
      <c r="AF257" s="415"/>
      <c r="AG257" s="415"/>
      <c r="AH257" s="415"/>
      <c r="AI257" s="415"/>
      <c r="AJ257" s="415"/>
      <c r="AK257" s="415"/>
      <c r="AL257" s="415"/>
      <c r="AM257" s="415"/>
      <c r="AN257" s="415"/>
      <c r="AO257" s="415"/>
      <c r="AP257" s="415"/>
      <c r="AQ257" s="415"/>
      <c r="AR257" s="415"/>
      <c r="AS257" s="415"/>
      <c r="AT257" s="415"/>
      <c r="AU257" s="415"/>
      <c r="AV257" s="415"/>
      <c r="AW257" s="415"/>
      <c r="AX257" s="415"/>
      <c r="AY257" s="415"/>
      <c r="AZ257" s="415"/>
      <c r="BA257" s="694"/>
      <c r="BB257" s="443"/>
      <c r="BC257" s="694"/>
      <c r="BD257" s="694"/>
      <c r="BE257" s="694"/>
      <c r="BF257" s="694"/>
      <c r="BG257" s="694"/>
      <c r="BH257" s="694"/>
      <c r="BI257" s="694"/>
      <c r="BJ257" s="694"/>
      <c r="BK257" s="694"/>
      <c r="BL257" s="694"/>
      <c r="BM257" s="694"/>
      <c r="BN257" s="694"/>
      <c r="BO257" s="694"/>
      <c r="BP257" s="694"/>
      <c r="BQ257" s="694"/>
      <c r="BR257" s="694"/>
      <c r="BS257" s="694"/>
      <c r="BT257" s="694"/>
      <c r="BU257" s="415"/>
      <c r="BV257" s="415"/>
      <c r="BW257" s="415"/>
      <c r="BX257" s="415"/>
      <c r="BY257" s="415"/>
      <c r="BZ257" s="415"/>
      <c r="CA257" s="415"/>
      <c r="CB257" s="415"/>
      <c r="CC257" s="415"/>
      <c r="CD257" s="415"/>
      <c r="CE257" s="415"/>
      <c r="CF257" s="415"/>
      <c r="CG257" s="415"/>
      <c r="CH257" s="415"/>
      <c r="CI257" s="415"/>
      <c r="CJ257" s="415"/>
      <c r="CK257" s="415"/>
      <c r="CL257" s="415"/>
      <c r="CM257" s="415"/>
      <c r="CN257" s="415"/>
      <c r="CO257" s="415"/>
      <c r="CP257" s="415"/>
      <c r="CQ257" s="415"/>
      <c r="CR257" s="415"/>
      <c r="CS257" s="415"/>
      <c r="CT257" s="415"/>
      <c r="CU257" s="415"/>
      <c r="CV257" s="415"/>
      <c r="CW257" s="415"/>
      <c r="CX257" s="415"/>
      <c r="CY257" s="415"/>
      <c r="CZ257" s="415"/>
    </row>
    <row r="258" s="422" customFormat="true" ht="18" customHeight="true" x14ac:dyDescent="0.2">
      <c r="B258" s="586"/>
      <c r="U258" s="415"/>
      <c r="V258" s="415"/>
      <c r="W258" s="415"/>
      <c r="X258" s="415"/>
      <c r="Y258" s="415"/>
      <c r="Z258" s="415"/>
      <c r="AA258" s="415"/>
      <c r="AB258" s="415"/>
      <c r="AC258" s="415"/>
      <c r="AD258" s="415"/>
      <c r="AE258" s="415"/>
      <c r="AF258" s="415"/>
      <c r="AG258" s="415"/>
      <c r="AH258" s="415"/>
      <c r="AI258" s="415"/>
      <c r="AJ258" s="415"/>
      <c r="AK258" s="415"/>
      <c r="AL258" s="415"/>
      <c r="AM258" s="415"/>
      <c r="AN258" s="415"/>
      <c r="AO258" s="415"/>
      <c r="AP258" s="415"/>
      <c r="AQ258" s="415"/>
      <c r="AR258" s="415"/>
      <c r="AS258" s="415"/>
      <c r="AT258" s="415"/>
      <c r="AU258" s="415"/>
      <c r="AV258" s="415"/>
      <c r="AW258" s="415"/>
      <c r="AX258" s="415"/>
      <c r="AY258" s="415"/>
      <c r="AZ258" s="415"/>
      <c r="BA258" s="694"/>
      <c r="BB258" s="443"/>
      <c r="BC258" s="694"/>
      <c r="BD258" s="694"/>
      <c r="BE258" s="694"/>
      <c r="BF258" s="694"/>
      <c r="BG258" s="694"/>
      <c r="BH258" s="694"/>
      <c r="BI258" s="694"/>
      <c r="BJ258" s="694"/>
      <c r="BK258" s="694"/>
      <c r="BL258" s="694"/>
      <c r="BM258" s="694"/>
      <c r="BN258" s="694"/>
      <c r="BO258" s="694"/>
      <c r="BP258" s="694"/>
      <c r="BQ258" s="694"/>
      <c r="BR258" s="694"/>
      <c r="BS258" s="694"/>
      <c r="BT258" s="694"/>
      <c r="BU258" s="415"/>
      <c r="BV258" s="415"/>
      <c r="BW258" s="415"/>
      <c r="BX258" s="415"/>
      <c r="BY258" s="415"/>
      <c r="BZ258" s="415"/>
      <c r="CA258" s="415"/>
      <c r="CB258" s="415"/>
      <c r="CC258" s="415"/>
      <c r="CD258" s="415"/>
      <c r="CE258" s="415"/>
      <c r="CF258" s="415"/>
      <c r="CG258" s="415"/>
      <c r="CH258" s="415"/>
      <c r="CI258" s="415"/>
      <c r="CJ258" s="415"/>
      <c r="CK258" s="415"/>
      <c r="CL258" s="415"/>
      <c r="CM258" s="415"/>
      <c r="CN258" s="415"/>
      <c r="CO258" s="415"/>
      <c r="CP258" s="415"/>
      <c r="CQ258" s="415"/>
      <c r="CR258" s="415"/>
      <c r="CS258" s="415"/>
      <c r="CT258" s="415"/>
      <c r="CU258" s="415"/>
      <c r="CV258" s="415"/>
      <c r="CW258" s="415"/>
      <c r="CX258" s="415"/>
      <c r="CY258" s="415"/>
      <c r="CZ258" s="415"/>
    </row>
    <row r="259" s="589" customFormat="true" ht="15" customHeight="true" x14ac:dyDescent="0.2">
      <c r="B259" s="622"/>
      <c r="U259" s="420"/>
      <c r="V259" s="420"/>
      <c r="W259" s="420"/>
      <c r="X259" s="420"/>
      <c r="Y259" s="420"/>
      <c r="Z259" s="420"/>
      <c r="AA259" s="420"/>
      <c r="AB259" s="420"/>
      <c r="AC259" s="420"/>
      <c r="AD259" s="420"/>
      <c r="AE259" s="420"/>
      <c r="AF259" s="420"/>
      <c r="AG259" s="420"/>
      <c r="AH259" s="420"/>
      <c r="AI259" s="420"/>
      <c r="AJ259" s="420"/>
      <c r="AK259" s="420"/>
      <c r="AL259" s="420"/>
      <c r="AM259" s="420"/>
      <c r="AN259" s="420"/>
      <c r="AO259" s="420"/>
      <c r="AP259" s="420"/>
      <c r="AQ259" s="420"/>
      <c r="AR259" s="420"/>
      <c r="AS259" s="420"/>
      <c r="AT259" s="420"/>
      <c r="AU259" s="420"/>
      <c r="AV259" s="420"/>
      <c r="AW259" s="420"/>
      <c r="AX259" s="420"/>
      <c r="AY259" s="420"/>
      <c r="AZ259" s="420"/>
      <c r="BA259" s="421" t="s">
        <v>131</v>
      </c>
      <c r="BB259" s="389" t="s">
        <v>85</v>
      </c>
      <c r="BC259" s="1138" t="s">
        <v>115</v>
      </c>
      <c r="BD259" s="1139"/>
      <c r="BE259" s="1139"/>
      <c r="BF259" s="1139"/>
      <c r="BG259" s="1140"/>
      <c r="BH259" s="1138" t="s">
        <v>38</v>
      </c>
      <c r="BI259" s="1139"/>
      <c r="BJ259" s="1139"/>
      <c r="BK259" s="1139"/>
      <c r="BL259" s="1140"/>
      <c r="BM259" s="1138" t="s">
        <v>37</v>
      </c>
      <c r="BN259" s="1139"/>
      <c r="BO259" s="1139"/>
      <c r="BP259" s="1139"/>
      <c r="BQ259" s="1141"/>
      <c r="BR259" s="80" t="s">
        <v>141</v>
      </c>
      <c r="BS259" s="501"/>
      <c r="BT259" s="501"/>
      <c r="BU259" s="69"/>
      <c r="BV259" s="69"/>
      <c r="BW259" s="69"/>
      <c r="BX259" s="69"/>
      <c r="BY259" s="69"/>
      <c r="BZ259" s="419"/>
      <c r="CA259" s="419"/>
      <c r="CB259" s="419"/>
      <c r="CC259" s="419"/>
      <c r="CD259" s="419"/>
      <c r="CE259" s="419"/>
      <c r="CF259" s="419"/>
      <c r="CG259" s="419"/>
      <c r="CH259" s="419"/>
      <c r="CI259" s="419"/>
      <c r="CJ259" s="419"/>
      <c r="CK259" s="419"/>
      <c r="CL259" s="419"/>
      <c r="CM259" s="419"/>
      <c r="CN259" s="419"/>
      <c r="CO259" s="419"/>
      <c r="CP259" s="419"/>
      <c r="CQ259" s="419"/>
      <c r="CR259" s="419"/>
      <c r="CS259" s="419"/>
      <c r="CT259" s="419"/>
      <c r="CU259" s="419"/>
      <c r="CV259" s="419"/>
      <c r="CW259" s="419"/>
      <c r="CX259" s="419"/>
      <c r="CY259" s="419"/>
      <c r="CZ259" s="419"/>
    </row>
    <row r="260" s="589" customFormat="true" ht="12.75" x14ac:dyDescent="0.2">
      <c r="B260" s="622"/>
      <c r="U260" s="420"/>
      <c r="V260" s="420"/>
      <c r="W260" s="420"/>
      <c r="X260" s="420"/>
      <c r="Y260" s="420"/>
      <c r="Z260" s="420"/>
      <c r="AA260" s="420"/>
      <c r="AB260" s="420"/>
      <c r="AC260" s="420"/>
      <c r="AD260" s="420"/>
      <c r="AE260" s="420"/>
      <c r="AF260" s="420"/>
      <c r="AG260" s="420"/>
      <c r="AH260" s="420"/>
      <c r="AI260" s="420"/>
      <c r="AJ260" s="420"/>
      <c r="AK260" s="420"/>
      <c r="AL260" s="420"/>
      <c r="AM260" s="420"/>
      <c r="AN260" s="420"/>
      <c r="AO260" s="420"/>
      <c r="AP260" s="420"/>
      <c r="AQ260" s="420"/>
      <c r="AR260" s="420"/>
      <c r="AS260" s="420"/>
      <c r="AT260" s="420"/>
      <c r="AU260" s="420"/>
      <c r="AV260" s="420"/>
      <c r="AW260" s="420"/>
      <c r="AX260" s="420"/>
      <c r="AY260" s="420"/>
      <c r="AZ260" s="420"/>
      <c r="BA260" s="407" t="s">
        <v>119</v>
      </c>
      <c r="BB260" s="406"/>
      <c r="BC260" s="531" t="s">
        <v>0</v>
      </c>
      <c r="BD260" s="671" t="s">
        <v>1</v>
      </c>
      <c r="BE260" s="671" t="s">
        <v>2</v>
      </c>
      <c r="BF260" s="671" t="s">
        <v>3</v>
      </c>
      <c r="BG260" s="532" t="s">
        <v>4</v>
      </c>
      <c r="BH260" s="531" t="s">
        <v>0</v>
      </c>
      <c r="BI260" s="671" t="s">
        <v>1</v>
      </c>
      <c r="BJ260" s="671" t="s">
        <v>2</v>
      </c>
      <c r="BK260" s="671" t="s">
        <v>3</v>
      </c>
      <c r="BL260" s="532" t="s">
        <v>4</v>
      </c>
      <c r="BM260" s="531" t="s">
        <v>0</v>
      </c>
      <c r="BN260" s="671" t="s">
        <v>1</v>
      </c>
      <c r="BO260" s="671" t="s">
        <v>2</v>
      </c>
      <c r="BP260" s="671" t="s">
        <v>3</v>
      </c>
      <c r="BQ260" s="532" t="s">
        <v>4</v>
      </c>
      <c r="BR260" s="531" t="s">
        <v>379</v>
      </c>
      <c r="BS260" s="671" t="s">
        <v>380</v>
      </c>
      <c r="BT260" s="672" t="s">
        <v>381</v>
      </c>
      <c r="BU260" s="251"/>
      <c r="BV260" s="251"/>
      <c r="BW260" s="251"/>
      <c r="BX260" s="251"/>
      <c r="BY260" s="251"/>
      <c r="BZ260" s="251"/>
      <c r="CA260" s="251"/>
      <c r="CB260" s="251"/>
      <c r="CC260" s="251"/>
      <c r="CD260" s="251"/>
      <c r="CE260" s="251"/>
      <c r="CF260" s="251"/>
      <c r="CG260" s="251"/>
      <c r="CH260" s="251"/>
      <c r="CI260" s="251"/>
      <c r="CJ260" s="251"/>
      <c r="CK260" s="251"/>
      <c r="CL260" s="251"/>
      <c r="CM260" s="251"/>
      <c r="CN260" s="251"/>
      <c r="CO260" s="251"/>
      <c r="CP260" s="251"/>
      <c r="CQ260" s="251"/>
      <c r="CR260" s="251"/>
      <c r="CS260" s="251"/>
      <c r="CT260" s="251"/>
      <c r="CU260" s="251"/>
      <c r="CV260" s="251"/>
      <c r="CW260" s="251"/>
      <c r="CX260" s="251"/>
      <c r="CY260" s="251"/>
      <c r="CZ260" s="251"/>
    </row>
    <row r="261" s="589" customFormat="true" ht="15" customHeight="true" x14ac:dyDescent="0.2">
      <c r="B261" s="622"/>
      <c r="U261" s="420"/>
      <c r="V261" s="420"/>
      <c r="W261" s="420"/>
      <c r="X261" s="420"/>
      <c r="Y261" s="420"/>
      <c r="Z261" s="420"/>
      <c r="AA261" s="420"/>
      <c r="AB261" s="420"/>
      <c r="AC261" s="420"/>
      <c r="AD261" s="420"/>
      <c r="AE261" s="420"/>
      <c r="AF261" s="420"/>
      <c r="AG261" s="420"/>
      <c r="AH261" s="420"/>
      <c r="AI261" s="420"/>
      <c r="AJ261" s="420"/>
      <c r="AK261" s="420"/>
      <c r="AL261" s="420"/>
      <c r="AM261" s="420"/>
      <c r="AN261" s="420"/>
      <c r="AO261" s="420"/>
      <c r="AP261" s="420"/>
      <c r="AQ261" s="420"/>
      <c r="AR261" s="420"/>
      <c r="AS261" s="420"/>
      <c r="AT261" s="420"/>
      <c r="AU261" s="420"/>
      <c r="AV261" s="420"/>
      <c r="AW261" s="420"/>
      <c r="AX261" s="420"/>
      <c r="AY261" s="420"/>
      <c r="AZ261" s="420"/>
      <c r="BA261" s="1144" t="s">
        <v>73</v>
      </c>
      <c r="BB261" s="699" t="s">
        <v>49</v>
      </c>
      <c r="BC261" s="128" t="s">
        <v>35</v>
      </c>
      <c r="BD261" s="124" t="s">
        <v>35</v>
      </c>
      <c r="BE261" s="124" t="s">
        <v>35</v>
      </c>
      <c r="BF261" s="124" t="s">
        <v>35</v>
      </c>
      <c r="BG261" s="119" t="s">
        <v>35</v>
      </c>
      <c r="BH261" s="128" t="s">
        <v>35</v>
      </c>
      <c r="BI261" s="124" t="s">
        <v>35</v>
      </c>
      <c r="BJ261" s="124" t="s">
        <v>35</v>
      </c>
      <c r="BK261" s="124" t="s">
        <v>35</v>
      </c>
      <c r="BL261" s="119" t="s">
        <v>35</v>
      </c>
      <c r="BM261" s="128" t="s">
        <v>35</v>
      </c>
      <c r="BN261" s="124" t="s">
        <v>35</v>
      </c>
      <c r="BO261" s="124" t="s">
        <v>35</v>
      </c>
      <c r="BP261" s="124" t="s">
        <v>35</v>
      </c>
      <c r="BQ261" s="119" t="s">
        <v>35</v>
      </c>
      <c r="BR261" s="128" t="s">
        <v>35</v>
      </c>
      <c r="BS261" s="124" t="s">
        <v>35</v>
      </c>
      <c r="BT261" s="113" t="s">
        <v>35</v>
      </c>
      <c r="BU261" s="68"/>
      <c r="BV261" s="68"/>
      <c r="BW261" s="68"/>
      <c r="BX261" s="68"/>
      <c r="BY261" s="68"/>
      <c r="BZ261" s="68"/>
      <c r="CA261" s="68"/>
      <c r="CB261" s="68"/>
      <c r="CC261" s="68"/>
      <c r="CD261" s="68"/>
      <c r="CE261" s="68"/>
      <c r="CF261" s="68"/>
      <c r="CG261" s="68"/>
      <c r="CH261" s="68"/>
      <c r="CI261" s="68"/>
      <c r="CJ261" s="68"/>
      <c r="CK261" s="68"/>
      <c r="CL261" s="68"/>
      <c r="CM261" s="68"/>
      <c r="CN261" s="68"/>
      <c r="CO261" s="68"/>
      <c r="CP261" s="68"/>
      <c r="CQ261" s="68"/>
      <c r="CR261" s="68"/>
      <c r="CS261" s="68"/>
      <c r="CT261" s="68"/>
      <c r="CU261" s="68"/>
      <c r="CV261" s="68"/>
      <c r="CW261" s="68"/>
      <c r="CX261" s="68"/>
      <c r="CY261" s="68"/>
      <c r="CZ261" s="68"/>
    </row>
    <row r="262" s="589" customFormat="true" ht="15" customHeight="true" x14ac:dyDescent="0.2">
      <c r="B262" s="622"/>
      <c r="U262" s="420"/>
      <c r="V262" s="420"/>
      <c r="W262" s="420"/>
      <c r="X262" s="420"/>
      <c r="Y262" s="420"/>
      <c r="Z262" s="420"/>
      <c r="AA262" s="420"/>
      <c r="AB262" s="420"/>
      <c r="AC262" s="420"/>
      <c r="AD262" s="420"/>
      <c r="AE262" s="420"/>
      <c r="AF262" s="420"/>
      <c r="AG262" s="420"/>
      <c r="AH262" s="420"/>
      <c r="AI262" s="420"/>
      <c r="AJ262" s="420"/>
      <c r="AK262" s="420"/>
      <c r="AL262" s="420"/>
      <c r="AM262" s="420"/>
      <c r="AN262" s="420"/>
      <c r="AO262" s="420"/>
      <c r="AP262" s="420"/>
      <c r="AQ262" s="420"/>
      <c r="AR262" s="420"/>
      <c r="AS262" s="420"/>
      <c r="AT262" s="420"/>
      <c r="AU262" s="420"/>
      <c r="AV262" s="420"/>
      <c r="AW262" s="420"/>
      <c r="AX262" s="420"/>
      <c r="AY262" s="420"/>
      <c r="AZ262" s="420"/>
      <c r="BA262" s="1136"/>
      <c r="BB262" s="697" t="s">
        <v>48</v>
      </c>
      <c r="BC262" s="127" t="s">
        <v>35</v>
      </c>
      <c r="BD262" s="123" t="s">
        <v>35</v>
      </c>
      <c r="BE262" s="123" t="s">
        <v>35</v>
      </c>
      <c r="BF262" s="123" t="s">
        <v>35</v>
      </c>
      <c r="BG262" s="118" t="s">
        <v>35</v>
      </c>
      <c r="BH262" s="127" t="s">
        <v>35</v>
      </c>
      <c r="BI262" s="123" t="s">
        <v>35</v>
      </c>
      <c r="BJ262" s="123" t="s">
        <v>35</v>
      </c>
      <c r="BK262" s="123" t="s">
        <v>35</v>
      </c>
      <c r="BL262" s="118" t="s">
        <v>35</v>
      </c>
      <c r="BM262" s="127" t="s">
        <v>35</v>
      </c>
      <c r="BN262" s="123" t="s">
        <v>35</v>
      </c>
      <c r="BO262" s="123" t="s">
        <v>35</v>
      </c>
      <c r="BP262" s="123" t="s">
        <v>35</v>
      </c>
      <c r="BQ262" s="118" t="s">
        <v>35</v>
      </c>
      <c r="BR262" s="127" t="s">
        <v>35</v>
      </c>
      <c r="BS262" s="123" t="s">
        <v>35</v>
      </c>
      <c r="BT262" s="112" t="s">
        <v>35</v>
      </c>
      <c r="BU262" s="68"/>
      <c r="BV262" s="68"/>
      <c r="BW262" s="68"/>
      <c r="BX262" s="68"/>
      <c r="BY262" s="68"/>
      <c r="BZ262" s="68"/>
      <c r="CA262" s="68"/>
      <c r="CB262" s="68"/>
      <c r="CC262" s="68"/>
      <c r="CD262" s="68"/>
      <c r="CE262" s="68"/>
      <c r="CF262" s="68"/>
      <c r="CG262" s="68"/>
      <c r="CH262" s="68"/>
      <c r="CI262" s="68"/>
      <c r="CJ262" s="68"/>
      <c r="CK262" s="68"/>
      <c r="CL262" s="68"/>
      <c r="CM262" s="68"/>
      <c r="CN262" s="68"/>
      <c r="CO262" s="68"/>
      <c r="CP262" s="68"/>
      <c r="CQ262" s="68"/>
      <c r="CR262" s="68"/>
      <c r="CS262" s="68"/>
      <c r="CT262" s="68"/>
      <c r="CU262" s="68"/>
      <c r="CV262" s="68"/>
      <c r="CW262" s="68"/>
      <c r="CX262" s="68"/>
      <c r="CY262" s="68"/>
      <c r="CZ262" s="68"/>
    </row>
    <row r="263" s="589" customFormat="true" ht="15" customHeight="true" x14ac:dyDescent="0.2">
      <c r="B263" s="622"/>
      <c r="U263" s="420"/>
      <c r="V263" s="420"/>
      <c r="W263" s="420"/>
      <c r="X263" s="420"/>
      <c r="Y263" s="420"/>
      <c r="Z263" s="420"/>
      <c r="AA263" s="420"/>
      <c r="AB263" s="420"/>
      <c r="AC263" s="420"/>
      <c r="AD263" s="420"/>
      <c r="AE263" s="420"/>
      <c r="AF263" s="420"/>
      <c r="AG263" s="420"/>
      <c r="AH263" s="420"/>
      <c r="AI263" s="420"/>
      <c r="AJ263" s="420"/>
      <c r="AK263" s="420"/>
      <c r="AL263" s="420"/>
      <c r="AM263" s="420"/>
      <c r="AN263" s="420"/>
      <c r="AO263" s="420"/>
      <c r="AP263" s="420"/>
      <c r="AQ263" s="420"/>
      <c r="AR263" s="420"/>
      <c r="AS263" s="420"/>
      <c r="AT263" s="420"/>
      <c r="AU263" s="420"/>
      <c r="AV263" s="420"/>
      <c r="AW263" s="420"/>
      <c r="AX263" s="420"/>
      <c r="AY263" s="420"/>
      <c r="AZ263" s="420"/>
      <c r="BA263" s="1136"/>
      <c r="BB263" s="697" t="s">
        <v>113</v>
      </c>
      <c r="BC263" s="127" t="s">
        <v>35</v>
      </c>
      <c r="BD263" s="123" t="s">
        <v>35</v>
      </c>
      <c r="BE263" s="123" t="s">
        <v>35</v>
      </c>
      <c r="BF263" s="123" t="s">
        <v>35</v>
      </c>
      <c r="BG263" s="118" t="s">
        <v>35</v>
      </c>
      <c r="BH263" s="127" t="s">
        <v>35</v>
      </c>
      <c r="BI263" s="123" t="s">
        <v>35</v>
      </c>
      <c r="BJ263" s="123" t="s">
        <v>35</v>
      </c>
      <c r="BK263" s="123" t="s">
        <v>35</v>
      </c>
      <c r="BL263" s="118" t="s">
        <v>35</v>
      </c>
      <c r="BM263" s="127" t="s">
        <v>35</v>
      </c>
      <c r="BN263" s="123" t="s">
        <v>35</v>
      </c>
      <c r="BO263" s="123" t="s">
        <v>35</v>
      </c>
      <c r="BP263" s="123" t="s">
        <v>35</v>
      </c>
      <c r="BQ263" s="118" t="s">
        <v>35</v>
      </c>
      <c r="BR263" s="127" t="s">
        <v>35</v>
      </c>
      <c r="BS263" s="123" t="s">
        <v>35</v>
      </c>
      <c r="BT263" s="112" t="s">
        <v>35</v>
      </c>
      <c r="BU263" s="68"/>
      <c r="BV263" s="68"/>
      <c r="BW263" s="68"/>
      <c r="BX263" s="68"/>
      <c r="BY263" s="68"/>
      <c r="BZ263" s="68"/>
      <c r="CA263" s="68"/>
      <c r="CB263" s="68"/>
      <c r="CC263" s="68"/>
      <c r="CD263" s="68"/>
      <c r="CE263" s="68"/>
      <c r="CF263" s="68"/>
      <c r="CG263" s="68"/>
      <c r="CH263" s="68"/>
      <c r="CI263" s="68"/>
      <c r="CJ263" s="68"/>
      <c r="CK263" s="68"/>
      <c r="CL263" s="68"/>
      <c r="CM263" s="68"/>
      <c r="CN263" s="68"/>
      <c r="CO263" s="68"/>
      <c r="CP263" s="68"/>
      <c r="CQ263" s="68"/>
      <c r="CR263" s="68"/>
      <c r="CS263" s="68"/>
      <c r="CT263" s="68"/>
      <c r="CU263" s="68"/>
      <c r="CV263" s="68"/>
      <c r="CW263" s="68"/>
      <c r="CX263" s="68"/>
      <c r="CY263" s="68"/>
      <c r="CZ263" s="68"/>
    </row>
    <row r="264" s="589" customFormat="true" ht="15" customHeight="true" x14ac:dyDescent="0.2">
      <c r="B264" s="622"/>
      <c r="U264" s="420"/>
      <c r="V264" s="420"/>
      <c r="W264" s="420"/>
      <c r="X264" s="420"/>
      <c r="Y264" s="420"/>
      <c r="Z264" s="420"/>
      <c r="AA264" s="420"/>
      <c r="AB264" s="420"/>
      <c r="AC264" s="420"/>
      <c r="AD264" s="420"/>
      <c r="AE264" s="420"/>
      <c r="AF264" s="420"/>
      <c r="AG264" s="420"/>
      <c r="AH264" s="420"/>
      <c r="AI264" s="420"/>
      <c r="AJ264" s="420"/>
      <c r="AK264" s="420"/>
      <c r="AL264" s="420"/>
      <c r="AM264" s="420"/>
      <c r="AN264" s="420"/>
      <c r="AO264" s="420"/>
      <c r="AP264" s="420"/>
      <c r="AQ264" s="420"/>
      <c r="AR264" s="420"/>
      <c r="AS264" s="420"/>
      <c r="AT264" s="420"/>
      <c r="AU264" s="420"/>
      <c r="AV264" s="420"/>
      <c r="AW264" s="420"/>
      <c r="AX264" s="420"/>
      <c r="AY264" s="420"/>
      <c r="AZ264" s="420"/>
      <c r="BA264" s="1136" t="s">
        <v>74</v>
      </c>
      <c r="BB264" s="697" t="s">
        <v>89</v>
      </c>
      <c r="BC264" s="127" t="s">
        <v>35</v>
      </c>
      <c r="BD264" s="123" t="s">
        <v>35</v>
      </c>
      <c r="BE264" s="123" t="s">
        <v>35</v>
      </c>
      <c r="BF264" s="123" t="s">
        <v>35</v>
      </c>
      <c r="BG264" s="118" t="s">
        <v>35</v>
      </c>
      <c r="BH264" s="127" t="s">
        <v>35</v>
      </c>
      <c r="BI264" s="123" t="s">
        <v>35</v>
      </c>
      <c r="BJ264" s="123" t="s">
        <v>35</v>
      </c>
      <c r="BK264" s="123" t="s">
        <v>35</v>
      </c>
      <c r="BL264" s="118" t="s">
        <v>35</v>
      </c>
      <c r="BM264" s="127" t="s">
        <v>35</v>
      </c>
      <c r="BN264" s="123" t="s">
        <v>35</v>
      </c>
      <c r="BO264" s="123" t="s">
        <v>35</v>
      </c>
      <c r="BP264" s="123" t="s">
        <v>35</v>
      </c>
      <c r="BQ264" s="118" t="s">
        <v>35</v>
      </c>
      <c r="BR264" s="127" t="s">
        <v>35</v>
      </c>
      <c r="BS264" s="123" t="s">
        <v>35</v>
      </c>
      <c r="BT264" s="112" t="s">
        <v>35</v>
      </c>
      <c r="BU264" s="68"/>
      <c r="BV264" s="68"/>
      <c r="BW264" s="68"/>
      <c r="BX264" s="68"/>
      <c r="BY264" s="68"/>
      <c r="BZ264" s="68"/>
      <c r="CA264" s="68"/>
      <c r="CB264" s="68"/>
      <c r="CC264" s="68"/>
      <c r="CD264" s="68"/>
      <c r="CE264" s="68"/>
      <c r="CF264" s="68"/>
      <c r="CG264" s="68"/>
      <c r="CH264" s="68"/>
      <c r="CI264" s="68"/>
      <c r="CJ264" s="68"/>
      <c r="CK264" s="68"/>
      <c r="CL264" s="68"/>
      <c r="CM264" s="68"/>
      <c r="CN264" s="68"/>
      <c r="CO264" s="68"/>
      <c r="CP264" s="68"/>
      <c r="CQ264" s="68"/>
      <c r="CR264" s="68"/>
      <c r="CS264" s="68"/>
      <c r="CT264" s="68"/>
      <c r="CU264" s="68"/>
      <c r="CV264" s="68"/>
      <c r="CW264" s="68"/>
      <c r="CX264" s="68"/>
      <c r="CY264" s="68"/>
      <c r="CZ264" s="68"/>
    </row>
    <row r="265" s="589" customFormat="true" ht="15" customHeight="true" x14ac:dyDescent="0.2">
      <c r="B265" s="622"/>
      <c r="U265" s="420"/>
      <c r="V265" s="420"/>
      <c r="W265" s="420"/>
      <c r="X265" s="420"/>
      <c r="Y265" s="420"/>
      <c r="Z265" s="420"/>
      <c r="AA265" s="420"/>
      <c r="AB265" s="420"/>
      <c r="AC265" s="420"/>
      <c r="AD265" s="420"/>
      <c r="AE265" s="420"/>
      <c r="AF265" s="420"/>
      <c r="AG265" s="420"/>
      <c r="AH265" s="420"/>
      <c r="AI265" s="420"/>
      <c r="AJ265" s="420"/>
      <c r="AK265" s="420"/>
      <c r="AL265" s="420"/>
      <c r="AM265" s="420"/>
      <c r="AN265" s="420"/>
      <c r="AO265" s="420"/>
      <c r="AP265" s="420"/>
      <c r="AQ265" s="420"/>
      <c r="AR265" s="420"/>
      <c r="AS265" s="420"/>
      <c r="AT265" s="420"/>
      <c r="AU265" s="420"/>
      <c r="AV265" s="420"/>
      <c r="AW265" s="420"/>
      <c r="AX265" s="420"/>
      <c r="AY265" s="420"/>
      <c r="AZ265" s="420"/>
      <c r="BA265" s="1136"/>
      <c r="BB265" s="697" t="s">
        <v>90</v>
      </c>
      <c r="BC265" s="127" t="s">
        <v>35</v>
      </c>
      <c r="BD265" s="123" t="s">
        <v>35</v>
      </c>
      <c r="BE265" s="123" t="s">
        <v>35</v>
      </c>
      <c r="BF265" s="123" t="s">
        <v>35</v>
      </c>
      <c r="BG265" s="118" t="s">
        <v>35</v>
      </c>
      <c r="BH265" s="127" t="s">
        <v>35</v>
      </c>
      <c r="BI265" s="123" t="s">
        <v>35</v>
      </c>
      <c r="BJ265" s="123" t="s">
        <v>35</v>
      </c>
      <c r="BK265" s="123" t="s">
        <v>35</v>
      </c>
      <c r="BL265" s="118" t="s">
        <v>35</v>
      </c>
      <c r="BM265" s="127" t="s">
        <v>35</v>
      </c>
      <c r="BN265" s="123" t="s">
        <v>35</v>
      </c>
      <c r="BO265" s="123" t="s">
        <v>35</v>
      </c>
      <c r="BP265" s="123" t="s">
        <v>35</v>
      </c>
      <c r="BQ265" s="118" t="s">
        <v>35</v>
      </c>
      <c r="BR265" s="127" t="s">
        <v>35</v>
      </c>
      <c r="BS265" s="123" t="s">
        <v>35</v>
      </c>
      <c r="BT265" s="112" t="s">
        <v>35</v>
      </c>
      <c r="BU265" s="68"/>
      <c r="BV265" s="68"/>
      <c r="BW265" s="68"/>
      <c r="BX265" s="68"/>
      <c r="BY265" s="68"/>
      <c r="BZ265" s="68"/>
      <c r="CA265" s="68"/>
      <c r="CB265" s="68"/>
      <c r="CC265" s="68"/>
      <c r="CD265" s="68"/>
      <c r="CE265" s="68"/>
      <c r="CF265" s="68"/>
      <c r="CG265" s="68"/>
      <c r="CH265" s="68"/>
      <c r="CI265" s="68"/>
      <c r="CJ265" s="68"/>
      <c r="CK265" s="68"/>
      <c r="CL265" s="68"/>
      <c r="CM265" s="68"/>
      <c r="CN265" s="68"/>
      <c r="CO265" s="68"/>
      <c r="CP265" s="68"/>
      <c r="CQ265" s="68"/>
      <c r="CR265" s="68"/>
      <c r="CS265" s="68"/>
      <c r="CT265" s="68"/>
      <c r="CU265" s="68"/>
      <c r="CV265" s="68"/>
      <c r="CW265" s="68"/>
      <c r="CX265" s="68"/>
      <c r="CY265" s="68"/>
      <c r="CZ265" s="68"/>
    </row>
    <row r="266" s="589" customFormat="true" ht="15" customHeight="true" x14ac:dyDescent="0.2">
      <c r="B266" s="622"/>
      <c r="U266" s="420"/>
      <c r="V266" s="420"/>
      <c r="W266" s="420"/>
      <c r="X266" s="420"/>
      <c r="Y266" s="420"/>
      <c r="Z266" s="420"/>
      <c r="AA266" s="420"/>
      <c r="AB266" s="420"/>
      <c r="AC266" s="420"/>
      <c r="AD266" s="420"/>
      <c r="AE266" s="420"/>
      <c r="AF266" s="420"/>
      <c r="AG266" s="420"/>
      <c r="AH266" s="420"/>
      <c r="AI266" s="420"/>
      <c r="AJ266" s="420"/>
      <c r="AK266" s="420"/>
      <c r="AL266" s="420"/>
      <c r="AM266" s="420"/>
      <c r="AN266" s="420"/>
      <c r="AO266" s="420"/>
      <c r="AP266" s="420"/>
      <c r="AQ266" s="420"/>
      <c r="AR266" s="420"/>
      <c r="AS266" s="420"/>
      <c r="AT266" s="420"/>
      <c r="AU266" s="420"/>
      <c r="AV266" s="420"/>
      <c r="AW266" s="420"/>
      <c r="AX266" s="420"/>
      <c r="AY266" s="420"/>
      <c r="AZ266" s="420"/>
      <c r="BA266" s="1136"/>
      <c r="BB266" s="697" t="s">
        <v>91</v>
      </c>
      <c r="BC266" s="127" t="s">
        <v>35</v>
      </c>
      <c r="BD266" s="123" t="s">
        <v>35</v>
      </c>
      <c r="BE266" s="123" t="s">
        <v>35</v>
      </c>
      <c r="BF266" s="123" t="s">
        <v>35</v>
      </c>
      <c r="BG266" s="118" t="s">
        <v>35</v>
      </c>
      <c r="BH266" s="127" t="s">
        <v>35</v>
      </c>
      <c r="BI266" s="123" t="s">
        <v>35</v>
      </c>
      <c r="BJ266" s="123" t="s">
        <v>35</v>
      </c>
      <c r="BK266" s="123" t="s">
        <v>35</v>
      </c>
      <c r="BL266" s="118" t="s">
        <v>35</v>
      </c>
      <c r="BM266" s="127" t="s">
        <v>35</v>
      </c>
      <c r="BN266" s="123" t="s">
        <v>35</v>
      </c>
      <c r="BO266" s="123" t="s">
        <v>35</v>
      </c>
      <c r="BP266" s="123" t="s">
        <v>35</v>
      </c>
      <c r="BQ266" s="118" t="s">
        <v>35</v>
      </c>
      <c r="BR266" s="127" t="s">
        <v>35</v>
      </c>
      <c r="BS266" s="123" t="s">
        <v>35</v>
      </c>
      <c r="BT266" s="112" t="s">
        <v>35</v>
      </c>
      <c r="BU266" s="68"/>
      <c r="BV266" s="68"/>
      <c r="BW266" s="68"/>
      <c r="BX266" s="68"/>
      <c r="BY266" s="68"/>
      <c r="BZ266" s="68"/>
      <c r="CA266" s="68"/>
      <c r="CB266" s="68"/>
      <c r="CC266" s="68"/>
      <c r="CD266" s="68"/>
      <c r="CE266" s="68"/>
      <c r="CF266" s="68"/>
      <c r="CG266" s="68"/>
      <c r="CH266" s="68"/>
      <c r="CI266" s="68"/>
      <c r="CJ266" s="68"/>
      <c r="CK266" s="68"/>
      <c r="CL266" s="68"/>
      <c r="CM266" s="68"/>
      <c r="CN266" s="68"/>
      <c r="CO266" s="68"/>
      <c r="CP266" s="68"/>
      <c r="CQ266" s="68"/>
      <c r="CR266" s="68"/>
      <c r="CS266" s="68"/>
      <c r="CT266" s="68"/>
      <c r="CU266" s="68"/>
      <c r="CV266" s="68"/>
      <c r="CW266" s="68"/>
      <c r="CX266" s="68"/>
      <c r="CY266" s="68"/>
      <c r="CZ266" s="68"/>
    </row>
    <row r="267" s="589" customFormat="true" ht="15" customHeight="true" x14ac:dyDescent="0.2">
      <c r="B267" s="622"/>
      <c r="U267" s="420"/>
      <c r="V267" s="420"/>
      <c r="W267" s="420"/>
      <c r="X267" s="420"/>
      <c r="Y267" s="420"/>
      <c r="Z267" s="420"/>
      <c r="AA267" s="420"/>
      <c r="AB267" s="420"/>
      <c r="AC267" s="420"/>
      <c r="AD267" s="420"/>
      <c r="AE267" s="420"/>
      <c r="AF267" s="420"/>
      <c r="AG267" s="420"/>
      <c r="AH267" s="420"/>
      <c r="AI267" s="420"/>
      <c r="AJ267" s="420"/>
      <c r="AK267" s="420"/>
      <c r="AL267" s="420"/>
      <c r="AM267" s="420"/>
      <c r="AN267" s="420"/>
      <c r="AO267" s="420"/>
      <c r="AP267" s="420"/>
      <c r="AQ267" s="420"/>
      <c r="AR267" s="420"/>
      <c r="AS267" s="420"/>
      <c r="AT267" s="420"/>
      <c r="AU267" s="420"/>
      <c r="AV267" s="420"/>
      <c r="AW267" s="420"/>
      <c r="AX267" s="420"/>
      <c r="AY267" s="420"/>
      <c r="AZ267" s="420"/>
      <c r="BA267" s="1136"/>
      <c r="BB267" s="697" t="s">
        <v>113</v>
      </c>
      <c r="BC267" s="127" t="s">
        <v>35</v>
      </c>
      <c r="BD267" s="123" t="s">
        <v>35</v>
      </c>
      <c r="BE267" s="123" t="s">
        <v>35</v>
      </c>
      <c r="BF267" s="123" t="s">
        <v>35</v>
      </c>
      <c r="BG267" s="118" t="s">
        <v>35</v>
      </c>
      <c r="BH267" s="127" t="s">
        <v>35</v>
      </c>
      <c r="BI267" s="123" t="s">
        <v>35</v>
      </c>
      <c r="BJ267" s="123" t="s">
        <v>35</v>
      </c>
      <c r="BK267" s="123" t="s">
        <v>35</v>
      </c>
      <c r="BL267" s="118" t="s">
        <v>35</v>
      </c>
      <c r="BM267" s="127" t="s">
        <v>35</v>
      </c>
      <c r="BN267" s="123" t="s">
        <v>35</v>
      </c>
      <c r="BO267" s="123" t="s">
        <v>35</v>
      </c>
      <c r="BP267" s="123" t="s">
        <v>35</v>
      </c>
      <c r="BQ267" s="118" t="s">
        <v>35</v>
      </c>
      <c r="BR267" s="127" t="s">
        <v>35</v>
      </c>
      <c r="BS267" s="123" t="s">
        <v>35</v>
      </c>
      <c r="BT267" s="112" t="s">
        <v>35</v>
      </c>
      <c r="BU267" s="68"/>
      <c r="BV267" s="68"/>
      <c r="BW267" s="68"/>
      <c r="BX267" s="68"/>
      <c r="BY267" s="68"/>
      <c r="BZ267" s="68"/>
      <c r="CA267" s="68"/>
      <c r="CB267" s="68"/>
      <c r="CC267" s="68"/>
      <c r="CD267" s="68"/>
      <c r="CE267" s="68"/>
      <c r="CF267" s="68"/>
      <c r="CG267" s="68"/>
      <c r="CH267" s="68"/>
      <c r="CI267" s="68"/>
      <c r="CJ267" s="68"/>
      <c r="CK267" s="68"/>
      <c r="CL267" s="68"/>
      <c r="CM267" s="68"/>
      <c r="CN267" s="68"/>
      <c r="CO267" s="68"/>
      <c r="CP267" s="68"/>
      <c r="CQ267" s="68"/>
      <c r="CR267" s="68"/>
      <c r="CS267" s="68"/>
      <c r="CT267" s="68"/>
      <c r="CU267" s="68"/>
      <c r="CV267" s="68"/>
      <c r="CW267" s="68"/>
      <c r="CX267" s="68"/>
      <c r="CY267" s="68"/>
      <c r="CZ267" s="68"/>
    </row>
    <row r="268" s="589" customFormat="true" ht="15" customHeight="true" x14ac:dyDescent="0.2">
      <c r="B268" s="622"/>
      <c r="U268" s="420"/>
      <c r="V268" s="420"/>
      <c r="W268" s="420"/>
      <c r="X268" s="420"/>
      <c r="Y268" s="420"/>
      <c r="Z268" s="420"/>
      <c r="AA268" s="420"/>
      <c r="AB268" s="420"/>
      <c r="AC268" s="420"/>
      <c r="AD268" s="420"/>
      <c r="AE268" s="420"/>
      <c r="AF268" s="420"/>
      <c r="AG268" s="420"/>
      <c r="AH268" s="420"/>
      <c r="AI268" s="420"/>
      <c r="AJ268" s="420"/>
      <c r="AK268" s="420"/>
      <c r="AL268" s="420"/>
      <c r="AM268" s="420"/>
      <c r="AN268" s="420"/>
      <c r="AO268" s="420"/>
      <c r="AP268" s="420"/>
      <c r="AQ268" s="420"/>
      <c r="AR268" s="420"/>
      <c r="AS268" s="420"/>
      <c r="AT268" s="420"/>
      <c r="AU268" s="420"/>
      <c r="AV268" s="420"/>
      <c r="AW268" s="420"/>
      <c r="AX268" s="420"/>
      <c r="AY268" s="420"/>
      <c r="AZ268" s="420"/>
      <c r="BA268" s="1136" t="s">
        <v>116</v>
      </c>
      <c r="BB268" s="697" t="s">
        <v>89</v>
      </c>
      <c r="BC268" s="127" t="s">
        <v>35</v>
      </c>
      <c r="BD268" s="123" t="s">
        <v>35</v>
      </c>
      <c r="BE268" s="123" t="s">
        <v>35</v>
      </c>
      <c r="BF268" s="123" t="s">
        <v>35</v>
      </c>
      <c r="BG268" s="118" t="s">
        <v>35</v>
      </c>
      <c r="BH268" s="127" t="s">
        <v>35</v>
      </c>
      <c r="BI268" s="123" t="s">
        <v>35</v>
      </c>
      <c r="BJ268" s="123" t="s">
        <v>35</v>
      </c>
      <c r="BK268" s="123" t="s">
        <v>35</v>
      </c>
      <c r="BL268" s="118" t="s">
        <v>35</v>
      </c>
      <c r="BM268" s="127" t="s">
        <v>35</v>
      </c>
      <c r="BN268" s="123" t="s">
        <v>35</v>
      </c>
      <c r="BO268" s="123" t="s">
        <v>35</v>
      </c>
      <c r="BP268" s="123" t="s">
        <v>35</v>
      </c>
      <c r="BQ268" s="118" t="s">
        <v>35</v>
      </c>
      <c r="BR268" s="127" t="s">
        <v>35</v>
      </c>
      <c r="BS268" s="123" t="s">
        <v>35</v>
      </c>
      <c r="BT268" s="112" t="s">
        <v>35</v>
      </c>
      <c r="BU268" s="68"/>
      <c r="BV268" s="68"/>
      <c r="BW268" s="68"/>
      <c r="BX268" s="68"/>
      <c r="BY268" s="68"/>
      <c r="BZ268" s="68"/>
      <c r="CA268" s="68"/>
      <c r="CB268" s="68"/>
      <c r="CC268" s="68"/>
      <c r="CD268" s="68"/>
      <c r="CE268" s="68"/>
      <c r="CF268" s="68"/>
      <c r="CG268" s="68"/>
      <c r="CH268" s="68"/>
      <c r="CI268" s="68"/>
      <c r="CJ268" s="68"/>
      <c r="CK268" s="68"/>
      <c r="CL268" s="68"/>
      <c r="CM268" s="68"/>
      <c r="CN268" s="68"/>
      <c r="CO268" s="68"/>
      <c r="CP268" s="68"/>
      <c r="CQ268" s="68"/>
      <c r="CR268" s="68"/>
      <c r="CS268" s="68"/>
      <c r="CT268" s="68"/>
      <c r="CU268" s="68"/>
      <c r="CV268" s="68"/>
      <c r="CW268" s="68"/>
      <c r="CX268" s="68"/>
      <c r="CY268" s="68"/>
      <c r="CZ268" s="68"/>
    </row>
    <row r="269" s="589" customFormat="true" ht="15" customHeight="true" x14ac:dyDescent="0.2">
      <c r="B269" s="622"/>
      <c r="U269" s="420"/>
      <c r="V269" s="420"/>
      <c r="W269" s="420"/>
      <c r="X269" s="420"/>
      <c r="Y269" s="420"/>
      <c r="Z269" s="420"/>
      <c r="AA269" s="420"/>
      <c r="AB269" s="420"/>
      <c r="AC269" s="420"/>
      <c r="AD269" s="420"/>
      <c r="AE269" s="420"/>
      <c r="AF269" s="420"/>
      <c r="AG269" s="420"/>
      <c r="AH269" s="420"/>
      <c r="AI269" s="420"/>
      <c r="AJ269" s="420"/>
      <c r="AK269" s="420"/>
      <c r="AL269" s="420"/>
      <c r="AM269" s="420"/>
      <c r="AN269" s="420"/>
      <c r="AO269" s="420"/>
      <c r="AP269" s="420"/>
      <c r="AQ269" s="420"/>
      <c r="AR269" s="420"/>
      <c r="AS269" s="420"/>
      <c r="AT269" s="420"/>
      <c r="AU269" s="420"/>
      <c r="AV269" s="420"/>
      <c r="AW269" s="420"/>
      <c r="AX269" s="420"/>
      <c r="AY269" s="420"/>
      <c r="AZ269" s="420"/>
      <c r="BA269" s="1136"/>
      <c r="BB269" s="697" t="s">
        <v>90</v>
      </c>
      <c r="BC269" s="127" t="s">
        <v>35</v>
      </c>
      <c r="BD269" s="123" t="s">
        <v>35</v>
      </c>
      <c r="BE269" s="123" t="s">
        <v>35</v>
      </c>
      <c r="BF269" s="123" t="s">
        <v>35</v>
      </c>
      <c r="BG269" s="118" t="s">
        <v>35</v>
      </c>
      <c r="BH269" s="127" t="s">
        <v>35</v>
      </c>
      <c r="BI269" s="123" t="s">
        <v>35</v>
      </c>
      <c r="BJ269" s="123" t="s">
        <v>35</v>
      </c>
      <c r="BK269" s="123" t="s">
        <v>35</v>
      </c>
      <c r="BL269" s="118" t="s">
        <v>35</v>
      </c>
      <c r="BM269" s="127" t="s">
        <v>35</v>
      </c>
      <c r="BN269" s="123" t="s">
        <v>35</v>
      </c>
      <c r="BO269" s="123" t="s">
        <v>35</v>
      </c>
      <c r="BP269" s="123" t="s">
        <v>35</v>
      </c>
      <c r="BQ269" s="118" t="s">
        <v>35</v>
      </c>
      <c r="BR269" s="127" t="s">
        <v>35</v>
      </c>
      <c r="BS269" s="123" t="s">
        <v>35</v>
      </c>
      <c r="BT269" s="112" t="s">
        <v>35</v>
      </c>
      <c r="BU269" s="68"/>
      <c r="BV269" s="68"/>
      <c r="BW269" s="68"/>
      <c r="BX269" s="68"/>
      <c r="BY269" s="68"/>
      <c r="BZ269" s="68"/>
      <c r="CA269" s="68"/>
      <c r="CB269" s="68"/>
      <c r="CC269" s="68"/>
      <c r="CD269" s="68"/>
      <c r="CE269" s="68"/>
      <c r="CF269" s="68"/>
      <c r="CG269" s="68"/>
      <c r="CH269" s="68"/>
      <c r="CI269" s="68"/>
      <c r="CJ269" s="68"/>
      <c r="CK269" s="68"/>
      <c r="CL269" s="68"/>
      <c r="CM269" s="68"/>
      <c r="CN269" s="68"/>
      <c r="CO269" s="68"/>
      <c r="CP269" s="68"/>
      <c r="CQ269" s="68"/>
      <c r="CR269" s="68"/>
      <c r="CS269" s="68"/>
      <c r="CT269" s="68"/>
      <c r="CU269" s="68"/>
      <c r="CV269" s="68"/>
      <c r="CW269" s="68"/>
      <c r="CX269" s="68"/>
      <c r="CY269" s="68"/>
      <c r="CZ269" s="68"/>
    </row>
    <row r="270" s="589" customFormat="true" ht="15" customHeight="true" x14ac:dyDescent="0.2">
      <c r="B270" s="622"/>
      <c r="U270" s="420"/>
      <c r="V270" s="420"/>
      <c r="W270" s="420"/>
      <c r="X270" s="420"/>
      <c r="Y270" s="420"/>
      <c r="Z270" s="420"/>
      <c r="AA270" s="420"/>
      <c r="AB270" s="420"/>
      <c r="AC270" s="420"/>
      <c r="AD270" s="420"/>
      <c r="AE270" s="420"/>
      <c r="AF270" s="420"/>
      <c r="AG270" s="420"/>
      <c r="AH270" s="420"/>
      <c r="AI270" s="420"/>
      <c r="AJ270" s="420"/>
      <c r="AK270" s="420"/>
      <c r="AL270" s="420"/>
      <c r="AM270" s="420"/>
      <c r="AN270" s="420"/>
      <c r="AO270" s="420"/>
      <c r="AP270" s="420"/>
      <c r="AQ270" s="420"/>
      <c r="AR270" s="420"/>
      <c r="AS270" s="420"/>
      <c r="AT270" s="420"/>
      <c r="AU270" s="420"/>
      <c r="AV270" s="420"/>
      <c r="AW270" s="420"/>
      <c r="AX270" s="420"/>
      <c r="AY270" s="420"/>
      <c r="AZ270" s="420"/>
      <c r="BA270" s="1136"/>
      <c r="BB270" s="697" t="s">
        <v>91</v>
      </c>
      <c r="BC270" s="127" t="s">
        <v>35</v>
      </c>
      <c r="BD270" s="123" t="s">
        <v>35</v>
      </c>
      <c r="BE270" s="123" t="s">
        <v>35</v>
      </c>
      <c r="BF270" s="123" t="s">
        <v>35</v>
      </c>
      <c r="BG270" s="118" t="s">
        <v>35</v>
      </c>
      <c r="BH270" s="127" t="s">
        <v>35</v>
      </c>
      <c r="BI270" s="123" t="s">
        <v>35</v>
      </c>
      <c r="BJ270" s="123" t="s">
        <v>35</v>
      </c>
      <c r="BK270" s="123" t="s">
        <v>35</v>
      </c>
      <c r="BL270" s="118" t="s">
        <v>35</v>
      </c>
      <c r="BM270" s="127" t="s">
        <v>35</v>
      </c>
      <c r="BN270" s="123" t="s">
        <v>35</v>
      </c>
      <c r="BO270" s="123" t="s">
        <v>35</v>
      </c>
      <c r="BP270" s="123" t="s">
        <v>35</v>
      </c>
      <c r="BQ270" s="118" t="s">
        <v>35</v>
      </c>
      <c r="BR270" s="127" t="s">
        <v>35</v>
      </c>
      <c r="BS270" s="123" t="s">
        <v>35</v>
      </c>
      <c r="BT270" s="112" t="s">
        <v>35</v>
      </c>
      <c r="BU270" s="68"/>
      <c r="BV270" s="68"/>
      <c r="BW270" s="68"/>
      <c r="BX270" s="68"/>
      <c r="BY270" s="68"/>
      <c r="BZ270" s="68"/>
      <c r="CA270" s="68"/>
      <c r="CB270" s="68"/>
      <c r="CC270" s="68"/>
      <c r="CD270" s="68"/>
      <c r="CE270" s="68"/>
      <c r="CF270" s="68"/>
      <c r="CG270" s="68"/>
      <c r="CH270" s="68"/>
      <c r="CI270" s="68"/>
      <c r="CJ270" s="68"/>
      <c r="CK270" s="68"/>
      <c r="CL270" s="68"/>
      <c r="CM270" s="68"/>
      <c r="CN270" s="68"/>
      <c r="CO270" s="68"/>
      <c r="CP270" s="68"/>
      <c r="CQ270" s="68"/>
      <c r="CR270" s="68"/>
      <c r="CS270" s="68"/>
      <c r="CT270" s="68"/>
      <c r="CU270" s="68"/>
      <c r="CV270" s="68"/>
      <c r="CW270" s="68"/>
      <c r="CX270" s="68"/>
      <c r="CY270" s="68"/>
      <c r="CZ270" s="68"/>
    </row>
    <row r="271" s="589" customFormat="true" ht="15" customHeight="true" x14ac:dyDescent="0.2">
      <c r="B271" s="622"/>
      <c r="U271" s="420"/>
      <c r="V271" s="420"/>
      <c r="W271" s="420"/>
      <c r="X271" s="420"/>
      <c r="Y271" s="420"/>
      <c r="Z271" s="420"/>
      <c r="AA271" s="420"/>
      <c r="AB271" s="420"/>
      <c r="AC271" s="420"/>
      <c r="AD271" s="420"/>
      <c r="AE271" s="420"/>
      <c r="AF271" s="420"/>
      <c r="AG271" s="420"/>
      <c r="AH271" s="420"/>
      <c r="AI271" s="420"/>
      <c r="AJ271" s="420"/>
      <c r="AK271" s="420"/>
      <c r="AL271" s="420"/>
      <c r="AM271" s="420"/>
      <c r="AN271" s="420"/>
      <c r="AO271" s="420"/>
      <c r="AP271" s="420"/>
      <c r="AQ271" s="420"/>
      <c r="AR271" s="420"/>
      <c r="AS271" s="420"/>
      <c r="AT271" s="420"/>
      <c r="AU271" s="420"/>
      <c r="AV271" s="420"/>
      <c r="AW271" s="420"/>
      <c r="AX271" s="420"/>
      <c r="AY271" s="420"/>
      <c r="AZ271" s="420"/>
      <c r="BA271" s="1136" t="s">
        <v>75</v>
      </c>
      <c r="BB271" s="697" t="s">
        <v>49</v>
      </c>
      <c r="BC271" s="127" t="s">
        <v>35</v>
      </c>
      <c r="BD271" s="120" t="s">
        <v>35</v>
      </c>
      <c r="BE271" s="120" t="s">
        <v>35</v>
      </c>
      <c r="BF271" s="120" t="s">
        <v>35</v>
      </c>
      <c r="BG271" s="115" t="s">
        <v>35</v>
      </c>
      <c r="BH271" s="127" t="s">
        <v>35</v>
      </c>
      <c r="BI271" s="120" t="s">
        <v>35</v>
      </c>
      <c r="BJ271" s="120" t="s">
        <v>35</v>
      </c>
      <c r="BK271" s="120" t="s">
        <v>35</v>
      </c>
      <c r="BL271" s="115" t="s">
        <v>35</v>
      </c>
      <c r="BM271" s="127" t="s">
        <v>35</v>
      </c>
      <c r="BN271" s="120" t="s">
        <v>35</v>
      </c>
      <c r="BO271" s="120" t="s">
        <v>35</v>
      </c>
      <c r="BP271" s="120" t="s">
        <v>35</v>
      </c>
      <c r="BQ271" s="115" t="s">
        <v>35</v>
      </c>
      <c r="BR271" s="127" t="s">
        <v>35</v>
      </c>
      <c r="BS271" s="120" t="s">
        <v>35</v>
      </c>
      <c r="BT271" s="110" t="s">
        <v>35</v>
      </c>
      <c r="BU271" s="68"/>
      <c r="BV271" s="68"/>
      <c r="BW271" s="68"/>
      <c r="BX271" s="68"/>
      <c r="BY271" s="68"/>
      <c r="BZ271" s="68"/>
      <c r="CA271" s="68"/>
      <c r="CB271" s="68"/>
      <c r="CC271" s="68"/>
      <c r="CD271" s="68"/>
      <c r="CE271" s="68"/>
      <c r="CF271" s="68"/>
      <c r="CG271" s="68"/>
      <c r="CH271" s="68"/>
      <c r="CI271" s="68"/>
      <c r="CJ271" s="68"/>
      <c r="CK271" s="68"/>
      <c r="CL271" s="68"/>
      <c r="CM271" s="68"/>
      <c r="CN271" s="68"/>
      <c r="CO271" s="68"/>
      <c r="CP271" s="68"/>
      <c r="CQ271" s="68"/>
      <c r="CR271" s="68"/>
      <c r="CS271" s="68"/>
      <c r="CT271" s="68"/>
      <c r="CU271" s="68"/>
      <c r="CV271" s="68"/>
      <c r="CW271" s="68"/>
      <c r="CX271" s="68"/>
      <c r="CY271" s="68"/>
      <c r="CZ271" s="68"/>
    </row>
    <row r="272" s="589" customFormat="true" ht="15" customHeight="true" x14ac:dyDescent="0.2">
      <c r="B272" s="622"/>
      <c r="U272" s="420"/>
      <c r="V272" s="420"/>
      <c r="W272" s="420"/>
      <c r="X272" s="420"/>
      <c r="Y272" s="420"/>
      <c r="Z272" s="420"/>
      <c r="AA272" s="420"/>
      <c r="AB272" s="420"/>
      <c r="AC272" s="420"/>
      <c r="AD272" s="420"/>
      <c r="AE272" s="420"/>
      <c r="AF272" s="420"/>
      <c r="AG272" s="420"/>
      <c r="AH272" s="420"/>
      <c r="AI272" s="420"/>
      <c r="AJ272" s="420"/>
      <c r="AK272" s="420"/>
      <c r="AL272" s="420"/>
      <c r="AM272" s="420"/>
      <c r="AN272" s="420"/>
      <c r="AO272" s="420"/>
      <c r="AP272" s="420"/>
      <c r="AQ272" s="420"/>
      <c r="AR272" s="420"/>
      <c r="AS272" s="420"/>
      <c r="AT272" s="420"/>
      <c r="AU272" s="420"/>
      <c r="AV272" s="420"/>
      <c r="AW272" s="420"/>
      <c r="AX272" s="420"/>
      <c r="AY272" s="420"/>
      <c r="AZ272" s="420"/>
      <c r="BA272" s="1136"/>
      <c r="BB272" s="697" t="s">
        <v>48</v>
      </c>
      <c r="BC272" s="127" t="s">
        <v>35</v>
      </c>
      <c r="BD272" s="120" t="s">
        <v>35</v>
      </c>
      <c r="BE272" s="120" t="s">
        <v>35</v>
      </c>
      <c r="BF272" s="120" t="s">
        <v>35</v>
      </c>
      <c r="BG272" s="115" t="s">
        <v>35</v>
      </c>
      <c r="BH272" s="127" t="s">
        <v>35</v>
      </c>
      <c r="BI272" s="120" t="s">
        <v>35</v>
      </c>
      <c r="BJ272" s="120" t="s">
        <v>35</v>
      </c>
      <c r="BK272" s="120" t="s">
        <v>35</v>
      </c>
      <c r="BL272" s="115" t="s">
        <v>35</v>
      </c>
      <c r="BM272" s="127" t="s">
        <v>35</v>
      </c>
      <c r="BN272" s="120" t="s">
        <v>35</v>
      </c>
      <c r="BO272" s="120" t="s">
        <v>35</v>
      </c>
      <c r="BP272" s="120" t="s">
        <v>35</v>
      </c>
      <c r="BQ272" s="115" t="s">
        <v>35</v>
      </c>
      <c r="BR272" s="127" t="s">
        <v>35</v>
      </c>
      <c r="BS272" s="120" t="s">
        <v>35</v>
      </c>
      <c r="BT272" s="110" t="s">
        <v>35</v>
      </c>
      <c r="BU272" s="68"/>
      <c r="BV272" s="68"/>
      <c r="BW272" s="68"/>
      <c r="BX272" s="68"/>
      <c r="BY272" s="68"/>
      <c r="BZ272" s="68"/>
      <c r="CA272" s="68"/>
      <c r="CB272" s="68"/>
      <c r="CC272" s="68"/>
      <c r="CD272" s="68"/>
      <c r="CE272" s="68"/>
      <c r="CF272" s="68"/>
      <c r="CG272" s="68"/>
      <c r="CH272" s="68"/>
      <c r="CI272" s="68"/>
      <c r="CJ272" s="68"/>
      <c r="CK272" s="68"/>
      <c r="CL272" s="68"/>
      <c r="CM272" s="68"/>
      <c r="CN272" s="68"/>
      <c r="CO272" s="68"/>
      <c r="CP272" s="68"/>
      <c r="CQ272" s="68"/>
      <c r="CR272" s="68"/>
      <c r="CS272" s="68"/>
      <c r="CT272" s="68"/>
      <c r="CU272" s="68"/>
      <c r="CV272" s="68"/>
      <c r="CW272" s="68"/>
      <c r="CX272" s="68"/>
      <c r="CY272" s="68"/>
      <c r="CZ272" s="68"/>
    </row>
    <row r="273" s="589" customFormat="true" ht="15" customHeight="true" x14ac:dyDescent="0.2">
      <c r="B273" s="622"/>
      <c r="U273" s="420"/>
      <c r="V273" s="420"/>
      <c r="W273" s="420"/>
      <c r="X273" s="420"/>
      <c r="Y273" s="420"/>
      <c r="Z273" s="420"/>
      <c r="AA273" s="420"/>
      <c r="AB273" s="420"/>
      <c r="AC273" s="420"/>
      <c r="AD273" s="420"/>
      <c r="AE273" s="420"/>
      <c r="AF273" s="420"/>
      <c r="AG273" s="420"/>
      <c r="AH273" s="420"/>
      <c r="AI273" s="420"/>
      <c r="AJ273" s="420"/>
      <c r="AK273" s="420"/>
      <c r="AL273" s="420"/>
      <c r="AM273" s="420"/>
      <c r="AN273" s="420"/>
      <c r="AO273" s="420"/>
      <c r="AP273" s="420"/>
      <c r="AQ273" s="420"/>
      <c r="AR273" s="420"/>
      <c r="AS273" s="420"/>
      <c r="AT273" s="420"/>
      <c r="AU273" s="420"/>
      <c r="AV273" s="420"/>
      <c r="AW273" s="420"/>
      <c r="AX273" s="420"/>
      <c r="AY273" s="420"/>
      <c r="AZ273" s="420"/>
      <c r="BA273" s="1136"/>
      <c r="BB273" s="697" t="s">
        <v>113</v>
      </c>
      <c r="BC273" s="127" t="s">
        <v>35</v>
      </c>
      <c r="BD273" s="120" t="s">
        <v>35</v>
      </c>
      <c r="BE273" s="120" t="s">
        <v>35</v>
      </c>
      <c r="BF273" s="120" t="s">
        <v>35</v>
      </c>
      <c r="BG273" s="115" t="s">
        <v>35</v>
      </c>
      <c r="BH273" s="127" t="s">
        <v>35</v>
      </c>
      <c r="BI273" s="120" t="s">
        <v>35</v>
      </c>
      <c r="BJ273" s="120" t="s">
        <v>35</v>
      </c>
      <c r="BK273" s="120" t="s">
        <v>35</v>
      </c>
      <c r="BL273" s="115" t="s">
        <v>35</v>
      </c>
      <c r="BM273" s="127" t="s">
        <v>35</v>
      </c>
      <c r="BN273" s="120" t="s">
        <v>35</v>
      </c>
      <c r="BO273" s="120" t="s">
        <v>35</v>
      </c>
      <c r="BP273" s="120" t="s">
        <v>35</v>
      </c>
      <c r="BQ273" s="115" t="s">
        <v>35</v>
      </c>
      <c r="BR273" s="127" t="s">
        <v>35</v>
      </c>
      <c r="BS273" s="120" t="s">
        <v>35</v>
      </c>
      <c r="BT273" s="110" t="s">
        <v>35</v>
      </c>
      <c r="BU273" s="68"/>
      <c r="BV273" s="68"/>
      <c r="BW273" s="68"/>
      <c r="BX273" s="68"/>
      <c r="BY273" s="68"/>
      <c r="BZ273" s="68"/>
      <c r="CA273" s="68"/>
      <c r="CB273" s="68"/>
      <c r="CC273" s="68"/>
      <c r="CD273" s="68"/>
      <c r="CE273" s="68"/>
      <c r="CF273" s="68"/>
      <c r="CG273" s="68"/>
      <c r="CH273" s="68"/>
      <c r="CI273" s="68"/>
      <c r="CJ273" s="68"/>
      <c r="CK273" s="68"/>
      <c r="CL273" s="68"/>
      <c r="CM273" s="68"/>
      <c r="CN273" s="68"/>
      <c r="CO273" s="68"/>
      <c r="CP273" s="68"/>
      <c r="CQ273" s="68"/>
      <c r="CR273" s="68"/>
      <c r="CS273" s="68"/>
      <c r="CT273" s="68"/>
      <c r="CU273" s="68"/>
      <c r="CV273" s="68"/>
      <c r="CW273" s="68"/>
      <c r="CX273" s="68"/>
      <c r="CY273" s="68"/>
      <c r="CZ273" s="68"/>
    </row>
    <row r="274" s="589" customFormat="true" ht="15" customHeight="true" x14ac:dyDescent="0.2">
      <c r="B274" s="622"/>
      <c r="U274" s="420"/>
      <c r="V274" s="420"/>
      <c r="W274" s="420"/>
      <c r="X274" s="420"/>
      <c r="Y274" s="420"/>
      <c r="Z274" s="420"/>
      <c r="AA274" s="420"/>
      <c r="AB274" s="420"/>
      <c r="AC274" s="420"/>
      <c r="AD274" s="420"/>
      <c r="AE274" s="420"/>
      <c r="AF274" s="420"/>
      <c r="AG274" s="420"/>
      <c r="AH274" s="420"/>
      <c r="AI274" s="420"/>
      <c r="AJ274" s="420"/>
      <c r="AK274" s="420"/>
      <c r="AL274" s="420"/>
      <c r="AM274" s="420"/>
      <c r="AN274" s="420"/>
      <c r="AO274" s="420"/>
      <c r="AP274" s="420"/>
      <c r="AQ274" s="420"/>
      <c r="AR274" s="420"/>
      <c r="AS274" s="420"/>
      <c r="AT274" s="420"/>
      <c r="AU274" s="420"/>
      <c r="AV274" s="420"/>
      <c r="AW274" s="420"/>
      <c r="AX274" s="420"/>
      <c r="AY274" s="420"/>
      <c r="AZ274" s="420"/>
      <c r="BA274" s="1136" t="s">
        <v>76</v>
      </c>
      <c r="BB274" s="697" t="s">
        <v>49</v>
      </c>
      <c r="BC274" s="127" t="s">
        <v>35</v>
      </c>
      <c r="BD274" s="123" t="s">
        <v>35</v>
      </c>
      <c r="BE274" s="123" t="s">
        <v>35</v>
      </c>
      <c r="BF274" s="123" t="s">
        <v>35</v>
      </c>
      <c r="BG274" s="118" t="s">
        <v>35</v>
      </c>
      <c r="BH274" s="127" t="s">
        <v>35</v>
      </c>
      <c r="BI274" s="123" t="s">
        <v>35</v>
      </c>
      <c r="BJ274" s="123" t="s">
        <v>35</v>
      </c>
      <c r="BK274" s="123" t="s">
        <v>35</v>
      </c>
      <c r="BL274" s="118" t="s">
        <v>35</v>
      </c>
      <c r="BM274" s="127" t="s">
        <v>35</v>
      </c>
      <c r="BN274" s="123" t="s">
        <v>35</v>
      </c>
      <c r="BO274" s="123" t="s">
        <v>35</v>
      </c>
      <c r="BP274" s="123" t="s">
        <v>35</v>
      </c>
      <c r="BQ274" s="118" t="s">
        <v>35</v>
      </c>
      <c r="BR274" s="127" t="s">
        <v>35</v>
      </c>
      <c r="BS274" s="123" t="s">
        <v>35</v>
      </c>
      <c r="BT274" s="112" t="s">
        <v>35</v>
      </c>
      <c r="BU274" s="68"/>
      <c r="BV274" s="68"/>
      <c r="BW274" s="68"/>
      <c r="BX274" s="68"/>
      <c r="BY274" s="68"/>
      <c r="BZ274" s="68"/>
      <c r="CA274" s="68"/>
      <c r="CB274" s="68"/>
      <c r="CC274" s="68"/>
      <c r="CD274" s="68"/>
      <c r="CE274" s="68"/>
      <c r="CF274" s="68"/>
      <c r="CG274" s="68"/>
      <c r="CH274" s="68"/>
      <c r="CI274" s="68"/>
      <c r="CJ274" s="68"/>
      <c r="CK274" s="68"/>
      <c r="CL274" s="68"/>
      <c r="CM274" s="68"/>
      <c r="CN274" s="68"/>
      <c r="CO274" s="68"/>
      <c r="CP274" s="68"/>
      <c r="CQ274" s="68"/>
      <c r="CR274" s="68"/>
      <c r="CS274" s="68"/>
      <c r="CT274" s="68"/>
      <c r="CU274" s="68"/>
      <c r="CV274" s="68"/>
      <c r="CW274" s="68"/>
      <c r="CX274" s="68"/>
      <c r="CY274" s="68"/>
      <c r="CZ274" s="68"/>
    </row>
    <row r="275" s="589" customFormat="true" ht="15" customHeight="true" x14ac:dyDescent="0.2">
      <c r="B275" s="622"/>
      <c r="U275" s="420"/>
      <c r="V275" s="420"/>
      <c r="W275" s="420"/>
      <c r="X275" s="420"/>
      <c r="Y275" s="420"/>
      <c r="Z275" s="420"/>
      <c r="AA275" s="420"/>
      <c r="AB275" s="420"/>
      <c r="AC275" s="420"/>
      <c r="AD275" s="420"/>
      <c r="AE275" s="420"/>
      <c r="AF275" s="420"/>
      <c r="AG275" s="420"/>
      <c r="AH275" s="420"/>
      <c r="AI275" s="420"/>
      <c r="AJ275" s="420"/>
      <c r="AK275" s="420"/>
      <c r="AL275" s="420"/>
      <c r="AM275" s="420"/>
      <c r="AN275" s="420"/>
      <c r="AO275" s="420"/>
      <c r="AP275" s="420"/>
      <c r="AQ275" s="420"/>
      <c r="AR275" s="420"/>
      <c r="AS275" s="420"/>
      <c r="AT275" s="420"/>
      <c r="AU275" s="420"/>
      <c r="AV275" s="420"/>
      <c r="AW275" s="420"/>
      <c r="AX275" s="420"/>
      <c r="AY275" s="420"/>
      <c r="AZ275" s="420"/>
      <c r="BA275" s="1136"/>
      <c r="BB275" s="697" t="s">
        <v>48</v>
      </c>
      <c r="BC275" s="127" t="s">
        <v>35</v>
      </c>
      <c r="BD275" s="123" t="s">
        <v>35</v>
      </c>
      <c r="BE275" s="123" t="s">
        <v>35</v>
      </c>
      <c r="BF275" s="123" t="s">
        <v>35</v>
      </c>
      <c r="BG275" s="118" t="s">
        <v>35</v>
      </c>
      <c r="BH275" s="127" t="s">
        <v>35</v>
      </c>
      <c r="BI275" s="123" t="s">
        <v>35</v>
      </c>
      <c r="BJ275" s="123" t="s">
        <v>35</v>
      </c>
      <c r="BK275" s="123" t="s">
        <v>35</v>
      </c>
      <c r="BL275" s="118" t="s">
        <v>35</v>
      </c>
      <c r="BM275" s="127" t="s">
        <v>35</v>
      </c>
      <c r="BN275" s="123" t="s">
        <v>35</v>
      </c>
      <c r="BO275" s="123" t="s">
        <v>35</v>
      </c>
      <c r="BP275" s="123" t="s">
        <v>35</v>
      </c>
      <c r="BQ275" s="118" t="s">
        <v>35</v>
      </c>
      <c r="BR275" s="127" t="s">
        <v>35</v>
      </c>
      <c r="BS275" s="123" t="s">
        <v>35</v>
      </c>
      <c r="BT275" s="112" t="s">
        <v>35</v>
      </c>
      <c r="BU275" s="68"/>
      <c r="BV275" s="68"/>
      <c r="BW275" s="68"/>
      <c r="BX275" s="68"/>
      <c r="BY275" s="68"/>
      <c r="BZ275" s="68"/>
      <c r="CA275" s="68"/>
      <c r="CB275" s="68"/>
      <c r="CC275" s="68"/>
      <c r="CD275" s="68"/>
      <c r="CE275" s="68"/>
      <c r="CF275" s="68"/>
      <c r="CG275" s="68"/>
      <c r="CH275" s="68"/>
      <c r="CI275" s="68"/>
      <c r="CJ275" s="68"/>
      <c r="CK275" s="68"/>
      <c r="CL275" s="68"/>
      <c r="CM275" s="68"/>
      <c r="CN275" s="68"/>
      <c r="CO275" s="68"/>
      <c r="CP275" s="68"/>
      <c r="CQ275" s="68"/>
      <c r="CR275" s="68"/>
      <c r="CS275" s="68"/>
      <c r="CT275" s="68"/>
      <c r="CU275" s="68"/>
      <c r="CV275" s="68"/>
      <c r="CW275" s="68"/>
      <c r="CX275" s="68"/>
      <c r="CY275" s="68"/>
      <c r="CZ275" s="68"/>
    </row>
    <row r="276" s="589" customFormat="true" ht="15" customHeight="true" x14ac:dyDescent="0.2">
      <c r="B276" s="622"/>
      <c r="U276" s="420"/>
      <c r="V276" s="420"/>
      <c r="W276" s="420"/>
      <c r="X276" s="420"/>
      <c r="Y276" s="420"/>
      <c r="Z276" s="420"/>
      <c r="AA276" s="420"/>
      <c r="AB276" s="420"/>
      <c r="AC276" s="420"/>
      <c r="AD276" s="420"/>
      <c r="AE276" s="420"/>
      <c r="AF276" s="420"/>
      <c r="AG276" s="420"/>
      <c r="AH276" s="420"/>
      <c r="AI276" s="420"/>
      <c r="AJ276" s="420"/>
      <c r="AK276" s="420"/>
      <c r="AL276" s="420"/>
      <c r="AM276" s="420"/>
      <c r="AN276" s="420"/>
      <c r="AO276" s="420"/>
      <c r="AP276" s="420"/>
      <c r="AQ276" s="420"/>
      <c r="AR276" s="420"/>
      <c r="AS276" s="420"/>
      <c r="AT276" s="420"/>
      <c r="AU276" s="420"/>
      <c r="AV276" s="420"/>
      <c r="AW276" s="420"/>
      <c r="AX276" s="420"/>
      <c r="AY276" s="420"/>
      <c r="AZ276" s="420"/>
      <c r="BA276" s="1136"/>
      <c r="BB276" s="697" t="s">
        <v>114</v>
      </c>
      <c r="BC276" s="127" t="s">
        <v>35</v>
      </c>
      <c r="BD276" s="123" t="s">
        <v>35</v>
      </c>
      <c r="BE276" s="123" t="s">
        <v>35</v>
      </c>
      <c r="BF276" s="123" t="s">
        <v>35</v>
      </c>
      <c r="BG276" s="118" t="s">
        <v>35</v>
      </c>
      <c r="BH276" s="127" t="s">
        <v>35</v>
      </c>
      <c r="BI276" s="123" t="s">
        <v>35</v>
      </c>
      <c r="BJ276" s="123" t="s">
        <v>35</v>
      </c>
      <c r="BK276" s="123" t="s">
        <v>35</v>
      </c>
      <c r="BL276" s="118" t="s">
        <v>35</v>
      </c>
      <c r="BM276" s="127" t="s">
        <v>35</v>
      </c>
      <c r="BN276" s="123" t="s">
        <v>35</v>
      </c>
      <c r="BO276" s="123" t="s">
        <v>35</v>
      </c>
      <c r="BP276" s="123" t="s">
        <v>35</v>
      </c>
      <c r="BQ276" s="118" t="s">
        <v>35</v>
      </c>
      <c r="BR276" s="127" t="s">
        <v>35</v>
      </c>
      <c r="BS276" s="123" t="s">
        <v>35</v>
      </c>
      <c r="BT276" s="112" t="s">
        <v>35</v>
      </c>
      <c r="BU276" s="68"/>
      <c r="BV276" s="68"/>
      <c r="BW276" s="68"/>
      <c r="BX276" s="68"/>
      <c r="BY276" s="68"/>
      <c r="BZ276" s="68"/>
      <c r="CA276" s="68"/>
      <c r="CB276" s="68"/>
      <c r="CC276" s="68"/>
      <c r="CD276" s="68"/>
      <c r="CE276" s="68"/>
      <c r="CF276" s="68"/>
      <c r="CG276" s="68"/>
      <c r="CH276" s="68"/>
      <c r="CI276" s="68"/>
      <c r="CJ276" s="68"/>
      <c r="CK276" s="68"/>
      <c r="CL276" s="68"/>
      <c r="CM276" s="68"/>
      <c r="CN276" s="68"/>
      <c r="CO276" s="68"/>
      <c r="CP276" s="68"/>
      <c r="CQ276" s="68"/>
      <c r="CR276" s="68"/>
      <c r="CS276" s="68"/>
      <c r="CT276" s="68"/>
      <c r="CU276" s="68"/>
      <c r="CV276" s="68"/>
      <c r="CW276" s="68"/>
      <c r="CX276" s="68"/>
      <c r="CY276" s="68"/>
      <c r="CZ276" s="68"/>
    </row>
    <row r="277" s="589" customFormat="true" ht="15" customHeight="true" x14ac:dyDescent="0.2">
      <c r="B277" s="622"/>
      <c r="U277" s="420"/>
      <c r="V277" s="420"/>
      <c r="W277" s="420"/>
      <c r="X277" s="420"/>
      <c r="Y277" s="420"/>
      <c r="Z277" s="420"/>
      <c r="AA277" s="420"/>
      <c r="AB277" s="420"/>
      <c r="AC277" s="420"/>
      <c r="AD277" s="420"/>
      <c r="AE277" s="420"/>
      <c r="AF277" s="420"/>
      <c r="AG277" s="420"/>
      <c r="AH277" s="420"/>
      <c r="AI277" s="420"/>
      <c r="AJ277" s="420"/>
      <c r="AK277" s="420"/>
      <c r="AL277" s="420"/>
      <c r="AM277" s="420"/>
      <c r="AN277" s="420"/>
      <c r="AO277" s="420"/>
      <c r="AP277" s="420"/>
      <c r="AQ277" s="420"/>
      <c r="AR277" s="420"/>
      <c r="AS277" s="420"/>
      <c r="AT277" s="420"/>
      <c r="AU277" s="420"/>
      <c r="AV277" s="420"/>
      <c r="AW277" s="420"/>
      <c r="AX277" s="420"/>
      <c r="AY277" s="420"/>
      <c r="AZ277" s="420"/>
      <c r="BA277" s="1136" t="s">
        <v>77</v>
      </c>
      <c r="BB277" s="697" t="s">
        <v>78</v>
      </c>
      <c r="BC277" s="127" t="s">
        <v>35</v>
      </c>
      <c r="BD277" s="123" t="s">
        <v>35</v>
      </c>
      <c r="BE277" s="123" t="s">
        <v>35</v>
      </c>
      <c r="BF277" s="123" t="s">
        <v>35</v>
      </c>
      <c r="BG277" s="118" t="s">
        <v>35</v>
      </c>
      <c r="BH277" s="127" t="s">
        <v>35</v>
      </c>
      <c r="BI277" s="123" t="s">
        <v>35</v>
      </c>
      <c r="BJ277" s="123" t="s">
        <v>35</v>
      </c>
      <c r="BK277" s="123" t="s">
        <v>35</v>
      </c>
      <c r="BL277" s="118" t="s">
        <v>35</v>
      </c>
      <c r="BM277" s="127" t="s">
        <v>35</v>
      </c>
      <c r="BN277" s="123" t="s">
        <v>35</v>
      </c>
      <c r="BO277" s="123" t="s">
        <v>35</v>
      </c>
      <c r="BP277" s="123" t="s">
        <v>35</v>
      </c>
      <c r="BQ277" s="118" t="s">
        <v>35</v>
      </c>
      <c r="BR277" s="127" t="s">
        <v>35</v>
      </c>
      <c r="BS277" s="123" t="s">
        <v>35</v>
      </c>
      <c r="BT277" s="112" t="s">
        <v>35</v>
      </c>
      <c r="BU277" s="68"/>
      <c r="BV277" s="68"/>
      <c r="BW277" s="68"/>
      <c r="BX277" s="68"/>
      <c r="BY277" s="68"/>
      <c r="BZ277" s="68"/>
      <c r="CA277" s="68"/>
      <c r="CB277" s="68"/>
      <c r="CC277" s="68"/>
      <c r="CD277" s="68"/>
      <c r="CE277" s="68"/>
      <c r="CF277" s="68"/>
      <c r="CG277" s="68"/>
      <c r="CH277" s="68"/>
      <c r="CI277" s="68"/>
      <c r="CJ277" s="68"/>
      <c r="CK277" s="68"/>
      <c r="CL277" s="68"/>
      <c r="CM277" s="68"/>
      <c r="CN277" s="68"/>
      <c r="CO277" s="68"/>
      <c r="CP277" s="68"/>
      <c r="CQ277" s="68"/>
      <c r="CR277" s="68"/>
      <c r="CS277" s="68"/>
      <c r="CT277" s="68"/>
      <c r="CU277" s="68"/>
      <c r="CV277" s="68"/>
      <c r="CW277" s="68"/>
      <c r="CX277" s="68"/>
      <c r="CY277" s="68"/>
      <c r="CZ277" s="68"/>
    </row>
    <row r="278" s="589" customFormat="true" ht="15" customHeight="true" x14ac:dyDescent="0.2">
      <c r="B278" s="622"/>
      <c r="U278" s="420"/>
      <c r="V278" s="420"/>
      <c r="W278" s="420"/>
      <c r="X278" s="420"/>
      <c r="Y278" s="420"/>
      <c r="Z278" s="420"/>
      <c r="AA278" s="420"/>
      <c r="AB278" s="420"/>
      <c r="AC278" s="420"/>
      <c r="AD278" s="420"/>
      <c r="AE278" s="420"/>
      <c r="AF278" s="420"/>
      <c r="AG278" s="420"/>
      <c r="AH278" s="420"/>
      <c r="AI278" s="420"/>
      <c r="AJ278" s="420"/>
      <c r="AK278" s="420"/>
      <c r="AL278" s="420"/>
      <c r="AM278" s="420"/>
      <c r="AN278" s="420"/>
      <c r="AO278" s="420"/>
      <c r="AP278" s="420"/>
      <c r="AQ278" s="420"/>
      <c r="AR278" s="420"/>
      <c r="AS278" s="420"/>
      <c r="AT278" s="420"/>
      <c r="AU278" s="420"/>
      <c r="AV278" s="420"/>
      <c r="AW278" s="420"/>
      <c r="AX278" s="420"/>
      <c r="AY278" s="420"/>
      <c r="AZ278" s="420"/>
      <c r="BA278" s="1136"/>
      <c r="BB278" s="697" t="s">
        <v>79</v>
      </c>
      <c r="BC278" s="127" t="s">
        <v>35</v>
      </c>
      <c r="BD278" s="123" t="s">
        <v>35</v>
      </c>
      <c r="BE278" s="123" t="s">
        <v>35</v>
      </c>
      <c r="BF278" s="123" t="s">
        <v>35</v>
      </c>
      <c r="BG278" s="118" t="s">
        <v>35</v>
      </c>
      <c r="BH278" s="127" t="s">
        <v>35</v>
      </c>
      <c r="BI278" s="123" t="s">
        <v>35</v>
      </c>
      <c r="BJ278" s="123" t="s">
        <v>35</v>
      </c>
      <c r="BK278" s="123" t="s">
        <v>35</v>
      </c>
      <c r="BL278" s="118" t="s">
        <v>35</v>
      </c>
      <c r="BM278" s="127" t="s">
        <v>35</v>
      </c>
      <c r="BN278" s="123" t="s">
        <v>35</v>
      </c>
      <c r="BO278" s="123" t="s">
        <v>35</v>
      </c>
      <c r="BP278" s="123" t="s">
        <v>35</v>
      </c>
      <c r="BQ278" s="118" t="s">
        <v>35</v>
      </c>
      <c r="BR278" s="127" t="s">
        <v>35</v>
      </c>
      <c r="BS278" s="123" t="s">
        <v>35</v>
      </c>
      <c r="BT278" s="112" t="s">
        <v>35</v>
      </c>
      <c r="BU278" s="68"/>
      <c r="BV278" s="68"/>
      <c r="BW278" s="68"/>
      <c r="BX278" s="68"/>
      <c r="BY278" s="68"/>
      <c r="BZ278" s="68"/>
      <c r="CA278" s="68"/>
      <c r="CB278" s="68"/>
      <c r="CC278" s="68"/>
      <c r="CD278" s="68"/>
      <c r="CE278" s="68"/>
      <c r="CF278" s="68"/>
      <c r="CG278" s="68"/>
      <c r="CH278" s="68"/>
      <c r="CI278" s="68"/>
      <c r="CJ278" s="68"/>
      <c r="CK278" s="68"/>
      <c r="CL278" s="68"/>
      <c r="CM278" s="68"/>
      <c r="CN278" s="68"/>
      <c r="CO278" s="68"/>
      <c r="CP278" s="68"/>
      <c r="CQ278" s="68"/>
      <c r="CR278" s="68"/>
      <c r="CS278" s="68"/>
      <c r="CT278" s="68"/>
      <c r="CU278" s="68"/>
      <c r="CV278" s="68"/>
      <c r="CW278" s="68"/>
      <c r="CX278" s="68"/>
      <c r="CY278" s="68"/>
      <c r="CZ278" s="68"/>
    </row>
    <row r="279" s="589" customFormat="true" ht="15" customHeight="true" x14ac:dyDescent="0.2">
      <c r="B279" s="622"/>
      <c r="U279" s="420"/>
      <c r="V279" s="420"/>
      <c r="W279" s="420"/>
      <c r="X279" s="420"/>
      <c r="Y279" s="420"/>
      <c r="Z279" s="420"/>
      <c r="AA279" s="420"/>
      <c r="AB279" s="420"/>
      <c r="AC279" s="420"/>
      <c r="AD279" s="420"/>
      <c r="AE279" s="420"/>
      <c r="AF279" s="420"/>
      <c r="AG279" s="420"/>
      <c r="AH279" s="420"/>
      <c r="AI279" s="420"/>
      <c r="AJ279" s="420"/>
      <c r="AK279" s="420"/>
      <c r="AL279" s="420"/>
      <c r="AM279" s="420"/>
      <c r="AN279" s="420"/>
      <c r="AO279" s="420"/>
      <c r="AP279" s="420"/>
      <c r="AQ279" s="420"/>
      <c r="AR279" s="420"/>
      <c r="AS279" s="420"/>
      <c r="AT279" s="420"/>
      <c r="AU279" s="420"/>
      <c r="AV279" s="420"/>
      <c r="AW279" s="420"/>
      <c r="AX279" s="420"/>
      <c r="AY279" s="420"/>
      <c r="AZ279" s="420"/>
      <c r="BA279" s="1136"/>
      <c r="BB279" s="697" t="s">
        <v>80</v>
      </c>
      <c r="BC279" s="127" t="s">
        <v>35</v>
      </c>
      <c r="BD279" s="120" t="s">
        <v>35</v>
      </c>
      <c r="BE279" s="120" t="s">
        <v>35</v>
      </c>
      <c r="BF279" s="120" t="s">
        <v>35</v>
      </c>
      <c r="BG279" s="115" t="s">
        <v>35</v>
      </c>
      <c r="BH279" s="127" t="s">
        <v>35</v>
      </c>
      <c r="BI279" s="120" t="s">
        <v>35</v>
      </c>
      <c r="BJ279" s="120" t="s">
        <v>35</v>
      </c>
      <c r="BK279" s="120" t="s">
        <v>35</v>
      </c>
      <c r="BL279" s="115" t="s">
        <v>35</v>
      </c>
      <c r="BM279" s="127" t="s">
        <v>35</v>
      </c>
      <c r="BN279" s="120" t="s">
        <v>35</v>
      </c>
      <c r="BO279" s="120" t="s">
        <v>35</v>
      </c>
      <c r="BP279" s="120" t="s">
        <v>35</v>
      </c>
      <c r="BQ279" s="115" t="s">
        <v>35</v>
      </c>
      <c r="BR279" s="127" t="s">
        <v>35</v>
      </c>
      <c r="BS279" s="120" t="s">
        <v>35</v>
      </c>
      <c r="BT279" s="110" t="s">
        <v>35</v>
      </c>
      <c r="BU279" s="68"/>
      <c r="BV279" s="68"/>
      <c r="BW279" s="68"/>
      <c r="BX279" s="68"/>
      <c r="BY279" s="68"/>
      <c r="BZ279" s="68"/>
      <c r="CA279" s="68"/>
      <c r="CB279" s="68"/>
      <c r="CC279" s="68"/>
      <c r="CD279" s="68"/>
      <c r="CE279" s="68"/>
      <c r="CF279" s="68"/>
      <c r="CG279" s="68"/>
      <c r="CH279" s="68"/>
      <c r="CI279" s="68"/>
      <c r="CJ279" s="68"/>
      <c r="CK279" s="68"/>
      <c r="CL279" s="68"/>
      <c r="CM279" s="68"/>
      <c r="CN279" s="68"/>
      <c r="CO279" s="68"/>
      <c r="CP279" s="68"/>
      <c r="CQ279" s="68"/>
      <c r="CR279" s="68"/>
      <c r="CS279" s="68"/>
      <c r="CT279" s="68"/>
      <c r="CU279" s="68"/>
      <c r="CV279" s="68"/>
      <c r="CW279" s="68"/>
      <c r="CX279" s="68"/>
      <c r="CY279" s="68"/>
      <c r="CZ279" s="68"/>
    </row>
    <row r="280" s="589" customFormat="true" ht="15" customHeight="true" x14ac:dyDescent="0.2">
      <c r="B280" s="622"/>
      <c r="U280" s="420"/>
      <c r="V280" s="420"/>
      <c r="W280" s="420"/>
      <c r="X280" s="420"/>
      <c r="Y280" s="420"/>
      <c r="Z280" s="420"/>
      <c r="AA280" s="420"/>
      <c r="AB280" s="420"/>
      <c r="AC280" s="420"/>
      <c r="AD280" s="420"/>
      <c r="AE280" s="420"/>
      <c r="AF280" s="420"/>
      <c r="AG280" s="420"/>
      <c r="AH280" s="420"/>
      <c r="AI280" s="420"/>
      <c r="AJ280" s="420"/>
      <c r="AK280" s="420"/>
      <c r="AL280" s="420"/>
      <c r="AM280" s="420"/>
      <c r="AN280" s="420"/>
      <c r="AO280" s="420"/>
      <c r="AP280" s="420"/>
      <c r="AQ280" s="420"/>
      <c r="AR280" s="420"/>
      <c r="AS280" s="420"/>
      <c r="AT280" s="420"/>
      <c r="AU280" s="420"/>
      <c r="AV280" s="420"/>
      <c r="AW280" s="420"/>
      <c r="AX280" s="420"/>
      <c r="AY280" s="420"/>
      <c r="AZ280" s="420"/>
      <c r="BA280" s="1136"/>
      <c r="BB280" s="697" t="s">
        <v>81</v>
      </c>
      <c r="BC280" s="127" t="s">
        <v>35</v>
      </c>
      <c r="BD280" s="120" t="s">
        <v>35</v>
      </c>
      <c r="BE280" s="120" t="s">
        <v>35</v>
      </c>
      <c r="BF280" s="120" t="s">
        <v>35</v>
      </c>
      <c r="BG280" s="115" t="s">
        <v>35</v>
      </c>
      <c r="BH280" s="127" t="s">
        <v>35</v>
      </c>
      <c r="BI280" s="120" t="s">
        <v>35</v>
      </c>
      <c r="BJ280" s="120" t="s">
        <v>35</v>
      </c>
      <c r="BK280" s="120" t="s">
        <v>35</v>
      </c>
      <c r="BL280" s="115" t="s">
        <v>35</v>
      </c>
      <c r="BM280" s="127" t="s">
        <v>35</v>
      </c>
      <c r="BN280" s="120" t="s">
        <v>35</v>
      </c>
      <c r="BO280" s="120" t="s">
        <v>35</v>
      </c>
      <c r="BP280" s="120" t="s">
        <v>35</v>
      </c>
      <c r="BQ280" s="115" t="s">
        <v>35</v>
      </c>
      <c r="BR280" s="127" t="s">
        <v>35</v>
      </c>
      <c r="BS280" s="120" t="s">
        <v>35</v>
      </c>
      <c r="BT280" s="110" t="s">
        <v>35</v>
      </c>
      <c r="BU280" s="68"/>
      <c r="BV280" s="68"/>
      <c r="BW280" s="68"/>
      <c r="BX280" s="68"/>
      <c r="BY280" s="68"/>
      <c r="BZ280" s="68"/>
      <c r="CA280" s="68"/>
      <c r="CB280" s="68"/>
      <c r="CC280" s="68"/>
      <c r="CD280" s="68"/>
      <c r="CE280" s="68"/>
      <c r="CF280" s="68"/>
      <c r="CG280" s="68"/>
      <c r="CH280" s="68"/>
      <c r="CI280" s="68"/>
      <c r="CJ280" s="68"/>
      <c r="CK280" s="68"/>
      <c r="CL280" s="68"/>
      <c r="CM280" s="68"/>
      <c r="CN280" s="68"/>
      <c r="CO280" s="68"/>
      <c r="CP280" s="68"/>
      <c r="CQ280" s="68"/>
      <c r="CR280" s="68"/>
      <c r="CS280" s="68"/>
      <c r="CT280" s="68"/>
      <c r="CU280" s="68"/>
      <c r="CV280" s="68"/>
      <c r="CW280" s="68"/>
      <c r="CX280" s="68"/>
      <c r="CY280" s="68"/>
      <c r="CZ280" s="68"/>
    </row>
    <row r="281" s="589" customFormat="true" ht="15" customHeight="true" x14ac:dyDescent="0.2">
      <c r="B281" s="622"/>
      <c r="U281" s="420"/>
      <c r="V281" s="420"/>
      <c r="W281" s="420"/>
      <c r="X281" s="420"/>
      <c r="Y281" s="420"/>
      <c r="Z281" s="420"/>
      <c r="AA281" s="420"/>
      <c r="AB281" s="420"/>
      <c r="AC281" s="420"/>
      <c r="AD281" s="420"/>
      <c r="AE281" s="420"/>
      <c r="AF281" s="420"/>
      <c r="AG281" s="420"/>
      <c r="AH281" s="420"/>
      <c r="AI281" s="420"/>
      <c r="AJ281" s="420"/>
      <c r="AK281" s="420"/>
      <c r="AL281" s="420"/>
      <c r="AM281" s="420"/>
      <c r="AN281" s="420"/>
      <c r="AO281" s="420"/>
      <c r="AP281" s="420"/>
      <c r="AQ281" s="420"/>
      <c r="AR281" s="420"/>
      <c r="AS281" s="420"/>
      <c r="AT281" s="420"/>
      <c r="AU281" s="420"/>
      <c r="AV281" s="420"/>
      <c r="AW281" s="420"/>
      <c r="AX281" s="420"/>
      <c r="AY281" s="420"/>
      <c r="AZ281" s="420"/>
      <c r="BA281" s="1136"/>
      <c r="BB281" s="697" t="s">
        <v>82</v>
      </c>
      <c r="BC281" s="127" t="s">
        <v>35</v>
      </c>
      <c r="BD281" s="120" t="s">
        <v>35</v>
      </c>
      <c r="BE281" s="120" t="s">
        <v>35</v>
      </c>
      <c r="BF281" s="120" t="s">
        <v>35</v>
      </c>
      <c r="BG281" s="115" t="s">
        <v>35</v>
      </c>
      <c r="BH281" s="127" t="s">
        <v>35</v>
      </c>
      <c r="BI281" s="120" t="s">
        <v>35</v>
      </c>
      <c r="BJ281" s="120" t="s">
        <v>35</v>
      </c>
      <c r="BK281" s="120" t="s">
        <v>35</v>
      </c>
      <c r="BL281" s="115" t="s">
        <v>35</v>
      </c>
      <c r="BM281" s="127" t="s">
        <v>35</v>
      </c>
      <c r="BN281" s="120" t="s">
        <v>35</v>
      </c>
      <c r="BO281" s="120" t="s">
        <v>35</v>
      </c>
      <c r="BP281" s="120" t="s">
        <v>35</v>
      </c>
      <c r="BQ281" s="115" t="s">
        <v>35</v>
      </c>
      <c r="BR281" s="127" t="s">
        <v>35</v>
      </c>
      <c r="BS281" s="120" t="s">
        <v>35</v>
      </c>
      <c r="BT281" s="110" t="s">
        <v>35</v>
      </c>
      <c r="BU281" s="68"/>
      <c r="BV281" s="68"/>
      <c r="BW281" s="68"/>
      <c r="BX281" s="68"/>
      <c r="BY281" s="68"/>
      <c r="BZ281" s="68"/>
      <c r="CA281" s="68"/>
      <c r="CB281" s="68"/>
      <c r="CC281" s="68"/>
      <c r="CD281" s="68"/>
      <c r="CE281" s="68"/>
      <c r="CF281" s="68"/>
      <c r="CG281" s="68"/>
      <c r="CH281" s="68"/>
      <c r="CI281" s="68"/>
      <c r="CJ281" s="68"/>
      <c r="CK281" s="68"/>
      <c r="CL281" s="68"/>
      <c r="CM281" s="68"/>
      <c r="CN281" s="68"/>
      <c r="CO281" s="68"/>
      <c r="CP281" s="68"/>
      <c r="CQ281" s="68"/>
      <c r="CR281" s="68"/>
      <c r="CS281" s="68"/>
      <c r="CT281" s="68"/>
      <c r="CU281" s="68"/>
      <c r="CV281" s="68"/>
      <c r="CW281" s="68"/>
      <c r="CX281" s="68"/>
      <c r="CY281" s="68"/>
      <c r="CZ281" s="68"/>
    </row>
    <row r="282" s="589" customFormat="true" ht="15" customHeight="true" x14ac:dyDescent="0.2">
      <c r="B282" s="622"/>
      <c r="U282" s="420"/>
      <c r="V282" s="420"/>
      <c r="W282" s="420"/>
      <c r="X282" s="420"/>
      <c r="Y282" s="420"/>
      <c r="Z282" s="420"/>
      <c r="AA282" s="420"/>
      <c r="AB282" s="420"/>
      <c r="AC282" s="420"/>
      <c r="AD282" s="420"/>
      <c r="AE282" s="420"/>
      <c r="AF282" s="420"/>
      <c r="AG282" s="420"/>
      <c r="AH282" s="420"/>
      <c r="AI282" s="420"/>
      <c r="AJ282" s="420"/>
      <c r="AK282" s="420"/>
      <c r="AL282" s="420"/>
      <c r="AM282" s="420"/>
      <c r="AN282" s="420"/>
      <c r="AO282" s="420"/>
      <c r="AP282" s="420"/>
      <c r="AQ282" s="420"/>
      <c r="AR282" s="420"/>
      <c r="AS282" s="420"/>
      <c r="AT282" s="420"/>
      <c r="AU282" s="420"/>
      <c r="AV282" s="420"/>
      <c r="AW282" s="420"/>
      <c r="AX282" s="420"/>
      <c r="AY282" s="420"/>
      <c r="AZ282" s="420"/>
      <c r="BA282" s="1136"/>
      <c r="BB282" s="697" t="s">
        <v>83</v>
      </c>
      <c r="BC282" s="127" t="s">
        <v>35</v>
      </c>
      <c r="BD282" s="120" t="s">
        <v>35</v>
      </c>
      <c r="BE282" s="120" t="s">
        <v>35</v>
      </c>
      <c r="BF282" s="120" t="s">
        <v>35</v>
      </c>
      <c r="BG282" s="115" t="s">
        <v>35</v>
      </c>
      <c r="BH282" s="127" t="s">
        <v>35</v>
      </c>
      <c r="BI282" s="120" t="s">
        <v>35</v>
      </c>
      <c r="BJ282" s="120" t="s">
        <v>35</v>
      </c>
      <c r="BK282" s="120" t="s">
        <v>35</v>
      </c>
      <c r="BL282" s="115" t="s">
        <v>35</v>
      </c>
      <c r="BM282" s="127" t="s">
        <v>35</v>
      </c>
      <c r="BN282" s="120" t="s">
        <v>35</v>
      </c>
      <c r="BO282" s="120" t="s">
        <v>35</v>
      </c>
      <c r="BP282" s="120" t="s">
        <v>35</v>
      </c>
      <c r="BQ282" s="115" t="s">
        <v>35</v>
      </c>
      <c r="BR282" s="127" t="s">
        <v>35</v>
      </c>
      <c r="BS282" s="120" t="s">
        <v>35</v>
      </c>
      <c r="BT282" s="110" t="s">
        <v>35</v>
      </c>
      <c r="BU282" s="68"/>
      <c r="BV282" s="68"/>
      <c r="BW282" s="68"/>
      <c r="BX282" s="68"/>
      <c r="BY282" s="68"/>
      <c r="BZ282" s="68"/>
      <c r="CA282" s="68"/>
      <c r="CB282" s="68"/>
      <c r="CC282" s="68"/>
      <c r="CD282" s="68"/>
      <c r="CE282" s="68"/>
      <c r="CF282" s="68"/>
      <c r="CG282" s="68"/>
      <c r="CH282" s="68"/>
      <c r="CI282" s="68"/>
      <c r="CJ282" s="68"/>
      <c r="CK282" s="68"/>
      <c r="CL282" s="68"/>
      <c r="CM282" s="68"/>
      <c r="CN282" s="68"/>
      <c r="CO282" s="68"/>
      <c r="CP282" s="68"/>
      <c r="CQ282" s="68"/>
      <c r="CR282" s="68"/>
      <c r="CS282" s="68"/>
      <c r="CT282" s="68"/>
      <c r="CU282" s="68"/>
      <c r="CV282" s="68"/>
      <c r="CW282" s="68"/>
      <c r="CX282" s="68"/>
      <c r="CY282" s="68"/>
      <c r="CZ282" s="68"/>
    </row>
    <row r="283" s="589" customFormat="true" ht="15" customHeight="true" x14ac:dyDescent="0.2">
      <c r="B283" s="622"/>
      <c r="U283" s="420"/>
      <c r="V283" s="420"/>
      <c r="W283" s="420"/>
      <c r="X283" s="420"/>
      <c r="Y283" s="420"/>
      <c r="Z283" s="420"/>
      <c r="AA283" s="420"/>
      <c r="AB283" s="420"/>
      <c r="AC283" s="420"/>
      <c r="AD283" s="420"/>
      <c r="AE283" s="420"/>
      <c r="AF283" s="420"/>
      <c r="AG283" s="420"/>
      <c r="AH283" s="420"/>
      <c r="AI283" s="420"/>
      <c r="AJ283" s="420"/>
      <c r="AK283" s="420"/>
      <c r="AL283" s="420"/>
      <c r="AM283" s="420"/>
      <c r="AN283" s="420"/>
      <c r="AO283" s="420"/>
      <c r="AP283" s="420"/>
      <c r="AQ283" s="420"/>
      <c r="AR283" s="420"/>
      <c r="AS283" s="420"/>
      <c r="AT283" s="420"/>
      <c r="AU283" s="420"/>
      <c r="AV283" s="420"/>
      <c r="AW283" s="420"/>
      <c r="AX283" s="420"/>
      <c r="AY283" s="420"/>
      <c r="AZ283" s="420"/>
      <c r="BA283" s="1136"/>
      <c r="BB283" s="697" t="s">
        <v>84</v>
      </c>
      <c r="BC283" s="127" t="s">
        <v>35</v>
      </c>
      <c r="BD283" s="120" t="s">
        <v>35</v>
      </c>
      <c r="BE283" s="120" t="s">
        <v>35</v>
      </c>
      <c r="BF283" s="120" t="s">
        <v>35</v>
      </c>
      <c r="BG283" s="115" t="s">
        <v>35</v>
      </c>
      <c r="BH283" s="127" t="s">
        <v>35</v>
      </c>
      <c r="BI283" s="120" t="s">
        <v>35</v>
      </c>
      <c r="BJ283" s="120" t="s">
        <v>35</v>
      </c>
      <c r="BK283" s="120" t="s">
        <v>35</v>
      </c>
      <c r="BL283" s="115" t="s">
        <v>35</v>
      </c>
      <c r="BM283" s="127" t="s">
        <v>35</v>
      </c>
      <c r="BN283" s="120" t="s">
        <v>35</v>
      </c>
      <c r="BO283" s="120" t="s">
        <v>35</v>
      </c>
      <c r="BP283" s="120" t="s">
        <v>35</v>
      </c>
      <c r="BQ283" s="115" t="s">
        <v>35</v>
      </c>
      <c r="BR283" s="127" t="s">
        <v>35</v>
      </c>
      <c r="BS283" s="120" t="s">
        <v>35</v>
      </c>
      <c r="BT283" s="110" t="s">
        <v>35</v>
      </c>
      <c r="BU283" s="68"/>
      <c r="BV283" s="68"/>
      <c r="BW283" s="68"/>
      <c r="BX283" s="68"/>
      <c r="BY283" s="68"/>
      <c r="BZ283" s="68"/>
      <c r="CA283" s="68"/>
      <c r="CB283" s="68"/>
      <c r="CC283" s="68"/>
      <c r="CD283" s="68"/>
      <c r="CE283" s="68"/>
      <c r="CF283" s="68"/>
      <c r="CG283" s="68"/>
      <c r="CH283" s="68"/>
      <c r="CI283" s="68"/>
      <c r="CJ283" s="68"/>
      <c r="CK283" s="68"/>
      <c r="CL283" s="68"/>
      <c r="CM283" s="68"/>
      <c r="CN283" s="68"/>
      <c r="CO283" s="68"/>
      <c r="CP283" s="68"/>
      <c r="CQ283" s="68"/>
      <c r="CR283" s="68"/>
      <c r="CS283" s="68"/>
      <c r="CT283" s="68"/>
      <c r="CU283" s="68"/>
      <c r="CV283" s="68"/>
      <c r="CW283" s="68"/>
      <c r="CX283" s="68"/>
      <c r="CY283" s="68"/>
      <c r="CZ283" s="68"/>
    </row>
    <row r="284" s="589" customFormat="true" ht="15" customHeight="true" x14ac:dyDescent="0.2">
      <c r="B284" s="622"/>
      <c r="U284" s="420"/>
      <c r="V284" s="420"/>
      <c r="W284" s="420"/>
      <c r="X284" s="420"/>
      <c r="Y284" s="420"/>
      <c r="Z284" s="420"/>
      <c r="AA284" s="420"/>
      <c r="AB284" s="420"/>
      <c r="AC284" s="420"/>
      <c r="AD284" s="420"/>
      <c r="AE284" s="420"/>
      <c r="AF284" s="420"/>
      <c r="AG284" s="420"/>
      <c r="AH284" s="420"/>
      <c r="AI284" s="420"/>
      <c r="AJ284" s="420"/>
      <c r="AK284" s="420"/>
      <c r="AL284" s="420"/>
      <c r="AM284" s="420"/>
      <c r="AN284" s="420"/>
      <c r="AO284" s="420"/>
      <c r="AP284" s="420"/>
      <c r="AQ284" s="420"/>
      <c r="AR284" s="420"/>
      <c r="AS284" s="420"/>
      <c r="AT284" s="420"/>
      <c r="AU284" s="420"/>
      <c r="AV284" s="420"/>
      <c r="AW284" s="420"/>
      <c r="AX284" s="420"/>
      <c r="AY284" s="420"/>
      <c r="AZ284" s="420"/>
      <c r="BA284" s="1137"/>
      <c r="BB284" s="698" t="s">
        <v>114</v>
      </c>
      <c r="BC284" s="126" t="s">
        <v>35</v>
      </c>
      <c r="BD284" s="122" t="s">
        <v>35</v>
      </c>
      <c r="BE284" s="122" t="s">
        <v>35</v>
      </c>
      <c r="BF284" s="122" t="s">
        <v>35</v>
      </c>
      <c r="BG284" s="117" t="s">
        <v>35</v>
      </c>
      <c r="BH284" s="126" t="s">
        <v>35</v>
      </c>
      <c r="BI284" s="122" t="s">
        <v>35</v>
      </c>
      <c r="BJ284" s="122" t="s">
        <v>35</v>
      </c>
      <c r="BK284" s="122" t="s">
        <v>35</v>
      </c>
      <c r="BL284" s="117" t="s">
        <v>35</v>
      </c>
      <c r="BM284" s="126" t="s">
        <v>35</v>
      </c>
      <c r="BN284" s="122" t="s">
        <v>35</v>
      </c>
      <c r="BO284" s="122" t="s">
        <v>35</v>
      </c>
      <c r="BP284" s="122" t="s">
        <v>35</v>
      </c>
      <c r="BQ284" s="117" t="s">
        <v>35</v>
      </c>
      <c r="BR284" s="126" t="s">
        <v>35</v>
      </c>
      <c r="BS284" s="122" t="s">
        <v>35</v>
      </c>
      <c r="BT284" s="111" t="s">
        <v>35</v>
      </c>
      <c r="BU284" s="68"/>
      <c r="BV284" s="68"/>
      <c r="BW284" s="68"/>
      <c r="BX284" s="68"/>
      <c r="BY284" s="68"/>
      <c r="BZ284" s="68"/>
      <c r="CA284" s="68"/>
      <c r="CB284" s="68"/>
      <c r="CC284" s="68"/>
      <c r="CD284" s="68"/>
      <c r="CE284" s="68"/>
      <c r="CF284" s="68"/>
      <c r="CG284" s="68"/>
      <c r="CH284" s="68"/>
      <c r="CI284" s="68"/>
      <c r="CJ284" s="68"/>
      <c r="CK284" s="68"/>
      <c r="CL284" s="68"/>
      <c r="CM284" s="68"/>
      <c r="CN284" s="68"/>
      <c r="CO284" s="68"/>
      <c r="CP284" s="68"/>
      <c r="CQ284" s="68"/>
      <c r="CR284" s="68"/>
      <c r="CS284" s="68"/>
      <c r="CT284" s="68"/>
      <c r="CU284" s="68"/>
      <c r="CV284" s="68"/>
      <c r="CW284" s="68"/>
      <c r="CX284" s="68"/>
      <c r="CY284" s="68"/>
      <c r="CZ284" s="68"/>
    </row>
    <row r="285" s="589" customFormat="true" ht="15" customHeight="true" x14ac:dyDescent="0.2">
      <c r="B285" s="622"/>
      <c r="U285" s="420"/>
      <c r="V285" s="420"/>
      <c r="W285" s="420"/>
      <c r="X285" s="420"/>
      <c r="Y285" s="420"/>
      <c r="Z285" s="420"/>
      <c r="AA285" s="420"/>
      <c r="AB285" s="420"/>
      <c r="AC285" s="420"/>
      <c r="AD285" s="420"/>
      <c r="AE285" s="420"/>
      <c r="AF285" s="420"/>
      <c r="AG285" s="420"/>
      <c r="AH285" s="420"/>
      <c r="AI285" s="420"/>
      <c r="AJ285" s="420"/>
      <c r="AK285" s="420"/>
      <c r="AL285" s="420"/>
      <c r="AM285" s="420"/>
      <c r="AN285" s="420"/>
      <c r="AO285" s="420"/>
      <c r="AP285" s="420"/>
      <c r="AQ285" s="420"/>
      <c r="AR285" s="420"/>
      <c r="AS285" s="420"/>
      <c r="AT285" s="420"/>
      <c r="AU285" s="420"/>
      <c r="AV285" s="420"/>
      <c r="AW285" s="420"/>
      <c r="AX285" s="420"/>
      <c r="AY285" s="420"/>
      <c r="AZ285" s="420"/>
      <c r="BA285" s="384"/>
      <c r="BB285" s="382"/>
      <c r="BC285" s="382"/>
      <c r="BD285" s="382"/>
      <c r="BE285" s="382"/>
      <c r="BF285" s="382"/>
      <c r="BG285" s="382"/>
      <c r="BH285" s="382"/>
      <c r="BI285" s="382"/>
      <c r="BJ285" s="382"/>
      <c r="BK285" s="382"/>
      <c r="BL285" s="382"/>
      <c r="BM285" s="382"/>
      <c r="BN285" s="382"/>
      <c r="BO285" s="382"/>
      <c r="BP285" s="382"/>
      <c r="BQ285" s="382"/>
      <c r="BR285" s="382"/>
      <c r="BS285" s="382"/>
      <c r="BT285" s="384"/>
      <c r="BU285" s="419"/>
      <c r="BV285" s="419"/>
      <c r="BW285" s="419"/>
      <c r="BX285" s="419"/>
      <c r="BY285" s="419"/>
      <c r="BZ285" s="419"/>
      <c r="CA285" s="419"/>
      <c r="CB285" s="419"/>
      <c r="CC285" s="419"/>
      <c r="CD285" s="419"/>
      <c r="CE285" s="419"/>
      <c r="CF285" s="419"/>
      <c r="CG285" s="419"/>
      <c r="CH285" s="419"/>
      <c r="CI285" s="419"/>
      <c r="CJ285" s="419"/>
      <c r="CK285" s="419"/>
      <c r="CL285" s="419"/>
      <c r="CM285" s="419"/>
      <c r="CN285" s="419"/>
      <c r="CO285" s="419"/>
      <c r="CP285" s="419"/>
      <c r="CQ285" s="419"/>
      <c r="CR285" s="419"/>
      <c r="CS285" s="419"/>
      <c r="CT285" s="419"/>
      <c r="CU285" s="419"/>
      <c r="CV285" s="419"/>
      <c r="CW285" s="419"/>
      <c r="CX285" s="419"/>
      <c r="CY285" s="419"/>
      <c r="CZ285" s="419"/>
    </row>
    <row r="286" s="589" customFormat="true" ht="15" customHeight="true" x14ac:dyDescent="0.2">
      <c r="B286" s="622"/>
      <c r="U286" s="420"/>
      <c r="V286" s="420"/>
      <c r="W286" s="420"/>
      <c r="X286" s="420"/>
      <c r="Y286" s="420"/>
      <c r="Z286" s="420"/>
      <c r="AA286" s="420"/>
      <c r="AB286" s="420"/>
      <c r="AC286" s="420"/>
      <c r="AD286" s="420"/>
      <c r="AE286" s="420"/>
      <c r="AF286" s="420"/>
      <c r="AG286" s="420"/>
      <c r="AH286" s="420"/>
      <c r="AI286" s="420"/>
      <c r="AJ286" s="420"/>
      <c r="AK286" s="420"/>
      <c r="AL286" s="420"/>
      <c r="AM286" s="420"/>
      <c r="AN286" s="420"/>
      <c r="AO286" s="420"/>
      <c r="AP286" s="420"/>
      <c r="AQ286" s="420"/>
      <c r="AR286" s="420"/>
      <c r="AS286" s="420"/>
      <c r="AT286" s="420"/>
      <c r="AU286" s="420"/>
      <c r="AV286" s="420"/>
      <c r="AW286" s="420"/>
      <c r="AX286" s="420"/>
      <c r="AY286" s="420"/>
      <c r="AZ286" s="420"/>
      <c r="BA286" s="384"/>
      <c r="BB286" s="382"/>
      <c r="BC286" s="382"/>
      <c r="BD286" s="382"/>
      <c r="BE286" s="382"/>
      <c r="BF286" s="382"/>
      <c r="BG286" s="382"/>
      <c r="BH286" s="382"/>
      <c r="BI286" s="382"/>
      <c r="BJ286" s="382"/>
      <c r="BK286" s="382"/>
      <c r="BL286" s="382"/>
      <c r="BM286" s="382"/>
      <c r="BN286" s="382"/>
      <c r="BO286" s="382"/>
      <c r="BP286" s="382"/>
      <c r="BQ286" s="382"/>
      <c r="BR286" s="382"/>
      <c r="BS286" s="382"/>
      <c r="BT286" s="384"/>
      <c r="BU286" s="419"/>
      <c r="BV286" s="419"/>
      <c r="BW286" s="419"/>
      <c r="BX286" s="419"/>
      <c r="BY286" s="419"/>
      <c r="BZ286" s="419"/>
      <c r="CA286" s="419"/>
      <c r="CB286" s="419"/>
      <c r="CC286" s="419"/>
      <c r="CD286" s="419"/>
      <c r="CE286" s="419"/>
      <c r="CF286" s="419"/>
      <c r="CG286" s="419"/>
      <c r="CH286" s="419"/>
      <c r="CI286" s="419"/>
      <c r="CJ286" s="419"/>
      <c r="CK286" s="419"/>
      <c r="CL286" s="419"/>
      <c r="CM286" s="419"/>
      <c r="CN286" s="419"/>
      <c r="CO286" s="419"/>
      <c r="CP286" s="419"/>
      <c r="CQ286" s="419"/>
      <c r="CR286" s="419"/>
      <c r="CS286" s="419"/>
      <c r="CT286" s="419"/>
      <c r="CU286" s="419"/>
      <c r="CV286" s="419"/>
      <c r="CW286" s="419"/>
      <c r="CX286" s="419"/>
      <c r="CY286" s="419"/>
      <c r="CZ286" s="419"/>
    </row>
    <row r="287" s="589" customFormat="true" ht="15" customHeight="true" x14ac:dyDescent="0.2">
      <c r="B287" s="622"/>
      <c r="U287" s="420"/>
      <c r="V287" s="420"/>
      <c r="W287" s="420"/>
      <c r="X287" s="420"/>
      <c r="Y287" s="420"/>
      <c r="Z287" s="420"/>
      <c r="AA287" s="420"/>
      <c r="AB287" s="420"/>
      <c r="AC287" s="420"/>
      <c r="AD287" s="420"/>
      <c r="AE287" s="420"/>
      <c r="AF287" s="420"/>
      <c r="AG287" s="420"/>
      <c r="AH287" s="420"/>
      <c r="AI287" s="420"/>
      <c r="AJ287" s="420"/>
      <c r="AK287" s="420"/>
      <c r="AL287" s="420"/>
      <c r="AM287" s="420"/>
      <c r="AN287" s="420"/>
      <c r="AO287" s="420"/>
      <c r="AP287" s="420"/>
      <c r="AQ287" s="420"/>
      <c r="AR287" s="420"/>
      <c r="AS287" s="420"/>
      <c r="AT287" s="420"/>
      <c r="AU287" s="420"/>
      <c r="AV287" s="420"/>
      <c r="AW287" s="420"/>
      <c r="AX287" s="420"/>
      <c r="AY287" s="420"/>
      <c r="AZ287" s="420"/>
      <c r="BA287" s="384"/>
      <c r="BB287" s="382"/>
      <c r="BC287" s="382"/>
      <c r="BD287" s="382"/>
      <c r="BE287" s="382"/>
      <c r="BF287" s="382"/>
      <c r="BG287" s="382"/>
      <c r="BH287" s="382"/>
      <c r="BI287" s="382"/>
      <c r="BJ287" s="382"/>
      <c r="BK287" s="382"/>
      <c r="BL287" s="382"/>
      <c r="BM287" s="382"/>
      <c r="BN287" s="382"/>
      <c r="BO287" s="382"/>
      <c r="BP287" s="382"/>
      <c r="BQ287" s="382"/>
      <c r="BR287" s="382"/>
      <c r="BS287" s="382"/>
      <c r="BT287" s="384"/>
      <c r="BU287" s="419"/>
      <c r="BV287" s="419"/>
      <c r="BW287" s="419"/>
      <c r="BX287" s="419"/>
      <c r="BY287" s="419"/>
      <c r="BZ287" s="419"/>
      <c r="CA287" s="419"/>
      <c r="CB287" s="419"/>
      <c r="CC287" s="419"/>
      <c r="CD287" s="419"/>
      <c r="CE287" s="419"/>
      <c r="CF287" s="419"/>
      <c r="CG287" s="419"/>
      <c r="CH287" s="419"/>
      <c r="CI287" s="419"/>
      <c r="CJ287" s="419"/>
      <c r="CK287" s="419"/>
      <c r="CL287" s="419"/>
      <c r="CM287" s="419"/>
      <c r="CN287" s="419"/>
      <c r="CO287" s="419"/>
      <c r="CP287" s="419"/>
      <c r="CQ287" s="419"/>
      <c r="CR287" s="419"/>
      <c r="CS287" s="419"/>
      <c r="CT287" s="419"/>
      <c r="CU287" s="419"/>
      <c r="CV287" s="419"/>
      <c r="CW287" s="419"/>
      <c r="CX287" s="419"/>
      <c r="CY287" s="419"/>
      <c r="CZ287" s="419"/>
    </row>
    <row r="288" s="589" customFormat="true" ht="15" customHeight="true" x14ac:dyDescent="0.2">
      <c r="B288" s="622"/>
      <c r="U288" s="420"/>
      <c r="V288" s="420"/>
      <c r="W288" s="420"/>
      <c r="X288" s="420"/>
      <c r="Y288" s="420"/>
      <c r="Z288" s="420"/>
      <c r="AA288" s="420"/>
      <c r="AB288" s="420"/>
      <c r="AC288" s="420"/>
      <c r="AD288" s="420"/>
      <c r="AE288" s="420"/>
      <c r="AF288" s="420"/>
      <c r="AG288" s="420"/>
      <c r="AH288" s="420"/>
      <c r="AI288" s="420"/>
      <c r="AJ288" s="420"/>
      <c r="AK288" s="420"/>
      <c r="AL288" s="420"/>
      <c r="AM288" s="420"/>
      <c r="AN288" s="420"/>
      <c r="AO288" s="420"/>
      <c r="AP288" s="420"/>
      <c r="AQ288" s="420"/>
      <c r="AR288" s="420"/>
      <c r="AS288" s="420"/>
      <c r="AT288" s="420"/>
      <c r="AU288" s="420"/>
      <c r="AV288" s="420"/>
      <c r="AW288" s="420"/>
      <c r="AX288" s="420"/>
      <c r="AY288" s="420"/>
      <c r="AZ288" s="420"/>
      <c r="BA288" s="384"/>
      <c r="BB288" s="382"/>
      <c r="BC288" s="382"/>
      <c r="BD288" s="382"/>
      <c r="BE288" s="382"/>
      <c r="BF288" s="382"/>
      <c r="BG288" s="382"/>
      <c r="BH288" s="382"/>
      <c r="BI288" s="382"/>
      <c r="BJ288" s="382"/>
      <c r="BK288" s="382"/>
      <c r="BL288" s="382"/>
      <c r="BM288" s="382"/>
      <c r="BN288" s="382"/>
      <c r="BO288" s="382"/>
      <c r="BP288" s="382"/>
      <c r="BQ288" s="382"/>
      <c r="BR288" s="382"/>
      <c r="BS288" s="382"/>
      <c r="BT288" s="384"/>
      <c r="BU288" s="419"/>
      <c r="BV288" s="419"/>
      <c r="BW288" s="419"/>
      <c r="BX288" s="419"/>
      <c r="BY288" s="419"/>
      <c r="BZ288" s="419"/>
      <c r="CA288" s="419"/>
      <c r="CB288" s="419"/>
      <c r="CC288" s="419"/>
      <c r="CD288" s="419"/>
      <c r="CE288" s="419"/>
      <c r="CF288" s="419"/>
      <c r="CG288" s="419"/>
      <c r="CH288" s="419"/>
      <c r="CI288" s="419"/>
      <c r="CJ288" s="419"/>
      <c r="CK288" s="419"/>
      <c r="CL288" s="419"/>
      <c r="CM288" s="419"/>
      <c r="CN288" s="419"/>
      <c r="CO288" s="419"/>
      <c r="CP288" s="419"/>
      <c r="CQ288" s="419"/>
      <c r="CR288" s="419"/>
      <c r="CS288" s="419"/>
      <c r="CT288" s="419"/>
      <c r="CU288" s="419"/>
      <c r="CV288" s="419"/>
      <c r="CW288" s="419"/>
      <c r="CX288" s="419"/>
      <c r="CY288" s="419"/>
      <c r="CZ288" s="419"/>
    </row>
    <row r="289" s="589" customFormat="true" ht="15" customHeight="true" x14ac:dyDescent="0.2">
      <c r="A289" s="600"/>
      <c r="B289" s="599"/>
      <c r="C289" s="600"/>
      <c r="U289" s="420"/>
      <c r="V289" s="420"/>
      <c r="W289" s="420"/>
      <c r="X289" s="420"/>
      <c r="Y289" s="420"/>
      <c r="Z289" s="420"/>
      <c r="AA289" s="420"/>
      <c r="AB289" s="420"/>
      <c r="AC289" s="420"/>
      <c r="AD289" s="420"/>
      <c r="AE289" s="420"/>
      <c r="AF289" s="420"/>
      <c r="AG289" s="420"/>
      <c r="AH289" s="420"/>
      <c r="AI289" s="420"/>
      <c r="AJ289" s="420"/>
      <c r="AK289" s="420"/>
      <c r="AL289" s="420"/>
      <c r="AM289" s="420"/>
      <c r="AN289" s="420"/>
      <c r="AO289" s="420"/>
      <c r="AP289" s="420"/>
      <c r="AQ289" s="420"/>
      <c r="AR289" s="420"/>
      <c r="AS289" s="420"/>
      <c r="AT289" s="420"/>
      <c r="AU289" s="420"/>
      <c r="AV289" s="420"/>
      <c r="AW289" s="420"/>
      <c r="AX289" s="420"/>
      <c r="AY289" s="420"/>
      <c r="AZ289" s="420"/>
      <c r="BA289" s="384"/>
      <c r="BB289" s="382"/>
      <c r="BC289" s="382"/>
      <c r="BD289" s="382"/>
      <c r="BE289" s="382"/>
      <c r="BF289" s="382"/>
      <c r="BG289" s="382"/>
      <c r="BH289" s="382"/>
      <c r="BI289" s="382"/>
      <c r="BJ289" s="382"/>
      <c r="BK289" s="382"/>
      <c r="BL289" s="382"/>
      <c r="BM289" s="382"/>
      <c r="BN289" s="382"/>
      <c r="BO289" s="382"/>
      <c r="BP289" s="382"/>
      <c r="BQ289" s="382"/>
      <c r="BR289" s="382"/>
      <c r="BS289" s="382"/>
      <c r="BT289" s="384"/>
      <c r="BU289" s="419"/>
      <c r="BV289" s="419"/>
      <c r="BW289" s="419"/>
      <c r="BX289" s="419"/>
      <c r="BY289" s="419"/>
      <c r="BZ289" s="419"/>
      <c r="CA289" s="419"/>
      <c r="CB289" s="419"/>
      <c r="CC289" s="419"/>
      <c r="CD289" s="419"/>
      <c r="CE289" s="419"/>
      <c r="CF289" s="419"/>
      <c r="CG289" s="419"/>
      <c r="CH289" s="419"/>
      <c r="CI289" s="419"/>
      <c r="CJ289" s="419"/>
      <c r="CK289" s="419"/>
      <c r="CL289" s="419"/>
      <c r="CM289" s="419"/>
      <c r="CN289" s="419"/>
      <c r="CO289" s="419"/>
      <c r="CP289" s="419"/>
      <c r="CQ289" s="419"/>
      <c r="CR289" s="419"/>
      <c r="CS289" s="419"/>
      <c r="CT289" s="419"/>
      <c r="CU289" s="419"/>
      <c r="CV289" s="419"/>
      <c r="CW289" s="419"/>
      <c r="CX289" s="419"/>
      <c r="CY289" s="419"/>
      <c r="CZ289" s="419"/>
    </row>
    <row r="290" s="589" customFormat="true" ht="15" customHeight="true" x14ac:dyDescent="0.2">
      <c r="A290" s="623"/>
      <c r="B290" s="624"/>
      <c r="C290" s="625"/>
      <c r="U290" s="420"/>
      <c r="V290" s="420"/>
      <c r="W290" s="420"/>
      <c r="X290" s="420"/>
      <c r="Y290" s="420"/>
      <c r="Z290" s="420"/>
      <c r="AA290" s="420"/>
      <c r="AB290" s="420"/>
      <c r="AC290" s="420"/>
      <c r="AD290" s="420"/>
      <c r="AE290" s="420"/>
      <c r="AF290" s="420"/>
      <c r="AG290" s="420"/>
      <c r="AH290" s="420"/>
      <c r="AI290" s="420"/>
      <c r="AJ290" s="420"/>
      <c r="AK290" s="420"/>
      <c r="AL290" s="420"/>
      <c r="AM290" s="420"/>
      <c r="AN290" s="420"/>
      <c r="AO290" s="420"/>
      <c r="AP290" s="420"/>
      <c r="AQ290" s="420"/>
      <c r="AR290" s="420"/>
      <c r="AS290" s="420"/>
      <c r="AT290" s="420"/>
      <c r="AU290" s="420"/>
      <c r="AV290" s="420"/>
      <c r="AW290" s="420"/>
      <c r="AX290" s="420"/>
      <c r="AY290" s="420"/>
      <c r="AZ290" s="420"/>
      <c r="BA290" s="384"/>
      <c r="BB290" s="382"/>
      <c r="BC290" s="382"/>
      <c r="BD290" s="382"/>
      <c r="BE290" s="382"/>
      <c r="BF290" s="382"/>
      <c r="BG290" s="382"/>
      <c r="BH290" s="382"/>
      <c r="BI290" s="382"/>
      <c r="BJ290" s="382"/>
      <c r="BK290" s="382"/>
      <c r="BL290" s="382"/>
      <c r="BM290" s="382"/>
      <c r="BN290" s="382"/>
      <c r="BO290" s="382"/>
      <c r="BP290" s="382"/>
      <c r="BQ290" s="382"/>
      <c r="BR290" s="382"/>
      <c r="BS290" s="382"/>
      <c r="BT290" s="384"/>
      <c r="BU290" s="419"/>
      <c r="BV290" s="419"/>
      <c r="BW290" s="419"/>
      <c r="BX290" s="419"/>
      <c r="BY290" s="419"/>
      <c r="BZ290" s="419"/>
      <c r="CA290" s="419"/>
      <c r="CB290" s="419"/>
      <c r="CC290" s="419"/>
      <c r="CD290" s="419"/>
      <c r="CE290" s="419"/>
      <c r="CF290" s="419"/>
      <c r="CG290" s="419"/>
      <c r="CH290" s="419"/>
      <c r="CI290" s="419"/>
      <c r="CJ290" s="419"/>
      <c r="CK290" s="419"/>
      <c r="CL290" s="419"/>
      <c r="CM290" s="419"/>
      <c r="CN290" s="419"/>
      <c r="CO290" s="419"/>
      <c r="CP290" s="419"/>
      <c r="CQ290" s="419"/>
      <c r="CR290" s="419"/>
      <c r="CS290" s="419"/>
      <c r="CT290" s="419"/>
      <c r="CU290" s="419"/>
      <c r="CV290" s="419"/>
      <c r="CW290" s="419"/>
      <c r="CX290" s="419"/>
      <c r="CY290" s="419"/>
      <c r="CZ290" s="419"/>
    </row>
    <row r="291" s="589" customFormat="true" ht="15" customHeight="true" x14ac:dyDescent="0.2">
      <c r="A291" s="623"/>
      <c r="B291" s="624"/>
      <c r="C291" s="625"/>
      <c r="U291" s="420"/>
      <c r="V291" s="420"/>
      <c r="W291" s="420"/>
      <c r="X291" s="420"/>
      <c r="Y291" s="420"/>
      <c r="Z291" s="420"/>
      <c r="AA291" s="420"/>
      <c r="AB291" s="420"/>
      <c r="AC291" s="420"/>
      <c r="AD291" s="420"/>
      <c r="AE291" s="420"/>
      <c r="AF291" s="420"/>
      <c r="AG291" s="420"/>
      <c r="AH291" s="420"/>
      <c r="AI291" s="420"/>
      <c r="AJ291" s="420"/>
      <c r="AK291" s="420"/>
      <c r="AL291" s="420"/>
      <c r="AM291" s="420"/>
      <c r="AN291" s="420"/>
      <c r="AO291" s="420"/>
      <c r="AP291" s="420"/>
      <c r="AQ291" s="420"/>
      <c r="AR291" s="420"/>
      <c r="AS291" s="420"/>
      <c r="AT291" s="420"/>
      <c r="AU291" s="420"/>
      <c r="AV291" s="420"/>
      <c r="AW291" s="420"/>
      <c r="AX291" s="420"/>
      <c r="AY291" s="420"/>
      <c r="AZ291" s="420"/>
      <c r="BA291" s="384"/>
      <c r="BB291" s="382"/>
      <c r="BC291" s="382"/>
      <c r="BD291" s="382"/>
      <c r="BE291" s="382"/>
      <c r="BF291" s="382"/>
      <c r="BG291" s="382"/>
      <c r="BH291" s="382"/>
      <c r="BI291" s="382"/>
      <c r="BJ291" s="382"/>
      <c r="BK291" s="382"/>
      <c r="BL291" s="382"/>
      <c r="BM291" s="382"/>
      <c r="BN291" s="382"/>
      <c r="BO291" s="382"/>
      <c r="BP291" s="382"/>
      <c r="BQ291" s="382"/>
      <c r="BR291" s="382"/>
      <c r="BS291" s="382"/>
      <c r="BT291" s="384"/>
      <c r="BU291" s="419"/>
      <c r="BV291" s="419"/>
      <c r="BW291" s="419"/>
      <c r="BX291" s="419"/>
      <c r="BY291" s="419"/>
      <c r="BZ291" s="419"/>
      <c r="CA291" s="419"/>
      <c r="CB291" s="419"/>
      <c r="CC291" s="419"/>
      <c r="CD291" s="419"/>
      <c r="CE291" s="419"/>
      <c r="CF291" s="419"/>
      <c r="CG291" s="419"/>
      <c r="CH291" s="419"/>
      <c r="CI291" s="419"/>
      <c r="CJ291" s="419"/>
      <c r="CK291" s="419"/>
      <c r="CL291" s="419"/>
      <c r="CM291" s="419"/>
      <c r="CN291" s="419"/>
      <c r="CO291" s="419"/>
      <c r="CP291" s="419"/>
      <c r="CQ291" s="419"/>
      <c r="CR291" s="419"/>
      <c r="CS291" s="419"/>
      <c r="CT291" s="419"/>
      <c r="CU291" s="419"/>
      <c r="CV291" s="419"/>
      <c r="CW291" s="419"/>
      <c r="CX291" s="419"/>
      <c r="CY291" s="419"/>
      <c r="CZ291" s="419"/>
    </row>
    <row r="292" s="589" customFormat="true" ht="15" customHeight="true" x14ac:dyDescent="0.2">
      <c r="A292" s="623"/>
      <c r="B292" s="624"/>
      <c r="C292" s="625"/>
      <c r="U292" s="420"/>
      <c r="V292" s="420"/>
      <c r="W292" s="420"/>
      <c r="X292" s="420"/>
      <c r="Y292" s="420"/>
      <c r="Z292" s="420"/>
      <c r="AA292" s="420"/>
      <c r="AB292" s="420"/>
      <c r="AC292" s="420"/>
      <c r="AD292" s="420"/>
      <c r="AE292" s="420"/>
      <c r="AF292" s="420"/>
      <c r="AG292" s="420"/>
      <c r="AH292" s="420"/>
      <c r="AI292" s="420"/>
      <c r="AJ292" s="420"/>
      <c r="AK292" s="420"/>
      <c r="AL292" s="420"/>
      <c r="AM292" s="420"/>
      <c r="AN292" s="420"/>
      <c r="AO292" s="420"/>
      <c r="AP292" s="420"/>
      <c r="AQ292" s="420"/>
      <c r="AR292" s="420"/>
      <c r="AS292" s="420"/>
      <c r="AT292" s="420"/>
      <c r="AU292" s="420"/>
      <c r="AV292" s="420"/>
      <c r="AW292" s="420"/>
      <c r="AX292" s="420"/>
      <c r="AY292" s="420"/>
      <c r="AZ292" s="420"/>
      <c r="BA292" s="384"/>
      <c r="BB292" s="382"/>
      <c r="BC292" s="382"/>
      <c r="BD292" s="382"/>
      <c r="BE292" s="382"/>
      <c r="BF292" s="382"/>
      <c r="BG292" s="382"/>
      <c r="BH292" s="382"/>
      <c r="BI292" s="382"/>
      <c r="BJ292" s="382"/>
      <c r="BK292" s="382"/>
      <c r="BL292" s="382"/>
      <c r="BM292" s="382"/>
      <c r="BN292" s="382"/>
      <c r="BO292" s="382"/>
      <c r="BP292" s="382"/>
      <c r="BQ292" s="382"/>
      <c r="BR292" s="382"/>
      <c r="BS292" s="382"/>
      <c r="BT292" s="384"/>
      <c r="BU292" s="419"/>
      <c r="BV292" s="419"/>
      <c r="BW292" s="419"/>
      <c r="BX292" s="419"/>
      <c r="BY292" s="419"/>
      <c r="BZ292" s="419"/>
      <c r="CA292" s="419"/>
      <c r="CB292" s="419"/>
      <c r="CC292" s="419"/>
      <c r="CD292" s="419"/>
      <c r="CE292" s="419"/>
      <c r="CF292" s="419"/>
      <c r="CG292" s="419"/>
      <c r="CH292" s="419"/>
      <c r="CI292" s="419"/>
      <c r="CJ292" s="419"/>
      <c r="CK292" s="419"/>
      <c r="CL292" s="419"/>
      <c r="CM292" s="419"/>
      <c r="CN292" s="419"/>
      <c r="CO292" s="419"/>
      <c r="CP292" s="419"/>
      <c r="CQ292" s="419"/>
      <c r="CR292" s="419"/>
      <c r="CS292" s="419"/>
      <c r="CT292" s="419"/>
      <c r="CU292" s="419"/>
      <c r="CV292" s="419"/>
      <c r="CW292" s="419"/>
      <c r="CX292" s="419"/>
      <c r="CY292" s="419"/>
      <c r="CZ292" s="419"/>
    </row>
    <row r="293" s="589" customFormat="true" ht="15" customHeight="true" x14ac:dyDescent="0.2">
      <c r="A293" s="623"/>
      <c r="B293" s="624"/>
      <c r="C293" s="588"/>
      <c r="U293" s="420"/>
      <c r="V293" s="420"/>
      <c r="W293" s="420"/>
      <c r="X293" s="420"/>
      <c r="Y293" s="420"/>
      <c r="Z293" s="420"/>
      <c r="AA293" s="420"/>
      <c r="AB293" s="420"/>
      <c r="AC293" s="420"/>
      <c r="AD293" s="420"/>
      <c r="AE293" s="420"/>
      <c r="AF293" s="420"/>
      <c r="AG293" s="420"/>
      <c r="AH293" s="420"/>
      <c r="AI293" s="420"/>
      <c r="AJ293" s="420"/>
      <c r="AK293" s="420"/>
      <c r="AL293" s="420"/>
      <c r="AM293" s="420"/>
      <c r="AN293" s="420"/>
      <c r="AO293" s="420"/>
      <c r="AP293" s="420"/>
      <c r="AQ293" s="420"/>
      <c r="AR293" s="420"/>
      <c r="AS293" s="420"/>
      <c r="AT293" s="420"/>
      <c r="AU293" s="420"/>
      <c r="AV293" s="420"/>
      <c r="AW293" s="420"/>
      <c r="AX293" s="420"/>
      <c r="AY293" s="420"/>
      <c r="AZ293" s="420"/>
      <c r="BA293" s="384"/>
      <c r="BB293" s="382"/>
      <c r="BC293" s="382"/>
      <c r="BD293" s="382"/>
      <c r="BE293" s="382"/>
      <c r="BF293" s="382"/>
      <c r="BG293" s="382"/>
      <c r="BH293" s="382"/>
      <c r="BI293" s="382"/>
      <c r="BJ293" s="382"/>
      <c r="BK293" s="382"/>
      <c r="BL293" s="382"/>
      <c r="BM293" s="382"/>
      <c r="BN293" s="382"/>
      <c r="BO293" s="382"/>
      <c r="BP293" s="382"/>
      <c r="BQ293" s="382"/>
      <c r="BR293" s="382"/>
      <c r="BS293" s="382"/>
      <c r="BT293" s="384"/>
      <c r="BU293" s="419"/>
      <c r="BV293" s="419"/>
      <c r="BW293" s="419"/>
      <c r="BX293" s="419"/>
      <c r="BY293" s="419"/>
      <c r="BZ293" s="419"/>
      <c r="CA293" s="419"/>
      <c r="CB293" s="419"/>
      <c r="CC293" s="419"/>
      <c r="CD293" s="419"/>
      <c r="CE293" s="419"/>
      <c r="CF293" s="419"/>
      <c r="CG293" s="419"/>
      <c r="CH293" s="419"/>
      <c r="CI293" s="419"/>
      <c r="CJ293" s="419"/>
      <c r="CK293" s="419"/>
      <c r="CL293" s="419"/>
      <c r="CM293" s="419"/>
      <c r="CN293" s="419"/>
      <c r="CO293" s="419"/>
      <c r="CP293" s="419"/>
      <c r="CQ293" s="419"/>
      <c r="CR293" s="419"/>
      <c r="CS293" s="419"/>
      <c r="CT293" s="419"/>
      <c r="CU293" s="419"/>
      <c r="CV293" s="419"/>
      <c r="CW293" s="419"/>
      <c r="CX293" s="419"/>
      <c r="CY293" s="419"/>
      <c r="CZ293" s="419"/>
    </row>
    <row r="294" s="589" customFormat="true" ht="15" customHeight="true" x14ac:dyDescent="0.2">
      <c r="A294" s="623"/>
      <c r="B294" s="624"/>
      <c r="C294" s="588"/>
      <c r="U294" s="420"/>
      <c r="V294" s="420"/>
      <c r="W294" s="420"/>
      <c r="X294" s="420"/>
      <c r="Y294" s="420"/>
      <c r="Z294" s="420"/>
      <c r="AA294" s="420"/>
      <c r="AB294" s="420"/>
      <c r="AC294" s="420"/>
      <c r="AD294" s="420"/>
      <c r="AE294" s="420"/>
      <c r="AF294" s="420"/>
      <c r="AG294" s="420"/>
      <c r="AH294" s="420"/>
      <c r="AI294" s="420"/>
      <c r="AJ294" s="420"/>
      <c r="AK294" s="420"/>
      <c r="AL294" s="420"/>
      <c r="AM294" s="420"/>
      <c r="AN294" s="420"/>
      <c r="AO294" s="420"/>
      <c r="AP294" s="420"/>
      <c r="AQ294" s="420"/>
      <c r="AR294" s="420"/>
      <c r="AS294" s="420"/>
      <c r="AT294" s="420"/>
      <c r="AU294" s="420"/>
      <c r="AV294" s="420"/>
      <c r="AW294" s="420"/>
      <c r="AX294" s="420"/>
      <c r="AY294" s="420"/>
      <c r="AZ294" s="420"/>
      <c r="BA294" s="384"/>
      <c r="BB294" s="382"/>
      <c r="BC294" s="382"/>
      <c r="BD294" s="382"/>
      <c r="BE294" s="382"/>
      <c r="BF294" s="382"/>
      <c r="BG294" s="382"/>
      <c r="BH294" s="382"/>
      <c r="BI294" s="382"/>
      <c r="BJ294" s="382"/>
      <c r="BK294" s="382"/>
      <c r="BL294" s="382"/>
      <c r="BM294" s="382"/>
      <c r="BN294" s="382"/>
      <c r="BO294" s="382"/>
      <c r="BP294" s="382"/>
      <c r="BQ294" s="382"/>
      <c r="BR294" s="382"/>
      <c r="BS294" s="382"/>
      <c r="BT294" s="384"/>
      <c r="BU294" s="419"/>
      <c r="BV294" s="419"/>
      <c r="BW294" s="419"/>
      <c r="BX294" s="419"/>
      <c r="BY294" s="419"/>
      <c r="BZ294" s="419"/>
      <c r="CA294" s="419"/>
      <c r="CB294" s="419"/>
      <c r="CC294" s="419"/>
      <c r="CD294" s="419"/>
      <c r="CE294" s="419"/>
      <c r="CF294" s="419"/>
      <c r="CG294" s="419"/>
      <c r="CH294" s="419"/>
      <c r="CI294" s="419"/>
      <c r="CJ294" s="419"/>
      <c r="CK294" s="419"/>
      <c r="CL294" s="419"/>
      <c r="CM294" s="419"/>
      <c r="CN294" s="419"/>
      <c r="CO294" s="419"/>
      <c r="CP294" s="419"/>
      <c r="CQ294" s="419"/>
      <c r="CR294" s="419"/>
      <c r="CS294" s="419"/>
      <c r="CT294" s="419"/>
      <c r="CU294" s="419"/>
      <c r="CV294" s="419"/>
      <c r="CW294" s="419"/>
      <c r="CX294" s="419"/>
      <c r="CY294" s="419"/>
      <c r="CZ294" s="419"/>
    </row>
    <row r="295" s="589" customFormat="true" ht="15" customHeight="true" x14ac:dyDescent="0.2">
      <c r="A295" s="623"/>
      <c r="B295" s="624"/>
      <c r="C295" s="588"/>
      <c r="U295" s="420"/>
      <c r="V295" s="420"/>
      <c r="W295" s="420"/>
      <c r="X295" s="420"/>
      <c r="Y295" s="420"/>
      <c r="Z295" s="420"/>
      <c r="AA295" s="420"/>
      <c r="AB295" s="420"/>
      <c r="AC295" s="420"/>
      <c r="AD295" s="420"/>
      <c r="AE295" s="420"/>
      <c r="AF295" s="420"/>
      <c r="AG295" s="420"/>
      <c r="AH295" s="420"/>
      <c r="AI295" s="420"/>
      <c r="AJ295" s="420"/>
      <c r="AK295" s="420"/>
      <c r="AL295" s="420"/>
      <c r="AM295" s="420"/>
      <c r="AN295" s="420"/>
      <c r="AO295" s="420"/>
      <c r="AP295" s="420"/>
      <c r="AQ295" s="420"/>
      <c r="AR295" s="420"/>
      <c r="AS295" s="420"/>
      <c r="AT295" s="420"/>
      <c r="AU295" s="420"/>
      <c r="AV295" s="420"/>
      <c r="AW295" s="420"/>
      <c r="AX295" s="420"/>
      <c r="AY295" s="420"/>
      <c r="AZ295" s="420"/>
      <c r="BA295" s="384"/>
      <c r="BB295" s="382"/>
      <c r="BC295" s="382"/>
      <c r="BD295" s="382"/>
      <c r="BE295" s="382"/>
      <c r="BF295" s="382"/>
      <c r="BG295" s="382"/>
      <c r="BH295" s="382"/>
      <c r="BI295" s="382"/>
      <c r="BJ295" s="382"/>
      <c r="BK295" s="382"/>
      <c r="BL295" s="382"/>
      <c r="BM295" s="382"/>
      <c r="BN295" s="382"/>
      <c r="BO295" s="382"/>
      <c r="BP295" s="382"/>
      <c r="BQ295" s="382"/>
      <c r="BR295" s="382"/>
      <c r="BS295" s="382"/>
      <c r="BT295" s="384"/>
      <c r="BU295" s="419"/>
      <c r="BV295" s="419"/>
      <c r="BW295" s="419"/>
      <c r="BX295" s="419"/>
      <c r="BY295" s="419"/>
      <c r="BZ295" s="419"/>
      <c r="CA295" s="419"/>
      <c r="CB295" s="419"/>
      <c r="CC295" s="419"/>
      <c r="CD295" s="419"/>
      <c r="CE295" s="419"/>
      <c r="CF295" s="419"/>
      <c r="CG295" s="419"/>
      <c r="CH295" s="419"/>
      <c r="CI295" s="419"/>
      <c r="CJ295" s="419"/>
      <c r="CK295" s="419"/>
      <c r="CL295" s="419"/>
      <c r="CM295" s="419"/>
      <c r="CN295" s="419"/>
      <c r="CO295" s="419"/>
      <c r="CP295" s="419"/>
      <c r="CQ295" s="419"/>
      <c r="CR295" s="419"/>
      <c r="CS295" s="419"/>
      <c r="CT295" s="419"/>
      <c r="CU295" s="419"/>
      <c r="CV295" s="419"/>
      <c r="CW295" s="419"/>
      <c r="CX295" s="419"/>
      <c r="CY295" s="419"/>
      <c r="CZ295" s="419"/>
    </row>
    <row r="296" s="589" customFormat="true" ht="15" customHeight="true" x14ac:dyDescent="0.2">
      <c r="A296" s="623"/>
      <c r="B296" s="624"/>
      <c r="C296" s="588"/>
      <c r="U296" s="420"/>
      <c r="V296" s="420"/>
      <c r="W296" s="420"/>
      <c r="X296" s="420"/>
      <c r="Y296" s="420"/>
      <c r="Z296" s="420"/>
      <c r="AA296" s="420"/>
      <c r="AB296" s="420"/>
      <c r="AC296" s="420"/>
      <c r="AD296" s="420"/>
      <c r="AE296" s="420"/>
      <c r="AF296" s="420"/>
      <c r="AG296" s="420"/>
      <c r="AH296" s="420"/>
      <c r="AI296" s="420"/>
      <c r="AJ296" s="420"/>
      <c r="AK296" s="420"/>
      <c r="AL296" s="420"/>
      <c r="AM296" s="420"/>
      <c r="AN296" s="420"/>
      <c r="AO296" s="420"/>
      <c r="AP296" s="420"/>
      <c r="AQ296" s="420"/>
      <c r="AR296" s="420"/>
      <c r="AS296" s="420"/>
      <c r="AT296" s="420"/>
      <c r="AU296" s="420"/>
      <c r="AV296" s="420"/>
      <c r="AW296" s="420"/>
      <c r="AX296" s="420"/>
      <c r="AY296" s="420"/>
      <c r="AZ296" s="420"/>
      <c r="BA296" s="384"/>
      <c r="BB296" s="382"/>
      <c r="BC296" s="382"/>
      <c r="BD296" s="382"/>
      <c r="BE296" s="382"/>
      <c r="BF296" s="382"/>
      <c r="BG296" s="382"/>
      <c r="BH296" s="382"/>
      <c r="BI296" s="382"/>
      <c r="BJ296" s="382"/>
      <c r="BK296" s="382"/>
      <c r="BL296" s="382"/>
      <c r="BM296" s="382"/>
      <c r="BN296" s="382"/>
      <c r="BO296" s="382"/>
      <c r="BP296" s="382"/>
      <c r="BQ296" s="382"/>
      <c r="BR296" s="382"/>
      <c r="BS296" s="382"/>
      <c r="BT296" s="384"/>
      <c r="BU296" s="419"/>
      <c r="BV296" s="419"/>
      <c r="BW296" s="419"/>
      <c r="BX296" s="419"/>
      <c r="BY296" s="419"/>
      <c r="BZ296" s="419"/>
      <c r="CA296" s="419"/>
      <c r="CB296" s="419"/>
      <c r="CC296" s="419"/>
      <c r="CD296" s="419"/>
      <c r="CE296" s="419"/>
      <c r="CF296" s="419"/>
      <c r="CG296" s="419"/>
      <c r="CH296" s="419"/>
      <c r="CI296" s="419"/>
      <c r="CJ296" s="419"/>
      <c r="CK296" s="419"/>
      <c r="CL296" s="419"/>
      <c r="CM296" s="419"/>
      <c r="CN296" s="419"/>
      <c r="CO296" s="419"/>
      <c r="CP296" s="419"/>
      <c r="CQ296" s="419"/>
      <c r="CR296" s="419"/>
      <c r="CS296" s="419"/>
      <c r="CT296" s="419"/>
      <c r="CU296" s="419"/>
      <c r="CV296" s="419"/>
      <c r="CW296" s="419"/>
      <c r="CX296" s="419"/>
      <c r="CY296" s="419"/>
      <c r="CZ296" s="419"/>
    </row>
    <row r="297" s="589" customFormat="true" ht="15" customHeight="true" x14ac:dyDescent="0.2">
      <c r="A297" s="623"/>
      <c r="B297" s="624"/>
      <c r="C297" s="588"/>
      <c r="U297" s="420"/>
      <c r="V297" s="420"/>
      <c r="W297" s="420"/>
      <c r="X297" s="420"/>
      <c r="Y297" s="420"/>
      <c r="Z297" s="420"/>
      <c r="AA297" s="420"/>
      <c r="AB297" s="420"/>
      <c r="AC297" s="420"/>
      <c r="AD297" s="420"/>
      <c r="AE297" s="420"/>
      <c r="AF297" s="420"/>
      <c r="AG297" s="420"/>
      <c r="AH297" s="420"/>
      <c r="AI297" s="420"/>
      <c r="AJ297" s="420"/>
      <c r="AK297" s="420"/>
      <c r="AL297" s="420"/>
      <c r="AM297" s="420"/>
      <c r="AN297" s="420"/>
      <c r="AO297" s="420"/>
      <c r="AP297" s="420"/>
      <c r="AQ297" s="420"/>
      <c r="AR297" s="420"/>
      <c r="AS297" s="420"/>
      <c r="AT297" s="420"/>
      <c r="AU297" s="420"/>
      <c r="AV297" s="420"/>
      <c r="AW297" s="420"/>
      <c r="AX297" s="420"/>
      <c r="AY297" s="420"/>
      <c r="AZ297" s="420"/>
      <c r="BA297" s="384"/>
      <c r="BB297" s="382"/>
      <c r="BC297" s="382"/>
      <c r="BD297" s="382"/>
      <c r="BE297" s="382"/>
      <c r="BF297" s="382"/>
      <c r="BG297" s="382"/>
      <c r="BH297" s="382"/>
      <c r="BI297" s="382"/>
      <c r="BJ297" s="382"/>
      <c r="BK297" s="382"/>
      <c r="BL297" s="382"/>
      <c r="BM297" s="382"/>
      <c r="BN297" s="382"/>
      <c r="BO297" s="382"/>
      <c r="BP297" s="382"/>
      <c r="BQ297" s="382"/>
      <c r="BR297" s="382"/>
      <c r="BS297" s="382"/>
      <c r="BT297" s="384"/>
      <c r="BU297" s="419"/>
      <c r="BV297" s="419"/>
      <c r="BW297" s="419"/>
      <c r="BX297" s="419"/>
      <c r="BY297" s="419"/>
      <c r="BZ297" s="419"/>
      <c r="CA297" s="419"/>
      <c r="CB297" s="419"/>
      <c r="CC297" s="419"/>
      <c r="CD297" s="419"/>
      <c r="CE297" s="419"/>
      <c r="CF297" s="419"/>
      <c r="CG297" s="419"/>
      <c r="CH297" s="419"/>
      <c r="CI297" s="419"/>
      <c r="CJ297" s="419"/>
      <c r="CK297" s="419"/>
      <c r="CL297" s="419"/>
      <c r="CM297" s="419"/>
      <c r="CN297" s="419"/>
      <c r="CO297" s="419"/>
      <c r="CP297" s="419"/>
      <c r="CQ297" s="419"/>
      <c r="CR297" s="419"/>
      <c r="CS297" s="419"/>
      <c r="CT297" s="419"/>
      <c r="CU297" s="419"/>
      <c r="CV297" s="419"/>
      <c r="CW297" s="419"/>
      <c r="CX297" s="419"/>
      <c r="CY297" s="419"/>
      <c r="CZ297" s="419"/>
    </row>
    <row r="298" s="589" customFormat="true" ht="15" customHeight="true" x14ac:dyDescent="0.2">
      <c r="B298" s="622"/>
      <c r="U298" s="420"/>
      <c r="V298" s="420"/>
      <c r="W298" s="420"/>
      <c r="X298" s="420"/>
      <c r="Y298" s="420"/>
      <c r="Z298" s="420"/>
      <c r="AA298" s="420"/>
      <c r="AB298" s="420"/>
      <c r="AC298" s="420"/>
      <c r="AD298" s="420"/>
      <c r="AE298" s="420"/>
      <c r="AF298" s="420"/>
      <c r="AG298" s="420"/>
      <c r="AH298" s="420"/>
      <c r="AI298" s="420"/>
      <c r="AJ298" s="420"/>
      <c r="AK298" s="420"/>
      <c r="AL298" s="420"/>
      <c r="AM298" s="420"/>
      <c r="AN298" s="420"/>
      <c r="AO298" s="420"/>
      <c r="AP298" s="420"/>
      <c r="AQ298" s="420"/>
      <c r="AR298" s="420"/>
      <c r="AS298" s="420"/>
      <c r="AT298" s="420"/>
      <c r="AU298" s="420"/>
      <c r="AV298" s="420"/>
      <c r="AW298" s="420"/>
      <c r="AX298" s="420"/>
      <c r="AY298" s="420"/>
      <c r="AZ298" s="420"/>
      <c r="BA298" s="384"/>
      <c r="BB298" s="382"/>
      <c r="BC298" s="382"/>
      <c r="BD298" s="382"/>
      <c r="BE298" s="382"/>
      <c r="BF298" s="382"/>
      <c r="BG298" s="382"/>
      <c r="BH298" s="382"/>
      <c r="BI298" s="382"/>
      <c r="BJ298" s="382"/>
      <c r="BK298" s="382"/>
      <c r="BL298" s="382"/>
      <c r="BM298" s="382"/>
      <c r="BN298" s="382"/>
      <c r="BO298" s="382"/>
      <c r="BP298" s="382"/>
      <c r="BQ298" s="382"/>
      <c r="BR298" s="382"/>
      <c r="BS298" s="382"/>
      <c r="BT298" s="384"/>
      <c r="BU298" s="419"/>
      <c r="BV298" s="419"/>
      <c r="BW298" s="419"/>
      <c r="BX298" s="419"/>
      <c r="BY298" s="419"/>
      <c r="BZ298" s="419"/>
      <c r="CA298" s="419"/>
      <c r="CB298" s="419"/>
      <c r="CC298" s="419"/>
      <c r="CD298" s="419"/>
      <c r="CE298" s="419"/>
      <c r="CF298" s="419"/>
      <c r="CG298" s="419"/>
      <c r="CH298" s="419"/>
      <c r="CI298" s="419"/>
      <c r="CJ298" s="419"/>
      <c r="CK298" s="419"/>
      <c r="CL298" s="419"/>
      <c r="CM298" s="419"/>
      <c r="CN298" s="419"/>
      <c r="CO298" s="419"/>
      <c r="CP298" s="419"/>
      <c r="CQ298" s="419"/>
      <c r="CR298" s="419"/>
      <c r="CS298" s="419"/>
      <c r="CT298" s="419"/>
      <c r="CU298" s="419"/>
      <c r="CV298" s="419"/>
      <c r="CW298" s="419"/>
      <c r="CX298" s="419"/>
      <c r="CY298" s="419"/>
      <c r="CZ298" s="419"/>
    </row>
    <row r="299" s="589" customFormat="true" ht="15" customHeight="true" x14ac:dyDescent="0.2">
      <c r="A299" s="600"/>
      <c r="B299" s="599"/>
      <c r="C299" s="600"/>
      <c r="D299" s="600"/>
      <c r="U299" s="420"/>
      <c r="V299" s="420"/>
      <c r="W299" s="420"/>
      <c r="X299" s="420"/>
      <c r="Y299" s="420"/>
      <c r="Z299" s="420"/>
      <c r="AA299" s="420"/>
      <c r="AB299" s="420"/>
      <c r="AC299" s="420"/>
      <c r="AD299" s="420"/>
      <c r="AE299" s="420"/>
      <c r="AF299" s="420"/>
      <c r="AG299" s="420"/>
      <c r="AH299" s="420"/>
      <c r="AI299" s="420"/>
      <c r="AJ299" s="420"/>
      <c r="AK299" s="420"/>
      <c r="AL299" s="420"/>
      <c r="AM299" s="420"/>
      <c r="AN299" s="420"/>
      <c r="AO299" s="420"/>
      <c r="AP299" s="420"/>
      <c r="AQ299" s="420"/>
      <c r="AR299" s="420"/>
      <c r="AS299" s="420"/>
      <c r="AT299" s="420"/>
      <c r="AU299" s="420"/>
      <c r="AV299" s="420"/>
      <c r="AW299" s="420"/>
      <c r="AX299" s="420"/>
      <c r="AY299" s="420"/>
      <c r="AZ299" s="420"/>
      <c r="BA299" s="384"/>
      <c r="BB299" s="382"/>
      <c r="BC299" s="382"/>
      <c r="BD299" s="382"/>
      <c r="BE299" s="382"/>
      <c r="BF299" s="382"/>
      <c r="BG299" s="382"/>
      <c r="BH299" s="382"/>
      <c r="BI299" s="382"/>
      <c r="BJ299" s="382"/>
      <c r="BK299" s="382"/>
      <c r="BL299" s="382"/>
      <c r="BM299" s="382"/>
      <c r="BN299" s="382"/>
      <c r="BO299" s="382"/>
      <c r="BP299" s="382"/>
      <c r="BQ299" s="382"/>
      <c r="BR299" s="382"/>
      <c r="BS299" s="382"/>
      <c r="BT299" s="384"/>
      <c r="BU299" s="419"/>
      <c r="BV299" s="419"/>
      <c r="BW299" s="419"/>
      <c r="BX299" s="419"/>
      <c r="BY299" s="419"/>
      <c r="BZ299" s="419"/>
      <c r="CA299" s="419"/>
      <c r="CB299" s="419"/>
      <c r="CC299" s="419"/>
      <c r="CD299" s="419"/>
      <c r="CE299" s="419"/>
      <c r="CF299" s="419"/>
      <c r="CG299" s="419"/>
      <c r="CH299" s="419"/>
      <c r="CI299" s="419"/>
      <c r="CJ299" s="419"/>
      <c r="CK299" s="419"/>
      <c r="CL299" s="419"/>
      <c r="CM299" s="419"/>
      <c r="CN299" s="419"/>
      <c r="CO299" s="419"/>
      <c r="CP299" s="419"/>
      <c r="CQ299" s="419"/>
      <c r="CR299" s="419"/>
      <c r="CS299" s="419"/>
      <c r="CT299" s="419"/>
      <c r="CU299" s="419"/>
      <c r="CV299" s="419"/>
      <c r="CW299" s="419"/>
      <c r="CX299" s="419"/>
      <c r="CY299" s="419"/>
      <c r="CZ299" s="419"/>
    </row>
    <row r="300" s="589" customFormat="true" ht="15" customHeight="true" x14ac:dyDescent="0.2">
      <c r="A300" s="623"/>
      <c r="B300" s="624"/>
      <c r="C300" s="625"/>
      <c r="D300" s="625"/>
      <c r="U300" s="420"/>
      <c r="V300" s="420"/>
      <c r="W300" s="420"/>
      <c r="X300" s="420"/>
      <c r="Y300" s="420"/>
      <c r="Z300" s="420"/>
      <c r="AA300" s="420"/>
      <c r="AB300" s="420"/>
      <c r="AC300" s="420"/>
      <c r="AD300" s="420"/>
      <c r="AE300" s="420"/>
      <c r="AF300" s="420"/>
      <c r="AG300" s="420"/>
      <c r="AH300" s="420"/>
      <c r="AI300" s="420"/>
      <c r="AJ300" s="420"/>
      <c r="AK300" s="420"/>
      <c r="AL300" s="420"/>
      <c r="AM300" s="420"/>
      <c r="AN300" s="420"/>
      <c r="AO300" s="420"/>
      <c r="AP300" s="420"/>
      <c r="AQ300" s="420"/>
      <c r="AR300" s="420"/>
      <c r="AS300" s="420"/>
      <c r="AT300" s="420"/>
      <c r="AU300" s="420"/>
      <c r="AV300" s="420"/>
      <c r="AW300" s="420"/>
      <c r="AX300" s="420"/>
      <c r="AY300" s="420"/>
      <c r="AZ300" s="420"/>
      <c r="BA300" s="384"/>
      <c r="BB300" s="382"/>
      <c r="BC300" s="382"/>
      <c r="BD300" s="382"/>
      <c r="BE300" s="382"/>
      <c r="BF300" s="382"/>
      <c r="BG300" s="382"/>
      <c r="BH300" s="382"/>
      <c r="BI300" s="382"/>
      <c r="BJ300" s="382"/>
      <c r="BK300" s="382"/>
      <c r="BL300" s="382"/>
      <c r="BM300" s="382"/>
      <c r="BN300" s="382"/>
      <c r="BO300" s="382"/>
      <c r="BP300" s="382"/>
      <c r="BQ300" s="382"/>
      <c r="BR300" s="382"/>
      <c r="BS300" s="382"/>
      <c r="BT300" s="384"/>
      <c r="BU300" s="419"/>
      <c r="BV300" s="419"/>
      <c r="BW300" s="419"/>
      <c r="BX300" s="419"/>
      <c r="BY300" s="419"/>
      <c r="BZ300" s="419"/>
      <c r="CA300" s="419"/>
      <c r="CB300" s="419"/>
      <c r="CC300" s="419"/>
      <c r="CD300" s="419"/>
      <c r="CE300" s="419"/>
      <c r="CF300" s="419"/>
      <c r="CG300" s="419"/>
      <c r="CH300" s="419"/>
      <c r="CI300" s="419"/>
      <c r="CJ300" s="419"/>
      <c r="CK300" s="419"/>
      <c r="CL300" s="419"/>
      <c r="CM300" s="419"/>
      <c r="CN300" s="419"/>
      <c r="CO300" s="419"/>
      <c r="CP300" s="419"/>
      <c r="CQ300" s="419"/>
      <c r="CR300" s="419"/>
      <c r="CS300" s="419"/>
      <c r="CT300" s="419"/>
      <c r="CU300" s="419"/>
      <c r="CV300" s="419"/>
      <c r="CW300" s="419"/>
      <c r="CX300" s="419"/>
      <c r="CY300" s="419"/>
      <c r="CZ300" s="419"/>
    </row>
    <row r="301" s="589" customFormat="true" ht="15" customHeight="true" x14ac:dyDescent="0.2">
      <c r="A301" s="623"/>
      <c r="B301" s="624"/>
      <c r="C301" s="625"/>
      <c r="D301" s="625"/>
      <c r="U301" s="420"/>
      <c r="V301" s="420"/>
      <c r="W301" s="420"/>
      <c r="X301" s="420"/>
      <c r="Y301" s="420"/>
      <c r="Z301" s="420"/>
      <c r="AA301" s="420"/>
      <c r="AB301" s="420"/>
      <c r="AC301" s="420"/>
      <c r="AD301" s="420"/>
      <c r="AE301" s="420"/>
      <c r="AF301" s="420"/>
      <c r="AG301" s="420"/>
      <c r="AH301" s="420"/>
      <c r="AI301" s="420"/>
      <c r="AJ301" s="420"/>
      <c r="AK301" s="420"/>
      <c r="AL301" s="420"/>
      <c r="AM301" s="420"/>
      <c r="AN301" s="420"/>
      <c r="AO301" s="420"/>
      <c r="AP301" s="420"/>
      <c r="AQ301" s="420"/>
      <c r="AR301" s="420"/>
      <c r="AS301" s="420"/>
      <c r="AT301" s="420"/>
      <c r="AU301" s="420"/>
      <c r="AV301" s="420"/>
      <c r="AW301" s="420"/>
      <c r="AX301" s="420"/>
      <c r="AY301" s="420"/>
      <c r="AZ301" s="420"/>
      <c r="BA301" s="384"/>
      <c r="BB301" s="382"/>
      <c r="BC301" s="382"/>
      <c r="BD301" s="382"/>
      <c r="BE301" s="382"/>
      <c r="BF301" s="382"/>
      <c r="BG301" s="382"/>
      <c r="BH301" s="382"/>
      <c r="BI301" s="382"/>
      <c r="BJ301" s="382"/>
      <c r="BK301" s="382"/>
      <c r="BL301" s="382"/>
      <c r="BM301" s="382"/>
      <c r="BN301" s="382"/>
      <c r="BO301" s="382"/>
      <c r="BP301" s="382"/>
      <c r="BQ301" s="382"/>
      <c r="BR301" s="382"/>
      <c r="BS301" s="382"/>
      <c r="BT301" s="384"/>
      <c r="BU301" s="419"/>
      <c r="BV301" s="419"/>
      <c r="BW301" s="419"/>
      <c r="BX301" s="419"/>
      <c r="BY301" s="419"/>
      <c r="BZ301" s="419"/>
      <c r="CA301" s="419"/>
      <c r="CB301" s="419"/>
      <c r="CC301" s="419"/>
      <c r="CD301" s="419"/>
      <c r="CE301" s="419"/>
      <c r="CF301" s="419"/>
      <c r="CG301" s="419"/>
      <c r="CH301" s="419"/>
      <c r="CI301" s="419"/>
      <c r="CJ301" s="419"/>
      <c r="CK301" s="419"/>
      <c r="CL301" s="419"/>
      <c r="CM301" s="419"/>
      <c r="CN301" s="419"/>
      <c r="CO301" s="419"/>
      <c r="CP301" s="419"/>
      <c r="CQ301" s="419"/>
      <c r="CR301" s="419"/>
      <c r="CS301" s="419"/>
      <c r="CT301" s="419"/>
      <c r="CU301" s="419"/>
      <c r="CV301" s="419"/>
      <c r="CW301" s="419"/>
      <c r="CX301" s="419"/>
      <c r="CY301" s="419"/>
      <c r="CZ301" s="419"/>
    </row>
    <row r="302" s="589" customFormat="true" ht="15" customHeight="true" x14ac:dyDescent="0.2">
      <c r="A302" s="623"/>
      <c r="B302" s="624"/>
      <c r="C302" s="625"/>
      <c r="D302" s="625"/>
      <c r="U302" s="420"/>
      <c r="V302" s="420"/>
      <c r="W302" s="420"/>
      <c r="X302" s="420"/>
      <c r="Y302" s="420"/>
      <c r="Z302" s="420"/>
      <c r="AA302" s="420"/>
      <c r="AB302" s="420"/>
      <c r="AC302" s="420"/>
      <c r="AD302" s="420"/>
      <c r="AE302" s="420"/>
      <c r="AF302" s="420"/>
      <c r="AG302" s="420"/>
      <c r="AH302" s="420"/>
      <c r="AI302" s="420"/>
      <c r="AJ302" s="420"/>
      <c r="AK302" s="420"/>
      <c r="AL302" s="420"/>
      <c r="AM302" s="420"/>
      <c r="AN302" s="420"/>
      <c r="AO302" s="420"/>
      <c r="AP302" s="420"/>
      <c r="AQ302" s="420"/>
      <c r="AR302" s="420"/>
      <c r="AS302" s="420"/>
      <c r="AT302" s="420"/>
      <c r="AU302" s="420"/>
      <c r="AV302" s="420"/>
      <c r="AW302" s="420"/>
      <c r="AX302" s="420"/>
      <c r="AY302" s="420"/>
      <c r="AZ302" s="420"/>
      <c r="BA302" s="384"/>
      <c r="BB302" s="382"/>
      <c r="BC302" s="382"/>
      <c r="BD302" s="382"/>
      <c r="BE302" s="382"/>
      <c r="BF302" s="382"/>
      <c r="BG302" s="382"/>
      <c r="BH302" s="382"/>
      <c r="BI302" s="382"/>
      <c r="BJ302" s="382"/>
      <c r="BK302" s="382"/>
      <c r="BL302" s="382"/>
      <c r="BM302" s="382"/>
      <c r="BN302" s="382"/>
      <c r="BO302" s="382"/>
      <c r="BP302" s="382"/>
      <c r="BQ302" s="382"/>
      <c r="BR302" s="382"/>
      <c r="BS302" s="382"/>
      <c r="BT302" s="384"/>
      <c r="BU302" s="419"/>
      <c r="BV302" s="419"/>
      <c r="BW302" s="419"/>
      <c r="BX302" s="419"/>
      <c r="BY302" s="419"/>
      <c r="BZ302" s="419"/>
      <c r="CA302" s="419"/>
      <c r="CB302" s="419"/>
      <c r="CC302" s="419"/>
      <c r="CD302" s="419"/>
      <c r="CE302" s="419"/>
      <c r="CF302" s="419"/>
      <c r="CG302" s="419"/>
      <c r="CH302" s="419"/>
      <c r="CI302" s="419"/>
      <c r="CJ302" s="419"/>
      <c r="CK302" s="419"/>
      <c r="CL302" s="419"/>
      <c r="CM302" s="419"/>
      <c r="CN302" s="419"/>
      <c r="CO302" s="419"/>
      <c r="CP302" s="419"/>
      <c r="CQ302" s="419"/>
      <c r="CR302" s="419"/>
      <c r="CS302" s="419"/>
      <c r="CT302" s="419"/>
      <c r="CU302" s="419"/>
      <c r="CV302" s="419"/>
      <c r="CW302" s="419"/>
      <c r="CX302" s="419"/>
      <c r="CY302" s="419"/>
      <c r="CZ302" s="419"/>
    </row>
    <row r="303" s="589" customFormat="true" ht="15" customHeight="true" x14ac:dyDescent="0.2">
      <c r="A303" s="623"/>
      <c r="B303" s="624"/>
      <c r="C303" s="588"/>
      <c r="D303" s="588"/>
      <c r="U303" s="420"/>
      <c r="V303" s="420"/>
      <c r="W303" s="420"/>
      <c r="X303" s="420"/>
      <c r="Y303" s="420"/>
      <c r="Z303" s="420"/>
      <c r="AA303" s="420"/>
      <c r="AB303" s="420"/>
      <c r="AC303" s="420"/>
      <c r="AD303" s="420"/>
      <c r="AE303" s="420"/>
      <c r="AF303" s="420"/>
      <c r="AG303" s="420"/>
      <c r="AH303" s="420"/>
      <c r="AI303" s="420"/>
      <c r="AJ303" s="420"/>
      <c r="AK303" s="420"/>
      <c r="AL303" s="420"/>
      <c r="AM303" s="420"/>
      <c r="AN303" s="420"/>
      <c r="AO303" s="420"/>
      <c r="AP303" s="420"/>
      <c r="AQ303" s="420"/>
      <c r="AR303" s="420"/>
      <c r="AS303" s="420"/>
      <c r="AT303" s="420"/>
      <c r="AU303" s="420"/>
      <c r="AV303" s="420"/>
      <c r="AW303" s="420"/>
      <c r="AX303" s="420"/>
      <c r="AY303" s="420"/>
      <c r="AZ303" s="420"/>
      <c r="BA303" s="384"/>
      <c r="BB303" s="382"/>
      <c r="BC303" s="382"/>
      <c r="BD303" s="382"/>
      <c r="BE303" s="382"/>
      <c r="BF303" s="382"/>
      <c r="BG303" s="382"/>
      <c r="BH303" s="382"/>
      <c r="BI303" s="382"/>
      <c r="BJ303" s="382"/>
      <c r="BK303" s="382"/>
      <c r="BL303" s="382"/>
      <c r="BM303" s="382"/>
      <c r="BN303" s="382"/>
      <c r="BO303" s="382"/>
      <c r="BP303" s="382"/>
      <c r="BQ303" s="382"/>
      <c r="BR303" s="382"/>
      <c r="BS303" s="382"/>
      <c r="BT303" s="384"/>
      <c r="BU303" s="419"/>
      <c r="BV303" s="419"/>
      <c r="BW303" s="419"/>
      <c r="BX303" s="419"/>
      <c r="BY303" s="419"/>
      <c r="BZ303" s="419"/>
      <c r="CA303" s="419"/>
      <c r="CB303" s="419"/>
      <c r="CC303" s="419"/>
      <c r="CD303" s="419"/>
      <c r="CE303" s="419"/>
      <c r="CF303" s="419"/>
      <c r="CG303" s="419"/>
      <c r="CH303" s="419"/>
      <c r="CI303" s="419"/>
      <c r="CJ303" s="419"/>
      <c r="CK303" s="419"/>
      <c r="CL303" s="419"/>
      <c r="CM303" s="419"/>
      <c r="CN303" s="419"/>
      <c r="CO303" s="419"/>
      <c r="CP303" s="419"/>
      <c r="CQ303" s="419"/>
      <c r="CR303" s="419"/>
      <c r="CS303" s="419"/>
      <c r="CT303" s="419"/>
      <c r="CU303" s="419"/>
      <c r="CV303" s="419"/>
      <c r="CW303" s="419"/>
      <c r="CX303" s="419"/>
      <c r="CY303" s="419"/>
      <c r="CZ303" s="419"/>
    </row>
    <row r="304" s="589" customFormat="true" ht="15" customHeight="true" x14ac:dyDescent="0.2">
      <c r="A304" s="623"/>
      <c r="B304" s="624"/>
      <c r="C304" s="588"/>
      <c r="D304" s="588"/>
      <c r="U304" s="420"/>
      <c r="V304" s="420"/>
      <c r="W304" s="420"/>
      <c r="X304" s="420"/>
      <c r="Y304" s="420"/>
      <c r="Z304" s="420"/>
      <c r="AA304" s="420"/>
      <c r="AB304" s="420"/>
      <c r="AC304" s="420"/>
      <c r="AD304" s="420"/>
      <c r="AE304" s="420"/>
      <c r="AF304" s="420"/>
      <c r="AG304" s="420"/>
      <c r="AH304" s="420"/>
      <c r="AI304" s="420"/>
      <c r="AJ304" s="420"/>
      <c r="AK304" s="420"/>
      <c r="AL304" s="420"/>
      <c r="AM304" s="420"/>
      <c r="AN304" s="420"/>
      <c r="AO304" s="420"/>
      <c r="AP304" s="420"/>
      <c r="AQ304" s="420"/>
      <c r="AR304" s="420"/>
      <c r="AS304" s="420"/>
      <c r="AT304" s="420"/>
      <c r="AU304" s="420"/>
      <c r="AV304" s="420"/>
      <c r="AW304" s="420"/>
      <c r="AX304" s="420"/>
      <c r="AY304" s="420"/>
      <c r="AZ304" s="420"/>
      <c r="BA304" s="384"/>
      <c r="BB304" s="382"/>
      <c r="BC304" s="382"/>
      <c r="BD304" s="382"/>
      <c r="BE304" s="382"/>
      <c r="BF304" s="382"/>
      <c r="BG304" s="382"/>
      <c r="BH304" s="382"/>
      <c r="BI304" s="382"/>
      <c r="BJ304" s="382"/>
      <c r="BK304" s="382"/>
      <c r="BL304" s="382"/>
      <c r="BM304" s="382"/>
      <c r="BN304" s="382"/>
      <c r="BO304" s="382"/>
      <c r="BP304" s="382"/>
      <c r="BQ304" s="382"/>
      <c r="BR304" s="382"/>
      <c r="BS304" s="382"/>
      <c r="BT304" s="384"/>
      <c r="BU304" s="419"/>
      <c r="BV304" s="419"/>
      <c r="BW304" s="419"/>
      <c r="BX304" s="419"/>
      <c r="BY304" s="419"/>
      <c r="BZ304" s="419"/>
      <c r="CA304" s="419"/>
      <c r="CB304" s="419"/>
      <c r="CC304" s="419"/>
      <c r="CD304" s="419"/>
      <c r="CE304" s="419"/>
      <c r="CF304" s="419"/>
      <c r="CG304" s="419"/>
      <c r="CH304" s="419"/>
      <c r="CI304" s="419"/>
      <c r="CJ304" s="419"/>
      <c r="CK304" s="419"/>
      <c r="CL304" s="419"/>
      <c r="CM304" s="419"/>
      <c r="CN304" s="419"/>
      <c r="CO304" s="419"/>
      <c r="CP304" s="419"/>
      <c r="CQ304" s="419"/>
      <c r="CR304" s="419"/>
      <c r="CS304" s="419"/>
      <c r="CT304" s="419"/>
      <c r="CU304" s="419"/>
      <c r="CV304" s="419"/>
      <c r="CW304" s="419"/>
      <c r="CX304" s="419"/>
      <c r="CY304" s="419"/>
      <c r="CZ304" s="419"/>
    </row>
    <row r="305" s="589" customFormat="true" ht="15" customHeight="true" x14ac:dyDescent="0.2">
      <c r="A305" s="623"/>
      <c r="B305" s="624"/>
      <c r="C305" s="588"/>
      <c r="D305" s="588"/>
      <c r="U305" s="420"/>
      <c r="V305" s="420"/>
      <c r="W305" s="420"/>
      <c r="X305" s="420"/>
      <c r="Y305" s="420"/>
      <c r="Z305" s="420"/>
      <c r="AA305" s="420"/>
      <c r="AB305" s="420"/>
      <c r="AC305" s="420"/>
      <c r="AD305" s="420"/>
      <c r="AE305" s="420"/>
      <c r="AF305" s="420"/>
      <c r="AG305" s="420"/>
      <c r="AH305" s="420"/>
      <c r="AI305" s="420"/>
      <c r="AJ305" s="420"/>
      <c r="AK305" s="420"/>
      <c r="AL305" s="420"/>
      <c r="AM305" s="420"/>
      <c r="AN305" s="420"/>
      <c r="AO305" s="420"/>
      <c r="AP305" s="420"/>
      <c r="AQ305" s="420"/>
      <c r="AR305" s="420"/>
      <c r="AS305" s="420"/>
      <c r="AT305" s="420"/>
      <c r="AU305" s="420"/>
      <c r="AV305" s="420"/>
      <c r="AW305" s="420"/>
      <c r="AX305" s="420"/>
      <c r="AY305" s="420"/>
      <c r="AZ305" s="420"/>
      <c r="BA305" s="384"/>
      <c r="BB305" s="382"/>
      <c r="BC305" s="382"/>
      <c r="BD305" s="382"/>
      <c r="BE305" s="382"/>
      <c r="BF305" s="382"/>
      <c r="BG305" s="382"/>
      <c r="BH305" s="382"/>
      <c r="BI305" s="382"/>
      <c r="BJ305" s="382"/>
      <c r="BK305" s="382"/>
      <c r="BL305" s="382"/>
      <c r="BM305" s="382"/>
      <c r="BN305" s="382"/>
      <c r="BO305" s="382"/>
      <c r="BP305" s="382"/>
      <c r="BQ305" s="382"/>
      <c r="BR305" s="382"/>
      <c r="BS305" s="382"/>
      <c r="BT305" s="384"/>
      <c r="BU305" s="419"/>
      <c r="BV305" s="419"/>
      <c r="BW305" s="419"/>
      <c r="BX305" s="419"/>
      <c r="BY305" s="419"/>
      <c r="BZ305" s="419"/>
      <c r="CA305" s="419"/>
      <c r="CB305" s="419"/>
      <c r="CC305" s="419"/>
      <c r="CD305" s="419"/>
      <c r="CE305" s="419"/>
      <c r="CF305" s="419"/>
      <c r="CG305" s="419"/>
      <c r="CH305" s="419"/>
      <c r="CI305" s="419"/>
      <c r="CJ305" s="419"/>
      <c r="CK305" s="419"/>
      <c r="CL305" s="419"/>
      <c r="CM305" s="419"/>
      <c r="CN305" s="419"/>
      <c r="CO305" s="419"/>
      <c r="CP305" s="419"/>
      <c r="CQ305" s="419"/>
      <c r="CR305" s="419"/>
      <c r="CS305" s="419"/>
      <c r="CT305" s="419"/>
      <c r="CU305" s="419"/>
      <c r="CV305" s="419"/>
      <c r="CW305" s="419"/>
      <c r="CX305" s="419"/>
      <c r="CY305" s="419"/>
      <c r="CZ305" s="419"/>
    </row>
    <row r="306" s="589" customFormat="true" ht="15" customHeight="true" x14ac:dyDescent="0.2">
      <c r="B306" s="622"/>
      <c r="U306" s="420"/>
      <c r="V306" s="420"/>
      <c r="W306" s="420"/>
      <c r="X306" s="420"/>
      <c r="Y306" s="420"/>
      <c r="Z306" s="420"/>
      <c r="AA306" s="420"/>
      <c r="AB306" s="420"/>
      <c r="AC306" s="420"/>
      <c r="AD306" s="420"/>
      <c r="AE306" s="420"/>
      <c r="AF306" s="420"/>
      <c r="AG306" s="420"/>
      <c r="AH306" s="420"/>
      <c r="AI306" s="420"/>
      <c r="AJ306" s="420"/>
      <c r="AK306" s="420"/>
      <c r="AL306" s="420"/>
      <c r="AM306" s="420"/>
      <c r="AN306" s="420"/>
      <c r="AO306" s="420"/>
      <c r="AP306" s="420"/>
      <c r="AQ306" s="420"/>
      <c r="AR306" s="420"/>
      <c r="AS306" s="420"/>
      <c r="AT306" s="420"/>
      <c r="AU306" s="420"/>
      <c r="AV306" s="420"/>
      <c r="AW306" s="420"/>
      <c r="AX306" s="420"/>
      <c r="AY306" s="420"/>
      <c r="AZ306" s="420"/>
      <c r="BA306" s="384"/>
      <c r="BB306" s="382"/>
      <c r="BC306" s="382"/>
      <c r="BD306" s="382"/>
      <c r="BE306" s="382"/>
      <c r="BF306" s="382"/>
      <c r="BG306" s="382"/>
      <c r="BH306" s="382"/>
      <c r="BI306" s="382"/>
      <c r="BJ306" s="382"/>
      <c r="BK306" s="382"/>
      <c r="BL306" s="382"/>
      <c r="BM306" s="382"/>
      <c r="BN306" s="382"/>
      <c r="BO306" s="382"/>
      <c r="BP306" s="382"/>
      <c r="BQ306" s="382"/>
      <c r="BR306" s="382"/>
      <c r="BS306" s="382"/>
      <c r="BT306" s="384"/>
      <c r="BU306" s="419"/>
      <c r="BV306" s="419"/>
      <c r="BW306" s="419"/>
      <c r="BX306" s="419"/>
      <c r="BY306" s="419"/>
      <c r="BZ306" s="419"/>
      <c r="CA306" s="419"/>
      <c r="CB306" s="419"/>
      <c r="CC306" s="419"/>
      <c r="CD306" s="419"/>
      <c r="CE306" s="419"/>
      <c r="CF306" s="419"/>
      <c r="CG306" s="419"/>
      <c r="CH306" s="419"/>
      <c r="CI306" s="419"/>
      <c r="CJ306" s="419"/>
      <c r="CK306" s="419"/>
      <c r="CL306" s="419"/>
      <c r="CM306" s="419"/>
      <c r="CN306" s="419"/>
      <c r="CO306" s="419"/>
      <c r="CP306" s="419"/>
      <c r="CQ306" s="419"/>
      <c r="CR306" s="419"/>
      <c r="CS306" s="419"/>
      <c r="CT306" s="419"/>
      <c r="CU306" s="419"/>
      <c r="CV306" s="419"/>
      <c r="CW306" s="419"/>
      <c r="CX306" s="419"/>
      <c r="CY306" s="419"/>
      <c r="CZ306" s="419"/>
    </row>
    <row r="307" s="589" customFormat="true" ht="15" customHeight="true" x14ac:dyDescent="0.2">
      <c r="B307" s="622"/>
      <c r="U307" s="420"/>
      <c r="V307" s="420"/>
      <c r="W307" s="420"/>
      <c r="X307" s="420"/>
      <c r="Y307" s="420"/>
      <c r="Z307" s="420"/>
      <c r="AA307" s="420"/>
      <c r="AB307" s="420"/>
      <c r="AC307" s="420"/>
      <c r="AD307" s="420"/>
      <c r="AE307" s="420"/>
      <c r="AF307" s="420"/>
      <c r="AG307" s="420"/>
      <c r="AH307" s="420"/>
      <c r="AI307" s="420"/>
      <c r="AJ307" s="420"/>
      <c r="AK307" s="420"/>
      <c r="AL307" s="420"/>
      <c r="AM307" s="420"/>
      <c r="AN307" s="420"/>
      <c r="AO307" s="420"/>
      <c r="AP307" s="420"/>
      <c r="AQ307" s="420"/>
      <c r="AR307" s="420"/>
      <c r="AS307" s="420"/>
      <c r="AT307" s="420"/>
      <c r="AU307" s="420"/>
      <c r="AV307" s="420"/>
      <c r="AW307" s="420"/>
      <c r="AX307" s="420"/>
      <c r="AY307" s="420"/>
      <c r="AZ307" s="420"/>
      <c r="BA307" s="384"/>
      <c r="BB307" s="382"/>
      <c r="BC307" s="382"/>
      <c r="BD307" s="382"/>
      <c r="BE307" s="382"/>
      <c r="BF307" s="382"/>
      <c r="BG307" s="382"/>
      <c r="BH307" s="382"/>
      <c r="BI307" s="382"/>
      <c r="BJ307" s="382"/>
      <c r="BK307" s="382"/>
      <c r="BL307" s="382"/>
      <c r="BM307" s="382"/>
      <c r="BN307" s="382"/>
      <c r="BO307" s="382"/>
      <c r="BP307" s="382"/>
      <c r="BQ307" s="382"/>
      <c r="BR307" s="382"/>
      <c r="BS307" s="382"/>
      <c r="BT307" s="384"/>
      <c r="BU307" s="419"/>
      <c r="BV307" s="419"/>
      <c r="BW307" s="419"/>
      <c r="BX307" s="419"/>
      <c r="BY307" s="419"/>
      <c r="BZ307" s="419"/>
      <c r="CA307" s="419"/>
      <c r="CB307" s="419"/>
      <c r="CC307" s="419"/>
      <c r="CD307" s="419"/>
      <c r="CE307" s="419"/>
      <c r="CF307" s="419"/>
      <c r="CG307" s="419"/>
      <c r="CH307" s="419"/>
      <c r="CI307" s="419"/>
      <c r="CJ307" s="419"/>
      <c r="CK307" s="419"/>
      <c r="CL307" s="419"/>
      <c r="CM307" s="419"/>
      <c r="CN307" s="419"/>
      <c r="CO307" s="419"/>
      <c r="CP307" s="419"/>
      <c r="CQ307" s="419"/>
      <c r="CR307" s="419"/>
      <c r="CS307" s="419"/>
      <c r="CT307" s="419"/>
      <c r="CU307" s="419"/>
      <c r="CV307" s="419"/>
      <c r="CW307" s="419"/>
      <c r="CX307" s="419"/>
      <c r="CY307" s="419"/>
      <c r="CZ307" s="419"/>
    </row>
    <row r="308" s="589" customFormat="true" ht="15" customHeight="true" x14ac:dyDescent="0.2">
      <c r="B308" s="622"/>
      <c r="U308" s="420"/>
      <c r="V308" s="420"/>
      <c r="W308" s="420"/>
      <c r="X308" s="420"/>
      <c r="Y308" s="420"/>
      <c r="Z308" s="420"/>
      <c r="AA308" s="420"/>
      <c r="AB308" s="420"/>
      <c r="AC308" s="420"/>
      <c r="AD308" s="420"/>
      <c r="AE308" s="420"/>
      <c r="AF308" s="420"/>
      <c r="AG308" s="420"/>
      <c r="AH308" s="420"/>
      <c r="AI308" s="420"/>
      <c r="AJ308" s="420"/>
      <c r="AK308" s="420"/>
      <c r="AL308" s="420"/>
      <c r="AM308" s="420"/>
      <c r="AN308" s="420"/>
      <c r="AO308" s="420"/>
      <c r="AP308" s="420"/>
      <c r="AQ308" s="420"/>
      <c r="AR308" s="420"/>
      <c r="AS308" s="420"/>
      <c r="AT308" s="420"/>
      <c r="AU308" s="420"/>
      <c r="AV308" s="420"/>
      <c r="AW308" s="420"/>
      <c r="AX308" s="420"/>
      <c r="AY308" s="420"/>
      <c r="AZ308" s="420"/>
      <c r="BA308" s="384"/>
      <c r="BB308" s="382"/>
      <c r="BC308" s="382"/>
      <c r="BD308" s="382"/>
      <c r="BE308" s="382"/>
      <c r="BF308" s="382"/>
      <c r="BG308" s="382"/>
      <c r="BH308" s="382"/>
      <c r="BI308" s="382"/>
      <c r="BJ308" s="382"/>
      <c r="BK308" s="382"/>
      <c r="BL308" s="382"/>
      <c r="BM308" s="382"/>
      <c r="BN308" s="382"/>
      <c r="BO308" s="382"/>
      <c r="BP308" s="382"/>
      <c r="BQ308" s="382"/>
      <c r="BR308" s="382"/>
      <c r="BS308" s="382"/>
      <c r="BT308" s="384"/>
      <c r="BU308" s="419"/>
      <c r="BV308" s="419"/>
      <c r="BW308" s="419"/>
      <c r="BX308" s="419"/>
      <c r="BY308" s="419"/>
      <c r="BZ308" s="419"/>
      <c r="CA308" s="419"/>
      <c r="CB308" s="419"/>
      <c r="CC308" s="419"/>
      <c r="CD308" s="419"/>
      <c r="CE308" s="419"/>
      <c r="CF308" s="419"/>
      <c r="CG308" s="419"/>
      <c r="CH308" s="419"/>
      <c r="CI308" s="419"/>
      <c r="CJ308" s="419"/>
      <c r="CK308" s="419"/>
      <c r="CL308" s="419"/>
      <c r="CM308" s="419"/>
      <c r="CN308" s="419"/>
      <c r="CO308" s="419"/>
      <c r="CP308" s="419"/>
      <c r="CQ308" s="419"/>
      <c r="CR308" s="419"/>
      <c r="CS308" s="419"/>
      <c r="CT308" s="419"/>
      <c r="CU308" s="419"/>
      <c r="CV308" s="419"/>
      <c r="CW308" s="419"/>
      <c r="CX308" s="419"/>
      <c r="CY308" s="419"/>
      <c r="CZ308" s="419"/>
    </row>
    <row r="309" s="589" customFormat="true" ht="15" customHeight="true" x14ac:dyDescent="0.2">
      <c r="B309" s="622"/>
      <c r="U309" s="420"/>
      <c r="V309" s="420"/>
      <c r="W309" s="420"/>
      <c r="X309" s="420"/>
      <c r="Y309" s="420"/>
      <c r="Z309" s="420"/>
      <c r="AA309" s="420"/>
      <c r="AB309" s="420"/>
      <c r="AC309" s="420"/>
      <c r="AD309" s="420"/>
      <c r="AE309" s="420"/>
      <c r="AF309" s="420"/>
      <c r="AG309" s="420"/>
      <c r="AH309" s="420"/>
      <c r="AI309" s="420"/>
      <c r="AJ309" s="420"/>
      <c r="AK309" s="420"/>
      <c r="AL309" s="420"/>
      <c r="AM309" s="420"/>
      <c r="AN309" s="420"/>
      <c r="AO309" s="420"/>
      <c r="AP309" s="420"/>
      <c r="AQ309" s="420"/>
      <c r="AR309" s="420"/>
      <c r="AS309" s="420"/>
      <c r="AT309" s="420"/>
      <c r="AU309" s="420"/>
      <c r="AV309" s="420"/>
      <c r="AW309" s="420"/>
      <c r="AX309" s="420"/>
      <c r="AY309" s="420"/>
      <c r="AZ309" s="420"/>
      <c r="BA309" s="384"/>
      <c r="BB309" s="382"/>
      <c r="BC309" s="382"/>
      <c r="BD309" s="382"/>
      <c r="BE309" s="382"/>
      <c r="BF309" s="382"/>
      <c r="BG309" s="382"/>
      <c r="BH309" s="382"/>
      <c r="BI309" s="382"/>
      <c r="BJ309" s="382"/>
      <c r="BK309" s="382"/>
      <c r="BL309" s="382"/>
      <c r="BM309" s="382"/>
      <c r="BN309" s="382"/>
      <c r="BO309" s="382"/>
      <c r="BP309" s="382"/>
      <c r="BQ309" s="382"/>
      <c r="BR309" s="382"/>
      <c r="BS309" s="382"/>
      <c r="BT309" s="384"/>
      <c r="BU309" s="419"/>
      <c r="BV309" s="419"/>
      <c r="BW309" s="419"/>
      <c r="BX309" s="419"/>
      <c r="BY309" s="419"/>
      <c r="BZ309" s="419"/>
      <c r="CA309" s="419"/>
      <c r="CB309" s="419"/>
      <c r="CC309" s="419"/>
      <c r="CD309" s="419"/>
      <c r="CE309" s="419"/>
      <c r="CF309" s="419"/>
      <c r="CG309" s="419"/>
      <c r="CH309" s="419"/>
      <c r="CI309" s="419"/>
      <c r="CJ309" s="419"/>
      <c r="CK309" s="419"/>
      <c r="CL309" s="419"/>
      <c r="CM309" s="419"/>
      <c r="CN309" s="419"/>
      <c r="CO309" s="419"/>
      <c r="CP309" s="419"/>
      <c r="CQ309" s="419"/>
      <c r="CR309" s="419"/>
      <c r="CS309" s="419"/>
      <c r="CT309" s="419"/>
      <c r="CU309" s="419"/>
      <c r="CV309" s="419"/>
      <c r="CW309" s="419"/>
      <c r="CX309" s="419"/>
      <c r="CY309" s="419"/>
      <c r="CZ309" s="419"/>
    </row>
    <row r="310" s="589" customFormat="true" ht="15" customHeight="true" x14ac:dyDescent="0.2">
      <c r="B310" s="622"/>
      <c r="U310" s="420"/>
      <c r="V310" s="420"/>
      <c r="W310" s="420"/>
      <c r="X310" s="420"/>
      <c r="Y310" s="420"/>
      <c r="Z310" s="420"/>
      <c r="AA310" s="420"/>
      <c r="AB310" s="420"/>
      <c r="AC310" s="420"/>
      <c r="AD310" s="420"/>
      <c r="AE310" s="420"/>
      <c r="AF310" s="420"/>
      <c r="AG310" s="420"/>
      <c r="AH310" s="420"/>
      <c r="AI310" s="420"/>
      <c r="AJ310" s="420"/>
      <c r="AK310" s="420"/>
      <c r="AL310" s="420"/>
      <c r="AM310" s="420"/>
      <c r="AN310" s="420"/>
      <c r="AO310" s="420"/>
      <c r="AP310" s="420"/>
      <c r="AQ310" s="420"/>
      <c r="AR310" s="420"/>
      <c r="AS310" s="420"/>
      <c r="AT310" s="420"/>
      <c r="AU310" s="420"/>
      <c r="AV310" s="420"/>
      <c r="AW310" s="420"/>
      <c r="AX310" s="420"/>
      <c r="AY310" s="420"/>
      <c r="AZ310" s="420"/>
      <c r="BA310" s="384"/>
      <c r="BB310" s="382"/>
      <c r="BC310" s="382"/>
      <c r="BD310" s="382"/>
      <c r="BE310" s="382"/>
      <c r="BF310" s="382"/>
      <c r="BG310" s="382"/>
      <c r="BH310" s="382"/>
      <c r="BI310" s="382"/>
      <c r="BJ310" s="382"/>
      <c r="BK310" s="382"/>
      <c r="BL310" s="382"/>
      <c r="BM310" s="382"/>
      <c r="BN310" s="382"/>
      <c r="BO310" s="382"/>
      <c r="BP310" s="382"/>
      <c r="BQ310" s="382"/>
      <c r="BR310" s="382"/>
      <c r="BS310" s="382"/>
      <c r="BT310" s="384"/>
      <c r="BU310" s="419"/>
      <c r="BV310" s="419"/>
      <c r="BW310" s="419"/>
      <c r="BX310" s="419"/>
      <c r="BY310" s="419"/>
      <c r="BZ310" s="419"/>
      <c r="CA310" s="419"/>
      <c r="CB310" s="419"/>
      <c r="CC310" s="419"/>
      <c r="CD310" s="419"/>
      <c r="CE310" s="419"/>
      <c r="CF310" s="419"/>
      <c r="CG310" s="419"/>
      <c r="CH310" s="419"/>
      <c r="CI310" s="419"/>
      <c r="CJ310" s="419"/>
      <c r="CK310" s="419"/>
      <c r="CL310" s="419"/>
      <c r="CM310" s="419"/>
      <c r="CN310" s="419"/>
      <c r="CO310" s="419"/>
      <c r="CP310" s="419"/>
      <c r="CQ310" s="419"/>
      <c r="CR310" s="419"/>
      <c r="CS310" s="419"/>
      <c r="CT310" s="419"/>
      <c r="CU310" s="419"/>
      <c r="CV310" s="419"/>
      <c r="CW310" s="419"/>
      <c r="CX310" s="419"/>
      <c r="CY310" s="419"/>
      <c r="CZ310" s="419"/>
    </row>
    <row r="311" s="589" customFormat="true" ht="15" customHeight="true" x14ac:dyDescent="0.2">
      <c r="B311" s="622"/>
      <c r="U311" s="420"/>
      <c r="V311" s="420"/>
      <c r="W311" s="420"/>
      <c r="X311" s="420"/>
      <c r="Y311" s="420"/>
      <c r="Z311" s="420"/>
      <c r="AA311" s="420"/>
      <c r="AB311" s="420"/>
      <c r="AC311" s="420"/>
      <c r="AD311" s="420"/>
      <c r="AE311" s="420"/>
      <c r="AF311" s="420"/>
      <c r="AG311" s="420"/>
      <c r="AH311" s="420"/>
      <c r="AI311" s="420"/>
      <c r="AJ311" s="420"/>
      <c r="AK311" s="420"/>
      <c r="AL311" s="420"/>
      <c r="AM311" s="420"/>
      <c r="AN311" s="420"/>
      <c r="AO311" s="420"/>
      <c r="AP311" s="420"/>
      <c r="AQ311" s="420"/>
      <c r="AR311" s="420"/>
      <c r="AS311" s="420"/>
      <c r="AT311" s="420"/>
      <c r="AU311" s="420"/>
      <c r="AV311" s="420"/>
      <c r="AW311" s="420"/>
      <c r="AX311" s="420"/>
      <c r="AY311" s="420"/>
      <c r="AZ311" s="420"/>
      <c r="BA311" s="384"/>
      <c r="BB311" s="382"/>
      <c r="BC311" s="382"/>
      <c r="BD311" s="382"/>
      <c r="BE311" s="382"/>
      <c r="BF311" s="382"/>
      <c r="BG311" s="382"/>
      <c r="BH311" s="382"/>
      <c r="BI311" s="382"/>
      <c r="BJ311" s="382"/>
      <c r="BK311" s="382"/>
      <c r="BL311" s="382"/>
      <c r="BM311" s="382"/>
      <c r="BN311" s="382"/>
      <c r="BO311" s="382"/>
      <c r="BP311" s="382"/>
      <c r="BQ311" s="382"/>
      <c r="BR311" s="382"/>
      <c r="BS311" s="382"/>
      <c r="BT311" s="384"/>
      <c r="BU311" s="419"/>
      <c r="BV311" s="419"/>
      <c r="BW311" s="419"/>
      <c r="BX311" s="419"/>
      <c r="BY311" s="419"/>
      <c r="BZ311" s="419"/>
      <c r="CA311" s="419"/>
      <c r="CB311" s="419"/>
      <c r="CC311" s="419"/>
      <c r="CD311" s="419"/>
      <c r="CE311" s="419"/>
      <c r="CF311" s="419"/>
      <c r="CG311" s="419"/>
      <c r="CH311" s="419"/>
      <c r="CI311" s="419"/>
      <c r="CJ311" s="419"/>
      <c r="CK311" s="419"/>
      <c r="CL311" s="419"/>
      <c r="CM311" s="419"/>
      <c r="CN311" s="419"/>
      <c r="CO311" s="419"/>
      <c r="CP311" s="419"/>
      <c r="CQ311" s="419"/>
      <c r="CR311" s="419"/>
      <c r="CS311" s="419"/>
      <c r="CT311" s="419"/>
      <c r="CU311" s="419"/>
      <c r="CV311" s="419"/>
      <c r="CW311" s="419"/>
      <c r="CX311" s="419"/>
      <c r="CY311" s="419"/>
      <c r="CZ311" s="419"/>
    </row>
    <row r="312" s="589" customFormat="true" ht="15" customHeight="true" x14ac:dyDescent="0.2">
      <c r="B312" s="622"/>
      <c r="U312" s="420"/>
      <c r="V312" s="420"/>
      <c r="W312" s="420"/>
      <c r="X312" s="420"/>
      <c r="Y312" s="420"/>
      <c r="Z312" s="420"/>
      <c r="AA312" s="420"/>
      <c r="AB312" s="420"/>
      <c r="AC312" s="420"/>
      <c r="AD312" s="420"/>
      <c r="AE312" s="420"/>
      <c r="AF312" s="420"/>
      <c r="AG312" s="420"/>
      <c r="AH312" s="420"/>
      <c r="AI312" s="420"/>
      <c r="AJ312" s="420"/>
      <c r="AK312" s="420"/>
      <c r="AL312" s="420"/>
      <c r="AM312" s="420"/>
      <c r="AN312" s="420"/>
      <c r="AO312" s="420"/>
      <c r="AP312" s="420"/>
      <c r="AQ312" s="420"/>
      <c r="AR312" s="420"/>
      <c r="AS312" s="420"/>
      <c r="AT312" s="420"/>
      <c r="AU312" s="420"/>
      <c r="AV312" s="420"/>
      <c r="AW312" s="420"/>
      <c r="AX312" s="420"/>
      <c r="AY312" s="420"/>
      <c r="AZ312" s="420"/>
      <c r="BA312" s="384"/>
      <c r="BB312" s="382"/>
      <c r="BC312" s="382"/>
      <c r="BD312" s="382"/>
      <c r="BE312" s="382"/>
      <c r="BF312" s="382"/>
      <c r="BG312" s="382"/>
      <c r="BH312" s="382"/>
      <c r="BI312" s="382"/>
      <c r="BJ312" s="382"/>
      <c r="BK312" s="382"/>
      <c r="BL312" s="382"/>
      <c r="BM312" s="382"/>
      <c r="BN312" s="382"/>
      <c r="BO312" s="382"/>
      <c r="BP312" s="382"/>
      <c r="BQ312" s="382"/>
      <c r="BR312" s="382"/>
      <c r="BS312" s="382"/>
      <c r="BT312" s="384"/>
      <c r="BU312" s="419"/>
      <c r="BV312" s="419"/>
      <c r="BW312" s="419"/>
      <c r="BX312" s="419"/>
      <c r="BY312" s="419"/>
      <c r="BZ312" s="419"/>
      <c r="CA312" s="419"/>
      <c r="CB312" s="419"/>
      <c r="CC312" s="419"/>
      <c r="CD312" s="419"/>
      <c r="CE312" s="419"/>
      <c r="CF312" s="419"/>
      <c r="CG312" s="419"/>
      <c r="CH312" s="419"/>
      <c r="CI312" s="419"/>
      <c r="CJ312" s="419"/>
      <c r="CK312" s="419"/>
      <c r="CL312" s="419"/>
      <c r="CM312" s="419"/>
      <c r="CN312" s="419"/>
      <c r="CO312" s="419"/>
      <c r="CP312" s="419"/>
      <c r="CQ312" s="419"/>
      <c r="CR312" s="419"/>
      <c r="CS312" s="419"/>
      <c r="CT312" s="419"/>
      <c r="CU312" s="419"/>
      <c r="CV312" s="419"/>
      <c r="CW312" s="419"/>
      <c r="CX312" s="419"/>
      <c r="CY312" s="419"/>
      <c r="CZ312" s="419"/>
    </row>
    <row r="313" s="589" customFormat="true" ht="15" customHeight="true" x14ac:dyDescent="0.2">
      <c r="B313" s="622"/>
      <c r="U313" s="420"/>
      <c r="V313" s="420"/>
      <c r="W313" s="420"/>
      <c r="X313" s="420"/>
      <c r="Y313" s="420"/>
      <c r="Z313" s="420"/>
      <c r="AA313" s="420"/>
      <c r="AB313" s="420"/>
      <c r="AC313" s="420"/>
      <c r="AD313" s="420"/>
      <c r="AE313" s="420"/>
      <c r="AF313" s="420"/>
      <c r="AG313" s="420"/>
      <c r="AH313" s="420"/>
      <c r="AI313" s="420"/>
      <c r="AJ313" s="420"/>
      <c r="AK313" s="420"/>
      <c r="AL313" s="420"/>
      <c r="AM313" s="420"/>
      <c r="AN313" s="420"/>
      <c r="AO313" s="420"/>
      <c r="AP313" s="420"/>
      <c r="AQ313" s="420"/>
      <c r="AR313" s="420"/>
      <c r="AS313" s="420"/>
      <c r="AT313" s="420"/>
      <c r="AU313" s="420"/>
      <c r="AV313" s="420"/>
      <c r="AW313" s="420"/>
      <c r="AX313" s="420"/>
      <c r="AY313" s="420"/>
      <c r="AZ313" s="420"/>
      <c r="BA313" s="384"/>
      <c r="BB313" s="382"/>
      <c r="BC313" s="382"/>
      <c r="BD313" s="382"/>
      <c r="BE313" s="382"/>
      <c r="BF313" s="382"/>
      <c r="BG313" s="382"/>
      <c r="BH313" s="382"/>
      <c r="BI313" s="382"/>
      <c r="BJ313" s="382"/>
      <c r="BK313" s="382"/>
      <c r="BL313" s="382"/>
      <c r="BM313" s="382"/>
      <c r="BN313" s="382"/>
      <c r="BO313" s="382"/>
      <c r="BP313" s="382"/>
      <c r="BQ313" s="382"/>
      <c r="BR313" s="382"/>
      <c r="BS313" s="382"/>
      <c r="BT313" s="384"/>
      <c r="BU313" s="419"/>
      <c r="BV313" s="419"/>
      <c r="BW313" s="419"/>
      <c r="BX313" s="419"/>
      <c r="BY313" s="419"/>
      <c r="BZ313" s="419"/>
      <c r="CA313" s="419"/>
      <c r="CB313" s="419"/>
      <c r="CC313" s="419"/>
      <c r="CD313" s="419"/>
      <c r="CE313" s="419"/>
      <c r="CF313" s="419"/>
      <c r="CG313" s="419"/>
      <c r="CH313" s="419"/>
      <c r="CI313" s="419"/>
      <c r="CJ313" s="419"/>
      <c r="CK313" s="419"/>
      <c r="CL313" s="419"/>
      <c r="CM313" s="419"/>
      <c r="CN313" s="419"/>
      <c r="CO313" s="419"/>
      <c r="CP313" s="419"/>
      <c r="CQ313" s="419"/>
      <c r="CR313" s="419"/>
      <c r="CS313" s="419"/>
      <c r="CT313" s="419"/>
      <c r="CU313" s="419"/>
      <c r="CV313" s="419"/>
      <c r="CW313" s="419"/>
      <c r="CX313" s="419"/>
      <c r="CY313" s="419"/>
      <c r="CZ313" s="419"/>
    </row>
    <row r="314" s="589" customFormat="true" ht="15" customHeight="true" x14ac:dyDescent="0.2">
      <c r="B314" s="622"/>
      <c r="U314" s="420"/>
      <c r="V314" s="420"/>
      <c r="W314" s="420"/>
      <c r="X314" s="420"/>
      <c r="Y314" s="420"/>
      <c r="Z314" s="420"/>
      <c r="AA314" s="420"/>
      <c r="AB314" s="420"/>
      <c r="AC314" s="420"/>
      <c r="AD314" s="420"/>
      <c r="AE314" s="420"/>
      <c r="AF314" s="420"/>
      <c r="AG314" s="420"/>
      <c r="AH314" s="420"/>
      <c r="AI314" s="420"/>
      <c r="AJ314" s="420"/>
      <c r="AK314" s="420"/>
      <c r="AL314" s="420"/>
      <c r="AM314" s="420"/>
      <c r="AN314" s="420"/>
      <c r="AO314" s="420"/>
      <c r="AP314" s="420"/>
      <c r="AQ314" s="420"/>
      <c r="AR314" s="420"/>
      <c r="AS314" s="420"/>
      <c r="AT314" s="420"/>
      <c r="AU314" s="420"/>
      <c r="AV314" s="420"/>
      <c r="AW314" s="420"/>
      <c r="AX314" s="420"/>
      <c r="AY314" s="420"/>
      <c r="AZ314" s="420"/>
      <c r="BA314" s="384"/>
      <c r="BB314" s="382"/>
      <c r="BC314" s="382"/>
      <c r="BD314" s="382"/>
      <c r="BE314" s="382"/>
      <c r="BF314" s="382"/>
      <c r="BG314" s="382"/>
      <c r="BH314" s="382"/>
      <c r="BI314" s="382"/>
      <c r="BJ314" s="382"/>
      <c r="BK314" s="382"/>
      <c r="BL314" s="382"/>
      <c r="BM314" s="382"/>
      <c r="BN314" s="382"/>
      <c r="BO314" s="382"/>
      <c r="BP314" s="382"/>
      <c r="BQ314" s="382"/>
      <c r="BR314" s="382"/>
      <c r="BS314" s="382"/>
      <c r="BT314" s="384"/>
      <c r="BU314" s="419"/>
      <c r="BV314" s="419"/>
      <c r="BW314" s="419"/>
      <c r="BX314" s="419"/>
      <c r="BY314" s="419"/>
      <c r="BZ314" s="419"/>
      <c r="CA314" s="419"/>
      <c r="CB314" s="419"/>
      <c r="CC314" s="419"/>
      <c r="CD314" s="419"/>
      <c r="CE314" s="419"/>
      <c r="CF314" s="419"/>
      <c r="CG314" s="419"/>
      <c r="CH314" s="419"/>
      <c r="CI314" s="419"/>
      <c r="CJ314" s="419"/>
      <c r="CK314" s="419"/>
      <c r="CL314" s="419"/>
      <c r="CM314" s="419"/>
      <c r="CN314" s="419"/>
      <c r="CO314" s="419"/>
      <c r="CP314" s="419"/>
      <c r="CQ314" s="419"/>
      <c r="CR314" s="419"/>
      <c r="CS314" s="419"/>
      <c r="CT314" s="419"/>
      <c r="CU314" s="419"/>
      <c r="CV314" s="419"/>
      <c r="CW314" s="419"/>
      <c r="CX314" s="419"/>
      <c r="CY314" s="419"/>
      <c r="CZ314" s="419"/>
    </row>
    <row r="315" s="589" customFormat="true" ht="15" customHeight="true" x14ac:dyDescent="0.2">
      <c r="B315" s="622"/>
      <c r="U315" s="420"/>
      <c r="V315" s="420"/>
      <c r="W315" s="420"/>
      <c r="X315" s="420"/>
      <c r="Y315" s="420"/>
      <c r="Z315" s="420"/>
      <c r="AA315" s="420"/>
      <c r="AB315" s="420"/>
      <c r="AC315" s="420"/>
      <c r="AD315" s="420"/>
      <c r="AE315" s="420"/>
      <c r="AF315" s="420"/>
      <c r="AG315" s="420"/>
      <c r="AH315" s="420"/>
      <c r="AI315" s="420"/>
      <c r="AJ315" s="420"/>
      <c r="AK315" s="420"/>
      <c r="AL315" s="420"/>
      <c r="AM315" s="420"/>
      <c r="AN315" s="420"/>
      <c r="AO315" s="420"/>
      <c r="AP315" s="420"/>
      <c r="AQ315" s="420"/>
      <c r="AR315" s="420"/>
      <c r="AS315" s="420"/>
      <c r="AT315" s="420"/>
      <c r="AU315" s="420"/>
      <c r="AV315" s="420"/>
      <c r="AW315" s="420"/>
      <c r="AX315" s="420"/>
      <c r="AY315" s="420"/>
      <c r="AZ315" s="420"/>
      <c r="BA315" s="384"/>
      <c r="BB315" s="382"/>
      <c r="BC315" s="382"/>
      <c r="BD315" s="382"/>
      <c r="BE315" s="382"/>
      <c r="BF315" s="382"/>
      <c r="BG315" s="382"/>
      <c r="BH315" s="382"/>
      <c r="BI315" s="382"/>
      <c r="BJ315" s="382"/>
      <c r="BK315" s="382"/>
      <c r="BL315" s="382"/>
      <c r="BM315" s="382"/>
      <c r="BN315" s="382"/>
      <c r="BO315" s="382"/>
      <c r="BP315" s="382"/>
      <c r="BQ315" s="382"/>
      <c r="BR315" s="382"/>
      <c r="BS315" s="382"/>
      <c r="BT315" s="384"/>
      <c r="BU315" s="419"/>
      <c r="BV315" s="419"/>
      <c r="BW315" s="419"/>
      <c r="BX315" s="419"/>
      <c r="BY315" s="419"/>
      <c r="BZ315" s="419"/>
      <c r="CA315" s="419"/>
      <c r="CB315" s="419"/>
      <c r="CC315" s="419"/>
      <c r="CD315" s="419"/>
      <c r="CE315" s="419"/>
      <c r="CF315" s="419"/>
      <c r="CG315" s="419"/>
      <c r="CH315" s="419"/>
      <c r="CI315" s="419"/>
      <c r="CJ315" s="419"/>
      <c r="CK315" s="419"/>
      <c r="CL315" s="419"/>
      <c r="CM315" s="419"/>
      <c r="CN315" s="419"/>
      <c r="CO315" s="419"/>
      <c r="CP315" s="419"/>
      <c r="CQ315" s="419"/>
      <c r="CR315" s="419"/>
      <c r="CS315" s="419"/>
      <c r="CT315" s="419"/>
      <c r="CU315" s="419"/>
      <c r="CV315" s="419"/>
      <c r="CW315" s="419"/>
      <c r="CX315" s="419"/>
      <c r="CY315" s="419"/>
      <c r="CZ315" s="419"/>
    </row>
    <row r="316" s="589" customFormat="true" ht="15" customHeight="true" x14ac:dyDescent="0.2">
      <c r="B316" s="622"/>
      <c r="U316" s="420"/>
      <c r="V316" s="420"/>
      <c r="W316" s="420"/>
      <c r="X316" s="420"/>
      <c r="Y316" s="420"/>
      <c r="Z316" s="420"/>
      <c r="AA316" s="420"/>
      <c r="AB316" s="420"/>
      <c r="AC316" s="420"/>
      <c r="AD316" s="420"/>
      <c r="AE316" s="420"/>
      <c r="AF316" s="420"/>
      <c r="AG316" s="420"/>
      <c r="AH316" s="420"/>
      <c r="AI316" s="420"/>
      <c r="AJ316" s="420"/>
      <c r="AK316" s="420"/>
      <c r="AL316" s="420"/>
      <c r="AM316" s="420"/>
      <c r="AN316" s="420"/>
      <c r="AO316" s="420"/>
      <c r="AP316" s="420"/>
      <c r="AQ316" s="420"/>
      <c r="AR316" s="420"/>
      <c r="AS316" s="420"/>
      <c r="AT316" s="420"/>
      <c r="AU316" s="420"/>
      <c r="AV316" s="420"/>
      <c r="AW316" s="420"/>
      <c r="AX316" s="420"/>
      <c r="AY316" s="420"/>
      <c r="AZ316" s="420"/>
      <c r="BA316" s="384"/>
      <c r="BB316" s="382"/>
      <c r="BC316" s="382"/>
      <c r="BD316" s="382"/>
      <c r="BE316" s="382"/>
      <c r="BF316" s="382"/>
      <c r="BG316" s="382"/>
      <c r="BH316" s="382"/>
      <c r="BI316" s="382"/>
      <c r="BJ316" s="382"/>
      <c r="BK316" s="382"/>
      <c r="BL316" s="382"/>
      <c r="BM316" s="382"/>
      <c r="BN316" s="382"/>
      <c r="BO316" s="382"/>
      <c r="BP316" s="382"/>
      <c r="BQ316" s="382"/>
      <c r="BR316" s="382"/>
      <c r="BS316" s="382"/>
      <c r="BT316" s="384"/>
      <c r="BU316" s="419"/>
      <c r="BV316" s="419"/>
      <c r="BW316" s="419"/>
      <c r="BX316" s="419"/>
      <c r="BY316" s="419"/>
      <c r="BZ316" s="419"/>
      <c r="CA316" s="419"/>
      <c r="CB316" s="419"/>
      <c r="CC316" s="419"/>
      <c r="CD316" s="419"/>
      <c r="CE316" s="419"/>
      <c r="CF316" s="419"/>
      <c r="CG316" s="419"/>
      <c r="CH316" s="419"/>
      <c r="CI316" s="419"/>
      <c r="CJ316" s="419"/>
      <c r="CK316" s="419"/>
      <c r="CL316" s="419"/>
      <c r="CM316" s="419"/>
      <c r="CN316" s="419"/>
      <c r="CO316" s="419"/>
      <c r="CP316" s="419"/>
      <c r="CQ316" s="419"/>
      <c r="CR316" s="419"/>
      <c r="CS316" s="419"/>
      <c r="CT316" s="419"/>
      <c r="CU316" s="419"/>
      <c r="CV316" s="419"/>
      <c r="CW316" s="419"/>
      <c r="CX316" s="419"/>
      <c r="CY316" s="419"/>
      <c r="CZ316" s="419"/>
    </row>
    <row r="317" s="589" customFormat="true" ht="15" customHeight="true" x14ac:dyDescent="0.2">
      <c r="B317" s="622"/>
      <c r="U317" s="420"/>
      <c r="V317" s="420"/>
      <c r="W317" s="420"/>
      <c r="X317" s="420"/>
      <c r="Y317" s="420"/>
      <c r="Z317" s="420"/>
      <c r="AA317" s="420"/>
      <c r="AB317" s="420"/>
      <c r="AC317" s="420"/>
      <c r="AD317" s="420"/>
      <c r="AE317" s="420"/>
      <c r="AF317" s="420"/>
      <c r="AG317" s="420"/>
      <c r="AH317" s="420"/>
      <c r="AI317" s="420"/>
      <c r="AJ317" s="420"/>
      <c r="AK317" s="420"/>
      <c r="AL317" s="420"/>
      <c r="AM317" s="420"/>
      <c r="AN317" s="420"/>
      <c r="AO317" s="420"/>
      <c r="AP317" s="420"/>
      <c r="AQ317" s="420"/>
      <c r="AR317" s="420"/>
      <c r="AS317" s="420"/>
      <c r="AT317" s="420"/>
      <c r="AU317" s="420"/>
      <c r="AV317" s="420"/>
      <c r="AW317" s="420"/>
      <c r="AX317" s="420"/>
      <c r="AY317" s="420"/>
      <c r="AZ317" s="420"/>
      <c r="BA317" s="384"/>
      <c r="BB317" s="382"/>
      <c r="BC317" s="382"/>
      <c r="BD317" s="382"/>
      <c r="BE317" s="382"/>
      <c r="BF317" s="382"/>
      <c r="BG317" s="382"/>
      <c r="BH317" s="382"/>
      <c r="BI317" s="382"/>
      <c r="BJ317" s="382"/>
      <c r="BK317" s="382"/>
      <c r="BL317" s="382"/>
      <c r="BM317" s="382"/>
      <c r="BN317" s="382"/>
      <c r="BO317" s="382"/>
      <c r="BP317" s="382"/>
      <c r="BQ317" s="382"/>
      <c r="BR317" s="382"/>
      <c r="BS317" s="382"/>
      <c r="BT317" s="384"/>
      <c r="BU317" s="419"/>
      <c r="BV317" s="419"/>
      <c r="BW317" s="419"/>
      <c r="BX317" s="419"/>
      <c r="BY317" s="419"/>
      <c r="BZ317" s="419"/>
      <c r="CA317" s="419"/>
      <c r="CB317" s="419"/>
      <c r="CC317" s="419"/>
      <c r="CD317" s="419"/>
      <c r="CE317" s="419"/>
      <c r="CF317" s="419"/>
      <c r="CG317" s="419"/>
      <c r="CH317" s="419"/>
      <c r="CI317" s="419"/>
      <c r="CJ317" s="419"/>
      <c r="CK317" s="419"/>
      <c r="CL317" s="419"/>
      <c r="CM317" s="419"/>
      <c r="CN317" s="419"/>
      <c r="CO317" s="419"/>
      <c r="CP317" s="419"/>
      <c r="CQ317" s="419"/>
      <c r="CR317" s="419"/>
      <c r="CS317" s="419"/>
      <c r="CT317" s="419"/>
      <c r="CU317" s="419"/>
      <c r="CV317" s="419"/>
      <c r="CW317" s="419"/>
      <c r="CX317" s="419"/>
      <c r="CY317" s="419"/>
      <c r="CZ317" s="419"/>
    </row>
    <row r="318" s="589" customFormat="true" ht="15" customHeight="true" x14ac:dyDescent="0.2">
      <c r="B318" s="622"/>
      <c r="U318" s="420"/>
      <c r="V318" s="420"/>
      <c r="W318" s="420"/>
      <c r="X318" s="420"/>
      <c r="Y318" s="420"/>
      <c r="Z318" s="420"/>
      <c r="AA318" s="420"/>
      <c r="AB318" s="420"/>
      <c r="AC318" s="420"/>
      <c r="AD318" s="420"/>
      <c r="AE318" s="420"/>
      <c r="AF318" s="420"/>
      <c r="AG318" s="420"/>
      <c r="AH318" s="420"/>
      <c r="AI318" s="420"/>
      <c r="AJ318" s="420"/>
      <c r="AK318" s="420"/>
      <c r="AL318" s="420"/>
      <c r="AM318" s="420"/>
      <c r="AN318" s="420"/>
      <c r="AO318" s="420"/>
      <c r="AP318" s="420"/>
      <c r="AQ318" s="420"/>
      <c r="AR318" s="420"/>
      <c r="AS318" s="420"/>
      <c r="AT318" s="420"/>
      <c r="AU318" s="420"/>
      <c r="AV318" s="420"/>
      <c r="AW318" s="420"/>
      <c r="AX318" s="420"/>
      <c r="AY318" s="420"/>
      <c r="AZ318" s="420"/>
      <c r="BA318" s="384"/>
      <c r="BB318" s="382"/>
      <c r="BC318" s="382"/>
      <c r="BD318" s="382"/>
      <c r="BE318" s="382"/>
      <c r="BF318" s="382"/>
      <c r="BG318" s="382"/>
      <c r="BH318" s="382"/>
      <c r="BI318" s="382"/>
      <c r="BJ318" s="382"/>
      <c r="BK318" s="382"/>
      <c r="BL318" s="382"/>
      <c r="BM318" s="382"/>
      <c r="BN318" s="382"/>
      <c r="BO318" s="382"/>
      <c r="BP318" s="382"/>
      <c r="BQ318" s="382"/>
      <c r="BR318" s="382"/>
      <c r="BS318" s="382"/>
      <c r="BT318" s="384"/>
      <c r="BU318" s="419"/>
      <c r="BV318" s="419"/>
      <c r="BW318" s="419"/>
      <c r="BX318" s="419"/>
      <c r="BY318" s="419"/>
      <c r="BZ318" s="419"/>
      <c r="CA318" s="419"/>
      <c r="CB318" s="419"/>
      <c r="CC318" s="419"/>
      <c r="CD318" s="419"/>
      <c r="CE318" s="419"/>
      <c r="CF318" s="419"/>
      <c r="CG318" s="419"/>
      <c r="CH318" s="419"/>
      <c r="CI318" s="419"/>
      <c r="CJ318" s="419"/>
      <c r="CK318" s="419"/>
      <c r="CL318" s="419"/>
      <c r="CM318" s="419"/>
      <c r="CN318" s="419"/>
      <c r="CO318" s="419"/>
      <c r="CP318" s="419"/>
      <c r="CQ318" s="419"/>
      <c r="CR318" s="419"/>
      <c r="CS318" s="419"/>
      <c r="CT318" s="419"/>
      <c r="CU318" s="419"/>
      <c r="CV318" s="419"/>
      <c r="CW318" s="419"/>
      <c r="CX318" s="419"/>
      <c r="CY318" s="419"/>
      <c r="CZ318" s="419"/>
    </row>
    <row r="319" s="589" customFormat="true" ht="15" customHeight="true" x14ac:dyDescent="0.2">
      <c r="B319" s="622"/>
      <c r="U319" s="420"/>
      <c r="V319" s="420"/>
      <c r="W319" s="420"/>
      <c r="X319" s="420"/>
      <c r="Y319" s="420"/>
      <c r="Z319" s="420"/>
      <c r="AA319" s="420"/>
      <c r="AB319" s="420"/>
      <c r="AC319" s="420"/>
      <c r="AD319" s="420"/>
      <c r="AE319" s="420"/>
      <c r="AF319" s="420"/>
      <c r="AG319" s="420"/>
      <c r="AH319" s="420"/>
      <c r="AI319" s="420"/>
      <c r="AJ319" s="420"/>
      <c r="AK319" s="420"/>
      <c r="AL319" s="420"/>
      <c r="AM319" s="420"/>
      <c r="AN319" s="420"/>
      <c r="AO319" s="420"/>
      <c r="AP319" s="420"/>
      <c r="AQ319" s="420"/>
      <c r="AR319" s="420"/>
      <c r="AS319" s="420"/>
      <c r="AT319" s="420"/>
      <c r="AU319" s="420"/>
      <c r="AV319" s="420"/>
      <c r="AW319" s="420"/>
      <c r="AX319" s="420"/>
      <c r="AY319" s="420"/>
      <c r="AZ319" s="420"/>
      <c r="BA319" s="384"/>
      <c r="BB319" s="382"/>
      <c r="BC319" s="382"/>
      <c r="BD319" s="382"/>
      <c r="BE319" s="382"/>
      <c r="BF319" s="382"/>
      <c r="BG319" s="382"/>
      <c r="BH319" s="382"/>
      <c r="BI319" s="382"/>
      <c r="BJ319" s="382"/>
      <c r="BK319" s="382"/>
      <c r="BL319" s="382"/>
      <c r="BM319" s="382"/>
      <c r="BN319" s="382"/>
      <c r="BO319" s="382"/>
      <c r="BP319" s="382"/>
      <c r="BQ319" s="382"/>
      <c r="BR319" s="382"/>
      <c r="BS319" s="382"/>
      <c r="BT319" s="384"/>
      <c r="BU319" s="419"/>
      <c r="BV319" s="419"/>
      <c r="BW319" s="419"/>
      <c r="BX319" s="419"/>
      <c r="BY319" s="419"/>
      <c r="BZ319" s="419"/>
      <c r="CA319" s="419"/>
      <c r="CB319" s="419"/>
      <c r="CC319" s="419"/>
      <c r="CD319" s="419"/>
      <c r="CE319" s="419"/>
      <c r="CF319" s="419"/>
      <c r="CG319" s="419"/>
      <c r="CH319" s="419"/>
      <c r="CI319" s="419"/>
      <c r="CJ319" s="419"/>
      <c r="CK319" s="419"/>
      <c r="CL319" s="419"/>
      <c r="CM319" s="419"/>
      <c r="CN319" s="419"/>
      <c r="CO319" s="419"/>
      <c r="CP319" s="419"/>
      <c r="CQ319" s="419"/>
      <c r="CR319" s="419"/>
      <c r="CS319" s="419"/>
      <c r="CT319" s="419"/>
      <c r="CU319" s="419"/>
      <c r="CV319" s="419"/>
      <c r="CW319" s="419"/>
      <c r="CX319" s="419"/>
      <c r="CY319" s="419"/>
      <c r="CZ319" s="419"/>
    </row>
    <row r="320" s="589" customFormat="true" ht="15" customHeight="true" x14ac:dyDescent="0.2">
      <c r="B320" s="622"/>
      <c r="U320" s="420"/>
      <c r="V320" s="420"/>
      <c r="W320" s="420"/>
      <c r="X320" s="420"/>
      <c r="Y320" s="420"/>
      <c r="Z320" s="420"/>
      <c r="AA320" s="420"/>
      <c r="AB320" s="420"/>
      <c r="AC320" s="420"/>
      <c r="AD320" s="420"/>
      <c r="AE320" s="420"/>
      <c r="AF320" s="420"/>
      <c r="AG320" s="420"/>
      <c r="AH320" s="420"/>
      <c r="AI320" s="420"/>
      <c r="AJ320" s="420"/>
      <c r="AK320" s="420"/>
      <c r="AL320" s="420"/>
      <c r="AM320" s="420"/>
      <c r="AN320" s="420"/>
      <c r="AO320" s="420"/>
      <c r="AP320" s="420"/>
      <c r="AQ320" s="420"/>
      <c r="AR320" s="420"/>
      <c r="AS320" s="420"/>
      <c r="AT320" s="420"/>
      <c r="AU320" s="420"/>
      <c r="AV320" s="420"/>
      <c r="AW320" s="420"/>
      <c r="AX320" s="420"/>
      <c r="AY320" s="420"/>
      <c r="AZ320" s="420"/>
      <c r="BA320" s="384"/>
      <c r="BB320" s="382"/>
      <c r="BC320" s="382"/>
      <c r="BD320" s="382"/>
      <c r="BE320" s="382"/>
      <c r="BF320" s="382"/>
      <c r="BG320" s="382"/>
      <c r="BH320" s="382"/>
      <c r="BI320" s="382"/>
      <c r="BJ320" s="382"/>
      <c r="BK320" s="382"/>
      <c r="BL320" s="382"/>
      <c r="BM320" s="382"/>
      <c r="BN320" s="382"/>
      <c r="BO320" s="382"/>
      <c r="BP320" s="382"/>
      <c r="BQ320" s="382"/>
      <c r="BR320" s="382"/>
      <c r="BS320" s="382"/>
      <c r="BT320" s="384"/>
      <c r="BU320" s="419"/>
      <c r="BV320" s="419"/>
      <c r="BW320" s="419"/>
      <c r="BX320" s="419"/>
      <c r="BY320" s="419"/>
      <c r="BZ320" s="419"/>
      <c r="CA320" s="419"/>
      <c r="CB320" s="419"/>
      <c r="CC320" s="419"/>
      <c r="CD320" s="419"/>
      <c r="CE320" s="419"/>
      <c r="CF320" s="419"/>
      <c r="CG320" s="419"/>
      <c r="CH320" s="419"/>
      <c r="CI320" s="419"/>
      <c r="CJ320" s="419"/>
      <c r="CK320" s="419"/>
      <c r="CL320" s="419"/>
      <c r="CM320" s="419"/>
      <c r="CN320" s="419"/>
      <c r="CO320" s="419"/>
      <c r="CP320" s="419"/>
      <c r="CQ320" s="419"/>
      <c r="CR320" s="419"/>
      <c r="CS320" s="419"/>
      <c r="CT320" s="419"/>
      <c r="CU320" s="419"/>
      <c r="CV320" s="419"/>
      <c r="CW320" s="419"/>
      <c r="CX320" s="419"/>
      <c r="CY320" s="419"/>
      <c r="CZ320" s="419"/>
    </row>
    <row r="321" s="589" customFormat="true" ht="15" customHeight="true" x14ac:dyDescent="0.2">
      <c r="B321" s="622"/>
      <c r="U321" s="420"/>
      <c r="V321" s="420"/>
      <c r="W321" s="420"/>
      <c r="X321" s="420"/>
      <c r="Y321" s="420"/>
      <c r="Z321" s="420"/>
      <c r="AA321" s="420"/>
      <c r="AB321" s="420"/>
      <c r="AC321" s="420"/>
      <c r="AD321" s="420"/>
      <c r="AE321" s="420"/>
      <c r="AF321" s="420"/>
      <c r="AG321" s="420"/>
      <c r="AH321" s="420"/>
      <c r="AI321" s="420"/>
      <c r="AJ321" s="420"/>
      <c r="AK321" s="420"/>
      <c r="AL321" s="420"/>
      <c r="AM321" s="420"/>
      <c r="AN321" s="420"/>
      <c r="AO321" s="420"/>
      <c r="AP321" s="420"/>
      <c r="AQ321" s="420"/>
      <c r="AR321" s="420"/>
      <c r="AS321" s="420"/>
      <c r="AT321" s="420"/>
      <c r="AU321" s="420"/>
      <c r="AV321" s="420"/>
      <c r="AW321" s="420"/>
      <c r="AX321" s="420"/>
      <c r="AY321" s="420"/>
      <c r="AZ321" s="420"/>
      <c r="BA321" s="384"/>
      <c r="BB321" s="382"/>
      <c r="BC321" s="382"/>
      <c r="BD321" s="382"/>
      <c r="BE321" s="382"/>
      <c r="BF321" s="382"/>
      <c r="BG321" s="382"/>
      <c r="BH321" s="382"/>
      <c r="BI321" s="382"/>
      <c r="BJ321" s="382"/>
      <c r="BK321" s="382"/>
      <c r="BL321" s="382"/>
      <c r="BM321" s="382"/>
      <c r="BN321" s="382"/>
      <c r="BO321" s="382"/>
      <c r="BP321" s="382"/>
      <c r="BQ321" s="382"/>
      <c r="BR321" s="382"/>
      <c r="BS321" s="382"/>
      <c r="BT321" s="384"/>
      <c r="BU321" s="419"/>
      <c r="BV321" s="419"/>
      <c r="BW321" s="419"/>
      <c r="BX321" s="419"/>
      <c r="BY321" s="419"/>
      <c r="BZ321" s="419"/>
      <c r="CA321" s="419"/>
      <c r="CB321" s="419"/>
      <c r="CC321" s="419"/>
      <c r="CD321" s="419"/>
      <c r="CE321" s="419"/>
      <c r="CF321" s="419"/>
      <c r="CG321" s="419"/>
      <c r="CH321" s="419"/>
      <c r="CI321" s="419"/>
      <c r="CJ321" s="419"/>
      <c r="CK321" s="419"/>
      <c r="CL321" s="419"/>
      <c r="CM321" s="419"/>
      <c r="CN321" s="419"/>
      <c r="CO321" s="419"/>
      <c r="CP321" s="419"/>
      <c r="CQ321" s="419"/>
      <c r="CR321" s="419"/>
      <c r="CS321" s="419"/>
      <c r="CT321" s="419"/>
      <c r="CU321" s="419"/>
      <c r="CV321" s="419"/>
      <c r="CW321" s="419"/>
      <c r="CX321" s="419"/>
      <c r="CY321" s="419"/>
      <c r="CZ321" s="419"/>
    </row>
    <row r="322" s="589" customFormat="true" ht="15" customHeight="true" x14ac:dyDescent="0.2">
      <c r="B322" s="622"/>
      <c r="U322" s="420"/>
      <c r="V322" s="420"/>
      <c r="W322" s="420"/>
      <c r="X322" s="420"/>
      <c r="Y322" s="420"/>
      <c r="Z322" s="420"/>
      <c r="AA322" s="420"/>
      <c r="AB322" s="420"/>
      <c r="AC322" s="420"/>
      <c r="AD322" s="420"/>
      <c r="AE322" s="420"/>
      <c r="AF322" s="420"/>
      <c r="AG322" s="420"/>
      <c r="AH322" s="420"/>
      <c r="AI322" s="420"/>
      <c r="AJ322" s="420"/>
      <c r="AK322" s="420"/>
      <c r="AL322" s="420"/>
      <c r="AM322" s="420"/>
      <c r="AN322" s="420"/>
      <c r="AO322" s="420"/>
      <c r="AP322" s="420"/>
      <c r="AQ322" s="420"/>
      <c r="AR322" s="420"/>
      <c r="AS322" s="420"/>
      <c r="AT322" s="420"/>
      <c r="AU322" s="420"/>
      <c r="AV322" s="420"/>
      <c r="AW322" s="420"/>
      <c r="AX322" s="420"/>
      <c r="AY322" s="420"/>
      <c r="AZ322" s="420"/>
      <c r="BA322" s="384"/>
      <c r="BB322" s="382"/>
      <c r="BC322" s="382"/>
      <c r="BD322" s="382"/>
      <c r="BE322" s="382"/>
      <c r="BF322" s="382"/>
      <c r="BG322" s="382"/>
      <c r="BH322" s="382"/>
      <c r="BI322" s="382"/>
      <c r="BJ322" s="382"/>
      <c r="BK322" s="382"/>
      <c r="BL322" s="382"/>
      <c r="BM322" s="382"/>
      <c r="BN322" s="382"/>
      <c r="BO322" s="382"/>
      <c r="BP322" s="382"/>
      <c r="BQ322" s="382"/>
      <c r="BR322" s="382"/>
      <c r="BS322" s="382"/>
      <c r="BT322" s="384"/>
      <c r="BU322" s="419"/>
      <c r="BV322" s="419"/>
      <c r="BW322" s="419"/>
      <c r="BX322" s="419"/>
      <c r="BY322" s="419"/>
      <c r="BZ322" s="419"/>
      <c r="CA322" s="419"/>
      <c r="CB322" s="419"/>
      <c r="CC322" s="419"/>
      <c r="CD322" s="419"/>
      <c r="CE322" s="419"/>
      <c r="CF322" s="419"/>
      <c r="CG322" s="419"/>
      <c r="CH322" s="419"/>
      <c r="CI322" s="419"/>
      <c r="CJ322" s="419"/>
      <c r="CK322" s="419"/>
      <c r="CL322" s="419"/>
      <c r="CM322" s="419"/>
      <c r="CN322" s="419"/>
      <c r="CO322" s="419"/>
      <c r="CP322" s="419"/>
      <c r="CQ322" s="419"/>
      <c r="CR322" s="419"/>
      <c r="CS322" s="419"/>
      <c r="CT322" s="419"/>
      <c r="CU322" s="419"/>
      <c r="CV322" s="419"/>
      <c r="CW322" s="419"/>
      <c r="CX322" s="419"/>
      <c r="CY322" s="419"/>
      <c r="CZ322" s="419"/>
    </row>
    <row r="323" s="589" customFormat="true" ht="15" customHeight="true" x14ac:dyDescent="0.2">
      <c r="B323" s="622"/>
      <c r="U323" s="420"/>
      <c r="V323" s="420"/>
      <c r="W323" s="420"/>
      <c r="X323" s="420"/>
      <c r="Y323" s="420"/>
      <c r="Z323" s="420"/>
      <c r="AA323" s="420"/>
      <c r="AB323" s="420"/>
      <c r="AC323" s="420"/>
      <c r="AD323" s="420"/>
      <c r="AE323" s="420"/>
      <c r="AF323" s="420"/>
      <c r="AG323" s="420"/>
      <c r="AH323" s="420"/>
      <c r="AI323" s="420"/>
      <c r="AJ323" s="420"/>
      <c r="AK323" s="420"/>
      <c r="AL323" s="420"/>
      <c r="AM323" s="420"/>
      <c r="AN323" s="420"/>
      <c r="AO323" s="420"/>
      <c r="AP323" s="420"/>
      <c r="AQ323" s="420"/>
      <c r="AR323" s="420"/>
      <c r="AS323" s="420"/>
      <c r="AT323" s="420"/>
      <c r="AU323" s="420"/>
      <c r="AV323" s="420"/>
      <c r="AW323" s="420"/>
      <c r="AX323" s="420"/>
      <c r="AY323" s="420"/>
      <c r="AZ323" s="420"/>
      <c r="BA323" s="384"/>
      <c r="BB323" s="382"/>
      <c r="BC323" s="382"/>
      <c r="BD323" s="382"/>
      <c r="BE323" s="382"/>
      <c r="BF323" s="382"/>
      <c r="BG323" s="382"/>
      <c r="BH323" s="382"/>
      <c r="BI323" s="382"/>
      <c r="BJ323" s="382"/>
      <c r="BK323" s="382"/>
      <c r="BL323" s="382"/>
      <c r="BM323" s="382"/>
      <c r="BN323" s="382"/>
      <c r="BO323" s="382"/>
      <c r="BP323" s="382"/>
      <c r="BQ323" s="382"/>
      <c r="BR323" s="382"/>
      <c r="BS323" s="382"/>
      <c r="BT323" s="384"/>
      <c r="BU323" s="419"/>
      <c r="BV323" s="419"/>
      <c r="BW323" s="419"/>
      <c r="BX323" s="419"/>
      <c r="BY323" s="419"/>
      <c r="BZ323" s="419"/>
      <c r="CA323" s="419"/>
      <c r="CB323" s="419"/>
      <c r="CC323" s="419"/>
      <c r="CD323" s="419"/>
      <c r="CE323" s="419"/>
      <c r="CF323" s="419"/>
      <c r="CG323" s="419"/>
      <c r="CH323" s="419"/>
      <c r="CI323" s="419"/>
      <c r="CJ323" s="419"/>
      <c r="CK323" s="419"/>
      <c r="CL323" s="419"/>
      <c r="CM323" s="419"/>
      <c r="CN323" s="419"/>
      <c r="CO323" s="419"/>
      <c r="CP323" s="419"/>
      <c r="CQ323" s="419"/>
      <c r="CR323" s="419"/>
      <c r="CS323" s="419"/>
      <c r="CT323" s="419"/>
      <c r="CU323" s="419"/>
      <c r="CV323" s="419"/>
      <c r="CW323" s="419"/>
      <c r="CX323" s="419"/>
      <c r="CY323" s="419"/>
      <c r="CZ323" s="419"/>
    </row>
    <row r="324" s="589" customFormat="true" ht="15" customHeight="true" x14ac:dyDescent="0.2">
      <c r="B324" s="622"/>
      <c r="U324" s="420"/>
      <c r="V324" s="420"/>
      <c r="W324" s="420"/>
      <c r="X324" s="420"/>
      <c r="Y324" s="420"/>
      <c r="Z324" s="420"/>
      <c r="AA324" s="420"/>
      <c r="AB324" s="420"/>
      <c r="AC324" s="420"/>
      <c r="AD324" s="420"/>
      <c r="AE324" s="420"/>
      <c r="AF324" s="420"/>
      <c r="AG324" s="420"/>
      <c r="AH324" s="420"/>
      <c r="AI324" s="420"/>
      <c r="AJ324" s="420"/>
      <c r="AK324" s="420"/>
      <c r="AL324" s="420"/>
      <c r="AM324" s="420"/>
      <c r="AN324" s="420"/>
      <c r="AO324" s="420"/>
      <c r="AP324" s="420"/>
      <c r="AQ324" s="420"/>
      <c r="AR324" s="420"/>
      <c r="AS324" s="420"/>
      <c r="AT324" s="420"/>
      <c r="AU324" s="420"/>
      <c r="AV324" s="420"/>
      <c r="AW324" s="420"/>
      <c r="AX324" s="420"/>
      <c r="AY324" s="420"/>
      <c r="AZ324" s="420"/>
      <c r="BA324" s="384"/>
      <c r="BB324" s="382"/>
      <c r="BC324" s="382"/>
      <c r="BD324" s="382"/>
      <c r="BE324" s="382"/>
      <c r="BF324" s="382"/>
      <c r="BG324" s="382"/>
      <c r="BH324" s="382"/>
      <c r="BI324" s="382"/>
      <c r="BJ324" s="382"/>
      <c r="BK324" s="382"/>
      <c r="BL324" s="382"/>
      <c r="BM324" s="382"/>
      <c r="BN324" s="382"/>
      <c r="BO324" s="382"/>
      <c r="BP324" s="382"/>
      <c r="BQ324" s="382"/>
      <c r="BR324" s="382"/>
      <c r="BS324" s="382"/>
      <c r="BT324" s="384"/>
      <c r="BU324" s="419"/>
      <c r="BV324" s="419"/>
      <c r="BW324" s="419"/>
      <c r="BX324" s="419"/>
      <c r="BY324" s="419"/>
      <c r="BZ324" s="419"/>
      <c r="CA324" s="419"/>
      <c r="CB324" s="419"/>
      <c r="CC324" s="419"/>
      <c r="CD324" s="419"/>
      <c r="CE324" s="419"/>
      <c r="CF324" s="419"/>
      <c r="CG324" s="419"/>
      <c r="CH324" s="419"/>
      <c r="CI324" s="419"/>
      <c r="CJ324" s="419"/>
      <c r="CK324" s="419"/>
      <c r="CL324" s="419"/>
      <c r="CM324" s="419"/>
      <c r="CN324" s="419"/>
      <c r="CO324" s="419"/>
      <c r="CP324" s="419"/>
      <c r="CQ324" s="419"/>
      <c r="CR324" s="419"/>
      <c r="CS324" s="419"/>
      <c r="CT324" s="419"/>
      <c r="CU324" s="419"/>
      <c r="CV324" s="419"/>
      <c r="CW324" s="419"/>
      <c r="CX324" s="419"/>
      <c r="CY324" s="419"/>
      <c r="CZ324" s="419"/>
    </row>
    <row r="325" s="589" customFormat="true" ht="15" customHeight="true" x14ac:dyDescent="0.2">
      <c r="B325" s="622"/>
      <c r="U325" s="420"/>
      <c r="V325" s="420"/>
      <c r="W325" s="420"/>
      <c r="X325" s="420"/>
      <c r="Y325" s="420"/>
      <c r="Z325" s="420"/>
      <c r="AA325" s="420"/>
      <c r="AB325" s="420"/>
      <c r="AC325" s="420"/>
      <c r="AD325" s="420"/>
      <c r="AE325" s="420"/>
      <c r="AF325" s="420"/>
      <c r="AG325" s="420"/>
      <c r="AH325" s="420"/>
      <c r="AI325" s="420"/>
      <c r="AJ325" s="420"/>
      <c r="AK325" s="420"/>
      <c r="AL325" s="420"/>
      <c r="AM325" s="420"/>
      <c r="AN325" s="420"/>
      <c r="AO325" s="420"/>
      <c r="AP325" s="420"/>
      <c r="AQ325" s="420"/>
      <c r="AR325" s="420"/>
      <c r="AS325" s="420"/>
      <c r="AT325" s="420"/>
      <c r="AU325" s="420"/>
      <c r="AV325" s="420"/>
      <c r="AW325" s="420"/>
      <c r="AX325" s="420"/>
      <c r="AY325" s="420"/>
      <c r="AZ325" s="420"/>
      <c r="BA325" s="384"/>
      <c r="BB325" s="382"/>
      <c r="BC325" s="382"/>
      <c r="BD325" s="382"/>
      <c r="BE325" s="382"/>
      <c r="BF325" s="382"/>
      <c r="BG325" s="382"/>
      <c r="BH325" s="382"/>
      <c r="BI325" s="382"/>
      <c r="BJ325" s="382"/>
      <c r="BK325" s="382"/>
      <c r="BL325" s="382"/>
      <c r="BM325" s="382"/>
      <c r="BN325" s="382"/>
      <c r="BO325" s="382"/>
      <c r="BP325" s="382"/>
      <c r="BQ325" s="382"/>
      <c r="BR325" s="382"/>
      <c r="BS325" s="382"/>
      <c r="BT325" s="384"/>
      <c r="BU325" s="419"/>
      <c r="BV325" s="419"/>
      <c r="BW325" s="419"/>
      <c r="BX325" s="419"/>
      <c r="BY325" s="419"/>
      <c r="BZ325" s="419"/>
      <c r="CA325" s="419"/>
      <c r="CB325" s="419"/>
      <c r="CC325" s="419"/>
      <c r="CD325" s="419"/>
      <c r="CE325" s="419"/>
      <c r="CF325" s="419"/>
      <c r="CG325" s="419"/>
      <c r="CH325" s="419"/>
      <c r="CI325" s="419"/>
      <c r="CJ325" s="419"/>
      <c r="CK325" s="419"/>
      <c r="CL325" s="419"/>
      <c r="CM325" s="419"/>
      <c r="CN325" s="419"/>
      <c r="CO325" s="419"/>
      <c r="CP325" s="419"/>
      <c r="CQ325" s="419"/>
      <c r="CR325" s="419"/>
      <c r="CS325" s="419"/>
      <c r="CT325" s="419"/>
      <c r="CU325" s="419"/>
      <c r="CV325" s="419"/>
      <c r="CW325" s="419"/>
      <c r="CX325" s="419"/>
      <c r="CY325" s="419"/>
      <c r="CZ325" s="419"/>
    </row>
    <row r="326" s="589" customFormat="true" ht="15" customHeight="true" x14ac:dyDescent="0.2">
      <c r="B326" s="622"/>
      <c r="U326" s="420"/>
      <c r="V326" s="420"/>
      <c r="W326" s="420"/>
      <c r="X326" s="420"/>
      <c r="Y326" s="420"/>
      <c r="Z326" s="420"/>
      <c r="AA326" s="420"/>
      <c r="AB326" s="420"/>
      <c r="AC326" s="420"/>
      <c r="AD326" s="420"/>
      <c r="AE326" s="420"/>
      <c r="AF326" s="420"/>
      <c r="AG326" s="420"/>
      <c r="AH326" s="420"/>
      <c r="AI326" s="420"/>
      <c r="AJ326" s="420"/>
      <c r="AK326" s="420"/>
      <c r="AL326" s="420"/>
      <c r="AM326" s="420"/>
      <c r="AN326" s="420"/>
      <c r="AO326" s="420"/>
      <c r="AP326" s="420"/>
      <c r="AQ326" s="420"/>
      <c r="AR326" s="420"/>
      <c r="AS326" s="420"/>
      <c r="AT326" s="420"/>
      <c r="AU326" s="420"/>
      <c r="AV326" s="420"/>
      <c r="AW326" s="420"/>
      <c r="AX326" s="420"/>
      <c r="AY326" s="420"/>
      <c r="AZ326" s="420"/>
      <c r="BA326" s="384"/>
      <c r="BB326" s="382"/>
      <c r="BC326" s="382"/>
      <c r="BD326" s="382"/>
      <c r="BE326" s="382"/>
      <c r="BF326" s="382"/>
      <c r="BG326" s="382"/>
      <c r="BH326" s="382"/>
      <c r="BI326" s="382"/>
      <c r="BJ326" s="382"/>
      <c r="BK326" s="382"/>
      <c r="BL326" s="382"/>
      <c r="BM326" s="382"/>
      <c r="BN326" s="382"/>
      <c r="BO326" s="382"/>
      <c r="BP326" s="382"/>
      <c r="BQ326" s="382"/>
      <c r="BR326" s="382"/>
      <c r="BS326" s="382"/>
      <c r="BT326" s="384"/>
      <c r="BU326" s="419"/>
      <c r="BV326" s="419"/>
      <c r="BW326" s="419"/>
      <c r="BX326" s="419"/>
      <c r="BY326" s="419"/>
      <c r="BZ326" s="419"/>
      <c r="CA326" s="419"/>
      <c r="CB326" s="419"/>
      <c r="CC326" s="419"/>
      <c r="CD326" s="419"/>
      <c r="CE326" s="419"/>
      <c r="CF326" s="419"/>
      <c r="CG326" s="419"/>
      <c r="CH326" s="419"/>
      <c r="CI326" s="419"/>
      <c r="CJ326" s="419"/>
      <c r="CK326" s="419"/>
      <c r="CL326" s="419"/>
      <c r="CM326" s="419"/>
      <c r="CN326" s="419"/>
      <c r="CO326" s="419"/>
      <c r="CP326" s="419"/>
      <c r="CQ326" s="419"/>
      <c r="CR326" s="419"/>
      <c r="CS326" s="419"/>
      <c r="CT326" s="419"/>
      <c r="CU326" s="419"/>
      <c r="CV326" s="419"/>
      <c r="CW326" s="419"/>
      <c r="CX326" s="419"/>
      <c r="CY326" s="419"/>
      <c r="CZ326" s="419"/>
    </row>
    <row r="327" s="589" customFormat="true" ht="15" customHeight="true" x14ac:dyDescent="0.2">
      <c r="B327" s="622"/>
      <c r="U327" s="420"/>
      <c r="V327" s="420"/>
      <c r="W327" s="420"/>
      <c r="X327" s="420"/>
      <c r="Y327" s="420"/>
      <c r="Z327" s="420"/>
      <c r="AA327" s="420"/>
      <c r="AB327" s="420"/>
      <c r="AC327" s="420"/>
      <c r="AD327" s="420"/>
      <c r="AE327" s="420"/>
      <c r="AF327" s="420"/>
      <c r="AG327" s="420"/>
      <c r="AH327" s="420"/>
      <c r="AI327" s="420"/>
      <c r="AJ327" s="420"/>
      <c r="AK327" s="420"/>
      <c r="AL327" s="420"/>
      <c r="AM327" s="420"/>
      <c r="AN327" s="420"/>
      <c r="AO327" s="420"/>
      <c r="AP327" s="420"/>
      <c r="AQ327" s="420"/>
      <c r="AR327" s="420"/>
      <c r="AS327" s="420"/>
      <c r="AT327" s="420"/>
      <c r="AU327" s="420"/>
      <c r="AV327" s="420"/>
      <c r="AW327" s="420"/>
      <c r="AX327" s="420"/>
      <c r="AY327" s="420"/>
      <c r="AZ327" s="420"/>
      <c r="BA327" s="384"/>
      <c r="BB327" s="382"/>
      <c r="BC327" s="382"/>
      <c r="BD327" s="382"/>
      <c r="BE327" s="382"/>
      <c r="BF327" s="382"/>
      <c r="BG327" s="382"/>
      <c r="BH327" s="382"/>
      <c r="BI327" s="382"/>
      <c r="BJ327" s="382"/>
      <c r="BK327" s="382"/>
      <c r="BL327" s="382"/>
      <c r="BM327" s="382"/>
      <c r="BN327" s="382"/>
      <c r="BO327" s="382"/>
      <c r="BP327" s="382"/>
      <c r="BQ327" s="382"/>
      <c r="BR327" s="382"/>
      <c r="BS327" s="382"/>
      <c r="BT327" s="384"/>
      <c r="BU327" s="419"/>
      <c r="BV327" s="419"/>
      <c r="BW327" s="419"/>
      <c r="BX327" s="419"/>
      <c r="BY327" s="419"/>
      <c r="BZ327" s="419"/>
      <c r="CA327" s="419"/>
      <c r="CB327" s="419"/>
      <c r="CC327" s="419"/>
      <c r="CD327" s="419"/>
      <c r="CE327" s="419"/>
      <c r="CF327" s="419"/>
      <c r="CG327" s="419"/>
      <c r="CH327" s="419"/>
      <c r="CI327" s="419"/>
      <c r="CJ327" s="419"/>
      <c r="CK327" s="419"/>
      <c r="CL327" s="419"/>
      <c r="CM327" s="419"/>
      <c r="CN327" s="419"/>
      <c r="CO327" s="419"/>
      <c r="CP327" s="419"/>
      <c r="CQ327" s="419"/>
      <c r="CR327" s="419"/>
      <c r="CS327" s="419"/>
      <c r="CT327" s="419"/>
      <c r="CU327" s="419"/>
      <c r="CV327" s="419"/>
      <c r="CW327" s="419"/>
      <c r="CX327" s="419"/>
      <c r="CY327" s="419"/>
      <c r="CZ327" s="419"/>
    </row>
    <row r="328" s="589" customFormat="true" ht="15" customHeight="true" x14ac:dyDescent="0.2">
      <c r="B328" s="622"/>
      <c r="U328" s="420"/>
      <c r="V328" s="420"/>
      <c r="W328" s="420"/>
      <c r="X328" s="420"/>
      <c r="Y328" s="420"/>
      <c r="Z328" s="420"/>
      <c r="AA328" s="420"/>
      <c r="AB328" s="420"/>
      <c r="AC328" s="420"/>
      <c r="AD328" s="420"/>
      <c r="AE328" s="420"/>
      <c r="AF328" s="420"/>
      <c r="AG328" s="420"/>
      <c r="AH328" s="420"/>
      <c r="AI328" s="420"/>
      <c r="AJ328" s="420"/>
      <c r="AK328" s="420"/>
      <c r="AL328" s="420"/>
      <c r="AM328" s="420"/>
      <c r="AN328" s="420"/>
      <c r="AO328" s="420"/>
      <c r="AP328" s="420"/>
      <c r="AQ328" s="420"/>
      <c r="AR328" s="420"/>
      <c r="AS328" s="420"/>
      <c r="AT328" s="420"/>
      <c r="AU328" s="420"/>
      <c r="AV328" s="420"/>
      <c r="AW328" s="420"/>
      <c r="AX328" s="420"/>
      <c r="AY328" s="420"/>
      <c r="AZ328" s="420"/>
      <c r="BA328" s="384"/>
      <c r="BB328" s="382"/>
      <c r="BC328" s="382"/>
      <c r="BD328" s="382"/>
      <c r="BE328" s="382"/>
      <c r="BF328" s="382"/>
      <c r="BG328" s="382"/>
      <c r="BH328" s="382"/>
      <c r="BI328" s="382"/>
      <c r="BJ328" s="382"/>
      <c r="BK328" s="382"/>
      <c r="BL328" s="382"/>
      <c r="BM328" s="382"/>
      <c r="BN328" s="382"/>
      <c r="BO328" s="382"/>
      <c r="BP328" s="382"/>
      <c r="BQ328" s="382"/>
      <c r="BR328" s="382"/>
      <c r="BS328" s="382"/>
      <c r="BT328" s="384"/>
      <c r="BU328" s="419"/>
      <c r="BV328" s="419"/>
      <c r="BW328" s="419"/>
      <c r="BX328" s="419"/>
      <c r="BY328" s="419"/>
      <c r="BZ328" s="419"/>
      <c r="CA328" s="419"/>
      <c r="CB328" s="419"/>
      <c r="CC328" s="419"/>
      <c r="CD328" s="419"/>
      <c r="CE328" s="419"/>
      <c r="CF328" s="419"/>
      <c r="CG328" s="419"/>
      <c r="CH328" s="419"/>
      <c r="CI328" s="419"/>
      <c r="CJ328" s="419"/>
      <c r="CK328" s="419"/>
      <c r="CL328" s="419"/>
      <c r="CM328" s="419"/>
      <c r="CN328" s="419"/>
      <c r="CO328" s="419"/>
      <c r="CP328" s="419"/>
      <c r="CQ328" s="419"/>
      <c r="CR328" s="419"/>
      <c r="CS328" s="419"/>
      <c r="CT328" s="419"/>
      <c r="CU328" s="419"/>
      <c r="CV328" s="419"/>
      <c r="CW328" s="419"/>
      <c r="CX328" s="419"/>
      <c r="CY328" s="419"/>
      <c r="CZ328" s="419"/>
    </row>
    <row r="329" s="589" customFormat="true" ht="250.15" customHeight="true" x14ac:dyDescent="0.2">
      <c r="B329" s="622"/>
      <c r="U329" s="420"/>
      <c r="V329" s="420"/>
      <c r="W329" s="420"/>
      <c r="X329" s="420"/>
      <c r="Y329" s="420"/>
      <c r="Z329" s="420"/>
      <c r="AA329" s="420"/>
      <c r="AB329" s="420"/>
      <c r="AC329" s="420"/>
      <c r="AD329" s="420"/>
      <c r="AE329" s="420"/>
      <c r="AF329" s="420"/>
      <c r="AG329" s="420"/>
      <c r="AH329" s="420"/>
      <c r="AI329" s="420"/>
      <c r="AJ329" s="420"/>
      <c r="AK329" s="420"/>
      <c r="AL329" s="420"/>
      <c r="AM329" s="420"/>
      <c r="AN329" s="420"/>
      <c r="AO329" s="420"/>
      <c r="AP329" s="420"/>
      <c r="AQ329" s="420"/>
      <c r="AR329" s="420"/>
      <c r="AS329" s="420"/>
      <c r="AT329" s="420"/>
      <c r="AU329" s="420"/>
      <c r="AV329" s="420"/>
      <c r="AW329" s="420"/>
      <c r="AX329" s="420"/>
      <c r="AY329" s="420"/>
      <c r="AZ329" s="420"/>
      <c r="BA329" s="384"/>
      <c r="BB329" s="382"/>
      <c r="BC329" s="382"/>
      <c r="BD329" s="382"/>
      <c r="BE329" s="382"/>
      <c r="BF329" s="382"/>
      <c r="BG329" s="382"/>
      <c r="BH329" s="382"/>
      <c r="BI329" s="382"/>
      <c r="BJ329" s="382"/>
      <c r="BK329" s="382"/>
      <c r="BL329" s="382"/>
      <c r="BM329" s="382"/>
      <c r="BN329" s="382"/>
      <c r="BO329" s="382"/>
      <c r="BP329" s="382"/>
      <c r="BQ329" s="382"/>
      <c r="BR329" s="382"/>
      <c r="BS329" s="382"/>
      <c r="BT329" s="384"/>
      <c r="BU329" s="419"/>
      <c r="BV329" s="419"/>
      <c r="BW329" s="419"/>
      <c r="BX329" s="419"/>
      <c r="BY329" s="419"/>
      <c r="BZ329" s="419"/>
      <c r="CA329" s="419"/>
      <c r="CB329" s="419"/>
      <c r="CC329" s="419"/>
      <c r="CD329" s="419"/>
      <c r="CE329" s="419"/>
      <c r="CF329" s="419"/>
      <c r="CG329" s="419"/>
      <c r="CH329" s="419"/>
      <c r="CI329" s="419"/>
      <c r="CJ329" s="419"/>
      <c r="CK329" s="419"/>
      <c r="CL329" s="419"/>
      <c r="CM329" s="419"/>
      <c r="CN329" s="419"/>
      <c r="CO329" s="419"/>
      <c r="CP329" s="419"/>
      <c r="CQ329" s="419"/>
      <c r="CR329" s="419"/>
      <c r="CS329" s="419"/>
      <c r="CT329" s="419"/>
      <c r="CU329" s="419"/>
      <c r="CV329" s="419"/>
      <c r="CW329" s="419"/>
      <c r="CX329" s="419"/>
      <c r="CY329" s="419"/>
      <c r="CZ329" s="419"/>
    </row>
    <row r="330" s="422" customFormat="true" ht="19.15" customHeight="true" x14ac:dyDescent="0.2">
      <c r="B330" s="586"/>
      <c r="U330" s="415"/>
      <c r="V330" s="415"/>
      <c r="W330" s="415"/>
      <c r="X330" s="415"/>
      <c r="Y330" s="415"/>
      <c r="Z330" s="415"/>
      <c r="AA330" s="415"/>
      <c r="AB330" s="415"/>
      <c r="AC330" s="415"/>
      <c r="AD330" s="415"/>
      <c r="AE330" s="415"/>
      <c r="AF330" s="415"/>
      <c r="AG330" s="415"/>
      <c r="AH330" s="415"/>
      <c r="AI330" s="415"/>
      <c r="AJ330" s="415"/>
      <c r="AK330" s="415"/>
      <c r="AL330" s="415"/>
      <c r="AM330" s="415"/>
      <c r="AN330" s="415"/>
      <c r="AO330" s="415"/>
      <c r="AP330" s="415"/>
      <c r="AQ330" s="415"/>
      <c r="AR330" s="415"/>
      <c r="AS330" s="415"/>
      <c r="AT330" s="415"/>
      <c r="AU330" s="415"/>
      <c r="AV330" s="415"/>
      <c r="AW330" s="415"/>
      <c r="AX330" s="415"/>
      <c r="AY330" s="415"/>
      <c r="AZ330" s="415"/>
      <c r="BA330" s="387"/>
      <c r="BB330" s="387"/>
      <c r="BC330" s="694"/>
      <c r="BD330" s="694"/>
      <c r="BE330" s="694"/>
      <c r="BF330" s="694"/>
      <c r="BG330" s="694"/>
      <c r="BH330" s="694"/>
      <c r="BI330" s="694"/>
      <c r="BJ330" s="694"/>
      <c r="BK330" s="694"/>
      <c r="BL330" s="694"/>
      <c r="BM330" s="694"/>
      <c r="BN330" s="694"/>
      <c r="BO330" s="694"/>
      <c r="BP330" s="694"/>
      <c r="BQ330" s="694"/>
      <c r="BR330" s="694"/>
      <c r="BS330" s="694"/>
      <c r="BT330" s="694"/>
      <c r="BU330" s="415"/>
      <c r="BV330" s="415"/>
      <c r="BW330" s="415"/>
      <c r="BX330" s="415"/>
      <c r="BY330" s="415"/>
      <c r="BZ330" s="415"/>
      <c r="CA330" s="415"/>
      <c r="CB330" s="415"/>
      <c r="CC330" s="415"/>
      <c r="CD330" s="415"/>
      <c r="CE330" s="415"/>
      <c r="CF330" s="415"/>
      <c r="CG330" s="415"/>
      <c r="CH330" s="415"/>
      <c r="CI330" s="415"/>
      <c r="CJ330" s="415"/>
      <c r="CK330" s="415"/>
      <c r="CL330" s="415"/>
      <c r="CM330" s="415"/>
      <c r="CN330" s="415"/>
      <c r="CO330" s="415"/>
      <c r="CP330" s="415"/>
      <c r="CQ330" s="415"/>
      <c r="CR330" s="415"/>
      <c r="CS330" s="415"/>
      <c r="CT330" s="415"/>
      <c r="CU330" s="415"/>
      <c r="CV330" s="415"/>
      <c r="CW330" s="415"/>
      <c r="CX330" s="415"/>
      <c r="CY330" s="415"/>
      <c r="CZ330" s="415"/>
    </row>
    <row r="331" s="422" customFormat="true" ht="15" customHeight="true" x14ac:dyDescent="0.2">
      <c r="B331" s="586"/>
      <c r="U331" s="415"/>
      <c r="V331" s="415"/>
      <c r="W331" s="415"/>
      <c r="X331" s="415"/>
      <c r="Y331" s="415"/>
      <c r="Z331" s="415"/>
      <c r="AA331" s="415"/>
      <c r="AB331" s="415"/>
      <c r="AC331" s="415"/>
      <c r="AD331" s="415"/>
      <c r="AE331" s="415"/>
      <c r="AF331" s="415"/>
      <c r="AG331" s="415"/>
      <c r="AH331" s="415"/>
      <c r="AI331" s="415"/>
      <c r="AJ331" s="415"/>
      <c r="AK331" s="415"/>
      <c r="AL331" s="415"/>
      <c r="AM331" s="415"/>
      <c r="AN331" s="415"/>
      <c r="AO331" s="415"/>
      <c r="AP331" s="415"/>
      <c r="AQ331" s="415"/>
      <c r="AR331" s="415"/>
      <c r="AS331" s="415"/>
      <c r="AT331" s="415"/>
      <c r="AU331" s="415"/>
      <c r="AV331" s="415"/>
      <c r="AW331" s="415"/>
      <c r="AX331" s="415"/>
      <c r="AY331" s="415"/>
      <c r="AZ331" s="415"/>
      <c r="BA331" s="387"/>
      <c r="BB331" s="387"/>
      <c r="BC331" s="694"/>
      <c r="BD331" s="694"/>
      <c r="BE331" s="694"/>
      <c r="BF331" s="694"/>
      <c r="BG331" s="694"/>
      <c r="BH331" s="694"/>
      <c r="BI331" s="694"/>
      <c r="BJ331" s="694"/>
      <c r="BK331" s="694"/>
      <c r="BL331" s="694"/>
      <c r="BM331" s="694"/>
      <c r="BN331" s="694"/>
      <c r="BO331" s="694"/>
      <c r="BP331" s="694"/>
      <c r="BQ331" s="694"/>
      <c r="BR331" s="694"/>
      <c r="BS331" s="694"/>
      <c r="BT331" s="694"/>
      <c r="BU331" s="415"/>
      <c r="BV331" s="415"/>
      <c r="BW331" s="415"/>
      <c r="BX331" s="415"/>
      <c r="BY331" s="415"/>
      <c r="BZ331" s="415"/>
      <c r="CA331" s="415"/>
      <c r="CB331" s="415"/>
      <c r="CC331" s="415"/>
      <c r="CD331" s="415"/>
      <c r="CE331" s="415"/>
      <c r="CF331" s="415"/>
      <c r="CG331" s="415"/>
      <c r="CH331" s="415"/>
      <c r="CI331" s="415"/>
      <c r="CJ331" s="415"/>
      <c r="CK331" s="415"/>
      <c r="CL331" s="415"/>
      <c r="CM331" s="415"/>
      <c r="CN331" s="415"/>
      <c r="CO331" s="415"/>
      <c r="CP331" s="415"/>
      <c r="CQ331" s="415"/>
      <c r="CR331" s="415"/>
      <c r="CS331" s="415"/>
      <c r="CT331" s="415"/>
      <c r="CU331" s="415"/>
      <c r="CV331" s="415"/>
      <c r="CW331" s="415"/>
      <c r="CX331" s="415"/>
      <c r="CY331" s="415"/>
      <c r="CZ331" s="415"/>
    </row>
    <row r="332" s="422" customFormat="true" ht="15" customHeight="true" x14ac:dyDescent="0.2">
      <c r="B332" s="586"/>
      <c r="U332" s="415"/>
      <c r="V332" s="415"/>
      <c r="W332" s="415"/>
      <c r="X332" s="415"/>
      <c r="Y332" s="415"/>
      <c r="Z332" s="415"/>
      <c r="AA332" s="415"/>
      <c r="AB332" s="415"/>
      <c r="AC332" s="415"/>
      <c r="AD332" s="415"/>
      <c r="AE332" s="415"/>
      <c r="AF332" s="415"/>
      <c r="AG332" s="415"/>
      <c r="AH332" s="415"/>
      <c r="AI332" s="415"/>
      <c r="AJ332" s="415"/>
      <c r="AK332" s="415"/>
      <c r="AL332" s="415"/>
      <c r="AM332" s="415"/>
      <c r="AN332" s="415"/>
      <c r="AO332" s="415"/>
      <c r="AP332" s="415"/>
      <c r="AQ332" s="415"/>
      <c r="AR332" s="415"/>
      <c r="AS332" s="415"/>
      <c r="AT332" s="415"/>
      <c r="AU332" s="415"/>
      <c r="AV332" s="415"/>
      <c r="AW332" s="415"/>
      <c r="AX332" s="415"/>
      <c r="AY332" s="415"/>
      <c r="AZ332" s="415"/>
      <c r="BA332" s="387"/>
      <c r="BB332" s="387"/>
      <c r="BC332" s="694"/>
      <c r="BD332" s="694"/>
      <c r="BE332" s="694"/>
      <c r="BF332" s="694"/>
      <c r="BG332" s="694"/>
      <c r="BH332" s="694"/>
      <c r="BI332" s="694"/>
      <c r="BJ332" s="694"/>
      <c r="BK332" s="694"/>
      <c r="BL332" s="694"/>
      <c r="BM332" s="694"/>
      <c r="BN332" s="694"/>
      <c r="BO332" s="694"/>
      <c r="BP332" s="694"/>
      <c r="BQ332" s="694"/>
      <c r="BR332" s="694"/>
      <c r="BS332" s="694"/>
      <c r="BT332" s="694"/>
      <c r="BU332" s="415"/>
      <c r="BV332" s="415"/>
      <c r="BW332" s="415"/>
      <c r="BX332" s="415"/>
      <c r="BY332" s="415"/>
      <c r="BZ332" s="415"/>
      <c r="CA332" s="415"/>
      <c r="CB332" s="415"/>
      <c r="CC332" s="415"/>
      <c r="CD332" s="415"/>
      <c r="CE332" s="415"/>
      <c r="CF332" s="415"/>
      <c r="CG332" s="415"/>
      <c r="CH332" s="415"/>
      <c r="CI332" s="415"/>
      <c r="CJ332" s="415"/>
      <c r="CK332" s="415"/>
      <c r="CL332" s="415"/>
      <c r="CM332" s="415"/>
      <c r="CN332" s="415"/>
      <c r="CO332" s="415"/>
      <c r="CP332" s="415"/>
      <c r="CQ332" s="415"/>
      <c r="CR332" s="415"/>
      <c r="CS332" s="415"/>
      <c r="CT332" s="415"/>
      <c r="CU332" s="415"/>
      <c r="CV332" s="415"/>
      <c r="CW332" s="415"/>
      <c r="CX332" s="415"/>
      <c r="CY332" s="415"/>
      <c r="CZ332" s="415"/>
    </row>
    <row r="333" s="422" customFormat="true" ht="15" customHeight="true" x14ac:dyDescent="0.2">
      <c r="B333" s="586"/>
      <c r="U333" s="415"/>
      <c r="V333" s="415"/>
      <c r="W333" s="415"/>
      <c r="X333" s="415"/>
      <c r="Y333" s="415"/>
      <c r="Z333" s="415"/>
      <c r="AA333" s="415"/>
      <c r="AB333" s="415"/>
      <c r="AC333" s="415"/>
      <c r="AD333" s="415"/>
      <c r="AE333" s="415"/>
      <c r="AF333" s="415"/>
      <c r="AG333" s="415"/>
      <c r="AH333" s="415"/>
      <c r="AI333" s="415"/>
      <c r="AJ333" s="415"/>
      <c r="AK333" s="415"/>
      <c r="AL333" s="415"/>
      <c r="AM333" s="415"/>
      <c r="AN333" s="415"/>
      <c r="AO333" s="415"/>
      <c r="AP333" s="415"/>
      <c r="AQ333" s="415"/>
      <c r="AR333" s="415"/>
      <c r="AS333" s="415"/>
      <c r="AT333" s="415"/>
      <c r="AU333" s="415"/>
      <c r="AV333" s="415"/>
      <c r="AW333" s="415"/>
      <c r="AX333" s="415"/>
      <c r="AY333" s="415"/>
      <c r="AZ333" s="415"/>
      <c r="BA333" s="387"/>
      <c r="BB333" s="387"/>
      <c r="BC333" s="694"/>
      <c r="BD333" s="694"/>
      <c r="BE333" s="694"/>
      <c r="BF333" s="694"/>
      <c r="BG333" s="694"/>
      <c r="BH333" s="694"/>
      <c r="BI333" s="694"/>
      <c r="BJ333" s="694"/>
      <c r="BK333" s="694"/>
      <c r="BL333" s="694"/>
      <c r="BM333" s="694"/>
      <c r="BN333" s="694"/>
      <c r="BO333" s="694"/>
      <c r="BP333" s="694"/>
      <c r="BQ333" s="694"/>
      <c r="BR333" s="694"/>
      <c r="BS333" s="694"/>
      <c r="BT333" s="694"/>
      <c r="BU333" s="415"/>
      <c r="BV333" s="415"/>
      <c r="BW333" s="415"/>
      <c r="BX333" s="415"/>
      <c r="BY333" s="415"/>
      <c r="BZ333" s="415"/>
      <c r="CA333" s="415"/>
      <c r="CB333" s="415"/>
      <c r="CC333" s="415"/>
      <c r="CD333" s="415"/>
      <c r="CE333" s="415"/>
      <c r="CF333" s="415"/>
      <c r="CG333" s="415"/>
      <c r="CH333" s="415"/>
      <c r="CI333" s="415"/>
      <c r="CJ333" s="415"/>
      <c r="CK333" s="415"/>
      <c r="CL333" s="415"/>
      <c r="CM333" s="415"/>
      <c r="CN333" s="415"/>
      <c r="CO333" s="415"/>
      <c r="CP333" s="415"/>
      <c r="CQ333" s="415"/>
      <c r="CR333" s="415"/>
      <c r="CS333" s="415"/>
      <c r="CT333" s="415"/>
      <c r="CU333" s="415"/>
      <c r="CV333" s="415"/>
      <c r="CW333" s="415"/>
      <c r="CX333" s="415"/>
      <c r="CY333" s="415"/>
      <c r="CZ333" s="415"/>
    </row>
    <row r="334" s="422" customFormat="true" ht="15" customHeight="true" x14ac:dyDescent="0.2">
      <c r="B334" s="586"/>
      <c r="U334" s="415"/>
      <c r="V334" s="415"/>
      <c r="W334" s="415"/>
      <c r="X334" s="415"/>
      <c r="Y334" s="415"/>
      <c r="Z334" s="415"/>
      <c r="AA334" s="415"/>
      <c r="AB334" s="415"/>
      <c r="AC334" s="415"/>
      <c r="AD334" s="415"/>
      <c r="AE334" s="415"/>
      <c r="AF334" s="415"/>
      <c r="AG334" s="415"/>
      <c r="AH334" s="415"/>
      <c r="AI334" s="415"/>
      <c r="AJ334" s="415"/>
      <c r="AK334" s="415"/>
      <c r="AL334" s="415"/>
      <c r="AM334" s="415"/>
      <c r="AN334" s="415"/>
      <c r="AO334" s="415"/>
      <c r="AP334" s="415"/>
      <c r="AQ334" s="415"/>
      <c r="AR334" s="415"/>
      <c r="AS334" s="415"/>
      <c r="AT334" s="415"/>
      <c r="AU334" s="415"/>
      <c r="AV334" s="415"/>
      <c r="AW334" s="415"/>
      <c r="AX334" s="415"/>
      <c r="AY334" s="415"/>
      <c r="AZ334" s="415"/>
      <c r="BA334" s="387"/>
      <c r="BB334" s="387"/>
      <c r="BC334" s="694"/>
      <c r="BD334" s="694"/>
      <c r="BE334" s="694"/>
      <c r="BF334" s="694"/>
      <c r="BG334" s="694"/>
      <c r="BH334" s="694"/>
      <c r="BI334" s="694"/>
      <c r="BJ334" s="694"/>
      <c r="BK334" s="694"/>
      <c r="BL334" s="694"/>
      <c r="BM334" s="694"/>
      <c r="BN334" s="694"/>
      <c r="BO334" s="694"/>
      <c r="BP334" s="694"/>
      <c r="BQ334" s="694"/>
      <c r="BR334" s="694"/>
      <c r="BS334" s="694"/>
      <c r="BT334" s="694"/>
      <c r="BU334" s="415"/>
      <c r="BV334" s="415"/>
      <c r="BW334" s="415"/>
      <c r="BX334" s="415"/>
      <c r="BY334" s="415"/>
      <c r="BZ334" s="415"/>
      <c r="CA334" s="415"/>
      <c r="CB334" s="415"/>
      <c r="CC334" s="415"/>
      <c r="CD334" s="415"/>
      <c r="CE334" s="415"/>
      <c r="CF334" s="415"/>
      <c r="CG334" s="415"/>
      <c r="CH334" s="415"/>
      <c r="CI334" s="415"/>
      <c r="CJ334" s="415"/>
      <c r="CK334" s="415"/>
      <c r="CL334" s="415"/>
      <c r="CM334" s="415"/>
      <c r="CN334" s="415"/>
      <c r="CO334" s="415"/>
      <c r="CP334" s="415"/>
      <c r="CQ334" s="415"/>
      <c r="CR334" s="415"/>
      <c r="CS334" s="415"/>
      <c r="CT334" s="415"/>
      <c r="CU334" s="415"/>
      <c r="CV334" s="415"/>
      <c r="CW334" s="415"/>
      <c r="CX334" s="415"/>
      <c r="CY334" s="415"/>
      <c r="CZ334" s="415"/>
    </row>
    <row r="335" s="422" customFormat="true" ht="15" customHeight="true" x14ac:dyDescent="0.2">
      <c r="B335" s="586"/>
      <c r="U335" s="415"/>
      <c r="V335" s="415"/>
      <c r="W335" s="415"/>
      <c r="X335" s="415"/>
      <c r="Y335" s="415"/>
      <c r="Z335" s="415"/>
      <c r="AA335" s="415"/>
      <c r="AB335" s="415"/>
      <c r="AC335" s="415"/>
      <c r="AD335" s="415"/>
      <c r="AE335" s="415"/>
      <c r="AF335" s="415"/>
      <c r="AG335" s="415"/>
      <c r="AH335" s="415"/>
      <c r="AI335" s="415"/>
      <c r="AJ335" s="415"/>
      <c r="AK335" s="415"/>
      <c r="AL335" s="415"/>
      <c r="AM335" s="415"/>
      <c r="AN335" s="415"/>
      <c r="AO335" s="415"/>
      <c r="AP335" s="415"/>
      <c r="AQ335" s="415"/>
      <c r="AR335" s="415"/>
      <c r="AS335" s="415"/>
      <c r="AT335" s="415"/>
      <c r="AU335" s="415"/>
      <c r="AV335" s="415"/>
      <c r="AW335" s="415"/>
      <c r="AX335" s="415"/>
      <c r="AY335" s="415"/>
      <c r="AZ335" s="415"/>
      <c r="BA335" s="387"/>
      <c r="BB335" s="387"/>
      <c r="BC335" s="694"/>
      <c r="BD335" s="694"/>
      <c r="BE335" s="694"/>
      <c r="BF335" s="694"/>
      <c r="BG335" s="694"/>
      <c r="BH335" s="694"/>
      <c r="BI335" s="694"/>
      <c r="BJ335" s="694"/>
      <c r="BK335" s="694"/>
      <c r="BL335" s="694"/>
      <c r="BM335" s="694"/>
      <c r="BN335" s="694"/>
      <c r="BO335" s="694"/>
      <c r="BP335" s="694"/>
      <c r="BQ335" s="694"/>
      <c r="BR335" s="694"/>
      <c r="BS335" s="694"/>
      <c r="BT335" s="694"/>
      <c r="BU335" s="415"/>
      <c r="BV335" s="415"/>
      <c r="BW335" s="415"/>
      <c r="BX335" s="415"/>
      <c r="BY335" s="415"/>
      <c r="BZ335" s="415"/>
      <c r="CA335" s="415"/>
      <c r="CB335" s="415"/>
      <c r="CC335" s="415"/>
      <c r="CD335" s="415"/>
      <c r="CE335" s="415"/>
      <c r="CF335" s="415"/>
      <c r="CG335" s="415"/>
      <c r="CH335" s="415"/>
      <c r="CI335" s="415"/>
      <c r="CJ335" s="415"/>
      <c r="CK335" s="415"/>
      <c r="CL335" s="415"/>
      <c r="CM335" s="415"/>
      <c r="CN335" s="415"/>
      <c r="CO335" s="415"/>
      <c r="CP335" s="415"/>
      <c r="CQ335" s="415"/>
      <c r="CR335" s="415"/>
      <c r="CS335" s="415"/>
      <c r="CT335" s="415"/>
      <c r="CU335" s="415"/>
      <c r="CV335" s="415"/>
      <c r="CW335" s="415"/>
      <c r="CX335" s="415"/>
      <c r="CY335" s="415"/>
      <c r="CZ335" s="415"/>
    </row>
    <row r="336" s="422" customFormat="true" ht="15" customHeight="true" x14ac:dyDescent="0.2">
      <c r="B336" s="586"/>
      <c r="U336" s="415"/>
      <c r="V336" s="415"/>
      <c r="W336" s="415"/>
      <c r="X336" s="415"/>
      <c r="Y336" s="415"/>
      <c r="Z336" s="415"/>
      <c r="AA336" s="415"/>
      <c r="AB336" s="415"/>
      <c r="AC336" s="415"/>
      <c r="AD336" s="415"/>
      <c r="AE336" s="415"/>
      <c r="AF336" s="415"/>
      <c r="AG336" s="415"/>
      <c r="AH336" s="415"/>
      <c r="AI336" s="415"/>
      <c r="AJ336" s="415"/>
      <c r="AK336" s="415"/>
      <c r="AL336" s="415"/>
      <c r="AM336" s="415"/>
      <c r="AN336" s="415"/>
      <c r="AO336" s="415"/>
      <c r="AP336" s="415"/>
      <c r="AQ336" s="415"/>
      <c r="AR336" s="415"/>
      <c r="AS336" s="415"/>
      <c r="AT336" s="415"/>
      <c r="AU336" s="415"/>
      <c r="AV336" s="415"/>
      <c r="AW336" s="415"/>
      <c r="AX336" s="415"/>
      <c r="AY336" s="415"/>
      <c r="AZ336" s="415"/>
      <c r="BA336" s="387"/>
      <c r="BB336" s="387"/>
      <c r="BC336" s="694"/>
      <c r="BD336" s="694"/>
      <c r="BE336" s="694"/>
      <c r="BF336" s="694"/>
      <c r="BG336" s="694"/>
      <c r="BH336" s="694"/>
      <c r="BI336" s="694"/>
      <c r="BJ336" s="694"/>
      <c r="BK336" s="694"/>
      <c r="BL336" s="694"/>
      <c r="BM336" s="694"/>
      <c r="BN336" s="694"/>
      <c r="BO336" s="694"/>
      <c r="BP336" s="694"/>
      <c r="BQ336" s="694"/>
      <c r="BR336" s="694"/>
      <c r="BS336" s="694"/>
      <c r="BT336" s="694"/>
      <c r="BU336" s="415"/>
      <c r="BV336" s="415"/>
      <c r="BW336" s="415"/>
      <c r="BX336" s="415"/>
      <c r="BY336" s="415"/>
      <c r="BZ336" s="415"/>
      <c r="CA336" s="415"/>
      <c r="CB336" s="415"/>
      <c r="CC336" s="415"/>
      <c r="CD336" s="415"/>
      <c r="CE336" s="415"/>
      <c r="CF336" s="415"/>
      <c r="CG336" s="415"/>
      <c r="CH336" s="415"/>
      <c r="CI336" s="415"/>
      <c r="CJ336" s="415"/>
      <c r="CK336" s="415"/>
      <c r="CL336" s="415"/>
      <c r="CM336" s="415"/>
      <c r="CN336" s="415"/>
      <c r="CO336" s="415"/>
      <c r="CP336" s="415"/>
      <c r="CQ336" s="415"/>
      <c r="CR336" s="415"/>
      <c r="CS336" s="415"/>
      <c r="CT336" s="415"/>
      <c r="CU336" s="415"/>
      <c r="CV336" s="415"/>
      <c r="CW336" s="415"/>
      <c r="CX336" s="415"/>
      <c r="CY336" s="415"/>
      <c r="CZ336" s="415"/>
    </row>
    <row r="337" s="422" customFormat="true" ht="18" customHeight="true" x14ac:dyDescent="0.2">
      <c r="B337" s="586"/>
      <c r="U337" s="415"/>
      <c r="V337" s="415"/>
      <c r="W337" s="415"/>
      <c r="X337" s="415"/>
      <c r="Y337" s="415"/>
      <c r="Z337" s="415"/>
      <c r="AA337" s="415"/>
      <c r="AB337" s="415"/>
      <c r="AC337" s="415"/>
      <c r="AD337" s="415"/>
      <c r="AE337" s="415"/>
      <c r="AF337" s="415"/>
      <c r="AG337" s="415"/>
      <c r="AH337" s="415"/>
      <c r="AI337" s="415"/>
      <c r="AJ337" s="415"/>
      <c r="AK337" s="415"/>
      <c r="AL337" s="415"/>
      <c r="AM337" s="415"/>
      <c r="AN337" s="415"/>
      <c r="AO337" s="415"/>
      <c r="AP337" s="415"/>
      <c r="AQ337" s="415"/>
      <c r="AR337" s="415"/>
      <c r="AS337" s="415"/>
      <c r="AT337" s="415"/>
      <c r="AU337" s="415"/>
      <c r="AV337" s="415"/>
      <c r="AW337" s="415"/>
      <c r="AX337" s="415"/>
      <c r="AY337" s="415"/>
      <c r="AZ337" s="415"/>
      <c r="BA337" s="387"/>
      <c r="BB337" s="387"/>
      <c r="BC337" s="694"/>
      <c r="BD337" s="694"/>
      <c r="BE337" s="694"/>
      <c r="BF337" s="694"/>
      <c r="BG337" s="694"/>
      <c r="BH337" s="694"/>
      <c r="BI337" s="694"/>
      <c r="BJ337" s="694"/>
      <c r="BK337" s="694"/>
      <c r="BL337" s="694"/>
      <c r="BM337" s="694"/>
      <c r="BN337" s="694"/>
      <c r="BO337" s="694"/>
      <c r="BP337" s="694"/>
      <c r="BQ337" s="694"/>
      <c r="BR337" s="694"/>
      <c r="BS337" s="694"/>
      <c r="BT337" s="694"/>
      <c r="BU337" s="415"/>
      <c r="BV337" s="415"/>
      <c r="BW337" s="415"/>
      <c r="BX337" s="415"/>
      <c r="BY337" s="415"/>
      <c r="BZ337" s="415"/>
      <c r="CA337" s="415"/>
      <c r="CB337" s="415"/>
      <c r="CC337" s="415"/>
      <c r="CD337" s="415"/>
      <c r="CE337" s="415"/>
      <c r="CF337" s="415"/>
      <c r="CG337" s="415"/>
      <c r="CH337" s="415"/>
      <c r="CI337" s="415"/>
      <c r="CJ337" s="415"/>
      <c r="CK337" s="415"/>
      <c r="CL337" s="415"/>
      <c r="CM337" s="415"/>
      <c r="CN337" s="415"/>
      <c r="CO337" s="415"/>
      <c r="CP337" s="415"/>
      <c r="CQ337" s="415"/>
      <c r="CR337" s="415"/>
      <c r="CS337" s="415"/>
      <c r="CT337" s="415"/>
      <c r="CU337" s="415"/>
      <c r="CV337" s="415"/>
      <c r="CW337" s="415"/>
      <c r="CX337" s="415"/>
      <c r="CY337" s="415"/>
      <c r="CZ337" s="415"/>
    </row>
    <row r="338" s="422" customFormat="true" ht="18" customHeight="true" x14ac:dyDescent="0.2">
      <c r="B338" s="586"/>
      <c r="U338" s="415"/>
      <c r="V338" s="415"/>
      <c r="W338" s="415"/>
      <c r="X338" s="415"/>
      <c r="Y338" s="415"/>
      <c r="Z338" s="415"/>
      <c r="AA338" s="415"/>
      <c r="AB338" s="415"/>
      <c r="AC338" s="415"/>
      <c r="AD338" s="415"/>
      <c r="AE338" s="415"/>
      <c r="AF338" s="415"/>
      <c r="AG338" s="415"/>
      <c r="AH338" s="415"/>
      <c r="AI338" s="415"/>
      <c r="AJ338" s="415"/>
      <c r="AK338" s="415"/>
      <c r="AL338" s="415"/>
      <c r="AM338" s="415"/>
      <c r="AN338" s="415"/>
      <c r="AO338" s="415"/>
      <c r="AP338" s="415"/>
      <c r="AQ338" s="415"/>
      <c r="AR338" s="415"/>
      <c r="AS338" s="415"/>
      <c r="AT338" s="415"/>
      <c r="AU338" s="415"/>
      <c r="AV338" s="415"/>
      <c r="AW338" s="415"/>
      <c r="AX338" s="415"/>
      <c r="AY338" s="415"/>
      <c r="AZ338" s="415"/>
      <c r="BA338" s="387"/>
      <c r="BB338" s="387"/>
      <c r="BC338" s="694"/>
      <c r="BD338" s="694"/>
      <c r="BE338" s="694"/>
      <c r="BF338" s="694"/>
      <c r="BG338" s="694"/>
      <c r="BH338" s="694"/>
      <c r="BI338" s="694"/>
      <c r="BJ338" s="694"/>
      <c r="BK338" s="694"/>
      <c r="BL338" s="694"/>
      <c r="BM338" s="694"/>
      <c r="BN338" s="694"/>
      <c r="BO338" s="694"/>
      <c r="BP338" s="694"/>
      <c r="BQ338" s="694"/>
      <c r="BR338" s="694"/>
      <c r="BS338" s="694"/>
      <c r="BT338" s="694"/>
      <c r="BU338" s="415"/>
      <c r="BV338" s="415"/>
      <c r="BW338" s="415"/>
      <c r="BX338" s="415"/>
      <c r="BY338" s="415"/>
      <c r="BZ338" s="415"/>
      <c r="CA338" s="415"/>
      <c r="CB338" s="415"/>
      <c r="CC338" s="415"/>
      <c r="CD338" s="415"/>
      <c r="CE338" s="415"/>
      <c r="CF338" s="415"/>
      <c r="CG338" s="415"/>
      <c r="CH338" s="415"/>
      <c r="CI338" s="415"/>
      <c r="CJ338" s="415"/>
      <c r="CK338" s="415"/>
      <c r="CL338" s="415"/>
      <c r="CM338" s="415"/>
      <c r="CN338" s="415"/>
      <c r="CO338" s="415"/>
      <c r="CP338" s="415"/>
      <c r="CQ338" s="415"/>
      <c r="CR338" s="415"/>
      <c r="CS338" s="415"/>
      <c r="CT338" s="415"/>
      <c r="CU338" s="415"/>
      <c r="CV338" s="415"/>
      <c r="CW338" s="415"/>
      <c r="CX338" s="415"/>
      <c r="CY338" s="415"/>
      <c r="CZ338" s="415"/>
    </row>
    <row r="339" s="589" customFormat="true" ht="15" customHeight="true" x14ac:dyDescent="0.2">
      <c r="B339" s="622"/>
      <c r="U339" s="420"/>
      <c r="V339" s="420"/>
      <c r="W339" s="420"/>
      <c r="X339" s="420"/>
      <c r="Y339" s="420"/>
      <c r="Z339" s="420"/>
      <c r="AA339" s="420"/>
      <c r="AB339" s="420"/>
      <c r="AC339" s="420"/>
      <c r="AD339" s="420"/>
      <c r="AE339" s="420"/>
      <c r="AF339" s="420"/>
      <c r="AG339" s="420"/>
      <c r="AH339" s="420"/>
      <c r="AI339" s="420"/>
      <c r="AJ339" s="420"/>
      <c r="AK339" s="420"/>
      <c r="AL339" s="420"/>
      <c r="AM339" s="420"/>
      <c r="AN339" s="420"/>
      <c r="AO339" s="420"/>
      <c r="AP339" s="420"/>
      <c r="AQ339" s="420"/>
      <c r="AR339" s="420"/>
      <c r="AS339" s="420"/>
      <c r="AT339" s="420"/>
      <c r="AU339" s="420"/>
      <c r="AV339" s="420"/>
      <c r="AW339" s="420"/>
      <c r="AX339" s="420"/>
      <c r="AY339" s="420"/>
      <c r="AZ339" s="420"/>
      <c r="BA339" s="421" t="s">
        <v>131</v>
      </c>
      <c r="BB339" s="369" t="s">
        <v>130</v>
      </c>
      <c r="BC339" s="1138" t="s">
        <v>115</v>
      </c>
      <c r="BD339" s="1139"/>
      <c r="BE339" s="1139"/>
      <c r="BF339" s="1139"/>
      <c r="BG339" s="1140"/>
      <c r="BH339" s="1138" t="s">
        <v>38</v>
      </c>
      <c r="BI339" s="1139"/>
      <c r="BJ339" s="1139"/>
      <c r="BK339" s="1139"/>
      <c r="BL339" s="1140"/>
      <c r="BM339" s="1138" t="s">
        <v>37</v>
      </c>
      <c r="BN339" s="1139"/>
      <c r="BO339" s="1139"/>
      <c r="BP339" s="1139"/>
      <c r="BQ339" s="1141"/>
      <c r="BR339" s="80" t="s">
        <v>141</v>
      </c>
      <c r="BS339" s="501"/>
      <c r="BT339" s="501"/>
      <c r="BU339" s="69"/>
      <c r="BV339" s="69"/>
      <c r="BW339" s="69"/>
      <c r="BX339" s="69"/>
      <c r="BY339" s="69"/>
      <c r="BZ339" s="419"/>
      <c r="CA339" s="419"/>
      <c r="CB339" s="419"/>
      <c r="CC339" s="419"/>
      <c r="CD339" s="419"/>
      <c r="CE339" s="419"/>
      <c r="CF339" s="419"/>
      <c r="CG339" s="419"/>
      <c r="CH339" s="419"/>
      <c r="CI339" s="419"/>
      <c r="CJ339" s="419"/>
      <c r="CK339" s="419"/>
      <c r="CL339" s="419"/>
      <c r="CM339" s="419"/>
      <c r="CN339" s="419"/>
      <c r="CO339" s="419"/>
      <c r="CP339" s="419"/>
      <c r="CQ339" s="419"/>
      <c r="CR339" s="419"/>
      <c r="CS339" s="419"/>
      <c r="CT339" s="419"/>
      <c r="CU339" s="419"/>
      <c r="CV339" s="419"/>
      <c r="CW339" s="419"/>
      <c r="CX339" s="419"/>
      <c r="CY339" s="419"/>
      <c r="CZ339" s="419"/>
    </row>
    <row r="340" s="589" customFormat="true" ht="12.75" x14ac:dyDescent="0.2">
      <c r="B340" s="622"/>
      <c r="U340" s="420"/>
      <c r="V340" s="420"/>
      <c r="W340" s="420"/>
      <c r="X340" s="420"/>
      <c r="Y340" s="420"/>
      <c r="Z340" s="420"/>
      <c r="AA340" s="420"/>
      <c r="AB340" s="420"/>
      <c r="AC340" s="420"/>
      <c r="AD340" s="420"/>
      <c r="AE340" s="420"/>
      <c r="AF340" s="420"/>
      <c r="AG340" s="420"/>
      <c r="AH340" s="420"/>
      <c r="AI340" s="420"/>
      <c r="AJ340" s="420"/>
      <c r="AK340" s="420"/>
      <c r="AL340" s="420"/>
      <c r="AM340" s="420"/>
      <c r="AN340" s="420"/>
      <c r="AO340" s="420"/>
      <c r="AP340" s="420"/>
      <c r="AQ340" s="420"/>
      <c r="AR340" s="420"/>
      <c r="AS340" s="420"/>
      <c r="AT340" s="420"/>
      <c r="AU340" s="420"/>
      <c r="AV340" s="420"/>
      <c r="AW340" s="420"/>
      <c r="AX340" s="420"/>
      <c r="AY340" s="420"/>
      <c r="AZ340" s="420"/>
      <c r="BA340" s="407" t="s">
        <v>127</v>
      </c>
      <c r="BB340" s="406"/>
      <c r="BC340" s="531" t="s">
        <v>0</v>
      </c>
      <c r="BD340" s="671" t="s">
        <v>1</v>
      </c>
      <c r="BE340" s="671" t="s">
        <v>2</v>
      </c>
      <c r="BF340" s="671" t="s">
        <v>3</v>
      </c>
      <c r="BG340" s="532" t="s">
        <v>4</v>
      </c>
      <c r="BH340" s="531" t="s">
        <v>0</v>
      </c>
      <c r="BI340" s="671" t="s">
        <v>1</v>
      </c>
      <c r="BJ340" s="671" t="s">
        <v>2</v>
      </c>
      <c r="BK340" s="671" t="s">
        <v>3</v>
      </c>
      <c r="BL340" s="532" t="s">
        <v>4</v>
      </c>
      <c r="BM340" s="531" t="s">
        <v>0</v>
      </c>
      <c r="BN340" s="671" t="s">
        <v>1</v>
      </c>
      <c r="BO340" s="671" t="s">
        <v>2</v>
      </c>
      <c r="BP340" s="671" t="s">
        <v>3</v>
      </c>
      <c r="BQ340" s="532" t="s">
        <v>4</v>
      </c>
      <c r="BR340" s="531" t="s">
        <v>379</v>
      </c>
      <c r="BS340" s="671" t="s">
        <v>380</v>
      </c>
      <c r="BT340" s="672" t="s">
        <v>381</v>
      </c>
      <c r="BU340" s="251"/>
      <c r="BV340" s="251"/>
      <c r="BW340" s="251"/>
      <c r="BX340" s="251"/>
      <c r="BY340" s="251"/>
      <c r="BZ340" s="251"/>
      <c r="CA340" s="251"/>
      <c r="CB340" s="251"/>
      <c r="CC340" s="251"/>
      <c r="CD340" s="251"/>
      <c r="CE340" s="251"/>
      <c r="CF340" s="251"/>
      <c r="CG340" s="251"/>
      <c r="CH340" s="251"/>
      <c r="CI340" s="251"/>
      <c r="CJ340" s="251"/>
      <c r="CK340" s="251"/>
      <c r="CL340" s="251"/>
      <c r="CM340" s="251"/>
      <c r="CN340" s="251"/>
      <c r="CO340" s="251"/>
      <c r="CP340" s="251"/>
      <c r="CQ340" s="251"/>
      <c r="CR340" s="251"/>
      <c r="CS340" s="251"/>
      <c r="CT340" s="251"/>
      <c r="CU340" s="251"/>
      <c r="CV340" s="251"/>
      <c r="CW340" s="251"/>
      <c r="CX340" s="251"/>
      <c r="CY340" s="251"/>
      <c r="CZ340" s="251"/>
    </row>
    <row r="341" s="589" customFormat="true" ht="15" customHeight="true" x14ac:dyDescent="0.2">
      <c r="B341" s="622"/>
      <c r="U341" s="420"/>
      <c r="V341" s="420"/>
      <c r="W341" s="420"/>
      <c r="X341" s="420"/>
      <c r="Y341" s="420"/>
      <c r="Z341" s="420"/>
      <c r="AA341" s="420"/>
      <c r="AB341" s="420"/>
      <c r="AC341" s="420"/>
      <c r="AD341" s="420"/>
      <c r="AE341" s="420"/>
      <c r="AF341" s="420"/>
      <c r="AG341" s="420"/>
      <c r="AH341" s="420"/>
      <c r="AI341" s="420"/>
      <c r="AJ341" s="420"/>
      <c r="AK341" s="420"/>
      <c r="AL341" s="420"/>
      <c r="AM341" s="420"/>
      <c r="AN341" s="420"/>
      <c r="AO341" s="420"/>
      <c r="AP341" s="420"/>
      <c r="AQ341" s="420"/>
      <c r="AR341" s="420"/>
      <c r="AS341" s="420"/>
      <c r="AT341" s="420"/>
      <c r="AU341" s="420"/>
      <c r="AV341" s="420"/>
      <c r="AW341" s="420"/>
      <c r="AX341" s="420"/>
      <c r="AY341" s="420"/>
      <c r="AZ341" s="420"/>
      <c r="BA341" s="1142" t="s">
        <v>154</v>
      </c>
      <c r="BB341" s="699" t="s">
        <v>49</v>
      </c>
      <c r="BC341" s="128" t="s">
        <v>35</v>
      </c>
      <c r="BD341" s="124" t="s">
        <v>35</v>
      </c>
      <c r="BE341" s="124" t="s">
        <v>35</v>
      </c>
      <c r="BF341" s="124" t="s">
        <v>35</v>
      </c>
      <c r="BG341" s="119" t="s">
        <v>35</v>
      </c>
      <c r="BH341" s="128" t="s">
        <v>35</v>
      </c>
      <c r="BI341" s="124" t="s">
        <v>35</v>
      </c>
      <c r="BJ341" s="124" t="s">
        <v>35</v>
      </c>
      <c r="BK341" s="124" t="s">
        <v>35</v>
      </c>
      <c r="BL341" s="119" t="s">
        <v>35</v>
      </c>
      <c r="BM341" s="128" t="s">
        <v>35</v>
      </c>
      <c r="BN341" s="124" t="s">
        <v>35</v>
      </c>
      <c r="BO341" s="124" t="s">
        <v>35</v>
      </c>
      <c r="BP341" s="124" t="s">
        <v>35</v>
      </c>
      <c r="BQ341" s="119" t="s">
        <v>35</v>
      </c>
      <c r="BR341" s="128" t="s">
        <v>35</v>
      </c>
      <c r="BS341" s="124" t="s">
        <v>35</v>
      </c>
      <c r="BT341" s="113" t="s">
        <v>35</v>
      </c>
      <c r="BU341" s="68"/>
      <c r="BV341" s="68"/>
      <c r="BW341" s="68"/>
      <c r="BX341" s="68"/>
      <c r="BY341" s="68"/>
      <c r="BZ341" s="68"/>
      <c r="CA341" s="68"/>
      <c r="CB341" s="68"/>
      <c r="CC341" s="68"/>
      <c r="CD341" s="68"/>
      <c r="CE341" s="68"/>
      <c r="CF341" s="68"/>
      <c r="CG341" s="68"/>
      <c r="CH341" s="68"/>
      <c r="CI341" s="68"/>
      <c r="CJ341" s="68"/>
      <c r="CK341" s="68"/>
      <c r="CL341" s="68"/>
      <c r="CM341" s="68"/>
      <c r="CN341" s="68"/>
      <c r="CO341" s="68"/>
      <c r="CP341" s="68"/>
      <c r="CQ341" s="68"/>
      <c r="CR341" s="68"/>
      <c r="CS341" s="68"/>
      <c r="CT341" s="68"/>
      <c r="CU341" s="68"/>
      <c r="CV341" s="68"/>
      <c r="CW341" s="68"/>
      <c r="CX341" s="68"/>
      <c r="CY341" s="68"/>
      <c r="CZ341" s="68"/>
    </row>
    <row r="342" s="589" customFormat="true" ht="15" customHeight="true" x14ac:dyDescent="0.2">
      <c r="B342" s="622"/>
      <c r="U342" s="420"/>
      <c r="V342" s="420"/>
      <c r="W342" s="420"/>
      <c r="X342" s="420"/>
      <c r="Y342" s="420"/>
      <c r="Z342" s="420"/>
      <c r="AA342" s="420"/>
      <c r="AB342" s="420"/>
      <c r="AC342" s="420"/>
      <c r="AD342" s="420"/>
      <c r="AE342" s="420"/>
      <c r="AF342" s="420"/>
      <c r="AG342" s="420"/>
      <c r="AH342" s="420"/>
      <c r="AI342" s="420"/>
      <c r="AJ342" s="420"/>
      <c r="AK342" s="420"/>
      <c r="AL342" s="420"/>
      <c r="AM342" s="420"/>
      <c r="AN342" s="420"/>
      <c r="AO342" s="420"/>
      <c r="AP342" s="420"/>
      <c r="AQ342" s="420"/>
      <c r="AR342" s="420"/>
      <c r="AS342" s="420"/>
      <c r="AT342" s="420"/>
      <c r="AU342" s="420"/>
      <c r="AV342" s="420"/>
      <c r="AW342" s="420"/>
      <c r="AX342" s="420"/>
      <c r="AY342" s="420"/>
      <c r="AZ342" s="420"/>
      <c r="BA342" s="1136"/>
      <c r="BB342" s="697" t="s">
        <v>48</v>
      </c>
      <c r="BC342" s="127" t="s">
        <v>35</v>
      </c>
      <c r="BD342" s="123" t="s">
        <v>35</v>
      </c>
      <c r="BE342" s="123" t="s">
        <v>35</v>
      </c>
      <c r="BF342" s="123" t="s">
        <v>35</v>
      </c>
      <c r="BG342" s="118" t="s">
        <v>35</v>
      </c>
      <c r="BH342" s="127" t="s">
        <v>35</v>
      </c>
      <c r="BI342" s="123" t="s">
        <v>35</v>
      </c>
      <c r="BJ342" s="123" t="s">
        <v>35</v>
      </c>
      <c r="BK342" s="123" t="s">
        <v>35</v>
      </c>
      <c r="BL342" s="118" t="s">
        <v>35</v>
      </c>
      <c r="BM342" s="127" t="s">
        <v>35</v>
      </c>
      <c r="BN342" s="123" t="s">
        <v>35</v>
      </c>
      <c r="BO342" s="123" t="s">
        <v>35</v>
      </c>
      <c r="BP342" s="123" t="s">
        <v>35</v>
      </c>
      <c r="BQ342" s="118" t="s">
        <v>35</v>
      </c>
      <c r="BR342" s="127" t="s">
        <v>35</v>
      </c>
      <c r="BS342" s="123" t="s">
        <v>35</v>
      </c>
      <c r="BT342" s="112" t="s">
        <v>35</v>
      </c>
      <c r="BU342" s="68"/>
      <c r="BV342" s="68"/>
      <c r="BW342" s="68"/>
      <c r="BX342" s="68"/>
      <c r="BY342" s="68"/>
      <c r="BZ342" s="68"/>
      <c r="CA342" s="68"/>
      <c r="CB342" s="68"/>
      <c r="CC342" s="68"/>
      <c r="CD342" s="68"/>
      <c r="CE342" s="68"/>
      <c r="CF342" s="68"/>
      <c r="CG342" s="68"/>
      <c r="CH342" s="68"/>
      <c r="CI342" s="68"/>
      <c r="CJ342" s="68"/>
      <c r="CK342" s="68"/>
      <c r="CL342" s="68"/>
      <c r="CM342" s="68"/>
      <c r="CN342" s="68"/>
      <c r="CO342" s="68"/>
      <c r="CP342" s="68"/>
      <c r="CQ342" s="68"/>
      <c r="CR342" s="68"/>
      <c r="CS342" s="68"/>
      <c r="CT342" s="68"/>
      <c r="CU342" s="68"/>
      <c r="CV342" s="68"/>
      <c r="CW342" s="68"/>
      <c r="CX342" s="68"/>
      <c r="CY342" s="68"/>
      <c r="CZ342" s="68"/>
    </row>
    <row r="343" s="589" customFormat="true" ht="15" customHeight="true" x14ac:dyDescent="0.2">
      <c r="B343" s="622"/>
      <c r="U343" s="420"/>
      <c r="V343" s="420"/>
      <c r="W343" s="420"/>
      <c r="X343" s="420"/>
      <c r="Y343" s="420"/>
      <c r="Z343" s="420"/>
      <c r="AA343" s="420"/>
      <c r="AB343" s="420"/>
      <c r="AC343" s="420"/>
      <c r="AD343" s="420"/>
      <c r="AE343" s="420"/>
      <c r="AF343" s="420"/>
      <c r="AG343" s="420"/>
      <c r="AH343" s="420"/>
      <c r="AI343" s="420"/>
      <c r="AJ343" s="420"/>
      <c r="AK343" s="420"/>
      <c r="AL343" s="420"/>
      <c r="AM343" s="420"/>
      <c r="AN343" s="420"/>
      <c r="AO343" s="420"/>
      <c r="AP343" s="420"/>
      <c r="AQ343" s="420"/>
      <c r="AR343" s="420"/>
      <c r="AS343" s="420"/>
      <c r="AT343" s="420"/>
      <c r="AU343" s="420"/>
      <c r="AV343" s="420"/>
      <c r="AW343" s="420"/>
      <c r="AX343" s="420"/>
      <c r="AY343" s="420"/>
      <c r="AZ343" s="420"/>
      <c r="BA343" s="1143" t="s">
        <v>149</v>
      </c>
      <c r="BB343" s="697" t="s">
        <v>49</v>
      </c>
      <c r="BC343" s="127" t="s">
        <v>35</v>
      </c>
      <c r="BD343" s="123" t="s">
        <v>35</v>
      </c>
      <c r="BE343" s="123" t="s">
        <v>35</v>
      </c>
      <c r="BF343" s="123" t="s">
        <v>35</v>
      </c>
      <c r="BG343" s="118" t="s">
        <v>35</v>
      </c>
      <c r="BH343" s="127" t="s">
        <v>35</v>
      </c>
      <c r="BI343" s="123" t="s">
        <v>35</v>
      </c>
      <c r="BJ343" s="123" t="s">
        <v>35</v>
      </c>
      <c r="BK343" s="123" t="s">
        <v>35</v>
      </c>
      <c r="BL343" s="118" t="s">
        <v>35</v>
      </c>
      <c r="BM343" s="127" t="s">
        <v>35</v>
      </c>
      <c r="BN343" s="123" t="s">
        <v>35</v>
      </c>
      <c r="BO343" s="123" t="s">
        <v>35</v>
      </c>
      <c r="BP343" s="123" t="s">
        <v>35</v>
      </c>
      <c r="BQ343" s="118" t="s">
        <v>35</v>
      </c>
      <c r="BR343" s="127" t="s">
        <v>35</v>
      </c>
      <c r="BS343" s="123" t="s">
        <v>35</v>
      </c>
      <c r="BT343" s="112" t="s">
        <v>35</v>
      </c>
      <c r="BU343" s="68"/>
      <c r="BV343" s="68"/>
      <c r="BW343" s="68"/>
      <c r="BX343" s="68"/>
      <c r="BY343" s="68"/>
      <c r="BZ343" s="68"/>
      <c r="CA343" s="68"/>
      <c r="CB343" s="68"/>
      <c r="CC343" s="68"/>
      <c r="CD343" s="68"/>
      <c r="CE343" s="68"/>
      <c r="CF343" s="68"/>
      <c r="CG343" s="68"/>
      <c r="CH343" s="68"/>
      <c r="CI343" s="68"/>
      <c r="CJ343" s="68"/>
      <c r="CK343" s="68"/>
      <c r="CL343" s="68"/>
      <c r="CM343" s="68"/>
      <c r="CN343" s="68"/>
      <c r="CO343" s="68"/>
      <c r="CP343" s="68"/>
      <c r="CQ343" s="68"/>
      <c r="CR343" s="68"/>
      <c r="CS343" s="68"/>
      <c r="CT343" s="68"/>
      <c r="CU343" s="68"/>
      <c r="CV343" s="68"/>
      <c r="CW343" s="68"/>
      <c r="CX343" s="68"/>
      <c r="CY343" s="68"/>
      <c r="CZ343" s="68"/>
    </row>
    <row r="344" s="589" customFormat="true" ht="15" customHeight="true" x14ac:dyDescent="0.2">
      <c r="B344" s="622"/>
      <c r="U344" s="420"/>
      <c r="V344" s="420"/>
      <c r="W344" s="420"/>
      <c r="X344" s="420"/>
      <c r="Y344" s="420"/>
      <c r="Z344" s="420"/>
      <c r="AA344" s="420"/>
      <c r="AB344" s="420"/>
      <c r="AC344" s="420"/>
      <c r="AD344" s="420"/>
      <c r="AE344" s="420"/>
      <c r="AF344" s="420"/>
      <c r="AG344" s="420"/>
      <c r="AH344" s="420"/>
      <c r="AI344" s="420"/>
      <c r="AJ344" s="420"/>
      <c r="AK344" s="420"/>
      <c r="AL344" s="420"/>
      <c r="AM344" s="420"/>
      <c r="AN344" s="420"/>
      <c r="AO344" s="420"/>
      <c r="AP344" s="420"/>
      <c r="AQ344" s="420"/>
      <c r="AR344" s="420"/>
      <c r="AS344" s="420"/>
      <c r="AT344" s="420"/>
      <c r="AU344" s="420"/>
      <c r="AV344" s="420"/>
      <c r="AW344" s="420"/>
      <c r="AX344" s="420"/>
      <c r="AY344" s="420"/>
      <c r="AZ344" s="420"/>
      <c r="BA344" s="1136"/>
      <c r="BB344" s="697" t="s">
        <v>48</v>
      </c>
      <c r="BC344" s="127" t="s">
        <v>35</v>
      </c>
      <c r="BD344" s="123" t="s">
        <v>35</v>
      </c>
      <c r="BE344" s="123" t="s">
        <v>35</v>
      </c>
      <c r="BF344" s="123" t="s">
        <v>35</v>
      </c>
      <c r="BG344" s="118" t="s">
        <v>35</v>
      </c>
      <c r="BH344" s="127" t="s">
        <v>35</v>
      </c>
      <c r="BI344" s="123" t="s">
        <v>35</v>
      </c>
      <c r="BJ344" s="123" t="s">
        <v>35</v>
      </c>
      <c r="BK344" s="123" t="s">
        <v>35</v>
      </c>
      <c r="BL344" s="118" t="s">
        <v>35</v>
      </c>
      <c r="BM344" s="127" t="s">
        <v>35</v>
      </c>
      <c r="BN344" s="123" t="s">
        <v>35</v>
      </c>
      <c r="BO344" s="123" t="s">
        <v>35</v>
      </c>
      <c r="BP344" s="123" t="s">
        <v>35</v>
      </c>
      <c r="BQ344" s="118" t="s">
        <v>35</v>
      </c>
      <c r="BR344" s="127" t="s">
        <v>35</v>
      </c>
      <c r="BS344" s="123" t="s">
        <v>35</v>
      </c>
      <c r="BT344" s="112" t="s">
        <v>35</v>
      </c>
      <c r="BU344" s="68"/>
      <c r="BV344" s="68"/>
      <c r="BW344" s="68"/>
      <c r="BX344" s="68"/>
      <c r="BY344" s="68"/>
      <c r="BZ344" s="68"/>
      <c r="CA344" s="68"/>
      <c r="CB344" s="68"/>
      <c r="CC344" s="68"/>
      <c r="CD344" s="68"/>
      <c r="CE344" s="68"/>
      <c r="CF344" s="68"/>
      <c r="CG344" s="68"/>
      <c r="CH344" s="68"/>
      <c r="CI344" s="68"/>
      <c r="CJ344" s="68"/>
      <c r="CK344" s="68"/>
      <c r="CL344" s="68"/>
      <c r="CM344" s="68"/>
      <c r="CN344" s="68"/>
      <c r="CO344" s="68"/>
      <c r="CP344" s="68"/>
      <c r="CQ344" s="68"/>
      <c r="CR344" s="68"/>
      <c r="CS344" s="68"/>
      <c r="CT344" s="68"/>
      <c r="CU344" s="68"/>
      <c r="CV344" s="68"/>
      <c r="CW344" s="68"/>
      <c r="CX344" s="68"/>
      <c r="CY344" s="68"/>
      <c r="CZ344" s="68"/>
    </row>
    <row r="345" s="589" customFormat="true" ht="15" customHeight="true" x14ac:dyDescent="0.2">
      <c r="B345" s="622"/>
      <c r="U345" s="420"/>
      <c r="V345" s="420"/>
      <c r="W345" s="420"/>
      <c r="X345" s="420"/>
      <c r="Y345" s="420"/>
      <c r="Z345" s="420"/>
      <c r="AA345" s="420"/>
      <c r="AB345" s="420"/>
      <c r="AC345" s="420"/>
      <c r="AD345" s="420"/>
      <c r="AE345" s="420"/>
      <c r="AF345" s="420"/>
      <c r="AG345" s="420"/>
      <c r="AH345" s="420"/>
      <c r="AI345" s="420"/>
      <c r="AJ345" s="420"/>
      <c r="AK345" s="420"/>
      <c r="AL345" s="420"/>
      <c r="AM345" s="420"/>
      <c r="AN345" s="420"/>
      <c r="AO345" s="420"/>
      <c r="AP345" s="420"/>
      <c r="AQ345" s="420"/>
      <c r="AR345" s="420"/>
      <c r="AS345" s="420"/>
      <c r="AT345" s="420"/>
      <c r="AU345" s="420"/>
      <c r="AV345" s="420"/>
      <c r="AW345" s="420"/>
      <c r="AX345" s="420"/>
      <c r="AY345" s="420"/>
      <c r="AZ345" s="420"/>
      <c r="BA345" s="1143" t="s">
        <v>150</v>
      </c>
      <c r="BB345" s="697" t="s">
        <v>49</v>
      </c>
      <c r="BC345" s="127" t="s">
        <v>35</v>
      </c>
      <c r="BD345" s="123" t="s">
        <v>35</v>
      </c>
      <c r="BE345" s="123" t="s">
        <v>35</v>
      </c>
      <c r="BF345" s="123" t="s">
        <v>35</v>
      </c>
      <c r="BG345" s="118" t="s">
        <v>35</v>
      </c>
      <c r="BH345" s="127" t="s">
        <v>35</v>
      </c>
      <c r="BI345" s="123" t="s">
        <v>35</v>
      </c>
      <c r="BJ345" s="123" t="s">
        <v>35</v>
      </c>
      <c r="BK345" s="123" t="s">
        <v>35</v>
      </c>
      <c r="BL345" s="118" t="s">
        <v>35</v>
      </c>
      <c r="BM345" s="127" t="s">
        <v>35</v>
      </c>
      <c r="BN345" s="123" t="s">
        <v>35</v>
      </c>
      <c r="BO345" s="123" t="s">
        <v>35</v>
      </c>
      <c r="BP345" s="123" t="s">
        <v>35</v>
      </c>
      <c r="BQ345" s="118" t="s">
        <v>35</v>
      </c>
      <c r="BR345" s="127" t="s">
        <v>35</v>
      </c>
      <c r="BS345" s="123" t="s">
        <v>35</v>
      </c>
      <c r="BT345" s="112" t="s">
        <v>35</v>
      </c>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row>
    <row r="346" s="589" customFormat="true" ht="15" customHeight="true" x14ac:dyDescent="0.2">
      <c r="B346" s="622"/>
      <c r="U346" s="420"/>
      <c r="V346" s="420"/>
      <c r="W346" s="420"/>
      <c r="X346" s="420"/>
      <c r="Y346" s="420"/>
      <c r="Z346" s="420"/>
      <c r="AA346" s="420"/>
      <c r="AB346" s="420"/>
      <c r="AC346" s="420"/>
      <c r="AD346" s="420"/>
      <c r="AE346" s="420"/>
      <c r="AF346" s="420"/>
      <c r="AG346" s="420"/>
      <c r="AH346" s="420"/>
      <c r="AI346" s="420"/>
      <c r="AJ346" s="420"/>
      <c r="AK346" s="420"/>
      <c r="AL346" s="420"/>
      <c r="AM346" s="420"/>
      <c r="AN346" s="420"/>
      <c r="AO346" s="420"/>
      <c r="AP346" s="420"/>
      <c r="AQ346" s="420"/>
      <c r="AR346" s="420"/>
      <c r="AS346" s="420"/>
      <c r="AT346" s="420"/>
      <c r="AU346" s="420"/>
      <c r="AV346" s="420"/>
      <c r="AW346" s="420"/>
      <c r="AX346" s="420"/>
      <c r="AY346" s="420"/>
      <c r="AZ346" s="420"/>
      <c r="BA346" s="1136"/>
      <c r="BB346" s="697" t="s">
        <v>48</v>
      </c>
      <c r="BC346" s="127" t="s">
        <v>35</v>
      </c>
      <c r="BD346" s="123" t="s">
        <v>35</v>
      </c>
      <c r="BE346" s="123" t="s">
        <v>35</v>
      </c>
      <c r="BF346" s="123" t="s">
        <v>35</v>
      </c>
      <c r="BG346" s="118" t="s">
        <v>35</v>
      </c>
      <c r="BH346" s="127" t="s">
        <v>35</v>
      </c>
      <c r="BI346" s="123" t="s">
        <v>35</v>
      </c>
      <c r="BJ346" s="123" t="s">
        <v>35</v>
      </c>
      <c r="BK346" s="123" t="s">
        <v>35</v>
      </c>
      <c r="BL346" s="118" t="s">
        <v>35</v>
      </c>
      <c r="BM346" s="127" t="s">
        <v>35</v>
      </c>
      <c r="BN346" s="123" t="s">
        <v>35</v>
      </c>
      <c r="BO346" s="123" t="s">
        <v>35</v>
      </c>
      <c r="BP346" s="123" t="s">
        <v>35</v>
      </c>
      <c r="BQ346" s="118" t="s">
        <v>35</v>
      </c>
      <c r="BR346" s="127" t="s">
        <v>35</v>
      </c>
      <c r="BS346" s="123" t="s">
        <v>35</v>
      </c>
      <c r="BT346" s="112" t="s">
        <v>35</v>
      </c>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row>
    <row r="347" s="589" customFormat="true" ht="15" customHeight="true" x14ac:dyDescent="0.2">
      <c r="B347" s="622"/>
      <c r="U347" s="420"/>
      <c r="V347" s="420"/>
      <c r="W347" s="420"/>
      <c r="X347" s="420"/>
      <c r="Y347" s="420"/>
      <c r="Z347" s="420"/>
      <c r="AA347" s="420"/>
      <c r="AB347" s="420"/>
      <c r="AC347" s="420"/>
      <c r="AD347" s="420"/>
      <c r="AE347" s="420"/>
      <c r="AF347" s="420"/>
      <c r="AG347" s="420"/>
      <c r="AH347" s="420"/>
      <c r="AI347" s="420"/>
      <c r="AJ347" s="420"/>
      <c r="AK347" s="420"/>
      <c r="AL347" s="420"/>
      <c r="AM347" s="420"/>
      <c r="AN347" s="420"/>
      <c r="AO347" s="420"/>
      <c r="AP347" s="420"/>
      <c r="AQ347" s="420"/>
      <c r="AR347" s="420"/>
      <c r="AS347" s="420"/>
      <c r="AT347" s="420"/>
      <c r="AU347" s="420"/>
      <c r="AV347" s="420"/>
      <c r="AW347" s="420"/>
      <c r="AX347" s="420"/>
      <c r="AY347" s="420"/>
      <c r="AZ347" s="420"/>
      <c r="BA347" s="1143" t="s">
        <v>151</v>
      </c>
      <c r="BB347" s="697" t="s">
        <v>49</v>
      </c>
      <c r="BC347" s="127" t="s">
        <v>35</v>
      </c>
      <c r="BD347" s="123" t="s">
        <v>35</v>
      </c>
      <c r="BE347" s="123" t="s">
        <v>35</v>
      </c>
      <c r="BF347" s="123" t="s">
        <v>35</v>
      </c>
      <c r="BG347" s="118" t="s">
        <v>35</v>
      </c>
      <c r="BH347" s="127" t="s">
        <v>35</v>
      </c>
      <c r="BI347" s="123" t="s">
        <v>35</v>
      </c>
      <c r="BJ347" s="123" t="s">
        <v>35</v>
      </c>
      <c r="BK347" s="123" t="s">
        <v>35</v>
      </c>
      <c r="BL347" s="118" t="s">
        <v>35</v>
      </c>
      <c r="BM347" s="127" t="s">
        <v>35</v>
      </c>
      <c r="BN347" s="123" t="s">
        <v>35</v>
      </c>
      <c r="BO347" s="123" t="s">
        <v>35</v>
      </c>
      <c r="BP347" s="123" t="s">
        <v>35</v>
      </c>
      <c r="BQ347" s="118" t="s">
        <v>35</v>
      </c>
      <c r="BR347" s="127" t="s">
        <v>35</v>
      </c>
      <c r="BS347" s="123" t="s">
        <v>35</v>
      </c>
      <c r="BT347" s="112" t="s">
        <v>35</v>
      </c>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row>
    <row r="348" s="589" customFormat="true" ht="15" customHeight="true" x14ac:dyDescent="0.2">
      <c r="B348" s="622"/>
      <c r="U348" s="420"/>
      <c r="V348" s="420"/>
      <c r="W348" s="420"/>
      <c r="X348" s="420"/>
      <c r="Y348" s="420"/>
      <c r="Z348" s="420"/>
      <c r="AA348" s="420"/>
      <c r="AB348" s="420"/>
      <c r="AC348" s="420"/>
      <c r="AD348" s="420"/>
      <c r="AE348" s="420"/>
      <c r="AF348" s="420"/>
      <c r="AG348" s="420"/>
      <c r="AH348" s="420"/>
      <c r="AI348" s="420"/>
      <c r="AJ348" s="420"/>
      <c r="AK348" s="420"/>
      <c r="AL348" s="420"/>
      <c r="AM348" s="420"/>
      <c r="AN348" s="420"/>
      <c r="AO348" s="420"/>
      <c r="AP348" s="420"/>
      <c r="AQ348" s="420"/>
      <c r="AR348" s="420"/>
      <c r="AS348" s="420"/>
      <c r="AT348" s="420"/>
      <c r="AU348" s="420"/>
      <c r="AV348" s="420"/>
      <c r="AW348" s="420"/>
      <c r="AX348" s="420"/>
      <c r="AY348" s="420"/>
      <c r="AZ348" s="420"/>
      <c r="BA348" s="1136"/>
      <c r="BB348" s="697" t="s">
        <v>48</v>
      </c>
      <c r="BC348" s="127" t="s">
        <v>35</v>
      </c>
      <c r="BD348" s="123" t="s">
        <v>35</v>
      </c>
      <c r="BE348" s="123" t="s">
        <v>35</v>
      </c>
      <c r="BF348" s="123" t="s">
        <v>35</v>
      </c>
      <c r="BG348" s="118" t="s">
        <v>35</v>
      </c>
      <c r="BH348" s="127" t="s">
        <v>35</v>
      </c>
      <c r="BI348" s="123" t="s">
        <v>35</v>
      </c>
      <c r="BJ348" s="123" t="s">
        <v>35</v>
      </c>
      <c r="BK348" s="123" t="s">
        <v>35</v>
      </c>
      <c r="BL348" s="118" t="s">
        <v>35</v>
      </c>
      <c r="BM348" s="127" t="s">
        <v>35</v>
      </c>
      <c r="BN348" s="123" t="s">
        <v>35</v>
      </c>
      <c r="BO348" s="123" t="s">
        <v>35</v>
      </c>
      <c r="BP348" s="123" t="s">
        <v>35</v>
      </c>
      <c r="BQ348" s="118" t="s">
        <v>35</v>
      </c>
      <c r="BR348" s="127" t="s">
        <v>35</v>
      </c>
      <c r="BS348" s="123" t="s">
        <v>35</v>
      </c>
      <c r="BT348" s="112" t="s">
        <v>35</v>
      </c>
      <c r="BU348" s="68"/>
      <c r="BV348" s="68"/>
      <c r="BW348" s="68"/>
      <c r="BX348" s="68"/>
      <c r="BY348" s="68"/>
      <c r="BZ348" s="68"/>
      <c r="CA348" s="68"/>
      <c r="CB348" s="68"/>
      <c r="CC348" s="68"/>
      <c r="CD348" s="68"/>
      <c r="CE348" s="68"/>
      <c r="CF348" s="68"/>
      <c r="CG348" s="68"/>
      <c r="CH348" s="68"/>
      <c r="CI348" s="68"/>
      <c r="CJ348" s="68"/>
      <c r="CK348" s="68"/>
      <c r="CL348" s="68"/>
      <c r="CM348" s="68"/>
      <c r="CN348" s="68"/>
      <c r="CO348" s="68"/>
      <c r="CP348" s="68"/>
      <c r="CQ348" s="68"/>
      <c r="CR348" s="68"/>
      <c r="CS348" s="68"/>
      <c r="CT348" s="68"/>
      <c r="CU348" s="68"/>
      <c r="CV348" s="68"/>
      <c r="CW348" s="68"/>
      <c r="CX348" s="68"/>
      <c r="CY348" s="68"/>
      <c r="CZ348" s="68"/>
    </row>
    <row r="349" s="589" customFormat="true" ht="15" customHeight="true" x14ac:dyDescent="0.2">
      <c r="B349" s="622"/>
      <c r="U349" s="420"/>
      <c r="V349" s="420"/>
      <c r="W349" s="420"/>
      <c r="X349" s="420"/>
      <c r="Y349" s="420"/>
      <c r="Z349" s="420"/>
      <c r="AA349" s="420"/>
      <c r="AB349" s="420"/>
      <c r="AC349" s="420"/>
      <c r="AD349" s="420"/>
      <c r="AE349" s="420"/>
      <c r="AF349" s="420"/>
      <c r="AG349" s="420"/>
      <c r="AH349" s="420"/>
      <c r="AI349" s="420"/>
      <c r="AJ349" s="420"/>
      <c r="AK349" s="420"/>
      <c r="AL349" s="420"/>
      <c r="AM349" s="420"/>
      <c r="AN349" s="420"/>
      <c r="AO349" s="420"/>
      <c r="AP349" s="420"/>
      <c r="AQ349" s="420"/>
      <c r="AR349" s="420"/>
      <c r="AS349" s="420"/>
      <c r="AT349" s="420"/>
      <c r="AU349" s="420"/>
      <c r="AV349" s="420"/>
      <c r="AW349" s="420"/>
      <c r="AX349" s="420"/>
      <c r="AY349" s="420"/>
      <c r="AZ349" s="420"/>
      <c r="BA349" s="1143" t="s">
        <v>152</v>
      </c>
      <c r="BB349" s="697" t="s">
        <v>49</v>
      </c>
      <c r="BC349" s="127" t="s">
        <v>35</v>
      </c>
      <c r="BD349" s="123" t="s">
        <v>35</v>
      </c>
      <c r="BE349" s="123" t="s">
        <v>35</v>
      </c>
      <c r="BF349" s="123" t="s">
        <v>35</v>
      </c>
      <c r="BG349" s="118" t="s">
        <v>35</v>
      </c>
      <c r="BH349" s="127" t="s">
        <v>35</v>
      </c>
      <c r="BI349" s="123" t="s">
        <v>35</v>
      </c>
      <c r="BJ349" s="123" t="s">
        <v>35</v>
      </c>
      <c r="BK349" s="123" t="s">
        <v>35</v>
      </c>
      <c r="BL349" s="118" t="s">
        <v>35</v>
      </c>
      <c r="BM349" s="127" t="s">
        <v>35</v>
      </c>
      <c r="BN349" s="123" t="s">
        <v>35</v>
      </c>
      <c r="BO349" s="123" t="s">
        <v>35</v>
      </c>
      <c r="BP349" s="123" t="s">
        <v>35</v>
      </c>
      <c r="BQ349" s="118" t="s">
        <v>35</v>
      </c>
      <c r="BR349" s="127" t="s">
        <v>35</v>
      </c>
      <c r="BS349" s="123" t="s">
        <v>35</v>
      </c>
      <c r="BT349" s="112" t="s">
        <v>35</v>
      </c>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row>
    <row r="350" s="589" customFormat="true" ht="15" customHeight="true" x14ac:dyDescent="0.2">
      <c r="B350" s="622"/>
      <c r="U350" s="420"/>
      <c r="V350" s="420"/>
      <c r="W350" s="420"/>
      <c r="X350" s="420"/>
      <c r="Y350" s="420"/>
      <c r="Z350" s="420"/>
      <c r="AA350" s="420"/>
      <c r="AB350" s="420"/>
      <c r="AC350" s="420"/>
      <c r="AD350" s="420"/>
      <c r="AE350" s="420"/>
      <c r="AF350" s="420"/>
      <c r="AG350" s="420"/>
      <c r="AH350" s="420"/>
      <c r="AI350" s="420"/>
      <c r="AJ350" s="420"/>
      <c r="AK350" s="420"/>
      <c r="AL350" s="420"/>
      <c r="AM350" s="420"/>
      <c r="AN350" s="420"/>
      <c r="AO350" s="420"/>
      <c r="AP350" s="420"/>
      <c r="AQ350" s="420"/>
      <c r="AR350" s="420"/>
      <c r="AS350" s="420"/>
      <c r="AT350" s="420"/>
      <c r="AU350" s="420"/>
      <c r="AV350" s="420"/>
      <c r="AW350" s="420"/>
      <c r="AX350" s="420"/>
      <c r="AY350" s="420"/>
      <c r="AZ350" s="420"/>
      <c r="BA350" s="1136"/>
      <c r="BB350" s="697" t="s">
        <v>48</v>
      </c>
      <c r="BC350" s="127" t="s">
        <v>35</v>
      </c>
      <c r="BD350" s="123" t="s">
        <v>35</v>
      </c>
      <c r="BE350" s="123" t="s">
        <v>35</v>
      </c>
      <c r="BF350" s="123" t="s">
        <v>35</v>
      </c>
      <c r="BG350" s="118" t="s">
        <v>35</v>
      </c>
      <c r="BH350" s="127" t="s">
        <v>35</v>
      </c>
      <c r="BI350" s="123" t="s">
        <v>35</v>
      </c>
      <c r="BJ350" s="123" t="s">
        <v>35</v>
      </c>
      <c r="BK350" s="123" t="s">
        <v>35</v>
      </c>
      <c r="BL350" s="118" t="s">
        <v>35</v>
      </c>
      <c r="BM350" s="127" t="s">
        <v>35</v>
      </c>
      <c r="BN350" s="123" t="s">
        <v>35</v>
      </c>
      <c r="BO350" s="123" t="s">
        <v>35</v>
      </c>
      <c r="BP350" s="123" t="s">
        <v>35</v>
      </c>
      <c r="BQ350" s="118" t="s">
        <v>35</v>
      </c>
      <c r="BR350" s="127" t="s">
        <v>35</v>
      </c>
      <c r="BS350" s="123" t="s">
        <v>35</v>
      </c>
      <c r="BT350" s="112" t="s">
        <v>35</v>
      </c>
      <c r="BU350" s="68"/>
      <c r="BV350" s="68"/>
      <c r="BW350" s="68"/>
      <c r="BX350" s="68"/>
      <c r="BY350" s="68"/>
      <c r="BZ350" s="68"/>
      <c r="CA350" s="68"/>
      <c r="CB350" s="68"/>
      <c r="CC350" s="68"/>
      <c r="CD350" s="68"/>
      <c r="CE350" s="68"/>
      <c r="CF350" s="68"/>
      <c r="CG350" s="68"/>
      <c r="CH350" s="68"/>
      <c r="CI350" s="68"/>
      <c r="CJ350" s="68"/>
      <c r="CK350" s="68"/>
      <c r="CL350" s="68"/>
      <c r="CM350" s="68"/>
      <c r="CN350" s="68"/>
      <c r="CO350" s="68"/>
      <c r="CP350" s="68"/>
      <c r="CQ350" s="68"/>
      <c r="CR350" s="68"/>
      <c r="CS350" s="68"/>
      <c r="CT350" s="68"/>
      <c r="CU350" s="68"/>
      <c r="CV350" s="68"/>
      <c r="CW350" s="68"/>
      <c r="CX350" s="68"/>
      <c r="CY350" s="68"/>
      <c r="CZ350" s="68"/>
    </row>
    <row r="351" s="589" customFormat="true" ht="15" customHeight="true" x14ac:dyDescent="0.2">
      <c r="B351" s="622"/>
      <c r="U351" s="420"/>
      <c r="V351" s="420"/>
      <c r="W351" s="420"/>
      <c r="X351" s="420"/>
      <c r="Y351" s="420"/>
      <c r="Z351" s="420"/>
      <c r="AA351" s="420"/>
      <c r="AB351" s="420"/>
      <c r="AC351" s="420"/>
      <c r="AD351" s="420"/>
      <c r="AE351" s="420"/>
      <c r="AF351" s="420"/>
      <c r="AG351" s="420"/>
      <c r="AH351" s="420"/>
      <c r="AI351" s="420"/>
      <c r="AJ351" s="420"/>
      <c r="AK351" s="420"/>
      <c r="AL351" s="420"/>
      <c r="AM351" s="420"/>
      <c r="AN351" s="420"/>
      <c r="AO351" s="420"/>
      <c r="AP351" s="420"/>
      <c r="AQ351" s="420"/>
      <c r="AR351" s="420"/>
      <c r="AS351" s="420"/>
      <c r="AT351" s="420"/>
      <c r="AU351" s="420"/>
      <c r="AV351" s="420"/>
      <c r="AW351" s="420"/>
      <c r="AX351" s="420"/>
      <c r="AY351" s="420"/>
      <c r="AZ351" s="420"/>
      <c r="BA351" s="1143" t="s">
        <v>153</v>
      </c>
      <c r="BB351" s="697" t="s">
        <v>49</v>
      </c>
      <c r="BC351" s="127" t="s">
        <v>35</v>
      </c>
      <c r="BD351" s="123" t="s">
        <v>35</v>
      </c>
      <c r="BE351" s="123" t="s">
        <v>35</v>
      </c>
      <c r="BF351" s="123" t="s">
        <v>35</v>
      </c>
      <c r="BG351" s="118" t="s">
        <v>35</v>
      </c>
      <c r="BH351" s="127" t="s">
        <v>35</v>
      </c>
      <c r="BI351" s="123" t="s">
        <v>35</v>
      </c>
      <c r="BJ351" s="123" t="s">
        <v>35</v>
      </c>
      <c r="BK351" s="123" t="s">
        <v>35</v>
      </c>
      <c r="BL351" s="118" t="s">
        <v>35</v>
      </c>
      <c r="BM351" s="127" t="s">
        <v>35</v>
      </c>
      <c r="BN351" s="123" t="s">
        <v>35</v>
      </c>
      <c r="BO351" s="123" t="s">
        <v>35</v>
      </c>
      <c r="BP351" s="123" t="s">
        <v>35</v>
      </c>
      <c r="BQ351" s="118" t="s">
        <v>35</v>
      </c>
      <c r="BR351" s="127" t="s">
        <v>35</v>
      </c>
      <c r="BS351" s="123" t="s">
        <v>35</v>
      </c>
      <c r="BT351" s="112" t="s">
        <v>35</v>
      </c>
      <c r="BU351" s="68"/>
      <c r="BV351" s="68"/>
      <c r="BW351" s="68"/>
      <c r="BX351" s="68"/>
      <c r="BY351" s="68"/>
      <c r="BZ351" s="68"/>
      <c r="CA351" s="68"/>
      <c r="CB351" s="68"/>
      <c r="CC351" s="68"/>
      <c r="CD351" s="68"/>
      <c r="CE351" s="68"/>
      <c r="CF351" s="68"/>
      <c r="CG351" s="68"/>
      <c r="CH351" s="68"/>
      <c r="CI351" s="68"/>
      <c r="CJ351" s="68"/>
      <c r="CK351" s="68"/>
      <c r="CL351" s="68"/>
      <c r="CM351" s="68"/>
      <c r="CN351" s="68"/>
      <c r="CO351" s="68"/>
      <c r="CP351" s="68"/>
      <c r="CQ351" s="68"/>
      <c r="CR351" s="68"/>
      <c r="CS351" s="68"/>
      <c r="CT351" s="68"/>
      <c r="CU351" s="68"/>
      <c r="CV351" s="68"/>
      <c r="CW351" s="68"/>
      <c r="CX351" s="68"/>
      <c r="CY351" s="68"/>
      <c r="CZ351" s="68"/>
    </row>
    <row r="352" s="589" customFormat="true" ht="15" customHeight="true" x14ac:dyDescent="0.2">
      <c r="B352" s="622"/>
      <c r="U352" s="420"/>
      <c r="V352" s="420"/>
      <c r="W352" s="420"/>
      <c r="X352" s="420"/>
      <c r="Y352" s="420"/>
      <c r="Z352" s="420"/>
      <c r="AA352" s="420"/>
      <c r="AB352" s="420"/>
      <c r="AC352" s="420"/>
      <c r="AD352" s="420"/>
      <c r="AE352" s="420"/>
      <c r="AF352" s="420"/>
      <c r="AG352" s="420"/>
      <c r="AH352" s="420"/>
      <c r="AI352" s="420"/>
      <c r="AJ352" s="420"/>
      <c r="AK352" s="420"/>
      <c r="AL352" s="420"/>
      <c r="AM352" s="420"/>
      <c r="AN352" s="420"/>
      <c r="AO352" s="420"/>
      <c r="AP352" s="420"/>
      <c r="AQ352" s="420"/>
      <c r="AR352" s="420"/>
      <c r="AS352" s="420"/>
      <c r="AT352" s="420"/>
      <c r="AU352" s="420"/>
      <c r="AV352" s="420"/>
      <c r="AW352" s="420"/>
      <c r="AX352" s="420"/>
      <c r="AY352" s="420"/>
      <c r="AZ352" s="420"/>
      <c r="BA352" s="1136"/>
      <c r="BB352" s="697" t="s">
        <v>48</v>
      </c>
      <c r="BC352" s="127" t="s">
        <v>35</v>
      </c>
      <c r="BD352" s="123" t="s">
        <v>35</v>
      </c>
      <c r="BE352" s="123" t="s">
        <v>35</v>
      </c>
      <c r="BF352" s="123" t="s">
        <v>35</v>
      </c>
      <c r="BG352" s="118" t="s">
        <v>35</v>
      </c>
      <c r="BH352" s="127" t="s">
        <v>35</v>
      </c>
      <c r="BI352" s="123" t="s">
        <v>35</v>
      </c>
      <c r="BJ352" s="123" t="s">
        <v>35</v>
      </c>
      <c r="BK352" s="123" t="s">
        <v>35</v>
      </c>
      <c r="BL352" s="118" t="s">
        <v>35</v>
      </c>
      <c r="BM352" s="127" t="s">
        <v>35</v>
      </c>
      <c r="BN352" s="123" t="s">
        <v>35</v>
      </c>
      <c r="BO352" s="123" t="s">
        <v>35</v>
      </c>
      <c r="BP352" s="123" t="s">
        <v>35</v>
      </c>
      <c r="BQ352" s="118" t="s">
        <v>35</v>
      </c>
      <c r="BR352" s="127" t="s">
        <v>35</v>
      </c>
      <c r="BS352" s="123" t="s">
        <v>35</v>
      </c>
      <c r="BT352" s="112" t="s">
        <v>35</v>
      </c>
      <c r="BU352" s="68"/>
      <c r="BV352" s="68"/>
      <c r="BW352" s="68"/>
      <c r="BX352" s="68"/>
      <c r="BY352" s="68"/>
      <c r="BZ352" s="68"/>
      <c r="CA352" s="68"/>
      <c r="CB352" s="68"/>
      <c r="CC352" s="68"/>
      <c r="CD352" s="68"/>
      <c r="CE352" s="68"/>
      <c r="CF352" s="68"/>
      <c r="CG352" s="68"/>
      <c r="CH352" s="68"/>
      <c r="CI352" s="68"/>
      <c r="CJ352" s="68"/>
      <c r="CK352" s="68"/>
      <c r="CL352" s="68"/>
      <c r="CM352" s="68"/>
      <c r="CN352" s="68"/>
      <c r="CO352" s="68"/>
      <c r="CP352" s="68"/>
      <c r="CQ352" s="68"/>
      <c r="CR352" s="68"/>
      <c r="CS352" s="68"/>
      <c r="CT352" s="68"/>
      <c r="CU352" s="68"/>
      <c r="CV352" s="68"/>
      <c r="CW352" s="68"/>
      <c r="CX352" s="68"/>
      <c r="CY352" s="68"/>
      <c r="CZ352" s="68"/>
    </row>
    <row r="353" s="589" customFormat="true" ht="15" customHeight="true" x14ac:dyDescent="0.2">
      <c r="B353" s="622"/>
      <c r="U353" s="420"/>
      <c r="V353" s="420"/>
      <c r="W353" s="420"/>
      <c r="X353" s="420"/>
      <c r="Y353" s="420"/>
      <c r="Z353" s="420"/>
      <c r="AA353" s="420"/>
      <c r="AB353" s="420"/>
      <c r="AC353" s="420"/>
      <c r="AD353" s="420"/>
      <c r="AE353" s="420"/>
      <c r="AF353" s="420"/>
      <c r="AG353" s="420"/>
      <c r="AH353" s="420"/>
      <c r="AI353" s="420"/>
      <c r="AJ353" s="420"/>
      <c r="AK353" s="420"/>
      <c r="AL353" s="420"/>
      <c r="AM353" s="420"/>
      <c r="AN353" s="420"/>
      <c r="AO353" s="420"/>
      <c r="AP353" s="420"/>
      <c r="AQ353" s="420"/>
      <c r="AR353" s="420"/>
      <c r="AS353" s="420"/>
      <c r="AT353" s="420"/>
      <c r="AU353" s="420"/>
      <c r="AV353" s="420"/>
      <c r="AW353" s="420"/>
      <c r="AX353" s="420"/>
      <c r="AY353" s="420"/>
      <c r="AZ353" s="420"/>
      <c r="BA353" s="1143" t="s">
        <v>142</v>
      </c>
      <c r="BB353" s="697" t="s">
        <v>49</v>
      </c>
      <c r="BC353" s="127" t="s">
        <v>35</v>
      </c>
      <c r="BD353" s="123" t="s">
        <v>35</v>
      </c>
      <c r="BE353" s="123" t="s">
        <v>35</v>
      </c>
      <c r="BF353" s="123" t="s">
        <v>35</v>
      </c>
      <c r="BG353" s="118" t="s">
        <v>35</v>
      </c>
      <c r="BH353" s="127" t="s">
        <v>35</v>
      </c>
      <c r="BI353" s="123" t="s">
        <v>35</v>
      </c>
      <c r="BJ353" s="123" t="s">
        <v>35</v>
      </c>
      <c r="BK353" s="123" t="s">
        <v>35</v>
      </c>
      <c r="BL353" s="118" t="s">
        <v>35</v>
      </c>
      <c r="BM353" s="127" t="s">
        <v>35</v>
      </c>
      <c r="BN353" s="123" t="s">
        <v>35</v>
      </c>
      <c r="BO353" s="123" t="s">
        <v>35</v>
      </c>
      <c r="BP353" s="123" t="s">
        <v>35</v>
      </c>
      <c r="BQ353" s="118" t="s">
        <v>35</v>
      </c>
      <c r="BR353" s="127" t="s">
        <v>35</v>
      </c>
      <c r="BS353" s="123" t="s">
        <v>35</v>
      </c>
      <c r="BT353" s="112" t="s">
        <v>35</v>
      </c>
      <c r="BU353" s="68"/>
      <c r="BV353" s="68"/>
      <c r="BW353" s="68"/>
      <c r="BX353" s="68"/>
      <c r="BY353" s="68"/>
      <c r="BZ353" s="68"/>
      <c r="CA353" s="68"/>
      <c r="CB353" s="68"/>
      <c r="CC353" s="68"/>
      <c r="CD353" s="68"/>
      <c r="CE353" s="68"/>
      <c r="CF353" s="68"/>
      <c r="CG353" s="68"/>
      <c r="CH353" s="68"/>
      <c r="CI353" s="68"/>
      <c r="CJ353" s="68"/>
      <c r="CK353" s="68"/>
      <c r="CL353" s="68"/>
      <c r="CM353" s="68"/>
      <c r="CN353" s="68"/>
      <c r="CO353" s="68"/>
      <c r="CP353" s="68"/>
      <c r="CQ353" s="68"/>
      <c r="CR353" s="68"/>
      <c r="CS353" s="68"/>
      <c r="CT353" s="68"/>
      <c r="CU353" s="68"/>
      <c r="CV353" s="68"/>
      <c r="CW353" s="68"/>
      <c r="CX353" s="68"/>
      <c r="CY353" s="68"/>
      <c r="CZ353" s="68"/>
    </row>
    <row r="354" s="589" customFormat="true" ht="15" customHeight="true" x14ac:dyDescent="0.2">
      <c r="B354" s="622"/>
      <c r="U354" s="420"/>
      <c r="V354" s="420"/>
      <c r="W354" s="420"/>
      <c r="X354" s="420"/>
      <c r="Y354" s="420"/>
      <c r="Z354" s="420"/>
      <c r="AA354" s="420"/>
      <c r="AB354" s="420"/>
      <c r="AC354" s="420"/>
      <c r="AD354" s="420"/>
      <c r="AE354" s="420"/>
      <c r="AF354" s="420"/>
      <c r="AG354" s="420"/>
      <c r="AH354" s="420"/>
      <c r="AI354" s="420"/>
      <c r="AJ354" s="420"/>
      <c r="AK354" s="420"/>
      <c r="AL354" s="420"/>
      <c r="AM354" s="420"/>
      <c r="AN354" s="420"/>
      <c r="AO354" s="420"/>
      <c r="AP354" s="420"/>
      <c r="AQ354" s="420"/>
      <c r="AR354" s="420"/>
      <c r="AS354" s="420"/>
      <c r="AT354" s="420"/>
      <c r="AU354" s="420"/>
      <c r="AV354" s="420"/>
      <c r="AW354" s="420"/>
      <c r="AX354" s="420"/>
      <c r="AY354" s="420"/>
      <c r="AZ354" s="420"/>
      <c r="BA354" s="1137"/>
      <c r="BB354" s="698" t="s">
        <v>48</v>
      </c>
      <c r="BC354" s="126" t="s">
        <v>35</v>
      </c>
      <c r="BD354" s="122" t="s">
        <v>35</v>
      </c>
      <c r="BE354" s="122" t="s">
        <v>35</v>
      </c>
      <c r="BF354" s="122" t="s">
        <v>35</v>
      </c>
      <c r="BG354" s="117" t="s">
        <v>35</v>
      </c>
      <c r="BH354" s="126" t="s">
        <v>35</v>
      </c>
      <c r="BI354" s="122" t="s">
        <v>35</v>
      </c>
      <c r="BJ354" s="122" t="s">
        <v>35</v>
      </c>
      <c r="BK354" s="122" t="s">
        <v>35</v>
      </c>
      <c r="BL354" s="117" t="s">
        <v>35</v>
      </c>
      <c r="BM354" s="126" t="s">
        <v>35</v>
      </c>
      <c r="BN354" s="122" t="s">
        <v>35</v>
      </c>
      <c r="BO354" s="122" t="s">
        <v>35</v>
      </c>
      <c r="BP354" s="122" t="s">
        <v>35</v>
      </c>
      <c r="BQ354" s="117" t="s">
        <v>35</v>
      </c>
      <c r="BR354" s="126" t="s">
        <v>35</v>
      </c>
      <c r="BS354" s="122" t="s">
        <v>35</v>
      </c>
      <c r="BT354" s="111" t="s">
        <v>35</v>
      </c>
      <c r="BU354" s="68"/>
      <c r="BV354" s="68"/>
      <c r="BW354" s="68"/>
      <c r="BX354" s="68"/>
      <c r="BY354" s="68"/>
      <c r="BZ354" s="68"/>
      <c r="CA354" s="68"/>
      <c r="CB354" s="68"/>
      <c r="CC354" s="68"/>
      <c r="CD354" s="68"/>
      <c r="CE354" s="68"/>
      <c r="CF354" s="68"/>
      <c r="CG354" s="68"/>
      <c r="CH354" s="68"/>
      <c r="CI354" s="68"/>
      <c r="CJ354" s="68"/>
      <c r="CK354" s="68"/>
      <c r="CL354" s="68"/>
      <c r="CM354" s="68"/>
      <c r="CN354" s="68"/>
      <c r="CO354" s="68"/>
      <c r="CP354" s="68"/>
      <c r="CQ354" s="68"/>
      <c r="CR354" s="68"/>
      <c r="CS354" s="68"/>
      <c r="CT354" s="68"/>
      <c r="CU354" s="68"/>
      <c r="CV354" s="68"/>
      <c r="CW354" s="68"/>
      <c r="CX354" s="68"/>
      <c r="CY354" s="68"/>
      <c r="CZ354" s="68"/>
    </row>
    <row r="355" s="589" customFormat="true" ht="15" customHeight="true" x14ac:dyDescent="0.2">
      <c r="B355" s="622"/>
      <c r="U355" s="420"/>
      <c r="V355" s="420"/>
      <c r="W355" s="420"/>
      <c r="X355" s="420"/>
      <c r="Y355" s="420"/>
      <c r="Z355" s="420"/>
      <c r="AA355" s="420"/>
      <c r="AB355" s="420"/>
      <c r="AC355" s="420"/>
      <c r="AD355" s="420"/>
      <c r="AE355" s="420"/>
      <c r="AF355" s="420"/>
      <c r="AG355" s="420"/>
      <c r="AH355" s="420"/>
      <c r="AI355" s="420"/>
      <c r="AJ355" s="420"/>
      <c r="AK355" s="420"/>
      <c r="AL355" s="420"/>
      <c r="AM355" s="420"/>
      <c r="AN355" s="420"/>
      <c r="AO355" s="420"/>
      <c r="AP355" s="420"/>
      <c r="AQ355" s="420"/>
      <c r="AR355" s="420"/>
      <c r="AS355" s="420"/>
      <c r="AT355" s="420"/>
      <c r="AU355" s="420"/>
      <c r="AV355" s="420"/>
      <c r="AW355" s="420"/>
      <c r="AX355" s="420"/>
      <c r="AY355" s="420"/>
      <c r="AZ355" s="420"/>
      <c r="BA355" s="447"/>
      <c r="BB355" s="387"/>
      <c r="BC355" s="511"/>
      <c r="BD355" s="511"/>
      <c r="BE355" s="511"/>
      <c r="BF355" s="511"/>
      <c r="BG355" s="511"/>
      <c r="BH355" s="511"/>
      <c r="BI355" s="511"/>
      <c r="BJ355" s="511"/>
      <c r="BK355" s="511"/>
      <c r="BL355" s="511"/>
      <c r="BM355" s="511"/>
      <c r="BN355" s="511"/>
      <c r="BO355" s="511"/>
      <c r="BP355" s="511"/>
      <c r="BQ355" s="511"/>
      <c r="BR355" s="511"/>
      <c r="BS355" s="511"/>
      <c r="BT355" s="511"/>
      <c r="BU355" s="512"/>
      <c r="BV355" s="512"/>
      <c r="BW355" s="512"/>
      <c r="BX355" s="512"/>
      <c r="BY355" s="512"/>
      <c r="BZ355" s="512"/>
      <c r="CA355" s="512"/>
      <c r="CB355" s="512"/>
      <c r="CC355" s="512"/>
      <c r="CD355" s="512"/>
      <c r="CE355" s="512"/>
      <c r="CF355" s="512"/>
      <c r="CG355" s="512"/>
      <c r="CH355" s="512"/>
      <c r="CI355" s="512"/>
      <c r="CJ355" s="512"/>
      <c r="CK355" s="512"/>
      <c r="CL355" s="512"/>
      <c r="CM355" s="512"/>
      <c r="CN355" s="512"/>
      <c r="CO355" s="512"/>
      <c r="CP355" s="512"/>
      <c r="CQ355" s="512"/>
      <c r="CR355" s="512"/>
      <c r="CS355" s="512"/>
      <c r="CT355" s="512"/>
      <c r="CU355" s="512"/>
      <c r="CV355" s="512"/>
      <c r="CW355" s="512"/>
      <c r="CX355" s="512"/>
      <c r="CY355" s="512"/>
      <c r="CZ355" s="512"/>
    </row>
    <row r="356" s="589" customFormat="true" ht="15" customHeight="true" x14ac:dyDescent="0.2">
      <c r="B356" s="622"/>
      <c r="U356" s="420"/>
      <c r="V356" s="420"/>
      <c r="W356" s="420"/>
      <c r="X356" s="420"/>
      <c r="Y356" s="420"/>
      <c r="Z356" s="420"/>
      <c r="AA356" s="420"/>
      <c r="AB356" s="420"/>
      <c r="AC356" s="420"/>
      <c r="AD356" s="420"/>
      <c r="AE356" s="420"/>
      <c r="AF356" s="420"/>
      <c r="AG356" s="420"/>
      <c r="AH356" s="420"/>
      <c r="AI356" s="420"/>
      <c r="AJ356" s="420"/>
      <c r="AK356" s="420"/>
      <c r="AL356" s="420"/>
      <c r="AM356" s="420"/>
      <c r="AN356" s="420"/>
      <c r="AO356" s="420"/>
      <c r="AP356" s="420"/>
      <c r="AQ356" s="420"/>
      <c r="AR356" s="420"/>
      <c r="AS356" s="420"/>
      <c r="AT356" s="420"/>
      <c r="AU356" s="420"/>
      <c r="AV356" s="420"/>
      <c r="AW356" s="420"/>
      <c r="AX356" s="420"/>
      <c r="AY356" s="420"/>
      <c r="AZ356" s="420"/>
      <c r="BA356" s="447"/>
      <c r="BB356" s="387"/>
      <c r="BC356" s="447"/>
      <c r="BD356" s="447"/>
      <c r="BE356" s="447"/>
      <c r="BF356" s="447"/>
      <c r="BG356" s="447"/>
      <c r="BH356" s="447"/>
      <c r="BI356" s="447"/>
      <c r="BJ356" s="447"/>
      <c r="BK356" s="447"/>
      <c r="BL356" s="447"/>
      <c r="BM356" s="447"/>
      <c r="BN356" s="447"/>
      <c r="BO356" s="447"/>
      <c r="BP356" s="447"/>
      <c r="BQ356" s="447"/>
      <c r="BR356" s="447"/>
      <c r="BS356" s="447"/>
      <c r="BT356" s="447"/>
      <c r="BU356" s="420"/>
      <c r="BV356" s="420"/>
      <c r="BW356" s="420"/>
      <c r="BX356" s="420"/>
      <c r="BY356" s="420"/>
      <c r="BZ356" s="420"/>
      <c r="CA356" s="420"/>
      <c r="CB356" s="420"/>
      <c r="CC356" s="420"/>
      <c r="CD356" s="420"/>
      <c r="CE356" s="420"/>
      <c r="CF356" s="420"/>
      <c r="CG356" s="420"/>
      <c r="CH356" s="420"/>
      <c r="CI356" s="420"/>
      <c r="CJ356" s="420"/>
      <c r="CK356" s="420"/>
      <c r="CL356" s="420"/>
      <c r="CM356" s="420"/>
      <c r="CN356" s="420"/>
      <c r="CO356" s="420"/>
      <c r="CP356" s="420"/>
      <c r="CQ356" s="420"/>
      <c r="CR356" s="420"/>
      <c r="CS356" s="420"/>
      <c r="CT356" s="420"/>
      <c r="CU356" s="420"/>
      <c r="CV356" s="420"/>
      <c r="CW356" s="420"/>
      <c r="CX356" s="420"/>
      <c r="CY356" s="420"/>
      <c r="CZ356" s="420"/>
    </row>
    <row r="357" s="383" customFormat="true" ht="15" customHeight="true" x14ac:dyDescent="0.2">
      <c r="B357" s="385"/>
      <c r="U357" s="420"/>
      <c r="V357" s="420"/>
      <c r="W357" s="420"/>
      <c r="X357" s="420"/>
      <c r="Y357" s="420"/>
      <c r="Z357" s="420"/>
      <c r="AA357" s="420"/>
      <c r="AB357" s="420"/>
      <c r="AC357" s="420"/>
      <c r="AD357" s="420"/>
      <c r="AE357" s="420"/>
      <c r="AF357" s="420"/>
      <c r="AG357" s="420"/>
      <c r="AH357" s="420"/>
      <c r="AI357" s="420"/>
      <c r="AJ357" s="420"/>
      <c r="AK357" s="420"/>
      <c r="AL357" s="420"/>
      <c r="AM357" s="420"/>
      <c r="AN357" s="420"/>
      <c r="AO357" s="420"/>
      <c r="AP357" s="420"/>
      <c r="AQ357" s="420"/>
      <c r="AR357" s="420"/>
      <c r="AS357" s="420"/>
      <c r="AT357" s="420"/>
      <c r="AU357" s="420"/>
      <c r="AV357" s="420"/>
      <c r="AW357" s="420"/>
      <c r="AX357" s="420"/>
      <c r="AY357" s="420"/>
      <c r="AZ357" s="420"/>
      <c r="BA357" s="447"/>
      <c r="BB357" s="387"/>
      <c r="BC357" s="447"/>
      <c r="BD357" s="447"/>
      <c r="BE357" s="447"/>
      <c r="BF357" s="447"/>
      <c r="BG357" s="447"/>
      <c r="BH357" s="447"/>
      <c r="BI357" s="447"/>
      <c r="BJ357" s="447"/>
      <c r="BK357" s="447"/>
      <c r="BL357" s="447"/>
      <c r="BM357" s="447"/>
      <c r="BN357" s="447"/>
      <c r="BO357" s="447"/>
      <c r="BP357" s="447"/>
      <c r="BQ357" s="447"/>
      <c r="BR357" s="447"/>
      <c r="BS357" s="447"/>
      <c r="BT357" s="447"/>
      <c r="BU357" s="420"/>
      <c r="BV357" s="420"/>
      <c r="BW357" s="420"/>
      <c r="BX357" s="420"/>
      <c r="BY357" s="420"/>
      <c r="BZ357" s="420"/>
      <c r="CA357" s="420"/>
      <c r="CB357" s="420"/>
      <c r="CC357" s="420"/>
      <c r="CD357" s="420"/>
      <c r="CE357" s="420"/>
      <c r="CF357" s="420"/>
      <c r="CG357" s="420"/>
      <c r="CH357" s="420"/>
      <c r="CI357" s="420"/>
      <c r="CJ357" s="420"/>
      <c r="CK357" s="420"/>
      <c r="CL357" s="420"/>
      <c r="CM357" s="420"/>
      <c r="CN357" s="420"/>
      <c r="CO357" s="420"/>
      <c r="CP357" s="420"/>
      <c r="CQ357" s="420"/>
      <c r="CR357" s="420"/>
      <c r="CS357" s="420"/>
      <c r="CT357" s="420"/>
      <c r="CU357" s="420"/>
      <c r="CV357" s="420"/>
      <c r="CW357" s="420"/>
      <c r="CX357" s="420"/>
      <c r="CY357" s="420"/>
      <c r="CZ357" s="420"/>
    </row>
    <row r="358" s="383" customFormat="true" ht="15" customHeight="true" x14ac:dyDescent="0.2">
      <c r="B358" s="385"/>
      <c r="U358" s="420"/>
      <c r="V358" s="420"/>
      <c r="W358" s="420"/>
      <c r="X358" s="420"/>
      <c r="Y358" s="420"/>
      <c r="Z358" s="420"/>
      <c r="AA358" s="420"/>
      <c r="AB358" s="420"/>
      <c r="AC358" s="420"/>
      <c r="AD358" s="420"/>
      <c r="AE358" s="420"/>
      <c r="AF358" s="420"/>
      <c r="AG358" s="420"/>
      <c r="AH358" s="420"/>
      <c r="AI358" s="420"/>
      <c r="AJ358" s="420"/>
      <c r="AK358" s="420"/>
      <c r="AL358" s="420"/>
      <c r="AM358" s="420"/>
      <c r="AN358" s="420"/>
      <c r="AO358" s="420"/>
      <c r="AP358" s="420"/>
      <c r="AQ358" s="420"/>
      <c r="AR358" s="420"/>
      <c r="AS358" s="420"/>
      <c r="AT358" s="420"/>
      <c r="AU358" s="420"/>
      <c r="AV358" s="420"/>
      <c r="AW358" s="420"/>
      <c r="AX358" s="420"/>
      <c r="AY358" s="420"/>
      <c r="AZ358" s="420"/>
      <c r="BA358" s="447"/>
      <c r="BB358" s="387"/>
      <c r="BC358" s="447"/>
      <c r="BD358" s="447"/>
      <c r="BE358" s="447"/>
      <c r="BF358" s="447"/>
      <c r="BG358" s="447"/>
      <c r="BH358" s="447"/>
      <c r="BI358" s="447"/>
      <c r="BJ358" s="447"/>
      <c r="BK358" s="447"/>
      <c r="BL358" s="447"/>
      <c r="BM358" s="447"/>
      <c r="BN358" s="447"/>
      <c r="BO358" s="447"/>
      <c r="BP358" s="447"/>
      <c r="BQ358" s="447"/>
      <c r="BR358" s="447"/>
      <c r="BS358" s="447"/>
      <c r="BT358" s="447"/>
      <c r="BU358" s="420"/>
      <c r="BV358" s="420"/>
      <c r="BW358" s="420"/>
      <c r="BX358" s="420"/>
      <c r="BY358" s="420"/>
      <c r="BZ358" s="420"/>
      <c r="CA358" s="420"/>
      <c r="CB358" s="420"/>
      <c r="CC358" s="420"/>
      <c r="CD358" s="420"/>
      <c r="CE358" s="420"/>
      <c r="CF358" s="420"/>
      <c r="CG358" s="420"/>
      <c r="CH358" s="420"/>
      <c r="CI358" s="420"/>
      <c r="CJ358" s="420"/>
      <c r="CK358" s="420"/>
      <c r="CL358" s="420"/>
      <c r="CM358" s="420"/>
      <c r="CN358" s="420"/>
      <c r="CO358" s="420"/>
      <c r="CP358" s="420"/>
      <c r="CQ358" s="420"/>
      <c r="CR358" s="420"/>
      <c r="CS358" s="420"/>
      <c r="CT358" s="420"/>
      <c r="CU358" s="420"/>
      <c r="CV358" s="420"/>
      <c r="CW358" s="420"/>
      <c r="CX358" s="420"/>
      <c r="CY358" s="420"/>
      <c r="CZ358" s="420"/>
    </row>
    <row r="359" s="383" customFormat="true" ht="15" customHeight="true" x14ac:dyDescent="0.2">
      <c r="B359" s="385"/>
      <c r="U359" s="420"/>
      <c r="V359" s="420"/>
      <c r="W359" s="420"/>
      <c r="X359" s="420"/>
      <c r="Y359" s="420"/>
      <c r="Z359" s="420"/>
      <c r="AA359" s="420"/>
      <c r="AB359" s="420"/>
      <c r="AC359" s="420"/>
      <c r="AD359" s="420"/>
      <c r="AE359" s="420"/>
      <c r="AF359" s="420"/>
      <c r="AG359" s="420"/>
      <c r="AH359" s="420"/>
      <c r="AI359" s="420"/>
      <c r="AJ359" s="420"/>
      <c r="AK359" s="420"/>
      <c r="AL359" s="420"/>
      <c r="AM359" s="420"/>
      <c r="AN359" s="420"/>
      <c r="AO359" s="420"/>
      <c r="AP359" s="420"/>
      <c r="AQ359" s="420"/>
      <c r="AR359" s="420"/>
      <c r="AS359" s="420"/>
      <c r="AT359" s="420"/>
      <c r="AU359" s="420"/>
      <c r="AV359" s="420"/>
      <c r="AW359" s="420"/>
      <c r="AX359" s="420"/>
      <c r="AY359" s="420"/>
      <c r="AZ359" s="420"/>
      <c r="BA359" s="447"/>
      <c r="BB359" s="387"/>
      <c r="BC359" s="447"/>
      <c r="BD359" s="447"/>
      <c r="BE359" s="447"/>
      <c r="BF359" s="447"/>
      <c r="BG359" s="447"/>
      <c r="BH359" s="447"/>
      <c r="BI359" s="447"/>
      <c r="BJ359" s="447"/>
      <c r="BK359" s="447"/>
      <c r="BL359" s="447"/>
      <c r="BM359" s="447"/>
      <c r="BN359" s="447"/>
      <c r="BO359" s="447"/>
      <c r="BP359" s="447"/>
      <c r="BQ359" s="447"/>
      <c r="BR359" s="447"/>
      <c r="BS359" s="447"/>
      <c r="BT359" s="447"/>
      <c r="BU359" s="420"/>
      <c r="BV359" s="420"/>
      <c r="BW359" s="420"/>
      <c r="BX359" s="420"/>
      <c r="BY359" s="420"/>
      <c r="BZ359" s="420"/>
      <c r="CA359" s="420"/>
      <c r="CB359" s="420"/>
      <c r="CC359" s="420"/>
      <c r="CD359" s="420"/>
      <c r="CE359" s="420"/>
      <c r="CF359" s="420"/>
      <c r="CG359" s="420"/>
      <c r="CH359" s="420"/>
      <c r="CI359" s="420"/>
      <c r="CJ359" s="420"/>
      <c r="CK359" s="420"/>
      <c r="CL359" s="420"/>
      <c r="CM359" s="420"/>
      <c r="CN359" s="420"/>
      <c r="CO359" s="420"/>
      <c r="CP359" s="420"/>
      <c r="CQ359" s="420"/>
      <c r="CR359" s="420"/>
      <c r="CS359" s="420"/>
      <c r="CT359" s="420"/>
      <c r="CU359" s="420"/>
      <c r="CV359" s="420"/>
      <c r="CW359" s="420"/>
      <c r="CX359" s="420"/>
      <c r="CY359" s="420"/>
      <c r="CZ359" s="420"/>
    </row>
    <row r="360" s="383" customFormat="true" ht="15" customHeight="true" x14ac:dyDescent="0.2">
      <c r="B360" s="385"/>
      <c r="U360" s="420"/>
      <c r="V360" s="420"/>
      <c r="W360" s="420"/>
      <c r="X360" s="420"/>
      <c r="Y360" s="420"/>
      <c r="Z360" s="420"/>
      <c r="AA360" s="420"/>
      <c r="AB360" s="420"/>
      <c r="AC360" s="420"/>
      <c r="AD360" s="420"/>
      <c r="AE360" s="420"/>
      <c r="AF360" s="420"/>
      <c r="AG360" s="420"/>
      <c r="AH360" s="420"/>
      <c r="AI360" s="420"/>
      <c r="AJ360" s="420"/>
      <c r="AK360" s="420"/>
      <c r="AL360" s="420"/>
      <c r="AM360" s="420"/>
      <c r="AN360" s="420"/>
      <c r="AO360" s="420"/>
      <c r="AP360" s="420"/>
      <c r="AQ360" s="420"/>
      <c r="AR360" s="420"/>
      <c r="AS360" s="420"/>
      <c r="AT360" s="420"/>
      <c r="AU360" s="420"/>
      <c r="AV360" s="420"/>
      <c r="AW360" s="420"/>
      <c r="AX360" s="420"/>
      <c r="AY360" s="420"/>
      <c r="AZ360" s="420"/>
      <c r="BA360" s="447"/>
      <c r="BB360" s="387"/>
      <c r="BC360" s="447"/>
      <c r="BD360" s="447"/>
      <c r="BE360" s="447"/>
      <c r="BF360" s="447"/>
      <c r="BG360" s="447"/>
      <c r="BH360" s="447"/>
      <c r="BI360" s="447"/>
      <c r="BJ360" s="447"/>
      <c r="BK360" s="447"/>
      <c r="BL360" s="447"/>
      <c r="BM360" s="447"/>
      <c r="BN360" s="447"/>
      <c r="BO360" s="447"/>
      <c r="BP360" s="447"/>
      <c r="BQ360" s="447"/>
      <c r="BR360" s="447"/>
      <c r="BS360" s="447"/>
      <c r="BT360" s="447"/>
      <c r="BU360" s="420"/>
      <c r="BV360" s="420"/>
      <c r="BW360" s="420"/>
      <c r="BX360" s="420"/>
      <c r="BY360" s="420"/>
      <c r="BZ360" s="420"/>
      <c r="CA360" s="420"/>
      <c r="CB360" s="420"/>
      <c r="CC360" s="420"/>
      <c r="CD360" s="420"/>
      <c r="CE360" s="420"/>
      <c r="CF360" s="420"/>
      <c r="CG360" s="420"/>
      <c r="CH360" s="420"/>
      <c r="CI360" s="420"/>
      <c r="CJ360" s="420"/>
      <c r="CK360" s="420"/>
      <c r="CL360" s="420"/>
      <c r="CM360" s="420"/>
      <c r="CN360" s="420"/>
      <c r="CO360" s="420"/>
      <c r="CP360" s="420"/>
      <c r="CQ360" s="420"/>
      <c r="CR360" s="420"/>
      <c r="CS360" s="420"/>
      <c r="CT360" s="420"/>
      <c r="CU360" s="420"/>
      <c r="CV360" s="420"/>
      <c r="CW360" s="420"/>
      <c r="CX360" s="420"/>
      <c r="CY360" s="420"/>
      <c r="CZ360" s="420"/>
    </row>
    <row r="361" s="383" customFormat="true" ht="15" customHeight="true" x14ac:dyDescent="0.2">
      <c r="B361" s="385"/>
      <c r="U361" s="420"/>
      <c r="V361" s="420"/>
      <c r="W361" s="420"/>
      <c r="X361" s="420"/>
      <c r="Y361" s="420"/>
      <c r="Z361" s="420"/>
      <c r="AA361" s="420"/>
      <c r="AB361" s="420"/>
      <c r="AC361" s="420"/>
      <c r="AD361" s="420"/>
      <c r="AE361" s="420"/>
      <c r="AF361" s="420"/>
      <c r="AG361" s="420"/>
      <c r="AH361" s="420"/>
      <c r="AI361" s="420"/>
      <c r="AJ361" s="420"/>
      <c r="AK361" s="420"/>
      <c r="AL361" s="420"/>
      <c r="AM361" s="420"/>
      <c r="AN361" s="420"/>
      <c r="AO361" s="420"/>
      <c r="AP361" s="420"/>
      <c r="AQ361" s="420"/>
      <c r="AR361" s="420"/>
      <c r="AS361" s="420"/>
      <c r="AT361" s="420"/>
      <c r="AU361" s="420"/>
      <c r="AV361" s="420"/>
      <c r="AW361" s="420"/>
      <c r="AX361" s="420"/>
      <c r="AY361" s="420"/>
      <c r="AZ361" s="420"/>
      <c r="BA361" s="447"/>
      <c r="BB361" s="387"/>
      <c r="BC361" s="447"/>
      <c r="BD361" s="447"/>
      <c r="BE361" s="447"/>
      <c r="BF361" s="447"/>
      <c r="BG361" s="447"/>
      <c r="BH361" s="447"/>
      <c r="BI361" s="447"/>
      <c r="BJ361" s="447"/>
      <c r="BK361" s="447"/>
      <c r="BL361" s="447"/>
      <c r="BM361" s="447"/>
      <c r="BN361" s="447"/>
      <c r="BO361" s="447"/>
      <c r="BP361" s="447"/>
      <c r="BQ361" s="447"/>
      <c r="BR361" s="447"/>
      <c r="BS361" s="447"/>
      <c r="BT361" s="447"/>
      <c r="BU361" s="420"/>
      <c r="BV361" s="420"/>
      <c r="BW361" s="420"/>
      <c r="BX361" s="420"/>
      <c r="BY361" s="420"/>
      <c r="BZ361" s="420"/>
      <c r="CA361" s="420"/>
      <c r="CB361" s="420"/>
      <c r="CC361" s="420"/>
      <c r="CD361" s="420"/>
      <c r="CE361" s="420"/>
      <c r="CF361" s="420"/>
      <c r="CG361" s="420"/>
      <c r="CH361" s="420"/>
      <c r="CI361" s="420"/>
      <c r="CJ361" s="420"/>
      <c r="CK361" s="420"/>
      <c r="CL361" s="420"/>
      <c r="CM361" s="420"/>
      <c r="CN361" s="420"/>
      <c r="CO361" s="420"/>
      <c r="CP361" s="420"/>
      <c r="CQ361" s="420"/>
      <c r="CR361" s="420"/>
      <c r="CS361" s="420"/>
      <c r="CT361" s="420"/>
      <c r="CU361" s="420"/>
      <c r="CV361" s="420"/>
      <c r="CW361" s="420"/>
      <c r="CX361" s="420"/>
      <c r="CY361" s="420"/>
      <c r="CZ361" s="420"/>
    </row>
    <row r="362" s="383" customFormat="true" ht="15" customHeight="true" x14ac:dyDescent="0.2">
      <c r="B362" s="385"/>
      <c r="U362" s="420"/>
      <c r="V362" s="420"/>
      <c r="W362" s="420"/>
      <c r="X362" s="420"/>
      <c r="Y362" s="420"/>
      <c r="Z362" s="420"/>
      <c r="AA362" s="420"/>
      <c r="AB362" s="420"/>
      <c r="AC362" s="420"/>
      <c r="AD362" s="420"/>
      <c r="AE362" s="420"/>
      <c r="AF362" s="420"/>
      <c r="AG362" s="420"/>
      <c r="AH362" s="420"/>
      <c r="AI362" s="420"/>
      <c r="AJ362" s="420"/>
      <c r="AK362" s="420"/>
      <c r="AL362" s="420"/>
      <c r="AM362" s="420"/>
      <c r="AN362" s="420"/>
      <c r="AO362" s="420"/>
      <c r="AP362" s="420"/>
      <c r="AQ362" s="420"/>
      <c r="AR362" s="420"/>
      <c r="AS362" s="420"/>
      <c r="AT362" s="420"/>
      <c r="AU362" s="420"/>
      <c r="AV362" s="420"/>
      <c r="AW362" s="420"/>
      <c r="AX362" s="420"/>
      <c r="AY362" s="420"/>
      <c r="AZ362" s="420"/>
      <c r="BA362" s="447"/>
      <c r="BB362" s="387"/>
      <c r="BC362" s="447"/>
      <c r="BD362" s="447"/>
      <c r="BE362" s="447"/>
      <c r="BF362" s="447"/>
      <c r="BG362" s="447"/>
      <c r="BH362" s="447"/>
      <c r="BI362" s="447"/>
      <c r="BJ362" s="447"/>
      <c r="BK362" s="447"/>
      <c r="BL362" s="447"/>
      <c r="BM362" s="447"/>
      <c r="BN362" s="447"/>
      <c r="BO362" s="447"/>
      <c r="BP362" s="447"/>
      <c r="BQ362" s="447"/>
      <c r="BR362" s="447"/>
      <c r="BS362" s="447"/>
      <c r="BT362" s="447"/>
      <c r="BU362" s="420"/>
      <c r="BV362" s="420"/>
      <c r="BW362" s="420"/>
      <c r="BX362" s="420"/>
      <c r="BY362" s="420"/>
      <c r="BZ362" s="420"/>
      <c r="CA362" s="420"/>
      <c r="CB362" s="420"/>
      <c r="CC362" s="420"/>
      <c r="CD362" s="420"/>
      <c r="CE362" s="420"/>
      <c r="CF362" s="420"/>
      <c r="CG362" s="420"/>
      <c r="CH362" s="420"/>
      <c r="CI362" s="420"/>
      <c r="CJ362" s="420"/>
      <c r="CK362" s="420"/>
      <c r="CL362" s="420"/>
      <c r="CM362" s="420"/>
      <c r="CN362" s="420"/>
      <c r="CO362" s="420"/>
      <c r="CP362" s="420"/>
      <c r="CQ362" s="420"/>
      <c r="CR362" s="420"/>
      <c r="CS362" s="420"/>
      <c r="CT362" s="420"/>
      <c r="CU362" s="420"/>
      <c r="CV362" s="420"/>
      <c r="CW362" s="420"/>
      <c r="CX362" s="420"/>
      <c r="CY362" s="420"/>
      <c r="CZ362" s="420"/>
    </row>
    <row r="363" s="383" customFormat="true" ht="15" customHeight="true" x14ac:dyDescent="0.2">
      <c r="B363" s="385"/>
      <c r="U363" s="420"/>
      <c r="V363" s="420"/>
      <c r="W363" s="420"/>
      <c r="X363" s="420"/>
      <c r="Y363" s="420"/>
      <c r="Z363" s="420"/>
      <c r="AA363" s="420"/>
      <c r="AB363" s="420"/>
      <c r="AC363" s="420"/>
      <c r="AD363" s="420"/>
      <c r="AE363" s="420"/>
      <c r="AF363" s="420"/>
      <c r="AG363" s="420"/>
      <c r="AH363" s="420"/>
      <c r="AI363" s="420"/>
      <c r="AJ363" s="420"/>
      <c r="AK363" s="420"/>
      <c r="AL363" s="420"/>
      <c r="AM363" s="420"/>
      <c r="AN363" s="420"/>
      <c r="AO363" s="420"/>
      <c r="AP363" s="420"/>
      <c r="AQ363" s="420"/>
      <c r="AR363" s="420"/>
      <c r="AS363" s="420"/>
      <c r="AT363" s="420"/>
      <c r="AU363" s="420"/>
      <c r="AV363" s="420"/>
      <c r="AW363" s="420"/>
      <c r="AX363" s="420"/>
      <c r="AY363" s="420"/>
      <c r="AZ363" s="420"/>
      <c r="BA363" s="447"/>
      <c r="BB363" s="387"/>
      <c r="BC363" s="447"/>
      <c r="BD363" s="447"/>
      <c r="BE363" s="447"/>
      <c r="BF363" s="447"/>
      <c r="BG363" s="447"/>
      <c r="BH363" s="447"/>
      <c r="BI363" s="447"/>
      <c r="BJ363" s="447"/>
      <c r="BK363" s="447"/>
      <c r="BL363" s="447"/>
      <c r="BM363" s="447"/>
      <c r="BN363" s="447"/>
      <c r="BO363" s="447"/>
      <c r="BP363" s="447"/>
      <c r="BQ363" s="447"/>
      <c r="BR363" s="447"/>
      <c r="BS363" s="447"/>
      <c r="BT363" s="447"/>
      <c r="BU363" s="420"/>
      <c r="BV363" s="420"/>
      <c r="BW363" s="420"/>
      <c r="BX363" s="420"/>
      <c r="BY363" s="420"/>
      <c r="BZ363" s="420"/>
      <c r="CA363" s="420"/>
      <c r="CB363" s="420"/>
      <c r="CC363" s="420"/>
      <c r="CD363" s="420"/>
      <c r="CE363" s="420"/>
      <c r="CF363" s="420"/>
      <c r="CG363" s="420"/>
      <c r="CH363" s="420"/>
      <c r="CI363" s="420"/>
      <c r="CJ363" s="420"/>
      <c r="CK363" s="420"/>
      <c r="CL363" s="420"/>
      <c r="CM363" s="420"/>
      <c r="CN363" s="420"/>
      <c r="CO363" s="420"/>
      <c r="CP363" s="420"/>
      <c r="CQ363" s="420"/>
      <c r="CR363" s="420"/>
      <c r="CS363" s="420"/>
      <c r="CT363" s="420"/>
      <c r="CU363" s="420"/>
      <c r="CV363" s="420"/>
      <c r="CW363" s="420"/>
      <c r="CX363" s="420"/>
      <c r="CY363" s="420"/>
      <c r="CZ363" s="420"/>
    </row>
    <row r="364" s="383" customFormat="true" ht="15" customHeight="true" x14ac:dyDescent="0.2">
      <c r="B364" s="385"/>
      <c r="U364" s="420"/>
      <c r="V364" s="420"/>
      <c r="W364" s="420"/>
      <c r="X364" s="420"/>
      <c r="Y364" s="420"/>
      <c r="Z364" s="420"/>
      <c r="AA364" s="420"/>
      <c r="AB364" s="420"/>
      <c r="AC364" s="420"/>
      <c r="AD364" s="420"/>
      <c r="AE364" s="420"/>
      <c r="AF364" s="420"/>
      <c r="AG364" s="420"/>
      <c r="AH364" s="420"/>
      <c r="AI364" s="420"/>
      <c r="AJ364" s="420"/>
      <c r="AK364" s="420"/>
      <c r="AL364" s="420"/>
      <c r="AM364" s="420"/>
      <c r="AN364" s="420"/>
      <c r="AO364" s="420"/>
      <c r="AP364" s="420"/>
      <c r="AQ364" s="420"/>
      <c r="AR364" s="420"/>
      <c r="AS364" s="420"/>
      <c r="AT364" s="420"/>
      <c r="AU364" s="420"/>
      <c r="AV364" s="420"/>
      <c r="AW364" s="420"/>
      <c r="AX364" s="420"/>
      <c r="AY364" s="420"/>
      <c r="AZ364" s="420"/>
      <c r="BA364" s="447"/>
      <c r="BB364" s="387"/>
      <c r="BC364" s="447"/>
      <c r="BD364" s="447"/>
      <c r="BE364" s="447"/>
      <c r="BF364" s="447"/>
      <c r="BG364" s="447"/>
      <c r="BH364" s="447"/>
      <c r="BI364" s="447"/>
      <c r="BJ364" s="447"/>
      <c r="BK364" s="447"/>
      <c r="BL364" s="447"/>
      <c r="BM364" s="447"/>
      <c r="BN364" s="447"/>
      <c r="BO364" s="447"/>
      <c r="BP364" s="447"/>
      <c r="BQ364" s="447"/>
      <c r="BR364" s="447"/>
      <c r="BS364" s="447"/>
      <c r="BT364" s="447"/>
      <c r="BU364" s="420"/>
      <c r="BV364" s="420"/>
      <c r="BW364" s="420"/>
      <c r="BX364" s="420"/>
      <c r="BY364" s="420"/>
      <c r="BZ364" s="420"/>
      <c r="CA364" s="420"/>
      <c r="CB364" s="420"/>
      <c r="CC364" s="420"/>
      <c r="CD364" s="420"/>
      <c r="CE364" s="420"/>
      <c r="CF364" s="420"/>
      <c r="CG364" s="420"/>
      <c r="CH364" s="420"/>
      <c r="CI364" s="420"/>
      <c r="CJ364" s="420"/>
      <c r="CK364" s="420"/>
      <c r="CL364" s="420"/>
      <c r="CM364" s="420"/>
      <c r="CN364" s="420"/>
      <c r="CO364" s="420"/>
      <c r="CP364" s="420"/>
      <c r="CQ364" s="420"/>
      <c r="CR364" s="420"/>
      <c r="CS364" s="420"/>
      <c r="CT364" s="420"/>
      <c r="CU364" s="420"/>
      <c r="CV364" s="420"/>
      <c r="CW364" s="420"/>
      <c r="CX364" s="420"/>
      <c r="CY364" s="420"/>
      <c r="CZ364" s="420"/>
    </row>
    <row r="365" s="383" customFormat="true" ht="15" customHeight="true" x14ac:dyDescent="0.2">
      <c r="B365" s="385"/>
      <c r="U365" s="420"/>
      <c r="V365" s="420"/>
      <c r="W365" s="420"/>
      <c r="X365" s="420"/>
      <c r="Y365" s="420"/>
      <c r="Z365" s="420"/>
      <c r="AA365" s="420"/>
      <c r="AB365" s="420"/>
      <c r="AC365" s="420"/>
      <c r="AD365" s="420"/>
      <c r="AE365" s="420"/>
      <c r="AF365" s="420"/>
      <c r="AG365" s="420"/>
      <c r="AH365" s="420"/>
      <c r="AI365" s="420"/>
      <c r="AJ365" s="420"/>
      <c r="AK365" s="420"/>
      <c r="AL365" s="420"/>
      <c r="AM365" s="420"/>
      <c r="AN365" s="420"/>
      <c r="AO365" s="420"/>
      <c r="AP365" s="420"/>
      <c r="AQ365" s="420"/>
      <c r="AR365" s="420"/>
      <c r="AS365" s="420"/>
      <c r="AT365" s="420"/>
      <c r="AU365" s="420"/>
      <c r="AV365" s="420"/>
      <c r="AW365" s="420"/>
      <c r="AX365" s="420"/>
      <c r="AY365" s="420"/>
      <c r="AZ365" s="420"/>
      <c r="BA365" s="447"/>
      <c r="BB365" s="387"/>
      <c r="BC365" s="447"/>
      <c r="BD365" s="447"/>
      <c r="BE365" s="447"/>
      <c r="BF365" s="447"/>
      <c r="BG365" s="447"/>
      <c r="BH365" s="447"/>
      <c r="BI365" s="447"/>
      <c r="BJ365" s="447"/>
      <c r="BK365" s="447"/>
      <c r="BL365" s="447"/>
      <c r="BM365" s="447"/>
      <c r="BN365" s="447"/>
      <c r="BO365" s="447"/>
      <c r="BP365" s="447"/>
      <c r="BQ365" s="447"/>
      <c r="BR365" s="447"/>
      <c r="BS365" s="447"/>
      <c r="BT365" s="447"/>
      <c r="BU365" s="420"/>
      <c r="BV365" s="420"/>
      <c r="BW365" s="420"/>
      <c r="BX365" s="420"/>
      <c r="BY365" s="420"/>
      <c r="BZ365" s="420"/>
      <c r="CA365" s="420"/>
      <c r="CB365" s="420"/>
      <c r="CC365" s="420"/>
      <c r="CD365" s="420"/>
      <c r="CE365" s="420"/>
      <c r="CF365" s="420"/>
      <c r="CG365" s="420"/>
      <c r="CH365" s="420"/>
      <c r="CI365" s="420"/>
      <c r="CJ365" s="420"/>
      <c r="CK365" s="420"/>
      <c r="CL365" s="420"/>
      <c r="CM365" s="420"/>
      <c r="CN365" s="420"/>
      <c r="CO365" s="420"/>
      <c r="CP365" s="420"/>
      <c r="CQ365" s="420"/>
      <c r="CR365" s="420"/>
      <c r="CS365" s="420"/>
      <c r="CT365" s="420"/>
      <c r="CU365" s="420"/>
      <c r="CV365" s="420"/>
      <c r="CW365" s="420"/>
      <c r="CX365" s="420"/>
      <c r="CY365" s="420"/>
      <c r="CZ365" s="420"/>
    </row>
    <row r="366" s="383" customFormat="true" ht="15" customHeight="true" x14ac:dyDescent="0.2">
      <c r="B366" s="385"/>
      <c r="U366" s="420"/>
      <c r="V366" s="420"/>
      <c r="W366" s="420"/>
      <c r="X366" s="420"/>
      <c r="Y366" s="420"/>
      <c r="Z366" s="420"/>
      <c r="AA366" s="420"/>
      <c r="AB366" s="420"/>
      <c r="AC366" s="420"/>
      <c r="AD366" s="420"/>
      <c r="AE366" s="420"/>
      <c r="AF366" s="420"/>
      <c r="AG366" s="420"/>
      <c r="AH366" s="420"/>
      <c r="AI366" s="420"/>
      <c r="AJ366" s="420"/>
      <c r="AK366" s="420"/>
      <c r="AL366" s="420"/>
      <c r="AM366" s="420"/>
      <c r="AN366" s="420"/>
      <c r="AO366" s="420"/>
      <c r="AP366" s="420"/>
      <c r="AQ366" s="420"/>
      <c r="AR366" s="420"/>
      <c r="AS366" s="420"/>
      <c r="AT366" s="420"/>
      <c r="AU366" s="420"/>
      <c r="AV366" s="420"/>
      <c r="AW366" s="420"/>
      <c r="AX366" s="420"/>
      <c r="AY366" s="420"/>
      <c r="AZ366" s="420"/>
      <c r="BA366" s="447"/>
      <c r="BB366" s="387"/>
      <c r="BC366" s="447"/>
      <c r="BD366" s="447"/>
      <c r="BE366" s="447"/>
      <c r="BF366" s="447"/>
      <c r="BG366" s="447"/>
      <c r="BH366" s="447"/>
      <c r="BI366" s="447"/>
      <c r="BJ366" s="447"/>
      <c r="BK366" s="447"/>
      <c r="BL366" s="447"/>
      <c r="BM366" s="447"/>
      <c r="BN366" s="447"/>
      <c r="BO366" s="447"/>
      <c r="BP366" s="447"/>
      <c r="BQ366" s="447"/>
      <c r="BR366" s="447"/>
      <c r="BS366" s="447"/>
      <c r="BT366" s="447"/>
      <c r="BU366" s="420"/>
      <c r="BV366" s="420"/>
      <c r="BW366" s="420"/>
      <c r="BX366" s="420"/>
      <c r="BY366" s="420"/>
      <c r="BZ366" s="420"/>
      <c r="CA366" s="420"/>
      <c r="CB366" s="420"/>
      <c r="CC366" s="420"/>
      <c r="CD366" s="420"/>
      <c r="CE366" s="420"/>
      <c r="CF366" s="420"/>
      <c r="CG366" s="420"/>
      <c r="CH366" s="420"/>
      <c r="CI366" s="420"/>
      <c r="CJ366" s="420"/>
      <c r="CK366" s="420"/>
      <c r="CL366" s="420"/>
      <c r="CM366" s="420"/>
      <c r="CN366" s="420"/>
      <c r="CO366" s="420"/>
      <c r="CP366" s="420"/>
      <c r="CQ366" s="420"/>
      <c r="CR366" s="420"/>
      <c r="CS366" s="420"/>
      <c r="CT366" s="420"/>
      <c r="CU366" s="420"/>
      <c r="CV366" s="420"/>
      <c r="CW366" s="420"/>
      <c r="CX366" s="420"/>
      <c r="CY366" s="420"/>
      <c r="CZ366" s="420"/>
    </row>
    <row r="367" s="383" customFormat="true" ht="15" customHeight="true" x14ac:dyDescent="0.2">
      <c r="B367" s="385"/>
      <c r="U367" s="420"/>
      <c r="V367" s="420"/>
      <c r="W367" s="420"/>
      <c r="X367" s="420"/>
      <c r="Y367" s="420"/>
      <c r="Z367" s="420"/>
      <c r="AA367" s="420"/>
      <c r="AB367" s="420"/>
      <c r="AC367" s="420"/>
      <c r="AD367" s="420"/>
      <c r="AE367" s="420"/>
      <c r="AF367" s="420"/>
      <c r="AG367" s="420"/>
      <c r="AH367" s="420"/>
      <c r="AI367" s="420"/>
      <c r="AJ367" s="420"/>
      <c r="AK367" s="420"/>
      <c r="AL367" s="420"/>
      <c r="AM367" s="420"/>
      <c r="AN367" s="420"/>
      <c r="AO367" s="420"/>
      <c r="AP367" s="420"/>
      <c r="AQ367" s="420"/>
      <c r="AR367" s="420"/>
      <c r="AS367" s="420"/>
      <c r="AT367" s="420"/>
      <c r="AU367" s="420"/>
      <c r="AV367" s="420"/>
      <c r="AW367" s="420"/>
      <c r="AX367" s="420"/>
      <c r="AY367" s="420"/>
      <c r="AZ367" s="420"/>
      <c r="BA367" s="447"/>
      <c r="BB367" s="387"/>
      <c r="BC367" s="447"/>
      <c r="BD367" s="447"/>
      <c r="BE367" s="447"/>
      <c r="BF367" s="447"/>
      <c r="BG367" s="447"/>
      <c r="BH367" s="447"/>
      <c r="BI367" s="447"/>
      <c r="BJ367" s="447"/>
      <c r="BK367" s="447"/>
      <c r="BL367" s="447"/>
      <c r="BM367" s="447"/>
      <c r="BN367" s="447"/>
      <c r="BO367" s="447"/>
      <c r="BP367" s="447"/>
      <c r="BQ367" s="447"/>
      <c r="BR367" s="447"/>
      <c r="BS367" s="447"/>
      <c r="BT367" s="447"/>
      <c r="BU367" s="420"/>
      <c r="BV367" s="420"/>
      <c r="BW367" s="420"/>
      <c r="BX367" s="420"/>
      <c r="BY367" s="420"/>
      <c r="BZ367" s="420"/>
      <c r="CA367" s="420"/>
      <c r="CB367" s="420"/>
      <c r="CC367" s="420"/>
      <c r="CD367" s="420"/>
      <c r="CE367" s="420"/>
      <c r="CF367" s="420"/>
      <c r="CG367" s="420"/>
      <c r="CH367" s="420"/>
      <c r="CI367" s="420"/>
      <c r="CJ367" s="420"/>
      <c r="CK367" s="420"/>
      <c r="CL367" s="420"/>
      <c r="CM367" s="420"/>
      <c r="CN367" s="420"/>
      <c r="CO367" s="420"/>
      <c r="CP367" s="420"/>
      <c r="CQ367" s="420"/>
      <c r="CR367" s="420"/>
      <c r="CS367" s="420"/>
      <c r="CT367" s="420"/>
      <c r="CU367" s="420"/>
      <c r="CV367" s="420"/>
      <c r="CW367" s="420"/>
      <c r="CX367" s="420"/>
      <c r="CY367" s="420"/>
      <c r="CZ367" s="420"/>
    </row>
    <row r="368" s="383" customFormat="true" ht="15" customHeight="true" x14ac:dyDescent="0.2">
      <c r="B368" s="385"/>
      <c r="U368" s="420"/>
      <c r="V368" s="420"/>
      <c r="W368" s="420"/>
      <c r="X368" s="420"/>
      <c r="Y368" s="420"/>
      <c r="Z368" s="420"/>
      <c r="AA368" s="420"/>
      <c r="AB368" s="420"/>
      <c r="AC368" s="420"/>
      <c r="AD368" s="420"/>
      <c r="AE368" s="420"/>
      <c r="AF368" s="420"/>
      <c r="AG368" s="420"/>
      <c r="AH368" s="420"/>
      <c r="AI368" s="420"/>
      <c r="AJ368" s="420"/>
      <c r="AK368" s="420"/>
      <c r="AL368" s="420"/>
      <c r="AM368" s="420"/>
      <c r="AN368" s="420"/>
      <c r="AO368" s="420"/>
      <c r="AP368" s="420"/>
      <c r="AQ368" s="420"/>
      <c r="AR368" s="420"/>
      <c r="AS368" s="420"/>
      <c r="AT368" s="420"/>
      <c r="AU368" s="420"/>
      <c r="AV368" s="420"/>
      <c r="AW368" s="420"/>
      <c r="AX368" s="420"/>
      <c r="AY368" s="420"/>
      <c r="AZ368" s="420"/>
      <c r="BA368" s="447"/>
      <c r="BB368" s="387"/>
      <c r="BC368" s="447"/>
      <c r="BD368" s="447"/>
      <c r="BE368" s="447"/>
      <c r="BF368" s="447"/>
      <c r="BG368" s="447"/>
      <c r="BH368" s="447"/>
      <c r="BI368" s="447"/>
      <c r="BJ368" s="447"/>
      <c r="BK368" s="447"/>
      <c r="BL368" s="447"/>
      <c r="BM368" s="447"/>
      <c r="BN368" s="447"/>
      <c r="BO368" s="447"/>
      <c r="BP368" s="447"/>
      <c r="BQ368" s="447"/>
      <c r="BR368" s="447"/>
      <c r="BS368" s="447"/>
      <c r="BT368" s="447"/>
      <c r="BU368" s="420"/>
      <c r="BV368" s="420"/>
      <c r="BW368" s="420"/>
      <c r="BX368" s="420"/>
      <c r="BY368" s="420"/>
      <c r="BZ368" s="420"/>
      <c r="CA368" s="420"/>
      <c r="CB368" s="420"/>
      <c r="CC368" s="420"/>
      <c r="CD368" s="420"/>
      <c r="CE368" s="420"/>
      <c r="CF368" s="420"/>
      <c r="CG368" s="420"/>
      <c r="CH368" s="420"/>
      <c r="CI368" s="420"/>
      <c r="CJ368" s="420"/>
      <c r="CK368" s="420"/>
      <c r="CL368" s="420"/>
      <c r="CM368" s="420"/>
      <c r="CN368" s="420"/>
      <c r="CO368" s="420"/>
      <c r="CP368" s="420"/>
      <c r="CQ368" s="420"/>
      <c r="CR368" s="420"/>
      <c r="CS368" s="420"/>
      <c r="CT368" s="420"/>
      <c r="CU368" s="420"/>
      <c r="CV368" s="420"/>
      <c r="CW368" s="420"/>
      <c r="CX368" s="420"/>
      <c r="CY368" s="420"/>
      <c r="CZ368" s="420"/>
    </row>
    <row r="369" s="383" customFormat="true" ht="15" customHeight="true" x14ac:dyDescent="0.2">
      <c r="B369" s="385"/>
      <c r="U369" s="420"/>
      <c r="V369" s="420"/>
      <c r="W369" s="420"/>
      <c r="X369" s="420"/>
      <c r="Y369" s="420"/>
      <c r="Z369" s="420"/>
      <c r="AA369" s="420"/>
      <c r="AB369" s="420"/>
      <c r="AC369" s="420"/>
      <c r="AD369" s="420"/>
      <c r="AE369" s="420"/>
      <c r="AF369" s="420"/>
      <c r="AG369" s="420"/>
      <c r="AH369" s="420"/>
      <c r="AI369" s="420"/>
      <c r="AJ369" s="420"/>
      <c r="AK369" s="420"/>
      <c r="AL369" s="420"/>
      <c r="AM369" s="420"/>
      <c r="AN369" s="420"/>
      <c r="AO369" s="420"/>
      <c r="AP369" s="420"/>
      <c r="AQ369" s="420"/>
      <c r="AR369" s="420"/>
      <c r="AS369" s="420"/>
      <c r="AT369" s="420"/>
      <c r="AU369" s="420"/>
      <c r="AV369" s="420"/>
      <c r="AW369" s="420"/>
      <c r="AX369" s="420"/>
      <c r="AY369" s="420"/>
      <c r="AZ369" s="420"/>
      <c r="BA369" s="447"/>
      <c r="BB369" s="387"/>
      <c r="BC369" s="447"/>
      <c r="BD369" s="447"/>
      <c r="BE369" s="447"/>
      <c r="BF369" s="447"/>
      <c r="BG369" s="447"/>
      <c r="BH369" s="447"/>
      <c r="BI369" s="447"/>
      <c r="BJ369" s="447"/>
      <c r="BK369" s="447"/>
      <c r="BL369" s="447"/>
      <c r="BM369" s="447"/>
      <c r="BN369" s="447"/>
      <c r="BO369" s="447"/>
      <c r="BP369" s="447"/>
      <c r="BQ369" s="447"/>
      <c r="BR369" s="447"/>
      <c r="BS369" s="447"/>
      <c r="BT369" s="447"/>
      <c r="BU369" s="420"/>
      <c r="BV369" s="420"/>
      <c r="BW369" s="420"/>
      <c r="BX369" s="420"/>
      <c r="BY369" s="420"/>
      <c r="BZ369" s="420"/>
      <c r="CA369" s="420"/>
      <c r="CB369" s="420"/>
      <c r="CC369" s="420"/>
      <c r="CD369" s="420"/>
      <c r="CE369" s="420"/>
      <c r="CF369" s="420"/>
      <c r="CG369" s="420"/>
      <c r="CH369" s="420"/>
      <c r="CI369" s="420"/>
      <c r="CJ369" s="420"/>
      <c r="CK369" s="420"/>
      <c r="CL369" s="420"/>
      <c r="CM369" s="420"/>
      <c r="CN369" s="420"/>
      <c r="CO369" s="420"/>
      <c r="CP369" s="420"/>
      <c r="CQ369" s="420"/>
      <c r="CR369" s="420"/>
      <c r="CS369" s="420"/>
      <c r="CT369" s="420"/>
      <c r="CU369" s="420"/>
      <c r="CV369" s="420"/>
      <c r="CW369" s="420"/>
      <c r="CX369" s="420"/>
      <c r="CY369" s="420"/>
      <c r="CZ369" s="420"/>
    </row>
    <row r="370" s="383" customFormat="true" ht="15" customHeight="true" x14ac:dyDescent="0.2">
      <c r="B370" s="385"/>
      <c r="U370" s="420"/>
      <c r="V370" s="420"/>
      <c r="W370" s="420"/>
      <c r="X370" s="420"/>
      <c r="Y370" s="420"/>
      <c r="Z370" s="420"/>
      <c r="AA370" s="420"/>
      <c r="AB370" s="420"/>
      <c r="AC370" s="420"/>
      <c r="AD370" s="420"/>
      <c r="AE370" s="420"/>
      <c r="AF370" s="420"/>
      <c r="AG370" s="420"/>
      <c r="AH370" s="420"/>
      <c r="AI370" s="420"/>
      <c r="AJ370" s="420"/>
      <c r="AK370" s="420"/>
      <c r="AL370" s="420"/>
      <c r="AM370" s="420"/>
      <c r="AN370" s="420"/>
      <c r="AO370" s="420"/>
      <c r="AP370" s="420"/>
      <c r="AQ370" s="420"/>
      <c r="AR370" s="420"/>
      <c r="AS370" s="420"/>
      <c r="AT370" s="420"/>
      <c r="AU370" s="420"/>
      <c r="AV370" s="420"/>
      <c r="AW370" s="420"/>
      <c r="AX370" s="420"/>
      <c r="AY370" s="420"/>
      <c r="AZ370" s="420"/>
      <c r="BA370" s="447"/>
      <c r="BB370" s="387"/>
      <c r="BC370" s="447"/>
      <c r="BD370" s="447"/>
      <c r="BE370" s="447"/>
      <c r="BF370" s="447"/>
      <c r="BG370" s="447"/>
      <c r="BH370" s="447"/>
      <c r="BI370" s="447"/>
      <c r="BJ370" s="447"/>
      <c r="BK370" s="447"/>
      <c r="BL370" s="447"/>
      <c r="BM370" s="447"/>
      <c r="BN370" s="447"/>
      <c r="BO370" s="447"/>
      <c r="BP370" s="447"/>
      <c r="BQ370" s="447"/>
      <c r="BR370" s="447"/>
      <c r="BS370" s="447"/>
      <c r="BT370" s="447"/>
      <c r="BU370" s="420"/>
      <c r="BV370" s="420"/>
      <c r="BW370" s="420"/>
      <c r="BX370" s="420"/>
      <c r="BY370" s="420"/>
      <c r="BZ370" s="420"/>
      <c r="CA370" s="420"/>
      <c r="CB370" s="420"/>
      <c r="CC370" s="420"/>
      <c r="CD370" s="420"/>
      <c r="CE370" s="420"/>
      <c r="CF370" s="420"/>
      <c r="CG370" s="420"/>
      <c r="CH370" s="420"/>
      <c r="CI370" s="420"/>
      <c r="CJ370" s="420"/>
      <c r="CK370" s="420"/>
      <c r="CL370" s="420"/>
      <c r="CM370" s="420"/>
      <c r="CN370" s="420"/>
      <c r="CO370" s="420"/>
      <c r="CP370" s="420"/>
      <c r="CQ370" s="420"/>
      <c r="CR370" s="420"/>
      <c r="CS370" s="420"/>
      <c r="CT370" s="420"/>
      <c r="CU370" s="420"/>
      <c r="CV370" s="420"/>
      <c r="CW370" s="420"/>
      <c r="CX370" s="420"/>
      <c r="CY370" s="420"/>
      <c r="CZ370" s="420"/>
    </row>
    <row r="371" s="383" customFormat="true" ht="15" customHeight="true" x14ac:dyDescent="0.2">
      <c r="B371" s="385"/>
      <c r="U371" s="420"/>
      <c r="V371" s="420"/>
      <c r="W371" s="420"/>
      <c r="X371" s="420"/>
      <c r="Y371" s="420"/>
      <c r="Z371" s="420"/>
      <c r="AA371" s="420"/>
      <c r="AB371" s="420"/>
      <c r="AC371" s="420"/>
      <c r="AD371" s="420"/>
      <c r="AE371" s="420"/>
      <c r="AF371" s="420"/>
      <c r="AG371" s="420"/>
      <c r="AH371" s="420"/>
      <c r="AI371" s="420"/>
      <c r="AJ371" s="420"/>
      <c r="AK371" s="420"/>
      <c r="AL371" s="420"/>
      <c r="AM371" s="420"/>
      <c r="AN371" s="420"/>
      <c r="AO371" s="420"/>
      <c r="AP371" s="420"/>
      <c r="AQ371" s="420"/>
      <c r="AR371" s="420"/>
      <c r="AS371" s="420"/>
      <c r="AT371" s="420"/>
      <c r="AU371" s="420"/>
      <c r="AV371" s="420"/>
      <c r="AW371" s="420"/>
      <c r="AX371" s="420"/>
      <c r="AY371" s="420"/>
      <c r="AZ371" s="420"/>
      <c r="BA371" s="447"/>
      <c r="BB371" s="387"/>
      <c r="BC371" s="447"/>
      <c r="BD371" s="447"/>
      <c r="BE371" s="447"/>
      <c r="BF371" s="447"/>
      <c r="BG371" s="447"/>
      <c r="BH371" s="447"/>
      <c r="BI371" s="447"/>
      <c r="BJ371" s="447"/>
      <c r="BK371" s="447"/>
      <c r="BL371" s="447"/>
      <c r="BM371" s="447"/>
      <c r="BN371" s="447"/>
      <c r="BO371" s="447"/>
      <c r="BP371" s="447"/>
      <c r="BQ371" s="447"/>
      <c r="BR371" s="447"/>
      <c r="BS371" s="447"/>
      <c r="BT371" s="447"/>
      <c r="BU371" s="420"/>
      <c r="BV371" s="420"/>
      <c r="BW371" s="420"/>
      <c r="BX371" s="420"/>
      <c r="BY371" s="420"/>
      <c r="BZ371" s="420"/>
      <c r="CA371" s="420"/>
      <c r="CB371" s="420"/>
      <c r="CC371" s="420"/>
      <c r="CD371" s="420"/>
      <c r="CE371" s="420"/>
      <c r="CF371" s="420"/>
      <c r="CG371" s="420"/>
      <c r="CH371" s="420"/>
      <c r="CI371" s="420"/>
      <c r="CJ371" s="420"/>
      <c r="CK371" s="420"/>
      <c r="CL371" s="420"/>
      <c r="CM371" s="420"/>
      <c r="CN371" s="420"/>
      <c r="CO371" s="420"/>
      <c r="CP371" s="420"/>
      <c r="CQ371" s="420"/>
      <c r="CR371" s="420"/>
      <c r="CS371" s="420"/>
      <c r="CT371" s="420"/>
      <c r="CU371" s="420"/>
      <c r="CV371" s="420"/>
      <c r="CW371" s="420"/>
      <c r="CX371" s="420"/>
      <c r="CY371" s="420"/>
      <c r="CZ371" s="420"/>
    </row>
    <row r="372" s="383" customFormat="true" ht="15" customHeight="true" x14ac:dyDescent="0.2">
      <c r="B372" s="385"/>
      <c r="U372" s="420"/>
      <c r="V372" s="420"/>
      <c r="W372" s="420"/>
      <c r="X372" s="420"/>
      <c r="Y372" s="420"/>
      <c r="Z372" s="420"/>
      <c r="AA372" s="420"/>
      <c r="AB372" s="420"/>
      <c r="AC372" s="420"/>
      <c r="AD372" s="420"/>
      <c r="AE372" s="420"/>
      <c r="AF372" s="420"/>
      <c r="AG372" s="420"/>
      <c r="AH372" s="420"/>
      <c r="AI372" s="420"/>
      <c r="AJ372" s="420"/>
      <c r="AK372" s="420"/>
      <c r="AL372" s="420"/>
      <c r="AM372" s="420"/>
      <c r="AN372" s="420"/>
      <c r="AO372" s="420"/>
      <c r="AP372" s="420"/>
      <c r="AQ372" s="420"/>
      <c r="AR372" s="420"/>
      <c r="AS372" s="420"/>
      <c r="AT372" s="420"/>
      <c r="AU372" s="420"/>
      <c r="AV372" s="420"/>
      <c r="AW372" s="420"/>
      <c r="AX372" s="420"/>
      <c r="AY372" s="420"/>
      <c r="AZ372" s="420"/>
      <c r="BA372" s="447"/>
      <c r="BB372" s="387"/>
      <c r="BC372" s="447"/>
      <c r="BD372" s="447"/>
      <c r="BE372" s="447"/>
      <c r="BF372" s="447"/>
      <c r="BG372" s="447"/>
      <c r="BH372" s="447"/>
      <c r="BI372" s="447"/>
      <c r="BJ372" s="447"/>
      <c r="BK372" s="447"/>
      <c r="BL372" s="447"/>
      <c r="BM372" s="447"/>
      <c r="BN372" s="447"/>
      <c r="BO372" s="447"/>
      <c r="BP372" s="447"/>
      <c r="BQ372" s="447"/>
      <c r="BR372" s="447"/>
      <c r="BS372" s="447"/>
      <c r="BT372" s="447"/>
      <c r="BU372" s="420"/>
      <c r="BV372" s="420"/>
      <c r="BW372" s="420"/>
      <c r="BX372" s="420"/>
      <c r="BY372" s="420"/>
      <c r="BZ372" s="420"/>
      <c r="CA372" s="420"/>
      <c r="CB372" s="420"/>
      <c r="CC372" s="420"/>
      <c r="CD372" s="420"/>
      <c r="CE372" s="420"/>
      <c r="CF372" s="420"/>
      <c r="CG372" s="420"/>
      <c r="CH372" s="420"/>
      <c r="CI372" s="420"/>
      <c r="CJ372" s="420"/>
      <c r="CK372" s="420"/>
      <c r="CL372" s="420"/>
      <c r="CM372" s="420"/>
      <c r="CN372" s="420"/>
      <c r="CO372" s="420"/>
      <c r="CP372" s="420"/>
      <c r="CQ372" s="420"/>
      <c r="CR372" s="420"/>
      <c r="CS372" s="420"/>
      <c r="CT372" s="420"/>
      <c r="CU372" s="420"/>
      <c r="CV372" s="420"/>
      <c r="CW372" s="420"/>
      <c r="CX372" s="420"/>
      <c r="CY372" s="420"/>
      <c r="CZ372" s="420"/>
    </row>
    <row r="373" s="383" customFormat="true" ht="15" customHeight="true" x14ac:dyDescent="0.2">
      <c r="B373" s="385"/>
      <c r="U373" s="420"/>
      <c r="V373" s="420"/>
      <c r="W373" s="420"/>
      <c r="X373" s="420"/>
      <c r="Y373" s="420"/>
      <c r="Z373" s="420"/>
      <c r="AA373" s="420"/>
      <c r="AB373" s="420"/>
      <c r="AC373" s="420"/>
      <c r="AD373" s="420"/>
      <c r="AE373" s="420"/>
      <c r="AF373" s="420"/>
      <c r="AG373" s="420"/>
      <c r="AH373" s="420"/>
      <c r="AI373" s="420"/>
      <c r="AJ373" s="420"/>
      <c r="AK373" s="420"/>
      <c r="AL373" s="420"/>
      <c r="AM373" s="420"/>
      <c r="AN373" s="420"/>
      <c r="AO373" s="420"/>
      <c r="AP373" s="420"/>
      <c r="AQ373" s="420"/>
      <c r="AR373" s="420"/>
      <c r="AS373" s="420"/>
      <c r="AT373" s="420"/>
      <c r="AU373" s="420"/>
      <c r="AV373" s="420"/>
      <c r="AW373" s="420"/>
      <c r="AX373" s="420"/>
      <c r="AY373" s="420"/>
      <c r="AZ373" s="420"/>
      <c r="BA373" s="447"/>
      <c r="BB373" s="387"/>
      <c r="BC373" s="447"/>
      <c r="BD373" s="447"/>
      <c r="BE373" s="447"/>
      <c r="BF373" s="447"/>
      <c r="BG373" s="447"/>
      <c r="BH373" s="447"/>
      <c r="BI373" s="447"/>
      <c r="BJ373" s="447"/>
      <c r="BK373" s="447"/>
      <c r="BL373" s="447"/>
      <c r="BM373" s="447"/>
      <c r="BN373" s="447"/>
      <c r="BO373" s="447"/>
      <c r="BP373" s="447"/>
      <c r="BQ373" s="447"/>
      <c r="BR373" s="447"/>
      <c r="BS373" s="447"/>
      <c r="BT373" s="447"/>
      <c r="BU373" s="420"/>
      <c r="BV373" s="420"/>
      <c r="BW373" s="420"/>
      <c r="BX373" s="420"/>
      <c r="BY373" s="420"/>
      <c r="BZ373" s="420"/>
      <c r="CA373" s="420"/>
      <c r="CB373" s="420"/>
      <c r="CC373" s="420"/>
      <c r="CD373" s="420"/>
      <c r="CE373" s="420"/>
      <c r="CF373" s="420"/>
      <c r="CG373" s="420"/>
      <c r="CH373" s="420"/>
      <c r="CI373" s="420"/>
      <c r="CJ373" s="420"/>
      <c r="CK373" s="420"/>
      <c r="CL373" s="420"/>
      <c r="CM373" s="420"/>
      <c r="CN373" s="420"/>
      <c r="CO373" s="420"/>
      <c r="CP373" s="420"/>
      <c r="CQ373" s="420"/>
      <c r="CR373" s="420"/>
      <c r="CS373" s="420"/>
      <c r="CT373" s="420"/>
      <c r="CU373" s="420"/>
      <c r="CV373" s="420"/>
      <c r="CW373" s="420"/>
      <c r="CX373" s="420"/>
      <c r="CY373" s="420"/>
      <c r="CZ373" s="420"/>
    </row>
    <row r="374" s="383" customFormat="true" ht="15" customHeight="true" x14ac:dyDescent="0.2">
      <c r="B374" s="385"/>
      <c r="U374" s="420"/>
      <c r="V374" s="420"/>
      <c r="W374" s="420"/>
      <c r="X374" s="420"/>
      <c r="Y374" s="420"/>
      <c r="Z374" s="420"/>
      <c r="AA374" s="420"/>
      <c r="AB374" s="420"/>
      <c r="AC374" s="420"/>
      <c r="AD374" s="420"/>
      <c r="AE374" s="420"/>
      <c r="AF374" s="420"/>
      <c r="AG374" s="420"/>
      <c r="AH374" s="420"/>
      <c r="AI374" s="420"/>
      <c r="AJ374" s="420"/>
      <c r="AK374" s="420"/>
      <c r="AL374" s="420"/>
      <c r="AM374" s="420"/>
      <c r="AN374" s="420"/>
      <c r="AO374" s="420"/>
      <c r="AP374" s="420"/>
      <c r="AQ374" s="420"/>
      <c r="AR374" s="420"/>
      <c r="AS374" s="420"/>
      <c r="AT374" s="420"/>
      <c r="AU374" s="420"/>
      <c r="AV374" s="420"/>
      <c r="AW374" s="420"/>
      <c r="AX374" s="420"/>
      <c r="AY374" s="420"/>
      <c r="AZ374" s="420"/>
      <c r="BA374" s="447"/>
      <c r="BB374" s="387"/>
      <c r="BC374" s="447"/>
      <c r="BD374" s="447"/>
      <c r="BE374" s="447"/>
      <c r="BF374" s="447"/>
      <c r="BG374" s="447"/>
      <c r="BH374" s="447"/>
      <c r="BI374" s="447"/>
      <c r="BJ374" s="447"/>
      <c r="BK374" s="447"/>
      <c r="BL374" s="447"/>
      <c r="BM374" s="447"/>
      <c r="BN374" s="447"/>
      <c r="BO374" s="447"/>
      <c r="BP374" s="447"/>
      <c r="BQ374" s="447"/>
      <c r="BR374" s="447"/>
      <c r="BS374" s="447"/>
      <c r="BT374" s="447"/>
      <c r="BU374" s="420"/>
      <c r="BV374" s="420"/>
      <c r="BW374" s="420"/>
      <c r="BX374" s="420"/>
      <c r="BY374" s="420"/>
      <c r="BZ374" s="420"/>
      <c r="CA374" s="420"/>
      <c r="CB374" s="420"/>
      <c r="CC374" s="420"/>
      <c r="CD374" s="420"/>
      <c r="CE374" s="420"/>
      <c r="CF374" s="420"/>
      <c r="CG374" s="420"/>
      <c r="CH374" s="420"/>
      <c r="CI374" s="420"/>
      <c r="CJ374" s="420"/>
      <c r="CK374" s="420"/>
      <c r="CL374" s="420"/>
      <c r="CM374" s="420"/>
      <c r="CN374" s="420"/>
      <c r="CO374" s="420"/>
      <c r="CP374" s="420"/>
      <c r="CQ374" s="420"/>
      <c r="CR374" s="420"/>
      <c r="CS374" s="420"/>
      <c r="CT374" s="420"/>
      <c r="CU374" s="420"/>
      <c r="CV374" s="420"/>
      <c r="CW374" s="420"/>
      <c r="CX374" s="420"/>
      <c r="CY374" s="420"/>
      <c r="CZ374" s="420"/>
    </row>
    <row r="375" s="383" customFormat="true" ht="15" customHeight="true" x14ac:dyDescent="0.2">
      <c r="B375" s="385"/>
      <c r="U375" s="420"/>
      <c r="V375" s="420"/>
      <c r="W375" s="420"/>
      <c r="X375" s="420"/>
      <c r="Y375" s="420"/>
      <c r="Z375" s="420"/>
      <c r="AA375" s="420"/>
      <c r="AB375" s="420"/>
      <c r="AC375" s="420"/>
      <c r="AD375" s="420"/>
      <c r="AE375" s="420"/>
      <c r="AF375" s="420"/>
      <c r="AG375" s="420"/>
      <c r="AH375" s="420"/>
      <c r="AI375" s="420"/>
      <c r="AJ375" s="420"/>
      <c r="AK375" s="420"/>
      <c r="AL375" s="420"/>
      <c r="AM375" s="420"/>
      <c r="AN375" s="420"/>
      <c r="AO375" s="420"/>
      <c r="AP375" s="420"/>
      <c r="AQ375" s="420"/>
      <c r="AR375" s="420"/>
      <c r="AS375" s="420"/>
      <c r="AT375" s="420"/>
      <c r="AU375" s="420"/>
      <c r="AV375" s="420"/>
      <c r="AW375" s="420"/>
      <c r="AX375" s="420"/>
      <c r="AY375" s="420"/>
      <c r="AZ375" s="420"/>
      <c r="BA375" s="384"/>
      <c r="BB375" s="382"/>
      <c r="BC375" s="382"/>
      <c r="BD375" s="382"/>
      <c r="BE375" s="382"/>
      <c r="BF375" s="382"/>
      <c r="BG375" s="382"/>
      <c r="BH375" s="382"/>
      <c r="BI375" s="382"/>
      <c r="BJ375" s="382"/>
      <c r="BK375" s="382"/>
      <c r="BL375" s="382"/>
      <c r="BM375" s="382"/>
      <c r="BN375" s="382"/>
      <c r="BO375" s="382"/>
      <c r="BP375" s="382"/>
      <c r="BQ375" s="382"/>
      <c r="BR375" s="382"/>
      <c r="BS375" s="382"/>
      <c r="BT375" s="384"/>
      <c r="BU375" s="419"/>
      <c r="BV375" s="419"/>
      <c r="BW375" s="419"/>
      <c r="BX375" s="419"/>
      <c r="BY375" s="419"/>
      <c r="BZ375" s="419"/>
      <c r="CA375" s="419"/>
      <c r="CB375" s="419"/>
      <c r="CC375" s="419"/>
      <c r="CD375" s="419"/>
      <c r="CE375" s="419"/>
      <c r="CF375" s="419"/>
      <c r="CG375" s="419"/>
      <c r="CH375" s="419"/>
      <c r="CI375" s="419"/>
      <c r="CJ375" s="419"/>
      <c r="CK375" s="419"/>
      <c r="CL375" s="419"/>
      <c r="CM375" s="419"/>
      <c r="CN375" s="419"/>
      <c r="CO375" s="419"/>
      <c r="CP375" s="419"/>
      <c r="CQ375" s="419"/>
      <c r="CR375" s="419"/>
      <c r="CS375" s="419"/>
      <c r="CT375" s="419"/>
      <c r="CU375" s="419"/>
      <c r="CV375" s="419"/>
      <c r="CW375" s="419"/>
      <c r="CX375" s="419"/>
      <c r="CY375" s="419"/>
      <c r="CZ375" s="419"/>
    </row>
    <row r="376" s="383" customFormat="true" ht="15" customHeight="true" x14ac:dyDescent="0.2">
      <c r="B376" s="385"/>
      <c r="U376" s="420"/>
      <c r="V376" s="420"/>
      <c r="W376" s="420"/>
      <c r="X376" s="420"/>
      <c r="Y376" s="420"/>
      <c r="Z376" s="420"/>
      <c r="AA376" s="420"/>
      <c r="AB376" s="420"/>
      <c r="AC376" s="420"/>
      <c r="AD376" s="420"/>
      <c r="AE376" s="420"/>
      <c r="AF376" s="420"/>
      <c r="AG376" s="420"/>
      <c r="AH376" s="420"/>
      <c r="AI376" s="420"/>
      <c r="AJ376" s="420"/>
      <c r="AK376" s="420"/>
      <c r="AL376" s="420"/>
      <c r="AM376" s="420"/>
      <c r="AN376" s="420"/>
      <c r="AO376" s="420"/>
      <c r="AP376" s="420"/>
      <c r="AQ376" s="420"/>
      <c r="AR376" s="420"/>
      <c r="AS376" s="420"/>
      <c r="AT376" s="420"/>
      <c r="AU376" s="420"/>
      <c r="AV376" s="420"/>
      <c r="AW376" s="420"/>
      <c r="AX376" s="420"/>
      <c r="AY376" s="420"/>
      <c r="AZ376" s="420"/>
      <c r="BA376" s="384"/>
      <c r="BB376" s="382"/>
      <c r="BC376" s="382"/>
      <c r="BD376" s="382"/>
      <c r="BE376" s="382"/>
      <c r="BF376" s="382"/>
      <c r="BG376" s="382"/>
      <c r="BH376" s="382"/>
      <c r="BI376" s="382"/>
      <c r="BJ376" s="382"/>
      <c r="BK376" s="382"/>
      <c r="BL376" s="382"/>
      <c r="BM376" s="382"/>
      <c r="BN376" s="382"/>
      <c r="BO376" s="382"/>
      <c r="BP376" s="382"/>
      <c r="BQ376" s="382"/>
      <c r="BR376" s="382"/>
      <c r="BS376" s="382"/>
      <c r="BT376" s="384"/>
      <c r="BU376" s="419"/>
      <c r="BV376" s="419"/>
      <c r="BW376" s="419"/>
      <c r="BX376" s="419"/>
      <c r="BY376" s="419"/>
      <c r="BZ376" s="419"/>
      <c r="CA376" s="419"/>
      <c r="CB376" s="419"/>
      <c r="CC376" s="419"/>
      <c r="CD376" s="419"/>
      <c r="CE376" s="419"/>
      <c r="CF376" s="419"/>
      <c r="CG376" s="419"/>
      <c r="CH376" s="419"/>
      <c r="CI376" s="419"/>
      <c r="CJ376" s="419"/>
      <c r="CK376" s="419"/>
      <c r="CL376" s="419"/>
      <c r="CM376" s="419"/>
      <c r="CN376" s="419"/>
      <c r="CO376" s="419"/>
      <c r="CP376" s="419"/>
      <c r="CQ376" s="419"/>
      <c r="CR376" s="419"/>
      <c r="CS376" s="419"/>
      <c r="CT376" s="419"/>
      <c r="CU376" s="419"/>
      <c r="CV376" s="419"/>
      <c r="CW376" s="419"/>
      <c r="CX376" s="419"/>
      <c r="CY376" s="419"/>
      <c r="CZ376" s="419"/>
    </row>
    <row r="377" s="383" customFormat="true" ht="15" customHeight="true" x14ac:dyDescent="0.2">
      <c r="B377" s="385"/>
      <c r="U377" s="420"/>
      <c r="V377" s="420"/>
      <c r="W377" s="420"/>
      <c r="X377" s="420"/>
      <c r="Y377" s="420"/>
      <c r="Z377" s="420"/>
      <c r="AA377" s="420"/>
      <c r="AB377" s="420"/>
      <c r="AC377" s="420"/>
      <c r="AD377" s="420"/>
      <c r="AE377" s="420"/>
      <c r="AF377" s="420"/>
      <c r="AG377" s="420"/>
      <c r="AH377" s="420"/>
      <c r="AI377" s="420"/>
      <c r="AJ377" s="420"/>
      <c r="AK377" s="420"/>
      <c r="AL377" s="420"/>
      <c r="AM377" s="420"/>
      <c r="AN377" s="420"/>
      <c r="AO377" s="420"/>
      <c r="AP377" s="420"/>
      <c r="AQ377" s="420"/>
      <c r="AR377" s="420"/>
      <c r="AS377" s="420"/>
      <c r="AT377" s="420"/>
      <c r="AU377" s="420"/>
      <c r="AV377" s="420"/>
      <c r="AW377" s="420"/>
      <c r="AX377" s="420"/>
      <c r="AY377" s="420"/>
      <c r="AZ377" s="420"/>
      <c r="BA377" s="384"/>
      <c r="BB377" s="382"/>
      <c r="BC377" s="382"/>
      <c r="BD377" s="382"/>
      <c r="BE377" s="382"/>
      <c r="BF377" s="382"/>
      <c r="BG377" s="382"/>
      <c r="BH377" s="382"/>
      <c r="BI377" s="382"/>
      <c r="BJ377" s="382"/>
      <c r="BK377" s="382"/>
      <c r="BL377" s="382"/>
      <c r="BM377" s="382"/>
      <c r="BN377" s="382"/>
      <c r="BO377" s="382"/>
      <c r="BP377" s="382"/>
      <c r="BQ377" s="382"/>
      <c r="BR377" s="382"/>
      <c r="BS377" s="382"/>
      <c r="BT377" s="384"/>
      <c r="BU377" s="419"/>
      <c r="BV377" s="419"/>
      <c r="BW377" s="419"/>
      <c r="BX377" s="419"/>
      <c r="BY377" s="419"/>
      <c r="BZ377" s="419"/>
      <c r="CA377" s="419"/>
      <c r="CB377" s="419"/>
      <c r="CC377" s="419"/>
      <c r="CD377" s="419"/>
      <c r="CE377" s="419"/>
      <c r="CF377" s="419"/>
      <c r="CG377" s="419"/>
      <c r="CH377" s="419"/>
      <c r="CI377" s="419"/>
      <c r="CJ377" s="419"/>
      <c r="CK377" s="419"/>
      <c r="CL377" s="419"/>
      <c r="CM377" s="419"/>
      <c r="CN377" s="419"/>
      <c r="CO377" s="419"/>
      <c r="CP377" s="419"/>
      <c r="CQ377" s="419"/>
      <c r="CR377" s="419"/>
      <c r="CS377" s="419"/>
      <c r="CT377" s="419"/>
      <c r="CU377" s="419"/>
      <c r="CV377" s="419"/>
      <c r="CW377" s="419"/>
      <c r="CX377" s="419"/>
      <c r="CY377" s="419"/>
      <c r="CZ377" s="419"/>
    </row>
    <row r="378" s="383" customFormat="true" ht="15" customHeight="true" x14ac:dyDescent="0.2">
      <c r="B378" s="385"/>
      <c r="U378" s="420"/>
      <c r="V378" s="420"/>
      <c r="W378" s="420"/>
      <c r="X378" s="420"/>
      <c r="Y378" s="420"/>
      <c r="Z378" s="420"/>
      <c r="AA378" s="420"/>
      <c r="AB378" s="420"/>
      <c r="AC378" s="420"/>
      <c r="AD378" s="420"/>
      <c r="AE378" s="420"/>
      <c r="AF378" s="420"/>
      <c r="AG378" s="420"/>
      <c r="AH378" s="420"/>
      <c r="AI378" s="420"/>
      <c r="AJ378" s="420"/>
      <c r="AK378" s="420"/>
      <c r="AL378" s="420"/>
      <c r="AM378" s="420"/>
      <c r="AN378" s="420"/>
      <c r="AO378" s="420"/>
      <c r="AP378" s="420"/>
      <c r="AQ378" s="420"/>
      <c r="AR378" s="420"/>
      <c r="AS378" s="420"/>
      <c r="AT378" s="420"/>
      <c r="AU378" s="420"/>
      <c r="AV378" s="420"/>
      <c r="AW378" s="420"/>
      <c r="AX378" s="420"/>
      <c r="AY378" s="420"/>
      <c r="AZ378" s="420"/>
      <c r="BA378" s="384"/>
      <c r="BB378" s="382"/>
      <c r="BC378" s="382"/>
      <c r="BD378" s="382"/>
      <c r="BE378" s="382"/>
      <c r="BF378" s="382"/>
      <c r="BG378" s="382"/>
      <c r="BH378" s="382"/>
      <c r="BI378" s="382"/>
      <c r="BJ378" s="382"/>
      <c r="BK378" s="382"/>
      <c r="BL378" s="382"/>
      <c r="BM378" s="382"/>
      <c r="BN378" s="382"/>
      <c r="BO378" s="382"/>
      <c r="BP378" s="382"/>
      <c r="BQ378" s="382"/>
      <c r="BR378" s="382"/>
      <c r="BS378" s="382"/>
      <c r="BT378" s="384"/>
      <c r="BU378" s="419"/>
      <c r="BV378" s="419"/>
      <c r="BW378" s="419"/>
      <c r="BX378" s="419"/>
      <c r="BY378" s="419"/>
      <c r="BZ378" s="419"/>
      <c r="CA378" s="419"/>
      <c r="CB378" s="419"/>
      <c r="CC378" s="419"/>
      <c r="CD378" s="419"/>
      <c r="CE378" s="419"/>
      <c r="CF378" s="419"/>
      <c r="CG378" s="419"/>
      <c r="CH378" s="419"/>
      <c r="CI378" s="419"/>
      <c r="CJ378" s="419"/>
      <c r="CK378" s="419"/>
      <c r="CL378" s="419"/>
      <c r="CM378" s="419"/>
      <c r="CN378" s="419"/>
      <c r="CO378" s="419"/>
      <c r="CP378" s="419"/>
      <c r="CQ378" s="419"/>
      <c r="CR378" s="419"/>
      <c r="CS378" s="419"/>
      <c r="CT378" s="419"/>
      <c r="CU378" s="419"/>
      <c r="CV378" s="419"/>
      <c r="CW378" s="419"/>
      <c r="CX378" s="419"/>
      <c r="CY378" s="419"/>
      <c r="CZ378" s="419"/>
    </row>
    <row r="379" s="383" customFormat="true" ht="15" customHeight="true" x14ac:dyDescent="0.2">
      <c r="B379" s="385"/>
      <c r="U379" s="420"/>
      <c r="V379" s="420"/>
      <c r="W379" s="420"/>
      <c r="X379" s="420"/>
      <c r="Y379" s="420"/>
      <c r="Z379" s="420"/>
      <c r="AA379" s="420"/>
      <c r="AB379" s="420"/>
      <c r="AC379" s="420"/>
      <c r="AD379" s="420"/>
      <c r="AE379" s="420"/>
      <c r="AF379" s="420"/>
      <c r="AG379" s="420"/>
      <c r="AH379" s="420"/>
      <c r="AI379" s="420"/>
      <c r="AJ379" s="420"/>
      <c r="AK379" s="420"/>
      <c r="AL379" s="420"/>
      <c r="AM379" s="420"/>
      <c r="AN379" s="420"/>
      <c r="AO379" s="420"/>
      <c r="AP379" s="420"/>
      <c r="AQ379" s="420"/>
      <c r="AR379" s="420"/>
      <c r="AS379" s="420"/>
      <c r="AT379" s="420"/>
      <c r="AU379" s="420"/>
      <c r="AV379" s="420"/>
      <c r="AW379" s="420"/>
      <c r="AX379" s="420"/>
      <c r="AY379" s="420"/>
      <c r="AZ379" s="420"/>
      <c r="BA379" s="384"/>
      <c r="BB379" s="382"/>
      <c r="BC379" s="382"/>
      <c r="BD379" s="382"/>
      <c r="BE379" s="382"/>
      <c r="BF379" s="382"/>
      <c r="BG379" s="382"/>
      <c r="BH379" s="382"/>
      <c r="BI379" s="382"/>
      <c r="BJ379" s="382"/>
      <c r="BK379" s="382"/>
      <c r="BL379" s="382"/>
      <c r="BM379" s="382"/>
      <c r="BN379" s="382"/>
      <c r="BO379" s="382"/>
      <c r="BP379" s="382"/>
      <c r="BQ379" s="382"/>
      <c r="BR379" s="382"/>
      <c r="BS379" s="382"/>
      <c r="BT379" s="384"/>
      <c r="BU379" s="419"/>
      <c r="BV379" s="419"/>
      <c r="BW379" s="419"/>
      <c r="BX379" s="419"/>
      <c r="BY379" s="419"/>
      <c r="BZ379" s="419"/>
      <c r="CA379" s="419"/>
      <c r="CB379" s="419"/>
      <c r="CC379" s="419"/>
      <c r="CD379" s="419"/>
      <c r="CE379" s="419"/>
      <c r="CF379" s="419"/>
      <c r="CG379" s="419"/>
      <c r="CH379" s="419"/>
      <c r="CI379" s="419"/>
      <c r="CJ379" s="419"/>
      <c r="CK379" s="419"/>
      <c r="CL379" s="419"/>
      <c r="CM379" s="419"/>
      <c r="CN379" s="419"/>
      <c r="CO379" s="419"/>
      <c r="CP379" s="419"/>
      <c r="CQ379" s="419"/>
      <c r="CR379" s="419"/>
      <c r="CS379" s="419"/>
      <c r="CT379" s="419"/>
      <c r="CU379" s="419"/>
      <c r="CV379" s="419"/>
      <c r="CW379" s="419"/>
      <c r="CX379" s="419"/>
      <c r="CY379" s="419"/>
      <c r="CZ379" s="419"/>
    </row>
    <row r="380" s="383" customFormat="true" ht="15" customHeight="true" x14ac:dyDescent="0.2">
      <c r="B380" s="385"/>
      <c r="U380" s="420"/>
      <c r="V380" s="420"/>
      <c r="W380" s="420"/>
      <c r="X380" s="420"/>
      <c r="Y380" s="420"/>
      <c r="Z380" s="420"/>
      <c r="AA380" s="420"/>
      <c r="AB380" s="420"/>
      <c r="AC380" s="420"/>
      <c r="AD380" s="420"/>
      <c r="AE380" s="420"/>
      <c r="AF380" s="420"/>
      <c r="AG380" s="420"/>
      <c r="AH380" s="420"/>
      <c r="AI380" s="420"/>
      <c r="AJ380" s="420"/>
      <c r="AK380" s="420"/>
      <c r="AL380" s="420"/>
      <c r="AM380" s="420"/>
      <c r="AN380" s="420"/>
      <c r="AO380" s="420"/>
      <c r="AP380" s="420"/>
      <c r="AQ380" s="420"/>
      <c r="AR380" s="420"/>
      <c r="AS380" s="420"/>
      <c r="AT380" s="420"/>
      <c r="AU380" s="420"/>
      <c r="AV380" s="420"/>
      <c r="AW380" s="420"/>
      <c r="AX380" s="420"/>
      <c r="AY380" s="420"/>
      <c r="AZ380" s="420"/>
      <c r="BA380" s="384"/>
      <c r="BB380" s="382"/>
      <c r="BC380" s="382"/>
      <c r="BD380" s="382"/>
      <c r="BE380" s="382"/>
      <c r="BF380" s="382"/>
      <c r="BG380" s="382"/>
      <c r="BH380" s="382"/>
      <c r="BI380" s="382"/>
      <c r="BJ380" s="382"/>
      <c r="BK380" s="382"/>
      <c r="BL380" s="382"/>
      <c r="BM380" s="382"/>
      <c r="BN380" s="382"/>
      <c r="BO380" s="382"/>
      <c r="BP380" s="382"/>
      <c r="BQ380" s="382"/>
      <c r="BR380" s="382"/>
      <c r="BS380" s="382"/>
      <c r="BT380" s="384"/>
      <c r="BU380" s="419"/>
      <c r="BV380" s="419"/>
      <c r="BW380" s="419"/>
      <c r="BX380" s="419"/>
      <c r="BY380" s="419"/>
      <c r="BZ380" s="419"/>
      <c r="CA380" s="419"/>
      <c r="CB380" s="419"/>
      <c r="CC380" s="419"/>
      <c r="CD380" s="419"/>
      <c r="CE380" s="419"/>
      <c r="CF380" s="419"/>
      <c r="CG380" s="419"/>
      <c r="CH380" s="419"/>
      <c r="CI380" s="419"/>
      <c r="CJ380" s="419"/>
      <c r="CK380" s="419"/>
      <c r="CL380" s="419"/>
      <c r="CM380" s="419"/>
      <c r="CN380" s="419"/>
      <c r="CO380" s="419"/>
      <c r="CP380" s="419"/>
      <c r="CQ380" s="419"/>
      <c r="CR380" s="419"/>
      <c r="CS380" s="419"/>
      <c r="CT380" s="419"/>
      <c r="CU380" s="419"/>
      <c r="CV380" s="419"/>
      <c r="CW380" s="419"/>
      <c r="CX380" s="419"/>
      <c r="CY380" s="419"/>
      <c r="CZ380" s="419"/>
    </row>
    <row r="381" s="383" customFormat="true" ht="15" customHeight="true" x14ac:dyDescent="0.2">
      <c r="B381" s="385"/>
      <c r="U381" s="420"/>
      <c r="V381" s="420"/>
      <c r="W381" s="420"/>
      <c r="X381" s="420"/>
      <c r="Y381" s="420"/>
      <c r="Z381" s="420"/>
      <c r="AA381" s="420"/>
      <c r="AB381" s="420"/>
      <c r="AC381" s="420"/>
      <c r="AD381" s="420"/>
      <c r="AE381" s="420"/>
      <c r="AF381" s="420"/>
      <c r="AG381" s="420"/>
      <c r="AH381" s="420"/>
      <c r="AI381" s="420"/>
      <c r="AJ381" s="420"/>
      <c r="AK381" s="420"/>
      <c r="AL381" s="420"/>
      <c r="AM381" s="420"/>
      <c r="AN381" s="420"/>
      <c r="AO381" s="420"/>
      <c r="AP381" s="420"/>
      <c r="AQ381" s="420"/>
      <c r="AR381" s="420"/>
      <c r="AS381" s="420"/>
      <c r="AT381" s="420"/>
      <c r="AU381" s="420"/>
      <c r="AV381" s="420"/>
      <c r="AW381" s="420"/>
      <c r="AX381" s="420"/>
      <c r="AY381" s="420"/>
      <c r="AZ381" s="420"/>
      <c r="BA381" s="384"/>
      <c r="BB381" s="382"/>
      <c r="BC381" s="382"/>
      <c r="BD381" s="382"/>
      <c r="BE381" s="382"/>
      <c r="BF381" s="382"/>
      <c r="BG381" s="382"/>
      <c r="BH381" s="382"/>
      <c r="BI381" s="382"/>
      <c r="BJ381" s="382"/>
      <c r="BK381" s="382"/>
      <c r="BL381" s="382"/>
      <c r="BM381" s="382"/>
      <c r="BN381" s="382"/>
      <c r="BO381" s="382"/>
      <c r="BP381" s="382"/>
      <c r="BQ381" s="382"/>
      <c r="BR381" s="382"/>
      <c r="BS381" s="382"/>
      <c r="BT381" s="384"/>
      <c r="BU381" s="419"/>
      <c r="BV381" s="419"/>
      <c r="BW381" s="419"/>
      <c r="BX381" s="419"/>
      <c r="BY381" s="419"/>
      <c r="BZ381" s="419"/>
      <c r="CA381" s="419"/>
      <c r="CB381" s="419"/>
      <c r="CC381" s="419"/>
      <c r="CD381" s="419"/>
      <c r="CE381" s="419"/>
      <c r="CF381" s="419"/>
      <c r="CG381" s="419"/>
      <c r="CH381" s="419"/>
      <c r="CI381" s="419"/>
      <c r="CJ381" s="419"/>
      <c r="CK381" s="419"/>
      <c r="CL381" s="419"/>
      <c r="CM381" s="419"/>
      <c r="CN381" s="419"/>
      <c r="CO381" s="419"/>
      <c r="CP381" s="419"/>
      <c r="CQ381" s="419"/>
      <c r="CR381" s="419"/>
      <c r="CS381" s="419"/>
      <c r="CT381" s="419"/>
      <c r="CU381" s="419"/>
      <c r="CV381" s="419"/>
      <c r="CW381" s="419"/>
      <c r="CX381" s="419"/>
      <c r="CY381" s="419"/>
      <c r="CZ381" s="419"/>
    </row>
    <row r="382" s="383" customFormat="true" ht="15" customHeight="true" x14ac:dyDescent="0.2">
      <c r="B382" s="385"/>
      <c r="U382" s="420"/>
      <c r="V382" s="420"/>
      <c r="W382" s="420"/>
      <c r="X382" s="420"/>
      <c r="Y382" s="420"/>
      <c r="Z382" s="420"/>
      <c r="AA382" s="420"/>
      <c r="AB382" s="420"/>
      <c r="AC382" s="420"/>
      <c r="AD382" s="420"/>
      <c r="AE382" s="420"/>
      <c r="AF382" s="420"/>
      <c r="AG382" s="420"/>
      <c r="AH382" s="420"/>
      <c r="AI382" s="420"/>
      <c r="AJ382" s="420"/>
      <c r="AK382" s="420"/>
      <c r="AL382" s="420"/>
      <c r="AM382" s="420"/>
      <c r="AN382" s="420"/>
      <c r="AO382" s="420"/>
      <c r="AP382" s="420"/>
      <c r="AQ382" s="420"/>
      <c r="AR382" s="420"/>
      <c r="AS382" s="420"/>
      <c r="AT382" s="420"/>
      <c r="AU382" s="420"/>
      <c r="AV382" s="420"/>
      <c r="AW382" s="420"/>
      <c r="AX382" s="420"/>
      <c r="AY382" s="420"/>
      <c r="AZ382" s="420"/>
      <c r="BA382" s="384"/>
      <c r="BB382" s="382"/>
      <c r="BC382" s="382"/>
      <c r="BD382" s="382"/>
      <c r="BE382" s="382"/>
      <c r="BF382" s="382"/>
      <c r="BG382" s="382"/>
      <c r="BH382" s="382"/>
      <c r="BI382" s="382"/>
      <c r="BJ382" s="382"/>
      <c r="BK382" s="382"/>
      <c r="BL382" s="382"/>
      <c r="BM382" s="382"/>
      <c r="BN382" s="382"/>
      <c r="BO382" s="382"/>
      <c r="BP382" s="382"/>
      <c r="BQ382" s="382"/>
      <c r="BR382" s="382"/>
      <c r="BS382" s="382"/>
      <c r="BT382" s="384"/>
      <c r="BU382" s="419"/>
      <c r="BV382" s="419"/>
      <c r="BW382" s="419"/>
      <c r="BX382" s="419"/>
      <c r="BY382" s="419"/>
      <c r="BZ382" s="419"/>
      <c r="CA382" s="419"/>
      <c r="CB382" s="419"/>
      <c r="CC382" s="419"/>
      <c r="CD382" s="419"/>
      <c r="CE382" s="419"/>
      <c r="CF382" s="419"/>
      <c r="CG382" s="419"/>
      <c r="CH382" s="419"/>
      <c r="CI382" s="419"/>
      <c r="CJ382" s="419"/>
      <c r="CK382" s="419"/>
      <c r="CL382" s="419"/>
      <c r="CM382" s="419"/>
      <c r="CN382" s="419"/>
      <c r="CO382" s="419"/>
      <c r="CP382" s="419"/>
      <c r="CQ382" s="419"/>
      <c r="CR382" s="419"/>
      <c r="CS382" s="419"/>
      <c r="CT382" s="419"/>
      <c r="CU382" s="419"/>
      <c r="CV382" s="419"/>
      <c r="CW382" s="419"/>
      <c r="CX382" s="419"/>
      <c r="CY382" s="419"/>
      <c r="CZ382" s="419"/>
    </row>
    <row r="383" s="383" customFormat="true" ht="15" customHeight="true" x14ac:dyDescent="0.2">
      <c r="B383" s="385"/>
      <c r="U383" s="420"/>
      <c r="V383" s="420"/>
      <c r="W383" s="420"/>
      <c r="X383" s="420"/>
      <c r="Y383" s="420"/>
      <c r="Z383" s="420"/>
      <c r="AA383" s="420"/>
      <c r="AB383" s="420"/>
      <c r="AC383" s="420"/>
      <c r="AD383" s="420"/>
      <c r="AE383" s="420"/>
      <c r="AF383" s="420"/>
      <c r="AG383" s="420"/>
      <c r="AH383" s="420"/>
      <c r="AI383" s="420"/>
      <c r="AJ383" s="420"/>
      <c r="AK383" s="420"/>
      <c r="AL383" s="420"/>
      <c r="AM383" s="420"/>
      <c r="AN383" s="420"/>
      <c r="AO383" s="420"/>
      <c r="AP383" s="420"/>
      <c r="AQ383" s="420"/>
      <c r="AR383" s="420"/>
      <c r="AS383" s="420"/>
      <c r="AT383" s="420"/>
      <c r="AU383" s="420"/>
      <c r="AV383" s="420"/>
      <c r="AW383" s="420"/>
      <c r="AX383" s="420"/>
      <c r="AY383" s="420"/>
      <c r="AZ383" s="420"/>
      <c r="BA383" s="384"/>
      <c r="BB383" s="382"/>
      <c r="BC383" s="382"/>
      <c r="BD383" s="382"/>
      <c r="BE383" s="382"/>
      <c r="BF383" s="382"/>
      <c r="BG383" s="382"/>
      <c r="BH383" s="382"/>
      <c r="BI383" s="382"/>
      <c r="BJ383" s="382"/>
      <c r="BK383" s="382"/>
      <c r="BL383" s="382"/>
      <c r="BM383" s="382"/>
      <c r="BN383" s="382"/>
      <c r="BO383" s="382"/>
      <c r="BP383" s="382"/>
      <c r="BQ383" s="382"/>
      <c r="BR383" s="382"/>
      <c r="BS383" s="382"/>
      <c r="BT383" s="384"/>
      <c r="BU383" s="419"/>
      <c r="BV383" s="419"/>
      <c r="BW383" s="419"/>
      <c r="BX383" s="419"/>
      <c r="BY383" s="419"/>
      <c r="BZ383" s="419"/>
      <c r="CA383" s="419"/>
      <c r="CB383" s="419"/>
      <c r="CC383" s="419"/>
      <c r="CD383" s="419"/>
      <c r="CE383" s="419"/>
      <c r="CF383" s="419"/>
      <c r="CG383" s="419"/>
      <c r="CH383" s="419"/>
      <c r="CI383" s="419"/>
      <c r="CJ383" s="419"/>
      <c r="CK383" s="419"/>
      <c r="CL383" s="419"/>
      <c r="CM383" s="419"/>
      <c r="CN383" s="419"/>
      <c r="CO383" s="419"/>
      <c r="CP383" s="419"/>
      <c r="CQ383" s="419"/>
      <c r="CR383" s="419"/>
      <c r="CS383" s="419"/>
      <c r="CT383" s="419"/>
      <c r="CU383" s="419"/>
      <c r="CV383" s="419"/>
      <c r="CW383" s="419"/>
      <c r="CX383" s="419"/>
      <c r="CY383" s="419"/>
      <c r="CZ383" s="419"/>
    </row>
    <row r="384" s="383" customFormat="true" ht="15" customHeight="true" x14ac:dyDescent="0.2">
      <c r="B384" s="385"/>
      <c r="U384" s="420"/>
      <c r="V384" s="420"/>
      <c r="W384" s="420"/>
      <c r="X384" s="420"/>
      <c r="Y384" s="420"/>
      <c r="Z384" s="420"/>
      <c r="AA384" s="420"/>
      <c r="AB384" s="420"/>
      <c r="AC384" s="420"/>
      <c r="AD384" s="420"/>
      <c r="AE384" s="420"/>
      <c r="AF384" s="420"/>
      <c r="AG384" s="420"/>
      <c r="AH384" s="420"/>
      <c r="AI384" s="420"/>
      <c r="AJ384" s="420"/>
      <c r="AK384" s="420"/>
      <c r="AL384" s="420"/>
      <c r="AM384" s="420"/>
      <c r="AN384" s="420"/>
      <c r="AO384" s="420"/>
      <c r="AP384" s="420"/>
      <c r="AQ384" s="420"/>
      <c r="AR384" s="420"/>
      <c r="AS384" s="420"/>
      <c r="AT384" s="420"/>
      <c r="AU384" s="420"/>
      <c r="AV384" s="420"/>
      <c r="AW384" s="420"/>
      <c r="AX384" s="420"/>
      <c r="AY384" s="420"/>
      <c r="AZ384" s="420"/>
      <c r="BA384" s="384"/>
      <c r="BB384" s="382"/>
      <c r="BC384" s="382"/>
      <c r="BD384" s="382"/>
      <c r="BE384" s="382"/>
      <c r="BF384" s="382"/>
      <c r="BG384" s="382"/>
      <c r="BH384" s="382"/>
      <c r="BI384" s="382"/>
      <c r="BJ384" s="382"/>
      <c r="BK384" s="382"/>
      <c r="BL384" s="382"/>
      <c r="BM384" s="382"/>
      <c r="BN384" s="382"/>
      <c r="BO384" s="382"/>
      <c r="BP384" s="382"/>
      <c r="BQ384" s="382"/>
      <c r="BR384" s="382"/>
      <c r="BS384" s="382"/>
      <c r="BT384" s="384"/>
      <c r="BU384" s="419"/>
      <c r="BV384" s="419"/>
      <c r="BW384" s="419"/>
      <c r="BX384" s="419"/>
      <c r="BY384" s="419"/>
      <c r="BZ384" s="419"/>
      <c r="CA384" s="419"/>
      <c r="CB384" s="419"/>
      <c r="CC384" s="419"/>
      <c r="CD384" s="419"/>
      <c r="CE384" s="419"/>
      <c r="CF384" s="419"/>
      <c r="CG384" s="419"/>
      <c r="CH384" s="419"/>
      <c r="CI384" s="419"/>
      <c r="CJ384" s="419"/>
      <c r="CK384" s="419"/>
      <c r="CL384" s="419"/>
      <c r="CM384" s="419"/>
      <c r="CN384" s="419"/>
      <c r="CO384" s="419"/>
      <c r="CP384" s="419"/>
      <c r="CQ384" s="419"/>
      <c r="CR384" s="419"/>
      <c r="CS384" s="419"/>
      <c r="CT384" s="419"/>
      <c r="CU384" s="419"/>
      <c r="CV384" s="419"/>
      <c r="CW384" s="419"/>
      <c r="CX384" s="419"/>
      <c r="CY384" s="419"/>
      <c r="CZ384" s="419"/>
    </row>
    <row r="385" s="383" customFormat="true" ht="15" customHeight="true" x14ac:dyDescent="0.2">
      <c r="B385" s="385"/>
      <c r="U385" s="420"/>
      <c r="V385" s="420"/>
      <c r="W385" s="420"/>
      <c r="X385" s="420"/>
      <c r="Y385" s="420"/>
      <c r="Z385" s="420"/>
      <c r="AA385" s="420"/>
      <c r="AB385" s="420"/>
      <c r="AC385" s="420"/>
      <c r="AD385" s="420"/>
      <c r="AE385" s="420"/>
      <c r="AF385" s="420"/>
      <c r="AG385" s="420"/>
      <c r="AH385" s="420"/>
      <c r="AI385" s="420"/>
      <c r="AJ385" s="420"/>
      <c r="AK385" s="420"/>
      <c r="AL385" s="420"/>
      <c r="AM385" s="420"/>
      <c r="AN385" s="420"/>
      <c r="AO385" s="420"/>
      <c r="AP385" s="420"/>
      <c r="AQ385" s="420"/>
      <c r="AR385" s="420"/>
      <c r="AS385" s="420"/>
      <c r="AT385" s="420"/>
      <c r="AU385" s="420"/>
      <c r="AV385" s="420"/>
      <c r="AW385" s="420"/>
      <c r="AX385" s="420"/>
      <c r="AY385" s="420"/>
      <c r="AZ385" s="420"/>
      <c r="BA385" s="384"/>
      <c r="BB385" s="382"/>
      <c r="BC385" s="382"/>
      <c r="BD385" s="382"/>
      <c r="BE385" s="382"/>
      <c r="BF385" s="382"/>
      <c r="BG385" s="382"/>
      <c r="BH385" s="382"/>
      <c r="BI385" s="382"/>
      <c r="BJ385" s="382"/>
      <c r="BK385" s="382"/>
      <c r="BL385" s="382"/>
      <c r="BM385" s="382"/>
      <c r="BN385" s="382"/>
      <c r="BO385" s="382"/>
      <c r="BP385" s="382"/>
      <c r="BQ385" s="382"/>
      <c r="BR385" s="382"/>
      <c r="BS385" s="382"/>
      <c r="BT385" s="384"/>
      <c r="BU385" s="419"/>
      <c r="BV385" s="419"/>
      <c r="BW385" s="419"/>
      <c r="BX385" s="419"/>
      <c r="BY385" s="419"/>
      <c r="BZ385" s="419"/>
      <c r="CA385" s="419"/>
      <c r="CB385" s="419"/>
      <c r="CC385" s="419"/>
      <c r="CD385" s="419"/>
      <c r="CE385" s="419"/>
      <c r="CF385" s="419"/>
      <c r="CG385" s="419"/>
      <c r="CH385" s="419"/>
      <c r="CI385" s="419"/>
      <c r="CJ385" s="419"/>
      <c r="CK385" s="419"/>
      <c r="CL385" s="419"/>
      <c r="CM385" s="419"/>
      <c r="CN385" s="419"/>
      <c r="CO385" s="419"/>
      <c r="CP385" s="419"/>
      <c r="CQ385" s="419"/>
      <c r="CR385" s="419"/>
      <c r="CS385" s="419"/>
      <c r="CT385" s="419"/>
      <c r="CU385" s="419"/>
      <c r="CV385" s="419"/>
      <c r="CW385" s="419"/>
      <c r="CX385" s="419"/>
      <c r="CY385" s="419"/>
      <c r="CZ385" s="419"/>
    </row>
    <row r="386" s="383" customFormat="true" ht="15" customHeight="true" x14ac:dyDescent="0.2">
      <c r="B386" s="385"/>
      <c r="U386" s="420"/>
      <c r="V386" s="420"/>
      <c r="W386" s="420"/>
      <c r="X386" s="420"/>
      <c r="Y386" s="420"/>
      <c r="Z386" s="420"/>
      <c r="AA386" s="420"/>
      <c r="AB386" s="420"/>
      <c r="AC386" s="420"/>
      <c r="AD386" s="420"/>
      <c r="AE386" s="420"/>
      <c r="AF386" s="420"/>
      <c r="AG386" s="420"/>
      <c r="AH386" s="420"/>
      <c r="AI386" s="420"/>
      <c r="AJ386" s="420"/>
      <c r="AK386" s="420"/>
      <c r="AL386" s="420"/>
      <c r="AM386" s="420"/>
      <c r="AN386" s="420"/>
      <c r="AO386" s="420"/>
      <c r="AP386" s="420"/>
      <c r="AQ386" s="420"/>
      <c r="AR386" s="420"/>
      <c r="AS386" s="420"/>
      <c r="AT386" s="420"/>
      <c r="AU386" s="420"/>
      <c r="AV386" s="420"/>
      <c r="AW386" s="420"/>
      <c r="AX386" s="420"/>
      <c r="AY386" s="420"/>
      <c r="AZ386" s="420"/>
      <c r="BA386" s="384"/>
      <c r="BB386" s="382"/>
      <c r="BC386" s="382"/>
      <c r="BD386" s="382"/>
      <c r="BE386" s="382"/>
      <c r="BF386" s="382"/>
      <c r="BG386" s="382"/>
      <c r="BH386" s="382"/>
      <c r="BI386" s="382"/>
      <c r="BJ386" s="382"/>
      <c r="BK386" s="382"/>
      <c r="BL386" s="382"/>
      <c r="BM386" s="382"/>
      <c r="BN386" s="382"/>
      <c r="BO386" s="382"/>
      <c r="BP386" s="382"/>
      <c r="BQ386" s="382"/>
      <c r="BR386" s="382"/>
      <c r="BS386" s="382"/>
      <c r="BT386" s="384"/>
      <c r="BU386" s="419"/>
      <c r="BV386" s="419"/>
      <c r="BW386" s="419"/>
      <c r="BX386" s="419"/>
      <c r="BY386" s="419"/>
      <c r="BZ386" s="419"/>
      <c r="CA386" s="419"/>
      <c r="CB386" s="419"/>
      <c r="CC386" s="419"/>
      <c r="CD386" s="419"/>
      <c r="CE386" s="419"/>
      <c r="CF386" s="419"/>
      <c r="CG386" s="419"/>
      <c r="CH386" s="419"/>
      <c r="CI386" s="419"/>
      <c r="CJ386" s="419"/>
      <c r="CK386" s="419"/>
      <c r="CL386" s="419"/>
      <c r="CM386" s="419"/>
      <c r="CN386" s="419"/>
      <c r="CO386" s="419"/>
      <c r="CP386" s="419"/>
      <c r="CQ386" s="419"/>
      <c r="CR386" s="419"/>
      <c r="CS386" s="419"/>
      <c r="CT386" s="419"/>
      <c r="CU386" s="419"/>
      <c r="CV386" s="419"/>
      <c r="CW386" s="419"/>
      <c r="CX386" s="419"/>
      <c r="CY386" s="419"/>
      <c r="CZ386" s="419"/>
    </row>
    <row r="387" s="383" customFormat="true" ht="15" customHeight="true" x14ac:dyDescent="0.2">
      <c r="B387" s="385"/>
      <c r="U387" s="420"/>
      <c r="V387" s="420"/>
      <c r="W387" s="420"/>
      <c r="X387" s="420"/>
      <c r="Y387" s="420"/>
      <c r="Z387" s="420"/>
      <c r="AA387" s="420"/>
      <c r="AB387" s="420"/>
      <c r="AC387" s="420"/>
      <c r="AD387" s="420"/>
      <c r="AE387" s="420"/>
      <c r="AF387" s="420"/>
      <c r="AG387" s="420"/>
      <c r="AH387" s="420"/>
      <c r="AI387" s="420"/>
      <c r="AJ387" s="420"/>
      <c r="AK387" s="420"/>
      <c r="AL387" s="420"/>
      <c r="AM387" s="420"/>
      <c r="AN387" s="420"/>
      <c r="AO387" s="420"/>
      <c r="AP387" s="420"/>
      <c r="AQ387" s="420"/>
      <c r="AR387" s="420"/>
      <c r="AS387" s="420"/>
      <c r="AT387" s="420"/>
      <c r="AU387" s="420"/>
      <c r="AV387" s="420"/>
      <c r="AW387" s="420"/>
      <c r="AX387" s="420"/>
      <c r="AY387" s="420"/>
      <c r="AZ387" s="420"/>
      <c r="BA387" s="384"/>
      <c r="BB387" s="382"/>
      <c r="BC387" s="382"/>
      <c r="BD387" s="382"/>
      <c r="BE387" s="382"/>
      <c r="BF387" s="382"/>
      <c r="BG387" s="382"/>
      <c r="BH387" s="382"/>
      <c r="BI387" s="382"/>
      <c r="BJ387" s="382"/>
      <c r="BK387" s="382"/>
      <c r="BL387" s="382"/>
      <c r="BM387" s="382"/>
      <c r="BN387" s="382"/>
      <c r="BO387" s="382"/>
      <c r="BP387" s="382"/>
      <c r="BQ387" s="382"/>
      <c r="BR387" s="382"/>
      <c r="BS387" s="382"/>
      <c r="BT387" s="384"/>
      <c r="BU387" s="419"/>
      <c r="BV387" s="419"/>
      <c r="BW387" s="419"/>
      <c r="BX387" s="419"/>
      <c r="BY387" s="419"/>
      <c r="BZ387" s="419"/>
      <c r="CA387" s="419"/>
      <c r="CB387" s="419"/>
      <c r="CC387" s="419"/>
      <c r="CD387" s="419"/>
      <c r="CE387" s="419"/>
      <c r="CF387" s="419"/>
      <c r="CG387" s="419"/>
      <c r="CH387" s="419"/>
      <c r="CI387" s="419"/>
      <c r="CJ387" s="419"/>
      <c r="CK387" s="419"/>
      <c r="CL387" s="419"/>
      <c r="CM387" s="419"/>
      <c r="CN387" s="419"/>
      <c r="CO387" s="419"/>
      <c r="CP387" s="419"/>
      <c r="CQ387" s="419"/>
      <c r="CR387" s="419"/>
      <c r="CS387" s="419"/>
      <c r="CT387" s="419"/>
      <c r="CU387" s="419"/>
      <c r="CV387" s="419"/>
      <c r="CW387" s="419"/>
      <c r="CX387" s="419"/>
      <c r="CY387" s="419"/>
      <c r="CZ387" s="419"/>
    </row>
    <row r="388" s="383" customFormat="true" ht="15" customHeight="true" x14ac:dyDescent="0.2">
      <c r="B388" s="385"/>
      <c r="U388" s="420"/>
      <c r="V388" s="420"/>
      <c r="W388" s="420"/>
      <c r="X388" s="420"/>
      <c r="Y388" s="420"/>
      <c r="Z388" s="420"/>
      <c r="AA388" s="420"/>
      <c r="AB388" s="420"/>
      <c r="AC388" s="420"/>
      <c r="AD388" s="420"/>
      <c r="AE388" s="420"/>
      <c r="AF388" s="420"/>
      <c r="AG388" s="420"/>
      <c r="AH388" s="420"/>
      <c r="AI388" s="420"/>
      <c r="AJ388" s="420"/>
      <c r="AK388" s="420"/>
      <c r="AL388" s="420"/>
      <c r="AM388" s="420"/>
      <c r="AN388" s="420"/>
      <c r="AO388" s="420"/>
      <c r="AP388" s="420"/>
      <c r="AQ388" s="420"/>
      <c r="AR388" s="420"/>
      <c r="AS388" s="420"/>
      <c r="AT388" s="420"/>
      <c r="AU388" s="420"/>
      <c r="AV388" s="420"/>
      <c r="AW388" s="420"/>
      <c r="AX388" s="420"/>
      <c r="AY388" s="420"/>
      <c r="AZ388" s="420"/>
      <c r="BA388" s="384"/>
      <c r="BB388" s="382"/>
      <c r="BC388" s="382"/>
      <c r="BD388" s="382"/>
      <c r="BE388" s="382"/>
      <c r="BF388" s="382"/>
      <c r="BG388" s="382"/>
      <c r="BH388" s="382"/>
      <c r="BI388" s="382"/>
      <c r="BJ388" s="382"/>
      <c r="BK388" s="382"/>
      <c r="BL388" s="382"/>
      <c r="BM388" s="382"/>
      <c r="BN388" s="382"/>
      <c r="BO388" s="382"/>
      <c r="BP388" s="382"/>
      <c r="BQ388" s="382"/>
      <c r="BR388" s="382"/>
      <c r="BS388" s="382"/>
      <c r="BT388" s="384"/>
      <c r="BU388" s="419"/>
      <c r="BV388" s="419"/>
      <c r="BW388" s="419"/>
      <c r="BX388" s="419"/>
      <c r="BY388" s="419"/>
      <c r="BZ388" s="419"/>
      <c r="CA388" s="419"/>
      <c r="CB388" s="419"/>
      <c r="CC388" s="419"/>
      <c r="CD388" s="419"/>
      <c r="CE388" s="419"/>
      <c r="CF388" s="419"/>
      <c r="CG388" s="419"/>
      <c r="CH388" s="419"/>
      <c r="CI388" s="419"/>
      <c r="CJ388" s="419"/>
      <c r="CK388" s="419"/>
      <c r="CL388" s="419"/>
      <c r="CM388" s="419"/>
      <c r="CN388" s="419"/>
      <c r="CO388" s="419"/>
      <c r="CP388" s="419"/>
      <c r="CQ388" s="419"/>
      <c r="CR388" s="419"/>
      <c r="CS388" s="419"/>
      <c r="CT388" s="419"/>
      <c r="CU388" s="419"/>
      <c r="CV388" s="419"/>
      <c r="CW388" s="419"/>
      <c r="CX388" s="419"/>
      <c r="CY388" s="419"/>
      <c r="CZ388" s="419"/>
    </row>
    <row r="389" s="383" customFormat="true" ht="15" customHeight="true" x14ac:dyDescent="0.2">
      <c r="B389" s="385"/>
      <c r="U389" s="420"/>
      <c r="V389" s="420"/>
      <c r="W389" s="420"/>
      <c r="X389" s="420"/>
      <c r="Y389" s="420"/>
      <c r="Z389" s="420"/>
      <c r="AA389" s="420"/>
      <c r="AB389" s="420"/>
      <c r="AC389" s="420"/>
      <c r="AD389" s="420"/>
      <c r="AE389" s="420"/>
      <c r="AF389" s="420"/>
      <c r="AG389" s="420"/>
      <c r="AH389" s="420"/>
      <c r="AI389" s="420"/>
      <c r="AJ389" s="420"/>
      <c r="AK389" s="420"/>
      <c r="AL389" s="420"/>
      <c r="AM389" s="420"/>
      <c r="AN389" s="420"/>
      <c r="AO389" s="420"/>
      <c r="AP389" s="420"/>
      <c r="AQ389" s="420"/>
      <c r="AR389" s="420"/>
      <c r="AS389" s="420"/>
      <c r="AT389" s="420"/>
      <c r="AU389" s="420"/>
      <c r="AV389" s="420"/>
      <c r="AW389" s="420"/>
      <c r="AX389" s="420"/>
      <c r="AY389" s="420"/>
      <c r="AZ389" s="420"/>
      <c r="BA389" s="384"/>
      <c r="BB389" s="382"/>
      <c r="BC389" s="382"/>
      <c r="BD389" s="382"/>
      <c r="BE389" s="382"/>
      <c r="BF389" s="382"/>
      <c r="BG389" s="382"/>
      <c r="BH389" s="382"/>
      <c r="BI389" s="382"/>
      <c r="BJ389" s="382"/>
      <c r="BK389" s="382"/>
      <c r="BL389" s="382"/>
      <c r="BM389" s="382"/>
      <c r="BN389" s="382"/>
      <c r="BO389" s="382"/>
      <c r="BP389" s="382"/>
      <c r="BQ389" s="382"/>
      <c r="BR389" s="382"/>
      <c r="BS389" s="382"/>
      <c r="BT389" s="384"/>
      <c r="BU389" s="419"/>
      <c r="BV389" s="419"/>
      <c r="BW389" s="419"/>
      <c r="BX389" s="419"/>
      <c r="BY389" s="419"/>
      <c r="BZ389" s="419"/>
      <c r="CA389" s="419"/>
      <c r="CB389" s="419"/>
      <c r="CC389" s="419"/>
      <c r="CD389" s="419"/>
      <c r="CE389" s="419"/>
      <c r="CF389" s="419"/>
      <c r="CG389" s="419"/>
      <c r="CH389" s="419"/>
      <c r="CI389" s="419"/>
      <c r="CJ389" s="419"/>
      <c r="CK389" s="419"/>
      <c r="CL389" s="419"/>
      <c r="CM389" s="419"/>
      <c r="CN389" s="419"/>
      <c r="CO389" s="419"/>
      <c r="CP389" s="419"/>
      <c r="CQ389" s="419"/>
      <c r="CR389" s="419"/>
      <c r="CS389" s="419"/>
      <c r="CT389" s="419"/>
      <c r="CU389" s="419"/>
      <c r="CV389" s="419"/>
      <c r="CW389" s="419"/>
      <c r="CX389" s="419"/>
      <c r="CY389" s="419"/>
      <c r="CZ389" s="419"/>
    </row>
    <row r="390" s="589" customFormat="true" ht="15" customHeight="true" x14ac:dyDescent="0.2">
      <c r="B390" s="622"/>
      <c r="U390" s="420"/>
      <c r="V390" s="420"/>
      <c r="W390" s="420"/>
      <c r="X390" s="420"/>
      <c r="Y390" s="420"/>
      <c r="Z390" s="420"/>
      <c r="AA390" s="420"/>
      <c r="AB390" s="420"/>
      <c r="AC390" s="420"/>
      <c r="AD390" s="420"/>
      <c r="AE390" s="420"/>
      <c r="AF390" s="420"/>
      <c r="AG390" s="420"/>
      <c r="AH390" s="420"/>
      <c r="AI390" s="420"/>
      <c r="AJ390" s="420"/>
      <c r="AK390" s="420"/>
      <c r="AL390" s="420"/>
      <c r="AM390" s="420"/>
      <c r="AN390" s="420"/>
      <c r="AO390" s="420"/>
      <c r="AP390" s="420"/>
      <c r="AQ390" s="420"/>
      <c r="AR390" s="420"/>
      <c r="AS390" s="420"/>
      <c r="AT390" s="420"/>
      <c r="AU390" s="420"/>
      <c r="AV390" s="420"/>
      <c r="AW390" s="420"/>
      <c r="AX390" s="420"/>
      <c r="AY390" s="420"/>
      <c r="AZ390" s="420"/>
      <c r="BA390" s="384"/>
      <c r="BB390" s="382"/>
      <c r="BC390" s="382"/>
      <c r="BD390" s="382"/>
      <c r="BE390" s="382"/>
      <c r="BF390" s="382"/>
      <c r="BG390" s="382"/>
      <c r="BH390" s="382"/>
      <c r="BI390" s="382"/>
      <c r="BJ390" s="382"/>
      <c r="BK390" s="382"/>
      <c r="BL390" s="382"/>
      <c r="BM390" s="382"/>
      <c r="BN390" s="382"/>
      <c r="BO390" s="382"/>
      <c r="BP390" s="382"/>
      <c r="BQ390" s="382"/>
      <c r="BR390" s="382"/>
      <c r="BS390" s="382"/>
      <c r="BT390" s="384"/>
      <c r="BU390" s="419"/>
      <c r="BV390" s="419"/>
      <c r="BW390" s="419"/>
      <c r="BX390" s="419"/>
      <c r="BY390" s="419"/>
      <c r="BZ390" s="419"/>
      <c r="CA390" s="419"/>
      <c r="CB390" s="419"/>
      <c r="CC390" s="419"/>
      <c r="CD390" s="419"/>
      <c r="CE390" s="419"/>
      <c r="CF390" s="419"/>
      <c r="CG390" s="419"/>
      <c r="CH390" s="419"/>
      <c r="CI390" s="419"/>
      <c r="CJ390" s="419"/>
      <c r="CK390" s="419"/>
      <c r="CL390" s="419"/>
      <c r="CM390" s="419"/>
      <c r="CN390" s="419"/>
      <c r="CO390" s="419"/>
      <c r="CP390" s="419"/>
      <c r="CQ390" s="419"/>
      <c r="CR390" s="419"/>
      <c r="CS390" s="419"/>
      <c r="CT390" s="419"/>
      <c r="CU390" s="419"/>
      <c r="CV390" s="419"/>
      <c r="CW390" s="419"/>
      <c r="CX390" s="419"/>
      <c r="CY390" s="419"/>
      <c r="CZ390" s="419"/>
    </row>
    <row r="391" s="589" customFormat="true" ht="15" customHeight="true" x14ac:dyDescent="0.2">
      <c r="B391" s="622"/>
      <c r="U391" s="420"/>
      <c r="V391" s="420"/>
      <c r="W391" s="420"/>
      <c r="X391" s="420"/>
      <c r="Y391" s="420"/>
      <c r="Z391" s="420"/>
      <c r="AA391" s="420"/>
      <c r="AB391" s="420"/>
      <c r="AC391" s="420"/>
      <c r="AD391" s="420"/>
      <c r="AE391" s="420"/>
      <c r="AF391" s="420"/>
      <c r="AG391" s="420"/>
      <c r="AH391" s="420"/>
      <c r="AI391" s="420"/>
      <c r="AJ391" s="420"/>
      <c r="AK391" s="420"/>
      <c r="AL391" s="420"/>
      <c r="AM391" s="420"/>
      <c r="AN391" s="420"/>
      <c r="AO391" s="420"/>
      <c r="AP391" s="420"/>
      <c r="AQ391" s="420"/>
      <c r="AR391" s="420"/>
      <c r="AS391" s="420"/>
      <c r="AT391" s="420"/>
      <c r="AU391" s="420"/>
      <c r="AV391" s="420"/>
      <c r="AW391" s="420"/>
      <c r="AX391" s="420"/>
      <c r="AY391" s="420"/>
      <c r="AZ391" s="420"/>
      <c r="BA391" s="384"/>
      <c r="BB391" s="382"/>
      <c r="BC391" s="382"/>
      <c r="BD391" s="382"/>
      <c r="BE391" s="382"/>
      <c r="BF391" s="382"/>
      <c r="BG391" s="382"/>
      <c r="BH391" s="382"/>
      <c r="BI391" s="382"/>
      <c r="BJ391" s="382"/>
      <c r="BK391" s="382"/>
      <c r="BL391" s="382"/>
      <c r="BM391" s="382"/>
      <c r="BN391" s="382"/>
      <c r="BO391" s="382"/>
      <c r="BP391" s="382"/>
      <c r="BQ391" s="382"/>
      <c r="BR391" s="382"/>
      <c r="BS391" s="382"/>
      <c r="BT391" s="384"/>
      <c r="BU391" s="419"/>
      <c r="BV391" s="419"/>
      <c r="BW391" s="419"/>
      <c r="BX391" s="419"/>
      <c r="BY391" s="419"/>
      <c r="BZ391" s="419"/>
      <c r="CA391" s="419"/>
      <c r="CB391" s="419"/>
      <c r="CC391" s="419"/>
      <c r="CD391" s="419"/>
      <c r="CE391" s="419"/>
      <c r="CF391" s="419"/>
      <c r="CG391" s="419"/>
      <c r="CH391" s="419"/>
      <c r="CI391" s="419"/>
      <c r="CJ391" s="419"/>
      <c r="CK391" s="419"/>
      <c r="CL391" s="419"/>
      <c r="CM391" s="419"/>
      <c r="CN391" s="419"/>
      <c r="CO391" s="419"/>
      <c r="CP391" s="419"/>
      <c r="CQ391" s="419"/>
      <c r="CR391" s="419"/>
      <c r="CS391" s="419"/>
      <c r="CT391" s="419"/>
      <c r="CU391" s="419"/>
      <c r="CV391" s="419"/>
      <c r="CW391" s="419"/>
      <c r="CX391" s="419"/>
      <c r="CY391" s="419"/>
      <c r="CZ391" s="419"/>
    </row>
    <row r="392" s="589" customFormat="true" ht="15" customHeight="true" x14ac:dyDescent="0.2">
      <c r="U392" s="420"/>
      <c r="V392" s="420"/>
      <c r="W392" s="420"/>
      <c r="X392" s="420"/>
      <c r="Y392" s="420"/>
      <c r="Z392" s="420"/>
      <c r="AA392" s="420"/>
      <c r="AB392" s="420"/>
      <c r="AC392" s="420"/>
      <c r="AD392" s="420"/>
      <c r="AE392" s="420"/>
      <c r="AF392" s="420"/>
      <c r="AG392" s="420"/>
      <c r="AH392" s="420"/>
      <c r="AI392" s="420"/>
      <c r="AJ392" s="420"/>
      <c r="AK392" s="420"/>
      <c r="AL392" s="420"/>
      <c r="AM392" s="420"/>
      <c r="AN392" s="420"/>
      <c r="AO392" s="420"/>
      <c r="AP392" s="420"/>
      <c r="AQ392" s="420"/>
      <c r="AR392" s="420"/>
      <c r="AS392" s="420"/>
      <c r="AT392" s="420"/>
      <c r="AU392" s="420"/>
      <c r="AV392" s="420"/>
      <c r="AW392" s="420"/>
      <c r="AX392" s="420"/>
      <c r="AY392" s="420"/>
      <c r="AZ392" s="420"/>
      <c r="BA392" s="384"/>
      <c r="BB392" s="382"/>
      <c r="BC392" s="382"/>
      <c r="BD392" s="382"/>
      <c r="BE392" s="382"/>
      <c r="BF392" s="382"/>
      <c r="BG392" s="382"/>
      <c r="BH392" s="382"/>
      <c r="BI392" s="382"/>
      <c r="BJ392" s="382"/>
      <c r="BK392" s="382"/>
      <c r="BL392" s="382"/>
      <c r="BM392" s="382"/>
      <c r="BN392" s="382"/>
      <c r="BO392" s="382"/>
      <c r="BP392" s="382"/>
      <c r="BQ392" s="382"/>
      <c r="BR392" s="382"/>
      <c r="BS392" s="382"/>
      <c r="BT392" s="384"/>
      <c r="BU392" s="419"/>
      <c r="BV392" s="419"/>
      <c r="BW392" s="419"/>
      <c r="BX392" s="419"/>
      <c r="BY392" s="419"/>
      <c r="BZ392" s="419"/>
      <c r="CA392" s="419"/>
      <c r="CB392" s="419"/>
      <c r="CC392" s="419"/>
      <c r="CD392" s="419"/>
      <c r="CE392" s="419"/>
      <c r="CF392" s="419"/>
      <c r="CG392" s="419"/>
      <c r="CH392" s="419"/>
      <c r="CI392" s="419"/>
      <c r="CJ392" s="419"/>
      <c r="CK392" s="419"/>
      <c r="CL392" s="419"/>
      <c r="CM392" s="419"/>
      <c r="CN392" s="419"/>
      <c r="CO392" s="419"/>
      <c r="CP392" s="419"/>
      <c r="CQ392" s="419"/>
      <c r="CR392" s="419"/>
      <c r="CS392" s="419"/>
      <c r="CT392" s="419"/>
      <c r="CU392" s="419"/>
      <c r="CV392" s="419"/>
      <c r="CW392" s="419"/>
      <c r="CX392" s="419"/>
      <c r="CY392" s="419"/>
      <c r="CZ392" s="419"/>
    </row>
    <row r="393" s="589" customFormat="true" ht="15" customHeight="true" x14ac:dyDescent="0.2">
      <c r="U393" s="420"/>
      <c r="V393" s="420"/>
      <c r="W393" s="420"/>
      <c r="X393" s="420"/>
      <c r="Y393" s="420"/>
      <c r="Z393" s="420"/>
      <c r="AA393" s="420"/>
      <c r="AB393" s="420"/>
      <c r="AC393" s="420"/>
      <c r="AD393" s="420"/>
      <c r="AE393" s="420"/>
      <c r="AF393" s="420"/>
      <c r="AG393" s="420"/>
      <c r="AH393" s="420"/>
      <c r="AI393" s="420"/>
      <c r="AJ393" s="420"/>
      <c r="AK393" s="420"/>
      <c r="AL393" s="420"/>
      <c r="AM393" s="420"/>
      <c r="AN393" s="420"/>
      <c r="AO393" s="420"/>
      <c r="AP393" s="420"/>
      <c r="AQ393" s="420"/>
      <c r="AR393" s="420"/>
      <c r="AS393" s="420"/>
      <c r="AT393" s="420"/>
      <c r="AU393" s="420"/>
      <c r="AV393" s="420"/>
      <c r="AW393" s="420"/>
      <c r="AX393" s="420"/>
      <c r="AY393" s="420"/>
      <c r="AZ393" s="420"/>
      <c r="BA393" s="384"/>
      <c r="BB393" s="382"/>
      <c r="BC393" s="382"/>
      <c r="BD393" s="382"/>
      <c r="BE393" s="382"/>
      <c r="BF393" s="382"/>
      <c r="BG393" s="382"/>
      <c r="BH393" s="382"/>
      <c r="BI393" s="382"/>
      <c r="BJ393" s="382"/>
      <c r="BK393" s="382"/>
      <c r="BL393" s="382"/>
      <c r="BM393" s="382"/>
      <c r="BN393" s="382"/>
      <c r="BO393" s="382"/>
      <c r="BP393" s="382"/>
      <c r="BQ393" s="382"/>
      <c r="BR393" s="382"/>
      <c r="BS393" s="382"/>
      <c r="BT393" s="384"/>
      <c r="BU393" s="419"/>
      <c r="BV393" s="419"/>
      <c r="BW393" s="419"/>
      <c r="BX393" s="419"/>
      <c r="BY393" s="419"/>
      <c r="BZ393" s="419"/>
      <c r="CA393" s="419"/>
      <c r="CB393" s="419"/>
      <c r="CC393" s="419"/>
      <c r="CD393" s="419"/>
      <c r="CE393" s="419"/>
      <c r="CF393" s="419"/>
      <c r="CG393" s="419"/>
      <c r="CH393" s="419"/>
      <c r="CI393" s="419"/>
      <c r="CJ393" s="419"/>
      <c r="CK393" s="419"/>
      <c r="CL393" s="419"/>
      <c r="CM393" s="419"/>
      <c r="CN393" s="419"/>
      <c r="CO393" s="419"/>
      <c r="CP393" s="419"/>
      <c r="CQ393" s="419"/>
      <c r="CR393" s="419"/>
      <c r="CS393" s="419"/>
      <c r="CT393" s="419"/>
      <c r="CU393" s="419"/>
      <c r="CV393" s="419"/>
      <c r="CW393" s="419"/>
      <c r="CX393" s="419"/>
      <c r="CY393" s="419"/>
      <c r="CZ393" s="419"/>
    </row>
    <row r="394" s="589" customFormat="true" ht="15" customHeight="true" x14ac:dyDescent="0.2">
      <c r="U394" s="420"/>
      <c r="V394" s="420"/>
      <c r="W394" s="420"/>
      <c r="X394" s="420"/>
      <c r="Y394" s="420"/>
      <c r="Z394" s="420"/>
      <c r="AA394" s="420"/>
      <c r="AB394" s="420"/>
      <c r="AC394" s="420"/>
      <c r="AD394" s="420"/>
      <c r="AE394" s="420"/>
      <c r="AF394" s="420"/>
      <c r="AG394" s="420"/>
      <c r="AH394" s="420"/>
      <c r="AI394" s="420"/>
      <c r="AJ394" s="420"/>
      <c r="AK394" s="420"/>
      <c r="AL394" s="420"/>
      <c r="AM394" s="420"/>
      <c r="AN394" s="420"/>
      <c r="AO394" s="420"/>
      <c r="AP394" s="420"/>
      <c r="AQ394" s="420"/>
      <c r="AR394" s="420"/>
      <c r="AS394" s="420"/>
      <c r="AT394" s="420"/>
      <c r="AU394" s="420"/>
      <c r="AV394" s="420"/>
      <c r="AW394" s="420"/>
      <c r="AX394" s="420"/>
      <c r="AY394" s="420"/>
      <c r="AZ394" s="420"/>
      <c r="BA394" s="384"/>
      <c r="BB394" s="382"/>
      <c r="BC394" s="382"/>
      <c r="BD394" s="382"/>
      <c r="BE394" s="382"/>
      <c r="BF394" s="382"/>
      <c r="BG394" s="382"/>
      <c r="BH394" s="382"/>
      <c r="BI394" s="382"/>
      <c r="BJ394" s="382"/>
      <c r="BK394" s="382"/>
      <c r="BL394" s="382"/>
      <c r="BM394" s="382"/>
      <c r="BN394" s="382"/>
      <c r="BO394" s="382"/>
      <c r="BP394" s="382"/>
      <c r="BQ394" s="382"/>
      <c r="BR394" s="382"/>
      <c r="BS394" s="382"/>
      <c r="BT394" s="384"/>
      <c r="BU394" s="419"/>
      <c r="BV394" s="419"/>
      <c r="BW394" s="419"/>
      <c r="BX394" s="419"/>
      <c r="BY394" s="419"/>
      <c r="BZ394" s="419"/>
      <c r="CA394" s="419"/>
      <c r="CB394" s="419"/>
      <c r="CC394" s="419"/>
      <c r="CD394" s="419"/>
      <c r="CE394" s="419"/>
      <c r="CF394" s="419"/>
      <c r="CG394" s="419"/>
      <c r="CH394" s="419"/>
      <c r="CI394" s="419"/>
      <c r="CJ394" s="419"/>
      <c r="CK394" s="419"/>
      <c r="CL394" s="419"/>
      <c r="CM394" s="419"/>
      <c r="CN394" s="419"/>
      <c r="CO394" s="419"/>
      <c r="CP394" s="419"/>
      <c r="CQ394" s="419"/>
      <c r="CR394" s="419"/>
      <c r="CS394" s="419"/>
      <c r="CT394" s="419"/>
      <c r="CU394" s="419"/>
      <c r="CV394" s="419"/>
      <c r="CW394" s="419"/>
      <c r="CX394" s="419"/>
      <c r="CY394" s="419"/>
      <c r="CZ394" s="419"/>
    </row>
    <row r="395" s="589" customFormat="true" ht="15" customHeight="true" x14ac:dyDescent="0.2">
      <c r="U395" s="420"/>
      <c r="V395" s="420"/>
      <c r="W395" s="420"/>
      <c r="X395" s="420"/>
      <c r="Y395" s="420"/>
      <c r="Z395" s="420"/>
      <c r="AA395" s="420"/>
      <c r="AB395" s="420"/>
      <c r="AC395" s="420"/>
      <c r="AD395" s="420"/>
      <c r="AE395" s="420"/>
      <c r="AF395" s="420"/>
      <c r="AG395" s="420"/>
      <c r="AH395" s="420"/>
      <c r="AI395" s="420"/>
      <c r="AJ395" s="420"/>
      <c r="AK395" s="420"/>
      <c r="AL395" s="420"/>
      <c r="AM395" s="420"/>
      <c r="AN395" s="420"/>
      <c r="AO395" s="420"/>
      <c r="AP395" s="420"/>
      <c r="AQ395" s="420"/>
      <c r="AR395" s="420"/>
      <c r="AS395" s="420"/>
      <c r="AT395" s="420"/>
      <c r="AU395" s="420"/>
      <c r="AV395" s="420"/>
      <c r="AW395" s="420"/>
      <c r="AX395" s="420"/>
      <c r="AY395" s="420"/>
      <c r="AZ395" s="420"/>
      <c r="BA395" s="384"/>
      <c r="BB395" s="382"/>
      <c r="BC395" s="382"/>
      <c r="BD395" s="382"/>
      <c r="BE395" s="382"/>
      <c r="BF395" s="382"/>
      <c r="BG395" s="382"/>
      <c r="BH395" s="382"/>
      <c r="BI395" s="382"/>
      <c r="BJ395" s="382"/>
      <c r="BK395" s="382"/>
      <c r="BL395" s="382"/>
      <c r="BM395" s="382"/>
      <c r="BN395" s="382"/>
      <c r="BO395" s="382"/>
      <c r="BP395" s="382"/>
      <c r="BQ395" s="382"/>
      <c r="BR395" s="382"/>
      <c r="BS395" s="382"/>
      <c r="BT395" s="384"/>
      <c r="BU395" s="419"/>
      <c r="BV395" s="419"/>
      <c r="BW395" s="419"/>
      <c r="BX395" s="419"/>
      <c r="BY395" s="419"/>
      <c r="BZ395" s="419"/>
      <c r="CA395" s="419"/>
      <c r="CB395" s="419"/>
      <c r="CC395" s="419"/>
      <c r="CD395" s="419"/>
      <c r="CE395" s="419"/>
      <c r="CF395" s="419"/>
      <c r="CG395" s="419"/>
      <c r="CH395" s="419"/>
      <c r="CI395" s="419"/>
      <c r="CJ395" s="419"/>
      <c r="CK395" s="419"/>
      <c r="CL395" s="419"/>
      <c r="CM395" s="419"/>
      <c r="CN395" s="419"/>
      <c r="CO395" s="419"/>
      <c r="CP395" s="419"/>
      <c r="CQ395" s="419"/>
      <c r="CR395" s="419"/>
      <c r="CS395" s="419"/>
      <c r="CT395" s="419"/>
      <c r="CU395" s="419"/>
      <c r="CV395" s="419"/>
      <c r="CW395" s="419"/>
      <c r="CX395" s="419"/>
      <c r="CY395" s="419"/>
      <c r="CZ395" s="419"/>
    </row>
    <row r="396" s="589" customFormat="true" ht="15" customHeight="true" x14ac:dyDescent="0.2">
      <c r="U396" s="420"/>
      <c r="V396" s="420"/>
      <c r="W396" s="420"/>
      <c r="X396" s="420"/>
      <c r="Y396" s="420"/>
      <c r="Z396" s="420"/>
      <c r="AA396" s="420"/>
      <c r="AB396" s="420"/>
      <c r="AC396" s="420"/>
      <c r="AD396" s="420"/>
      <c r="AE396" s="420"/>
      <c r="AF396" s="420"/>
      <c r="AG396" s="420"/>
      <c r="AH396" s="420"/>
      <c r="AI396" s="420"/>
      <c r="AJ396" s="420"/>
      <c r="AK396" s="420"/>
      <c r="AL396" s="420"/>
      <c r="AM396" s="420"/>
      <c r="AN396" s="420"/>
      <c r="AO396" s="420"/>
      <c r="AP396" s="420"/>
      <c r="AQ396" s="420"/>
      <c r="AR396" s="420"/>
      <c r="AS396" s="420"/>
      <c r="AT396" s="420"/>
      <c r="AU396" s="420"/>
      <c r="AV396" s="420"/>
      <c r="AW396" s="420"/>
      <c r="AX396" s="420"/>
      <c r="AY396" s="420"/>
      <c r="AZ396" s="420"/>
      <c r="BA396" s="384"/>
      <c r="BB396" s="382"/>
      <c r="BC396" s="382"/>
      <c r="BD396" s="382"/>
      <c r="BE396" s="382"/>
      <c r="BF396" s="382"/>
      <c r="BG396" s="382"/>
      <c r="BH396" s="382"/>
      <c r="BI396" s="382"/>
      <c r="BJ396" s="382"/>
      <c r="BK396" s="382"/>
      <c r="BL396" s="382"/>
      <c r="BM396" s="382"/>
      <c r="BN396" s="382"/>
      <c r="BO396" s="382"/>
      <c r="BP396" s="382"/>
      <c r="BQ396" s="382"/>
      <c r="BR396" s="382"/>
      <c r="BS396" s="382"/>
      <c r="BT396" s="384"/>
      <c r="BU396" s="419"/>
      <c r="BV396" s="419"/>
      <c r="BW396" s="419"/>
      <c r="BX396" s="419"/>
      <c r="BY396" s="419"/>
      <c r="BZ396" s="419"/>
      <c r="CA396" s="419"/>
      <c r="CB396" s="419"/>
      <c r="CC396" s="419"/>
      <c r="CD396" s="419"/>
      <c r="CE396" s="419"/>
      <c r="CF396" s="419"/>
      <c r="CG396" s="419"/>
      <c r="CH396" s="419"/>
      <c r="CI396" s="419"/>
      <c r="CJ396" s="419"/>
      <c r="CK396" s="419"/>
      <c r="CL396" s="419"/>
      <c r="CM396" s="419"/>
      <c r="CN396" s="419"/>
      <c r="CO396" s="419"/>
      <c r="CP396" s="419"/>
      <c r="CQ396" s="419"/>
      <c r="CR396" s="419"/>
      <c r="CS396" s="419"/>
      <c r="CT396" s="419"/>
      <c r="CU396" s="419"/>
      <c r="CV396" s="419"/>
      <c r="CW396" s="419"/>
      <c r="CX396" s="419"/>
      <c r="CY396" s="419"/>
      <c r="CZ396" s="419"/>
    </row>
    <row r="397" s="589" customFormat="true" ht="15" customHeight="true" x14ac:dyDescent="0.2">
      <c r="U397" s="420"/>
      <c r="V397" s="420"/>
      <c r="W397" s="420"/>
      <c r="X397" s="420"/>
      <c r="Y397" s="420"/>
      <c r="Z397" s="420"/>
      <c r="AA397" s="420"/>
      <c r="AB397" s="420"/>
      <c r="AC397" s="420"/>
      <c r="AD397" s="420"/>
      <c r="AE397" s="420"/>
      <c r="AF397" s="420"/>
      <c r="AG397" s="420"/>
      <c r="AH397" s="420"/>
      <c r="AI397" s="420"/>
      <c r="AJ397" s="420"/>
      <c r="AK397" s="420"/>
      <c r="AL397" s="420"/>
      <c r="AM397" s="420"/>
      <c r="AN397" s="420"/>
      <c r="AO397" s="420"/>
      <c r="AP397" s="420"/>
      <c r="AQ397" s="420"/>
      <c r="AR397" s="420"/>
      <c r="AS397" s="420"/>
      <c r="AT397" s="420"/>
      <c r="AU397" s="420"/>
      <c r="AV397" s="420"/>
      <c r="AW397" s="420"/>
      <c r="AX397" s="420"/>
      <c r="AY397" s="420"/>
      <c r="AZ397" s="420"/>
      <c r="BA397" s="384"/>
      <c r="BB397" s="382"/>
      <c r="BC397" s="382"/>
      <c r="BD397" s="382"/>
      <c r="BE397" s="382"/>
      <c r="BF397" s="382"/>
      <c r="BG397" s="382"/>
      <c r="BH397" s="382"/>
      <c r="BI397" s="382"/>
      <c r="BJ397" s="382"/>
      <c r="BK397" s="382"/>
      <c r="BL397" s="382"/>
      <c r="BM397" s="382"/>
      <c r="BN397" s="382"/>
      <c r="BO397" s="382"/>
      <c r="BP397" s="382"/>
      <c r="BQ397" s="382"/>
      <c r="BR397" s="382"/>
      <c r="BS397" s="382"/>
      <c r="BT397" s="384"/>
      <c r="BU397" s="419"/>
      <c r="BV397" s="419"/>
      <c r="BW397" s="419"/>
      <c r="BX397" s="419"/>
      <c r="BY397" s="419"/>
      <c r="BZ397" s="419"/>
      <c r="CA397" s="419"/>
      <c r="CB397" s="419"/>
      <c r="CC397" s="419"/>
      <c r="CD397" s="419"/>
      <c r="CE397" s="419"/>
      <c r="CF397" s="419"/>
      <c r="CG397" s="419"/>
      <c r="CH397" s="419"/>
      <c r="CI397" s="419"/>
      <c r="CJ397" s="419"/>
      <c r="CK397" s="419"/>
      <c r="CL397" s="419"/>
      <c r="CM397" s="419"/>
      <c r="CN397" s="419"/>
      <c r="CO397" s="419"/>
      <c r="CP397" s="419"/>
      <c r="CQ397" s="419"/>
      <c r="CR397" s="419"/>
      <c r="CS397" s="419"/>
      <c r="CT397" s="419"/>
      <c r="CU397" s="419"/>
      <c r="CV397" s="419"/>
      <c r="CW397" s="419"/>
      <c r="CX397" s="419"/>
      <c r="CY397" s="419"/>
      <c r="CZ397" s="419"/>
    </row>
    <row r="398" s="589" customFormat="true" ht="15" customHeight="true" x14ac:dyDescent="0.2">
      <c r="U398" s="420"/>
      <c r="V398" s="420"/>
      <c r="W398" s="420"/>
      <c r="X398" s="420"/>
      <c r="Y398" s="420"/>
      <c r="Z398" s="420"/>
      <c r="AA398" s="420"/>
      <c r="AB398" s="420"/>
      <c r="AC398" s="420"/>
      <c r="AD398" s="420"/>
      <c r="AE398" s="420"/>
      <c r="AF398" s="420"/>
      <c r="AG398" s="420"/>
      <c r="AH398" s="420"/>
      <c r="AI398" s="420"/>
      <c r="AJ398" s="420"/>
      <c r="AK398" s="420"/>
      <c r="AL398" s="420"/>
      <c r="AM398" s="420"/>
      <c r="AN398" s="420"/>
      <c r="AO398" s="420"/>
      <c r="AP398" s="420"/>
      <c r="AQ398" s="420"/>
      <c r="AR398" s="420"/>
      <c r="AS398" s="420"/>
      <c r="AT398" s="420"/>
      <c r="AU398" s="420"/>
      <c r="AV398" s="420"/>
      <c r="AW398" s="420"/>
      <c r="AX398" s="420"/>
      <c r="AY398" s="420"/>
      <c r="AZ398" s="420"/>
      <c r="BA398" s="384"/>
      <c r="BB398" s="382"/>
      <c r="BC398" s="382"/>
      <c r="BD398" s="382"/>
      <c r="BE398" s="382"/>
      <c r="BF398" s="382"/>
      <c r="BG398" s="382"/>
      <c r="BH398" s="382"/>
      <c r="BI398" s="382"/>
      <c r="BJ398" s="382"/>
      <c r="BK398" s="382"/>
      <c r="BL398" s="382"/>
      <c r="BM398" s="382"/>
      <c r="BN398" s="382"/>
      <c r="BO398" s="382"/>
      <c r="BP398" s="382"/>
      <c r="BQ398" s="382"/>
      <c r="BR398" s="382"/>
      <c r="BS398" s="382"/>
      <c r="BT398" s="384"/>
      <c r="BU398" s="419"/>
      <c r="BV398" s="419"/>
      <c r="BW398" s="419"/>
      <c r="BX398" s="419"/>
      <c r="BY398" s="419"/>
      <c r="BZ398" s="419"/>
      <c r="CA398" s="419"/>
      <c r="CB398" s="419"/>
      <c r="CC398" s="419"/>
      <c r="CD398" s="419"/>
      <c r="CE398" s="419"/>
      <c r="CF398" s="419"/>
      <c r="CG398" s="419"/>
      <c r="CH398" s="419"/>
      <c r="CI398" s="419"/>
      <c r="CJ398" s="419"/>
      <c r="CK398" s="419"/>
      <c r="CL398" s="419"/>
      <c r="CM398" s="419"/>
      <c r="CN398" s="419"/>
      <c r="CO398" s="419"/>
      <c r="CP398" s="419"/>
      <c r="CQ398" s="419"/>
      <c r="CR398" s="419"/>
      <c r="CS398" s="419"/>
      <c r="CT398" s="419"/>
      <c r="CU398" s="419"/>
      <c r="CV398" s="419"/>
      <c r="CW398" s="419"/>
      <c r="CX398" s="419"/>
      <c r="CY398" s="419"/>
      <c r="CZ398" s="419"/>
    </row>
    <row r="399" s="695" customFormat="true" ht="15" customHeight="true" x14ac:dyDescent="0.25">
      <c r="A399" s="388"/>
      <c r="B399" s="388"/>
      <c r="C399" s="1170" t="s">
        <v>132</v>
      </c>
      <c r="D399" s="1171"/>
      <c r="E399" s="1171"/>
      <c r="F399" s="1171"/>
      <c r="G399" s="388"/>
      <c r="H399" s="1179" t="s">
        <v>133</v>
      </c>
      <c r="I399" s="1180"/>
      <c r="J399" s="1180"/>
      <c r="K399" s="1180"/>
      <c r="M399" s="1179" t="s">
        <v>134</v>
      </c>
      <c r="N399" s="1180"/>
      <c r="O399" s="1180"/>
      <c r="P399" s="1180"/>
      <c r="U399" s="415"/>
      <c r="V399" s="415"/>
      <c r="W399" s="415"/>
      <c r="X399" s="415"/>
      <c r="Y399" s="415"/>
      <c r="Z399" s="415"/>
      <c r="AA399" s="415"/>
      <c r="AB399" s="415"/>
      <c r="AC399" s="415"/>
      <c r="AD399" s="415"/>
      <c r="AE399" s="415"/>
      <c r="AF399" s="415"/>
      <c r="AG399" s="415"/>
      <c r="AH399" s="415"/>
      <c r="AI399" s="415"/>
      <c r="AJ399" s="415"/>
      <c r="AK399" s="415"/>
      <c r="AL399" s="415"/>
      <c r="AM399" s="415"/>
      <c r="AN399" s="415"/>
      <c r="AO399" s="415"/>
      <c r="AP399" s="415"/>
      <c r="AQ399" s="415"/>
      <c r="AR399" s="415"/>
      <c r="AS399" s="415"/>
      <c r="AT399" s="415"/>
      <c r="AU399" s="415"/>
      <c r="AV399" s="415"/>
      <c r="AW399" s="415"/>
      <c r="AX399" s="415"/>
      <c r="AY399" s="415"/>
      <c r="AZ399" s="415"/>
      <c r="BB399" s="388"/>
      <c r="BU399" s="415"/>
      <c r="BV399" s="415"/>
      <c r="BW399" s="415"/>
      <c r="BX399" s="415"/>
      <c r="BY399" s="415"/>
      <c r="BZ399" s="415"/>
      <c r="CA399" s="415"/>
      <c r="CB399" s="415"/>
      <c r="CC399" s="415"/>
      <c r="CD399" s="415"/>
      <c r="CE399" s="415"/>
      <c r="CF399" s="415"/>
      <c r="CG399" s="415"/>
      <c r="CH399" s="415"/>
      <c r="CI399" s="415"/>
      <c r="CJ399" s="415"/>
      <c r="CK399" s="415"/>
      <c r="CL399" s="415"/>
      <c r="CM399" s="415"/>
      <c r="CN399" s="415"/>
      <c r="CO399" s="415"/>
      <c r="CP399" s="415"/>
      <c r="CQ399" s="415"/>
      <c r="CR399" s="415"/>
      <c r="CS399" s="415"/>
      <c r="CT399" s="415"/>
      <c r="CU399" s="415"/>
      <c r="CV399" s="415"/>
      <c r="CW399" s="415"/>
      <c r="CX399" s="415"/>
      <c r="CY399" s="415"/>
      <c r="CZ399" s="415"/>
    </row>
    <row r="400" s="422" customFormat="true" ht="24" customHeight="true" x14ac:dyDescent="0.2">
      <c r="C400" s="1184" t="s">
        <v>197</v>
      </c>
      <c r="D400" s="1058"/>
      <c r="E400" s="1058"/>
      <c r="H400" s="1184" t="s">
        <v>197</v>
      </c>
      <c r="I400" s="1058"/>
      <c r="J400" s="1058"/>
      <c r="M400" s="1184" t="s">
        <v>197</v>
      </c>
      <c r="N400" s="1058"/>
      <c r="O400" s="1058"/>
      <c r="U400" s="415"/>
      <c r="V400" s="415"/>
      <c r="W400" s="415"/>
      <c r="X400" s="415"/>
      <c r="Y400" s="415"/>
      <c r="Z400" s="415"/>
      <c r="AA400" s="415"/>
      <c r="AB400" s="415"/>
      <c r="AC400" s="415"/>
      <c r="AD400" s="415"/>
      <c r="AE400" s="415"/>
      <c r="AF400" s="415"/>
      <c r="AG400" s="415"/>
      <c r="AH400" s="415"/>
      <c r="AI400" s="415"/>
      <c r="AJ400" s="415"/>
      <c r="AK400" s="415"/>
      <c r="AL400" s="415"/>
      <c r="AM400" s="415"/>
      <c r="AN400" s="415"/>
      <c r="AO400" s="415"/>
      <c r="AP400" s="415"/>
      <c r="AQ400" s="415"/>
      <c r="AR400" s="415"/>
      <c r="AS400" s="415"/>
      <c r="AT400" s="415"/>
      <c r="AU400" s="415"/>
      <c r="AV400" s="415"/>
      <c r="AW400" s="415"/>
      <c r="AX400" s="415"/>
      <c r="AY400" s="415"/>
      <c r="AZ400" s="415"/>
      <c r="BA400" s="695"/>
      <c r="BB400" s="388"/>
      <c r="BC400" s="695"/>
      <c r="BD400" s="695"/>
      <c r="BE400" s="695"/>
      <c r="BF400" s="695"/>
      <c r="BG400" s="695"/>
      <c r="BH400" s="695"/>
      <c r="BI400" s="695"/>
      <c r="BJ400" s="695"/>
      <c r="BK400" s="695"/>
      <c r="BL400" s="695"/>
      <c r="BM400" s="695"/>
      <c r="BN400" s="695"/>
      <c r="BO400" s="695"/>
      <c r="BP400" s="695"/>
      <c r="BQ400" s="695"/>
      <c r="BR400" s="695"/>
      <c r="BS400" s="695"/>
      <c r="BT400" s="695"/>
      <c r="BU400" s="415"/>
      <c r="BV400" s="415"/>
      <c r="BW400" s="415"/>
      <c r="BX400" s="415"/>
      <c r="BY400" s="415"/>
      <c r="BZ400" s="415"/>
      <c r="CA400" s="415"/>
      <c r="CB400" s="415"/>
      <c r="CC400" s="415"/>
      <c r="CD400" s="415"/>
      <c r="CE400" s="415"/>
      <c r="CF400" s="415"/>
      <c r="CG400" s="415"/>
      <c r="CH400" s="415"/>
      <c r="CI400" s="415"/>
      <c r="CJ400" s="415"/>
      <c r="CK400" s="415"/>
      <c r="CL400" s="415"/>
      <c r="CM400" s="415"/>
      <c r="CN400" s="415"/>
      <c r="CO400" s="415"/>
      <c r="CP400" s="415"/>
      <c r="CQ400" s="415"/>
      <c r="CR400" s="415"/>
      <c r="CS400" s="415"/>
      <c r="CT400" s="415"/>
      <c r="CU400" s="415"/>
      <c r="CV400" s="415"/>
      <c r="CW400" s="415"/>
      <c r="CX400" s="415"/>
      <c r="CY400" s="415"/>
      <c r="CZ400" s="415"/>
    </row>
    <row r="401" s="422" customFormat="true" ht="25.15" customHeight="true" x14ac:dyDescent="0.2">
      <c r="C401" s="1181"/>
      <c r="D401" s="1058"/>
      <c r="E401" s="650" t="s">
        <v>198</v>
      </c>
      <c r="H401" s="1181"/>
      <c r="I401" s="1058"/>
      <c r="J401" s="651" t="s">
        <v>198</v>
      </c>
      <c r="M401" s="1181"/>
      <c r="N401" s="1058"/>
      <c r="O401" s="652" t="s">
        <v>198</v>
      </c>
      <c r="U401" s="415"/>
      <c r="V401" s="415"/>
      <c r="W401" s="415"/>
      <c r="X401" s="415"/>
      <c r="Y401" s="415"/>
      <c r="Z401" s="415"/>
      <c r="AA401" s="415"/>
      <c r="AB401" s="415"/>
      <c r="AC401" s="415"/>
      <c r="AD401" s="415"/>
      <c r="AE401" s="415"/>
      <c r="AF401" s="415"/>
      <c r="AG401" s="415"/>
      <c r="AH401" s="415"/>
      <c r="AI401" s="415"/>
      <c r="AJ401" s="415"/>
      <c r="AK401" s="415"/>
      <c r="AL401" s="415"/>
      <c r="AM401" s="415"/>
      <c r="AN401" s="415"/>
      <c r="AO401" s="415"/>
      <c r="AP401" s="415"/>
      <c r="AQ401" s="415"/>
      <c r="AR401" s="415"/>
      <c r="AS401" s="415"/>
      <c r="AT401" s="415"/>
      <c r="AU401" s="415"/>
      <c r="AV401" s="415"/>
      <c r="AW401" s="415"/>
      <c r="AX401" s="415"/>
      <c r="AY401" s="415"/>
      <c r="AZ401" s="415"/>
      <c r="BA401" s="695"/>
      <c r="BB401" s="388"/>
      <c r="BC401" s="695"/>
      <c r="BD401" s="695"/>
      <c r="BE401" s="695"/>
      <c r="BF401" s="695"/>
      <c r="BG401" s="695"/>
      <c r="BH401" s="695"/>
      <c r="BI401" s="695"/>
      <c r="BJ401" s="695"/>
      <c r="BK401" s="695"/>
      <c r="BL401" s="695"/>
      <c r="BM401" s="695"/>
      <c r="BN401" s="695"/>
      <c r="BO401" s="695"/>
      <c r="BP401" s="695"/>
      <c r="BQ401" s="695"/>
      <c r="BR401" s="695"/>
      <c r="BS401" s="695"/>
      <c r="BT401" s="695"/>
      <c r="BU401" s="415"/>
      <c r="BV401" s="415"/>
      <c r="BW401" s="415"/>
      <c r="BX401" s="415"/>
      <c r="BY401" s="415"/>
      <c r="BZ401" s="415"/>
      <c r="CA401" s="415"/>
      <c r="CB401" s="415"/>
      <c r="CC401" s="415"/>
      <c r="CD401" s="415"/>
      <c r="CE401" s="415"/>
      <c r="CF401" s="415"/>
      <c r="CG401" s="415"/>
      <c r="CH401" s="415"/>
      <c r="CI401" s="415"/>
      <c r="CJ401" s="415"/>
      <c r="CK401" s="415"/>
      <c r="CL401" s="415"/>
      <c r="CM401" s="415"/>
      <c r="CN401" s="415"/>
      <c r="CO401" s="415"/>
      <c r="CP401" s="415"/>
      <c r="CQ401" s="415"/>
      <c r="CR401" s="415"/>
      <c r="CS401" s="415"/>
      <c r="CT401" s="415"/>
      <c r="CU401" s="415"/>
      <c r="CV401" s="415"/>
      <c r="CW401" s="415"/>
      <c r="CX401" s="415"/>
      <c r="CY401" s="415"/>
      <c r="CZ401" s="415"/>
    </row>
    <row r="402" s="422" customFormat="true" ht="25.15" customHeight="true" x14ac:dyDescent="0.2">
      <c r="B402" s="1178" t="s">
        <v>139</v>
      </c>
      <c r="C402" s="1058"/>
      <c r="D402" s="1058"/>
      <c r="E402" s="653" t="s">
        <v>199</v>
      </c>
      <c r="H402" s="1058"/>
      <c r="I402" s="1058"/>
      <c r="J402" s="654" t="s">
        <v>199</v>
      </c>
      <c r="M402" s="1058"/>
      <c r="N402" s="1058"/>
      <c r="O402" s="655" t="s">
        <v>199</v>
      </c>
      <c r="U402" s="415"/>
      <c r="V402" s="415"/>
      <c r="W402" s="415"/>
      <c r="X402" s="415"/>
      <c r="Y402" s="415"/>
      <c r="Z402" s="415"/>
      <c r="AA402" s="415"/>
      <c r="AB402" s="415"/>
      <c r="AC402" s="415"/>
      <c r="AD402" s="415"/>
      <c r="AE402" s="415"/>
      <c r="AF402" s="415"/>
      <c r="AG402" s="415"/>
      <c r="AH402" s="415"/>
      <c r="AI402" s="415"/>
      <c r="AJ402" s="415"/>
      <c r="AK402" s="415"/>
      <c r="AL402" s="415"/>
      <c r="AM402" s="415"/>
      <c r="AN402" s="415"/>
      <c r="AO402" s="415"/>
      <c r="AP402" s="415"/>
      <c r="AQ402" s="415"/>
      <c r="AR402" s="415"/>
      <c r="AS402" s="415"/>
      <c r="AT402" s="415"/>
      <c r="AU402" s="415"/>
      <c r="AV402" s="415"/>
      <c r="AW402" s="415"/>
      <c r="AX402" s="415"/>
      <c r="AY402" s="415"/>
      <c r="AZ402" s="415"/>
      <c r="BA402" s="695"/>
      <c r="BB402" s="388"/>
      <c r="BC402" s="695"/>
      <c r="BD402" s="695"/>
      <c r="BE402" s="695"/>
      <c r="BF402" s="695"/>
      <c r="BG402" s="695"/>
      <c r="BH402" s="695"/>
      <c r="BI402" s="695"/>
      <c r="BJ402" s="695"/>
      <c r="BK402" s="695"/>
      <c r="BL402" s="695"/>
      <c r="BM402" s="695"/>
      <c r="BN402" s="695"/>
      <c r="BO402" s="695"/>
      <c r="BP402" s="695"/>
      <c r="BQ402" s="695"/>
      <c r="BR402" s="695"/>
      <c r="BS402" s="695"/>
      <c r="BT402" s="695"/>
      <c r="BU402" s="415"/>
      <c r="BV402" s="415"/>
      <c r="BW402" s="415"/>
      <c r="BX402" s="415"/>
      <c r="BY402" s="415"/>
      <c r="BZ402" s="415"/>
      <c r="CA402" s="415"/>
      <c r="CB402" s="415"/>
      <c r="CC402" s="415"/>
      <c r="CD402" s="415"/>
      <c r="CE402" s="415"/>
      <c r="CF402" s="415"/>
      <c r="CG402" s="415"/>
      <c r="CH402" s="415"/>
      <c r="CI402" s="415"/>
      <c r="CJ402" s="415"/>
      <c r="CK402" s="415"/>
      <c r="CL402" s="415"/>
      <c r="CM402" s="415"/>
      <c r="CN402" s="415"/>
      <c r="CO402" s="415"/>
      <c r="CP402" s="415"/>
      <c r="CQ402" s="415"/>
      <c r="CR402" s="415"/>
      <c r="CS402" s="415"/>
      <c r="CT402" s="415"/>
      <c r="CU402" s="415"/>
      <c r="CV402" s="415"/>
      <c r="CW402" s="415"/>
      <c r="CX402" s="415"/>
      <c r="CY402" s="415"/>
      <c r="CZ402" s="415"/>
    </row>
    <row r="403" s="422" customFormat="true" ht="25.15" customHeight="true" x14ac:dyDescent="0.2">
      <c r="B403" s="1058"/>
      <c r="C403" s="1182" t="s">
        <v>398</v>
      </c>
      <c r="D403" s="1151"/>
      <c r="E403" s="858">
        <v>-0.84759023644925602</v>
      </c>
      <c r="F403" s="727"/>
      <c r="G403" s="727"/>
      <c r="H403" s="1182" t="s">
        <v>398</v>
      </c>
      <c r="I403" s="1151"/>
      <c r="J403" s="859">
        <v>-0.81079614661900434</v>
      </c>
      <c r="K403" s="727"/>
      <c r="L403" s="727"/>
      <c r="M403" s="1182" t="s">
        <v>398</v>
      </c>
      <c r="N403" s="1151"/>
      <c r="O403" s="860">
        <v>-0.80752779570834265</v>
      </c>
      <c r="P403" s="727"/>
      <c r="Q403" s="727"/>
      <c r="U403" s="415"/>
      <c r="V403" s="415"/>
      <c r="W403" s="415"/>
      <c r="X403" s="415"/>
      <c r="Y403" s="415"/>
      <c r="Z403" s="415"/>
      <c r="AA403" s="415"/>
      <c r="AB403" s="415"/>
      <c r="AC403" s="415"/>
      <c r="AD403" s="415"/>
      <c r="AE403" s="415"/>
      <c r="AF403" s="415"/>
      <c r="AG403" s="415"/>
      <c r="AH403" s="415"/>
      <c r="AI403" s="415"/>
      <c r="AJ403" s="415"/>
      <c r="AK403" s="415"/>
      <c r="AL403" s="415"/>
      <c r="AM403" s="415"/>
      <c r="AN403" s="415"/>
      <c r="AO403" s="415"/>
      <c r="AP403" s="415"/>
      <c r="AQ403" s="415"/>
      <c r="AR403" s="415"/>
      <c r="AS403" s="415"/>
      <c r="AT403" s="415"/>
      <c r="AU403" s="415"/>
      <c r="AV403" s="415"/>
      <c r="AW403" s="415"/>
      <c r="AX403" s="415"/>
      <c r="AY403" s="415"/>
      <c r="AZ403" s="415"/>
      <c r="BA403" s="417"/>
      <c r="BB403" s="494"/>
      <c r="BC403" s="417"/>
      <c r="BD403" s="417"/>
      <c r="BE403" s="417"/>
      <c r="BF403" s="417"/>
      <c r="BG403" s="417"/>
      <c r="BH403" s="417"/>
      <c r="BI403" s="417"/>
      <c r="BJ403" s="417"/>
      <c r="BK403" s="417"/>
      <c r="BL403" s="417"/>
      <c r="BM403" s="417"/>
      <c r="BN403" s="417"/>
      <c r="BO403" s="417"/>
      <c r="BP403" s="417"/>
      <c r="BQ403" s="417"/>
      <c r="BR403" s="417"/>
      <c r="BS403" s="417"/>
      <c r="BT403" s="417"/>
      <c r="BU403" s="418"/>
      <c r="BV403" s="418"/>
      <c r="BW403" s="418"/>
      <c r="BX403" s="418"/>
      <c r="BY403" s="418"/>
      <c r="BZ403" s="418"/>
      <c r="CA403" s="418"/>
      <c r="CB403" s="418"/>
      <c r="CC403" s="418"/>
      <c r="CD403" s="418"/>
      <c r="CE403" s="418"/>
      <c r="CF403" s="418"/>
      <c r="CG403" s="418"/>
      <c r="CH403" s="418"/>
      <c r="CI403" s="418"/>
      <c r="CJ403" s="418"/>
      <c r="CK403" s="418"/>
      <c r="CL403" s="418"/>
      <c r="CM403" s="418"/>
      <c r="CN403" s="418"/>
      <c r="CO403" s="418"/>
      <c r="CP403" s="418"/>
      <c r="CQ403" s="418"/>
      <c r="CR403" s="418"/>
      <c r="CS403" s="418"/>
      <c r="CT403" s="418"/>
      <c r="CU403" s="418"/>
      <c r="CV403" s="418"/>
      <c r="CW403" s="418"/>
      <c r="CX403" s="418"/>
      <c r="CY403" s="418"/>
      <c r="CZ403" s="418"/>
    </row>
    <row r="404" s="422" customFormat="true" ht="25.15" customHeight="true" x14ac:dyDescent="0.2">
      <c r="B404" s="1058"/>
      <c r="C404" s="1182" t="s">
        <v>399</v>
      </c>
      <c r="D404" s="1151"/>
      <c r="E404" s="861">
        <v>0.81487074723267094</v>
      </c>
      <c r="F404" s="727"/>
      <c r="G404" s="727"/>
      <c r="H404" s="1182" t="s">
        <v>400</v>
      </c>
      <c r="I404" s="1151"/>
      <c r="J404" s="862">
        <v>0.77298991742960677</v>
      </c>
      <c r="K404" s="727"/>
      <c r="L404" s="727"/>
      <c r="M404" s="1182" t="s">
        <v>399</v>
      </c>
      <c r="N404" s="1151"/>
      <c r="O404" s="863">
        <v>0.79534121293314253</v>
      </c>
      <c r="P404" s="727"/>
      <c r="Q404" s="727"/>
      <c r="U404" s="415"/>
      <c r="V404" s="415"/>
      <c r="W404" s="415"/>
      <c r="X404" s="415"/>
      <c r="Y404" s="415"/>
      <c r="Z404" s="415"/>
      <c r="AA404" s="415"/>
      <c r="AB404" s="415"/>
      <c r="AC404" s="415"/>
      <c r="AD404" s="415"/>
      <c r="AE404" s="415"/>
      <c r="AF404" s="415"/>
      <c r="AG404" s="415"/>
      <c r="AH404" s="415"/>
      <c r="AI404" s="415"/>
      <c r="AJ404" s="415"/>
      <c r="AK404" s="415"/>
      <c r="AL404" s="415"/>
      <c r="AM404" s="415"/>
      <c r="AN404" s="415"/>
      <c r="AO404" s="415"/>
      <c r="AP404" s="415"/>
      <c r="AQ404" s="415"/>
      <c r="AR404" s="415"/>
      <c r="AS404" s="415"/>
      <c r="AT404" s="415"/>
      <c r="AU404" s="415"/>
      <c r="AV404" s="415"/>
      <c r="AW404" s="415"/>
      <c r="AX404" s="415"/>
      <c r="AY404" s="415"/>
      <c r="AZ404" s="415"/>
      <c r="BA404" s="417"/>
      <c r="BB404" s="494"/>
      <c r="BC404" s="417"/>
      <c r="BD404" s="417"/>
      <c r="BE404" s="417"/>
      <c r="BF404" s="417"/>
      <c r="BG404" s="417"/>
      <c r="BH404" s="417"/>
      <c r="BI404" s="417"/>
      <c r="BJ404" s="417"/>
      <c r="BK404" s="417"/>
      <c r="BL404" s="417"/>
      <c r="BM404" s="417"/>
      <c r="BN404" s="417"/>
      <c r="BO404" s="417"/>
      <c r="BP404" s="417"/>
      <c r="BQ404" s="417"/>
      <c r="BR404" s="417"/>
      <c r="BS404" s="417"/>
      <c r="BT404" s="417"/>
      <c r="BU404" s="418"/>
      <c r="BV404" s="418"/>
      <c r="BW404" s="418"/>
      <c r="BX404" s="418"/>
      <c r="BY404" s="418"/>
      <c r="BZ404" s="418"/>
      <c r="CA404" s="418"/>
      <c r="CB404" s="418"/>
      <c r="CC404" s="418"/>
      <c r="CD404" s="418"/>
      <c r="CE404" s="418"/>
      <c r="CF404" s="418"/>
      <c r="CG404" s="418"/>
      <c r="CH404" s="418"/>
      <c r="CI404" s="418"/>
      <c r="CJ404" s="418"/>
      <c r="CK404" s="418"/>
      <c r="CL404" s="418"/>
      <c r="CM404" s="418"/>
      <c r="CN404" s="418"/>
      <c r="CO404" s="418"/>
      <c r="CP404" s="418"/>
      <c r="CQ404" s="418"/>
      <c r="CR404" s="418"/>
      <c r="CS404" s="418"/>
      <c r="CT404" s="418"/>
      <c r="CU404" s="418"/>
      <c r="CV404" s="418"/>
      <c r="CW404" s="418"/>
      <c r="CX404" s="418"/>
      <c r="CY404" s="418"/>
      <c r="CZ404" s="418"/>
    </row>
    <row r="405" s="422" customFormat="true" ht="25.15" customHeight="true" x14ac:dyDescent="0.2">
      <c r="B405" s="1058"/>
      <c r="C405" s="1182" t="s">
        <v>400</v>
      </c>
      <c r="D405" s="1151"/>
      <c r="E405" s="861">
        <v>0.78414551664061216</v>
      </c>
      <c r="F405" s="727"/>
      <c r="G405" s="727"/>
      <c r="H405" s="1182" t="s">
        <v>401</v>
      </c>
      <c r="I405" s="1151"/>
      <c r="J405" s="862">
        <v>0.75271572023181377</v>
      </c>
      <c r="K405" s="727"/>
      <c r="L405" s="727"/>
      <c r="M405" s="1182" t="s">
        <v>400</v>
      </c>
      <c r="N405" s="1151"/>
      <c r="O405" s="863">
        <v>0.7199082257997752</v>
      </c>
      <c r="P405" s="727"/>
      <c r="Q405" s="727"/>
      <c r="U405" s="415"/>
      <c r="V405" s="415"/>
      <c r="W405" s="415"/>
      <c r="X405" s="415"/>
      <c r="Y405" s="415"/>
      <c r="Z405" s="415"/>
      <c r="AA405" s="415"/>
      <c r="AB405" s="415"/>
      <c r="AC405" s="415"/>
      <c r="AD405" s="415"/>
      <c r="AE405" s="415"/>
      <c r="AF405" s="415"/>
      <c r="AG405" s="415"/>
      <c r="AH405" s="415"/>
      <c r="AI405" s="415"/>
      <c r="AJ405" s="415"/>
      <c r="AK405" s="415"/>
      <c r="AL405" s="415"/>
      <c r="AM405" s="415"/>
      <c r="AN405" s="415"/>
      <c r="AO405" s="415"/>
      <c r="AP405" s="415"/>
      <c r="AQ405" s="415"/>
      <c r="AR405" s="415"/>
      <c r="AS405" s="415"/>
      <c r="AT405" s="415"/>
      <c r="AU405" s="415"/>
      <c r="AV405" s="415"/>
      <c r="AW405" s="415"/>
      <c r="AX405" s="415"/>
      <c r="AY405" s="415"/>
      <c r="AZ405" s="415"/>
      <c r="BA405" s="417"/>
      <c r="BB405" s="494"/>
      <c r="BC405" s="417"/>
      <c r="BD405" s="417"/>
      <c r="BE405" s="417"/>
      <c r="BF405" s="417"/>
      <c r="BG405" s="417"/>
      <c r="BH405" s="417"/>
      <c r="BI405" s="417"/>
      <c r="BJ405" s="417"/>
      <c r="BK405" s="417"/>
      <c r="BL405" s="417"/>
      <c r="BM405" s="417"/>
      <c r="BN405" s="417"/>
      <c r="BO405" s="417"/>
      <c r="BP405" s="417"/>
      <c r="BQ405" s="417"/>
      <c r="BR405" s="417"/>
      <c r="BS405" s="417"/>
      <c r="BT405" s="417"/>
      <c r="BU405" s="418"/>
      <c r="BV405" s="418"/>
      <c r="BW405" s="418"/>
      <c r="BX405" s="418"/>
      <c r="BY405" s="418"/>
      <c r="BZ405" s="418"/>
      <c r="CA405" s="418"/>
      <c r="CB405" s="418"/>
      <c r="CC405" s="418"/>
      <c r="CD405" s="418"/>
      <c r="CE405" s="418"/>
      <c r="CF405" s="418"/>
      <c r="CG405" s="418"/>
      <c r="CH405" s="418"/>
      <c r="CI405" s="418"/>
      <c r="CJ405" s="418"/>
      <c r="CK405" s="418"/>
      <c r="CL405" s="418"/>
      <c r="CM405" s="418"/>
      <c r="CN405" s="418"/>
      <c r="CO405" s="418"/>
      <c r="CP405" s="418"/>
      <c r="CQ405" s="418"/>
      <c r="CR405" s="418"/>
      <c r="CS405" s="418"/>
      <c r="CT405" s="418"/>
      <c r="CU405" s="418"/>
      <c r="CV405" s="418"/>
      <c r="CW405" s="418"/>
      <c r="CX405" s="418"/>
      <c r="CY405" s="418"/>
      <c r="CZ405" s="418"/>
    </row>
    <row r="406" s="422" customFormat="true" ht="25.15" customHeight="true" x14ac:dyDescent="0.2">
      <c r="B406" s="1058"/>
      <c r="C406" s="1182" t="s">
        <v>401</v>
      </c>
      <c r="D406" s="1151"/>
      <c r="E406" s="861">
        <v>0.7595768673784753</v>
      </c>
      <c r="F406" s="727"/>
      <c r="G406" s="727"/>
      <c r="H406" s="1182" t="s">
        <v>399</v>
      </c>
      <c r="I406" s="1151"/>
      <c r="J406" s="862">
        <v>0.73818434263409538</v>
      </c>
      <c r="K406" s="727"/>
      <c r="L406" s="727"/>
      <c r="M406" s="1182" t="s">
        <v>402</v>
      </c>
      <c r="N406" s="1151"/>
      <c r="O406" s="863">
        <v>0.68305541395109903</v>
      </c>
      <c r="P406" s="727"/>
      <c r="Q406" s="727"/>
      <c r="U406" s="415"/>
      <c r="V406" s="415"/>
      <c r="W406" s="415"/>
      <c r="X406" s="415"/>
      <c r="Y406" s="415"/>
      <c r="Z406" s="415"/>
      <c r="AA406" s="415"/>
      <c r="AB406" s="415"/>
      <c r="AC406" s="415"/>
      <c r="AD406" s="415"/>
      <c r="AE406" s="415"/>
      <c r="AF406" s="415"/>
      <c r="AG406" s="415"/>
      <c r="AH406" s="415"/>
      <c r="AI406" s="415"/>
      <c r="AJ406" s="415"/>
      <c r="AK406" s="415"/>
      <c r="AL406" s="415"/>
      <c r="AM406" s="415"/>
      <c r="AN406" s="415"/>
      <c r="AO406" s="415"/>
      <c r="AP406" s="415"/>
      <c r="AQ406" s="415"/>
      <c r="AR406" s="415"/>
      <c r="AS406" s="415"/>
      <c r="AT406" s="415"/>
      <c r="AU406" s="415"/>
      <c r="AV406" s="415"/>
      <c r="AW406" s="415"/>
      <c r="AX406" s="415"/>
      <c r="AY406" s="415"/>
      <c r="AZ406" s="415"/>
      <c r="BA406" s="417"/>
      <c r="BB406" s="494"/>
      <c r="BC406" s="417"/>
      <c r="BD406" s="417"/>
      <c r="BE406" s="417"/>
      <c r="BF406" s="417"/>
      <c r="BG406" s="417"/>
      <c r="BH406" s="417"/>
      <c r="BI406" s="417"/>
      <c r="BJ406" s="417"/>
      <c r="BK406" s="417"/>
      <c r="BL406" s="417"/>
      <c r="BM406" s="417"/>
      <c r="BN406" s="417"/>
      <c r="BO406" s="417"/>
      <c r="BP406" s="417"/>
      <c r="BQ406" s="417"/>
      <c r="BR406" s="417"/>
      <c r="BS406" s="417"/>
      <c r="BT406" s="417"/>
      <c r="BU406" s="418"/>
      <c r="BV406" s="418"/>
      <c r="BW406" s="418"/>
      <c r="BX406" s="418"/>
      <c r="BY406" s="418"/>
      <c r="BZ406" s="418"/>
      <c r="CA406" s="418"/>
      <c r="CB406" s="418"/>
      <c r="CC406" s="418"/>
      <c r="CD406" s="418"/>
      <c r="CE406" s="418"/>
      <c r="CF406" s="418"/>
      <c r="CG406" s="418"/>
      <c r="CH406" s="418"/>
      <c r="CI406" s="418"/>
      <c r="CJ406" s="418"/>
      <c r="CK406" s="418"/>
      <c r="CL406" s="418"/>
      <c r="CM406" s="418"/>
      <c r="CN406" s="418"/>
      <c r="CO406" s="418"/>
      <c r="CP406" s="418"/>
      <c r="CQ406" s="418"/>
      <c r="CR406" s="418"/>
      <c r="CS406" s="418"/>
      <c r="CT406" s="418"/>
      <c r="CU406" s="418"/>
      <c r="CV406" s="418"/>
      <c r="CW406" s="418"/>
      <c r="CX406" s="418"/>
      <c r="CY406" s="418"/>
      <c r="CZ406" s="418"/>
    </row>
    <row r="407" s="422" customFormat="true" ht="25.15" customHeight="true" x14ac:dyDescent="0.2">
      <c r="B407" s="1058"/>
      <c r="C407" s="1182" t="s">
        <v>403</v>
      </c>
      <c r="D407" s="1151"/>
      <c r="E407" s="861">
        <v>-0.71218065713952872</v>
      </c>
      <c r="F407" s="727"/>
      <c r="G407" s="727"/>
      <c r="H407" s="1182" t="s">
        <v>403</v>
      </c>
      <c r="I407" s="1151"/>
      <c r="J407" s="862">
        <v>-0.73640527651764409</v>
      </c>
      <c r="K407" s="727"/>
      <c r="L407" s="727"/>
      <c r="M407" s="1182" t="s">
        <v>401</v>
      </c>
      <c r="N407" s="1151"/>
      <c r="O407" s="863">
        <v>0.68170472621111633</v>
      </c>
      <c r="P407" s="727"/>
      <c r="Q407" s="727"/>
      <c r="U407" s="415"/>
      <c r="V407" s="415"/>
      <c r="W407" s="415"/>
      <c r="X407" s="415"/>
      <c r="Y407" s="415"/>
      <c r="Z407" s="415"/>
      <c r="AA407" s="415"/>
      <c r="AB407" s="415"/>
      <c r="AC407" s="415"/>
      <c r="AD407" s="415"/>
      <c r="AE407" s="415"/>
      <c r="AF407" s="415"/>
      <c r="AG407" s="415"/>
      <c r="AH407" s="415"/>
      <c r="AI407" s="415"/>
      <c r="AJ407" s="415"/>
      <c r="AK407" s="415"/>
      <c r="AL407" s="415"/>
      <c r="AM407" s="415"/>
      <c r="AN407" s="415"/>
      <c r="AO407" s="415"/>
      <c r="AP407" s="415"/>
      <c r="AQ407" s="415"/>
      <c r="AR407" s="415"/>
      <c r="AS407" s="415"/>
      <c r="AT407" s="415"/>
      <c r="AU407" s="415"/>
      <c r="AV407" s="415"/>
      <c r="AW407" s="415"/>
      <c r="AX407" s="415"/>
      <c r="AY407" s="415"/>
      <c r="AZ407" s="415"/>
      <c r="BA407" s="417"/>
      <c r="BB407" s="494"/>
      <c r="BC407" s="417"/>
      <c r="BD407" s="417"/>
      <c r="BE407" s="417"/>
      <c r="BF407" s="417"/>
      <c r="BG407" s="417"/>
      <c r="BH407" s="417"/>
      <c r="BI407" s="417"/>
      <c r="BJ407" s="417"/>
      <c r="BK407" s="417"/>
      <c r="BL407" s="417"/>
      <c r="BM407" s="417"/>
      <c r="BN407" s="417"/>
      <c r="BO407" s="417"/>
      <c r="BP407" s="417"/>
      <c r="BQ407" s="417"/>
      <c r="BR407" s="417"/>
      <c r="BS407" s="417"/>
      <c r="BT407" s="417"/>
      <c r="BU407" s="418"/>
      <c r="BV407" s="418"/>
      <c r="BW407" s="418"/>
      <c r="BX407" s="418"/>
      <c r="BY407" s="418"/>
      <c r="BZ407" s="418"/>
      <c r="CA407" s="418"/>
      <c r="CB407" s="418"/>
      <c r="CC407" s="418"/>
      <c r="CD407" s="418"/>
      <c r="CE407" s="418"/>
      <c r="CF407" s="418"/>
      <c r="CG407" s="418"/>
      <c r="CH407" s="418"/>
      <c r="CI407" s="418"/>
      <c r="CJ407" s="418"/>
      <c r="CK407" s="418"/>
      <c r="CL407" s="418"/>
      <c r="CM407" s="418"/>
      <c r="CN407" s="418"/>
      <c r="CO407" s="418"/>
      <c r="CP407" s="418"/>
      <c r="CQ407" s="418"/>
      <c r="CR407" s="418"/>
      <c r="CS407" s="418"/>
      <c r="CT407" s="418"/>
      <c r="CU407" s="418"/>
      <c r="CV407" s="418"/>
      <c r="CW407" s="418"/>
      <c r="CX407" s="418"/>
      <c r="CY407" s="418"/>
      <c r="CZ407" s="418"/>
    </row>
    <row r="408" s="422" customFormat="true" ht="25.15" customHeight="true" x14ac:dyDescent="0.2">
      <c r="B408" s="1058"/>
      <c r="C408" s="1182" t="s">
        <v>202</v>
      </c>
      <c r="D408" s="1151"/>
      <c r="E408" s="861">
        <v>0.66507061550272084</v>
      </c>
      <c r="F408" s="727"/>
      <c r="G408" s="727"/>
      <c r="H408" s="1182" t="s">
        <v>321</v>
      </c>
      <c r="I408" s="1151"/>
      <c r="J408" s="862">
        <v>0.54729105758644747</v>
      </c>
      <c r="K408" s="727"/>
      <c r="L408" s="727"/>
      <c r="M408" s="1182" t="s">
        <v>202</v>
      </c>
      <c r="N408" s="1151"/>
      <c r="O408" s="863">
        <v>0.63405542336625342</v>
      </c>
      <c r="P408" s="727"/>
      <c r="Q408" s="727"/>
      <c r="U408" s="415"/>
      <c r="V408" s="415"/>
      <c r="W408" s="415"/>
      <c r="X408" s="415"/>
      <c r="Y408" s="415"/>
      <c r="Z408" s="415"/>
      <c r="AA408" s="415"/>
      <c r="AB408" s="415"/>
      <c r="AC408" s="415"/>
      <c r="AD408" s="415"/>
      <c r="AE408" s="415"/>
      <c r="AF408" s="415"/>
      <c r="AG408" s="415"/>
      <c r="AH408" s="415"/>
      <c r="AI408" s="415"/>
      <c r="AJ408" s="415"/>
      <c r="AK408" s="415"/>
      <c r="AL408" s="415"/>
      <c r="AM408" s="415"/>
      <c r="AN408" s="415"/>
      <c r="AO408" s="415"/>
      <c r="AP408" s="415"/>
      <c r="AQ408" s="415"/>
      <c r="AR408" s="415"/>
      <c r="AS408" s="415"/>
      <c r="AT408" s="415"/>
      <c r="AU408" s="415"/>
      <c r="AV408" s="415"/>
      <c r="AW408" s="415"/>
      <c r="AX408" s="415"/>
      <c r="AY408" s="415"/>
      <c r="AZ408" s="415"/>
      <c r="BA408" s="417"/>
      <c r="BB408" s="494"/>
      <c r="BC408" s="417"/>
      <c r="BD408" s="417"/>
      <c r="BE408" s="417"/>
      <c r="BF408" s="417"/>
      <c r="BG408" s="417"/>
      <c r="BH408" s="417"/>
      <c r="BI408" s="417"/>
      <c r="BJ408" s="417"/>
      <c r="BK408" s="417"/>
      <c r="BL408" s="417"/>
      <c r="BM408" s="417"/>
      <c r="BN408" s="417"/>
      <c r="BO408" s="417"/>
      <c r="BP408" s="417"/>
      <c r="BQ408" s="417"/>
      <c r="BR408" s="417"/>
      <c r="BS408" s="417"/>
      <c r="BT408" s="417"/>
      <c r="BU408" s="418"/>
      <c r="BV408" s="418"/>
      <c r="BW408" s="418"/>
      <c r="BX408" s="418"/>
      <c r="BY408" s="418"/>
      <c r="BZ408" s="418"/>
      <c r="CA408" s="418"/>
      <c r="CB408" s="418"/>
      <c r="CC408" s="418"/>
      <c r="CD408" s="418"/>
      <c r="CE408" s="418"/>
      <c r="CF408" s="418"/>
      <c r="CG408" s="418"/>
      <c r="CH408" s="418"/>
      <c r="CI408" s="418"/>
      <c r="CJ408" s="418"/>
      <c r="CK408" s="418"/>
      <c r="CL408" s="418"/>
      <c r="CM408" s="418"/>
      <c r="CN408" s="418"/>
      <c r="CO408" s="418"/>
      <c r="CP408" s="418"/>
      <c r="CQ408" s="418"/>
      <c r="CR408" s="418"/>
      <c r="CS408" s="418"/>
      <c r="CT408" s="418"/>
      <c r="CU408" s="418"/>
      <c r="CV408" s="418"/>
      <c r="CW408" s="418"/>
      <c r="CX408" s="418"/>
      <c r="CY408" s="418"/>
      <c r="CZ408" s="418"/>
    </row>
    <row r="409" s="422" customFormat="true" ht="25.15" customHeight="true" x14ac:dyDescent="0.2">
      <c r="B409" s="1058"/>
      <c r="C409" s="1182" t="s">
        <v>402</v>
      </c>
      <c r="D409" s="1151"/>
      <c r="E409" s="861">
        <v>0.59355099436333336</v>
      </c>
      <c r="F409" s="727"/>
      <c r="G409" s="727"/>
      <c r="H409" s="1182" t="s">
        <v>325</v>
      </c>
      <c r="I409" s="1151"/>
      <c r="J409" s="862">
        <v>0.49495058473133596</v>
      </c>
      <c r="K409" s="727"/>
      <c r="L409" s="727"/>
      <c r="M409" s="1182" t="s">
        <v>403</v>
      </c>
      <c r="N409" s="1151"/>
      <c r="O409" s="863">
        <v>-0.62603917438787593</v>
      </c>
      <c r="P409" s="727"/>
      <c r="Q409" s="727"/>
      <c r="U409" s="415"/>
      <c r="V409" s="415"/>
      <c r="W409" s="415"/>
      <c r="X409" s="415"/>
      <c r="Y409" s="415"/>
      <c r="Z409" s="415"/>
      <c r="AA409" s="415"/>
      <c r="AB409" s="415"/>
      <c r="AC409" s="415"/>
      <c r="AD409" s="415"/>
      <c r="AE409" s="415"/>
      <c r="AF409" s="415"/>
      <c r="AG409" s="415"/>
      <c r="AH409" s="415"/>
      <c r="AI409" s="415"/>
      <c r="AJ409" s="415"/>
      <c r="AK409" s="415"/>
      <c r="AL409" s="415"/>
      <c r="AM409" s="415"/>
      <c r="AN409" s="415"/>
      <c r="AO409" s="415"/>
      <c r="AP409" s="415"/>
      <c r="AQ409" s="415"/>
      <c r="AR409" s="415"/>
      <c r="AS409" s="415"/>
      <c r="AT409" s="415"/>
      <c r="AU409" s="415"/>
      <c r="AV409" s="415"/>
      <c r="AW409" s="415"/>
      <c r="AX409" s="415"/>
      <c r="AY409" s="415"/>
      <c r="AZ409" s="415"/>
      <c r="BA409" s="417"/>
      <c r="BB409" s="494"/>
      <c r="BC409" s="417"/>
      <c r="BD409" s="417"/>
      <c r="BE409" s="417"/>
      <c r="BF409" s="417"/>
      <c r="BG409" s="417"/>
      <c r="BH409" s="417"/>
      <c r="BI409" s="417"/>
      <c r="BJ409" s="417"/>
      <c r="BK409" s="417"/>
      <c r="BL409" s="417"/>
      <c r="BM409" s="417"/>
      <c r="BN409" s="417"/>
      <c r="BO409" s="417"/>
      <c r="BP409" s="417"/>
      <c r="BQ409" s="417"/>
      <c r="BR409" s="417"/>
      <c r="BS409" s="417"/>
      <c r="BT409" s="417"/>
      <c r="BU409" s="418"/>
      <c r="BV409" s="418"/>
      <c r="BW409" s="418"/>
      <c r="BX409" s="418"/>
      <c r="BY409" s="418"/>
      <c r="BZ409" s="418"/>
      <c r="CA409" s="418"/>
      <c r="CB409" s="418"/>
      <c r="CC409" s="418"/>
      <c r="CD409" s="418"/>
      <c r="CE409" s="418"/>
      <c r="CF409" s="418"/>
      <c r="CG409" s="418"/>
      <c r="CH409" s="418"/>
      <c r="CI409" s="418"/>
      <c r="CJ409" s="418"/>
      <c r="CK409" s="418"/>
      <c r="CL409" s="418"/>
      <c r="CM409" s="418"/>
      <c r="CN409" s="418"/>
      <c r="CO409" s="418"/>
      <c r="CP409" s="418"/>
      <c r="CQ409" s="418"/>
      <c r="CR409" s="418"/>
      <c r="CS409" s="418"/>
      <c r="CT409" s="418"/>
      <c r="CU409" s="418"/>
      <c r="CV409" s="418"/>
      <c r="CW409" s="418"/>
      <c r="CX409" s="418"/>
      <c r="CY409" s="418"/>
      <c r="CZ409" s="418"/>
    </row>
    <row r="410" s="422" customFormat="true" ht="25.15" customHeight="true" x14ac:dyDescent="0.2">
      <c r="B410" s="1058"/>
      <c r="C410" s="1182" t="s">
        <v>321</v>
      </c>
      <c r="D410" s="1151"/>
      <c r="E410" s="861">
        <v>0.58937943164554973</v>
      </c>
      <c r="F410" s="727"/>
      <c r="G410" s="727"/>
      <c r="H410" s="1182" t="s">
        <v>202</v>
      </c>
      <c r="I410" s="1151"/>
      <c r="J410" s="862">
        <v>0.4912474204475436</v>
      </c>
      <c r="K410" s="727"/>
      <c r="L410" s="727"/>
      <c r="M410" s="1182" t="s">
        <v>404</v>
      </c>
      <c r="N410" s="1151"/>
      <c r="O410" s="863">
        <v>-0.54447028028818345</v>
      </c>
      <c r="P410" s="727"/>
      <c r="Q410" s="727"/>
      <c r="U410" s="415"/>
      <c r="V410" s="415"/>
      <c r="W410" s="415"/>
      <c r="X410" s="415"/>
      <c r="Y410" s="415"/>
      <c r="Z410" s="415"/>
      <c r="AA410" s="415"/>
      <c r="AB410" s="415"/>
      <c r="AC410" s="415"/>
      <c r="AD410" s="415"/>
      <c r="AE410" s="415"/>
      <c r="AF410" s="415"/>
      <c r="AG410" s="415"/>
      <c r="AH410" s="415"/>
      <c r="AI410" s="415"/>
      <c r="AJ410" s="415"/>
      <c r="AK410" s="415"/>
      <c r="AL410" s="415"/>
      <c r="AM410" s="415"/>
      <c r="AN410" s="415"/>
      <c r="AO410" s="415"/>
      <c r="AP410" s="415"/>
      <c r="AQ410" s="415"/>
      <c r="AR410" s="415"/>
      <c r="AS410" s="415"/>
      <c r="AT410" s="415"/>
      <c r="AU410" s="415"/>
      <c r="AV410" s="415"/>
      <c r="AW410" s="415"/>
      <c r="AX410" s="415"/>
      <c r="AY410" s="415"/>
      <c r="AZ410" s="415"/>
      <c r="BA410" s="417"/>
      <c r="BB410" s="494"/>
      <c r="BC410" s="417"/>
      <c r="BD410" s="417"/>
      <c r="BE410" s="417"/>
      <c r="BF410" s="417"/>
      <c r="BG410" s="417"/>
      <c r="BH410" s="417"/>
      <c r="BI410" s="417"/>
      <c r="BJ410" s="417"/>
      <c r="BK410" s="417"/>
      <c r="BL410" s="417"/>
      <c r="BM410" s="417"/>
      <c r="BN410" s="417"/>
      <c r="BO410" s="417"/>
      <c r="BP410" s="417"/>
      <c r="BQ410" s="417"/>
      <c r="BR410" s="417"/>
      <c r="BS410" s="417"/>
      <c r="BT410" s="417"/>
      <c r="BU410" s="418"/>
      <c r="BV410" s="418"/>
      <c r="BW410" s="418"/>
      <c r="BX410" s="418"/>
      <c r="BY410" s="418"/>
      <c r="BZ410" s="418"/>
      <c r="CA410" s="418"/>
      <c r="CB410" s="418"/>
      <c r="CC410" s="418"/>
      <c r="CD410" s="418"/>
      <c r="CE410" s="418"/>
      <c r="CF410" s="418"/>
      <c r="CG410" s="418"/>
      <c r="CH410" s="418"/>
      <c r="CI410" s="418"/>
      <c r="CJ410" s="418"/>
      <c r="CK410" s="418"/>
      <c r="CL410" s="418"/>
      <c r="CM410" s="418"/>
      <c r="CN410" s="418"/>
      <c r="CO410" s="418"/>
      <c r="CP410" s="418"/>
      <c r="CQ410" s="418"/>
      <c r="CR410" s="418"/>
      <c r="CS410" s="418"/>
      <c r="CT410" s="418"/>
      <c r="CU410" s="418"/>
      <c r="CV410" s="418"/>
      <c r="CW410" s="418"/>
      <c r="CX410" s="418"/>
      <c r="CY410" s="418"/>
      <c r="CZ410" s="418"/>
    </row>
    <row r="411" s="422" customFormat="true" ht="25.15" customHeight="true" x14ac:dyDescent="0.2">
      <c r="B411" s="1058"/>
      <c r="C411" s="1182" t="s">
        <v>404</v>
      </c>
      <c r="D411" s="1151"/>
      <c r="E411" s="861">
        <v>-0.55465315753743527</v>
      </c>
      <c r="F411" s="727"/>
      <c r="G411" s="727"/>
      <c r="H411" s="1182" t="s">
        <v>405</v>
      </c>
      <c r="I411" s="1151"/>
      <c r="J411" s="862">
        <v>0.48965049162012697</v>
      </c>
      <c r="K411" s="727"/>
      <c r="L411" s="727"/>
      <c r="M411" s="1182" t="s">
        <v>321</v>
      </c>
      <c r="N411" s="1151"/>
      <c r="O411" s="863">
        <v>0.52189887772597254</v>
      </c>
      <c r="P411" s="727"/>
      <c r="Q411" s="727"/>
      <c r="U411" s="415"/>
      <c r="V411" s="415"/>
      <c r="W411" s="415"/>
      <c r="X411" s="415"/>
      <c r="Y411" s="415"/>
      <c r="Z411" s="415"/>
      <c r="AA411" s="415"/>
      <c r="AB411" s="415"/>
      <c r="AC411" s="415"/>
      <c r="AD411" s="415"/>
      <c r="AE411" s="415"/>
      <c r="AF411" s="415"/>
      <c r="AG411" s="415"/>
      <c r="AH411" s="415"/>
      <c r="AI411" s="415"/>
      <c r="AJ411" s="415"/>
      <c r="AK411" s="415"/>
      <c r="AL411" s="415"/>
      <c r="AM411" s="415"/>
      <c r="AN411" s="415"/>
      <c r="AO411" s="415"/>
      <c r="AP411" s="415"/>
      <c r="AQ411" s="415"/>
      <c r="AR411" s="415"/>
      <c r="AS411" s="415"/>
      <c r="AT411" s="415"/>
      <c r="AU411" s="415"/>
      <c r="AV411" s="415"/>
      <c r="AW411" s="415"/>
      <c r="AX411" s="415"/>
      <c r="AY411" s="415"/>
      <c r="AZ411" s="415"/>
      <c r="BA411" s="417"/>
      <c r="BB411" s="494"/>
      <c r="BC411" s="417"/>
      <c r="BD411" s="417"/>
      <c r="BE411" s="417"/>
      <c r="BF411" s="417"/>
      <c r="BG411" s="417"/>
      <c r="BH411" s="417"/>
      <c r="BI411" s="417"/>
      <c r="BJ411" s="417"/>
      <c r="BK411" s="417"/>
      <c r="BL411" s="417"/>
      <c r="BM411" s="417"/>
      <c r="BN411" s="417"/>
      <c r="BO411" s="417"/>
      <c r="BP411" s="417"/>
      <c r="BQ411" s="417"/>
      <c r="BR411" s="417"/>
      <c r="BS411" s="417"/>
      <c r="BT411" s="417"/>
      <c r="BU411" s="418"/>
      <c r="BV411" s="418"/>
      <c r="BW411" s="418"/>
      <c r="BX411" s="418"/>
      <c r="BY411" s="418"/>
      <c r="BZ411" s="418"/>
      <c r="CA411" s="418"/>
      <c r="CB411" s="418"/>
      <c r="CC411" s="418"/>
      <c r="CD411" s="418"/>
      <c r="CE411" s="418"/>
      <c r="CF411" s="418"/>
      <c r="CG411" s="418"/>
      <c r="CH411" s="418"/>
      <c r="CI411" s="418"/>
      <c r="CJ411" s="418"/>
      <c r="CK411" s="418"/>
      <c r="CL411" s="418"/>
      <c r="CM411" s="418"/>
      <c r="CN411" s="418"/>
      <c r="CO411" s="418"/>
      <c r="CP411" s="418"/>
      <c r="CQ411" s="418"/>
      <c r="CR411" s="418"/>
      <c r="CS411" s="418"/>
      <c r="CT411" s="418"/>
      <c r="CU411" s="418"/>
      <c r="CV411" s="418"/>
      <c r="CW411" s="418"/>
      <c r="CX411" s="418"/>
      <c r="CY411" s="418"/>
      <c r="CZ411" s="418"/>
    </row>
    <row r="412" s="422" customFormat="true" ht="25.15" customHeight="true" x14ac:dyDescent="0.2">
      <c r="B412" s="1058"/>
      <c r="C412" s="1182" t="s">
        <v>325</v>
      </c>
      <c r="D412" s="1151"/>
      <c r="E412" s="861">
        <v>0.5419685539497695</v>
      </c>
      <c r="F412" s="727"/>
      <c r="G412" s="727"/>
      <c r="H412" s="1182" t="s">
        <v>406</v>
      </c>
      <c r="I412" s="1151"/>
      <c r="J412" s="862">
        <v>0.46046430218121631</v>
      </c>
      <c r="K412" s="727"/>
      <c r="L412" s="727"/>
      <c r="M412" s="1182" t="s">
        <v>325</v>
      </c>
      <c r="N412" s="1151"/>
      <c r="O412" s="863">
        <v>0.47790291422462333</v>
      </c>
      <c r="P412" s="727"/>
      <c r="Q412" s="727"/>
      <c r="U412" s="415"/>
      <c r="V412" s="415"/>
      <c r="W412" s="415"/>
      <c r="X412" s="415"/>
      <c r="Y412" s="415"/>
      <c r="Z412" s="415"/>
      <c r="AA412" s="415"/>
      <c r="AB412" s="415"/>
      <c r="AC412" s="415"/>
      <c r="AD412" s="415"/>
      <c r="AE412" s="415"/>
      <c r="AF412" s="415"/>
      <c r="AG412" s="415"/>
      <c r="AH412" s="415"/>
      <c r="AI412" s="415"/>
      <c r="AJ412" s="415"/>
      <c r="AK412" s="415"/>
      <c r="AL412" s="415"/>
      <c r="AM412" s="415"/>
      <c r="AN412" s="415"/>
      <c r="AO412" s="415"/>
      <c r="AP412" s="415"/>
      <c r="AQ412" s="415"/>
      <c r="AR412" s="415"/>
      <c r="AS412" s="415"/>
      <c r="AT412" s="415"/>
      <c r="AU412" s="415"/>
      <c r="AV412" s="415"/>
      <c r="AW412" s="415"/>
      <c r="AX412" s="415"/>
      <c r="AY412" s="415"/>
      <c r="AZ412" s="415"/>
      <c r="BA412" s="417"/>
      <c r="BB412" s="494"/>
      <c r="BC412" s="417"/>
      <c r="BD412" s="417"/>
      <c r="BE412" s="417"/>
      <c r="BF412" s="417"/>
      <c r="BG412" s="417"/>
      <c r="BH412" s="417"/>
      <c r="BI412" s="417"/>
      <c r="BJ412" s="417"/>
      <c r="BK412" s="417"/>
      <c r="BL412" s="417"/>
      <c r="BM412" s="417"/>
      <c r="BN412" s="417"/>
      <c r="BO412" s="417"/>
      <c r="BP412" s="417"/>
      <c r="BQ412" s="417"/>
      <c r="BR412" s="417"/>
      <c r="BS412" s="417"/>
      <c r="BT412" s="417"/>
      <c r="BU412" s="418"/>
      <c r="BV412" s="418"/>
      <c r="BW412" s="418"/>
      <c r="BX412" s="418"/>
      <c r="BY412" s="418"/>
      <c r="BZ412" s="418"/>
      <c r="CA412" s="418"/>
      <c r="CB412" s="418"/>
      <c r="CC412" s="418"/>
      <c r="CD412" s="418"/>
      <c r="CE412" s="418"/>
      <c r="CF412" s="418"/>
      <c r="CG412" s="418"/>
      <c r="CH412" s="418"/>
      <c r="CI412" s="418"/>
      <c r="CJ412" s="418"/>
      <c r="CK412" s="418"/>
      <c r="CL412" s="418"/>
      <c r="CM412" s="418"/>
      <c r="CN412" s="418"/>
      <c r="CO412" s="418"/>
      <c r="CP412" s="418"/>
      <c r="CQ412" s="418"/>
      <c r="CR412" s="418"/>
      <c r="CS412" s="418"/>
      <c r="CT412" s="418"/>
      <c r="CU412" s="418"/>
      <c r="CV412" s="418"/>
      <c r="CW412" s="418"/>
      <c r="CX412" s="418"/>
      <c r="CY412" s="418"/>
      <c r="CZ412" s="418"/>
    </row>
    <row r="413" s="422" customFormat="true" ht="25.15" customHeight="true" x14ac:dyDescent="0.2">
      <c r="B413" s="1058"/>
      <c r="C413" s="1182" t="s">
        <v>405</v>
      </c>
      <c r="D413" s="1151"/>
      <c r="E413" s="861">
        <v>0.52635832448100883</v>
      </c>
      <c r="F413" s="727"/>
      <c r="G413" s="727"/>
      <c r="H413" s="1182" t="s">
        <v>407</v>
      </c>
      <c r="I413" s="1151"/>
      <c r="J413" s="862">
        <v>-0.45918969805697052</v>
      </c>
      <c r="K413" s="727"/>
      <c r="L413" s="727"/>
      <c r="M413" s="1182" t="s">
        <v>203</v>
      </c>
      <c r="N413" s="1151"/>
      <c r="O413" s="863">
        <v>0.4683799732225708</v>
      </c>
      <c r="P413" s="727"/>
      <c r="Q413" s="727"/>
      <c r="U413" s="415"/>
      <c r="V413" s="415"/>
      <c r="W413" s="415"/>
      <c r="X413" s="415"/>
      <c r="Y413" s="415"/>
      <c r="Z413" s="415"/>
      <c r="AA413" s="415"/>
      <c r="AB413" s="415"/>
      <c r="AC413" s="415"/>
      <c r="AD413" s="415"/>
      <c r="AE413" s="415"/>
      <c r="AF413" s="415"/>
      <c r="AG413" s="415"/>
      <c r="AH413" s="415"/>
      <c r="AI413" s="415"/>
      <c r="AJ413" s="415"/>
      <c r="AK413" s="415"/>
      <c r="AL413" s="415"/>
      <c r="AM413" s="415"/>
      <c r="AN413" s="415"/>
      <c r="AO413" s="415"/>
      <c r="AP413" s="415"/>
      <c r="AQ413" s="415"/>
      <c r="AR413" s="415"/>
      <c r="AS413" s="415"/>
      <c r="AT413" s="415"/>
      <c r="AU413" s="415"/>
      <c r="AV413" s="415"/>
      <c r="AW413" s="415"/>
      <c r="AX413" s="415"/>
      <c r="AY413" s="415"/>
      <c r="AZ413" s="415"/>
      <c r="BA413" s="417"/>
      <c r="BB413" s="494"/>
      <c r="BC413" s="417"/>
      <c r="BD413" s="417"/>
      <c r="BE413" s="417"/>
      <c r="BF413" s="417"/>
      <c r="BG413" s="417"/>
      <c r="BH413" s="417"/>
      <c r="BI413" s="417"/>
      <c r="BJ413" s="417"/>
      <c r="BK413" s="417"/>
      <c r="BL413" s="417"/>
      <c r="BM413" s="417"/>
      <c r="BN413" s="417"/>
      <c r="BO413" s="417"/>
      <c r="BP413" s="417"/>
      <c r="BQ413" s="417"/>
      <c r="BR413" s="417"/>
      <c r="BS413" s="417"/>
      <c r="BT413" s="417"/>
      <c r="BU413" s="418"/>
      <c r="BV413" s="418"/>
      <c r="BW413" s="418"/>
      <c r="BX413" s="418"/>
      <c r="BY413" s="418"/>
      <c r="BZ413" s="418"/>
      <c r="CA413" s="418"/>
      <c r="CB413" s="418"/>
      <c r="CC413" s="418"/>
      <c r="CD413" s="418"/>
      <c r="CE413" s="418"/>
      <c r="CF413" s="418"/>
      <c r="CG413" s="418"/>
      <c r="CH413" s="418"/>
      <c r="CI413" s="418"/>
      <c r="CJ413" s="418"/>
      <c r="CK413" s="418"/>
      <c r="CL413" s="418"/>
      <c r="CM413" s="418"/>
      <c r="CN413" s="418"/>
      <c r="CO413" s="418"/>
      <c r="CP413" s="418"/>
      <c r="CQ413" s="418"/>
      <c r="CR413" s="418"/>
      <c r="CS413" s="418"/>
      <c r="CT413" s="418"/>
      <c r="CU413" s="418"/>
      <c r="CV413" s="418"/>
      <c r="CW413" s="418"/>
      <c r="CX413" s="418"/>
      <c r="CY413" s="418"/>
      <c r="CZ413" s="418"/>
    </row>
    <row r="414" s="422" customFormat="true" ht="25.15" customHeight="true" x14ac:dyDescent="0.2">
      <c r="B414" s="1058"/>
      <c r="C414" s="1182" t="s">
        <v>203</v>
      </c>
      <c r="D414" s="1151"/>
      <c r="E414" s="861">
        <v>0.51833003262351007</v>
      </c>
      <c r="F414" s="727"/>
      <c r="G414" s="727"/>
      <c r="H414" s="1182" t="s">
        <v>404</v>
      </c>
      <c r="I414" s="1151"/>
      <c r="J414" s="862">
        <v>-0.43705403577816165</v>
      </c>
      <c r="K414" s="727"/>
      <c r="L414" s="727"/>
      <c r="M414" s="1182" t="s">
        <v>406</v>
      </c>
      <c r="N414" s="1151"/>
      <c r="O414" s="863">
        <v>0.46721033215175967</v>
      </c>
      <c r="P414" s="727"/>
      <c r="Q414" s="727"/>
      <c r="U414" s="415"/>
      <c r="V414" s="415"/>
      <c r="W414" s="415"/>
      <c r="X414" s="415"/>
      <c r="Y414" s="415"/>
      <c r="Z414" s="415"/>
      <c r="AA414" s="415"/>
      <c r="AB414" s="415"/>
      <c r="AC414" s="415"/>
      <c r="AD414" s="415"/>
      <c r="AE414" s="415"/>
      <c r="AF414" s="415"/>
      <c r="AG414" s="415"/>
      <c r="AH414" s="415"/>
      <c r="AI414" s="415"/>
      <c r="AJ414" s="415"/>
      <c r="AK414" s="415"/>
      <c r="AL414" s="415"/>
      <c r="AM414" s="415"/>
      <c r="AN414" s="415"/>
      <c r="AO414" s="415"/>
      <c r="AP414" s="415"/>
      <c r="AQ414" s="415"/>
      <c r="AR414" s="415"/>
      <c r="AS414" s="415"/>
      <c r="AT414" s="415"/>
      <c r="AU414" s="415"/>
      <c r="AV414" s="415"/>
      <c r="AW414" s="415"/>
      <c r="AX414" s="415"/>
      <c r="AY414" s="415"/>
      <c r="AZ414" s="415"/>
      <c r="BA414" s="417"/>
      <c r="BB414" s="494"/>
      <c r="BC414" s="417"/>
      <c r="BD414" s="417"/>
      <c r="BE414" s="417"/>
      <c r="BF414" s="417"/>
      <c r="BG414" s="417"/>
      <c r="BH414" s="417"/>
      <c r="BI414" s="417"/>
      <c r="BJ414" s="417"/>
      <c r="BK414" s="417"/>
      <c r="BL414" s="417"/>
      <c r="BM414" s="417"/>
      <c r="BN414" s="417"/>
      <c r="BO414" s="417"/>
      <c r="BP414" s="417"/>
      <c r="BQ414" s="417"/>
      <c r="BR414" s="417"/>
      <c r="BS414" s="417"/>
      <c r="BT414" s="417"/>
      <c r="BU414" s="418"/>
      <c r="BV414" s="418"/>
      <c r="BW414" s="418"/>
      <c r="BX414" s="418"/>
      <c r="BY414" s="418"/>
      <c r="BZ414" s="418"/>
      <c r="CA414" s="418"/>
      <c r="CB414" s="418"/>
      <c r="CC414" s="418"/>
      <c r="CD414" s="418"/>
      <c r="CE414" s="418"/>
      <c r="CF414" s="418"/>
      <c r="CG414" s="418"/>
      <c r="CH414" s="418"/>
      <c r="CI414" s="418"/>
      <c r="CJ414" s="418"/>
      <c r="CK414" s="418"/>
      <c r="CL414" s="418"/>
      <c r="CM414" s="418"/>
      <c r="CN414" s="418"/>
      <c r="CO414" s="418"/>
      <c r="CP414" s="418"/>
      <c r="CQ414" s="418"/>
      <c r="CR414" s="418"/>
      <c r="CS414" s="418"/>
      <c r="CT414" s="418"/>
      <c r="CU414" s="418"/>
      <c r="CV414" s="418"/>
      <c r="CW414" s="418"/>
      <c r="CX414" s="418"/>
      <c r="CY414" s="418"/>
      <c r="CZ414" s="418"/>
    </row>
    <row r="415" s="422" customFormat="true" ht="25.15" customHeight="true" x14ac:dyDescent="0.2">
      <c r="B415" s="1058"/>
      <c r="C415" s="1182" t="s">
        <v>406</v>
      </c>
      <c r="D415" s="1151"/>
      <c r="E415" s="861">
        <v>0.5158428956810589</v>
      </c>
      <c r="F415" s="727"/>
      <c r="G415" s="727"/>
      <c r="H415" s="1182" t="s">
        <v>408</v>
      </c>
      <c r="I415" s="1151"/>
      <c r="J415" s="862">
        <v>0.43300843294757674</v>
      </c>
      <c r="K415" s="727"/>
      <c r="L415" s="727"/>
      <c r="M415" s="1182" t="s">
        <v>405</v>
      </c>
      <c r="N415" s="1151"/>
      <c r="O415" s="863">
        <v>0.44620825603964837</v>
      </c>
      <c r="P415" s="727"/>
      <c r="Q415" s="727"/>
      <c r="U415" s="415"/>
      <c r="V415" s="415"/>
      <c r="W415" s="415"/>
      <c r="X415" s="415"/>
      <c r="Y415" s="415"/>
      <c r="Z415" s="415"/>
      <c r="AA415" s="415"/>
      <c r="AB415" s="415"/>
      <c r="AC415" s="415"/>
      <c r="AD415" s="415"/>
      <c r="AE415" s="415"/>
      <c r="AF415" s="415"/>
      <c r="AG415" s="415"/>
      <c r="AH415" s="415"/>
      <c r="AI415" s="415"/>
      <c r="AJ415" s="415"/>
      <c r="AK415" s="415"/>
      <c r="AL415" s="415"/>
      <c r="AM415" s="415"/>
      <c r="AN415" s="415"/>
      <c r="AO415" s="415"/>
      <c r="AP415" s="415"/>
      <c r="AQ415" s="415"/>
      <c r="AR415" s="415"/>
      <c r="AS415" s="415"/>
      <c r="AT415" s="415"/>
      <c r="AU415" s="415"/>
      <c r="AV415" s="415"/>
      <c r="AW415" s="415"/>
      <c r="AX415" s="415"/>
      <c r="AY415" s="415"/>
      <c r="AZ415" s="415"/>
      <c r="BA415" s="417"/>
      <c r="BB415" s="494"/>
      <c r="BC415" s="417"/>
      <c r="BD415" s="417"/>
      <c r="BE415" s="417"/>
      <c r="BF415" s="417"/>
      <c r="BG415" s="417"/>
      <c r="BH415" s="417"/>
      <c r="BI415" s="417"/>
      <c r="BJ415" s="417"/>
      <c r="BK415" s="417"/>
      <c r="BL415" s="417"/>
      <c r="BM415" s="417"/>
      <c r="BN415" s="417"/>
      <c r="BO415" s="417"/>
      <c r="BP415" s="417"/>
      <c r="BQ415" s="417"/>
      <c r="BR415" s="417"/>
      <c r="BS415" s="417"/>
      <c r="BT415" s="417"/>
      <c r="BU415" s="418"/>
      <c r="BV415" s="418"/>
      <c r="BW415" s="418"/>
      <c r="BX415" s="418"/>
      <c r="BY415" s="418"/>
      <c r="BZ415" s="418"/>
      <c r="CA415" s="418"/>
      <c r="CB415" s="418"/>
      <c r="CC415" s="418"/>
      <c r="CD415" s="418"/>
      <c r="CE415" s="418"/>
      <c r="CF415" s="418"/>
      <c r="CG415" s="418"/>
      <c r="CH415" s="418"/>
      <c r="CI415" s="418"/>
      <c r="CJ415" s="418"/>
      <c r="CK415" s="418"/>
      <c r="CL415" s="418"/>
      <c r="CM415" s="418"/>
      <c r="CN415" s="418"/>
      <c r="CO415" s="418"/>
      <c r="CP415" s="418"/>
      <c r="CQ415" s="418"/>
      <c r="CR415" s="418"/>
      <c r="CS415" s="418"/>
      <c r="CT415" s="418"/>
      <c r="CU415" s="418"/>
      <c r="CV415" s="418"/>
      <c r="CW415" s="418"/>
      <c r="CX415" s="418"/>
      <c r="CY415" s="418"/>
      <c r="CZ415" s="418"/>
    </row>
    <row r="416" s="422" customFormat="true" ht="25.15" customHeight="true" x14ac:dyDescent="0.2">
      <c r="B416" s="1058"/>
      <c r="C416" s="1182" t="s">
        <v>408</v>
      </c>
      <c r="D416" s="1151"/>
      <c r="E416" s="861">
        <v>0.46664146516510718</v>
      </c>
      <c r="F416" s="727"/>
      <c r="G416" s="727"/>
      <c r="H416" s="1182" t="s">
        <v>203</v>
      </c>
      <c r="I416" s="1151"/>
      <c r="J416" s="862">
        <v>0.39909758005702584</v>
      </c>
      <c r="K416" s="727"/>
      <c r="L416" s="727"/>
      <c r="M416" s="1182" t="s">
        <v>211</v>
      </c>
      <c r="N416" s="1151"/>
      <c r="O416" s="863">
        <v>0.39767653776115608</v>
      </c>
      <c r="P416" s="727"/>
      <c r="Q416" s="727"/>
      <c r="U416" s="415"/>
      <c r="V416" s="415"/>
      <c r="W416" s="415"/>
      <c r="X416" s="415"/>
      <c r="Y416" s="415"/>
      <c r="Z416" s="415"/>
      <c r="AA416" s="415"/>
      <c r="AB416" s="415"/>
      <c r="AC416" s="415"/>
      <c r="AD416" s="415"/>
      <c r="AE416" s="415"/>
      <c r="AF416" s="415"/>
      <c r="AG416" s="415"/>
      <c r="AH416" s="415"/>
      <c r="AI416" s="415"/>
      <c r="AJ416" s="415"/>
      <c r="AK416" s="415"/>
      <c r="AL416" s="415"/>
      <c r="AM416" s="415"/>
      <c r="AN416" s="415"/>
      <c r="AO416" s="415"/>
      <c r="AP416" s="415"/>
      <c r="AQ416" s="415"/>
      <c r="AR416" s="415"/>
      <c r="AS416" s="415"/>
      <c r="AT416" s="415"/>
      <c r="AU416" s="415"/>
      <c r="AV416" s="415"/>
      <c r="AW416" s="415"/>
      <c r="AX416" s="415"/>
      <c r="AY416" s="415"/>
      <c r="AZ416" s="415"/>
      <c r="BA416" s="417"/>
      <c r="BB416" s="494"/>
      <c r="BC416" s="417"/>
      <c r="BD416" s="417"/>
      <c r="BE416" s="417"/>
      <c r="BF416" s="417"/>
      <c r="BG416" s="417"/>
      <c r="BH416" s="417"/>
      <c r="BI416" s="417"/>
      <c r="BJ416" s="417"/>
      <c r="BK416" s="417"/>
      <c r="BL416" s="417"/>
      <c r="BM416" s="417"/>
      <c r="BN416" s="417"/>
      <c r="BO416" s="417"/>
      <c r="BP416" s="417"/>
      <c r="BQ416" s="417"/>
      <c r="BR416" s="417"/>
      <c r="BS416" s="417"/>
      <c r="BT416" s="417"/>
      <c r="BU416" s="418"/>
      <c r="BV416" s="418"/>
      <c r="BW416" s="418"/>
      <c r="BX416" s="418"/>
      <c r="BY416" s="418"/>
      <c r="BZ416" s="418"/>
      <c r="CA416" s="418"/>
      <c r="CB416" s="418"/>
      <c r="CC416" s="418"/>
      <c r="CD416" s="418"/>
      <c r="CE416" s="418"/>
      <c r="CF416" s="418"/>
      <c r="CG416" s="418"/>
      <c r="CH416" s="418"/>
      <c r="CI416" s="418"/>
      <c r="CJ416" s="418"/>
      <c r="CK416" s="418"/>
      <c r="CL416" s="418"/>
      <c r="CM416" s="418"/>
      <c r="CN416" s="418"/>
      <c r="CO416" s="418"/>
      <c r="CP416" s="418"/>
      <c r="CQ416" s="418"/>
      <c r="CR416" s="418"/>
      <c r="CS416" s="418"/>
      <c r="CT416" s="418"/>
      <c r="CU416" s="418"/>
      <c r="CV416" s="418"/>
      <c r="CW416" s="418"/>
      <c r="CX416" s="418"/>
      <c r="CY416" s="418"/>
      <c r="CZ416" s="418"/>
    </row>
    <row r="417" s="422" customFormat="true" ht="25.15" customHeight="true" x14ac:dyDescent="0.2">
      <c r="B417" s="1058"/>
      <c r="C417" s="1182" t="s">
        <v>409</v>
      </c>
      <c r="D417" s="1151"/>
      <c r="E417" s="861">
        <v>0.3942909933514141</v>
      </c>
      <c r="F417" s="727"/>
      <c r="G417" s="727"/>
      <c r="H417" s="1182" t="s">
        <v>409</v>
      </c>
      <c r="I417" s="1151"/>
      <c r="J417" s="862">
        <v>0.39142079962004267</v>
      </c>
      <c r="K417" s="727"/>
      <c r="L417" s="727"/>
      <c r="M417" s="1182" t="s">
        <v>408</v>
      </c>
      <c r="N417" s="1151"/>
      <c r="O417" s="863">
        <v>0.39095912423335327</v>
      </c>
      <c r="P417" s="727"/>
      <c r="Q417" s="727"/>
      <c r="U417" s="415"/>
      <c r="V417" s="415"/>
      <c r="W417" s="415"/>
      <c r="X417" s="415"/>
      <c r="Y417" s="415"/>
      <c r="Z417" s="415"/>
      <c r="AA417" s="415"/>
      <c r="AB417" s="415"/>
      <c r="AC417" s="415"/>
      <c r="AD417" s="415"/>
      <c r="AE417" s="415"/>
      <c r="AF417" s="415"/>
      <c r="AG417" s="415"/>
      <c r="AH417" s="415"/>
      <c r="AI417" s="415"/>
      <c r="AJ417" s="415"/>
      <c r="AK417" s="415"/>
      <c r="AL417" s="415"/>
      <c r="AM417" s="415"/>
      <c r="AN417" s="415"/>
      <c r="AO417" s="415"/>
      <c r="AP417" s="415"/>
      <c r="AQ417" s="415"/>
      <c r="AR417" s="415"/>
      <c r="AS417" s="415"/>
      <c r="AT417" s="415"/>
      <c r="AU417" s="415"/>
      <c r="AV417" s="415"/>
      <c r="AW417" s="415"/>
      <c r="AX417" s="415"/>
      <c r="AY417" s="415"/>
      <c r="AZ417" s="415"/>
      <c r="BA417" s="417"/>
      <c r="BB417" s="494"/>
      <c r="BC417" s="417"/>
      <c r="BD417" s="417"/>
      <c r="BE417" s="417"/>
      <c r="BF417" s="417"/>
      <c r="BG417" s="417"/>
      <c r="BH417" s="417"/>
      <c r="BI417" s="417"/>
      <c r="BJ417" s="417"/>
      <c r="BK417" s="417"/>
      <c r="BL417" s="417"/>
      <c r="BM417" s="417"/>
      <c r="BN417" s="417"/>
      <c r="BO417" s="417"/>
      <c r="BP417" s="417"/>
      <c r="BQ417" s="417"/>
      <c r="BR417" s="417"/>
      <c r="BS417" s="417"/>
      <c r="BT417" s="417"/>
      <c r="BU417" s="418"/>
      <c r="BV417" s="418"/>
      <c r="BW417" s="418"/>
      <c r="BX417" s="418"/>
      <c r="BY417" s="418"/>
      <c r="BZ417" s="418"/>
      <c r="CA417" s="418"/>
      <c r="CB417" s="418"/>
      <c r="CC417" s="418"/>
      <c r="CD417" s="418"/>
      <c r="CE417" s="418"/>
      <c r="CF417" s="418"/>
      <c r="CG417" s="418"/>
      <c r="CH417" s="418"/>
      <c r="CI417" s="418"/>
      <c r="CJ417" s="418"/>
      <c r="CK417" s="418"/>
      <c r="CL417" s="418"/>
      <c r="CM417" s="418"/>
      <c r="CN417" s="418"/>
      <c r="CO417" s="418"/>
      <c r="CP417" s="418"/>
      <c r="CQ417" s="418"/>
      <c r="CR417" s="418"/>
      <c r="CS417" s="418"/>
      <c r="CT417" s="418"/>
      <c r="CU417" s="418"/>
      <c r="CV417" s="418"/>
      <c r="CW417" s="418"/>
      <c r="CX417" s="418"/>
      <c r="CY417" s="418"/>
      <c r="CZ417" s="418"/>
    </row>
    <row r="418" s="422" customFormat="true" ht="25.15" customHeight="true" x14ac:dyDescent="0.2">
      <c r="B418" s="1058"/>
      <c r="C418" s="1182" t="s">
        <v>410</v>
      </c>
      <c r="D418" s="1151"/>
      <c r="E418" s="861">
        <v>-0.38670634598889225</v>
      </c>
      <c r="F418" s="727"/>
      <c r="G418" s="727"/>
      <c r="H418" s="1182" t="s">
        <v>411</v>
      </c>
      <c r="I418" s="1151"/>
      <c r="J418" s="862">
        <v>-0.38152184693670876</v>
      </c>
      <c r="K418" s="727"/>
      <c r="L418" s="727"/>
      <c r="M418" s="1182" t="s">
        <v>412</v>
      </c>
      <c r="N418" s="1151"/>
      <c r="O418" s="863">
        <v>-0.35747608739306053</v>
      </c>
      <c r="P418" s="727"/>
      <c r="Q418" s="727"/>
      <c r="U418" s="415"/>
      <c r="V418" s="415"/>
      <c r="W418" s="415"/>
      <c r="X418" s="415"/>
      <c r="Y418" s="415"/>
      <c r="Z418" s="415"/>
      <c r="AA418" s="415"/>
      <c r="AB418" s="415"/>
      <c r="AC418" s="415"/>
      <c r="AD418" s="415"/>
      <c r="AE418" s="415"/>
      <c r="AF418" s="415"/>
      <c r="AG418" s="415"/>
      <c r="AH418" s="415"/>
      <c r="AI418" s="415"/>
      <c r="AJ418" s="415"/>
      <c r="AK418" s="415"/>
      <c r="AL418" s="415"/>
      <c r="AM418" s="415"/>
      <c r="AN418" s="415"/>
      <c r="AO418" s="415"/>
      <c r="AP418" s="415"/>
      <c r="AQ418" s="415"/>
      <c r="AR418" s="415"/>
      <c r="AS418" s="415"/>
      <c r="AT418" s="415"/>
      <c r="AU418" s="415"/>
      <c r="AV418" s="415"/>
      <c r="AW418" s="415"/>
      <c r="AX418" s="415"/>
      <c r="AY418" s="415"/>
      <c r="AZ418" s="415"/>
      <c r="BA418" s="417"/>
      <c r="BB418" s="494"/>
      <c r="BC418" s="417"/>
      <c r="BD418" s="417"/>
      <c r="BE418" s="417"/>
      <c r="BF418" s="417"/>
      <c r="BG418" s="417"/>
      <c r="BH418" s="417"/>
      <c r="BI418" s="417"/>
      <c r="BJ418" s="417"/>
      <c r="BK418" s="417"/>
      <c r="BL418" s="417"/>
      <c r="BM418" s="417"/>
      <c r="BN418" s="417"/>
      <c r="BO418" s="417"/>
      <c r="BP418" s="417"/>
      <c r="BQ418" s="417"/>
      <c r="BR418" s="417"/>
      <c r="BS418" s="417"/>
      <c r="BT418" s="417"/>
      <c r="BU418" s="418"/>
      <c r="BV418" s="418"/>
      <c r="BW418" s="418"/>
      <c r="BX418" s="418"/>
      <c r="BY418" s="418"/>
      <c r="BZ418" s="418"/>
      <c r="CA418" s="418"/>
      <c r="CB418" s="418"/>
      <c r="CC418" s="418"/>
      <c r="CD418" s="418"/>
      <c r="CE418" s="418"/>
      <c r="CF418" s="418"/>
      <c r="CG418" s="418"/>
      <c r="CH418" s="418"/>
      <c r="CI418" s="418"/>
      <c r="CJ418" s="418"/>
      <c r="CK418" s="418"/>
      <c r="CL418" s="418"/>
      <c r="CM418" s="418"/>
      <c r="CN418" s="418"/>
      <c r="CO418" s="418"/>
      <c r="CP418" s="418"/>
      <c r="CQ418" s="418"/>
      <c r="CR418" s="418"/>
      <c r="CS418" s="418"/>
      <c r="CT418" s="418"/>
      <c r="CU418" s="418"/>
      <c r="CV418" s="418"/>
      <c r="CW418" s="418"/>
      <c r="CX418" s="418"/>
      <c r="CY418" s="418"/>
      <c r="CZ418" s="418"/>
    </row>
    <row r="419" s="422" customFormat="true" ht="25.15" customHeight="true" x14ac:dyDescent="0.2">
      <c r="B419" s="1058"/>
      <c r="C419" s="1182" t="s">
        <v>407</v>
      </c>
      <c r="D419" s="1151"/>
      <c r="E419" s="861">
        <v>-0.36630816767227842</v>
      </c>
      <c r="F419" s="727"/>
      <c r="G419" s="727"/>
      <c r="H419" s="1182" t="s">
        <v>413</v>
      </c>
      <c r="I419" s="1151"/>
      <c r="J419" s="862">
        <v>0.36620263099000244</v>
      </c>
      <c r="K419" s="727"/>
      <c r="L419" s="727"/>
      <c r="M419" s="1182" t="s">
        <v>410</v>
      </c>
      <c r="N419" s="1151"/>
      <c r="O419" s="863">
        <v>-0.34518650415300067</v>
      </c>
      <c r="P419" s="727"/>
      <c r="Q419" s="727"/>
      <c r="U419" s="415"/>
      <c r="V419" s="415"/>
      <c r="W419" s="415"/>
      <c r="X419" s="415"/>
      <c r="Y419" s="415"/>
      <c r="Z419" s="415"/>
      <c r="AA419" s="415"/>
      <c r="AB419" s="415"/>
      <c r="AC419" s="415"/>
      <c r="AD419" s="415"/>
      <c r="AE419" s="415"/>
      <c r="AF419" s="415"/>
      <c r="AG419" s="415"/>
      <c r="AH419" s="415"/>
      <c r="AI419" s="415"/>
      <c r="AJ419" s="415"/>
      <c r="AK419" s="415"/>
      <c r="AL419" s="415"/>
      <c r="AM419" s="415"/>
      <c r="AN419" s="415"/>
      <c r="AO419" s="415"/>
      <c r="AP419" s="415"/>
      <c r="AQ419" s="415"/>
      <c r="AR419" s="415"/>
      <c r="AS419" s="415"/>
      <c r="AT419" s="415"/>
      <c r="AU419" s="415"/>
      <c r="AV419" s="415"/>
      <c r="AW419" s="415"/>
      <c r="AX419" s="415"/>
      <c r="AY419" s="415"/>
      <c r="AZ419" s="415"/>
      <c r="BA419" s="417"/>
      <c r="BB419" s="494"/>
      <c r="BC419" s="417"/>
      <c r="BD419" s="417"/>
      <c r="BE419" s="417"/>
      <c r="BF419" s="417"/>
      <c r="BG419" s="417"/>
      <c r="BH419" s="417"/>
      <c r="BI419" s="417"/>
      <c r="BJ419" s="417"/>
      <c r="BK419" s="417"/>
      <c r="BL419" s="417"/>
      <c r="BM419" s="417"/>
      <c r="BN419" s="417"/>
      <c r="BO419" s="417"/>
      <c r="BP419" s="417"/>
      <c r="BQ419" s="417"/>
      <c r="BR419" s="417"/>
      <c r="BS419" s="417"/>
      <c r="BT419" s="417"/>
      <c r="BU419" s="418"/>
      <c r="BV419" s="418"/>
      <c r="BW419" s="418"/>
      <c r="BX419" s="418"/>
      <c r="BY419" s="418"/>
      <c r="BZ419" s="418"/>
      <c r="CA419" s="418"/>
      <c r="CB419" s="418"/>
      <c r="CC419" s="418"/>
      <c r="CD419" s="418"/>
      <c r="CE419" s="418"/>
      <c r="CF419" s="418"/>
      <c r="CG419" s="418"/>
      <c r="CH419" s="418"/>
      <c r="CI419" s="418"/>
      <c r="CJ419" s="418"/>
      <c r="CK419" s="418"/>
      <c r="CL419" s="418"/>
      <c r="CM419" s="418"/>
      <c r="CN419" s="418"/>
      <c r="CO419" s="418"/>
      <c r="CP419" s="418"/>
      <c r="CQ419" s="418"/>
      <c r="CR419" s="418"/>
      <c r="CS419" s="418"/>
      <c r="CT419" s="418"/>
      <c r="CU419" s="418"/>
      <c r="CV419" s="418"/>
      <c r="CW419" s="418"/>
      <c r="CX419" s="418"/>
      <c r="CY419" s="418"/>
      <c r="CZ419" s="418"/>
    </row>
    <row r="420" s="422" customFormat="true" ht="25.15" customHeight="true" x14ac:dyDescent="0.2">
      <c r="B420" s="1058"/>
      <c r="C420" s="1182" t="s">
        <v>413</v>
      </c>
      <c r="D420" s="1151"/>
      <c r="E420" s="861">
        <v>0.33316649748477278</v>
      </c>
      <c r="F420" s="727"/>
      <c r="G420" s="727"/>
      <c r="H420" s="1182" t="s">
        <v>414</v>
      </c>
      <c r="I420" s="1151"/>
      <c r="J420" s="862">
        <v>-0.34939543153742758</v>
      </c>
      <c r="K420" s="727"/>
      <c r="L420" s="727"/>
      <c r="M420" s="1182" t="s">
        <v>409</v>
      </c>
      <c r="N420" s="1151"/>
      <c r="O420" s="863">
        <v>0.32798773477864701</v>
      </c>
      <c r="P420" s="727"/>
      <c r="Q420" s="727"/>
      <c r="U420" s="415"/>
      <c r="V420" s="415"/>
      <c r="W420" s="415"/>
      <c r="X420" s="415"/>
      <c r="Y420" s="415"/>
      <c r="Z420" s="415"/>
      <c r="AA420" s="415"/>
      <c r="AB420" s="415"/>
      <c r="AC420" s="415"/>
      <c r="AD420" s="415"/>
      <c r="AE420" s="415"/>
      <c r="AF420" s="415"/>
      <c r="AG420" s="415"/>
      <c r="AH420" s="415"/>
      <c r="AI420" s="415"/>
      <c r="AJ420" s="415"/>
      <c r="AK420" s="415"/>
      <c r="AL420" s="415"/>
      <c r="AM420" s="415"/>
      <c r="AN420" s="415"/>
      <c r="AO420" s="415"/>
      <c r="AP420" s="415"/>
      <c r="AQ420" s="415"/>
      <c r="AR420" s="415"/>
      <c r="AS420" s="415"/>
      <c r="AT420" s="415"/>
      <c r="AU420" s="415"/>
      <c r="AV420" s="415"/>
      <c r="AW420" s="415"/>
      <c r="AX420" s="415"/>
      <c r="AY420" s="415"/>
      <c r="AZ420" s="415"/>
      <c r="BA420" s="417"/>
      <c r="BB420" s="494"/>
      <c r="BC420" s="417"/>
      <c r="BD420" s="417"/>
      <c r="BE420" s="417"/>
      <c r="BF420" s="417"/>
      <c r="BG420" s="417"/>
      <c r="BH420" s="417"/>
      <c r="BI420" s="417"/>
      <c r="BJ420" s="417"/>
      <c r="BK420" s="417"/>
      <c r="BL420" s="417"/>
      <c r="BM420" s="417"/>
      <c r="BN420" s="417"/>
      <c r="BO420" s="417"/>
      <c r="BP420" s="417"/>
      <c r="BQ420" s="417"/>
      <c r="BR420" s="417"/>
      <c r="BS420" s="417"/>
      <c r="BT420" s="417"/>
      <c r="BU420" s="418"/>
      <c r="BV420" s="418"/>
      <c r="BW420" s="418"/>
      <c r="BX420" s="418"/>
      <c r="BY420" s="418"/>
      <c r="BZ420" s="418"/>
      <c r="CA420" s="418"/>
      <c r="CB420" s="418"/>
      <c r="CC420" s="418"/>
      <c r="CD420" s="418"/>
      <c r="CE420" s="418"/>
      <c r="CF420" s="418"/>
      <c r="CG420" s="418"/>
      <c r="CH420" s="418"/>
      <c r="CI420" s="418"/>
      <c r="CJ420" s="418"/>
      <c r="CK420" s="418"/>
      <c r="CL420" s="418"/>
      <c r="CM420" s="418"/>
      <c r="CN420" s="418"/>
      <c r="CO420" s="418"/>
      <c r="CP420" s="418"/>
      <c r="CQ420" s="418"/>
      <c r="CR420" s="418"/>
      <c r="CS420" s="418"/>
      <c r="CT420" s="418"/>
      <c r="CU420" s="418"/>
      <c r="CV420" s="418"/>
      <c r="CW420" s="418"/>
      <c r="CX420" s="418"/>
      <c r="CY420" s="418"/>
      <c r="CZ420" s="418"/>
    </row>
    <row r="421" s="422" customFormat="true" ht="25.15" customHeight="true" x14ac:dyDescent="0.2">
      <c r="B421" s="1058"/>
      <c r="C421" s="1182" t="s">
        <v>211</v>
      </c>
      <c r="D421" s="1151"/>
      <c r="E421" s="861">
        <v>0.32411312764838229</v>
      </c>
      <c r="F421" s="727"/>
      <c r="G421" s="727"/>
      <c r="H421" s="1182" t="s">
        <v>412</v>
      </c>
      <c r="I421" s="1151"/>
      <c r="J421" s="862">
        <v>-0.34035142225236004</v>
      </c>
      <c r="K421" s="727"/>
      <c r="L421" s="727"/>
      <c r="M421" s="1182" t="s">
        <v>407</v>
      </c>
      <c r="N421" s="1151"/>
      <c r="O421" s="863">
        <v>-0.28769133424326732</v>
      </c>
      <c r="P421" s="727"/>
      <c r="Q421" s="727"/>
      <c r="U421" s="415"/>
      <c r="V421" s="415"/>
      <c r="W421" s="415"/>
      <c r="X421" s="415"/>
      <c r="Y421" s="415"/>
      <c r="Z421" s="415"/>
      <c r="AA421" s="415"/>
      <c r="AB421" s="415"/>
      <c r="AC421" s="415"/>
      <c r="AD421" s="415"/>
      <c r="AE421" s="415"/>
      <c r="AF421" s="415"/>
      <c r="AG421" s="415"/>
      <c r="AH421" s="415"/>
      <c r="AI421" s="415"/>
      <c r="AJ421" s="415"/>
      <c r="AK421" s="415"/>
      <c r="AL421" s="415"/>
      <c r="AM421" s="415"/>
      <c r="AN421" s="415"/>
      <c r="AO421" s="415"/>
      <c r="AP421" s="415"/>
      <c r="AQ421" s="415"/>
      <c r="AR421" s="415"/>
      <c r="AS421" s="415"/>
      <c r="AT421" s="415"/>
      <c r="AU421" s="415"/>
      <c r="AV421" s="415"/>
      <c r="AW421" s="415"/>
      <c r="AX421" s="415"/>
      <c r="AY421" s="415"/>
      <c r="AZ421" s="415"/>
      <c r="BA421" s="417"/>
      <c r="BB421" s="494"/>
      <c r="BC421" s="417"/>
      <c r="BD421" s="417"/>
      <c r="BE421" s="417"/>
      <c r="BF421" s="417"/>
      <c r="BG421" s="417"/>
      <c r="BH421" s="417"/>
      <c r="BI421" s="417"/>
      <c r="BJ421" s="417"/>
      <c r="BK421" s="417"/>
      <c r="BL421" s="417"/>
      <c r="BM421" s="417"/>
      <c r="BN421" s="417"/>
      <c r="BO421" s="417"/>
      <c r="BP421" s="417"/>
      <c r="BQ421" s="417"/>
      <c r="BR421" s="417"/>
      <c r="BS421" s="417"/>
      <c r="BT421" s="417"/>
      <c r="BU421" s="418"/>
      <c r="BV421" s="418"/>
      <c r="BW421" s="418"/>
      <c r="BX421" s="418"/>
      <c r="BY421" s="418"/>
      <c r="BZ421" s="418"/>
      <c r="CA421" s="418"/>
      <c r="CB421" s="418"/>
      <c r="CC421" s="418"/>
      <c r="CD421" s="418"/>
      <c r="CE421" s="418"/>
      <c r="CF421" s="418"/>
      <c r="CG421" s="418"/>
      <c r="CH421" s="418"/>
      <c r="CI421" s="418"/>
      <c r="CJ421" s="418"/>
      <c r="CK421" s="418"/>
      <c r="CL421" s="418"/>
      <c r="CM421" s="418"/>
      <c r="CN421" s="418"/>
      <c r="CO421" s="418"/>
      <c r="CP421" s="418"/>
      <c r="CQ421" s="418"/>
      <c r="CR421" s="418"/>
      <c r="CS421" s="418"/>
      <c r="CT421" s="418"/>
      <c r="CU421" s="418"/>
      <c r="CV421" s="418"/>
      <c r="CW421" s="418"/>
      <c r="CX421" s="418"/>
      <c r="CY421" s="418"/>
      <c r="CZ421" s="418"/>
    </row>
    <row r="422" s="422" customFormat="true" ht="25.15" customHeight="true" x14ac:dyDescent="0.2">
      <c r="B422" s="1058"/>
      <c r="C422" s="1182" t="s">
        <v>415</v>
      </c>
      <c r="D422" s="1151"/>
      <c r="E422" s="861">
        <v>-0.26984295486163573</v>
      </c>
      <c r="F422" s="727"/>
      <c r="G422" s="727"/>
      <c r="H422" s="1182" t="s">
        <v>410</v>
      </c>
      <c r="I422" s="1151"/>
      <c r="J422" s="862">
        <v>-0.33129695871451786</v>
      </c>
      <c r="K422" s="727"/>
      <c r="L422" s="727"/>
      <c r="M422" s="1182" t="s">
        <v>416</v>
      </c>
      <c r="N422" s="1151"/>
      <c r="O422" s="863">
        <v>-0.26540747090168193</v>
      </c>
      <c r="P422" s="727"/>
      <c r="Q422" s="727"/>
      <c r="U422" s="415"/>
      <c r="V422" s="415"/>
      <c r="W422" s="415"/>
      <c r="X422" s="415"/>
      <c r="Y422" s="415"/>
      <c r="Z422" s="415"/>
      <c r="AA422" s="415"/>
      <c r="AB422" s="415"/>
      <c r="AC422" s="415"/>
      <c r="AD422" s="415"/>
      <c r="AE422" s="415"/>
      <c r="AF422" s="415"/>
      <c r="AG422" s="415"/>
      <c r="AH422" s="415"/>
      <c r="AI422" s="415"/>
      <c r="AJ422" s="415"/>
      <c r="AK422" s="415"/>
      <c r="AL422" s="415"/>
      <c r="AM422" s="415"/>
      <c r="AN422" s="415"/>
      <c r="AO422" s="415"/>
      <c r="AP422" s="415"/>
      <c r="AQ422" s="415"/>
      <c r="AR422" s="415"/>
      <c r="AS422" s="415"/>
      <c r="AT422" s="415"/>
      <c r="AU422" s="415"/>
      <c r="AV422" s="415"/>
      <c r="AW422" s="415"/>
      <c r="AX422" s="415"/>
      <c r="AY422" s="415"/>
      <c r="AZ422" s="415"/>
      <c r="BA422" s="417"/>
      <c r="BB422" s="494"/>
      <c r="BC422" s="417"/>
      <c r="BD422" s="417"/>
      <c r="BE422" s="417"/>
      <c r="BF422" s="417"/>
      <c r="BG422" s="417"/>
      <c r="BH422" s="417"/>
      <c r="BI422" s="417"/>
      <c r="BJ422" s="417"/>
      <c r="BK422" s="417"/>
      <c r="BL422" s="417"/>
      <c r="BM422" s="417"/>
      <c r="BN422" s="417"/>
      <c r="BO422" s="417"/>
      <c r="BP422" s="417"/>
      <c r="BQ422" s="417"/>
      <c r="BR422" s="417"/>
      <c r="BS422" s="417"/>
      <c r="BT422" s="417"/>
      <c r="BU422" s="418"/>
      <c r="BV422" s="418"/>
      <c r="BW422" s="418"/>
      <c r="BX422" s="418"/>
      <c r="BY422" s="418"/>
      <c r="BZ422" s="418"/>
      <c r="CA422" s="418"/>
      <c r="CB422" s="418"/>
      <c r="CC422" s="418"/>
      <c r="CD422" s="418"/>
      <c r="CE422" s="418"/>
      <c r="CF422" s="418"/>
      <c r="CG422" s="418"/>
      <c r="CH422" s="418"/>
      <c r="CI422" s="418"/>
      <c r="CJ422" s="418"/>
      <c r="CK422" s="418"/>
      <c r="CL422" s="418"/>
      <c r="CM422" s="418"/>
      <c r="CN422" s="418"/>
      <c r="CO422" s="418"/>
      <c r="CP422" s="418"/>
      <c r="CQ422" s="418"/>
      <c r="CR422" s="418"/>
      <c r="CS422" s="418"/>
      <c r="CT422" s="418"/>
      <c r="CU422" s="418"/>
      <c r="CV422" s="418"/>
      <c r="CW422" s="418"/>
      <c r="CX422" s="418"/>
      <c r="CY422" s="418"/>
      <c r="CZ422" s="418"/>
    </row>
    <row r="423" s="422" customFormat="true" ht="25.15" customHeight="true" x14ac:dyDescent="0.2">
      <c r="B423" s="1058"/>
      <c r="C423" s="1182" t="s">
        <v>335</v>
      </c>
      <c r="D423" s="1151"/>
      <c r="E423" s="861">
        <v>0.21798918795792027</v>
      </c>
      <c r="F423" s="727"/>
      <c r="G423" s="727"/>
      <c r="H423" s="1182" t="s">
        <v>417</v>
      </c>
      <c r="I423" s="1151"/>
      <c r="J423" s="862">
        <v>-0.3275094638093094</v>
      </c>
      <c r="K423" s="727"/>
      <c r="L423" s="727"/>
      <c r="M423" s="1182" t="s">
        <v>413</v>
      </c>
      <c r="N423" s="1151"/>
      <c r="O423" s="863">
        <v>0.26024416638045561</v>
      </c>
      <c r="P423" s="727"/>
      <c r="Q423" s="727"/>
      <c r="U423" s="415"/>
      <c r="V423" s="415"/>
      <c r="W423" s="415"/>
      <c r="X423" s="415"/>
      <c r="Y423" s="415"/>
      <c r="Z423" s="415"/>
      <c r="AA423" s="415"/>
      <c r="AB423" s="415"/>
      <c r="AC423" s="415"/>
      <c r="AD423" s="415"/>
      <c r="AE423" s="415"/>
      <c r="AF423" s="415"/>
      <c r="AG423" s="415"/>
      <c r="AH423" s="415"/>
      <c r="AI423" s="415"/>
      <c r="AJ423" s="415"/>
      <c r="AK423" s="415"/>
      <c r="AL423" s="415"/>
      <c r="AM423" s="415"/>
      <c r="AN423" s="415"/>
      <c r="AO423" s="415"/>
      <c r="AP423" s="415"/>
      <c r="AQ423" s="415"/>
      <c r="AR423" s="415"/>
      <c r="AS423" s="415"/>
      <c r="AT423" s="415"/>
      <c r="AU423" s="415"/>
      <c r="AV423" s="415"/>
      <c r="AW423" s="415"/>
      <c r="AX423" s="415"/>
      <c r="AY423" s="415"/>
      <c r="AZ423" s="415"/>
      <c r="BA423" s="417"/>
      <c r="BB423" s="494"/>
      <c r="BC423" s="417"/>
      <c r="BD423" s="417"/>
      <c r="BE423" s="417"/>
      <c r="BF423" s="417"/>
      <c r="BG423" s="417"/>
      <c r="BH423" s="417"/>
      <c r="BI423" s="417"/>
      <c r="BJ423" s="417"/>
      <c r="BK423" s="417"/>
      <c r="BL423" s="417"/>
      <c r="BM423" s="417"/>
      <c r="BN423" s="417"/>
      <c r="BO423" s="417"/>
      <c r="BP423" s="417"/>
      <c r="BQ423" s="417"/>
      <c r="BR423" s="417"/>
      <c r="BS423" s="417"/>
      <c r="BT423" s="417"/>
      <c r="BU423" s="418"/>
      <c r="BV423" s="418"/>
      <c r="BW423" s="418"/>
      <c r="BX423" s="418"/>
      <c r="BY423" s="418"/>
      <c r="BZ423" s="418"/>
      <c r="CA423" s="418"/>
      <c r="CB423" s="418"/>
      <c r="CC423" s="418"/>
      <c r="CD423" s="418"/>
      <c r="CE423" s="418"/>
      <c r="CF423" s="418"/>
      <c r="CG423" s="418"/>
      <c r="CH423" s="418"/>
      <c r="CI423" s="418"/>
      <c r="CJ423" s="418"/>
      <c r="CK423" s="418"/>
      <c r="CL423" s="418"/>
      <c r="CM423" s="418"/>
      <c r="CN423" s="418"/>
      <c r="CO423" s="418"/>
      <c r="CP423" s="418"/>
      <c r="CQ423" s="418"/>
      <c r="CR423" s="418"/>
      <c r="CS423" s="418"/>
      <c r="CT423" s="418"/>
      <c r="CU423" s="418"/>
      <c r="CV423" s="418"/>
      <c r="CW423" s="418"/>
      <c r="CX423" s="418"/>
      <c r="CY423" s="418"/>
      <c r="CZ423" s="418"/>
    </row>
    <row r="424" s="422" customFormat="true" ht="25.15" customHeight="true" x14ac:dyDescent="0.2">
      <c r="B424" s="1058"/>
      <c r="C424" s="1182" t="s">
        <v>411</v>
      </c>
      <c r="D424" s="1151"/>
      <c r="E424" s="861">
        <v>-0.20816493791819787</v>
      </c>
      <c r="F424" s="727"/>
      <c r="G424" s="727"/>
      <c r="H424" s="1182" t="s">
        <v>402</v>
      </c>
      <c r="I424" s="1151"/>
      <c r="J424" s="862">
        <v>0.31741171825265663</v>
      </c>
      <c r="K424" s="727"/>
      <c r="L424" s="727"/>
      <c r="M424" s="1182" t="s">
        <v>418</v>
      </c>
      <c r="N424" s="1151"/>
      <c r="O424" s="863">
        <v>0.2529178112615626</v>
      </c>
      <c r="P424" s="727"/>
      <c r="Q424" s="727"/>
      <c r="U424" s="415"/>
      <c r="V424" s="415"/>
      <c r="W424" s="415"/>
      <c r="X424" s="415"/>
      <c r="Y424" s="415"/>
      <c r="Z424" s="415"/>
      <c r="AA424" s="415"/>
      <c r="AB424" s="415"/>
      <c r="AC424" s="415"/>
      <c r="AD424" s="415"/>
      <c r="AE424" s="415"/>
      <c r="AF424" s="415"/>
      <c r="AG424" s="415"/>
      <c r="AH424" s="415"/>
      <c r="AI424" s="415"/>
      <c r="AJ424" s="415"/>
      <c r="AK424" s="415"/>
      <c r="AL424" s="415"/>
      <c r="AM424" s="415"/>
      <c r="AN424" s="415"/>
      <c r="AO424" s="415"/>
      <c r="AP424" s="415"/>
      <c r="AQ424" s="415"/>
      <c r="AR424" s="415"/>
      <c r="AS424" s="415"/>
      <c r="AT424" s="415"/>
      <c r="AU424" s="415"/>
      <c r="AV424" s="415"/>
      <c r="AW424" s="415"/>
      <c r="AX424" s="415"/>
      <c r="AY424" s="415"/>
      <c r="AZ424" s="415"/>
      <c r="BA424" s="417"/>
      <c r="BB424" s="494"/>
      <c r="BC424" s="417"/>
      <c r="BD424" s="417"/>
      <c r="BE424" s="417"/>
      <c r="BF424" s="417"/>
      <c r="BG424" s="417"/>
      <c r="BH424" s="417"/>
      <c r="BI424" s="417"/>
      <c r="BJ424" s="417"/>
      <c r="BK424" s="417"/>
      <c r="BL424" s="417"/>
      <c r="BM424" s="417"/>
      <c r="BN424" s="417"/>
      <c r="BO424" s="417"/>
      <c r="BP424" s="417"/>
      <c r="BQ424" s="417"/>
      <c r="BR424" s="417"/>
      <c r="BS424" s="417"/>
      <c r="BT424" s="417"/>
      <c r="BU424" s="418"/>
      <c r="BV424" s="418"/>
      <c r="BW424" s="418"/>
      <c r="BX424" s="418"/>
      <c r="BY424" s="418"/>
      <c r="BZ424" s="418"/>
      <c r="CA424" s="418"/>
      <c r="CB424" s="418"/>
      <c r="CC424" s="418"/>
      <c r="CD424" s="418"/>
      <c r="CE424" s="418"/>
      <c r="CF424" s="418"/>
      <c r="CG424" s="418"/>
      <c r="CH424" s="418"/>
      <c r="CI424" s="418"/>
      <c r="CJ424" s="418"/>
      <c r="CK424" s="418"/>
      <c r="CL424" s="418"/>
      <c r="CM424" s="418"/>
      <c r="CN424" s="418"/>
      <c r="CO424" s="418"/>
      <c r="CP424" s="418"/>
      <c r="CQ424" s="418"/>
      <c r="CR424" s="418"/>
      <c r="CS424" s="418"/>
      <c r="CT424" s="418"/>
      <c r="CU424" s="418"/>
      <c r="CV424" s="418"/>
      <c r="CW424" s="418"/>
      <c r="CX424" s="418"/>
      <c r="CY424" s="418"/>
      <c r="CZ424" s="418"/>
    </row>
    <row r="425" s="422" customFormat="true" ht="25.15" customHeight="true" x14ac:dyDescent="0.2">
      <c r="B425" s="1058"/>
      <c r="C425" s="1182" t="s">
        <v>209</v>
      </c>
      <c r="D425" s="1151"/>
      <c r="E425" s="861">
        <v>0.17168426179253468</v>
      </c>
      <c r="F425" s="727"/>
      <c r="G425" s="727"/>
      <c r="H425" s="1182" t="s">
        <v>415</v>
      </c>
      <c r="I425" s="1151"/>
      <c r="J425" s="862">
        <v>-0.29541803387324284</v>
      </c>
      <c r="K425" s="727"/>
      <c r="L425" s="727"/>
      <c r="M425" s="1182" t="s">
        <v>415</v>
      </c>
      <c r="N425" s="1151"/>
      <c r="O425" s="863">
        <v>-0.2469585064663023</v>
      </c>
      <c r="P425" s="727"/>
      <c r="Q425" s="727"/>
      <c r="U425" s="415"/>
      <c r="V425" s="415"/>
      <c r="W425" s="415"/>
      <c r="X425" s="415"/>
      <c r="Y425" s="415"/>
      <c r="Z425" s="415"/>
      <c r="AA425" s="415"/>
      <c r="AB425" s="415"/>
      <c r="AC425" s="415"/>
      <c r="AD425" s="415"/>
      <c r="AE425" s="415"/>
      <c r="AF425" s="415"/>
      <c r="AG425" s="415"/>
      <c r="AH425" s="415"/>
      <c r="AI425" s="415"/>
      <c r="AJ425" s="415"/>
      <c r="AK425" s="415"/>
      <c r="AL425" s="415"/>
      <c r="AM425" s="415"/>
      <c r="AN425" s="415"/>
      <c r="AO425" s="415"/>
      <c r="AP425" s="415"/>
      <c r="AQ425" s="415"/>
      <c r="AR425" s="415"/>
      <c r="AS425" s="415"/>
      <c r="AT425" s="415"/>
      <c r="AU425" s="415"/>
      <c r="AV425" s="415"/>
      <c r="AW425" s="415"/>
      <c r="AX425" s="415"/>
      <c r="AY425" s="415"/>
      <c r="AZ425" s="415"/>
      <c r="BA425" s="417"/>
      <c r="BB425" s="494"/>
      <c r="BC425" s="417"/>
      <c r="BD425" s="417"/>
      <c r="BE425" s="417"/>
      <c r="BF425" s="417"/>
      <c r="BG425" s="417"/>
      <c r="BH425" s="417"/>
      <c r="BI425" s="417"/>
      <c r="BJ425" s="417"/>
      <c r="BK425" s="417"/>
      <c r="BL425" s="417"/>
      <c r="BM425" s="417"/>
      <c r="BN425" s="417"/>
      <c r="BO425" s="417"/>
      <c r="BP425" s="417"/>
      <c r="BQ425" s="417"/>
      <c r="BR425" s="417"/>
      <c r="BS425" s="417"/>
      <c r="BT425" s="417"/>
      <c r="BU425" s="418"/>
      <c r="BV425" s="418"/>
      <c r="BW425" s="418"/>
      <c r="BX425" s="418"/>
      <c r="BY425" s="418"/>
      <c r="BZ425" s="418"/>
      <c r="CA425" s="418"/>
      <c r="CB425" s="418"/>
      <c r="CC425" s="418"/>
      <c r="CD425" s="418"/>
      <c r="CE425" s="418"/>
      <c r="CF425" s="418"/>
      <c r="CG425" s="418"/>
      <c r="CH425" s="418"/>
      <c r="CI425" s="418"/>
      <c r="CJ425" s="418"/>
      <c r="CK425" s="418"/>
      <c r="CL425" s="418"/>
      <c r="CM425" s="418"/>
      <c r="CN425" s="418"/>
      <c r="CO425" s="418"/>
      <c r="CP425" s="418"/>
      <c r="CQ425" s="418"/>
      <c r="CR425" s="418"/>
      <c r="CS425" s="418"/>
      <c r="CT425" s="418"/>
      <c r="CU425" s="418"/>
      <c r="CV425" s="418"/>
      <c r="CW425" s="418"/>
      <c r="CX425" s="418"/>
      <c r="CY425" s="418"/>
      <c r="CZ425" s="418"/>
    </row>
    <row r="426" s="422" customFormat="true" ht="25.15" customHeight="true" x14ac:dyDescent="0.2">
      <c r="B426" s="1058"/>
      <c r="C426" s="1182" t="s">
        <v>419</v>
      </c>
      <c r="D426" s="1151"/>
      <c r="E426" s="861">
        <v>0.1632099149250488</v>
      </c>
      <c r="F426" s="727"/>
      <c r="G426" s="727"/>
      <c r="H426" s="1182" t="s">
        <v>420</v>
      </c>
      <c r="I426" s="1151"/>
      <c r="J426" s="862">
        <v>-0.27575968678216034</v>
      </c>
      <c r="K426" s="727"/>
      <c r="L426" s="727"/>
      <c r="M426" s="1182" t="s">
        <v>414</v>
      </c>
      <c r="N426" s="1151"/>
      <c r="O426" s="863">
        <v>-0.23319370074866197</v>
      </c>
      <c r="P426" s="727"/>
      <c r="Q426" s="727"/>
      <c r="U426" s="415"/>
      <c r="V426" s="415"/>
      <c r="W426" s="415"/>
      <c r="X426" s="415"/>
      <c r="Y426" s="415"/>
      <c r="Z426" s="415"/>
      <c r="AA426" s="415"/>
      <c r="AB426" s="415"/>
      <c r="AC426" s="415"/>
      <c r="AD426" s="415"/>
      <c r="AE426" s="415"/>
      <c r="AF426" s="415"/>
      <c r="AG426" s="415"/>
      <c r="AH426" s="415"/>
      <c r="AI426" s="415"/>
      <c r="AJ426" s="415"/>
      <c r="AK426" s="415"/>
      <c r="AL426" s="415"/>
      <c r="AM426" s="415"/>
      <c r="AN426" s="415"/>
      <c r="AO426" s="415"/>
      <c r="AP426" s="415"/>
      <c r="AQ426" s="415"/>
      <c r="AR426" s="415"/>
      <c r="AS426" s="415"/>
      <c r="AT426" s="415"/>
      <c r="AU426" s="415"/>
      <c r="AV426" s="415"/>
      <c r="AW426" s="415"/>
      <c r="AX426" s="415"/>
      <c r="AY426" s="415"/>
      <c r="AZ426" s="415"/>
      <c r="BA426" s="417"/>
      <c r="BB426" s="494"/>
      <c r="BC426" s="417"/>
      <c r="BD426" s="417"/>
      <c r="BE426" s="417"/>
      <c r="BF426" s="417"/>
      <c r="BG426" s="417"/>
      <c r="BH426" s="417"/>
      <c r="BI426" s="417"/>
      <c r="BJ426" s="417"/>
      <c r="BK426" s="417"/>
      <c r="BL426" s="417"/>
      <c r="BM426" s="417"/>
      <c r="BN426" s="417"/>
      <c r="BO426" s="417"/>
      <c r="BP426" s="417"/>
      <c r="BQ426" s="417"/>
      <c r="BR426" s="417"/>
      <c r="BS426" s="417"/>
      <c r="BT426" s="417"/>
      <c r="BU426" s="418"/>
      <c r="BV426" s="418"/>
      <c r="BW426" s="418"/>
      <c r="BX426" s="418"/>
      <c r="BY426" s="418"/>
      <c r="BZ426" s="418"/>
      <c r="CA426" s="418"/>
      <c r="CB426" s="418"/>
      <c r="CC426" s="418"/>
      <c r="CD426" s="418"/>
      <c r="CE426" s="418"/>
      <c r="CF426" s="418"/>
      <c r="CG426" s="418"/>
      <c r="CH426" s="418"/>
      <c r="CI426" s="418"/>
      <c r="CJ426" s="418"/>
      <c r="CK426" s="418"/>
      <c r="CL426" s="418"/>
      <c r="CM426" s="418"/>
      <c r="CN426" s="418"/>
      <c r="CO426" s="418"/>
      <c r="CP426" s="418"/>
      <c r="CQ426" s="418"/>
      <c r="CR426" s="418"/>
      <c r="CS426" s="418"/>
      <c r="CT426" s="418"/>
      <c r="CU426" s="418"/>
      <c r="CV426" s="418"/>
      <c r="CW426" s="418"/>
      <c r="CX426" s="418"/>
      <c r="CY426" s="418"/>
      <c r="CZ426" s="418"/>
    </row>
    <row r="427" s="422" customFormat="true" ht="25.15" customHeight="true" x14ac:dyDescent="0.2">
      <c r="B427" s="1058"/>
      <c r="C427" s="1182" t="s">
        <v>421</v>
      </c>
      <c r="D427" s="1151"/>
      <c r="E427" s="861">
        <v>0.13930920827641938</v>
      </c>
      <c r="F427" s="727"/>
      <c r="G427" s="727"/>
      <c r="H427" s="1182" t="s">
        <v>209</v>
      </c>
      <c r="I427" s="1151"/>
      <c r="J427" s="862">
        <v>0.2219864168564625</v>
      </c>
      <c r="K427" s="727"/>
      <c r="L427" s="727"/>
      <c r="M427" s="1182" t="s">
        <v>422</v>
      </c>
      <c r="N427" s="1151"/>
      <c r="O427" s="863">
        <v>-0.1888183662854801</v>
      </c>
      <c r="P427" s="727"/>
      <c r="Q427" s="727"/>
      <c r="U427" s="415"/>
      <c r="V427" s="415"/>
      <c r="W427" s="415"/>
      <c r="X427" s="415"/>
      <c r="Y427" s="415"/>
      <c r="Z427" s="415"/>
      <c r="AA427" s="415"/>
      <c r="AB427" s="415"/>
      <c r="AC427" s="415"/>
      <c r="AD427" s="415"/>
      <c r="AE427" s="415"/>
      <c r="AF427" s="415"/>
      <c r="AG427" s="415"/>
      <c r="AH427" s="415"/>
      <c r="AI427" s="415"/>
      <c r="AJ427" s="415"/>
      <c r="AK427" s="415"/>
      <c r="AL427" s="415"/>
      <c r="AM427" s="415"/>
      <c r="AN427" s="415"/>
      <c r="AO427" s="415"/>
      <c r="AP427" s="415"/>
      <c r="AQ427" s="415"/>
      <c r="AR427" s="415"/>
      <c r="AS427" s="415"/>
      <c r="AT427" s="415"/>
      <c r="AU427" s="415"/>
      <c r="AV427" s="415"/>
      <c r="AW427" s="415"/>
      <c r="AX427" s="415"/>
      <c r="AY427" s="415"/>
      <c r="AZ427" s="415"/>
      <c r="BA427" s="417"/>
      <c r="BB427" s="494"/>
      <c r="BC427" s="417"/>
      <c r="BD427" s="417"/>
      <c r="BE427" s="417"/>
      <c r="BF427" s="417"/>
      <c r="BG427" s="417"/>
      <c r="BH427" s="417"/>
      <c r="BI427" s="417"/>
      <c r="BJ427" s="417"/>
      <c r="BK427" s="417"/>
      <c r="BL427" s="417"/>
      <c r="BM427" s="417"/>
      <c r="BN427" s="417"/>
      <c r="BO427" s="417"/>
      <c r="BP427" s="417"/>
      <c r="BQ427" s="417"/>
      <c r="BR427" s="417"/>
      <c r="BS427" s="417"/>
      <c r="BT427" s="417"/>
      <c r="BU427" s="418"/>
      <c r="BV427" s="418"/>
      <c r="BW427" s="418"/>
      <c r="BX427" s="418"/>
      <c r="BY427" s="418"/>
      <c r="BZ427" s="418"/>
      <c r="CA427" s="418"/>
      <c r="CB427" s="418"/>
      <c r="CC427" s="418"/>
      <c r="CD427" s="418"/>
      <c r="CE427" s="418"/>
      <c r="CF427" s="418"/>
      <c r="CG427" s="418"/>
      <c r="CH427" s="418"/>
      <c r="CI427" s="418"/>
      <c r="CJ427" s="418"/>
      <c r="CK427" s="418"/>
      <c r="CL427" s="418"/>
      <c r="CM427" s="418"/>
      <c r="CN427" s="418"/>
      <c r="CO427" s="418"/>
      <c r="CP427" s="418"/>
      <c r="CQ427" s="418"/>
      <c r="CR427" s="418"/>
      <c r="CS427" s="418"/>
      <c r="CT427" s="418"/>
      <c r="CU427" s="418"/>
      <c r="CV427" s="418"/>
      <c r="CW427" s="418"/>
      <c r="CX427" s="418"/>
      <c r="CY427" s="418"/>
      <c r="CZ427" s="418"/>
    </row>
    <row r="428" s="422" customFormat="true" ht="25.15" customHeight="true" x14ac:dyDescent="0.2">
      <c r="B428" s="1058"/>
      <c r="C428" s="1182" t="s">
        <v>418</v>
      </c>
      <c r="D428" s="1151"/>
      <c r="E428" s="861">
        <v>0.13843200871080819</v>
      </c>
      <c r="F428" s="727"/>
      <c r="G428" s="727"/>
      <c r="H428" s="1182" t="s">
        <v>335</v>
      </c>
      <c r="I428" s="1151"/>
      <c r="J428" s="862">
        <v>0.2184073082278131</v>
      </c>
      <c r="K428" s="727"/>
      <c r="L428" s="727"/>
      <c r="M428" s="1182" t="s">
        <v>421</v>
      </c>
      <c r="N428" s="1151"/>
      <c r="O428" s="863">
        <v>0.18289607342578076</v>
      </c>
      <c r="P428" s="727"/>
      <c r="Q428" s="727"/>
      <c r="U428" s="415"/>
      <c r="V428" s="415"/>
      <c r="W428" s="415"/>
      <c r="X428" s="415"/>
      <c r="Y428" s="415"/>
      <c r="Z428" s="415"/>
      <c r="AA428" s="415"/>
      <c r="AB428" s="415"/>
      <c r="AC428" s="415"/>
      <c r="AD428" s="415"/>
      <c r="AE428" s="415"/>
      <c r="AF428" s="415"/>
      <c r="AG428" s="415"/>
      <c r="AH428" s="415"/>
      <c r="AI428" s="415"/>
      <c r="AJ428" s="415"/>
      <c r="AK428" s="415"/>
      <c r="AL428" s="415"/>
      <c r="AM428" s="415"/>
      <c r="AN428" s="415"/>
      <c r="AO428" s="415"/>
      <c r="AP428" s="415"/>
      <c r="AQ428" s="415"/>
      <c r="AR428" s="415"/>
      <c r="AS428" s="415"/>
      <c r="AT428" s="415"/>
      <c r="AU428" s="415"/>
      <c r="AV428" s="415"/>
      <c r="AW428" s="415"/>
      <c r="AX428" s="415"/>
      <c r="AY428" s="415"/>
      <c r="AZ428" s="415"/>
      <c r="BA428" s="417"/>
      <c r="BB428" s="494"/>
      <c r="BC428" s="417"/>
      <c r="BD428" s="417"/>
      <c r="BE428" s="417"/>
      <c r="BF428" s="417"/>
      <c r="BG428" s="417"/>
      <c r="BH428" s="417"/>
      <c r="BI428" s="417"/>
      <c r="BJ428" s="417"/>
      <c r="BK428" s="417"/>
      <c r="BL428" s="417"/>
      <c r="BM428" s="417"/>
      <c r="BN428" s="417"/>
      <c r="BO428" s="417"/>
      <c r="BP428" s="417"/>
      <c r="BQ428" s="417"/>
      <c r="BR428" s="417"/>
      <c r="BS428" s="417"/>
      <c r="BT428" s="417"/>
      <c r="BU428" s="418"/>
      <c r="BV428" s="418"/>
      <c r="BW428" s="418"/>
      <c r="BX428" s="418"/>
      <c r="BY428" s="418"/>
      <c r="BZ428" s="418"/>
      <c r="CA428" s="418"/>
      <c r="CB428" s="418"/>
      <c r="CC428" s="418"/>
      <c r="CD428" s="418"/>
      <c r="CE428" s="418"/>
      <c r="CF428" s="418"/>
      <c r="CG428" s="418"/>
      <c r="CH428" s="418"/>
      <c r="CI428" s="418"/>
      <c r="CJ428" s="418"/>
      <c r="CK428" s="418"/>
      <c r="CL428" s="418"/>
      <c r="CM428" s="418"/>
      <c r="CN428" s="418"/>
      <c r="CO428" s="418"/>
      <c r="CP428" s="418"/>
      <c r="CQ428" s="418"/>
      <c r="CR428" s="418"/>
      <c r="CS428" s="418"/>
      <c r="CT428" s="418"/>
      <c r="CU428" s="418"/>
      <c r="CV428" s="418"/>
      <c r="CW428" s="418"/>
      <c r="CX428" s="418"/>
      <c r="CY428" s="418"/>
      <c r="CZ428" s="418"/>
    </row>
    <row r="429" s="422" customFormat="true" ht="25.15" customHeight="true" x14ac:dyDescent="0.2">
      <c r="B429" s="1058"/>
      <c r="C429" s="1182" t="s">
        <v>420</v>
      </c>
      <c r="D429" s="1151"/>
      <c r="E429" s="861">
        <v>-0.13777122874456618</v>
      </c>
      <c r="F429" s="727"/>
      <c r="G429" s="727"/>
      <c r="H429" s="1182" t="s">
        <v>423</v>
      </c>
      <c r="I429" s="1151"/>
      <c r="J429" s="862">
        <v>-0.21492639404253519</v>
      </c>
      <c r="K429" s="727"/>
      <c r="L429" s="727"/>
      <c r="M429" s="1182" t="s">
        <v>419</v>
      </c>
      <c r="N429" s="1151"/>
      <c r="O429" s="863">
        <v>0.16235536977917164</v>
      </c>
      <c r="P429" s="727"/>
      <c r="Q429" s="727"/>
      <c r="U429" s="415"/>
      <c r="V429" s="415"/>
      <c r="W429" s="415"/>
      <c r="X429" s="415"/>
      <c r="Y429" s="415"/>
      <c r="Z429" s="415"/>
      <c r="AA429" s="415"/>
      <c r="AB429" s="415"/>
      <c r="AC429" s="415"/>
      <c r="AD429" s="415"/>
      <c r="AE429" s="415"/>
      <c r="AF429" s="415"/>
      <c r="AG429" s="415"/>
      <c r="AH429" s="415"/>
      <c r="AI429" s="415"/>
      <c r="AJ429" s="415"/>
      <c r="AK429" s="415"/>
      <c r="AL429" s="415"/>
      <c r="AM429" s="415"/>
      <c r="AN429" s="415"/>
      <c r="AO429" s="415"/>
      <c r="AP429" s="415"/>
      <c r="AQ429" s="415"/>
      <c r="AR429" s="415"/>
      <c r="AS429" s="415"/>
      <c r="AT429" s="415"/>
      <c r="AU429" s="415"/>
      <c r="AV429" s="415"/>
      <c r="AW429" s="415"/>
      <c r="AX429" s="415"/>
      <c r="AY429" s="415"/>
      <c r="AZ429" s="415"/>
      <c r="BA429" s="417"/>
      <c r="BB429" s="494"/>
      <c r="BC429" s="417"/>
      <c r="BD429" s="417"/>
      <c r="BE429" s="417"/>
      <c r="BF429" s="417"/>
      <c r="BG429" s="417"/>
      <c r="BH429" s="417"/>
      <c r="BI429" s="417"/>
      <c r="BJ429" s="417"/>
      <c r="BK429" s="417"/>
      <c r="BL429" s="417"/>
      <c r="BM429" s="417"/>
      <c r="BN429" s="417"/>
      <c r="BO429" s="417"/>
      <c r="BP429" s="417"/>
      <c r="BQ429" s="417"/>
      <c r="BR429" s="417"/>
      <c r="BS429" s="417"/>
      <c r="BT429" s="417"/>
      <c r="BU429" s="418"/>
      <c r="BV429" s="418"/>
      <c r="BW429" s="418"/>
      <c r="BX429" s="418"/>
      <c r="BY429" s="418"/>
      <c r="BZ429" s="418"/>
      <c r="CA429" s="418"/>
      <c r="CB429" s="418"/>
      <c r="CC429" s="418"/>
      <c r="CD429" s="418"/>
      <c r="CE429" s="418"/>
      <c r="CF429" s="418"/>
      <c r="CG429" s="418"/>
      <c r="CH429" s="418"/>
      <c r="CI429" s="418"/>
      <c r="CJ429" s="418"/>
      <c r="CK429" s="418"/>
      <c r="CL429" s="418"/>
      <c r="CM429" s="418"/>
      <c r="CN429" s="418"/>
      <c r="CO429" s="418"/>
      <c r="CP429" s="418"/>
      <c r="CQ429" s="418"/>
      <c r="CR429" s="418"/>
      <c r="CS429" s="418"/>
      <c r="CT429" s="418"/>
      <c r="CU429" s="418"/>
      <c r="CV429" s="418"/>
      <c r="CW429" s="418"/>
      <c r="CX429" s="418"/>
      <c r="CY429" s="418"/>
      <c r="CZ429" s="418"/>
    </row>
    <row r="430" s="422" customFormat="true" ht="25.15" customHeight="true" x14ac:dyDescent="0.2">
      <c r="B430" s="1058"/>
      <c r="C430" s="1182" t="s">
        <v>416</v>
      </c>
      <c r="D430" s="1151"/>
      <c r="E430" s="861">
        <v>-0.10853901589460929</v>
      </c>
      <c r="F430" s="727"/>
      <c r="G430" s="727"/>
      <c r="H430" s="1182" t="s">
        <v>424</v>
      </c>
      <c r="I430" s="1151"/>
      <c r="J430" s="862">
        <v>-0.21381521550686614</v>
      </c>
      <c r="K430" s="727"/>
      <c r="L430" s="727"/>
      <c r="M430" s="1182" t="s">
        <v>335</v>
      </c>
      <c r="N430" s="1151"/>
      <c r="O430" s="863">
        <v>0.15511581232486038</v>
      </c>
      <c r="P430" s="727"/>
      <c r="Q430" s="727"/>
      <c r="U430" s="415"/>
      <c r="V430" s="415"/>
      <c r="W430" s="415"/>
      <c r="X430" s="415"/>
      <c r="Y430" s="415"/>
      <c r="Z430" s="415"/>
      <c r="AA430" s="415"/>
      <c r="AB430" s="415"/>
      <c r="AC430" s="415"/>
      <c r="AD430" s="415"/>
      <c r="AE430" s="415"/>
      <c r="AF430" s="415"/>
      <c r="AG430" s="415"/>
      <c r="AH430" s="415"/>
      <c r="AI430" s="415"/>
      <c r="AJ430" s="415"/>
      <c r="AK430" s="415"/>
      <c r="AL430" s="415"/>
      <c r="AM430" s="415"/>
      <c r="AN430" s="415"/>
      <c r="AO430" s="415"/>
      <c r="AP430" s="415"/>
      <c r="AQ430" s="415"/>
      <c r="AR430" s="415"/>
      <c r="AS430" s="415"/>
      <c r="AT430" s="415"/>
      <c r="AU430" s="415"/>
      <c r="AV430" s="415"/>
      <c r="AW430" s="415"/>
      <c r="AX430" s="415"/>
      <c r="AY430" s="415"/>
      <c r="AZ430" s="415"/>
      <c r="BA430" s="417"/>
      <c r="BB430" s="494"/>
      <c r="BC430" s="417"/>
      <c r="BD430" s="417"/>
      <c r="BE430" s="417"/>
      <c r="BF430" s="417"/>
      <c r="BG430" s="417"/>
      <c r="BH430" s="417"/>
      <c r="BI430" s="417"/>
      <c r="BJ430" s="417"/>
      <c r="BK430" s="417"/>
      <c r="BL430" s="417"/>
      <c r="BM430" s="417"/>
      <c r="BN430" s="417"/>
      <c r="BO430" s="417"/>
      <c r="BP430" s="417"/>
      <c r="BQ430" s="417"/>
      <c r="BR430" s="417"/>
      <c r="BS430" s="417"/>
      <c r="BT430" s="417"/>
      <c r="BU430" s="418"/>
      <c r="BV430" s="418"/>
      <c r="BW430" s="418"/>
      <c r="BX430" s="418"/>
      <c r="BY430" s="418"/>
      <c r="BZ430" s="418"/>
      <c r="CA430" s="418"/>
      <c r="CB430" s="418"/>
      <c r="CC430" s="418"/>
      <c r="CD430" s="418"/>
      <c r="CE430" s="418"/>
      <c r="CF430" s="418"/>
      <c r="CG430" s="418"/>
      <c r="CH430" s="418"/>
      <c r="CI430" s="418"/>
      <c r="CJ430" s="418"/>
      <c r="CK430" s="418"/>
      <c r="CL430" s="418"/>
      <c r="CM430" s="418"/>
      <c r="CN430" s="418"/>
      <c r="CO430" s="418"/>
      <c r="CP430" s="418"/>
      <c r="CQ430" s="418"/>
      <c r="CR430" s="418"/>
      <c r="CS430" s="418"/>
      <c r="CT430" s="418"/>
      <c r="CU430" s="418"/>
      <c r="CV430" s="418"/>
      <c r="CW430" s="418"/>
      <c r="CX430" s="418"/>
      <c r="CY430" s="418"/>
      <c r="CZ430" s="418"/>
    </row>
    <row r="431" s="422" customFormat="true" ht="25.15" customHeight="true" x14ac:dyDescent="0.2">
      <c r="B431" s="1058"/>
      <c r="C431" s="1182" t="s">
        <v>425</v>
      </c>
      <c r="D431" s="1151"/>
      <c r="E431" s="861">
        <v>0.10405273156610498</v>
      </c>
      <c r="F431" s="727"/>
      <c r="G431" s="727"/>
      <c r="H431" s="1182" t="s">
        <v>416</v>
      </c>
      <c r="I431" s="1151"/>
      <c r="J431" s="862">
        <v>0.16596712631480642</v>
      </c>
      <c r="K431" s="727"/>
      <c r="L431" s="727"/>
      <c r="M431" s="1182" t="s">
        <v>209</v>
      </c>
      <c r="N431" s="1151"/>
      <c r="O431" s="863">
        <v>0.12050558672053058</v>
      </c>
      <c r="P431" s="727"/>
      <c r="Q431" s="727"/>
      <c r="U431" s="415"/>
      <c r="V431" s="415"/>
      <c r="W431" s="415"/>
      <c r="X431" s="415"/>
      <c r="Y431" s="415"/>
      <c r="Z431" s="415"/>
      <c r="AA431" s="415"/>
      <c r="AB431" s="415"/>
      <c r="AC431" s="415"/>
      <c r="AD431" s="415"/>
      <c r="AE431" s="415"/>
      <c r="AF431" s="415"/>
      <c r="AG431" s="415"/>
      <c r="AH431" s="415"/>
      <c r="AI431" s="415"/>
      <c r="AJ431" s="415"/>
      <c r="AK431" s="415"/>
      <c r="AL431" s="415"/>
      <c r="AM431" s="415"/>
      <c r="AN431" s="415"/>
      <c r="AO431" s="415"/>
      <c r="AP431" s="415"/>
      <c r="AQ431" s="415"/>
      <c r="AR431" s="415"/>
      <c r="AS431" s="415"/>
      <c r="AT431" s="415"/>
      <c r="AU431" s="415"/>
      <c r="AV431" s="415"/>
      <c r="AW431" s="415"/>
      <c r="AX431" s="415"/>
      <c r="AY431" s="415"/>
      <c r="AZ431" s="415"/>
      <c r="BA431" s="417"/>
      <c r="BB431" s="494"/>
      <c r="BC431" s="417"/>
      <c r="BD431" s="417"/>
      <c r="BE431" s="417"/>
      <c r="BF431" s="417"/>
      <c r="BG431" s="417"/>
      <c r="BH431" s="417"/>
      <c r="BI431" s="417"/>
      <c r="BJ431" s="417"/>
      <c r="BK431" s="417"/>
      <c r="BL431" s="417"/>
      <c r="BM431" s="417"/>
      <c r="BN431" s="417"/>
      <c r="BO431" s="417"/>
      <c r="BP431" s="417"/>
      <c r="BQ431" s="417"/>
      <c r="BR431" s="417"/>
      <c r="BS431" s="417"/>
      <c r="BT431" s="417"/>
      <c r="BU431" s="418"/>
      <c r="BV431" s="418"/>
      <c r="BW431" s="418"/>
      <c r="BX431" s="418"/>
      <c r="BY431" s="418"/>
      <c r="BZ431" s="418"/>
      <c r="CA431" s="418"/>
      <c r="CB431" s="418"/>
      <c r="CC431" s="418"/>
      <c r="CD431" s="418"/>
      <c r="CE431" s="418"/>
      <c r="CF431" s="418"/>
      <c r="CG431" s="418"/>
      <c r="CH431" s="418"/>
      <c r="CI431" s="418"/>
      <c r="CJ431" s="418"/>
      <c r="CK431" s="418"/>
      <c r="CL431" s="418"/>
      <c r="CM431" s="418"/>
      <c r="CN431" s="418"/>
      <c r="CO431" s="418"/>
      <c r="CP431" s="418"/>
      <c r="CQ431" s="418"/>
      <c r="CR431" s="418"/>
      <c r="CS431" s="418"/>
      <c r="CT431" s="418"/>
      <c r="CU431" s="418"/>
      <c r="CV431" s="418"/>
      <c r="CW431" s="418"/>
      <c r="CX431" s="418"/>
      <c r="CY431" s="418"/>
      <c r="CZ431" s="418"/>
    </row>
    <row r="432" s="422" customFormat="true" ht="25.15" customHeight="true" x14ac:dyDescent="0.2">
      <c r="B432" s="1058"/>
      <c r="C432" s="1182" t="s">
        <v>426</v>
      </c>
      <c r="D432" s="1151"/>
      <c r="E432" s="861">
        <v>-9.6874684145650841E-2</v>
      </c>
      <c r="F432" s="727"/>
      <c r="G432" s="727"/>
      <c r="H432" s="1182" t="s">
        <v>427</v>
      </c>
      <c r="I432" s="1151"/>
      <c r="J432" s="862">
        <v>0.14934383395101922</v>
      </c>
      <c r="K432" s="727"/>
      <c r="L432" s="727"/>
      <c r="M432" s="1182" t="s">
        <v>427</v>
      </c>
      <c r="N432" s="1151"/>
      <c r="O432" s="863">
        <v>0.11250587723040543</v>
      </c>
      <c r="P432" s="727"/>
      <c r="Q432" s="727"/>
      <c r="U432" s="415"/>
      <c r="V432" s="415"/>
      <c r="W432" s="415"/>
      <c r="X432" s="415"/>
      <c r="Y432" s="415"/>
      <c r="Z432" s="415"/>
      <c r="AA432" s="415"/>
      <c r="AB432" s="415"/>
      <c r="AC432" s="415"/>
      <c r="AD432" s="415"/>
      <c r="AE432" s="415"/>
      <c r="AF432" s="415"/>
      <c r="AG432" s="415"/>
      <c r="AH432" s="415"/>
      <c r="AI432" s="415"/>
      <c r="AJ432" s="415"/>
      <c r="AK432" s="415"/>
      <c r="AL432" s="415"/>
      <c r="AM432" s="415"/>
      <c r="AN432" s="415"/>
      <c r="AO432" s="415"/>
      <c r="AP432" s="415"/>
      <c r="AQ432" s="415"/>
      <c r="AR432" s="415"/>
      <c r="AS432" s="415"/>
      <c r="AT432" s="415"/>
      <c r="AU432" s="415"/>
      <c r="AV432" s="415"/>
      <c r="AW432" s="415"/>
      <c r="AX432" s="415"/>
      <c r="AY432" s="415"/>
      <c r="AZ432" s="415"/>
      <c r="BA432" s="417"/>
      <c r="BB432" s="494"/>
      <c r="BC432" s="417"/>
      <c r="BD432" s="417"/>
      <c r="BE432" s="417"/>
      <c r="BF432" s="417"/>
      <c r="BG432" s="417"/>
      <c r="BH432" s="417"/>
      <c r="BI432" s="417"/>
      <c r="BJ432" s="417"/>
      <c r="BK432" s="417"/>
      <c r="BL432" s="417"/>
      <c r="BM432" s="417"/>
      <c r="BN432" s="417"/>
      <c r="BO432" s="417"/>
      <c r="BP432" s="417"/>
      <c r="BQ432" s="417"/>
      <c r="BR432" s="417"/>
      <c r="BS432" s="417"/>
      <c r="BT432" s="417"/>
      <c r="BU432" s="418"/>
      <c r="BV432" s="418"/>
      <c r="BW432" s="418"/>
      <c r="BX432" s="418"/>
      <c r="BY432" s="418"/>
      <c r="BZ432" s="418"/>
      <c r="CA432" s="418"/>
      <c r="CB432" s="418"/>
      <c r="CC432" s="418"/>
      <c r="CD432" s="418"/>
      <c r="CE432" s="418"/>
      <c r="CF432" s="418"/>
      <c r="CG432" s="418"/>
      <c r="CH432" s="418"/>
      <c r="CI432" s="418"/>
      <c r="CJ432" s="418"/>
      <c r="CK432" s="418"/>
      <c r="CL432" s="418"/>
      <c r="CM432" s="418"/>
      <c r="CN432" s="418"/>
      <c r="CO432" s="418"/>
      <c r="CP432" s="418"/>
      <c r="CQ432" s="418"/>
      <c r="CR432" s="418"/>
      <c r="CS432" s="418"/>
      <c r="CT432" s="418"/>
      <c r="CU432" s="418"/>
      <c r="CV432" s="418"/>
      <c r="CW432" s="418"/>
      <c r="CX432" s="418"/>
      <c r="CY432" s="418"/>
      <c r="CZ432" s="418"/>
    </row>
    <row r="433" s="422" customFormat="true" ht="25.15" customHeight="true" x14ac:dyDescent="0.2">
      <c r="B433" s="1058"/>
      <c r="C433" s="1182" t="s">
        <v>424</v>
      </c>
      <c r="D433" s="1151"/>
      <c r="E433" s="861">
        <v>-9.6602300776763905E-2</v>
      </c>
      <c r="F433" s="727"/>
      <c r="G433" s="727"/>
      <c r="H433" s="1182" t="s">
        <v>428</v>
      </c>
      <c r="I433" s="1151"/>
      <c r="J433" s="862">
        <v>-0.14435656990381557</v>
      </c>
      <c r="K433" s="727"/>
      <c r="L433" s="727"/>
      <c r="M433" s="1182" t="s">
        <v>429</v>
      </c>
      <c r="N433" s="1151"/>
      <c r="O433" s="863">
        <v>-0.10790361714529217</v>
      </c>
      <c r="P433" s="727"/>
      <c r="Q433" s="727"/>
      <c r="U433" s="415"/>
      <c r="V433" s="415"/>
      <c r="W433" s="415"/>
      <c r="X433" s="415"/>
      <c r="Y433" s="415"/>
      <c r="Z433" s="415"/>
      <c r="AA433" s="415"/>
      <c r="AB433" s="415"/>
      <c r="AC433" s="415"/>
      <c r="AD433" s="415"/>
      <c r="AE433" s="415"/>
      <c r="AF433" s="415"/>
      <c r="AG433" s="415"/>
      <c r="AH433" s="415"/>
      <c r="AI433" s="415"/>
      <c r="AJ433" s="415"/>
      <c r="AK433" s="415"/>
      <c r="AL433" s="415"/>
      <c r="AM433" s="415"/>
      <c r="AN433" s="415"/>
      <c r="AO433" s="415"/>
      <c r="AP433" s="415"/>
      <c r="AQ433" s="415"/>
      <c r="AR433" s="415"/>
      <c r="AS433" s="415"/>
      <c r="AT433" s="415"/>
      <c r="AU433" s="415"/>
      <c r="AV433" s="415"/>
      <c r="AW433" s="415"/>
      <c r="AX433" s="415"/>
      <c r="AY433" s="415"/>
      <c r="AZ433" s="415"/>
      <c r="BA433" s="417"/>
      <c r="BB433" s="494"/>
      <c r="BC433" s="417"/>
      <c r="BD433" s="417"/>
      <c r="BE433" s="417"/>
      <c r="BF433" s="417"/>
      <c r="BG433" s="417"/>
      <c r="BH433" s="417"/>
      <c r="BI433" s="417"/>
      <c r="BJ433" s="417"/>
      <c r="BK433" s="417"/>
      <c r="BL433" s="417"/>
      <c r="BM433" s="417"/>
      <c r="BN433" s="417"/>
      <c r="BO433" s="417"/>
      <c r="BP433" s="417"/>
      <c r="BQ433" s="417"/>
      <c r="BR433" s="417"/>
      <c r="BS433" s="417"/>
      <c r="BT433" s="417"/>
      <c r="BU433" s="418"/>
      <c r="BV433" s="418"/>
      <c r="BW433" s="418"/>
      <c r="BX433" s="418"/>
      <c r="BY433" s="418"/>
      <c r="BZ433" s="418"/>
      <c r="CA433" s="418"/>
      <c r="CB433" s="418"/>
      <c r="CC433" s="418"/>
      <c r="CD433" s="418"/>
      <c r="CE433" s="418"/>
      <c r="CF433" s="418"/>
      <c r="CG433" s="418"/>
      <c r="CH433" s="418"/>
      <c r="CI433" s="418"/>
      <c r="CJ433" s="418"/>
      <c r="CK433" s="418"/>
      <c r="CL433" s="418"/>
      <c r="CM433" s="418"/>
      <c r="CN433" s="418"/>
      <c r="CO433" s="418"/>
      <c r="CP433" s="418"/>
      <c r="CQ433" s="418"/>
      <c r="CR433" s="418"/>
      <c r="CS433" s="418"/>
      <c r="CT433" s="418"/>
      <c r="CU433" s="418"/>
      <c r="CV433" s="418"/>
      <c r="CW433" s="418"/>
      <c r="CX433" s="418"/>
      <c r="CY433" s="418"/>
      <c r="CZ433" s="418"/>
    </row>
    <row r="434" s="422" customFormat="true" ht="25.15" customHeight="true" x14ac:dyDescent="0.2">
      <c r="B434" s="1058"/>
      <c r="C434" s="1182" t="s">
        <v>430</v>
      </c>
      <c r="D434" s="1151"/>
      <c r="E434" s="861">
        <v>8.3301349478568196E-2</v>
      </c>
      <c r="F434" s="727"/>
      <c r="G434" s="727"/>
      <c r="H434" s="1182" t="s">
        <v>431</v>
      </c>
      <c r="I434" s="1151"/>
      <c r="J434" s="862">
        <v>-0.14303477405239642</v>
      </c>
      <c r="K434" s="727"/>
      <c r="L434" s="727"/>
      <c r="M434" s="1182" t="s">
        <v>417</v>
      </c>
      <c r="N434" s="1151"/>
      <c r="O434" s="863">
        <v>0.10786053471867728</v>
      </c>
      <c r="P434" s="727"/>
      <c r="Q434" s="727"/>
      <c r="U434" s="415"/>
      <c r="V434" s="415"/>
      <c r="W434" s="415"/>
      <c r="X434" s="415"/>
      <c r="Y434" s="415"/>
      <c r="Z434" s="415"/>
      <c r="AA434" s="415"/>
      <c r="AB434" s="415"/>
      <c r="AC434" s="415"/>
      <c r="AD434" s="415"/>
      <c r="AE434" s="415"/>
      <c r="AF434" s="415"/>
      <c r="AG434" s="415"/>
      <c r="AH434" s="415"/>
      <c r="AI434" s="415"/>
      <c r="AJ434" s="415"/>
      <c r="AK434" s="415"/>
      <c r="AL434" s="415"/>
      <c r="AM434" s="415"/>
      <c r="AN434" s="415"/>
      <c r="AO434" s="415"/>
      <c r="AP434" s="415"/>
      <c r="AQ434" s="415"/>
      <c r="AR434" s="415"/>
      <c r="AS434" s="415"/>
      <c r="AT434" s="415"/>
      <c r="AU434" s="415"/>
      <c r="AV434" s="415"/>
      <c r="AW434" s="415"/>
      <c r="AX434" s="415"/>
      <c r="AY434" s="415"/>
      <c r="AZ434" s="415"/>
      <c r="BA434" s="417"/>
      <c r="BB434" s="494"/>
      <c r="BC434" s="417"/>
      <c r="BD434" s="417"/>
      <c r="BE434" s="417"/>
      <c r="BF434" s="417"/>
      <c r="BG434" s="417"/>
      <c r="BH434" s="417"/>
      <c r="BI434" s="417"/>
      <c r="BJ434" s="417"/>
      <c r="BK434" s="417"/>
      <c r="BL434" s="417"/>
      <c r="BM434" s="417"/>
      <c r="BN434" s="417"/>
      <c r="BO434" s="417"/>
      <c r="BP434" s="417"/>
      <c r="BQ434" s="417"/>
      <c r="BR434" s="417"/>
      <c r="BS434" s="417"/>
      <c r="BT434" s="417"/>
      <c r="BU434" s="418"/>
      <c r="BV434" s="418"/>
      <c r="BW434" s="418"/>
      <c r="BX434" s="418"/>
      <c r="BY434" s="418"/>
      <c r="BZ434" s="418"/>
      <c r="CA434" s="418"/>
      <c r="CB434" s="418"/>
      <c r="CC434" s="418"/>
      <c r="CD434" s="418"/>
      <c r="CE434" s="418"/>
      <c r="CF434" s="418"/>
      <c r="CG434" s="418"/>
      <c r="CH434" s="418"/>
      <c r="CI434" s="418"/>
      <c r="CJ434" s="418"/>
      <c r="CK434" s="418"/>
      <c r="CL434" s="418"/>
      <c r="CM434" s="418"/>
      <c r="CN434" s="418"/>
      <c r="CO434" s="418"/>
      <c r="CP434" s="418"/>
      <c r="CQ434" s="418"/>
      <c r="CR434" s="418"/>
      <c r="CS434" s="418"/>
      <c r="CT434" s="418"/>
      <c r="CU434" s="418"/>
      <c r="CV434" s="418"/>
      <c r="CW434" s="418"/>
      <c r="CX434" s="418"/>
      <c r="CY434" s="418"/>
      <c r="CZ434" s="418"/>
    </row>
    <row r="435" s="422" customFormat="true" ht="25.15" customHeight="true" x14ac:dyDescent="0.2">
      <c r="B435" s="1058"/>
      <c r="C435" s="1182" t="s">
        <v>432</v>
      </c>
      <c r="D435" s="1151"/>
      <c r="E435" s="861">
        <v>-7.7724255591795771E-2</v>
      </c>
      <c r="F435" s="727"/>
      <c r="G435" s="727"/>
      <c r="H435" s="1182" t="s">
        <v>422</v>
      </c>
      <c r="I435" s="1151"/>
      <c r="J435" s="862">
        <v>-0.13463418688104636</v>
      </c>
      <c r="K435" s="727"/>
      <c r="L435" s="727"/>
      <c r="M435" s="1182" t="s">
        <v>425</v>
      </c>
      <c r="N435" s="1151"/>
      <c r="O435" s="863">
        <v>0.10717780288173277</v>
      </c>
      <c r="P435" s="727"/>
      <c r="Q435" s="727"/>
      <c r="U435" s="415"/>
      <c r="V435" s="415"/>
      <c r="W435" s="415"/>
      <c r="X435" s="415"/>
      <c r="Y435" s="415"/>
      <c r="Z435" s="415"/>
      <c r="AA435" s="415"/>
      <c r="AB435" s="415"/>
      <c r="AC435" s="415"/>
      <c r="AD435" s="415"/>
      <c r="AE435" s="415"/>
      <c r="AF435" s="415"/>
      <c r="AG435" s="415"/>
      <c r="AH435" s="415"/>
      <c r="AI435" s="415"/>
      <c r="AJ435" s="415"/>
      <c r="AK435" s="415"/>
      <c r="AL435" s="415"/>
      <c r="AM435" s="415"/>
      <c r="AN435" s="415"/>
      <c r="AO435" s="415"/>
      <c r="AP435" s="415"/>
      <c r="AQ435" s="415"/>
      <c r="AR435" s="415"/>
      <c r="AS435" s="415"/>
      <c r="AT435" s="415"/>
      <c r="AU435" s="415"/>
      <c r="AV435" s="415"/>
      <c r="AW435" s="415"/>
      <c r="AX435" s="415"/>
      <c r="AY435" s="415"/>
      <c r="AZ435" s="415"/>
      <c r="BA435" s="417"/>
      <c r="BB435" s="494"/>
      <c r="BC435" s="417"/>
      <c r="BD435" s="417"/>
      <c r="BE435" s="417"/>
      <c r="BF435" s="417"/>
      <c r="BG435" s="417"/>
      <c r="BH435" s="417"/>
      <c r="BI435" s="417"/>
      <c r="BJ435" s="417"/>
      <c r="BK435" s="417"/>
      <c r="BL435" s="417"/>
      <c r="BM435" s="417"/>
      <c r="BN435" s="417"/>
      <c r="BO435" s="417"/>
      <c r="BP435" s="417"/>
      <c r="BQ435" s="417"/>
      <c r="BR435" s="417"/>
      <c r="BS435" s="417"/>
      <c r="BT435" s="417"/>
      <c r="BU435" s="418"/>
      <c r="BV435" s="418"/>
      <c r="BW435" s="418"/>
      <c r="BX435" s="418"/>
      <c r="BY435" s="418"/>
      <c r="BZ435" s="418"/>
      <c r="CA435" s="418"/>
      <c r="CB435" s="418"/>
      <c r="CC435" s="418"/>
      <c r="CD435" s="418"/>
      <c r="CE435" s="418"/>
      <c r="CF435" s="418"/>
      <c r="CG435" s="418"/>
      <c r="CH435" s="418"/>
      <c r="CI435" s="418"/>
      <c r="CJ435" s="418"/>
      <c r="CK435" s="418"/>
      <c r="CL435" s="418"/>
      <c r="CM435" s="418"/>
      <c r="CN435" s="418"/>
      <c r="CO435" s="418"/>
      <c r="CP435" s="418"/>
      <c r="CQ435" s="418"/>
      <c r="CR435" s="418"/>
      <c r="CS435" s="418"/>
      <c r="CT435" s="418"/>
      <c r="CU435" s="418"/>
      <c r="CV435" s="418"/>
      <c r="CW435" s="418"/>
      <c r="CX435" s="418"/>
      <c r="CY435" s="418"/>
      <c r="CZ435" s="418"/>
    </row>
    <row r="436" s="422" customFormat="true" ht="25.15" customHeight="true" x14ac:dyDescent="0.2">
      <c r="B436" s="1058"/>
      <c r="C436" s="1182" t="s">
        <v>433</v>
      </c>
      <c r="D436" s="1151"/>
      <c r="E436" s="861">
        <v>-7.4252497490006508E-2</v>
      </c>
      <c r="F436" s="727"/>
      <c r="G436" s="727"/>
      <c r="H436" s="1182" t="s">
        <v>434</v>
      </c>
      <c r="I436" s="1151"/>
      <c r="J436" s="862">
        <v>-0.12902206241310554</v>
      </c>
      <c r="K436" s="727"/>
      <c r="L436" s="727"/>
      <c r="M436" s="1182" t="s">
        <v>426</v>
      </c>
      <c r="N436" s="1151"/>
      <c r="O436" s="863">
        <v>-0.10066540201688587</v>
      </c>
      <c r="P436" s="727"/>
      <c r="Q436" s="727"/>
      <c r="U436" s="415"/>
      <c r="V436" s="415"/>
      <c r="W436" s="415"/>
      <c r="X436" s="415"/>
      <c r="Y436" s="415"/>
      <c r="Z436" s="415"/>
      <c r="AA436" s="415"/>
      <c r="AB436" s="415"/>
      <c r="AC436" s="415"/>
      <c r="AD436" s="415"/>
      <c r="AE436" s="415"/>
      <c r="AF436" s="415"/>
      <c r="AG436" s="415"/>
      <c r="AH436" s="415"/>
      <c r="AI436" s="415"/>
      <c r="AJ436" s="415"/>
      <c r="AK436" s="415"/>
      <c r="AL436" s="415"/>
      <c r="AM436" s="415"/>
      <c r="AN436" s="415"/>
      <c r="AO436" s="415"/>
      <c r="AP436" s="415"/>
      <c r="AQ436" s="415"/>
      <c r="AR436" s="415"/>
      <c r="AS436" s="415"/>
      <c r="AT436" s="415"/>
      <c r="AU436" s="415"/>
      <c r="AV436" s="415"/>
      <c r="AW436" s="415"/>
      <c r="AX436" s="415"/>
      <c r="AY436" s="415"/>
      <c r="AZ436" s="415"/>
      <c r="BA436" s="417"/>
      <c r="BB436" s="494"/>
      <c r="BC436" s="417"/>
      <c r="BD436" s="417"/>
      <c r="BE436" s="417"/>
      <c r="BF436" s="417"/>
      <c r="BG436" s="417"/>
      <c r="BH436" s="417"/>
      <c r="BI436" s="417"/>
      <c r="BJ436" s="417"/>
      <c r="BK436" s="417"/>
      <c r="BL436" s="417"/>
      <c r="BM436" s="417"/>
      <c r="BN436" s="417"/>
      <c r="BO436" s="417"/>
      <c r="BP436" s="417"/>
      <c r="BQ436" s="417"/>
      <c r="BR436" s="417"/>
      <c r="BS436" s="417"/>
      <c r="BT436" s="417"/>
      <c r="BU436" s="418"/>
      <c r="BV436" s="418"/>
      <c r="BW436" s="418"/>
      <c r="BX436" s="418"/>
      <c r="BY436" s="418"/>
      <c r="BZ436" s="418"/>
      <c r="CA436" s="418"/>
      <c r="CB436" s="418"/>
      <c r="CC436" s="418"/>
      <c r="CD436" s="418"/>
      <c r="CE436" s="418"/>
      <c r="CF436" s="418"/>
      <c r="CG436" s="418"/>
      <c r="CH436" s="418"/>
      <c r="CI436" s="418"/>
      <c r="CJ436" s="418"/>
      <c r="CK436" s="418"/>
      <c r="CL436" s="418"/>
      <c r="CM436" s="418"/>
      <c r="CN436" s="418"/>
      <c r="CO436" s="418"/>
      <c r="CP436" s="418"/>
      <c r="CQ436" s="418"/>
      <c r="CR436" s="418"/>
      <c r="CS436" s="418"/>
      <c r="CT436" s="418"/>
      <c r="CU436" s="418"/>
      <c r="CV436" s="418"/>
      <c r="CW436" s="418"/>
      <c r="CX436" s="418"/>
      <c r="CY436" s="418"/>
      <c r="CZ436" s="418"/>
    </row>
    <row r="437" s="422" customFormat="true" ht="25.15" customHeight="true" x14ac:dyDescent="0.2">
      <c r="B437" s="1058"/>
      <c r="C437" s="1182" t="s">
        <v>435</v>
      </c>
      <c r="D437" s="1151"/>
      <c r="E437" s="861">
        <v>7.3828364664631635E-2</v>
      </c>
      <c r="F437" s="727"/>
      <c r="G437" s="727"/>
      <c r="H437" s="1182" t="s">
        <v>429</v>
      </c>
      <c r="I437" s="1151"/>
      <c r="J437" s="862">
        <v>-0.12646457476469844</v>
      </c>
      <c r="K437" s="727"/>
      <c r="L437" s="727"/>
      <c r="M437" s="1182" t="s">
        <v>431</v>
      </c>
      <c r="N437" s="1151"/>
      <c r="O437" s="863">
        <v>9.5535900820132053E-2</v>
      </c>
      <c r="P437" s="727"/>
      <c r="Q437" s="727"/>
      <c r="U437" s="415"/>
      <c r="V437" s="415"/>
      <c r="W437" s="415"/>
      <c r="X437" s="415"/>
      <c r="Y437" s="415"/>
      <c r="Z437" s="415"/>
      <c r="AA437" s="415"/>
      <c r="AB437" s="415"/>
      <c r="AC437" s="415"/>
      <c r="AD437" s="415"/>
      <c r="AE437" s="415"/>
      <c r="AF437" s="415"/>
      <c r="AG437" s="415"/>
      <c r="AH437" s="415"/>
      <c r="AI437" s="415"/>
      <c r="AJ437" s="415"/>
      <c r="AK437" s="415"/>
      <c r="AL437" s="415"/>
      <c r="AM437" s="415"/>
      <c r="AN437" s="415"/>
      <c r="AO437" s="415"/>
      <c r="AP437" s="415"/>
      <c r="AQ437" s="415"/>
      <c r="AR437" s="415"/>
      <c r="AS437" s="415"/>
      <c r="AT437" s="415"/>
      <c r="AU437" s="415"/>
      <c r="AV437" s="415"/>
      <c r="AW437" s="415"/>
      <c r="AX437" s="415"/>
      <c r="AY437" s="415"/>
      <c r="AZ437" s="415"/>
      <c r="BA437" s="417"/>
      <c r="BB437" s="494"/>
      <c r="BC437" s="417"/>
      <c r="BD437" s="417"/>
      <c r="BE437" s="417"/>
      <c r="BF437" s="417"/>
      <c r="BG437" s="417"/>
      <c r="BH437" s="417"/>
      <c r="BI437" s="417"/>
      <c r="BJ437" s="417"/>
      <c r="BK437" s="417"/>
      <c r="BL437" s="417"/>
      <c r="BM437" s="417"/>
      <c r="BN437" s="417"/>
      <c r="BO437" s="417"/>
      <c r="BP437" s="417"/>
      <c r="BQ437" s="417"/>
      <c r="BR437" s="417"/>
      <c r="BS437" s="417"/>
      <c r="BT437" s="417"/>
      <c r="BU437" s="418"/>
      <c r="BV437" s="418"/>
      <c r="BW437" s="418"/>
      <c r="BX437" s="418"/>
      <c r="BY437" s="418"/>
      <c r="BZ437" s="418"/>
      <c r="CA437" s="418"/>
      <c r="CB437" s="418"/>
      <c r="CC437" s="418"/>
      <c r="CD437" s="418"/>
      <c r="CE437" s="418"/>
      <c r="CF437" s="418"/>
      <c r="CG437" s="418"/>
      <c r="CH437" s="418"/>
      <c r="CI437" s="418"/>
      <c r="CJ437" s="418"/>
      <c r="CK437" s="418"/>
      <c r="CL437" s="418"/>
      <c r="CM437" s="418"/>
      <c r="CN437" s="418"/>
      <c r="CO437" s="418"/>
      <c r="CP437" s="418"/>
      <c r="CQ437" s="418"/>
      <c r="CR437" s="418"/>
      <c r="CS437" s="418"/>
      <c r="CT437" s="418"/>
      <c r="CU437" s="418"/>
      <c r="CV437" s="418"/>
      <c r="CW437" s="418"/>
      <c r="CX437" s="418"/>
      <c r="CY437" s="418"/>
      <c r="CZ437" s="418"/>
    </row>
    <row r="438" s="422" customFormat="true" ht="25.15" customHeight="true" x14ac:dyDescent="0.2">
      <c r="B438" s="1058"/>
      <c r="C438" s="1182" t="s">
        <v>436</v>
      </c>
      <c r="D438" s="1151"/>
      <c r="E438" s="861">
        <v>-7.0778275594571408E-2</v>
      </c>
      <c r="F438" s="727"/>
      <c r="G438" s="727"/>
      <c r="H438" s="1182" t="s">
        <v>437</v>
      </c>
      <c r="I438" s="1151"/>
      <c r="J438" s="862">
        <v>-0.11585537104659803</v>
      </c>
      <c r="K438" s="727"/>
      <c r="L438" s="727"/>
      <c r="M438" s="1182" t="s">
        <v>438</v>
      </c>
      <c r="N438" s="1151"/>
      <c r="O438" s="863">
        <v>9.2686368143789513E-2</v>
      </c>
      <c r="P438" s="727"/>
      <c r="Q438" s="727"/>
      <c r="U438" s="415"/>
      <c r="V438" s="415"/>
      <c r="W438" s="415"/>
      <c r="X438" s="415"/>
      <c r="Y438" s="415"/>
      <c r="Z438" s="415"/>
      <c r="AA438" s="415"/>
      <c r="AB438" s="415"/>
      <c r="AC438" s="415"/>
      <c r="AD438" s="415"/>
      <c r="AE438" s="415"/>
      <c r="AF438" s="415"/>
      <c r="AG438" s="415"/>
      <c r="AH438" s="415"/>
      <c r="AI438" s="415"/>
      <c r="AJ438" s="415"/>
      <c r="AK438" s="415"/>
      <c r="AL438" s="415"/>
      <c r="AM438" s="415"/>
      <c r="AN438" s="415"/>
      <c r="AO438" s="415"/>
      <c r="AP438" s="415"/>
      <c r="AQ438" s="415"/>
      <c r="AR438" s="415"/>
      <c r="AS438" s="415"/>
      <c r="AT438" s="415"/>
      <c r="AU438" s="415"/>
      <c r="AV438" s="415"/>
      <c r="AW438" s="415"/>
      <c r="AX438" s="415"/>
      <c r="AY438" s="415"/>
      <c r="AZ438" s="415"/>
      <c r="BA438" s="417"/>
      <c r="BB438" s="494"/>
      <c r="BC438" s="417"/>
      <c r="BD438" s="417"/>
      <c r="BE438" s="417"/>
      <c r="BF438" s="417"/>
      <c r="BG438" s="417"/>
      <c r="BH438" s="417"/>
      <c r="BI438" s="417"/>
      <c r="BJ438" s="417"/>
      <c r="BK438" s="417"/>
      <c r="BL438" s="417"/>
      <c r="BM438" s="417"/>
      <c r="BN438" s="417"/>
      <c r="BO438" s="417"/>
      <c r="BP438" s="417"/>
      <c r="BQ438" s="417"/>
      <c r="BR438" s="417"/>
      <c r="BS438" s="417"/>
      <c r="BT438" s="417"/>
      <c r="BU438" s="418"/>
      <c r="BV438" s="418"/>
      <c r="BW438" s="418"/>
      <c r="BX438" s="418"/>
      <c r="BY438" s="418"/>
      <c r="BZ438" s="418"/>
      <c r="CA438" s="418"/>
      <c r="CB438" s="418"/>
      <c r="CC438" s="418"/>
      <c r="CD438" s="418"/>
      <c r="CE438" s="418"/>
      <c r="CF438" s="418"/>
      <c r="CG438" s="418"/>
      <c r="CH438" s="418"/>
      <c r="CI438" s="418"/>
      <c r="CJ438" s="418"/>
      <c r="CK438" s="418"/>
      <c r="CL438" s="418"/>
      <c r="CM438" s="418"/>
      <c r="CN438" s="418"/>
      <c r="CO438" s="418"/>
      <c r="CP438" s="418"/>
      <c r="CQ438" s="418"/>
      <c r="CR438" s="418"/>
      <c r="CS438" s="418"/>
      <c r="CT438" s="418"/>
      <c r="CU438" s="418"/>
      <c r="CV438" s="418"/>
      <c r="CW438" s="418"/>
      <c r="CX438" s="418"/>
      <c r="CY438" s="418"/>
      <c r="CZ438" s="418"/>
    </row>
    <row r="439" s="422" customFormat="true" ht="25.15" customHeight="true" x14ac:dyDescent="0.2">
      <c r="B439" s="1058"/>
      <c r="C439" s="1182" t="s">
        <v>439</v>
      </c>
      <c r="D439" s="1151"/>
      <c r="E439" s="861">
        <v>6.3483379372579626E-2</v>
      </c>
      <c r="F439" s="727"/>
      <c r="G439" s="727"/>
      <c r="H439" s="1182" t="s">
        <v>419</v>
      </c>
      <c r="I439" s="1151"/>
      <c r="J439" s="862">
        <v>0.10440521553081182</v>
      </c>
      <c r="K439" s="727"/>
      <c r="L439" s="727"/>
      <c r="M439" s="1182" t="s">
        <v>420</v>
      </c>
      <c r="N439" s="1151"/>
      <c r="O439" s="863">
        <v>-8.2589576747769275E-2</v>
      </c>
      <c r="P439" s="727"/>
      <c r="Q439" s="727"/>
      <c r="U439" s="415"/>
      <c r="V439" s="415"/>
      <c r="W439" s="415"/>
      <c r="X439" s="415"/>
      <c r="Y439" s="415"/>
      <c r="Z439" s="415"/>
      <c r="AA439" s="415"/>
      <c r="AB439" s="415"/>
      <c r="AC439" s="415"/>
      <c r="AD439" s="415"/>
      <c r="AE439" s="415"/>
      <c r="AF439" s="415"/>
      <c r="AG439" s="415"/>
      <c r="AH439" s="415"/>
      <c r="AI439" s="415"/>
      <c r="AJ439" s="415"/>
      <c r="AK439" s="415"/>
      <c r="AL439" s="415"/>
      <c r="AM439" s="415"/>
      <c r="AN439" s="415"/>
      <c r="AO439" s="415"/>
      <c r="AP439" s="415"/>
      <c r="AQ439" s="415"/>
      <c r="AR439" s="415"/>
      <c r="AS439" s="415"/>
      <c r="AT439" s="415"/>
      <c r="AU439" s="415"/>
      <c r="AV439" s="415"/>
      <c r="AW439" s="415"/>
      <c r="AX439" s="415"/>
      <c r="AY439" s="415"/>
      <c r="AZ439" s="415"/>
      <c r="BA439" s="417"/>
      <c r="BB439" s="494"/>
      <c r="BC439" s="417"/>
      <c r="BD439" s="417"/>
      <c r="BE439" s="417"/>
      <c r="BF439" s="417"/>
      <c r="BG439" s="417"/>
      <c r="BH439" s="417"/>
      <c r="BI439" s="417"/>
      <c r="BJ439" s="417"/>
      <c r="BK439" s="417"/>
      <c r="BL439" s="417"/>
      <c r="BM439" s="417"/>
      <c r="BN439" s="417"/>
      <c r="BO439" s="417"/>
      <c r="BP439" s="417"/>
      <c r="BQ439" s="417"/>
      <c r="BR439" s="417"/>
      <c r="BS439" s="417"/>
      <c r="BT439" s="417"/>
      <c r="BU439" s="418"/>
      <c r="BV439" s="418"/>
      <c r="BW439" s="418"/>
      <c r="BX439" s="418"/>
      <c r="BY439" s="418"/>
      <c r="BZ439" s="418"/>
      <c r="CA439" s="418"/>
      <c r="CB439" s="418"/>
      <c r="CC439" s="418"/>
      <c r="CD439" s="418"/>
      <c r="CE439" s="418"/>
      <c r="CF439" s="418"/>
      <c r="CG439" s="418"/>
      <c r="CH439" s="418"/>
      <c r="CI439" s="418"/>
      <c r="CJ439" s="418"/>
      <c r="CK439" s="418"/>
      <c r="CL439" s="418"/>
      <c r="CM439" s="418"/>
      <c r="CN439" s="418"/>
      <c r="CO439" s="418"/>
      <c r="CP439" s="418"/>
      <c r="CQ439" s="418"/>
      <c r="CR439" s="418"/>
      <c r="CS439" s="418"/>
      <c r="CT439" s="418"/>
      <c r="CU439" s="418"/>
      <c r="CV439" s="418"/>
      <c r="CW439" s="418"/>
      <c r="CX439" s="418"/>
      <c r="CY439" s="418"/>
      <c r="CZ439" s="418"/>
    </row>
    <row r="440" s="422" customFormat="true" ht="25.15" customHeight="true" x14ac:dyDescent="0.2">
      <c r="B440" s="1058"/>
      <c r="C440" s="1182" t="s">
        <v>440</v>
      </c>
      <c r="D440" s="1151"/>
      <c r="E440" s="861">
        <v>-5.4293814768216785E-2</v>
      </c>
      <c r="F440" s="727"/>
      <c r="G440" s="727"/>
      <c r="H440" s="1182" t="s">
        <v>425</v>
      </c>
      <c r="I440" s="1151"/>
      <c r="J440" s="862">
        <v>9.5525443448841216E-2</v>
      </c>
      <c r="K440" s="727"/>
      <c r="L440" s="727"/>
      <c r="M440" s="1182" t="s">
        <v>411</v>
      </c>
      <c r="N440" s="1151"/>
      <c r="O440" s="863">
        <v>-7.3920690212263968E-2</v>
      </c>
      <c r="P440" s="727"/>
      <c r="Q440" s="727"/>
      <c r="U440" s="415"/>
      <c r="V440" s="415"/>
      <c r="W440" s="415"/>
      <c r="X440" s="415"/>
      <c r="Y440" s="415"/>
      <c r="Z440" s="415"/>
      <c r="AA440" s="415"/>
      <c r="AB440" s="415"/>
      <c r="AC440" s="415"/>
      <c r="AD440" s="415"/>
      <c r="AE440" s="415"/>
      <c r="AF440" s="415"/>
      <c r="AG440" s="415"/>
      <c r="AH440" s="415"/>
      <c r="AI440" s="415"/>
      <c r="AJ440" s="415"/>
      <c r="AK440" s="415"/>
      <c r="AL440" s="415"/>
      <c r="AM440" s="415"/>
      <c r="AN440" s="415"/>
      <c r="AO440" s="415"/>
      <c r="AP440" s="415"/>
      <c r="AQ440" s="415"/>
      <c r="AR440" s="415"/>
      <c r="AS440" s="415"/>
      <c r="AT440" s="415"/>
      <c r="AU440" s="415"/>
      <c r="AV440" s="415"/>
      <c r="AW440" s="415"/>
      <c r="AX440" s="415"/>
      <c r="AY440" s="415"/>
      <c r="AZ440" s="415"/>
      <c r="BA440" s="417"/>
      <c r="BB440" s="494"/>
      <c r="BC440" s="417"/>
      <c r="BD440" s="417"/>
      <c r="BE440" s="417"/>
      <c r="BF440" s="417"/>
      <c r="BG440" s="417"/>
      <c r="BH440" s="417"/>
      <c r="BI440" s="417"/>
      <c r="BJ440" s="417"/>
      <c r="BK440" s="417"/>
      <c r="BL440" s="417"/>
      <c r="BM440" s="417"/>
      <c r="BN440" s="417"/>
      <c r="BO440" s="417"/>
      <c r="BP440" s="417"/>
      <c r="BQ440" s="417"/>
      <c r="BR440" s="417"/>
      <c r="BS440" s="417"/>
      <c r="BT440" s="417"/>
      <c r="BU440" s="418"/>
      <c r="BV440" s="418"/>
      <c r="BW440" s="418"/>
      <c r="BX440" s="418"/>
      <c r="BY440" s="418"/>
      <c r="BZ440" s="418"/>
      <c r="CA440" s="418"/>
      <c r="CB440" s="418"/>
      <c r="CC440" s="418"/>
      <c r="CD440" s="418"/>
      <c r="CE440" s="418"/>
      <c r="CF440" s="418"/>
      <c r="CG440" s="418"/>
      <c r="CH440" s="418"/>
      <c r="CI440" s="418"/>
      <c r="CJ440" s="418"/>
      <c r="CK440" s="418"/>
      <c r="CL440" s="418"/>
      <c r="CM440" s="418"/>
      <c r="CN440" s="418"/>
      <c r="CO440" s="418"/>
      <c r="CP440" s="418"/>
      <c r="CQ440" s="418"/>
      <c r="CR440" s="418"/>
      <c r="CS440" s="418"/>
      <c r="CT440" s="418"/>
      <c r="CU440" s="418"/>
      <c r="CV440" s="418"/>
      <c r="CW440" s="418"/>
      <c r="CX440" s="418"/>
      <c r="CY440" s="418"/>
      <c r="CZ440" s="418"/>
    </row>
    <row r="441" s="422" customFormat="true" ht="25.15" customHeight="true" x14ac:dyDescent="0.2">
      <c r="B441" s="1058"/>
      <c r="C441" s="1182" t="s">
        <v>438</v>
      </c>
      <c r="D441" s="1151"/>
      <c r="E441" s="861">
        <v>4.9759219927546131E-2</v>
      </c>
      <c r="F441" s="727"/>
      <c r="G441" s="727"/>
      <c r="H441" s="1182" t="s">
        <v>441</v>
      </c>
      <c r="I441" s="1151"/>
      <c r="J441" s="862">
        <v>-9.4005417697960322E-2</v>
      </c>
      <c r="K441" s="727"/>
      <c r="L441" s="727"/>
      <c r="M441" s="1182" t="s">
        <v>439</v>
      </c>
      <c r="N441" s="1151"/>
      <c r="O441" s="863">
        <v>7.2914205257039538E-2</v>
      </c>
      <c r="P441" s="727"/>
      <c r="Q441" s="727"/>
      <c r="U441" s="415"/>
      <c r="V441" s="415"/>
      <c r="W441" s="415"/>
      <c r="X441" s="415"/>
      <c r="Y441" s="415"/>
      <c r="Z441" s="415"/>
      <c r="AA441" s="415"/>
      <c r="AB441" s="415"/>
      <c r="AC441" s="415"/>
      <c r="AD441" s="415"/>
      <c r="AE441" s="415"/>
      <c r="AF441" s="415"/>
      <c r="AG441" s="415"/>
      <c r="AH441" s="415"/>
      <c r="AI441" s="415"/>
      <c r="AJ441" s="415"/>
      <c r="AK441" s="415"/>
      <c r="AL441" s="415"/>
      <c r="AM441" s="415"/>
      <c r="AN441" s="415"/>
      <c r="AO441" s="415"/>
      <c r="AP441" s="415"/>
      <c r="AQ441" s="415"/>
      <c r="AR441" s="415"/>
      <c r="AS441" s="415"/>
      <c r="AT441" s="415"/>
      <c r="AU441" s="415"/>
      <c r="AV441" s="415"/>
      <c r="AW441" s="415"/>
      <c r="AX441" s="415"/>
      <c r="AY441" s="415"/>
      <c r="AZ441" s="415"/>
      <c r="BA441" s="417"/>
      <c r="BB441" s="494"/>
      <c r="BC441" s="417"/>
      <c r="BD441" s="417"/>
      <c r="BE441" s="417"/>
      <c r="BF441" s="417"/>
      <c r="BG441" s="417"/>
      <c r="BH441" s="417"/>
      <c r="BI441" s="417"/>
      <c r="BJ441" s="417"/>
      <c r="BK441" s="417"/>
      <c r="BL441" s="417"/>
      <c r="BM441" s="417"/>
      <c r="BN441" s="417"/>
      <c r="BO441" s="417"/>
      <c r="BP441" s="417"/>
      <c r="BQ441" s="417"/>
      <c r="BR441" s="417"/>
      <c r="BS441" s="417"/>
      <c r="BT441" s="417"/>
      <c r="BU441" s="418"/>
      <c r="BV441" s="418"/>
      <c r="BW441" s="418"/>
      <c r="BX441" s="418"/>
      <c r="BY441" s="418"/>
      <c r="BZ441" s="418"/>
      <c r="CA441" s="418"/>
      <c r="CB441" s="418"/>
      <c r="CC441" s="418"/>
      <c r="CD441" s="418"/>
      <c r="CE441" s="418"/>
      <c r="CF441" s="418"/>
      <c r="CG441" s="418"/>
      <c r="CH441" s="418"/>
      <c r="CI441" s="418"/>
      <c r="CJ441" s="418"/>
      <c r="CK441" s="418"/>
      <c r="CL441" s="418"/>
      <c r="CM441" s="418"/>
      <c r="CN441" s="418"/>
      <c r="CO441" s="418"/>
      <c r="CP441" s="418"/>
      <c r="CQ441" s="418"/>
      <c r="CR441" s="418"/>
      <c r="CS441" s="418"/>
      <c r="CT441" s="418"/>
      <c r="CU441" s="418"/>
      <c r="CV441" s="418"/>
      <c r="CW441" s="418"/>
      <c r="CX441" s="418"/>
      <c r="CY441" s="418"/>
      <c r="CZ441" s="418"/>
    </row>
    <row r="442" s="422" customFormat="true" ht="25.15" customHeight="true" x14ac:dyDescent="0.2">
      <c r="B442" s="1058"/>
      <c r="C442" s="1182" t="s">
        <v>423</v>
      </c>
      <c r="D442" s="1151"/>
      <c r="E442" s="861">
        <v>-4.6253263112937808E-2</v>
      </c>
      <c r="F442" s="727"/>
      <c r="G442" s="727"/>
      <c r="H442" s="1182" t="s">
        <v>442</v>
      </c>
      <c r="I442" s="1151"/>
      <c r="J442" s="862">
        <v>-9.3165979648996325E-2</v>
      </c>
      <c r="K442" s="727"/>
      <c r="L442" s="727"/>
      <c r="M442" s="1182" t="s">
        <v>436</v>
      </c>
      <c r="N442" s="1151"/>
      <c r="O442" s="863">
        <v>-7.0536810134720226E-2</v>
      </c>
      <c r="P442" s="727"/>
      <c r="Q442" s="727"/>
      <c r="U442" s="415"/>
      <c r="V442" s="415"/>
      <c r="W442" s="415"/>
      <c r="X442" s="415"/>
      <c r="Y442" s="415"/>
      <c r="Z442" s="415"/>
      <c r="AA442" s="415"/>
      <c r="AB442" s="415"/>
      <c r="AC442" s="415"/>
      <c r="AD442" s="415"/>
      <c r="AE442" s="415"/>
      <c r="AF442" s="415"/>
      <c r="AG442" s="415"/>
      <c r="AH442" s="415"/>
      <c r="AI442" s="415"/>
      <c r="AJ442" s="415"/>
      <c r="AK442" s="415"/>
      <c r="AL442" s="415"/>
      <c r="AM442" s="415"/>
      <c r="AN442" s="415"/>
      <c r="AO442" s="415"/>
      <c r="AP442" s="415"/>
      <c r="AQ442" s="415"/>
      <c r="AR442" s="415"/>
      <c r="AS442" s="415"/>
      <c r="AT442" s="415"/>
      <c r="AU442" s="415"/>
      <c r="AV442" s="415"/>
      <c r="AW442" s="415"/>
      <c r="AX442" s="415"/>
      <c r="AY442" s="415"/>
      <c r="AZ442" s="415"/>
      <c r="BA442" s="417"/>
      <c r="BB442" s="494"/>
      <c r="BC442" s="417"/>
      <c r="BD442" s="417"/>
      <c r="BE442" s="417"/>
      <c r="BF442" s="417"/>
      <c r="BG442" s="417"/>
      <c r="BH442" s="417"/>
      <c r="BI442" s="417"/>
      <c r="BJ442" s="417"/>
      <c r="BK442" s="417"/>
      <c r="BL442" s="417"/>
      <c r="BM442" s="417"/>
      <c r="BN442" s="417"/>
      <c r="BO442" s="417"/>
      <c r="BP442" s="417"/>
      <c r="BQ442" s="417"/>
      <c r="BR442" s="417"/>
      <c r="BS442" s="417"/>
      <c r="BT442" s="417"/>
      <c r="BU442" s="418"/>
      <c r="BV442" s="418"/>
      <c r="BW442" s="418"/>
      <c r="BX442" s="418"/>
      <c r="BY442" s="418"/>
      <c r="BZ442" s="418"/>
      <c r="CA442" s="418"/>
      <c r="CB442" s="418"/>
      <c r="CC442" s="418"/>
      <c r="CD442" s="418"/>
      <c r="CE442" s="418"/>
      <c r="CF442" s="418"/>
      <c r="CG442" s="418"/>
      <c r="CH442" s="418"/>
      <c r="CI442" s="418"/>
      <c r="CJ442" s="418"/>
      <c r="CK442" s="418"/>
      <c r="CL442" s="418"/>
      <c r="CM442" s="418"/>
      <c r="CN442" s="418"/>
      <c r="CO442" s="418"/>
      <c r="CP442" s="418"/>
      <c r="CQ442" s="418"/>
      <c r="CR442" s="418"/>
      <c r="CS442" s="418"/>
      <c r="CT442" s="418"/>
      <c r="CU442" s="418"/>
      <c r="CV442" s="418"/>
      <c r="CW442" s="418"/>
      <c r="CX442" s="418"/>
      <c r="CY442" s="418"/>
      <c r="CZ442" s="418"/>
    </row>
    <row r="443" s="422" customFormat="true" ht="25.15" customHeight="true" x14ac:dyDescent="0.2">
      <c r="B443" s="1058"/>
      <c r="C443" s="1182" t="s">
        <v>441</v>
      </c>
      <c r="D443" s="1151"/>
      <c r="E443" s="861">
        <v>-4.5500787016391715E-2</v>
      </c>
      <c r="F443" s="727"/>
      <c r="G443" s="727"/>
      <c r="H443" s="1182" t="s">
        <v>432</v>
      </c>
      <c r="I443" s="1151"/>
      <c r="J443" s="862">
        <v>-8.0555898458732927E-2</v>
      </c>
      <c r="K443" s="727"/>
      <c r="L443" s="727"/>
      <c r="M443" s="1182" t="s">
        <v>433</v>
      </c>
      <c r="N443" s="1151"/>
      <c r="O443" s="863">
        <v>-6.8469119660509295E-2</v>
      </c>
      <c r="P443" s="727"/>
      <c r="Q443" s="727"/>
      <c r="U443" s="415"/>
      <c r="V443" s="415"/>
      <c r="W443" s="415"/>
      <c r="X443" s="415"/>
      <c r="Y443" s="415"/>
      <c r="Z443" s="415"/>
      <c r="AA443" s="415"/>
      <c r="AB443" s="415"/>
      <c r="AC443" s="415"/>
      <c r="AD443" s="415"/>
      <c r="AE443" s="415"/>
      <c r="AF443" s="415"/>
      <c r="AG443" s="415"/>
      <c r="AH443" s="415"/>
      <c r="AI443" s="415"/>
      <c r="AJ443" s="415"/>
      <c r="AK443" s="415"/>
      <c r="AL443" s="415"/>
      <c r="AM443" s="415"/>
      <c r="AN443" s="415"/>
      <c r="AO443" s="415"/>
      <c r="AP443" s="415"/>
      <c r="AQ443" s="415"/>
      <c r="AR443" s="415"/>
      <c r="AS443" s="415"/>
      <c r="AT443" s="415"/>
      <c r="AU443" s="415"/>
      <c r="AV443" s="415"/>
      <c r="AW443" s="415"/>
      <c r="AX443" s="415"/>
      <c r="AY443" s="415"/>
      <c r="AZ443" s="415"/>
      <c r="BA443" s="417"/>
      <c r="BB443" s="494"/>
      <c r="BC443" s="417"/>
      <c r="BD443" s="417"/>
      <c r="BE443" s="417"/>
      <c r="BF443" s="417"/>
      <c r="BG443" s="417"/>
      <c r="BH443" s="417"/>
      <c r="BI443" s="417"/>
      <c r="BJ443" s="417"/>
      <c r="BK443" s="417"/>
      <c r="BL443" s="417"/>
      <c r="BM443" s="417"/>
      <c r="BN443" s="417"/>
      <c r="BO443" s="417"/>
      <c r="BP443" s="417"/>
      <c r="BQ443" s="417"/>
      <c r="BR443" s="417"/>
      <c r="BS443" s="417"/>
      <c r="BT443" s="417"/>
      <c r="BU443" s="418"/>
      <c r="BV443" s="418"/>
      <c r="BW443" s="418"/>
      <c r="BX443" s="418"/>
      <c r="BY443" s="418"/>
      <c r="BZ443" s="418"/>
      <c r="CA443" s="418"/>
      <c r="CB443" s="418"/>
      <c r="CC443" s="418"/>
      <c r="CD443" s="418"/>
      <c r="CE443" s="418"/>
      <c r="CF443" s="418"/>
      <c r="CG443" s="418"/>
      <c r="CH443" s="418"/>
      <c r="CI443" s="418"/>
      <c r="CJ443" s="418"/>
      <c r="CK443" s="418"/>
      <c r="CL443" s="418"/>
      <c r="CM443" s="418"/>
      <c r="CN443" s="418"/>
      <c r="CO443" s="418"/>
      <c r="CP443" s="418"/>
      <c r="CQ443" s="418"/>
      <c r="CR443" s="418"/>
      <c r="CS443" s="418"/>
      <c r="CT443" s="418"/>
      <c r="CU443" s="418"/>
      <c r="CV443" s="418"/>
      <c r="CW443" s="418"/>
      <c r="CX443" s="418"/>
      <c r="CY443" s="418"/>
      <c r="CZ443" s="418"/>
    </row>
    <row r="444" s="422" customFormat="true" ht="25.15" customHeight="true" x14ac:dyDescent="0.2">
      <c r="B444" s="1058"/>
      <c r="C444" s="1182" t="s">
        <v>443</v>
      </c>
      <c r="D444" s="1151"/>
      <c r="E444" s="861">
        <v>4.0390460701767529E-2</v>
      </c>
      <c r="F444" s="727"/>
      <c r="G444" s="727"/>
      <c r="H444" s="1182" t="s">
        <v>430</v>
      </c>
      <c r="I444" s="1151"/>
      <c r="J444" s="862">
        <v>7.4703521504647971E-2</v>
      </c>
      <c r="K444" s="727"/>
      <c r="L444" s="727"/>
      <c r="M444" s="1182" t="s">
        <v>437</v>
      </c>
      <c r="N444" s="1151"/>
      <c r="O444" s="863">
        <v>6.6672723702276851E-2</v>
      </c>
      <c r="P444" s="727"/>
      <c r="Q444" s="727"/>
      <c r="U444" s="415"/>
      <c r="V444" s="415"/>
      <c r="W444" s="415"/>
      <c r="X444" s="415"/>
      <c r="Y444" s="415"/>
      <c r="Z444" s="415"/>
      <c r="AA444" s="415"/>
      <c r="AB444" s="415"/>
      <c r="AC444" s="415"/>
      <c r="AD444" s="415"/>
      <c r="AE444" s="415"/>
      <c r="AF444" s="415"/>
      <c r="AG444" s="415"/>
      <c r="AH444" s="415"/>
      <c r="AI444" s="415"/>
      <c r="AJ444" s="415"/>
      <c r="AK444" s="415"/>
      <c r="AL444" s="415"/>
      <c r="AM444" s="415"/>
      <c r="AN444" s="415"/>
      <c r="AO444" s="415"/>
      <c r="AP444" s="415"/>
      <c r="AQ444" s="415"/>
      <c r="AR444" s="415"/>
      <c r="AS444" s="415"/>
      <c r="AT444" s="415"/>
      <c r="AU444" s="415"/>
      <c r="AV444" s="415"/>
      <c r="AW444" s="415"/>
      <c r="AX444" s="415"/>
      <c r="AY444" s="415"/>
      <c r="AZ444" s="415"/>
      <c r="BA444" s="417"/>
      <c r="BB444" s="494"/>
      <c r="BC444" s="417"/>
      <c r="BD444" s="417"/>
      <c r="BE444" s="417"/>
      <c r="BF444" s="417"/>
      <c r="BG444" s="417"/>
      <c r="BH444" s="417"/>
      <c r="BI444" s="417"/>
      <c r="BJ444" s="417"/>
      <c r="BK444" s="417"/>
      <c r="BL444" s="417"/>
      <c r="BM444" s="417"/>
      <c r="BN444" s="417"/>
      <c r="BO444" s="417"/>
      <c r="BP444" s="417"/>
      <c r="BQ444" s="417"/>
      <c r="BR444" s="417"/>
      <c r="BS444" s="417"/>
      <c r="BT444" s="417"/>
      <c r="BU444" s="418"/>
      <c r="BV444" s="418"/>
      <c r="BW444" s="418"/>
      <c r="BX444" s="418"/>
      <c r="BY444" s="418"/>
      <c r="BZ444" s="418"/>
      <c r="CA444" s="418"/>
      <c r="CB444" s="418"/>
      <c r="CC444" s="418"/>
      <c r="CD444" s="418"/>
      <c r="CE444" s="418"/>
      <c r="CF444" s="418"/>
      <c r="CG444" s="418"/>
      <c r="CH444" s="418"/>
      <c r="CI444" s="418"/>
      <c r="CJ444" s="418"/>
      <c r="CK444" s="418"/>
      <c r="CL444" s="418"/>
      <c r="CM444" s="418"/>
      <c r="CN444" s="418"/>
      <c r="CO444" s="418"/>
      <c r="CP444" s="418"/>
      <c r="CQ444" s="418"/>
      <c r="CR444" s="418"/>
      <c r="CS444" s="418"/>
      <c r="CT444" s="418"/>
      <c r="CU444" s="418"/>
      <c r="CV444" s="418"/>
      <c r="CW444" s="418"/>
      <c r="CX444" s="418"/>
      <c r="CY444" s="418"/>
      <c r="CZ444" s="418"/>
    </row>
    <row r="445" s="422" customFormat="true" ht="25.15" customHeight="true" x14ac:dyDescent="0.2">
      <c r="B445" s="1058"/>
      <c r="C445" s="1182" t="s">
        <v>444</v>
      </c>
      <c r="D445" s="1151"/>
      <c r="E445" s="861">
        <v>-3.287303569300784E-2</v>
      </c>
      <c r="F445" s="727"/>
      <c r="G445" s="727"/>
      <c r="H445" s="1182" t="s">
        <v>211</v>
      </c>
      <c r="I445" s="1151"/>
      <c r="J445" s="862">
        <v>7.3004041947114656E-2</v>
      </c>
      <c r="K445" s="727"/>
      <c r="L445" s="727"/>
      <c r="M445" s="1182" t="s">
        <v>443</v>
      </c>
      <c r="N445" s="1151"/>
      <c r="O445" s="863">
        <v>6.539060275813588E-2</v>
      </c>
      <c r="P445" s="727"/>
      <c r="Q445" s="727"/>
      <c r="U445" s="415"/>
      <c r="V445" s="415"/>
      <c r="W445" s="415"/>
      <c r="X445" s="415"/>
      <c r="Y445" s="415"/>
      <c r="Z445" s="415"/>
      <c r="AA445" s="415"/>
      <c r="AB445" s="415"/>
      <c r="AC445" s="415"/>
      <c r="AD445" s="415"/>
      <c r="AE445" s="415"/>
      <c r="AF445" s="415"/>
      <c r="AG445" s="415"/>
      <c r="AH445" s="415"/>
      <c r="AI445" s="415"/>
      <c r="AJ445" s="415"/>
      <c r="AK445" s="415"/>
      <c r="AL445" s="415"/>
      <c r="AM445" s="415"/>
      <c r="AN445" s="415"/>
      <c r="AO445" s="415"/>
      <c r="AP445" s="415"/>
      <c r="AQ445" s="415"/>
      <c r="AR445" s="415"/>
      <c r="AS445" s="415"/>
      <c r="AT445" s="415"/>
      <c r="AU445" s="415"/>
      <c r="AV445" s="415"/>
      <c r="AW445" s="415"/>
      <c r="AX445" s="415"/>
      <c r="AY445" s="415"/>
      <c r="AZ445" s="415"/>
      <c r="BA445" s="417"/>
      <c r="BB445" s="494"/>
      <c r="BC445" s="417"/>
      <c r="BD445" s="417"/>
      <c r="BE445" s="417"/>
      <c r="BF445" s="417"/>
      <c r="BG445" s="417"/>
      <c r="BH445" s="417"/>
      <c r="BI445" s="417"/>
      <c r="BJ445" s="417"/>
      <c r="BK445" s="417"/>
      <c r="BL445" s="417"/>
      <c r="BM445" s="417"/>
      <c r="BN445" s="417"/>
      <c r="BO445" s="417"/>
      <c r="BP445" s="417"/>
      <c r="BQ445" s="417"/>
      <c r="BR445" s="417"/>
      <c r="BS445" s="417"/>
      <c r="BT445" s="417"/>
      <c r="BU445" s="418"/>
      <c r="BV445" s="418"/>
      <c r="BW445" s="418"/>
      <c r="BX445" s="418"/>
      <c r="BY445" s="418"/>
      <c r="BZ445" s="418"/>
      <c r="CA445" s="418"/>
      <c r="CB445" s="418"/>
      <c r="CC445" s="418"/>
      <c r="CD445" s="418"/>
      <c r="CE445" s="418"/>
      <c r="CF445" s="418"/>
      <c r="CG445" s="418"/>
      <c r="CH445" s="418"/>
      <c r="CI445" s="418"/>
      <c r="CJ445" s="418"/>
      <c r="CK445" s="418"/>
      <c r="CL445" s="418"/>
      <c r="CM445" s="418"/>
      <c r="CN445" s="418"/>
      <c r="CO445" s="418"/>
      <c r="CP445" s="418"/>
      <c r="CQ445" s="418"/>
      <c r="CR445" s="418"/>
      <c r="CS445" s="418"/>
      <c r="CT445" s="418"/>
      <c r="CU445" s="418"/>
      <c r="CV445" s="418"/>
      <c r="CW445" s="418"/>
      <c r="CX445" s="418"/>
      <c r="CY445" s="418"/>
      <c r="CZ445" s="418"/>
    </row>
    <row r="446" s="422" customFormat="true" ht="25.15" customHeight="true" x14ac:dyDescent="0.2">
      <c r="C446" s="1182" t="s">
        <v>417</v>
      </c>
      <c r="D446" s="1151"/>
      <c r="E446" s="861">
        <v>-3.2427104604080381E-2</v>
      </c>
      <c r="F446" s="727"/>
      <c r="G446" s="727"/>
      <c r="H446" s="1182" t="s">
        <v>435</v>
      </c>
      <c r="I446" s="1151"/>
      <c r="J446" s="862">
        <v>7.0707290139793808E-2</v>
      </c>
      <c r="K446" s="727"/>
      <c r="L446" s="727"/>
      <c r="M446" s="1182" t="s">
        <v>445</v>
      </c>
      <c r="N446" s="1151"/>
      <c r="O446" s="863">
        <v>-6.1932324495357745E-2</v>
      </c>
      <c r="P446" s="727"/>
      <c r="Q446" s="727"/>
      <c r="U446" s="415"/>
      <c r="V446" s="415"/>
      <c r="W446" s="415"/>
      <c r="X446" s="415"/>
      <c r="Y446" s="415"/>
      <c r="Z446" s="415"/>
      <c r="AA446" s="415"/>
      <c r="AB446" s="415"/>
      <c r="AC446" s="415"/>
      <c r="AD446" s="415"/>
      <c r="AE446" s="415"/>
      <c r="AF446" s="415"/>
      <c r="AG446" s="415"/>
      <c r="AH446" s="415"/>
      <c r="AI446" s="415"/>
      <c r="AJ446" s="415"/>
      <c r="AK446" s="415"/>
      <c r="AL446" s="415"/>
      <c r="AM446" s="415"/>
      <c r="AN446" s="415"/>
      <c r="AO446" s="415"/>
      <c r="AP446" s="415"/>
      <c r="AQ446" s="415"/>
      <c r="AR446" s="415"/>
      <c r="AS446" s="415"/>
      <c r="AT446" s="415"/>
      <c r="AU446" s="415"/>
      <c r="AV446" s="415"/>
      <c r="AW446" s="415"/>
      <c r="AX446" s="415"/>
      <c r="AY446" s="415"/>
      <c r="AZ446" s="415"/>
      <c r="BA446" s="417"/>
      <c r="BB446" s="494"/>
      <c r="BC446" s="417"/>
      <c r="BD446" s="417"/>
      <c r="BE446" s="417"/>
      <c r="BF446" s="417"/>
      <c r="BG446" s="417"/>
      <c r="BH446" s="417"/>
      <c r="BI446" s="417"/>
      <c r="BJ446" s="417"/>
      <c r="BK446" s="417"/>
      <c r="BL446" s="417"/>
      <c r="BM446" s="417"/>
      <c r="BN446" s="417"/>
      <c r="BO446" s="417"/>
      <c r="BP446" s="417"/>
      <c r="BQ446" s="417"/>
      <c r="BR446" s="417"/>
      <c r="BS446" s="417"/>
      <c r="BT446" s="417"/>
      <c r="BU446" s="418"/>
      <c r="BV446" s="418"/>
      <c r="BW446" s="418"/>
      <c r="BX446" s="418"/>
      <c r="BY446" s="418"/>
      <c r="BZ446" s="418"/>
      <c r="CA446" s="418"/>
      <c r="CB446" s="418"/>
      <c r="CC446" s="418"/>
      <c r="CD446" s="418"/>
      <c r="CE446" s="418"/>
      <c r="CF446" s="418"/>
      <c r="CG446" s="418"/>
      <c r="CH446" s="418"/>
      <c r="CI446" s="418"/>
      <c r="CJ446" s="418"/>
      <c r="CK446" s="418"/>
      <c r="CL446" s="418"/>
      <c r="CM446" s="418"/>
      <c r="CN446" s="418"/>
      <c r="CO446" s="418"/>
      <c r="CP446" s="418"/>
      <c r="CQ446" s="418"/>
      <c r="CR446" s="418"/>
      <c r="CS446" s="418"/>
      <c r="CT446" s="418"/>
      <c r="CU446" s="418"/>
      <c r="CV446" s="418"/>
      <c r="CW446" s="418"/>
      <c r="CX446" s="418"/>
      <c r="CY446" s="418"/>
      <c r="CZ446" s="418"/>
    </row>
    <row r="447" s="422" customFormat="true" ht="25.15" customHeight="true" x14ac:dyDescent="0.2">
      <c r="C447" s="1182" t="s">
        <v>446</v>
      </c>
      <c r="D447" s="1151"/>
      <c r="E447" s="861">
        <v>-3.1176044447718966E-2</v>
      </c>
      <c r="F447" s="727"/>
      <c r="G447" s="727"/>
      <c r="H447" s="1182" t="s">
        <v>447</v>
      </c>
      <c r="I447" s="1151"/>
      <c r="J447" s="862">
        <v>-7.0382534878530037E-2</v>
      </c>
      <c r="K447" s="727"/>
      <c r="L447" s="727"/>
      <c r="M447" s="1182" t="s">
        <v>434</v>
      </c>
      <c r="N447" s="1151"/>
      <c r="O447" s="863">
        <v>5.8907151024995802E-2</v>
      </c>
      <c r="P447" s="727"/>
      <c r="Q447" s="727"/>
      <c r="U447" s="415"/>
      <c r="V447" s="415"/>
      <c r="W447" s="415"/>
      <c r="X447" s="415"/>
      <c r="Y447" s="415"/>
      <c r="Z447" s="415"/>
      <c r="AA447" s="415"/>
      <c r="AB447" s="415"/>
      <c r="AC447" s="415"/>
      <c r="AD447" s="415"/>
      <c r="AE447" s="415"/>
      <c r="AF447" s="415"/>
      <c r="AG447" s="415"/>
      <c r="AH447" s="415"/>
      <c r="AI447" s="415"/>
      <c r="AJ447" s="415"/>
      <c r="AK447" s="415"/>
      <c r="AL447" s="415"/>
      <c r="AM447" s="415"/>
      <c r="AN447" s="415"/>
      <c r="AO447" s="415"/>
      <c r="AP447" s="415"/>
      <c r="AQ447" s="415"/>
      <c r="AR447" s="415"/>
      <c r="AS447" s="415"/>
      <c r="AT447" s="415"/>
      <c r="AU447" s="415"/>
      <c r="AV447" s="415"/>
      <c r="AW447" s="415"/>
      <c r="AX447" s="415"/>
      <c r="AY447" s="415"/>
      <c r="AZ447" s="415"/>
      <c r="BA447" s="417"/>
      <c r="BB447" s="494"/>
      <c r="BC447" s="417"/>
      <c r="BD447" s="417"/>
      <c r="BE447" s="417"/>
      <c r="BF447" s="417"/>
      <c r="BG447" s="417"/>
      <c r="BH447" s="417"/>
      <c r="BI447" s="417"/>
      <c r="BJ447" s="417"/>
      <c r="BK447" s="417"/>
      <c r="BL447" s="417"/>
      <c r="BM447" s="417"/>
      <c r="BN447" s="417"/>
      <c r="BO447" s="417"/>
      <c r="BP447" s="417"/>
      <c r="BQ447" s="417"/>
      <c r="BR447" s="417"/>
      <c r="BS447" s="417"/>
      <c r="BT447" s="417"/>
      <c r="BU447" s="418"/>
      <c r="BV447" s="418"/>
      <c r="BW447" s="418"/>
      <c r="BX447" s="418"/>
      <c r="BY447" s="418"/>
      <c r="BZ447" s="418"/>
      <c r="CA447" s="418"/>
      <c r="CB447" s="418"/>
      <c r="CC447" s="418"/>
      <c r="CD447" s="418"/>
      <c r="CE447" s="418"/>
      <c r="CF447" s="418"/>
      <c r="CG447" s="418"/>
      <c r="CH447" s="418"/>
      <c r="CI447" s="418"/>
      <c r="CJ447" s="418"/>
      <c r="CK447" s="418"/>
      <c r="CL447" s="418"/>
      <c r="CM447" s="418"/>
      <c r="CN447" s="418"/>
      <c r="CO447" s="418"/>
      <c r="CP447" s="418"/>
      <c r="CQ447" s="418"/>
      <c r="CR447" s="418"/>
      <c r="CS447" s="418"/>
      <c r="CT447" s="418"/>
      <c r="CU447" s="418"/>
      <c r="CV447" s="418"/>
      <c r="CW447" s="418"/>
      <c r="CX447" s="418"/>
      <c r="CY447" s="418"/>
      <c r="CZ447" s="418"/>
    </row>
    <row r="448" s="422" customFormat="true" ht="25.15" customHeight="true" x14ac:dyDescent="0.2">
      <c r="C448" s="1182" t="s">
        <v>431</v>
      </c>
      <c r="D448" s="1151"/>
      <c r="E448" s="861">
        <v>2.7659598162638018E-2</v>
      </c>
      <c r="F448" s="727"/>
      <c r="G448" s="727"/>
      <c r="H448" s="1182" t="s">
        <v>446</v>
      </c>
      <c r="I448" s="1151"/>
      <c r="J448" s="862">
        <v>-6.66394487975734E-2</v>
      </c>
      <c r="K448" s="727"/>
      <c r="L448" s="727"/>
      <c r="M448" s="1182" t="s">
        <v>430</v>
      </c>
      <c r="N448" s="1151"/>
      <c r="O448" s="863">
        <v>5.8264856893050283E-2</v>
      </c>
      <c r="P448" s="727"/>
      <c r="Q448" s="727"/>
      <c r="U448" s="415"/>
      <c r="V448" s="415"/>
      <c r="W448" s="415"/>
      <c r="X448" s="415"/>
      <c r="Y448" s="415"/>
      <c r="Z448" s="415"/>
      <c r="AA448" s="415"/>
      <c r="AB448" s="415"/>
      <c r="AC448" s="415"/>
      <c r="AD448" s="415"/>
      <c r="AE448" s="415"/>
      <c r="AF448" s="415"/>
      <c r="AG448" s="415"/>
      <c r="AH448" s="415"/>
      <c r="AI448" s="415"/>
      <c r="AJ448" s="415"/>
      <c r="AK448" s="415"/>
      <c r="AL448" s="415"/>
      <c r="AM448" s="415"/>
      <c r="AN448" s="415"/>
      <c r="AO448" s="415"/>
      <c r="AP448" s="415"/>
      <c r="AQ448" s="415"/>
      <c r="AR448" s="415"/>
      <c r="AS448" s="415"/>
      <c r="AT448" s="415"/>
      <c r="AU448" s="415"/>
      <c r="AV448" s="415"/>
      <c r="AW448" s="415"/>
      <c r="AX448" s="415"/>
      <c r="AY448" s="415"/>
      <c r="AZ448" s="415"/>
      <c r="BA448" s="417"/>
      <c r="BB448" s="494"/>
      <c r="BC448" s="417"/>
      <c r="BD448" s="417"/>
      <c r="BE448" s="417"/>
      <c r="BF448" s="417"/>
      <c r="BG448" s="417"/>
      <c r="BH448" s="417"/>
      <c r="BI448" s="417"/>
      <c r="BJ448" s="417"/>
      <c r="BK448" s="417"/>
      <c r="BL448" s="417"/>
      <c r="BM448" s="417"/>
      <c r="BN448" s="417"/>
      <c r="BO448" s="417"/>
      <c r="BP448" s="417"/>
      <c r="BQ448" s="417"/>
      <c r="BR448" s="417"/>
      <c r="BS448" s="417"/>
      <c r="BT448" s="417"/>
      <c r="BU448" s="418"/>
      <c r="BV448" s="418"/>
      <c r="BW448" s="418"/>
      <c r="BX448" s="418"/>
      <c r="BY448" s="418"/>
      <c r="BZ448" s="418"/>
      <c r="CA448" s="418"/>
      <c r="CB448" s="418"/>
      <c r="CC448" s="418"/>
      <c r="CD448" s="418"/>
      <c r="CE448" s="418"/>
      <c r="CF448" s="418"/>
      <c r="CG448" s="418"/>
      <c r="CH448" s="418"/>
      <c r="CI448" s="418"/>
      <c r="CJ448" s="418"/>
      <c r="CK448" s="418"/>
      <c r="CL448" s="418"/>
      <c r="CM448" s="418"/>
      <c r="CN448" s="418"/>
      <c r="CO448" s="418"/>
      <c r="CP448" s="418"/>
      <c r="CQ448" s="418"/>
      <c r="CR448" s="418"/>
      <c r="CS448" s="418"/>
      <c r="CT448" s="418"/>
      <c r="CU448" s="418"/>
      <c r="CV448" s="418"/>
      <c r="CW448" s="418"/>
      <c r="CX448" s="418"/>
      <c r="CY448" s="418"/>
      <c r="CZ448" s="418"/>
    </row>
    <row r="449" s="422" customFormat="true" ht="25.15" customHeight="true" x14ac:dyDescent="0.2">
      <c r="C449" s="1182" t="s">
        <v>448</v>
      </c>
      <c r="D449" s="1151"/>
      <c r="E449" s="861">
        <v>-2.6620114486093787E-2</v>
      </c>
      <c r="F449" s="727"/>
      <c r="G449" s="727"/>
      <c r="H449" s="1182" t="s">
        <v>449</v>
      </c>
      <c r="I449" s="1151"/>
      <c r="J449" s="862">
        <v>-6.067689980088984E-2</v>
      </c>
      <c r="K449" s="727"/>
      <c r="L449" s="727"/>
      <c r="M449" s="1182" t="s">
        <v>424</v>
      </c>
      <c r="N449" s="1151"/>
      <c r="O449" s="863">
        <v>-5.6336099560741121E-2</v>
      </c>
      <c r="P449" s="727"/>
      <c r="Q449" s="727"/>
      <c r="U449" s="415"/>
      <c r="V449" s="415"/>
      <c r="W449" s="415"/>
      <c r="X449" s="415"/>
      <c r="Y449" s="415"/>
      <c r="Z449" s="415"/>
      <c r="AA449" s="415"/>
      <c r="AB449" s="415"/>
      <c r="AC449" s="415"/>
      <c r="AD449" s="415"/>
      <c r="AE449" s="415"/>
      <c r="AF449" s="415"/>
      <c r="AG449" s="415"/>
      <c r="AH449" s="415"/>
      <c r="AI449" s="415"/>
      <c r="AJ449" s="415"/>
      <c r="AK449" s="415"/>
      <c r="AL449" s="415"/>
      <c r="AM449" s="415"/>
      <c r="AN449" s="415"/>
      <c r="AO449" s="415"/>
      <c r="AP449" s="415"/>
      <c r="AQ449" s="415"/>
      <c r="AR449" s="415"/>
      <c r="AS449" s="415"/>
      <c r="AT449" s="415"/>
      <c r="AU449" s="415"/>
      <c r="AV449" s="415"/>
      <c r="AW449" s="415"/>
      <c r="AX449" s="415"/>
      <c r="AY449" s="415"/>
      <c r="AZ449" s="415"/>
      <c r="BA449" s="417"/>
      <c r="BB449" s="494"/>
      <c r="BC449" s="417"/>
      <c r="BD449" s="417"/>
      <c r="BE449" s="417"/>
      <c r="BF449" s="417"/>
      <c r="BG449" s="417"/>
      <c r="BH449" s="417"/>
      <c r="BI449" s="417"/>
      <c r="BJ449" s="417"/>
      <c r="BK449" s="417"/>
      <c r="BL449" s="417"/>
      <c r="BM449" s="417"/>
      <c r="BN449" s="417"/>
      <c r="BO449" s="417"/>
      <c r="BP449" s="417"/>
      <c r="BQ449" s="417"/>
      <c r="BR449" s="417"/>
      <c r="BS449" s="417"/>
      <c r="BT449" s="417"/>
      <c r="BU449" s="418"/>
      <c r="BV449" s="418"/>
      <c r="BW449" s="418"/>
      <c r="BX449" s="418"/>
      <c r="BY449" s="418"/>
      <c r="BZ449" s="418"/>
      <c r="CA449" s="418"/>
      <c r="CB449" s="418"/>
      <c r="CC449" s="418"/>
      <c r="CD449" s="418"/>
      <c r="CE449" s="418"/>
      <c r="CF449" s="418"/>
      <c r="CG449" s="418"/>
      <c r="CH449" s="418"/>
      <c r="CI449" s="418"/>
      <c r="CJ449" s="418"/>
      <c r="CK449" s="418"/>
      <c r="CL449" s="418"/>
      <c r="CM449" s="418"/>
      <c r="CN449" s="418"/>
      <c r="CO449" s="418"/>
      <c r="CP449" s="418"/>
      <c r="CQ449" s="418"/>
      <c r="CR449" s="418"/>
      <c r="CS449" s="418"/>
      <c r="CT449" s="418"/>
      <c r="CU449" s="418"/>
      <c r="CV449" s="418"/>
      <c r="CW449" s="418"/>
      <c r="CX449" s="418"/>
      <c r="CY449" s="418"/>
      <c r="CZ449" s="418"/>
    </row>
    <row r="450" s="422" customFormat="true" ht="25.15" customHeight="true" x14ac:dyDescent="0.2">
      <c r="C450" s="1182" t="s">
        <v>450</v>
      </c>
      <c r="D450" s="1151"/>
      <c r="E450" s="861">
        <v>-2.4816604287311958E-2</v>
      </c>
      <c r="F450" s="727"/>
      <c r="G450" s="727"/>
      <c r="H450" s="1182" t="s">
        <v>451</v>
      </c>
      <c r="I450" s="1151"/>
      <c r="J450" s="862">
        <v>-5.1379018575678496E-2</v>
      </c>
      <c r="K450" s="727"/>
      <c r="L450" s="727"/>
      <c r="M450" s="1182" t="s">
        <v>451</v>
      </c>
      <c r="N450" s="1151"/>
      <c r="O450" s="863">
        <v>-3.942218837962589E-2</v>
      </c>
      <c r="P450" s="727"/>
      <c r="Q450" s="727"/>
      <c r="U450" s="415"/>
      <c r="V450" s="415"/>
      <c r="W450" s="415"/>
      <c r="X450" s="415"/>
      <c r="Y450" s="415"/>
      <c r="Z450" s="415"/>
      <c r="AA450" s="415"/>
      <c r="AB450" s="415"/>
      <c r="AC450" s="415"/>
      <c r="AD450" s="415"/>
      <c r="AE450" s="415"/>
      <c r="AF450" s="415"/>
      <c r="AG450" s="415"/>
      <c r="AH450" s="415"/>
      <c r="AI450" s="415"/>
      <c r="AJ450" s="415"/>
      <c r="AK450" s="415"/>
      <c r="AL450" s="415"/>
      <c r="AM450" s="415"/>
      <c r="AN450" s="415"/>
      <c r="AO450" s="415"/>
      <c r="AP450" s="415"/>
      <c r="AQ450" s="415"/>
      <c r="AR450" s="415"/>
      <c r="AS450" s="415"/>
      <c r="AT450" s="415"/>
      <c r="AU450" s="415"/>
      <c r="AV450" s="415"/>
      <c r="AW450" s="415"/>
      <c r="AX450" s="415"/>
      <c r="AY450" s="415"/>
      <c r="AZ450" s="415"/>
      <c r="BA450" s="417"/>
      <c r="BB450" s="494"/>
      <c r="BC450" s="417"/>
      <c r="BD450" s="417"/>
      <c r="BE450" s="417"/>
      <c r="BF450" s="417"/>
      <c r="BG450" s="417"/>
      <c r="BH450" s="417"/>
      <c r="BI450" s="417"/>
      <c r="BJ450" s="417"/>
      <c r="BK450" s="417"/>
      <c r="BL450" s="417"/>
      <c r="BM450" s="417"/>
      <c r="BN450" s="417"/>
      <c r="BO450" s="417"/>
      <c r="BP450" s="417"/>
      <c r="BQ450" s="417"/>
      <c r="BR450" s="417"/>
      <c r="BS450" s="417"/>
      <c r="BT450" s="417"/>
      <c r="BU450" s="418"/>
      <c r="BV450" s="418"/>
      <c r="BW450" s="418"/>
      <c r="BX450" s="418"/>
      <c r="BY450" s="418"/>
      <c r="BZ450" s="418"/>
      <c r="CA450" s="418"/>
      <c r="CB450" s="418"/>
      <c r="CC450" s="418"/>
      <c r="CD450" s="418"/>
      <c r="CE450" s="418"/>
      <c r="CF450" s="418"/>
      <c r="CG450" s="418"/>
      <c r="CH450" s="418"/>
      <c r="CI450" s="418"/>
      <c r="CJ450" s="418"/>
      <c r="CK450" s="418"/>
      <c r="CL450" s="418"/>
      <c r="CM450" s="418"/>
      <c r="CN450" s="418"/>
      <c r="CO450" s="418"/>
      <c r="CP450" s="418"/>
      <c r="CQ450" s="418"/>
      <c r="CR450" s="418"/>
      <c r="CS450" s="418"/>
      <c r="CT450" s="418"/>
      <c r="CU450" s="418"/>
      <c r="CV450" s="418"/>
      <c r="CW450" s="418"/>
      <c r="CX450" s="418"/>
      <c r="CY450" s="418"/>
      <c r="CZ450" s="418"/>
    </row>
    <row r="451" s="422" customFormat="true" ht="25.15" customHeight="true" x14ac:dyDescent="0.2">
      <c r="C451" s="1182" t="s">
        <v>452</v>
      </c>
      <c r="D451" s="1151"/>
      <c r="E451" s="861">
        <v>2.4577622620238375E-2</v>
      </c>
      <c r="F451" s="727"/>
      <c r="G451" s="727"/>
      <c r="H451" s="1182" t="s">
        <v>440</v>
      </c>
      <c r="I451" s="1151"/>
      <c r="J451" s="862">
        <v>-5.1335677865082724E-2</v>
      </c>
      <c r="K451" s="727"/>
      <c r="L451" s="727"/>
      <c r="M451" s="1182" t="s">
        <v>423</v>
      </c>
      <c r="N451" s="1151"/>
      <c r="O451" s="863">
        <v>3.8990059534801808E-2</v>
      </c>
      <c r="P451" s="727"/>
      <c r="Q451" s="727"/>
      <c r="U451" s="415"/>
      <c r="V451" s="415"/>
      <c r="W451" s="415"/>
      <c r="X451" s="415"/>
      <c r="Y451" s="415"/>
      <c r="Z451" s="415"/>
      <c r="AA451" s="415"/>
      <c r="AB451" s="415"/>
      <c r="AC451" s="415"/>
      <c r="AD451" s="415"/>
      <c r="AE451" s="415"/>
      <c r="AF451" s="415"/>
      <c r="AG451" s="415"/>
      <c r="AH451" s="415"/>
      <c r="AI451" s="415"/>
      <c r="AJ451" s="415"/>
      <c r="AK451" s="415"/>
      <c r="AL451" s="415"/>
      <c r="AM451" s="415"/>
      <c r="AN451" s="415"/>
      <c r="AO451" s="415"/>
      <c r="AP451" s="415"/>
      <c r="AQ451" s="415"/>
      <c r="AR451" s="415"/>
      <c r="AS451" s="415"/>
      <c r="AT451" s="415"/>
      <c r="AU451" s="415"/>
      <c r="AV451" s="415"/>
      <c r="AW451" s="415"/>
      <c r="AX451" s="415"/>
      <c r="AY451" s="415"/>
      <c r="AZ451" s="415"/>
      <c r="BA451" s="417"/>
      <c r="BB451" s="494"/>
      <c r="BC451" s="417"/>
      <c r="BD451" s="417"/>
      <c r="BE451" s="417"/>
      <c r="BF451" s="417"/>
      <c r="BG451" s="417"/>
      <c r="BH451" s="417"/>
      <c r="BI451" s="417"/>
      <c r="BJ451" s="417"/>
      <c r="BK451" s="417"/>
      <c r="BL451" s="417"/>
      <c r="BM451" s="417"/>
      <c r="BN451" s="417"/>
      <c r="BO451" s="417"/>
      <c r="BP451" s="417"/>
      <c r="BQ451" s="417"/>
      <c r="BR451" s="417"/>
      <c r="BS451" s="417"/>
      <c r="BT451" s="417"/>
      <c r="BU451" s="418"/>
      <c r="BV451" s="418"/>
      <c r="BW451" s="418"/>
      <c r="BX451" s="418"/>
      <c r="BY451" s="418"/>
      <c r="BZ451" s="418"/>
      <c r="CA451" s="418"/>
      <c r="CB451" s="418"/>
      <c r="CC451" s="418"/>
      <c r="CD451" s="418"/>
      <c r="CE451" s="418"/>
      <c r="CF451" s="418"/>
      <c r="CG451" s="418"/>
      <c r="CH451" s="418"/>
      <c r="CI451" s="418"/>
      <c r="CJ451" s="418"/>
      <c r="CK451" s="418"/>
      <c r="CL451" s="418"/>
      <c r="CM451" s="418"/>
      <c r="CN451" s="418"/>
      <c r="CO451" s="418"/>
      <c r="CP451" s="418"/>
      <c r="CQ451" s="418"/>
      <c r="CR451" s="418"/>
      <c r="CS451" s="418"/>
      <c r="CT451" s="418"/>
      <c r="CU451" s="418"/>
      <c r="CV451" s="418"/>
      <c r="CW451" s="418"/>
      <c r="CX451" s="418"/>
      <c r="CY451" s="418"/>
      <c r="CZ451" s="418"/>
    </row>
    <row r="452" s="422" customFormat="true" ht="25.15" customHeight="true" x14ac:dyDescent="0.2">
      <c r="C452" s="1182" t="s">
        <v>442</v>
      </c>
      <c r="D452" s="1151"/>
      <c r="E452" s="861">
        <v>-2.3294670517039699E-2</v>
      </c>
      <c r="F452" s="727"/>
      <c r="G452" s="727"/>
      <c r="H452" s="1182" t="s">
        <v>418</v>
      </c>
      <c r="I452" s="1151"/>
      <c r="J452" s="862">
        <v>-4.9346619913276026E-2</v>
      </c>
      <c r="K452" s="727"/>
      <c r="L452" s="727"/>
      <c r="M452" s="1182" t="s">
        <v>441</v>
      </c>
      <c r="N452" s="1151"/>
      <c r="O452" s="863">
        <v>3.4487831320291082E-2</v>
      </c>
      <c r="P452" s="727"/>
      <c r="Q452" s="727"/>
      <c r="U452" s="415"/>
      <c r="V452" s="415"/>
      <c r="W452" s="415"/>
      <c r="X452" s="415"/>
      <c r="Y452" s="415"/>
      <c r="Z452" s="415"/>
      <c r="AA452" s="415"/>
      <c r="AB452" s="415"/>
      <c r="AC452" s="415"/>
      <c r="AD452" s="415"/>
      <c r="AE452" s="415"/>
      <c r="AF452" s="415"/>
      <c r="AG452" s="415"/>
      <c r="AH452" s="415"/>
      <c r="AI452" s="415"/>
      <c r="AJ452" s="415"/>
      <c r="AK452" s="415"/>
      <c r="AL452" s="415"/>
      <c r="AM452" s="415"/>
      <c r="AN452" s="415"/>
      <c r="AO452" s="415"/>
      <c r="AP452" s="415"/>
      <c r="AQ452" s="415"/>
      <c r="AR452" s="415"/>
      <c r="AS452" s="415"/>
      <c r="AT452" s="415"/>
      <c r="AU452" s="415"/>
      <c r="AV452" s="415"/>
      <c r="AW452" s="415"/>
      <c r="AX452" s="415"/>
      <c r="AY452" s="415"/>
      <c r="AZ452" s="415"/>
      <c r="BA452" s="417"/>
      <c r="BB452" s="494"/>
      <c r="BC452" s="417"/>
      <c r="BD452" s="417"/>
      <c r="BE452" s="417"/>
      <c r="BF452" s="417"/>
      <c r="BG452" s="417"/>
      <c r="BH452" s="417"/>
      <c r="BI452" s="417"/>
      <c r="BJ452" s="417"/>
      <c r="BK452" s="417"/>
      <c r="BL452" s="417"/>
      <c r="BM452" s="417"/>
      <c r="BN452" s="417"/>
      <c r="BO452" s="417"/>
      <c r="BP452" s="417"/>
      <c r="BQ452" s="417"/>
      <c r="BR452" s="417"/>
      <c r="BS452" s="417"/>
      <c r="BT452" s="417"/>
      <c r="BU452" s="418"/>
      <c r="BV452" s="418"/>
      <c r="BW452" s="418"/>
      <c r="BX452" s="418"/>
      <c r="BY452" s="418"/>
      <c r="BZ452" s="418"/>
      <c r="CA452" s="418"/>
      <c r="CB452" s="418"/>
      <c r="CC452" s="418"/>
      <c r="CD452" s="418"/>
      <c r="CE452" s="418"/>
      <c r="CF452" s="418"/>
      <c r="CG452" s="418"/>
      <c r="CH452" s="418"/>
      <c r="CI452" s="418"/>
      <c r="CJ452" s="418"/>
      <c r="CK452" s="418"/>
      <c r="CL452" s="418"/>
      <c r="CM452" s="418"/>
      <c r="CN452" s="418"/>
      <c r="CO452" s="418"/>
      <c r="CP452" s="418"/>
      <c r="CQ452" s="418"/>
      <c r="CR452" s="418"/>
      <c r="CS452" s="418"/>
      <c r="CT452" s="418"/>
      <c r="CU452" s="418"/>
      <c r="CV452" s="418"/>
      <c r="CW452" s="418"/>
      <c r="CX452" s="418"/>
      <c r="CY452" s="418"/>
      <c r="CZ452" s="418"/>
    </row>
    <row r="453" s="422" customFormat="true" ht="25.15" customHeight="true" x14ac:dyDescent="0.2">
      <c r="C453" s="1182" t="s">
        <v>449</v>
      </c>
      <c r="D453" s="1151"/>
      <c r="E453" s="861">
        <v>-2.2305744790094763E-2</v>
      </c>
      <c r="F453" s="727"/>
      <c r="G453" s="727"/>
      <c r="H453" s="1182" t="s">
        <v>443</v>
      </c>
      <c r="I453" s="1151"/>
      <c r="J453" s="862">
        <v>-4.7786350590775219E-2</v>
      </c>
      <c r="K453" s="727"/>
      <c r="L453" s="727"/>
      <c r="M453" s="1182" t="s">
        <v>453</v>
      </c>
      <c r="N453" s="1151"/>
      <c r="O453" s="863">
        <v>2.8187416401598307E-2</v>
      </c>
      <c r="P453" s="727"/>
      <c r="Q453" s="727"/>
      <c r="U453" s="415"/>
      <c r="V453" s="415"/>
      <c r="W453" s="415"/>
      <c r="X453" s="415"/>
      <c r="Y453" s="415"/>
      <c r="Z453" s="415"/>
      <c r="AA453" s="415"/>
      <c r="AB453" s="415"/>
      <c r="AC453" s="415"/>
      <c r="AD453" s="415"/>
      <c r="AE453" s="415"/>
      <c r="AF453" s="415"/>
      <c r="AG453" s="415"/>
      <c r="AH453" s="415"/>
      <c r="AI453" s="415"/>
      <c r="AJ453" s="415"/>
      <c r="AK453" s="415"/>
      <c r="AL453" s="415"/>
      <c r="AM453" s="415"/>
      <c r="AN453" s="415"/>
      <c r="AO453" s="415"/>
      <c r="AP453" s="415"/>
      <c r="AQ453" s="415"/>
      <c r="AR453" s="415"/>
      <c r="AS453" s="415"/>
      <c r="AT453" s="415"/>
      <c r="AU453" s="415"/>
      <c r="AV453" s="415"/>
      <c r="AW453" s="415"/>
      <c r="AX453" s="415"/>
      <c r="AY453" s="415"/>
      <c r="AZ453" s="415"/>
      <c r="BA453" s="417"/>
      <c r="BB453" s="494"/>
      <c r="BC453" s="417"/>
      <c r="BD453" s="417"/>
      <c r="BE453" s="417"/>
      <c r="BF453" s="417"/>
      <c r="BG453" s="417"/>
      <c r="BH453" s="417"/>
      <c r="BI453" s="417"/>
      <c r="BJ453" s="417"/>
      <c r="BK453" s="417"/>
      <c r="BL453" s="417"/>
      <c r="BM453" s="417"/>
      <c r="BN453" s="417"/>
      <c r="BO453" s="417"/>
      <c r="BP453" s="417"/>
      <c r="BQ453" s="417"/>
      <c r="BR453" s="417"/>
      <c r="BS453" s="417"/>
      <c r="BT453" s="417"/>
      <c r="BU453" s="418"/>
      <c r="BV453" s="418"/>
      <c r="BW453" s="418"/>
      <c r="BX453" s="418"/>
      <c r="BY453" s="418"/>
      <c r="BZ453" s="418"/>
      <c r="CA453" s="418"/>
      <c r="CB453" s="418"/>
      <c r="CC453" s="418"/>
      <c r="CD453" s="418"/>
      <c r="CE453" s="418"/>
      <c r="CF453" s="418"/>
      <c r="CG453" s="418"/>
      <c r="CH453" s="418"/>
      <c r="CI453" s="418"/>
      <c r="CJ453" s="418"/>
      <c r="CK453" s="418"/>
      <c r="CL453" s="418"/>
      <c r="CM453" s="418"/>
      <c r="CN453" s="418"/>
      <c r="CO453" s="418"/>
      <c r="CP453" s="418"/>
      <c r="CQ453" s="418"/>
      <c r="CR453" s="418"/>
      <c r="CS453" s="418"/>
      <c r="CT453" s="418"/>
      <c r="CU453" s="418"/>
      <c r="CV453" s="418"/>
      <c r="CW453" s="418"/>
      <c r="CX453" s="418"/>
      <c r="CY453" s="418"/>
      <c r="CZ453" s="418"/>
    </row>
    <row r="454" s="422" customFormat="true" ht="25.15" customHeight="true" x14ac:dyDescent="0.2">
      <c r="C454" s="1182" t="s">
        <v>453</v>
      </c>
      <c r="D454" s="1151"/>
      <c r="E454" s="861">
        <v>1.6975427383389599E-2</v>
      </c>
      <c r="F454" s="727"/>
      <c r="G454" s="727"/>
      <c r="H454" s="1182" t="s">
        <v>439</v>
      </c>
      <c r="I454" s="1151"/>
      <c r="J454" s="862">
        <v>-3.4167512286072232E-2</v>
      </c>
      <c r="K454" s="727"/>
      <c r="L454" s="727"/>
      <c r="M454" s="1182" t="s">
        <v>435</v>
      </c>
      <c r="N454" s="1151"/>
      <c r="O454" s="863">
        <v>2.6551576878999811E-2</v>
      </c>
      <c r="P454" s="727"/>
      <c r="Q454" s="727"/>
      <c r="U454" s="415"/>
      <c r="V454" s="415"/>
      <c r="W454" s="415"/>
      <c r="X454" s="415"/>
      <c r="Y454" s="415"/>
      <c r="Z454" s="415"/>
      <c r="AA454" s="415"/>
      <c r="AB454" s="415"/>
      <c r="AC454" s="415"/>
      <c r="AD454" s="415"/>
      <c r="AE454" s="415"/>
      <c r="AF454" s="415"/>
      <c r="AG454" s="415"/>
      <c r="AH454" s="415"/>
      <c r="AI454" s="415"/>
      <c r="AJ454" s="415"/>
      <c r="AK454" s="415"/>
      <c r="AL454" s="415"/>
      <c r="AM454" s="415"/>
      <c r="AN454" s="415"/>
      <c r="AO454" s="415"/>
      <c r="AP454" s="415"/>
      <c r="AQ454" s="415"/>
      <c r="AR454" s="415"/>
      <c r="AS454" s="415"/>
      <c r="AT454" s="415"/>
      <c r="AU454" s="415"/>
      <c r="AV454" s="415"/>
      <c r="AW454" s="415"/>
      <c r="AX454" s="415"/>
      <c r="AY454" s="415"/>
      <c r="AZ454" s="415"/>
      <c r="BA454" s="417"/>
      <c r="BB454" s="494"/>
      <c r="BC454" s="417"/>
      <c r="BD454" s="417"/>
      <c r="BE454" s="417"/>
      <c r="BF454" s="417"/>
      <c r="BG454" s="417"/>
      <c r="BH454" s="417"/>
      <c r="BI454" s="417"/>
      <c r="BJ454" s="417"/>
      <c r="BK454" s="417"/>
      <c r="BL454" s="417"/>
      <c r="BM454" s="417"/>
      <c r="BN454" s="417"/>
      <c r="BO454" s="417"/>
      <c r="BP454" s="417"/>
      <c r="BQ454" s="417"/>
      <c r="BR454" s="417"/>
      <c r="BS454" s="417"/>
      <c r="BT454" s="417"/>
      <c r="BU454" s="418"/>
      <c r="BV454" s="418"/>
      <c r="BW454" s="418"/>
      <c r="BX454" s="418"/>
      <c r="BY454" s="418"/>
      <c r="BZ454" s="418"/>
      <c r="CA454" s="418"/>
      <c r="CB454" s="418"/>
      <c r="CC454" s="418"/>
      <c r="CD454" s="418"/>
      <c r="CE454" s="418"/>
      <c r="CF454" s="418"/>
      <c r="CG454" s="418"/>
      <c r="CH454" s="418"/>
      <c r="CI454" s="418"/>
      <c r="CJ454" s="418"/>
      <c r="CK454" s="418"/>
      <c r="CL454" s="418"/>
      <c r="CM454" s="418"/>
      <c r="CN454" s="418"/>
      <c r="CO454" s="418"/>
      <c r="CP454" s="418"/>
      <c r="CQ454" s="418"/>
      <c r="CR454" s="418"/>
      <c r="CS454" s="418"/>
      <c r="CT454" s="418"/>
      <c r="CU454" s="418"/>
      <c r="CV454" s="418"/>
      <c r="CW454" s="418"/>
      <c r="CX454" s="418"/>
      <c r="CY454" s="418"/>
      <c r="CZ454" s="418"/>
    </row>
    <row r="455" s="422" customFormat="true" ht="25.15" customHeight="true" x14ac:dyDescent="0.2">
      <c r="C455" s="1182" t="s">
        <v>454</v>
      </c>
      <c r="D455" s="1151"/>
      <c r="E455" s="861">
        <v>1.6525628261715004E-2</v>
      </c>
      <c r="F455" s="727"/>
      <c r="G455" s="727"/>
      <c r="H455" s="1182" t="s">
        <v>455</v>
      </c>
      <c r="I455" s="1151"/>
      <c r="J455" s="862">
        <v>-3.2733582279833529E-2</v>
      </c>
      <c r="K455" s="727"/>
      <c r="L455" s="727"/>
      <c r="M455" s="1182" t="s">
        <v>450</v>
      </c>
      <c r="N455" s="1151"/>
      <c r="O455" s="863">
        <v>2.5732584932258523E-2</v>
      </c>
      <c r="P455" s="727"/>
      <c r="Q455" s="727"/>
      <c r="U455" s="415"/>
      <c r="V455" s="415"/>
      <c r="W455" s="415"/>
      <c r="X455" s="415"/>
      <c r="Y455" s="415"/>
      <c r="Z455" s="415"/>
      <c r="AA455" s="415"/>
      <c r="AB455" s="415"/>
      <c r="AC455" s="415"/>
      <c r="AD455" s="415"/>
      <c r="AE455" s="415"/>
      <c r="AF455" s="415"/>
      <c r="AG455" s="415"/>
      <c r="AH455" s="415"/>
      <c r="AI455" s="415"/>
      <c r="AJ455" s="415"/>
      <c r="AK455" s="415"/>
      <c r="AL455" s="415"/>
      <c r="AM455" s="415"/>
      <c r="AN455" s="415"/>
      <c r="AO455" s="415"/>
      <c r="AP455" s="415"/>
      <c r="AQ455" s="415"/>
      <c r="AR455" s="415"/>
      <c r="AS455" s="415"/>
      <c r="AT455" s="415"/>
      <c r="AU455" s="415"/>
      <c r="AV455" s="415"/>
      <c r="AW455" s="415"/>
      <c r="AX455" s="415"/>
      <c r="AY455" s="415"/>
      <c r="AZ455" s="415"/>
      <c r="BA455" s="417"/>
      <c r="BB455" s="494"/>
      <c r="BC455" s="417"/>
      <c r="BD455" s="417"/>
      <c r="BE455" s="417"/>
      <c r="BF455" s="417"/>
      <c r="BG455" s="417"/>
      <c r="BH455" s="417"/>
      <c r="BI455" s="417"/>
      <c r="BJ455" s="417"/>
      <c r="BK455" s="417"/>
      <c r="BL455" s="417"/>
      <c r="BM455" s="417"/>
      <c r="BN455" s="417"/>
      <c r="BO455" s="417"/>
      <c r="BP455" s="417"/>
      <c r="BQ455" s="417"/>
      <c r="BR455" s="417"/>
      <c r="BS455" s="417"/>
      <c r="BT455" s="417"/>
      <c r="BU455" s="418"/>
      <c r="BV455" s="418"/>
      <c r="BW455" s="418"/>
      <c r="BX455" s="418"/>
      <c r="BY455" s="418"/>
      <c r="BZ455" s="418"/>
      <c r="CA455" s="418"/>
      <c r="CB455" s="418"/>
      <c r="CC455" s="418"/>
      <c r="CD455" s="418"/>
      <c r="CE455" s="418"/>
      <c r="CF455" s="418"/>
      <c r="CG455" s="418"/>
      <c r="CH455" s="418"/>
      <c r="CI455" s="418"/>
      <c r="CJ455" s="418"/>
      <c r="CK455" s="418"/>
      <c r="CL455" s="418"/>
      <c r="CM455" s="418"/>
      <c r="CN455" s="418"/>
      <c r="CO455" s="418"/>
      <c r="CP455" s="418"/>
      <c r="CQ455" s="418"/>
      <c r="CR455" s="418"/>
      <c r="CS455" s="418"/>
      <c r="CT455" s="418"/>
      <c r="CU455" s="418"/>
      <c r="CV455" s="418"/>
      <c r="CW455" s="418"/>
      <c r="CX455" s="418"/>
      <c r="CY455" s="418"/>
      <c r="CZ455" s="418"/>
    </row>
    <row r="456" s="422" customFormat="true" ht="25.15" customHeight="true" x14ac:dyDescent="0.2">
      <c r="C456" s="1182" t="s">
        <v>456</v>
      </c>
      <c r="D456" s="1151"/>
      <c r="E456" s="861">
        <v>-1.0293286406702205E-2</v>
      </c>
      <c r="F456" s="727"/>
      <c r="G456" s="727"/>
      <c r="H456" s="1182" t="s">
        <v>457</v>
      </c>
      <c r="I456" s="1151"/>
      <c r="J456" s="862">
        <v>-3.2249685765996905E-2</v>
      </c>
      <c r="K456" s="727"/>
      <c r="L456" s="727"/>
      <c r="M456" s="1182" t="s">
        <v>447</v>
      </c>
      <c r="N456" s="1151"/>
      <c r="O456" s="863">
        <v>2.1332277389142267E-2</v>
      </c>
      <c r="P456" s="727"/>
      <c r="Q456" s="727"/>
      <c r="U456" s="415"/>
      <c r="V456" s="415"/>
      <c r="W456" s="415"/>
      <c r="X456" s="415"/>
      <c r="Y456" s="415"/>
      <c r="Z456" s="415"/>
      <c r="AA456" s="415"/>
      <c r="AB456" s="415"/>
      <c r="AC456" s="415"/>
      <c r="AD456" s="415"/>
      <c r="AE456" s="415"/>
      <c r="AF456" s="415"/>
      <c r="AG456" s="415"/>
      <c r="AH456" s="415"/>
      <c r="AI456" s="415"/>
      <c r="AJ456" s="415"/>
      <c r="AK456" s="415"/>
      <c r="AL456" s="415"/>
      <c r="AM456" s="415"/>
      <c r="AN456" s="415"/>
      <c r="AO456" s="415"/>
      <c r="AP456" s="415"/>
      <c r="AQ456" s="415"/>
      <c r="AR456" s="415"/>
      <c r="AS456" s="415"/>
      <c r="AT456" s="415"/>
      <c r="AU456" s="415"/>
      <c r="AV456" s="415"/>
      <c r="AW456" s="415"/>
      <c r="AX456" s="415"/>
      <c r="AY456" s="415"/>
      <c r="AZ456" s="415"/>
      <c r="BA456" s="417"/>
      <c r="BB456" s="494"/>
      <c r="BC456" s="417"/>
      <c r="BD456" s="417"/>
      <c r="BE456" s="417"/>
      <c r="BF456" s="417"/>
      <c r="BG456" s="417"/>
      <c r="BH456" s="417"/>
      <c r="BI456" s="417"/>
      <c r="BJ456" s="417"/>
      <c r="BK456" s="417"/>
      <c r="BL456" s="417"/>
      <c r="BM456" s="417"/>
      <c r="BN456" s="417"/>
      <c r="BO456" s="417"/>
      <c r="BP456" s="417"/>
      <c r="BQ456" s="417"/>
      <c r="BR456" s="417"/>
      <c r="BS456" s="417"/>
      <c r="BT456" s="417"/>
      <c r="BU456" s="418"/>
      <c r="BV456" s="418"/>
      <c r="BW456" s="418"/>
      <c r="BX456" s="418"/>
      <c r="BY456" s="418"/>
      <c r="BZ456" s="418"/>
      <c r="CA456" s="418"/>
      <c r="CB456" s="418"/>
      <c r="CC456" s="418"/>
      <c r="CD456" s="418"/>
      <c r="CE456" s="418"/>
      <c r="CF456" s="418"/>
      <c r="CG456" s="418"/>
      <c r="CH456" s="418"/>
      <c r="CI456" s="418"/>
      <c r="CJ456" s="418"/>
      <c r="CK456" s="418"/>
      <c r="CL456" s="418"/>
      <c r="CM456" s="418"/>
      <c r="CN456" s="418"/>
      <c r="CO456" s="418"/>
      <c r="CP456" s="418"/>
      <c r="CQ456" s="418"/>
      <c r="CR456" s="418"/>
      <c r="CS456" s="418"/>
      <c r="CT456" s="418"/>
      <c r="CU456" s="418"/>
      <c r="CV456" s="418"/>
      <c r="CW456" s="418"/>
      <c r="CX456" s="418"/>
      <c r="CY456" s="418"/>
      <c r="CZ456" s="418"/>
    </row>
    <row r="457" s="422" customFormat="true" ht="25.15" customHeight="true" x14ac:dyDescent="0.2">
      <c r="C457" s="1182" t="s">
        <v>457</v>
      </c>
      <c r="D457" s="1151"/>
      <c r="E457" s="861">
        <v>-9.066409583028099E-3</v>
      </c>
      <c r="F457" s="727"/>
      <c r="G457" s="727"/>
      <c r="H457" s="1182" t="s">
        <v>458</v>
      </c>
      <c r="I457" s="1151"/>
      <c r="J457" s="862">
        <v>-3.2190425594145006E-2</v>
      </c>
      <c r="K457" s="727"/>
      <c r="L457" s="727"/>
      <c r="M457" s="1182" t="s">
        <v>448</v>
      </c>
      <c r="N457" s="1151"/>
      <c r="O457" s="863">
        <v>-1.9293250842343377E-2</v>
      </c>
      <c r="P457" s="727"/>
      <c r="Q457" s="727"/>
      <c r="U457" s="415"/>
      <c r="V457" s="415"/>
      <c r="W457" s="415"/>
      <c r="X457" s="415"/>
      <c r="Y457" s="415"/>
      <c r="Z457" s="415"/>
      <c r="AA457" s="415"/>
      <c r="AB457" s="415"/>
      <c r="AC457" s="415"/>
      <c r="AD457" s="415"/>
      <c r="AE457" s="415"/>
      <c r="AF457" s="415"/>
      <c r="AG457" s="415"/>
      <c r="AH457" s="415"/>
      <c r="AI457" s="415"/>
      <c r="AJ457" s="415"/>
      <c r="AK457" s="415"/>
      <c r="AL457" s="415"/>
      <c r="AM457" s="415"/>
      <c r="AN457" s="415"/>
      <c r="AO457" s="415"/>
      <c r="AP457" s="415"/>
      <c r="AQ457" s="415"/>
      <c r="AR457" s="415"/>
      <c r="AS457" s="415"/>
      <c r="AT457" s="415"/>
      <c r="AU457" s="415"/>
      <c r="AV457" s="415"/>
      <c r="AW457" s="415"/>
      <c r="AX457" s="415"/>
      <c r="AY457" s="415"/>
      <c r="AZ457" s="415"/>
      <c r="BA457" s="417"/>
      <c r="BB457" s="494"/>
      <c r="BC457" s="417"/>
      <c r="BD457" s="417"/>
      <c r="BE457" s="417"/>
      <c r="BF457" s="417"/>
      <c r="BG457" s="417"/>
      <c r="BH457" s="417"/>
      <c r="BI457" s="417"/>
      <c r="BJ457" s="417"/>
      <c r="BK457" s="417"/>
      <c r="BL457" s="417"/>
      <c r="BM457" s="417"/>
      <c r="BN457" s="417"/>
      <c r="BO457" s="417"/>
      <c r="BP457" s="417"/>
      <c r="BQ457" s="417"/>
      <c r="BR457" s="417"/>
      <c r="BS457" s="417"/>
      <c r="BT457" s="417"/>
      <c r="BU457" s="418"/>
      <c r="BV457" s="418"/>
      <c r="BW457" s="418"/>
      <c r="BX457" s="418"/>
      <c r="BY457" s="418"/>
      <c r="BZ457" s="418"/>
      <c r="CA457" s="418"/>
      <c r="CB457" s="418"/>
      <c r="CC457" s="418"/>
      <c r="CD457" s="418"/>
      <c r="CE457" s="418"/>
      <c r="CF457" s="418"/>
      <c r="CG457" s="418"/>
      <c r="CH457" s="418"/>
      <c r="CI457" s="418"/>
      <c r="CJ457" s="418"/>
      <c r="CK457" s="418"/>
      <c r="CL457" s="418"/>
      <c r="CM457" s="418"/>
      <c r="CN457" s="418"/>
      <c r="CO457" s="418"/>
      <c r="CP457" s="418"/>
      <c r="CQ457" s="418"/>
      <c r="CR457" s="418"/>
      <c r="CS457" s="418"/>
      <c r="CT457" s="418"/>
      <c r="CU457" s="418"/>
      <c r="CV457" s="418"/>
      <c r="CW457" s="418"/>
      <c r="CX457" s="418"/>
      <c r="CY457" s="418"/>
      <c r="CZ457" s="418"/>
    </row>
    <row r="458" s="422" customFormat="true" ht="25.15" customHeight="true" x14ac:dyDescent="0.2">
      <c r="C458" s="1182" t="s">
        <v>459</v>
      </c>
      <c r="D458" s="1151"/>
      <c r="E458" s="861">
        <v>8.7994534120903762E-3</v>
      </c>
      <c r="F458" s="727"/>
      <c r="G458" s="727"/>
      <c r="H458" s="1182" t="s">
        <v>450</v>
      </c>
      <c r="I458" s="1151"/>
      <c r="J458" s="862">
        <v>-2.9097452133497671E-2</v>
      </c>
      <c r="K458" s="727"/>
      <c r="L458" s="727"/>
      <c r="M458" s="1182" t="s">
        <v>432</v>
      </c>
      <c r="N458" s="1151"/>
      <c r="O458" s="863">
        <v>-1.8693734267980839E-2</v>
      </c>
      <c r="P458" s="727"/>
      <c r="Q458" s="727"/>
      <c r="U458" s="415"/>
      <c r="V458" s="415"/>
      <c r="W458" s="415"/>
      <c r="X458" s="415"/>
      <c r="Y458" s="415"/>
      <c r="Z458" s="415"/>
      <c r="AA458" s="415"/>
      <c r="AB458" s="415"/>
      <c r="AC458" s="415"/>
      <c r="AD458" s="415"/>
      <c r="AE458" s="415"/>
      <c r="AF458" s="415"/>
      <c r="AG458" s="415"/>
      <c r="AH458" s="415"/>
      <c r="AI458" s="415"/>
      <c r="AJ458" s="415"/>
      <c r="AK458" s="415"/>
      <c r="AL458" s="415"/>
      <c r="AM458" s="415"/>
      <c r="AN458" s="415"/>
      <c r="AO458" s="415"/>
      <c r="AP458" s="415"/>
      <c r="AQ458" s="415"/>
      <c r="AR458" s="415"/>
      <c r="AS458" s="415"/>
      <c r="AT458" s="415"/>
      <c r="AU458" s="415"/>
      <c r="AV458" s="415"/>
      <c r="AW458" s="415"/>
      <c r="AX458" s="415"/>
      <c r="AY458" s="415"/>
      <c r="AZ458" s="415"/>
      <c r="BA458" s="417"/>
      <c r="BB458" s="494"/>
      <c r="BC458" s="417"/>
      <c r="BD458" s="417"/>
      <c r="BE458" s="417"/>
      <c r="BF458" s="417"/>
      <c r="BG458" s="417"/>
      <c r="BH458" s="417"/>
      <c r="BI458" s="417"/>
      <c r="BJ458" s="417"/>
      <c r="BK458" s="417"/>
      <c r="BL458" s="417"/>
      <c r="BM458" s="417"/>
      <c r="BN458" s="417"/>
      <c r="BO458" s="417"/>
      <c r="BP458" s="417"/>
      <c r="BQ458" s="417"/>
      <c r="BR458" s="417"/>
      <c r="BS458" s="417"/>
      <c r="BT458" s="417"/>
      <c r="BU458" s="418"/>
      <c r="BV458" s="418"/>
      <c r="BW458" s="418"/>
      <c r="BX458" s="418"/>
      <c r="BY458" s="418"/>
      <c r="BZ458" s="418"/>
      <c r="CA458" s="418"/>
      <c r="CB458" s="418"/>
      <c r="CC458" s="418"/>
      <c r="CD458" s="418"/>
      <c r="CE458" s="418"/>
      <c r="CF458" s="418"/>
      <c r="CG458" s="418"/>
      <c r="CH458" s="418"/>
      <c r="CI458" s="418"/>
      <c r="CJ458" s="418"/>
      <c r="CK458" s="418"/>
      <c r="CL458" s="418"/>
      <c r="CM458" s="418"/>
      <c r="CN458" s="418"/>
      <c r="CO458" s="418"/>
      <c r="CP458" s="418"/>
      <c r="CQ458" s="418"/>
      <c r="CR458" s="418"/>
      <c r="CS458" s="418"/>
      <c r="CT458" s="418"/>
      <c r="CU458" s="418"/>
      <c r="CV458" s="418"/>
      <c r="CW458" s="418"/>
      <c r="CX458" s="418"/>
      <c r="CY458" s="418"/>
      <c r="CZ458" s="418"/>
    </row>
    <row r="459" s="422" customFormat="true" ht="25.15" customHeight="true" x14ac:dyDescent="0.2">
      <c r="C459" s="1182" t="s">
        <v>460</v>
      </c>
      <c r="D459" s="1151"/>
      <c r="E459" s="861">
        <v>4.3923157620850755E-3</v>
      </c>
      <c r="F459" s="727"/>
      <c r="G459" s="727"/>
      <c r="H459" s="1182" t="s">
        <v>452</v>
      </c>
      <c r="I459" s="1151"/>
      <c r="J459" s="862">
        <v>1.9629332093260926E-2</v>
      </c>
      <c r="K459" s="727"/>
      <c r="L459" s="727"/>
      <c r="M459" s="1182" t="s">
        <v>428</v>
      </c>
      <c r="N459" s="1151"/>
      <c r="O459" s="863">
        <v>-1.7154168269454654E-2</v>
      </c>
      <c r="P459" s="727"/>
      <c r="Q459" s="727"/>
      <c r="U459" s="415"/>
      <c r="V459" s="415"/>
      <c r="W459" s="415"/>
      <c r="X459" s="415"/>
      <c r="Y459" s="415"/>
      <c r="Z459" s="415"/>
      <c r="AA459" s="415"/>
      <c r="AB459" s="415"/>
      <c r="AC459" s="415"/>
      <c r="AD459" s="415"/>
      <c r="AE459" s="415"/>
      <c r="AF459" s="415"/>
      <c r="AG459" s="415"/>
      <c r="AH459" s="415"/>
      <c r="AI459" s="415"/>
      <c r="AJ459" s="415"/>
      <c r="AK459" s="415"/>
      <c r="AL459" s="415"/>
      <c r="AM459" s="415"/>
      <c r="AN459" s="415"/>
      <c r="AO459" s="415"/>
      <c r="AP459" s="415"/>
      <c r="AQ459" s="415"/>
      <c r="AR459" s="415"/>
      <c r="AS459" s="415"/>
      <c r="AT459" s="415"/>
      <c r="AU459" s="415"/>
      <c r="AV459" s="415"/>
      <c r="AW459" s="415"/>
      <c r="AX459" s="415"/>
      <c r="AY459" s="415"/>
      <c r="AZ459" s="415"/>
      <c r="BA459" s="417"/>
      <c r="BB459" s="494"/>
      <c r="BC459" s="417"/>
      <c r="BD459" s="417"/>
      <c r="BE459" s="417"/>
      <c r="BF459" s="417"/>
      <c r="BG459" s="417"/>
      <c r="BH459" s="417"/>
      <c r="BI459" s="417"/>
      <c r="BJ459" s="417"/>
      <c r="BK459" s="417"/>
      <c r="BL459" s="417"/>
      <c r="BM459" s="417"/>
      <c r="BN459" s="417"/>
      <c r="BO459" s="417"/>
      <c r="BP459" s="417"/>
      <c r="BQ459" s="417"/>
      <c r="BR459" s="417"/>
      <c r="BS459" s="417"/>
      <c r="BT459" s="417"/>
      <c r="BU459" s="418"/>
      <c r="BV459" s="418"/>
      <c r="BW459" s="418"/>
      <c r="BX459" s="418"/>
      <c r="BY459" s="418"/>
      <c r="BZ459" s="418"/>
      <c r="CA459" s="418"/>
      <c r="CB459" s="418"/>
      <c r="CC459" s="418"/>
      <c r="CD459" s="418"/>
      <c r="CE459" s="418"/>
      <c r="CF459" s="418"/>
      <c r="CG459" s="418"/>
      <c r="CH459" s="418"/>
      <c r="CI459" s="418"/>
      <c r="CJ459" s="418"/>
      <c r="CK459" s="418"/>
      <c r="CL459" s="418"/>
      <c r="CM459" s="418"/>
      <c r="CN459" s="418"/>
      <c r="CO459" s="418"/>
      <c r="CP459" s="418"/>
      <c r="CQ459" s="418"/>
      <c r="CR459" s="418"/>
      <c r="CS459" s="418"/>
      <c r="CT459" s="418"/>
      <c r="CU459" s="418"/>
      <c r="CV459" s="418"/>
      <c r="CW459" s="418"/>
      <c r="CX459" s="418"/>
      <c r="CY459" s="418"/>
      <c r="CZ459" s="418"/>
    </row>
    <row r="460" s="422" customFormat="true" ht="25.15" customHeight="true" x14ac:dyDescent="0.2">
      <c r="C460" s="1182" t="s">
        <v>461</v>
      </c>
      <c r="D460" s="1151"/>
      <c r="E460" s="861">
        <v>-3.2334745035127789E-3</v>
      </c>
      <c r="F460" s="727"/>
      <c r="G460" s="727"/>
      <c r="H460" s="1182" t="s">
        <v>433</v>
      </c>
      <c r="I460" s="1151"/>
      <c r="J460" s="862">
        <v>-1.7740775060768113E-2</v>
      </c>
      <c r="K460" s="727"/>
      <c r="L460" s="727"/>
      <c r="M460" s="1182" t="s">
        <v>454</v>
      </c>
      <c r="N460" s="1151"/>
      <c r="O460" s="863">
        <v>1.6651514345614619E-2</v>
      </c>
      <c r="P460" s="727"/>
      <c r="Q460" s="727"/>
      <c r="U460" s="415"/>
      <c r="V460" s="415"/>
      <c r="W460" s="415"/>
      <c r="X460" s="415"/>
      <c r="Y460" s="415"/>
      <c r="Z460" s="415"/>
      <c r="AA460" s="415"/>
      <c r="AB460" s="415"/>
      <c r="AC460" s="415"/>
      <c r="AD460" s="415"/>
      <c r="AE460" s="415"/>
      <c r="AF460" s="415"/>
      <c r="AG460" s="415"/>
      <c r="AH460" s="415"/>
      <c r="AI460" s="415"/>
      <c r="AJ460" s="415"/>
      <c r="AK460" s="415"/>
      <c r="AL460" s="415"/>
      <c r="AM460" s="415"/>
      <c r="AN460" s="415"/>
      <c r="AO460" s="415"/>
      <c r="AP460" s="415"/>
      <c r="AQ460" s="415"/>
      <c r="AR460" s="415"/>
      <c r="AS460" s="415"/>
      <c r="AT460" s="415"/>
      <c r="AU460" s="415"/>
      <c r="AV460" s="415"/>
      <c r="AW460" s="415"/>
      <c r="AX460" s="415"/>
      <c r="AY460" s="415"/>
      <c r="AZ460" s="415"/>
      <c r="BA460" s="417"/>
      <c r="BB460" s="494"/>
      <c r="BC460" s="417"/>
      <c r="BD460" s="417"/>
      <c r="BE460" s="417"/>
      <c r="BF460" s="417"/>
      <c r="BG460" s="417"/>
      <c r="BH460" s="417"/>
      <c r="BI460" s="417"/>
      <c r="BJ460" s="417"/>
      <c r="BK460" s="417"/>
      <c r="BL460" s="417"/>
      <c r="BM460" s="417"/>
      <c r="BN460" s="417"/>
      <c r="BO460" s="417"/>
      <c r="BP460" s="417"/>
      <c r="BQ460" s="417"/>
      <c r="BR460" s="417"/>
      <c r="BS460" s="417"/>
      <c r="BT460" s="417"/>
      <c r="BU460" s="418"/>
      <c r="BV460" s="418"/>
      <c r="BW460" s="418"/>
      <c r="BX460" s="418"/>
      <c r="BY460" s="418"/>
      <c r="BZ460" s="418"/>
      <c r="CA460" s="418"/>
      <c r="CB460" s="418"/>
      <c r="CC460" s="418"/>
      <c r="CD460" s="418"/>
      <c r="CE460" s="418"/>
      <c r="CF460" s="418"/>
      <c r="CG460" s="418"/>
      <c r="CH460" s="418"/>
      <c r="CI460" s="418"/>
      <c r="CJ460" s="418"/>
      <c r="CK460" s="418"/>
      <c r="CL460" s="418"/>
      <c r="CM460" s="418"/>
      <c r="CN460" s="418"/>
      <c r="CO460" s="418"/>
      <c r="CP460" s="418"/>
      <c r="CQ460" s="418"/>
      <c r="CR460" s="418"/>
      <c r="CS460" s="418"/>
      <c r="CT460" s="418"/>
      <c r="CU460" s="418"/>
      <c r="CV460" s="418"/>
      <c r="CW460" s="418"/>
      <c r="CX460" s="418"/>
      <c r="CY460" s="418"/>
      <c r="CZ460" s="418"/>
    </row>
    <row r="461" s="422" customFormat="true" ht="25.15" customHeight="true" x14ac:dyDescent="0.2">
      <c r="C461" s="1182" t="s">
        <v>437</v>
      </c>
      <c r="D461" s="1151"/>
      <c r="E461" s="861">
        <v>2.9451832438890232E-3</v>
      </c>
      <c r="F461" s="727"/>
      <c r="G461" s="727"/>
      <c r="H461" s="1182" t="s">
        <v>461</v>
      </c>
      <c r="I461" s="1151"/>
      <c r="J461" s="862">
        <v>-1.4901519620752266E-2</v>
      </c>
      <c r="K461" s="727"/>
      <c r="L461" s="727"/>
      <c r="M461" s="1182" t="s">
        <v>446</v>
      </c>
      <c r="N461" s="1151"/>
      <c r="O461" s="863">
        <v>-1.5643209284692573E-2</v>
      </c>
      <c r="P461" s="727"/>
      <c r="Q461" s="727"/>
      <c r="U461" s="415"/>
      <c r="V461" s="415"/>
      <c r="W461" s="415"/>
      <c r="X461" s="415"/>
      <c r="Y461" s="415"/>
      <c r="Z461" s="415"/>
      <c r="AA461" s="415"/>
      <c r="AB461" s="415"/>
      <c r="AC461" s="415"/>
      <c r="AD461" s="415"/>
      <c r="AE461" s="415"/>
      <c r="AF461" s="415"/>
      <c r="AG461" s="415"/>
      <c r="AH461" s="415"/>
      <c r="AI461" s="415"/>
      <c r="AJ461" s="415"/>
      <c r="AK461" s="415"/>
      <c r="AL461" s="415"/>
      <c r="AM461" s="415"/>
      <c r="AN461" s="415"/>
      <c r="AO461" s="415"/>
      <c r="AP461" s="415"/>
      <c r="AQ461" s="415"/>
      <c r="AR461" s="415"/>
      <c r="AS461" s="415"/>
      <c r="AT461" s="415"/>
      <c r="AU461" s="415"/>
      <c r="AV461" s="415"/>
      <c r="AW461" s="415"/>
      <c r="AX461" s="415"/>
      <c r="AY461" s="415"/>
      <c r="AZ461" s="415"/>
      <c r="BA461" s="417"/>
      <c r="BB461" s="494"/>
      <c r="BC461" s="417"/>
      <c r="BD461" s="417"/>
      <c r="BE461" s="417"/>
      <c r="BF461" s="417"/>
      <c r="BG461" s="417"/>
      <c r="BH461" s="417"/>
      <c r="BI461" s="417"/>
      <c r="BJ461" s="417"/>
      <c r="BK461" s="417"/>
      <c r="BL461" s="417"/>
      <c r="BM461" s="417"/>
      <c r="BN461" s="417"/>
      <c r="BO461" s="417"/>
      <c r="BP461" s="417"/>
      <c r="BQ461" s="417"/>
      <c r="BR461" s="417"/>
      <c r="BS461" s="417"/>
      <c r="BT461" s="417"/>
      <c r="BU461" s="418"/>
      <c r="BV461" s="418"/>
      <c r="BW461" s="418"/>
      <c r="BX461" s="418"/>
      <c r="BY461" s="418"/>
      <c r="BZ461" s="418"/>
      <c r="CA461" s="418"/>
      <c r="CB461" s="418"/>
      <c r="CC461" s="418"/>
      <c r="CD461" s="418"/>
      <c r="CE461" s="418"/>
      <c r="CF461" s="418"/>
      <c r="CG461" s="418"/>
      <c r="CH461" s="418"/>
      <c r="CI461" s="418"/>
      <c r="CJ461" s="418"/>
      <c r="CK461" s="418"/>
      <c r="CL461" s="418"/>
      <c r="CM461" s="418"/>
      <c r="CN461" s="418"/>
      <c r="CO461" s="418"/>
      <c r="CP461" s="418"/>
      <c r="CQ461" s="418"/>
      <c r="CR461" s="418"/>
      <c r="CS461" s="418"/>
      <c r="CT461" s="418"/>
      <c r="CU461" s="418"/>
      <c r="CV461" s="418"/>
      <c r="CW461" s="418"/>
      <c r="CX461" s="418"/>
      <c r="CY461" s="418"/>
      <c r="CZ461" s="418"/>
    </row>
    <row r="462" s="422" customFormat="true" ht="25.15" customHeight="true" x14ac:dyDescent="0.2">
      <c r="C462" s="1182" t="s">
        <v>434</v>
      </c>
      <c r="D462" s="1151"/>
      <c r="E462" s="861">
        <v>-1.9767924457975853E-3</v>
      </c>
      <c r="F462" s="727"/>
      <c r="G462" s="727"/>
      <c r="H462" s="1182" t="s">
        <v>448</v>
      </c>
      <c r="I462" s="1151"/>
      <c r="J462" s="862">
        <v>-1.4628742574911514E-2</v>
      </c>
      <c r="K462" s="727"/>
      <c r="L462" s="727"/>
      <c r="M462" s="1182" t="s">
        <v>460</v>
      </c>
      <c r="N462" s="1151"/>
      <c r="O462" s="863">
        <v>1.2413193870207055E-2</v>
      </c>
      <c r="P462" s="727"/>
      <c r="Q462" s="727"/>
      <c r="U462" s="415"/>
      <c r="V462" s="415"/>
      <c r="W462" s="415"/>
      <c r="X462" s="415"/>
      <c r="Y462" s="415"/>
      <c r="Z462" s="415"/>
      <c r="AA462" s="415"/>
      <c r="AB462" s="415"/>
      <c r="AC462" s="415"/>
      <c r="AD462" s="415"/>
      <c r="AE462" s="415"/>
      <c r="AF462" s="415"/>
      <c r="AG462" s="415"/>
      <c r="AH462" s="415"/>
      <c r="AI462" s="415"/>
      <c r="AJ462" s="415"/>
      <c r="AK462" s="415"/>
      <c r="AL462" s="415"/>
      <c r="AM462" s="415"/>
      <c r="AN462" s="415"/>
      <c r="AO462" s="415"/>
      <c r="AP462" s="415"/>
      <c r="AQ462" s="415"/>
      <c r="AR462" s="415"/>
      <c r="AS462" s="415"/>
      <c r="AT462" s="415"/>
      <c r="AU462" s="415"/>
      <c r="AV462" s="415"/>
      <c r="AW462" s="415"/>
      <c r="AX462" s="415"/>
      <c r="AY462" s="415"/>
      <c r="AZ462" s="415"/>
      <c r="BA462" s="417"/>
      <c r="BB462" s="494"/>
      <c r="BC462" s="417"/>
      <c r="BD462" s="417"/>
      <c r="BE462" s="417"/>
      <c r="BF462" s="417"/>
      <c r="BG462" s="417"/>
      <c r="BH462" s="417"/>
      <c r="BI462" s="417"/>
      <c r="BJ462" s="417"/>
      <c r="BK462" s="417"/>
      <c r="BL462" s="417"/>
      <c r="BM462" s="417"/>
      <c r="BN462" s="417"/>
      <c r="BO462" s="417"/>
      <c r="BP462" s="417"/>
      <c r="BQ462" s="417"/>
      <c r="BR462" s="417"/>
      <c r="BS462" s="417"/>
      <c r="BT462" s="417"/>
      <c r="BU462" s="418"/>
      <c r="BV462" s="418"/>
      <c r="BW462" s="418"/>
      <c r="BX462" s="418"/>
      <c r="BY462" s="418"/>
      <c r="BZ462" s="418"/>
      <c r="CA462" s="418"/>
      <c r="CB462" s="418"/>
      <c r="CC462" s="418"/>
      <c r="CD462" s="418"/>
      <c r="CE462" s="418"/>
      <c r="CF462" s="418"/>
      <c r="CG462" s="418"/>
      <c r="CH462" s="418"/>
      <c r="CI462" s="418"/>
      <c r="CJ462" s="418"/>
      <c r="CK462" s="418"/>
      <c r="CL462" s="418"/>
      <c r="CM462" s="418"/>
      <c r="CN462" s="418"/>
      <c r="CO462" s="418"/>
      <c r="CP462" s="418"/>
      <c r="CQ462" s="418"/>
      <c r="CR462" s="418"/>
      <c r="CS462" s="418"/>
      <c r="CT462" s="418"/>
      <c r="CU462" s="418"/>
      <c r="CV462" s="418"/>
      <c r="CW462" s="418"/>
      <c r="CX462" s="418"/>
      <c r="CY462" s="418"/>
      <c r="CZ462" s="418"/>
    </row>
    <row r="463" s="422" customFormat="true" ht="25.15" customHeight="true" x14ac:dyDescent="0.2">
      <c r="C463" s="1182" t="s">
        <v>447</v>
      </c>
      <c r="D463" s="1151"/>
      <c r="E463" s="861">
        <v>1.8738349148954902E-4</v>
      </c>
      <c r="F463" s="727"/>
      <c r="G463" s="727"/>
      <c r="H463" s="1182" t="s">
        <v>460</v>
      </c>
      <c r="I463" s="1151"/>
      <c r="J463" s="862">
        <v>-1.1600876779943259E-2</v>
      </c>
      <c r="K463" s="727"/>
      <c r="L463" s="727"/>
      <c r="M463" s="1182" t="s">
        <v>452</v>
      </c>
      <c r="N463" s="1151"/>
      <c r="O463" s="863">
        <v>1.1422189495144362E-2</v>
      </c>
      <c r="P463" s="727"/>
      <c r="Q463" s="727"/>
      <c r="U463" s="415"/>
      <c r="V463" s="415"/>
      <c r="W463" s="415"/>
      <c r="X463" s="415"/>
      <c r="Y463" s="415"/>
      <c r="Z463" s="415"/>
      <c r="AA463" s="415"/>
      <c r="AB463" s="415"/>
      <c r="AC463" s="415"/>
      <c r="AD463" s="415"/>
      <c r="AE463" s="415"/>
      <c r="AF463" s="415"/>
      <c r="AG463" s="415"/>
      <c r="AH463" s="415"/>
      <c r="AI463" s="415"/>
      <c r="AJ463" s="415"/>
      <c r="AK463" s="415"/>
      <c r="AL463" s="415"/>
      <c r="AM463" s="415"/>
      <c r="AN463" s="415"/>
      <c r="AO463" s="415"/>
      <c r="AP463" s="415"/>
      <c r="AQ463" s="415"/>
      <c r="AR463" s="415"/>
      <c r="AS463" s="415"/>
      <c r="AT463" s="415"/>
      <c r="AU463" s="415"/>
      <c r="AV463" s="415"/>
      <c r="AW463" s="415"/>
      <c r="AX463" s="415"/>
      <c r="AY463" s="415"/>
      <c r="AZ463" s="415"/>
      <c r="BA463" s="417"/>
      <c r="BB463" s="494"/>
      <c r="BC463" s="417"/>
      <c r="BD463" s="417"/>
      <c r="BE463" s="417"/>
      <c r="BF463" s="417"/>
      <c r="BG463" s="417"/>
      <c r="BH463" s="417"/>
      <c r="BI463" s="417"/>
      <c r="BJ463" s="417"/>
      <c r="BK463" s="417"/>
      <c r="BL463" s="417"/>
      <c r="BM463" s="417"/>
      <c r="BN463" s="417"/>
      <c r="BO463" s="417"/>
      <c r="BP463" s="417"/>
      <c r="BQ463" s="417"/>
      <c r="BR463" s="417"/>
      <c r="BS463" s="417"/>
      <c r="BT463" s="417"/>
      <c r="BU463" s="418"/>
      <c r="BV463" s="418"/>
      <c r="BW463" s="418"/>
      <c r="BX463" s="418"/>
      <c r="BY463" s="418"/>
      <c r="BZ463" s="418"/>
      <c r="CA463" s="418"/>
      <c r="CB463" s="418"/>
      <c r="CC463" s="418"/>
      <c r="CD463" s="418"/>
      <c r="CE463" s="418"/>
      <c r="CF463" s="418"/>
      <c r="CG463" s="418"/>
      <c r="CH463" s="418"/>
      <c r="CI463" s="418"/>
      <c r="CJ463" s="418"/>
      <c r="CK463" s="418"/>
      <c r="CL463" s="418"/>
      <c r="CM463" s="418"/>
      <c r="CN463" s="418"/>
      <c r="CO463" s="418"/>
      <c r="CP463" s="418"/>
      <c r="CQ463" s="418"/>
      <c r="CR463" s="418"/>
      <c r="CS463" s="418"/>
      <c r="CT463" s="418"/>
      <c r="CU463" s="418"/>
      <c r="CV463" s="418"/>
      <c r="CW463" s="418"/>
      <c r="CX463" s="418"/>
      <c r="CY463" s="418"/>
      <c r="CZ463" s="418"/>
    </row>
    <row r="464" s="422" customFormat="true" ht="25.15" customHeight="true" x14ac:dyDescent="0.2">
      <c r="C464" s="1182" t="s">
        <v>462</v>
      </c>
      <c r="D464" s="1151"/>
      <c r="E464" s="864">
        <v>1.4549735539970375E-4</v>
      </c>
      <c r="F464" s="727"/>
      <c r="G464" s="727"/>
      <c r="H464" s="1182" t="s">
        <v>421</v>
      </c>
      <c r="I464" s="1151"/>
      <c r="J464" s="862">
        <v>1.133174430281824E-2</v>
      </c>
      <c r="K464" s="727"/>
      <c r="L464" s="727"/>
      <c r="M464" s="1182" t="s">
        <v>461</v>
      </c>
      <c r="N464" s="1151"/>
      <c r="O464" s="863">
        <v>-1.1309786213172577E-2</v>
      </c>
      <c r="P464" s="727"/>
      <c r="Q464" s="727"/>
      <c r="U464" s="415"/>
      <c r="V464" s="415"/>
      <c r="W464" s="415"/>
      <c r="X464" s="415"/>
      <c r="Y464" s="415"/>
      <c r="Z464" s="415"/>
      <c r="AA464" s="415"/>
      <c r="AB464" s="415"/>
      <c r="AC464" s="415"/>
      <c r="AD464" s="415"/>
      <c r="AE464" s="415"/>
      <c r="AF464" s="415"/>
      <c r="AG464" s="415"/>
      <c r="AH464" s="415"/>
      <c r="AI464" s="415"/>
      <c r="AJ464" s="415"/>
      <c r="AK464" s="415"/>
      <c r="AL464" s="415"/>
      <c r="AM464" s="415"/>
      <c r="AN464" s="415"/>
      <c r="AO464" s="415"/>
      <c r="AP464" s="415"/>
      <c r="AQ464" s="415"/>
      <c r="AR464" s="415"/>
      <c r="AS464" s="415"/>
      <c r="AT464" s="415"/>
      <c r="AU464" s="415"/>
      <c r="AV464" s="415"/>
      <c r="AW464" s="415"/>
      <c r="AX464" s="415"/>
      <c r="AY464" s="415"/>
      <c r="AZ464" s="415"/>
      <c r="BA464" s="417"/>
      <c r="BB464" s="494"/>
      <c r="BC464" s="417"/>
      <c r="BD464" s="417"/>
      <c r="BE464" s="417"/>
      <c r="BF464" s="417"/>
      <c r="BG464" s="417"/>
      <c r="BH464" s="417"/>
      <c r="BI464" s="417"/>
      <c r="BJ464" s="417"/>
      <c r="BK464" s="417"/>
      <c r="BL464" s="417"/>
      <c r="BM464" s="417"/>
      <c r="BN464" s="417"/>
      <c r="BO464" s="417"/>
      <c r="BP464" s="417"/>
      <c r="BQ464" s="417"/>
      <c r="BR464" s="417"/>
      <c r="BS464" s="417"/>
      <c r="BT464" s="417"/>
      <c r="BU464" s="418"/>
      <c r="BV464" s="418"/>
      <c r="BW464" s="418"/>
      <c r="BX464" s="418"/>
      <c r="BY464" s="418"/>
      <c r="BZ464" s="418"/>
      <c r="CA464" s="418"/>
      <c r="CB464" s="418"/>
      <c r="CC464" s="418"/>
      <c r="CD464" s="418"/>
      <c r="CE464" s="418"/>
      <c r="CF464" s="418"/>
      <c r="CG464" s="418"/>
      <c r="CH464" s="418"/>
      <c r="CI464" s="418"/>
      <c r="CJ464" s="418"/>
      <c r="CK464" s="418"/>
      <c r="CL464" s="418"/>
      <c r="CM464" s="418"/>
      <c r="CN464" s="418"/>
      <c r="CO464" s="418"/>
      <c r="CP464" s="418"/>
      <c r="CQ464" s="418"/>
      <c r="CR464" s="418"/>
      <c r="CS464" s="418"/>
      <c r="CT464" s="418"/>
      <c r="CU464" s="418"/>
      <c r="CV464" s="418"/>
      <c r="CW464" s="418"/>
      <c r="CX464" s="418"/>
      <c r="CY464" s="418"/>
      <c r="CZ464" s="418"/>
    </row>
    <row r="465" s="422" customFormat="true" ht="25.15" customHeight="true" x14ac:dyDescent="0.2">
      <c r="C465" s="1152"/>
      <c r="D465" s="1151"/>
      <c r="E465" s="728"/>
      <c r="F465" s="727"/>
      <c r="G465" s="727"/>
      <c r="H465" s="1182" t="s">
        <v>438</v>
      </c>
      <c r="I465" s="1151"/>
      <c r="J465" s="862">
        <v>-1.0379927952687296E-2</v>
      </c>
      <c r="K465" s="727"/>
      <c r="L465" s="727"/>
      <c r="M465" s="1182" t="s">
        <v>449</v>
      </c>
      <c r="N465" s="1151"/>
      <c r="O465" s="863">
        <v>-1.0611220267975181E-2</v>
      </c>
      <c r="P465" s="727"/>
      <c r="Q465" s="727"/>
      <c r="U465" s="415"/>
      <c r="V465" s="415"/>
      <c r="W465" s="415"/>
      <c r="X465" s="415"/>
      <c r="Y465" s="415"/>
      <c r="Z465" s="415"/>
      <c r="AA465" s="415"/>
      <c r="AB465" s="415"/>
      <c r="AC465" s="415"/>
      <c r="AD465" s="415"/>
      <c r="AE465" s="415"/>
      <c r="AF465" s="415"/>
      <c r="AG465" s="415"/>
      <c r="AH465" s="415"/>
      <c r="AI465" s="415"/>
      <c r="AJ465" s="415"/>
      <c r="AK465" s="415"/>
      <c r="AL465" s="415"/>
      <c r="AM465" s="415"/>
      <c r="AN465" s="415"/>
      <c r="AO465" s="415"/>
      <c r="AP465" s="415"/>
      <c r="AQ465" s="415"/>
      <c r="AR465" s="415"/>
      <c r="AS465" s="415"/>
      <c r="AT465" s="415"/>
      <c r="AU465" s="415"/>
      <c r="AV465" s="415"/>
      <c r="AW465" s="415"/>
      <c r="AX465" s="415"/>
      <c r="AY465" s="415"/>
      <c r="AZ465" s="415"/>
      <c r="BA465" s="417"/>
      <c r="BB465" s="494"/>
      <c r="BC465" s="417"/>
      <c r="BD465" s="417"/>
      <c r="BE465" s="417"/>
      <c r="BF465" s="417"/>
      <c r="BG465" s="417"/>
      <c r="BH465" s="417"/>
      <c r="BI465" s="417"/>
      <c r="BJ465" s="417"/>
      <c r="BK465" s="417"/>
      <c r="BL465" s="417"/>
      <c r="BM465" s="417"/>
      <c r="BN465" s="417"/>
      <c r="BO465" s="417"/>
      <c r="BP465" s="417"/>
      <c r="BQ465" s="417"/>
      <c r="BR465" s="417"/>
      <c r="BS465" s="417"/>
      <c r="BT465" s="417"/>
      <c r="BU465" s="418"/>
      <c r="BV465" s="418"/>
      <c r="BW465" s="418"/>
      <c r="BX465" s="418"/>
      <c r="BY465" s="418"/>
      <c r="BZ465" s="418"/>
      <c r="CA465" s="418"/>
      <c r="CB465" s="418"/>
      <c r="CC465" s="418"/>
      <c r="CD465" s="418"/>
      <c r="CE465" s="418"/>
      <c r="CF465" s="418"/>
      <c r="CG465" s="418"/>
      <c r="CH465" s="418"/>
      <c r="CI465" s="418"/>
      <c r="CJ465" s="418"/>
      <c r="CK465" s="418"/>
      <c r="CL465" s="418"/>
      <c r="CM465" s="418"/>
      <c r="CN465" s="418"/>
      <c r="CO465" s="418"/>
      <c r="CP465" s="418"/>
      <c r="CQ465" s="418"/>
      <c r="CR465" s="418"/>
      <c r="CS465" s="418"/>
      <c r="CT465" s="418"/>
      <c r="CU465" s="418"/>
      <c r="CV465" s="418"/>
      <c r="CW465" s="418"/>
      <c r="CX465" s="418"/>
      <c r="CY465" s="418"/>
      <c r="CZ465" s="418"/>
    </row>
    <row r="466" s="422" customFormat="true" ht="25.15" customHeight="true" x14ac:dyDescent="0.2">
      <c r="C466" s="1152"/>
      <c r="D466" s="1151"/>
      <c r="E466" s="728"/>
      <c r="F466" s="727"/>
      <c r="G466" s="727"/>
      <c r="H466" s="1182" t="s">
        <v>426</v>
      </c>
      <c r="I466" s="1151"/>
      <c r="J466" s="862">
        <v>-7.6447715015213009E-3</v>
      </c>
      <c r="K466" s="727"/>
      <c r="L466" s="727"/>
      <c r="M466" s="1182" t="s">
        <v>455</v>
      </c>
      <c r="N466" s="1151"/>
      <c r="O466" s="863">
        <v>-9.6915953635811937E-3</v>
      </c>
      <c r="P466" s="727"/>
      <c r="Q466" s="727"/>
      <c r="U466" s="415"/>
      <c r="V466" s="415"/>
      <c r="W466" s="415"/>
      <c r="X466" s="415"/>
      <c r="Y466" s="415"/>
      <c r="Z466" s="415"/>
      <c r="AA466" s="415"/>
      <c r="AB466" s="415"/>
      <c r="AC466" s="415"/>
      <c r="AD466" s="415"/>
      <c r="AE466" s="415"/>
      <c r="AF466" s="415"/>
      <c r="AG466" s="415"/>
      <c r="AH466" s="415"/>
      <c r="AI466" s="415"/>
      <c r="AJ466" s="415"/>
      <c r="AK466" s="415"/>
      <c r="AL466" s="415"/>
      <c r="AM466" s="415"/>
      <c r="AN466" s="415"/>
      <c r="AO466" s="415"/>
      <c r="AP466" s="415"/>
      <c r="AQ466" s="415"/>
      <c r="AR466" s="415"/>
      <c r="AS466" s="415"/>
      <c r="AT466" s="415"/>
      <c r="AU466" s="415"/>
      <c r="AV466" s="415"/>
      <c r="AW466" s="415"/>
      <c r="AX466" s="415"/>
      <c r="AY466" s="415"/>
      <c r="AZ466" s="415"/>
      <c r="BA466" s="417"/>
      <c r="BB466" s="494"/>
      <c r="BC466" s="417"/>
      <c r="BD466" s="417"/>
      <c r="BE466" s="417"/>
      <c r="BF466" s="417"/>
      <c r="BG466" s="417"/>
      <c r="BH466" s="417"/>
      <c r="BI466" s="417"/>
      <c r="BJ466" s="417"/>
      <c r="BK466" s="417"/>
      <c r="BL466" s="417"/>
      <c r="BM466" s="417"/>
      <c r="BN466" s="417"/>
      <c r="BO466" s="417"/>
      <c r="BP466" s="417"/>
      <c r="BQ466" s="417"/>
      <c r="BR466" s="417"/>
      <c r="BS466" s="417"/>
      <c r="BT466" s="417"/>
      <c r="BU466" s="418"/>
      <c r="BV466" s="418"/>
      <c r="BW466" s="418"/>
      <c r="BX466" s="418"/>
      <c r="BY466" s="418"/>
      <c r="BZ466" s="418"/>
      <c r="CA466" s="418"/>
      <c r="CB466" s="418"/>
      <c r="CC466" s="418"/>
      <c r="CD466" s="418"/>
      <c r="CE466" s="418"/>
      <c r="CF466" s="418"/>
      <c r="CG466" s="418"/>
      <c r="CH466" s="418"/>
      <c r="CI466" s="418"/>
      <c r="CJ466" s="418"/>
      <c r="CK466" s="418"/>
      <c r="CL466" s="418"/>
      <c r="CM466" s="418"/>
      <c r="CN466" s="418"/>
      <c r="CO466" s="418"/>
      <c r="CP466" s="418"/>
      <c r="CQ466" s="418"/>
      <c r="CR466" s="418"/>
      <c r="CS466" s="418"/>
      <c r="CT466" s="418"/>
      <c r="CU466" s="418"/>
      <c r="CV466" s="418"/>
      <c r="CW466" s="418"/>
      <c r="CX466" s="418"/>
      <c r="CY466" s="418"/>
      <c r="CZ466" s="418"/>
    </row>
    <row r="467" s="422" customFormat="true" ht="25.15" customHeight="true" x14ac:dyDescent="0.2">
      <c r="C467" s="1152"/>
      <c r="D467" s="1151"/>
      <c r="E467" s="727"/>
      <c r="F467" s="727"/>
      <c r="G467" s="727"/>
      <c r="H467" s="1182" t="s">
        <v>459</v>
      </c>
      <c r="I467" s="1151"/>
      <c r="J467" s="862">
        <v>-7.435664757516826E-3</v>
      </c>
      <c r="K467" s="727"/>
      <c r="L467" s="727"/>
      <c r="M467" s="1182" t="s">
        <v>456</v>
      </c>
      <c r="N467" s="1151"/>
      <c r="O467" s="863">
        <v>-9.6252528738522934E-3</v>
      </c>
      <c r="P467" s="727"/>
      <c r="Q467" s="727"/>
      <c r="U467" s="415"/>
      <c r="V467" s="415"/>
      <c r="W467" s="415"/>
      <c r="X467" s="415"/>
      <c r="Y467" s="415"/>
      <c r="Z467" s="415"/>
      <c r="AA467" s="415"/>
      <c r="AB467" s="415"/>
      <c r="AC467" s="415"/>
      <c r="AD467" s="415"/>
      <c r="AE467" s="415"/>
      <c r="AF467" s="415"/>
      <c r="AG467" s="415"/>
      <c r="AH467" s="415"/>
      <c r="AI467" s="415"/>
      <c r="AJ467" s="415"/>
      <c r="AK467" s="415"/>
      <c r="AL467" s="415"/>
      <c r="AM467" s="415"/>
      <c r="AN467" s="415"/>
      <c r="AO467" s="415"/>
      <c r="AP467" s="415"/>
      <c r="AQ467" s="415"/>
      <c r="AR467" s="415"/>
      <c r="AS467" s="415"/>
      <c r="AT467" s="415"/>
      <c r="AU467" s="415"/>
      <c r="AV467" s="415"/>
      <c r="AW467" s="415"/>
      <c r="AX467" s="415"/>
      <c r="AY467" s="415"/>
      <c r="AZ467" s="415"/>
      <c r="BA467" s="417"/>
      <c r="BB467" s="494"/>
      <c r="BC467" s="417"/>
      <c r="BD467" s="417"/>
      <c r="BE467" s="417"/>
      <c r="BF467" s="417"/>
      <c r="BG467" s="417"/>
      <c r="BH467" s="417"/>
      <c r="BI467" s="417"/>
      <c r="BJ467" s="417"/>
      <c r="BK467" s="417"/>
      <c r="BL467" s="417"/>
      <c r="BM467" s="417"/>
      <c r="BN467" s="417"/>
      <c r="BO467" s="417"/>
      <c r="BP467" s="417"/>
      <c r="BQ467" s="417"/>
      <c r="BR467" s="417"/>
      <c r="BS467" s="417"/>
      <c r="BT467" s="417"/>
      <c r="BU467" s="418"/>
      <c r="BV467" s="418"/>
      <c r="BW467" s="418"/>
      <c r="BX467" s="418"/>
      <c r="BY467" s="418"/>
      <c r="BZ467" s="418"/>
      <c r="CA467" s="418"/>
      <c r="CB467" s="418"/>
      <c r="CC467" s="418"/>
      <c r="CD467" s="418"/>
      <c r="CE467" s="418"/>
      <c r="CF467" s="418"/>
      <c r="CG467" s="418"/>
      <c r="CH467" s="418"/>
      <c r="CI467" s="418"/>
      <c r="CJ467" s="418"/>
      <c r="CK467" s="418"/>
      <c r="CL467" s="418"/>
      <c r="CM467" s="418"/>
      <c r="CN467" s="418"/>
      <c r="CO467" s="418"/>
      <c r="CP467" s="418"/>
      <c r="CQ467" s="418"/>
      <c r="CR467" s="418"/>
      <c r="CS467" s="418"/>
      <c r="CT467" s="418"/>
      <c r="CU467" s="418"/>
      <c r="CV467" s="418"/>
      <c r="CW467" s="418"/>
      <c r="CX467" s="418"/>
      <c r="CY467" s="418"/>
      <c r="CZ467" s="418"/>
    </row>
    <row r="468" s="422" customFormat="true" ht="25.15" customHeight="true" x14ac:dyDescent="0.2">
      <c r="C468" s="1183" t="s">
        <v>216</v>
      </c>
      <c r="D468" s="1151"/>
      <c r="E468" s="1151"/>
      <c r="F468" s="727"/>
      <c r="G468" s="727"/>
      <c r="H468" s="1182" t="s">
        <v>436</v>
      </c>
      <c r="I468" s="1151"/>
      <c r="J468" s="862">
        <v>-7.2271471496931196E-3</v>
      </c>
      <c r="K468" s="727"/>
      <c r="L468" s="727"/>
      <c r="M468" s="1182" t="s">
        <v>459</v>
      </c>
      <c r="N468" s="1151"/>
      <c r="O468" s="863">
        <v>9.240440674356469E-3</v>
      </c>
      <c r="P468" s="727"/>
      <c r="Q468" s="727"/>
      <c r="U468" s="415"/>
      <c r="V468" s="415"/>
      <c r="W468" s="415"/>
      <c r="X468" s="415"/>
      <c r="Y468" s="415"/>
      <c r="Z468" s="415"/>
      <c r="AA468" s="415"/>
      <c r="AB468" s="415"/>
      <c r="AC468" s="415"/>
      <c r="AD468" s="415"/>
      <c r="AE468" s="415"/>
      <c r="AF468" s="415"/>
      <c r="AG468" s="415"/>
      <c r="AH468" s="415"/>
      <c r="AI468" s="415"/>
      <c r="AJ468" s="415"/>
      <c r="AK468" s="415"/>
      <c r="AL468" s="415"/>
      <c r="AM468" s="415"/>
      <c r="AN468" s="415"/>
      <c r="AO468" s="415"/>
      <c r="AP468" s="415"/>
      <c r="AQ468" s="415"/>
      <c r="AR468" s="415"/>
      <c r="AS468" s="415"/>
      <c r="AT468" s="415"/>
      <c r="AU468" s="415"/>
      <c r="AV468" s="415"/>
      <c r="AW468" s="415"/>
      <c r="AX468" s="415"/>
      <c r="AY468" s="415"/>
      <c r="AZ468" s="415"/>
      <c r="BA468" s="417"/>
      <c r="BB468" s="494"/>
      <c r="BC468" s="417"/>
      <c r="BD468" s="417"/>
      <c r="BE468" s="417"/>
      <c r="BF468" s="417"/>
      <c r="BG468" s="417"/>
      <c r="BH468" s="417"/>
      <c r="BI468" s="417"/>
      <c r="BJ468" s="417"/>
      <c r="BK468" s="417"/>
      <c r="BL468" s="417"/>
      <c r="BM468" s="417"/>
      <c r="BN468" s="417"/>
      <c r="BO468" s="417"/>
      <c r="BP468" s="417"/>
      <c r="BQ468" s="417"/>
      <c r="BR468" s="417"/>
      <c r="BS468" s="417"/>
      <c r="BT468" s="417"/>
      <c r="BU468" s="418"/>
      <c r="BV468" s="418"/>
      <c r="BW468" s="418"/>
      <c r="BX468" s="418"/>
      <c r="BY468" s="418"/>
      <c r="BZ468" s="418"/>
      <c r="CA468" s="418"/>
      <c r="CB468" s="418"/>
      <c r="CC468" s="418"/>
      <c r="CD468" s="418"/>
      <c r="CE468" s="418"/>
      <c r="CF468" s="418"/>
      <c r="CG468" s="418"/>
      <c r="CH468" s="418"/>
      <c r="CI468" s="418"/>
      <c r="CJ468" s="418"/>
      <c r="CK468" s="418"/>
      <c r="CL468" s="418"/>
      <c r="CM468" s="418"/>
      <c r="CN468" s="418"/>
      <c r="CO468" s="418"/>
      <c r="CP468" s="418"/>
      <c r="CQ468" s="418"/>
      <c r="CR468" s="418"/>
      <c r="CS468" s="418"/>
      <c r="CT468" s="418"/>
      <c r="CU468" s="418"/>
      <c r="CV468" s="418"/>
      <c r="CW468" s="418"/>
      <c r="CX468" s="418"/>
      <c r="CY468" s="418"/>
      <c r="CZ468" s="418"/>
    </row>
    <row r="469" s="422" customFormat="true" ht="25.15" customHeight="true" x14ac:dyDescent="0.2">
      <c r="C469" s="1152"/>
      <c r="D469" s="1151"/>
      <c r="E469" s="843" t="s">
        <v>217</v>
      </c>
      <c r="F469" s="727"/>
      <c r="G469" s="727"/>
      <c r="H469" s="1182" t="s">
        <v>454</v>
      </c>
      <c r="I469" s="1151"/>
      <c r="J469" s="862">
        <v>5.9432178744124849E-3</v>
      </c>
      <c r="K469" s="727"/>
      <c r="L469" s="727"/>
      <c r="M469" s="1182" t="s">
        <v>440</v>
      </c>
      <c r="N469" s="1151"/>
      <c r="O469" s="863">
        <v>-9.1662346359822483E-3</v>
      </c>
      <c r="P469" s="727"/>
      <c r="Q469" s="727"/>
      <c r="U469" s="415"/>
      <c r="V469" s="415"/>
      <c r="W469" s="415"/>
      <c r="X469" s="415"/>
      <c r="Y469" s="415"/>
      <c r="Z469" s="415"/>
      <c r="AA469" s="415"/>
      <c r="AB469" s="415"/>
      <c r="AC469" s="415"/>
      <c r="AD469" s="415"/>
      <c r="AE469" s="415"/>
      <c r="AF469" s="415"/>
      <c r="AG469" s="415"/>
      <c r="AH469" s="415"/>
      <c r="AI469" s="415"/>
      <c r="AJ469" s="415"/>
      <c r="AK469" s="415"/>
      <c r="AL469" s="415"/>
      <c r="AM469" s="415"/>
      <c r="AN469" s="415"/>
      <c r="AO469" s="415"/>
      <c r="AP469" s="415"/>
      <c r="AQ469" s="415"/>
      <c r="AR469" s="415"/>
      <c r="AS469" s="415"/>
      <c r="AT469" s="415"/>
      <c r="AU469" s="415"/>
      <c r="AV469" s="415"/>
      <c r="AW469" s="415"/>
      <c r="AX469" s="415"/>
      <c r="AY469" s="415"/>
      <c r="AZ469" s="415"/>
      <c r="BA469" s="417"/>
      <c r="BB469" s="494"/>
      <c r="BC469" s="417"/>
      <c r="BD469" s="417"/>
      <c r="BE469" s="417"/>
      <c r="BF469" s="417"/>
      <c r="BG469" s="417"/>
      <c r="BH469" s="417"/>
      <c r="BI469" s="417"/>
      <c r="BJ469" s="417"/>
      <c r="BK469" s="417"/>
      <c r="BL469" s="417"/>
      <c r="BM469" s="417"/>
      <c r="BN469" s="417"/>
      <c r="BO469" s="417"/>
      <c r="BP469" s="417"/>
      <c r="BQ469" s="417"/>
      <c r="BR469" s="417"/>
      <c r="BS469" s="417"/>
      <c r="BT469" s="417"/>
      <c r="BU469" s="418"/>
      <c r="BV469" s="418"/>
      <c r="BW469" s="418"/>
      <c r="BX469" s="418"/>
      <c r="BY469" s="418"/>
      <c r="BZ469" s="418"/>
      <c r="CA469" s="418"/>
      <c r="CB469" s="418"/>
      <c r="CC469" s="418"/>
      <c r="CD469" s="418"/>
      <c r="CE469" s="418"/>
      <c r="CF469" s="418"/>
      <c r="CG469" s="418"/>
      <c r="CH469" s="418"/>
      <c r="CI469" s="418"/>
      <c r="CJ469" s="418"/>
      <c r="CK469" s="418"/>
      <c r="CL469" s="418"/>
      <c r="CM469" s="418"/>
      <c r="CN469" s="418"/>
      <c r="CO469" s="418"/>
      <c r="CP469" s="418"/>
      <c r="CQ469" s="418"/>
      <c r="CR469" s="418"/>
      <c r="CS469" s="418"/>
      <c r="CT469" s="418"/>
      <c r="CU469" s="418"/>
      <c r="CV469" s="418"/>
      <c r="CW469" s="418"/>
      <c r="CX469" s="418"/>
      <c r="CY469" s="418"/>
      <c r="CZ469" s="418"/>
    </row>
    <row r="470" s="422" customFormat="true" ht="25.15" customHeight="true" x14ac:dyDescent="0.2">
      <c r="C470" s="1182" t="s">
        <v>415</v>
      </c>
      <c r="D470" s="1151"/>
      <c r="E470" s="858">
        <v>7.2815220288458785E-2</v>
      </c>
      <c r="F470" s="727"/>
      <c r="G470" s="727"/>
      <c r="H470" s="1182" t="s">
        <v>462</v>
      </c>
      <c r="I470" s="1151"/>
      <c r="J470" s="862">
        <v>3.5160802904434262E-3</v>
      </c>
      <c r="K470" s="727"/>
      <c r="L470" s="727"/>
      <c r="M470" s="1182" t="s">
        <v>442</v>
      </c>
      <c r="N470" s="1151"/>
      <c r="O470" s="863">
        <v>-6.8948759892144386E-3</v>
      </c>
      <c r="P470" s="727"/>
      <c r="Q470" s="727"/>
      <c r="U470" s="415"/>
      <c r="V470" s="415"/>
      <c r="W470" s="415"/>
      <c r="X470" s="415"/>
      <c r="Y470" s="415"/>
      <c r="Z470" s="415"/>
      <c r="AA470" s="415"/>
      <c r="AB470" s="415"/>
      <c r="AC470" s="415"/>
      <c r="AD470" s="415"/>
      <c r="AE470" s="415"/>
      <c r="AF470" s="415"/>
      <c r="AG470" s="415"/>
      <c r="AH470" s="415"/>
      <c r="AI470" s="415"/>
      <c r="AJ470" s="415"/>
      <c r="AK470" s="415"/>
      <c r="AL470" s="415"/>
      <c r="AM470" s="415"/>
      <c r="AN470" s="415"/>
      <c r="AO470" s="415"/>
      <c r="AP470" s="415"/>
      <c r="AQ470" s="415"/>
      <c r="AR470" s="415"/>
      <c r="AS470" s="415"/>
      <c r="AT470" s="415"/>
      <c r="AU470" s="415"/>
      <c r="AV470" s="415"/>
      <c r="AW470" s="415"/>
      <c r="AX470" s="415"/>
      <c r="AY470" s="415"/>
      <c r="AZ470" s="415"/>
      <c r="BA470" s="417"/>
      <c r="BB470" s="494"/>
      <c r="BC470" s="417"/>
      <c r="BD470" s="417"/>
      <c r="BE470" s="417"/>
      <c r="BF470" s="417"/>
      <c r="BG470" s="417"/>
      <c r="BH470" s="417"/>
      <c r="BI470" s="417"/>
      <c r="BJ470" s="417"/>
      <c r="BK470" s="417"/>
      <c r="BL470" s="417"/>
      <c r="BM470" s="417"/>
      <c r="BN470" s="417"/>
      <c r="BO470" s="417"/>
      <c r="BP470" s="417"/>
      <c r="BQ470" s="417"/>
      <c r="BR470" s="417"/>
      <c r="BS470" s="417"/>
      <c r="BT470" s="417"/>
      <c r="BU470" s="418"/>
      <c r="BV470" s="418"/>
      <c r="BW470" s="418"/>
      <c r="BX470" s="418"/>
      <c r="BY470" s="418"/>
      <c r="BZ470" s="418"/>
      <c r="CA470" s="418"/>
      <c r="CB470" s="418"/>
      <c r="CC470" s="418"/>
      <c r="CD470" s="418"/>
      <c r="CE470" s="418"/>
      <c r="CF470" s="418"/>
      <c r="CG470" s="418"/>
      <c r="CH470" s="418"/>
      <c r="CI470" s="418"/>
      <c r="CJ470" s="418"/>
      <c r="CK470" s="418"/>
      <c r="CL470" s="418"/>
      <c r="CM470" s="418"/>
      <c r="CN470" s="418"/>
      <c r="CO470" s="418"/>
      <c r="CP470" s="418"/>
      <c r="CQ470" s="418"/>
      <c r="CR470" s="418"/>
      <c r="CS470" s="418"/>
      <c r="CT470" s="418"/>
      <c r="CU470" s="418"/>
      <c r="CV470" s="418"/>
      <c r="CW470" s="418"/>
      <c r="CX470" s="418"/>
      <c r="CY470" s="418"/>
      <c r="CZ470" s="418"/>
    </row>
    <row r="471" s="422" customFormat="true" ht="25.15" customHeight="true" x14ac:dyDescent="0.2">
      <c r="C471" s="1182" t="s">
        <v>398</v>
      </c>
      <c r="D471" s="1151"/>
      <c r="E471" s="861">
        <v>0.71840920892410576</v>
      </c>
      <c r="F471" s="727"/>
      <c r="G471" s="727"/>
      <c r="H471" s="1182" t="s">
        <v>453</v>
      </c>
      <c r="I471" s="1151"/>
      <c r="J471" s="862">
        <v>3.0180837919801563E-3</v>
      </c>
      <c r="K471" s="727"/>
      <c r="L471" s="727"/>
      <c r="M471" s="1182" t="s">
        <v>457</v>
      </c>
      <c r="N471" s="1151"/>
      <c r="O471" s="863">
        <v>-3.1378770926876608E-3</v>
      </c>
      <c r="P471" s="727"/>
      <c r="Q471" s="727"/>
      <c r="U471" s="415"/>
      <c r="V471" s="415"/>
      <c r="W471" s="415"/>
      <c r="X471" s="415"/>
      <c r="Y471" s="415"/>
      <c r="Z471" s="415"/>
      <c r="AA471" s="415"/>
      <c r="AB471" s="415"/>
      <c r="AC471" s="415"/>
      <c r="AD471" s="415"/>
      <c r="AE471" s="415"/>
      <c r="AF471" s="415"/>
      <c r="AG471" s="415"/>
      <c r="AH471" s="415"/>
      <c r="AI471" s="415"/>
      <c r="AJ471" s="415"/>
      <c r="AK471" s="415"/>
      <c r="AL471" s="415"/>
      <c r="AM471" s="415"/>
      <c r="AN471" s="415"/>
      <c r="AO471" s="415"/>
      <c r="AP471" s="415"/>
      <c r="AQ471" s="415"/>
      <c r="AR471" s="415"/>
      <c r="AS471" s="415"/>
      <c r="AT471" s="415"/>
      <c r="AU471" s="415"/>
      <c r="AV471" s="415"/>
      <c r="AW471" s="415"/>
      <c r="AX471" s="415"/>
      <c r="AY471" s="415"/>
      <c r="AZ471" s="415"/>
      <c r="BA471" s="417"/>
      <c r="BB471" s="494"/>
      <c r="BC471" s="417"/>
      <c r="BD471" s="417"/>
      <c r="BE471" s="417"/>
      <c r="BF471" s="417"/>
      <c r="BG471" s="417"/>
      <c r="BH471" s="417"/>
      <c r="BI471" s="417"/>
      <c r="BJ471" s="417"/>
      <c r="BK471" s="417"/>
      <c r="BL471" s="417"/>
      <c r="BM471" s="417"/>
      <c r="BN471" s="417"/>
      <c r="BO471" s="417"/>
      <c r="BP471" s="417"/>
      <c r="BQ471" s="417"/>
      <c r="BR471" s="417"/>
      <c r="BS471" s="417"/>
      <c r="BT471" s="417"/>
      <c r="BU471" s="418"/>
      <c r="BV471" s="418"/>
      <c r="BW471" s="418"/>
      <c r="BX471" s="418"/>
      <c r="BY471" s="418"/>
      <c r="BZ471" s="418"/>
      <c r="CA471" s="418"/>
      <c r="CB471" s="418"/>
      <c r="CC471" s="418"/>
      <c r="CD471" s="418"/>
      <c r="CE471" s="418"/>
      <c r="CF471" s="418"/>
      <c r="CG471" s="418"/>
      <c r="CH471" s="418"/>
      <c r="CI471" s="418"/>
      <c r="CJ471" s="418"/>
      <c r="CK471" s="418"/>
      <c r="CL471" s="418"/>
      <c r="CM471" s="418"/>
      <c r="CN471" s="418"/>
      <c r="CO471" s="418"/>
      <c r="CP471" s="418"/>
      <c r="CQ471" s="418"/>
      <c r="CR471" s="418"/>
      <c r="CS471" s="418"/>
      <c r="CT471" s="418"/>
      <c r="CU471" s="418"/>
      <c r="CV471" s="418"/>
      <c r="CW471" s="418"/>
      <c r="CX471" s="418"/>
      <c r="CY471" s="418"/>
      <c r="CZ471" s="418"/>
    </row>
    <row r="472" s="422" customFormat="true" ht="25.15" customHeight="true" x14ac:dyDescent="0.2">
      <c r="C472" s="1182" t="s">
        <v>446</v>
      </c>
      <c r="D472" s="1151"/>
      <c r="E472" s="861">
        <v>9.7194574740614857E-4</v>
      </c>
      <c r="F472" s="727"/>
      <c r="G472" s="727"/>
      <c r="H472" s="1182" t="s">
        <v>445</v>
      </c>
      <c r="I472" s="1151"/>
      <c r="J472" s="862">
        <v>-2.1387429736667877E-3</v>
      </c>
      <c r="K472" s="727"/>
      <c r="L472" s="727"/>
      <c r="M472" s="1182" t="s">
        <v>444</v>
      </c>
      <c r="N472" s="1151"/>
      <c r="O472" s="863">
        <v>4.3652413800461542E-4</v>
      </c>
      <c r="P472" s="727"/>
      <c r="Q472" s="727"/>
      <c r="U472" s="415"/>
      <c r="V472" s="415"/>
      <c r="W472" s="415"/>
      <c r="X472" s="415"/>
      <c r="Y472" s="415"/>
      <c r="Z472" s="415"/>
      <c r="AA472" s="415"/>
      <c r="AB472" s="415"/>
      <c r="AC472" s="415"/>
      <c r="AD472" s="415"/>
      <c r="AE472" s="415"/>
      <c r="AF472" s="415"/>
      <c r="AG472" s="415"/>
      <c r="AH472" s="415"/>
      <c r="AI472" s="415"/>
      <c r="AJ472" s="415"/>
      <c r="AK472" s="415"/>
      <c r="AL472" s="415"/>
      <c r="AM472" s="415"/>
      <c r="AN472" s="415"/>
      <c r="AO472" s="415"/>
      <c r="AP472" s="415"/>
      <c r="AQ472" s="415"/>
      <c r="AR472" s="415"/>
      <c r="AS472" s="415"/>
      <c r="AT472" s="415"/>
      <c r="AU472" s="415"/>
      <c r="AV472" s="415"/>
      <c r="AW472" s="415"/>
      <c r="AX472" s="415"/>
      <c r="AY472" s="415"/>
      <c r="AZ472" s="415"/>
      <c r="BA472" s="417"/>
      <c r="BB472" s="494"/>
      <c r="BC472" s="417"/>
      <c r="BD472" s="417"/>
      <c r="BE472" s="417"/>
      <c r="BF472" s="417"/>
      <c r="BG472" s="417"/>
      <c r="BH472" s="417"/>
      <c r="BI472" s="417"/>
      <c r="BJ472" s="417"/>
      <c r="BK472" s="417"/>
      <c r="BL472" s="417"/>
      <c r="BM472" s="417"/>
      <c r="BN472" s="417"/>
      <c r="BO472" s="417"/>
      <c r="BP472" s="417"/>
      <c r="BQ472" s="417"/>
      <c r="BR472" s="417"/>
      <c r="BS472" s="417"/>
      <c r="BT472" s="417"/>
      <c r="BU472" s="418"/>
      <c r="BV472" s="418"/>
      <c r="BW472" s="418"/>
      <c r="BX472" s="418"/>
      <c r="BY472" s="418"/>
      <c r="BZ472" s="418"/>
      <c r="CA472" s="418"/>
      <c r="CB472" s="418"/>
      <c r="CC472" s="418"/>
      <c r="CD472" s="418"/>
      <c r="CE472" s="418"/>
      <c r="CF472" s="418"/>
      <c r="CG472" s="418"/>
      <c r="CH472" s="418"/>
      <c r="CI472" s="418"/>
      <c r="CJ472" s="418"/>
      <c r="CK472" s="418"/>
      <c r="CL472" s="418"/>
      <c r="CM472" s="418"/>
      <c r="CN472" s="418"/>
      <c r="CO472" s="418"/>
      <c r="CP472" s="418"/>
      <c r="CQ472" s="418"/>
      <c r="CR472" s="418"/>
      <c r="CS472" s="418"/>
      <c r="CT472" s="418"/>
      <c r="CU472" s="418"/>
      <c r="CV472" s="418"/>
      <c r="CW472" s="418"/>
      <c r="CX472" s="418"/>
      <c r="CY472" s="418"/>
      <c r="CZ472" s="418"/>
    </row>
    <row r="473" s="422" customFormat="true" ht="25.15" customHeight="true" x14ac:dyDescent="0.2">
      <c r="C473" s="1182" t="s">
        <v>450</v>
      </c>
      <c r="D473" s="1151"/>
      <c r="E473" s="861">
        <v>6.1586384835303021E-4</v>
      </c>
      <c r="F473" s="727"/>
      <c r="G473" s="727"/>
      <c r="H473" s="1182" t="s">
        <v>456</v>
      </c>
      <c r="I473" s="1151"/>
      <c r="J473" s="862">
        <v>-1.807049774201788E-3</v>
      </c>
      <c r="K473" s="727"/>
      <c r="L473" s="727"/>
      <c r="M473" s="1182" t="s">
        <v>462</v>
      </c>
      <c r="N473" s="1151"/>
      <c r="O473" s="863">
        <v>-2.4478134298058888E-4</v>
      </c>
      <c r="P473" s="727"/>
      <c r="Q473" s="727"/>
      <c r="U473" s="415"/>
      <c r="V473" s="415"/>
      <c r="W473" s="415"/>
      <c r="X473" s="415"/>
      <c r="Y473" s="415"/>
      <c r="Z473" s="415"/>
      <c r="AA473" s="415"/>
      <c r="AB473" s="415"/>
      <c r="AC473" s="415"/>
      <c r="AD473" s="415"/>
      <c r="AE473" s="415"/>
      <c r="AF473" s="415"/>
      <c r="AG473" s="415"/>
      <c r="AH473" s="415"/>
      <c r="AI473" s="415"/>
      <c r="AJ473" s="415"/>
      <c r="AK473" s="415"/>
      <c r="AL473" s="415"/>
      <c r="AM473" s="415"/>
      <c r="AN473" s="415"/>
      <c r="AO473" s="415"/>
      <c r="AP473" s="415"/>
      <c r="AQ473" s="415"/>
      <c r="AR473" s="415"/>
      <c r="AS473" s="415"/>
      <c r="AT473" s="415"/>
      <c r="AU473" s="415"/>
      <c r="AV473" s="415"/>
      <c r="AW473" s="415"/>
      <c r="AX473" s="415"/>
      <c r="AY473" s="415"/>
      <c r="AZ473" s="415"/>
      <c r="BA473" s="417"/>
      <c r="BB473" s="494"/>
      <c r="BC473" s="417"/>
      <c r="BD473" s="417"/>
      <c r="BE473" s="417"/>
      <c r="BF473" s="417"/>
      <c r="BG473" s="417"/>
      <c r="BH473" s="417"/>
      <c r="BI473" s="417"/>
      <c r="BJ473" s="417"/>
      <c r="BK473" s="417"/>
      <c r="BL473" s="417"/>
      <c r="BM473" s="417"/>
      <c r="BN473" s="417"/>
      <c r="BO473" s="417"/>
      <c r="BP473" s="417"/>
      <c r="BQ473" s="417"/>
      <c r="BR473" s="417"/>
      <c r="BS473" s="417"/>
      <c r="BT473" s="417"/>
      <c r="BU473" s="418"/>
      <c r="BV473" s="418"/>
      <c r="BW473" s="418"/>
      <c r="BX473" s="418"/>
      <c r="BY473" s="418"/>
      <c r="BZ473" s="418"/>
      <c r="CA473" s="418"/>
      <c r="CB473" s="418"/>
      <c r="CC473" s="418"/>
      <c r="CD473" s="418"/>
      <c r="CE473" s="418"/>
      <c r="CF473" s="418"/>
      <c r="CG473" s="418"/>
      <c r="CH473" s="418"/>
      <c r="CI473" s="418"/>
      <c r="CJ473" s="418"/>
      <c r="CK473" s="418"/>
      <c r="CL473" s="418"/>
      <c r="CM473" s="418"/>
      <c r="CN473" s="418"/>
      <c r="CO473" s="418"/>
      <c r="CP473" s="418"/>
      <c r="CQ473" s="418"/>
      <c r="CR473" s="418"/>
      <c r="CS473" s="418"/>
      <c r="CT473" s="418"/>
      <c r="CU473" s="418"/>
      <c r="CV473" s="418"/>
      <c r="CW473" s="418"/>
      <c r="CX473" s="418"/>
      <c r="CY473" s="418"/>
      <c r="CZ473" s="418"/>
    </row>
    <row r="474" s="422" customFormat="true" ht="25.15" customHeight="true" x14ac:dyDescent="0.2">
      <c r="C474" s="1182" t="s">
        <v>457</v>
      </c>
      <c r="D474" s="1151"/>
      <c r="E474" s="865">
        <v>8.2199782727223751E-5</v>
      </c>
      <c r="F474" s="727"/>
      <c r="G474" s="727"/>
      <c r="H474" s="1182" t="s">
        <v>444</v>
      </c>
      <c r="I474" s="1151"/>
      <c r="J474" s="866">
        <v>5.349183946780666E-4</v>
      </c>
      <c r="K474" s="727"/>
      <c r="L474" s="727"/>
      <c r="M474" s="1182" t="s">
        <v>458</v>
      </c>
      <c r="N474" s="1151"/>
      <c r="O474" s="867">
        <v>-3.5338991168981788E-6</v>
      </c>
      <c r="P474" s="727"/>
      <c r="Q474" s="727"/>
      <c r="U474" s="415"/>
      <c r="V474" s="415"/>
      <c r="W474" s="415"/>
      <c r="X474" s="415"/>
      <c r="Y474" s="415"/>
      <c r="Z474" s="415"/>
      <c r="AA474" s="415"/>
      <c r="AB474" s="415"/>
      <c r="AC474" s="415"/>
      <c r="AD474" s="415"/>
      <c r="AE474" s="415"/>
      <c r="AF474" s="415"/>
      <c r="AG474" s="415"/>
      <c r="AH474" s="415"/>
      <c r="AI474" s="415"/>
      <c r="AJ474" s="415"/>
      <c r="AK474" s="415"/>
      <c r="AL474" s="415"/>
      <c r="AM474" s="415"/>
      <c r="AN474" s="415"/>
      <c r="AO474" s="415"/>
      <c r="AP474" s="415"/>
      <c r="AQ474" s="415"/>
      <c r="AR474" s="415"/>
      <c r="AS474" s="415"/>
      <c r="AT474" s="415"/>
      <c r="AU474" s="415"/>
      <c r="AV474" s="415"/>
      <c r="AW474" s="415"/>
      <c r="AX474" s="415"/>
      <c r="AY474" s="415"/>
      <c r="AZ474" s="415"/>
      <c r="BA474" s="417"/>
      <c r="BB474" s="494"/>
      <c r="BC474" s="417"/>
      <c r="BD474" s="417"/>
      <c r="BE474" s="417"/>
      <c r="BF474" s="417"/>
      <c r="BG474" s="417"/>
      <c r="BH474" s="417"/>
      <c r="BI474" s="417"/>
      <c r="BJ474" s="417"/>
      <c r="BK474" s="417"/>
      <c r="BL474" s="417"/>
      <c r="BM474" s="417"/>
      <c r="BN474" s="417"/>
      <c r="BO474" s="417"/>
      <c r="BP474" s="417"/>
      <c r="BQ474" s="417"/>
      <c r="BR474" s="417"/>
      <c r="BS474" s="417"/>
      <c r="BT474" s="417"/>
      <c r="BU474" s="418"/>
      <c r="BV474" s="418"/>
      <c r="BW474" s="418"/>
      <c r="BX474" s="418"/>
      <c r="BY474" s="418"/>
      <c r="BZ474" s="418"/>
      <c r="CA474" s="418"/>
      <c r="CB474" s="418"/>
      <c r="CC474" s="418"/>
      <c r="CD474" s="418"/>
      <c r="CE474" s="418"/>
      <c r="CF474" s="418"/>
      <c r="CG474" s="418"/>
      <c r="CH474" s="418"/>
      <c r="CI474" s="418"/>
      <c r="CJ474" s="418"/>
      <c r="CK474" s="418"/>
      <c r="CL474" s="418"/>
      <c r="CM474" s="418"/>
      <c r="CN474" s="418"/>
      <c r="CO474" s="418"/>
      <c r="CP474" s="418"/>
      <c r="CQ474" s="418"/>
      <c r="CR474" s="418"/>
      <c r="CS474" s="418"/>
      <c r="CT474" s="418"/>
      <c r="CU474" s="418"/>
      <c r="CV474" s="418"/>
      <c r="CW474" s="418"/>
      <c r="CX474" s="418"/>
      <c r="CY474" s="418"/>
      <c r="CZ474" s="418"/>
    </row>
    <row r="475" s="422" customFormat="true" ht="25.15" customHeight="true" x14ac:dyDescent="0.2">
      <c r="C475" s="1182" t="s">
        <v>430</v>
      </c>
      <c r="D475" s="1151"/>
      <c r="E475" s="861">
        <v>6.9391148249505537E-3</v>
      </c>
      <c r="F475" s="727"/>
      <c r="G475" s="727"/>
      <c r="H475" s="1152"/>
      <c r="I475" s="1151"/>
      <c r="J475" s="728"/>
      <c r="K475" s="727"/>
      <c r="L475" s="727"/>
      <c r="M475" s="1152"/>
      <c r="N475" s="1151"/>
      <c r="O475" s="728"/>
      <c r="P475" s="727"/>
      <c r="Q475" s="727"/>
      <c r="U475" s="415"/>
      <c r="V475" s="415"/>
      <c r="W475" s="415"/>
      <c r="X475" s="415"/>
      <c r="Y475" s="415"/>
      <c r="Z475" s="415"/>
      <c r="AA475" s="415"/>
      <c r="AB475" s="415"/>
      <c r="AC475" s="415"/>
      <c r="AD475" s="415"/>
      <c r="AE475" s="415"/>
      <c r="AF475" s="415"/>
      <c r="AG475" s="415"/>
      <c r="AH475" s="415"/>
      <c r="AI475" s="415"/>
      <c r="AJ475" s="415"/>
      <c r="AK475" s="415"/>
      <c r="AL475" s="415"/>
      <c r="AM475" s="415"/>
      <c r="AN475" s="415"/>
      <c r="AO475" s="415"/>
      <c r="AP475" s="415"/>
      <c r="AQ475" s="415"/>
      <c r="AR475" s="415"/>
      <c r="AS475" s="415"/>
      <c r="AT475" s="415"/>
      <c r="AU475" s="415"/>
      <c r="AV475" s="415"/>
      <c r="AW475" s="415"/>
      <c r="AX475" s="415"/>
      <c r="AY475" s="415"/>
      <c r="AZ475" s="415"/>
      <c r="BA475" s="417"/>
      <c r="BB475" s="494"/>
      <c r="BC475" s="417"/>
      <c r="BD475" s="417"/>
      <c r="BE475" s="417"/>
      <c r="BF475" s="417"/>
      <c r="BG475" s="417"/>
      <c r="BH475" s="417"/>
      <c r="BI475" s="417"/>
      <c r="BJ475" s="417"/>
      <c r="BK475" s="417"/>
      <c r="BL475" s="417"/>
      <c r="BM475" s="417"/>
      <c r="BN475" s="417"/>
      <c r="BO475" s="417"/>
      <c r="BP475" s="417"/>
      <c r="BQ475" s="417"/>
      <c r="BR475" s="417"/>
      <c r="BS475" s="417"/>
      <c r="BT475" s="417"/>
      <c r="BU475" s="418"/>
      <c r="BV475" s="418"/>
      <c r="BW475" s="418"/>
      <c r="BX475" s="418"/>
      <c r="BY475" s="418"/>
      <c r="BZ475" s="418"/>
      <c r="CA475" s="418"/>
      <c r="CB475" s="418"/>
      <c r="CC475" s="418"/>
      <c r="CD475" s="418"/>
      <c r="CE475" s="418"/>
      <c r="CF475" s="418"/>
      <c r="CG475" s="418"/>
      <c r="CH475" s="418"/>
      <c r="CI475" s="418"/>
      <c r="CJ475" s="418"/>
      <c r="CK475" s="418"/>
      <c r="CL475" s="418"/>
      <c r="CM475" s="418"/>
      <c r="CN475" s="418"/>
      <c r="CO475" s="418"/>
      <c r="CP475" s="418"/>
      <c r="CQ475" s="418"/>
      <c r="CR475" s="418"/>
      <c r="CS475" s="418"/>
      <c r="CT475" s="418"/>
      <c r="CU475" s="418"/>
      <c r="CV475" s="418"/>
      <c r="CW475" s="418"/>
      <c r="CX475" s="418"/>
      <c r="CY475" s="418"/>
      <c r="CZ475" s="418"/>
    </row>
    <row r="476" s="422" customFormat="true" ht="25.15" customHeight="true" x14ac:dyDescent="0.2">
      <c r="C476" s="1182" t="s">
        <v>419</v>
      </c>
      <c r="D476" s="1151"/>
      <c r="E476" s="861">
        <v>2.6637476329841668E-2</v>
      </c>
      <c r="F476" s="727"/>
      <c r="G476" s="727"/>
      <c r="H476" s="1152"/>
      <c r="I476" s="1151"/>
      <c r="J476" s="728"/>
      <c r="K476" s="727"/>
      <c r="L476" s="727"/>
      <c r="M476" s="1152"/>
      <c r="N476" s="1151"/>
      <c r="O476" s="728"/>
      <c r="P476" s="727"/>
      <c r="Q476" s="727"/>
      <c r="U476" s="415"/>
      <c r="V476" s="415"/>
      <c r="W476" s="415"/>
      <c r="X476" s="415"/>
      <c r="Y476" s="415"/>
      <c r="Z476" s="415"/>
      <c r="AA476" s="415"/>
      <c r="AB476" s="415"/>
      <c r="AC476" s="415"/>
      <c r="AD476" s="415"/>
      <c r="AE476" s="415"/>
      <c r="AF476" s="415"/>
      <c r="AG476" s="415"/>
      <c r="AH476" s="415"/>
      <c r="AI476" s="415"/>
      <c r="AJ476" s="415"/>
      <c r="AK476" s="415"/>
      <c r="AL476" s="415"/>
      <c r="AM476" s="415"/>
      <c r="AN476" s="415"/>
      <c r="AO476" s="415"/>
      <c r="AP476" s="415"/>
      <c r="AQ476" s="415"/>
      <c r="AR476" s="415"/>
      <c r="AS476" s="415"/>
      <c r="AT476" s="415"/>
      <c r="AU476" s="415"/>
      <c r="AV476" s="415"/>
      <c r="AW476" s="415"/>
      <c r="AX476" s="415"/>
      <c r="AY476" s="415"/>
      <c r="AZ476" s="415"/>
      <c r="BA476" s="417"/>
      <c r="BB476" s="494"/>
      <c r="BC476" s="417"/>
      <c r="BD476" s="417"/>
      <c r="BE476" s="417"/>
      <c r="BF476" s="417"/>
      <c r="BG476" s="417"/>
      <c r="BH476" s="417"/>
      <c r="BI476" s="417"/>
      <c r="BJ476" s="417"/>
      <c r="BK476" s="417"/>
      <c r="BL476" s="417"/>
      <c r="BM476" s="417"/>
      <c r="BN476" s="417"/>
      <c r="BO476" s="417"/>
      <c r="BP476" s="417"/>
      <c r="BQ476" s="417"/>
      <c r="BR476" s="417"/>
      <c r="BS476" s="417"/>
      <c r="BT476" s="417"/>
      <c r="BU476" s="418"/>
      <c r="BV476" s="418"/>
      <c r="BW476" s="418"/>
      <c r="BX476" s="418"/>
      <c r="BY476" s="418"/>
      <c r="BZ476" s="418"/>
      <c r="CA476" s="418"/>
      <c r="CB476" s="418"/>
      <c r="CC476" s="418"/>
      <c r="CD476" s="418"/>
      <c r="CE476" s="418"/>
      <c r="CF476" s="418"/>
      <c r="CG476" s="418"/>
      <c r="CH476" s="418"/>
      <c r="CI476" s="418"/>
      <c r="CJ476" s="418"/>
      <c r="CK476" s="418"/>
      <c r="CL476" s="418"/>
      <c r="CM476" s="418"/>
      <c r="CN476" s="418"/>
      <c r="CO476" s="418"/>
      <c r="CP476" s="418"/>
      <c r="CQ476" s="418"/>
      <c r="CR476" s="418"/>
      <c r="CS476" s="418"/>
      <c r="CT476" s="418"/>
      <c r="CU476" s="418"/>
      <c r="CV476" s="418"/>
      <c r="CW476" s="418"/>
      <c r="CX476" s="418"/>
      <c r="CY476" s="418"/>
      <c r="CZ476" s="418"/>
    </row>
    <row r="477" s="422" customFormat="true" ht="25.15" customHeight="true" x14ac:dyDescent="0.2">
      <c r="C477" s="1182" t="s">
        <v>425</v>
      </c>
      <c r="D477" s="1151"/>
      <c r="E477" s="861">
        <v>1.0826970946367899E-2</v>
      </c>
      <c r="F477" s="727"/>
      <c r="G477" s="727"/>
      <c r="H477" s="1152"/>
      <c r="I477" s="1151"/>
      <c r="J477" s="727"/>
      <c r="K477" s="727"/>
      <c r="L477" s="727"/>
      <c r="M477" s="1152"/>
      <c r="N477" s="1151"/>
      <c r="O477" s="727"/>
      <c r="P477" s="727"/>
      <c r="Q477" s="727"/>
      <c r="U477" s="415"/>
      <c r="V477" s="415"/>
      <c r="W477" s="415"/>
      <c r="X477" s="415"/>
      <c r="Y477" s="415"/>
      <c r="Z477" s="415"/>
      <c r="AA477" s="415"/>
      <c r="AB477" s="415"/>
      <c r="AC477" s="415"/>
      <c r="AD477" s="415"/>
      <c r="AE477" s="415"/>
      <c r="AF477" s="415"/>
      <c r="AG477" s="415"/>
      <c r="AH477" s="415"/>
      <c r="AI477" s="415"/>
      <c r="AJ477" s="415"/>
      <c r="AK477" s="415"/>
      <c r="AL477" s="415"/>
      <c r="AM477" s="415"/>
      <c r="AN477" s="415"/>
      <c r="AO477" s="415"/>
      <c r="AP477" s="415"/>
      <c r="AQ477" s="415"/>
      <c r="AR477" s="415"/>
      <c r="AS477" s="415"/>
      <c r="AT477" s="415"/>
      <c r="AU477" s="415"/>
      <c r="AV477" s="415"/>
      <c r="AW477" s="415"/>
      <c r="AX477" s="415"/>
      <c r="AY477" s="415"/>
      <c r="AZ477" s="415"/>
      <c r="BA477" s="417"/>
      <c r="BB477" s="494"/>
      <c r="BC477" s="417"/>
      <c r="BD477" s="417"/>
      <c r="BE477" s="417"/>
      <c r="BF477" s="417"/>
      <c r="BG477" s="417"/>
      <c r="BH477" s="417"/>
      <c r="BI477" s="417"/>
      <c r="BJ477" s="417"/>
      <c r="BK477" s="417"/>
      <c r="BL477" s="417"/>
      <c r="BM477" s="417"/>
      <c r="BN477" s="417"/>
      <c r="BO477" s="417"/>
      <c r="BP477" s="417"/>
      <c r="BQ477" s="417"/>
      <c r="BR477" s="417"/>
      <c r="BS477" s="417"/>
      <c r="BT477" s="417"/>
      <c r="BU477" s="418"/>
      <c r="BV477" s="418"/>
      <c r="BW477" s="418"/>
      <c r="BX477" s="418"/>
      <c r="BY477" s="418"/>
      <c r="BZ477" s="418"/>
      <c r="CA477" s="418"/>
      <c r="CB477" s="418"/>
      <c r="CC477" s="418"/>
      <c r="CD477" s="418"/>
      <c r="CE477" s="418"/>
      <c r="CF477" s="418"/>
      <c r="CG477" s="418"/>
      <c r="CH477" s="418"/>
      <c r="CI477" s="418"/>
      <c r="CJ477" s="418"/>
      <c r="CK477" s="418"/>
      <c r="CL477" s="418"/>
      <c r="CM477" s="418"/>
      <c r="CN477" s="418"/>
      <c r="CO477" s="418"/>
      <c r="CP477" s="418"/>
      <c r="CQ477" s="418"/>
      <c r="CR477" s="418"/>
      <c r="CS477" s="418"/>
      <c r="CT477" s="418"/>
      <c r="CU477" s="418"/>
      <c r="CV477" s="418"/>
      <c r="CW477" s="418"/>
      <c r="CX477" s="418"/>
      <c r="CY477" s="418"/>
      <c r="CZ477" s="418"/>
    </row>
    <row r="478" s="422" customFormat="true" ht="25.15" customHeight="true" x14ac:dyDescent="0.2">
      <c r="C478" s="1182" t="s">
        <v>402</v>
      </c>
      <c r="D478" s="1151"/>
      <c r="E478" s="861">
        <v>0.35230278290970179</v>
      </c>
      <c r="F478" s="727"/>
      <c r="G478" s="727"/>
      <c r="H478" s="1183" t="s">
        <v>216</v>
      </c>
      <c r="I478" s="1151"/>
      <c r="J478" s="1151"/>
      <c r="K478" s="727"/>
      <c r="L478" s="727"/>
      <c r="M478" s="1183" t="s">
        <v>216</v>
      </c>
      <c r="N478" s="1151"/>
      <c r="O478" s="1151"/>
      <c r="P478" s="727"/>
      <c r="Q478" s="727"/>
      <c r="U478" s="415"/>
      <c r="V478" s="415"/>
      <c r="W478" s="415"/>
      <c r="X478" s="415"/>
      <c r="Y478" s="415"/>
      <c r="Z478" s="415"/>
      <c r="AA478" s="415"/>
      <c r="AB478" s="415"/>
      <c r="AC478" s="415"/>
      <c r="AD478" s="415"/>
      <c r="AE478" s="415"/>
      <c r="AF478" s="415"/>
      <c r="AG478" s="415"/>
      <c r="AH478" s="415"/>
      <c r="AI478" s="415"/>
      <c r="AJ478" s="415"/>
      <c r="AK478" s="415"/>
      <c r="AL478" s="415"/>
      <c r="AM478" s="415"/>
      <c r="AN478" s="415"/>
      <c r="AO478" s="415"/>
      <c r="AP478" s="415"/>
      <c r="AQ478" s="415"/>
      <c r="AR478" s="415"/>
      <c r="AS478" s="415"/>
      <c r="AT478" s="415"/>
      <c r="AU478" s="415"/>
      <c r="AV478" s="415"/>
      <c r="AW478" s="415"/>
      <c r="AX478" s="415"/>
      <c r="AY478" s="415"/>
      <c r="AZ478" s="415"/>
      <c r="BA478" s="417"/>
      <c r="BB478" s="494"/>
      <c r="BC478" s="417"/>
      <c r="BD478" s="417"/>
      <c r="BE478" s="417"/>
      <c r="BF478" s="417"/>
      <c r="BG478" s="417"/>
      <c r="BH478" s="417"/>
      <c r="BI478" s="417"/>
      <c r="BJ478" s="417"/>
      <c r="BK478" s="417"/>
      <c r="BL478" s="417"/>
      <c r="BM478" s="417"/>
      <c r="BN478" s="417"/>
      <c r="BO478" s="417"/>
      <c r="BP478" s="417"/>
      <c r="BQ478" s="417"/>
      <c r="BR478" s="417"/>
      <c r="BS478" s="417"/>
      <c r="BT478" s="417"/>
      <c r="BU478" s="418"/>
      <c r="BV478" s="418"/>
      <c r="BW478" s="418"/>
      <c r="BX478" s="418"/>
      <c r="BY478" s="418"/>
      <c r="BZ478" s="418"/>
      <c r="CA478" s="418"/>
      <c r="CB478" s="418"/>
      <c r="CC478" s="418"/>
      <c r="CD478" s="418"/>
      <c r="CE478" s="418"/>
      <c r="CF478" s="418"/>
      <c r="CG478" s="418"/>
      <c r="CH478" s="418"/>
      <c r="CI478" s="418"/>
      <c r="CJ478" s="418"/>
      <c r="CK478" s="418"/>
      <c r="CL478" s="418"/>
      <c r="CM478" s="418"/>
      <c r="CN478" s="418"/>
      <c r="CO478" s="418"/>
      <c r="CP478" s="418"/>
      <c r="CQ478" s="418"/>
      <c r="CR478" s="418"/>
      <c r="CS478" s="418"/>
      <c r="CT478" s="418"/>
      <c r="CU478" s="418"/>
      <c r="CV478" s="418"/>
      <c r="CW478" s="418"/>
      <c r="CX478" s="418"/>
      <c r="CY478" s="418"/>
      <c r="CZ478" s="418"/>
    </row>
    <row r="479" s="422" customFormat="true" ht="25.15" customHeight="true" x14ac:dyDescent="0.2">
      <c r="C479" s="1182" t="s">
        <v>408</v>
      </c>
      <c r="D479" s="1151"/>
      <c r="E479" s="861">
        <v>0.21775425701143794</v>
      </c>
      <c r="F479" s="727"/>
      <c r="G479" s="727"/>
      <c r="H479" s="1152"/>
      <c r="I479" s="1151"/>
      <c r="J479" s="844" t="s">
        <v>217</v>
      </c>
      <c r="K479" s="727"/>
      <c r="L479" s="727"/>
      <c r="M479" s="1152"/>
      <c r="N479" s="1151"/>
      <c r="O479" s="845" t="s">
        <v>217</v>
      </c>
      <c r="P479" s="727"/>
      <c r="Q479" s="727"/>
      <c r="U479" s="415"/>
      <c r="V479" s="415"/>
      <c r="W479" s="415"/>
      <c r="X479" s="415"/>
      <c r="Y479" s="415"/>
      <c r="Z479" s="415"/>
      <c r="AA479" s="415"/>
      <c r="AB479" s="415"/>
      <c r="AC479" s="415"/>
      <c r="AD479" s="415"/>
      <c r="AE479" s="415"/>
      <c r="AF479" s="415"/>
      <c r="AG479" s="415"/>
      <c r="AH479" s="415"/>
      <c r="AI479" s="415"/>
      <c r="AJ479" s="415"/>
      <c r="AK479" s="415"/>
      <c r="AL479" s="415"/>
      <c r="AM479" s="415"/>
      <c r="AN479" s="415"/>
      <c r="AO479" s="415"/>
      <c r="AP479" s="415"/>
      <c r="AQ479" s="415"/>
      <c r="AR479" s="415"/>
      <c r="AS479" s="415"/>
      <c r="AT479" s="415"/>
      <c r="AU479" s="415"/>
      <c r="AV479" s="415"/>
      <c r="AW479" s="415"/>
      <c r="AX479" s="415"/>
      <c r="AY479" s="415"/>
      <c r="AZ479" s="415"/>
      <c r="BA479" s="417"/>
      <c r="BB479" s="494"/>
      <c r="BC479" s="417"/>
      <c r="BD479" s="417"/>
      <c r="BE479" s="417"/>
      <c r="BF479" s="417"/>
      <c r="BG479" s="417"/>
      <c r="BH479" s="417"/>
      <c r="BI479" s="417"/>
      <c r="BJ479" s="417"/>
      <c r="BK479" s="417"/>
      <c r="BL479" s="417"/>
      <c r="BM479" s="417"/>
      <c r="BN479" s="417"/>
      <c r="BO479" s="417"/>
      <c r="BP479" s="417"/>
      <c r="BQ479" s="417"/>
      <c r="BR479" s="417"/>
      <c r="BS479" s="417"/>
      <c r="BT479" s="417"/>
      <c r="BU479" s="418"/>
      <c r="BV479" s="418"/>
      <c r="BW479" s="418"/>
      <c r="BX479" s="418"/>
      <c r="BY479" s="418"/>
      <c r="BZ479" s="418"/>
      <c r="CA479" s="418"/>
      <c r="CB479" s="418"/>
      <c r="CC479" s="418"/>
      <c r="CD479" s="418"/>
      <c r="CE479" s="418"/>
      <c r="CF479" s="418"/>
      <c r="CG479" s="418"/>
      <c r="CH479" s="418"/>
      <c r="CI479" s="418"/>
      <c r="CJ479" s="418"/>
      <c r="CK479" s="418"/>
      <c r="CL479" s="418"/>
      <c r="CM479" s="418"/>
      <c r="CN479" s="418"/>
      <c r="CO479" s="418"/>
      <c r="CP479" s="418"/>
      <c r="CQ479" s="418"/>
      <c r="CR479" s="418"/>
      <c r="CS479" s="418"/>
      <c r="CT479" s="418"/>
      <c r="CU479" s="418"/>
      <c r="CV479" s="418"/>
      <c r="CW479" s="418"/>
      <c r="CX479" s="418"/>
      <c r="CY479" s="418"/>
      <c r="CZ479" s="418"/>
    </row>
    <row r="480" s="422" customFormat="true" ht="25.15" customHeight="true" x14ac:dyDescent="0.2">
      <c r="C480" s="1182" t="s">
        <v>454</v>
      </c>
      <c r="D480" s="1151"/>
      <c r="E480" s="861">
        <v>2.7309638944439369E-4</v>
      </c>
      <c r="F480" s="727"/>
      <c r="G480" s="727"/>
      <c r="H480" s="1182" t="s">
        <v>415</v>
      </c>
      <c r="I480" s="1151"/>
      <c r="J480" s="859">
        <v>8.7271814737532455E-2</v>
      </c>
      <c r="K480" s="727"/>
      <c r="L480" s="727"/>
      <c r="M480" s="1182" t="s">
        <v>415</v>
      </c>
      <c r="N480" s="1151"/>
      <c r="O480" s="860">
        <v>6.0988503916066673E-2</v>
      </c>
      <c r="P480" s="727"/>
      <c r="Q480" s="727"/>
      <c r="U480" s="415"/>
      <c r="V480" s="415"/>
      <c r="W480" s="415"/>
      <c r="X480" s="415"/>
      <c r="Y480" s="415"/>
      <c r="Z480" s="415"/>
      <c r="AA480" s="415"/>
      <c r="AB480" s="415"/>
      <c r="AC480" s="415"/>
      <c r="AD480" s="415"/>
      <c r="AE480" s="415"/>
      <c r="AF480" s="415"/>
      <c r="AG480" s="415"/>
      <c r="AH480" s="415"/>
      <c r="AI480" s="415"/>
      <c r="AJ480" s="415"/>
      <c r="AK480" s="415"/>
      <c r="AL480" s="415"/>
      <c r="AM480" s="415"/>
      <c r="AN480" s="415"/>
      <c r="AO480" s="415"/>
      <c r="AP480" s="415"/>
      <c r="AQ480" s="415"/>
      <c r="AR480" s="415"/>
      <c r="AS480" s="415"/>
      <c r="AT480" s="415"/>
      <c r="AU480" s="415"/>
      <c r="AV480" s="415"/>
      <c r="AW480" s="415"/>
      <c r="AX480" s="415"/>
      <c r="AY480" s="415"/>
      <c r="AZ480" s="415"/>
      <c r="BA480" s="417"/>
      <c r="BB480" s="494"/>
      <c r="BC480" s="417"/>
      <c r="BD480" s="417"/>
      <c r="BE480" s="417"/>
      <c r="BF480" s="417"/>
      <c r="BG480" s="417"/>
      <c r="BH480" s="417"/>
      <c r="BI480" s="417"/>
      <c r="BJ480" s="417"/>
      <c r="BK480" s="417"/>
      <c r="BL480" s="417"/>
      <c r="BM480" s="417"/>
      <c r="BN480" s="417"/>
      <c r="BO480" s="417"/>
      <c r="BP480" s="417"/>
      <c r="BQ480" s="417"/>
      <c r="BR480" s="417"/>
      <c r="BS480" s="417"/>
      <c r="BT480" s="417"/>
      <c r="BU480" s="418"/>
      <c r="BV480" s="418"/>
      <c r="BW480" s="418"/>
      <c r="BX480" s="418"/>
      <c r="BY480" s="418"/>
      <c r="BZ480" s="418"/>
      <c r="CA480" s="418"/>
      <c r="CB480" s="418"/>
      <c r="CC480" s="418"/>
      <c r="CD480" s="418"/>
      <c r="CE480" s="418"/>
      <c r="CF480" s="418"/>
      <c r="CG480" s="418"/>
      <c r="CH480" s="418"/>
      <c r="CI480" s="418"/>
      <c r="CJ480" s="418"/>
      <c r="CK480" s="418"/>
      <c r="CL480" s="418"/>
      <c r="CM480" s="418"/>
      <c r="CN480" s="418"/>
      <c r="CO480" s="418"/>
      <c r="CP480" s="418"/>
      <c r="CQ480" s="418"/>
      <c r="CR480" s="418"/>
      <c r="CS480" s="418"/>
      <c r="CT480" s="418"/>
      <c r="CU480" s="418"/>
      <c r="CV480" s="418"/>
      <c r="CW480" s="418"/>
      <c r="CX480" s="418"/>
      <c r="CY480" s="418"/>
      <c r="CZ480" s="418"/>
    </row>
    <row r="481" s="422" customFormat="true" ht="25.15" customHeight="true" x14ac:dyDescent="0.2">
      <c r="C481" s="1182" t="s">
        <v>461</v>
      </c>
      <c r="D481" s="1151"/>
      <c r="E481" s="865">
        <v>1.0455357364867212E-5</v>
      </c>
      <c r="F481" s="727"/>
      <c r="G481" s="727"/>
      <c r="H481" s="1182" t="s">
        <v>398</v>
      </c>
      <c r="I481" s="1151"/>
      <c r="J481" s="862">
        <v>0.65739039137222599</v>
      </c>
      <c r="K481" s="727"/>
      <c r="L481" s="727"/>
      <c r="M481" s="1182" t="s">
        <v>398</v>
      </c>
      <c r="N481" s="1151"/>
      <c r="O481" s="863">
        <v>0.65210114084157478</v>
      </c>
      <c r="P481" s="727"/>
      <c r="Q481" s="727"/>
      <c r="U481" s="415"/>
      <c r="V481" s="415"/>
      <c r="W481" s="415"/>
      <c r="X481" s="415"/>
      <c r="Y481" s="415"/>
      <c r="Z481" s="415"/>
      <c r="AA481" s="415"/>
      <c r="AB481" s="415"/>
      <c r="AC481" s="415"/>
      <c r="AD481" s="415"/>
      <c r="AE481" s="415"/>
      <c r="AF481" s="415"/>
      <c r="AG481" s="415"/>
      <c r="AH481" s="415"/>
      <c r="AI481" s="415"/>
      <c r="AJ481" s="415"/>
      <c r="AK481" s="415"/>
      <c r="AL481" s="415"/>
      <c r="AM481" s="415"/>
      <c r="AN481" s="415"/>
      <c r="AO481" s="415"/>
      <c r="AP481" s="415"/>
      <c r="AQ481" s="415"/>
      <c r="AR481" s="415"/>
      <c r="AS481" s="415"/>
      <c r="AT481" s="415"/>
      <c r="AU481" s="415"/>
      <c r="AV481" s="415"/>
      <c r="AW481" s="415"/>
      <c r="AX481" s="415"/>
      <c r="AY481" s="415"/>
      <c r="AZ481" s="415"/>
      <c r="BA481" s="417"/>
      <c r="BB481" s="494"/>
      <c r="BC481" s="417"/>
      <c r="BD481" s="417"/>
      <c r="BE481" s="417"/>
      <c r="BF481" s="417"/>
      <c r="BG481" s="417"/>
      <c r="BH481" s="417"/>
      <c r="BI481" s="417"/>
      <c r="BJ481" s="417"/>
      <c r="BK481" s="417"/>
      <c r="BL481" s="417"/>
      <c r="BM481" s="417"/>
      <c r="BN481" s="417"/>
      <c r="BO481" s="417"/>
      <c r="BP481" s="417"/>
      <c r="BQ481" s="417"/>
      <c r="BR481" s="417"/>
      <c r="BS481" s="417"/>
      <c r="BT481" s="417"/>
      <c r="BU481" s="418"/>
      <c r="BV481" s="418"/>
      <c r="BW481" s="418"/>
      <c r="BX481" s="418"/>
      <c r="BY481" s="418"/>
      <c r="BZ481" s="418"/>
      <c r="CA481" s="418"/>
      <c r="CB481" s="418"/>
      <c r="CC481" s="418"/>
      <c r="CD481" s="418"/>
      <c r="CE481" s="418"/>
      <c r="CF481" s="418"/>
      <c r="CG481" s="418"/>
      <c r="CH481" s="418"/>
      <c r="CI481" s="418"/>
      <c r="CJ481" s="418"/>
      <c r="CK481" s="418"/>
      <c r="CL481" s="418"/>
      <c r="CM481" s="418"/>
      <c r="CN481" s="418"/>
      <c r="CO481" s="418"/>
      <c r="CP481" s="418"/>
      <c r="CQ481" s="418"/>
      <c r="CR481" s="418"/>
      <c r="CS481" s="418"/>
      <c r="CT481" s="418"/>
      <c r="CU481" s="418"/>
      <c r="CV481" s="418"/>
      <c r="CW481" s="418"/>
      <c r="CX481" s="418"/>
      <c r="CY481" s="418"/>
      <c r="CZ481" s="418"/>
    </row>
    <row r="482" s="422" customFormat="true" ht="25.15" customHeight="true" x14ac:dyDescent="0.2">
      <c r="C482" s="1182" t="s">
        <v>424</v>
      </c>
      <c r="D482" s="1151"/>
      <c r="E482" s="861">
        <v>9.3320045153643602E-3</v>
      </c>
      <c r="F482" s="727"/>
      <c r="G482" s="727"/>
      <c r="H482" s="1182" t="s">
        <v>446</v>
      </c>
      <c r="I482" s="1151"/>
      <c r="J482" s="862">
        <v>4.4408161360444069E-3</v>
      </c>
      <c r="K482" s="727"/>
      <c r="L482" s="727"/>
      <c r="M482" s="1182" t="s">
        <v>446</v>
      </c>
      <c r="N482" s="1151"/>
      <c r="O482" s="863">
        <v>2.4470999672469195E-4</v>
      </c>
      <c r="P482" s="727"/>
      <c r="Q482" s="727"/>
      <c r="U482" s="415"/>
      <c r="V482" s="415"/>
      <c r="W482" s="415"/>
      <c r="X482" s="415"/>
      <c r="Y482" s="415"/>
      <c r="Z482" s="415"/>
      <c r="AA482" s="415"/>
      <c r="AB482" s="415"/>
      <c r="AC482" s="415"/>
      <c r="AD482" s="415"/>
      <c r="AE482" s="415"/>
      <c r="AF482" s="415"/>
      <c r="AG482" s="415"/>
      <c r="AH482" s="415"/>
      <c r="AI482" s="415"/>
      <c r="AJ482" s="415"/>
      <c r="AK482" s="415"/>
      <c r="AL482" s="415"/>
      <c r="AM482" s="415"/>
      <c r="AN482" s="415"/>
      <c r="AO482" s="415"/>
      <c r="AP482" s="415"/>
      <c r="AQ482" s="415"/>
      <c r="AR482" s="415"/>
      <c r="AS482" s="415"/>
      <c r="AT482" s="415"/>
      <c r="AU482" s="415"/>
      <c r="AV482" s="415"/>
      <c r="AW482" s="415"/>
      <c r="AX482" s="415"/>
      <c r="AY482" s="415"/>
      <c r="AZ482" s="415"/>
      <c r="BA482" s="417"/>
      <c r="BB482" s="494"/>
      <c r="BC482" s="417"/>
      <c r="BD482" s="417"/>
      <c r="BE482" s="417"/>
      <c r="BF482" s="417"/>
      <c r="BG482" s="417"/>
      <c r="BH482" s="417"/>
      <c r="BI482" s="417"/>
      <c r="BJ482" s="417"/>
      <c r="BK482" s="417"/>
      <c r="BL482" s="417"/>
      <c r="BM482" s="417"/>
      <c r="BN482" s="417"/>
      <c r="BO482" s="417"/>
      <c r="BP482" s="417"/>
      <c r="BQ482" s="417"/>
      <c r="BR482" s="417"/>
      <c r="BS482" s="417"/>
      <c r="BT482" s="417"/>
      <c r="BU482" s="418"/>
      <c r="BV482" s="418"/>
      <c r="BW482" s="418"/>
      <c r="BX482" s="418"/>
      <c r="BY482" s="418"/>
      <c r="BZ482" s="418"/>
      <c r="CA482" s="418"/>
      <c r="CB482" s="418"/>
      <c r="CC482" s="418"/>
      <c r="CD482" s="418"/>
      <c r="CE482" s="418"/>
      <c r="CF482" s="418"/>
      <c r="CG482" s="418"/>
      <c r="CH482" s="418"/>
      <c r="CI482" s="418"/>
      <c r="CJ482" s="418"/>
      <c r="CK482" s="418"/>
      <c r="CL482" s="418"/>
      <c r="CM482" s="418"/>
      <c r="CN482" s="418"/>
      <c r="CO482" s="418"/>
      <c r="CP482" s="418"/>
      <c r="CQ482" s="418"/>
      <c r="CR482" s="418"/>
      <c r="CS482" s="418"/>
      <c r="CT482" s="418"/>
      <c r="CU482" s="418"/>
      <c r="CV482" s="418"/>
      <c r="CW482" s="418"/>
      <c r="CX482" s="418"/>
      <c r="CY482" s="418"/>
      <c r="CZ482" s="418"/>
    </row>
    <row r="483" s="422" customFormat="true" ht="25.15" customHeight="true" x14ac:dyDescent="0.2">
      <c r="C483" s="1182" t="s">
        <v>420</v>
      </c>
      <c r="D483" s="1151"/>
      <c r="E483" s="861">
        <v>1.898091146978758E-2</v>
      </c>
      <c r="F483" s="727"/>
      <c r="G483" s="727"/>
      <c r="H483" s="1182" t="s">
        <v>450</v>
      </c>
      <c r="I483" s="1151"/>
      <c r="J483" s="862">
        <v>8.4666172066118813E-4</v>
      </c>
      <c r="K483" s="727"/>
      <c r="L483" s="727"/>
      <c r="M483" s="1182" t="s">
        <v>450</v>
      </c>
      <c r="N483" s="1151"/>
      <c r="O483" s="863">
        <v>6.6216592729589842E-4</v>
      </c>
      <c r="P483" s="727"/>
      <c r="Q483" s="727"/>
      <c r="U483" s="415"/>
      <c r="V483" s="415"/>
      <c r="W483" s="415"/>
      <c r="X483" s="415"/>
      <c r="Y483" s="415"/>
      <c r="Z483" s="415"/>
      <c r="AA483" s="415"/>
      <c r="AB483" s="415"/>
      <c r="AC483" s="415"/>
      <c r="AD483" s="415"/>
      <c r="AE483" s="415"/>
      <c r="AF483" s="415"/>
      <c r="AG483" s="415"/>
      <c r="AH483" s="415"/>
      <c r="AI483" s="415"/>
      <c r="AJ483" s="415"/>
      <c r="AK483" s="415"/>
      <c r="AL483" s="415"/>
      <c r="AM483" s="415"/>
      <c r="AN483" s="415"/>
      <c r="AO483" s="415"/>
      <c r="AP483" s="415"/>
      <c r="AQ483" s="415"/>
      <c r="AR483" s="415"/>
      <c r="AS483" s="415"/>
      <c r="AT483" s="415"/>
      <c r="AU483" s="415"/>
      <c r="AV483" s="415"/>
      <c r="AW483" s="415"/>
      <c r="AX483" s="415"/>
      <c r="AY483" s="415"/>
      <c r="AZ483" s="415"/>
      <c r="BA483" s="417"/>
      <c r="BB483" s="494"/>
      <c r="BC483" s="417"/>
      <c r="BD483" s="417"/>
      <c r="BE483" s="417"/>
      <c r="BF483" s="417"/>
      <c r="BG483" s="417"/>
      <c r="BH483" s="417"/>
      <c r="BI483" s="417"/>
      <c r="BJ483" s="417"/>
      <c r="BK483" s="417"/>
      <c r="BL483" s="417"/>
      <c r="BM483" s="417"/>
      <c r="BN483" s="417"/>
      <c r="BO483" s="417"/>
      <c r="BP483" s="417"/>
      <c r="BQ483" s="417"/>
      <c r="BR483" s="417"/>
      <c r="BS483" s="417"/>
      <c r="BT483" s="417"/>
      <c r="BU483" s="418"/>
      <c r="BV483" s="418"/>
      <c r="BW483" s="418"/>
      <c r="BX483" s="418"/>
      <c r="BY483" s="418"/>
      <c r="BZ483" s="418"/>
      <c r="CA483" s="418"/>
      <c r="CB483" s="418"/>
      <c r="CC483" s="418"/>
      <c r="CD483" s="418"/>
      <c r="CE483" s="418"/>
      <c r="CF483" s="418"/>
      <c r="CG483" s="418"/>
      <c r="CH483" s="418"/>
      <c r="CI483" s="418"/>
      <c r="CJ483" s="418"/>
      <c r="CK483" s="418"/>
      <c r="CL483" s="418"/>
      <c r="CM483" s="418"/>
      <c r="CN483" s="418"/>
      <c r="CO483" s="418"/>
      <c r="CP483" s="418"/>
      <c r="CQ483" s="418"/>
      <c r="CR483" s="418"/>
      <c r="CS483" s="418"/>
      <c r="CT483" s="418"/>
      <c r="CU483" s="418"/>
      <c r="CV483" s="418"/>
      <c r="CW483" s="418"/>
      <c r="CX483" s="418"/>
      <c r="CY483" s="418"/>
      <c r="CZ483" s="418"/>
    </row>
    <row r="484" s="422" customFormat="true" ht="25.15" customHeight="true" x14ac:dyDescent="0.2">
      <c r="C484" s="1182" t="s">
        <v>411</v>
      </c>
      <c r="D484" s="1151"/>
      <c r="E484" s="861">
        <v>4.3332641378487177E-2</v>
      </c>
      <c r="F484" s="727"/>
      <c r="G484" s="727"/>
      <c r="H484" s="1182" t="s">
        <v>457</v>
      </c>
      <c r="I484" s="1151"/>
      <c r="J484" s="862">
        <v>1.0400422320055434E-3</v>
      </c>
      <c r="K484" s="727"/>
      <c r="L484" s="727"/>
      <c r="M484" s="1182" t="s">
        <v>457</v>
      </c>
      <c r="N484" s="1151"/>
      <c r="O484" s="868">
        <v>9.8462726488139673E-6</v>
      </c>
      <c r="P484" s="727"/>
      <c r="Q484" s="727"/>
      <c r="U484" s="415"/>
      <c r="V484" s="415"/>
      <c r="W484" s="415"/>
      <c r="X484" s="415"/>
      <c r="Y484" s="415"/>
      <c r="Z484" s="415"/>
      <c r="AA484" s="415"/>
      <c r="AB484" s="415"/>
      <c r="AC484" s="415"/>
      <c r="AD484" s="415"/>
      <c r="AE484" s="415"/>
      <c r="AF484" s="415"/>
      <c r="AG484" s="415"/>
      <c r="AH484" s="415"/>
      <c r="AI484" s="415"/>
      <c r="AJ484" s="415"/>
      <c r="AK484" s="415"/>
      <c r="AL484" s="415"/>
      <c r="AM484" s="415"/>
      <c r="AN484" s="415"/>
      <c r="AO484" s="415"/>
      <c r="AP484" s="415"/>
      <c r="AQ484" s="415"/>
      <c r="AR484" s="415"/>
      <c r="AS484" s="415"/>
      <c r="AT484" s="415"/>
      <c r="AU484" s="415"/>
      <c r="AV484" s="415"/>
      <c r="AW484" s="415"/>
      <c r="AX484" s="415"/>
      <c r="AY484" s="415"/>
      <c r="AZ484" s="415"/>
      <c r="BA484" s="417"/>
      <c r="BB484" s="494"/>
      <c r="BC484" s="417"/>
      <c r="BD484" s="417"/>
      <c r="BE484" s="417"/>
      <c r="BF484" s="417"/>
      <c r="BG484" s="417"/>
      <c r="BH484" s="417"/>
      <c r="BI484" s="417"/>
      <c r="BJ484" s="417"/>
      <c r="BK484" s="417"/>
      <c r="BL484" s="417"/>
      <c r="BM484" s="417"/>
      <c r="BN484" s="417"/>
      <c r="BO484" s="417"/>
      <c r="BP484" s="417"/>
      <c r="BQ484" s="417"/>
      <c r="BR484" s="417"/>
      <c r="BS484" s="417"/>
      <c r="BT484" s="417"/>
      <c r="BU484" s="418"/>
      <c r="BV484" s="418"/>
      <c r="BW484" s="418"/>
      <c r="BX484" s="418"/>
      <c r="BY484" s="418"/>
      <c r="BZ484" s="418"/>
      <c r="CA484" s="418"/>
      <c r="CB484" s="418"/>
      <c r="CC484" s="418"/>
      <c r="CD484" s="418"/>
      <c r="CE484" s="418"/>
      <c r="CF484" s="418"/>
      <c r="CG484" s="418"/>
      <c r="CH484" s="418"/>
      <c r="CI484" s="418"/>
      <c r="CJ484" s="418"/>
      <c r="CK484" s="418"/>
      <c r="CL484" s="418"/>
      <c r="CM484" s="418"/>
      <c r="CN484" s="418"/>
      <c r="CO484" s="418"/>
      <c r="CP484" s="418"/>
      <c r="CQ484" s="418"/>
      <c r="CR484" s="418"/>
      <c r="CS484" s="418"/>
      <c r="CT484" s="418"/>
      <c r="CU484" s="418"/>
      <c r="CV484" s="418"/>
      <c r="CW484" s="418"/>
      <c r="CX484" s="418"/>
      <c r="CY484" s="418"/>
      <c r="CZ484" s="418"/>
    </row>
    <row r="485" s="422" customFormat="true" ht="25.15" customHeight="true" x14ac:dyDescent="0.2">
      <c r="C485" s="1182" t="s">
        <v>404</v>
      </c>
      <c r="D485" s="1151"/>
      <c r="E485" s="861">
        <v>0.307640125166247</v>
      </c>
      <c r="F485" s="727"/>
      <c r="G485" s="727"/>
      <c r="H485" s="1182" t="s">
        <v>430</v>
      </c>
      <c r="I485" s="1151"/>
      <c r="J485" s="862">
        <v>5.5806161251954018E-3</v>
      </c>
      <c r="K485" s="727"/>
      <c r="L485" s="727"/>
      <c r="M485" s="1182" t="s">
        <v>430</v>
      </c>
      <c r="N485" s="1151"/>
      <c r="O485" s="863">
        <v>3.3947935487676291E-3</v>
      </c>
      <c r="P485" s="727"/>
      <c r="Q485" s="727"/>
      <c r="U485" s="415"/>
      <c r="V485" s="415"/>
      <c r="W485" s="415"/>
      <c r="X485" s="415"/>
      <c r="Y485" s="415"/>
      <c r="Z485" s="415"/>
      <c r="AA485" s="415"/>
      <c r="AB485" s="415"/>
      <c r="AC485" s="415"/>
      <c r="AD485" s="415"/>
      <c r="AE485" s="415"/>
      <c r="AF485" s="415"/>
      <c r="AG485" s="415"/>
      <c r="AH485" s="415"/>
      <c r="AI485" s="415"/>
      <c r="AJ485" s="415"/>
      <c r="AK485" s="415"/>
      <c r="AL485" s="415"/>
      <c r="AM485" s="415"/>
      <c r="AN485" s="415"/>
      <c r="AO485" s="415"/>
      <c r="AP485" s="415"/>
      <c r="AQ485" s="415"/>
      <c r="AR485" s="415"/>
      <c r="AS485" s="415"/>
      <c r="AT485" s="415"/>
      <c r="AU485" s="415"/>
      <c r="AV485" s="415"/>
      <c r="AW485" s="415"/>
      <c r="AX485" s="415"/>
      <c r="AY485" s="415"/>
      <c r="AZ485" s="415"/>
      <c r="BA485" s="417"/>
      <c r="BB485" s="494"/>
      <c r="BC485" s="417"/>
      <c r="BD485" s="417"/>
      <c r="BE485" s="417"/>
      <c r="BF485" s="417"/>
      <c r="BG485" s="417"/>
      <c r="BH485" s="417"/>
      <c r="BI485" s="417"/>
      <c r="BJ485" s="417"/>
      <c r="BK485" s="417"/>
      <c r="BL485" s="417"/>
      <c r="BM485" s="417"/>
      <c r="BN485" s="417"/>
      <c r="BO485" s="417"/>
      <c r="BP485" s="417"/>
      <c r="BQ485" s="417"/>
      <c r="BR485" s="417"/>
      <c r="BS485" s="417"/>
      <c r="BT485" s="417"/>
      <c r="BU485" s="418"/>
      <c r="BV485" s="418"/>
      <c r="BW485" s="418"/>
      <c r="BX485" s="418"/>
      <c r="BY485" s="418"/>
      <c r="BZ485" s="418"/>
      <c r="CA485" s="418"/>
      <c r="CB485" s="418"/>
      <c r="CC485" s="418"/>
      <c r="CD485" s="418"/>
      <c r="CE485" s="418"/>
      <c r="CF485" s="418"/>
      <c r="CG485" s="418"/>
      <c r="CH485" s="418"/>
      <c r="CI485" s="418"/>
      <c r="CJ485" s="418"/>
      <c r="CK485" s="418"/>
      <c r="CL485" s="418"/>
      <c r="CM485" s="418"/>
      <c r="CN485" s="418"/>
      <c r="CO485" s="418"/>
      <c r="CP485" s="418"/>
      <c r="CQ485" s="418"/>
      <c r="CR485" s="418"/>
      <c r="CS485" s="418"/>
      <c r="CT485" s="418"/>
      <c r="CU485" s="418"/>
      <c r="CV485" s="418"/>
      <c r="CW485" s="418"/>
      <c r="CX485" s="418"/>
      <c r="CY485" s="418"/>
      <c r="CZ485" s="418"/>
    </row>
    <row r="486" s="422" customFormat="true" ht="25.15" customHeight="true" x14ac:dyDescent="0.2">
      <c r="C486" s="1182" t="s">
        <v>433</v>
      </c>
      <c r="D486" s="1151"/>
      <c r="E486" s="861">
        <v>5.5134333835034225E-3</v>
      </c>
      <c r="F486" s="727"/>
      <c r="G486" s="727"/>
      <c r="H486" s="1182" t="s">
        <v>419</v>
      </c>
      <c r="I486" s="1151"/>
      <c r="J486" s="862">
        <v>1.0900449030035269E-2</v>
      </c>
      <c r="K486" s="727"/>
      <c r="L486" s="727"/>
      <c r="M486" s="1182" t="s">
        <v>419</v>
      </c>
      <c r="N486" s="1151"/>
      <c r="O486" s="863">
        <v>2.635926609613156E-2</v>
      </c>
      <c r="P486" s="727"/>
      <c r="Q486" s="727"/>
      <c r="U486" s="415"/>
      <c r="V486" s="415"/>
      <c r="W486" s="415"/>
      <c r="X486" s="415"/>
      <c r="Y486" s="415"/>
      <c r="Z486" s="415"/>
      <c r="AA486" s="415"/>
      <c r="AB486" s="415"/>
      <c r="AC486" s="415"/>
      <c r="AD486" s="415"/>
      <c r="AE486" s="415"/>
      <c r="AF486" s="415"/>
      <c r="AG486" s="415"/>
      <c r="AH486" s="415"/>
      <c r="AI486" s="415"/>
      <c r="AJ486" s="415"/>
      <c r="AK486" s="415"/>
      <c r="AL486" s="415"/>
      <c r="AM486" s="415"/>
      <c r="AN486" s="415"/>
      <c r="AO486" s="415"/>
      <c r="AP486" s="415"/>
      <c r="AQ486" s="415"/>
      <c r="AR486" s="415"/>
      <c r="AS486" s="415"/>
      <c r="AT486" s="415"/>
      <c r="AU486" s="415"/>
      <c r="AV486" s="415"/>
      <c r="AW486" s="415"/>
      <c r="AX486" s="415"/>
      <c r="AY486" s="415"/>
      <c r="AZ486" s="415"/>
      <c r="BA486" s="417"/>
      <c r="BB486" s="494"/>
      <c r="BC486" s="417"/>
      <c r="BD486" s="417"/>
      <c r="BE486" s="417"/>
      <c r="BF486" s="417"/>
      <c r="BG486" s="417"/>
      <c r="BH486" s="417"/>
      <c r="BI486" s="417"/>
      <c r="BJ486" s="417"/>
      <c r="BK486" s="417"/>
      <c r="BL486" s="417"/>
      <c r="BM486" s="417"/>
      <c r="BN486" s="417"/>
      <c r="BO486" s="417"/>
      <c r="BP486" s="417"/>
      <c r="BQ486" s="417"/>
      <c r="BR486" s="417"/>
      <c r="BS486" s="417"/>
      <c r="BT486" s="417"/>
      <c r="BU486" s="418"/>
      <c r="BV486" s="418"/>
      <c r="BW486" s="418"/>
      <c r="BX486" s="418"/>
      <c r="BY486" s="418"/>
      <c r="BZ486" s="418"/>
      <c r="CA486" s="418"/>
      <c r="CB486" s="418"/>
      <c r="CC486" s="418"/>
      <c r="CD486" s="418"/>
      <c r="CE486" s="418"/>
      <c r="CF486" s="418"/>
      <c r="CG486" s="418"/>
      <c r="CH486" s="418"/>
      <c r="CI486" s="418"/>
      <c r="CJ486" s="418"/>
      <c r="CK486" s="418"/>
      <c r="CL486" s="418"/>
      <c r="CM486" s="418"/>
      <c r="CN486" s="418"/>
      <c r="CO486" s="418"/>
      <c r="CP486" s="418"/>
      <c r="CQ486" s="418"/>
      <c r="CR486" s="418"/>
      <c r="CS486" s="418"/>
      <c r="CT486" s="418"/>
      <c r="CU486" s="418"/>
      <c r="CV486" s="418"/>
      <c r="CW486" s="418"/>
      <c r="CX486" s="418"/>
      <c r="CY486" s="418"/>
      <c r="CZ486" s="418"/>
    </row>
    <row r="487" s="422" customFormat="true" ht="25.15" customHeight="true" x14ac:dyDescent="0.2">
      <c r="C487" s="1182" t="s">
        <v>448</v>
      </c>
      <c r="D487" s="1151"/>
      <c r="E487" s="861">
        <v>7.0863049525274032E-4</v>
      </c>
      <c r="F487" s="727"/>
      <c r="G487" s="727"/>
      <c r="H487" s="1182" t="s">
        <v>425</v>
      </c>
      <c r="I487" s="1151"/>
      <c r="J487" s="862">
        <v>9.1251103460977603E-3</v>
      </c>
      <c r="K487" s="727"/>
      <c r="L487" s="727"/>
      <c r="M487" s="1182" t="s">
        <v>425</v>
      </c>
      <c r="N487" s="1151"/>
      <c r="O487" s="863">
        <v>1.1487081430555567E-2</v>
      </c>
      <c r="P487" s="727"/>
      <c r="Q487" s="727"/>
      <c r="U487" s="415"/>
      <c r="V487" s="415"/>
      <c r="W487" s="415"/>
      <c r="X487" s="415"/>
      <c r="Y487" s="415"/>
      <c r="Z487" s="415"/>
      <c r="AA487" s="415"/>
      <c r="AB487" s="415"/>
      <c r="AC487" s="415"/>
      <c r="AD487" s="415"/>
      <c r="AE487" s="415"/>
      <c r="AF487" s="415"/>
      <c r="AG487" s="415"/>
      <c r="AH487" s="415"/>
      <c r="AI487" s="415"/>
      <c r="AJ487" s="415"/>
      <c r="AK487" s="415"/>
      <c r="AL487" s="415"/>
      <c r="AM487" s="415"/>
      <c r="AN487" s="415"/>
      <c r="AO487" s="415"/>
      <c r="AP487" s="415"/>
      <c r="AQ487" s="415"/>
      <c r="AR487" s="415"/>
      <c r="AS487" s="415"/>
      <c r="AT487" s="415"/>
      <c r="AU487" s="415"/>
      <c r="AV487" s="415"/>
      <c r="AW487" s="415"/>
      <c r="AX487" s="415"/>
      <c r="AY487" s="415"/>
      <c r="AZ487" s="415"/>
      <c r="BA487" s="417"/>
      <c r="BB487" s="494"/>
      <c r="BC487" s="417"/>
      <c r="BD487" s="417"/>
      <c r="BE487" s="417"/>
      <c r="BF487" s="417"/>
      <c r="BG487" s="417"/>
      <c r="BH487" s="417"/>
      <c r="BI487" s="417"/>
      <c r="BJ487" s="417"/>
      <c r="BK487" s="417"/>
      <c r="BL487" s="417"/>
      <c r="BM487" s="417"/>
      <c r="BN487" s="417"/>
      <c r="BO487" s="417"/>
      <c r="BP487" s="417"/>
      <c r="BQ487" s="417"/>
      <c r="BR487" s="417"/>
      <c r="BS487" s="417"/>
      <c r="BT487" s="417"/>
      <c r="BU487" s="418"/>
      <c r="BV487" s="418"/>
      <c r="BW487" s="418"/>
      <c r="BX487" s="418"/>
      <c r="BY487" s="418"/>
      <c r="BZ487" s="418"/>
      <c r="CA487" s="418"/>
      <c r="CB487" s="418"/>
      <c r="CC487" s="418"/>
      <c r="CD487" s="418"/>
      <c r="CE487" s="418"/>
      <c r="CF487" s="418"/>
      <c r="CG487" s="418"/>
      <c r="CH487" s="418"/>
      <c r="CI487" s="418"/>
      <c r="CJ487" s="418"/>
      <c r="CK487" s="418"/>
      <c r="CL487" s="418"/>
      <c r="CM487" s="418"/>
      <c r="CN487" s="418"/>
      <c r="CO487" s="418"/>
      <c r="CP487" s="418"/>
      <c r="CQ487" s="418"/>
      <c r="CR487" s="418"/>
      <c r="CS487" s="418"/>
      <c r="CT487" s="418"/>
      <c r="CU487" s="418"/>
      <c r="CV487" s="418"/>
      <c r="CW487" s="418"/>
      <c r="CX487" s="418"/>
      <c r="CY487" s="418"/>
      <c r="CZ487" s="418"/>
    </row>
    <row r="488" s="422" customFormat="true" ht="25.15" customHeight="true" x14ac:dyDescent="0.2">
      <c r="C488" s="1182" t="s">
        <v>399</v>
      </c>
      <c r="D488" s="1151"/>
      <c r="E488" s="861">
        <v>0.66401433469553151</v>
      </c>
      <c r="F488" s="727"/>
      <c r="G488" s="727"/>
      <c r="H488" s="1182" t="s">
        <v>402</v>
      </c>
      <c r="I488" s="1151"/>
      <c r="J488" s="862">
        <v>0.10075019888410387</v>
      </c>
      <c r="K488" s="727"/>
      <c r="L488" s="727"/>
      <c r="M488" s="1182" t="s">
        <v>402</v>
      </c>
      <c r="N488" s="1151"/>
      <c r="O488" s="863">
        <v>0.46656469852790727</v>
      </c>
      <c r="P488" s="727"/>
      <c r="Q488" s="727"/>
      <c r="U488" s="415"/>
      <c r="V488" s="415"/>
      <c r="W488" s="415"/>
      <c r="X488" s="415"/>
      <c r="Y488" s="415"/>
      <c r="Z488" s="415"/>
      <c r="AA488" s="415"/>
      <c r="AB488" s="415"/>
      <c r="AC488" s="415"/>
      <c r="AD488" s="415"/>
      <c r="AE488" s="415"/>
      <c r="AF488" s="415"/>
      <c r="AG488" s="415"/>
      <c r="AH488" s="415"/>
      <c r="AI488" s="415"/>
      <c r="AJ488" s="415"/>
      <c r="AK488" s="415"/>
      <c r="AL488" s="415"/>
      <c r="AM488" s="415"/>
      <c r="AN488" s="415"/>
      <c r="AO488" s="415"/>
      <c r="AP488" s="415"/>
      <c r="AQ488" s="415"/>
      <c r="AR488" s="415"/>
      <c r="AS488" s="415"/>
      <c r="AT488" s="415"/>
      <c r="AU488" s="415"/>
      <c r="AV488" s="415"/>
      <c r="AW488" s="415"/>
      <c r="AX488" s="415"/>
      <c r="AY488" s="415"/>
      <c r="AZ488" s="415"/>
      <c r="BA488" s="417"/>
      <c r="BB488" s="494"/>
      <c r="BC488" s="417"/>
      <c r="BD488" s="417"/>
      <c r="BE488" s="417"/>
      <c r="BF488" s="417"/>
      <c r="BG488" s="417"/>
      <c r="BH488" s="417"/>
      <c r="BI488" s="417"/>
      <c r="BJ488" s="417"/>
      <c r="BK488" s="417"/>
      <c r="BL488" s="417"/>
      <c r="BM488" s="417"/>
      <c r="BN488" s="417"/>
      <c r="BO488" s="417"/>
      <c r="BP488" s="417"/>
      <c r="BQ488" s="417"/>
      <c r="BR488" s="417"/>
      <c r="BS488" s="417"/>
      <c r="BT488" s="417"/>
      <c r="BU488" s="418"/>
      <c r="BV488" s="418"/>
      <c r="BW488" s="418"/>
      <c r="BX488" s="418"/>
      <c r="BY488" s="418"/>
      <c r="BZ488" s="418"/>
      <c r="CA488" s="418"/>
      <c r="CB488" s="418"/>
      <c r="CC488" s="418"/>
      <c r="CD488" s="418"/>
      <c r="CE488" s="418"/>
      <c r="CF488" s="418"/>
      <c r="CG488" s="418"/>
      <c r="CH488" s="418"/>
      <c r="CI488" s="418"/>
      <c r="CJ488" s="418"/>
      <c r="CK488" s="418"/>
      <c r="CL488" s="418"/>
      <c r="CM488" s="418"/>
      <c r="CN488" s="418"/>
      <c r="CO488" s="418"/>
      <c r="CP488" s="418"/>
      <c r="CQ488" s="418"/>
      <c r="CR488" s="418"/>
      <c r="CS488" s="418"/>
      <c r="CT488" s="418"/>
      <c r="CU488" s="418"/>
      <c r="CV488" s="418"/>
      <c r="CW488" s="418"/>
      <c r="CX488" s="418"/>
      <c r="CY488" s="418"/>
      <c r="CZ488" s="418"/>
    </row>
    <row r="489" s="422" customFormat="true" ht="25.15" customHeight="true" x14ac:dyDescent="0.2">
      <c r="C489" s="1182" t="s">
        <v>435</v>
      </c>
      <c r="D489" s="1151"/>
      <c r="E489" s="861">
        <v>5.4506274290538293E-3</v>
      </c>
      <c r="F489" s="727"/>
      <c r="G489" s="727"/>
      <c r="H489" s="1182" t="s">
        <v>408</v>
      </c>
      <c r="I489" s="1151"/>
      <c r="J489" s="862">
        <v>0.18749630300371606</v>
      </c>
      <c r="K489" s="727"/>
      <c r="L489" s="727"/>
      <c r="M489" s="1182" t="s">
        <v>408</v>
      </c>
      <c r="N489" s="1151"/>
      <c r="O489" s="863">
        <v>0.15284903682131057</v>
      </c>
      <c r="P489" s="727"/>
      <c r="Q489" s="727"/>
      <c r="U489" s="415"/>
      <c r="V489" s="415"/>
      <c r="W489" s="415"/>
      <c r="X489" s="415"/>
      <c r="Y489" s="415"/>
      <c r="Z489" s="415"/>
      <c r="AA489" s="415"/>
      <c r="AB489" s="415"/>
      <c r="AC489" s="415"/>
      <c r="AD489" s="415"/>
      <c r="AE489" s="415"/>
      <c r="AF489" s="415"/>
      <c r="AG489" s="415"/>
      <c r="AH489" s="415"/>
      <c r="AI489" s="415"/>
      <c r="AJ489" s="415"/>
      <c r="AK489" s="415"/>
      <c r="AL489" s="415"/>
      <c r="AM489" s="415"/>
      <c r="AN489" s="415"/>
      <c r="AO489" s="415"/>
      <c r="AP489" s="415"/>
      <c r="AQ489" s="415"/>
      <c r="AR489" s="415"/>
      <c r="AS489" s="415"/>
      <c r="AT489" s="415"/>
      <c r="AU489" s="415"/>
      <c r="AV489" s="415"/>
      <c r="AW489" s="415"/>
      <c r="AX489" s="415"/>
      <c r="AY489" s="415"/>
      <c r="AZ489" s="415"/>
      <c r="BA489" s="417"/>
      <c r="BB489" s="494"/>
      <c r="BC489" s="417"/>
      <c r="BD489" s="417"/>
      <c r="BE489" s="417"/>
      <c r="BF489" s="417"/>
      <c r="BG489" s="417"/>
      <c r="BH489" s="417"/>
      <c r="BI489" s="417"/>
      <c r="BJ489" s="417"/>
      <c r="BK489" s="417"/>
      <c r="BL489" s="417"/>
      <c r="BM489" s="417"/>
      <c r="BN489" s="417"/>
      <c r="BO489" s="417"/>
      <c r="BP489" s="417"/>
      <c r="BQ489" s="417"/>
      <c r="BR489" s="417"/>
      <c r="BS489" s="417"/>
      <c r="BT489" s="417"/>
      <c r="BU489" s="418"/>
      <c r="BV489" s="418"/>
      <c r="BW489" s="418"/>
      <c r="BX489" s="418"/>
      <c r="BY489" s="418"/>
      <c r="BZ489" s="418"/>
      <c r="CA489" s="418"/>
      <c r="CB489" s="418"/>
      <c r="CC489" s="418"/>
      <c r="CD489" s="418"/>
      <c r="CE489" s="418"/>
      <c r="CF489" s="418"/>
      <c r="CG489" s="418"/>
      <c r="CH489" s="418"/>
      <c r="CI489" s="418"/>
      <c r="CJ489" s="418"/>
      <c r="CK489" s="418"/>
      <c r="CL489" s="418"/>
      <c r="CM489" s="418"/>
      <c r="CN489" s="418"/>
      <c r="CO489" s="418"/>
      <c r="CP489" s="418"/>
      <c r="CQ489" s="418"/>
      <c r="CR489" s="418"/>
      <c r="CS489" s="418"/>
      <c r="CT489" s="418"/>
      <c r="CU489" s="418"/>
      <c r="CV489" s="418"/>
      <c r="CW489" s="418"/>
      <c r="CX489" s="418"/>
      <c r="CY489" s="418"/>
      <c r="CZ489" s="418"/>
    </row>
    <row r="490" s="422" customFormat="true" ht="25.15" customHeight="true" x14ac:dyDescent="0.2">
      <c r="C490" s="1182" t="s">
        <v>431</v>
      </c>
      <c r="D490" s="1151"/>
      <c r="E490" s="861">
        <v>7.6505337051860844E-4</v>
      </c>
      <c r="F490" s="727"/>
      <c r="G490" s="727"/>
      <c r="H490" s="1182" t="s">
        <v>454</v>
      </c>
      <c r="I490" s="1151"/>
      <c r="J490" s="869">
        <v>3.5321838702736055E-5</v>
      </c>
      <c r="K490" s="727"/>
      <c r="L490" s="727"/>
      <c r="M490" s="1182" t="s">
        <v>454</v>
      </c>
      <c r="N490" s="1151"/>
      <c r="O490" s="863">
        <v>2.7727293000220948E-4</v>
      </c>
      <c r="P490" s="727"/>
      <c r="Q490" s="727"/>
      <c r="U490" s="415"/>
      <c r="V490" s="415"/>
      <c r="W490" s="415"/>
      <c r="X490" s="415"/>
      <c r="Y490" s="415"/>
      <c r="Z490" s="415"/>
      <c r="AA490" s="415"/>
      <c r="AB490" s="415"/>
      <c r="AC490" s="415"/>
      <c r="AD490" s="415"/>
      <c r="AE490" s="415"/>
      <c r="AF490" s="415"/>
      <c r="AG490" s="415"/>
      <c r="AH490" s="415"/>
      <c r="AI490" s="415"/>
      <c r="AJ490" s="415"/>
      <c r="AK490" s="415"/>
      <c r="AL490" s="415"/>
      <c r="AM490" s="415"/>
      <c r="AN490" s="415"/>
      <c r="AO490" s="415"/>
      <c r="AP490" s="415"/>
      <c r="AQ490" s="415"/>
      <c r="AR490" s="415"/>
      <c r="AS490" s="415"/>
      <c r="AT490" s="415"/>
      <c r="AU490" s="415"/>
      <c r="AV490" s="415"/>
      <c r="AW490" s="415"/>
      <c r="AX490" s="415"/>
      <c r="AY490" s="415"/>
      <c r="AZ490" s="415"/>
      <c r="BA490" s="417"/>
      <c r="BB490" s="494"/>
      <c r="BC490" s="417"/>
      <c r="BD490" s="417"/>
      <c r="BE490" s="417"/>
      <c r="BF490" s="417"/>
      <c r="BG490" s="417"/>
      <c r="BH490" s="417"/>
      <c r="BI490" s="417"/>
      <c r="BJ490" s="417"/>
      <c r="BK490" s="417"/>
      <c r="BL490" s="417"/>
      <c r="BM490" s="417"/>
      <c r="BN490" s="417"/>
      <c r="BO490" s="417"/>
      <c r="BP490" s="417"/>
      <c r="BQ490" s="417"/>
      <c r="BR490" s="417"/>
      <c r="BS490" s="417"/>
      <c r="BT490" s="417"/>
      <c r="BU490" s="418"/>
      <c r="BV490" s="418"/>
      <c r="BW490" s="418"/>
      <c r="BX490" s="418"/>
      <c r="BY490" s="418"/>
      <c r="BZ490" s="418"/>
      <c r="CA490" s="418"/>
      <c r="CB490" s="418"/>
      <c r="CC490" s="418"/>
      <c r="CD490" s="418"/>
      <c r="CE490" s="418"/>
      <c r="CF490" s="418"/>
      <c r="CG490" s="418"/>
      <c r="CH490" s="418"/>
      <c r="CI490" s="418"/>
      <c r="CJ490" s="418"/>
      <c r="CK490" s="418"/>
      <c r="CL490" s="418"/>
      <c r="CM490" s="418"/>
      <c r="CN490" s="418"/>
      <c r="CO490" s="418"/>
      <c r="CP490" s="418"/>
      <c r="CQ490" s="418"/>
      <c r="CR490" s="418"/>
      <c r="CS490" s="418"/>
      <c r="CT490" s="418"/>
      <c r="CU490" s="418"/>
      <c r="CV490" s="418"/>
      <c r="CW490" s="418"/>
      <c r="CX490" s="418"/>
      <c r="CY490" s="418"/>
      <c r="CZ490" s="418"/>
    </row>
    <row r="491" s="422" customFormat="true" ht="25.15" customHeight="true" x14ac:dyDescent="0.2">
      <c r="C491" s="1182" t="s">
        <v>439</v>
      </c>
      <c r="D491" s="1151"/>
      <c r="E491" s="861">
        <v>4.0301394565628685E-3</v>
      </c>
      <c r="F491" s="727"/>
      <c r="G491" s="727"/>
      <c r="H491" s="1182" t="s">
        <v>461</v>
      </c>
      <c r="I491" s="1151"/>
      <c r="J491" s="862">
        <v>2.2205528700766476E-4</v>
      </c>
      <c r="K491" s="727"/>
      <c r="L491" s="727"/>
      <c r="M491" s="1182" t="s">
        <v>461</v>
      </c>
      <c r="N491" s="1151"/>
      <c r="O491" s="863">
        <v>1.2791126418766852E-4</v>
      </c>
      <c r="P491" s="727"/>
      <c r="Q491" s="727"/>
      <c r="U491" s="415"/>
      <c r="V491" s="415"/>
      <c r="W491" s="415"/>
      <c r="X491" s="415"/>
      <c r="Y491" s="415"/>
      <c r="Z491" s="415"/>
      <c r="AA491" s="415"/>
      <c r="AB491" s="415"/>
      <c r="AC491" s="415"/>
      <c r="AD491" s="415"/>
      <c r="AE491" s="415"/>
      <c r="AF491" s="415"/>
      <c r="AG491" s="415"/>
      <c r="AH491" s="415"/>
      <c r="AI491" s="415"/>
      <c r="AJ491" s="415"/>
      <c r="AK491" s="415"/>
      <c r="AL491" s="415"/>
      <c r="AM491" s="415"/>
      <c r="AN491" s="415"/>
      <c r="AO491" s="415"/>
      <c r="AP491" s="415"/>
      <c r="AQ491" s="415"/>
      <c r="AR491" s="415"/>
      <c r="AS491" s="415"/>
      <c r="AT491" s="415"/>
      <c r="AU491" s="415"/>
      <c r="AV491" s="415"/>
      <c r="AW491" s="415"/>
      <c r="AX491" s="415"/>
      <c r="AY491" s="415"/>
      <c r="AZ491" s="415"/>
      <c r="BA491" s="417"/>
      <c r="BB491" s="494"/>
      <c r="BC491" s="417"/>
      <c r="BD491" s="417"/>
      <c r="BE491" s="417"/>
      <c r="BF491" s="417"/>
      <c r="BG491" s="417"/>
      <c r="BH491" s="417"/>
      <c r="BI491" s="417"/>
      <c r="BJ491" s="417"/>
      <c r="BK491" s="417"/>
      <c r="BL491" s="417"/>
      <c r="BM491" s="417"/>
      <c r="BN491" s="417"/>
      <c r="BO491" s="417"/>
      <c r="BP491" s="417"/>
      <c r="BQ491" s="417"/>
      <c r="BR491" s="417"/>
      <c r="BS491" s="417"/>
      <c r="BT491" s="417"/>
      <c r="BU491" s="418"/>
      <c r="BV491" s="418"/>
      <c r="BW491" s="418"/>
      <c r="BX491" s="418"/>
      <c r="BY491" s="418"/>
      <c r="BZ491" s="418"/>
      <c r="CA491" s="418"/>
      <c r="CB491" s="418"/>
      <c r="CC491" s="418"/>
      <c r="CD491" s="418"/>
      <c r="CE491" s="418"/>
      <c r="CF491" s="418"/>
      <c r="CG491" s="418"/>
      <c r="CH491" s="418"/>
      <c r="CI491" s="418"/>
      <c r="CJ491" s="418"/>
      <c r="CK491" s="418"/>
      <c r="CL491" s="418"/>
      <c r="CM491" s="418"/>
      <c r="CN491" s="418"/>
      <c r="CO491" s="418"/>
      <c r="CP491" s="418"/>
      <c r="CQ491" s="418"/>
      <c r="CR491" s="418"/>
      <c r="CS491" s="418"/>
      <c r="CT491" s="418"/>
      <c r="CU491" s="418"/>
      <c r="CV491" s="418"/>
      <c r="CW491" s="418"/>
      <c r="CX491" s="418"/>
      <c r="CY491" s="418"/>
      <c r="CZ491" s="418"/>
    </row>
    <row r="492" s="422" customFormat="true" ht="25.15" customHeight="true" x14ac:dyDescent="0.2">
      <c r="C492" s="1182" t="s">
        <v>440</v>
      </c>
      <c r="D492" s="1151"/>
      <c r="E492" s="861">
        <v>2.9478183220854352E-3</v>
      </c>
      <c r="F492" s="727"/>
      <c r="G492" s="727"/>
      <c r="H492" s="1182" t="s">
        <v>424</v>
      </c>
      <c r="I492" s="1151"/>
      <c r="J492" s="862">
        <v>4.571694638224761E-2</v>
      </c>
      <c r="K492" s="727"/>
      <c r="L492" s="727"/>
      <c r="M492" s="1182" t="s">
        <v>424</v>
      </c>
      <c r="N492" s="1151"/>
      <c r="O492" s="863">
        <v>3.173756113717736E-3</v>
      </c>
      <c r="P492" s="727"/>
      <c r="Q492" s="727"/>
      <c r="U492" s="415"/>
      <c r="V492" s="415"/>
      <c r="W492" s="415"/>
      <c r="X492" s="415"/>
      <c r="Y492" s="415"/>
      <c r="Z492" s="415"/>
      <c r="AA492" s="415"/>
      <c r="AB492" s="415"/>
      <c r="AC492" s="415"/>
      <c r="AD492" s="415"/>
      <c r="AE492" s="415"/>
      <c r="AF492" s="415"/>
      <c r="AG492" s="415"/>
      <c r="AH492" s="415"/>
      <c r="AI492" s="415"/>
      <c r="AJ492" s="415"/>
      <c r="AK492" s="415"/>
      <c r="AL492" s="415"/>
      <c r="AM492" s="415"/>
      <c r="AN492" s="415"/>
      <c r="AO492" s="415"/>
      <c r="AP492" s="415"/>
      <c r="AQ492" s="415"/>
      <c r="AR492" s="415"/>
      <c r="AS492" s="415"/>
      <c r="AT492" s="415"/>
      <c r="AU492" s="415"/>
      <c r="AV492" s="415"/>
      <c r="AW492" s="415"/>
      <c r="AX492" s="415"/>
      <c r="AY492" s="415"/>
      <c r="AZ492" s="415"/>
      <c r="BA492" s="417"/>
      <c r="BB492" s="494"/>
      <c r="BC492" s="417"/>
      <c r="BD492" s="417"/>
      <c r="BE492" s="417"/>
      <c r="BF492" s="417"/>
      <c r="BG492" s="417"/>
      <c r="BH492" s="417"/>
      <c r="BI492" s="417"/>
      <c r="BJ492" s="417"/>
      <c r="BK492" s="417"/>
      <c r="BL492" s="417"/>
      <c r="BM492" s="417"/>
      <c r="BN492" s="417"/>
      <c r="BO492" s="417"/>
      <c r="BP492" s="417"/>
      <c r="BQ492" s="417"/>
      <c r="BR492" s="417"/>
      <c r="BS492" s="417"/>
      <c r="BT492" s="417"/>
      <c r="BU492" s="418"/>
      <c r="BV492" s="418"/>
      <c r="BW492" s="418"/>
      <c r="BX492" s="418"/>
      <c r="BY492" s="418"/>
      <c r="BZ492" s="418"/>
      <c r="CA492" s="418"/>
      <c r="CB492" s="418"/>
      <c r="CC492" s="418"/>
      <c r="CD492" s="418"/>
      <c r="CE492" s="418"/>
      <c r="CF492" s="418"/>
      <c r="CG492" s="418"/>
      <c r="CH492" s="418"/>
      <c r="CI492" s="418"/>
      <c r="CJ492" s="418"/>
      <c r="CK492" s="418"/>
      <c r="CL492" s="418"/>
      <c r="CM492" s="418"/>
      <c r="CN492" s="418"/>
      <c r="CO492" s="418"/>
      <c r="CP492" s="418"/>
      <c r="CQ492" s="418"/>
      <c r="CR492" s="418"/>
      <c r="CS492" s="418"/>
      <c r="CT492" s="418"/>
      <c r="CU492" s="418"/>
      <c r="CV492" s="418"/>
      <c r="CW492" s="418"/>
      <c r="CX492" s="418"/>
      <c r="CY492" s="418"/>
      <c r="CZ492" s="418"/>
    </row>
    <row r="493" s="422" customFormat="true" ht="25.15" customHeight="true" x14ac:dyDescent="0.2">
      <c r="C493" s="1182" t="s">
        <v>447</v>
      </c>
      <c r="D493" s="1151"/>
      <c r="E493" s="865">
        <v>3.5112572882813889E-8</v>
      </c>
      <c r="F493" s="727"/>
      <c r="G493" s="727"/>
      <c r="H493" s="1182" t="s">
        <v>420</v>
      </c>
      <c r="I493" s="1151"/>
      <c r="J493" s="862">
        <v>7.6043404854195182E-2</v>
      </c>
      <c r="K493" s="727"/>
      <c r="L493" s="727"/>
      <c r="M493" s="1182" t="s">
        <v>420</v>
      </c>
      <c r="N493" s="1151"/>
      <c r="O493" s="863">
        <v>6.8210381873756712E-3</v>
      </c>
      <c r="P493" s="727"/>
      <c r="Q493" s="727"/>
      <c r="U493" s="415"/>
      <c r="V493" s="415"/>
      <c r="W493" s="415"/>
      <c r="X493" s="415"/>
      <c r="Y493" s="415"/>
      <c r="Z493" s="415"/>
      <c r="AA493" s="415"/>
      <c r="AB493" s="415"/>
      <c r="AC493" s="415"/>
      <c r="AD493" s="415"/>
      <c r="AE493" s="415"/>
      <c r="AF493" s="415"/>
      <c r="AG493" s="415"/>
      <c r="AH493" s="415"/>
      <c r="AI493" s="415"/>
      <c r="AJ493" s="415"/>
      <c r="AK493" s="415"/>
      <c r="AL493" s="415"/>
      <c r="AM493" s="415"/>
      <c r="AN493" s="415"/>
      <c r="AO493" s="415"/>
      <c r="AP493" s="415"/>
      <c r="AQ493" s="415"/>
      <c r="AR493" s="415"/>
      <c r="AS493" s="415"/>
      <c r="AT493" s="415"/>
      <c r="AU493" s="415"/>
      <c r="AV493" s="415"/>
      <c r="AW493" s="415"/>
      <c r="AX493" s="415"/>
      <c r="AY493" s="415"/>
      <c r="AZ493" s="415"/>
      <c r="BA493" s="417"/>
      <c r="BB493" s="494"/>
      <c r="BC493" s="417"/>
      <c r="BD493" s="417"/>
      <c r="BE493" s="417"/>
      <c r="BF493" s="417"/>
      <c r="BG493" s="417"/>
      <c r="BH493" s="417"/>
      <c r="BI493" s="417"/>
      <c r="BJ493" s="417"/>
      <c r="BK493" s="417"/>
      <c r="BL493" s="417"/>
      <c r="BM493" s="417"/>
      <c r="BN493" s="417"/>
      <c r="BO493" s="417"/>
      <c r="BP493" s="417"/>
      <c r="BQ493" s="417"/>
      <c r="BR493" s="417"/>
      <c r="BS493" s="417"/>
      <c r="BT493" s="417"/>
      <c r="BU493" s="418"/>
      <c r="BV493" s="418"/>
      <c r="BW493" s="418"/>
      <c r="BX493" s="418"/>
      <c r="BY493" s="418"/>
      <c r="BZ493" s="418"/>
      <c r="CA493" s="418"/>
      <c r="CB493" s="418"/>
      <c r="CC493" s="418"/>
      <c r="CD493" s="418"/>
      <c r="CE493" s="418"/>
      <c r="CF493" s="418"/>
      <c r="CG493" s="418"/>
      <c r="CH493" s="418"/>
      <c r="CI493" s="418"/>
      <c r="CJ493" s="418"/>
      <c r="CK493" s="418"/>
      <c r="CL493" s="418"/>
      <c r="CM493" s="418"/>
      <c r="CN493" s="418"/>
      <c r="CO493" s="418"/>
      <c r="CP493" s="418"/>
      <c r="CQ493" s="418"/>
      <c r="CR493" s="418"/>
      <c r="CS493" s="418"/>
      <c r="CT493" s="418"/>
      <c r="CU493" s="418"/>
      <c r="CV493" s="418"/>
      <c r="CW493" s="418"/>
      <c r="CX493" s="418"/>
      <c r="CY493" s="418"/>
      <c r="CZ493" s="418"/>
    </row>
    <row r="494" s="422" customFormat="true" ht="25.15" customHeight="true" x14ac:dyDescent="0.2">
      <c r="C494" s="1182" t="s">
        <v>449</v>
      </c>
      <c r="D494" s="1151"/>
      <c r="E494" s="861">
        <v>4.9754625064083965E-4</v>
      </c>
      <c r="F494" s="727"/>
      <c r="G494" s="727"/>
      <c r="H494" s="1182" t="s">
        <v>411</v>
      </c>
      <c r="I494" s="1151"/>
      <c r="J494" s="862">
        <v>0.14555891968999743</v>
      </c>
      <c r="K494" s="727"/>
      <c r="L494" s="727"/>
      <c r="M494" s="1182" t="s">
        <v>411</v>
      </c>
      <c r="N494" s="1151"/>
      <c r="O494" s="863">
        <v>5.4642684414574977E-3</v>
      </c>
      <c r="P494" s="727"/>
      <c r="Q494" s="727"/>
      <c r="U494" s="415"/>
      <c r="V494" s="415"/>
      <c r="W494" s="415"/>
      <c r="X494" s="415"/>
      <c r="Y494" s="415"/>
      <c r="Z494" s="415"/>
      <c r="AA494" s="415"/>
      <c r="AB494" s="415"/>
      <c r="AC494" s="415"/>
      <c r="AD494" s="415"/>
      <c r="AE494" s="415"/>
      <c r="AF494" s="415"/>
      <c r="AG494" s="415"/>
      <c r="AH494" s="415"/>
      <c r="AI494" s="415"/>
      <c r="AJ494" s="415"/>
      <c r="AK494" s="415"/>
      <c r="AL494" s="415"/>
      <c r="AM494" s="415"/>
      <c r="AN494" s="415"/>
      <c r="AO494" s="415"/>
      <c r="AP494" s="415"/>
      <c r="AQ494" s="415"/>
      <c r="AR494" s="415"/>
      <c r="AS494" s="415"/>
      <c r="AT494" s="415"/>
      <c r="AU494" s="415"/>
      <c r="AV494" s="415"/>
      <c r="AW494" s="415"/>
      <c r="AX494" s="415"/>
      <c r="AY494" s="415"/>
      <c r="AZ494" s="415"/>
      <c r="BA494" s="417"/>
      <c r="BB494" s="494"/>
      <c r="BC494" s="417"/>
      <c r="BD494" s="417"/>
      <c r="BE494" s="417"/>
      <c r="BF494" s="417"/>
      <c r="BG494" s="417"/>
      <c r="BH494" s="417"/>
      <c r="BI494" s="417"/>
      <c r="BJ494" s="417"/>
      <c r="BK494" s="417"/>
      <c r="BL494" s="417"/>
      <c r="BM494" s="417"/>
      <c r="BN494" s="417"/>
      <c r="BO494" s="417"/>
      <c r="BP494" s="417"/>
      <c r="BQ494" s="417"/>
      <c r="BR494" s="417"/>
      <c r="BS494" s="417"/>
      <c r="BT494" s="417"/>
      <c r="BU494" s="418"/>
      <c r="BV494" s="418"/>
      <c r="BW494" s="418"/>
      <c r="BX494" s="418"/>
      <c r="BY494" s="418"/>
      <c r="BZ494" s="418"/>
      <c r="CA494" s="418"/>
      <c r="CB494" s="418"/>
      <c r="CC494" s="418"/>
      <c r="CD494" s="418"/>
      <c r="CE494" s="418"/>
      <c r="CF494" s="418"/>
      <c r="CG494" s="418"/>
      <c r="CH494" s="418"/>
      <c r="CI494" s="418"/>
      <c r="CJ494" s="418"/>
      <c r="CK494" s="418"/>
      <c r="CL494" s="418"/>
      <c r="CM494" s="418"/>
      <c r="CN494" s="418"/>
      <c r="CO494" s="418"/>
      <c r="CP494" s="418"/>
      <c r="CQ494" s="418"/>
      <c r="CR494" s="418"/>
      <c r="CS494" s="418"/>
      <c r="CT494" s="418"/>
      <c r="CU494" s="418"/>
      <c r="CV494" s="418"/>
      <c r="CW494" s="418"/>
      <c r="CX494" s="418"/>
      <c r="CY494" s="418"/>
      <c r="CZ494" s="418"/>
    </row>
    <row r="495" s="422" customFormat="true" ht="25.15" customHeight="true" x14ac:dyDescent="0.2">
      <c r="C495" s="1182" t="s">
        <v>410</v>
      </c>
      <c r="D495" s="1151"/>
      <c r="E495" s="861">
        <v>0.14954179802808085</v>
      </c>
      <c r="F495" s="727"/>
      <c r="G495" s="727"/>
      <c r="H495" s="1182" t="s">
        <v>404</v>
      </c>
      <c r="I495" s="1151"/>
      <c r="J495" s="862">
        <v>0.1910162301899786</v>
      </c>
      <c r="K495" s="727"/>
      <c r="L495" s="727"/>
      <c r="M495" s="1182" t="s">
        <v>404</v>
      </c>
      <c r="N495" s="1151"/>
      <c r="O495" s="863">
        <v>0.29644788611709305</v>
      </c>
      <c r="P495" s="727"/>
      <c r="Q495" s="727"/>
      <c r="U495" s="415"/>
      <c r="V495" s="415"/>
      <c r="W495" s="415"/>
      <c r="X495" s="415"/>
      <c r="Y495" s="415"/>
      <c r="Z495" s="415"/>
      <c r="AA495" s="415"/>
      <c r="AB495" s="415"/>
      <c r="AC495" s="415"/>
      <c r="AD495" s="415"/>
      <c r="AE495" s="415"/>
      <c r="AF495" s="415"/>
      <c r="AG495" s="415"/>
      <c r="AH495" s="415"/>
      <c r="AI495" s="415"/>
      <c r="AJ495" s="415"/>
      <c r="AK495" s="415"/>
      <c r="AL495" s="415"/>
      <c r="AM495" s="415"/>
      <c r="AN495" s="415"/>
      <c r="AO495" s="415"/>
      <c r="AP495" s="415"/>
      <c r="AQ495" s="415"/>
      <c r="AR495" s="415"/>
      <c r="AS495" s="415"/>
      <c r="AT495" s="415"/>
      <c r="AU495" s="415"/>
      <c r="AV495" s="415"/>
      <c r="AW495" s="415"/>
      <c r="AX495" s="415"/>
      <c r="AY495" s="415"/>
      <c r="AZ495" s="415"/>
      <c r="BA495" s="417"/>
      <c r="BB495" s="494"/>
      <c r="BC495" s="417"/>
      <c r="BD495" s="417"/>
      <c r="BE495" s="417"/>
      <c r="BF495" s="417"/>
      <c r="BG495" s="417"/>
      <c r="BH495" s="417"/>
      <c r="BI495" s="417"/>
      <c r="BJ495" s="417"/>
      <c r="BK495" s="417"/>
      <c r="BL495" s="417"/>
      <c r="BM495" s="417"/>
      <c r="BN495" s="417"/>
      <c r="BO495" s="417"/>
      <c r="BP495" s="417"/>
      <c r="BQ495" s="417"/>
      <c r="BR495" s="417"/>
      <c r="BS495" s="417"/>
      <c r="BT495" s="417"/>
      <c r="BU495" s="418"/>
      <c r="BV495" s="418"/>
      <c r="BW495" s="418"/>
      <c r="BX495" s="418"/>
      <c r="BY495" s="418"/>
      <c r="BZ495" s="418"/>
      <c r="CA495" s="418"/>
      <c r="CB495" s="418"/>
      <c r="CC495" s="418"/>
      <c r="CD495" s="418"/>
      <c r="CE495" s="418"/>
      <c r="CF495" s="418"/>
      <c r="CG495" s="418"/>
      <c r="CH495" s="418"/>
      <c r="CI495" s="418"/>
      <c r="CJ495" s="418"/>
      <c r="CK495" s="418"/>
      <c r="CL495" s="418"/>
      <c r="CM495" s="418"/>
      <c r="CN495" s="418"/>
      <c r="CO495" s="418"/>
      <c r="CP495" s="418"/>
      <c r="CQ495" s="418"/>
      <c r="CR495" s="418"/>
      <c r="CS495" s="418"/>
      <c r="CT495" s="418"/>
      <c r="CU495" s="418"/>
      <c r="CV495" s="418"/>
      <c r="CW495" s="418"/>
      <c r="CX495" s="418"/>
      <c r="CY495" s="418"/>
      <c r="CZ495" s="418"/>
    </row>
    <row r="496" s="422" customFormat="true" ht="25.15" customHeight="true" x14ac:dyDescent="0.2">
      <c r="C496" s="1182" t="s">
        <v>456</v>
      </c>
      <c r="D496" s="1151"/>
      <c r="E496" s="861">
        <v>1.0595174505040039E-4</v>
      </c>
      <c r="F496" s="727"/>
      <c r="G496" s="727"/>
      <c r="H496" s="1182" t="s">
        <v>433</v>
      </c>
      <c r="I496" s="1151"/>
      <c r="J496" s="862">
        <v>3.1473509975677187E-4</v>
      </c>
      <c r="K496" s="727"/>
      <c r="L496" s="727"/>
      <c r="M496" s="1182" t="s">
        <v>433</v>
      </c>
      <c r="N496" s="1151"/>
      <c r="O496" s="863">
        <v>4.6880203470851404E-3</v>
      </c>
      <c r="P496" s="727"/>
      <c r="Q496" s="727"/>
      <c r="U496" s="415"/>
      <c r="V496" s="415"/>
      <c r="W496" s="415"/>
      <c r="X496" s="415"/>
      <c r="Y496" s="415"/>
      <c r="Z496" s="415"/>
      <c r="AA496" s="415"/>
      <c r="AB496" s="415"/>
      <c r="AC496" s="415"/>
      <c r="AD496" s="415"/>
      <c r="AE496" s="415"/>
      <c r="AF496" s="415"/>
      <c r="AG496" s="415"/>
      <c r="AH496" s="415"/>
      <c r="AI496" s="415"/>
      <c r="AJ496" s="415"/>
      <c r="AK496" s="415"/>
      <c r="AL496" s="415"/>
      <c r="AM496" s="415"/>
      <c r="AN496" s="415"/>
      <c r="AO496" s="415"/>
      <c r="AP496" s="415"/>
      <c r="AQ496" s="415"/>
      <c r="AR496" s="415"/>
      <c r="AS496" s="415"/>
      <c r="AT496" s="415"/>
      <c r="AU496" s="415"/>
      <c r="AV496" s="415"/>
      <c r="AW496" s="415"/>
      <c r="AX496" s="415"/>
      <c r="AY496" s="415"/>
      <c r="AZ496" s="415"/>
      <c r="BA496" s="417"/>
      <c r="BB496" s="494"/>
      <c r="BC496" s="417"/>
      <c r="BD496" s="417"/>
      <c r="BE496" s="417"/>
      <c r="BF496" s="417"/>
      <c r="BG496" s="417"/>
      <c r="BH496" s="417"/>
      <c r="BI496" s="417"/>
      <c r="BJ496" s="417"/>
      <c r="BK496" s="417"/>
      <c r="BL496" s="417"/>
      <c r="BM496" s="417"/>
      <c r="BN496" s="417"/>
      <c r="BO496" s="417"/>
      <c r="BP496" s="417"/>
      <c r="BQ496" s="417"/>
      <c r="BR496" s="417"/>
      <c r="BS496" s="417"/>
      <c r="BT496" s="417"/>
      <c r="BU496" s="418"/>
      <c r="BV496" s="418"/>
      <c r="BW496" s="418"/>
      <c r="BX496" s="418"/>
      <c r="BY496" s="418"/>
      <c r="BZ496" s="418"/>
      <c r="CA496" s="418"/>
      <c r="CB496" s="418"/>
      <c r="CC496" s="418"/>
      <c r="CD496" s="418"/>
      <c r="CE496" s="418"/>
      <c r="CF496" s="418"/>
      <c r="CG496" s="418"/>
      <c r="CH496" s="418"/>
      <c r="CI496" s="418"/>
      <c r="CJ496" s="418"/>
      <c r="CK496" s="418"/>
      <c r="CL496" s="418"/>
      <c r="CM496" s="418"/>
      <c r="CN496" s="418"/>
      <c r="CO496" s="418"/>
      <c r="CP496" s="418"/>
      <c r="CQ496" s="418"/>
      <c r="CR496" s="418"/>
      <c r="CS496" s="418"/>
      <c r="CT496" s="418"/>
      <c r="CU496" s="418"/>
      <c r="CV496" s="418"/>
      <c r="CW496" s="418"/>
      <c r="CX496" s="418"/>
      <c r="CY496" s="418"/>
      <c r="CZ496" s="418"/>
    </row>
    <row r="497" s="422" customFormat="true" ht="25.15" customHeight="true" x14ac:dyDescent="0.2">
      <c r="C497" s="1182" t="s">
        <v>442</v>
      </c>
      <c r="D497" s="1151"/>
      <c r="E497" s="861">
        <v>5.4264167449743865E-4</v>
      </c>
      <c r="F497" s="727"/>
      <c r="G497" s="727"/>
      <c r="H497" s="1182" t="s">
        <v>448</v>
      </c>
      <c r="I497" s="1151"/>
      <c r="J497" s="862">
        <v>2.1400010932302876E-4</v>
      </c>
      <c r="K497" s="727"/>
      <c r="L497" s="727"/>
      <c r="M497" s="1182" t="s">
        <v>448</v>
      </c>
      <c r="N497" s="1151"/>
      <c r="O497" s="863">
        <v>3.7222952806558341E-4</v>
      </c>
      <c r="P497" s="727"/>
      <c r="Q497" s="727"/>
      <c r="U497" s="415"/>
      <c r="V497" s="415"/>
      <c r="W497" s="415"/>
      <c r="X497" s="415"/>
      <c r="Y497" s="415"/>
      <c r="Z497" s="415"/>
      <c r="AA497" s="415"/>
      <c r="AB497" s="415"/>
      <c r="AC497" s="415"/>
      <c r="AD497" s="415"/>
      <c r="AE497" s="415"/>
      <c r="AF497" s="415"/>
      <c r="AG497" s="415"/>
      <c r="AH497" s="415"/>
      <c r="AI497" s="415"/>
      <c r="AJ497" s="415"/>
      <c r="AK497" s="415"/>
      <c r="AL497" s="415"/>
      <c r="AM497" s="415"/>
      <c r="AN497" s="415"/>
      <c r="AO497" s="415"/>
      <c r="AP497" s="415"/>
      <c r="AQ497" s="415"/>
      <c r="AR497" s="415"/>
      <c r="AS497" s="415"/>
      <c r="AT497" s="415"/>
      <c r="AU497" s="415"/>
      <c r="AV497" s="415"/>
      <c r="AW497" s="415"/>
      <c r="AX497" s="415"/>
      <c r="AY497" s="415"/>
      <c r="AZ497" s="415"/>
      <c r="BA497" s="417"/>
      <c r="BB497" s="494"/>
      <c r="BC497" s="417"/>
      <c r="BD497" s="417"/>
      <c r="BE497" s="417"/>
      <c r="BF497" s="417"/>
      <c r="BG497" s="417"/>
      <c r="BH497" s="417"/>
      <c r="BI497" s="417"/>
      <c r="BJ497" s="417"/>
      <c r="BK497" s="417"/>
      <c r="BL497" s="417"/>
      <c r="BM497" s="417"/>
      <c r="BN497" s="417"/>
      <c r="BO497" s="417"/>
      <c r="BP497" s="417"/>
      <c r="BQ497" s="417"/>
      <c r="BR497" s="417"/>
      <c r="BS497" s="417"/>
      <c r="BT497" s="417"/>
      <c r="BU497" s="418"/>
      <c r="BV497" s="418"/>
      <c r="BW497" s="418"/>
      <c r="BX497" s="418"/>
      <c r="BY497" s="418"/>
      <c r="BZ497" s="418"/>
      <c r="CA497" s="418"/>
      <c r="CB497" s="418"/>
      <c r="CC497" s="418"/>
      <c r="CD497" s="418"/>
      <c r="CE497" s="418"/>
      <c r="CF497" s="418"/>
      <c r="CG497" s="418"/>
      <c r="CH497" s="418"/>
      <c r="CI497" s="418"/>
      <c r="CJ497" s="418"/>
      <c r="CK497" s="418"/>
      <c r="CL497" s="418"/>
      <c r="CM497" s="418"/>
      <c r="CN497" s="418"/>
      <c r="CO497" s="418"/>
      <c r="CP497" s="418"/>
      <c r="CQ497" s="418"/>
      <c r="CR497" s="418"/>
      <c r="CS497" s="418"/>
      <c r="CT497" s="418"/>
      <c r="CU497" s="418"/>
      <c r="CV497" s="418"/>
      <c r="CW497" s="418"/>
      <c r="CX497" s="418"/>
      <c r="CY497" s="418"/>
      <c r="CZ497" s="418"/>
    </row>
    <row r="498" s="422" customFormat="true" ht="25.15" customHeight="true" x14ac:dyDescent="0.2">
      <c r="C498" s="1182" t="s">
        <v>436</v>
      </c>
      <c r="D498" s="1151"/>
      <c r="E498" s="861">
        <v>5.0095642961411023E-3</v>
      </c>
      <c r="F498" s="727"/>
      <c r="G498" s="727"/>
      <c r="H498" s="1182" t="s">
        <v>399</v>
      </c>
      <c r="I498" s="1151"/>
      <c r="J498" s="862">
        <v>0.54491612371013154</v>
      </c>
      <c r="K498" s="727"/>
      <c r="L498" s="727"/>
      <c r="M498" s="1182" t="s">
        <v>399</v>
      </c>
      <c r="N498" s="1151"/>
      <c r="O498" s="863">
        <v>0.63256764498996232</v>
      </c>
      <c r="P498" s="727"/>
      <c r="Q498" s="727"/>
      <c r="U498" s="415"/>
      <c r="V498" s="415"/>
      <c r="W498" s="415"/>
      <c r="X498" s="415"/>
      <c r="Y498" s="415"/>
      <c r="Z498" s="415"/>
      <c r="AA498" s="415"/>
      <c r="AB498" s="415"/>
      <c r="AC498" s="415"/>
      <c r="AD498" s="415"/>
      <c r="AE498" s="415"/>
      <c r="AF498" s="415"/>
      <c r="AG498" s="415"/>
      <c r="AH498" s="415"/>
      <c r="AI498" s="415"/>
      <c r="AJ498" s="415"/>
      <c r="AK498" s="415"/>
      <c r="AL498" s="415"/>
      <c r="AM498" s="415"/>
      <c r="AN498" s="415"/>
      <c r="AO498" s="415"/>
      <c r="AP498" s="415"/>
      <c r="AQ498" s="415"/>
      <c r="AR498" s="415"/>
      <c r="AS498" s="415"/>
      <c r="AT498" s="415"/>
      <c r="AU498" s="415"/>
      <c r="AV498" s="415"/>
      <c r="AW498" s="415"/>
      <c r="AX498" s="415"/>
      <c r="AY498" s="415"/>
      <c r="AZ498" s="415"/>
      <c r="BA498" s="417"/>
      <c r="BB498" s="494"/>
      <c r="BC498" s="417"/>
      <c r="BD498" s="417"/>
      <c r="BE498" s="417"/>
      <c r="BF498" s="417"/>
      <c r="BG498" s="417"/>
      <c r="BH498" s="417"/>
      <c r="BI498" s="417"/>
      <c r="BJ498" s="417"/>
      <c r="BK498" s="417"/>
      <c r="BL498" s="417"/>
      <c r="BM498" s="417"/>
      <c r="BN498" s="417"/>
      <c r="BO498" s="417"/>
      <c r="BP498" s="417"/>
      <c r="BQ498" s="417"/>
      <c r="BR498" s="417"/>
      <c r="BS498" s="417"/>
      <c r="BT498" s="417"/>
      <c r="BU498" s="418"/>
      <c r="BV498" s="418"/>
      <c r="BW498" s="418"/>
      <c r="BX498" s="418"/>
      <c r="BY498" s="418"/>
      <c r="BZ498" s="418"/>
      <c r="CA498" s="418"/>
      <c r="CB498" s="418"/>
      <c r="CC498" s="418"/>
      <c r="CD498" s="418"/>
      <c r="CE498" s="418"/>
      <c r="CF498" s="418"/>
      <c r="CG498" s="418"/>
      <c r="CH498" s="418"/>
      <c r="CI498" s="418"/>
      <c r="CJ498" s="418"/>
      <c r="CK498" s="418"/>
      <c r="CL498" s="418"/>
      <c r="CM498" s="418"/>
      <c r="CN498" s="418"/>
      <c r="CO498" s="418"/>
      <c r="CP498" s="418"/>
      <c r="CQ498" s="418"/>
      <c r="CR498" s="418"/>
      <c r="CS498" s="418"/>
      <c r="CT498" s="418"/>
      <c r="CU498" s="418"/>
      <c r="CV498" s="418"/>
      <c r="CW498" s="418"/>
      <c r="CX498" s="418"/>
      <c r="CY498" s="418"/>
      <c r="CZ498" s="418"/>
    </row>
    <row r="499" s="422" customFormat="true" ht="25.15" customHeight="true" x14ac:dyDescent="0.2">
      <c r="C499" s="1182" t="s">
        <v>417</v>
      </c>
      <c r="D499" s="1151"/>
      <c r="E499" s="861">
        <v>1.0515171130039711E-3</v>
      </c>
      <c r="F499" s="727"/>
      <c r="G499" s="727"/>
      <c r="H499" s="1182" t="s">
        <v>435</v>
      </c>
      <c r="I499" s="1151"/>
      <c r="J499" s="862">
        <v>4.9995208789129827E-3</v>
      </c>
      <c r="K499" s="727"/>
      <c r="L499" s="727"/>
      <c r="M499" s="1182" t="s">
        <v>435</v>
      </c>
      <c r="N499" s="1151"/>
      <c r="O499" s="863">
        <v>7.0498623476143729E-4</v>
      </c>
      <c r="P499" s="727"/>
      <c r="Q499" s="727"/>
      <c r="U499" s="415"/>
      <c r="V499" s="415"/>
      <c r="W499" s="415"/>
      <c r="X499" s="415"/>
      <c r="Y499" s="415"/>
      <c r="Z499" s="415"/>
      <c r="AA499" s="415"/>
      <c r="AB499" s="415"/>
      <c r="AC499" s="415"/>
      <c r="AD499" s="415"/>
      <c r="AE499" s="415"/>
      <c r="AF499" s="415"/>
      <c r="AG499" s="415"/>
      <c r="AH499" s="415"/>
      <c r="AI499" s="415"/>
      <c r="AJ499" s="415"/>
      <c r="AK499" s="415"/>
      <c r="AL499" s="415"/>
      <c r="AM499" s="415"/>
      <c r="AN499" s="415"/>
      <c r="AO499" s="415"/>
      <c r="AP499" s="415"/>
      <c r="AQ499" s="415"/>
      <c r="AR499" s="415"/>
      <c r="AS499" s="415"/>
      <c r="AT499" s="415"/>
      <c r="AU499" s="415"/>
      <c r="AV499" s="415"/>
      <c r="AW499" s="415"/>
      <c r="AX499" s="415"/>
      <c r="AY499" s="415"/>
      <c r="AZ499" s="415"/>
      <c r="BA499" s="417"/>
      <c r="BB499" s="494"/>
      <c r="BC499" s="417"/>
      <c r="BD499" s="417"/>
      <c r="BE499" s="417"/>
      <c r="BF499" s="417"/>
      <c r="BG499" s="417"/>
      <c r="BH499" s="417"/>
      <c r="BI499" s="417"/>
      <c r="BJ499" s="417"/>
      <c r="BK499" s="417"/>
      <c r="BL499" s="417"/>
      <c r="BM499" s="417"/>
      <c r="BN499" s="417"/>
      <c r="BO499" s="417"/>
      <c r="BP499" s="417"/>
      <c r="BQ499" s="417"/>
      <c r="BR499" s="417"/>
      <c r="BS499" s="417"/>
      <c r="BT499" s="417"/>
      <c r="BU499" s="418"/>
      <c r="BV499" s="418"/>
      <c r="BW499" s="418"/>
      <c r="BX499" s="418"/>
      <c r="BY499" s="418"/>
      <c r="BZ499" s="418"/>
      <c r="CA499" s="418"/>
      <c r="CB499" s="418"/>
      <c r="CC499" s="418"/>
      <c r="CD499" s="418"/>
      <c r="CE499" s="418"/>
      <c r="CF499" s="418"/>
      <c r="CG499" s="418"/>
      <c r="CH499" s="418"/>
      <c r="CI499" s="418"/>
      <c r="CJ499" s="418"/>
      <c r="CK499" s="418"/>
      <c r="CL499" s="418"/>
      <c r="CM499" s="418"/>
      <c r="CN499" s="418"/>
      <c r="CO499" s="418"/>
      <c r="CP499" s="418"/>
      <c r="CQ499" s="418"/>
      <c r="CR499" s="418"/>
      <c r="CS499" s="418"/>
      <c r="CT499" s="418"/>
      <c r="CU499" s="418"/>
      <c r="CV499" s="418"/>
      <c r="CW499" s="418"/>
      <c r="CX499" s="418"/>
      <c r="CY499" s="418"/>
      <c r="CZ499" s="418"/>
    </row>
    <row r="500" s="422" customFormat="true" ht="25.15" customHeight="true" x14ac:dyDescent="0.2">
      <c r="C500" s="1182" t="s">
        <v>459</v>
      </c>
      <c r="D500" s="1151"/>
      <c r="E500" s="865">
        <v>7.7430380351548958E-5</v>
      </c>
      <c r="F500" s="727"/>
      <c r="G500" s="727"/>
      <c r="H500" s="1182" t="s">
        <v>431</v>
      </c>
      <c r="I500" s="1151"/>
      <c r="J500" s="862">
        <v>2.0458946588220096E-2</v>
      </c>
      <c r="K500" s="727"/>
      <c r="L500" s="727"/>
      <c r="M500" s="1182" t="s">
        <v>431</v>
      </c>
      <c r="N500" s="1151"/>
      <c r="O500" s="863">
        <v>9.1271083455141087E-3</v>
      </c>
      <c r="P500" s="727"/>
      <c r="Q500" s="727"/>
      <c r="U500" s="415"/>
      <c r="V500" s="415"/>
      <c r="W500" s="415"/>
      <c r="X500" s="415"/>
      <c r="Y500" s="415"/>
      <c r="Z500" s="415"/>
      <c r="AA500" s="415"/>
      <c r="AB500" s="415"/>
      <c r="AC500" s="415"/>
      <c r="AD500" s="415"/>
      <c r="AE500" s="415"/>
      <c r="AF500" s="415"/>
      <c r="AG500" s="415"/>
      <c r="AH500" s="415"/>
      <c r="AI500" s="415"/>
      <c r="AJ500" s="415"/>
      <c r="AK500" s="415"/>
      <c r="AL500" s="415"/>
      <c r="AM500" s="415"/>
      <c r="AN500" s="415"/>
      <c r="AO500" s="415"/>
      <c r="AP500" s="415"/>
      <c r="AQ500" s="415"/>
      <c r="AR500" s="415"/>
      <c r="AS500" s="415"/>
      <c r="AT500" s="415"/>
      <c r="AU500" s="415"/>
      <c r="AV500" s="415"/>
      <c r="AW500" s="415"/>
      <c r="AX500" s="415"/>
      <c r="AY500" s="415"/>
      <c r="AZ500" s="415"/>
      <c r="BA500" s="417"/>
      <c r="BB500" s="494"/>
      <c r="BC500" s="417"/>
      <c r="BD500" s="417"/>
      <c r="BE500" s="417"/>
      <c r="BF500" s="417"/>
      <c r="BG500" s="417"/>
      <c r="BH500" s="417"/>
      <c r="BI500" s="417"/>
      <c r="BJ500" s="417"/>
      <c r="BK500" s="417"/>
      <c r="BL500" s="417"/>
      <c r="BM500" s="417"/>
      <c r="BN500" s="417"/>
      <c r="BO500" s="417"/>
      <c r="BP500" s="417"/>
      <c r="BQ500" s="417"/>
      <c r="BR500" s="417"/>
      <c r="BS500" s="417"/>
      <c r="BT500" s="417"/>
      <c r="BU500" s="418"/>
      <c r="BV500" s="418"/>
      <c r="BW500" s="418"/>
      <c r="BX500" s="418"/>
      <c r="BY500" s="418"/>
      <c r="BZ500" s="418"/>
      <c r="CA500" s="418"/>
      <c r="CB500" s="418"/>
      <c r="CC500" s="418"/>
      <c r="CD500" s="418"/>
      <c r="CE500" s="418"/>
      <c r="CF500" s="418"/>
      <c r="CG500" s="418"/>
      <c r="CH500" s="418"/>
      <c r="CI500" s="418"/>
      <c r="CJ500" s="418"/>
      <c r="CK500" s="418"/>
      <c r="CL500" s="418"/>
      <c r="CM500" s="418"/>
      <c r="CN500" s="418"/>
      <c r="CO500" s="418"/>
      <c r="CP500" s="418"/>
      <c r="CQ500" s="418"/>
      <c r="CR500" s="418"/>
      <c r="CS500" s="418"/>
      <c r="CT500" s="418"/>
      <c r="CU500" s="418"/>
      <c r="CV500" s="418"/>
      <c r="CW500" s="418"/>
      <c r="CX500" s="418"/>
      <c r="CY500" s="418"/>
      <c r="CZ500" s="418"/>
    </row>
    <row r="501" s="422" customFormat="true" ht="25.15" customHeight="true" x14ac:dyDescent="0.2">
      <c r="C501" s="1182" t="s">
        <v>437</v>
      </c>
      <c r="D501" s="1151"/>
      <c r="E501" s="865">
        <v>8.67410434008467E-6</v>
      </c>
      <c r="F501" s="727"/>
      <c r="G501" s="727"/>
      <c r="H501" s="1182" t="s">
        <v>439</v>
      </c>
      <c r="I501" s="1151"/>
      <c r="J501" s="862">
        <v>1.1674188958188969E-3</v>
      </c>
      <c r="K501" s="727"/>
      <c r="L501" s="727"/>
      <c r="M501" s="1182" t="s">
        <v>439</v>
      </c>
      <c r="N501" s="1151"/>
      <c r="O501" s="863">
        <v>5.316481328265692E-3</v>
      </c>
      <c r="P501" s="727"/>
      <c r="Q501" s="727"/>
      <c r="U501" s="415"/>
      <c r="V501" s="415"/>
      <c r="W501" s="415"/>
      <c r="X501" s="415"/>
      <c r="Y501" s="415"/>
      <c r="Z501" s="415"/>
      <c r="AA501" s="415"/>
      <c r="AB501" s="415"/>
      <c r="AC501" s="415"/>
      <c r="AD501" s="415"/>
      <c r="AE501" s="415"/>
      <c r="AF501" s="415"/>
      <c r="AG501" s="415"/>
      <c r="AH501" s="415"/>
      <c r="AI501" s="415"/>
      <c r="AJ501" s="415"/>
      <c r="AK501" s="415"/>
      <c r="AL501" s="415"/>
      <c r="AM501" s="415"/>
      <c r="AN501" s="415"/>
      <c r="AO501" s="415"/>
      <c r="AP501" s="415"/>
      <c r="AQ501" s="415"/>
      <c r="AR501" s="415"/>
      <c r="AS501" s="415"/>
      <c r="AT501" s="415"/>
      <c r="AU501" s="415"/>
      <c r="AV501" s="415"/>
      <c r="AW501" s="415"/>
      <c r="AX501" s="415"/>
      <c r="AY501" s="415"/>
      <c r="AZ501" s="415"/>
      <c r="BA501" s="417"/>
      <c r="BB501" s="494"/>
      <c r="BC501" s="417"/>
      <c r="BD501" s="417"/>
      <c r="BE501" s="417"/>
      <c r="BF501" s="417"/>
      <c r="BG501" s="417"/>
      <c r="BH501" s="417"/>
      <c r="BI501" s="417"/>
      <c r="BJ501" s="417"/>
      <c r="BK501" s="417"/>
      <c r="BL501" s="417"/>
      <c r="BM501" s="417"/>
      <c r="BN501" s="417"/>
      <c r="BO501" s="417"/>
      <c r="BP501" s="417"/>
      <c r="BQ501" s="417"/>
      <c r="BR501" s="417"/>
      <c r="BS501" s="417"/>
      <c r="BT501" s="417"/>
      <c r="BU501" s="418"/>
      <c r="BV501" s="418"/>
      <c r="BW501" s="418"/>
      <c r="BX501" s="418"/>
      <c r="BY501" s="418"/>
      <c r="BZ501" s="418"/>
      <c r="CA501" s="418"/>
      <c r="CB501" s="418"/>
      <c r="CC501" s="418"/>
      <c r="CD501" s="418"/>
      <c r="CE501" s="418"/>
      <c r="CF501" s="418"/>
      <c r="CG501" s="418"/>
      <c r="CH501" s="418"/>
      <c r="CI501" s="418"/>
      <c r="CJ501" s="418"/>
      <c r="CK501" s="418"/>
      <c r="CL501" s="418"/>
      <c r="CM501" s="418"/>
      <c r="CN501" s="418"/>
      <c r="CO501" s="418"/>
      <c r="CP501" s="418"/>
      <c r="CQ501" s="418"/>
      <c r="CR501" s="418"/>
      <c r="CS501" s="418"/>
      <c r="CT501" s="418"/>
      <c r="CU501" s="418"/>
      <c r="CV501" s="418"/>
      <c r="CW501" s="418"/>
      <c r="CX501" s="418"/>
      <c r="CY501" s="418"/>
      <c r="CZ501" s="418"/>
    </row>
    <row r="502" s="422" customFormat="true" ht="25.15" customHeight="true" x14ac:dyDescent="0.2">
      <c r="C502" s="1182" t="s">
        <v>407</v>
      </c>
      <c r="D502" s="1151"/>
      <c r="E502" s="861">
        <v>0.13418167370342204</v>
      </c>
      <c r="F502" s="727"/>
      <c r="G502" s="727"/>
      <c r="H502" s="1182" t="s">
        <v>440</v>
      </c>
      <c r="I502" s="1151"/>
      <c r="J502" s="862">
        <v>2.6353518218675443E-3</v>
      </c>
      <c r="K502" s="727"/>
      <c r="L502" s="727"/>
      <c r="M502" s="1182" t="s">
        <v>440</v>
      </c>
      <c r="N502" s="1151"/>
      <c r="O502" s="868">
        <v>8.4019857401880624E-5</v>
      </c>
      <c r="P502" s="727"/>
      <c r="Q502" s="727"/>
      <c r="U502" s="415"/>
      <c r="V502" s="415"/>
      <c r="W502" s="415"/>
      <c r="X502" s="415"/>
      <c r="Y502" s="415"/>
      <c r="Z502" s="415"/>
      <c r="AA502" s="415"/>
      <c r="AB502" s="415"/>
      <c r="AC502" s="415"/>
      <c r="AD502" s="415"/>
      <c r="AE502" s="415"/>
      <c r="AF502" s="415"/>
      <c r="AG502" s="415"/>
      <c r="AH502" s="415"/>
      <c r="AI502" s="415"/>
      <c r="AJ502" s="415"/>
      <c r="AK502" s="415"/>
      <c r="AL502" s="415"/>
      <c r="AM502" s="415"/>
      <c r="AN502" s="415"/>
      <c r="AO502" s="415"/>
      <c r="AP502" s="415"/>
      <c r="AQ502" s="415"/>
      <c r="AR502" s="415"/>
      <c r="AS502" s="415"/>
      <c r="AT502" s="415"/>
      <c r="AU502" s="415"/>
      <c r="AV502" s="415"/>
      <c r="AW502" s="415"/>
      <c r="AX502" s="415"/>
      <c r="AY502" s="415"/>
      <c r="AZ502" s="415"/>
      <c r="BA502" s="417"/>
      <c r="BB502" s="494"/>
      <c r="BC502" s="417"/>
      <c r="BD502" s="417"/>
      <c r="BE502" s="417"/>
      <c r="BF502" s="417"/>
      <c r="BG502" s="417"/>
      <c r="BH502" s="417"/>
      <c r="BI502" s="417"/>
      <c r="BJ502" s="417"/>
      <c r="BK502" s="417"/>
      <c r="BL502" s="417"/>
      <c r="BM502" s="417"/>
      <c r="BN502" s="417"/>
      <c r="BO502" s="417"/>
      <c r="BP502" s="417"/>
      <c r="BQ502" s="417"/>
      <c r="BR502" s="417"/>
      <c r="BS502" s="417"/>
      <c r="BT502" s="417"/>
      <c r="BU502" s="418"/>
      <c r="BV502" s="418"/>
      <c r="BW502" s="418"/>
      <c r="BX502" s="418"/>
      <c r="BY502" s="418"/>
      <c r="BZ502" s="418"/>
      <c r="CA502" s="418"/>
      <c r="CB502" s="418"/>
      <c r="CC502" s="418"/>
      <c r="CD502" s="418"/>
      <c r="CE502" s="418"/>
      <c r="CF502" s="418"/>
      <c r="CG502" s="418"/>
      <c r="CH502" s="418"/>
      <c r="CI502" s="418"/>
      <c r="CJ502" s="418"/>
      <c r="CK502" s="418"/>
      <c r="CL502" s="418"/>
      <c r="CM502" s="418"/>
      <c r="CN502" s="418"/>
      <c r="CO502" s="418"/>
      <c r="CP502" s="418"/>
      <c r="CQ502" s="418"/>
      <c r="CR502" s="418"/>
      <c r="CS502" s="418"/>
      <c r="CT502" s="418"/>
      <c r="CU502" s="418"/>
      <c r="CV502" s="418"/>
      <c r="CW502" s="418"/>
      <c r="CX502" s="418"/>
      <c r="CY502" s="418"/>
      <c r="CZ502" s="418"/>
    </row>
    <row r="503" s="422" customFormat="true" ht="25.15" customHeight="true" x14ac:dyDescent="0.2">
      <c r="C503" s="1182" t="s">
        <v>400</v>
      </c>
      <c r="D503" s="1151"/>
      <c r="E503" s="861">
        <v>0.61488419126757254</v>
      </c>
      <c r="F503" s="727"/>
      <c r="G503" s="727"/>
      <c r="H503" s="1182" t="s">
        <v>447</v>
      </c>
      <c r="I503" s="1151"/>
      <c r="J503" s="862">
        <v>4.9537012159274968E-3</v>
      </c>
      <c r="K503" s="727"/>
      <c r="L503" s="727"/>
      <c r="M503" s="1182" t="s">
        <v>447</v>
      </c>
      <c r="N503" s="1151"/>
      <c r="O503" s="863">
        <v>4.5506605860731042E-4</v>
      </c>
      <c r="P503" s="727"/>
      <c r="Q503" s="727"/>
      <c r="U503" s="415"/>
      <c r="V503" s="415"/>
      <c r="W503" s="415"/>
      <c r="X503" s="415"/>
      <c r="Y503" s="415"/>
      <c r="Z503" s="415"/>
      <c r="AA503" s="415"/>
      <c r="AB503" s="415"/>
      <c r="AC503" s="415"/>
      <c r="AD503" s="415"/>
      <c r="AE503" s="415"/>
      <c r="AF503" s="415"/>
      <c r="AG503" s="415"/>
      <c r="AH503" s="415"/>
      <c r="AI503" s="415"/>
      <c r="AJ503" s="415"/>
      <c r="AK503" s="415"/>
      <c r="AL503" s="415"/>
      <c r="AM503" s="415"/>
      <c r="AN503" s="415"/>
      <c r="AO503" s="415"/>
      <c r="AP503" s="415"/>
      <c r="AQ503" s="415"/>
      <c r="AR503" s="415"/>
      <c r="AS503" s="415"/>
      <c r="AT503" s="415"/>
      <c r="AU503" s="415"/>
      <c r="AV503" s="415"/>
      <c r="AW503" s="415"/>
      <c r="AX503" s="415"/>
      <c r="AY503" s="415"/>
      <c r="AZ503" s="415"/>
      <c r="BA503" s="417"/>
      <c r="BB503" s="494"/>
      <c r="BC503" s="417"/>
      <c r="BD503" s="417"/>
      <c r="BE503" s="417"/>
      <c r="BF503" s="417"/>
      <c r="BG503" s="417"/>
      <c r="BH503" s="417"/>
      <c r="BI503" s="417"/>
      <c r="BJ503" s="417"/>
      <c r="BK503" s="417"/>
      <c r="BL503" s="417"/>
      <c r="BM503" s="417"/>
      <c r="BN503" s="417"/>
      <c r="BO503" s="417"/>
      <c r="BP503" s="417"/>
      <c r="BQ503" s="417"/>
      <c r="BR503" s="417"/>
      <c r="BS503" s="417"/>
      <c r="BT503" s="417"/>
      <c r="BU503" s="418"/>
      <c r="BV503" s="418"/>
      <c r="BW503" s="418"/>
      <c r="BX503" s="418"/>
      <c r="BY503" s="418"/>
      <c r="BZ503" s="418"/>
      <c r="CA503" s="418"/>
      <c r="CB503" s="418"/>
      <c r="CC503" s="418"/>
      <c r="CD503" s="418"/>
      <c r="CE503" s="418"/>
      <c r="CF503" s="418"/>
      <c r="CG503" s="418"/>
      <c r="CH503" s="418"/>
      <c r="CI503" s="418"/>
      <c r="CJ503" s="418"/>
      <c r="CK503" s="418"/>
      <c r="CL503" s="418"/>
      <c r="CM503" s="418"/>
      <c r="CN503" s="418"/>
      <c r="CO503" s="418"/>
      <c r="CP503" s="418"/>
      <c r="CQ503" s="418"/>
      <c r="CR503" s="418"/>
      <c r="CS503" s="418"/>
      <c r="CT503" s="418"/>
      <c r="CU503" s="418"/>
      <c r="CV503" s="418"/>
      <c r="CW503" s="418"/>
      <c r="CX503" s="418"/>
      <c r="CY503" s="418"/>
      <c r="CZ503" s="418"/>
    </row>
    <row r="504" s="422" customFormat="true" ht="25.15" customHeight="true" x14ac:dyDescent="0.2">
      <c r="C504" s="1182" t="s">
        <v>426</v>
      </c>
      <c r="D504" s="1151"/>
      <c r="E504" s="861">
        <v>9.3847044283196148E-3</v>
      </c>
      <c r="F504" s="727"/>
      <c r="G504" s="727"/>
      <c r="H504" s="1182" t="s">
        <v>449</v>
      </c>
      <c r="I504" s="1151"/>
      <c r="J504" s="862">
        <v>3.6816861694472253E-3</v>
      </c>
      <c r="K504" s="727"/>
      <c r="L504" s="727"/>
      <c r="M504" s="1182" t="s">
        <v>449</v>
      </c>
      <c r="N504" s="1151"/>
      <c r="O504" s="863">
        <v>1.1259799557548728E-4</v>
      </c>
      <c r="P504" s="727"/>
      <c r="Q504" s="727"/>
      <c r="U504" s="415"/>
      <c r="V504" s="415"/>
      <c r="W504" s="415"/>
      <c r="X504" s="415"/>
      <c r="Y504" s="415"/>
      <c r="Z504" s="415"/>
      <c r="AA504" s="415"/>
      <c r="AB504" s="415"/>
      <c r="AC504" s="415"/>
      <c r="AD504" s="415"/>
      <c r="AE504" s="415"/>
      <c r="AF504" s="415"/>
      <c r="AG504" s="415"/>
      <c r="AH504" s="415"/>
      <c r="AI504" s="415"/>
      <c r="AJ504" s="415"/>
      <c r="AK504" s="415"/>
      <c r="AL504" s="415"/>
      <c r="AM504" s="415"/>
      <c r="AN504" s="415"/>
      <c r="AO504" s="415"/>
      <c r="AP504" s="415"/>
      <c r="AQ504" s="415"/>
      <c r="AR504" s="415"/>
      <c r="AS504" s="415"/>
      <c r="AT504" s="415"/>
      <c r="AU504" s="415"/>
      <c r="AV504" s="415"/>
      <c r="AW504" s="415"/>
      <c r="AX504" s="415"/>
      <c r="AY504" s="415"/>
      <c r="AZ504" s="415"/>
      <c r="BA504" s="417"/>
      <c r="BB504" s="494"/>
      <c r="BC504" s="417"/>
      <c r="BD504" s="417"/>
      <c r="BE504" s="417"/>
      <c r="BF504" s="417"/>
      <c r="BG504" s="417"/>
      <c r="BH504" s="417"/>
      <c r="BI504" s="417"/>
      <c r="BJ504" s="417"/>
      <c r="BK504" s="417"/>
      <c r="BL504" s="417"/>
      <c r="BM504" s="417"/>
      <c r="BN504" s="417"/>
      <c r="BO504" s="417"/>
      <c r="BP504" s="417"/>
      <c r="BQ504" s="417"/>
      <c r="BR504" s="417"/>
      <c r="BS504" s="417"/>
      <c r="BT504" s="417"/>
      <c r="BU504" s="418"/>
      <c r="BV504" s="418"/>
      <c r="BW504" s="418"/>
      <c r="BX504" s="418"/>
      <c r="BY504" s="418"/>
      <c r="BZ504" s="418"/>
      <c r="CA504" s="418"/>
      <c r="CB504" s="418"/>
      <c r="CC504" s="418"/>
      <c r="CD504" s="418"/>
      <c r="CE504" s="418"/>
      <c r="CF504" s="418"/>
      <c r="CG504" s="418"/>
      <c r="CH504" s="418"/>
      <c r="CI504" s="418"/>
      <c r="CJ504" s="418"/>
      <c r="CK504" s="418"/>
      <c r="CL504" s="418"/>
      <c r="CM504" s="418"/>
      <c r="CN504" s="418"/>
      <c r="CO504" s="418"/>
      <c r="CP504" s="418"/>
      <c r="CQ504" s="418"/>
      <c r="CR504" s="418"/>
      <c r="CS504" s="418"/>
      <c r="CT504" s="418"/>
      <c r="CU504" s="418"/>
      <c r="CV504" s="418"/>
      <c r="CW504" s="418"/>
      <c r="CX504" s="418"/>
      <c r="CY504" s="418"/>
      <c r="CZ504" s="418"/>
    </row>
    <row r="505" s="422" customFormat="true" ht="25.15" customHeight="true" x14ac:dyDescent="0.2">
      <c r="C505" s="1182" t="s">
        <v>452</v>
      </c>
      <c r="D505" s="1151"/>
      <c r="E505" s="861">
        <v>6.0405953366285306E-4</v>
      </c>
      <c r="F505" s="727"/>
      <c r="G505" s="727"/>
      <c r="H505" s="1182" t="s">
        <v>410</v>
      </c>
      <c r="I505" s="1151"/>
      <c r="J505" s="862">
        <v>0.10975767485348896</v>
      </c>
      <c r="K505" s="727"/>
      <c r="L505" s="727"/>
      <c r="M505" s="1182" t="s">
        <v>410</v>
      </c>
      <c r="N505" s="1151"/>
      <c r="O505" s="863">
        <v>0.11915372264936955</v>
      </c>
      <c r="P505" s="727"/>
      <c r="Q505" s="727"/>
      <c r="U505" s="415"/>
      <c r="V505" s="415"/>
      <c r="W505" s="415"/>
      <c r="X505" s="415"/>
      <c r="Y505" s="415"/>
      <c r="Z505" s="415"/>
      <c r="AA505" s="415"/>
      <c r="AB505" s="415"/>
      <c r="AC505" s="415"/>
      <c r="AD505" s="415"/>
      <c r="AE505" s="415"/>
      <c r="AF505" s="415"/>
      <c r="AG505" s="415"/>
      <c r="AH505" s="415"/>
      <c r="AI505" s="415"/>
      <c r="AJ505" s="415"/>
      <c r="AK505" s="415"/>
      <c r="AL505" s="415"/>
      <c r="AM505" s="415"/>
      <c r="AN505" s="415"/>
      <c r="AO505" s="415"/>
      <c r="AP505" s="415"/>
      <c r="AQ505" s="415"/>
      <c r="AR505" s="415"/>
      <c r="AS505" s="415"/>
      <c r="AT505" s="415"/>
      <c r="AU505" s="415"/>
      <c r="AV505" s="415"/>
      <c r="AW505" s="415"/>
      <c r="AX505" s="415"/>
      <c r="AY505" s="415"/>
      <c r="AZ505" s="415"/>
      <c r="BA505" s="417"/>
      <c r="BB505" s="494"/>
      <c r="BC505" s="417"/>
      <c r="BD505" s="417"/>
      <c r="BE505" s="417"/>
      <c r="BF505" s="417"/>
      <c r="BG505" s="417"/>
      <c r="BH505" s="417"/>
      <c r="BI505" s="417"/>
      <c r="BJ505" s="417"/>
      <c r="BK505" s="417"/>
      <c r="BL505" s="417"/>
      <c r="BM505" s="417"/>
      <c r="BN505" s="417"/>
      <c r="BO505" s="417"/>
      <c r="BP505" s="417"/>
      <c r="BQ505" s="417"/>
      <c r="BR505" s="417"/>
      <c r="BS505" s="417"/>
      <c r="BT505" s="417"/>
      <c r="BU505" s="418"/>
      <c r="BV505" s="418"/>
      <c r="BW505" s="418"/>
      <c r="BX505" s="418"/>
      <c r="BY505" s="418"/>
      <c r="BZ505" s="418"/>
      <c r="CA505" s="418"/>
      <c r="CB505" s="418"/>
      <c r="CC505" s="418"/>
      <c r="CD505" s="418"/>
      <c r="CE505" s="418"/>
      <c r="CF505" s="418"/>
      <c r="CG505" s="418"/>
      <c r="CH505" s="418"/>
      <c r="CI505" s="418"/>
      <c r="CJ505" s="418"/>
      <c r="CK505" s="418"/>
      <c r="CL505" s="418"/>
      <c r="CM505" s="418"/>
      <c r="CN505" s="418"/>
      <c r="CO505" s="418"/>
      <c r="CP505" s="418"/>
      <c r="CQ505" s="418"/>
      <c r="CR505" s="418"/>
      <c r="CS505" s="418"/>
      <c r="CT505" s="418"/>
      <c r="CU505" s="418"/>
      <c r="CV505" s="418"/>
      <c r="CW505" s="418"/>
      <c r="CX505" s="418"/>
      <c r="CY505" s="418"/>
      <c r="CZ505" s="418"/>
    </row>
    <row r="506" s="422" customFormat="true" ht="25.15" customHeight="true" x14ac:dyDescent="0.2">
      <c r="C506" s="1182" t="s">
        <v>401</v>
      </c>
      <c r="D506" s="1151"/>
      <c r="E506" s="861">
        <v>0.57695701745649786</v>
      </c>
      <c r="F506" s="727"/>
      <c r="G506" s="727"/>
      <c r="H506" s="1182" t="s">
        <v>456</v>
      </c>
      <c r="I506" s="1151"/>
      <c r="J506" s="869">
        <v>3.2654288864427328E-6</v>
      </c>
      <c r="K506" s="727"/>
      <c r="L506" s="727"/>
      <c r="M506" s="1182" t="s">
        <v>456</v>
      </c>
      <c r="N506" s="1151"/>
      <c r="O506" s="868">
        <v>9.2645492885601831E-5</v>
      </c>
      <c r="P506" s="727"/>
      <c r="Q506" s="727"/>
      <c r="U506" s="415"/>
      <c r="V506" s="415"/>
      <c r="W506" s="415"/>
      <c r="X506" s="415"/>
      <c r="Y506" s="415"/>
      <c r="Z506" s="415"/>
      <c r="AA506" s="415"/>
      <c r="AB506" s="415"/>
      <c r="AC506" s="415"/>
      <c r="AD506" s="415"/>
      <c r="AE506" s="415"/>
      <c r="AF506" s="415"/>
      <c r="AG506" s="415"/>
      <c r="AH506" s="415"/>
      <c r="AI506" s="415"/>
      <c r="AJ506" s="415"/>
      <c r="AK506" s="415"/>
      <c r="AL506" s="415"/>
      <c r="AM506" s="415"/>
      <c r="AN506" s="415"/>
      <c r="AO506" s="415"/>
      <c r="AP506" s="415"/>
      <c r="AQ506" s="415"/>
      <c r="AR506" s="415"/>
      <c r="AS506" s="415"/>
      <c r="AT506" s="415"/>
      <c r="AU506" s="415"/>
      <c r="AV506" s="415"/>
      <c r="AW506" s="415"/>
      <c r="AX506" s="415"/>
      <c r="AY506" s="415"/>
      <c r="AZ506" s="415"/>
      <c r="BA506" s="417"/>
      <c r="BB506" s="494"/>
      <c r="BC506" s="417"/>
      <c r="BD506" s="417"/>
      <c r="BE506" s="417"/>
      <c r="BF506" s="417"/>
      <c r="BG506" s="417"/>
      <c r="BH506" s="417"/>
      <c r="BI506" s="417"/>
      <c r="BJ506" s="417"/>
      <c r="BK506" s="417"/>
      <c r="BL506" s="417"/>
      <c r="BM506" s="417"/>
      <c r="BN506" s="417"/>
      <c r="BO506" s="417"/>
      <c r="BP506" s="417"/>
      <c r="BQ506" s="417"/>
      <c r="BR506" s="417"/>
      <c r="BS506" s="417"/>
      <c r="BT506" s="417"/>
      <c r="BU506" s="418"/>
      <c r="BV506" s="418"/>
      <c r="BW506" s="418"/>
      <c r="BX506" s="418"/>
      <c r="BY506" s="418"/>
      <c r="BZ506" s="418"/>
      <c r="CA506" s="418"/>
      <c r="CB506" s="418"/>
      <c r="CC506" s="418"/>
      <c r="CD506" s="418"/>
      <c r="CE506" s="418"/>
      <c r="CF506" s="418"/>
      <c r="CG506" s="418"/>
      <c r="CH506" s="418"/>
      <c r="CI506" s="418"/>
      <c r="CJ506" s="418"/>
      <c r="CK506" s="418"/>
      <c r="CL506" s="418"/>
      <c r="CM506" s="418"/>
      <c r="CN506" s="418"/>
      <c r="CO506" s="418"/>
      <c r="CP506" s="418"/>
      <c r="CQ506" s="418"/>
      <c r="CR506" s="418"/>
      <c r="CS506" s="418"/>
      <c r="CT506" s="418"/>
      <c r="CU506" s="418"/>
      <c r="CV506" s="418"/>
      <c r="CW506" s="418"/>
      <c r="CX506" s="418"/>
      <c r="CY506" s="418"/>
      <c r="CZ506" s="418"/>
    </row>
    <row r="507" s="422" customFormat="true" ht="25.15" customHeight="true" x14ac:dyDescent="0.2">
      <c r="C507" s="1182" t="s">
        <v>453</v>
      </c>
      <c r="D507" s="1151"/>
      <c r="E507" s="861">
        <v>2.8816513484873347E-4</v>
      </c>
      <c r="F507" s="727"/>
      <c r="G507" s="727"/>
      <c r="H507" s="1182" t="s">
        <v>442</v>
      </c>
      <c r="I507" s="1151"/>
      <c r="J507" s="862">
        <v>8.6798997639571975E-3</v>
      </c>
      <c r="K507" s="727"/>
      <c r="L507" s="727"/>
      <c r="M507" s="1182" t="s">
        <v>442</v>
      </c>
      <c r="N507" s="1151"/>
      <c r="O507" s="868">
        <v>4.7539314906645783E-5</v>
      </c>
      <c r="P507" s="727"/>
      <c r="Q507" s="727"/>
      <c r="U507" s="415"/>
      <c r="V507" s="415"/>
      <c r="W507" s="415"/>
      <c r="X507" s="415"/>
      <c r="Y507" s="415"/>
      <c r="Z507" s="415"/>
      <c r="AA507" s="415"/>
      <c r="AB507" s="415"/>
      <c r="AC507" s="415"/>
      <c r="AD507" s="415"/>
      <c r="AE507" s="415"/>
      <c r="AF507" s="415"/>
      <c r="AG507" s="415"/>
      <c r="AH507" s="415"/>
      <c r="AI507" s="415"/>
      <c r="AJ507" s="415"/>
      <c r="AK507" s="415"/>
      <c r="AL507" s="415"/>
      <c r="AM507" s="415"/>
      <c r="AN507" s="415"/>
      <c r="AO507" s="415"/>
      <c r="AP507" s="415"/>
      <c r="AQ507" s="415"/>
      <c r="AR507" s="415"/>
      <c r="AS507" s="415"/>
      <c r="AT507" s="415"/>
      <c r="AU507" s="415"/>
      <c r="AV507" s="415"/>
      <c r="AW507" s="415"/>
      <c r="AX507" s="415"/>
      <c r="AY507" s="415"/>
      <c r="AZ507" s="415"/>
      <c r="BA507" s="417"/>
      <c r="BB507" s="494"/>
      <c r="BC507" s="417"/>
      <c r="BD507" s="417"/>
      <c r="BE507" s="417"/>
      <c r="BF507" s="417"/>
      <c r="BG507" s="417"/>
      <c r="BH507" s="417"/>
      <c r="BI507" s="417"/>
      <c r="BJ507" s="417"/>
      <c r="BK507" s="417"/>
      <c r="BL507" s="417"/>
      <c r="BM507" s="417"/>
      <c r="BN507" s="417"/>
      <c r="BO507" s="417"/>
      <c r="BP507" s="417"/>
      <c r="BQ507" s="417"/>
      <c r="BR507" s="417"/>
      <c r="BS507" s="417"/>
      <c r="BT507" s="417"/>
      <c r="BU507" s="418"/>
      <c r="BV507" s="418"/>
      <c r="BW507" s="418"/>
      <c r="BX507" s="418"/>
      <c r="BY507" s="418"/>
      <c r="BZ507" s="418"/>
      <c r="CA507" s="418"/>
      <c r="CB507" s="418"/>
      <c r="CC507" s="418"/>
      <c r="CD507" s="418"/>
      <c r="CE507" s="418"/>
      <c r="CF507" s="418"/>
      <c r="CG507" s="418"/>
      <c r="CH507" s="418"/>
      <c r="CI507" s="418"/>
      <c r="CJ507" s="418"/>
      <c r="CK507" s="418"/>
      <c r="CL507" s="418"/>
      <c r="CM507" s="418"/>
      <c r="CN507" s="418"/>
      <c r="CO507" s="418"/>
      <c r="CP507" s="418"/>
      <c r="CQ507" s="418"/>
      <c r="CR507" s="418"/>
      <c r="CS507" s="418"/>
      <c r="CT507" s="418"/>
      <c r="CU507" s="418"/>
      <c r="CV507" s="418"/>
      <c r="CW507" s="418"/>
      <c r="CX507" s="418"/>
      <c r="CY507" s="418"/>
      <c r="CZ507" s="418"/>
    </row>
    <row r="508" s="422" customFormat="true" ht="25.15" customHeight="true" x14ac:dyDescent="0.2">
      <c r="C508" s="1182" t="s">
        <v>421</v>
      </c>
      <c r="D508" s="1151"/>
      <c r="E508" s="861">
        <v>1.9407055510602792E-2</v>
      </c>
      <c r="F508" s="727"/>
      <c r="G508" s="727"/>
      <c r="H508" s="1182" t="s">
        <v>436</v>
      </c>
      <c r="I508" s="1151"/>
      <c r="J508" s="869">
        <v>5.2231655923317385E-5</v>
      </c>
      <c r="K508" s="727"/>
      <c r="L508" s="727"/>
      <c r="M508" s="1182" t="s">
        <v>436</v>
      </c>
      <c r="N508" s="1151"/>
      <c r="O508" s="863">
        <v>4.9754415839815703E-3</v>
      </c>
      <c r="P508" s="727"/>
      <c r="Q508" s="727"/>
      <c r="U508" s="415"/>
      <c r="V508" s="415"/>
      <c r="W508" s="415"/>
      <c r="X508" s="415"/>
      <c r="Y508" s="415"/>
      <c r="Z508" s="415"/>
      <c r="AA508" s="415"/>
      <c r="AB508" s="415"/>
      <c r="AC508" s="415"/>
      <c r="AD508" s="415"/>
      <c r="AE508" s="415"/>
      <c r="AF508" s="415"/>
      <c r="AG508" s="415"/>
      <c r="AH508" s="415"/>
      <c r="AI508" s="415"/>
      <c r="AJ508" s="415"/>
      <c r="AK508" s="415"/>
      <c r="AL508" s="415"/>
      <c r="AM508" s="415"/>
      <c r="AN508" s="415"/>
      <c r="AO508" s="415"/>
      <c r="AP508" s="415"/>
      <c r="AQ508" s="415"/>
      <c r="AR508" s="415"/>
      <c r="AS508" s="415"/>
      <c r="AT508" s="415"/>
      <c r="AU508" s="415"/>
      <c r="AV508" s="415"/>
      <c r="AW508" s="415"/>
      <c r="AX508" s="415"/>
      <c r="AY508" s="415"/>
      <c r="AZ508" s="415"/>
      <c r="BA508" s="417"/>
      <c r="BB508" s="494"/>
      <c r="BC508" s="417"/>
      <c r="BD508" s="417"/>
      <c r="BE508" s="417"/>
      <c r="BF508" s="417"/>
      <c r="BG508" s="417"/>
      <c r="BH508" s="417"/>
      <c r="BI508" s="417"/>
      <c r="BJ508" s="417"/>
      <c r="BK508" s="417"/>
      <c r="BL508" s="417"/>
      <c r="BM508" s="417"/>
      <c r="BN508" s="417"/>
      <c r="BO508" s="417"/>
      <c r="BP508" s="417"/>
      <c r="BQ508" s="417"/>
      <c r="BR508" s="417"/>
      <c r="BS508" s="417"/>
      <c r="BT508" s="417"/>
      <c r="BU508" s="418"/>
      <c r="BV508" s="418"/>
      <c r="BW508" s="418"/>
      <c r="BX508" s="418"/>
      <c r="BY508" s="418"/>
      <c r="BZ508" s="418"/>
      <c r="CA508" s="418"/>
      <c r="CB508" s="418"/>
      <c r="CC508" s="418"/>
      <c r="CD508" s="418"/>
      <c r="CE508" s="418"/>
      <c r="CF508" s="418"/>
      <c r="CG508" s="418"/>
      <c r="CH508" s="418"/>
      <c r="CI508" s="418"/>
      <c r="CJ508" s="418"/>
      <c r="CK508" s="418"/>
      <c r="CL508" s="418"/>
      <c r="CM508" s="418"/>
      <c r="CN508" s="418"/>
      <c r="CO508" s="418"/>
      <c r="CP508" s="418"/>
      <c r="CQ508" s="418"/>
      <c r="CR508" s="418"/>
      <c r="CS508" s="418"/>
      <c r="CT508" s="418"/>
      <c r="CU508" s="418"/>
      <c r="CV508" s="418"/>
      <c r="CW508" s="418"/>
      <c r="CX508" s="418"/>
      <c r="CY508" s="418"/>
      <c r="CZ508" s="418"/>
    </row>
    <row r="509" s="422" customFormat="true" ht="25.15" customHeight="true" x14ac:dyDescent="0.2">
      <c r="C509" s="1182" t="s">
        <v>443</v>
      </c>
      <c r="D509" s="1151"/>
      <c r="E509" s="861">
        <v>1.6313893157010272E-3</v>
      </c>
      <c r="F509" s="727"/>
      <c r="G509" s="727"/>
      <c r="H509" s="1182" t="s">
        <v>417</v>
      </c>
      <c r="I509" s="1151"/>
      <c r="J509" s="862">
        <v>0.10726244888466134</v>
      </c>
      <c r="K509" s="727"/>
      <c r="L509" s="727"/>
      <c r="M509" s="1182" t="s">
        <v>417</v>
      </c>
      <c r="N509" s="1151"/>
      <c r="O509" s="863">
        <v>1.1633894949798987E-2</v>
      </c>
      <c r="P509" s="727"/>
      <c r="Q509" s="727"/>
      <c r="U509" s="415"/>
      <c r="V509" s="415"/>
      <c r="W509" s="415"/>
      <c r="X509" s="415"/>
      <c r="Y509" s="415"/>
      <c r="Z509" s="415"/>
      <c r="AA509" s="415"/>
      <c r="AB509" s="415"/>
      <c r="AC509" s="415"/>
      <c r="AD509" s="415"/>
      <c r="AE509" s="415"/>
      <c r="AF509" s="415"/>
      <c r="AG509" s="415"/>
      <c r="AH509" s="415"/>
      <c r="AI509" s="415"/>
      <c r="AJ509" s="415"/>
      <c r="AK509" s="415"/>
      <c r="AL509" s="415"/>
      <c r="AM509" s="415"/>
      <c r="AN509" s="415"/>
      <c r="AO509" s="415"/>
      <c r="AP509" s="415"/>
      <c r="AQ509" s="415"/>
      <c r="AR509" s="415"/>
      <c r="AS509" s="415"/>
      <c r="AT509" s="415"/>
      <c r="AU509" s="415"/>
      <c r="AV509" s="415"/>
      <c r="AW509" s="415"/>
      <c r="AX509" s="415"/>
      <c r="AY509" s="415"/>
      <c r="AZ509" s="415"/>
      <c r="BA509" s="417"/>
      <c r="BB509" s="494"/>
      <c r="BC509" s="417"/>
      <c r="BD509" s="417"/>
      <c r="BE509" s="417"/>
      <c r="BF509" s="417"/>
      <c r="BG509" s="417"/>
      <c r="BH509" s="417"/>
      <c r="BI509" s="417"/>
      <c r="BJ509" s="417"/>
      <c r="BK509" s="417"/>
      <c r="BL509" s="417"/>
      <c r="BM509" s="417"/>
      <c r="BN509" s="417"/>
      <c r="BO509" s="417"/>
      <c r="BP509" s="417"/>
      <c r="BQ509" s="417"/>
      <c r="BR509" s="417"/>
      <c r="BS509" s="417"/>
      <c r="BT509" s="417"/>
      <c r="BU509" s="418"/>
      <c r="BV509" s="418"/>
      <c r="BW509" s="418"/>
      <c r="BX509" s="418"/>
      <c r="BY509" s="418"/>
      <c r="BZ509" s="418"/>
      <c r="CA509" s="418"/>
      <c r="CB509" s="418"/>
      <c r="CC509" s="418"/>
      <c r="CD509" s="418"/>
      <c r="CE509" s="418"/>
      <c r="CF509" s="418"/>
      <c r="CG509" s="418"/>
      <c r="CH509" s="418"/>
      <c r="CI509" s="418"/>
      <c r="CJ509" s="418"/>
      <c r="CK509" s="418"/>
      <c r="CL509" s="418"/>
      <c r="CM509" s="418"/>
      <c r="CN509" s="418"/>
      <c r="CO509" s="418"/>
      <c r="CP509" s="418"/>
      <c r="CQ509" s="418"/>
      <c r="CR509" s="418"/>
      <c r="CS509" s="418"/>
      <c r="CT509" s="418"/>
      <c r="CU509" s="418"/>
      <c r="CV509" s="418"/>
      <c r="CW509" s="418"/>
      <c r="CX509" s="418"/>
      <c r="CY509" s="418"/>
      <c r="CZ509" s="418"/>
    </row>
    <row r="510" s="422" customFormat="true" ht="25.15" customHeight="true" x14ac:dyDescent="0.2">
      <c r="C510" s="1182" t="s">
        <v>462</v>
      </c>
      <c r="D510" s="1151"/>
      <c r="E510" s="865">
        <v>2.1169480428307702E-8</v>
      </c>
      <c r="F510" s="727"/>
      <c r="G510" s="727"/>
      <c r="H510" s="1182" t="s">
        <v>459</v>
      </c>
      <c r="I510" s="1151"/>
      <c r="J510" s="869">
        <v>5.5289110386177757E-5</v>
      </c>
      <c r="K510" s="727"/>
      <c r="L510" s="727"/>
      <c r="M510" s="1182" t="s">
        <v>459</v>
      </c>
      <c r="N510" s="1151"/>
      <c r="O510" s="868">
        <v>8.5385743856301435E-5</v>
      </c>
      <c r="P510" s="727"/>
      <c r="Q510" s="727"/>
      <c r="U510" s="415"/>
      <c r="V510" s="415"/>
      <c r="W510" s="415"/>
      <c r="X510" s="415"/>
      <c r="Y510" s="415"/>
      <c r="Z510" s="415"/>
      <c r="AA510" s="415"/>
      <c r="AB510" s="415"/>
      <c r="AC510" s="415"/>
      <c r="AD510" s="415"/>
      <c r="AE510" s="415"/>
      <c r="AF510" s="415"/>
      <c r="AG510" s="415"/>
      <c r="AH510" s="415"/>
      <c r="AI510" s="415"/>
      <c r="AJ510" s="415"/>
      <c r="AK510" s="415"/>
      <c r="AL510" s="415"/>
      <c r="AM510" s="415"/>
      <c r="AN510" s="415"/>
      <c r="AO510" s="415"/>
      <c r="AP510" s="415"/>
      <c r="AQ510" s="415"/>
      <c r="AR510" s="415"/>
      <c r="AS510" s="415"/>
      <c r="AT510" s="415"/>
      <c r="AU510" s="415"/>
      <c r="AV510" s="415"/>
      <c r="AW510" s="415"/>
      <c r="AX510" s="415"/>
      <c r="AY510" s="415"/>
      <c r="AZ510" s="415"/>
      <c r="BA510" s="417"/>
      <c r="BB510" s="494"/>
      <c r="BC510" s="417"/>
      <c r="BD510" s="417"/>
      <c r="BE510" s="417"/>
      <c r="BF510" s="417"/>
      <c r="BG510" s="417"/>
      <c r="BH510" s="417"/>
      <c r="BI510" s="417"/>
      <c r="BJ510" s="417"/>
      <c r="BK510" s="417"/>
      <c r="BL510" s="417"/>
      <c r="BM510" s="417"/>
      <c r="BN510" s="417"/>
      <c r="BO510" s="417"/>
      <c r="BP510" s="417"/>
      <c r="BQ510" s="417"/>
      <c r="BR510" s="417"/>
      <c r="BS510" s="417"/>
      <c r="BT510" s="417"/>
      <c r="BU510" s="418"/>
      <c r="BV510" s="418"/>
      <c r="BW510" s="418"/>
      <c r="BX510" s="418"/>
      <c r="BY510" s="418"/>
      <c r="BZ510" s="418"/>
      <c r="CA510" s="418"/>
      <c r="CB510" s="418"/>
      <c r="CC510" s="418"/>
      <c r="CD510" s="418"/>
      <c r="CE510" s="418"/>
      <c r="CF510" s="418"/>
      <c r="CG510" s="418"/>
      <c r="CH510" s="418"/>
      <c r="CI510" s="418"/>
      <c r="CJ510" s="418"/>
      <c r="CK510" s="418"/>
      <c r="CL510" s="418"/>
      <c r="CM510" s="418"/>
      <c r="CN510" s="418"/>
      <c r="CO510" s="418"/>
      <c r="CP510" s="418"/>
      <c r="CQ510" s="418"/>
      <c r="CR510" s="418"/>
      <c r="CS510" s="418"/>
      <c r="CT510" s="418"/>
      <c r="CU510" s="418"/>
      <c r="CV510" s="418"/>
      <c r="CW510" s="418"/>
      <c r="CX510" s="418"/>
      <c r="CY510" s="418"/>
      <c r="CZ510" s="418"/>
    </row>
    <row r="511" s="422" customFormat="true" ht="25.15" customHeight="true" x14ac:dyDescent="0.2">
      <c r="C511" s="1182" t="s">
        <v>460</v>
      </c>
      <c r="D511" s="1151"/>
      <c r="E511" s="865">
        <v>1.9292437753860996E-5</v>
      </c>
      <c r="F511" s="727"/>
      <c r="G511" s="727"/>
      <c r="H511" s="1182" t="s">
        <v>437</v>
      </c>
      <c r="I511" s="1151"/>
      <c r="J511" s="862">
        <v>1.3422467000344905E-2</v>
      </c>
      <c r="K511" s="727"/>
      <c r="L511" s="727"/>
      <c r="M511" s="1182" t="s">
        <v>437</v>
      </c>
      <c r="N511" s="1151"/>
      <c r="O511" s="863">
        <v>4.4452520858801496E-3</v>
      </c>
      <c r="P511" s="727"/>
      <c r="Q511" s="727"/>
      <c r="U511" s="415"/>
      <c r="V511" s="415"/>
      <c r="W511" s="415"/>
      <c r="X511" s="415"/>
      <c r="Y511" s="415"/>
      <c r="Z511" s="415"/>
      <c r="AA511" s="415"/>
      <c r="AB511" s="415"/>
      <c r="AC511" s="415"/>
      <c r="AD511" s="415"/>
      <c r="AE511" s="415"/>
      <c r="AF511" s="415"/>
      <c r="AG511" s="415"/>
      <c r="AH511" s="415"/>
      <c r="AI511" s="415"/>
      <c r="AJ511" s="415"/>
      <c r="AK511" s="415"/>
      <c r="AL511" s="415"/>
      <c r="AM511" s="415"/>
      <c r="AN511" s="415"/>
      <c r="AO511" s="415"/>
      <c r="AP511" s="415"/>
      <c r="AQ511" s="415"/>
      <c r="AR511" s="415"/>
      <c r="AS511" s="415"/>
      <c r="AT511" s="415"/>
      <c r="AU511" s="415"/>
      <c r="AV511" s="415"/>
      <c r="AW511" s="415"/>
      <c r="AX511" s="415"/>
      <c r="AY511" s="415"/>
      <c r="AZ511" s="415"/>
      <c r="BA511" s="417"/>
      <c r="BB511" s="494"/>
      <c r="BC511" s="417"/>
      <c r="BD511" s="417"/>
      <c r="BE511" s="417"/>
      <c r="BF511" s="417"/>
      <c r="BG511" s="417"/>
      <c r="BH511" s="417"/>
      <c r="BI511" s="417"/>
      <c r="BJ511" s="417"/>
      <c r="BK511" s="417"/>
      <c r="BL511" s="417"/>
      <c r="BM511" s="417"/>
      <c r="BN511" s="417"/>
      <c r="BO511" s="417"/>
      <c r="BP511" s="417"/>
      <c r="BQ511" s="417"/>
      <c r="BR511" s="417"/>
      <c r="BS511" s="417"/>
      <c r="BT511" s="417"/>
      <c r="BU511" s="418"/>
      <c r="BV511" s="418"/>
      <c r="BW511" s="418"/>
      <c r="BX511" s="418"/>
      <c r="BY511" s="418"/>
      <c r="BZ511" s="418"/>
      <c r="CA511" s="418"/>
      <c r="CB511" s="418"/>
      <c r="CC511" s="418"/>
      <c r="CD511" s="418"/>
      <c r="CE511" s="418"/>
      <c r="CF511" s="418"/>
      <c r="CG511" s="418"/>
      <c r="CH511" s="418"/>
      <c r="CI511" s="418"/>
      <c r="CJ511" s="418"/>
      <c r="CK511" s="418"/>
      <c r="CL511" s="418"/>
      <c r="CM511" s="418"/>
      <c r="CN511" s="418"/>
      <c r="CO511" s="418"/>
      <c r="CP511" s="418"/>
      <c r="CQ511" s="418"/>
      <c r="CR511" s="418"/>
      <c r="CS511" s="418"/>
      <c r="CT511" s="418"/>
      <c r="CU511" s="418"/>
      <c r="CV511" s="418"/>
      <c r="CW511" s="418"/>
      <c r="CX511" s="418"/>
      <c r="CY511" s="418"/>
      <c r="CZ511" s="418"/>
    </row>
    <row r="512" s="422" customFormat="true" ht="25.15" customHeight="true" x14ac:dyDescent="0.2">
      <c r="C512" s="1182" t="s">
        <v>403</v>
      </c>
      <c r="D512" s="1151"/>
      <c r="E512" s="861">
        <v>0.50720128840369094</v>
      </c>
      <c r="F512" s="727"/>
      <c r="G512" s="727"/>
      <c r="H512" s="1182" t="s">
        <v>407</v>
      </c>
      <c r="I512" s="1151"/>
      <c r="J512" s="862">
        <v>0.21085517880165175</v>
      </c>
      <c r="K512" s="727"/>
      <c r="L512" s="727"/>
      <c r="M512" s="1182" t="s">
        <v>407</v>
      </c>
      <c r="N512" s="1151"/>
      <c r="O512" s="863">
        <v>8.2766303798671351E-2</v>
      </c>
      <c r="P512" s="727"/>
      <c r="Q512" s="727"/>
      <c r="U512" s="415"/>
      <c r="V512" s="415"/>
      <c r="W512" s="415"/>
      <c r="X512" s="415"/>
      <c r="Y512" s="415"/>
      <c r="Z512" s="415"/>
      <c r="AA512" s="415"/>
      <c r="AB512" s="415"/>
      <c r="AC512" s="415"/>
      <c r="AD512" s="415"/>
      <c r="AE512" s="415"/>
      <c r="AF512" s="415"/>
      <c r="AG512" s="415"/>
      <c r="AH512" s="415"/>
      <c r="AI512" s="415"/>
      <c r="AJ512" s="415"/>
      <c r="AK512" s="415"/>
      <c r="AL512" s="415"/>
      <c r="AM512" s="415"/>
      <c r="AN512" s="415"/>
      <c r="AO512" s="415"/>
      <c r="AP512" s="415"/>
      <c r="AQ512" s="415"/>
      <c r="AR512" s="415"/>
      <c r="AS512" s="415"/>
      <c r="AT512" s="415"/>
      <c r="AU512" s="415"/>
      <c r="AV512" s="415"/>
      <c r="AW512" s="415"/>
      <c r="AX512" s="415"/>
      <c r="AY512" s="415"/>
      <c r="AZ512" s="415"/>
      <c r="BA512" s="417"/>
      <c r="BB512" s="494"/>
      <c r="BC512" s="417"/>
      <c r="BD512" s="417"/>
      <c r="BE512" s="417"/>
      <c r="BF512" s="417"/>
      <c r="BG512" s="417"/>
      <c r="BH512" s="417"/>
      <c r="BI512" s="417"/>
      <c r="BJ512" s="417"/>
      <c r="BK512" s="417"/>
      <c r="BL512" s="417"/>
      <c r="BM512" s="417"/>
      <c r="BN512" s="417"/>
      <c r="BO512" s="417"/>
      <c r="BP512" s="417"/>
      <c r="BQ512" s="417"/>
      <c r="BR512" s="417"/>
      <c r="BS512" s="417"/>
      <c r="BT512" s="417"/>
      <c r="BU512" s="418"/>
      <c r="BV512" s="418"/>
      <c r="BW512" s="418"/>
      <c r="BX512" s="418"/>
      <c r="BY512" s="418"/>
      <c r="BZ512" s="418"/>
      <c r="CA512" s="418"/>
      <c r="CB512" s="418"/>
      <c r="CC512" s="418"/>
      <c r="CD512" s="418"/>
      <c r="CE512" s="418"/>
      <c r="CF512" s="418"/>
      <c r="CG512" s="418"/>
      <c r="CH512" s="418"/>
      <c r="CI512" s="418"/>
      <c r="CJ512" s="418"/>
      <c r="CK512" s="418"/>
      <c r="CL512" s="418"/>
      <c r="CM512" s="418"/>
      <c r="CN512" s="418"/>
      <c r="CO512" s="418"/>
      <c r="CP512" s="418"/>
      <c r="CQ512" s="418"/>
      <c r="CR512" s="418"/>
      <c r="CS512" s="418"/>
      <c r="CT512" s="418"/>
      <c r="CU512" s="418"/>
      <c r="CV512" s="418"/>
      <c r="CW512" s="418"/>
      <c r="CX512" s="418"/>
      <c r="CY512" s="418"/>
      <c r="CZ512" s="418"/>
    </row>
    <row r="513" s="422" customFormat="true" ht="25.15" customHeight="true" x14ac:dyDescent="0.2">
      <c r="C513" s="1182" t="s">
        <v>432</v>
      </c>
      <c r="D513" s="1151"/>
      <c r="E513" s="861">
        <v>6.0410599072987965E-3</v>
      </c>
      <c r="F513" s="727"/>
      <c r="G513" s="727"/>
      <c r="H513" s="1182" t="s">
        <v>400</v>
      </c>
      <c r="I513" s="1151"/>
      <c r="J513" s="862">
        <v>0.59751341244783029</v>
      </c>
      <c r="K513" s="727"/>
      <c r="L513" s="727"/>
      <c r="M513" s="1182" t="s">
        <v>400</v>
      </c>
      <c r="N513" s="1151"/>
      <c r="O513" s="863">
        <v>0.51826785357418015</v>
      </c>
      <c r="P513" s="727"/>
      <c r="Q513" s="727"/>
      <c r="U513" s="415"/>
      <c r="V513" s="415"/>
      <c r="W513" s="415"/>
      <c r="X513" s="415"/>
      <c r="Y513" s="415"/>
      <c r="Z513" s="415"/>
      <c r="AA513" s="415"/>
      <c r="AB513" s="415"/>
      <c r="AC513" s="415"/>
      <c r="AD513" s="415"/>
      <c r="AE513" s="415"/>
      <c r="AF513" s="415"/>
      <c r="AG513" s="415"/>
      <c r="AH513" s="415"/>
      <c r="AI513" s="415"/>
      <c r="AJ513" s="415"/>
      <c r="AK513" s="415"/>
      <c r="AL513" s="415"/>
      <c r="AM513" s="415"/>
      <c r="AN513" s="415"/>
      <c r="AO513" s="415"/>
      <c r="AP513" s="415"/>
      <c r="AQ513" s="415"/>
      <c r="AR513" s="415"/>
      <c r="AS513" s="415"/>
      <c r="AT513" s="415"/>
      <c r="AU513" s="415"/>
      <c r="AV513" s="415"/>
      <c r="AW513" s="415"/>
      <c r="AX513" s="415"/>
      <c r="AY513" s="415"/>
      <c r="AZ513" s="415"/>
      <c r="BA513" s="417"/>
      <c r="BB513" s="494"/>
      <c r="BC513" s="417"/>
      <c r="BD513" s="417"/>
      <c r="BE513" s="417"/>
      <c r="BF513" s="417"/>
      <c r="BG513" s="417"/>
      <c r="BH513" s="417"/>
      <c r="BI513" s="417"/>
      <c r="BJ513" s="417"/>
      <c r="BK513" s="417"/>
      <c r="BL513" s="417"/>
      <c r="BM513" s="417"/>
      <c r="BN513" s="417"/>
      <c r="BO513" s="417"/>
      <c r="BP513" s="417"/>
      <c r="BQ513" s="417"/>
      <c r="BR513" s="417"/>
      <c r="BS513" s="417"/>
      <c r="BT513" s="417"/>
      <c r="BU513" s="418"/>
      <c r="BV513" s="418"/>
      <c r="BW513" s="418"/>
      <c r="BX513" s="418"/>
      <c r="BY513" s="418"/>
      <c r="BZ513" s="418"/>
      <c r="CA513" s="418"/>
      <c r="CB513" s="418"/>
      <c r="CC513" s="418"/>
      <c r="CD513" s="418"/>
      <c r="CE513" s="418"/>
      <c r="CF513" s="418"/>
      <c r="CG513" s="418"/>
      <c r="CH513" s="418"/>
      <c r="CI513" s="418"/>
      <c r="CJ513" s="418"/>
      <c r="CK513" s="418"/>
      <c r="CL513" s="418"/>
      <c r="CM513" s="418"/>
      <c r="CN513" s="418"/>
      <c r="CO513" s="418"/>
      <c r="CP513" s="418"/>
      <c r="CQ513" s="418"/>
      <c r="CR513" s="418"/>
      <c r="CS513" s="418"/>
      <c r="CT513" s="418"/>
      <c r="CU513" s="418"/>
      <c r="CV513" s="418"/>
      <c r="CW513" s="418"/>
      <c r="CX513" s="418"/>
      <c r="CY513" s="418"/>
      <c r="CZ513" s="418"/>
    </row>
    <row r="514" s="422" customFormat="true" ht="25.15" customHeight="true" x14ac:dyDescent="0.2">
      <c r="C514" s="1182" t="s">
        <v>444</v>
      </c>
      <c r="D514" s="1151"/>
      <c r="E514" s="861">
        <v>1.0806364756737676E-3</v>
      </c>
      <c r="F514" s="727"/>
      <c r="G514" s="727"/>
      <c r="H514" s="1182" t="s">
        <v>426</v>
      </c>
      <c r="I514" s="1151"/>
      <c r="J514" s="869">
        <v>5.8442531310472249E-5</v>
      </c>
      <c r="K514" s="727"/>
      <c r="L514" s="727"/>
      <c r="M514" s="1182" t="s">
        <v>426</v>
      </c>
      <c r="N514" s="1151"/>
      <c r="O514" s="863">
        <v>1.0133523163221249E-2</v>
      </c>
      <c r="P514" s="727"/>
      <c r="Q514" s="727"/>
      <c r="U514" s="415"/>
      <c r="V514" s="415"/>
      <c r="W514" s="415"/>
      <c r="X514" s="415"/>
      <c r="Y514" s="415"/>
      <c r="Z514" s="415"/>
      <c r="AA514" s="415"/>
      <c r="AB514" s="415"/>
      <c r="AC514" s="415"/>
      <c r="AD514" s="415"/>
      <c r="AE514" s="415"/>
      <c r="AF514" s="415"/>
      <c r="AG514" s="415"/>
      <c r="AH514" s="415"/>
      <c r="AI514" s="415"/>
      <c r="AJ514" s="415"/>
      <c r="AK514" s="415"/>
      <c r="AL514" s="415"/>
      <c r="AM514" s="415"/>
      <c r="AN514" s="415"/>
      <c r="AO514" s="415"/>
      <c r="AP514" s="415"/>
      <c r="AQ514" s="415"/>
      <c r="AR514" s="415"/>
      <c r="AS514" s="415"/>
      <c r="AT514" s="415"/>
      <c r="AU514" s="415"/>
      <c r="AV514" s="415"/>
      <c r="AW514" s="415"/>
      <c r="AX514" s="415"/>
      <c r="AY514" s="415"/>
      <c r="AZ514" s="415"/>
      <c r="BA514" s="417"/>
      <c r="BB514" s="494"/>
      <c r="BC514" s="417"/>
      <c r="BD514" s="417"/>
      <c r="BE514" s="417"/>
      <c r="BF514" s="417"/>
      <c r="BG514" s="417"/>
      <c r="BH514" s="417"/>
      <c r="BI514" s="417"/>
      <c r="BJ514" s="417"/>
      <c r="BK514" s="417"/>
      <c r="BL514" s="417"/>
      <c r="BM514" s="417"/>
      <c r="BN514" s="417"/>
      <c r="BO514" s="417"/>
      <c r="BP514" s="417"/>
      <c r="BQ514" s="417"/>
      <c r="BR514" s="417"/>
      <c r="BS514" s="417"/>
      <c r="BT514" s="417"/>
      <c r="BU514" s="418"/>
      <c r="BV514" s="418"/>
      <c r="BW514" s="418"/>
      <c r="BX514" s="418"/>
      <c r="BY514" s="418"/>
      <c r="BZ514" s="418"/>
      <c r="CA514" s="418"/>
      <c r="CB514" s="418"/>
      <c r="CC514" s="418"/>
      <c r="CD514" s="418"/>
      <c r="CE514" s="418"/>
      <c r="CF514" s="418"/>
      <c r="CG514" s="418"/>
      <c r="CH514" s="418"/>
      <c r="CI514" s="418"/>
      <c r="CJ514" s="418"/>
      <c r="CK514" s="418"/>
      <c r="CL514" s="418"/>
      <c r="CM514" s="418"/>
      <c r="CN514" s="418"/>
      <c r="CO514" s="418"/>
      <c r="CP514" s="418"/>
      <c r="CQ514" s="418"/>
      <c r="CR514" s="418"/>
      <c r="CS514" s="418"/>
      <c r="CT514" s="418"/>
      <c r="CU514" s="418"/>
      <c r="CV514" s="418"/>
      <c r="CW514" s="418"/>
      <c r="CX514" s="418"/>
      <c r="CY514" s="418"/>
      <c r="CZ514" s="418"/>
    </row>
    <row r="515" s="422" customFormat="true" ht="25.15" customHeight="true" x14ac:dyDescent="0.2">
      <c r="C515" s="1182" t="s">
        <v>441</v>
      </c>
      <c r="D515" s="1151"/>
      <c r="E515" s="861">
        <v>2.070321619111041E-3</v>
      </c>
      <c r="F515" s="727"/>
      <c r="G515" s="727"/>
      <c r="H515" s="1182" t="s">
        <v>452</v>
      </c>
      <c r="I515" s="1151"/>
      <c r="J515" s="862">
        <v>3.853106784275234E-4</v>
      </c>
      <c r="K515" s="727"/>
      <c r="L515" s="727"/>
      <c r="M515" s="1182" t="s">
        <v>452</v>
      </c>
      <c r="N515" s="1151"/>
      <c r="O515" s="863">
        <v>1.3046641286298621E-4</v>
      </c>
      <c r="P515" s="727"/>
      <c r="Q515" s="727"/>
      <c r="U515" s="415"/>
      <c r="V515" s="415"/>
      <c r="W515" s="415"/>
      <c r="X515" s="415"/>
      <c r="Y515" s="415"/>
      <c r="Z515" s="415"/>
      <c r="AA515" s="415"/>
      <c r="AB515" s="415"/>
      <c r="AC515" s="415"/>
      <c r="AD515" s="415"/>
      <c r="AE515" s="415"/>
      <c r="AF515" s="415"/>
      <c r="AG515" s="415"/>
      <c r="AH515" s="415"/>
      <c r="AI515" s="415"/>
      <c r="AJ515" s="415"/>
      <c r="AK515" s="415"/>
      <c r="AL515" s="415"/>
      <c r="AM515" s="415"/>
      <c r="AN515" s="415"/>
      <c r="AO515" s="415"/>
      <c r="AP515" s="415"/>
      <c r="AQ515" s="415"/>
      <c r="AR515" s="415"/>
      <c r="AS515" s="415"/>
      <c r="AT515" s="415"/>
      <c r="AU515" s="415"/>
      <c r="AV515" s="415"/>
      <c r="AW515" s="415"/>
      <c r="AX515" s="415"/>
      <c r="AY515" s="415"/>
      <c r="AZ515" s="415"/>
      <c r="BA515" s="417"/>
      <c r="BB515" s="494"/>
      <c r="BC515" s="417"/>
      <c r="BD515" s="417"/>
      <c r="BE515" s="417"/>
      <c r="BF515" s="417"/>
      <c r="BG515" s="417"/>
      <c r="BH515" s="417"/>
      <c r="BI515" s="417"/>
      <c r="BJ515" s="417"/>
      <c r="BK515" s="417"/>
      <c r="BL515" s="417"/>
      <c r="BM515" s="417"/>
      <c r="BN515" s="417"/>
      <c r="BO515" s="417"/>
      <c r="BP515" s="417"/>
      <c r="BQ515" s="417"/>
      <c r="BR515" s="417"/>
      <c r="BS515" s="417"/>
      <c r="BT515" s="417"/>
      <c r="BU515" s="418"/>
      <c r="BV515" s="418"/>
      <c r="BW515" s="418"/>
      <c r="BX515" s="418"/>
      <c r="BY515" s="418"/>
      <c r="BZ515" s="418"/>
      <c r="CA515" s="418"/>
      <c r="CB515" s="418"/>
      <c r="CC515" s="418"/>
      <c r="CD515" s="418"/>
      <c r="CE515" s="418"/>
      <c r="CF515" s="418"/>
      <c r="CG515" s="418"/>
      <c r="CH515" s="418"/>
      <c r="CI515" s="418"/>
      <c r="CJ515" s="418"/>
      <c r="CK515" s="418"/>
      <c r="CL515" s="418"/>
      <c r="CM515" s="418"/>
      <c r="CN515" s="418"/>
      <c r="CO515" s="418"/>
      <c r="CP515" s="418"/>
      <c r="CQ515" s="418"/>
      <c r="CR515" s="418"/>
      <c r="CS515" s="418"/>
      <c r="CT515" s="418"/>
      <c r="CU515" s="418"/>
      <c r="CV515" s="418"/>
      <c r="CW515" s="418"/>
      <c r="CX515" s="418"/>
      <c r="CY515" s="418"/>
      <c r="CZ515" s="418"/>
    </row>
    <row r="516" s="422" customFormat="true" ht="25.15" customHeight="true" x14ac:dyDescent="0.2">
      <c r="C516" s="1182" t="s">
        <v>438</v>
      </c>
      <c r="D516" s="1151"/>
      <c r="E516" s="861">
        <v>2.475979967797904E-3</v>
      </c>
      <c r="F516" s="727"/>
      <c r="G516" s="727"/>
      <c r="H516" s="1182" t="s">
        <v>401</v>
      </c>
      <c r="I516" s="1151"/>
      <c r="J516" s="862">
        <v>0.56658095548409815</v>
      </c>
      <c r="K516" s="727"/>
      <c r="L516" s="727"/>
      <c r="M516" s="1182" t="s">
        <v>401</v>
      </c>
      <c r="N516" s="1151"/>
      <c r="O516" s="863">
        <v>0.46472133373857305</v>
      </c>
      <c r="P516" s="727"/>
      <c r="Q516" s="727"/>
      <c r="U516" s="415"/>
      <c r="V516" s="415"/>
      <c r="W516" s="415"/>
      <c r="X516" s="415"/>
      <c r="Y516" s="415"/>
      <c r="Z516" s="415"/>
      <c r="AA516" s="415"/>
      <c r="AB516" s="415"/>
      <c r="AC516" s="415"/>
      <c r="AD516" s="415"/>
      <c r="AE516" s="415"/>
      <c r="AF516" s="415"/>
      <c r="AG516" s="415"/>
      <c r="AH516" s="415"/>
      <c r="AI516" s="415"/>
      <c r="AJ516" s="415"/>
      <c r="AK516" s="415"/>
      <c r="AL516" s="415"/>
      <c r="AM516" s="415"/>
      <c r="AN516" s="415"/>
      <c r="AO516" s="415"/>
      <c r="AP516" s="415"/>
      <c r="AQ516" s="415"/>
      <c r="AR516" s="415"/>
      <c r="AS516" s="415"/>
      <c r="AT516" s="415"/>
      <c r="AU516" s="415"/>
      <c r="AV516" s="415"/>
      <c r="AW516" s="415"/>
      <c r="AX516" s="415"/>
      <c r="AY516" s="415"/>
      <c r="AZ516" s="415"/>
      <c r="BA516" s="417"/>
      <c r="BB516" s="494"/>
      <c r="BC516" s="417"/>
      <c r="BD516" s="417"/>
      <c r="BE516" s="417"/>
      <c r="BF516" s="417"/>
      <c r="BG516" s="417"/>
      <c r="BH516" s="417"/>
      <c r="BI516" s="417"/>
      <c r="BJ516" s="417"/>
      <c r="BK516" s="417"/>
      <c r="BL516" s="417"/>
      <c r="BM516" s="417"/>
      <c r="BN516" s="417"/>
      <c r="BO516" s="417"/>
      <c r="BP516" s="417"/>
      <c r="BQ516" s="417"/>
      <c r="BR516" s="417"/>
      <c r="BS516" s="417"/>
      <c r="BT516" s="417"/>
      <c r="BU516" s="418"/>
      <c r="BV516" s="418"/>
      <c r="BW516" s="418"/>
      <c r="BX516" s="418"/>
      <c r="BY516" s="418"/>
      <c r="BZ516" s="418"/>
      <c r="CA516" s="418"/>
      <c r="CB516" s="418"/>
      <c r="CC516" s="418"/>
      <c r="CD516" s="418"/>
      <c r="CE516" s="418"/>
      <c r="CF516" s="418"/>
      <c r="CG516" s="418"/>
      <c r="CH516" s="418"/>
      <c r="CI516" s="418"/>
      <c r="CJ516" s="418"/>
      <c r="CK516" s="418"/>
      <c r="CL516" s="418"/>
      <c r="CM516" s="418"/>
      <c r="CN516" s="418"/>
      <c r="CO516" s="418"/>
      <c r="CP516" s="418"/>
      <c r="CQ516" s="418"/>
      <c r="CR516" s="418"/>
      <c r="CS516" s="418"/>
      <c r="CT516" s="418"/>
      <c r="CU516" s="418"/>
      <c r="CV516" s="418"/>
      <c r="CW516" s="418"/>
      <c r="CX516" s="418"/>
      <c r="CY516" s="418"/>
      <c r="CZ516" s="418"/>
    </row>
    <row r="517" s="422" customFormat="true" ht="25.15" customHeight="true" x14ac:dyDescent="0.2">
      <c r="C517" s="1182" t="s">
        <v>416</v>
      </c>
      <c r="D517" s="1151"/>
      <c r="E517" s="861">
        <v>1.1780717971370248E-2</v>
      </c>
      <c r="F517" s="727"/>
      <c r="G517" s="727"/>
      <c r="H517" s="1182" t="s">
        <v>453</v>
      </c>
      <c r="I517" s="1151"/>
      <c r="J517" s="869">
        <v>9.1088297754133191E-6</v>
      </c>
      <c r="K517" s="727"/>
      <c r="L517" s="727"/>
      <c r="M517" s="1182" t="s">
        <v>453</v>
      </c>
      <c r="N517" s="1151"/>
      <c r="O517" s="863">
        <v>7.9453044339709324E-4</v>
      </c>
      <c r="P517" s="727"/>
      <c r="Q517" s="727"/>
      <c r="U517" s="415"/>
      <c r="V517" s="415"/>
      <c r="W517" s="415"/>
      <c r="X517" s="415"/>
      <c r="Y517" s="415"/>
      <c r="Z517" s="415"/>
      <c r="AA517" s="415"/>
      <c r="AB517" s="415"/>
      <c r="AC517" s="415"/>
      <c r="AD517" s="415"/>
      <c r="AE517" s="415"/>
      <c r="AF517" s="415"/>
      <c r="AG517" s="415"/>
      <c r="AH517" s="415"/>
      <c r="AI517" s="415"/>
      <c r="AJ517" s="415"/>
      <c r="AK517" s="415"/>
      <c r="AL517" s="415"/>
      <c r="AM517" s="415"/>
      <c r="AN517" s="415"/>
      <c r="AO517" s="415"/>
      <c r="AP517" s="415"/>
      <c r="AQ517" s="415"/>
      <c r="AR517" s="415"/>
      <c r="AS517" s="415"/>
      <c r="AT517" s="415"/>
      <c r="AU517" s="415"/>
      <c r="AV517" s="415"/>
      <c r="AW517" s="415"/>
      <c r="AX517" s="415"/>
      <c r="AY517" s="415"/>
      <c r="AZ517" s="415"/>
      <c r="BA517" s="417"/>
      <c r="BB517" s="494"/>
      <c r="BC517" s="417"/>
      <c r="BD517" s="417"/>
      <c r="BE517" s="417"/>
      <c r="BF517" s="417"/>
      <c r="BG517" s="417"/>
      <c r="BH517" s="417"/>
      <c r="BI517" s="417"/>
      <c r="BJ517" s="417"/>
      <c r="BK517" s="417"/>
      <c r="BL517" s="417"/>
      <c r="BM517" s="417"/>
      <c r="BN517" s="417"/>
      <c r="BO517" s="417"/>
      <c r="BP517" s="417"/>
      <c r="BQ517" s="417"/>
      <c r="BR517" s="417"/>
      <c r="BS517" s="417"/>
      <c r="BT517" s="417"/>
      <c r="BU517" s="418"/>
      <c r="BV517" s="418"/>
      <c r="BW517" s="418"/>
      <c r="BX517" s="418"/>
      <c r="BY517" s="418"/>
      <c r="BZ517" s="418"/>
      <c r="CA517" s="418"/>
      <c r="CB517" s="418"/>
      <c r="CC517" s="418"/>
      <c r="CD517" s="418"/>
      <c r="CE517" s="418"/>
      <c r="CF517" s="418"/>
      <c r="CG517" s="418"/>
      <c r="CH517" s="418"/>
      <c r="CI517" s="418"/>
      <c r="CJ517" s="418"/>
      <c r="CK517" s="418"/>
      <c r="CL517" s="418"/>
      <c r="CM517" s="418"/>
      <c r="CN517" s="418"/>
      <c r="CO517" s="418"/>
      <c r="CP517" s="418"/>
      <c r="CQ517" s="418"/>
      <c r="CR517" s="418"/>
      <c r="CS517" s="418"/>
      <c r="CT517" s="418"/>
      <c r="CU517" s="418"/>
      <c r="CV517" s="418"/>
      <c r="CW517" s="418"/>
      <c r="CX517" s="418"/>
      <c r="CY517" s="418"/>
      <c r="CZ517" s="418"/>
    </row>
    <row r="518" s="422" customFormat="true" ht="25.15" customHeight="true" x14ac:dyDescent="0.2">
      <c r="C518" s="1182" t="s">
        <v>418</v>
      </c>
      <c r="D518" s="1151"/>
      <c r="E518" s="861">
        <v>1.9163421035709272E-2</v>
      </c>
      <c r="F518" s="727"/>
      <c r="G518" s="727"/>
      <c r="H518" s="1182" t="s">
        <v>421</v>
      </c>
      <c r="I518" s="1151"/>
      <c r="J518" s="862">
        <v>1.2840842894445365E-4</v>
      </c>
      <c r="K518" s="727"/>
      <c r="L518" s="727"/>
      <c r="M518" s="1182" t="s">
        <v>421</v>
      </c>
      <c r="N518" s="1151"/>
      <c r="O518" s="863">
        <v>3.345097367456859E-2</v>
      </c>
      <c r="P518" s="727"/>
      <c r="Q518" s="727"/>
      <c r="U518" s="415"/>
      <c r="V518" s="415"/>
      <c r="W518" s="415"/>
      <c r="X518" s="415"/>
      <c r="Y518" s="415"/>
      <c r="Z518" s="415"/>
      <c r="AA518" s="415"/>
      <c r="AB518" s="415"/>
      <c r="AC518" s="415"/>
      <c r="AD518" s="415"/>
      <c r="AE518" s="415"/>
      <c r="AF518" s="415"/>
      <c r="AG518" s="415"/>
      <c r="AH518" s="415"/>
      <c r="AI518" s="415"/>
      <c r="AJ518" s="415"/>
      <c r="AK518" s="415"/>
      <c r="AL518" s="415"/>
      <c r="AM518" s="415"/>
      <c r="AN518" s="415"/>
      <c r="AO518" s="415"/>
      <c r="AP518" s="415"/>
      <c r="AQ518" s="415"/>
      <c r="AR518" s="415"/>
      <c r="AS518" s="415"/>
      <c r="AT518" s="415"/>
      <c r="AU518" s="415"/>
      <c r="AV518" s="415"/>
      <c r="AW518" s="415"/>
      <c r="AX518" s="415"/>
      <c r="AY518" s="415"/>
      <c r="AZ518" s="415"/>
      <c r="BA518" s="417"/>
      <c r="BB518" s="494"/>
      <c r="BC518" s="417"/>
      <c r="BD518" s="417"/>
      <c r="BE518" s="417"/>
      <c r="BF518" s="417"/>
      <c r="BG518" s="417"/>
      <c r="BH518" s="417"/>
      <c r="BI518" s="417"/>
      <c r="BJ518" s="417"/>
      <c r="BK518" s="417"/>
      <c r="BL518" s="417"/>
      <c r="BM518" s="417"/>
      <c r="BN518" s="417"/>
      <c r="BO518" s="417"/>
      <c r="BP518" s="417"/>
      <c r="BQ518" s="417"/>
      <c r="BR518" s="417"/>
      <c r="BS518" s="417"/>
      <c r="BT518" s="417"/>
      <c r="BU518" s="418"/>
      <c r="BV518" s="418"/>
      <c r="BW518" s="418"/>
      <c r="BX518" s="418"/>
      <c r="BY518" s="418"/>
      <c r="BZ518" s="418"/>
      <c r="CA518" s="418"/>
      <c r="CB518" s="418"/>
      <c r="CC518" s="418"/>
      <c r="CD518" s="418"/>
      <c r="CE518" s="418"/>
      <c r="CF518" s="418"/>
      <c r="CG518" s="418"/>
      <c r="CH518" s="418"/>
      <c r="CI518" s="418"/>
      <c r="CJ518" s="418"/>
      <c r="CK518" s="418"/>
      <c r="CL518" s="418"/>
      <c r="CM518" s="418"/>
      <c r="CN518" s="418"/>
      <c r="CO518" s="418"/>
      <c r="CP518" s="418"/>
      <c r="CQ518" s="418"/>
      <c r="CR518" s="418"/>
      <c r="CS518" s="418"/>
      <c r="CT518" s="418"/>
      <c r="CU518" s="418"/>
      <c r="CV518" s="418"/>
      <c r="CW518" s="418"/>
      <c r="CX518" s="418"/>
      <c r="CY518" s="418"/>
      <c r="CZ518" s="418"/>
    </row>
    <row r="519" s="422" customFormat="true" ht="25.15" customHeight="true" x14ac:dyDescent="0.2">
      <c r="C519" s="1182" t="s">
        <v>423</v>
      </c>
      <c r="D519" s="1151"/>
      <c r="E519" s="861">
        <v>2.1393643485946531E-3</v>
      </c>
      <c r="F519" s="727"/>
      <c r="G519" s="727"/>
      <c r="H519" s="1182" t="s">
        <v>443</v>
      </c>
      <c r="I519" s="1151"/>
      <c r="J519" s="862">
        <v>2.283535302784483E-3</v>
      </c>
      <c r="K519" s="727"/>
      <c r="L519" s="727"/>
      <c r="M519" s="1182" t="s">
        <v>443</v>
      </c>
      <c r="N519" s="1151"/>
      <c r="O519" s="863">
        <v>4.2759309290723276E-3</v>
      </c>
      <c r="P519" s="727"/>
      <c r="Q519" s="727"/>
      <c r="U519" s="415"/>
      <c r="V519" s="415"/>
      <c r="W519" s="415"/>
      <c r="X519" s="415"/>
      <c r="Y519" s="415"/>
      <c r="Z519" s="415"/>
      <c r="AA519" s="415"/>
      <c r="AB519" s="415"/>
      <c r="AC519" s="415"/>
      <c r="AD519" s="415"/>
      <c r="AE519" s="415"/>
      <c r="AF519" s="415"/>
      <c r="AG519" s="415"/>
      <c r="AH519" s="415"/>
      <c r="AI519" s="415"/>
      <c r="AJ519" s="415"/>
      <c r="AK519" s="415"/>
      <c r="AL519" s="415"/>
      <c r="AM519" s="415"/>
      <c r="AN519" s="415"/>
      <c r="AO519" s="415"/>
      <c r="AP519" s="415"/>
      <c r="AQ519" s="415"/>
      <c r="AR519" s="415"/>
      <c r="AS519" s="415"/>
      <c r="AT519" s="415"/>
      <c r="AU519" s="415"/>
      <c r="AV519" s="415"/>
      <c r="AW519" s="415"/>
      <c r="AX519" s="415"/>
      <c r="AY519" s="415"/>
      <c r="AZ519" s="415"/>
      <c r="BA519" s="417"/>
      <c r="BB519" s="494"/>
      <c r="BC519" s="417"/>
      <c r="BD519" s="417"/>
      <c r="BE519" s="417"/>
      <c r="BF519" s="417"/>
      <c r="BG519" s="417"/>
      <c r="BH519" s="417"/>
      <c r="BI519" s="417"/>
      <c r="BJ519" s="417"/>
      <c r="BK519" s="417"/>
      <c r="BL519" s="417"/>
      <c r="BM519" s="417"/>
      <c r="BN519" s="417"/>
      <c r="BO519" s="417"/>
      <c r="BP519" s="417"/>
      <c r="BQ519" s="417"/>
      <c r="BR519" s="417"/>
      <c r="BS519" s="417"/>
      <c r="BT519" s="417"/>
      <c r="BU519" s="418"/>
      <c r="BV519" s="418"/>
      <c r="BW519" s="418"/>
      <c r="BX519" s="418"/>
      <c r="BY519" s="418"/>
      <c r="BZ519" s="418"/>
      <c r="CA519" s="418"/>
      <c r="CB519" s="418"/>
      <c r="CC519" s="418"/>
      <c r="CD519" s="418"/>
      <c r="CE519" s="418"/>
      <c r="CF519" s="418"/>
      <c r="CG519" s="418"/>
      <c r="CH519" s="418"/>
      <c r="CI519" s="418"/>
      <c r="CJ519" s="418"/>
      <c r="CK519" s="418"/>
      <c r="CL519" s="418"/>
      <c r="CM519" s="418"/>
      <c r="CN519" s="418"/>
      <c r="CO519" s="418"/>
      <c r="CP519" s="418"/>
      <c r="CQ519" s="418"/>
      <c r="CR519" s="418"/>
      <c r="CS519" s="418"/>
      <c r="CT519" s="418"/>
      <c r="CU519" s="418"/>
      <c r="CV519" s="418"/>
      <c r="CW519" s="418"/>
      <c r="CX519" s="418"/>
      <c r="CY519" s="418"/>
      <c r="CZ519" s="418"/>
    </row>
    <row r="520" s="422" customFormat="true" ht="25.15" customHeight="true" x14ac:dyDescent="0.2">
      <c r="C520" s="1182" t="s">
        <v>203</v>
      </c>
      <c r="D520" s="1151"/>
      <c r="E520" s="861">
        <v>0.26866602271948903</v>
      </c>
      <c r="F520" s="727"/>
      <c r="G520" s="727"/>
      <c r="H520" s="1182" t="s">
        <v>462</v>
      </c>
      <c r="I520" s="1151"/>
      <c r="J520" s="869">
        <v>1.2362820608844729E-5</v>
      </c>
      <c r="K520" s="727"/>
      <c r="L520" s="727"/>
      <c r="M520" s="1182" t="s">
        <v>462</v>
      </c>
      <c r="N520" s="1151"/>
      <c r="O520" s="868">
        <v>5.9917905871380691E-8</v>
      </c>
      <c r="P520" s="727"/>
      <c r="Q520" s="727"/>
      <c r="U520" s="415"/>
      <c r="V520" s="415"/>
      <c r="W520" s="415"/>
      <c r="X520" s="415"/>
      <c r="Y520" s="415"/>
      <c r="Z520" s="415"/>
      <c r="AA520" s="415"/>
      <c r="AB520" s="415"/>
      <c r="AC520" s="415"/>
      <c r="AD520" s="415"/>
      <c r="AE520" s="415"/>
      <c r="AF520" s="415"/>
      <c r="AG520" s="415"/>
      <c r="AH520" s="415"/>
      <c r="AI520" s="415"/>
      <c r="AJ520" s="415"/>
      <c r="AK520" s="415"/>
      <c r="AL520" s="415"/>
      <c r="AM520" s="415"/>
      <c r="AN520" s="415"/>
      <c r="AO520" s="415"/>
      <c r="AP520" s="415"/>
      <c r="AQ520" s="415"/>
      <c r="AR520" s="415"/>
      <c r="AS520" s="415"/>
      <c r="AT520" s="415"/>
      <c r="AU520" s="415"/>
      <c r="AV520" s="415"/>
      <c r="AW520" s="415"/>
      <c r="AX520" s="415"/>
      <c r="AY520" s="415"/>
      <c r="AZ520" s="415"/>
      <c r="BA520" s="417"/>
      <c r="BB520" s="494"/>
      <c r="BC520" s="417"/>
      <c r="BD520" s="417"/>
      <c r="BE520" s="417"/>
      <c r="BF520" s="417"/>
      <c r="BG520" s="417"/>
      <c r="BH520" s="417"/>
      <c r="BI520" s="417"/>
      <c r="BJ520" s="417"/>
      <c r="BK520" s="417"/>
      <c r="BL520" s="417"/>
      <c r="BM520" s="417"/>
      <c r="BN520" s="417"/>
      <c r="BO520" s="417"/>
      <c r="BP520" s="417"/>
      <c r="BQ520" s="417"/>
      <c r="BR520" s="417"/>
      <c r="BS520" s="417"/>
      <c r="BT520" s="417"/>
      <c r="BU520" s="418"/>
      <c r="BV520" s="418"/>
      <c r="BW520" s="418"/>
      <c r="BX520" s="418"/>
      <c r="BY520" s="418"/>
      <c r="BZ520" s="418"/>
      <c r="CA520" s="418"/>
      <c r="CB520" s="418"/>
      <c r="CC520" s="418"/>
      <c r="CD520" s="418"/>
      <c r="CE520" s="418"/>
      <c r="CF520" s="418"/>
      <c r="CG520" s="418"/>
      <c r="CH520" s="418"/>
      <c r="CI520" s="418"/>
      <c r="CJ520" s="418"/>
      <c r="CK520" s="418"/>
      <c r="CL520" s="418"/>
      <c r="CM520" s="418"/>
      <c r="CN520" s="418"/>
      <c r="CO520" s="418"/>
      <c r="CP520" s="418"/>
      <c r="CQ520" s="418"/>
      <c r="CR520" s="418"/>
      <c r="CS520" s="418"/>
      <c r="CT520" s="418"/>
      <c r="CU520" s="418"/>
      <c r="CV520" s="418"/>
      <c r="CW520" s="418"/>
      <c r="CX520" s="418"/>
      <c r="CY520" s="418"/>
      <c r="CZ520" s="418"/>
    </row>
    <row r="521" s="422" customFormat="true" ht="25.15" customHeight="true" x14ac:dyDescent="0.2">
      <c r="C521" s="1182" t="s">
        <v>209</v>
      </c>
      <c r="D521" s="1151"/>
      <c r="E521" s="861">
        <v>2.9475485747247582E-2</v>
      </c>
      <c r="F521" s="727"/>
      <c r="G521" s="727"/>
      <c r="H521" s="1182" t="s">
        <v>460</v>
      </c>
      <c r="I521" s="1151"/>
      <c r="J521" s="862">
        <v>1.3458034206342669E-4</v>
      </c>
      <c r="K521" s="727"/>
      <c r="L521" s="727"/>
      <c r="M521" s="1182" t="s">
        <v>460</v>
      </c>
      <c r="N521" s="1151"/>
      <c r="O521" s="863">
        <v>1.5408738205934601E-4</v>
      </c>
      <c r="P521" s="727"/>
      <c r="Q521" s="727"/>
      <c r="U521" s="415"/>
      <c r="V521" s="415"/>
      <c r="W521" s="415"/>
      <c r="X521" s="415"/>
      <c r="Y521" s="415"/>
      <c r="Z521" s="415"/>
      <c r="AA521" s="415"/>
      <c r="AB521" s="415"/>
      <c r="AC521" s="415"/>
      <c r="AD521" s="415"/>
      <c r="AE521" s="415"/>
      <c r="AF521" s="415"/>
      <c r="AG521" s="415"/>
      <c r="AH521" s="415"/>
      <c r="AI521" s="415"/>
      <c r="AJ521" s="415"/>
      <c r="AK521" s="415"/>
      <c r="AL521" s="415"/>
      <c r="AM521" s="415"/>
      <c r="AN521" s="415"/>
      <c r="AO521" s="415"/>
      <c r="AP521" s="415"/>
      <c r="AQ521" s="415"/>
      <c r="AR521" s="415"/>
      <c r="AS521" s="415"/>
      <c r="AT521" s="415"/>
      <c r="AU521" s="415"/>
      <c r="AV521" s="415"/>
      <c r="AW521" s="415"/>
      <c r="AX521" s="415"/>
      <c r="AY521" s="415"/>
      <c r="AZ521" s="415"/>
      <c r="BA521" s="417"/>
      <c r="BB521" s="494"/>
      <c r="BC521" s="417"/>
      <c r="BD521" s="417"/>
      <c r="BE521" s="417"/>
      <c r="BF521" s="417"/>
      <c r="BG521" s="417"/>
      <c r="BH521" s="417"/>
      <c r="BI521" s="417"/>
      <c r="BJ521" s="417"/>
      <c r="BK521" s="417"/>
      <c r="BL521" s="417"/>
      <c r="BM521" s="417"/>
      <c r="BN521" s="417"/>
      <c r="BO521" s="417"/>
      <c r="BP521" s="417"/>
      <c r="BQ521" s="417"/>
      <c r="BR521" s="417"/>
      <c r="BS521" s="417"/>
      <c r="BT521" s="417"/>
      <c r="BU521" s="418"/>
      <c r="BV521" s="418"/>
      <c r="BW521" s="418"/>
      <c r="BX521" s="418"/>
      <c r="BY521" s="418"/>
      <c r="BZ521" s="418"/>
      <c r="CA521" s="418"/>
      <c r="CB521" s="418"/>
      <c r="CC521" s="418"/>
      <c r="CD521" s="418"/>
      <c r="CE521" s="418"/>
      <c r="CF521" s="418"/>
      <c r="CG521" s="418"/>
      <c r="CH521" s="418"/>
      <c r="CI521" s="418"/>
      <c r="CJ521" s="418"/>
      <c r="CK521" s="418"/>
      <c r="CL521" s="418"/>
      <c r="CM521" s="418"/>
      <c r="CN521" s="418"/>
      <c r="CO521" s="418"/>
      <c r="CP521" s="418"/>
      <c r="CQ521" s="418"/>
      <c r="CR521" s="418"/>
      <c r="CS521" s="418"/>
      <c r="CT521" s="418"/>
      <c r="CU521" s="418"/>
      <c r="CV521" s="418"/>
      <c r="CW521" s="418"/>
      <c r="CX521" s="418"/>
      <c r="CY521" s="418"/>
      <c r="CZ521" s="418"/>
    </row>
    <row r="522" s="422" customFormat="true" ht="25.15" customHeight="true" x14ac:dyDescent="0.2">
      <c r="C522" s="1182" t="s">
        <v>202</v>
      </c>
      <c r="D522" s="1151"/>
      <c r="E522" s="861">
        <v>0.44231892360516795</v>
      </c>
      <c r="F522" s="727"/>
      <c r="G522" s="727"/>
      <c r="H522" s="1182" t="s">
        <v>403</v>
      </c>
      <c r="I522" s="1151"/>
      <c r="J522" s="862">
        <v>0.54229273128302791</v>
      </c>
      <c r="K522" s="727"/>
      <c r="L522" s="727"/>
      <c r="M522" s="1182" t="s">
        <v>403</v>
      </c>
      <c r="N522" s="1151"/>
      <c r="O522" s="863">
        <v>0.39192504786825333</v>
      </c>
      <c r="P522" s="727"/>
      <c r="Q522" s="727"/>
      <c r="U522" s="415"/>
      <c r="V522" s="415"/>
      <c r="W522" s="415"/>
      <c r="X522" s="415"/>
      <c r="Y522" s="415"/>
      <c r="Z522" s="415"/>
      <c r="AA522" s="415"/>
      <c r="AB522" s="415"/>
      <c r="AC522" s="415"/>
      <c r="AD522" s="415"/>
      <c r="AE522" s="415"/>
      <c r="AF522" s="415"/>
      <c r="AG522" s="415"/>
      <c r="AH522" s="415"/>
      <c r="AI522" s="415"/>
      <c r="AJ522" s="415"/>
      <c r="AK522" s="415"/>
      <c r="AL522" s="415"/>
      <c r="AM522" s="415"/>
      <c r="AN522" s="415"/>
      <c r="AO522" s="415"/>
      <c r="AP522" s="415"/>
      <c r="AQ522" s="415"/>
      <c r="AR522" s="415"/>
      <c r="AS522" s="415"/>
      <c r="AT522" s="415"/>
      <c r="AU522" s="415"/>
      <c r="AV522" s="415"/>
      <c r="AW522" s="415"/>
      <c r="AX522" s="415"/>
      <c r="AY522" s="415"/>
      <c r="AZ522" s="415"/>
      <c r="BA522" s="417"/>
      <c r="BB522" s="494"/>
      <c r="BC522" s="417"/>
      <c r="BD522" s="417"/>
      <c r="BE522" s="417"/>
      <c r="BF522" s="417"/>
      <c r="BG522" s="417"/>
      <c r="BH522" s="417"/>
      <c r="BI522" s="417"/>
      <c r="BJ522" s="417"/>
      <c r="BK522" s="417"/>
      <c r="BL522" s="417"/>
      <c r="BM522" s="417"/>
      <c r="BN522" s="417"/>
      <c r="BO522" s="417"/>
      <c r="BP522" s="417"/>
      <c r="BQ522" s="417"/>
      <c r="BR522" s="417"/>
      <c r="BS522" s="417"/>
      <c r="BT522" s="417"/>
      <c r="BU522" s="418"/>
      <c r="BV522" s="418"/>
      <c r="BW522" s="418"/>
      <c r="BX522" s="418"/>
      <c r="BY522" s="418"/>
      <c r="BZ522" s="418"/>
      <c r="CA522" s="418"/>
      <c r="CB522" s="418"/>
      <c r="CC522" s="418"/>
      <c r="CD522" s="418"/>
      <c r="CE522" s="418"/>
      <c r="CF522" s="418"/>
      <c r="CG522" s="418"/>
      <c r="CH522" s="418"/>
      <c r="CI522" s="418"/>
      <c r="CJ522" s="418"/>
      <c r="CK522" s="418"/>
      <c r="CL522" s="418"/>
      <c r="CM522" s="418"/>
      <c r="CN522" s="418"/>
      <c r="CO522" s="418"/>
      <c r="CP522" s="418"/>
      <c r="CQ522" s="418"/>
      <c r="CR522" s="418"/>
      <c r="CS522" s="418"/>
      <c r="CT522" s="418"/>
      <c r="CU522" s="418"/>
      <c r="CV522" s="418"/>
      <c r="CW522" s="418"/>
      <c r="CX522" s="418"/>
      <c r="CY522" s="418"/>
      <c r="CZ522" s="418"/>
    </row>
    <row r="523" s="422" customFormat="true" ht="25.15" customHeight="true" x14ac:dyDescent="0.2">
      <c r="C523" s="1182" t="s">
        <v>321</v>
      </c>
      <c r="D523" s="1151"/>
      <c r="E523" s="861">
        <v>0.34736811444683124</v>
      </c>
      <c r="F523" s="727"/>
      <c r="G523" s="727"/>
      <c r="H523" s="1182" t="s">
        <v>432</v>
      </c>
      <c r="I523" s="1151"/>
      <c r="J523" s="862">
        <v>6.4892527764936897E-3</v>
      </c>
      <c r="K523" s="727"/>
      <c r="L523" s="727"/>
      <c r="M523" s="1182" t="s">
        <v>432</v>
      </c>
      <c r="N523" s="1151"/>
      <c r="O523" s="863">
        <v>3.494557008818811E-4</v>
      </c>
      <c r="P523" s="727"/>
      <c r="Q523" s="727"/>
      <c r="U523" s="415"/>
      <c r="V523" s="415"/>
      <c r="W523" s="415"/>
      <c r="X523" s="415"/>
      <c r="Y523" s="415"/>
      <c r="Z523" s="415"/>
      <c r="AA523" s="415"/>
      <c r="AB523" s="415"/>
      <c r="AC523" s="415"/>
      <c r="AD523" s="415"/>
      <c r="AE523" s="415"/>
      <c r="AF523" s="415"/>
      <c r="AG523" s="415"/>
      <c r="AH523" s="415"/>
      <c r="AI523" s="415"/>
      <c r="AJ523" s="415"/>
      <c r="AK523" s="415"/>
      <c r="AL523" s="415"/>
      <c r="AM523" s="415"/>
      <c r="AN523" s="415"/>
      <c r="AO523" s="415"/>
      <c r="AP523" s="415"/>
      <c r="AQ523" s="415"/>
      <c r="AR523" s="415"/>
      <c r="AS523" s="415"/>
      <c r="AT523" s="415"/>
      <c r="AU523" s="415"/>
      <c r="AV523" s="415"/>
      <c r="AW523" s="415"/>
      <c r="AX523" s="415"/>
      <c r="AY523" s="415"/>
      <c r="AZ523" s="415"/>
      <c r="BA523" s="417"/>
      <c r="BB523" s="494"/>
      <c r="BC523" s="417"/>
      <c r="BD523" s="417"/>
      <c r="BE523" s="417"/>
      <c r="BF523" s="417"/>
      <c r="BG523" s="417"/>
      <c r="BH523" s="417"/>
      <c r="BI523" s="417"/>
      <c r="BJ523" s="417"/>
      <c r="BK523" s="417"/>
      <c r="BL523" s="417"/>
      <c r="BM523" s="417"/>
      <c r="BN523" s="417"/>
      <c r="BO523" s="417"/>
      <c r="BP523" s="417"/>
      <c r="BQ523" s="417"/>
      <c r="BR523" s="417"/>
      <c r="BS523" s="417"/>
      <c r="BT523" s="417"/>
      <c r="BU523" s="418"/>
      <c r="BV523" s="418"/>
      <c r="BW523" s="418"/>
      <c r="BX523" s="418"/>
      <c r="BY523" s="418"/>
      <c r="BZ523" s="418"/>
      <c r="CA523" s="418"/>
      <c r="CB523" s="418"/>
      <c r="CC523" s="418"/>
      <c r="CD523" s="418"/>
      <c r="CE523" s="418"/>
      <c r="CF523" s="418"/>
      <c r="CG523" s="418"/>
      <c r="CH523" s="418"/>
      <c r="CI523" s="418"/>
      <c r="CJ523" s="418"/>
      <c r="CK523" s="418"/>
      <c r="CL523" s="418"/>
      <c r="CM523" s="418"/>
      <c r="CN523" s="418"/>
      <c r="CO523" s="418"/>
      <c r="CP523" s="418"/>
      <c r="CQ523" s="418"/>
      <c r="CR523" s="418"/>
      <c r="CS523" s="418"/>
      <c r="CT523" s="418"/>
      <c r="CU523" s="418"/>
      <c r="CV523" s="418"/>
      <c r="CW523" s="418"/>
      <c r="CX523" s="418"/>
      <c r="CY523" s="418"/>
      <c r="CZ523" s="418"/>
    </row>
    <row r="524" s="422" customFormat="true" ht="25.15" customHeight="true" x14ac:dyDescent="0.2">
      <c r="C524" s="1182" t="s">
        <v>211</v>
      </c>
      <c r="D524" s="1151"/>
      <c r="E524" s="861">
        <v>0.10504931951401655</v>
      </c>
      <c r="F524" s="727"/>
      <c r="G524" s="727"/>
      <c r="H524" s="1182" t="s">
        <v>444</v>
      </c>
      <c r="I524" s="1151"/>
      <c r="J524" s="869">
        <v>2.8613768896495981E-7</v>
      </c>
      <c r="K524" s="727"/>
      <c r="L524" s="727"/>
      <c r="M524" s="1182" t="s">
        <v>444</v>
      </c>
      <c r="N524" s="1151"/>
      <c r="O524" s="868">
        <v>1.9055332306067253E-7</v>
      </c>
      <c r="P524" s="727"/>
      <c r="Q524" s="727"/>
      <c r="U524" s="415"/>
      <c r="V524" s="415"/>
      <c r="W524" s="415"/>
      <c r="X524" s="415"/>
      <c r="Y524" s="415"/>
      <c r="Z524" s="415"/>
      <c r="AA524" s="415"/>
      <c r="AB524" s="415"/>
      <c r="AC524" s="415"/>
      <c r="AD524" s="415"/>
      <c r="AE524" s="415"/>
      <c r="AF524" s="415"/>
      <c r="AG524" s="415"/>
      <c r="AH524" s="415"/>
      <c r="AI524" s="415"/>
      <c r="AJ524" s="415"/>
      <c r="AK524" s="415"/>
      <c r="AL524" s="415"/>
      <c r="AM524" s="415"/>
      <c r="AN524" s="415"/>
      <c r="AO524" s="415"/>
      <c r="AP524" s="415"/>
      <c r="AQ524" s="415"/>
      <c r="AR524" s="415"/>
      <c r="AS524" s="415"/>
      <c r="AT524" s="415"/>
      <c r="AU524" s="415"/>
      <c r="AV524" s="415"/>
      <c r="AW524" s="415"/>
      <c r="AX524" s="415"/>
      <c r="AY524" s="415"/>
      <c r="AZ524" s="415"/>
      <c r="BA524" s="417"/>
      <c r="BB524" s="494"/>
      <c r="BC524" s="417"/>
      <c r="BD524" s="417"/>
      <c r="BE524" s="417"/>
      <c r="BF524" s="417"/>
      <c r="BG524" s="417"/>
      <c r="BH524" s="417"/>
      <c r="BI524" s="417"/>
      <c r="BJ524" s="417"/>
      <c r="BK524" s="417"/>
      <c r="BL524" s="417"/>
      <c r="BM524" s="417"/>
      <c r="BN524" s="417"/>
      <c r="BO524" s="417"/>
      <c r="BP524" s="417"/>
      <c r="BQ524" s="417"/>
      <c r="BR524" s="417"/>
      <c r="BS524" s="417"/>
      <c r="BT524" s="417"/>
      <c r="BU524" s="418"/>
      <c r="BV524" s="418"/>
      <c r="BW524" s="418"/>
      <c r="BX524" s="418"/>
      <c r="BY524" s="418"/>
      <c r="BZ524" s="418"/>
      <c r="CA524" s="418"/>
      <c r="CB524" s="418"/>
      <c r="CC524" s="418"/>
      <c r="CD524" s="418"/>
      <c r="CE524" s="418"/>
      <c r="CF524" s="418"/>
      <c r="CG524" s="418"/>
      <c r="CH524" s="418"/>
      <c r="CI524" s="418"/>
      <c r="CJ524" s="418"/>
      <c r="CK524" s="418"/>
      <c r="CL524" s="418"/>
      <c r="CM524" s="418"/>
      <c r="CN524" s="418"/>
      <c r="CO524" s="418"/>
      <c r="CP524" s="418"/>
      <c r="CQ524" s="418"/>
      <c r="CR524" s="418"/>
      <c r="CS524" s="418"/>
      <c r="CT524" s="418"/>
      <c r="CU524" s="418"/>
      <c r="CV524" s="418"/>
      <c r="CW524" s="418"/>
      <c r="CX524" s="418"/>
      <c r="CY524" s="418"/>
      <c r="CZ524" s="418"/>
    </row>
    <row r="525" s="422" customFormat="true" ht="25.15" customHeight="true" x14ac:dyDescent="0.2">
      <c r="C525" s="1182" t="s">
        <v>325</v>
      </c>
      <c r="D525" s="1151"/>
      <c r="E525" s="861">
        <v>0.29372991347040422</v>
      </c>
      <c r="F525" s="727"/>
      <c r="G525" s="727"/>
      <c r="H525" s="1182" t="s">
        <v>441</v>
      </c>
      <c r="I525" s="1151"/>
      <c r="J525" s="862">
        <v>8.8370185565679917E-3</v>
      </c>
      <c r="K525" s="727"/>
      <c r="L525" s="727"/>
      <c r="M525" s="1182" t="s">
        <v>441</v>
      </c>
      <c r="N525" s="1151"/>
      <c r="O525" s="863">
        <v>1.1894105091768505E-3</v>
      </c>
      <c r="P525" s="727"/>
      <c r="Q525" s="727"/>
      <c r="U525" s="415"/>
      <c r="V525" s="415"/>
      <c r="W525" s="415"/>
      <c r="X525" s="415"/>
      <c r="Y525" s="415"/>
      <c r="Z525" s="415"/>
      <c r="AA525" s="415"/>
      <c r="AB525" s="415"/>
      <c r="AC525" s="415"/>
      <c r="AD525" s="415"/>
      <c r="AE525" s="415"/>
      <c r="AF525" s="415"/>
      <c r="AG525" s="415"/>
      <c r="AH525" s="415"/>
      <c r="AI525" s="415"/>
      <c r="AJ525" s="415"/>
      <c r="AK525" s="415"/>
      <c r="AL525" s="415"/>
      <c r="AM525" s="415"/>
      <c r="AN525" s="415"/>
      <c r="AO525" s="415"/>
      <c r="AP525" s="415"/>
      <c r="AQ525" s="415"/>
      <c r="AR525" s="415"/>
      <c r="AS525" s="415"/>
      <c r="AT525" s="415"/>
      <c r="AU525" s="415"/>
      <c r="AV525" s="415"/>
      <c r="AW525" s="415"/>
      <c r="AX525" s="415"/>
      <c r="AY525" s="415"/>
      <c r="AZ525" s="415"/>
      <c r="BA525" s="417"/>
      <c r="BB525" s="494"/>
      <c r="BC525" s="417"/>
      <c r="BD525" s="417"/>
      <c r="BE525" s="417"/>
      <c r="BF525" s="417"/>
      <c r="BG525" s="417"/>
      <c r="BH525" s="417"/>
      <c r="BI525" s="417"/>
      <c r="BJ525" s="417"/>
      <c r="BK525" s="417"/>
      <c r="BL525" s="417"/>
      <c r="BM525" s="417"/>
      <c r="BN525" s="417"/>
      <c r="BO525" s="417"/>
      <c r="BP525" s="417"/>
      <c r="BQ525" s="417"/>
      <c r="BR525" s="417"/>
      <c r="BS525" s="417"/>
      <c r="BT525" s="417"/>
      <c r="BU525" s="418"/>
      <c r="BV525" s="418"/>
      <c r="BW525" s="418"/>
      <c r="BX525" s="418"/>
      <c r="BY525" s="418"/>
      <c r="BZ525" s="418"/>
      <c r="CA525" s="418"/>
      <c r="CB525" s="418"/>
      <c r="CC525" s="418"/>
      <c r="CD525" s="418"/>
      <c r="CE525" s="418"/>
      <c r="CF525" s="418"/>
      <c r="CG525" s="418"/>
      <c r="CH525" s="418"/>
      <c r="CI525" s="418"/>
      <c r="CJ525" s="418"/>
      <c r="CK525" s="418"/>
      <c r="CL525" s="418"/>
      <c r="CM525" s="418"/>
      <c r="CN525" s="418"/>
      <c r="CO525" s="418"/>
      <c r="CP525" s="418"/>
      <c r="CQ525" s="418"/>
      <c r="CR525" s="418"/>
      <c r="CS525" s="418"/>
      <c r="CT525" s="418"/>
      <c r="CU525" s="418"/>
      <c r="CV525" s="418"/>
      <c r="CW525" s="418"/>
      <c r="CX525" s="418"/>
      <c r="CY525" s="418"/>
      <c r="CZ525" s="418"/>
    </row>
    <row r="526" s="422" customFormat="true" ht="25.15" customHeight="true" x14ac:dyDescent="0.2">
      <c r="C526" s="1182" t="s">
        <v>335</v>
      </c>
      <c r="D526" s="1151"/>
      <c r="E526" s="861">
        <v>4.7519286066553493E-2</v>
      </c>
      <c r="F526" s="727"/>
      <c r="G526" s="727"/>
      <c r="H526" s="1182" t="s">
        <v>438</v>
      </c>
      <c r="I526" s="1151"/>
      <c r="J526" s="862">
        <v>1.0774290430297908E-4</v>
      </c>
      <c r="K526" s="727"/>
      <c r="L526" s="727"/>
      <c r="M526" s="1182" t="s">
        <v>438</v>
      </c>
      <c r="N526" s="1151"/>
      <c r="O526" s="863">
        <v>8.5907628396860794E-3</v>
      </c>
      <c r="P526" s="727"/>
      <c r="Q526" s="727"/>
      <c r="U526" s="415"/>
      <c r="V526" s="415"/>
      <c r="W526" s="415"/>
      <c r="X526" s="415"/>
      <c r="Y526" s="415"/>
      <c r="Z526" s="415"/>
      <c r="AA526" s="415"/>
      <c r="AB526" s="415"/>
      <c r="AC526" s="415"/>
      <c r="AD526" s="415"/>
      <c r="AE526" s="415"/>
      <c r="AF526" s="415"/>
      <c r="AG526" s="415"/>
      <c r="AH526" s="415"/>
      <c r="AI526" s="415"/>
      <c r="AJ526" s="415"/>
      <c r="AK526" s="415"/>
      <c r="AL526" s="415"/>
      <c r="AM526" s="415"/>
      <c r="AN526" s="415"/>
      <c r="AO526" s="415"/>
      <c r="AP526" s="415"/>
      <c r="AQ526" s="415"/>
      <c r="AR526" s="415"/>
      <c r="AS526" s="415"/>
      <c r="AT526" s="415"/>
      <c r="AU526" s="415"/>
      <c r="AV526" s="415"/>
      <c r="AW526" s="415"/>
      <c r="AX526" s="415"/>
      <c r="AY526" s="415"/>
      <c r="AZ526" s="415"/>
      <c r="BA526" s="417"/>
      <c r="BB526" s="494"/>
      <c r="BC526" s="417"/>
      <c r="BD526" s="417"/>
      <c r="BE526" s="417"/>
      <c r="BF526" s="417"/>
      <c r="BG526" s="417"/>
      <c r="BH526" s="417"/>
      <c r="BI526" s="417"/>
      <c r="BJ526" s="417"/>
      <c r="BK526" s="417"/>
      <c r="BL526" s="417"/>
      <c r="BM526" s="417"/>
      <c r="BN526" s="417"/>
      <c r="BO526" s="417"/>
      <c r="BP526" s="417"/>
      <c r="BQ526" s="417"/>
      <c r="BR526" s="417"/>
      <c r="BS526" s="417"/>
      <c r="BT526" s="417"/>
      <c r="BU526" s="418"/>
      <c r="BV526" s="418"/>
      <c r="BW526" s="418"/>
      <c r="BX526" s="418"/>
      <c r="BY526" s="418"/>
      <c r="BZ526" s="418"/>
      <c r="CA526" s="418"/>
      <c r="CB526" s="418"/>
      <c r="CC526" s="418"/>
      <c r="CD526" s="418"/>
      <c r="CE526" s="418"/>
      <c r="CF526" s="418"/>
      <c r="CG526" s="418"/>
      <c r="CH526" s="418"/>
      <c r="CI526" s="418"/>
      <c r="CJ526" s="418"/>
      <c r="CK526" s="418"/>
      <c r="CL526" s="418"/>
      <c r="CM526" s="418"/>
      <c r="CN526" s="418"/>
      <c r="CO526" s="418"/>
      <c r="CP526" s="418"/>
      <c r="CQ526" s="418"/>
      <c r="CR526" s="418"/>
      <c r="CS526" s="418"/>
      <c r="CT526" s="418"/>
      <c r="CU526" s="418"/>
      <c r="CV526" s="418"/>
      <c r="CW526" s="418"/>
      <c r="CX526" s="418"/>
      <c r="CY526" s="418"/>
      <c r="CZ526" s="418"/>
    </row>
    <row r="527" s="422" customFormat="true" ht="25.15" customHeight="true" x14ac:dyDescent="0.2">
      <c r="C527" s="1182" t="s">
        <v>405</v>
      </c>
      <c r="D527" s="1151"/>
      <c r="E527" s="861">
        <v>0.27705308575045501</v>
      </c>
      <c r="F527" s="727"/>
      <c r="G527" s="727"/>
      <c r="H527" s="1182" t="s">
        <v>416</v>
      </c>
      <c r="I527" s="1151"/>
      <c r="J527" s="862">
        <v>2.7545087017194912E-2</v>
      </c>
      <c r="K527" s="727"/>
      <c r="L527" s="727"/>
      <c r="M527" s="1182" t="s">
        <v>416</v>
      </c>
      <c r="N527" s="1151"/>
      <c r="O527" s="863">
        <v>7.0441125610427147E-2</v>
      </c>
      <c r="P527" s="727"/>
      <c r="Q527" s="727"/>
      <c r="U527" s="415"/>
      <c r="V527" s="415"/>
      <c r="W527" s="415"/>
      <c r="X527" s="415"/>
      <c r="Y527" s="415"/>
      <c r="Z527" s="415"/>
      <c r="AA527" s="415"/>
      <c r="AB527" s="415"/>
      <c r="AC527" s="415"/>
      <c r="AD527" s="415"/>
      <c r="AE527" s="415"/>
      <c r="AF527" s="415"/>
      <c r="AG527" s="415"/>
      <c r="AH527" s="415"/>
      <c r="AI527" s="415"/>
      <c r="AJ527" s="415"/>
      <c r="AK527" s="415"/>
      <c r="AL527" s="415"/>
      <c r="AM527" s="415"/>
      <c r="AN527" s="415"/>
      <c r="AO527" s="415"/>
      <c r="AP527" s="415"/>
      <c r="AQ527" s="415"/>
      <c r="AR527" s="415"/>
      <c r="AS527" s="415"/>
      <c r="AT527" s="415"/>
      <c r="AU527" s="415"/>
      <c r="AV527" s="415"/>
      <c r="AW527" s="415"/>
      <c r="AX527" s="415"/>
      <c r="AY527" s="415"/>
      <c r="AZ527" s="415"/>
      <c r="BA527" s="417"/>
      <c r="BB527" s="494"/>
      <c r="BC527" s="417"/>
      <c r="BD527" s="417"/>
      <c r="BE527" s="417"/>
      <c r="BF527" s="417"/>
      <c r="BG527" s="417"/>
      <c r="BH527" s="417"/>
      <c r="BI527" s="417"/>
      <c r="BJ527" s="417"/>
      <c r="BK527" s="417"/>
      <c r="BL527" s="417"/>
      <c r="BM527" s="417"/>
      <c r="BN527" s="417"/>
      <c r="BO527" s="417"/>
      <c r="BP527" s="417"/>
      <c r="BQ527" s="417"/>
      <c r="BR527" s="417"/>
      <c r="BS527" s="417"/>
      <c r="BT527" s="417"/>
      <c r="BU527" s="418"/>
      <c r="BV527" s="418"/>
      <c r="BW527" s="418"/>
      <c r="BX527" s="418"/>
      <c r="BY527" s="418"/>
      <c r="BZ527" s="418"/>
      <c r="CA527" s="418"/>
      <c r="CB527" s="418"/>
      <c r="CC527" s="418"/>
      <c r="CD527" s="418"/>
      <c r="CE527" s="418"/>
      <c r="CF527" s="418"/>
      <c r="CG527" s="418"/>
      <c r="CH527" s="418"/>
      <c r="CI527" s="418"/>
      <c r="CJ527" s="418"/>
      <c r="CK527" s="418"/>
      <c r="CL527" s="418"/>
      <c r="CM527" s="418"/>
      <c r="CN527" s="418"/>
      <c r="CO527" s="418"/>
      <c r="CP527" s="418"/>
      <c r="CQ527" s="418"/>
      <c r="CR527" s="418"/>
      <c r="CS527" s="418"/>
      <c r="CT527" s="418"/>
      <c r="CU527" s="418"/>
      <c r="CV527" s="418"/>
      <c r="CW527" s="418"/>
      <c r="CX527" s="418"/>
      <c r="CY527" s="418"/>
      <c r="CZ527" s="418"/>
    </row>
    <row r="528" s="422" customFormat="true" ht="25.15" customHeight="true" x14ac:dyDescent="0.2">
      <c r="C528" s="1182" t="s">
        <v>406</v>
      </c>
      <c r="D528" s="1151"/>
      <c r="E528" s="861">
        <v>0.26609389302461983</v>
      </c>
      <c r="F528" s="727"/>
      <c r="G528" s="727"/>
      <c r="H528" s="1182" t="s">
        <v>418</v>
      </c>
      <c r="I528" s="1151"/>
      <c r="J528" s="862">
        <v>2.43508889686533E-3</v>
      </c>
      <c r="K528" s="727"/>
      <c r="L528" s="727"/>
      <c r="M528" s="1182" t="s">
        <v>418</v>
      </c>
      <c r="N528" s="1151"/>
      <c r="O528" s="863">
        <v>6.3967419253339403E-2</v>
      </c>
      <c r="P528" s="727"/>
      <c r="Q528" s="727"/>
      <c r="U528" s="415"/>
      <c r="V528" s="415"/>
      <c r="W528" s="415"/>
      <c r="X528" s="415"/>
      <c r="Y528" s="415"/>
      <c r="Z528" s="415"/>
      <c r="AA528" s="415"/>
      <c r="AB528" s="415"/>
      <c r="AC528" s="415"/>
      <c r="AD528" s="415"/>
      <c r="AE528" s="415"/>
      <c r="AF528" s="415"/>
      <c r="AG528" s="415"/>
      <c r="AH528" s="415"/>
      <c r="AI528" s="415"/>
      <c r="AJ528" s="415"/>
      <c r="AK528" s="415"/>
      <c r="AL528" s="415"/>
      <c r="AM528" s="415"/>
      <c r="AN528" s="415"/>
      <c r="AO528" s="415"/>
      <c r="AP528" s="415"/>
      <c r="AQ528" s="415"/>
      <c r="AR528" s="415"/>
      <c r="AS528" s="415"/>
      <c r="AT528" s="415"/>
      <c r="AU528" s="415"/>
      <c r="AV528" s="415"/>
      <c r="AW528" s="415"/>
      <c r="AX528" s="415"/>
      <c r="AY528" s="415"/>
      <c r="AZ528" s="415"/>
      <c r="BA528" s="417"/>
      <c r="BB528" s="494"/>
      <c r="BC528" s="417"/>
      <c r="BD528" s="417"/>
      <c r="BE528" s="417"/>
      <c r="BF528" s="417"/>
      <c r="BG528" s="417"/>
      <c r="BH528" s="417"/>
      <c r="BI528" s="417"/>
      <c r="BJ528" s="417"/>
      <c r="BK528" s="417"/>
      <c r="BL528" s="417"/>
      <c r="BM528" s="417"/>
      <c r="BN528" s="417"/>
      <c r="BO528" s="417"/>
      <c r="BP528" s="417"/>
      <c r="BQ528" s="417"/>
      <c r="BR528" s="417"/>
      <c r="BS528" s="417"/>
      <c r="BT528" s="417"/>
      <c r="BU528" s="418"/>
      <c r="BV528" s="418"/>
      <c r="BW528" s="418"/>
      <c r="BX528" s="418"/>
      <c r="BY528" s="418"/>
      <c r="BZ528" s="418"/>
      <c r="CA528" s="418"/>
      <c r="CB528" s="418"/>
      <c r="CC528" s="418"/>
      <c r="CD528" s="418"/>
      <c r="CE528" s="418"/>
      <c r="CF528" s="418"/>
      <c r="CG528" s="418"/>
      <c r="CH528" s="418"/>
      <c r="CI528" s="418"/>
      <c r="CJ528" s="418"/>
      <c r="CK528" s="418"/>
      <c r="CL528" s="418"/>
      <c r="CM528" s="418"/>
      <c r="CN528" s="418"/>
      <c r="CO528" s="418"/>
      <c r="CP528" s="418"/>
      <c r="CQ528" s="418"/>
      <c r="CR528" s="418"/>
      <c r="CS528" s="418"/>
      <c r="CT528" s="418"/>
      <c r="CU528" s="418"/>
      <c r="CV528" s="418"/>
      <c r="CW528" s="418"/>
      <c r="CX528" s="418"/>
      <c r="CY528" s="418"/>
      <c r="CZ528" s="418"/>
    </row>
    <row r="529" s="422" customFormat="true" ht="25.15" customHeight="true" x14ac:dyDescent="0.2">
      <c r="C529" s="1182" t="s">
        <v>413</v>
      </c>
      <c r="D529" s="1151"/>
      <c r="E529" s="861">
        <v>0.1109999150462711</v>
      </c>
      <c r="F529" s="727"/>
      <c r="G529" s="727"/>
      <c r="H529" s="1182" t="s">
        <v>423</v>
      </c>
      <c r="I529" s="1151"/>
      <c r="J529" s="862">
        <v>4.6193354856127106E-2</v>
      </c>
      <c r="K529" s="727"/>
      <c r="L529" s="727"/>
      <c r="M529" s="1182" t="s">
        <v>423</v>
      </c>
      <c r="N529" s="1151"/>
      <c r="O529" s="863">
        <v>1.5202247425273893E-3</v>
      </c>
      <c r="P529" s="727"/>
      <c r="Q529" s="727"/>
      <c r="U529" s="415"/>
      <c r="V529" s="415"/>
      <c r="W529" s="415"/>
      <c r="X529" s="415"/>
      <c r="Y529" s="415"/>
      <c r="Z529" s="415"/>
      <c r="AA529" s="415"/>
      <c r="AB529" s="415"/>
      <c r="AC529" s="415"/>
      <c r="AD529" s="415"/>
      <c r="AE529" s="415"/>
      <c r="AF529" s="415"/>
      <c r="AG529" s="415"/>
      <c r="AH529" s="415"/>
      <c r="AI529" s="415"/>
      <c r="AJ529" s="415"/>
      <c r="AK529" s="415"/>
      <c r="AL529" s="415"/>
      <c r="AM529" s="415"/>
      <c r="AN529" s="415"/>
      <c r="AO529" s="415"/>
      <c r="AP529" s="415"/>
      <c r="AQ529" s="415"/>
      <c r="AR529" s="415"/>
      <c r="AS529" s="415"/>
      <c r="AT529" s="415"/>
      <c r="AU529" s="415"/>
      <c r="AV529" s="415"/>
      <c r="AW529" s="415"/>
      <c r="AX529" s="415"/>
      <c r="AY529" s="415"/>
      <c r="AZ529" s="415"/>
      <c r="BA529" s="417"/>
      <c r="BB529" s="494"/>
      <c r="BC529" s="417"/>
      <c r="BD529" s="417"/>
      <c r="BE529" s="417"/>
      <c r="BF529" s="417"/>
      <c r="BG529" s="417"/>
      <c r="BH529" s="417"/>
      <c r="BI529" s="417"/>
      <c r="BJ529" s="417"/>
      <c r="BK529" s="417"/>
      <c r="BL529" s="417"/>
      <c r="BM529" s="417"/>
      <c r="BN529" s="417"/>
      <c r="BO529" s="417"/>
      <c r="BP529" s="417"/>
      <c r="BQ529" s="417"/>
      <c r="BR529" s="417"/>
      <c r="BS529" s="417"/>
      <c r="BT529" s="417"/>
      <c r="BU529" s="418"/>
      <c r="BV529" s="418"/>
      <c r="BW529" s="418"/>
      <c r="BX529" s="418"/>
      <c r="BY529" s="418"/>
      <c r="BZ529" s="418"/>
      <c r="CA529" s="418"/>
      <c r="CB529" s="418"/>
      <c r="CC529" s="418"/>
      <c r="CD529" s="418"/>
      <c r="CE529" s="418"/>
      <c r="CF529" s="418"/>
      <c r="CG529" s="418"/>
      <c r="CH529" s="418"/>
      <c r="CI529" s="418"/>
      <c r="CJ529" s="418"/>
      <c r="CK529" s="418"/>
      <c r="CL529" s="418"/>
      <c r="CM529" s="418"/>
      <c r="CN529" s="418"/>
      <c r="CO529" s="418"/>
      <c r="CP529" s="418"/>
      <c r="CQ529" s="418"/>
      <c r="CR529" s="418"/>
      <c r="CS529" s="418"/>
      <c r="CT529" s="418"/>
      <c r="CU529" s="418"/>
      <c r="CV529" s="418"/>
      <c r="CW529" s="418"/>
      <c r="CX529" s="418"/>
      <c r="CY529" s="418"/>
      <c r="CZ529" s="418"/>
    </row>
    <row r="530" s="422" customFormat="true" ht="25.15" customHeight="true" x14ac:dyDescent="0.2">
      <c r="C530" s="1182" t="s">
        <v>434</v>
      </c>
      <c r="D530" s="1151"/>
      <c r="E530" s="865">
        <v>3.9077083737623988E-6</v>
      </c>
      <c r="F530" s="727"/>
      <c r="G530" s="727"/>
      <c r="H530" s="1182" t="s">
        <v>427</v>
      </c>
      <c r="I530" s="1151"/>
      <c r="J530" s="862">
        <v>2.2303580739189602E-2</v>
      </c>
      <c r="K530" s="727"/>
      <c r="L530" s="727"/>
      <c r="M530" s="1182" t="s">
        <v>427</v>
      </c>
      <c r="N530" s="1151"/>
      <c r="O530" s="863">
        <v>1.265757241138306E-2</v>
      </c>
      <c r="P530" s="727"/>
      <c r="Q530" s="727"/>
      <c r="U530" s="415"/>
      <c r="V530" s="415"/>
      <c r="W530" s="415"/>
      <c r="X530" s="415"/>
      <c r="Y530" s="415"/>
      <c r="Z530" s="415"/>
      <c r="AA530" s="415"/>
      <c r="AB530" s="415"/>
      <c r="AC530" s="415"/>
      <c r="AD530" s="415"/>
      <c r="AE530" s="415"/>
      <c r="AF530" s="415"/>
      <c r="AG530" s="415"/>
      <c r="AH530" s="415"/>
      <c r="AI530" s="415"/>
      <c r="AJ530" s="415"/>
      <c r="AK530" s="415"/>
      <c r="AL530" s="415"/>
      <c r="AM530" s="415"/>
      <c r="AN530" s="415"/>
      <c r="AO530" s="415"/>
      <c r="AP530" s="415"/>
      <c r="AQ530" s="415"/>
      <c r="AR530" s="415"/>
      <c r="AS530" s="415"/>
      <c r="AT530" s="415"/>
      <c r="AU530" s="415"/>
      <c r="AV530" s="415"/>
      <c r="AW530" s="415"/>
      <c r="AX530" s="415"/>
      <c r="AY530" s="415"/>
      <c r="AZ530" s="415"/>
      <c r="BA530" s="417"/>
      <c r="BB530" s="494"/>
      <c r="BC530" s="417"/>
      <c r="BD530" s="417"/>
      <c r="BE530" s="417"/>
      <c r="BF530" s="417"/>
      <c r="BG530" s="417"/>
      <c r="BH530" s="417"/>
      <c r="BI530" s="417"/>
      <c r="BJ530" s="417"/>
      <c r="BK530" s="417"/>
      <c r="BL530" s="417"/>
      <c r="BM530" s="417"/>
      <c r="BN530" s="417"/>
      <c r="BO530" s="417"/>
      <c r="BP530" s="417"/>
      <c r="BQ530" s="417"/>
      <c r="BR530" s="417"/>
      <c r="BS530" s="417"/>
      <c r="BT530" s="417"/>
      <c r="BU530" s="418"/>
      <c r="BV530" s="418"/>
      <c r="BW530" s="418"/>
      <c r="BX530" s="418"/>
      <c r="BY530" s="418"/>
      <c r="BZ530" s="418"/>
      <c r="CA530" s="418"/>
      <c r="CB530" s="418"/>
      <c r="CC530" s="418"/>
      <c r="CD530" s="418"/>
      <c r="CE530" s="418"/>
      <c r="CF530" s="418"/>
      <c r="CG530" s="418"/>
      <c r="CH530" s="418"/>
      <c r="CI530" s="418"/>
      <c r="CJ530" s="418"/>
      <c r="CK530" s="418"/>
      <c r="CL530" s="418"/>
      <c r="CM530" s="418"/>
      <c r="CN530" s="418"/>
      <c r="CO530" s="418"/>
      <c r="CP530" s="418"/>
      <c r="CQ530" s="418"/>
      <c r="CR530" s="418"/>
      <c r="CS530" s="418"/>
      <c r="CT530" s="418"/>
      <c r="CU530" s="418"/>
      <c r="CV530" s="418"/>
      <c r="CW530" s="418"/>
      <c r="CX530" s="418"/>
      <c r="CY530" s="418"/>
      <c r="CZ530" s="418"/>
    </row>
    <row r="531" s="422" customFormat="true" ht="25.15" customHeight="true" x14ac:dyDescent="0.2">
      <c r="C531" s="1182" t="s">
        <v>409</v>
      </c>
      <c r="D531" s="1151"/>
      <c r="E531" s="864">
        <v>0.15546538743804489</v>
      </c>
      <c r="F531" s="727"/>
      <c r="G531" s="727"/>
      <c r="H531" s="1182" t="s">
        <v>422</v>
      </c>
      <c r="I531" s="1151"/>
      <c r="J531" s="862">
        <v>1.8126364277120516E-2</v>
      </c>
      <c r="K531" s="727"/>
      <c r="L531" s="727"/>
      <c r="M531" s="1182" t="s">
        <v>422</v>
      </c>
      <c r="N531" s="1151"/>
      <c r="O531" s="863">
        <v>3.5652375446717725E-2</v>
      </c>
      <c r="P531" s="727"/>
      <c r="Q531" s="727"/>
      <c r="U531" s="415"/>
      <c r="V531" s="415"/>
      <c r="W531" s="415"/>
      <c r="X531" s="415"/>
      <c r="Y531" s="415"/>
      <c r="Z531" s="415"/>
      <c r="AA531" s="415"/>
      <c r="AB531" s="415"/>
      <c r="AC531" s="415"/>
      <c r="AD531" s="415"/>
      <c r="AE531" s="415"/>
      <c r="AF531" s="415"/>
      <c r="AG531" s="415"/>
      <c r="AH531" s="415"/>
      <c r="AI531" s="415"/>
      <c r="AJ531" s="415"/>
      <c r="AK531" s="415"/>
      <c r="AL531" s="415"/>
      <c r="AM531" s="415"/>
      <c r="AN531" s="415"/>
      <c r="AO531" s="415"/>
      <c r="AP531" s="415"/>
      <c r="AQ531" s="415"/>
      <c r="AR531" s="415"/>
      <c r="AS531" s="415"/>
      <c r="AT531" s="415"/>
      <c r="AU531" s="415"/>
      <c r="AV531" s="415"/>
      <c r="AW531" s="415"/>
      <c r="AX531" s="415"/>
      <c r="AY531" s="415"/>
      <c r="AZ531" s="415"/>
      <c r="BA531" s="417"/>
      <c r="BB531" s="494"/>
      <c r="BC531" s="417"/>
      <c r="BD531" s="417"/>
      <c r="BE531" s="417"/>
      <c r="BF531" s="417"/>
      <c r="BG531" s="417"/>
      <c r="BH531" s="417"/>
      <c r="BI531" s="417"/>
      <c r="BJ531" s="417"/>
      <c r="BK531" s="417"/>
      <c r="BL531" s="417"/>
      <c r="BM531" s="417"/>
      <c r="BN531" s="417"/>
      <c r="BO531" s="417"/>
      <c r="BP531" s="417"/>
      <c r="BQ531" s="417"/>
      <c r="BR531" s="417"/>
      <c r="BS531" s="417"/>
      <c r="BT531" s="417"/>
      <c r="BU531" s="418"/>
      <c r="BV531" s="418"/>
      <c r="BW531" s="418"/>
      <c r="BX531" s="418"/>
      <c r="BY531" s="418"/>
      <c r="BZ531" s="418"/>
      <c r="CA531" s="418"/>
      <c r="CB531" s="418"/>
      <c r="CC531" s="418"/>
      <c r="CD531" s="418"/>
      <c r="CE531" s="418"/>
      <c r="CF531" s="418"/>
      <c r="CG531" s="418"/>
      <c r="CH531" s="418"/>
      <c r="CI531" s="418"/>
      <c r="CJ531" s="418"/>
      <c r="CK531" s="418"/>
      <c r="CL531" s="418"/>
      <c r="CM531" s="418"/>
      <c r="CN531" s="418"/>
      <c r="CO531" s="418"/>
      <c r="CP531" s="418"/>
      <c r="CQ531" s="418"/>
      <c r="CR531" s="418"/>
      <c r="CS531" s="418"/>
      <c r="CT531" s="418"/>
      <c r="CU531" s="418"/>
      <c r="CV531" s="418"/>
      <c r="CW531" s="418"/>
      <c r="CX531" s="418"/>
      <c r="CY531" s="418"/>
      <c r="CZ531" s="418"/>
    </row>
    <row r="532" s="422" customFormat="true" ht="25.15" customHeight="true" x14ac:dyDescent="0.2">
      <c r="C532" s="1152"/>
      <c r="D532" s="1151"/>
      <c r="E532" s="728"/>
      <c r="F532" s="727"/>
      <c r="G532" s="727"/>
      <c r="H532" s="1182" t="s">
        <v>412</v>
      </c>
      <c r="I532" s="1151"/>
      <c r="J532" s="862">
        <v>0.11583909062920428</v>
      </c>
      <c r="K532" s="727"/>
      <c r="L532" s="727"/>
      <c r="M532" s="1182" t="s">
        <v>412</v>
      </c>
      <c r="N532" s="1151"/>
      <c r="O532" s="863">
        <v>0.12778915305785105</v>
      </c>
      <c r="P532" s="727"/>
      <c r="Q532" s="727"/>
      <c r="U532" s="415"/>
      <c r="V532" s="415"/>
      <c r="W532" s="415"/>
      <c r="X532" s="415"/>
      <c r="Y532" s="415"/>
      <c r="Z532" s="415"/>
      <c r="AA532" s="415"/>
      <c r="AB532" s="415"/>
      <c r="AC532" s="415"/>
      <c r="AD532" s="415"/>
      <c r="AE532" s="415"/>
      <c r="AF532" s="415"/>
      <c r="AG532" s="415"/>
      <c r="AH532" s="415"/>
      <c r="AI532" s="415"/>
      <c r="AJ532" s="415"/>
      <c r="AK532" s="415"/>
      <c r="AL532" s="415"/>
      <c r="AM532" s="415"/>
      <c r="AN532" s="415"/>
      <c r="AO532" s="415"/>
      <c r="AP532" s="415"/>
      <c r="AQ532" s="415"/>
      <c r="AR532" s="415"/>
      <c r="AS532" s="415"/>
      <c r="AT532" s="415"/>
      <c r="AU532" s="415"/>
      <c r="AV532" s="415"/>
      <c r="AW532" s="415"/>
      <c r="AX532" s="415"/>
      <c r="AY532" s="415"/>
      <c r="AZ532" s="415"/>
      <c r="BA532" s="417"/>
      <c r="BB532" s="494"/>
      <c r="BC532" s="417"/>
      <c r="BD532" s="417"/>
      <c r="BE532" s="417"/>
      <c r="BF532" s="417"/>
      <c r="BG532" s="417"/>
      <c r="BH532" s="417"/>
      <c r="BI532" s="417"/>
      <c r="BJ532" s="417"/>
      <c r="BK532" s="417"/>
      <c r="BL532" s="417"/>
      <c r="BM532" s="417"/>
      <c r="BN532" s="417"/>
      <c r="BO532" s="417"/>
      <c r="BP532" s="417"/>
      <c r="BQ532" s="417"/>
      <c r="BR532" s="417"/>
      <c r="BS532" s="417"/>
      <c r="BT532" s="417"/>
      <c r="BU532" s="418"/>
      <c r="BV532" s="418"/>
      <c r="BW532" s="418"/>
      <c r="BX532" s="418"/>
      <c r="BY532" s="418"/>
      <c r="BZ532" s="418"/>
      <c r="CA532" s="418"/>
      <c r="CB532" s="418"/>
      <c r="CC532" s="418"/>
      <c r="CD532" s="418"/>
      <c r="CE532" s="418"/>
      <c r="CF532" s="418"/>
      <c r="CG532" s="418"/>
      <c r="CH532" s="418"/>
      <c r="CI532" s="418"/>
      <c r="CJ532" s="418"/>
      <c r="CK532" s="418"/>
      <c r="CL532" s="418"/>
      <c r="CM532" s="418"/>
      <c r="CN532" s="418"/>
      <c r="CO532" s="418"/>
      <c r="CP532" s="418"/>
      <c r="CQ532" s="418"/>
      <c r="CR532" s="418"/>
      <c r="CS532" s="418"/>
      <c r="CT532" s="418"/>
      <c r="CU532" s="418"/>
      <c r="CV532" s="418"/>
      <c r="CW532" s="418"/>
      <c r="CX532" s="418"/>
      <c r="CY532" s="418"/>
      <c r="CZ532" s="418"/>
    </row>
    <row r="533" s="422" customFormat="true" ht="25.15" customHeight="true" x14ac:dyDescent="0.2">
      <c r="C533" s="1152"/>
      <c r="D533" s="1151"/>
      <c r="E533" s="727"/>
      <c r="F533" s="727"/>
      <c r="G533" s="727"/>
      <c r="H533" s="1182" t="s">
        <v>451</v>
      </c>
      <c r="I533" s="1151"/>
      <c r="J533" s="862">
        <v>2.6398035497999161E-3</v>
      </c>
      <c r="K533" s="727"/>
      <c r="L533" s="727"/>
      <c r="M533" s="1182" t="s">
        <v>451</v>
      </c>
      <c r="N533" s="1151"/>
      <c r="O533" s="863">
        <v>1.5541089366387106E-3</v>
      </c>
      <c r="P533" s="727"/>
      <c r="Q533" s="727"/>
      <c r="U533" s="415"/>
      <c r="V533" s="415"/>
      <c r="W533" s="415"/>
      <c r="X533" s="415"/>
      <c r="Y533" s="415"/>
      <c r="Z533" s="415"/>
      <c r="AA533" s="415"/>
      <c r="AB533" s="415"/>
      <c r="AC533" s="415"/>
      <c r="AD533" s="415"/>
      <c r="AE533" s="415"/>
      <c r="AF533" s="415"/>
      <c r="AG533" s="415"/>
      <c r="AH533" s="415"/>
      <c r="AI533" s="415"/>
      <c r="AJ533" s="415"/>
      <c r="AK533" s="415"/>
      <c r="AL533" s="415"/>
      <c r="AM533" s="415"/>
      <c r="AN533" s="415"/>
      <c r="AO533" s="415"/>
      <c r="AP533" s="415"/>
      <c r="AQ533" s="415"/>
      <c r="AR533" s="415"/>
      <c r="AS533" s="415"/>
      <c r="AT533" s="415"/>
      <c r="AU533" s="415"/>
      <c r="AV533" s="415"/>
      <c r="AW533" s="415"/>
      <c r="AX533" s="415"/>
      <c r="AY533" s="415"/>
      <c r="AZ533" s="415"/>
      <c r="BA533" s="417"/>
      <c r="BB533" s="494"/>
      <c r="BC533" s="417"/>
      <c r="BD533" s="417"/>
      <c r="BE533" s="417"/>
      <c r="BF533" s="417"/>
      <c r="BG533" s="417"/>
      <c r="BH533" s="417"/>
      <c r="BI533" s="417"/>
      <c r="BJ533" s="417"/>
      <c r="BK533" s="417"/>
      <c r="BL533" s="417"/>
      <c r="BM533" s="417"/>
      <c r="BN533" s="417"/>
      <c r="BO533" s="417"/>
      <c r="BP533" s="417"/>
      <c r="BQ533" s="417"/>
      <c r="BR533" s="417"/>
      <c r="BS533" s="417"/>
      <c r="BT533" s="417"/>
      <c r="BU533" s="418"/>
      <c r="BV533" s="418"/>
      <c r="BW533" s="418"/>
      <c r="BX533" s="418"/>
      <c r="BY533" s="418"/>
      <c r="BZ533" s="418"/>
      <c r="CA533" s="418"/>
      <c r="CB533" s="418"/>
      <c r="CC533" s="418"/>
      <c r="CD533" s="418"/>
      <c r="CE533" s="418"/>
      <c r="CF533" s="418"/>
      <c r="CG533" s="418"/>
      <c r="CH533" s="418"/>
      <c r="CI533" s="418"/>
      <c r="CJ533" s="418"/>
      <c r="CK533" s="418"/>
      <c r="CL533" s="418"/>
      <c r="CM533" s="418"/>
      <c r="CN533" s="418"/>
      <c r="CO533" s="418"/>
      <c r="CP533" s="418"/>
      <c r="CQ533" s="418"/>
      <c r="CR533" s="418"/>
      <c r="CS533" s="418"/>
      <c r="CT533" s="418"/>
      <c r="CU533" s="418"/>
      <c r="CV533" s="418"/>
      <c r="CW533" s="418"/>
      <c r="CX533" s="418"/>
      <c r="CY533" s="418"/>
      <c r="CZ533" s="418"/>
    </row>
    <row r="534" s="422" customFormat="true" ht="25.15" customHeight="true" x14ac:dyDescent="0.2">
      <c r="C534" s="1183" t="s">
        <v>218</v>
      </c>
      <c r="D534" s="1151"/>
      <c r="E534" s="1151"/>
      <c r="F534" s="1151"/>
      <c r="G534" s="1151"/>
      <c r="H534" s="1182" t="s">
        <v>414</v>
      </c>
      <c r="I534" s="1151"/>
      <c r="J534" s="862">
        <v>0.12207716757922524</v>
      </c>
      <c r="K534" s="727"/>
      <c r="L534" s="727"/>
      <c r="M534" s="1182" t="s">
        <v>414</v>
      </c>
      <c r="N534" s="1151"/>
      <c r="O534" s="863">
        <v>5.4379302068856508E-2</v>
      </c>
      <c r="P534" s="727"/>
      <c r="Q534" s="727"/>
      <c r="U534" s="415"/>
      <c r="V534" s="415"/>
      <c r="W534" s="415"/>
      <c r="X534" s="415"/>
      <c r="Y534" s="415"/>
      <c r="Z534" s="415"/>
      <c r="AA534" s="415"/>
      <c r="AB534" s="415"/>
      <c r="AC534" s="415"/>
      <c r="AD534" s="415"/>
      <c r="AE534" s="415"/>
      <c r="AF534" s="415"/>
      <c r="AG534" s="415"/>
      <c r="AH534" s="415"/>
      <c r="AI534" s="415"/>
      <c r="AJ534" s="415"/>
      <c r="AK534" s="415"/>
      <c r="AL534" s="415"/>
      <c r="AM534" s="415"/>
      <c r="AN534" s="415"/>
      <c r="AO534" s="415"/>
      <c r="AP534" s="415"/>
      <c r="AQ534" s="415"/>
      <c r="AR534" s="415"/>
      <c r="AS534" s="415"/>
      <c r="AT534" s="415"/>
      <c r="AU534" s="415"/>
      <c r="AV534" s="415"/>
      <c r="AW534" s="415"/>
      <c r="AX534" s="415"/>
      <c r="AY534" s="415"/>
      <c r="AZ534" s="415"/>
      <c r="BA534" s="417"/>
      <c r="BB534" s="494"/>
      <c r="BC534" s="417"/>
      <c r="BD534" s="417"/>
      <c r="BE534" s="417"/>
      <c r="BF534" s="417"/>
      <c r="BG534" s="417"/>
      <c r="BH534" s="417"/>
      <c r="BI534" s="417"/>
      <c r="BJ534" s="417"/>
      <c r="BK534" s="417"/>
      <c r="BL534" s="417"/>
      <c r="BM534" s="417"/>
      <c r="BN534" s="417"/>
      <c r="BO534" s="417"/>
      <c r="BP534" s="417"/>
      <c r="BQ534" s="417"/>
      <c r="BR534" s="417"/>
      <c r="BS534" s="417"/>
      <c r="BT534" s="417"/>
      <c r="BU534" s="418"/>
      <c r="BV534" s="418"/>
      <c r="BW534" s="418"/>
      <c r="BX534" s="418"/>
      <c r="BY534" s="418"/>
      <c r="BZ534" s="418"/>
      <c r="CA534" s="418"/>
      <c r="CB534" s="418"/>
      <c r="CC534" s="418"/>
      <c r="CD534" s="418"/>
      <c r="CE534" s="418"/>
      <c r="CF534" s="418"/>
      <c r="CG534" s="418"/>
      <c r="CH534" s="418"/>
      <c r="CI534" s="418"/>
      <c r="CJ534" s="418"/>
      <c r="CK534" s="418"/>
      <c r="CL534" s="418"/>
      <c r="CM534" s="418"/>
      <c r="CN534" s="418"/>
      <c r="CO534" s="418"/>
      <c r="CP534" s="418"/>
      <c r="CQ534" s="418"/>
      <c r="CR534" s="418"/>
      <c r="CS534" s="418"/>
      <c r="CT534" s="418"/>
      <c r="CU534" s="418"/>
      <c r="CV534" s="418"/>
      <c r="CW534" s="418"/>
      <c r="CX534" s="418"/>
      <c r="CY534" s="418"/>
      <c r="CZ534" s="418"/>
    </row>
    <row r="535" s="422" customFormat="true" ht="25.15" customHeight="true" x14ac:dyDescent="0.2">
      <c r="C535" s="1153" t="s">
        <v>198</v>
      </c>
      <c r="D535" s="1151"/>
      <c r="E535" s="1153" t="s">
        <v>219</v>
      </c>
      <c r="F535" s="1154"/>
      <c r="G535" s="1155"/>
      <c r="H535" s="1182" t="s">
        <v>445</v>
      </c>
      <c r="I535" s="1151"/>
      <c r="J535" s="869">
        <v>4.5742215074090538E-6</v>
      </c>
      <c r="K535" s="727"/>
      <c r="L535" s="727"/>
      <c r="M535" s="1182" t="s">
        <v>445</v>
      </c>
      <c r="N535" s="1151"/>
      <c r="O535" s="863">
        <v>3.8356128173982888E-3</v>
      </c>
      <c r="P535" s="727"/>
      <c r="Q535" s="727"/>
      <c r="U535" s="415"/>
      <c r="V535" s="415"/>
      <c r="W535" s="415"/>
      <c r="X535" s="415"/>
      <c r="Y535" s="415"/>
      <c r="Z535" s="415"/>
      <c r="AA535" s="415"/>
      <c r="AB535" s="415"/>
      <c r="AC535" s="415"/>
      <c r="AD535" s="415"/>
      <c r="AE535" s="415"/>
      <c r="AF535" s="415"/>
      <c r="AG535" s="415"/>
      <c r="AH535" s="415"/>
      <c r="AI535" s="415"/>
      <c r="AJ535" s="415"/>
      <c r="AK535" s="415"/>
      <c r="AL535" s="415"/>
      <c r="AM535" s="415"/>
      <c r="AN535" s="415"/>
      <c r="AO535" s="415"/>
      <c r="AP535" s="415"/>
      <c r="AQ535" s="415"/>
      <c r="AR535" s="415"/>
      <c r="AS535" s="415"/>
      <c r="AT535" s="415"/>
      <c r="AU535" s="415"/>
      <c r="AV535" s="415"/>
      <c r="AW535" s="415"/>
      <c r="AX535" s="415"/>
      <c r="AY535" s="415"/>
      <c r="AZ535" s="415"/>
      <c r="BA535" s="417"/>
      <c r="BB535" s="494"/>
      <c r="BC535" s="417"/>
      <c r="BD535" s="417"/>
      <c r="BE535" s="417"/>
      <c r="BF535" s="417"/>
      <c r="BG535" s="417"/>
      <c r="BH535" s="417"/>
      <c r="BI535" s="417"/>
      <c r="BJ535" s="417"/>
      <c r="BK535" s="417"/>
      <c r="BL535" s="417"/>
      <c r="BM535" s="417"/>
      <c r="BN535" s="417"/>
      <c r="BO535" s="417"/>
      <c r="BP535" s="417"/>
      <c r="BQ535" s="417"/>
      <c r="BR535" s="417"/>
      <c r="BS535" s="417"/>
      <c r="BT535" s="417"/>
      <c r="BU535" s="418"/>
      <c r="BV535" s="418"/>
      <c r="BW535" s="418"/>
      <c r="BX535" s="418"/>
      <c r="BY535" s="418"/>
      <c r="BZ535" s="418"/>
      <c r="CA535" s="418"/>
      <c r="CB535" s="418"/>
      <c r="CC535" s="418"/>
      <c r="CD535" s="418"/>
      <c r="CE535" s="418"/>
      <c r="CF535" s="418"/>
      <c r="CG535" s="418"/>
      <c r="CH535" s="418"/>
      <c r="CI535" s="418"/>
      <c r="CJ535" s="418"/>
      <c r="CK535" s="418"/>
      <c r="CL535" s="418"/>
      <c r="CM535" s="418"/>
      <c r="CN535" s="418"/>
      <c r="CO535" s="418"/>
      <c r="CP535" s="418"/>
      <c r="CQ535" s="418"/>
      <c r="CR535" s="418"/>
      <c r="CS535" s="418"/>
      <c r="CT535" s="418"/>
      <c r="CU535" s="418"/>
      <c r="CV535" s="418"/>
      <c r="CW535" s="418"/>
      <c r="CX535" s="418"/>
      <c r="CY535" s="418"/>
      <c r="CZ535" s="418"/>
    </row>
    <row r="536" s="422" customFormat="true" ht="25.15" customHeight="true" x14ac:dyDescent="0.2">
      <c r="C536" s="1151"/>
      <c r="D536" s="1151"/>
      <c r="E536" s="846" t="s">
        <v>181</v>
      </c>
      <c r="F536" s="847" t="s">
        <v>220</v>
      </c>
      <c r="G536" s="848" t="s">
        <v>221</v>
      </c>
      <c r="H536" s="1182" t="s">
        <v>429</v>
      </c>
      <c r="I536" s="1151"/>
      <c r="J536" s="862">
        <v>1.5993288670416002E-2</v>
      </c>
      <c r="K536" s="727"/>
      <c r="L536" s="727"/>
      <c r="M536" s="1182" t="s">
        <v>429</v>
      </c>
      <c r="N536" s="1151"/>
      <c r="O536" s="863">
        <v>1.1643190593037792E-2</v>
      </c>
      <c r="P536" s="727"/>
      <c r="Q536" s="727"/>
      <c r="U536" s="415"/>
      <c r="V536" s="415"/>
      <c r="W536" s="415"/>
      <c r="X536" s="415"/>
      <c r="Y536" s="415"/>
      <c r="Z536" s="415"/>
      <c r="AA536" s="415"/>
      <c r="AB536" s="415"/>
      <c r="AC536" s="415"/>
      <c r="AD536" s="415"/>
      <c r="AE536" s="415"/>
      <c r="AF536" s="415"/>
      <c r="AG536" s="415"/>
      <c r="AH536" s="415"/>
      <c r="AI536" s="415"/>
      <c r="AJ536" s="415"/>
      <c r="AK536" s="415"/>
      <c r="AL536" s="415"/>
      <c r="AM536" s="415"/>
      <c r="AN536" s="415"/>
      <c r="AO536" s="415"/>
      <c r="AP536" s="415"/>
      <c r="AQ536" s="415"/>
      <c r="AR536" s="415"/>
      <c r="AS536" s="415"/>
      <c r="AT536" s="415"/>
      <c r="AU536" s="415"/>
      <c r="AV536" s="415"/>
      <c r="AW536" s="415"/>
      <c r="AX536" s="415"/>
      <c r="AY536" s="415"/>
      <c r="AZ536" s="415"/>
      <c r="BA536" s="417"/>
      <c r="BB536" s="494"/>
      <c r="BC536" s="417"/>
      <c r="BD536" s="417"/>
      <c r="BE536" s="417"/>
      <c r="BF536" s="417"/>
      <c r="BG536" s="417"/>
      <c r="BH536" s="417"/>
      <c r="BI536" s="417"/>
      <c r="BJ536" s="417"/>
      <c r="BK536" s="417"/>
      <c r="BL536" s="417"/>
      <c r="BM536" s="417"/>
      <c r="BN536" s="417"/>
      <c r="BO536" s="417"/>
      <c r="BP536" s="417"/>
      <c r="BQ536" s="417"/>
      <c r="BR536" s="417"/>
      <c r="BS536" s="417"/>
      <c r="BT536" s="417"/>
      <c r="BU536" s="418"/>
      <c r="BV536" s="418"/>
      <c r="BW536" s="418"/>
      <c r="BX536" s="418"/>
      <c r="BY536" s="418"/>
      <c r="BZ536" s="418"/>
      <c r="CA536" s="418"/>
      <c r="CB536" s="418"/>
      <c r="CC536" s="418"/>
      <c r="CD536" s="418"/>
      <c r="CE536" s="418"/>
      <c r="CF536" s="418"/>
      <c r="CG536" s="418"/>
      <c r="CH536" s="418"/>
      <c r="CI536" s="418"/>
      <c r="CJ536" s="418"/>
      <c r="CK536" s="418"/>
      <c r="CL536" s="418"/>
      <c r="CM536" s="418"/>
      <c r="CN536" s="418"/>
      <c r="CO536" s="418"/>
      <c r="CP536" s="418"/>
      <c r="CQ536" s="418"/>
      <c r="CR536" s="418"/>
      <c r="CS536" s="418"/>
      <c r="CT536" s="418"/>
      <c r="CU536" s="418"/>
      <c r="CV536" s="418"/>
      <c r="CW536" s="418"/>
      <c r="CX536" s="418"/>
      <c r="CY536" s="418"/>
      <c r="CZ536" s="418"/>
    </row>
    <row r="537" s="422" customFormat="true" ht="25.15" customHeight="true" x14ac:dyDescent="0.2">
      <c r="C537" s="1182" t="s">
        <v>199</v>
      </c>
      <c r="D537" s="1151"/>
      <c r="E537" s="870">
        <v>6.8802430849718172</v>
      </c>
      <c r="F537" s="871">
        <v>11.097166266083576</v>
      </c>
      <c r="G537" s="872">
        <v>11.097166266083576</v>
      </c>
      <c r="H537" s="1182" t="s">
        <v>458</v>
      </c>
      <c r="I537" s="1151"/>
      <c r="J537" s="862">
        <v>1.0362234999321859E-3</v>
      </c>
      <c r="K537" s="727"/>
      <c r="L537" s="727"/>
      <c r="M537" s="1182" t="s">
        <v>458</v>
      </c>
      <c r="N537" s="1151"/>
      <c r="O537" s="868">
        <v>1.2488442968413728E-11</v>
      </c>
      <c r="P537" s="727"/>
      <c r="Q537" s="727"/>
      <c r="U537" s="415"/>
      <c r="V537" s="415"/>
      <c r="W537" s="415"/>
      <c r="X537" s="415"/>
      <c r="Y537" s="415"/>
      <c r="Z537" s="415"/>
      <c r="AA537" s="415"/>
      <c r="AB537" s="415"/>
      <c r="AC537" s="415"/>
      <c r="AD537" s="415"/>
      <c r="AE537" s="415"/>
      <c r="AF537" s="415"/>
      <c r="AG537" s="415"/>
      <c r="AH537" s="415"/>
      <c r="AI537" s="415"/>
      <c r="AJ537" s="415"/>
      <c r="AK537" s="415"/>
      <c r="AL537" s="415"/>
      <c r="AM537" s="415"/>
      <c r="AN537" s="415"/>
      <c r="AO537" s="415"/>
      <c r="AP537" s="415"/>
      <c r="AQ537" s="415"/>
      <c r="AR537" s="415"/>
      <c r="AS537" s="415"/>
      <c r="AT537" s="415"/>
      <c r="AU537" s="415"/>
      <c r="AV537" s="415"/>
      <c r="AW537" s="415"/>
      <c r="AX537" s="415"/>
      <c r="AY537" s="415"/>
      <c r="AZ537" s="415"/>
      <c r="BA537" s="417"/>
      <c r="BB537" s="494"/>
      <c r="BC537" s="417"/>
      <c r="BD537" s="417"/>
      <c r="BE537" s="417"/>
      <c r="BF537" s="417"/>
      <c r="BG537" s="417"/>
      <c r="BH537" s="417"/>
      <c r="BI537" s="417"/>
      <c r="BJ537" s="417"/>
      <c r="BK537" s="417"/>
      <c r="BL537" s="417"/>
      <c r="BM537" s="417"/>
      <c r="BN537" s="417"/>
      <c r="BO537" s="417"/>
      <c r="BP537" s="417"/>
      <c r="BQ537" s="417"/>
      <c r="BR537" s="417"/>
      <c r="BS537" s="417"/>
      <c r="BT537" s="417"/>
      <c r="BU537" s="418"/>
      <c r="BV537" s="418"/>
      <c r="BW537" s="418"/>
      <c r="BX537" s="418"/>
      <c r="BY537" s="418"/>
      <c r="BZ537" s="418"/>
      <c r="CA537" s="418"/>
      <c r="CB537" s="418"/>
      <c r="CC537" s="418"/>
      <c r="CD537" s="418"/>
      <c r="CE537" s="418"/>
      <c r="CF537" s="418"/>
      <c r="CG537" s="418"/>
      <c r="CH537" s="418"/>
      <c r="CI537" s="418"/>
      <c r="CJ537" s="418"/>
      <c r="CK537" s="418"/>
      <c r="CL537" s="418"/>
      <c r="CM537" s="418"/>
      <c r="CN537" s="418"/>
      <c r="CO537" s="418"/>
      <c r="CP537" s="418"/>
      <c r="CQ537" s="418"/>
      <c r="CR537" s="418"/>
      <c r="CS537" s="418"/>
      <c r="CT537" s="418"/>
      <c r="CU537" s="418"/>
      <c r="CV537" s="418"/>
      <c r="CW537" s="418"/>
      <c r="CX537" s="418"/>
      <c r="CY537" s="418"/>
      <c r="CZ537" s="418"/>
    </row>
    <row r="538" s="422" customFormat="true" ht="25.15" customHeight="true" x14ac:dyDescent="0.2">
      <c r="C538" s="1152"/>
      <c r="D538" s="1151"/>
      <c r="E538" s="728"/>
      <c r="F538" s="728"/>
      <c r="G538" s="728"/>
      <c r="H538" s="1182" t="s">
        <v>428</v>
      </c>
      <c r="I538" s="1151"/>
      <c r="J538" s="862">
        <v>2.0838819274395192E-2</v>
      </c>
      <c r="K538" s="727"/>
      <c r="L538" s="727"/>
      <c r="M538" s="1182" t="s">
        <v>428</v>
      </c>
      <c r="N538" s="1151"/>
      <c r="O538" s="863">
        <v>2.942654890167649E-4</v>
      </c>
      <c r="P538" s="727"/>
      <c r="Q538" s="727"/>
      <c r="U538" s="415"/>
      <c r="V538" s="415"/>
      <c r="W538" s="415"/>
      <c r="X538" s="415"/>
      <c r="Y538" s="415"/>
      <c r="Z538" s="415"/>
      <c r="AA538" s="415"/>
      <c r="AB538" s="415"/>
      <c r="AC538" s="415"/>
      <c r="AD538" s="415"/>
      <c r="AE538" s="415"/>
      <c r="AF538" s="415"/>
      <c r="AG538" s="415"/>
      <c r="AH538" s="415"/>
      <c r="AI538" s="415"/>
      <c r="AJ538" s="415"/>
      <c r="AK538" s="415"/>
      <c r="AL538" s="415"/>
      <c r="AM538" s="415"/>
      <c r="AN538" s="415"/>
      <c r="AO538" s="415"/>
      <c r="AP538" s="415"/>
      <c r="AQ538" s="415"/>
      <c r="AR538" s="415"/>
      <c r="AS538" s="415"/>
      <c r="AT538" s="415"/>
      <c r="AU538" s="415"/>
      <c r="AV538" s="415"/>
      <c r="AW538" s="415"/>
      <c r="AX538" s="415"/>
      <c r="AY538" s="415"/>
      <c r="AZ538" s="415"/>
      <c r="BA538" s="417"/>
      <c r="BB538" s="494"/>
      <c r="BC538" s="417"/>
      <c r="BD538" s="417"/>
      <c r="BE538" s="417"/>
      <c r="BF538" s="417"/>
      <c r="BG538" s="417"/>
      <c r="BH538" s="417"/>
      <c r="BI538" s="417"/>
      <c r="BJ538" s="417"/>
      <c r="BK538" s="417"/>
      <c r="BL538" s="417"/>
      <c r="BM538" s="417"/>
      <c r="BN538" s="417"/>
      <c r="BO538" s="417"/>
      <c r="BP538" s="417"/>
      <c r="BQ538" s="417"/>
      <c r="BR538" s="417"/>
      <c r="BS538" s="417"/>
      <c r="BT538" s="417"/>
      <c r="BU538" s="418"/>
      <c r="BV538" s="418"/>
      <c r="BW538" s="418"/>
      <c r="BX538" s="418"/>
      <c r="BY538" s="418"/>
      <c r="BZ538" s="418"/>
      <c r="CA538" s="418"/>
      <c r="CB538" s="418"/>
      <c r="CC538" s="418"/>
      <c r="CD538" s="418"/>
      <c r="CE538" s="418"/>
      <c r="CF538" s="418"/>
      <c r="CG538" s="418"/>
      <c r="CH538" s="418"/>
      <c r="CI538" s="418"/>
      <c r="CJ538" s="418"/>
      <c r="CK538" s="418"/>
      <c r="CL538" s="418"/>
      <c r="CM538" s="418"/>
      <c r="CN538" s="418"/>
      <c r="CO538" s="418"/>
      <c r="CP538" s="418"/>
      <c r="CQ538" s="418"/>
      <c r="CR538" s="418"/>
      <c r="CS538" s="418"/>
      <c r="CT538" s="418"/>
      <c r="CU538" s="418"/>
      <c r="CV538" s="418"/>
      <c r="CW538" s="418"/>
      <c r="CX538" s="418"/>
      <c r="CY538" s="418"/>
      <c r="CZ538" s="418"/>
    </row>
    <row r="539" s="422" customFormat="true" ht="25.15" customHeight="true" x14ac:dyDescent="0.2">
      <c r="C539" s="1152"/>
      <c r="D539" s="1151"/>
      <c r="E539" s="727"/>
      <c r="F539" s="727"/>
      <c r="G539" s="727"/>
      <c r="H539" s="1182" t="s">
        <v>455</v>
      </c>
      <c r="I539" s="1151"/>
      <c r="J539" s="862">
        <v>1.0714874088706317E-3</v>
      </c>
      <c r="K539" s="727"/>
      <c r="L539" s="727"/>
      <c r="M539" s="1182" t="s">
        <v>455</v>
      </c>
      <c r="N539" s="1151"/>
      <c r="O539" s="868">
        <v>9.3927020691388487E-5</v>
      </c>
      <c r="P539" s="727"/>
      <c r="Q539" s="727"/>
      <c r="U539" s="415"/>
      <c r="V539" s="415"/>
      <c r="W539" s="415"/>
      <c r="X539" s="415"/>
      <c r="Y539" s="415"/>
      <c r="Z539" s="415"/>
      <c r="AA539" s="415"/>
      <c r="AB539" s="415"/>
      <c r="AC539" s="415"/>
      <c r="AD539" s="415"/>
      <c r="AE539" s="415"/>
      <c r="AF539" s="415"/>
      <c r="AG539" s="415"/>
      <c r="AH539" s="415"/>
      <c r="AI539" s="415"/>
      <c r="AJ539" s="415"/>
      <c r="AK539" s="415"/>
      <c r="AL539" s="415"/>
      <c r="AM539" s="415"/>
      <c r="AN539" s="415"/>
      <c r="AO539" s="415"/>
      <c r="AP539" s="415"/>
      <c r="AQ539" s="415"/>
      <c r="AR539" s="415"/>
      <c r="AS539" s="415"/>
      <c r="AT539" s="415"/>
      <c r="AU539" s="415"/>
      <c r="AV539" s="415"/>
      <c r="AW539" s="415"/>
      <c r="AX539" s="415"/>
      <c r="AY539" s="415"/>
      <c r="AZ539" s="415"/>
      <c r="BA539" s="417"/>
      <c r="BB539" s="494"/>
      <c r="BC539" s="417"/>
      <c r="BD539" s="417"/>
      <c r="BE539" s="417"/>
      <c r="BF539" s="417"/>
      <c r="BG539" s="417"/>
      <c r="BH539" s="417"/>
      <c r="BI539" s="417"/>
      <c r="BJ539" s="417"/>
      <c r="BK539" s="417"/>
      <c r="BL539" s="417"/>
      <c r="BM539" s="417"/>
      <c r="BN539" s="417"/>
      <c r="BO539" s="417"/>
      <c r="BP539" s="417"/>
      <c r="BQ539" s="417"/>
      <c r="BR539" s="417"/>
      <c r="BS539" s="417"/>
      <c r="BT539" s="417"/>
      <c r="BU539" s="418"/>
      <c r="BV539" s="418"/>
      <c r="BW539" s="418"/>
      <c r="BX539" s="418"/>
      <c r="BY539" s="418"/>
      <c r="BZ539" s="418"/>
      <c r="CA539" s="418"/>
      <c r="CB539" s="418"/>
      <c r="CC539" s="418"/>
      <c r="CD539" s="418"/>
      <c r="CE539" s="418"/>
      <c r="CF539" s="418"/>
      <c r="CG539" s="418"/>
      <c r="CH539" s="418"/>
      <c r="CI539" s="418"/>
      <c r="CJ539" s="418"/>
      <c r="CK539" s="418"/>
      <c r="CL539" s="418"/>
      <c r="CM539" s="418"/>
      <c r="CN539" s="418"/>
      <c r="CO539" s="418"/>
      <c r="CP539" s="418"/>
      <c r="CQ539" s="418"/>
      <c r="CR539" s="418"/>
      <c r="CS539" s="418"/>
      <c r="CT539" s="418"/>
      <c r="CU539" s="418"/>
      <c r="CV539" s="418"/>
      <c r="CW539" s="418"/>
      <c r="CX539" s="418"/>
      <c r="CY539" s="418"/>
      <c r="CZ539" s="418"/>
    </row>
    <row r="540" s="422" customFormat="true" ht="25.15" customHeight="true" x14ac:dyDescent="0.2">
      <c r="C540" s="1183" t="s">
        <v>222</v>
      </c>
      <c r="D540" s="1151"/>
      <c r="E540" s="1151"/>
      <c r="F540" s="727"/>
      <c r="G540" s="727"/>
      <c r="H540" s="1182" t="s">
        <v>203</v>
      </c>
      <c r="I540" s="1151"/>
      <c r="J540" s="862">
        <v>0.15927887840737415</v>
      </c>
      <c r="K540" s="727"/>
      <c r="L540" s="727"/>
      <c r="M540" s="1182" t="s">
        <v>203</v>
      </c>
      <c r="N540" s="1151"/>
      <c r="O540" s="863">
        <v>0.21937979931597615</v>
      </c>
      <c r="P540" s="727"/>
      <c r="Q540" s="727"/>
      <c r="U540" s="415"/>
      <c r="V540" s="415"/>
      <c r="W540" s="415"/>
      <c r="X540" s="415"/>
      <c r="Y540" s="415"/>
      <c r="Z540" s="415"/>
      <c r="AA540" s="415"/>
      <c r="AB540" s="415"/>
      <c r="AC540" s="415"/>
      <c r="AD540" s="415"/>
      <c r="AE540" s="415"/>
      <c r="AF540" s="415"/>
      <c r="AG540" s="415"/>
      <c r="AH540" s="415"/>
      <c r="AI540" s="415"/>
      <c r="AJ540" s="415"/>
      <c r="AK540" s="415"/>
      <c r="AL540" s="415"/>
      <c r="AM540" s="415"/>
      <c r="AN540" s="415"/>
      <c r="AO540" s="415"/>
      <c r="AP540" s="415"/>
      <c r="AQ540" s="415"/>
      <c r="AR540" s="415"/>
      <c r="AS540" s="415"/>
      <c r="AT540" s="415"/>
      <c r="AU540" s="415"/>
      <c r="AV540" s="415"/>
      <c r="AW540" s="415"/>
      <c r="AX540" s="415"/>
      <c r="AY540" s="415"/>
      <c r="AZ540" s="415"/>
      <c r="BA540" s="417"/>
      <c r="BB540" s="494"/>
      <c r="BC540" s="417"/>
      <c r="BD540" s="417"/>
      <c r="BE540" s="417"/>
      <c r="BF540" s="417"/>
      <c r="BG540" s="417"/>
      <c r="BH540" s="417"/>
      <c r="BI540" s="417"/>
      <c r="BJ540" s="417"/>
      <c r="BK540" s="417"/>
      <c r="BL540" s="417"/>
      <c r="BM540" s="417"/>
      <c r="BN540" s="417"/>
      <c r="BO540" s="417"/>
      <c r="BP540" s="417"/>
      <c r="BQ540" s="417"/>
      <c r="BR540" s="417"/>
      <c r="BS540" s="417"/>
      <c r="BT540" s="417"/>
      <c r="BU540" s="418"/>
      <c r="BV540" s="418"/>
      <c r="BW540" s="418"/>
      <c r="BX540" s="418"/>
      <c r="BY540" s="418"/>
      <c r="BZ540" s="418"/>
      <c r="CA540" s="418"/>
      <c r="CB540" s="418"/>
      <c r="CC540" s="418"/>
      <c r="CD540" s="418"/>
      <c r="CE540" s="418"/>
      <c r="CF540" s="418"/>
      <c r="CG540" s="418"/>
      <c r="CH540" s="418"/>
      <c r="CI540" s="418"/>
      <c r="CJ540" s="418"/>
      <c r="CK540" s="418"/>
      <c r="CL540" s="418"/>
      <c r="CM540" s="418"/>
      <c r="CN540" s="418"/>
      <c r="CO540" s="418"/>
      <c r="CP540" s="418"/>
      <c r="CQ540" s="418"/>
      <c r="CR540" s="418"/>
      <c r="CS540" s="418"/>
      <c r="CT540" s="418"/>
      <c r="CU540" s="418"/>
      <c r="CV540" s="418"/>
      <c r="CW540" s="418"/>
      <c r="CX540" s="418"/>
      <c r="CY540" s="418"/>
      <c r="CZ540" s="418"/>
    </row>
    <row r="541" s="422" customFormat="true" ht="25.15" customHeight="true" x14ac:dyDescent="0.2">
      <c r="C541" s="1152"/>
      <c r="D541" s="1151"/>
      <c r="E541" s="849" t="s">
        <v>198</v>
      </c>
      <c r="F541" s="727"/>
      <c r="G541" s="727"/>
      <c r="H541" s="1182" t="s">
        <v>209</v>
      </c>
      <c r="I541" s="1151"/>
      <c r="J541" s="862">
        <v>4.9277969268771142E-2</v>
      </c>
      <c r="K541" s="727"/>
      <c r="L541" s="727"/>
      <c r="M541" s="1182" t="s">
        <v>209</v>
      </c>
      <c r="N541" s="1151"/>
      <c r="O541" s="863">
        <v>1.4521596430859315E-2</v>
      </c>
      <c r="P541" s="727"/>
      <c r="Q541" s="727"/>
      <c r="U541" s="415"/>
      <c r="V541" s="415"/>
      <c r="W541" s="415"/>
      <c r="X541" s="415"/>
      <c r="Y541" s="415"/>
      <c r="Z541" s="415"/>
      <c r="AA541" s="415"/>
      <c r="AB541" s="415"/>
      <c r="AC541" s="415"/>
      <c r="AD541" s="415"/>
      <c r="AE541" s="415"/>
      <c r="AF541" s="415"/>
      <c r="AG541" s="415"/>
      <c r="AH541" s="415"/>
      <c r="AI541" s="415"/>
      <c r="AJ541" s="415"/>
      <c r="AK541" s="415"/>
      <c r="AL541" s="415"/>
      <c r="AM541" s="415"/>
      <c r="AN541" s="415"/>
      <c r="AO541" s="415"/>
      <c r="AP541" s="415"/>
      <c r="AQ541" s="415"/>
      <c r="AR541" s="415"/>
      <c r="AS541" s="415"/>
      <c r="AT541" s="415"/>
      <c r="AU541" s="415"/>
      <c r="AV541" s="415"/>
      <c r="AW541" s="415"/>
      <c r="AX541" s="415"/>
      <c r="AY541" s="415"/>
      <c r="AZ541" s="415"/>
      <c r="BA541" s="417"/>
      <c r="BB541" s="494"/>
      <c r="BC541" s="417"/>
      <c r="BD541" s="417"/>
      <c r="BE541" s="417"/>
      <c r="BF541" s="417"/>
      <c r="BG541" s="417"/>
      <c r="BH541" s="417"/>
      <c r="BI541" s="417"/>
      <c r="BJ541" s="417"/>
      <c r="BK541" s="417"/>
      <c r="BL541" s="417"/>
      <c r="BM541" s="417"/>
      <c r="BN541" s="417"/>
      <c r="BO541" s="417"/>
      <c r="BP541" s="417"/>
      <c r="BQ541" s="417"/>
      <c r="BR541" s="417"/>
      <c r="BS541" s="417"/>
      <c r="BT541" s="417"/>
      <c r="BU541" s="418"/>
      <c r="BV541" s="418"/>
      <c r="BW541" s="418"/>
      <c r="BX541" s="418"/>
      <c r="BY541" s="418"/>
      <c r="BZ541" s="418"/>
      <c r="CA541" s="418"/>
      <c r="CB541" s="418"/>
      <c r="CC541" s="418"/>
      <c r="CD541" s="418"/>
      <c r="CE541" s="418"/>
      <c r="CF541" s="418"/>
      <c r="CG541" s="418"/>
      <c r="CH541" s="418"/>
      <c r="CI541" s="418"/>
      <c r="CJ541" s="418"/>
      <c r="CK541" s="418"/>
      <c r="CL541" s="418"/>
      <c r="CM541" s="418"/>
      <c r="CN541" s="418"/>
      <c r="CO541" s="418"/>
      <c r="CP541" s="418"/>
      <c r="CQ541" s="418"/>
      <c r="CR541" s="418"/>
      <c r="CS541" s="418"/>
      <c r="CT541" s="418"/>
      <c r="CU541" s="418"/>
      <c r="CV541" s="418"/>
      <c r="CW541" s="418"/>
      <c r="CX541" s="418"/>
      <c r="CY541" s="418"/>
      <c r="CZ541" s="418"/>
    </row>
    <row r="542" s="422" customFormat="true" ht="25.15" customHeight="true" x14ac:dyDescent="0.2">
      <c r="C542" s="1151"/>
      <c r="D542" s="1151"/>
      <c r="E542" s="873" t="s">
        <v>199</v>
      </c>
      <c r="F542" s="727"/>
      <c r="G542" s="727"/>
      <c r="H542" s="1182" t="s">
        <v>202</v>
      </c>
      <c r="I542" s="1151"/>
      <c r="J542" s="862">
        <v>0.24132402809636569</v>
      </c>
      <c r="K542" s="727"/>
      <c r="L542" s="727"/>
      <c r="M542" s="1182" t="s">
        <v>202</v>
      </c>
      <c r="N542" s="1151"/>
      <c r="O542" s="863">
        <v>0.40202627990015888</v>
      </c>
      <c r="P542" s="727"/>
      <c r="Q542" s="727"/>
      <c r="U542" s="415"/>
      <c r="V542" s="415"/>
      <c r="W542" s="415"/>
      <c r="X542" s="415"/>
      <c r="Y542" s="415"/>
      <c r="Z542" s="415"/>
      <c r="AA542" s="415"/>
      <c r="AB542" s="415"/>
      <c r="AC542" s="415"/>
      <c r="AD542" s="415"/>
      <c r="AE542" s="415"/>
      <c r="AF542" s="415"/>
      <c r="AG542" s="415"/>
      <c r="AH542" s="415"/>
      <c r="AI542" s="415"/>
      <c r="AJ542" s="415"/>
      <c r="AK542" s="415"/>
      <c r="AL542" s="415"/>
      <c r="AM542" s="415"/>
      <c r="AN542" s="415"/>
      <c r="AO542" s="415"/>
      <c r="AP542" s="415"/>
      <c r="AQ542" s="415"/>
      <c r="AR542" s="415"/>
      <c r="AS542" s="415"/>
      <c r="AT542" s="415"/>
      <c r="AU542" s="415"/>
      <c r="AV542" s="415"/>
      <c r="AW542" s="415"/>
      <c r="AX542" s="415"/>
      <c r="AY542" s="415"/>
      <c r="AZ542" s="415"/>
      <c r="BA542" s="417"/>
      <c r="BB542" s="494"/>
      <c r="BC542" s="417"/>
      <c r="BD542" s="417"/>
      <c r="BE542" s="417"/>
      <c r="BF542" s="417"/>
      <c r="BG542" s="417"/>
      <c r="BH542" s="417"/>
      <c r="BI542" s="417"/>
      <c r="BJ542" s="417"/>
      <c r="BK542" s="417"/>
      <c r="BL542" s="417"/>
      <c r="BM542" s="417"/>
      <c r="BN542" s="417"/>
      <c r="BO542" s="417"/>
      <c r="BP542" s="417"/>
      <c r="BQ542" s="417"/>
      <c r="BR542" s="417"/>
      <c r="BS542" s="417"/>
      <c r="BT542" s="417"/>
      <c r="BU542" s="418"/>
      <c r="BV542" s="418"/>
      <c r="BW542" s="418"/>
      <c r="BX542" s="418"/>
      <c r="BY542" s="418"/>
      <c r="BZ542" s="418"/>
      <c r="CA542" s="418"/>
      <c r="CB542" s="418"/>
      <c r="CC542" s="418"/>
      <c r="CD542" s="418"/>
      <c r="CE542" s="418"/>
      <c r="CF542" s="418"/>
      <c r="CG542" s="418"/>
      <c r="CH542" s="418"/>
      <c r="CI542" s="418"/>
      <c r="CJ542" s="418"/>
      <c r="CK542" s="418"/>
      <c r="CL542" s="418"/>
      <c r="CM542" s="418"/>
      <c r="CN542" s="418"/>
      <c r="CO542" s="418"/>
      <c r="CP542" s="418"/>
      <c r="CQ542" s="418"/>
      <c r="CR542" s="418"/>
      <c r="CS542" s="418"/>
      <c r="CT542" s="418"/>
      <c r="CU542" s="418"/>
      <c r="CV542" s="418"/>
      <c r="CW542" s="418"/>
      <c r="CX542" s="418"/>
      <c r="CY542" s="418"/>
      <c r="CZ542" s="418"/>
    </row>
    <row r="543" s="422" customFormat="true" ht="25.15" customHeight="true" x14ac:dyDescent="0.2">
      <c r="C543" s="1182" t="s">
        <v>415</v>
      </c>
      <c r="D543" s="1151"/>
      <c r="E543" s="858">
        <v>-3.9219973993512042E-2</v>
      </c>
      <c r="F543" s="727"/>
      <c r="G543" s="727"/>
      <c r="H543" s="1182" t="s">
        <v>321</v>
      </c>
      <c r="I543" s="1151"/>
      <c r="J543" s="862">
        <v>0.29952750171409215</v>
      </c>
      <c r="K543" s="727"/>
      <c r="L543" s="727"/>
      <c r="M543" s="1182" t="s">
        <v>321</v>
      </c>
      <c r="N543" s="1151"/>
      <c r="O543" s="863">
        <v>0.27237843857162963</v>
      </c>
      <c r="P543" s="727"/>
      <c r="Q543" s="727"/>
      <c r="U543" s="415"/>
      <c r="V543" s="415"/>
      <c r="W543" s="415"/>
      <c r="X543" s="415"/>
      <c r="Y543" s="415"/>
      <c r="Z543" s="415"/>
      <c r="AA543" s="415"/>
      <c r="AB543" s="415"/>
      <c r="AC543" s="415"/>
      <c r="AD543" s="415"/>
      <c r="AE543" s="415"/>
      <c r="AF543" s="415"/>
      <c r="AG543" s="415"/>
      <c r="AH543" s="415"/>
      <c r="AI543" s="415"/>
      <c r="AJ543" s="415"/>
      <c r="AK543" s="415"/>
      <c r="AL543" s="415"/>
      <c r="AM543" s="415"/>
      <c r="AN543" s="415"/>
      <c r="AO543" s="415"/>
      <c r="AP543" s="415"/>
      <c r="AQ543" s="415"/>
      <c r="AR543" s="415"/>
      <c r="AS543" s="415"/>
      <c r="AT543" s="415"/>
      <c r="AU543" s="415"/>
      <c r="AV543" s="415"/>
      <c r="AW543" s="415"/>
      <c r="AX543" s="415"/>
      <c r="AY543" s="415"/>
      <c r="AZ543" s="415"/>
      <c r="BA543" s="417"/>
      <c r="BB543" s="494"/>
      <c r="BC543" s="417"/>
      <c r="BD543" s="417"/>
      <c r="BE543" s="417"/>
      <c r="BF543" s="417"/>
      <c r="BG543" s="417"/>
      <c r="BH543" s="417"/>
      <c r="BI543" s="417"/>
      <c r="BJ543" s="417"/>
      <c r="BK543" s="417"/>
      <c r="BL543" s="417"/>
      <c r="BM543" s="417"/>
      <c r="BN543" s="417"/>
      <c r="BO543" s="417"/>
      <c r="BP543" s="417"/>
      <c r="BQ543" s="417"/>
      <c r="BR543" s="417"/>
      <c r="BS543" s="417"/>
      <c r="BT543" s="417"/>
      <c r="BU543" s="418"/>
      <c r="BV543" s="418"/>
      <c r="BW543" s="418"/>
      <c r="BX543" s="418"/>
      <c r="BY543" s="418"/>
      <c r="BZ543" s="418"/>
      <c r="CA543" s="418"/>
      <c r="CB543" s="418"/>
      <c r="CC543" s="418"/>
      <c r="CD543" s="418"/>
      <c r="CE543" s="418"/>
      <c r="CF543" s="418"/>
      <c r="CG543" s="418"/>
      <c r="CH543" s="418"/>
      <c r="CI543" s="418"/>
      <c r="CJ543" s="418"/>
      <c r="CK543" s="418"/>
      <c r="CL543" s="418"/>
      <c r="CM543" s="418"/>
      <c r="CN543" s="418"/>
      <c r="CO543" s="418"/>
      <c r="CP543" s="418"/>
      <c r="CQ543" s="418"/>
      <c r="CR543" s="418"/>
      <c r="CS543" s="418"/>
      <c r="CT543" s="418"/>
      <c r="CU543" s="418"/>
      <c r="CV543" s="418"/>
      <c r="CW543" s="418"/>
      <c r="CX543" s="418"/>
      <c r="CY543" s="418"/>
      <c r="CZ543" s="418"/>
    </row>
    <row r="544" s="422" customFormat="true" ht="25.15" customHeight="true" x14ac:dyDescent="0.2">
      <c r="C544" s="1182" t="s">
        <v>398</v>
      </c>
      <c r="D544" s="1151"/>
      <c r="E544" s="861">
        <v>-0.12319190266701571</v>
      </c>
      <c r="F544" s="727"/>
      <c r="G544" s="727"/>
      <c r="H544" s="1182" t="s">
        <v>211</v>
      </c>
      <c r="I544" s="1151"/>
      <c r="J544" s="862">
        <v>5.3295901406160764E-3</v>
      </c>
      <c r="K544" s="727"/>
      <c r="L544" s="727"/>
      <c r="M544" s="1182" t="s">
        <v>211</v>
      </c>
      <c r="N544" s="1151"/>
      <c r="O544" s="863">
        <v>0.1581466286857002</v>
      </c>
      <c r="P544" s="727"/>
      <c r="Q544" s="727"/>
      <c r="U544" s="415"/>
      <c r="V544" s="415"/>
      <c r="W544" s="415"/>
      <c r="X544" s="415"/>
      <c r="Y544" s="415"/>
      <c r="Z544" s="415"/>
      <c r="AA544" s="415"/>
      <c r="AB544" s="415"/>
      <c r="AC544" s="415"/>
      <c r="AD544" s="415"/>
      <c r="AE544" s="415"/>
      <c r="AF544" s="415"/>
      <c r="AG544" s="415"/>
      <c r="AH544" s="415"/>
      <c r="AI544" s="415"/>
      <c r="AJ544" s="415"/>
      <c r="AK544" s="415"/>
      <c r="AL544" s="415"/>
      <c r="AM544" s="415"/>
      <c r="AN544" s="415"/>
      <c r="AO544" s="415"/>
      <c r="AP544" s="415"/>
      <c r="AQ544" s="415"/>
      <c r="AR544" s="415"/>
      <c r="AS544" s="415"/>
      <c r="AT544" s="415"/>
      <c r="AU544" s="415"/>
      <c r="AV544" s="415"/>
      <c r="AW544" s="415"/>
      <c r="AX544" s="415"/>
      <c r="AY544" s="415"/>
      <c r="AZ544" s="415"/>
      <c r="BA544" s="417"/>
      <c r="BB544" s="494"/>
      <c r="BC544" s="417"/>
      <c r="BD544" s="417"/>
      <c r="BE544" s="417"/>
      <c r="BF544" s="417"/>
      <c r="BG544" s="417"/>
      <c r="BH544" s="417"/>
      <c r="BI544" s="417"/>
      <c r="BJ544" s="417"/>
      <c r="BK544" s="417"/>
      <c r="BL544" s="417"/>
      <c r="BM544" s="417"/>
      <c r="BN544" s="417"/>
      <c r="BO544" s="417"/>
      <c r="BP544" s="417"/>
      <c r="BQ544" s="417"/>
      <c r="BR544" s="417"/>
      <c r="BS544" s="417"/>
      <c r="BT544" s="417"/>
      <c r="BU544" s="418"/>
      <c r="BV544" s="418"/>
      <c r="BW544" s="418"/>
      <c r="BX544" s="418"/>
      <c r="BY544" s="418"/>
      <c r="BZ544" s="418"/>
      <c r="CA544" s="418"/>
      <c r="CB544" s="418"/>
      <c r="CC544" s="418"/>
      <c r="CD544" s="418"/>
      <c r="CE544" s="418"/>
      <c r="CF544" s="418"/>
      <c r="CG544" s="418"/>
      <c r="CH544" s="418"/>
      <c r="CI544" s="418"/>
      <c r="CJ544" s="418"/>
      <c r="CK544" s="418"/>
      <c r="CL544" s="418"/>
      <c r="CM544" s="418"/>
      <c r="CN544" s="418"/>
      <c r="CO544" s="418"/>
      <c r="CP544" s="418"/>
      <c r="CQ544" s="418"/>
      <c r="CR544" s="418"/>
      <c r="CS544" s="418"/>
      <c r="CT544" s="418"/>
      <c r="CU544" s="418"/>
      <c r="CV544" s="418"/>
      <c r="CW544" s="418"/>
      <c r="CX544" s="418"/>
      <c r="CY544" s="418"/>
      <c r="CZ544" s="418"/>
    </row>
    <row r="545" s="422" customFormat="true" ht="25.15" customHeight="true" x14ac:dyDescent="0.2">
      <c r="C545" s="1182" t="s">
        <v>446</v>
      </c>
      <c r="D545" s="1151"/>
      <c r="E545" s="861">
        <v>-4.5312417108946765E-3</v>
      </c>
      <c r="F545" s="727"/>
      <c r="G545" s="727"/>
      <c r="H545" s="1182" t="s">
        <v>325</v>
      </c>
      <c r="I545" s="1151"/>
      <c r="J545" s="862">
        <v>0.24497608132589138</v>
      </c>
      <c r="K545" s="727"/>
      <c r="L545" s="727"/>
      <c r="M545" s="1182" t="s">
        <v>325</v>
      </c>
      <c r="N545" s="1151"/>
      <c r="O545" s="863">
        <v>0.22839119542438768</v>
      </c>
      <c r="P545" s="727"/>
      <c r="Q545" s="727"/>
      <c r="U545" s="415"/>
      <c r="V545" s="415"/>
      <c r="W545" s="415"/>
      <c r="X545" s="415"/>
      <c r="Y545" s="415"/>
      <c r="Z545" s="415"/>
      <c r="AA545" s="415"/>
      <c r="AB545" s="415"/>
      <c r="AC545" s="415"/>
      <c r="AD545" s="415"/>
      <c r="AE545" s="415"/>
      <c r="AF545" s="415"/>
      <c r="AG545" s="415"/>
      <c r="AH545" s="415"/>
      <c r="AI545" s="415"/>
      <c r="AJ545" s="415"/>
      <c r="AK545" s="415"/>
      <c r="AL545" s="415"/>
      <c r="AM545" s="415"/>
      <c r="AN545" s="415"/>
      <c r="AO545" s="415"/>
      <c r="AP545" s="415"/>
      <c r="AQ545" s="415"/>
      <c r="AR545" s="415"/>
      <c r="AS545" s="415"/>
      <c r="AT545" s="415"/>
      <c r="AU545" s="415"/>
      <c r="AV545" s="415"/>
      <c r="AW545" s="415"/>
      <c r="AX545" s="415"/>
      <c r="AY545" s="415"/>
      <c r="AZ545" s="415"/>
      <c r="BA545" s="417"/>
      <c r="BB545" s="494"/>
      <c r="BC545" s="417"/>
      <c r="BD545" s="417"/>
      <c r="BE545" s="417"/>
      <c r="BF545" s="417"/>
      <c r="BG545" s="417"/>
      <c r="BH545" s="417"/>
      <c r="BI545" s="417"/>
      <c r="BJ545" s="417"/>
      <c r="BK545" s="417"/>
      <c r="BL545" s="417"/>
      <c r="BM545" s="417"/>
      <c r="BN545" s="417"/>
      <c r="BO545" s="417"/>
      <c r="BP545" s="417"/>
      <c r="BQ545" s="417"/>
      <c r="BR545" s="417"/>
      <c r="BS545" s="417"/>
      <c r="BT545" s="417"/>
      <c r="BU545" s="418"/>
      <c r="BV545" s="418"/>
      <c r="BW545" s="418"/>
      <c r="BX545" s="418"/>
      <c r="BY545" s="418"/>
      <c r="BZ545" s="418"/>
      <c r="CA545" s="418"/>
      <c r="CB545" s="418"/>
      <c r="CC545" s="418"/>
      <c r="CD545" s="418"/>
      <c r="CE545" s="418"/>
      <c r="CF545" s="418"/>
      <c r="CG545" s="418"/>
      <c r="CH545" s="418"/>
      <c r="CI545" s="418"/>
      <c r="CJ545" s="418"/>
      <c r="CK545" s="418"/>
      <c r="CL545" s="418"/>
      <c r="CM545" s="418"/>
      <c r="CN545" s="418"/>
      <c r="CO545" s="418"/>
      <c r="CP545" s="418"/>
      <c r="CQ545" s="418"/>
      <c r="CR545" s="418"/>
      <c r="CS545" s="418"/>
      <c r="CT545" s="418"/>
      <c r="CU545" s="418"/>
      <c r="CV545" s="418"/>
      <c r="CW545" s="418"/>
      <c r="CX545" s="418"/>
      <c r="CY545" s="418"/>
      <c r="CZ545" s="418"/>
    </row>
    <row r="546" s="422" customFormat="true" ht="25.15" customHeight="true" x14ac:dyDescent="0.2">
      <c r="C546" s="1182" t="s">
        <v>450</v>
      </c>
      <c r="D546" s="1151"/>
      <c r="E546" s="861">
        <v>-3.6069371359156873E-3</v>
      </c>
      <c r="F546" s="727"/>
      <c r="G546" s="727"/>
      <c r="H546" s="1182" t="s">
        <v>335</v>
      </c>
      <c r="I546" s="1151"/>
      <c r="J546" s="862">
        <v>4.7701752287318953E-2</v>
      </c>
      <c r="K546" s="727"/>
      <c r="L546" s="727"/>
      <c r="M546" s="1182" t="s">
        <v>335</v>
      </c>
      <c r="N546" s="1151"/>
      <c r="O546" s="863">
        <v>2.4060915233201308E-2</v>
      </c>
      <c r="P546" s="727"/>
      <c r="Q546" s="727"/>
      <c r="U546" s="415"/>
      <c r="V546" s="415"/>
      <c r="W546" s="415"/>
      <c r="X546" s="415"/>
      <c r="Y546" s="415"/>
      <c r="Z546" s="415"/>
      <c r="AA546" s="415"/>
      <c r="AB546" s="415"/>
      <c r="AC546" s="415"/>
      <c r="AD546" s="415"/>
      <c r="AE546" s="415"/>
      <c r="AF546" s="415"/>
      <c r="AG546" s="415"/>
      <c r="AH546" s="415"/>
      <c r="AI546" s="415"/>
      <c r="AJ546" s="415"/>
      <c r="AK546" s="415"/>
      <c r="AL546" s="415"/>
      <c r="AM546" s="415"/>
      <c r="AN546" s="415"/>
      <c r="AO546" s="415"/>
      <c r="AP546" s="415"/>
      <c r="AQ546" s="415"/>
      <c r="AR546" s="415"/>
      <c r="AS546" s="415"/>
      <c r="AT546" s="415"/>
      <c r="AU546" s="415"/>
      <c r="AV546" s="415"/>
      <c r="AW546" s="415"/>
      <c r="AX546" s="415"/>
      <c r="AY546" s="415"/>
      <c r="AZ546" s="415"/>
      <c r="BA546" s="417"/>
      <c r="BB546" s="494"/>
      <c r="BC546" s="417"/>
      <c r="BD546" s="417"/>
      <c r="BE546" s="417"/>
      <c r="BF546" s="417"/>
      <c r="BG546" s="417"/>
      <c r="BH546" s="417"/>
      <c r="BI546" s="417"/>
      <c r="BJ546" s="417"/>
      <c r="BK546" s="417"/>
      <c r="BL546" s="417"/>
      <c r="BM546" s="417"/>
      <c r="BN546" s="417"/>
      <c r="BO546" s="417"/>
      <c r="BP546" s="417"/>
      <c r="BQ546" s="417"/>
      <c r="BR546" s="417"/>
      <c r="BS546" s="417"/>
      <c r="BT546" s="417"/>
      <c r="BU546" s="418"/>
      <c r="BV546" s="418"/>
      <c r="BW546" s="418"/>
      <c r="BX546" s="418"/>
      <c r="BY546" s="418"/>
      <c r="BZ546" s="418"/>
      <c r="CA546" s="418"/>
      <c r="CB546" s="418"/>
      <c r="CC546" s="418"/>
      <c r="CD546" s="418"/>
      <c r="CE546" s="418"/>
      <c r="CF546" s="418"/>
      <c r="CG546" s="418"/>
      <c r="CH546" s="418"/>
      <c r="CI546" s="418"/>
      <c r="CJ546" s="418"/>
      <c r="CK546" s="418"/>
      <c r="CL546" s="418"/>
      <c r="CM546" s="418"/>
      <c r="CN546" s="418"/>
      <c r="CO546" s="418"/>
      <c r="CP546" s="418"/>
      <c r="CQ546" s="418"/>
      <c r="CR546" s="418"/>
      <c r="CS546" s="418"/>
      <c r="CT546" s="418"/>
      <c r="CU546" s="418"/>
      <c r="CV546" s="418"/>
      <c r="CW546" s="418"/>
      <c r="CX546" s="418"/>
      <c r="CY546" s="418"/>
      <c r="CZ546" s="418"/>
    </row>
    <row r="547" s="422" customFormat="true" ht="25.15" customHeight="true" x14ac:dyDescent="0.2">
      <c r="C547" s="1182" t="s">
        <v>457</v>
      </c>
      <c r="D547" s="1151"/>
      <c r="E547" s="861">
        <v>-1.3177455318157901E-3</v>
      </c>
      <c r="F547" s="727"/>
      <c r="G547" s="727"/>
      <c r="H547" s="1182" t="s">
        <v>405</v>
      </c>
      <c r="I547" s="1151"/>
      <c r="J547" s="862">
        <v>0.23975760394383203</v>
      </c>
      <c r="K547" s="727"/>
      <c r="L547" s="727"/>
      <c r="M547" s="1182" t="s">
        <v>405</v>
      </c>
      <c r="N547" s="1151"/>
      <c r="O547" s="863">
        <v>0.19910180775794439</v>
      </c>
      <c r="P547" s="727"/>
      <c r="Q547" s="727"/>
      <c r="U547" s="415"/>
      <c r="V547" s="415"/>
      <c r="W547" s="415"/>
      <c r="X547" s="415"/>
      <c r="Y547" s="415"/>
      <c r="Z547" s="415"/>
      <c r="AA547" s="415"/>
      <c r="AB547" s="415"/>
      <c r="AC547" s="415"/>
      <c r="AD547" s="415"/>
      <c r="AE547" s="415"/>
      <c r="AF547" s="415"/>
      <c r="AG547" s="415"/>
      <c r="AH547" s="415"/>
      <c r="AI547" s="415"/>
      <c r="AJ547" s="415"/>
      <c r="AK547" s="415"/>
      <c r="AL547" s="415"/>
      <c r="AM547" s="415"/>
      <c r="AN547" s="415"/>
      <c r="AO547" s="415"/>
      <c r="AP547" s="415"/>
      <c r="AQ547" s="415"/>
      <c r="AR547" s="415"/>
      <c r="AS547" s="415"/>
      <c r="AT547" s="415"/>
      <c r="AU547" s="415"/>
      <c r="AV547" s="415"/>
      <c r="AW547" s="415"/>
      <c r="AX547" s="415"/>
      <c r="AY547" s="415"/>
      <c r="AZ547" s="415"/>
      <c r="BA547" s="417"/>
      <c r="BB547" s="494"/>
      <c r="BC547" s="417"/>
      <c r="BD547" s="417"/>
      <c r="BE547" s="417"/>
      <c r="BF547" s="417"/>
      <c r="BG547" s="417"/>
      <c r="BH547" s="417"/>
      <c r="BI547" s="417"/>
      <c r="BJ547" s="417"/>
      <c r="BK547" s="417"/>
      <c r="BL547" s="417"/>
      <c r="BM547" s="417"/>
      <c r="BN547" s="417"/>
      <c r="BO547" s="417"/>
      <c r="BP547" s="417"/>
      <c r="BQ547" s="417"/>
      <c r="BR547" s="417"/>
      <c r="BS547" s="417"/>
      <c r="BT547" s="417"/>
      <c r="BU547" s="418"/>
      <c r="BV547" s="418"/>
      <c r="BW547" s="418"/>
      <c r="BX547" s="418"/>
      <c r="BY547" s="418"/>
      <c r="BZ547" s="418"/>
      <c r="CA547" s="418"/>
      <c r="CB547" s="418"/>
      <c r="CC547" s="418"/>
      <c r="CD547" s="418"/>
      <c r="CE547" s="418"/>
      <c r="CF547" s="418"/>
      <c r="CG547" s="418"/>
      <c r="CH547" s="418"/>
      <c r="CI547" s="418"/>
      <c r="CJ547" s="418"/>
      <c r="CK547" s="418"/>
      <c r="CL547" s="418"/>
      <c r="CM547" s="418"/>
      <c r="CN547" s="418"/>
      <c r="CO547" s="418"/>
      <c r="CP547" s="418"/>
      <c r="CQ547" s="418"/>
      <c r="CR547" s="418"/>
      <c r="CS547" s="418"/>
      <c r="CT547" s="418"/>
      <c r="CU547" s="418"/>
      <c r="CV547" s="418"/>
      <c r="CW547" s="418"/>
      <c r="CX547" s="418"/>
      <c r="CY547" s="418"/>
      <c r="CZ547" s="418"/>
    </row>
    <row r="548" s="422" customFormat="true" ht="25.15" customHeight="true" x14ac:dyDescent="0.2">
      <c r="C548" s="1182" t="s">
        <v>430</v>
      </c>
      <c r="D548" s="1151"/>
      <c r="E548" s="861">
        <v>1.2107326507186834E-2</v>
      </c>
      <c r="F548" s="727"/>
      <c r="G548" s="727"/>
      <c r="H548" s="1182" t="s">
        <v>406</v>
      </c>
      <c r="I548" s="1151"/>
      <c r="J548" s="862">
        <v>0.21202737358323448</v>
      </c>
      <c r="K548" s="727"/>
      <c r="L548" s="727"/>
      <c r="M548" s="1182" t="s">
        <v>406</v>
      </c>
      <c r="N548" s="1151"/>
      <c r="O548" s="863">
        <v>0.2182854944693576</v>
      </c>
      <c r="P548" s="727"/>
      <c r="Q548" s="727"/>
      <c r="U548" s="415"/>
      <c r="V548" s="415"/>
      <c r="W548" s="415"/>
      <c r="X548" s="415"/>
      <c r="Y548" s="415"/>
      <c r="Z548" s="415"/>
      <c r="AA548" s="415"/>
      <c r="AB548" s="415"/>
      <c r="AC548" s="415"/>
      <c r="AD548" s="415"/>
      <c r="AE548" s="415"/>
      <c r="AF548" s="415"/>
      <c r="AG548" s="415"/>
      <c r="AH548" s="415"/>
      <c r="AI548" s="415"/>
      <c r="AJ548" s="415"/>
      <c r="AK548" s="415"/>
      <c r="AL548" s="415"/>
      <c r="AM548" s="415"/>
      <c r="AN548" s="415"/>
      <c r="AO548" s="415"/>
      <c r="AP548" s="415"/>
      <c r="AQ548" s="415"/>
      <c r="AR548" s="415"/>
      <c r="AS548" s="415"/>
      <c r="AT548" s="415"/>
      <c r="AU548" s="415"/>
      <c r="AV548" s="415"/>
      <c r="AW548" s="415"/>
      <c r="AX548" s="415"/>
      <c r="AY548" s="415"/>
      <c r="AZ548" s="415"/>
      <c r="BA548" s="417"/>
      <c r="BB548" s="494"/>
      <c r="BC548" s="417"/>
      <c r="BD548" s="417"/>
      <c r="BE548" s="417"/>
      <c r="BF548" s="417"/>
      <c r="BG548" s="417"/>
      <c r="BH548" s="417"/>
      <c r="BI548" s="417"/>
      <c r="BJ548" s="417"/>
      <c r="BK548" s="417"/>
      <c r="BL548" s="417"/>
      <c r="BM548" s="417"/>
      <c r="BN548" s="417"/>
      <c r="BO548" s="417"/>
      <c r="BP548" s="417"/>
      <c r="BQ548" s="417"/>
      <c r="BR548" s="417"/>
      <c r="BS548" s="417"/>
      <c r="BT548" s="417"/>
      <c r="BU548" s="418"/>
      <c r="BV548" s="418"/>
      <c r="BW548" s="418"/>
      <c r="BX548" s="418"/>
      <c r="BY548" s="418"/>
      <c r="BZ548" s="418"/>
      <c r="CA548" s="418"/>
      <c r="CB548" s="418"/>
      <c r="CC548" s="418"/>
      <c r="CD548" s="418"/>
      <c r="CE548" s="418"/>
      <c r="CF548" s="418"/>
      <c r="CG548" s="418"/>
      <c r="CH548" s="418"/>
      <c r="CI548" s="418"/>
      <c r="CJ548" s="418"/>
      <c r="CK548" s="418"/>
      <c r="CL548" s="418"/>
      <c r="CM548" s="418"/>
      <c r="CN548" s="418"/>
      <c r="CO548" s="418"/>
      <c r="CP548" s="418"/>
      <c r="CQ548" s="418"/>
      <c r="CR548" s="418"/>
      <c r="CS548" s="418"/>
      <c r="CT548" s="418"/>
      <c r="CU548" s="418"/>
      <c r="CV548" s="418"/>
      <c r="CW548" s="418"/>
      <c r="CX548" s="418"/>
      <c r="CY548" s="418"/>
      <c r="CZ548" s="418"/>
    </row>
    <row r="549" s="422" customFormat="true" ht="25.15" customHeight="true" x14ac:dyDescent="0.2">
      <c r="C549" s="1182" t="s">
        <v>419</v>
      </c>
      <c r="D549" s="1151"/>
      <c r="E549" s="861">
        <v>2.372153322337409E-2</v>
      </c>
      <c r="F549" s="727"/>
      <c r="G549" s="727"/>
      <c r="H549" s="1182" t="s">
        <v>413</v>
      </c>
      <c r="I549" s="1151"/>
      <c r="J549" s="862">
        <v>0.13410436694399991</v>
      </c>
      <c r="K549" s="727"/>
      <c r="L549" s="727"/>
      <c r="M549" s="1182" t="s">
        <v>413</v>
      </c>
      <c r="N549" s="1151"/>
      <c r="O549" s="863">
        <v>6.7727026135058266E-2</v>
      </c>
      <c r="P549" s="727"/>
      <c r="Q549" s="727"/>
      <c r="U549" s="415"/>
      <c r="V549" s="415"/>
      <c r="W549" s="415"/>
      <c r="X549" s="415"/>
      <c r="Y549" s="415"/>
      <c r="Z549" s="415"/>
      <c r="AA549" s="415"/>
      <c r="AB549" s="415"/>
      <c r="AC549" s="415"/>
      <c r="AD549" s="415"/>
      <c r="AE549" s="415"/>
      <c r="AF549" s="415"/>
      <c r="AG549" s="415"/>
      <c r="AH549" s="415"/>
      <c r="AI549" s="415"/>
      <c r="AJ549" s="415"/>
      <c r="AK549" s="415"/>
      <c r="AL549" s="415"/>
      <c r="AM549" s="415"/>
      <c r="AN549" s="415"/>
      <c r="AO549" s="415"/>
      <c r="AP549" s="415"/>
      <c r="AQ549" s="415"/>
      <c r="AR549" s="415"/>
      <c r="AS549" s="415"/>
      <c r="AT549" s="415"/>
      <c r="AU549" s="415"/>
      <c r="AV549" s="415"/>
      <c r="AW549" s="415"/>
      <c r="AX549" s="415"/>
      <c r="AY549" s="415"/>
      <c r="AZ549" s="415"/>
      <c r="BA549" s="417"/>
      <c r="BB549" s="494"/>
      <c r="BC549" s="417"/>
      <c r="BD549" s="417"/>
      <c r="BE549" s="417"/>
      <c r="BF549" s="417"/>
      <c r="BG549" s="417"/>
      <c r="BH549" s="417"/>
      <c r="BI549" s="417"/>
      <c r="BJ549" s="417"/>
      <c r="BK549" s="417"/>
      <c r="BL549" s="417"/>
      <c r="BM549" s="417"/>
      <c r="BN549" s="417"/>
      <c r="BO549" s="417"/>
      <c r="BP549" s="417"/>
      <c r="BQ549" s="417"/>
      <c r="BR549" s="417"/>
      <c r="BS549" s="417"/>
      <c r="BT549" s="417"/>
      <c r="BU549" s="418"/>
      <c r="BV549" s="418"/>
      <c r="BW549" s="418"/>
      <c r="BX549" s="418"/>
      <c r="BY549" s="418"/>
      <c r="BZ549" s="418"/>
      <c r="CA549" s="418"/>
      <c r="CB549" s="418"/>
      <c r="CC549" s="418"/>
      <c r="CD549" s="418"/>
      <c r="CE549" s="418"/>
      <c r="CF549" s="418"/>
      <c r="CG549" s="418"/>
      <c r="CH549" s="418"/>
      <c r="CI549" s="418"/>
      <c r="CJ549" s="418"/>
      <c r="CK549" s="418"/>
      <c r="CL549" s="418"/>
      <c r="CM549" s="418"/>
      <c r="CN549" s="418"/>
      <c r="CO549" s="418"/>
      <c r="CP549" s="418"/>
      <c r="CQ549" s="418"/>
      <c r="CR549" s="418"/>
      <c r="CS549" s="418"/>
      <c r="CT549" s="418"/>
      <c r="CU549" s="418"/>
      <c r="CV549" s="418"/>
      <c r="CW549" s="418"/>
      <c r="CX549" s="418"/>
      <c r="CY549" s="418"/>
      <c r="CZ549" s="418"/>
    </row>
    <row r="550" s="422" customFormat="true" ht="25.15" customHeight="true" x14ac:dyDescent="0.2">
      <c r="C550" s="1182" t="s">
        <v>425</v>
      </c>
      <c r="D550" s="1151"/>
      <c r="E550" s="861">
        <v>1.5123409199506678E-2</v>
      </c>
      <c r="F550" s="727"/>
      <c r="G550" s="727"/>
      <c r="H550" s="1182" t="s">
        <v>434</v>
      </c>
      <c r="I550" s="1151"/>
      <c r="J550" s="862">
        <v>1.6646692589331304E-2</v>
      </c>
      <c r="K550" s="727"/>
      <c r="L550" s="727"/>
      <c r="M550" s="1182" t="s">
        <v>434</v>
      </c>
      <c r="N550" s="1151"/>
      <c r="O550" s="863">
        <v>3.470052441881664E-3</v>
      </c>
      <c r="P550" s="727"/>
      <c r="Q550" s="727"/>
      <c r="U550" s="415"/>
      <c r="V550" s="415"/>
      <c r="W550" s="415"/>
      <c r="X550" s="415"/>
      <c r="Y550" s="415"/>
      <c r="Z550" s="415"/>
      <c r="AA550" s="415"/>
      <c r="AB550" s="415"/>
      <c r="AC550" s="415"/>
      <c r="AD550" s="415"/>
      <c r="AE550" s="415"/>
      <c r="AF550" s="415"/>
      <c r="AG550" s="415"/>
      <c r="AH550" s="415"/>
      <c r="AI550" s="415"/>
      <c r="AJ550" s="415"/>
      <c r="AK550" s="415"/>
      <c r="AL550" s="415"/>
      <c r="AM550" s="415"/>
      <c r="AN550" s="415"/>
      <c r="AO550" s="415"/>
      <c r="AP550" s="415"/>
      <c r="AQ550" s="415"/>
      <c r="AR550" s="415"/>
      <c r="AS550" s="415"/>
      <c r="AT550" s="415"/>
      <c r="AU550" s="415"/>
      <c r="AV550" s="415"/>
      <c r="AW550" s="415"/>
      <c r="AX550" s="415"/>
      <c r="AY550" s="415"/>
      <c r="AZ550" s="415"/>
      <c r="BA550" s="417"/>
      <c r="BB550" s="494"/>
      <c r="BC550" s="417"/>
      <c r="BD550" s="417"/>
      <c r="BE550" s="417"/>
      <c r="BF550" s="417"/>
      <c r="BG550" s="417"/>
      <c r="BH550" s="417"/>
      <c r="BI550" s="417"/>
      <c r="BJ550" s="417"/>
      <c r="BK550" s="417"/>
      <c r="BL550" s="417"/>
      <c r="BM550" s="417"/>
      <c r="BN550" s="417"/>
      <c r="BO550" s="417"/>
      <c r="BP550" s="417"/>
      <c r="BQ550" s="417"/>
      <c r="BR550" s="417"/>
      <c r="BS550" s="417"/>
      <c r="BT550" s="417"/>
      <c r="BU550" s="418"/>
      <c r="BV550" s="418"/>
      <c r="BW550" s="418"/>
      <c r="BX550" s="418"/>
      <c r="BY550" s="418"/>
      <c r="BZ550" s="418"/>
      <c r="CA550" s="418"/>
      <c r="CB550" s="418"/>
      <c r="CC550" s="418"/>
      <c r="CD550" s="418"/>
      <c r="CE550" s="418"/>
      <c r="CF550" s="418"/>
      <c r="CG550" s="418"/>
      <c r="CH550" s="418"/>
      <c r="CI550" s="418"/>
      <c r="CJ550" s="418"/>
      <c r="CK550" s="418"/>
      <c r="CL550" s="418"/>
      <c r="CM550" s="418"/>
      <c r="CN550" s="418"/>
      <c r="CO550" s="418"/>
      <c r="CP550" s="418"/>
      <c r="CQ550" s="418"/>
      <c r="CR550" s="418"/>
      <c r="CS550" s="418"/>
      <c r="CT550" s="418"/>
      <c r="CU550" s="418"/>
      <c r="CV550" s="418"/>
      <c r="CW550" s="418"/>
      <c r="CX550" s="418"/>
      <c r="CY550" s="418"/>
      <c r="CZ550" s="418"/>
    </row>
    <row r="551" s="422" customFormat="true" ht="25.15" customHeight="true" x14ac:dyDescent="0.2">
      <c r="C551" s="1182" t="s">
        <v>402</v>
      </c>
      <c r="D551" s="1151"/>
      <c r="E551" s="861">
        <v>8.6268898792224089E-2</v>
      </c>
      <c r="F551" s="727"/>
      <c r="G551" s="727"/>
      <c r="H551" s="1182" t="s">
        <v>409</v>
      </c>
      <c r="I551" s="1151"/>
      <c r="J551" s="866">
        <v>0.15321024237519359</v>
      </c>
      <c r="K551" s="727"/>
      <c r="L551" s="727"/>
      <c r="M551" s="1182" t="s">
        <v>409</v>
      </c>
      <c r="N551" s="1151"/>
      <c r="O551" s="867">
        <v>0.1075759541652281</v>
      </c>
      <c r="P551" s="727"/>
      <c r="Q551" s="727"/>
      <c r="U551" s="415"/>
      <c r="V551" s="415"/>
      <c r="W551" s="415"/>
      <c r="X551" s="415"/>
      <c r="Y551" s="415"/>
      <c r="Z551" s="415"/>
      <c r="AA551" s="415"/>
      <c r="AB551" s="415"/>
      <c r="AC551" s="415"/>
      <c r="AD551" s="415"/>
      <c r="AE551" s="415"/>
      <c r="AF551" s="415"/>
      <c r="AG551" s="415"/>
      <c r="AH551" s="415"/>
      <c r="AI551" s="415"/>
      <c r="AJ551" s="415"/>
      <c r="AK551" s="415"/>
      <c r="AL551" s="415"/>
      <c r="AM551" s="415"/>
      <c r="AN551" s="415"/>
      <c r="AO551" s="415"/>
      <c r="AP551" s="415"/>
      <c r="AQ551" s="415"/>
      <c r="AR551" s="415"/>
      <c r="AS551" s="415"/>
      <c r="AT551" s="415"/>
      <c r="AU551" s="415"/>
      <c r="AV551" s="415"/>
      <c r="AW551" s="415"/>
      <c r="AX551" s="415"/>
      <c r="AY551" s="415"/>
      <c r="AZ551" s="415"/>
      <c r="BA551" s="417"/>
      <c r="BB551" s="494"/>
      <c r="BC551" s="417"/>
      <c r="BD551" s="417"/>
      <c r="BE551" s="417"/>
      <c r="BF551" s="417"/>
      <c r="BG551" s="417"/>
      <c r="BH551" s="417"/>
      <c r="BI551" s="417"/>
      <c r="BJ551" s="417"/>
      <c r="BK551" s="417"/>
      <c r="BL551" s="417"/>
      <c r="BM551" s="417"/>
      <c r="BN551" s="417"/>
      <c r="BO551" s="417"/>
      <c r="BP551" s="417"/>
      <c r="BQ551" s="417"/>
      <c r="BR551" s="417"/>
      <c r="BS551" s="417"/>
      <c r="BT551" s="417"/>
      <c r="BU551" s="418"/>
      <c r="BV551" s="418"/>
      <c r="BW551" s="418"/>
      <c r="BX551" s="418"/>
      <c r="BY551" s="418"/>
      <c r="BZ551" s="418"/>
      <c r="CA551" s="418"/>
      <c r="CB551" s="418"/>
      <c r="CC551" s="418"/>
      <c r="CD551" s="418"/>
      <c r="CE551" s="418"/>
      <c r="CF551" s="418"/>
      <c r="CG551" s="418"/>
      <c r="CH551" s="418"/>
      <c r="CI551" s="418"/>
      <c r="CJ551" s="418"/>
      <c r="CK551" s="418"/>
      <c r="CL551" s="418"/>
      <c r="CM551" s="418"/>
      <c r="CN551" s="418"/>
      <c r="CO551" s="418"/>
      <c r="CP551" s="418"/>
      <c r="CQ551" s="418"/>
      <c r="CR551" s="418"/>
      <c r="CS551" s="418"/>
      <c r="CT551" s="418"/>
      <c r="CU551" s="418"/>
      <c r="CV551" s="418"/>
      <c r="CW551" s="418"/>
      <c r="CX551" s="418"/>
      <c r="CY551" s="418"/>
      <c r="CZ551" s="418"/>
    </row>
    <row r="552" s="422" customFormat="true" ht="25.15" customHeight="true" x14ac:dyDescent="0.2">
      <c r="C552" s="1182" t="s">
        <v>408</v>
      </c>
      <c r="D552" s="1151"/>
      <c r="E552" s="861">
        <v>6.7823398011092023E-2</v>
      </c>
      <c r="F552" s="727"/>
      <c r="G552" s="727"/>
      <c r="H552" s="1152"/>
      <c r="I552" s="1151"/>
      <c r="J552" s="728"/>
      <c r="K552" s="727"/>
      <c r="L552" s="727"/>
      <c r="M552" s="1152"/>
      <c r="N552" s="1151"/>
      <c r="O552" s="728"/>
      <c r="P552" s="727"/>
      <c r="Q552" s="727"/>
      <c r="U552" s="415"/>
      <c r="V552" s="415"/>
      <c r="W552" s="415"/>
      <c r="X552" s="415"/>
      <c r="Y552" s="415"/>
      <c r="Z552" s="415"/>
      <c r="AA552" s="415"/>
      <c r="AB552" s="415"/>
      <c r="AC552" s="415"/>
      <c r="AD552" s="415"/>
      <c r="AE552" s="415"/>
      <c r="AF552" s="415"/>
      <c r="AG552" s="415"/>
      <c r="AH552" s="415"/>
      <c r="AI552" s="415"/>
      <c r="AJ552" s="415"/>
      <c r="AK552" s="415"/>
      <c r="AL552" s="415"/>
      <c r="AM552" s="415"/>
      <c r="AN552" s="415"/>
      <c r="AO552" s="415"/>
      <c r="AP552" s="415"/>
      <c r="AQ552" s="415"/>
      <c r="AR552" s="415"/>
      <c r="AS552" s="415"/>
      <c r="AT552" s="415"/>
      <c r="AU552" s="415"/>
      <c r="AV552" s="415"/>
      <c r="AW552" s="415"/>
      <c r="AX552" s="415"/>
      <c r="AY552" s="415"/>
      <c r="AZ552" s="415"/>
      <c r="BA552" s="417"/>
      <c r="BB552" s="494"/>
      <c r="BC552" s="417"/>
      <c r="BD552" s="417"/>
      <c r="BE552" s="417"/>
      <c r="BF552" s="417"/>
      <c r="BG552" s="417"/>
      <c r="BH552" s="417"/>
      <c r="BI552" s="417"/>
      <c r="BJ552" s="417"/>
      <c r="BK552" s="417"/>
      <c r="BL552" s="417"/>
      <c r="BM552" s="417"/>
      <c r="BN552" s="417"/>
      <c r="BO552" s="417"/>
      <c r="BP552" s="417"/>
      <c r="BQ552" s="417"/>
      <c r="BR552" s="417"/>
      <c r="BS552" s="417"/>
      <c r="BT552" s="417"/>
      <c r="BU552" s="418"/>
      <c r="BV552" s="418"/>
      <c r="BW552" s="418"/>
      <c r="BX552" s="418"/>
      <c r="BY552" s="418"/>
      <c r="BZ552" s="418"/>
      <c r="CA552" s="418"/>
      <c r="CB552" s="418"/>
      <c r="CC552" s="418"/>
      <c r="CD552" s="418"/>
      <c r="CE552" s="418"/>
      <c r="CF552" s="418"/>
      <c r="CG552" s="418"/>
      <c r="CH552" s="418"/>
      <c r="CI552" s="418"/>
      <c r="CJ552" s="418"/>
      <c r="CK552" s="418"/>
      <c r="CL552" s="418"/>
      <c r="CM552" s="418"/>
      <c r="CN552" s="418"/>
      <c r="CO552" s="418"/>
      <c r="CP552" s="418"/>
      <c r="CQ552" s="418"/>
      <c r="CR552" s="418"/>
      <c r="CS552" s="418"/>
      <c r="CT552" s="418"/>
      <c r="CU552" s="418"/>
      <c r="CV552" s="418"/>
      <c r="CW552" s="418"/>
      <c r="CX552" s="418"/>
      <c r="CY552" s="418"/>
      <c r="CZ552" s="418"/>
    </row>
    <row r="553" s="422" customFormat="true" ht="25.15" customHeight="true" x14ac:dyDescent="0.2">
      <c r="C553" s="1182" t="s">
        <v>454</v>
      </c>
      <c r="D553" s="1151"/>
      <c r="E553" s="861">
        <v>2.4018959879209992E-3</v>
      </c>
      <c r="F553" s="727"/>
      <c r="G553" s="727"/>
      <c r="H553" s="1152"/>
      <c r="I553" s="1151"/>
      <c r="J553" s="727"/>
      <c r="K553" s="727"/>
      <c r="L553" s="727"/>
      <c r="M553" s="1152"/>
      <c r="N553" s="1151"/>
      <c r="O553" s="727"/>
      <c r="P553" s="727"/>
      <c r="Q553" s="727"/>
      <c r="U553" s="415"/>
      <c r="V553" s="415"/>
      <c r="W553" s="415"/>
      <c r="X553" s="415"/>
      <c r="Y553" s="415"/>
      <c r="Z553" s="415"/>
      <c r="AA553" s="415"/>
      <c r="AB553" s="415"/>
      <c r="AC553" s="415"/>
      <c r="AD553" s="415"/>
      <c r="AE553" s="415"/>
      <c r="AF553" s="415"/>
      <c r="AG553" s="415"/>
      <c r="AH553" s="415"/>
      <c r="AI553" s="415"/>
      <c r="AJ553" s="415"/>
      <c r="AK553" s="415"/>
      <c r="AL553" s="415"/>
      <c r="AM553" s="415"/>
      <c r="AN553" s="415"/>
      <c r="AO553" s="415"/>
      <c r="AP553" s="415"/>
      <c r="AQ553" s="415"/>
      <c r="AR553" s="415"/>
      <c r="AS553" s="415"/>
      <c r="AT553" s="415"/>
      <c r="AU553" s="415"/>
      <c r="AV553" s="415"/>
      <c r="AW553" s="415"/>
      <c r="AX553" s="415"/>
      <c r="AY553" s="415"/>
      <c r="AZ553" s="415"/>
      <c r="BA553" s="417"/>
      <c r="BB553" s="494"/>
      <c r="BC553" s="417"/>
      <c r="BD553" s="417"/>
      <c r="BE553" s="417"/>
      <c r="BF553" s="417"/>
      <c r="BG553" s="417"/>
      <c r="BH553" s="417"/>
      <c r="BI553" s="417"/>
      <c r="BJ553" s="417"/>
      <c r="BK553" s="417"/>
      <c r="BL553" s="417"/>
      <c r="BM553" s="417"/>
      <c r="BN553" s="417"/>
      <c r="BO553" s="417"/>
      <c r="BP553" s="417"/>
      <c r="BQ553" s="417"/>
      <c r="BR553" s="417"/>
      <c r="BS553" s="417"/>
      <c r="BT553" s="417"/>
      <c r="BU553" s="418"/>
      <c r="BV553" s="418"/>
      <c r="BW553" s="418"/>
      <c r="BX553" s="418"/>
      <c r="BY553" s="418"/>
      <c r="BZ553" s="418"/>
      <c r="CA553" s="418"/>
      <c r="CB553" s="418"/>
      <c r="CC553" s="418"/>
      <c r="CD553" s="418"/>
      <c r="CE553" s="418"/>
      <c r="CF553" s="418"/>
      <c r="CG553" s="418"/>
      <c r="CH553" s="418"/>
      <c r="CI553" s="418"/>
      <c r="CJ553" s="418"/>
      <c r="CK553" s="418"/>
      <c r="CL553" s="418"/>
      <c r="CM553" s="418"/>
      <c r="CN553" s="418"/>
      <c r="CO553" s="418"/>
      <c r="CP553" s="418"/>
      <c r="CQ553" s="418"/>
      <c r="CR553" s="418"/>
      <c r="CS553" s="418"/>
      <c r="CT553" s="418"/>
      <c r="CU553" s="418"/>
      <c r="CV553" s="418"/>
      <c r="CW553" s="418"/>
      <c r="CX553" s="418"/>
      <c r="CY553" s="418"/>
      <c r="CZ553" s="418"/>
    </row>
    <row r="554" s="422" customFormat="true" ht="25.15" customHeight="true" x14ac:dyDescent="0.2">
      <c r="C554" s="1182" t="s">
        <v>461</v>
      </c>
      <c r="D554" s="1151"/>
      <c r="E554" s="861">
        <v>-4.6996515436722016E-4</v>
      </c>
      <c r="F554" s="727"/>
      <c r="G554" s="727"/>
      <c r="H554" s="1183" t="s">
        <v>218</v>
      </c>
      <c r="I554" s="1151"/>
      <c r="J554" s="1151"/>
      <c r="K554" s="1151"/>
      <c r="L554" s="1151"/>
      <c r="M554" s="1183" t="s">
        <v>218</v>
      </c>
      <c r="N554" s="1151"/>
      <c r="O554" s="1151"/>
      <c r="P554" s="1151"/>
      <c r="Q554" s="1151"/>
      <c r="U554" s="415"/>
      <c r="V554" s="415"/>
      <c r="W554" s="415"/>
      <c r="X554" s="415"/>
      <c r="Y554" s="415"/>
      <c r="Z554" s="415"/>
      <c r="AA554" s="415"/>
      <c r="AB554" s="415"/>
      <c r="AC554" s="415"/>
      <c r="AD554" s="415"/>
      <c r="AE554" s="415"/>
      <c r="AF554" s="415"/>
      <c r="AG554" s="415"/>
      <c r="AH554" s="415"/>
      <c r="AI554" s="415"/>
      <c r="AJ554" s="415"/>
      <c r="AK554" s="415"/>
      <c r="AL554" s="415"/>
      <c r="AM554" s="415"/>
      <c r="AN554" s="415"/>
      <c r="AO554" s="415"/>
      <c r="AP554" s="415"/>
      <c r="AQ554" s="415"/>
      <c r="AR554" s="415"/>
      <c r="AS554" s="415"/>
      <c r="AT554" s="415"/>
      <c r="AU554" s="415"/>
      <c r="AV554" s="415"/>
      <c r="AW554" s="415"/>
      <c r="AX554" s="415"/>
      <c r="AY554" s="415"/>
      <c r="AZ554" s="415"/>
      <c r="BA554" s="417"/>
      <c r="BB554" s="494"/>
      <c r="BC554" s="417"/>
      <c r="BD554" s="417"/>
      <c r="BE554" s="417"/>
      <c r="BF554" s="417"/>
      <c r="BG554" s="417"/>
      <c r="BH554" s="417"/>
      <c r="BI554" s="417"/>
      <c r="BJ554" s="417"/>
      <c r="BK554" s="417"/>
      <c r="BL554" s="417"/>
      <c r="BM554" s="417"/>
      <c r="BN554" s="417"/>
      <c r="BO554" s="417"/>
      <c r="BP554" s="417"/>
      <c r="BQ554" s="417"/>
      <c r="BR554" s="417"/>
      <c r="BS554" s="417"/>
      <c r="BT554" s="417"/>
      <c r="BU554" s="418"/>
      <c r="BV554" s="418"/>
      <c r="BW554" s="418"/>
      <c r="BX554" s="418"/>
      <c r="BY554" s="418"/>
      <c r="BZ554" s="418"/>
      <c r="CA554" s="418"/>
      <c r="CB554" s="418"/>
      <c r="CC554" s="418"/>
      <c r="CD554" s="418"/>
      <c r="CE554" s="418"/>
      <c r="CF554" s="418"/>
      <c r="CG554" s="418"/>
      <c r="CH554" s="418"/>
      <c r="CI554" s="418"/>
      <c r="CJ554" s="418"/>
      <c r="CK554" s="418"/>
      <c r="CL554" s="418"/>
      <c r="CM554" s="418"/>
      <c r="CN554" s="418"/>
      <c r="CO554" s="418"/>
      <c r="CP554" s="418"/>
      <c r="CQ554" s="418"/>
      <c r="CR554" s="418"/>
      <c r="CS554" s="418"/>
      <c r="CT554" s="418"/>
      <c r="CU554" s="418"/>
      <c r="CV554" s="418"/>
      <c r="CW554" s="418"/>
      <c r="CX554" s="418"/>
      <c r="CY554" s="418"/>
      <c r="CZ554" s="418"/>
    </row>
    <row r="555" s="422" customFormat="true" ht="25.15" customHeight="true" x14ac:dyDescent="0.2">
      <c r="C555" s="1182" t="s">
        <v>424</v>
      </c>
      <c r="D555" s="1151"/>
      <c r="E555" s="861">
        <v>-1.4040536007770953E-2</v>
      </c>
      <c r="F555" s="727"/>
      <c r="G555" s="727"/>
      <c r="H555" s="1153" t="s">
        <v>198</v>
      </c>
      <c r="I555" s="1151"/>
      <c r="J555" s="1153" t="s">
        <v>219</v>
      </c>
      <c r="K555" s="1154"/>
      <c r="L555" s="1155"/>
      <c r="M555" s="1153" t="s">
        <v>198</v>
      </c>
      <c r="N555" s="1151"/>
      <c r="O555" s="1153" t="s">
        <v>219</v>
      </c>
      <c r="P555" s="1154"/>
      <c r="Q555" s="1155"/>
      <c r="U555" s="415"/>
      <c r="V555" s="415"/>
      <c r="W555" s="415"/>
      <c r="X555" s="415"/>
      <c r="Y555" s="415"/>
      <c r="Z555" s="415"/>
      <c r="AA555" s="415"/>
      <c r="AB555" s="415"/>
      <c r="AC555" s="415"/>
      <c r="AD555" s="415"/>
      <c r="AE555" s="415"/>
      <c r="AF555" s="415"/>
      <c r="AG555" s="415"/>
      <c r="AH555" s="415"/>
      <c r="AI555" s="415"/>
      <c r="AJ555" s="415"/>
      <c r="AK555" s="415"/>
      <c r="AL555" s="415"/>
      <c r="AM555" s="415"/>
      <c r="AN555" s="415"/>
      <c r="AO555" s="415"/>
      <c r="AP555" s="415"/>
      <c r="AQ555" s="415"/>
      <c r="AR555" s="415"/>
      <c r="AS555" s="415"/>
      <c r="AT555" s="415"/>
      <c r="AU555" s="415"/>
      <c r="AV555" s="415"/>
      <c r="AW555" s="415"/>
      <c r="AX555" s="415"/>
      <c r="AY555" s="415"/>
      <c r="AZ555" s="415"/>
      <c r="BA555" s="417"/>
      <c r="BB555" s="494"/>
      <c r="BC555" s="417"/>
      <c r="BD555" s="417"/>
      <c r="BE555" s="417"/>
      <c r="BF555" s="417"/>
      <c r="BG555" s="417"/>
      <c r="BH555" s="417"/>
      <c r="BI555" s="417"/>
      <c r="BJ555" s="417"/>
      <c r="BK555" s="417"/>
      <c r="BL555" s="417"/>
      <c r="BM555" s="417"/>
      <c r="BN555" s="417"/>
      <c r="BO555" s="417"/>
      <c r="BP555" s="417"/>
      <c r="BQ555" s="417"/>
      <c r="BR555" s="417"/>
      <c r="BS555" s="417"/>
      <c r="BT555" s="417"/>
      <c r="BU555" s="418"/>
      <c r="BV555" s="418"/>
      <c r="BW555" s="418"/>
      <c r="BX555" s="418"/>
      <c r="BY555" s="418"/>
      <c r="BZ555" s="418"/>
      <c r="CA555" s="418"/>
      <c r="CB555" s="418"/>
      <c r="CC555" s="418"/>
      <c r="CD555" s="418"/>
      <c r="CE555" s="418"/>
      <c r="CF555" s="418"/>
      <c r="CG555" s="418"/>
      <c r="CH555" s="418"/>
      <c r="CI555" s="418"/>
      <c r="CJ555" s="418"/>
      <c r="CK555" s="418"/>
      <c r="CL555" s="418"/>
      <c r="CM555" s="418"/>
      <c r="CN555" s="418"/>
      <c r="CO555" s="418"/>
      <c r="CP555" s="418"/>
      <c r="CQ555" s="418"/>
      <c r="CR555" s="418"/>
      <c r="CS555" s="418"/>
      <c r="CT555" s="418"/>
      <c r="CU555" s="418"/>
      <c r="CV555" s="418"/>
      <c r="CW555" s="418"/>
      <c r="CX555" s="418"/>
      <c r="CY555" s="418"/>
      <c r="CZ555" s="418"/>
    </row>
    <row r="556" s="422" customFormat="true" ht="25.15" customHeight="true" x14ac:dyDescent="0.2">
      <c r="C556" s="1182" t="s">
        <v>420</v>
      </c>
      <c r="D556" s="1151"/>
      <c r="E556" s="861">
        <v>-2.0024180402214747E-2</v>
      </c>
      <c r="F556" s="727"/>
      <c r="G556" s="727"/>
      <c r="H556" s="1151"/>
      <c r="I556" s="1151"/>
      <c r="J556" s="850" t="s">
        <v>181</v>
      </c>
      <c r="K556" s="851" t="s">
        <v>220</v>
      </c>
      <c r="L556" s="852" t="s">
        <v>221</v>
      </c>
      <c r="M556" s="1151"/>
      <c r="N556" s="1151"/>
      <c r="O556" s="853" t="s">
        <v>181</v>
      </c>
      <c r="P556" s="854" t="s">
        <v>220</v>
      </c>
      <c r="Q556" s="855" t="s">
        <v>221</v>
      </c>
      <c r="U556" s="415"/>
      <c r="V556" s="415"/>
      <c r="W556" s="415"/>
      <c r="X556" s="415"/>
      <c r="Y556" s="415"/>
      <c r="Z556" s="415"/>
      <c r="AA556" s="415"/>
      <c r="AB556" s="415"/>
      <c r="AC556" s="415"/>
      <c r="AD556" s="415"/>
      <c r="AE556" s="415"/>
      <c r="AF556" s="415"/>
      <c r="AG556" s="415"/>
      <c r="AH556" s="415"/>
      <c r="AI556" s="415"/>
      <c r="AJ556" s="415"/>
      <c r="AK556" s="415"/>
      <c r="AL556" s="415"/>
      <c r="AM556" s="415"/>
      <c r="AN556" s="415"/>
      <c r="AO556" s="415"/>
      <c r="AP556" s="415"/>
      <c r="AQ556" s="415"/>
      <c r="AR556" s="415"/>
      <c r="AS556" s="415"/>
      <c r="AT556" s="415"/>
      <c r="AU556" s="415"/>
      <c r="AV556" s="415"/>
      <c r="AW556" s="415"/>
      <c r="AX556" s="415"/>
      <c r="AY556" s="415"/>
      <c r="AZ556" s="415"/>
      <c r="BA556" s="417"/>
      <c r="BB556" s="494"/>
      <c r="BC556" s="417"/>
      <c r="BD556" s="417"/>
      <c r="BE556" s="417"/>
      <c r="BF556" s="417"/>
      <c r="BG556" s="417"/>
      <c r="BH556" s="417"/>
      <c r="BI556" s="417"/>
      <c r="BJ556" s="417"/>
      <c r="BK556" s="417"/>
      <c r="BL556" s="417"/>
      <c r="BM556" s="417"/>
      <c r="BN556" s="417"/>
      <c r="BO556" s="417"/>
      <c r="BP556" s="417"/>
      <c r="BQ556" s="417"/>
      <c r="BR556" s="417"/>
      <c r="BS556" s="417"/>
      <c r="BT556" s="417"/>
      <c r="BU556" s="418"/>
      <c r="BV556" s="418"/>
      <c r="BW556" s="418"/>
      <c r="BX556" s="418"/>
      <c r="BY556" s="418"/>
      <c r="BZ556" s="418"/>
      <c r="CA556" s="418"/>
      <c r="CB556" s="418"/>
      <c r="CC556" s="418"/>
      <c r="CD556" s="418"/>
      <c r="CE556" s="418"/>
      <c r="CF556" s="418"/>
      <c r="CG556" s="418"/>
      <c r="CH556" s="418"/>
      <c r="CI556" s="418"/>
      <c r="CJ556" s="418"/>
      <c r="CK556" s="418"/>
      <c r="CL556" s="418"/>
      <c r="CM556" s="418"/>
      <c r="CN556" s="418"/>
      <c r="CO556" s="418"/>
      <c r="CP556" s="418"/>
      <c r="CQ556" s="418"/>
      <c r="CR556" s="418"/>
      <c r="CS556" s="418"/>
      <c r="CT556" s="418"/>
      <c r="CU556" s="418"/>
      <c r="CV556" s="418"/>
      <c r="CW556" s="418"/>
      <c r="CX556" s="418"/>
      <c r="CY556" s="418"/>
      <c r="CZ556" s="418"/>
    </row>
    <row r="557" s="422" customFormat="true" ht="25.15" customHeight="true" x14ac:dyDescent="0.2">
      <c r="C557" s="1182" t="s">
        <v>411</v>
      </c>
      <c r="D557" s="1151"/>
      <c r="E557" s="861">
        <v>-3.0255462684579053E-2</v>
      </c>
      <c r="F557" s="727"/>
      <c r="G557" s="727"/>
      <c r="H557" s="1182" t="s">
        <v>199</v>
      </c>
      <c r="I557" s="1151"/>
      <c r="J557" s="874">
        <v>6.4809643816382465</v>
      </c>
      <c r="K557" s="875">
        <v>9.001339418942008</v>
      </c>
      <c r="L557" s="876">
        <v>9.001339418942008</v>
      </c>
      <c r="M557" s="1182" t="s">
        <v>199</v>
      </c>
      <c r="N557" s="1151"/>
      <c r="O557" s="877">
        <v>6.2964788094363247</v>
      </c>
      <c r="P557" s="878">
        <v>8.745109457550452</v>
      </c>
      <c r="Q557" s="879">
        <v>8.745109457550452</v>
      </c>
      <c r="U557" s="415"/>
      <c r="V557" s="415"/>
      <c r="W557" s="415"/>
      <c r="X557" s="415"/>
      <c r="Y557" s="415"/>
      <c r="Z557" s="415"/>
      <c r="AA557" s="415"/>
      <c r="AB557" s="415"/>
      <c r="AC557" s="415"/>
      <c r="AD557" s="415"/>
      <c r="AE557" s="415"/>
      <c r="AF557" s="415"/>
      <c r="AG557" s="415"/>
      <c r="AH557" s="415"/>
      <c r="AI557" s="415"/>
      <c r="AJ557" s="415"/>
      <c r="AK557" s="415"/>
      <c r="AL557" s="415"/>
      <c r="AM557" s="415"/>
      <c r="AN557" s="415"/>
      <c r="AO557" s="415"/>
      <c r="AP557" s="415"/>
      <c r="AQ557" s="415"/>
      <c r="AR557" s="415"/>
      <c r="AS557" s="415"/>
      <c r="AT557" s="415"/>
      <c r="AU557" s="415"/>
      <c r="AV557" s="415"/>
      <c r="AW557" s="415"/>
      <c r="AX557" s="415"/>
      <c r="AY557" s="415"/>
      <c r="AZ557" s="415"/>
      <c r="BA557" s="417"/>
      <c r="BB557" s="494"/>
      <c r="BC557" s="417"/>
      <c r="BD557" s="417"/>
      <c r="BE557" s="417"/>
      <c r="BF557" s="417"/>
      <c r="BG557" s="417"/>
      <c r="BH557" s="417"/>
      <c r="BI557" s="417"/>
      <c r="BJ557" s="417"/>
      <c r="BK557" s="417"/>
      <c r="BL557" s="417"/>
      <c r="BM557" s="417"/>
      <c r="BN557" s="417"/>
      <c r="BO557" s="417"/>
      <c r="BP557" s="417"/>
      <c r="BQ557" s="417"/>
      <c r="BR557" s="417"/>
      <c r="BS557" s="417"/>
      <c r="BT557" s="417"/>
      <c r="BU557" s="418"/>
      <c r="BV557" s="418"/>
      <c r="BW557" s="418"/>
      <c r="BX557" s="418"/>
      <c r="BY557" s="418"/>
      <c r="BZ557" s="418"/>
      <c r="CA557" s="418"/>
      <c r="CB557" s="418"/>
      <c r="CC557" s="418"/>
      <c r="CD557" s="418"/>
      <c r="CE557" s="418"/>
      <c r="CF557" s="418"/>
      <c r="CG557" s="418"/>
      <c r="CH557" s="418"/>
      <c r="CI557" s="418"/>
      <c r="CJ557" s="418"/>
      <c r="CK557" s="418"/>
      <c r="CL557" s="418"/>
      <c r="CM557" s="418"/>
      <c r="CN557" s="418"/>
      <c r="CO557" s="418"/>
      <c r="CP557" s="418"/>
      <c r="CQ557" s="418"/>
      <c r="CR557" s="418"/>
      <c r="CS557" s="418"/>
      <c r="CT557" s="418"/>
      <c r="CU557" s="418"/>
      <c r="CV557" s="418"/>
      <c r="CW557" s="418"/>
      <c r="CX557" s="418"/>
      <c r="CY557" s="418"/>
      <c r="CZ557" s="418"/>
    </row>
    <row r="558" s="422" customFormat="true" ht="25.15" customHeight="true" x14ac:dyDescent="0.2">
      <c r="C558" s="1182" t="s">
        <v>404</v>
      </c>
      <c r="D558" s="1151"/>
      <c r="E558" s="861">
        <v>-8.0615343191716204E-2</v>
      </c>
      <c r="F558" s="727"/>
      <c r="G558" s="727"/>
      <c r="H558" s="1152"/>
      <c r="I558" s="1151"/>
      <c r="J558" s="728"/>
      <c r="K558" s="728"/>
      <c r="L558" s="728"/>
      <c r="M558" s="1152"/>
      <c r="N558" s="1151"/>
      <c r="O558" s="728"/>
      <c r="P558" s="728"/>
      <c r="Q558" s="728"/>
      <c r="U558" s="415"/>
      <c r="V558" s="415"/>
      <c r="W558" s="415"/>
      <c r="X558" s="415"/>
      <c r="Y558" s="415"/>
      <c r="Z558" s="415"/>
      <c r="AA558" s="415"/>
      <c r="AB558" s="415"/>
      <c r="AC558" s="415"/>
      <c r="AD558" s="415"/>
      <c r="AE558" s="415"/>
      <c r="AF558" s="415"/>
      <c r="AG558" s="415"/>
      <c r="AH558" s="415"/>
      <c r="AI558" s="415"/>
      <c r="AJ558" s="415"/>
      <c r="AK558" s="415"/>
      <c r="AL558" s="415"/>
      <c r="AM558" s="415"/>
      <c r="AN558" s="415"/>
      <c r="AO558" s="415"/>
      <c r="AP558" s="415"/>
      <c r="AQ558" s="415"/>
      <c r="AR558" s="415"/>
      <c r="AS558" s="415"/>
      <c r="AT558" s="415"/>
      <c r="AU558" s="415"/>
      <c r="AV558" s="415"/>
      <c r="AW558" s="415"/>
      <c r="AX558" s="415"/>
      <c r="AY558" s="415"/>
      <c r="AZ558" s="415"/>
      <c r="BA558" s="417"/>
      <c r="BB558" s="494"/>
      <c r="BC558" s="417"/>
      <c r="BD558" s="417"/>
      <c r="BE558" s="417"/>
      <c r="BF558" s="417"/>
      <c r="BG558" s="417"/>
      <c r="BH558" s="417"/>
      <c r="BI558" s="417"/>
      <c r="BJ558" s="417"/>
      <c r="BK558" s="417"/>
      <c r="BL558" s="417"/>
      <c r="BM558" s="417"/>
      <c r="BN558" s="417"/>
      <c r="BO558" s="417"/>
      <c r="BP558" s="417"/>
      <c r="BQ558" s="417"/>
      <c r="BR558" s="417"/>
      <c r="BS558" s="417"/>
      <c r="BT558" s="417"/>
      <c r="BU558" s="418"/>
      <c r="BV558" s="418"/>
      <c r="BW558" s="418"/>
      <c r="BX558" s="418"/>
      <c r="BY558" s="418"/>
      <c r="BZ558" s="418"/>
      <c r="CA558" s="418"/>
      <c r="CB558" s="418"/>
      <c r="CC558" s="418"/>
      <c r="CD558" s="418"/>
      <c r="CE558" s="418"/>
      <c r="CF558" s="418"/>
      <c r="CG558" s="418"/>
      <c r="CH558" s="418"/>
      <c r="CI558" s="418"/>
      <c r="CJ558" s="418"/>
      <c r="CK558" s="418"/>
      <c r="CL558" s="418"/>
      <c r="CM558" s="418"/>
      <c r="CN558" s="418"/>
      <c r="CO558" s="418"/>
      <c r="CP558" s="418"/>
      <c r="CQ558" s="418"/>
      <c r="CR558" s="418"/>
      <c r="CS558" s="418"/>
      <c r="CT558" s="418"/>
      <c r="CU558" s="418"/>
      <c r="CV558" s="418"/>
      <c r="CW558" s="418"/>
      <c r="CX558" s="418"/>
      <c r="CY558" s="418"/>
      <c r="CZ558" s="418"/>
    </row>
    <row r="559" s="422" customFormat="true" ht="25.15" customHeight="true" x14ac:dyDescent="0.2">
      <c r="C559" s="1182" t="s">
        <v>433</v>
      </c>
      <c r="D559" s="1151"/>
      <c r="E559" s="861">
        <v>-1.0792132861147399E-2</v>
      </c>
      <c r="F559" s="727"/>
      <c r="G559" s="727"/>
      <c r="H559" s="1152"/>
      <c r="I559" s="1151"/>
      <c r="J559" s="727"/>
      <c r="K559" s="727"/>
      <c r="L559" s="727"/>
      <c r="M559" s="1152"/>
      <c r="N559" s="1151"/>
      <c r="O559" s="727"/>
      <c r="P559" s="727"/>
      <c r="Q559" s="727"/>
      <c r="U559" s="415"/>
      <c r="V559" s="415"/>
      <c r="W559" s="415"/>
      <c r="X559" s="415"/>
      <c r="Y559" s="415"/>
      <c r="Z559" s="415"/>
      <c r="AA559" s="415"/>
      <c r="AB559" s="415"/>
      <c r="AC559" s="415"/>
      <c r="AD559" s="415"/>
      <c r="AE559" s="415"/>
      <c r="AF559" s="415"/>
      <c r="AG559" s="415"/>
      <c r="AH559" s="415"/>
      <c r="AI559" s="415"/>
      <c r="AJ559" s="415"/>
      <c r="AK559" s="415"/>
      <c r="AL559" s="415"/>
      <c r="AM559" s="415"/>
      <c r="AN559" s="415"/>
      <c r="AO559" s="415"/>
      <c r="AP559" s="415"/>
      <c r="AQ559" s="415"/>
      <c r="AR559" s="415"/>
      <c r="AS559" s="415"/>
      <c r="AT559" s="415"/>
      <c r="AU559" s="415"/>
      <c r="AV559" s="415"/>
      <c r="AW559" s="415"/>
      <c r="AX559" s="415"/>
      <c r="AY559" s="415"/>
      <c r="AZ559" s="415"/>
      <c r="BA559" s="417"/>
      <c r="BB559" s="494"/>
      <c r="BC559" s="417"/>
      <c r="BD559" s="417"/>
      <c r="BE559" s="417"/>
      <c r="BF559" s="417"/>
      <c r="BG559" s="417"/>
      <c r="BH559" s="417"/>
      <c r="BI559" s="417"/>
      <c r="BJ559" s="417"/>
      <c r="BK559" s="417"/>
      <c r="BL559" s="417"/>
      <c r="BM559" s="417"/>
      <c r="BN559" s="417"/>
      <c r="BO559" s="417"/>
      <c r="BP559" s="417"/>
      <c r="BQ559" s="417"/>
      <c r="BR559" s="417"/>
      <c r="BS559" s="417"/>
      <c r="BT559" s="417"/>
      <c r="BU559" s="418"/>
      <c r="BV559" s="418"/>
      <c r="BW559" s="418"/>
      <c r="BX559" s="418"/>
      <c r="BY559" s="418"/>
      <c r="BZ559" s="418"/>
      <c r="CA559" s="418"/>
      <c r="CB559" s="418"/>
      <c r="CC559" s="418"/>
      <c r="CD559" s="418"/>
      <c r="CE559" s="418"/>
      <c r="CF559" s="418"/>
      <c r="CG559" s="418"/>
      <c r="CH559" s="418"/>
      <c r="CI559" s="418"/>
      <c r="CJ559" s="418"/>
      <c r="CK559" s="418"/>
      <c r="CL559" s="418"/>
      <c r="CM559" s="418"/>
      <c r="CN559" s="418"/>
      <c r="CO559" s="418"/>
      <c r="CP559" s="418"/>
      <c r="CQ559" s="418"/>
      <c r="CR559" s="418"/>
      <c r="CS559" s="418"/>
      <c r="CT559" s="418"/>
      <c r="CU559" s="418"/>
      <c r="CV559" s="418"/>
      <c r="CW559" s="418"/>
      <c r="CX559" s="418"/>
      <c r="CY559" s="418"/>
      <c r="CZ559" s="418"/>
    </row>
    <row r="560" s="422" customFormat="true" ht="25.15" customHeight="true" x14ac:dyDescent="0.2">
      <c r="C560" s="1182" t="s">
        <v>448</v>
      </c>
      <c r="D560" s="1151"/>
      <c r="E560" s="861">
        <v>-3.8690659846363305E-3</v>
      </c>
      <c r="F560" s="727"/>
      <c r="G560" s="727"/>
      <c r="H560" s="1183" t="s">
        <v>222</v>
      </c>
      <c r="I560" s="1151"/>
      <c r="J560" s="1151"/>
      <c r="K560" s="727"/>
      <c r="L560" s="727"/>
      <c r="M560" s="1183" t="s">
        <v>222</v>
      </c>
      <c r="N560" s="1151"/>
      <c r="O560" s="1151"/>
      <c r="P560" s="727"/>
      <c r="Q560" s="727"/>
      <c r="U560" s="415"/>
      <c r="V560" s="415"/>
      <c r="W560" s="415"/>
      <c r="X560" s="415"/>
      <c r="Y560" s="415"/>
      <c r="Z560" s="415"/>
      <c r="AA560" s="415"/>
      <c r="AB560" s="415"/>
      <c r="AC560" s="415"/>
      <c r="AD560" s="415"/>
      <c r="AE560" s="415"/>
      <c r="AF560" s="415"/>
      <c r="AG560" s="415"/>
      <c r="AH560" s="415"/>
      <c r="AI560" s="415"/>
      <c r="AJ560" s="415"/>
      <c r="AK560" s="415"/>
      <c r="AL560" s="415"/>
      <c r="AM560" s="415"/>
      <c r="AN560" s="415"/>
      <c r="AO560" s="415"/>
      <c r="AP560" s="415"/>
      <c r="AQ560" s="415"/>
      <c r="AR560" s="415"/>
      <c r="AS560" s="415"/>
      <c r="AT560" s="415"/>
      <c r="AU560" s="415"/>
      <c r="AV560" s="415"/>
      <c r="AW560" s="415"/>
      <c r="AX560" s="415"/>
      <c r="AY560" s="415"/>
      <c r="AZ560" s="415"/>
      <c r="BA560" s="417"/>
      <c r="BB560" s="494"/>
      <c r="BC560" s="417"/>
      <c r="BD560" s="417"/>
      <c r="BE560" s="417"/>
      <c r="BF560" s="417"/>
      <c r="BG560" s="417"/>
      <c r="BH560" s="417"/>
      <c r="BI560" s="417"/>
      <c r="BJ560" s="417"/>
      <c r="BK560" s="417"/>
      <c r="BL560" s="417"/>
      <c r="BM560" s="417"/>
      <c r="BN560" s="417"/>
      <c r="BO560" s="417"/>
      <c r="BP560" s="417"/>
      <c r="BQ560" s="417"/>
      <c r="BR560" s="417"/>
      <c r="BS560" s="417"/>
      <c r="BT560" s="417"/>
      <c r="BU560" s="418"/>
      <c r="BV560" s="418"/>
      <c r="BW560" s="418"/>
      <c r="BX560" s="418"/>
      <c r="BY560" s="418"/>
      <c r="BZ560" s="418"/>
      <c r="CA560" s="418"/>
      <c r="CB560" s="418"/>
      <c r="CC560" s="418"/>
      <c r="CD560" s="418"/>
      <c r="CE560" s="418"/>
      <c r="CF560" s="418"/>
      <c r="CG560" s="418"/>
      <c r="CH560" s="418"/>
      <c r="CI560" s="418"/>
      <c r="CJ560" s="418"/>
      <c r="CK560" s="418"/>
      <c r="CL560" s="418"/>
      <c r="CM560" s="418"/>
      <c r="CN560" s="418"/>
      <c r="CO560" s="418"/>
      <c r="CP560" s="418"/>
      <c r="CQ560" s="418"/>
      <c r="CR560" s="418"/>
      <c r="CS560" s="418"/>
      <c r="CT560" s="418"/>
      <c r="CU560" s="418"/>
      <c r="CV560" s="418"/>
      <c r="CW560" s="418"/>
      <c r="CX560" s="418"/>
      <c r="CY560" s="418"/>
      <c r="CZ560" s="418"/>
    </row>
    <row r="561" s="422" customFormat="true" ht="25.15" customHeight="true" x14ac:dyDescent="0.2">
      <c r="C561" s="1182" t="s">
        <v>399</v>
      </c>
      <c r="D561" s="1151"/>
      <c r="E561" s="861">
        <v>0.11843633097972277</v>
      </c>
      <c r="F561" s="727"/>
      <c r="G561" s="727"/>
      <c r="H561" s="1152"/>
      <c r="I561" s="1151"/>
      <c r="J561" s="856" t="s">
        <v>198</v>
      </c>
      <c r="K561" s="727"/>
      <c r="L561" s="727"/>
      <c r="M561" s="1152"/>
      <c r="N561" s="1151"/>
      <c r="O561" s="857" t="s">
        <v>198</v>
      </c>
      <c r="P561" s="727"/>
      <c r="Q561" s="727"/>
      <c r="U561" s="415"/>
      <c r="V561" s="415"/>
      <c r="W561" s="415"/>
      <c r="X561" s="415"/>
      <c r="Y561" s="415"/>
      <c r="Z561" s="415"/>
      <c r="AA561" s="415"/>
      <c r="AB561" s="415"/>
      <c r="AC561" s="415"/>
      <c r="AD561" s="415"/>
      <c r="AE561" s="415"/>
      <c r="AF561" s="415"/>
      <c r="AG561" s="415"/>
      <c r="AH561" s="415"/>
      <c r="AI561" s="415"/>
      <c r="AJ561" s="415"/>
      <c r="AK561" s="415"/>
      <c r="AL561" s="415"/>
      <c r="AM561" s="415"/>
      <c r="AN561" s="415"/>
      <c r="AO561" s="415"/>
      <c r="AP561" s="415"/>
      <c r="AQ561" s="415"/>
      <c r="AR561" s="415"/>
      <c r="AS561" s="415"/>
      <c r="AT561" s="415"/>
      <c r="AU561" s="415"/>
      <c r="AV561" s="415"/>
      <c r="AW561" s="415"/>
      <c r="AX561" s="415"/>
      <c r="AY561" s="415"/>
      <c r="AZ561" s="415"/>
      <c r="BA561" s="417"/>
      <c r="BB561" s="494"/>
      <c r="BC561" s="417"/>
      <c r="BD561" s="417"/>
      <c r="BE561" s="417"/>
      <c r="BF561" s="417"/>
      <c r="BG561" s="417"/>
      <c r="BH561" s="417"/>
      <c r="BI561" s="417"/>
      <c r="BJ561" s="417"/>
      <c r="BK561" s="417"/>
      <c r="BL561" s="417"/>
      <c r="BM561" s="417"/>
      <c r="BN561" s="417"/>
      <c r="BO561" s="417"/>
      <c r="BP561" s="417"/>
      <c r="BQ561" s="417"/>
      <c r="BR561" s="417"/>
      <c r="BS561" s="417"/>
      <c r="BT561" s="417"/>
      <c r="BU561" s="418"/>
      <c r="BV561" s="418"/>
      <c r="BW561" s="418"/>
      <c r="BX561" s="418"/>
      <c r="BY561" s="418"/>
      <c r="BZ561" s="418"/>
      <c r="CA561" s="418"/>
      <c r="CB561" s="418"/>
      <c r="CC561" s="418"/>
      <c r="CD561" s="418"/>
      <c r="CE561" s="418"/>
      <c r="CF561" s="418"/>
      <c r="CG561" s="418"/>
      <c r="CH561" s="418"/>
      <c r="CI561" s="418"/>
      <c r="CJ561" s="418"/>
      <c r="CK561" s="418"/>
      <c r="CL561" s="418"/>
      <c r="CM561" s="418"/>
      <c r="CN561" s="418"/>
      <c r="CO561" s="418"/>
      <c r="CP561" s="418"/>
      <c r="CQ561" s="418"/>
      <c r="CR561" s="418"/>
      <c r="CS561" s="418"/>
      <c r="CT561" s="418"/>
      <c r="CU561" s="418"/>
      <c r="CV561" s="418"/>
      <c r="CW561" s="418"/>
      <c r="CX561" s="418"/>
      <c r="CY561" s="418"/>
      <c r="CZ561" s="418"/>
    </row>
    <row r="562" s="422" customFormat="true" ht="25.15" customHeight="true" x14ac:dyDescent="0.2">
      <c r="C562" s="1182" t="s">
        <v>435</v>
      </c>
      <c r="D562" s="1151"/>
      <c r="E562" s="861">
        <v>1.0730487826206515E-2</v>
      </c>
      <c r="F562" s="727"/>
      <c r="G562" s="727"/>
      <c r="H562" s="1151"/>
      <c r="I562" s="1151"/>
      <c r="J562" s="880" t="s">
        <v>199</v>
      </c>
      <c r="K562" s="727"/>
      <c r="L562" s="727"/>
      <c r="M562" s="1151"/>
      <c r="N562" s="1151"/>
      <c r="O562" s="881" t="s">
        <v>199</v>
      </c>
      <c r="P562" s="727"/>
      <c r="Q562" s="727"/>
      <c r="U562" s="415"/>
      <c r="V562" s="415"/>
      <c r="W562" s="415"/>
      <c r="X562" s="415"/>
      <c r="Y562" s="415"/>
      <c r="Z562" s="415"/>
      <c r="AA562" s="415"/>
      <c r="AB562" s="415"/>
      <c r="AC562" s="415"/>
      <c r="AD562" s="415"/>
      <c r="AE562" s="415"/>
      <c r="AF562" s="415"/>
      <c r="AG562" s="415"/>
      <c r="AH562" s="415"/>
      <c r="AI562" s="415"/>
      <c r="AJ562" s="415"/>
      <c r="AK562" s="415"/>
      <c r="AL562" s="415"/>
      <c r="AM562" s="415"/>
      <c r="AN562" s="415"/>
      <c r="AO562" s="415"/>
      <c r="AP562" s="415"/>
      <c r="AQ562" s="415"/>
      <c r="AR562" s="415"/>
      <c r="AS562" s="415"/>
      <c r="AT562" s="415"/>
      <c r="AU562" s="415"/>
      <c r="AV562" s="415"/>
      <c r="AW562" s="415"/>
      <c r="AX562" s="415"/>
      <c r="AY562" s="415"/>
      <c r="AZ562" s="415"/>
      <c r="BA562" s="417"/>
      <c r="BB562" s="494"/>
      <c r="BC562" s="417"/>
      <c r="BD562" s="417"/>
      <c r="BE562" s="417"/>
      <c r="BF562" s="417"/>
      <c r="BG562" s="417"/>
      <c r="BH562" s="417"/>
      <c r="BI562" s="417"/>
      <c r="BJ562" s="417"/>
      <c r="BK562" s="417"/>
      <c r="BL562" s="417"/>
      <c r="BM562" s="417"/>
      <c r="BN562" s="417"/>
      <c r="BO562" s="417"/>
      <c r="BP562" s="417"/>
      <c r="BQ562" s="417"/>
      <c r="BR562" s="417"/>
      <c r="BS562" s="417"/>
      <c r="BT562" s="417"/>
      <c r="BU562" s="418"/>
      <c r="BV562" s="418"/>
      <c r="BW562" s="418"/>
      <c r="BX562" s="418"/>
      <c r="BY562" s="418"/>
      <c r="BZ562" s="418"/>
      <c r="CA562" s="418"/>
      <c r="CB562" s="418"/>
      <c r="CC562" s="418"/>
      <c r="CD562" s="418"/>
      <c r="CE562" s="418"/>
      <c r="CF562" s="418"/>
      <c r="CG562" s="418"/>
      <c r="CH562" s="418"/>
      <c r="CI562" s="418"/>
      <c r="CJ562" s="418"/>
      <c r="CK562" s="418"/>
      <c r="CL562" s="418"/>
      <c r="CM562" s="418"/>
      <c r="CN562" s="418"/>
      <c r="CO562" s="418"/>
      <c r="CP562" s="418"/>
      <c r="CQ562" s="418"/>
      <c r="CR562" s="418"/>
      <c r="CS562" s="418"/>
      <c r="CT562" s="418"/>
      <c r="CU562" s="418"/>
      <c r="CV562" s="418"/>
      <c r="CW562" s="418"/>
      <c r="CX562" s="418"/>
      <c r="CY562" s="418"/>
      <c r="CZ562" s="418"/>
    </row>
    <row r="563" s="422" customFormat="true" ht="25.15" customHeight="true" x14ac:dyDescent="0.2">
      <c r="C563" s="1182" t="s">
        <v>431</v>
      </c>
      <c r="D563" s="1151"/>
      <c r="E563" s="861">
        <v>4.0201483902587024E-3</v>
      </c>
      <c r="F563" s="727"/>
      <c r="G563" s="727"/>
      <c r="H563" s="1182" t="s">
        <v>415</v>
      </c>
      <c r="I563" s="1151"/>
      <c r="J563" s="859">
        <v>-4.5582418985392975E-2</v>
      </c>
      <c r="K563" s="727"/>
      <c r="L563" s="727"/>
      <c r="M563" s="1182" t="s">
        <v>415</v>
      </c>
      <c r="N563" s="1151"/>
      <c r="O563" s="860">
        <v>-3.922168468131644E-2</v>
      </c>
      <c r="P563" s="727"/>
      <c r="Q563" s="727"/>
      <c r="U563" s="415"/>
      <c r="V563" s="415"/>
      <c r="W563" s="415"/>
      <c r="X563" s="415"/>
      <c r="Y563" s="415"/>
      <c r="Z563" s="415"/>
      <c r="AA563" s="415"/>
      <c r="AB563" s="415"/>
      <c r="AC563" s="415"/>
      <c r="AD563" s="415"/>
      <c r="AE563" s="415"/>
      <c r="AF563" s="415"/>
      <c r="AG563" s="415"/>
      <c r="AH563" s="415"/>
      <c r="AI563" s="415"/>
      <c r="AJ563" s="415"/>
      <c r="AK563" s="415"/>
      <c r="AL563" s="415"/>
      <c r="AM563" s="415"/>
      <c r="AN563" s="415"/>
      <c r="AO563" s="415"/>
      <c r="AP563" s="415"/>
      <c r="AQ563" s="415"/>
      <c r="AR563" s="415"/>
      <c r="AS563" s="415"/>
      <c r="AT563" s="415"/>
      <c r="AU563" s="415"/>
      <c r="AV563" s="415"/>
      <c r="AW563" s="415"/>
      <c r="AX563" s="415"/>
      <c r="AY563" s="415"/>
      <c r="AZ563" s="415"/>
      <c r="BA563" s="417"/>
      <c r="BB563" s="494"/>
      <c r="BC563" s="417"/>
      <c r="BD563" s="417"/>
      <c r="BE563" s="417"/>
      <c r="BF563" s="417"/>
      <c r="BG563" s="417"/>
      <c r="BH563" s="417"/>
      <c r="BI563" s="417"/>
      <c r="BJ563" s="417"/>
      <c r="BK563" s="417"/>
      <c r="BL563" s="417"/>
      <c r="BM563" s="417"/>
      <c r="BN563" s="417"/>
      <c r="BO563" s="417"/>
      <c r="BP563" s="417"/>
      <c r="BQ563" s="417"/>
      <c r="BR563" s="417"/>
      <c r="BS563" s="417"/>
      <c r="BT563" s="417"/>
      <c r="BU563" s="418"/>
      <c r="BV563" s="418"/>
      <c r="BW563" s="418"/>
      <c r="BX563" s="418"/>
      <c r="BY563" s="418"/>
      <c r="BZ563" s="418"/>
      <c r="CA563" s="418"/>
      <c r="CB563" s="418"/>
      <c r="CC563" s="418"/>
      <c r="CD563" s="418"/>
      <c r="CE563" s="418"/>
      <c r="CF563" s="418"/>
      <c r="CG563" s="418"/>
      <c r="CH563" s="418"/>
      <c r="CI563" s="418"/>
      <c r="CJ563" s="418"/>
      <c r="CK563" s="418"/>
      <c r="CL563" s="418"/>
      <c r="CM563" s="418"/>
      <c r="CN563" s="418"/>
      <c r="CO563" s="418"/>
      <c r="CP563" s="418"/>
      <c r="CQ563" s="418"/>
      <c r="CR563" s="418"/>
      <c r="CS563" s="418"/>
      <c r="CT563" s="418"/>
      <c r="CU563" s="418"/>
      <c r="CV563" s="418"/>
      <c r="CW563" s="418"/>
      <c r="CX563" s="418"/>
      <c r="CY563" s="418"/>
      <c r="CZ563" s="418"/>
    </row>
    <row r="564" s="422" customFormat="true" ht="25.15" customHeight="true" x14ac:dyDescent="0.2">
      <c r="C564" s="1182" t="s">
        <v>439</v>
      </c>
      <c r="D564" s="1151"/>
      <c r="E564" s="861">
        <v>9.2269093676709338E-3</v>
      </c>
      <c r="F564" s="727"/>
      <c r="G564" s="727"/>
      <c r="H564" s="1182" t="s">
        <v>398</v>
      </c>
      <c r="I564" s="1151"/>
      <c r="J564" s="862">
        <v>-0.12510424357772088</v>
      </c>
      <c r="K564" s="727"/>
      <c r="L564" s="727"/>
      <c r="M564" s="1182" t="s">
        <v>398</v>
      </c>
      <c r="N564" s="1151"/>
      <c r="O564" s="863">
        <v>-0.12825069696067704</v>
      </c>
      <c r="P564" s="727"/>
      <c r="Q564" s="727"/>
      <c r="U564" s="415"/>
      <c r="V564" s="415"/>
      <c r="W564" s="415"/>
      <c r="X564" s="415"/>
      <c r="Y564" s="415"/>
      <c r="Z564" s="415"/>
      <c r="AA564" s="415"/>
      <c r="AB564" s="415"/>
      <c r="AC564" s="415"/>
      <c r="AD564" s="415"/>
      <c r="AE564" s="415"/>
      <c r="AF564" s="415"/>
      <c r="AG564" s="415"/>
      <c r="AH564" s="415"/>
      <c r="AI564" s="415"/>
      <c r="AJ564" s="415"/>
      <c r="AK564" s="415"/>
      <c r="AL564" s="415"/>
      <c r="AM564" s="415"/>
      <c r="AN564" s="415"/>
      <c r="AO564" s="415"/>
      <c r="AP564" s="415"/>
      <c r="AQ564" s="415"/>
      <c r="AR564" s="415"/>
      <c r="AS564" s="415"/>
      <c r="AT564" s="415"/>
      <c r="AU564" s="415"/>
      <c r="AV564" s="415"/>
      <c r="AW564" s="415"/>
      <c r="AX564" s="415"/>
      <c r="AY564" s="415"/>
      <c r="AZ564" s="415"/>
      <c r="BA564" s="417"/>
      <c r="BB564" s="494"/>
      <c r="BC564" s="417"/>
      <c r="BD564" s="417"/>
      <c r="BE564" s="417"/>
      <c r="BF564" s="417"/>
      <c r="BG564" s="417"/>
      <c r="BH564" s="417"/>
      <c r="BI564" s="417"/>
      <c r="BJ564" s="417"/>
      <c r="BK564" s="417"/>
      <c r="BL564" s="417"/>
      <c r="BM564" s="417"/>
      <c r="BN564" s="417"/>
      <c r="BO564" s="417"/>
      <c r="BP564" s="417"/>
      <c r="BQ564" s="417"/>
      <c r="BR564" s="417"/>
      <c r="BS564" s="417"/>
      <c r="BT564" s="417"/>
      <c r="BU564" s="418"/>
      <c r="BV564" s="418"/>
      <c r="BW564" s="418"/>
      <c r="BX564" s="418"/>
      <c r="BY564" s="418"/>
      <c r="BZ564" s="418"/>
      <c r="CA564" s="418"/>
      <c r="CB564" s="418"/>
      <c r="CC564" s="418"/>
      <c r="CD564" s="418"/>
      <c r="CE564" s="418"/>
      <c r="CF564" s="418"/>
      <c r="CG564" s="418"/>
      <c r="CH564" s="418"/>
      <c r="CI564" s="418"/>
      <c r="CJ564" s="418"/>
      <c r="CK564" s="418"/>
      <c r="CL564" s="418"/>
      <c r="CM564" s="418"/>
      <c r="CN564" s="418"/>
      <c r="CO564" s="418"/>
      <c r="CP564" s="418"/>
      <c r="CQ564" s="418"/>
      <c r="CR564" s="418"/>
      <c r="CS564" s="418"/>
      <c r="CT564" s="418"/>
      <c r="CU564" s="418"/>
      <c r="CV564" s="418"/>
      <c r="CW564" s="418"/>
      <c r="CX564" s="418"/>
      <c r="CY564" s="418"/>
      <c r="CZ564" s="418"/>
    </row>
    <row r="565" s="422" customFormat="true" ht="25.15" customHeight="true" x14ac:dyDescent="0.2">
      <c r="C565" s="1182" t="s">
        <v>440</v>
      </c>
      <c r="D565" s="1151"/>
      <c r="E565" s="861">
        <v>-7.8912640291457347E-3</v>
      </c>
      <c r="F565" s="727"/>
      <c r="G565" s="727"/>
      <c r="H565" s="1182" t="s">
        <v>446</v>
      </c>
      <c r="I565" s="1151"/>
      <c r="J565" s="862">
        <v>-1.0282335293552162E-2</v>
      </c>
      <c r="K565" s="727"/>
      <c r="L565" s="727"/>
      <c r="M565" s="1182" t="s">
        <v>446</v>
      </c>
      <c r="N565" s="1151"/>
      <c r="O565" s="863">
        <v>-2.4844376925796385E-3</v>
      </c>
      <c r="P565" s="727"/>
      <c r="Q565" s="727"/>
      <c r="U565" s="415"/>
      <c r="V565" s="415"/>
      <c r="W565" s="415"/>
      <c r="X565" s="415"/>
      <c r="Y565" s="415"/>
      <c r="Z565" s="415"/>
      <c r="AA565" s="415"/>
      <c r="AB565" s="415"/>
      <c r="AC565" s="415"/>
      <c r="AD565" s="415"/>
      <c r="AE565" s="415"/>
      <c r="AF565" s="415"/>
      <c r="AG565" s="415"/>
      <c r="AH565" s="415"/>
      <c r="AI565" s="415"/>
      <c r="AJ565" s="415"/>
      <c r="AK565" s="415"/>
      <c r="AL565" s="415"/>
      <c r="AM565" s="415"/>
      <c r="AN565" s="415"/>
      <c r="AO565" s="415"/>
      <c r="AP565" s="415"/>
      <c r="AQ565" s="415"/>
      <c r="AR565" s="415"/>
      <c r="AS565" s="415"/>
      <c r="AT565" s="415"/>
      <c r="AU565" s="415"/>
      <c r="AV565" s="415"/>
      <c r="AW565" s="415"/>
      <c r="AX565" s="415"/>
      <c r="AY565" s="415"/>
      <c r="AZ565" s="415"/>
      <c r="BA565" s="417"/>
      <c r="BB565" s="494"/>
      <c r="BC565" s="417"/>
      <c r="BD565" s="417"/>
      <c r="BE565" s="417"/>
      <c r="BF565" s="417"/>
      <c r="BG565" s="417"/>
      <c r="BH565" s="417"/>
      <c r="BI565" s="417"/>
      <c r="BJ565" s="417"/>
      <c r="BK565" s="417"/>
      <c r="BL565" s="417"/>
      <c r="BM565" s="417"/>
      <c r="BN565" s="417"/>
      <c r="BO565" s="417"/>
      <c r="BP565" s="417"/>
      <c r="BQ565" s="417"/>
      <c r="BR565" s="417"/>
      <c r="BS565" s="417"/>
      <c r="BT565" s="417"/>
      <c r="BU565" s="418"/>
      <c r="BV565" s="418"/>
      <c r="BW565" s="418"/>
      <c r="BX565" s="418"/>
      <c r="BY565" s="418"/>
      <c r="BZ565" s="418"/>
      <c r="CA565" s="418"/>
      <c r="CB565" s="418"/>
      <c r="CC565" s="418"/>
      <c r="CD565" s="418"/>
      <c r="CE565" s="418"/>
      <c r="CF565" s="418"/>
      <c r="CG565" s="418"/>
      <c r="CH565" s="418"/>
      <c r="CI565" s="418"/>
      <c r="CJ565" s="418"/>
      <c r="CK565" s="418"/>
      <c r="CL565" s="418"/>
      <c r="CM565" s="418"/>
      <c r="CN565" s="418"/>
      <c r="CO565" s="418"/>
      <c r="CP565" s="418"/>
      <c r="CQ565" s="418"/>
      <c r="CR565" s="418"/>
      <c r="CS565" s="418"/>
      <c r="CT565" s="418"/>
      <c r="CU565" s="418"/>
      <c r="CV565" s="418"/>
      <c r="CW565" s="418"/>
      <c r="CX565" s="418"/>
      <c r="CY565" s="418"/>
      <c r="CZ565" s="418"/>
    </row>
    <row r="566" s="422" customFormat="true" ht="25.15" customHeight="true" x14ac:dyDescent="0.2">
      <c r="C566" s="1182" t="s">
        <v>447</v>
      </c>
      <c r="D566" s="1151"/>
      <c r="E566" s="861">
        <v>2.7235010329626541E-5</v>
      </c>
      <c r="F566" s="727"/>
      <c r="G566" s="727"/>
      <c r="H566" s="1182" t="s">
        <v>450</v>
      </c>
      <c r="I566" s="1151"/>
      <c r="J566" s="862">
        <v>-4.4896793779543144E-3</v>
      </c>
      <c r="K566" s="727"/>
      <c r="L566" s="727"/>
      <c r="M566" s="1182" t="s">
        <v>450</v>
      </c>
      <c r="N566" s="1151"/>
      <c r="O566" s="863">
        <v>4.0868214935773223E-3</v>
      </c>
      <c r="P566" s="727"/>
      <c r="Q566" s="727"/>
      <c r="U566" s="415"/>
      <c r="V566" s="415"/>
      <c r="W566" s="415"/>
      <c r="X566" s="415"/>
      <c r="Y566" s="415"/>
      <c r="Z566" s="415"/>
      <c r="AA566" s="415"/>
      <c r="AB566" s="415"/>
      <c r="AC566" s="415"/>
      <c r="AD566" s="415"/>
      <c r="AE566" s="415"/>
      <c r="AF566" s="415"/>
      <c r="AG566" s="415"/>
      <c r="AH566" s="415"/>
      <c r="AI566" s="415"/>
      <c r="AJ566" s="415"/>
      <c r="AK566" s="415"/>
      <c r="AL566" s="415"/>
      <c r="AM566" s="415"/>
      <c r="AN566" s="415"/>
      <c r="AO566" s="415"/>
      <c r="AP566" s="415"/>
      <c r="AQ566" s="415"/>
      <c r="AR566" s="415"/>
      <c r="AS566" s="415"/>
      <c r="AT566" s="415"/>
      <c r="AU566" s="415"/>
      <c r="AV566" s="415"/>
      <c r="AW566" s="415"/>
      <c r="AX566" s="415"/>
      <c r="AY566" s="415"/>
      <c r="AZ566" s="415"/>
      <c r="BA566" s="417"/>
      <c r="BB566" s="494"/>
      <c r="BC566" s="417"/>
      <c r="BD566" s="417"/>
      <c r="BE566" s="417"/>
      <c r="BF566" s="417"/>
      <c r="BG566" s="417"/>
      <c r="BH566" s="417"/>
      <c r="BI566" s="417"/>
      <c r="BJ566" s="417"/>
      <c r="BK566" s="417"/>
      <c r="BL566" s="417"/>
      <c r="BM566" s="417"/>
      <c r="BN566" s="417"/>
      <c r="BO566" s="417"/>
      <c r="BP566" s="417"/>
      <c r="BQ566" s="417"/>
      <c r="BR566" s="417"/>
      <c r="BS566" s="417"/>
      <c r="BT566" s="417"/>
      <c r="BU566" s="418"/>
      <c r="BV566" s="418"/>
      <c r="BW566" s="418"/>
      <c r="BX566" s="418"/>
      <c r="BY566" s="418"/>
      <c r="BZ566" s="418"/>
      <c r="CA566" s="418"/>
      <c r="CB566" s="418"/>
      <c r="CC566" s="418"/>
      <c r="CD566" s="418"/>
      <c r="CE566" s="418"/>
      <c r="CF566" s="418"/>
      <c r="CG566" s="418"/>
      <c r="CH566" s="418"/>
      <c r="CI566" s="418"/>
      <c r="CJ566" s="418"/>
      <c r="CK566" s="418"/>
      <c r="CL566" s="418"/>
      <c r="CM566" s="418"/>
      <c r="CN566" s="418"/>
      <c r="CO566" s="418"/>
      <c r="CP566" s="418"/>
      <c r="CQ566" s="418"/>
      <c r="CR566" s="418"/>
      <c r="CS566" s="418"/>
      <c r="CT566" s="418"/>
      <c r="CU566" s="418"/>
      <c r="CV566" s="418"/>
      <c r="CW566" s="418"/>
      <c r="CX566" s="418"/>
      <c r="CY566" s="418"/>
      <c r="CZ566" s="418"/>
    </row>
    <row r="567" s="422" customFormat="true" ht="25.15" customHeight="true" x14ac:dyDescent="0.2">
      <c r="C567" s="1182" t="s">
        <v>449</v>
      </c>
      <c r="D567" s="1151"/>
      <c r="E567" s="861">
        <v>-3.2419995216180844E-3</v>
      </c>
      <c r="F567" s="727"/>
      <c r="G567" s="727"/>
      <c r="H567" s="1182" t="s">
        <v>457</v>
      </c>
      <c r="I567" s="1151"/>
      <c r="J567" s="862">
        <v>-4.9760627997534048E-3</v>
      </c>
      <c r="K567" s="727"/>
      <c r="L567" s="727"/>
      <c r="M567" s="1182" t="s">
        <v>457</v>
      </c>
      <c r="N567" s="1151"/>
      <c r="O567" s="863">
        <v>-4.9835426873588902E-4</v>
      </c>
      <c r="P567" s="727"/>
      <c r="Q567" s="727"/>
      <c r="U567" s="415"/>
      <c r="V567" s="415"/>
      <c r="W567" s="415"/>
      <c r="X567" s="415"/>
      <c r="Y567" s="415"/>
      <c r="Z567" s="415"/>
      <c r="AA567" s="415"/>
      <c r="AB567" s="415"/>
      <c r="AC567" s="415"/>
      <c r="AD567" s="415"/>
      <c r="AE567" s="415"/>
      <c r="AF567" s="415"/>
      <c r="AG567" s="415"/>
      <c r="AH567" s="415"/>
      <c r="AI567" s="415"/>
      <c r="AJ567" s="415"/>
      <c r="AK567" s="415"/>
      <c r="AL567" s="415"/>
      <c r="AM567" s="415"/>
      <c r="AN567" s="415"/>
      <c r="AO567" s="415"/>
      <c r="AP567" s="415"/>
      <c r="AQ567" s="415"/>
      <c r="AR567" s="415"/>
      <c r="AS567" s="415"/>
      <c r="AT567" s="415"/>
      <c r="AU567" s="415"/>
      <c r="AV567" s="415"/>
      <c r="AW567" s="415"/>
      <c r="AX567" s="415"/>
      <c r="AY567" s="415"/>
      <c r="AZ567" s="415"/>
      <c r="BA567" s="417"/>
      <c r="BB567" s="494"/>
      <c r="BC567" s="417"/>
      <c r="BD567" s="417"/>
      <c r="BE567" s="417"/>
      <c r="BF567" s="417"/>
      <c r="BG567" s="417"/>
      <c r="BH567" s="417"/>
      <c r="BI567" s="417"/>
      <c r="BJ567" s="417"/>
      <c r="BK567" s="417"/>
      <c r="BL567" s="417"/>
      <c r="BM567" s="417"/>
      <c r="BN567" s="417"/>
      <c r="BO567" s="417"/>
      <c r="BP567" s="417"/>
      <c r="BQ567" s="417"/>
      <c r="BR567" s="417"/>
      <c r="BS567" s="417"/>
      <c r="BT567" s="417"/>
      <c r="BU567" s="418"/>
      <c r="BV567" s="418"/>
      <c r="BW567" s="418"/>
      <c r="BX567" s="418"/>
      <c r="BY567" s="418"/>
      <c r="BZ567" s="418"/>
      <c r="CA567" s="418"/>
      <c r="CB567" s="418"/>
      <c r="CC567" s="418"/>
      <c r="CD567" s="418"/>
      <c r="CE567" s="418"/>
      <c r="CF567" s="418"/>
      <c r="CG567" s="418"/>
      <c r="CH567" s="418"/>
      <c r="CI567" s="418"/>
      <c r="CJ567" s="418"/>
      <c r="CK567" s="418"/>
      <c r="CL567" s="418"/>
      <c r="CM567" s="418"/>
      <c r="CN567" s="418"/>
      <c r="CO567" s="418"/>
      <c r="CP567" s="418"/>
      <c r="CQ567" s="418"/>
      <c r="CR567" s="418"/>
      <c r="CS567" s="418"/>
      <c r="CT567" s="418"/>
      <c r="CU567" s="418"/>
      <c r="CV567" s="418"/>
      <c r="CW567" s="418"/>
      <c r="CX567" s="418"/>
      <c r="CY567" s="418"/>
      <c r="CZ567" s="418"/>
    </row>
    <row r="568" s="422" customFormat="true" ht="25.15" customHeight="true" x14ac:dyDescent="0.2">
      <c r="C568" s="1182" t="s">
        <v>410</v>
      </c>
      <c r="D568" s="1151"/>
      <c r="E568" s="861">
        <v>-5.6205331877525702E-2</v>
      </c>
      <c r="F568" s="727"/>
      <c r="G568" s="727"/>
      <c r="H568" s="1182" t="s">
        <v>430</v>
      </c>
      <c r="I568" s="1151"/>
      <c r="J568" s="862">
        <v>1.1526605780506474E-2</v>
      </c>
      <c r="K568" s="727"/>
      <c r="L568" s="727"/>
      <c r="M568" s="1182" t="s">
        <v>430</v>
      </c>
      <c r="N568" s="1151"/>
      <c r="O568" s="863">
        <v>9.2535619758984441E-3</v>
      </c>
      <c r="P568" s="727"/>
      <c r="Q568" s="727"/>
      <c r="U568" s="415"/>
      <c r="V568" s="415"/>
      <c r="W568" s="415"/>
      <c r="X568" s="415"/>
      <c r="Y568" s="415"/>
      <c r="Z568" s="415"/>
      <c r="AA568" s="415"/>
      <c r="AB568" s="415"/>
      <c r="AC568" s="415"/>
      <c r="AD568" s="415"/>
      <c r="AE568" s="415"/>
      <c r="AF568" s="415"/>
      <c r="AG568" s="415"/>
      <c r="AH568" s="415"/>
      <c r="AI568" s="415"/>
      <c r="AJ568" s="415"/>
      <c r="AK568" s="415"/>
      <c r="AL568" s="415"/>
      <c r="AM568" s="415"/>
      <c r="AN568" s="415"/>
      <c r="AO568" s="415"/>
      <c r="AP568" s="415"/>
      <c r="AQ568" s="415"/>
      <c r="AR568" s="415"/>
      <c r="AS568" s="415"/>
      <c r="AT568" s="415"/>
      <c r="AU568" s="415"/>
      <c r="AV568" s="415"/>
      <c r="AW568" s="415"/>
      <c r="AX568" s="415"/>
      <c r="AY568" s="415"/>
      <c r="AZ568" s="415"/>
      <c r="BA568" s="417"/>
      <c r="BB568" s="494"/>
      <c r="BC568" s="417"/>
      <c r="BD568" s="417"/>
      <c r="BE568" s="417"/>
      <c r="BF568" s="417"/>
      <c r="BG568" s="417"/>
      <c r="BH568" s="417"/>
      <c r="BI568" s="417"/>
      <c r="BJ568" s="417"/>
      <c r="BK568" s="417"/>
      <c r="BL568" s="417"/>
      <c r="BM568" s="417"/>
      <c r="BN568" s="417"/>
      <c r="BO568" s="417"/>
      <c r="BP568" s="417"/>
      <c r="BQ568" s="417"/>
      <c r="BR568" s="417"/>
      <c r="BS568" s="417"/>
      <c r="BT568" s="417"/>
      <c r="BU568" s="418"/>
      <c r="BV568" s="418"/>
      <c r="BW568" s="418"/>
      <c r="BX568" s="418"/>
      <c r="BY568" s="418"/>
      <c r="BZ568" s="418"/>
      <c r="CA568" s="418"/>
      <c r="CB568" s="418"/>
      <c r="CC568" s="418"/>
      <c r="CD568" s="418"/>
      <c r="CE568" s="418"/>
      <c r="CF568" s="418"/>
      <c r="CG568" s="418"/>
      <c r="CH568" s="418"/>
      <c r="CI568" s="418"/>
      <c r="CJ568" s="418"/>
      <c r="CK568" s="418"/>
      <c r="CL568" s="418"/>
      <c r="CM568" s="418"/>
      <c r="CN568" s="418"/>
      <c r="CO568" s="418"/>
      <c r="CP568" s="418"/>
      <c r="CQ568" s="418"/>
      <c r="CR568" s="418"/>
      <c r="CS568" s="418"/>
      <c r="CT568" s="418"/>
      <c r="CU568" s="418"/>
      <c r="CV568" s="418"/>
      <c r="CW568" s="418"/>
      <c r="CX568" s="418"/>
      <c r="CY568" s="418"/>
      <c r="CZ568" s="418"/>
    </row>
    <row r="569" s="422" customFormat="true" ht="25.15" customHeight="true" x14ac:dyDescent="0.2">
      <c r="C569" s="1182" t="s">
        <v>456</v>
      </c>
      <c r="D569" s="1151"/>
      <c r="E569" s="861">
        <v>-1.4960643511542978E-3</v>
      </c>
      <c r="F569" s="727"/>
      <c r="G569" s="727"/>
      <c r="H569" s="1182" t="s">
        <v>419</v>
      </c>
      <c r="I569" s="1151"/>
      <c r="J569" s="862">
        <v>1.6109518488731527E-2</v>
      </c>
      <c r="K569" s="727"/>
      <c r="L569" s="727"/>
      <c r="M569" s="1182" t="s">
        <v>419</v>
      </c>
      <c r="N569" s="1151"/>
      <c r="O569" s="863">
        <v>2.5785105404604079E-2</v>
      </c>
      <c r="P569" s="727"/>
      <c r="Q569" s="727"/>
      <c r="U569" s="415"/>
      <c r="V569" s="415"/>
      <c r="W569" s="415"/>
      <c r="X569" s="415"/>
      <c r="Y569" s="415"/>
      <c r="Z569" s="415"/>
      <c r="AA569" s="415"/>
      <c r="AB569" s="415"/>
      <c r="AC569" s="415"/>
      <c r="AD569" s="415"/>
      <c r="AE569" s="415"/>
      <c r="AF569" s="415"/>
      <c r="AG569" s="415"/>
      <c r="AH569" s="415"/>
      <c r="AI569" s="415"/>
      <c r="AJ569" s="415"/>
      <c r="AK569" s="415"/>
      <c r="AL569" s="415"/>
      <c r="AM569" s="415"/>
      <c r="AN569" s="415"/>
      <c r="AO569" s="415"/>
      <c r="AP569" s="415"/>
      <c r="AQ569" s="415"/>
      <c r="AR569" s="415"/>
      <c r="AS569" s="415"/>
      <c r="AT569" s="415"/>
      <c r="AU569" s="415"/>
      <c r="AV569" s="415"/>
      <c r="AW569" s="415"/>
      <c r="AX569" s="415"/>
      <c r="AY569" s="415"/>
      <c r="AZ569" s="415"/>
      <c r="BA569" s="417"/>
      <c r="BB569" s="494"/>
      <c r="BC569" s="417"/>
      <c r="BD569" s="417"/>
      <c r="BE569" s="417"/>
      <c r="BF569" s="417"/>
      <c r="BG569" s="417"/>
      <c r="BH569" s="417"/>
      <c r="BI569" s="417"/>
      <c r="BJ569" s="417"/>
      <c r="BK569" s="417"/>
      <c r="BL569" s="417"/>
      <c r="BM569" s="417"/>
      <c r="BN569" s="417"/>
      <c r="BO569" s="417"/>
      <c r="BP569" s="417"/>
      <c r="BQ569" s="417"/>
      <c r="BR569" s="417"/>
      <c r="BS569" s="417"/>
      <c r="BT569" s="417"/>
      <c r="BU569" s="418"/>
      <c r="BV569" s="418"/>
      <c r="BW569" s="418"/>
      <c r="BX569" s="418"/>
      <c r="BY569" s="418"/>
      <c r="BZ569" s="418"/>
      <c r="CA569" s="418"/>
      <c r="CB569" s="418"/>
      <c r="CC569" s="418"/>
      <c r="CD569" s="418"/>
      <c r="CE569" s="418"/>
      <c r="CF569" s="418"/>
      <c r="CG569" s="418"/>
      <c r="CH569" s="418"/>
      <c r="CI569" s="418"/>
      <c r="CJ569" s="418"/>
      <c r="CK569" s="418"/>
      <c r="CL569" s="418"/>
      <c r="CM569" s="418"/>
      <c r="CN569" s="418"/>
      <c r="CO569" s="418"/>
      <c r="CP569" s="418"/>
      <c r="CQ569" s="418"/>
      <c r="CR569" s="418"/>
      <c r="CS569" s="418"/>
      <c r="CT569" s="418"/>
      <c r="CU569" s="418"/>
      <c r="CV569" s="418"/>
      <c r="CW569" s="418"/>
      <c r="CX569" s="418"/>
      <c r="CY569" s="418"/>
      <c r="CZ569" s="418"/>
    </row>
    <row r="570" s="422" customFormat="true" ht="25.15" customHeight="true" x14ac:dyDescent="0.2">
      <c r="C570" s="1182" t="s">
        <v>442</v>
      </c>
      <c r="D570" s="1151"/>
      <c r="E570" s="861">
        <v>-3.3857336476847922E-3</v>
      </c>
      <c r="F570" s="727"/>
      <c r="G570" s="727"/>
      <c r="H570" s="1182" t="s">
        <v>425</v>
      </c>
      <c r="I570" s="1151"/>
      <c r="J570" s="862">
        <v>1.4739387199763389E-2</v>
      </c>
      <c r="K570" s="727"/>
      <c r="L570" s="727"/>
      <c r="M570" s="1182" t="s">
        <v>425</v>
      </c>
      <c r="N570" s="1151"/>
      <c r="O570" s="863">
        <v>1.702186350903126E-2</v>
      </c>
      <c r="P570" s="727"/>
      <c r="Q570" s="727"/>
      <c r="U570" s="415"/>
      <c r="V570" s="415"/>
      <c r="W570" s="415"/>
      <c r="X570" s="415"/>
      <c r="Y570" s="415"/>
      <c r="Z570" s="415"/>
      <c r="AA570" s="415"/>
      <c r="AB570" s="415"/>
      <c r="AC570" s="415"/>
      <c r="AD570" s="415"/>
      <c r="AE570" s="415"/>
      <c r="AF570" s="415"/>
      <c r="AG570" s="415"/>
      <c r="AH570" s="415"/>
      <c r="AI570" s="415"/>
      <c r="AJ570" s="415"/>
      <c r="AK570" s="415"/>
      <c r="AL570" s="415"/>
      <c r="AM570" s="415"/>
      <c r="AN570" s="415"/>
      <c r="AO570" s="415"/>
      <c r="AP570" s="415"/>
      <c r="AQ570" s="415"/>
      <c r="AR570" s="415"/>
      <c r="AS570" s="415"/>
      <c r="AT570" s="415"/>
      <c r="AU570" s="415"/>
      <c r="AV570" s="415"/>
      <c r="AW570" s="415"/>
      <c r="AX570" s="415"/>
      <c r="AY570" s="415"/>
      <c r="AZ570" s="415"/>
      <c r="BA570" s="417"/>
      <c r="BB570" s="494"/>
      <c r="BC570" s="417"/>
      <c r="BD570" s="417"/>
      <c r="BE570" s="417"/>
      <c r="BF570" s="417"/>
      <c r="BG570" s="417"/>
      <c r="BH570" s="417"/>
      <c r="BI570" s="417"/>
      <c r="BJ570" s="417"/>
      <c r="BK570" s="417"/>
      <c r="BL570" s="417"/>
      <c r="BM570" s="417"/>
      <c r="BN570" s="417"/>
      <c r="BO570" s="417"/>
      <c r="BP570" s="417"/>
      <c r="BQ570" s="417"/>
      <c r="BR570" s="417"/>
      <c r="BS570" s="417"/>
      <c r="BT570" s="417"/>
      <c r="BU570" s="418"/>
      <c r="BV570" s="418"/>
      <c r="BW570" s="418"/>
      <c r="BX570" s="418"/>
      <c r="BY570" s="418"/>
      <c r="BZ570" s="418"/>
      <c r="CA570" s="418"/>
      <c r="CB570" s="418"/>
      <c r="CC570" s="418"/>
      <c r="CD570" s="418"/>
      <c r="CE570" s="418"/>
      <c r="CF570" s="418"/>
      <c r="CG570" s="418"/>
      <c r="CH570" s="418"/>
      <c r="CI570" s="418"/>
      <c r="CJ570" s="418"/>
      <c r="CK570" s="418"/>
      <c r="CL570" s="418"/>
      <c r="CM570" s="418"/>
      <c r="CN570" s="418"/>
      <c r="CO570" s="418"/>
      <c r="CP570" s="418"/>
      <c r="CQ570" s="418"/>
      <c r="CR570" s="418"/>
      <c r="CS570" s="418"/>
      <c r="CT570" s="418"/>
      <c r="CU570" s="418"/>
      <c r="CV570" s="418"/>
      <c r="CW570" s="418"/>
      <c r="CX570" s="418"/>
      <c r="CY570" s="418"/>
      <c r="CZ570" s="418"/>
    </row>
    <row r="571" s="422" customFormat="true" ht="25.15" customHeight="true" x14ac:dyDescent="0.2">
      <c r="C571" s="1182" t="s">
        <v>436</v>
      </c>
      <c r="D571" s="1151"/>
      <c r="E571" s="861">
        <v>-1.0287176589613379E-2</v>
      </c>
      <c r="F571" s="727"/>
      <c r="G571" s="727"/>
      <c r="H571" s="1182" t="s">
        <v>402</v>
      </c>
      <c r="I571" s="1151"/>
      <c r="J571" s="862">
        <v>4.8976001033417482E-2</v>
      </c>
      <c r="K571" s="727"/>
      <c r="L571" s="727"/>
      <c r="M571" s="1182" t="s">
        <v>402</v>
      </c>
      <c r="N571" s="1151"/>
      <c r="O571" s="863">
        <v>0.10848212701477314</v>
      </c>
      <c r="P571" s="727"/>
      <c r="Q571" s="727"/>
      <c r="U571" s="415"/>
      <c r="V571" s="415"/>
      <c r="W571" s="415"/>
      <c r="X571" s="415"/>
      <c r="Y571" s="415"/>
      <c r="Z571" s="415"/>
      <c r="AA571" s="415"/>
      <c r="AB571" s="415"/>
      <c r="AC571" s="415"/>
      <c r="AD571" s="415"/>
      <c r="AE571" s="415"/>
      <c r="AF571" s="415"/>
      <c r="AG571" s="415"/>
      <c r="AH571" s="415"/>
      <c r="AI571" s="415"/>
      <c r="AJ571" s="415"/>
      <c r="AK571" s="415"/>
      <c r="AL571" s="415"/>
      <c r="AM571" s="415"/>
      <c r="AN571" s="415"/>
      <c r="AO571" s="415"/>
      <c r="AP571" s="415"/>
      <c r="AQ571" s="415"/>
      <c r="AR571" s="415"/>
      <c r="AS571" s="415"/>
      <c r="AT571" s="415"/>
      <c r="AU571" s="415"/>
      <c r="AV571" s="415"/>
      <c r="AW571" s="415"/>
      <c r="AX571" s="415"/>
      <c r="AY571" s="415"/>
      <c r="AZ571" s="415"/>
      <c r="BA571" s="417"/>
      <c r="BB571" s="494"/>
      <c r="BC571" s="417"/>
      <c r="BD571" s="417"/>
      <c r="BE571" s="417"/>
      <c r="BF571" s="417"/>
      <c r="BG571" s="417"/>
      <c r="BH571" s="417"/>
      <c r="BI571" s="417"/>
      <c r="BJ571" s="417"/>
      <c r="BK571" s="417"/>
      <c r="BL571" s="417"/>
      <c r="BM571" s="417"/>
      <c r="BN571" s="417"/>
      <c r="BO571" s="417"/>
      <c r="BP571" s="417"/>
      <c r="BQ571" s="417"/>
      <c r="BR571" s="417"/>
      <c r="BS571" s="417"/>
      <c r="BT571" s="417"/>
      <c r="BU571" s="418"/>
      <c r="BV571" s="418"/>
      <c r="BW571" s="418"/>
      <c r="BX571" s="418"/>
      <c r="BY571" s="418"/>
      <c r="BZ571" s="418"/>
      <c r="CA571" s="418"/>
      <c r="CB571" s="418"/>
      <c r="CC571" s="418"/>
      <c r="CD571" s="418"/>
      <c r="CE571" s="418"/>
      <c r="CF571" s="418"/>
      <c r="CG571" s="418"/>
      <c r="CH571" s="418"/>
      <c r="CI571" s="418"/>
      <c r="CJ571" s="418"/>
      <c r="CK571" s="418"/>
      <c r="CL571" s="418"/>
      <c r="CM571" s="418"/>
      <c r="CN571" s="418"/>
      <c r="CO571" s="418"/>
      <c r="CP571" s="418"/>
      <c r="CQ571" s="418"/>
      <c r="CR571" s="418"/>
      <c r="CS571" s="418"/>
      <c r="CT571" s="418"/>
      <c r="CU571" s="418"/>
      <c r="CV571" s="418"/>
      <c r="CW571" s="418"/>
      <c r="CX571" s="418"/>
      <c r="CY571" s="418"/>
      <c r="CZ571" s="418"/>
    </row>
    <row r="572" s="422" customFormat="true" ht="25.15" customHeight="true" x14ac:dyDescent="0.2">
      <c r="C572" s="1182" t="s">
        <v>417</v>
      </c>
      <c r="D572" s="1151"/>
      <c r="E572" s="861">
        <v>-4.7130754253304425E-3</v>
      </c>
      <c r="F572" s="727"/>
      <c r="G572" s="727"/>
      <c r="H572" s="1182" t="s">
        <v>408</v>
      </c>
      <c r="I572" s="1151"/>
      <c r="J572" s="862">
        <v>6.6812345732738254E-2</v>
      </c>
      <c r="K572" s="727"/>
      <c r="L572" s="727"/>
      <c r="M572" s="1182" t="s">
        <v>408</v>
      </c>
      <c r="N572" s="1151"/>
      <c r="O572" s="863">
        <v>6.2091708090470453E-2</v>
      </c>
      <c r="P572" s="727"/>
      <c r="Q572" s="727"/>
      <c r="U572" s="415"/>
      <c r="V572" s="415"/>
      <c r="W572" s="415"/>
      <c r="X572" s="415"/>
      <c r="Y572" s="415"/>
      <c r="Z572" s="415"/>
      <c r="AA572" s="415"/>
      <c r="AB572" s="415"/>
      <c r="AC572" s="415"/>
      <c r="AD572" s="415"/>
      <c r="AE572" s="415"/>
      <c r="AF572" s="415"/>
      <c r="AG572" s="415"/>
      <c r="AH572" s="415"/>
      <c r="AI572" s="415"/>
      <c r="AJ572" s="415"/>
      <c r="AK572" s="415"/>
      <c r="AL572" s="415"/>
      <c r="AM572" s="415"/>
      <c r="AN572" s="415"/>
      <c r="AO572" s="415"/>
      <c r="AP572" s="415"/>
      <c r="AQ572" s="415"/>
      <c r="AR572" s="415"/>
      <c r="AS572" s="415"/>
      <c r="AT572" s="415"/>
      <c r="AU572" s="415"/>
      <c r="AV572" s="415"/>
      <c r="AW572" s="415"/>
      <c r="AX572" s="415"/>
      <c r="AY572" s="415"/>
      <c r="AZ572" s="415"/>
      <c r="BA572" s="417"/>
      <c r="BB572" s="494"/>
      <c r="BC572" s="417"/>
      <c r="BD572" s="417"/>
      <c r="BE572" s="417"/>
      <c r="BF572" s="417"/>
      <c r="BG572" s="417"/>
      <c r="BH572" s="417"/>
      <c r="BI572" s="417"/>
      <c r="BJ572" s="417"/>
      <c r="BK572" s="417"/>
      <c r="BL572" s="417"/>
      <c r="BM572" s="417"/>
      <c r="BN572" s="417"/>
      <c r="BO572" s="417"/>
      <c r="BP572" s="417"/>
      <c r="BQ572" s="417"/>
      <c r="BR572" s="417"/>
      <c r="BS572" s="417"/>
      <c r="BT572" s="417"/>
      <c r="BU572" s="418"/>
      <c r="BV572" s="418"/>
      <c r="BW572" s="418"/>
      <c r="BX572" s="418"/>
      <c r="BY572" s="418"/>
      <c r="BZ572" s="418"/>
      <c r="CA572" s="418"/>
      <c r="CB572" s="418"/>
      <c r="CC572" s="418"/>
      <c r="CD572" s="418"/>
      <c r="CE572" s="418"/>
      <c r="CF572" s="418"/>
      <c r="CG572" s="418"/>
      <c r="CH572" s="418"/>
      <c r="CI572" s="418"/>
      <c r="CJ572" s="418"/>
      <c r="CK572" s="418"/>
      <c r="CL572" s="418"/>
      <c r="CM572" s="418"/>
      <c r="CN572" s="418"/>
      <c r="CO572" s="418"/>
      <c r="CP572" s="418"/>
      <c r="CQ572" s="418"/>
      <c r="CR572" s="418"/>
      <c r="CS572" s="418"/>
      <c r="CT572" s="418"/>
      <c r="CU572" s="418"/>
      <c r="CV572" s="418"/>
      <c r="CW572" s="418"/>
      <c r="CX572" s="418"/>
      <c r="CY572" s="418"/>
      <c r="CZ572" s="418"/>
    </row>
    <row r="573" s="422" customFormat="true" ht="25.15" customHeight="true" x14ac:dyDescent="0.2">
      <c r="C573" s="1182" t="s">
        <v>459</v>
      </c>
      <c r="D573" s="1151"/>
      <c r="E573" s="861">
        <v>1.2789451336843894E-3</v>
      </c>
      <c r="F573" s="727"/>
      <c r="G573" s="727"/>
      <c r="H573" s="1182" t="s">
        <v>454</v>
      </c>
      <c r="I573" s="1151"/>
      <c r="J573" s="862">
        <v>9.1702677633142139E-4</v>
      </c>
      <c r="K573" s="727"/>
      <c r="L573" s="727"/>
      <c r="M573" s="1182" t="s">
        <v>454</v>
      </c>
      <c r="N573" s="1151"/>
      <c r="O573" s="863">
        <v>2.6445756190999234E-3</v>
      </c>
      <c r="P573" s="727"/>
      <c r="Q573" s="727"/>
      <c r="U573" s="415"/>
      <c r="V573" s="415"/>
      <c r="W573" s="415"/>
      <c r="X573" s="415"/>
      <c r="Y573" s="415"/>
      <c r="Z573" s="415"/>
      <c r="AA573" s="415"/>
      <c r="AB573" s="415"/>
      <c r="AC573" s="415"/>
      <c r="AD573" s="415"/>
      <c r="AE573" s="415"/>
      <c r="AF573" s="415"/>
      <c r="AG573" s="415"/>
      <c r="AH573" s="415"/>
      <c r="AI573" s="415"/>
      <c r="AJ573" s="415"/>
      <c r="AK573" s="415"/>
      <c r="AL573" s="415"/>
      <c r="AM573" s="415"/>
      <c r="AN573" s="415"/>
      <c r="AO573" s="415"/>
      <c r="AP573" s="415"/>
      <c r="AQ573" s="415"/>
      <c r="AR573" s="415"/>
      <c r="AS573" s="415"/>
      <c r="AT573" s="415"/>
      <c r="AU573" s="415"/>
      <c r="AV573" s="415"/>
      <c r="AW573" s="415"/>
      <c r="AX573" s="415"/>
      <c r="AY573" s="415"/>
      <c r="AZ573" s="415"/>
      <c r="BA573" s="417"/>
      <c r="BB573" s="494"/>
      <c r="BC573" s="417"/>
      <c r="BD573" s="417"/>
      <c r="BE573" s="417"/>
      <c r="BF573" s="417"/>
      <c r="BG573" s="417"/>
      <c r="BH573" s="417"/>
      <c r="BI573" s="417"/>
      <c r="BJ573" s="417"/>
      <c r="BK573" s="417"/>
      <c r="BL573" s="417"/>
      <c r="BM573" s="417"/>
      <c r="BN573" s="417"/>
      <c r="BO573" s="417"/>
      <c r="BP573" s="417"/>
      <c r="BQ573" s="417"/>
      <c r="BR573" s="417"/>
      <c r="BS573" s="417"/>
      <c r="BT573" s="417"/>
      <c r="BU573" s="418"/>
      <c r="BV573" s="418"/>
      <c r="BW573" s="418"/>
      <c r="BX573" s="418"/>
      <c r="BY573" s="418"/>
      <c r="BZ573" s="418"/>
      <c r="CA573" s="418"/>
      <c r="CB573" s="418"/>
      <c r="CC573" s="418"/>
      <c r="CD573" s="418"/>
      <c r="CE573" s="418"/>
      <c r="CF573" s="418"/>
      <c r="CG573" s="418"/>
      <c r="CH573" s="418"/>
      <c r="CI573" s="418"/>
      <c r="CJ573" s="418"/>
      <c r="CK573" s="418"/>
      <c r="CL573" s="418"/>
      <c r="CM573" s="418"/>
      <c r="CN573" s="418"/>
      <c r="CO573" s="418"/>
      <c r="CP573" s="418"/>
      <c r="CQ573" s="418"/>
      <c r="CR573" s="418"/>
      <c r="CS573" s="418"/>
      <c r="CT573" s="418"/>
      <c r="CU573" s="418"/>
      <c r="CV573" s="418"/>
      <c r="CW573" s="418"/>
      <c r="CX573" s="418"/>
      <c r="CY573" s="418"/>
      <c r="CZ573" s="418"/>
    </row>
    <row r="574" s="422" customFormat="true" ht="25.15" customHeight="true" x14ac:dyDescent="0.2">
      <c r="C574" s="1182" t="s">
        <v>437</v>
      </c>
      <c r="D574" s="1151"/>
      <c r="E574" s="861">
        <v>4.2806383546564579E-4</v>
      </c>
      <c r="F574" s="727"/>
      <c r="G574" s="727"/>
      <c r="H574" s="1182" t="s">
        <v>461</v>
      </c>
      <c r="I574" s="1151"/>
      <c r="J574" s="862">
        <v>-2.2992750373649617E-3</v>
      </c>
      <c r="K574" s="727"/>
      <c r="L574" s="727"/>
      <c r="M574" s="1182" t="s">
        <v>461</v>
      </c>
      <c r="N574" s="1151"/>
      <c r="O574" s="863">
        <v>-1.7962080959000406E-3</v>
      </c>
      <c r="P574" s="727"/>
      <c r="Q574" s="727"/>
      <c r="U574" s="415"/>
      <c r="V574" s="415"/>
      <c r="W574" s="415"/>
      <c r="X574" s="415"/>
      <c r="Y574" s="415"/>
      <c r="Z574" s="415"/>
      <c r="AA574" s="415"/>
      <c r="AB574" s="415"/>
      <c r="AC574" s="415"/>
      <c r="AD574" s="415"/>
      <c r="AE574" s="415"/>
      <c r="AF574" s="415"/>
      <c r="AG574" s="415"/>
      <c r="AH574" s="415"/>
      <c r="AI574" s="415"/>
      <c r="AJ574" s="415"/>
      <c r="AK574" s="415"/>
      <c r="AL574" s="415"/>
      <c r="AM574" s="415"/>
      <c r="AN574" s="415"/>
      <c r="AO574" s="415"/>
      <c r="AP574" s="415"/>
      <c r="AQ574" s="415"/>
      <c r="AR574" s="415"/>
      <c r="AS574" s="415"/>
      <c r="AT574" s="415"/>
      <c r="AU574" s="415"/>
      <c r="AV574" s="415"/>
      <c r="AW574" s="415"/>
      <c r="AX574" s="415"/>
      <c r="AY574" s="415"/>
      <c r="AZ574" s="415"/>
      <c r="BA574" s="417"/>
      <c r="BB574" s="494"/>
      <c r="BC574" s="417"/>
      <c r="BD574" s="417"/>
      <c r="BE574" s="417"/>
      <c r="BF574" s="417"/>
      <c r="BG574" s="417"/>
      <c r="BH574" s="417"/>
      <c r="BI574" s="417"/>
      <c r="BJ574" s="417"/>
      <c r="BK574" s="417"/>
      <c r="BL574" s="417"/>
      <c r="BM574" s="417"/>
      <c r="BN574" s="417"/>
      <c r="BO574" s="417"/>
      <c r="BP574" s="417"/>
      <c r="BQ574" s="417"/>
      <c r="BR574" s="417"/>
      <c r="BS574" s="417"/>
      <c r="BT574" s="417"/>
      <c r="BU574" s="418"/>
      <c r="BV574" s="418"/>
      <c r="BW574" s="418"/>
      <c r="BX574" s="418"/>
      <c r="BY574" s="418"/>
      <c r="BZ574" s="418"/>
      <c r="CA574" s="418"/>
      <c r="CB574" s="418"/>
      <c r="CC574" s="418"/>
      <c r="CD574" s="418"/>
      <c r="CE574" s="418"/>
      <c r="CF574" s="418"/>
      <c r="CG574" s="418"/>
      <c r="CH574" s="418"/>
      <c r="CI574" s="418"/>
      <c r="CJ574" s="418"/>
      <c r="CK574" s="418"/>
      <c r="CL574" s="418"/>
      <c r="CM574" s="418"/>
      <c r="CN574" s="418"/>
      <c r="CO574" s="418"/>
      <c r="CP574" s="418"/>
      <c r="CQ574" s="418"/>
      <c r="CR574" s="418"/>
      <c r="CS574" s="418"/>
      <c r="CT574" s="418"/>
      <c r="CU574" s="418"/>
      <c r="CV574" s="418"/>
      <c r="CW574" s="418"/>
      <c r="CX574" s="418"/>
      <c r="CY574" s="418"/>
      <c r="CZ574" s="418"/>
    </row>
    <row r="575" s="422" customFormat="true" ht="25.15" customHeight="true" x14ac:dyDescent="0.2">
      <c r="C575" s="1182" t="s">
        <v>407</v>
      </c>
      <c r="D575" s="1151"/>
      <c r="E575" s="861">
        <v>-5.3240585128799832E-2</v>
      </c>
      <c r="F575" s="727"/>
      <c r="G575" s="727"/>
      <c r="H575" s="1182" t="s">
        <v>424</v>
      </c>
      <c r="I575" s="1151"/>
      <c r="J575" s="862">
        <v>-3.2991265329685132E-2</v>
      </c>
      <c r="K575" s="727"/>
      <c r="L575" s="727"/>
      <c r="M575" s="1182" t="s">
        <v>424</v>
      </c>
      <c r="N575" s="1151"/>
      <c r="O575" s="863">
        <v>-8.9472388085086643E-3</v>
      </c>
      <c r="P575" s="727"/>
      <c r="Q575" s="727"/>
      <c r="U575" s="415"/>
      <c r="V575" s="415"/>
      <c r="W575" s="415"/>
      <c r="X575" s="415"/>
      <c r="Y575" s="415"/>
      <c r="Z575" s="415"/>
      <c r="AA575" s="415"/>
      <c r="AB575" s="415"/>
      <c r="AC575" s="415"/>
      <c r="AD575" s="415"/>
      <c r="AE575" s="415"/>
      <c r="AF575" s="415"/>
      <c r="AG575" s="415"/>
      <c r="AH575" s="415"/>
      <c r="AI575" s="415"/>
      <c r="AJ575" s="415"/>
      <c r="AK575" s="415"/>
      <c r="AL575" s="415"/>
      <c r="AM575" s="415"/>
      <c r="AN575" s="415"/>
      <c r="AO575" s="415"/>
      <c r="AP575" s="415"/>
      <c r="AQ575" s="415"/>
      <c r="AR575" s="415"/>
      <c r="AS575" s="415"/>
      <c r="AT575" s="415"/>
      <c r="AU575" s="415"/>
      <c r="AV575" s="415"/>
      <c r="AW575" s="415"/>
      <c r="AX575" s="415"/>
      <c r="AY575" s="415"/>
      <c r="AZ575" s="415"/>
      <c r="BA575" s="417"/>
      <c r="BB575" s="494"/>
      <c r="BC575" s="417"/>
      <c r="BD575" s="417"/>
      <c r="BE575" s="417"/>
      <c r="BF575" s="417"/>
      <c r="BG575" s="417"/>
      <c r="BH575" s="417"/>
      <c r="BI575" s="417"/>
      <c r="BJ575" s="417"/>
      <c r="BK575" s="417"/>
      <c r="BL575" s="417"/>
      <c r="BM575" s="417"/>
      <c r="BN575" s="417"/>
      <c r="BO575" s="417"/>
      <c r="BP575" s="417"/>
      <c r="BQ575" s="417"/>
      <c r="BR575" s="417"/>
      <c r="BS575" s="417"/>
      <c r="BT575" s="417"/>
      <c r="BU575" s="418"/>
      <c r="BV575" s="418"/>
      <c r="BW575" s="418"/>
      <c r="BX575" s="418"/>
      <c r="BY575" s="418"/>
      <c r="BZ575" s="418"/>
      <c r="CA575" s="418"/>
      <c r="CB575" s="418"/>
      <c r="CC575" s="418"/>
      <c r="CD575" s="418"/>
      <c r="CE575" s="418"/>
      <c r="CF575" s="418"/>
      <c r="CG575" s="418"/>
      <c r="CH575" s="418"/>
      <c r="CI575" s="418"/>
      <c r="CJ575" s="418"/>
      <c r="CK575" s="418"/>
      <c r="CL575" s="418"/>
      <c r="CM575" s="418"/>
      <c r="CN575" s="418"/>
      <c r="CO575" s="418"/>
      <c r="CP575" s="418"/>
      <c r="CQ575" s="418"/>
      <c r="CR575" s="418"/>
      <c r="CS575" s="418"/>
      <c r="CT575" s="418"/>
      <c r="CU575" s="418"/>
      <c r="CV575" s="418"/>
      <c r="CW575" s="418"/>
      <c r="CX575" s="418"/>
      <c r="CY575" s="418"/>
      <c r="CZ575" s="418"/>
    </row>
    <row r="576" s="422" customFormat="true" ht="25.15" customHeight="true" x14ac:dyDescent="0.2">
      <c r="C576" s="1182" t="s">
        <v>400</v>
      </c>
      <c r="D576" s="1151"/>
      <c r="E576" s="861">
        <v>0.11397061222348137</v>
      </c>
      <c r="F576" s="727"/>
      <c r="G576" s="727"/>
      <c r="H576" s="1182" t="s">
        <v>420</v>
      </c>
      <c r="I576" s="1151"/>
      <c r="J576" s="862">
        <v>-4.2549174867159867E-2</v>
      </c>
      <c r="K576" s="727"/>
      <c r="L576" s="727"/>
      <c r="M576" s="1182" t="s">
        <v>420</v>
      </c>
      <c r="N576" s="1151"/>
      <c r="O576" s="863">
        <v>-1.3116787850376784E-2</v>
      </c>
      <c r="P576" s="727"/>
      <c r="Q576" s="727"/>
      <c r="U576" s="415"/>
      <c r="V576" s="415"/>
      <c r="W576" s="415"/>
      <c r="X576" s="415"/>
      <c r="Y576" s="415"/>
      <c r="Z576" s="415"/>
      <c r="AA576" s="415"/>
      <c r="AB576" s="415"/>
      <c r="AC576" s="415"/>
      <c r="AD576" s="415"/>
      <c r="AE576" s="415"/>
      <c r="AF576" s="415"/>
      <c r="AG576" s="415"/>
      <c r="AH576" s="415"/>
      <c r="AI576" s="415"/>
      <c r="AJ576" s="415"/>
      <c r="AK576" s="415"/>
      <c r="AL576" s="415"/>
      <c r="AM576" s="415"/>
      <c r="AN576" s="415"/>
      <c r="AO576" s="415"/>
      <c r="AP576" s="415"/>
      <c r="AQ576" s="415"/>
      <c r="AR576" s="415"/>
      <c r="AS576" s="415"/>
      <c r="AT576" s="415"/>
      <c r="AU576" s="415"/>
      <c r="AV576" s="415"/>
      <c r="AW576" s="415"/>
      <c r="AX576" s="415"/>
      <c r="AY576" s="415"/>
      <c r="AZ576" s="415"/>
      <c r="BA576" s="417"/>
      <c r="BB576" s="494"/>
      <c r="BC576" s="417"/>
      <c r="BD576" s="417"/>
      <c r="BE576" s="417"/>
      <c r="BF576" s="417"/>
      <c r="BG576" s="417"/>
      <c r="BH576" s="417"/>
      <c r="BI576" s="417"/>
      <c r="BJ576" s="417"/>
      <c r="BK576" s="417"/>
      <c r="BL576" s="417"/>
      <c r="BM576" s="417"/>
      <c r="BN576" s="417"/>
      <c r="BO576" s="417"/>
      <c r="BP576" s="417"/>
      <c r="BQ576" s="417"/>
      <c r="BR576" s="417"/>
      <c r="BS576" s="417"/>
      <c r="BT576" s="417"/>
      <c r="BU576" s="418"/>
      <c r="BV576" s="418"/>
      <c r="BW576" s="418"/>
      <c r="BX576" s="418"/>
      <c r="BY576" s="418"/>
      <c r="BZ576" s="418"/>
      <c r="CA576" s="418"/>
      <c r="CB576" s="418"/>
      <c r="CC576" s="418"/>
      <c r="CD576" s="418"/>
      <c r="CE576" s="418"/>
      <c r="CF576" s="418"/>
      <c r="CG576" s="418"/>
      <c r="CH576" s="418"/>
      <c r="CI576" s="418"/>
      <c r="CJ576" s="418"/>
      <c r="CK576" s="418"/>
      <c r="CL576" s="418"/>
      <c r="CM576" s="418"/>
      <c r="CN576" s="418"/>
      <c r="CO576" s="418"/>
      <c r="CP576" s="418"/>
      <c r="CQ576" s="418"/>
      <c r="CR576" s="418"/>
      <c r="CS576" s="418"/>
      <c r="CT576" s="418"/>
      <c r="CU576" s="418"/>
      <c r="CV576" s="418"/>
      <c r="CW576" s="418"/>
      <c r="CX576" s="418"/>
      <c r="CY576" s="418"/>
      <c r="CZ576" s="418"/>
    </row>
    <row r="577" s="422" customFormat="true" ht="25.15" customHeight="true" x14ac:dyDescent="0.2">
      <c r="C577" s="1182" t="s">
        <v>426</v>
      </c>
      <c r="D577" s="1151"/>
      <c r="E577" s="861">
        <v>-1.4080125214943283E-2</v>
      </c>
      <c r="F577" s="727"/>
      <c r="G577" s="727"/>
      <c r="H577" s="1182" t="s">
        <v>411</v>
      </c>
      <c r="I577" s="1151"/>
      <c r="J577" s="862">
        <v>-5.8868067230492691E-2</v>
      </c>
      <c r="K577" s="727"/>
      <c r="L577" s="727"/>
      <c r="M577" s="1182" t="s">
        <v>411</v>
      </c>
      <c r="N577" s="1151"/>
      <c r="O577" s="863">
        <v>-1.1740004604078308E-2</v>
      </c>
      <c r="P577" s="727"/>
      <c r="Q577" s="727"/>
      <c r="U577" s="415"/>
      <c r="V577" s="415"/>
      <c r="W577" s="415"/>
      <c r="X577" s="415"/>
      <c r="Y577" s="415"/>
      <c r="Z577" s="415"/>
      <c r="AA577" s="415"/>
      <c r="AB577" s="415"/>
      <c r="AC577" s="415"/>
      <c r="AD577" s="415"/>
      <c r="AE577" s="415"/>
      <c r="AF577" s="415"/>
      <c r="AG577" s="415"/>
      <c r="AH577" s="415"/>
      <c r="AI577" s="415"/>
      <c r="AJ577" s="415"/>
      <c r="AK577" s="415"/>
      <c r="AL577" s="415"/>
      <c r="AM577" s="415"/>
      <c r="AN577" s="415"/>
      <c r="AO577" s="415"/>
      <c r="AP577" s="415"/>
      <c r="AQ577" s="415"/>
      <c r="AR577" s="415"/>
      <c r="AS577" s="415"/>
      <c r="AT577" s="415"/>
      <c r="AU577" s="415"/>
      <c r="AV577" s="415"/>
      <c r="AW577" s="415"/>
      <c r="AX577" s="415"/>
      <c r="AY577" s="415"/>
      <c r="AZ577" s="415"/>
      <c r="BA577" s="417"/>
      <c r="BB577" s="494"/>
      <c r="BC577" s="417"/>
      <c r="BD577" s="417"/>
      <c r="BE577" s="417"/>
      <c r="BF577" s="417"/>
      <c r="BG577" s="417"/>
      <c r="BH577" s="417"/>
      <c r="BI577" s="417"/>
      <c r="BJ577" s="417"/>
      <c r="BK577" s="417"/>
      <c r="BL577" s="417"/>
      <c r="BM577" s="417"/>
      <c r="BN577" s="417"/>
      <c r="BO577" s="417"/>
      <c r="BP577" s="417"/>
      <c r="BQ577" s="417"/>
      <c r="BR577" s="417"/>
      <c r="BS577" s="417"/>
      <c r="BT577" s="417"/>
      <c r="BU577" s="418"/>
      <c r="BV577" s="418"/>
      <c r="BW577" s="418"/>
      <c r="BX577" s="418"/>
      <c r="BY577" s="418"/>
      <c r="BZ577" s="418"/>
      <c r="CA577" s="418"/>
      <c r="CB577" s="418"/>
      <c r="CC577" s="418"/>
      <c r="CD577" s="418"/>
      <c r="CE577" s="418"/>
      <c r="CF577" s="418"/>
      <c r="CG577" s="418"/>
      <c r="CH577" s="418"/>
      <c r="CI577" s="418"/>
      <c r="CJ577" s="418"/>
      <c r="CK577" s="418"/>
      <c r="CL577" s="418"/>
      <c r="CM577" s="418"/>
      <c r="CN577" s="418"/>
      <c r="CO577" s="418"/>
      <c r="CP577" s="418"/>
      <c r="CQ577" s="418"/>
      <c r="CR577" s="418"/>
      <c r="CS577" s="418"/>
      <c r="CT577" s="418"/>
      <c r="CU577" s="418"/>
      <c r="CV577" s="418"/>
      <c r="CW577" s="418"/>
      <c r="CX577" s="418"/>
      <c r="CY577" s="418"/>
      <c r="CZ577" s="418"/>
    </row>
    <row r="578" s="422" customFormat="true" ht="25.15" customHeight="true" x14ac:dyDescent="0.2">
      <c r="C578" s="1182" t="s">
        <v>452</v>
      </c>
      <c r="D578" s="1151"/>
      <c r="E578" s="861">
        <v>3.5722026557349538E-3</v>
      </c>
      <c r="F578" s="727"/>
      <c r="G578" s="727"/>
      <c r="H578" s="1182" t="s">
        <v>404</v>
      </c>
      <c r="I578" s="1151"/>
      <c r="J578" s="862">
        <v>-6.7436574256821313E-2</v>
      </c>
      <c r="K578" s="727"/>
      <c r="L578" s="727"/>
      <c r="M578" s="1182" t="s">
        <v>404</v>
      </c>
      <c r="N578" s="1151"/>
      <c r="O578" s="863">
        <v>-8.6472184973004879E-2</v>
      </c>
      <c r="P578" s="727"/>
      <c r="Q578" s="727"/>
      <c r="U578" s="415"/>
      <c r="V578" s="415"/>
      <c r="W578" s="415"/>
      <c r="X578" s="415"/>
      <c r="Y578" s="415"/>
      <c r="Z578" s="415"/>
      <c r="AA578" s="415"/>
      <c r="AB578" s="415"/>
      <c r="AC578" s="415"/>
      <c r="AD578" s="415"/>
      <c r="AE578" s="415"/>
      <c r="AF578" s="415"/>
      <c r="AG578" s="415"/>
      <c r="AH578" s="415"/>
      <c r="AI578" s="415"/>
      <c r="AJ578" s="415"/>
      <c r="AK578" s="415"/>
      <c r="AL578" s="415"/>
      <c r="AM578" s="415"/>
      <c r="AN578" s="415"/>
      <c r="AO578" s="415"/>
      <c r="AP578" s="415"/>
      <c r="AQ578" s="415"/>
      <c r="AR578" s="415"/>
      <c r="AS578" s="415"/>
      <c r="AT578" s="415"/>
      <c r="AU578" s="415"/>
      <c r="AV578" s="415"/>
      <c r="AW578" s="415"/>
      <c r="AX578" s="415"/>
      <c r="AY578" s="415"/>
      <c r="AZ578" s="415"/>
      <c r="BA578" s="417"/>
      <c r="BB578" s="494"/>
      <c r="BC578" s="417"/>
      <c r="BD578" s="417"/>
      <c r="BE578" s="417"/>
      <c r="BF578" s="417"/>
      <c r="BG578" s="417"/>
      <c r="BH578" s="417"/>
      <c r="BI578" s="417"/>
      <c r="BJ578" s="417"/>
      <c r="BK578" s="417"/>
      <c r="BL578" s="417"/>
      <c r="BM578" s="417"/>
      <c r="BN578" s="417"/>
      <c r="BO578" s="417"/>
      <c r="BP578" s="417"/>
      <c r="BQ578" s="417"/>
      <c r="BR578" s="417"/>
      <c r="BS578" s="417"/>
      <c r="BT578" s="417"/>
      <c r="BU578" s="418"/>
      <c r="BV578" s="418"/>
      <c r="BW578" s="418"/>
      <c r="BX578" s="418"/>
      <c r="BY578" s="418"/>
      <c r="BZ578" s="418"/>
      <c r="CA578" s="418"/>
      <c r="CB578" s="418"/>
      <c r="CC578" s="418"/>
      <c r="CD578" s="418"/>
      <c r="CE578" s="418"/>
      <c r="CF578" s="418"/>
      <c r="CG578" s="418"/>
      <c r="CH578" s="418"/>
      <c r="CI578" s="418"/>
      <c r="CJ578" s="418"/>
      <c r="CK578" s="418"/>
      <c r="CL578" s="418"/>
      <c r="CM578" s="418"/>
      <c r="CN578" s="418"/>
      <c r="CO578" s="418"/>
      <c r="CP578" s="418"/>
      <c r="CQ578" s="418"/>
      <c r="CR578" s="418"/>
      <c r="CS578" s="418"/>
      <c r="CT578" s="418"/>
      <c r="CU578" s="418"/>
      <c r="CV578" s="418"/>
      <c r="CW578" s="418"/>
      <c r="CX578" s="418"/>
      <c r="CY578" s="418"/>
      <c r="CZ578" s="418"/>
    </row>
    <row r="579" s="422" customFormat="true" ht="25.15" customHeight="true" x14ac:dyDescent="0.2">
      <c r="C579" s="1182" t="s">
        <v>401</v>
      </c>
      <c r="D579" s="1151"/>
      <c r="E579" s="861">
        <v>0.11039971378883144</v>
      </c>
      <c r="F579" s="727"/>
      <c r="G579" s="727"/>
      <c r="H579" s="1182" t="s">
        <v>433</v>
      </c>
      <c r="I579" s="1151"/>
      <c r="J579" s="862">
        <v>-2.7373665423977584E-3</v>
      </c>
      <c r="K579" s="727"/>
      <c r="L579" s="727"/>
      <c r="M579" s="1182" t="s">
        <v>433</v>
      </c>
      <c r="N579" s="1151"/>
      <c r="O579" s="863">
        <v>-1.0874192025850524E-2</v>
      </c>
      <c r="P579" s="727"/>
      <c r="Q579" s="727"/>
      <c r="U579" s="415"/>
      <c r="V579" s="415"/>
      <c r="W579" s="415"/>
      <c r="X579" s="415"/>
      <c r="Y579" s="415"/>
      <c r="Z579" s="415"/>
      <c r="AA579" s="415"/>
      <c r="AB579" s="415"/>
      <c r="AC579" s="415"/>
      <c r="AD579" s="415"/>
      <c r="AE579" s="415"/>
      <c r="AF579" s="415"/>
      <c r="AG579" s="415"/>
      <c r="AH579" s="415"/>
      <c r="AI579" s="415"/>
      <c r="AJ579" s="415"/>
      <c r="AK579" s="415"/>
      <c r="AL579" s="415"/>
      <c r="AM579" s="415"/>
      <c r="AN579" s="415"/>
      <c r="AO579" s="415"/>
      <c r="AP579" s="415"/>
      <c r="AQ579" s="415"/>
      <c r="AR579" s="415"/>
      <c r="AS579" s="415"/>
      <c r="AT579" s="415"/>
      <c r="AU579" s="415"/>
      <c r="AV579" s="415"/>
      <c r="AW579" s="415"/>
      <c r="AX579" s="415"/>
      <c r="AY579" s="415"/>
      <c r="AZ579" s="415"/>
      <c r="BA579" s="417"/>
      <c r="BB579" s="494"/>
      <c r="BC579" s="417"/>
      <c r="BD579" s="417"/>
      <c r="BE579" s="417"/>
      <c r="BF579" s="417"/>
      <c r="BG579" s="417"/>
      <c r="BH579" s="417"/>
      <c r="BI579" s="417"/>
      <c r="BJ579" s="417"/>
      <c r="BK579" s="417"/>
      <c r="BL579" s="417"/>
      <c r="BM579" s="417"/>
      <c r="BN579" s="417"/>
      <c r="BO579" s="417"/>
      <c r="BP579" s="417"/>
      <c r="BQ579" s="417"/>
      <c r="BR579" s="417"/>
      <c r="BS579" s="417"/>
      <c r="BT579" s="417"/>
      <c r="BU579" s="418"/>
      <c r="BV579" s="418"/>
      <c r="BW579" s="418"/>
      <c r="BX579" s="418"/>
      <c r="BY579" s="418"/>
      <c r="BZ579" s="418"/>
      <c r="CA579" s="418"/>
      <c r="CB579" s="418"/>
      <c r="CC579" s="418"/>
      <c r="CD579" s="418"/>
      <c r="CE579" s="418"/>
      <c r="CF579" s="418"/>
      <c r="CG579" s="418"/>
      <c r="CH579" s="418"/>
      <c r="CI579" s="418"/>
      <c r="CJ579" s="418"/>
      <c r="CK579" s="418"/>
      <c r="CL579" s="418"/>
      <c r="CM579" s="418"/>
      <c r="CN579" s="418"/>
      <c r="CO579" s="418"/>
      <c r="CP579" s="418"/>
      <c r="CQ579" s="418"/>
      <c r="CR579" s="418"/>
      <c r="CS579" s="418"/>
      <c r="CT579" s="418"/>
      <c r="CU579" s="418"/>
      <c r="CV579" s="418"/>
      <c r="CW579" s="418"/>
      <c r="CX579" s="418"/>
      <c r="CY579" s="418"/>
      <c r="CZ579" s="418"/>
    </row>
    <row r="580" s="422" customFormat="true" ht="25.15" customHeight="true" x14ac:dyDescent="0.2">
      <c r="C580" s="1182" t="s">
        <v>453</v>
      </c>
      <c r="D580" s="1151"/>
      <c r="E580" s="861">
        <v>2.4672714573803658E-3</v>
      </c>
      <c r="F580" s="727"/>
      <c r="G580" s="727"/>
      <c r="H580" s="1182" t="s">
        <v>448</v>
      </c>
      <c r="I580" s="1151"/>
      <c r="J580" s="862">
        <v>-2.2571860781024208E-3</v>
      </c>
      <c r="K580" s="727"/>
      <c r="L580" s="727"/>
      <c r="M580" s="1182" t="s">
        <v>448</v>
      </c>
      <c r="N580" s="1151"/>
      <c r="O580" s="863">
        <v>-3.0641333714058112E-3</v>
      </c>
      <c r="P580" s="727"/>
      <c r="Q580" s="727"/>
      <c r="U580" s="415"/>
      <c r="V580" s="415"/>
      <c r="W580" s="415"/>
      <c r="X580" s="415"/>
      <c r="Y580" s="415"/>
      <c r="Z580" s="415"/>
      <c r="AA580" s="415"/>
      <c r="AB580" s="415"/>
      <c r="AC580" s="415"/>
      <c r="AD580" s="415"/>
      <c r="AE580" s="415"/>
      <c r="AF580" s="415"/>
      <c r="AG580" s="415"/>
      <c r="AH580" s="415"/>
      <c r="AI580" s="415"/>
      <c r="AJ580" s="415"/>
      <c r="AK580" s="415"/>
      <c r="AL580" s="415"/>
      <c r="AM580" s="415"/>
      <c r="AN580" s="415"/>
      <c r="AO580" s="415"/>
      <c r="AP580" s="415"/>
      <c r="AQ580" s="415"/>
      <c r="AR580" s="415"/>
      <c r="AS580" s="415"/>
      <c r="AT580" s="415"/>
      <c r="AU580" s="415"/>
      <c r="AV580" s="415"/>
      <c r="AW580" s="415"/>
      <c r="AX580" s="415"/>
      <c r="AY580" s="415"/>
      <c r="AZ580" s="415"/>
      <c r="BA580" s="417"/>
      <c r="BB580" s="494"/>
      <c r="BC580" s="417"/>
      <c r="BD580" s="417"/>
      <c r="BE580" s="417"/>
      <c r="BF580" s="417"/>
      <c r="BG580" s="417"/>
      <c r="BH580" s="417"/>
      <c r="BI580" s="417"/>
      <c r="BJ580" s="417"/>
      <c r="BK580" s="417"/>
      <c r="BL580" s="417"/>
      <c r="BM580" s="417"/>
      <c r="BN580" s="417"/>
      <c r="BO580" s="417"/>
      <c r="BP580" s="417"/>
      <c r="BQ580" s="417"/>
      <c r="BR580" s="417"/>
      <c r="BS580" s="417"/>
      <c r="BT580" s="417"/>
      <c r="BU580" s="418"/>
      <c r="BV580" s="418"/>
      <c r="BW580" s="418"/>
      <c r="BX580" s="418"/>
      <c r="BY580" s="418"/>
      <c r="BZ580" s="418"/>
      <c r="CA580" s="418"/>
      <c r="CB580" s="418"/>
      <c r="CC580" s="418"/>
      <c r="CD580" s="418"/>
      <c r="CE580" s="418"/>
      <c r="CF580" s="418"/>
      <c r="CG580" s="418"/>
      <c r="CH580" s="418"/>
      <c r="CI580" s="418"/>
      <c r="CJ580" s="418"/>
      <c r="CK580" s="418"/>
      <c r="CL580" s="418"/>
      <c r="CM580" s="418"/>
      <c r="CN580" s="418"/>
      <c r="CO580" s="418"/>
      <c r="CP580" s="418"/>
      <c r="CQ580" s="418"/>
      <c r="CR580" s="418"/>
      <c r="CS580" s="418"/>
      <c r="CT580" s="418"/>
      <c r="CU580" s="418"/>
      <c r="CV580" s="418"/>
      <c r="CW580" s="418"/>
      <c r="CX580" s="418"/>
      <c r="CY580" s="418"/>
      <c r="CZ580" s="418"/>
    </row>
    <row r="581" s="422" customFormat="true" ht="25.15" customHeight="true" x14ac:dyDescent="0.2">
      <c r="C581" s="1182" t="s">
        <v>421</v>
      </c>
      <c r="D581" s="1151"/>
      <c r="E581" s="861">
        <v>2.0247716040833755E-2</v>
      </c>
      <c r="F581" s="727"/>
      <c r="G581" s="727"/>
      <c r="H581" s="1182" t="s">
        <v>399</v>
      </c>
      <c r="I581" s="1151"/>
      <c r="J581" s="862">
        <v>0.11390038567801826</v>
      </c>
      <c r="K581" s="727"/>
      <c r="L581" s="727"/>
      <c r="M581" s="1182" t="s">
        <v>399</v>
      </c>
      <c r="N581" s="1151"/>
      <c r="O581" s="863">
        <v>0.12631523697676722</v>
      </c>
      <c r="P581" s="727"/>
      <c r="Q581" s="727"/>
      <c r="U581" s="415"/>
      <c r="V581" s="415"/>
      <c r="W581" s="415"/>
      <c r="X581" s="415"/>
      <c r="Y581" s="415"/>
      <c r="Z581" s="415"/>
      <c r="AA581" s="415"/>
      <c r="AB581" s="415"/>
      <c r="AC581" s="415"/>
      <c r="AD581" s="415"/>
      <c r="AE581" s="415"/>
      <c r="AF581" s="415"/>
      <c r="AG581" s="415"/>
      <c r="AH581" s="415"/>
      <c r="AI581" s="415"/>
      <c r="AJ581" s="415"/>
      <c r="AK581" s="415"/>
      <c r="AL581" s="415"/>
      <c r="AM581" s="415"/>
      <c r="AN581" s="415"/>
      <c r="AO581" s="415"/>
      <c r="AP581" s="415"/>
      <c r="AQ581" s="415"/>
      <c r="AR581" s="415"/>
      <c r="AS581" s="415"/>
      <c r="AT581" s="415"/>
      <c r="AU581" s="415"/>
      <c r="AV581" s="415"/>
      <c r="AW581" s="415"/>
      <c r="AX581" s="415"/>
      <c r="AY581" s="415"/>
      <c r="AZ581" s="415"/>
      <c r="BA581" s="417"/>
      <c r="BB581" s="494"/>
      <c r="BC581" s="417"/>
      <c r="BD581" s="417"/>
      <c r="BE581" s="417"/>
      <c r="BF581" s="417"/>
      <c r="BG581" s="417"/>
      <c r="BH581" s="417"/>
      <c r="BI581" s="417"/>
      <c r="BJ581" s="417"/>
      <c r="BK581" s="417"/>
      <c r="BL581" s="417"/>
      <c r="BM581" s="417"/>
      <c r="BN581" s="417"/>
      <c r="BO581" s="417"/>
      <c r="BP581" s="417"/>
      <c r="BQ581" s="417"/>
      <c r="BR581" s="417"/>
      <c r="BS581" s="417"/>
      <c r="BT581" s="417"/>
      <c r="BU581" s="418"/>
      <c r="BV581" s="418"/>
      <c r="BW581" s="418"/>
      <c r="BX581" s="418"/>
      <c r="BY581" s="418"/>
      <c r="BZ581" s="418"/>
      <c r="CA581" s="418"/>
      <c r="CB581" s="418"/>
      <c r="CC581" s="418"/>
      <c r="CD581" s="418"/>
      <c r="CE581" s="418"/>
      <c r="CF581" s="418"/>
      <c r="CG581" s="418"/>
      <c r="CH581" s="418"/>
      <c r="CI581" s="418"/>
      <c r="CJ581" s="418"/>
      <c r="CK581" s="418"/>
      <c r="CL581" s="418"/>
      <c r="CM581" s="418"/>
      <c r="CN581" s="418"/>
      <c r="CO581" s="418"/>
      <c r="CP581" s="418"/>
      <c r="CQ581" s="418"/>
      <c r="CR581" s="418"/>
      <c r="CS581" s="418"/>
      <c r="CT581" s="418"/>
      <c r="CU581" s="418"/>
      <c r="CV581" s="418"/>
      <c r="CW581" s="418"/>
      <c r="CX581" s="418"/>
      <c r="CY581" s="418"/>
      <c r="CZ581" s="418"/>
    </row>
    <row r="582" s="422" customFormat="true" ht="25.15" customHeight="true" x14ac:dyDescent="0.2">
      <c r="C582" s="1182" t="s">
        <v>443</v>
      </c>
      <c r="D582" s="1151"/>
      <c r="E582" s="861">
        <v>5.8704990801837316E-3</v>
      </c>
      <c r="F582" s="727"/>
      <c r="G582" s="727"/>
      <c r="H582" s="1182" t="s">
        <v>435</v>
      </c>
      <c r="I582" s="1151"/>
      <c r="J582" s="862">
        <v>1.0909995176045165E-2</v>
      </c>
      <c r="K582" s="727"/>
      <c r="L582" s="727"/>
      <c r="M582" s="1182" t="s">
        <v>435</v>
      </c>
      <c r="N582" s="1151"/>
      <c r="O582" s="863">
        <v>4.2168929146887361E-3</v>
      </c>
      <c r="P582" s="727"/>
      <c r="Q582" s="727"/>
      <c r="U582" s="415"/>
      <c r="V582" s="415"/>
      <c r="W582" s="415"/>
      <c r="X582" s="415"/>
      <c r="Y582" s="415"/>
      <c r="Z582" s="415"/>
      <c r="AA582" s="415"/>
      <c r="AB582" s="415"/>
      <c r="AC582" s="415"/>
      <c r="AD582" s="415"/>
      <c r="AE582" s="415"/>
      <c r="AF582" s="415"/>
      <c r="AG582" s="415"/>
      <c r="AH582" s="415"/>
      <c r="AI582" s="415"/>
      <c r="AJ582" s="415"/>
      <c r="AK582" s="415"/>
      <c r="AL582" s="415"/>
      <c r="AM582" s="415"/>
      <c r="AN582" s="415"/>
      <c r="AO582" s="415"/>
      <c r="AP582" s="415"/>
      <c r="AQ582" s="415"/>
      <c r="AR582" s="415"/>
      <c r="AS582" s="415"/>
      <c r="AT582" s="415"/>
      <c r="AU582" s="415"/>
      <c r="AV582" s="415"/>
      <c r="AW582" s="415"/>
      <c r="AX582" s="415"/>
      <c r="AY582" s="415"/>
      <c r="AZ582" s="415"/>
      <c r="BA582" s="417"/>
      <c r="BB582" s="494"/>
      <c r="BC582" s="417"/>
      <c r="BD582" s="417"/>
      <c r="BE582" s="417"/>
      <c r="BF582" s="417"/>
      <c r="BG582" s="417"/>
      <c r="BH582" s="417"/>
      <c r="BI582" s="417"/>
      <c r="BJ582" s="417"/>
      <c r="BK582" s="417"/>
      <c r="BL582" s="417"/>
      <c r="BM582" s="417"/>
      <c r="BN582" s="417"/>
      <c r="BO582" s="417"/>
      <c r="BP582" s="417"/>
      <c r="BQ582" s="417"/>
      <c r="BR582" s="417"/>
      <c r="BS582" s="417"/>
      <c r="BT582" s="417"/>
      <c r="BU582" s="418"/>
      <c r="BV582" s="418"/>
      <c r="BW582" s="418"/>
      <c r="BX582" s="418"/>
      <c r="BY582" s="418"/>
      <c r="BZ582" s="418"/>
      <c r="CA582" s="418"/>
      <c r="CB582" s="418"/>
      <c r="CC582" s="418"/>
      <c r="CD582" s="418"/>
      <c r="CE582" s="418"/>
      <c r="CF582" s="418"/>
      <c r="CG582" s="418"/>
      <c r="CH582" s="418"/>
      <c r="CI582" s="418"/>
      <c r="CJ582" s="418"/>
      <c r="CK582" s="418"/>
      <c r="CL582" s="418"/>
      <c r="CM582" s="418"/>
      <c r="CN582" s="418"/>
      <c r="CO582" s="418"/>
      <c r="CP582" s="418"/>
      <c r="CQ582" s="418"/>
      <c r="CR582" s="418"/>
      <c r="CS582" s="418"/>
      <c r="CT582" s="418"/>
      <c r="CU582" s="418"/>
      <c r="CV582" s="418"/>
      <c r="CW582" s="418"/>
      <c r="CX582" s="418"/>
      <c r="CY582" s="418"/>
      <c r="CZ582" s="418"/>
    </row>
    <row r="583" s="422" customFormat="true" ht="25.15" customHeight="true" x14ac:dyDescent="0.2">
      <c r="C583" s="1182" t="s">
        <v>462</v>
      </c>
      <c r="D583" s="1151"/>
      <c r="E583" s="861">
        <v>2.1147124251686193E-5</v>
      </c>
      <c r="F583" s="727"/>
      <c r="G583" s="727"/>
      <c r="H583" s="1182" t="s">
        <v>431</v>
      </c>
      <c r="I583" s="1151"/>
      <c r="J583" s="862">
        <v>-2.2069983050306528E-2</v>
      </c>
      <c r="K583" s="727"/>
      <c r="L583" s="727"/>
      <c r="M583" s="1182" t="s">
        <v>431</v>
      </c>
      <c r="N583" s="1151"/>
      <c r="O583" s="863">
        <v>1.517290913088686E-2</v>
      </c>
      <c r="P583" s="727"/>
      <c r="Q583" s="727"/>
      <c r="U583" s="415"/>
      <c r="V583" s="415"/>
      <c r="W583" s="415"/>
      <c r="X583" s="415"/>
      <c r="Y583" s="415"/>
      <c r="Z583" s="415"/>
      <c r="AA583" s="415"/>
      <c r="AB583" s="415"/>
      <c r="AC583" s="415"/>
      <c r="AD583" s="415"/>
      <c r="AE583" s="415"/>
      <c r="AF583" s="415"/>
      <c r="AG583" s="415"/>
      <c r="AH583" s="415"/>
      <c r="AI583" s="415"/>
      <c r="AJ583" s="415"/>
      <c r="AK583" s="415"/>
      <c r="AL583" s="415"/>
      <c r="AM583" s="415"/>
      <c r="AN583" s="415"/>
      <c r="AO583" s="415"/>
      <c r="AP583" s="415"/>
      <c r="AQ583" s="415"/>
      <c r="AR583" s="415"/>
      <c r="AS583" s="415"/>
      <c r="AT583" s="415"/>
      <c r="AU583" s="415"/>
      <c r="AV583" s="415"/>
      <c r="AW583" s="415"/>
      <c r="AX583" s="415"/>
      <c r="AY583" s="415"/>
      <c r="AZ583" s="415"/>
      <c r="BA583" s="417"/>
      <c r="BB583" s="494"/>
      <c r="BC583" s="417"/>
      <c r="BD583" s="417"/>
      <c r="BE583" s="417"/>
      <c r="BF583" s="417"/>
      <c r="BG583" s="417"/>
      <c r="BH583" s="417"/>
      <c r="BI583" s="417"/>
      <c r="BJ583" s="417"/>
      <c r="BK583" s="417"/>
      <c r="BL583" s="417"/>
      <c r="BM583" s="417"/>
      <c r="BN583" s="417"/>
      <c r="BO583" s="417"/>
      <c r="BP583" s="417"/>
      <c r="BQ583" s="417"/>
      <c r="BR583" s="417"/>
      <c r="BS583" s="417"/>
      <c r="BT583" s="417"/>
      <c r="BU583" s="418"/>
      <c r="BV583" s="418"/>
      <c r="BW583" s="418"/>
      <c r="BX583" s="418"/>
      <c r="BY583" s="418"/>
      <c r="BZ583" s="418"/>
      <c r="CA583" s="418"/>
      <c r="CB583" s="418"/>
      <c r="CC583" s="418"/>
      <c r="CD583" s="418"/>
      <c r="CE583" s="418"/>
      <c r="CF583" s="418"/>
      <c r="CG583" s="418"/>
      <c r="CH583" s="418"/>
      <c r="CI583" s="418"/>
      <c r="CJ583" s="418"/>
      <c r="CK583" s="418"/>
      <c r="CL583" s="418"/>
      <c r="CM583" s="418"/>
      <c r="CN583" s="418"/>
      <c r="CO583" s="418"/>
      <c r="CP583" s="418"/>
      <c r="CQ583" s="418"/>
      <c r="CR583" s="418"/>
      <c r="CS583" s="418"/>
      <c r="CT583" s="418"/>
      <c r="CU583" s="418"/>
      <c r="CV583" s="418"/>
      <c r="CW583" s="418"/>
      <c r="CX583" s="418"/>
      <c r="CY583" s="418"/>
      <c r="CZ583" s="418"/>
    </row>
    <row r="584" s="422" customFormat="true" ht="25.15" customHeight="true" x14ac:dyDescent="0.2">
      <c r="C584" s="1182" t="s">
        <v>460</v>
      </c>
      <c r="D584" s="1151"/>
      <c r="E584" s="861">
        <v>6.3839543281239567E-4</v>
      </c>
      <c r="F584" s="727"/>
      <c r="G584" s="727"/>
      <c r="H584" s="1182" t="s">
        <v>439</v>
      </c>
      <c r="I584" s="1151"/>
      <c r="J584" s="862">
        <v>-5.2719796428560882E-3</v>
      </c>
      <c r="K584" s="727"/>
      <c r="L584" s="727"/>
      <c r="M584" s="1182" t="s">
        <v>439</v>
      </c>
      <c r="N584" s="1151"/>
      <c r="O584" s="863">
        <v>1.158015574478952E-2</v>
      </c>
      <c r="P584" s="727"/>
      <c r="Q584" s="727"/>
      <c r="U584" s="415"/>
      <c r="V584" s="415"/>
      <c r="W584" s="415"/>
      <c r="X584" s="415"/>
      <c r="Y584" s="415"/>
      <c r="Z584" s="415"/>
      <c r="AA584" s="415"/>
      <c r="AB584" s="415"/>
      <c r="AC584" s="415"/>
      <c r="AD584" s="415"/>
      <c r="AE584" s="415"/>
      <c r="AF584" s="415"/>
      <c r="AG584" s="415"/>
      <c r="AH584" s="415"/>
      <c r="AI584" s="415"/>
      <c r="AJ584" s="415"/>
      <c r="AK584" s="415"/>
      <c r="AL584" s="415"/>
      <c r="AM584" s="415"/>
      <c r="AN584" s="415"/>
      <c r="AO584" s="415"/>
      <c r="AP584" s="415"/>
      <c r="AQ584" s="415"/>
      <c r="AR584" s="415"/>
      <c r="AS584" s="415"/>
      <c r="AT584" s="415"/>
      <c r="AU584" s="415"/>
      <c r="AV584" s="415"/>
      <c r="AW584" s="415"/>
      <c r="AX584" s="415"/>
      <c r="AY584" s="415"/>
      <c r="AZ584" s="415"/>
      <c r="BA584" s="417"/>
      <c r="BB584" s="494"/>
      <c r="BC584" s="417"/>
      <c r="BD584" s="417"/>
      <c r="BE584" s="417"/>
      <c r="BF584" s="417"/>
      <c r="BG584" s="417"/>
      <c r="BH584" s="417"/>
      <c r="BI584" s="417"/>
      <c r="BJ584" s="417"/>
      <c r="BK584" s="417"/>
      <c r="BL584" s="417"/>
      <c r="BM584" s="417"/>
      <c r="BN584" s="417"/>
      <c r="BO584" s="417"/>
      <c r="BP584" s="417"/>
      <c r="BQ584" s="417"/>
      <c r="BR584" s="417"/>
      <c r="BS584" s="417"/>
      <c r="BT584" s="417"/>
      <c r="BU584" s="418"/>
      <c r="BV584" s="418"/>
      <c r="BW584" s="418"/>
      <c r="BX584" s="418"/>
      <c r="BY584" s="418"/>
      <c r="BZ584" s="418"/>
      <c r="CA584" s="418"/>
      <c r="CB584" s="418"/>
      <c r="CC584" s="418"/>
      <c r="CD584" s="418"/>
      <c r="CE584" s="418"/>
      <c r="CF584" s="418"/>
      <c r="CG584" s="418"/>
      <c r="CH584" s="418"/>
      <c r="CI584" s="418"/>
      <c r="CJ584" s="418"/>
      <c r="CK584" s="418"/>
      <c r="CL584" s="418"/>
      <c r="CM584" s="418"/>
      <c r="CN584" s="418"/>
      <c r="CO584" s="418"/>
      <c r="CP584" s="418"/>
      <c r="CQ584" s="418"/>
      <c r="CR584" s="418"/>
      <c r="CS584" s="418"/>
      <c r="CT584" s="418"/>
      <c r="CU584" s="418"/>
      <c r="CV584" s="418"/>
      <c r="CW584" s="418"/>
      <c r="CX584" s="418"/>
      <c r="CY584" s="418"/>
      <c r="CZ584" s="418"/>
    </row>
    <row r="585" s="422" customFormat="true" ht="25.15" customHeight="true" x14ac:dyDescent="0.2">
      <c r="C585" s="1182" t="s">
        <v>403</v>
      </c>
      <c r="D585" s="1151"/>
      <c r="E585" s="861">
        <v>-0.10351097313627051</v>
      </c>
      <c r="F585" s="727"/>
      <c r="G585" s="727"/>
      <c r="H585" s="1182" t="s">
        <v>440</v>
      </c>
      <c r="I585" s="1151"/>
      <c r="J585" s="862">
        <v>-7.9209936734918746E-3</v>
      </c>
      <c r="K585" s="727"/>
      <c r="L585" s="727"/>
      <c r="M585" s="1182" t="s">
        <v>440</v>
      </c>
      <c r="N585" s="1151"/>
      <c r="O585" s="863">
        <v>-1.4557715372987699E-3</v>
      </c>
      <c r="P585" s="727"/>
      <c r="Q585" s="727"/>
      <c r="U585" s="415"/>
      <c r="V585" s="415"/>
      <c r="W585" s="415"/>
      <c r="X585" s="415"/>
      <c r="Y585" s="415"/>
      <c r="Z585" s="415"/>
      <c r="AA585" s="415"/>
      <c r="AB585" s="415"/>
      <c r="AC585" s="415"/>
      <c r="AD585" s="415"/>
      <c r="AE585" s="415"/>
      <c r="AF585" s="415"/>
      <c r="AG585" s="415"/>
      <c r="AH585" s="415"/>
      <c r="AI585" s="415"/>
      <c r="AJ585" s="415"/>
      <c r="AK585" s="415"/>
      <c r="AL585" s="415"/>
      <c r="AM585" s="415"/>
      <c r="AN585" s="415"/>
      <c r="AO585" s="415"/>
      <c r="AP585" s="415"/>
      <c r="AQ585" s="415"/>
      <c r="AR585" s="415"/>
      <c r="AS585" s="415"/>
      <c r="AT585" s="415"/>
      <c r="AU585" s="415"/>
      <c r="AV585" s="415"/>
      <c r="AW585" s="415"/>
      <c r="AX585" s="415"/>
      <c r="AY585" s="415"/>
      <c r="AZ585" s="415"/>
      <c r="BA585" s="417"/>
      <c r="BB585" s="494"/>
      <c r="BC585" s="417"/>
      <c r="BD585" s="417"/>
      <c r="BE585" s="417"/>
      <c r="BF585" s="417"/>
      <c r="BG585" s="417"/>
      <c r="BH585" s="417"/>
      <c r="BI585" s="417"/>
      <c r="BJ585" s="417"/>
      <c r="BK585" s="417"/>
      <c r="BL585" s="417"/>
      <c r="BM585" s="417"/>
      <c r="BN585" s="417"/>
      <c r="BO585" s="417"/>
      <c r="BP585" s="417"/>
      <c r="BQ585" s="417"/>
      <c r="BR585" s="417"/>
      <c r="BS585" s="417"/>
      <c r="BT585" s="417"/>
      <c r="BU585" s="418"/>
      <c r="BV585" s="418"/>
      <c r="BW585" s="418"/>
      <c r="BX585" s="418"/>
      <c r="BY585" s="418"/>
      <c r="BZ585" s="418"/>
      <c r="CA585" s="418"/>
      <c r="CB585" s="418"/>
      <c r="CC585" s="418"/>
      <c r="CD585" s="418"/>
      <c r="CE585" s="418"/>
      <c r="CF585" s="418"/>
      <c r="CG585" s="418"/>
      <c r="CH585" s="418"/>
      <c r="CI585" s="418"/>
      <c r="CJ585" s="418"/>
      <c r="CK585" s="418"/>
      <c r="CL585" s="418"/>
      <c r="CM585" s="418"/>
      <c r="CN585" s="418"/>
      <c r="CO585" s="418"/>
      <c r="CP585" s="418"/>
      <c r="CQ585" s="418"/>
      <c r="CR585" s="418"/>
      <c r="CS585" s="418"/>
      <c r="CT585" s="418"/>
      <c r="CU585" s="418"/>
      <c r="CV585" s="418"/>
      <c r="CW585" s="418"/>
      <c r="CX585" s="418"/>
      <c r="CY585" s="418"/>
      <c r="CZ585" s="418"/>
    </row>
    <row r="586" s="422" customFormat="true" ht="25.15" customHeight="true" x14ac:dyDescent="0.2">
      <c r="C586" s="1182" t="s">
        <v>432</v>
      </c>
      <c r="D586" s="1151"/>
      <c r="E586" s="861">
        <v>-1.1296731035792196E-2</v>
      </c>
      <c r="F586" s="727"/>
      <c r="G586" s="727"/>
      <c r="H586" s="1182" t="s">
        <v>447</v>
      </c>
      <c r="I586" s="1151"/>
      <c r="J586" s="862">
        <v>-1.085988608083337E-2</v>
      </c>
      <c r="K586" s="727"/>
      <c r="L586" s="727"/>
      <c r="M586" s="1182" t="s">
        <v>447</v>
      </c>
      <c r="N586" s="1151"/>
      <c r="O586" s="863">
        <v>3.3879693769749983E-3</v>
      </c>
      <c r="P586" s="727"/>
      <c r="Q586" s="727"/>
      <c r="U586" s="415"/>
      <c r="V586" s="415"/>
      <c r="W586" s="415"/>
      <c r="X586" s="415"/>
      <c r="Y586" s="415"/>
      <c r="Z586" s="415"/>
      <c r="AA586" s="415"/>
      <c r="AB586" s="415"/>
      <c r="AC586" s="415"/>
      <c r="AD586" s="415"/>
      <c r="AE586" s="415"/>
      <c r="AF586" s="415"/>
      <c r="AG586" s="415"/>
      <c r="AH586" s="415"/>
      <c r="AI586" s="415"/>
      <c r="AJ586" s="415"/>
      <c r="AK586" s="415"/>
      <c r="AL586" s="415"/>
      <c r="AM586" s="415"/>
      <c r="AN586" s="415"/>
      <c r="AO586" s="415"/>
      <c r="AP586" s="415"/>
      <c r="AQ586" s="415"/>
      <c r="AR586" s="415"/>
      <c r="AS586" s="415"/>
      <c r="AT586" s="415"/>
      <c r="AU586" s="415"/>
      <c r="AV586" s="415"/>
      <c r="AW586" s="415"/>
      <c r="AX586" s="415"/>
      <c r="AY586" s="415"/>
      <c r="AZ586" s="415"/>
      <c r="BA586" s="417"/>
      <c r="BB586" s="494"/>
      <c r="BC586" s="417"/>
      <c r="BD586" s="417"/>
      <c r="BE586" s="417"/>
      <c r="BF586" s="417"/>
      <c r="BG586" s="417"/>
      <c r="BH586" s="417"/>
      <c r="BI586" s="417"/>
      <c r="BJ586" s="417"/>
      <c r="BK586" s="417"/>
      <c r="BL586" s="417"/>
      <c r="BM586" s="417"/>
      <c r="BN586" s="417"/>
      <c r="BO586" s="417"/>
      <c r="BP586" s="417"/>
      <c r="BQ586" s="417"/>
      <c r="BR586" s="417"/>
      <c r="BS586" s="417"/>
      <c r="BT586" s="417"/>
      <c r="BU586" s="418"/>
      <c r="BV586" s="418"/>
      <c r="BW586" s="418"/>
      <c r="BX586" s="418"/>
      <c r="BY586" s="418"/>
      <c r="BZ586" s="418"/>
      <c r="CA586" s="418"/>
      <c r="CB586" s="418"/>
      <c r="CC586" s="418"/>
      <c r="CD586" s="418"/>
      <c r="CE586" s="418"/>
      <c r="CF586" s="418"/>
      <c r="CG586" s="418"/>
      <c r="CH586" s="418"/>
      <c r="CI586" s="418"/>
      <c r="CJ586" s="418"/>
      <c r="CK586" s="418"/>
      <c r="CL586" s="418"/>
      <c r="CM586" s="418"/>
      <c r="CN586" s="418"/>
      <c r="CO586" s="418"/>
      <c r="CP586" s="418"/>
      <c r="CQ586" s="418"/>
      <c r="CR586" s="418"/>
      <c r="CS586" s="418"/>
      <c r="CT586" s="418"/>
      <c r="CU586" s="418"/>
      <c r="CV586" s="418"/>
      <c r="CW586" s="418"/>
      <c r="CX586" s="418"/>
      <c r="CY586" s="418"/>
      <c r="CZ586" s="418"/>
    </row>
    <row r="587" s="422" customFormat="true" ht="25.15" customHeight="true" x14ac:dyDescent="0.2">
      <c r="C587" s="1182" t="s">
        <v>444</v>
      </c>
      <c r="D587" s="1151"/>
      <c r="E587" s="861">
        <v>-4.777888700591237E-3</v>
      </c>
      <c r="F587" s="727"/>
      <c r="G587" s="727"/>
      <c r="H587" s="1182" t="s">
        <v>449</v>
      </c>
      <c r="I587" s="1151"/>
      <c r="J587" s="862">
        <v>-9.3623257632457543E-3</v>
      </c>
      <c r="K587" s="727"/>
      <c r="L587" s="727"/>
      <c r="M587" s="1182" t="s">
        <v>449</v>
      </c>
      <c r="N587" s="1151"/>
      <c r="O587" s="863">
        <v>-1.6852626029762055E-3</v>
      </c>
      <c r="P587" s="727"/>
      <c r="Q587" s="727"/>
      <c r="U587" s="415"/>
      <c r="V587" s="415"/>
      <c r="W587" s="415"/>
      <c r="X587" s="415"/>
      <c r="Y587" s="415"/>
      <c r="Z587" s="415"/>
      <c r="AA587" s="415"/>
      <c r="AB587" s="415"/>
      <c r="AC587" s="415"/>
      <c r="AD587" s="415"/>
      <c r="AE587" s="415"/>
      <c r="AF587" s="415"/>
      <c r="AG587" s="415"/>
      <c r="AH587" s="415"/>
      <c r="AI587" s="415"/>
      <c r="AJ587" s="415"/>
      <c r="AK587" s="415"/>
      <c r="AL587" s="415"/>
      <c r="AM587" s="415"/>
      <c r="AN587" s="415"/>
      <c r="AO587" s="415"/>
      <c r="AP587" s="415"/>
      <c r="AQ587" s="415"/>
      <c r="AR587" s="415"/>
      <c r="AS587" s="415"/>
      <c r="AT587" s="415"/>
      <c r="AU587" s="415"/>
      <c r="AV587" s="415"/>
      <c r="AW587" s="415"/>
      <c r="AX587" s="415"/>
      <c r="AY587" s="415"/>
      <c r="AZ587" s="415"/>
      <c r="BA587" s="417"/>
      <c r="BB587" s="494"/>
      <c r="BC587" s="417"/>
      <c r="BD587" s="417"/>
      <c r="BE587" s="417"/>
      <c r="BF587" s="417"/>
      <c r="BG587" s="417"/>
      <c r="BH587" s="417"/>
      <c r="BI587" s="417"/>
      <c r="BJ587" s="417"/>
      <c r="BK587" s="417"/>
      <c r="BL587" s="417"/>
      <c r="BM587" s="417"/>
      <c r="BN587" s="417"/>
      <c r="BO587" s="417"/>
      <c r="BP587" s="417"/>
      <c r="BQ587" s="417"/>
      <c r="BR587" s="417"/>
      <c r="BS587" s="417"/>
      <c r="BT587" s="417"/>
      <c r="BU587" s="418"/>
      <c r="BV587" s="418"/>
      <c r="BW587" s="418"/>
      <c r="BX587" s="418"/>
      <c r="BY587" s="418"/>
      <c r="BZ587" s="418"/>
      <c r="CA587" s="418"/>
      <c r="CB587" s="418"/>
      <c r="CC587" s="418"/>
      <c r="CD587" s="418"/>
      <c r="CE587" s="418"/>
      <c r="CF587" s="418"/>
      <c r="CG587" s="418"/>
      <c r="CH587" s="418"/>
      <c r="CI587" s="418"/>
      <c r="CJ587" s="418"/>
      <c r="CK587" s="418"/>
      <c r="CL587" s="418"/>
      <c r="CM587" s="418"/>
      <c r="CN587" s="418"/>
      <c r="CO587" s="418"/>
      <c r="CP587" s="418"/>
      <c r="CQ587" s="418"/>
      <c r="CR587" s="418"/>
      <c r="CS587" s="418"/>
      <c r="CT587" s="418"/>
      <c r="CU587" s="418"/>
      <c r="CV587" s="418"/>
      <c r="CW587" s="418"/>
      <c r="CX587" s="418"/>
      <c r="CY587" s="418"/>
      <c r="CZ587" s="418"/>
    </row>
    <row r="588" s="422" customFormat="true" ht="25.15" customHeight="true" x14ac:dyDescent="0.2">
      <c r="C588" s="1182" t="s">
        <v>441</v>
      </c>
      <c r="D588" s="1151"/>
      <c r="E588" s="861">
        <v>-6.6132528247115118E-3</v>
      </c>
      <c r="F588" s="727"/>
      <c r="G588" s="727"/>
      <c r="H588" s="1182" t="s">
        <v>410</v>
      </c>
      <c r="I588" s="1151"/>
      <c r="J588" s="862">
        <v>-5.1118466204372694E-2</v>
      </c>
      <c r="K588" s="727"/>
      <c r="L588" s="727"/>
      <c r="M588" s="1182" t="s">
        <v>410</v>
      </c>
      <c r="N588" s="1151"/>
      <c r="O588" s="863">
        <v>-5.4822149744342984E-2</v>
      </c>
      <c r="P588" s="727"/>
      <c r="Q588" s="727"/>
      <c r="U588" s="415"/>
      <c r="V588" s="415"/>
      <c r="W588" s="415"/>
      <c r="X588" s="415"/>
      <c r="Y588" s="415"/>
      <c r="Z588" s="415"/>
      <c r="AA588" s="415"/>
      <c r="AB588" s="415"/>
      <c r="AC588" s="415"/>
      <c r="AD588" s="415"/>
      <c r="AE588" s="415"/>
      <c r="AF588" s="415"/>
      <c r="AG588" s="415"/>
      <c r="AH588" s="415"/>
      <c r="AI588" s="415"/>
      <c r="AJ588" s="415"/>
      <c r="AK588" s="415"/>
      <c r="AL588" s="415"/>
      <c r="AM588" s="415"/>
      <c r="AN588" s="415"/>
      <c r="AO588" s="415"/>
      <c r="AP588" s="415"/>
      <c r="AQ588" s="415"/>
      <c r="AR588" s="415"/>
      <c r="AS588" s="415"/>
      <c r="AT588" s="415"/>
      <c r="AU588" s="415"/>
      <c r="AV588" s="415"/>
      <c r="AW588" s="415"/>
      <c r="AX588" s="415"/>
      <c r="AY588" s="415"/>
      <c r="AZ588" s="415"/>
      <c r="BA588" s="417"/>
      <c r="BB588" s="494"/>
      <c r="BC588" s="417"/>
      <c r="BD588" s="417"/>
      <c r="BE588" s="417"/>
      <c r="BF588" s="417"/>
      <c r="BG588" s="417"/>
      <c r="BH588" s="417"/>
      <c r="BI588" s="417"/>
      <c r="BJ588" s="417"/>
      <c r="BK588" s="417"/>
      <c r="BL588" s="417"/>
      <c r="BM588" s="417"/>
      <c r="BN588" s="417"/>
      <c r="BO588" s="417"/>
      <c r="BP588" s="417"/>
      <c r="BQ588" s="417"/>
      <c r="BR588" s="417"/>
      <c r="BS588" s="417"/>
      <c r="BT588" s="417"/>
      <c r="BU588" s="418"/>
      <c r="BV588" s="418"/>
      <c r="BW588" s="418"/>
      <c r="BX588" s="418"/>
      <c r="BY588" s="418"/>
      <c r="BZ588" s="418"/>
      <c r="CA588" s="418"/>
      <c r="CB588" s="418"/>
      <c r="CC588" s="418"/>
      <c r="CD588" s="418"/>
      <c r="CE588" s="418"/>
      <c r="CF588" s="418"/>
      <c r="CG588" s="418"/>
      <c r="CH588" s="418"/>
      <c r="CI588" s="418"/>
      <c r="CJ588" s="418"/>
      <c r="CK588" s="418"/>
      <c r="CL588" s="418"/>
      <c r="CM588" s="418"/>
      <c r="CN588" s="418"/>
      <c r="CO588" s="418"/>
      <c r="CP588" s="418"/>
      <c r="CQ588" s="418"/>
      <c r="CR588" s="418"/>
      <c r="CS588" s="418"/>
      <c r="CT588" s="418"/>
      <c r="CU588" s="418"/>
      <c r="CV588" s="418"/>
      <c r="CW588" s="418"/>
      <c r="CX588" s="418"/>
      <c r="CY588" s="418"/>
      <c r="CZ588" s="418"/>
    </row>
    <row r="589" s="422" customFormat="true" ht="25.15" customHeight="true" x14ac:dyDescent="0.2">
      <c r="C589" s="1182" t="s">
        <v>438</v>
      </c>
      <c r="D589" s="1151"/>
      <c r="E589" s="861">
        <v>7.2321892283475847E-3</v>
      </c>
      <c r="F589" s="727"/>
      <c r="G589" s="727"/>
      <c r="H589" s="1182" t="s">
        <v>456</v>
      </c>
      <c r="I589" s="1151"/>
      <c r="J589" s="862">
        <v>-2.788242100699534E-4</v>
      </c>
      <c r="K589" s="727"/>
      <c r="L589" s="727"/>
      <c r="M589" s="1182" t="s">
        <v>456</v>
      </c>
      <c r="N589" s="1151"/>
      <c r="O589" s="863">
        <v>-1.5286723206988713E-3</v>
      </c>
      <c r="P589" s="727"/>
      <c r="Q589" s="727"/>
      <c r="U589" s="415"/>
      <c r="V589" s="415"/>
      <c r="W589" s="415"/>
      <c r="X589" s="415"/>
      <c r="Y589" s="415"/>
      <c r="Z589" s="415"/>
      <c r="AA589" s="415"/>
      <c r="AB589" s="415"/>
      <c r="AC589" s="415"/>
      <c r="AD589" s="415"/>
      <c r="AE589" s="415"/>
      <c r="AF589" s="415"/>
      <c r="AG589" s="415"/>
      <c r="AH589" s="415"/>
      <c r="AI589" s="415"/>
      <c r="AJ589" s="415"/>
      <c r="AK589" s="415"/>
      <c r="AL589" s="415"/>
      <c r="AM589" s="415"/>
      <c r="AN589" s="415"/>
      <c r="AO589" s="415"/>
      <c r="AP589" s="415"/>
      <c r="AQ589" s="415"/>
      <c r="AR589" s="415"/>
      <c r="AS589" s="415"/>
      <c r="AT589" s="415"/>
      <c r="AU589" s="415"/>
      <c r="AV589" s="415"/>
      <c r="AW589" s="415"/>
      <c r="AX589" s="415"/>
      <c r="AY589" s="415"/>
      <c r="AZ589" s="415"/>
      <c r="BA589" s="417"/>
      <c r="BB589" s="494"/>
      <c r="BC589" s="417"/>
      <c r="BD589" s="417"/>
      <c r="BE589" s="417"/>
      <c r="BF589" s="417"/>
      <c r="BG589" s="417"/>
      <c r="BH589" s="417"/>
      <c r="BI589" s="417"/>
      <c r="BJ589" s="417"/>
      <c r="BK589" s="417"/>
      <c r="BL589" s="417"/>
      <c r="BM589" s="417"/>
      <c r="BN589" s="417"/>
      <c r="BO589" s="417"/>
      <c r="BP589" s="417"/>
      <c r="BQ589" s="417"/>
      <c r="BR589" s="417"/>
      <c r="BS589" s="417"/>
      <c r="BT589" s="417"/>
      <c r="BU589" s="418"/>
      <c r="BV589" s="418"/>
      <c r="BW589" s="418"/>
      <c r="BX589" s="418"/>
      <c r="BY589" s="418"/>
      <c r="BZ589" s="418"/>
      <c r="CA589" s="418"/>
      <c r="CB589" s="418"/>
      <c r="CC589" s="418"/>
      <c r="CD589" s="418"/>
      <c r="CE589" s="418"/>
      <c r="CF589" s="418"/>
      <c r="CG589" s="418"/>
      <c r="CH589" s="418"/>
      <c r="CI589" s="418"/>
      <c r="CJ589" s="418"/>
      <c r="CK589" s="418"/>
      <c r="CL589" s="418"/>
      <c r="CM589" s="418"/>
      <c r="CN589" s="418"/>
      <c r="CO589" s="418"/>
      <c r="CP589" s="418"/>
      <c r="CQ589" s="418"/>
      <c r="CR589" s="418"/>
      <c r="CS589" s="418"/>
      <c r="CT589" s="418"/>
      <c r="CU589" s="418"/>
      <c r="CV589" s="418"/>
      <c r="CW589" s="418"/>
      <c r="CX589" s="418"/>
      <c r="CY589" s="418"/>
      <c r="CZ589" s="418"/>
    </row>
    <row r="590" s="422" customFormat="true" ht="25.15" customHeight="true" x14ac:dyDescent="0.2">
      <c r="C590" s="1182" t="s">
        <v>416</v>
      </c>
      <c r="D590" s="1151"/>
      <c r="E590" s="861">
        <v>-1.5775462371625477E-2</v>
      </c>
      <c r="F590" s="727"/>
      <c r="G590" s="727"/>
      <c r="H590" s="1182" t="s">
        <v>442</v>
      </c>
      <c r="I590" s="1151"/>
      <c r="J590" s="862">
        <v>-1.4375326596910876E-2</v>
      </c>
      <c r="K590" s="727"/>
      <c r="L590" s="727"/>
      <c r="M590" s="1182" t="s">
        <v>442</v>
      </c>
      <c r="N590" s="1151"/>
      <c r="O590" s="863">
        <v>-1.0950367972145502E-3</v>
      </c>
      <c r="P590" s="727"/>
      <c r="Q590" s="727"/>
      <c r="U590" s="415"/>
      <c r="V590" s="415"/>
      <c r="W590" s="415"/>
      <c r="X590" s="415"/>
      <c r="Y590" s="415"/>
      <c r="Z590" s="415"/>
      <c r="AA590" s="415"/>
      <c r="AB590" s="415"/>
      <c r="AC590" s="415"/>
      <c r="AD590" s="415"/>
      <c r="AE590" s="415"/>
      <c r="AF590" s="415"/>
      <c r="AG590" s="415"/>
      <c r="AH590" s="415"/>
      <c r="AI590" s="415"/>
      <c r="AJ590" s="415"/>
      <c r="AK590" s="415"/>
      <c r="AL590" s="415"/>
      <c r="AM590" s="415"/>
      <c r="AN590" s="415"/>
      <c r="AO590" s="415"/>
      <c r="AP590" s="415"/>
      <c r="AQ590" s="415"/>
      <c r="AR590" s="415"/>
      <c r="AS590" s="415"/>
      <c r="AT590" s="415"/>
      <c r="AU590" s="415"/>
      <c r="AV590" s="415"/>
      <c r="AW590" s="415"/>
      <c r="AX590" s="415"/>
      <c r="AY590" s="415"/>
      <c r="AZ590" s="415"/>
      <c r="BA590" s="417"/>
      <c r="BB590" s="494"/>
      <c r="BC590" s="417"/>
      <c r="BD590" s="417"/>
      <c r="BE590" s="417"/>
      <c r="BF590" s="417"/>
      <c r="BG590" s="417"/>
      <c r="BH590" s="417"/>
      <c r="BI590" s="417"/>
      <c r="BJ590" s="417"/>
      <c r="BK590" s="417"/>
      <c r="BL590" s="417"/>
      <c r="BM590" s="417"/>
      <c r="BN590" s="417"/>
      <c r="BO590" s="417"/>
      <c r="BP590" s="417"/>
      <c r="BQ590" s="417"/>
      <c r="BR590" s="417"/>
      <c r="BS590" s="417"/>
      <c r="BT590" s="417"/>
      <c r="BU590" s="418"/>
      <c r="BV590" s="418"/>
      <c r="BW590" s="418"/>
      <c r="BX590" s="418"/>
      <c r="BY590" s="418"/>
      <c r="BZ590" s="418"/>
      <c r="CA590" s="418"/>
      <c r="CB590" s="418"/>
      <c r="CC590" s="418"/>
      <c r="CD590" s="418"/>
      <c r="CE590" s="418"/>
      <c r="CF590" s="418"/>
      <c r="CG590" s="418"/>
      <c r="CH590" s="418"/>
      <c r="CI590" s="418"/>
      <c r="CJ590" s="418"/>
      <c r="CK590" s="418"/>
      <c r="CL590" s="418"/>
      <c r="CM590" s="418"/>
      <c r="CN590" s="418"/>
      <c r="CO590" s="418"/>
      <c r="CP590" s="418"/>
      <c r="CQ590" s="418"/>
      <c r="CR590" s="418"/>
      <c r="CS590" s="418"/>
      <c r="CT590" s="418"/>
      <c r="CU590" s="418"/>
      <c r="CV590" s="418"/>
      <c r="CW590" s="418"/>
      <c r="CX590" s="418"/>
      <c r="CY590" s="418"/>
      <c r="CZ590" s="418"/>
    </row>
    <row r="591" s="422" customFormat="true" ht="25.15" customHeight="true" x14ac:dyDescent="0.2">
      <c r="C591" s="1182" t="s">
        <v>418</v>
      </c>
      <c r="D591" s="1151"/>
      <c r="E591" s="861">
        <v>2.0120220608655318E-2</v>
      </c>
      <c r="F591" s="727"/>
      <c r="G591" s="727"/>
      <c r="H591" s="1182" t="s">
        <v>436</v>
      </c>
      <c r="I591" s="1151"/>
      <c r="J591" s="862">
        <v>-1.1151345269183929E-3</v>
      </c>
      <c r="K591" s="727"/>
      <c r="L591" s="727"/>
      <c r="M591" s="1182" t="s">
        <v>436</v>
      </c>
      <c r="N591" s="1151"/>
      <c r="O591" s="863">
        <v>-1.120258040557669E-2</v>
      </c>
      <c r="P591" s="727"/>
      <c r="Q591" s="727"/>
      <c r="U591" s="415"/>
      <c r="V591" s="415"/>
      <c r="W591" s="415"/>
      <c r="X591" s="415"/>
      <c r="Y591" s="415"/>
      <c r="Z591" s="415"/>
      <c r="AA591" s="415"/>
      <c r="AB591" s="415"/>
      <c r="AC591" s="415"/>
      <c r="AD591" s="415"/>
      <c r="AE591" s="415"/>
      <c r="AF591" s="415"/>
      <c r="AG591" s="415"/>
      <c r="AH591" s="415"/>
      <c r="AI591" s="415"/>
      <c r="AJ591" s="415"/>
      <c r="AK591" s="415"/>
      <c r="AL591" s="415"/>
      <c r="AM591" s="415"/>
      <c r="AN591" s="415"/>
      <c r="AO591" s="415"/>
      <c r="AP591" s="415"/>
      <c r="AQ591" s="415"/>
      <c r="AR591" s="415"/>
      <c r="AS591" s="415"/>
      <c r="AT591" s="415"/>
      <c r="AU591" s="415"/>
      <c r="AV591" s="415"/>
      <c r="AW591" s="415"/>
      <c r="AX591" s="415"/>
      <c r="AY591" s="415"/>
      <c r="AZ591" s="415"/>
      <c r="BA591" s="417"/>
      <c r="BB591" s="494"/>
      <c r="BC591" s="417"/>
      <c r="BD591" s="417"/>
      <c r="BE591" s="417"/>
      <c r="BF591" s="417"/>
      <c r="BG591" s="417"/>
      <c r="BH591" s="417"/>
      <c r="BI591" s="417"/>
      <c r="BJ591" s="417"/>
      <c r="BK591" s="417"/>
      <c r="BL591" s="417"/>
      <c r="BM591" s="417"/>
      <c r="BN591" s="417"/>
      <c r="BO591" s="417"/>
      <c r="BP591" s="417"/>
      <c r="BQ591" s="417"/>
      <c r="BR591" s="417"/>
      <c r="BS591" s="417"/>
      <c r="BT591" s="417"/>
      <c r="BU591" s="418"/>
      <c r="BV591" s="418"/>
      <c r="BW591" s="418"/>
      <c r="BX591" s="418"/>
      <c r="BY591" s="418"/>
      <c r="BZ591" s="418"/>
      <c r="CA591" s="418"/>
      <c r="CB591" s="418"/>
      <c r="CC591" s="418"/>
      <c r="CD591" s="418"/>
      <c r="CE591" s="418"/>
      <c r="CF591" s="418"/>
      <c r="CG591" s="418"/>
      <c r="CH591" s="418"/>
      <c r="CI591" s="418"/>
      <c r="CJ591" s="418"/>
      <c r="CK591" s="418"/>
      <c r="CL591" s="418"/>
      <c r="CM591" s="418"/>
      <c r="CN591" s="418"/>
      <c r="CO591" s="418"/>
      <c r="CP591" s="418"/>
      <c r="CQ591" s="418"/>
      <c r="CR591" s="418"/>
      <c r="CS591" s="418"/>
      <c r="CT591" s="418"/>
      <c r="CU591" s="418"/>
      <c r="CV591" s="418"/>
      <c r="CW591" s="418"/>
      <c r="CX591" s="418"/>
      <c r="CY591" s="418"/>
      <c r="CZ591" s="418"/>
    </row>
    <row r="592" s="422" customFormat="true" ht="25.15" customHeight="true" x14ac:dyDescent="0.2">
      <c r="C592" s="1182" t="s">
        <v>423</v>
      </c>
      <c r="D592" s="1151"/>
      <c r="E592" s="861">
        <v>-6.7226204861811608E-3</v>
      </c>
      <c r="F592" s="727"/>
      <c r="G592" s="727"/>
      <c r="H592" s="1182" t="s">
        <v>417</v>
      </c>
      <c r="I592" s="1151"/>
      <c r="J592" s="862">
        <v>-5.0534063223245516E-2</v>
      </c>
      <c r="K592" s="727"/>
      <c r="L592" s="727"/>
      <c r="M592" s="1182" t="s">
        <v>417</v>
      </c>
      <c r="N592" s="1151"/>
      <c r="O592" s="863">
        <v>1.7130294245893473E-2</v>
      </c>
      <c r="P592" s="727"/>
      <c r="Q592" s="727"/>
      <c r="U592" s="415"/>
      <c r="V592" s="415"/>
      <c r="W592" s="415"/>
      <c r="X592" s="415"/>
      <c r="Y592" s="415"/>
      <c r="Z592" s="415"/>
      <c r="AA592" s="415"/>
      <c r="AB592" s="415"/>
      <c r="AC592" s="415"/>
      <c r="AD592" s="415"/>
      <c r="AE592" s="415"/>
      <c r="AF592" s="415"/>
      <c r="AG592" s="415"/>
      <c r="AH592" s="415"/>
      <c r="AI592" s="415"/>
      <c r="AJ592" s="415"/>
      <c r="AK592" s="415"/>
      <c r="AL592" s="415"/>
      <c r="AM592" s="415"/>
      <c r="AN592" s="415"/>
      <c r="AO592" s="415"/>
      <c r="AP592" s="415"/>
      <c r="AQ592" s="415"/>
      <c r="AR592" s="415"/>
      <c r="AS592" s="415"/>
      <c r="AT592" s="415"/>
      <c r="AU592" s="415"/>
      <c r="AV592" s="415"/>
      <c r="AW592" s="415"/>
      <c r="AX592" s="415"/>
      <c r="AY592" s="415"/>
      <c r="AZ592" s="415"/>
      <c r="BA592" s="417"/>
      <c r="BB592" s="494"/>
      <c r="BC592" s="417"/>
      <c r="BD592" s="417"/>
      <c r="BE592" s="417"/>
      <c r="BF592" s="417"/>
      <c r="BG592" s="417"/>
      <c r="BH592" s="417"/>
      <c r="BI592" s="417"/>
      <c r="BJ592" s="417"/>
      <c r="BK592" s="417"/>
      <c r="BL592" s="417"/>
      <c r="BM592" s="417"/>
      <c r="BN592" s="417"/>
      <c r="BO592" s="417"/>
      <c r="BP592" s="417"/>
      <c r="BQ592" s="417"/>
      <c r="BR592" s="417"/>
      <c r="BS592" s="417"/>
      <c r="BT592" s="417"/>
      <c r="BU592" s="418"/>
      <c r="BV592" s="418"/>
      <c r="BW592" s="418"/>
      <c r="BX592" s="418"/>
      <c r="BY592" s="418"/>
      <c r="BZ592" s="418"/>
      <c r="CA592" s="418"/>
      <c r="CB592" s="418"/>
      <c r="CC592" s="418"/>
      <c r="CD592" s="418"/>
      <c r="CE592" s="418"/>
      <c r="CF592" s="418"/>
      <c r="CG592" s="418"/>
      <c r="CH592" s="418"/>
      <c r="CI592" s="418"/>
      <c r="CJ592" s="418"/>
      <c r="CK592" s="418"/>
      <c r="CL592" s="418"/>
      <c r="CM592" s="418"/>
      <c r="CN592" s="418"/>
      <c r="CO592" s="418"/>
      <c r="CP592" s="418"/>
      <c r="CQ592" s="418"/>
      <c r="CR592" s="418"/>
      <c r="CS592" s="418"/>
      <c r="CT592" s="418"/>
      <c r="CU592" s="418"/>
      <c r="CV592" s="418"/>
      <c r="CW592" s="418"/>
      <c r="CX592" s="418"/>
      <c r="CY592" s="418"/>
      <c r="CZ592" s="418"/>
    </row>
    <row r="593" s="422" customFormat="true" ht="25.15" customHeight="true" x14ac:dyDescent="0.2">
      <c r="C593" s="1182" t="s">
        <v>203</v>
      </c>
      <c r="D593" s="1151"/>
      <c r="E593" s="861">
        <v>7.5336005751842308E-2</v>
      </c>
      <c r="F593" s="727"/>
      <c r="G593" s="727"/>
      <c r="H593" s="1182" t="s">
        <v>459</v>
      </c>
      <c r="I593" s="1151"/>
      <c r="J593" s="862">
        <v>-1.14730838184876E-3</v>
      </c>
      <c r="K593" s="727"/>
      <c r="L593" s="727"/>
      <c r="M593" s="1182" t="s">
        <v>459</v>
      </c>
      <c r="N593" s="1151"/>
      <c r="O593" s="863">
        <v>1.4675568605913712E-3</v>
      </c>
      <c r="P593" s="727"/>
      <c r="Q593" s="727"/>
      <c r="U593" s="415"/>
      <c r="V593" s="415"/>
      <c r="W593" s="415"/>
      <c r="X593" s="415"/>
      <c r="Y593" s="415"/>
      <c r="Z593" s="415"/>
      <c r="AA593" s="415"/>
      <c r="AB593" s="415"/>
      <c r="AC593" s="415"/>
      <c r="AD593" s="415"/>
      <c r="AE593" s="415"/>
      <c r="AF593" s="415"/>
      <c r="AG593" s="415"/>
      <c r="AH593" s="415"/>
      <c r="AI593" s="415"/>
      <c r="AJ593" s="415"/>
      <c r="AK593" s="415"/>
      <c r="AL593" s="415"/>
      <c r="AM593" s="415"/>
      <c r="AN593" s="415"/>
      <c r="AO593" s="415"/>
      <c r="AP593" s="415"/>
      <c r="AQ593" s="415"/>
      <c r="AR593" s="415"/>
      <c r="AS593" s="415"/>
      <c r="AT593" s="415"/>
      <c r="AU593" s="415"/>
      <c r="AV593" s="415"/>
      <c r="AW593" s="415"/>
      <c r="AX593" s="415"/>
      <c r="AY593" s="415"/>
      <c r="AZ593" s="415"/>
      <c r="BA593" s="417"/>
      <c r="BB593" s="494"/>
      <c r="BC593" s="417"/>
      <c r="BD593" s="417"/>
      <c r="BE593" s="417"/>
      <c r="BF593" s="417"/>
      <c r="BG593" s="417"/>
      <c r="BH593" s="417"/>
      <c r="BI593" s="417"/>
      <c r="BJ593" s="417"/>
      <c r="BK593" s="417"/>
      <c r="BL593" s="417"/>
      <c r="BM593" s="417"/>
      <c r="BN593" s="417"/>
      <c r="BO593" s="417"/>
      <c r="BP593" s="417"/>
      <c r="BQ593" s="417"/>
      <c r="BR593" s="417"/>
      <c r="BS593" s="417"/>
      <c r="BT593" s="417"/>
      <c r="BU593" s="418"/>
      <c r="BV593" s="418"/>
      <c r="BW593" s="418"/>
      <c r="BX593" s="418"/>
      <c r="BY593" s="418"/>
      <c r="BZ593" s="418"/>
      <c r="CA593" s="418"/>
      <c r="CB593" s="418"/>
      <c r="CC593" s="418"/>
      <c r="CD593" s="418"/>
      <c r="CE593" s="418"/>
      <c r="CF593" s="418"/>
      <c r="CG593" s="418"/>
      <c r="CH593" s="418"/>
      <c r="CI593" s="418"/>
      <c r="CJ593" s="418"/>
      <c r="CK593" s="418"/>
      <c r="CL593" s="418"/>
      <c r="CM593" s="418"/>
      <c r="CN593" s="418"/>
      <c r="CO593" s="418"/>
      <c r="CP593" s="418"/>
      <c r="CQ593" s="418"/>
      <c r="CR593" s="418"/>
      <c r="CS593" s="418"/>
      <c r="CT593" s="418"/>
      <c r="CU593" s="418"/>
      <c r="CV593" s="418"/>
      <c r="CW593" s="418"/>
      <c r="CX593" s="418"/>
      <c r="CY593" s="418"/>
      <c r="CZ593" s="418"/>
    </row>
    <row r="594" s="422" customFormat="true" ht="25.15" customHeight="true" x14ac:dyDescent="0.2">
      <c r="C594" s="1182" t="s">
        <v>209</v>
      </c>
      <c r="D594" s="1151"/>
      <c r="E594" s="861">
        <v>2.4953226168350988E-2</v>
      </c>
      <c r="F594" s="727"/>
      <c r="G594" s="727"/>
      <c r="H594" s="1182" t="s">
        <v>437</v>
      </c>
      <c r="I594" s="1151"/>
      <c r="J594" s="862">
        <v>-1.787625486337148E-2</v>
      </c>
      <c r="K594" s="727"/>
      <c r="L594" s="727"/>
      <c r="M594" s="1182" t="s">
        <v>437</v>
      </c>
      <c r="N594" s="1151"/>
      <c r="O594" s="863">
        <v>1.0588890349691423E-2</v>
      </c>
      <c r="P594" s="727"/>
      <c r="Q594" s="727"/>
      <c r="U594" s="415"/>
      <c r="V594" s="415"/>
      <c r="W594" s="415"/>
      <c r="X594" s="415"/>
      <c r="Y594" s="415"/>
      <c r="Z594" s="415"/>
      <c r="AA594" s="415"/>
      <c r="AB594" s="415"/>
      <c r="AC594" s="415"/>
      <c r="AD594" s="415"/>
      <c r="AE594" s="415"/>
      <c r="AF594" s="415"/>
      <c r="AG594" s="415"/>
      <c r="AH594" s="415"/>
      <c r="AI594" s="415"/>
      <c r="AJ594" s="415"/>
      <c r="AK594" s="415"/>
      <c r="AL594" s="415"/>
      <c r="AM594" s="415"/>
      <c r="AN594" s="415"/>
      <c r="AO594" s="415"/>
      <c r="AP594" s="415"/>
      <c r="AQ594" s="415"/>
      <c r="AR594" s="415"/>
      <c r="AS594" s="415"/>
      <c r="AT594" s="415"/>
      <c r="AU594" s="415"/>
      <c r="AV594" s="415"/>
      <c r="AW594" s="415"/>
      <c r="AX594" s="415"/>
      <c r="AY594" s="415"/>
      <c r="AZ594" s="415"/>
      <c r="BA594" s="417"/>
      <c r="BB594" s="494"/>
      <c r="BC594" s="417"/>
      <c r="BD594" s="417"/>
      <c r="BE594" s="417"/>
      <c r="BF594" s="417"/>
      <c r="BG594" s="417"/>
      <c r="BH594" s="417"/>
      <c r="BI594" s="417"/>
      <c r="BJ594" s="417"/>
      <c r="BK594" s="417"/>
      <c r="BL594" s="417"/>
      <c r="BM594" s="417"/>
      <c r="BN594" s="417"/>
      <c r="BO594" s="417"/>
      <c r="BP594" s="417"/>
      <c r="BQ594" s="417"/>
      <c r="BR594" s="417"/>
      <c r="BS594" s="417"/>
      <c r="BT594" s="417"/>
      <c r="BU594" s="418"/>
      <c r="BV594" s="418"/>
      <c r="BW594" s="418"/>
      <c r="BX594" s="418"/>
      <c r="BY594" s="418"/>
      <c r="BZ594" s="418"/>
      <c r="CA594" s="418"/>
      <c r="CB594" s="418"/>
      <c r="CC594" s="418"/>
      <c r="CD594" s="418"/>
      <c r="CE594" s="418"/>
      <c r="CF594" s="418"/>
      <c r="CG594" s="418"/>
      <c r="CH594" s="418"/>
      <c r="CI594" s="418"/>
      <c r="CJ594" s="418"/>
      <c r="CK594" s="418"/>
      <c r="CL594" s="418"/>
      <c r="CM594" s="418"/>
      <c r="CN594" s="418"/>
      <c r="CO594" s="418"/>
      <c r="CP594" s="418"/>
      <c r="CQ594" s="418"/>
      <c r="CR594" s="418"/>
      <c r="CS594" s="418"/>
      <c r="CT594" s="418"/>
      <c r="CU594" s="418"/>
      <c r="CV594" s="418"/>
      <c r="CW594" s="418"/>
      <c r="CX594" s="418"/>
      <c r="CY594" s="418"/>
      <c r="CZ594" s="418"/>
    </row>
    <row r="595" s="422" customFormat="true" ht="25.15" customHeight="true" x14ac:dyDescent="0.2">
      <c r="C595" s="1182" t="s">
        <v>202</v>
      </c>
      <c r="D595" s="1151"/>
      <c r="E595" s="861">
        <v>9.6663825287714403E-2</v>
      </c>
      <c r="F595" s="727"/>
      <c r="G595" s="727"/>
      <c r="H595" s="1182" t="s">
        <v>407</v>
      </c>
      <c r="I595" s="1151"/>
      <c r="J595" s="862">
        <v>-7.085206321422452E-2</v>
      </c>
      <c r="K595" s="727"/>
      <c r="L595" s="727"/>
      <c r="M595" s="1182" t="s">
        <v>407</v>
      </c>
      <c r="N595" s="1151"/>
      <c r="O595" s="863">
        <v>-4.5690828628234849E-2</v>
      </c>
      <c r="P595" s="727"/>
      <c r="Q595" s="727"/>
      <c r="U595" s="415"/>
      <c r="V595" s="415"/>
      <c r="W595" s="415"/>
      <c r="X595" s="415"/>
      <c r="Y595" s="415"/>
      <c r="Z595" s="415"/>
      <c r="AA595" s="415"/>
      <c r="AB595" s="415"/>
      <c r="AC595" s="415"/>
      <c r="AD595" s="415"/>
      <c r="AE595" s="415"/>
      <c r="AF595" s="415"/>
      <c r="AG595" s="415"/>
      <c r="AH595" s="415"/>
      <c r="AI595" s="415"/>
      <c r="AJ595" s="415"/>
      <c r="AK595" s="415"/>
      <c r="AL595" s="415"/>
      <c r="AM595" s="415"/>
      <c r="AN595" s="415"/>
      <c r="AO595" s="415"/>
      <c r="AP595" s="415"/>
      <c r="AQ595" s="415"/>
      <c r="AR595" s="415"/>
      <c r="AS595" s="415"/>
      <c r="AT595" s="415"/>
      <c r="AU595" s="415"/>
      <c r="AV595" s="415"/>
      <c r="AW595" s="415"/>
      <c r="AX595" s="415"/>
      <c r="AY595" s="415"/>
      <c r="AZ595" s="415"/>
      <c r="BA595" s="417"/>
      <c r="BB595" s="494"/>
      <c r="BC595" s="417"/>
      <c r="BD595" s="417"/>
      <c r="BE595" s="417"/>
      <c r="BF595" s="417"/>
      <c r="BG595" s="417"/>
      <c r="BH595" s="417"/>
      <c r="BI595" s="417"/>
      <c r="BJ595" s="417"/>
      <c r="BK595" s="417"/>
      <c r="BL595" s="417"/>
      <c r="BM595" s="417"/>
      <c r="BN595" s="417"/>
      <c r="BO595" s="417"/>
      <c r="BP595" s="417"/>
      <c r="BQ595" s="417"/>
      <c r="BR595" s="417"/>
      <c r="BS595" s="417"/>
      <c r="BT595" s="417"/>
      <c r="BU595" s="418"/>
      <c r="BV595" s="418"/>
      <c r="BW595" s="418"/>
      <c r="BX595" s="418"/>
      <c r="BY595" s="418"/>
      <c r="BZ595" s="418"/>
      <c r="CA595" s="418"/>
      <c r="CB595" s="418"/>
      <c r="CC595" s="418"/>
      <c r="CD595" s="418"/>
      <c r="CE595" s="418"/>
      <c r="CF595" s="418"/>
      <c r="CG595" s="418"/>
      <c r="CH595" s="418"/>
      <c r="CI595" s="418"/>
      <c r="CJ595" s="418"/>
      <c r="CK595" s="418"/>
      <c r="CL595" s="418"/>
      <c r="CM595" s="418"/>
      <c r="CN595" s="418"/>
      <c r="CO595" s="418"/>
      <c r="CP595" s="418"/>
      <c r="CQ595" s="418"/>
      <c r="CR595" s="418"/>
      <c r="CS595" s="418"/>
      <c r="CT595" s="418"/>
      <c r="CU595" s="418"/>
      <c r="CV595" s="418"/>
      <c r="CW595" s="418"/>
      <c r="CX595" s="418"/>
      <c r="CY595" s="418"/>
      <c r="CZ595" s="418"/>
    </row>
    <row r="596" s="422" customFormat="true" ht="25.15" customHeight="true" x14ac:dyDescent="0.2">
      <c r="C596" s="1182" t="s">
        <v>321</v>
      </c>
      <c r="D596" s="1151"/>
      <c r="E596" s="861">
        <v>8.5662588424078034E-2</v>
      </c>
      <c r="F596" s="727"/>
      <c r="G596" s="727"/>
      <c r="H596" s="1182" t="s">
        <v>400</v>
      </c>
      <c r="I596" s="1151"/>
      <c r="J596" s="862">
        <v>0.11927081710549561</v>
      </c>
      <c r="K596" s="727"/>
      <c r="L596" s="727"/>
      <c r="M596" s="1182" t="s">
        <v>400</v>
      </c>
      <c r="N596" s="1151"/>
      <c r="O596" s="863">
        <v>0.11433505100038968</v>
      </c>
      <c r="P596" s="727"/>
      <c r="Q596" s="727"/>
      <c r="U596" s="415"/>
      <c r="V596" s="415"/>
      <c r="W596" s="415"/>
      <c r="X596" s="415"/>
      <c r="Y596" s="415"/>
      <c r="Z596" s="415"/>
      <c r="AA596" s="415"/>
      <c r="AB596" s="415"/>
      <c r="AC596" s="415"/>
      <c r="AD596" s="415"/>
      <c r="AE596" s="415"/>
      <c r="AF596" s="415"/>
      <c r="AG596" s="415"/>
      <c r="AH596" s="415"/>
      <c r="AI596" s="415"/>
      <c r="AJ596" s="415"/>
      <c r="AK596" s="415"/>
      <c r="AL596" s="415"/>
      <c r="AM596" s="415"/>
      <c r="AN596" s="415"/>
      <c r="AO596" s="415"/>
      <c r="AP596" s="415"/>
      <c r="AQ596" s="415"/>
      <c r="AR596" s="415"/>
      <c r="AS596" s="415"/>
      <c r="AT596" s="415"/>
      <c r="AU596" s="415"/>
      <c r="AV596" s="415"/>
      <c r="AW596" s="415"/>
      <c r="AX596" s="415"/>
      <c r="AY596" s="415"/>
      <c r="AZ596" s="415"/>
      <c r="BA596" s="417"/>
      <c r="BB596" s="494"/>
      <c r="BC596" s="417"/>
      <c r="BD596" s="417"/>
      <c r="BE596" s="417"/>
      <c r="BF596" s="417"/>
      <c r="BG596" s="417"/>
      <c r="BH596" s="417"/>
      <c r="BI596" s="417"/>
      <c r="BJ596" s="417"/>
      <c r="BK596" s="417"/>
      <c r="BL596" s="417"/>
      <c r="BM596" s="417"/>
      <c r="BN596" s="417"/>
      <c r="BO596" s="417"/>
      <c r="BP596" s="417"/>
      <c r="BQ596" s="417"/>
      <c r="BR596" s="417"/>
      <c r="BS596" s="417"/>
      <c r="BT596" s="417"/>
      <c r="BU596" s="418"/>
      <c r="BV596" s="418"/>
      <c r="BW596" s="418"/>
      <c r="BX596" s="418"/>
      <c r="BY596" s="418"/>
      <c r="BZ596" s="418"/>
      <c r="CA596" s="418"/>
      <c r="CB596" s="418"/>
      <c r="CC596" s="418"/>
      <c r="CD596" s="418"/>
      <c r="CE596" s="418"/>
      <c r="CF596" s="418"/>
      <c r="CG596" s="418"/>
      <c r="CH596" s="418"/>
      <c r="CI596" s="418"/>
      <c r="CJ596" s="418"/>
      <c r="CK596" s="418"/>
      <c r="CL596" s="418"/>
      <c r="CM596" s="418"/>
      <c r="CN596" s="418"/>
      <c r="CO596" s="418"/>
      <c r="CP596" s="418"/>
      <c r="CQ596" s="418"/>
      <c r="CR596" s="418"/>
      <c r="CS596" s="418"/>
      <c r="CT596" s="418"/>
      <c r="CU596" s="418"/>
      <c r="CV596" s="418"/>
      <c r="CW596" s="418"/>
      <c r="CX596" s="418"/>
      <c r="CY596" s="418"/>
      <c r="CZ596" s="418"/>
    </row>
    <row r="597" s="422" customFormat="true" ht="25.15" customHeight="true" x14ac:dyDescent="0.2">
      <c r="C597" s="1182" t="s">
        <v>211</v>
      </c>
      <c r="D597" s="1151"/>
      <c r="E597" s="861">
        <v>4.7107801809550445E-2</v>
      </c>
      <c r="F597" s="727"/>
      <c r="G597" s="727"/>
      <c r="H597" s="1182" t="s">
        <v>426</v>
      </c>
      <c r="I597" s="1151"/>
      <c r="J597" s="862">
        <v>-1.1795731393278957E-3</v>
      </c>
      <c r="K597" s="727"/>
      <c r="L597" s="727"/>
      <c r="M597" s="1182" t="s">
        <v>426</v>
      </c>
      <c r="N597" s="1151"/>
      <c r="O597" s="863">
        <v>-1.5987571000163129E-2</v>
      </c>
      <c r="P597" s="727"/>
      <c r="Q597" s="727"/>
      <c r="U597" s="415"/>
      <c r="V597" s="415"/>
      <c r="W597" s="415"/>
      <c r="X597" s="415"/>
      <c r="Y597" s="415"/>
      <c r="Z597" s="415"/>
      <c r="AA597" s="415"/>
      <c r="AB597" s="415"/>
      <c r="AC597" s="415"/>
      <c r="AD597" s="415"/>
      <c r="AE597" s="415"/>
      <c r="AF597" s="415"/>
      <c r="AG597" s="415"/>
      <c r="AH597" s="415"/>
      <c r="AI597" s="415"/>
      <c r="AJ597" s="415"/>
      <c r="AK597" s="415"/>
      <c r="AL597" s="415"/>
      <c r="AM597" s="415"/>
      <c r="AN597" s="415"/>
      <c r="AO597" s="415"/>
      <c r="AP597" s="415"/>
      <c r="AQ597" s="415"/>
      <c r="AR597" s="415"/>
      <c r="AS597" s="415"/>
      <c r="AT597" s="415"/>
      <c r="AU597" s="415"/>
      <c r="AV597" s="415"/>
      <c r="AW597" s="415"/>
      <c r="AX597" s="415"/>
      <c r="AY597" s="415"/>
      <c r="AZ597" s="415"/>
      <c r="BA597" s="417"/>
      <c r="BB597" s="494"/>
      <c r="BC597" s="417"/>
      <c r="BD597" s="417"/>
      <c r="BE597" s="417"/>
      <c r="BF597" s="417"/>
      <c r="BG597" s="417"/>
      <c r="BH597" s="417"/>
      <c r="BI597" s="417"/>
      <c r="BJ597" s="417"/>
      <c r="BK597" s="417"/>
      <c r="BL597" s="417"/>
      <c r="BM597" s="417"/>
      <c r="BN597" s="417"/>
      <c r="BO597" s="417"/>
      <c r="BP597" s="417"/>
      <c r="BQ597" s="417"/>
      <c r="BR597" s="417"/>
      <c r="BS597" s="417"/>
      <c r="BT597" s="417"/>
      <c r="BU597" s="418"/>
      <c r="BV597" s="418"/>
      <c r="BW597" s="418"/>
      <c r="BX597" s="418"/>
      <c r="BY597" s="418"/>
      <c r="BZ597" s="418"/>
      <c r="CA597" s="418"/>
      <c r="CB597" s="418"/>
      <c r="CC597" s="418"/>
      <c r="CD597" s="418"/>
      <c r="CE597" s="418"/>
      <c r="CF597" s="418"/>
      <c r="CG597" s="418"/>
      <c r="CH597" s="418"/>
      <c r="CI597" s="418"/>
      <c r="CJ597" s="418"/>
      <c r="CK597" s="418"/>
      <c r="CL597" s="418"/>
      <c r="CM597" s="418"/>
      <c r="CN597" s="418"/>
      <c r="CO597" s="418"/>
      <c r="CP597" s="418"/>
      <c r="CQ597" s="418"/>
      <c r="CR597" s="418"/>
      <c r="CS597" s="418"/>
      <c r="CT597" s="418"/>
      <c r="CU597" s="418"/>
      <c r="CV597" s="418"/>
      <c r="CW597" s="418"/>
      <c r="CX597" s="418"/>
      <c r="CY597" s="418"/>
      <c r="CZ597" s="418"/>
    </row>
    <row r="598" s="422" customFormat="true" ht="25.15" customHeight="true" x14ac:dyDescent="0.2">
      <c r="C598" s="1182" t="s">
        <v>325</v>
      </c>
      <c r="D598" s="1151"/>
      <c r="E598" s="861">
        <v>7.8771715949043322E-2</v>
      </c>
      <c r="F598" s="727"/>
      <c r="G598" s="727"/>
      <c r="H598" s="1182" t="s">
        <v>452</v>
      </c>
      <c r="I598" s="1151"/>
      <c r="J598" s="862">
        <v>3.0287671613925858E-3</v>
      </c>
      <c r="K598" s="727"/>
      <c r="L598" s="727"/>
      <c r="M598" s="1182" t="s">
        <v>452</v>
      </c>
      <c r="N598" s="1151"/>
      <c r="O598" s="863">
        <v>1.8140598643842498E-3</v>
      </c>
      <c r="P598" s="727"/>
      <c r="Q598" s="727"/>
      <c r="U598" s="415"/>
      <c r="V598" s="415"/>
      <c r="W598" s="415"/>
      <c r="X598" s="415"/>
      <c r="Y598" s="415"/>
      <c r="Z598" s="415"/>
      <c r="AA598" s="415"/>
      <c r="AB598" s="415"/>
      <c r="AC598" s="415"/>
      <c r="AD598" s="415"/>
      <c r="AE598" s="415"/>
      <c r="AF598" s="415"/>
      <c r="AG598" s="415"/>
      <c r="AH598" s="415"/>
      <c r="AI598" s="415"/>
      <c r="AJ598" s="415"/>
      <c r="AK598" s="415"/>
      <c r="AL598" s="415"/>
      <c r="AM598" s="415"/>
      <c r="AN598" s="415"/>
      <c r="AO598" s="415"/>
      <c r="AP598" s="415"/>
      <c r="AQ598" s="415"/>
      <c r="AR598" s="415"/>
      <c r="AS598" s="415"/>
      <c r="AT598" s="415"/>
      <c r="AU598" s="415"/>
      <c r="AV598" s="415"/>
      <c r="AW598" s="415"/>
      <c r="AX598" s="415"/>
      <c r="AY598" s="415"/>
      <c r="AZ598" s="415"/>
      <c r="BA598" s="417"/>
      <c r="BB598" s="494"/>
      <c r="BC598" s="417"/>
      <c r="BD598" s="417"/>
      <c r="BE598" s="417"/>
      <c r="BF598" s="417"/>
      <c r="BG598" s="417"/>
      <c r="BH598" s="417"/>
      <c r="BI598" s="417"/>
      <c r="BJ598" s="417"/>
      <c r="BK598" s="417"/>
      <c r="BL598" s="417"/>
      <c r="BM598" s="417"/>
      <c r="BN598" s="417"/>
      <c r="BO598" s="417"/>
      <c r="BP598" s="417"/>
      <c r="BQ598" s="417"/>
      <c r="BR598" s="417"/>
      <c r="BS598" s="417"/>
      <c r="BT598" s="417"/>
      <c r="BU598" s="418"/>
      <c r="BV598" s="418"/>
      <c r="BW598" s="418"/>
      <c r="BX598" s="418"/>
      <c r="BY598" s="418"/>
      <c r="BZ598" s="418"/>
      <c r="CA598" s="418"/>
      <c r="CB598" s="418"/>
      <c r="CC598" s="418"/>
      <c r="CD598" s="418"/>
      <c r="CE598" s="418"/>
      <c r="CF598" s="418"/>
      <c r="CG598" s="418"/>
      <c r="CH598" s="418"/>
      <c r="CI598" s="418"/>
      <c r="CJ598" s="418"/>
      <c r="CK598" s="418"/>
      <c r="CL598" s="418"/>
      <c r="CM598" s="418"/>
      <c r="CN598" s="418"/>
      <c r="CO598" s="418"/>
      <c r="CP598" s="418"/>
      <c r="CQ598" s="418"/>
      <c r="CR598" s="418"/>
      <c r="CS598" s="418"/>
      <c r="CT598" s="418"/>
      <c r="CU598" s="418"/>
      <c r="CV598" s="418"/>
      <c r="CW598" s="418"/>
      <c r="CX598" s="418"/>
      <c r="CY598" s="418"/>
      <c r="CZ598" s="418"/>
    </row>
    <row r="599" s="422" customFormat="true" ht="25.15" customHeight="true" x14ac:dyDescent="0.2">
      <c r="C599" s="1182" t="s">
        <v>335</v>
      </c>
      <c r="D599" s="1151"/>
      <c r="E599" s="861">
        <v>3.16833555538268E-2</v>
      </c>
      <c r="F599" s="727"/>
      <c r="G599" s="727"/>
      <c r="H599" s="1182" t="s">
        <v>401</v>
      </c>
      <c r="I599" s="1151"/>
      <c r="J599" s="862">
        <v>0.11614254853249845</v>
      </c>
      <c r="K599" s="727"/>
      <c r="L599" s="727"/>
      <c r="M599" s="1182" t="s">
        <v>401</v>
      </c>
      <c r="N599" s="1151"/>
      <c r="O599" s="863">
        <v>0.10826761223899743</v>
      </c>
      <c r="P599" s="727"/>
      <c r="Q599" s="727"/>
      <c r="U599" s="415"/>
      <c r="V599" s="415"/>
      <c r="W599" s="415"/>
      <c r="X599" s="415"/>
      <c r="Y599" s="415"/>
      <c r="Z599" s="415"/>
      <c r="AA599" s="415"/>
      <c r="AB599" s="415"/>
      <c r="AC599" s="415"/>
      <c r="AD599" s="415"/>
      <c r="AE599" s="415"/>
      <c r="AF599" s="415"/>
      <c r="AG599" s="415"/>
      <c r="AH599" s="415"/>
      <c r="AI599" s="415"/>
      <c r="AJ599" s="415"/>
      <c r="AK599" s="415"/>
      <c r="AL599" s="415"/>
      <c r="AM599" s="415"/>
      <c r="AN599" s="415"/>
      <c r="AO599" s="415"/>
      <c r="AP599" s="415"/>
      <c r="AQ599" s="415"/>
      <c r="AR599" s="415"/>
      <c r="AS599" s="415"/>
      <c r="AT599" s="415"/>
      <c r="AU599" s="415"/>
      <c r="AV599" s="415"/>
      <c r="AW599" s="415"/>
      <c r="AX599" s="415"/>
      <c r="AY599" s="415"/>
      <c r="AZ599" s="415"/>
      <c r="BA599" s="417"/>
      <c r="BB599" s="494"/>
      <c r="BC599" s="417"/>
      <c r="BD599" s="417"/>
      <c r="BE599" s="417"/>
      <c r="BF599" s="417"/>
      <c r="BG599" s="417"/>
      <c r="BH599" s="417"/>
      <c r="BI599" s="417"/>
      <c r="BJ599" s="417"/>
      <c r="BK599" s="417"/>
      <c r="BL599" s="417"/>
      <c r="BM599" s="417"/>
      <c r="BN599" s="417"/>
      <c r="BO599" s="417"/>
      <c r="BP599" s="417"/>
      <c r="BQ599" s="417"/>
      <c r="BR599" s="417"/>
      <c r="BS599" s="417"/>
      <c r="BT599" s="417"/>
      <c r="BU599" s="418"/>
      <c r="BV599" s="418"/>
      <c r="BW599" s="418"/>
      <c r="BX599" s="418"/>
      <c r="BY599" s="418"/>
      <c r="BZ599" s="418"/>
      <c r="CA599" s="418"/>
      <c r="CB599" s="418"/>
      <c r="CC599" s="418"/>
      <c r="CD599" s="418"/>
      <c r="CE599" s="418"/>
      <c r="CF599" s="418"/>
      <c r="CG599" s="418"/>
      <c r="CH599" s="418"/>
      <c r="CI599" s="418"/>
      <c r="CJ599" s="418"/>
      <c r="CK599" s="418"/>
      <c r="CL599" s="418"/>
      <c r="CM599" s="418"/>
      <c r="CN599" s="418"/>
      <c r="CO599" s="418"/>
      <c r="CP599" s="418"/>
      <c r="CQ599" s="418"/>
      <c r="CR599" s="418"/>
      <c r="CS599" s="418"/>
      <c r="CT599" s="418"/>
      <c r="CU599" s="418"/>
      <c r="CV599" s="418"/>
      <c r="CW599" s="418"/>
      <c r="CX599" s="418"/>
      <c r="CY599" s="418"/>
      <c r="CZ599" s="418"/>
    </row>
    <row r="600" s="422" customFormat="true" ht="25.15" customHeight="true" x14ac:dyDescent="0.2">
      <c r="C600" s="1182" t="s">
        <v>405</v>
      </c>
      <c r="D600" s="1151"/>
      <c r="E600" s="861">
        <v>7.6502867410412859E-2</v>
      </c>
      <c r="F600" s="727"/>
      <c r="G600" s="727"/>
      <c r="H600" s="1182" t="s">
        <v>453</v>
      </c>
      <c r="I600" s="1151"/>
      <c r="J600" s="862">
        <v>4.6568436643949752E-4</v>
      </c>
      <c r="K600" s="727"/>
      <c r="L600" s="727"/>
      <c r="M600" s="1182" t="s">
        <v>453</v>
      </c>
      <c r="N600" s="1151"/>
      <c r="O600" s="863">
        <v>4.4766951902315234E-3</v>
      </c>
      <c r="P600" s="727"/>
      <c r="Q600" s="727"/>
      <c r="U600" s="415"/>
      <c r="V600" s="415"/>
      <c r="W600" s="415"/>
      <c r="X600" s="415"/>
      <c r="Y600" s="415"/>
      <c r="Z600" s="415"/>
      <c r="AA600" s="415"/>
      <c r="AB600" s="415"/>
      <c r="AC600" s="415"/>
      <c r="AD600" s="415"/>
      <c r="AE600" s="415"/>
      <c r="AF600" s="415"/>
      <c r="AG600" s="415"/>
      <c r="AH600" s="415"/>
      <c r="AI600" s="415"/>
      <c r="AJ600" s="415"/>
      <c r="AK600" s="415"/>
      <c r="AL600" s="415"/>
      <c r="AM600" s="415"/>
      <c r="AN600" s="415"/>
      <c r="AO600" s="415"/>
      <c r="AP600" s="415"/>
      <c r="AQ600" s="415"/>
      <c r="AR600" s="415"/>
      <c r="AS600" s="415"/>
      <c r="AT600" s="415"/>
      <c r="AU600" s="415"/>
      <c r="AV600" s="415"/>
      <c r="AW600" s="415"/>
      <c r="AX600" s="415"/>
      <c r="AY600" s="415"/>
      <c r="AZ600" s="415"/>
      <c r="BA600" s="417"/>
      <c r="BB600" s="494"/>
      <c r="BC600" s="417"/>
      <c r="BD600" s="417"/>
      <c r="BE600" s="417"/>
      <c r="BF600" s="417"/>
      <c r="BG600" s="417"/>
      <c r="BH600" s="417"/>
      <c r="BI600" s="417"/>
      <c r="BJ600" s="417"/>
      <c r="BK600" s="417"/>
      <c r="BL600" s="417"/>
      <c r="BM600" s="417"/>
      <c r="BN600" s="417"/>
      <c r="BO600" s="417"/>
      <c r="BP600" s="417"/>
      <c r="BQ600" s="417"/>
      <c r="BR600" s="417"/>
      <c r="BS600" s="417"/>
      <c r="BT600" s="417"/>
      <c r="BU600" s="418"/>
      <c r="BV600" s="418"/>
      <c r="BW600" s="418"/>
      <c r="BX600" s="418"/>
      <c r="BY600" s="418"/>
      <c r="BZ600" s="418"/>
      <c r="CA600" s="418"/>
      <c r="CB600" s="418"/>
      <c r="CC600" s="418"/>
      <c r="CD600" s="418"/>
      <c r="CE600" s="418"/>
      <c r="CF600" s="418"/>
      <c r="CG600" s="418"/>
      <c r="CH600" s="418"/>
      <c r="CI600" s="418"/>
      <c r="CJ600" s="418"/>
      <c r="CK600" s="418"/>
      <c r="CL600" s="418"/>
      <c r="CM600" s="418"/>
      <c r="CN600" s="418"/>
      <c r="CO600" s="418"/>
      <c r="CP600" s="418"/>
      <c r="CQ600" s="418"/>
      <c r="CR600" s="418"/>
      <c r="CS600" s="418"/>
      <c r="CT600" s="418"/>
      <c r="CU600" s="418"/>
      <c r="CV600" s="418"/>
      <c r="CW600" s="418"/>
      <c r="CX600" s="418"/>
      <c r="CY600" s="418"/>
      <c r="CZ600" s="418"/>
    </row>
    <row r="601" s="422" customFormat="true" ht="25.15" customHeight="true" x14ac:dyDescent="0.2">
      <c r="C601" s="1182" t="s">
        <v>406</v>
      </c>
      <c r="D601" s="1151"/>
      <c r="E601" s="861">
        <v>7.4974516061473123E-2</v>
      </c>
      <c r="F601" s="727"/>
      <c r="G601" s="727"/>
      <c r="H601" s="1182" t="s">
        <v>421</v>
      </c>
      <c r="I601" s="1151"/>
      <c r="J601" s="862">
        <v>1.7484657584175495E-3</v>
      </c>
      <c r="K601" s="727"/>
      <c r="L601" s="727"/>
      <c r="M601" s="1182" t="s">
        <v>421</v>
      </c>
      <c r="N601" s="1151"/>
      <c r="O601" s="863">
        <v>2.9047357890203719E-2</v>
      </c>
      <c r="P601" s="727"/>
      <c r="Q601" s="727"/>
      <c r="U601" s="415"/>
      <c r="V601" s="415"/>
      <c r="W601" s="415"/>
      <c r="X601" s="415"/>
      <c r="Y601" s="415"/>
      <c r="Z601" s="415"/>
      <c r="AA601" s="415"/>
      <c r="AB601" s="415"/>
      <c r="AC601" s="415"/>
      <c r="AD601" s="415"/>
      <c r="AE601" s="415"/>
      <c r="AF601" s="415"/>
      <c r="AG601" s="415"/>
      <c r="AH601" s="415"/>
      <c r="AI601" s="415"/>
      <c r="AJ601" s="415"/>
      <c r="AK601" s="415"/>
      <c r="AL601" s="415"/>
      <c r="AM601" s="415"/>
      <c r="AN601" s="415"/>
      <c r="AO601" s="415"/>
      <c r="AP601" s="415"/>
      <c r="AQ601" s="415"/>
      <c r="AR601" s="415"/>
      <c r="AS601" s="415"/>
      <c r="AT601" s="415"/>
      <c r="AU601" s="415"/>
      <c r="AV601" s="415"/>
      <c r="AW601" s="415"/>
      <c r="AX601" s="415"/>
      <c r="AY601" s="415"/>
      <c r="AZ601" s="415"/>
      <c r="BA601" s="417"/>
      <c r="BB601" s="494"/>
      <c r="BC601" s="417"/>
      <c r="BD601" s="417"/>
      <c r="BE601" s="417"/>
      <c r="BF601" s="417"/>
      <c r="BG601" s="417"/>
      <c r="BH601" s="417"/>
      <c r="BI601" s="417"/>
      <c r="BJ601" s="417"/>
      <c r="BK601" s="417"/>
      <c r="BL601" s="417"/>
      <c r="BM601" s="417"/>
      <c r="BN601" s="417"/>
      <c r="BO601" s="417"/>
      <c r="BP601" s="417"/>
      <c r="BQ601" s="417"/>
      <c r="BR601" s="417"/>
      <c r="BS601" s="417"/>
      <c r="BT601" s="417"/>
      <c r="BU601" s="418"/>
      <c r="BV601" s="418"/>
      <c r="BW601" s="418"/>
      <c r="BX601" s="418"/>
      <c r="BY601" s="418"/>
      <c r="BZ601" s="418"/>
      <c r="CA601" s="418"/>
      <c r="CB601" s="418"/>
      <c r="CC601" s="418"/>
      <c r="CD601" s="418"/>
      <c r="CE601" s="418"/>
      <c r="CF601" s="418"/>
      <c r="CG601" s="418"/>
      <c r="CH601" s="418"/>
      <c r="CI601" s="418"/>
      <c r="CJ601" s="418"/>
      <c r="CK601" s="418"/>
      <c r="CL601" s="418"/>
      <c r="CM601" s="418"/>
      <c r="CN601" s="418"/>
      <c r="CO601" s="418"/>
      <c r="CP601" s="418"/>
      <c r="CQ601" s="418"/>
      <c r="CR601" s="418"/>
      <c r="CS601" s="418"/>
      <c r="CT601" s="418"/>
      <c r="CU601" s="418"/>
      <c r="CV601" s="418"/>
      <c r="CW601" s="418"/>
      <c r="CX601" s="418"/>
      <c r="CY601" s="418"/>
      <c r="CZ601" s="418"/>
    </row>
    <row r="602" s="422" customFormat="true" ht="25.15" customHeight="true" x14ac:dyDescent="0.2">
      <c r="C602" s="1182" t="s">
        <v>413</v>
      </c>
      <c r="D602" s="1151"/>
      <c r="E602" s="861">
        <v>4.8423652096317979E-2</v>
      </c>
      <c r="F602" s="727"/>
      <c r="G602" s="727"/>
      <c r="H602" s="1182" t="s">
        <v>443</v>
      </c>
      <c r="I602" s="1151"/>
      <c r="J602" s="862">
        <v>-7.3733394872779528E-3</v>
      </c>
      <c r="K602" s="727"/>
      <c r="L602" s="727"/>
      <c r="M602" s="1182" t="s">
        <v>443</v>
      </c>
      <c r="N602" s="1151"/>
      <c r="O602" s="863">
        <v>1.0385265278767736E-2</v>
      </c>
      <c r="P602" s="727"/>
      <c r="Q602" s="727"/>
      <c r="U602" s="415"/>
      <c r="V602" s="415"/>
      <c r="W602" s="415"/>
      <c r="X602" s="415"/>
      <c r="Y602" s="415"/>
      <c r="Z602" s="415"/>
      <c r="AA602" s="415"/>
      <c r="AB602" s="415"/>
      <c r="AC602" s="415"/>
      <c r="AD602" s="415"/>
      <c r="AE602" s="415"/>
      <c r="AF602" s="415"/>
      <c r="AG602" s="415"/>
      <c r="AH602" s="415"/>
      <c r="AI602" s="415"/>
      <c r="AJ602" s="415"/>
      <c r="AK602" s="415"/>
      <c r="AL602" s="415"/>
      <c r="AM602" s="415"/>
      <c r="AN602" s="415"/>
      <c r="AO602" s="415"/>
      <c r="AP602" s="415"/>
      <c r="AQ602" s="415"/>
      <c r="AR602" s="415"/>
      <c r="AS602" s="415"/>
      <c r="AT602" s="415"/>
      <c r="AU602" s="415"/>
      <c r="AV602" s="415"/>
      <c r="AW602" s="415"/>
      <c r="AX602" s="415"/>
      <c r="AY602" s="415"/>
      <c r="AZ602" s="415"/>
      <c r="BA602" s="417"/>
      <c r="BB602" s="494"/>
      <c r="BC602" s="417"/>
      <c r="BD602" s="417"/>
      <c r="BE602" s="417"/>
      <c r="BF602" s="417"/>
      <c r="BG602" s="417"/>
      <c r="BH602" s="417"/>
      <c r="BI602" s="417"/>
      <c r="BJ602" s="417"/>
      <c r="BK602" s="417"/>
      <c r="BL602" s="417"/>
      <c r="BM602" s="417"/>
      <c r="BN602" s="417"/>
      <c r="BO602" s="417"/>
      <c r="BP602" s="417"/>
      <c r="BQ602" s="417"/>
      <c r="BR602" s="417"/>
      <c r="BS602" s="417"/>
      <c r="BT602" s="417"/>
      <c r="BU602" s="418"/>
      <c r="BV602" s="418"/>
      <c r="BW602" s="418"/>
      <c r="BX602" s="418"/>
      <c r="BY602" s="418"/>
      <c r="BZ602" s="418"/>
      <c r="CA602" s="418"/>
      <c r="CB602" s="418"/>
      <c r="CC602" s="418"/>
      <c r="CD602" s="418"/>
      <c r="CE602" s="418"/>
      <c r="CF602" s="418"/>
      <c r="CG602" s="418"/>
      <c r="CH602" s="418"/>
      <c r="CI602" s="418"/>
      <c r="CJ602" s="418"/>
      <c r="CK602" s="418"/>
      <c r="CL602" s="418"/>
      <c r="CM602" s="418"/>
      <c r="CN602" s="418"/>
      <c r="CO602" s="418"/>
      <c r="CP602" s="418"/>
      <c r="CQ602" s="418"/>
      <c r="CR602" s="418"/>
      <c r="CS602" s="418"/>
      <c r="CT602" s="418"/>
      <c r="CU602" s="418"/>
      <c r="CV602" s="418"/>
      <c r="CW602" s="418"/>
      <c r="CX602" s="418"/>
      <c r="CY602" s="418"/>
      <c r="CZ602" s="418"/>
    </row>
    <row r="603" s="422" customFormat="true" ht="25.15" customHeight="true" x14ac:dyDescent="0.2">
      <c r="C603" s="1182" t="s">
        <v>434</v>
      </c>
      <c r="D603" s="1151"/>
      <c r="E603" s="861">
        <v>-2.8731433197693227E-4</v>
      </c>
      <c r="F603" s="727"/>
      <c r="G603" s="727"/>
      <c r="H603" s="1182" t="s">
        <v>462</v>
      </c>
      <c r="I603" s="1151"/>
      <c r="J603" s="862">
        <v>5.425242422879414E-4</v>
      </c>
      <c r="K603" s="727"/>
      <c r="L603" s="727"/>
      <c r="M603" s="1182" t="s">
        <v>462</v>
      </c>
      <c r="N603" s="1151"/>
      <c r="O603" s="863">
        <v>-3.8875909915513911E-5</v>
      </c>
      <c r="P603" s="727"/>
      <c r="Q603" s="727"/>
      <c r="U603" s="415"/>
      <c r="V603" s="415"/>
      <c r="W603" s="415"/>
      <c r="X603" s="415"/>
      <c r="Y603" s="415"/>
      <c r="Z603" s="415"/>
      <c r="AA603" s="415"/>
      <c r="AB603" s="415"/>
      <c r="AC603" s="415"/>
      <c r="AD603" s="415"/>
      <c r="AE603" s="415"/>
      <c r="AF603" s="415"/>
      <c r="AG603" s="415"/>
      <c r="AH603" s="415"/>
      <c r="AI603" s="415"/>
      <c r="AJ603" s="415"/>
      <c r="AK603" s="415"/>
      <c r="AL603" s="415"/>
      <c r="AM603" s="415"/>
      <c r="AN603" s="415"/>
      <c r="AO603" s="415"/>
      <c r="AP603" s="415"/>
      <c r="AQ603" s="415"/>
      <c r="AR603" s="415"/>
      <c r="AS603" s="415"/>
      <c r="AT603" s="415"/>
      <c r="AU603" s="415"/>
      <c r="AV603" s="415"/>
      <c r="AW603" s="415"/>
      <c r="AX603" s="415"/>
      <c r="AY603" s="415"/>
      <c r="AZ603" s="415"/>
      <c r="BA603" s="417"/>
      <c r="BB603" s="494"/>
      <c r="BC603" s="417"/>
      <c r="BD603" s="417"/>
      <c r="BE603" s="417"/>
      <c r="BF603" s="417"/>
      <c r="BG603" s="417"/>
      <c r="BH603" s="417"/>
      <c r="BI603" s="417"/>
      <c r="BJ603" s="417"/>
      <c r="BK603" s="417"/>
      <c r="BL603" s="417"/>
      <c r="BM603" s="417"/>
      <c r="BN603" s="417"/>
      <c r="BO603" s="417"/>
      <c r="BP603" s="417"/>
      <c r="BQ603" s="417"/>
      <c r="BR603" s="417"/>
      <c r="BS603" s="417"/>
      <c r="BT603" s="417"/>
      <c r="BU603" s="418"/>
      <c r="BV603" s="418"/>
      <c r="BW603" s="418"/>
      <c r="BX603" s="418"/>
      <c r="BY603" s="418"/>
      <c r="BZ603" s="418"/>
      <c r="CA603" s="418"/>
      <c r="CB603" s="418"/>
      <c r="CC603" s="418"/>
      <c r="CD603" s="418"/>
      <c r="CE603" s="418"/>
      <c r="CF603" s="418"/>
      <c r="CG603" s="418"/>
      <c r="CH603" s="418"/>
      <c r="CI603" s="418"/>
      <c r="CJ603" s="418"/>
      <c r="CK603" s="418"/>
      <c r="CL603" s="418"/>
      <c r="CM603" s="418"/>
      <c r="CN603" s="418"/>
      <c r="CO603" s="418"/>
      <c r="CP603" s="418"/>
      <c r="CQ603" s="418"/>
      <c r="CR603" s="418"/>
      <c r="CS603" s="418"/>
      <c r="CT603" s="418"/>
      <c r="CU603" s="418"/>
      <c r="CV603" s="418"/>
      <c r="CW603" s="418"/>
      <c r="CX603" s="418"/>
      <c r="CY603" s="418"/>
      <c r="CZ603" s="418"/>
    </row>
    <row r="604" s="422" customFormat="true" ht="25.15" customHeight="true" x14ac:dyDescent="0.2">
      <c r="C604" s="1182" t="s">
        <v>409</v>
      </c>
      <c r="D604" s="1151"/>
      <c r="E604" s="864">
        <v>5.7307712602864991E-2</v>
      </c>
      <c r="F604" s="727"/>
      <c r="G604" s="727"/>
      <c r="H604" s="1182" t="s">
        <v>460</v>
      </c>
      <c r="I604" s="1151"/>
      <c r="J604" s="862">
        <v>-1.7899923679276278E-3</v>
      </c>
      <c r="K604" s="727"/>
      <c r="L604" s="727"/>
      <c r="M604" s="1182" t="s">
        <v>460</v>
      </c>
      <c r="N604" s="1151"/>
      <c r="O604" s="863">
        <v>1.9714501145630492E-3</v>
      </c>
      <c r="P604" s="727"/>
      <c r="Q604" s="727"/>
      <c r="U604" s="415"/>
      <c r="V604" s="415"/>
      <c r="W604" s="415"/>
      <c r="X604" s="415"/>
      <c r="Y604" s="415"/>
      <c r="Z604" s="415"/>
      <c r="AA604" s="415"/>
      <c r="AB604" s="415"/>
      <c r="AC604" s="415"/>
      <c r="AD604" s="415"/>
      <c r="AE604" s="415"/>
      <c r="AF604" s="415"/>
      <c r="AG604" s="415"/>
      <c r="AH604" s="415"/>
      <c r="AI604" s="415"/>
      <c r="AJ604" s="415"/>
      <c r="AK604" s="415"/>
      <c r="AL604" s="415"/>
      <c r="AM604" s="415"/>
      <c r="AN604" s="415"/>
      <c r="AO604" s="415"/>
      <c r="AP604" s="415"/>
      <c r="AQ604" s="415"/>
      <c r="AR604" s="415"/>
      <c r="AS604" s="415"/>
      <c r="AT604" s="415"/>
      <c r="AU604" s="415"/>
      <c r="AV604" s="415"/>
      <c r="AW604" s="415"/>
      <c r="AX604" s="415"/>
      <c r="AY604" s="415"/>
      <c r="AZ604" s="415"/>
      <c r="BA604" s="418"/>
      <c r="BB604" s="495"/>
      <c r="BC604" s="418"/>
      <c r="BD604" s="418"/>
      <c r="BE604" s="418"/>
      <c r="BF604" s="418"/>
      <c r="BG604" s="418"/>
      <c r="BH604" s="418"/>
      <c r="BI604" s="418"/>
      <c r="BJ604" s="418"/>
      <c r="BK604" s="418"/>
      <c r="BL604" s="418"/>
      <c r="BM604" s="418"/>
      <c r="BN604" s="418"/>
      <c r="BO604" s="418"/>
      <c r="BP604" s="418"/>
      <c r="BQ604" s="418"/>
      <c r="BR604" s="418"/>
      <c r="BS604" s="418"/>
      <c r="BT604" s="418"/>
      <c r="BU604" s="418"/>
      <c r="BV604" s="418"/>
      <c r="BW604" s="418"/>
      <c r="BX604" s="418"/>
      <c r="BY604" s="418"/>
      <c r="BZ604" s="418"/>
      <c r="CA604" s="418"/>
      <c r="CB604" s="418"/>
      <c r="CC604" s="418"/>
      <c r="CD604" s="418"/>
      <c r="CE604" s="418"/>
      <c r="CF604" s="418"/>
      <c r="CG604" s="418"/>
      <c r="CH604" s="418"/>
      <c r="CI604" s="418"/>
      <c r="CJ604" s="418"/>
      <c r="CK604" s="418"/>
      <c r="CL604" s="418"/>
      <c r="CM604" s="418"/>
      <c r="CN604" s="418"/>
      <c r="CO604" s="418"/>
      <c r="CP604" s="418"/>
      <c r="CQ604" s="418"/>
      <c r="CR604" s="418"/>
      <c r="CS604" s="418"/>
      <c r="CT604" s="418"/>
      <c r="CU604" s="418"/>
      <c r="CV604" s="418"/>
      <c r="CW604" s="418"/>
      <c r="CX604" s="418"/>
      <c r="CY604" s="418"/>
      <c r="CZ604" s="418"/>
    </row>
    <row r="605" s="422" customFormat="true" ht="25.15" customHeight="true" x14ac:dyDescent="0.2">
      <c r="C605" s="1152"/>
      <c r="D605" s="1151"/>
      <c r="E605" s="728"/>
      <c r="F605" s="727"/>
      <c r="G605" s="727"/>
      <c r="H605" s="1182" t="s">
        <v>403</v>
      </c>
      <c r="I605" s="1151"/>
      <c r="J605" s="862">
        <v>-0.11362587929105343</v>
      </c>
      <c r="K605" s="727"/>
      <c r="L605" s="727"/>
      <c r="M605" s="1182" t="s">
        <v>403</v>
      </c>
      <c r="N605" s="1151"/>
      <c r="O605" s="863">
        <v>-9.942686910176711E-2</v>
      </c>
      <c r="P605" s="727"/>
      <c r="Q605" s="727"/>
      <c r="U605" s="415"/>
      <c r="V605" s="415"/>
      <c r="W605" s="415"/>
      <c r="X605" s="415"/>
      <c r="Y605" s="415"/>
      <c r="Z605" s="415"/>
      <c r="AA605" s="415"/>
      <c r="AB605" s="415"/>
      <c r="AC605" s="415"/>
      <c r="AD605" s="415"/>
      <c r="AE605" s="415"/>
      <c r="AF605" s="415"/>
      <c r="AG605" s="415"/>
      <c r="AH605" s="415"/>
      <c r="AI605" s="415"/>
      <c r="AJ605" s="415"/>
      <c r="AK605" s="415"/>
      <c r="AL605" s="415"/>
      <c r="AM605" s="415"/>
      <c r="AN605" s="415"/>
      <c r="AO605" s="415"/>
      <c r="AP605" s="415"/>
      <c r="AQ605" s="415"/>
      <c r="AR605" s="415"/>
      <c r="AS605" s="415"/>
      <c r="AT605" s="415"/>
      <c r="AU605" s="415"/>
      <c r="AV605" s="415"/>
      <c r="AW605" s="415"/>
      <c r="AX605" s="415"/>
      <c r="AY605" s="415"/>
      <c r="AZ605" s="415"/>
      <c r="BA605" s="418"/>
      <c r="BB605" s="495"/>
      <c r="BC605" s="418"/>
      <c r="BD605" s="418"/>
      <c r="BE605" s="418"/>
      <c r="BF605" s="418"/>
      <c r="BG605" s="418"/>
      <c r="BH605" s="418"/>
      <c r="BI605" s="418"/>
      <c r="BJ605" s="418"/>
      <c r="BK605" s="418"/>
      <c r="BL605" s="418"/>
      <c r="BM605" s="418"/>
      <c r="BN605" s="418"/>
      <c r="BO605" s="418"/>
      <c r="BP605" s="418"/>
      <c r="BQ605" s="418"/>
      <c r="BR605" s="418"/>
      <c r="BS605" s="418"/>
      <c r="BT605" s="418"/>
      <c r="BU605" s="418"/>
      <c r="BV605" s="418"/>
      <c r="BW605" s="418"/>
      <c r="BX605" s="418"/>
      <c r="BY605" s="418"/>
      <c r="BZ605" s="418"/>
      <c r="CA605" s="418"/>
      <c r="CB605" s="418"/>
      <c r="CC605" s="418"/>
      <c r="CD605" s="418"/>
      <c r="CE605" s="418"/>
      <c r="CF605" s="418"/>
      <c r="CG605" s="418"/>
      <c r="CH605" s="418"/>
      <c r="CI605" s="418"/>
      <c r="CJ605" s="418"/>
      <c r="CK605" s="418"/>
      <c r="CL605" s="418"/>
      <c r="CM605" s="418"/>
      <c r="CN605" s="418"/>
      <c r="CO605" s="418"/>
      <c r="CP605" s="418"/>
      <c r="CQ605" s="418"/>
      <c r="CR605" s="418"/>
      <c r="CS605" s="418"/>
      <c r="CT605" s="418"/>
      <c r="CU605" s="418"/>
      <c r="CV605" s="418"/>
      <c r="CW605" s="418"/>
      <c r="CX605" s="418"/>
      <c r="CY605" s="418"/>
      <c r="CZ605" s="418"/>
    </row>
    <row r="606" s="422" customFormat="true" ht="25.15" customHeight="true" x14ac:dyDescent="0.2">
      <c r="C606" s="1152"/>
      <c r="D606" s="1151"/>
      <c r="E606" s="727"/>
      <c r="F606" s="727"/>
      <c r="G606" s="727"/>
      <c r="H606" s="1182" t="s">
        <v>432</v>
      </c>
      <c r="I606" s="1151"/>
      <c r="J606" s="862">
        <v>-1.2429615982300794E-2</v>
      </c>
      <c r="K606" s="727"/>
      <c r="L606" s="727"/>
      <c r="M606" s="1182" t="s">
        <v>432</v>
      </c>
      <c r="N606" s="1151"/>
      <c r="O606" s="863">
        <v>-2.9689187931459652E-3</v>
      </c>
      <c r="P606" s="727"/>
      <c r="Q606" s="727"/>
      <c r="U606" s="415"/>
      <c r="V606" s="415"/>
      <c r="W606" s="415"/>
      <c r="X606" s="415"/>
      <c r="Y606" s="415"/>
      <c r="Z606" s="415"/>
      <c r="AA606" s="415"/>
      <c r="AB606" s="415"/>
      <c r="AC606" s="415"/>
      <c r="AD606" s="415"/>
      <c r="AE606" s="415"/>
      <c r="AF606" s="415"/>
      <c r="AG606" s="415"/>
      <c r="AH606" s="415"/>
      <c r="AI606" s="415"/>
      <c r="AJ606" s="415"/>
      <c r="AK606" s="415"/>
      <c r="AL606" s="415"/>
      <c r="AM606" s="415"/>
      <c r="AN606" s="415"/>
      <c r="AO606" s="415"/>
      <c r="AP606" s="415"/>
      <c r="AQ606" s="415"/>
      <c r="AR606" s="415"/>
      <c r="AS606" s="415"/>
      <c r="AT606" s="415"/>
      <c r="AU606" s="415"/>
      <c r="AV606" s="415"/>
      <c r="AW606" s="415"/>
      <c r="AX606" s="415"/>
      <c r="AY606" s="415"/>
      <c r="AZ606" s="415"/>
      <c r="BA606" s="418"/>
      <c r="BB606" s="495"/>
      <c r="BC606" s="418"/>
      <c r="BD606" s="418"/>
      <c r="BE606" s="418"/>
      <c r="BF606" s="418"/>
      <c r="BG606" s="418"/>
      <c r="BH606" s="418"/>
      <c r="BI606" s="418"/>
      <c r="BJ606" s="418"/>
      <c r="BK606" s="418"/>
      <c r="BL606" s="418"/>
      <c r="BM606" s="418"/>
      <c r="BN606" s="418"/>
      <c r="BO606" s="418"/>
      <c r="BP606" s="418"/>
      <c r="BQ606" s="418"/>
      <c r="BR606" s="418"/>
      <c r="BS606" s="418"/>
      <c r="BT606" s="418"/>
      <c r="BU606" s="418"/>
      <c r="BV606" s="418"/>
      <c r="BW606" s="418"/>
      <c r="BX606" s="418"/>
      <c r="BY606" s="418"/>
      <c r="BZ606" s="418"/>
      <c r="CA606" s="418"/>
      <c r="CB606" s="418"/>
      <c r="CC606" s="418"/>
      <c r="CD606" s="418"/>
      <c r="CE606" s="418"/>
      <c r="CF606" s="418"/>
      <c r="CG606" s="418"/>
      <c r="CH606" s="418"/>
      <c r="CI606" s="418"/>
      <c r="CJ606" s="418"/>
      <c r="CK606" s="418"/>
      <c r="CL606" s="418"/>
      <c r="CM606" s="418"/>
      <c r="CN606" s="418"/>
      <c r="CO606" s="418"/>
      <c r="CP606" s="418"/>
      <c r="CQ606" s="418"/>
      <c r="CR606" s="418"/>
      <c r="CS606" s="418"/>
      <c r="CT606" s="418"/>
      <c r="CU606" s="418"/>
      <c r="CV606" s="418"/>
      <c r="CW606" s="418"/>
      <c r="CX606" s="418"/>
      <c r="CY606" s="418"/>
      <c r="CZ606" s="418"/>
    </row>
    <row r="607" s="422" customFormat="true" ht="25.15" customHeight="true" x14ac:dyDescent="0.2">
      <c r="C607" s="1183" t="s">
        <v>223</v>
      </c>
      <c r="D607" s="1151"/>
      <c r="E607" s="1151"/>
      <c r="F607" s="727"/>
      <c r="G607" s="727"/>
      <c r="H607" s="1182" t="s">
        <v>444</v>
      </c>
      <c r="I607" s="1151"/>
      <c r="J607" s="862">
        <v>8.2536851489816533E-5</v>
      </c>
      <c r="K607" s="727"/>
      <c r="L607" s="727"/>
      <c r="M607" s="1182" t="s">
        <v>444</v>
      </c>
      <c r="N607" s="1151"/>
      <c r="O607" s="863">
        <v>6.9328294625626479E-5</v>
      </c>
      <c r="P607" s="727"/>
      <c r="Q607" s="727"/>
      <c r="U607" s="415"/>
      <c r="V607" s="415"/>
      <c r="W607" s="415"/>
      <c r="X607" s="415"/>
      <c r="Y607" s="415"/>
      <c r="Z607" s="415"/>
      <c r="AA607" s="415"/>
      <c r="AB607" s="415"/>
      <c r="AC607" s="415"/>
      <c r="AD607" s="415"/>
      <c r="AE607" s="415"/>
      <c r="AF607" s="415"/>
      <c r="AG607" s="415"/>
      <c r="AH607" s="415"/>
      <c r="AI607" s="415"/>
      <c r="AJ607" s="415"/>
      <c r="AK607" s="415"/>
      <c r="AL607" s="415"/>
      <c r="AM607" s="415"/>
      <c r="AN607" s="415"/>
      <c r="AO607" s="415"/>
      <c r="AP607" s="415"/>
      <c r="AQ607" s="415"/>
      <c r="AR607" s="415"/>
      <c r="AS607" s="415"/>
      <c r="AT607" s="415"/>
      <c r="AU607" s="415"/>
      <c r="AV607" s="415"/>
      <c r="AW607" s="415"/>
      <c r="AX607" s="415"/>
      <c r="AY607" s="415"/>
      <c r="AZ607" s="415"/>
      <c r="BA607" s="418"/>
      <c r="BB607" s="495"/>
      <c r="BC607" s="418"/>
      <c r="BD607" s="418"/>
      <c r="BE607" s="418"/>
      <c r="BF607" s="418"/>
      <c r="BG607" s="418"/>
      <c r="BH607" s="418"/>
      <c r="BI607" s="418"/>
      <c r="BJ607" s="418"/>
      <c r="BK607" s="418"/>
      <c r="BL607" s="418"/>
      <c r="BM607" s="418"/>
      <c r="BN607" s="418"/>
      <c r="BO607" s="418"/>
      <c r="BP607" s="418"/>
      <c r="BQ607" s="418"/>
      <c r="BR607" s="418"/>
      <c r="BS607" s="418"/>
      <c r="BT607" s="418"/>
      <c r="BU607" s="418"/>
      <c r="BV607" s="418"/>
      <c r="BW607" s="418"/>
      <c r="BX607" s="418"/>
      <c r="BY607" s="418"/>
      <c r="BZ607" s="418"/>
      <c r="CA607" s="418"/>
      <c r="CB607" s="418"/>
      <c r="CC607" s="418"/>
      <c r="CD607" s="418"/>
      <c r="CE607" s="418"/>
      <c r="CF607" s="418"/>
      <c r="CG607" s="418"/>
      <c r="CH607" s="418"/>
      <c r="CI607" s="418"/>
      <c r="CJ607" s="418"/>
      <c r="CK607" s="418"/>
      <c r="CL607" s="418"/>
      <c r="CM607" s="418"/>
      <c r="CN607" s="418"/>
      <c r="CO607" s="418"/>
      <c r="CP607" s="418"/>
      <c r="CQ607" s="418"/>
      <c r="CR607" s="418"/>
      <c r="CS607" s="418"/>
      <c r="CT607" s="418"/>
      <c r="CU607" s="418"/>
      <c r="CV607" s="418"/>
      <c r="CW607" s="418"/>
      <c r="CX607" s="418"/>
      <c r="CY607" s="418"/>
      <c r="CZ607" s="418"/>
    </row>
    <row r="608" s="422" customFormat="true" ht="25.15" customHeight="true" x14ac:dyDescent="0.2">
      <c r="C608" s="1153" t="s">
        <v>198</v>
      </c>
      <c r="D608" s="1151"/>
      <c r="E608" s="882" t="s">
        <v>199</v>
      </c>
      <c r="F608" s="727"/>
      <c r="G608" s="727"/>
      <c r="H608" s="1182" t="s">
        <v>441</v>
      </c>
      <c r="I608" s="1151"/>
      <c r="J608" s="862">
        <v>-1.4504850229434188E-2</v>
      </c>
      <c r="K608" s="727"/>
      <c r="L608" s="727"/>
      <c r="M608" s="1182" t="s">
        <v>441</v>
      </c>
      <c r="N608" s="1151"/>
      <c r="O608" s="863">
        <v>5.4773203188749411E-3</v>
      </c>
      <c r="P608" s="727"/>
      <c r="Q608" s="727"/>
      <c r="U608" s="415"/>
      <c r="V608" s="415"/>
      <c r="W608" s="415"/>
      <c r="X608" s="415"/>
      <c r="Y608" s="415"/>
      <c r="Z608" s="415"/>
      <c r="AA608" s="415"/>
      <c r="AB608" s="415"/>
      <c r="AC608" s="415"/>
      <c r="AD608" s="415"/>
      <c r="AE608" s="415"/>
      <c r="AF608" s="415"/>
      <c r="AG608" s="415"/>
      <c r="AH608" s="415"/>
      <c r="AI608" s="415"/>
      <c r="AJ608" s="415"/>
      <c r="AK608" s="415"/>
      <c r="AL608" s="415"/>
      <c r="AM608" s="415"/>
      <c r="AN608" s="415"/>
      <c r="AO608" s="415"/>
      <c r="AP608" s="415"/>
      <c r="AQ608" s="415"/>
      <c r="AR608" s="415"/>
      <c r="AS608" s="415"/>
      <c r="AT608" s="415"/>
      <c r="AU608" s="415"/>
      <c r="AV608" s="415"/>
      <c r="AW608" s="415"/>
      <c r="AX608" s="415"/>
      <c r="AY608" s="415"/>
      <c r="AZ608" s="415"/>
      <c r="BA608" s="418"/>
      <c r="BB608" s="495"/>
      <c r="BC608" s="418"/>
      <c r="BD608" s="418"/>
      <c r="BE608" s="418"/>
      <c r="BF608" s="418"/>
      <c r="BG608" s="418"/>
      <c r="BH608" s="418"/>
      <c r="BI608" s="418"/>
      <c r="BJ608" s="418"/>
      <c r="BK608" s="418"/>
      <c r="BL608" s="418"/>
      <c r="BM608" s="418"/>
      <c r="BN608" s="418"/>
      <c r="BO608" s="418"/>
      <c r="BP608" s="418"/>
      <c r="BQ608" s="418"/>
      <c r="BR608" s="418"/>
      <c r="BS608" s="418"/>
      <c r="BT608" s="418"/>
      <c r="BU608" s="418"/>
      <c r="BV608" s="418"/>
      <c r="BW608" s="418"/>
      <c r="BX608" s="418"/>
      <c r="BY608" s="418"/>
      <c r="BZ608" s="418"/>
      <c r="CA608" s="418"/>
      <c r="CB608" s="418"/>
      <c r="CC608" s="418"/>
      <c r="CD608" s="418"/>
      <c r="CE608" s="418"/>
      <c r="CF608" s="418"/>
      <c r="CG608" s="418"/>
      <c r="CH608" s="418"/>
      <c r="CI608" s="418"/>
      <c r="CJ608" s="418"/>
      <c r="CK608" s="418"/>
      <c r="CL608" s="418"/>
      <c r="CM608" s="418"/>
      <c r="CN608" s="418"/>
      <c r="CO608" s="418"/>
      <c r="CP608" s="418"/>
      <c r="CQ608" s="418"/>
      <c r="CR608" s="418"/>
      <c r="CS608" s="418"/>
      <c r="CT608" s="418"/>
      <c r="CU608" s="418"/>
      <c r="CV608" s="418"/>
      <c r="CW608" s="418"/>
      <c r="CX608" s="418"/>
      <c r="CY608" s="418"/>
      <c r="CZ608" s="418"/>
    </row>
    <row r="609" s="422" customFormat="true" ht="25.15" customHeight="true" x14ac:dyDescent="0.2">
      <c r="C609" s="1182" t="s">
        <v>199</v>
      </c>
      <c r="D609" s="1151"/>
      <c r="E609" s="883">
        <v>0.99999999999999989</v>
      </c>
      <c r="F609" s="727"/>
      <c r="G609" s="727"/>
      <c r="H609" s="1182" t="s">
        <v>438</v>
      </c>
      <c r="I609" s="1151"/>
      <c r="J609" s="862">
        <v>-1.6016023760438377E-3</v>
      </c>
      <c r="K609" s="727"/>
      <c r="L609" s="727"/>
      <c r="M609" s="1182" t="s">
        <v>438</v>
      </c>
      <c r="N609" s="1151"/>
      <c r="O609" s="863">
        <v>1.4720349412576996E-2</v>
      </c>
      <c r="P609" s="727"/>
      <c r="Q609" s="727"/>
      <c r="U609" s="415"/>
      <c r="V609" s="415"/>
      <c r="W609" s="415"/>
      <c r="X609" s="415"/>
      <c r="Y609" s="415"/>
      <c r="Z609" s="415"/>
      <c r="AA609" s="415"/>
      <c r="AB609" s="415"/>
      <c r="AC609" s="415"/>
      <c r="AD609" s="415"/>
      <c r="AE609" s="415"/>
      <c r="AF609" s="415"/>
      <c r="AG609" s="415"/>
      <c r="AH609" s="415"/>
      <c r="AI609" s="415"/>
      <c r="AJ609" s="415"/>
      <c r="AK609" s="415"/>
      <c r="AL609" s="415"/>
      <c r="AM609" s="415"/>
      <c r="AN609" s="415"/>
      <c r="AO609" s="415"/>
      <c r="AP609" s="415"/>
      <c r="AQ609" s="415"/>
      <c r="AR609" s="415"/>
      <c r="AS609" s="415"/>
      <c r="AT609" s="415"/>
      <c r="AU609" s="415"/>
      <c r="AV609" s="415"/>
      <c r="AW609" s="415"/>
      <c r="AX609" s="415"/>
      <c r="AY609" s="415"/>
      <c r="AZ609" s="415"/>
      <c r="BA609" s="418"/>
      <c r="BB609" s="495"/>
      <c r="BC609" s="418"/>
      <c r="BD609" s="418"/>
      <c r="BE609" s="418"/>
      <c r="BF609" s="418"/>
      <c r="BG609" s="418"/>
      <c r="BH609" s="418"/>
      <c r="BI609" s="418"/>
      <c r="BJ609" s="418"/>
      <c r="BK609" s="418"/>
      <c r="BL609" s="418"/>
      <c r="BM609" s="418"/>
      <c r="BN609" s="418"/>
      <c r="BO609" s="418"/>
      <c r="BP609" s="418"/>
      <c r="BQ609" s="418"/>
      <c r="BR609" s="418"/>
      <c r="BS609" s="418"/>
      <c r="BT609" s="418"/>
      <c r="BU609" s="418"/>
      <c r="BV609" s="418"/>
      <c r="BW609" s="418"/>
      <c r="BX609" s="418"/>
      <c r="BY609" s="418"/>
      <c r="BZ609" s="418"/>
      <c r="CA609" s="418"/>
      <c r="CB609" s="418"/>
      <c r="CC609" s="418"/>
      <c r="CD609" s="418"/>
      <c r="CE609" s="418"/>
      <c r="CF609" s="418"/>
      <c r="CG609" s="418"/>
      <c r="CH609" s="418"/>
      <c r="CI609" s="418"/>
      <c r="CJ609" s="418"/>
      <c r="CK609" s="418"/>
      <c r="CL609" s="418"/>
      <c r="CM609" s="418"/>
      <c r="CN609" s="418"/>
      <c r="CO609" s="418"/>
      <c r="CP609" s="418"/>
      <c r="CQ609" s="418"/>
      <c r="CR609" s="418"/>
      <c r="CS609" s="418"/>
      <c r="CT609" s="418"/>
      <c r="CU609" s="418"/>
      <c r="CV609" s="418"/>
      <c r="CW609" s="418"/>
      <c r="CX609" s="418"/>
      <c r="CY609" s="418"/>
      <c r="CZ609" s="418"/>
    </row>
    <row r="610" s="422" customFormat="true" ht="25.15" customHeight="true" x14ac:dyDescent="0.2">
      <c r="C610" s="1152"/>
      <c r="D610" s="1151"/>
      <c r="E610" s="728"/>
      <c r="F610" s="727"/>
      <c r="G610" s="727"/>
      <c r="H610" s="1182" t="s">
        <v>416</v>
      </c>
      <c r="I610" s="1151"/>
      <c r="J610" s="862">
        <v>2.5608399698202562E-2</v>
      </c>
      <c r="K610" s="727"/>
      <c r="L610" s="727"/>
      <c r="M610" s="1182" t="s">
        <v>416</v>
      </c>
      <c r="N610" s="1151"/>
      <c r="O610" s="863">
        <v>-4.2151729392612976E-2</v>
      </c>
      <c r="P610" s="727"/>
      <c r="Q610" s="727"/>
      <c r="U610" s="415"/>
      <c r="V610" s="415"/>
      <c r="W610" s="415"/>
      <c r="X610" s="415"/>
      <c r="Y610" s="415"/>
      <c r="Z610" s="415"/>
      <c r="AA610" s="415"/>
      <c r="AB610" s="415"/>
      <c r="AC610" s="415"/>
      <c r="AD610" s="415"/>
      <c r="AE610" s="415"/>
      <c r="AF610" s="415"/>
      <c r="AG610" s="415"/>
      <c r="AH610" s="415"/>
      <c r="AI610" s="415"/>
      <c r="AJ610" s="415"/>
      <c r="AK610" s="415"/>
      <c r="AL610" s="415"/>
      <c r="AM610" s="415"/>
      <c r="AN610" s="415"/>
      <c r="AO610" s="415"/>
      <c r="AP610" s="415"/>
      <c r="AQ610" s="415"/>
      <c r="AR610" s="415"/>
      <c r="AS610" s="415"/>
      <c r="AT610" s="415"/>
      <c r="AU610" s="415"/>
      <c r="AV610" s="415"/>
      <c r="AW610" s="415"/>
      <c r="AX610" s="415"/>
      <c r="AY610" s="415"/>
      <c r="AZ610" s="415"/>
      <c r="BA610" s="418"/>
      <c r="BB610" s="495"/>
      <c r="BC610" s="418"/>
      <c r="BD610" s="418"/>
      <c r="BE610" s="418"/>
      <c r="BF610" s="418"/>
      <c r="BG610" s="418"/>
      <c r="BH610" s="418"/>
      <c r="BI610" s="418"/>
      <c r="BJ610" s="418"/>
      <c r="BK610" s="418"/>
      <c r="BL610" s="418"/>
      <c r="BM610" s="418"/>
      <c r="BN610" s="418"/>
      <c r="BO610" s="418"/>
      <c r="BP610" s="418"/>
      <c r="BQ610" s="418"/>
      <c r="BR610" s="418"/>
      <c r="BS610" s="418"/>
      <c r="BT610" s="418"/>
      <c r="BU610" s="418"/>
      <c r="BV610" s="418"/>
      <c r="BW610" s="418"/>
      <c r="BX610" s="418"/>
      <c r="BY610" s="418"/>
      <c r="BZ610" s="418"/>
      <c r="CA610" s="418"/>
      <c r="CB610" s="418"/>
      <c r="CC610" s="418"/>
      <c r="CD610" s="418"/>
      <c r="CE610" s="418"/>
      <c r="CF610" s="418"/>
      <c r="CG610" s="418"/>
      <c r="CH610" s="418"/>
      <c r="CI610" s="418"/>
      <c r="CJ610" s="418"/>
      <c r="CK610" s="418"/>
      <c r="CL610" s="418"/>
      <c r="CM610" s="418"/>
      <c r="CN610" s="418"/>
      <c r="CO610" s="418"/>
      <c r="CP610" s="418"/>
      <c r="CQ610" s="418"/>
      <c r="CR610" s="418"/>
      <c r="CS610" s="418"/>
      <c r="CT610" s="418"/>
      <c r="CU610" s="418"/>
      <c r="CV610" s="418"/>
      <c r="CW610" s="418"/>
      <c r="CX610" s="418"/>
      <c r="CY610" s="418"/>
      <c r="CZ610" s="418"/>
    </row>
    <row r="611" s="422" customFormat="true" ht="25.15" customHeight="true" x14ac:dyDescent="0.2">
      <c r="C611" s="1152"/>
      <c r="D611" s="1151"/>
      <c r="E611" s="727"/>
      <c r="F611" s="727"/>
      <c r="G611" s="727"/>
      <c r="H611" s="1182" t="s">
        <v>418</v>
      </c>
      <c r="I611" s="1151"/>
      <c r="J611" s="862">
        <v>-7.6140859612010827E-3</v>
      </c>
      <c r="K611" s="727"/>
      <c r="L611" s="727"/>
      <c r="M611" s="1182" t="s">
        <v>418</v>
      </c>
      <c r="N611" s="1151"/>
      <c r="O611" s="863">
        <v>4.016813506662216E-2</v>
      </c>
      <c r="P611" s="727"/>
      <c r="Q611" s="727"/>
      <c r="U611" s="415"/>
      <c r="V611" s="415"/>
      <c r="W611" s="415"/>
      <c r="X611" s="415"/>
      <c r="Y611" s="415"/>
      <c r="Z611" s="415"/>
      <c r="AA611" s="415"/>
      <c r="AB611" s="415"/>
      <c r="AC611" s="415"/>
      <c r="AD611" s="415"/>
      <c r="AE611" s="415"/>
      <c r="AF611" s="415"/>
      <c r="AG611" s="415"/>
      <c r="AH611" s="415"/>
      <c r="AI611" s="415"/>
      <c r="AJ611" s="415"/>
      <c r="AK611" s="415"/>
      <c r="AL611" s="415"/>
      <c r="AM611" s="415"/>
      <c r="AN611" s="415"/>
      <c r="AO611" s="415"/>
      <c r="AP611" s="415"/>
      <c r="AQ611" s="415"/>
      <c r="AR611" s="415"/>
      <c r="AS611" s="415"/>
      <c r="AT611" s="415"/>
      <c r="AU611" s="415"/>
      <c r="AV611" s="415"/>
      <c r="AW611" s="415"/>
      <c r="AX611" s="415"/>
      <c r="AY611" s="415"/>
      <c r="AZ611" s="415"/>
      <c r="BA611" s="418"/>
      <c r="BB611" s="495"/>
      <c r="BC611" s="418"/>
      <c r="BD611" s="418"/>
      <c r="BE611" s="418"/>
      <c r="BF611" s="418"/>
      <c r="BG611" s="418"/>
      <c r="BH611" s="418"/>
      <c r="BI611" s="418"/>
      <c r="BJ611" s="418"/>
      <c r="BK611" s="418"/>
      <c r="BL611" s="418"/>
      <c r="BM611" s="418"/>
      <c r="BN611" s="418"/>
      <c r="BO611" s="418"/>
      <c r="BP611" s="418"/>
      <c r="BQ611" s="418"/>
      <c r="BR611" s="418"/>
      <c r="BS611" s="418"/>
      <c r="BT611" s="418"/>
      <c r="BU611" s="418"/>
      <c r="BV611" s="418"/>
      <c r="BW611" s="418"/>
      <c r="BX611" s="418"/>
      <c r="BY611" s="418"/>
      <c r="BZ611" s="418"/>
      <c r="CA611" s="418"/>
      <c r="CB611" s="418"/>
      <c r="CC611" s="418"/>
      <c r="CD611" s="418"/>
      <c r="CE611" s="418"/>
      <c r="CF611" s="418"/>
      <c r="CG611" s="418"/>
      <c r="CH611" s="418"/>
      <c r="CI611" s="418"/>
      <c r="CJ611" s="418"/>
      <c r="CK611" s="418"/>
      <c r="CL611" s="418"/>
      <c r="CM611" s="418"/>
      <c r="CN611" s="418"/>
      <c r="CO611" s="418"/>
      <c r="CP611" s="418"/>
      <c r="CQ611" s="418"/>
      <c r="CR611" s="418"/>
      <c r="CS611" s="418"/>
      <c r="CT611" s="418"/>
      <c r="CU611" s="418"/>
      <c r="CV611" s="418"/>
      <c r="CW611" s="418"/>
      <c r="CX611" s="418"/>
      <c r="CY611" s="418"/>
      <c r="CZ611" s="418"/>
    </row>
    <row r="612" s="422" customFormat="true" ht="25.15" customHeight="true" x14ac:dyDescent="0.2">
      <c r="C612" s="1152"/>
      <c r="D612" s="1151"/>
      <c r="E612" s="727"/>
      <c r="F612" s="727"/>
      <c r="G612" s="727"/>
      <c r="H612" s="1182" t="s">
        <v>423</v>
      </c>
      <c r="I612" s="1151"/>
      <c r="J612" s="862">
        <v>-3.3162717982444224E-2</v>
      </c>
      <c r="K612" s="727"/>
      <c r="L612" s="727"/>
      <c r="M612" s="1182" t="s">
        <v>423</v>
      </c>
      <c r="N612" s="1151"/>
      <c r="O612" s="863">
        <v>6.1923593670113984E-3</v>
      </c>
      <c r="P612" s="727"/>
      <c r="Q612" s="727"/>
      <c r="U612" s="415"/>
      <c r="V612" s="415"/>
      <c r="W612" s="415"/>
      <c r="X612" s="415"/>
      <c r="Y612" s="415"/>
      <c r="Z612" s="415"/>
      <c r="AA612" s="415"/>
      <c r="AB612" s="415"/>
      <c r="AC612" s="415"/>
      <c r="AD612" s="415"/>
      <c r="AE612" s="415"/>
      <c r="AF612" s="415"/>
      <c r="AG612" s="415"/>
      <c r="AH612" s="415"/>
      <c r="AI612" s="415"/>
      <c r="AJ612" s="415"/>
      <c r="AK612" s="415"/>
      <c r="AL612" s="415"/>
      <c r="AM612" s="415"/>
      <c r="AN612" s="415"/>
      <c r="AO612" s="415"/>
      <c r="AP612" s="415"/>
      <c r="AQ612" s="415"/>
      <c r="AR612" s="415"/>
      <c r="AS612" s="415"/>
      <c r="AT612" s="415"/>
      <c r="AU612" s="415"/>
      <c r="AV612" s="415"/>
      <c r="AW612" s="415"/>
      <c r="AX612" s="415"/>
      <c r="AY612" s="415"/>
      <c r="AZ612" s="415"/>
      <c r="BA612" s="418"/>
      <c r="BB612" s="495"/>
      <c r="BC612" s="418"/>
      <c r="BD612" s="418"/>
      <c r="BE612" s="418"/>
      <c r="BF612" s="418"/>
      <c r="BG612" s="418"/>
      <c r="BH612" s="418"/>
      <c r="BI612" s="418"/>
      <c r="BJ612" s="418"/>
      <c r="BK612" s="418"/>
      <c r="BL612" s="418"/>
      <c r="BM612" s="418"/>
      <c r="BN612" s="418"/>
      <c r="BO612" s="418"/>
      <c r="BP612" s="418"/>
      <c r="BQ612" s="418"/>
      <c r="BR612" s="418"/>
      <c r="BS612" s="418"/>
      <c r="BT612" s="418"/>
      <c r="BU612" s="418"/>
      <c r="BV612" s="418"/>
      <c r="BW612" s="418"/>
      <c r="BX612" s="418"/>
      <c r="BY612" s="418"/>
      <c r="BZ612" s="418"/>
      <c r="CA612" s="418"/>
      <c r="CB612" s="418"/>
      <c r="CC612" s="418"/>
      <c r="CD612" s="418"/>
      <c r="CE612" s="418"/>
      <c r="CF612" s="418"/>
      <c r="CG612" s="418"/>
      <c r="CH612" s="418"/>
      <c r="CI612" s="418"/>
      <c r="CJ612" s="418"/>
      <c r="CK612" s="418"/>
      <c r="CL612" s="418"/>
      <c r="CM612" s="418"/>
      <c r="CN612" s="418"/>
      <c r="CO612" s="418"/>
      <c r="CP612" s="418"/>
      <c r="CQ612" s="418"/>
      <c r="CR612" s="418"/>
      <c r="CS612" s="418"/>
      <c r="CT612" s="418"/>
      <c r="CU612" s="418"/>
      <c r="CV612" s="418"/>
      <c r="CW612" s="418"/>
      <c r="CX612" s="418"/>
      <c r="CY612" s="418"/>
      <c r="CZ612" s="418"/>
    </row>
    <row r="613" s="422" customFormat="true" ht="25.15" customHeight="true" x14ac:dyDescent="0.2">
      <c r="C613" s="1152"/>
      <c r="D613" s="1151"/>
      <c r="E613" s="727"/>
      <c r="F613" s="727"/>
      <c r="G613" s="727"/>
      <c r="H613" s="1182" t="s">
        <v>427</v>
      </c>
      <c r="I613" s="1151"/>
      <c r="J613" s="862">
        <v>2.3043458528199525E-2</v>
      </c>
      <c r="K613" s="727"/>
      <c r="L613" s="727"/>
      <c r="M613" s="1182" t="s">
        <v>427</v>
      </c>
      <c r="N613" s="1151"/>
      <c r="O613" s="863">
        <v>1.7868062552961597E-2</v>
      </c>
      <c r="P613" s="727"/>
      <c r="Q613" s="727"/>
      <c r="U613" s="415"/>
      <c r="V613" s="415"/>
      <c r="W613" s="415"/>
      <c r="X613" s="415"/>
      <c r="Y613" s="415"/>
      <c r="Z613" s="415"/>
      <c r="AA613" s="415"/>
      <c r="AB613" s="415"/>
      <c r="AC613" s="415"/>
      <c r="AD613" s="415"/>
      <c r="AE613" s="415"/>
      <c r="AF613" s="415"/>
      <c r="AG613" s="415"/>
      <c r="AH613" s="415"/>
      <c r="AI613" s="415"/>
      <c r="AJ613" s="415"/>
      <c r="AK613" s="415"/>
      <c r="AL613" s="415"/>
      <c r="AM613" s="415"/>
      <c r="AN613" s="415"/>
      <c r="AO613" s="415"/>
      <c r="AP613" s="415"/>
      <c r="AQ613" s="415"/>
      <c r="AR613" s="415"/>
      <c r="AS613" s="415"/>
      <c r="AT613" s="415"/>
      <c r="AU613" s="415"/>
      <c r="AV613" s="415"/>
      <c r="AW613" s="415"/>
      <c r="AX613" s="415"/>
      <c r="AY613" s="415"/>
      <c r="AZ613" s="415"/>
      <c r="BA613" s="418"/>
      <c r="BB613" s="495"/>
      <c r="BC613" s="418"/>
      <c r="BD613" s="418"/>
      <c r="BE613" s="418"/>
      <c r="BF613" s="418"/>
      <c r="BG613" s="418"/>
      <c r="BH613" s="418"/>
      <c r="BI613" s="418"/>
      <c r="BJ613" s="418"/>
      <c r="BK613" s="418"/>
      <c r="BL613" s="418"/>
      <c r="BM613" s="418"/>
      <c r="BN613" s="418"/>
      <c r="BO613" s="418"/>
      <c r="BP613" s="418"/>
      <c r="BQ613" s="418"/>
      <c r="BR613" s="418"/>
      <c r="BS613" s="418"/>
      <c r="BT613" s="418"/>
      <c r="BU613" s="418"/>
      <c r="BV613" s="418"/>
      <c r="BW613" s="418"/>
      <c r="BX613" s="418"/>
      <c r="BY613" s="418"/>
      <c r="BZ613" s="418"/>
      <c r="CA613" s="418"/>
      <c r="CB613" s="418"/>
      <c r="CC613" s="418"/>
      <c r="CD613" s="418"/>
      <c r="CE613" s="418"/>
      <c r="CF613" s="418"/>
      <c r="CG613" s="418"/>
      <c r="CH613" s="418"/>
      <c r="CI613" s="418"/>
      <c r="CJ613" s="418"/>
      <c r="CK613" s="418"/>
      <c r="CL613" s="418"/>
      <c r="CM613" s="418"/>
      <c r="CN613" s="418"/>
      <c r="CO613" s="418"/>
      <c r="CP613" s="418"/>
      <c r="CQ613" s="418"/>
      <c r="CR613" s="418"/>
      <c r="CS613" s="418"/>
      <c r="CT613" s="418"/>
      <c r="CU613" s="418"/>
      <c r="CV613" s="418"/>
      <c r="CW613" s="418"/>
      <c r="CX613" s="418"/>
      <c r="CY613" s="418"/>
      <c r="CZ613" s="418"/>
    </row>
    <row r="614" s="422" customFormat="true" ht="25.15" customHeight="true" x14ac:dyDescent="0.2">
      <c r="C614" s="1152"/>
      <c r="D614" s="1151"/>
      <c r="E614" s="727"/>
      <c r="F614" s="727"/>
      <c r="G614" s="727"/>
      <c r="H614" s="1182" t="s">
        <v>422</v>
      </c>
      <c r="I614" s="1151"/>
      <c r="J614" s="862">
        <v>-2.0773789046347725E-2</v>
      </c>
      <c r="K614" s="727"/>
      <c r="L614" s="727"/>
      <c r="M614" s="1182" t="s">
        <v>422</v>
      </c>
      <c r="N614" s="1151"/>
      <c r="O614" s="863">
        <v>-2.9987930079666787E-2</v>
      </c>
      <c r="P614" s="727"/>
      <c r="Q614" s="727"/>
      <c r="U614" s="415"/>
      <c r="V614" s="415"/>
      <c r="W614" s="415"/>
      <c r="X614" s="415"/>
      <c r="Y614" s="415"/>
      <c r="Z614" s="415"/>
      <c r="AA614" s="415"/>
      <c r="AB614" s="415"/>
      <c r="AC614" s="415"/>
      <c r="AD614" s="415"/>
      <c r="AE614" s="415"/>
      <c r="AF614" s="415"/>
      <c r="AG614" s="415"/>
      <c r="AH614" s="415"/>
      <c r="AI614" s="415"/>
      <c r="AJ614" s="415"/>
      <c r="AK614" s="415"/>
      <c r="AL614" s="415"/>
      <c r="AM614" s="415"/>
      <c r="AN614" s="415"/>
      <c r="AO614" s="415"/>
      <c r="AP614" s="415"/>
      <c r="AQ614" s="415"/>
      <c r="AR614" s="415"/>
      <c r="AS614" s="415"/>
      <c r="AT614" s="415"/>
      <c r="AU614" s="415"/>
      <c r="AV614" s="415"/>
      <c r="AW614" s="415"/>
      <c r="AX614" s="415"/>
      <c r="AY614" s="415"/>
      <c r="AZ614" s="415"/>
      <c r="BA614" s="418"/>
      <c r="BB614" s="495"/>
      <c r="BC614" s="418"/>
      <c r="BD614" s="418"/>
      <c r="BE614" s="418"/>
      <c r="BF614" s="418"/>
      <c r="BG614" s="418"/>
      <c r="BH614" s="418"/>
      <c r="BI614" s="418"/>
      <c r="BJ614" s="418"/>
      <c r="BK614" s="418"/>
      <c r="BL614" s="418"/>
      <c r="BM614" s="418"/>
      <c r="BN614" s="418"/>
      <c r="BO614" s="418"/>
      <c r="BP614" s="418"/>
      <c r="BQ614" s="418"/>
      <c r="BR614" s="418"/>
      <c r="BS614" s="418"/>
      <c r="BT614" s="418"/>
      <c r="BU614" s="418"/>
      <c r="BV614" s="418"/>
      <c r="BW614" s="418"/>
      <c r="BX614" s="418"/>
      <c r="BY614" s="418"/>
      <c r="BZ614" s="418"/>
      <c r="CA614" s="418"/>
      <c r="CB614" s="418"/>
      <c r="CC614" s="418"/>
      <c r="CD614" s="418"/>
      <c r="CE614" s="418"/>
      <c r="CF614" s="418"/>
      <c r="CG614" s="418"/>
      <c r="CH614" s="418"/>
      <c r="CI614" s="418"/>
      <c r="CJ614" s="418"/>
      <c r="CK614" s="418"/>
      <c r="CL614" s="418"/>
      <c r="CM614" s="418"/>
      <c r="CN614" s="418"/>
      <c r="CO614" s="418"/>
      <c r="CP614" s="418"/>
      <c r="CQ614" s="418"/>
      <c r="CR614" s="418"/>
      <c r="CS614" s="418"/>
      <c r="CT614" s="418"/>
      <c r="CU614" s="418"/>
      <c r="CV614" s="418"/>
      <c r="CW614" s="418"/>
      <c r="CX614" s="418"/>
      <c r="CY614" s="418"/>
      <c r="CZ614" s="418"/>
    </row>
    <row r="615" s="422" customFormat="true" ht="25.15" customHeight="true" x14ac:dyDescent="0.2">
      <c r="C615" s="1152"/>
      <c r="D615" s="1151"/>
      <c r="E615" s="727"/>
      <c r="F615" s="727"/>
      <c r="G615" s="727"/>
      <c r="H615" s="1182" t="s">
        <v>412</v>
      </c>
      <c r="I615" s="1151"/>
      <c r="J615" s="862">
        <v>-5.2515552039853461E-2</v>
      </c>
      <c r="K615" s="727"/>
      <c r="L615" s="727"/>
      <c r="M615" s="1182" t="s">
        <v>412</v>
      </c>
      <c r="N615" s="1151"/>
      <c r="O615" s="863">
        <v>-5.6773968151425026E-2</v>
      </c>
      <c r="P615" s="727"/>
      <c r="Q615" s="727"/>
      <c r="U615" s="415"/>
      <c r="V615" s="415"/>
      <c r="W615" s="415"/>
      <c r="X615" s="415"/>
      <c r="Y615" s="415"/>
      <c r="Z615" s="415"/>
      <c r="AA615" s="415"/>
      <c r="AB615" s="415"/>
      <c r="AC615" s="415"/>
      <c r="AD615" s="415"/>
      <c r="AE615" s="415"/>
      <c r="AF615" s="415"/>
      <c r="AG615" s="415"/>
      <c r="AH615" s="415"/>
      <c r="AI615" s="415"/>
      <c r="AJ615" s="415"/>
      <c r="AK615" s="415"/>
      <c r="AL615" s="415"/>
      <c r="AM615" s="415"/>
      <c r="AN615" s="415"/>
      <c r="AO615" s="415"/>
      <c r="AP615" s="415"/>
      <c r="AQ615" s="415"/>
      <c r="AR615" s="415"/>
      <c r="AS615" s="415"/>
      <c r="AT615" s="415"/>
      <c r="AU615" s="415"/>
      <c r="AV615" s="415"/>
      <c r="AW615" s="415"/>
      <c r="AX615" s="415"/>
      <c r="AY615" s="415"/>
      <c r="AZ615" s="415"/>
      <c r="BA615" s="418"/>
      <c r="BB615" s="495"/>
      <c r="BC615" s="418"/>
      <c r="BD615" s="418"/>
      <c r="BE615" s="418"/>
      <c r="BF615" s="418"/>
      <c r="BG615" s="418"/>
      <c r="BH615" s="418"/>
      <c r="BI615" s="418"/>
      <c r="BJ615" s="418"/>
      <c r="BK615" s="418"/>
      <c r="BL615" s="418"/>
      <c r="BM615" s="418"/>
      <c r="BN615" s="418"/>
      <c r="BO615" s="418"/>
      <c r="BP615" s="418"/>
      <c r="BQ615" s="418"/>
      <c r="BR615" s="418"/>
      <c r="BS615" s="418"/>
      <c r="BT615" s="418"/>
      <c r="BU615" s="418"/>
      <c r="BV615" s="418"/>
      <c r="BW615" s="418"/>
      <c r="BX615" s="418"/>
      <c r="BY615" s="418"/>
      <c r="BZ615" s="418"/>
      <c r="CA615" s="418"/>
      <c r="CB615" s="418"/>
      <c r="CC615" s="418"/>
      <c r="CD615" s="418"/>
      <c r="CE615" s="418"/>
      <c r="CF615" s="418"/>
      <c r="CG615" s="418"/>
      <c r="CH615" s="418"/>
      <c r="CI615" s="418"/>
      <c r="CJ615" s="418"/>
      <c r="CK615" s="418"/>
      <c r="CL615" s="418"/>
      <c r="CM615" s="418"/>
      <c r="CN615" s="418"/>
      <c r="CO615" s="418"/>
      <c r="CP615" s="418"/>
      <c r="CQ615" s="418"/>
      <c r="CR615" s="418"/>
      <c r="CS615" s="418"/>
      <c r="CT615" s="418"/>
      <c r="CU615" s="418"/>
      <c r="CV615" s="418"/>
      <c r="CW615" s="418"/>
      <c r="CX615" s="418"/>
      <c r="CY615" s="418"/>
      <c r="CZ615" s="418"/>
    </row>
    <row r="616" s="422" customFormat="true" ht="25.15" customHeight="true" x14ac:dyDescent="0.2">
      <c r="C616" s="1152"/>
      <c r="D616" s="1151"/>
      <c r="E616" s="727"/>
      <c r="F616" s="727"/>
      <c r="G616" s="727"/>
      <c r="H616" s="1182" t="s">
        <v>451</v>
      </c>
      <c r="I616" s="1151"/>
      <c r="J616" s="862">
        <v>-7.9276810595109316E-3</v>
      </c>
      <c r="K616" s="727"/>
      <c r="L616" s="727"/>
      <c r="M616" s="1182" t="s">
        <v>451</v>
      </c>
      <c r="N616" s="1151"/>
      <c r="O616" s="863">
        <v>-6.2609896058961013E-3</v>
      </c>
      <c r="P616" s="727"/>
      <c r="Q616" s="727"/>
      <c r="U616" s="415"/>
      <c r="V616" s="415"/>
      <c r="W616" s="415"/>
      <c r="X616" s="415"/>
      <c r="Y616" s="415"/>
      <c r="Z616" s="415"/>
      <c r="AA616" s="415"/>
      <c r="AB616" s="415"/>
      <c r="AC616" s="415"/>
      <c r="AD616" s="415"/>
      <c r="AE616" s="415"/>
      <c r="AF616" s="415"/>
      <c r="AG616" s="415"/>
      <c r="AH616" s="415"/>
      <c r="AI616" s="415"/>
      <c r="AJ616" s="415"/>
      <c r="AK616" s="415"/>
      <c r="AL616" s="415"/>
      <c r="AM616" s="415"/>
      <c r="AN616" s="415"/>
      <c r="AO616" s="415"/>
      <c r="AP616" s="415"/>
      <c r="AQ616" s="415"/>
      <c r="AR616" s="415"/>
      <c r="AS616" s="415"/>
      <c r="AT616" s="415"/>
      <c r="AU616" s="415"/>
      <c r="AV616" s="415"/>
      <c r="AW616" s="415"/>
      <c r="AX616" s="415"/>
      <c r="AY616" s="415"/>
      <c r="AZ616" s="415"/>
      <c r="BA616" s="418"/>
      <c r="BB616" s="495"/>
      <c r="BC616" s="418"/>
      <c r="BD616" s="418"/>
      <c r="BE616" s="418"/>
      <c r="BF616" s="418"/>
      <c r="BG616" s="418"/>
      <c r="BH616" s="418"/>
      <c r="BI616" s="418"/>
      <c r="BJ616" s="418"/>
      <c r="BK616" s="418"/>
      <c r="BL616" s="418"/>
      <c r="BM616" s="418"/>
      <c r="BN616" s="418"/>
      <c r="BO616" s="418"/>
      <c r="BP616" s="418"/>
      <c r="BQ616" s="418"/>
      <c r="BR616" s="418"/>
      <c r="BS616" s="418"/>
      <c r="BT616" s="418"/>
      <c r="BU616" s="418"/>
      <c r="BV616" s="418"/>
      <c r="BW616" s="418"/>
      <c r="BX616" s="418"/>
      <c r="BY616" s="418"/>
      <c r="BZ616" s="418"/>
      <c r="CA616" s="418"/>
      <c r="CB616" s="418"/>
      <c r="CC616" s="418"/>
      <c r="CD616" s="418"/>
      <c r="CE616" s="418"/>
      <c r="CF616" s="418"/>
      <c r="CG616" s="418"/>
      <c r="CH616" s="418"/>
      <c r="CI616" s="418"/>
      <c r="CJ616" s="418"/>
      <c r="CK616" s="418"/>
      <c r="CL616" s="418"/>
      <c r="CM616" s="418"/>
      <c r="CN616" s="418"/>
      <c r="CO616" s="418"/>
      <c r="CP616" s="418"/>
      <c r="CQ616" s="418"/>
      <c r="CR616" s="418"/>
      <c r="CS616" s="418"/>
      <c r="CT616" s="418"/>
      <c r="CU616" s="418"/>
      <c r="CV616" s="418"/>
      <c r="CW616" s="418"/>
      <c r="CX616" s="418"/>
      <c r="CY616" s="418"/>
      <c r="CZ616" s="418"/>
    </row>
    <row r="617" s="422" customFormat="true" ht="25.15" customHeight="true" x14ac:dyDescent="0.2">
      <c r="C617" s="1152"/>
      <c r="D617" s="1151"/>
      <c r="E617" s="727"/>
      <c r="F617" s="727"/>
      <c r="G617" s="727"/>
      <c r="H617" s="1182" t="s">
        <v>414</v>
      </c>
      <c r="I617" s="1151"/>
      <c r="J617" s="862">
        <v>-5.3911024804785004E-2</v>
      </c>
      <c r="K617" s="727"/>
      <c r="L617" s="727"/>
      <c r="M617" s="1182" t="s">
        <v>414</v>
      </c>
      <c r="N617" s="1151"/>
      <c r="O617" s="863">
        <v>-3.7035573025225185E-2</v>
      </c>
      <c r="P617" s="727"/>
      <c r="Q617" s="727"/>
      <c r="U617" s="415"/>
      <c r="V617" s="415"/>
      <c r="W617" s="415"/>
      <c r="X617" s="415"/>
      <c r="Y617" s="415"/>
      <c r="Z617" s="415"/>
      <c r="AA617" s="415"/>
      <c r="AB617" s="415"/>
      <c r="AC617" s="415"/>
      <c r="AD617" s="415"/>
      <c r="AE617" s="415"/>
      <c r="AF617" s="415"/>
      <c r="AG617" s="415"/>
      <c r="AH617" s="415"/>
      <c r="AI617" s="415"/>
      <c r="AJ617" s="415"/>
      <c r="AK617" s="415"/>
      <c r="AL617" s="415"/>
      <c r="AM617" s="415"/>
      <c r="AN617" s="415"/>
      <c r="AO617" s="415"/>
      <c r="AP617" s="415"/>
      <c r="AQ617" s="415"/>
      <c r="AR617" s="415"/>
      <c r="AS617" s="415"/>
      <c r="AT617" s="415"/>
      <c r="AU617" s="415"/>
      <c r="AV617" s="415"/>
      <c r="AW617" s="415"/>
      <c r="AX617" s="415"/>
      <c r="AY617" s="415"/>
      <c r="AZ617" s="415"/>
      <c r="BA617" s="418"/>
      <c r="BB617" s="495"/>
      <c r="BC617" s="418"/>
      <c r="BD617" s="418"/>
      <c r="BE617" s="418"/>
      <c r="BF617" s="418"/>
      <c r="BG617" s="418"/>
      <c r="BH617" s="418"/>
      <c r="BI617" s="418"/>
      <c r="BJ617" s="418"/>
      <c r="BK617" s="418"/>
      <c r="BL617" s="418"/>
      <c r="BM617" s="418"/>
      <c r="BN617" s="418"/>
      <c r="BO617" s="418"/>
      <c r="BP617" s="418"/>
      <c r="BQ617" s="418"/>
      <c r="BR617" s="418"/>
      <c r="BS617" s="418"/>
      <c r="BT617" s="418"/>
      <c r="BU617" s="418"/>
      <c r="BV617" s="418"/>
      <c r="BW617" s="418"/>
      <c r="BX617" s="418"/>
      <c r="BY617" s="418"/>
      <c r="BZ617" s="418"/>
      <c r="CA617" s="418"/>
      <c r="CB617" s="418"/>
      <c r="CC617" s="418"/>
      <c r="CD617" s="418"/>
      <c r="CE617" s="418"/>
      <c r="CF617" s="418"/>
      <c r="CG617" s="418"/>
      <c r="CH617" s="418"/>
      <c r="CI617" s="418"/>
      <c r="CJ617" s="418"/>
      <c r="CK617" s="418"/>
      <c r="CL617" s="418"/>
      <c r="CM617" s="418"/>
      <c r="CN617" s="418"/>
      <c r="CO617" s="418"/>
      <c r="CP617" s="418"/>
      <c r="CQ617" s="418"/>
      <c r="CR617" s="418"/>
      <c r="CS617" s="418"/>
      <c r="CT617" s="418"/>
      <c r="CU617" s="418"/>
      <c r="CV617" s="418"/>
      <c r="CW617" s="418"/>
      <c r="CX617" s="418"/>
      <c r="CY617" s="418"/>
      <c r="CZ617" s="418"/>
    </row>
    <row r="618" s="422" customFormat="true" ht="25.15" customHeight="true" x14ac:dyDescent="0.2">
      <c r="C618" s="1152"/>
      <c r="D618" s="1151"/>
      <c r="E618" s="727"/>
      <c r="F618" s="727"/>
      <c r="G618" s="727"/>
      <c r="H618" s="1182" t="s">
        <v>445</v>
      </c>
      <c r="I618" s="1151"/>
      <c r="J618" s="862">
        <v>-3.3000381543929426E-4</v>
      </c>
      <c r="K618" s="727"/>
      <c r="L618" s="727"/>
      <c r="M618" s="1182" t="s">
        <v>445</v>
      </c>
      <c r="N618" s="1151"/>
      <c r="O618" s="863">
        <v>-9.8360252404156127E-3</v>
      </c>
      <c r="P618" s="727"/>
      <c r="Q618" s="727"/>
      <c r="U618" s="415"/>
      <c r="V618" s="415"/>
      <c r="W618" s="415"/>
      <c r="X618" s="415"/>
      <c r="Y618" s="415"/>
      <c r="Z618" s="415"/>
      <c r="AA618" s="415"/>
      <c r="AB618" s="415"/>
      <c r="AC618" s="415"/>
      <c r="AD618" s="415"/>
      <c r="AE618" s="415"/>
      <c r="AF618" s="415"/>
      <c r="AG618" s="415"/>
      <c r="AH618" s="415"/>
      <c r="AI618" s="415"/>
      <c r="AJ618" s="415"/>
      <c r="AK618" s="415"/>
      <c r="AL618" s="415"/>
      <c r="AM618" s="415"/>
      <c r="AN618" s="415"/>
      <c r="AO618" s="415"/>
      <c r="AP618" s="415"/>
      <c r="AQ618" s="415"/>
      <c r="AR618" s="415"/>
      <c r="AS618" s="415"/>
      <c r="AT618" s="415"/>
      <c r="AU618" s="415"/>
      <c r="AV618" s="415"/>
      <c r="AW618" s="415"/>
      <c r="AX618" s="415"/>
      <c r="AY618" s="415"/>
      <c r="AZ618" s="415"/>
      <c r="BA618" s="418"/>
      <c r="BB618" s="495"/>
      <c r="BC618" s="418"/>
      <c r="BD618" s="418"/>
      <c r="BE618" s="418"/>
      <c r="BF618" s="418"/>
      <c r="BG618" s="418"/>
      <c r="BH618" s="418"/>
      <c r="BI618" s="418"/>
      <c r="BJ618" s="418"/>
      <c r="BK618" s="418"/>
      <c r="BL618" s="418"/>
      <c r="BM618" s="418"/>
      <c r="BN618" s="418"/>
      <c r="BO618" s="418"/>
      <c r="BP618" s="418"/>
      <c r="BQ618" s="418"/>
      <c r="BR618" s="418"/>
      <c r="BS618" s="418"/>
      <c r="BT618" s="418"/>
      <c r="BU618" s="418"/>
      <c r="BV618" s="418"/>
      <c r="BW618" s="418"/>
      <c r="BX618" s="418"/>
      <c r="BY618" s="418"/>
      <c r="BZ618" s="418"/>
      <c r="CA618" s="418"/>
      <c r="CB618" s="418"/>
      <c r="CC618" s="418"/>
      <c r="CD618" s="418"/>
      <c r="CE618" s="418"/>
      <c r="CF618" s="418"/>
      <c r="CG618" s="418"/>
      <c r="CH618" s="418"/>
      <c r="CI618" s="418"/>
      <c r="CJ618" s="418"/>
      <c r="CK618" s="418"/>
      <c r="CL618" s="418"/>
      <c r="CM618" s="418"/>
      <c r="CN618" s="418"/>
      <c r="CO618" s="418"/>
      <c r="CP618" s="418"/>
      <c r="CQ618" s="418"/>
      <c r="CR618" s="418"/>
      <c r="CS618" s="418"/>
      <c r="CT618" s="418"/>
      <c r="CU618" s="418"/>
      <c r="CV618" s="418"/>
      <c r="CW618" s="418"/>
      <c r="CX618" s="418"/>
      <c r="CY618" s="418"/>
      <c r="CZ618" s="418"/>
    </row>
    <row r="619" s="422" customFormat="true" ht="25.15" customHeight="true" x14ac:dyDescent="0.2">
      <c r="C619" s="1152"/>
      <c r="D619" s="1151"/>
      <c r="E619" s="727"/>
      <c r="F619" s="727"/>
      <c r="G619" s="727"/>
      <c r="H619" s="1182" t="s">
        <v>429</v>
      </c>
      <c r="I619" s="1151"/>
      <c r="J619" s="862">
        <v>-1.9513234037050974E-2</v>
      </c>
      <c r="K619" s="727"/>
      <c r="L619" s="727"/>
      <c r="M619" s="1182" t="s">
        <v>429</v>
      </c>
      <c r="N619" s="1151"/>
      <c r="O619" s="863">
        <v>-1.7137136550603581E-2</v>
      </c>
      <c r="P619" s="727"/>
      <c r="Q619" s="727"/>
      <c r="U619" s="415"/>
      <c r="V619" s="415"/>
      <c r="W619" s="415"/>
      <c r="X619" s="415"/>
      <c r="Y619" s="415"/>
      <c r="Z619" s="415"/>
      <c r="AA619" s="415"/>
      <c r="AB619" s="415"/>
      <c r="AC619" s="415"/>
      <c r="AD619" s="415"/>
      <c r="AE619" s="415"/>
      <c r="AF619" s="415"/>
      <c r="AG619" s="415"/>
      <c r="AH619" s="415"/>
      <c r="AI619" s="415"/>
      <c r="AJ619" s="415"/>
      <c r="AK619" s="415"/>
      <c r="AL619" s="415"/>
      <c r="AM619" s="415"/>
      <c r="AN619" s="415"/>
      <c r="AO619" s="415"/>
      <c r="AP619" s="415"/>
      <c r="AQ619" s="415"/>
      <c r="AR619" s="415"/>
      <c r="AS619" s="415"/>
      <c r="AT619" s="415"/>
      <c r="AU619" s="415"/>
      <c r="AV619" s="415"/>
      <c r="AW619" s="415"/>
      <c r="AX619" s="415"/>
      <c r="AY619" s="415"/>
      <c r="AZ619" s="415"/>
      <c r="BA619" s="418"/>
      <c r="BB619" s="495"/>
      <c r="BC619" s="418"/>
      <c r="BD619" s="418"/>
      <c r="BE619" s="418"/>
      <c r="BF619" s="418"/>
      <c r="BG619" s="418"/>
      <c r="BH619" s="418"/>
      <c r="BI619" s="418"/>
      <c r="BJ619" s="418"/>
      <c r="BK619" s="418"/>
      <c r="BL619" s="418"/>
      <c r="BM619" s="418"/>
      <c r="BN619" s="418"/>
      <c r="BO619" s="418"/>
      <c r="BP619" s="418"/>
      <c r="BQ619" s="418"/>
      <c r="BR619" s="418"/>
      <c r="BS619" s="418"/>
      <c r="BT619" s="418"/>
      <c r="BU619" s="418"/>
      <c r="BV619" s="418"/>
      <c r="BW619" s="418"/>
      <c r="BX619" s="418"/>
      <c r="BY619" s="418"/>
      <c r="BZ619" s="418"/>
      <c r="CA619" s="418"/>
      <c r="CB619" s="418"/>
      <c r="CC619" s="418"/>
      <c r="CD619" s="418"/>
      <c r="CE619" s="418"/>
      <c r="CF619" s="418"/>
      <c r="CG619" s="418"/>
      <c r="CH619" s="418"/>
      <c r="CI619" s="418"/>
      <c r="CJ619" s="418"/>
      <c r="CK619" s="418"/>
      <c r="CL619" s="418"/>
      <c r="CM619" s="418"/>
      <c r="CN619" s="418"/>
      <c r="CO619" s="418"/>
      <c r="CP619" s="418"/>
      <c r="CQ619" s="418"/>
      <c r="CR619" s="418"/>
      <c r="CS619" s="418"/>
      <c r="CT619" s="418"/>
      <c r="CU619" s="418"/>
      <c r="CV619" s="418"/>
      <c r="CW619" s="418"/>
      <c r="CX619" s="418"/>
      <c r="CY619" s="418"/>
      <c r="CZ619" s="418"/>
    </row>
    <row r="620" s="422" customFormat="true" ht="25.15" customHeight="true" x14ac:dyDescent="0.2">
      <c r="C620" s="1152"/>
      <c r="D620" s="1151"/>
      <c r="E620" s="727"/>
      <c r="F620" s="727"/>
      <c r="G620" s="727"/>
      <c r="H620" s="1182" t="s">
        <v>458</v>
      </c>
      <c r="I620" s="1151"/>
      <c r="J620" s="862">
        <v>-4.9669190723137359E-3</v>
      </c>
      <c r="K620" s="727"/>
      <c r="L620" s="727"/>
      <c r="M620" s="1182" t="s">
        <v>458</v>
      </c>
      <c r="N620" s="1151"/>
      <c r="O620" s="863">
        <v>-5.6125006116149248E-7</v>
      </c>
      <c r="P620" s="727"/>
      <c r="Q620" s="727"/>
      <c r="U620" s="415"/>
      <c r="V620" s="415"/>
      <c r="W620" s="415"/>
      <c r="X620" s="415"/>
      <c r="Y620" s="415"/>
      <c r="Z620" s="415"/>
      <c r="AA620" s="415"/>
      <c r="AB620" s="415"/>
      <c r="AC620" s="415"/>
      <c r="AD620" s="415"/>
      <c r="AE620" s="415"/>
      <c r="AF620" s="415"/>
      <c r="AG620" s="415"/>
      <c r="AH620" s="415"/>
      <c r="AI620" s="415"/>
      <c r="AJ620" s="415"/>
      <c r="AK620" s="415"/>
      <c r="AL620" s="415"/>
      <c r="AM620" s="415"/>
      <c r="AN620" s="415"/>
      <c r="AO620" s="415"/>
      <c r="AP620" s="415"/>
      <c r="AQ620" s="415"/>
      <c r="AR620" s="415"/>
      <c r="AS620" s="415"/>
      <c r="AT620" s="415"/>
      <c r="AU620" s="415"/>
      <c r="AV620" s="415"/>
      <c r="AW620" s="415"/>
      <c r="AX620" s="415"/>
      <c r="AY620" s="415"/>
      <c r="AZ620" s="415"/>
      <c r="BA620" s="418"/>
      <c r="BB620" s="495"/>
      <c r="BC620" s="418"/>
      <c r="BD620" s="418"/>
      <c r="BE620" s="418"/>
      <c r="BF620" s="418"/>
      <c r="BG620" s="418"/>
      <c r="BH620" s="418"/>
      <c r="BI620" s="418"/>
      <c r="BJ620" s="418"/>
      <c r="BK620" s="418"/>
      <c r="BL620" s="418"/>
      <c r="BM620" s="418"/>
      <c r="BN620" s="418"/>
      <c r="BO620" s="418"/>
      <c r="BP620" s="418"/>
      <c r="BQ620" s="418"/>
      <c r="BR620" s="418"/>
      <c r="BS620" s="418"/>
      <c r="BT620" s="418"/>
      <c r="BU620" s="418"/>
      <c r="BV620" s="418"/>
      <c r="BW620" s="418"/>
      <c r="BX620" s="418"/>
      <c r="BY620" s="418"/>
      <c r="BZ620" s="418"/>
      <c r="CA620" s="418"/>
      <c r="CB620" s="418"/>
      <c r="CC620" s="418"/>
      <c r="CD620" s="418"/>
      <c r="CE620" s="418"/>
      <c r="CF620" s="418"/>
      <c r="CG620" s="418"/>
      <c r="CH620" s="418"/>
      <c r="CI620" s="418"/>
      <c r="CJ620" s="418"/>
      <c r="CK620" s="418"/>
      <c r="CL620" s="418"/>
      <c r="CM620" s="418"/>
      <c r="CN620" s="418"/>
      <c r="CO620" s="418"/>
      <c r="CP620" s="418"/>
      <c r="CQ620" s="418"/>
      <c r="CR620" s="418"/>
      <c r="CS620" s="418"/>
      <c r="CT620" s="418"/>
      <c r="CU620" s="418"/>
      <c r="CV620" s="418"/>
      <c r="CW620" s="418"/>
      <c r="CX620" s="418"/>
      <c r="CY620" s="418"/>
      <c r="CZ620" s="418"/>
    </row>
    <row r="621" s="422" customFormat="true" ht="25.15" customHeight="true" x14ac:dyDescent="0.2">
      <c r="C621" s="1152"/>
      <c r="D621" s="1151"/>
      <c r="E621" s="727"/>
      <c r="F621" s="727"/>
      <c r="G621" s="727"/>
      <c r="H621" s="1182" t="s">
        <v>428</v>
      </c>
      <c r="I621" s="1151"/>
      <c r="J621" s="862">
        <v>-2.2273933538780748E-2</v>
      </c>
      <c r="K621" s="727"/>
      <c r="L621" s="727"/>
      <c r="M621" s="1182" t="s">
        <v>428</v>
      </c>
      <c r="N621" s="1151"/>
      <c r="O621" s="863">
        <v>-2.7244065752665232E-3</v>
      </c>
      <c r="P621" s="727"/>
      <c r="Q621" s="727"/>
      <c r="U621" s="415"/>
      <c r="V621" s="415"/>
      <c r="W621" s="415"/>
      <c r="X621" s="415"/>
      <c r="Y621" s="415"/>
      <c r="Z621" s="415"/>
      <c r="AA621" s="415"/>
      <c r="AB621" s="415"/>
      <c r="AC621" s="415"/>
      <c r="AD621" s="415"/>
      <c r="AE621" s="415"/>
      <c r="AF621" s="415"/>
      <c r="AG621" s="415"/>
      <c r="AH621" s="415"/>
      <c r="AI621" s="415"/>
      <c r="AJ621" s="415"/>
      <c r="AK621" s="415"/>
      <c r="AL621" s="415"/>
      <c r="AM621" s="415"/>
      <c r="AN621" s="415"/>
      <c r="AO621" s="415"/>
      <c r="AP621" s="415"/>
      <c r="AQ621" s="415"/>
      <c r="AR621" s="415"/>
      <c r="AS621" s="415"/>
      <c r="AT621" s="415"/>
      <c r="AU621" s="415"/>
      <c r="AV621" s="415"/>
      <c r="AW621" s="415"/>
      <c r="AX621" s="415"/>
      <c r="AY621" s="415"/>
      <c r="AZ621" s="415"/>
      <c r="BA621" s="418"/>
      <c r="BB621" s="495"/>
      <c r="BC621" s="418"/>
      <c r="BD621" s="418"/>
      <c r="BE621" s="418"/>
      <c r="BF621" s="418"/>
      <c r="BG621" s="418"/>
      <c r="BH621" s="418"/>
      <c r="BI621" s="418"/>
      <c r="BJ621" s="418"/>
      <c r="BK621" s="418"/>
      <c r="BL621" s="418"/>
      <c r="BM621" s="418"/>
      <c r="BN621" s="418"/>
      <c r="BO621" s="418"/>
      <c r="BP621" s="418"/>
      <c r="BQ621" s="418"/>
      <c r="BR621" s="418"/>
      <c r="BS621" s="418"/>
      <c r="BT621" s="418"/>
      <c r="BU621" s="418"/>
      <c r="BV621" s="418"/>
      <c r="BW621" s="418"/>
      <c r="BX621" s="418"/>
      <c r="BY621" s="418"/>
      <c r="BZ621" s="418"/>
      <c r="CA621" s="418"/>
      <c r="CB621" s="418"/>
      <c r="CC621" s="418"/>
      <c r="CD621" s="418"/>
      <c r="CE621" s="418"/>
      <c r="CF621" s="418"/>
      <c r="CG621" s="418"/>
      <c r="CH621" s="418"/>
      <c r="CI621" s="418"/>
      <c r="CJ621" s="418"/>
      <c r="CK621" s="418"/>
      <c r="CL621" s="418"/>
      <c r="CM621" s="418"/>
      <c r="CN621" s="418"/>
      <c r="CO621" s="418"/>
      <c r="CP621" s="418"/>
      <c r="CQ621" s="418"/>
      <c r="CR621" s="418"/>
      <c r="CS621" s="418"/>
      <c r="CT621" s="418"/>
      <c r="CU621" s="418"/>
      <c r="CV621" s="418"/>
      <c r="CW621" s="418"/>
      <c r="CX621" s="418"/>
      <c r="CY621" s="418"/>
      <c r="CZ621" s="418"/>
    </row>
    <row r="622" s="422" customFormat="true" ht="25.15" customHeight="true" x14ac:dyDescent="0.2">
      <c r="C622" s="1152"/>
      <c r="D622" s="1151"/>
      <c r="E622" s="727"/>
      <c r="F622" s="727"/>
      <c r="G622" s="727"/>
      <c r="H622" s="1182" t="s">
        <v>455</v>
      </c>
      <c r="I622" s="1151"/>
      <c r="J622" s="862">
        <v>-5.0507270758305255E-3</v>
      </c>
      <c r="K622" s="727"/>
      <c r="L622" s="727"/>
      <c r="M622" s="1182" t="s">
        <v>455</v>
      </c>
      <c r="N622" s="1151"/>
      <c r="O622" s="863">
        <v>-1.5392087636436921E-3</v>
      </c>
      <c r="P622" s="727"/>
      <c r="Q622" s="727"/>
      <c r="U622" s="415"/>
      <c r="V622" s="415"/>
      <c r="W622" s="415"/>
      <c r="X622" s="415"/>
      <c r="Y622" s="415"/>
      <c r="Z622" s="415"/>
      <c r="AA622" s="415"/>
      <c r="AB622" s="415"/>
      <c r="AC622" s="415"/>
      <c r="AD622" s="415"/>
      <c r="AE622" s="415"/>
      <c r="AF622" s="415"/>
      <c r="AG622" s="415"/>
      <c r="AH622" s="415"/>
      <c r="AI622" s="415"/>
      <c r="AJ622" s="415"/>
      <c r="AK622" s="415"/>
      <c r="AL622" s="415"/>
      <c r="AM622" s="415"/>
      <c r="AN622" s="415"/>
      <c r="AO622" s="415"/>
      <c r="AP622" s="415"/>
      <c r="AQ622" s="415"/>
      <c r="AR622" s="415"/>
      <c r="AS622" s="415"/>
      <c r="AT622" s="415"/>
      <c r="AU622" s="415"/>
      <c r="AV622" s="415"/>
      <c r="AW622" s="415"/>
      <c r="AX622" s="415"/>
      <c r="AY622" s="415"/>
      <c r="AZ622" s="415"/>
      <c r="BA622" s="418"/>
      <c r="BB622" s="495"/>
      <c r="BC622" s="418"/>
      <c r="BD622" s="418"/>
      <c r="BE622" s="418"/>
      <c r="BF622" s="418"/>
      <c r="BG622" s="418"/>
      <c r="BH622" s="418"/>
      <c r="BI622" s="418"/>
      <c r="BJ622" s="418"/>
      <c r="BK622" s="418"/>
      <c r="BL622" s="418"/>
      <c r="BM622" s="418"/>
      <c r="BN622" s="418"/>
      <c r="BO622" s="418"/>
      <c r="BP622" s="418"/>
      <c r="BQ622" s="418"/>
      <c r="BR622" s="418"/>
      <c r="BS622" s="418"/>
      <c r="BT622" s="418"/>
      <c r="BU622" s="418"/>
      <c r="BV622" s="418"/>
      <c r="BW622" s="418"/>
      <c r="BX622" s="418"/>
      <c r="BY622" s="418"/>
      <c r="BZ622" s="418"/>
      <c r="CA622" s="418"/>
      <c r="CB622" s="418"/>
      <c r="CC622" s="418"/>
      <c r="CD622" s="418"/>
      <c r="CE622" s="418"/>
      <c r="CF622" s="418"/>
      <c r="CG622" s="418"/>
      <c r="CH622" s="418"/>
      <c r="CI622" s="418"/>
      <c r="CJ622" s="418"/>
      <c r="CK622" s="418"/>
      <c r="CL622" s="418"/>
      <c r="CM622" s="418"/>
      <c r="CN622" s="418"/>
      <c r="CO622" s="418"/>
      <c r="CP622" s="418"/>
      <c r="CQ622" s="418"/>
      <c r="CR622" s="418"/>
      <c r="CS622" s="418"/>
      <c r="CT622" s="418"/>
      <c r="CU622" s="418"/>
      <c r="CV622" s="418"/>
      <c r="CW622" s="418"/>
      <c r="CX622" s="418"/>
      <c r="CY622" s="418"/>
      <c r="CZ622" s="418"/>
    </row>
    <row r="623" s="422" customFormat="true" ht="25.15" customHeight="true" x14ac:dyDescent="0.2">
      <c r="C623" s="1152"/>
      <c r="D623" s="1151"/>
      <c r="E623" s="727"/>
      <c r="F623" s="727"/>
      <c r="G623" s="727"/>
      <c r="H623" s="1182" t="s">
        <v>203</v>
      </c>
      <c r="I623" s="1151"/>
      <c r="J623" s="862">
        <v>6.1579968127543183E-2</v>
      </c>
      <c r="K623" s="727"/>
      <c r="L623" s="727"/>
      <c r="M623" s="1182" t="s">
        <v>203</v>
      </c>
      <c r="N623" s="1151"/>
      <c r="O623" s="863">
        <v>7.4387604151168615E-2</v>
      </c>
      <c r="P623" s="727"/>
      <c r="Q623" s="727"/>
      <c r="U623" s="415"/>
      <c r="V623" s="415"/>
      <c r="W623" s="415"/>
      <c r="X623" s="415"/>
      <c r="Y623" s="415"/>
      <c r="Z623" s="415"/>
      <c r="AA623" s="415"/>
      <c r="AB623" s="415"/>
      <c r="AC623" s="415"/>
      <c r="AD623" s="415"/>
      <c r="AE623" s="415"/>
      <c r="AF623" s="415"/>
      <c r="AG623" s="415"/>
      <c r="AH623" s="415"/>
      <c r="AI623" s="415"/>
      <c r="AJ623" s="415"/>
      <c r="AK623" s="415"/>
      <c r="AL623" s="415"/>
      <c r="AM623" s="415"/>
      <c r="AN623" s="415"/>
      <c r="AO623" s="415"/>
      <c r="AP623" s="415"/>
      <c r="AQ623" s="415"/>
      <c r="AR623" s="415"/>
      <c r="AS623" s="415"/>
      <c r="AT623" s="415"/>
      <c r="AU623" s="415"/>
      <c r="AV623" s="415"/>
      <c r="AW623" s="415"/>
      <c r="AX623" s="415"/>
      <c r="AY623" s="415"/>
      <c r="AZ623" s="415"/>
      <c r="BA623" s="418"/>
      <c r="BB623" s="495"/>
      <c r="BC623" s="418"/>
      <c r="BD623" s="418"/>
      <c r="BE623" s="418"/>
      <c r="BF623" s="418"/>
      <c r="BG623" s="418"/>
      <c r="BH623" s="418"/>
      <c r="BI623" s="418"/>
      <c r="BJ623" s="418"/>
      <c r="BK623" s="418"/>
      <c r="BL623" s="418"/>
      <c r="BM623" s="418"/>
      <c r="BN623" s="418"/>
      <c r="BO623" s="418"/>
      <c r="BP623" s="418"/>
      <c r="BQ623" s="418"/>
      <c r="BR623" s="418"/>
      <c r="BS623" s="418"/>
      <c r="BT623" s="418"/>
      <c r="BU623" s="418"/>
      <c r="BV623" s="418"/>
      <c r="BW623" s="418"/>
      <c r="BX623" s="418"/>
      <c r="BY623" s="418"/>
      <c r="BZ623" s="418"/>
      <c r="CA623" s="418"/>
      <c r="CB623" s="418"/>
      <c r="CC623" s="418"/>
      <c r="CD623" s="418"/>
      <c r="CE623" s="418"/>
      <c r="CF623" s="418"/>
      <c r="CG623" s="418"/>
      <c r="CH623" s="418"/>
      <c r="CI623" s="418"/>
      <c r="CJ623" s="418"/>
      <c r="CK623" s="418"/>
      <c r="CL623" s="418"/>
      <c r="CM623" s="418"/>
      <c r="CN623" s="418"/>
      <c r="CO623" s="418"/>
      <c r="CP623" s="418"/>
      <c r="CQ623" s="418"/>
      <c r="CR623" s="418"/>
      <c r="CS623" s="418"/>
      <c r="CT623" s="418"/>
      <c r="CU623" s="418"/>
      <c r="CV623" s="418"/>
      <c r="CW623" s="418"/>
      <c r="CX623" s="418"/>
      <c r="CY623" s="418"/>
      <c r="CZ623" s="418"/>
    </row>
    <row r="624" s="422" customFormat="true" ht="25.15" customHeight="true" x14ac:dyDescent="0.2">
      <c r="C624" s="1152"/>
      <c r="D624" s="1151"/>
      <c r="E624" s="727"/>
      <c r="F624" s="727"/>
      <c r="G624" s="727"/>
      <c r="H624" s="1182" t="s">
        <v>209</v>
      </c>
      <c r="I624" s="1151"/>
      <c r="J624" s="862">
        <v>3.4252065554532363E-2</v>
      </c>
      <c r="K624" s="727"/>
      <c r="L624" s="727"/>
      <c r="M624" s="1182" t="s">
        <v>209</v>
      </c>
      <c r="N624" s="1151"/>
      <c r="O624" s="863">
        <v>1.913856781983175E-2</v>
      </c>
      <c r="P624" s="727"/>
      <c r="Q624" s="727"/>
      <c r="U624" s="415"/>
      <c r="V624" s="415"/>
      <c r="W624" s="415"/>
      <c r="X624" s="415"/>
      <c r="Y624" s="415"/>
      <c r="Z624" s="415"/>
      <c r="AA624" s="415"/>
      <c r="AB624" s="415"/>
      <c r="AC624" s="415"/>
      <c r="AD624" s="415"/>
      <c r="AE624" s="415"/>
      <c r="AF624" s="415"/>
      <c r="AG624" s="415"/>
      <c r="AH624" s="415"/>
      <c r="AI624" s="415"/>
      <c r="AJ624" s="415"/>
      <c r="AK624" s="415"/>
      <c r="AL624" s="415"/>
      <c r="AM624" s="415"/>
      <c r="AN624" s="415"/>
      <c r="AO624" s="415"/>
      <c r="AP624" s="415"/>
      <c r="AQ624" s="415"/>
      <c r="AR624" s="415"/>
      <c r="AS624" s="415"/>
      <c r="AT624" s="415"/>
      <c r="AU624" s="415"/>
      <c r="AV624" s="415"/>
      <c r="AW624" s="415"/>
      <c r="AX624" s="415"/>
      <c r="AY624" s="415"/>
      <c r="AZ624" s="415"/>
      <c r="BA624" s="418"/>
      <c r="BB624" s="495"/>
      <c r="BC624" s="418"/>
      <c r="BD624" s="418"/>
      <c r="BE624" s="418"/>
      <c r="BF624" s="418"/>
      <c r="BG624" s="418"/>
      <c r="BH624" s="418"/>
      <c r="BI624" s="418"/>
      <c r="BJ624" s="418"/>
      <c r="BK624" s="418"/>
      <c r="BL624" s="418"/>
      <c r="BM624" s="418"/>
      <c r="BN624" s="418"/>
      <c r="BO624" s="418"/>
      <c r="BP624" s="418"/>
      <c r="BQ624" s="418"/>
      <c r="BR624" s="418"/>
      <c r="BS624" s="418"/>
      <c r="BT624" s="418"/>
      <c r="BU624" s="418"/>
      <c r="BV624" s="418"/>
      <c r="BW624" s="418"/>
      <c r="BX624" s="418"/>
      <c r="BY624" s="418"/>
      <c r="BZ624" s="418"/>
      <c r="CA624" s="418"/>
      <c r="CB624" s="418"/>
      <c r="CC624" s="418"/>
      <c r="CD624" s="418"/>
      <c r="CE624" s="418"/>
      <c r="CF624" s="418"/>
      <c r="CG624" s="418"/>
      <c r="CH624" s="418"/>
      <c r="CI624" s="418"/>
      <c r="CJ624" s="418"/>
      <c r="CK624" s="418"/>
      <c r="CL624" s="418"/>
      <c r="CM624" s="418"/>
      <c r="CN624" s="418"/>
      <c r="CO624" s="418"/>
      <c r="CP624" s="418"/>
      <c r="CQ624" s="418"/>
      <c r="CR624" s="418"/>
      <c r="CS624" s="418"/>
      <c r="CT624" s="418"/>
      <c r="CU624" s="418"/>
      <c r="CV624" s="418"/>
      <c r="CW624" s="418"/>
      <c r="CX624" s="418"/>
      <c r="CY624" s="418"/>
      <c r="CZ624" s="418"/>
    </row>
    <row r="625" s="422" customFormat="true" ht="25.15" customHeight="true" x14ac:dyDescent="0.2">
      <c r="C625" s="1152"/>
      <c r="D625" s="1151"/>
      <c r="E625" s="727"/>
      <c r="F625" s="727"/>
      <c r="G625" s="727"/>
      <c r="H625" s="1182" t="s">
        <v>202</v>
      </c>
      <c r="I625" s="1151"/>
      <c r="J625" s="862">
        <v>7.5798506444401559E-2</v>
      </c>
      <c r="K625" s="727"/>
      <c r="L625" s="727"/>
      <c r="M625" s="1182" t="s">
        <v>202</v>
      </c>
      <c r="N625" s="1151"/>
      <c r="O625" s="863">
        <v>0.10070000115239258</v>
      </c>
      <c r="P625" s="727"/>
      <c r="Q625" s="727"/>
      <c r="U625" s="415"/>
      <c r="V625" s="415"/>
      <c r="W625" s="415"/>
      <c r="X625" s="415"/>
      <c r="Y625" s="415"/>
      <c r="Z625" s="415"/>
      <c r="AA625" s="415"/>
      <c r="AB625" s="415"/>
      <c r="AC625" s="415"/>
      <c r="AD625" s="415"/>
      <c r="AE625" s="415"/>
      <c r="AF625" s="415"/>
      <c r="AG625" s="415"/>
      <c r="AH625" s="415"/>
      <c r="AI625" s="415"/>
      <c r="AJ625" s="415"/>
      <c r="AK625" s="415"/>
      <c r="AL625" s="415"/>
      <c r="AM625" s="415"/>
      <c r="AN625" s="415"/>
      <c r="AO625" s="415"/>
      <c r="AP625" s="415"/>
      <c r="AQ625" s="415"/>
      <c r="AR625" s="415"/>
      <c r="AS625" s="415"/>
      <c r="AT625" s="415"/>
      <c r="AU625" s="415"/>
      <c r="AV625" s="415"/>
      <c r="AW625" s="415"/>
      <c r="AX625" s="415"/>
      <c r="AY625" s="415"/>
      <c r="AZ625" s="415"/>
      <c r="BA625" s="418"/>
      <c r="BB625" s="495"/>
      <c r="BC625" s="418"/>
      <c r="BD625" s="418"/>
      <c r="BE625" s="418"/>
      <c r="BF625" s="418"/>
      <c r="BG625" s="418"/>
      <c r="BH625" s="418"/>
      <c r="BI625" s="418"/>
      <c r="BJ625" s="418"/>
      <c r="BK625" s="418"/>
      <c r="BL625" s="418"/>
      <c r="BM625" s="418"/>
      <c r="BN625" s="418"/>
      <c r="BO625" s="418"/>
      <c r="BP625" s="418"/>
      <c r="BQ625" s="418"/>
      <c r="BR625" s="418"/>
      <c r="BS625" s="418"/>
      <c r="BT625" s="418"/>
      <c r="BU625" s="418"/>
      <c r="BV625" s="418"/>
      <c r="BW625" s="418"/>
      <c r="BX625" s="418"/>
      <c r="BY625" s="418"/>
      <c r="BZ625" s="418"/>
      <c r="CA625" s="418"/>
      <c r="CB625" s="418"/>
      <c r="CC625" s="418"/>
      <c r="CD625" s="418"/>
      <c r="CE625" s="418"/>
      <c r="CF625" s="418"/>
      <c r="CG625" s="418"/>
      <c r="CH625" s="418"/>
      <c r="CI625" s="418"/>
      <c r="CJ625" s="418"/>
      <c r="CK625" s="418"/>
      <c r="CL625" s="418"/>
      <c r="CM625" s="418"/>
      <c r="CN625" s="418"/>
      <c r="CO625" s="418"/>
      <c r="CP625" s="418"/>
      <c r="CQ625" s="418"/>
      <c r="CR625" s="418"/>
      <c r="CS625" s="418"/>
      <c r="CT625" s="418"/>
      <c r="CU625" s="418"/>
      <c r="CV625" s="418"/>
      <c r="CW625" s="418"/>
      <c r="CX625" s="418"/>
      <c r="CY625" s="418"/>
      <c r="CZ625" s="418"/>
    </row>
    <row r="626" s="422" customFormat="true" ht="25.15" customHeight="true" x14ac:dyDescent="0.2">
      <c r="C626" s="1152"/>
      <c r="D626" s="1151"/>
      <c r="E626" s="727"/>
      <c r="F626" s="727"/>
      <c r="G626" s="727"/>
      <c r="H626" s="1182" t="s">
        <v>321</v>
      </c>
      <c r="I626" s="1151"/>
      <c r="J626" s="862">
        <v>8.4445928932586456E-2</v>
      </c>
      <c r="K626" s="727"/>
      <c r="L626" s="727"/>
      <c r="M626" s="1182" t="s">
        <v>321</v>
      </c>
      <c r="N626" s="1151"/>
      <c r="O626" s="863">
        <v>8.2887419067276119E-2</v>
      </c>
      <c r="P626" s="727"/>
      <c r="Q626" s="727"/>
      <c r="U626" s="415"/>
      <c r="V626" s="415"/>
      <c r="W626" s="415"/>
      <c r="X626" s="415"/>
      <c r="Y626" s="415"/>
      <c r="Z626" s="415"/>
      <c r="AA626" s="415"/>
      <c r="AB626" s="415"/>
      <c r="AC626" s="415"/>
      <c r="AD626" s="415"/>
      <c r="AE626" s="415"/>
      <c r="AF626" s="415"/>
      <c r="AG626" s="415"/>
      <c r="AH626" s="415"/>
      <c r="AI626" s="415"/>
      <c r="AJ626" s="415"/>
      <c r="AK626" s="415"/>
      <c r="AL626" s="415"/>
      <c r="AM626" s="415"/>
      <c r="AN626" s="415"/>
      <c r="AO626" s="415"/>
      <c r="AP626" s="415"/>
      <c r="AQ626" s="415"/>
      <c r="AR626" s="415"/>
      <c r="AS626" s="415"/>
      <c r="AT626" s="415"/>
      <c r="AU626" s="415"/>
      <c r="AV626" s="415"/>
      <c r="AW626" s="415"/>
      <c r="AX626" s="415"/>
      <c r="AY626" s="415"/>
      <c r="AZ626" s="415"/>
      <c r="BA626" s="418"/>
      <c r="BB626" s="495"/>
      <c r="BC626" s="418"/>
      <c r="BD626" s="418"/>
      <c r="BE626" s="418"/>
      <c r="BF626" s="418"/>
      <c r="BG626" s="418"/>
      <c r="BH626" s="418"/>
      <c r="BI626" s="418"/>
      <c r="BJ626" s="418"/>
      <c r="BK626" s="418"/>
      <c r="BL626" s="418"/>
      <c r="BM626" s="418"/>
      <c r="BN626" s="418"/>
      <c r="BO626" s="418"/>
      <c r="BP626" s="418"/>
      <c r="BQ626" s="418"/>
      <c r="BR626" s="418"/>
      <c r="BS626" s="418"/>
      <c r="BT626" s="418"/>
      <c r="BU626" s="418"/>
      <c r="BV626" s="418"/>
      <c r="BW626" s="418"/>
      <c r="BX626" s="418"/>
      <c r="BY626" s="418"/>
      <c r="BZ626" s="418"/>
      <c r="CA626" s="418"/>
      <c r="CB626" s="418"/>
      <c r="CC626" s="418"/>
      <c r="CD626" s="418"/>
      <c r="CE626" s="418"/>
      <c r="CF626" s="418"/>
      <c r="CG626" s="418"/>
      <c r="CH626" s="418"/>
      <c r="CI626" s="418"/>
      <c r="CJ626" s="418"/>
      <c r="CK626" s="418"/>
      <c r="CL626" s="418"/>
      <c r="CM626" s="418"/>
      <c r="CN626" s="418"/>
      <c r="CO626" s="418"/>
      <c r="CP626" s="418"/>
      <c r="CQ626" s="418"/>
      <c r="CR626" s="418"/>
      <c r="CS626" s="418"/>
      <c r="CT626" s="418"/>
      <c r="CU626" s="418"/>
      <c r="CV626" s="418"/>
      <c r="CW626" s="418"/>
      <c r="CX626" s="418"/>
      <c r="CY626" s="418"/>
      <c r="CZ626" s="418"/>
    </row>
    <row r="627" s="422" customFormat="true" ht="25.15" customHeight="true" x14ac:dyDescent="0.2">
      <c r="C627" s="1152"/>
      <c r="D627" s="1151"/>
      <c r="E627" s="727"/>
      <c r="F627" s="727"/>
      <c r="G627" s="727"/>
      <c r="H627" s="1182" t="s">
        <v>211</v>
      </c>
      <c r="I627" s="1151"/>
      <c r="J627" s="862">
        <v>1.1264379442347873E-2</v>
      </c>
      <c r="K627" s="727"/>
      <c r="L627" s="727"/>
      <c r="M627" s="1182" t="s">
        <v>211</v>
      </c>
      <c r="N627" s="1151"/>
      <c r="O627" s="863">
        <v>6.3158560490217383E-2</v>
      </c>
      <c r="P627" s="727"/>
      <c r="Q627" s="727"/>
      <c r="U627" s="415"/>
      <c r="V627" s="415"/>
      <c r="W627" s="415"/>
      <c r="X627" s="415"/>
      <c r="Y627" s="415"/>
      <c r="Z627" s="415"/>
      <c r="AA627" s="415"/>
      <c r="AB627" s="415"/>
      <c r="AC627" s="415"/>
      <c r="AD627" s="415"/>
      <c r="AE627" s="415"/>
      <c r="AF627" s="415"/>
      <c r="AG627" s="415"/>
      <c r="AH627" s="415"/>
      <c r="AI627" s="415"/>
      <c r="AJ627" s="415"/>
      <c r="AK627" s="415"/>
      <c r="AL627" s="415"/>
      <c r="AM627" s="415"/>
      <c r="AN627" s="415"/>
      <c r="AO627" s="415"/>
      <c r="AP627" s="415"/>
      <c r="AQ627" s="415"/>
      <c r="AR627" s="415"/>
      <c r="AS627" s="415"/>
      <c r="AT627" s="415"/>
      <c r="AU627" s="415"/>
      <c r="AV627" s="415"/>
      <c r="AW627" s="415"/>
      <c r="AX627" s="415"/>
      <c r="AY627" s="415"/>
      <c r="AZ627" s="415"/>
      <c r="BA627" s="418"/>
      <c r="BB627" s="495"/>
      <c r="BC627" s="418"/>
      <c r="BD627" s="418"/>
      <c r="BE627" s="418"/>
      <c r="BF627" s="418"/>
      <c r="BG627" s="418"/>
      <c r="BH627" s="418"/>
      <c r="BI627" s="418"/>
      <c r="BJ627" s="418"/>
      <c r="BK627" s="418"/>
      <c r="BL627" s="418"/>
      <c r="BM627" s="418"/>
      <c r="BN627" s="418"/>
      <c r="BO627" s="418"/>
      <c r="BP627" s="418"/>
      <c r="BQ627" s="418"/>
      <c r="BR627" s="418"/>
      <c r="BS627" s="418"/>
      <c r="BT627" s="418"/>
      <c r="BU627" s="418"/>
      <c r="BV627" s="418"/>
      <c r="BW627" s="418"/>
      <c r="BX627" s="418"/>
      <c r="BY627" s="418"/>
      <c r="BZ627" s="418"/>
      <c r="CA627" s="418"/>
      <c r="CB627" s="418"/>
      <c r="CC627" s="418"/>
      <c r="CD627" s="418"/>
      <c r="CE627" s="418"/>
      <c r="CF627" s="418"/>
      <c r="CG627" s="418"/>
      <c r="CH627" s="418"/>
      <c r="CI627" s="418"/>
      <c r="CJ627" s="418"/>
      <c r="CK627" s="418"/>
      <c r="CL627" s="418"/>
      <c r="CM627" s="418"/>
      <c r="CN627" s="418"/>
      <c r="CO627" s="418"/>
      <c r="CP627" s="418"/>
      <c r="CQ627" s="418"/>
      <c r="CR627" s="418"/>
      <c r="CS627" s="418"/>
      <c r="CT627" s="418"/>
      <c r="CU627" s="418"/>
      <c r="CV627" s="418"/>
      <c r="CW627" s="418"/>
      <c r="CX627" s="418"/>
      <c r="CY627" s="418"/>
      <c r="CZ627" s="418"/>
    </row>
    <row r="628" s="422" customFormat="true" ht="25.15" customHeight="true" x14ac:dyDescent="0.2">
      <c r="C628" s="1152"/>
      <c r="D628" s="1151"/>
      <c r="E628" s="727"/>
      <c r="F628" s="727"/>
      <c r="G628" s="727"/>
      <c r="H628" s="1182" t="s">
        <v>325</v>
      </c>
      <c r="I628" s="1151"/>
      <c r="J628" s="862">
        <v>7.6369897377251639E-2</v>
      </c>
      <c r="K628" s="727"/>
      <c r="L628" s="727"/>
      <c r="M628" s="1182" t="s">
        <v>325</v>
      </c>
      <c r="N628" s="1151"/>
      <c r="O628" s="863">
        <v>7.5900027410305257E-2</v>
      </c>
      <c r="P628" s="727"/>
      <c r="Q628" s="727"/>
      <c r="U628" s="415"/>
      <c r="V628" s="415"/>
      <c r="W628" s="415"/>
      <c r="X628" s="415"/>
      <c r="Y628" s="415"/>
      <c r="Z628" s="415"/>
      <c r="AA628" s="415"/>
      <c r="AB628" s="415"/>
      <c r="AC628" s="415"/>
      <c r="AD628" s="415"/>
      <c r="AE628" s="415"/>
      <c r="AF628" s="415"/>
      <c r="AG628" s="415"/>
      <c r="AH628" s="415"/>
      <c r="AI628" s="415"/>
      <c r="AJ628" s="415"/>
      <c r="AK628" s="415"/>
      <c r="AL628" s="415"/>
      <c r="AM628" s="415"/>
      <c r="AN628" s="415"/>
      <c r="AO628" s="415"/>
      <c r="AP628" s="415"/>
      <c r="AQ628" s="415"/>
      <c r="AR628" s="415"/>
      <c r="AS628" s="415"/>
      <c r="AT628" s="415"/>
      <c r="AU628" s="415"/>
      <c r="AV628" s="415"/>
      <c r="AW628" s="415"/>
      <c r="AX628" s="415"/>
      <c r="AY628" s="415"/>
      <c r="AZ628" s="415"/>
      <c r="BA628" s="418"/>
      <c r="BB628" s="495"/>
      <c r="BC628" s="418"/>
      <c r="BD628" s="418"/>
      <c r="BE628" s="418"/>
      <c r="BF628" s="418"/>
      <c r="BG628" s="418"/>
      <c r="BH628" s="418"/>
      <c r="BI628" s="418"/>
      <c r="BJ628" s="418"/>
      <c r="BK628" s="418"/>
      <c r="BL628" s="418"/>
      <c r="BM628" s="418"/>
      <c r="BN628" s="418"/>
      <c r="BO628" s="418"/>
      <c r="BP628" s="418"/>
      <c r="BQ628" s="418"/>
      <c r="BR628" s="418"/>
      <c r="BS628" s="418"/>
      <c r="BT628" s="418"/>
      <c r="BU628" s="418"/>
      <c r="BV628" s="418"/>
      <c r="BW628" s="418"/>
      <c r="BX628" s="418"/>
      <c r="BY628" s="418"/>
      <c r="BZ628" s="418"/>
      <c r="CA628" s="418"/>
      <c r="CB628" s="418"/>
      <c r="CC628" s="418"/>
      <c r="CD628" s="418"/>
      <c r="CE628" s="418"/>
      <c r="CF628" s="418"/>
      <c r="CG628" s="418"/>
      <c r="CH628" s="418"/>
      <c r="CI628" s="418"/>
      <c r="CJ628" s="418"/>
      <c r="CK628" s="418"/>
      <c r="CL628" s="418"/>
      <c r="CM628" s="418"/>
      <c r="CN628" s="418"/>
      <c r="CO628" s="418"/>
      <c r="CP628" s="418"/>
      <c r="CQ628" s="418"/>
      <c r="CR628" s="418"/>
      <c r="CS628" s="418"/>
      <c r="CT628" s="418"/>
      <c r="CU628" s="418"/>
      <c r="CV628" s="418"/>
      <c r="CW628" s="418"/>
      <c r="CX628" s="418"/>
      <c r="CY628" s="418"/>
      <c r="CZ628" s="418"/>
    </row>
    <row r="629" s="422" customFormat="true" ht="25.15" customHeight="true" x14ac:dyDescent="0.2">
      <c r="C629" s="1152"/>
      <c r="D629" s="1151"/>
      <c r="E629" s="727"/>
      <c r="F629" s="727"/>
      <c r="G629" s="727"/>
      <c r="H629" s="1182" t="s">
        <v>335</v>
      </c>
      <c r="I629" s="1151"/>
      <c r="J629" s="862">
        <v>3.3699816164180878E-2</v>
      </c>
      <c r="K629" s="727"/>
      <c r="L629" s="727"/>
      <c r="M629" s="1182" t="s">
        <v>335</v>
      </c>
      <c r="N629" s="1151"/>
      <c r="O629" s="863">
        <v>2.4635326667405505E-2</v>
      </c>
      <c r="P629" s="727"/>
      <c r="Q629" s="727"/>
      <c r="U629" s="415"/>
      <c r="V629" s="415"/>
      <c r="W629" s="415"/>
      <c r="X629" s="415"/>
      <c r="Y629" s="415"/>
      <c r="Z629" s="415"/>
      <c r="AA629" s="415"/>
      <c r="AB629" s="415"/>
      <c r="AC629" s="415"/>
      <c r="AD629" s="415"/>
      <c r="AE629" s="415"/>
      <c r="AF629" s="415"/>
      <c r="AG629" s="415"/>
      <c r="AH629" s="415"/>
      <c r="AI629" s="415"/>
      <c r="AJ629" s="415"/>
      <c r="AK629" s="415"/>
      <c r="AL629" s="415"/>
      <c r="AM629" s="415"/>
      <c r="AN629" s="415"/>
      <c r="AO629" s="415"/>
      <c r="AP629" s="415"/>
      <c r="AQ629" s="415"/>
      <c r="AR629" s="415"/>
      <c r="AS629" s="415"/>
      <c r="AT629" s="415"/>
      <c r="AU629" s="415"/>
      <c r="AV629" s="415"/>
      <c r="AW629" s="415"/>
      <c r="AX629" s="415"/>
      <c r="AY629" s="415"/>
      <c r="AZ629" s="415"/>
      <c r="BA629" s="418"/>
      <c r="BB629" s="495"/>
      <c r="BC629" s="418"/>
      <c r="BD629" s="418"/>
      <c r="BE629" s="418"/>
      <c r="BF629" s="418"/>
      <c r="BG629" s="418"/>
      <c r="BH629" s="418"/>
      <c r="BI629" s="418"/>
      <c r="BJ629" s="418"/>
      <c r="BK629" s="418"/>
      <c r="BL629" s="418"/>
      <c r="BM629" s="418"/>
      <c r="BN629" s="418"/>
      <c r="BO629" s="418"/>
      <c r="BP629" s="418"/>
      <c r="BQ629" s="418"/>
      <c r="BR629" s="418"/>
      <c r="BS629" s="418"/>
      <c r="BT629" s="418"/>
      <c r="BU629" s="418"/>
      <c r="BV629" s="418"/>
      <c r="BW629" s="418"/>
      <c r="BX629" s="418"/>
      <c r="BY629" s="418"/>
      <c r="BZ629" s="418"/>
      <c r="CA629" s="418"/>
      <c r="CB629" s="418"/>
      <c r="CC629" s="418"/>
      <c r="CD629" s="418"/>
      <c r="CE629" s="418"/>
      <c r="CF629" s="418"/>
      <c r="CG629" s="418"/>
      <c r="CH629" s="418"/>
      <c r="CI629" s="418"/>
      <c r="CJ629" s="418"/>
      <c r="CK629" s="418"/>
      <c r="CL629" s="418"/>
      <c r="CM629" s="418"/>
      <c r="CN629" s="418"/>
      <c r="CO629" s="418"/>
      <c r="CP629" s="418"/>
      <c r="CQ629" s="418"/>
      <c r="CR629" s="418"/>
      <c r="CS629" s="418"/>
      <c r="CT629" s="418"/>
      <c r="CU629" s="418"/>
      <c r="CV629" s="418"/>
      <c r="CW629" s="418"/>
      <c r="CX629" s="418"/>
      <c r="CY629" s="418"/>
      <c r="CZ629" s="418"/>
    </row>
    <row r="630" s="422" customFormat="true" ht="25.15" customHeight="true" x14ac:dyDescent="0.2">
      <c r="C630" s="1152"/>
      <c r="D630" s="1151"/>
      <c r="E630" s="727"/>
      <c r="F630" s="727"/>
      <c r="G630" s="727"/>
      <c r="H630" s="1182" t="s">
        <v>405</v>
      </c>
      <c r="I630" s="1151"/>
      <c r="J630" s="862">
        <v>7.5552103481296096E-2</v>
      </c>
      <c r="K630" s="727"/>
      <c r="L630" s="727"/>
      <c r="M630" s="1182" t="s">
        <v>405</v>
      </c>
      <c r="N630" s="1151"/>
      <c r="O630" s="863">
        <v>7.086631584798328E-2</v>
      </c>
      <c r="P630" s="727"/>
      <c r="Q630" s="727"/>
      <c r="U630" s="415"/>
      <c r="V630" s="415"/>
      <c r="W630" s="415"/>
      <c r="X630" s="415"/>
      <c r="Y630" s="415"/>
      <c r="Z630" s="415"/>
      <c r="AA630" s="415"/>
      <c r="AB630" s="415"/>
      <c r="AC630" s="415"/>
      <c r="AD630" s="415"/>
      <c r="AE630" s="415"/>
      <c r="AF630" s="415"/>
      <c r="AG630" s="415"/>
      <c r="AH630" s="415"/>
      <c r="AI630" s="415"/>
      <c r="AJ630" s="415"/>
      <c r="AK630" s="415"/>
      <c r="AL630" s="415"/>
      <c r="AM630" s="415"/>
      <c r="AN630" s="415"/>
      <c r="AO630" s="415"/>
      <c r="AP630" s="415"/>
      <c r="AQ630" s="415"/>
      <c r="AR630" s="415"/>
      <c r="AS630" s="415"/>
      <c r="AT630" s="415"/>
      <c r="AU630" s="415"/>
      <c r="AV630" s="415"/>
      <c r="AW630" s="415"/>
      <c r="AX630" s="415"/>
      <c r="AY630" s="415"/>
      <c r="AZ630" s="415"/>
      <c r="BA630" s="418"/>
      <c r="BB630" s="495"/>
      <c r="BC630" s="418"/>
      <c r="BD630" s="418"/>
      <c r="BE630" s="418"/>
      <c r="BF630" s="418"/>
      <c r="BG630" s="418"/>
      <c r="BH630" s="418"/>
      <c r="BI630" s="418"/>
      <c r="BJ630" s="418"/>
      <c r="BK630" s="418"/>
      <c r="BL630" s="418"/>
      <c r="BM630" s="418"/>
      <c r="BN630" s="418"/>
      <c r="BO630" s="418"/>
      <c r="BP630" s="418"/>
      <c r="BQ630" s="418"/>
      <c r="BR630" s="418"/>
      <c r="BS630" s="418"/>
      <c r="BT630" s="418"/>
      <c r="BU630" s="418"/>
      <c r="BV630" s="418"/>
      <c r="BW630" s="418"/>
      <c r="BX630" s="418"/>
      <c r="BY630" s="418"/>
      <c r="BZ630" s="418"/>
      <c r="CA630" s="418"/>
      <c r="CB630" s="418"/>
      <c r="CC630" s="418"/>
      <c r="CD630" s="418"/>
      <c r="CE630" s="418"/>
      <c r="CF630" s="418"/>
      <c r="CG630" s="418"/>
      <c r="CH630" s="418"/>
      <c r="CI630" s="418"/>
      <c r="CJ630" s="418"/>
      <c r="CK630" s="418"/>
      <c r="CL630" s="418"/>
      <c r="CM630" s="418"/>
      <c r="CN630" s="418"/>
      <c r="CO630" s="418"/>
      <c r="CP630" s="418"/>
      <c r="CQ630" s="418"/>
      <c r="CR630" s="418"/>
      <c r="CS630" s="418"/>
      <c r="CT630" s="418"/>
      <c r="CU630" s="418"/>
      <c r="CV630" s="418"/>
      <c r="CW630" s="418"/>
      <c r="CX630" s="418"/>
      <c r="CY630" s="418"/>
      <c r="CZ630" s="418"/>
    </row>
    <row r="631" s="422" customFormat="true" ht="25.15" customHeight="true" x14ac:dyDescent="0.2">
      <c r="C631" s="1152"/>
      <c r="D631" s="1151"/>
      <c r="E631" s="727"/>
      <c r="F631" s="727"/>
      <c r="G631" s="727"/>
      <c r="H631" s="1182" t="s">
        <v>406</v>
      </c>
      <c r="I631" s="1151"/>
      <c r="J631" s="862">
        <v>7.1048732112429999E-2</v>
      </c>
      <c r="K631" s="727"/>
      <c r="L631" s="727"/>
      <c r="M631" s="1182" t="s">
        <v>406</v>
      </c>
      <c r="N631" s="1151"/>
      <c r="O631" s="863">
        <v>7.4201843012886334E-2</v>
      </c>
      <c r="P631" s="727"/>
      <c r="Q631" s="727"/>
      <c r="U631" s="415"/>
      <c r="V631" s="415"/>
      <c r="W631" s="415"/>
      <c r="X631" s="415"/>
      <c r="Y631" s="415"/>
      <c r="Z631" s="415"/>
      <c r="AA631" s="415"/>
      <c r="AB631" s="415"/>
      <c r="AC631" s="415"/>
      <c r="AD631" s="415"/>
      <c r="AE631" s="415"/>
      <c r="AF631" s="415"/>
      <c r="AG631" s="415"/>
      <c r="AH631" s="415"/>
      <c r="AI631" s="415"/>
      <c r="AJ631" s="415"/>
      <c r="AK631" s="415"/>
      <c r="AL631" s="415"/>
      <c r="AM631" s="415"/>
      <c r="AN631" s="415"/>
      <c r="AO631" s="415"/>
      <c r="AP631" s="415"/>
      <c r="AQ631" s="415"/>
      <c r="AR631" s="415"/>
      <c r="AS631" s="415"/>
      <c r="AT631" s="415"/>
      <c r="AU631" s="415"/>
      <c r="AV631" s="415"/>
      <c r="AW631" s="415"/>
      <c r="AX631" s="415"/>
      <c r="AY631" s="415"/>
      <c r="AZ631" s="415"/>
      <c r="BA631" s="418"/>
      <c r="BB631" s="495"/>
      <c r="BC631" s="418"/>
      <c r="BD631" s="418"/>
      <c r="BE631" s="418"/>
      <c r="BF631" s="418"/>
      <c r="BG631" s="418"/>
      <c r="BH631" s="418"/>
      <c r="BI631" s="418"/>
      <c r="BJ631" s="418"/>
      <c r="BK631" s="418"/>
      <c r="BL631" s="418"/>
      <c r="BM631" s="418"/>
      <c r="BN631" s="418"/>
      <c r="BO631" s="418"/>
      <c r="BP631" s="418"/>
      <c r="BQ631" s="418"/>
      <c r="BR631" s="418"/>
      <c r="BS631" s="418"/>
      <c r="BT631" s="418"/>
      <c r="BU631" s="418"/>
      <c r="BV631" s="418"/>
      <c r="BW631" s="418"/>
      <c r="BX631" s="418"/>
      <c r="BY631" s="418"/>
      <c r="BZ631" s="418"/>
      <c r="CA631" s="418"/>
      <c r="CB631" s="418"/>
      <c r="CC631" s="418"/>
      <c r="CD631" s="418"/>
      <c r="CE631" s="418"/>
      <c r="CF631" s="418"/>
      <c r="CG631" s="418"/>
      <c r="CH631" s="418"/>
      <c r="CI631" s="418"/>
      <c r="CJ631" s="418"/>
      <c r="CK631" s="418"/>
      <c r="CL631" s="418"/>
      <c r="CM631" s="418"/>
      <c r="CN631" s="418"/>
      <c r="CO631" s="418"/>
      <c r="CP631" s="418"/>
      <c r="CQ631" s="418"/>
      <c r="CR631" s="418"/>
      <c r="CS631" s="418"/>
      <c r="CT631" s="418"/>
      <c r="CU631" s="418"/>
      <c r="CV631" s="418"/>
      <c r="CW631" s="418"/>
      <c r="CX631" s="418"/>
      <c r="CY631" s="418"/>
      <c r="CZ631" s="418"/>
    </row>
    <row r="632" s="422" customFormat="true" ht="25.15" customHeight="true" x14ac:dyDescent="0.2">
      <c r="C632" s="1152"/>
      <c r="D632" s="1151"/>
      <c r="E632" s="727"/>
      <c r="F632" s="727"/>
      <c r="G632" s="727"/>
      <c r="H632" s="1182" t="s">
        <v>413</v>
      </c>
      <c r="I632" s="1151"/>
      <c r="J632" s="862">
        <v>5.6504342475252801E-2</v>
      </c>
      <c r="K632" s="727"/>
      <c r="L632" s="727"/>
      <c r="M632" s="1182" t="s">
        <v>413</v>
      </c>
      <c r="N632" s="1151"/>
      <c r="O632" s="863">
        <v>4.1331698915660013E-2</v>
      </c>
      <c r="P632" s="727"/>
      <c r="Q632" s="727"/>
      <c r="U632" s="415"/>
      <c r="V632" s="415"/>
      <c r="W632" s="415"/>
      <c r="X632" s="415"/>
      <c r="Y632" s="415"/>
      <c r="Z632" s="415"/>
      <c r="AA632" s="415"/>
      <c r="AB632" s="415"/>
      <c r="AC632" s="415"/>
      <c r="AD632" s="415"/>
      <c r="AE632" s="415"/>
      <c r="AF632" s="415"/>
      <c r="AG632" s="415"/>
      <c r="AH632" s="415"/>
      <c r="AI632" s="415"/>
      <c r="AJ632" s="415"/>
      <c r="AK632" s="415"/>
      <c r="AL632" s="415"/>
      <c r="AM632" s="415"/>
      <c r="AN632" s="415"/>
      <c r="AO632" s="415"/>
      <c r="AP632" s="415"/>
      <c r="AQ632" s="415"/>
      <c r="AR632" s="415"/>
      <c r="AS632" s="415"/>
      <c r="AT632" s="415"/>
      <c r="AU632" s="415"/>
      <c r="AV632" s="415"/>
      <c r="AW632" s="415"/>
      <c r="AX632" s="415"/>
      <c r="AY632" s="415"/>
      <c r="AZ632" s="415"/>
      <c r="BA632" s="418"/>
      <c r="BB632" s="495"/>
      <c r="BC632" s="418"/>
      <c r="BD632" s="418"/>
      <c r="BE632" s="418"/>
      <c r="BF632" s="418"/>
      <c r="BG632" s="418"/>
      <c r="BH632" s="418"/>
      <c r="BI632" s="418"/>
      <c r="BJ632" s="418"/>
      <c r="BK632" s="418"/>
      <c r="BL632" s="418"/>
      <c r="BM632" s="418"/>
      <c r="BN632" s="418"/>
      <c r="BO632" s="418"/>
      <c r="BP632" s="418"/>
      <c r="BQ632" s="418"/>
      <c r="BR632" s="418"/>
      <c r="BS632" s="418"/>
      <c r="BT632" s="418"/>
      <c r="BU632" s="418"/>
      <c r="BV632" s="418"/>
      <c r="BW632" s="418"/>
      <c r="BX632" s="418"/>
      <c r="BY632" s="418"/>
      <c r="BZ632" s="418"/>
      <c r="CA632" s="418"/>
      <c r="CB632" s="418"/>
      <c r="CC632" s="418"/>
      <c r="CD632" s="418"/>
      <c r="CE632" s="418"/>
      <c r="CF632" s="418"/>
      <c r="CG632" s="418"/>
      <c r="CH632" s="418"/>
      <c r="CI632" s="418"/>
      <c r="CJ632" s="418"/>
      <c r="CK632" s="418"/>
      <c r="CL632" s="418"/>
      <c r="CM632" s="418"/>
      <c r="CN632" s="418"/>
      <c r="CO632" s="418"/>
      <c r="CP632" s="418"/>
      <c r="CQ632" s="418"/>
      <c r="CR632" s="418"/>
      <c r="CS632" s="418"/>
      <c r="CT632" s="418"/>
      <c r="CU632" s="418"/>
      <c r="CV632" s="418"/>
      <c r="CW632" s="418"/>
      <c r="CX632" s="418"/>
      <c r="CY632" s="418"/>
      <c r="CZ632" s="418"/>
    </row>
    <row r="633" s="422" customFormat="true" ht="25.15" customHeight="true" x14ac:dyDescent="0.2">
      <c r="C633" s="1152"/>
      <c r="D633" s="1151"/>
      <c r="E633" s="727"/>
      <c r="F633" s="727"/>
      <c r="G633" s="727"/>
      <c r="H633" s="1182" t="s">
        <v>434</v>
      </c>
      <c r="I633" s="1151"/>
      <c r="J633" s="862">
        <v>-1.9907849328511751E-2</v>
      </c>
      <c r="K633" s="727"/>
      <c r="L633" s="727"/>
      <c r="M633" s="1182" t="s">
        <v>434</v>
      </c>
      <c r="N633" s="1151"/>
      <c r="O633" s="863">
        <v>9.3555704398962797E-3</v>
      </c>
      <c r="P633" s="727"/>
      <c r="Q633" s="727"/>
      <c r="U633" s="415"/>
      <c r="V633" s="415"/>
      <c r="W633" s="415"/>
      <c r="X633" s="415"/>
      <c r="Y633" s="415"/>
      <c r="Z633" s="415"/>
      <c r="AA633" s="415"/>
      <c r="AB633" s="415"/>
      <c r="AC633" s="415"/>
      <c r="AD633" s="415"/>
      <c r="AE633" s="415"/>
      <c r="AF633" s="415"/>
      <c r="AG633" s="415"/>
      <c r="AH633" s="415"/>
      <c r="AI633" s="415"/>
      <c r="AJ633" s="415"/>
      <c r="AK633" s="415"/>
      <c r="AL633" s="415"/>
      <c r="AM633" s="415"/>
      <c r="AN633" s="415"/>
      <c r="AO633" s="415"/>
      <c r="AP633" s="415"/>
      <c r="AQ633" s="415"/>
      <c r="AR633" s="415"/>
      <c r="AS633" s="415"/>
      <c r="AT633" s="415"/>
      <c r="AU633" s="415"/>
      <c r="AV633" s="415"/>
      <c r="AW633" s="415"/>
      <c r="AX633" s="415"/>
      <c r="AY633" s="415"/>
      <c r="AZ633" s="415"/>
      <c r="BA633" s="418"/>
      <c r="BB633" s="495"/>
      <c r="BC633" s="418"/>
      <c r="BD633" s="418"/>
      <c r="BE633" s="418"/>
      <c r="BF633" s="418"/>
      <c r="BG633" s="418"/>
      <c r="BH633" s="418"/>
      <c r="BI633" s="418"/>
      <c r="BJ633" s="418"/>
      <c r="BK633" s="418"/>
      <c r="BL633" s="418"/>
      <c r="BM633" s="418"/>
      <c r="BN633" s="418"/>
      <c r="BO633" s="418"/>
      <c r="BP633" s="418"/>
      <c r="BQ633" s="418"/>
      <c r="BR633" s="418"/>
      <c r="BS633" s="418"/>
      <c r="BT633" s="418"/>
      <c r="BU633" s="418"/>
      <c r="BV633" s="418"/>
      <c r="BW633" s="418"/>
      <c r="BX633" s="418"/>
      <c r="BY633" s="418"/>
      <c r="BZ633" s="418"/>
      <c r="CA633" s="418"/>
      <c r="CB633" s="418"/>
      <c r="CC633" s="418"/>
      <c r="CD633" s="418"/>
      <c r="CE633" s="418"/>
      <c r="CF633" s="418"/>
      <c r="CG633" s="418"/>
      <c r="CH633" s="418"/>
      <c r="CI633" s="418"/>
      <c r="CJ633" s="418"/>
      <c r="CK633" s="418"/>
      <c r="CL633" s="418"/>
      <c r="CM633" s="418"/>
      <c r="CN633" s="418"/>
      <c r="CO633" s="418"/>
      <c r="CP633" s="418"/>
      <c r="CQ633" s="418"/>
      <c r="CR633" s="418"/>
      <c r="CS633" s="418"/>
      <c r="CT633" s="418"/>
      <c r="CU633" s="418"/>
      <c r="CV633" s="418"/>
      <c r="CW633" s="418"/>
      <c r="CX633" s="418"/>
      <c r="CY633" s="418"/>
      <c r="CZ633" s="418"/>
    </row>
    <row r="634" s="422" customFormat="true" ht="25.15" customHeight="true" x14ac:dyDescent="0.2">
      <c r="C634" s="1152"/>
      <c r="D634" s="1151"/>
      <c r="E634" s="727"/>
      <c r="F634" s="727"/>
      <c r="G634" s="727"/>
      <c r="H634" s="1182" t="s">
        <v>409</v>
      </c>
      <c r="I634" s="1151"/>
      <c r="J634" s="866">
        <v>6.039545607271183E-2</v>
      </c>
      <c r="K634" s="727"/>
      <c r="L634" s="727"/>
      <c r="M634" s="1182" t="s">
        <v>409</v>
      </c>
      <c r="N634" s="1151"/>
      <c r="O634" s="867">
        <v>5.2090659669512838E-2</v>
      </c>
      <c r="P634" s="727"/>
      <c r="Q634" s="727"/>
      <c r="U634" s="415"/>
      <c r="V634" s="415"/>
      <c r="W634" s="415"/>
      <c r="X634" s="415"/>
      <c r="Y634" s="415"/>
      <c r="Z634" s="415"/>
      <c r="AA634" s="415"/>
      <c r="AB634" s="415"/>
      <c r="AC634" s="415"/>
      <c r="AD634" s="415"/>
      <c r="AE634" s="415"/>
      <c r="AF634" s="415"/>
      <c r="AG634" s="415"/>
      <c r="AH634" s="415"/>
      <c r="AI634" s="415"/>
      <c r="AJ634" s="415"/>
      <c r="AK634" s="415"/>
      <c r="AL634" s="415"/>
      <c r="AM634" s="415"/>
      <c r="AN634" s="415"/>
      <c r="AO634" s="415"/>
      <c r="AP634" s="415"/>
      <c r="AQ634" s="415"/>
      <c r="AR634" s="415"/>
      <c r="AS634" s="415"/>
      <c r="AT634" s="415"/>
      <c r="AU634" s="415"/>
      <c r="AV634" s="415"/>
      <c r="AW634" s="415"/>
      <c r="AX634" s="415"/>
      <c r="AY634" s="415"/>
      <c r="AZ634" s="415"/>
      <c r="BA634" s="418"/>
      <c r="BB634" s="495"/>
      <c r="BC634" s="418"/>
      <c r="BD634" s="418"/>
      <c r="BE634" s="418"/>
      <c r="BF634" s="418"/>
      <c r="BG634" s="418"/>
      <c r="BH634" s="418"/>
      <c r="BI634" s="418"/>
      <c r="BJ634" s="418"/>
      <c r="BK634" s="418"/>
      <c r="BL634" s="418"/>
      <c r="BM634" s="418"/>
      <c r="BN634" s="418"/>
      <c r="BO634" s="418"/>
      <c r="BP634" s="418"/>
      <c r="BQ634" s="418"/>
      <c r="BR634" s="418"/>
      <c r="BS634" s="418"/>
      <c r="BT634" s="418"/>
      <c r="BU634" s="418"/>
      <c r="BV634" s="418"/>
      <c r="BW634" s="418"/>
      <c r="BX634" s="418"/>
      <c r="BY634" s="418"/>
      <c r="BZ634" s="418"/>
      <c r="CA634" s="418"/>
      <c r="CB634" s="418"/>
      <c r="CC634" s="418"/>
      <c r="CD634" s="418"/>
      <c r="CE634" s="418"/>
      <c r="CF634" s="418"/>
      <c r="CG634" s="418"/>
      <c r="CH634" s="418"/>
      <c r="CI634" s="418"/>
      <c r="CJ634" s="418"/>
      <c r="CK634" s="418"/>
      <c r="CL634" s="418"/>
      <c r="CM634" s="418"/>
      <c r="CN634" s="418"/>
      <c r="CO634" s="418"/>
      <c r="CP634" s="418"/>
      <c r="CQ634" s="418"/>
      <c r="CR634" s="418"/>
      <c r="CS634" s="418"/>
      <c r="CT634" s="418"/>
      <c r="CU634" s="418"/>
      <c r="CV634" s="418"/>
      <c r="CW634" s="418"/>
      <c r="CX634" s="418"/>
      <c r="CY634" s="418"/>
      <c r="CZ634" s="418"/>
    </row>
    <row r="635" s="422" customFormat="true" ht="25.15" customHeight="true" x14ac:dyDescent="0.2">
      <c r="C635" s="1152"/>
      <c r="D635" s="1151"/>
      <c r="E635" s="727"/>
      <c r="F635" s="727"/>
      <c r="G635" s="727"/>
      <c r="H635" s="1152"/>
      <c r="I635" s="1151"/>
      <c r="J635" s="728"/>
      <c r="K635" s="727"/>
      <c r="L635" s="727"/>
      <c r="M635" s="1152"/>
      <c r="N635" s="1151"/>
      <c r="O635" s="728"/>
      <c r="P635" s="727"/>
      <c r="Q635" s="727"/>
      <c r="U635" s="415"/>
      <c r="V635" s="415"/>
      <c r="W635" s="415"/>
      <c r="X635" s="415"/>
      <c r="Y635" s="415"/>
      <c r="Z635" s="415"/>
      <c r="AA635" s="415"/>
      <c r="AB635" s="415"/>
      <c r="AC635" s="415"/>
      <c r="AD635" s="415"/>
      <c r="AE635" s="415"/>
      <c r="AF635" s="415"/>
      <c r="AG635" s="415"/>
      <c r="AH635" s="415"/>
      <c r="AI635" s="415"/>
      <c r="AJ635" s="415"/>
      <c r="AK635" s="415"/>
      <c r="AL635" s="415"/>
      <c r="AM635" s="415"/>
      <c r="AN635" s="415"/>
      <c r="AO635" s="415"/>
      <c r="AP635" s="415"/>
      <c r="AQ635" s="415"/>
      <c r="AR635" s="415"/>
      <c r="AS635" s="415"/>
      <c r="AT635" s="415"/>
      <c r="AU635" s="415"/>
      <c r="AV635" s="415"/>
      <c r="AW635" s="415"/>
      <c r="AX635" s="415"/>
      <c r="AY635" s="415"/>
      <c r="AZ635" s="415"/>
      <c r="BA635" s="418"/>
      <c r="BB635" s="495"/>
      <c r="BC635" s="418"/>
      <c r="BD635" s="418"/>
      <c r="BE635" s="418"/>
      <c r="BF635" s="418"/>
      <c r="BG635" s="418"/>
      <c r="BH635" s="418"/>
      <c r="BI635" s="418"/>
      <c r="BJ635" s="418"/>
      <c r="BK635" s="418"/>
      <c r="BL635" s="418"/>
      <c r="BM635" s="418"/>
      <c r="BN635" s="418"/>
      <c r="BO635" s="418"/>
      <c r="BP635" s="418"/>
      <c r="BQ635" s="418"/>
      <c r="BR635" s="418"/>
      <c r="BS635" s="418"/>
      <c r="BT635" s="418"/>
      <c r="BU635" s="418"/>
      <c r="BV635" s="418"/>
      <c r="BW635" s="418"/>
      <c r="BX635" s="418"/>
      <c r="BY635" s="418"/>
      <c r="BZ635" s="418"/>
      <c r="CA635" s="418"/>
      <c r="CB635" s="418"/>
      <c r="CC635" s="418"/>
      <c r="CD635" s="418"/>
      <c r="CE635" s="418"/>
      <c r="CF635" s="418"/>
      <c r="CG635" s="418"/>
      <c r="CH635" s="418"/>
      <c r="CI635" s="418"/>
      <c r="CJ635" s="418"/>
      <c r="CK635" s="418"/>
      <c r="CL635" s="418"/>
      <c r="CM635" s="418"/>
      <c r="CN635" s="418"/>
      <c r="CO635" s="418"/>
      <c r="CP635" s="418"/>
      <c r="CQ635" s="418"/>
      <c r="CR635" s="418"/>
      <c r="CS635" s="418"/>
      <c r="CT635" s="418"/>
      <c r="CU635" s="418"/>
      <c r="CV635" s="418"/>
      <c r="CW635" s="418"/>
      <c r="CX635" s="418"/>
      <c r="CY635" s="418"/>
      <c r="CZ635" s="418"/>
    </row>
    <row r="636" s="422" customFormat="true" ht="25.15" customHeight="true" x14ac:dyDescent="0.2">
      <c r="C636" s="1152"/>
      <c r="D636" s="1151"/>
      <c r="E636" s="727"/>
      <c r="F636" s="727"/>
      <c r="G636" s="727"/>
      <c r="H636" s="1152"/>
      <c r="I636" s="1151"/>
      <c r="J636" s="727"/>
      <c r="K636" s="727"/>
      <c r="L636" s="727"/>
      <c r="M636" s="1152"/>
      <c r="N636" s="1151"/>
      <c r="O636" s="727"/>
      <c r="P636" s="727"/>
      <c r="Q636" s="727"/>
      <c r="U636" s="415"/>
      <c r="V636" s="415"/>
      <c r="W636" s="415"/>
      <c r="X636" s="415"/>
      <c r="Y636" s="415"/>
      <c r="Z636" s="415"/>
      <c r="AA636" s="415"/>
      <c r="AB636" s="415"/>
      <c r="AC636" s="415"/>
      <c r="AD636" s="415"/>
      <c r="AE636" s="415"/>
      <c r="AF636" s="415"/>
      <c r="AG636" s="415"/>
      <c r="AH636" s="415"/>
      <c r="AI636" s="415"/>
      <c r="AJ636" s="415"/>
      <c r="AK636" s="415"/>
      <c r="AL636" s="415"/>
      <c r="AM636" s="415"/>
      <c r="AN636" s="415"/>
      <c r="AO636" s="415"/>
      <c r="AP636" s="415"/>
      <c r="AQ636" s="415"/>
      <c r="AR636" s="415"/>
      <c r="AS636" s="415"/>
      <c r="AT636" s="415"/>
      <c r="AU636" s="415"/>
      <c r="AV636" s="415"/>
      <c r="AW636" s="415"/>
      <c r="AX636" s="415"/>
      <c r="AY636" s="415"/>
      <c r="AZ636" s="415"/>
      <c r="BA636" s="418"/>
      <c r="BB636" s="495"/>
      <c r="BC636" s="418"/>
      <c r="BD636" s="418"/>
      <c r="BE636" s="418"/>
      <c r="BF636" s="418"/>
      <c r="BG636" s="418"/>
      <c r="BH636" s="418"/>
      <c r="BI636" s="418"/>
      <c r="BJ636" s="418"/>
      <c r="BK636" s="418"/>
      <c r="BL636" s="418"/>
      <c r="BM636" s="418"/>
      <c r="BN636" s="418"/>
      <c r="BO636" s="418"/>
      <c r="BP636" s="418"/>
      <c r="BQ636" s="418"/>
      <c r="BR636" s="418"/>
      <c r="BS636" s="418"/>
      <c r="BT636" s="418"/>
      <c r="BU636" s="418"/>
      <c r="BV636" s="418"/>
      <c r="BW636" s="418"/>
      <c r="BX636" s="418"/>
      <c r="BY636" s="418"/>
      <c r="BZ636" s="418"/>
      <c r="CA636" s="418"/>
      <c r="CB636" s="418"/>
      <c r="CC636" s="418"/>
      <c r="CD636" s="418"/>
      <c r="CE636" s="418"/>
      <c r="CF636" s="418"/>
      <c r="CG636" s="418"/>
      <c r="CH636" s="418"/>
      <c r="CI636" s="418"/>
      <c r="CJ636" s="418"/>
      <c r="CK636" s="418"/>
      <c r="CL636" s="418"/>
      <c r="CM636" s="418"/>
      <c r="CN636" s="418"/>
      <c r="CO636" s="418"/>
      <c r="CP636" s="418"/>
      <c r="CQ636" s="418"/>
      <c r="CR636" s="418"/>
      <c r="CS636" s="418"/>
      <c r="CT636" s="418"/>
      <c r="CU636" s="418"/>
      <c r="CV636" s="418"/>
      <c r="CW636" s="418"/>
      <c r="CX636" s="418"/>
      <c r="CY636" s="418"/>
      <c r="CZ636" s="418"/>
    </row>
    <row r="637" s="422" customFormat="true" ht="25.15" customHeight="true" x14ac:dyDescent="0.2">
      <c r="C637" s="1152"/>
      <c r="D637" s="1151"/>
      <c r="E637" s="727"/>
      <c r="F637" s="727"/>
      <c r="G637" s="727"/>
      <c r="H637" s="1183" t="s">
        <v>223</v>
      </c>
      <c r="I637" s="1151"/>
      <c r="J637" s="1151"/>
      <c r="K637" s="727"/>
      <c r="L637" s="727"/>
      <c r="M637" s="1183" t="s">
        <v>223</v>
      </c>
      <c r="N637" s="1151"/>
      <c r="O637" s="1151"/>
      <c r="P637" s="727"/>
      <c r="Q637" s="727"/>
      <c r="U637" s="415"/>
      <c r="V637" s="415"/>
      <c r="W637" s="415"/>
      <c r="X637" s="415"/>
      <c r="Y637" s="415"/>
      <c r="Z637" s="415"/>
      <c r="AA637" s="415"/>
      <c r="AB637" s="415"/>
      <c r="AC637" s="415"/>
      <c r="AD637" s="415"/>
      <c r="AE637" s="415"/>
      <c r="AF637" s="415"/>
      <c r="AG637" s="415"/>
      <c r="AH637" s="415"/>
      <c r="AI637" s="415"/>
      <c r="AJ637" s="415"/>
      <c r="AK637" s="415"/>
      <c r="AL637" s="415"/>
      <c r="AM637" s="415"/>
      <c r="AN637" s="415"/>
      <c r="AO637" s="415"/>
      <c r="AP637" s="415"/>
      <c r="AQ637" s="415"/>
      <c r="AR637" s="415"/>
      <c r="AS637" s="415"/>
      <c r="AT637" s="415"/>
      <c r="AU637" s="415"/>
      <c r="AV637" s="415"/>
      <c r="AW637" s="415"/>
      <c r="AX637" s="415"/>
      <c r="AY637" s="415"/>
      <c r="AZ637" s="415"/>
      <c r="BA637" s="418"/>
      <c r="BB637" s="495"/>
      <c r="BC637" s="418"/>
      <c r="BD637" s="418"/>
      <c r="BE637" s="418"/>
      <c r="BF637" s="418"/>
      <c r="BG637" s="418"/>
      <c r="BH637" s="418"/>
      <c r="BI637" s="418"/>
      <c r="BJ637" s="418"/>
      <c r="BK637" s="418"/>
      <c r="BL637" s="418"/>
      <c r="BM637" s="418"/>
      <c r="BN637" s="418"/>
      <c r="BO637" s="418"/>
      <c r="BP637" s="418"/>
      <c r="BQ637" s="418"/>
      <c r="BR637" s="418"/>
      <c r="BS637" s="418"/>
      <c r="BT637" s="418"/>
      <c r="BU637" s="418"/>
      <c r="BV637" s="418"/>
      <c r="BW637" s="418"/>
      <c r="BX637" s="418"/>
      <c r="BY637" s="418"/>
      <c r="BZ637" s="418"/>
      <c r="CA637" s="418"/>
      <c r="CB637" s="418"/>
      <c r="CC637" s="418"/>
      <c r="CD637" s="418"/>
      <c r="CE637" s="418"/>
      <c r="CF637" s="418"/>
      <c r="CG637" s="418"/>
      <c r="CH637" s="418"/>
      <c r="CI637" s="418"/>
      <c r="CJ637" s="418"/>
      <c r="CK637" s="418"/>
      <c r="CL637" s="418"/>
      <c r="CM637" s="418"/>
      <c r="CN637" s="418"/>
      <c r="CO637" s="418"/>
      <c r="CP637" s="418"/>
      <c r="CQ637" s="418"/>
      <c r="CR637" s="418"/>
      <c r="CS637" s="418"/>
      <c r="CT637" s="418"/>
      <c r="CU637" s="418"/>
      <c r="CV637" s="418"/>
      <c r="CW637" s="418"/>
      <c r="CX637" s="418"/>
      <c r="CY637" s="418"/>
      <c r="CZ637" s="418"/>
    </row>
    <row r="638" s="422" customFormat="true" ht="25.15" customHeight="true" x14ac:dyDescent="0.2">
      <c r="C638" s="1152"/>
      <c r="D638" s="1151"/>
      <c r="E638" s="727"/>
      <c r="F638" s="727"/>
      <c r="G638" s="727"/>
      <c r="H638" s="1153" t="s">
        <v>198</v>
      </c>
      <c r="I638" s="1151"/>
      <c r="J638" s="884" t="s">
        <v>199</v>
      </c>
      <c r="K638" s="727"/>
      <c r="L638" s="727"/>
      <c r="M638" s="1153" t="s">
        <v>198</v>
      </c>
      <c r="N638" s="1151"/>
      <c r="O638" s="885" t="s">
        <v>199</v>
      </c>
      <c r="P638" s="727"/>
      <c r="Q638" s="727"/>
      <c r="U638" s="415"/>
      <c r="V638" s="415"/>
      <c r="W638" s="415"/>
      <c r="X638" s="415"/>
      <c r="Y638" s="415"/>
      <c r="Z638" s="415"/>
      <c r="AA638" s="415"/>
      <c r="AB638" s="415"/>
      <c r="AC638" s="415"/>
      <c r="AD638" s="415"/>
      <c r="AE638" s="415"/>
      <c r="AF638" s="415"/>
      <c r="AG638" s="415"/>
      <c r="AH638" s="415"/>
      <c r="AI638" s="415"/>
      <c r="AJ638" s="415"/>
      <c r="AK638" s="415"/>
      <c r="AL638" s="415"/>
      <c r="AM638" s="415"/>
      <c r="AN638" s="415"/>
      <c r="AO638" s="415"/>
      <c r="AP638" s="415"/>
      <c r="AQ638" s="415"/>
      <c r="AR638" s="415"/>
      <c r="AS638" s="415"/>
      <c r="AT638" s="415"/>
      <c r="AU638" s="415"/>
      <c r="AV638" s="415"/>
      <c r="AW638" s="415"/>
      <c r="AX638" s="415"/>
      <c r="AY638" s="415"/>
      <c r="AZ638" s="415"/>
      <c r="BA638" s="418"/>
      <c r="BB638" s="495"/>
      <c r="BC638" s="418"/>
      <c r="BD638" s="418"/>
      <c r="BE638" s="418"/>
      <c r="BF638" s="418"/>
      <c r="BG638" s="418"/>
      <c r="BH638" s="418"/>
      <c r="BI638" s="418"/>
      <c r="BJ638" s="418"/>
      <c r="BK638" s="418"/>
      <c r="BL638" s="418"/>
      <c r="BM638" s="418"/>
      <c r="BN638" s="418"/>
      <c r="BO638" s="418"/>
      <c r="BP638" s="418"/>
      <c r="BQ638" s="418"/>
      <c r="BR638" s="418"/>
      <c r="BS638" s="418"/>
      <c r="BT638" s="418"/>
      <c r="BU638" s="418"/>
      <c r="BV638" s="418"/>
      <c r="BW638" s="418"/>
      <c r="BX638" s="418"/>
      <c r="BY638" s="418"/>
      <c r="BZ638" s="418"/>
      <c r="CA638" s="418"/>
      <c r="CB638" s="418"/>
      <c r="CC638" s="418"/>
      <c r="CD638" s="418"/>
      <c r="CE638" s="418"/>
      <c r="CF638" s="418"/>
      <c r="CG638" s="418"/>
      <c r="CH638" s="418"/>
      <c r="CI638" s="418"/>
      <c r="CJ638" s="418"/>
      <c r="CK638" s="418"/>
      <c r="CL638" s="418"/>
      <c r="CM638" s="418"/>
      <c r="CN638" s="418"/>
      <c r="CO638" s="418"/>
      <c r="CP638" s="418"/>
      <c r="CQ638" s="418"/>
      <c r="CR638" s="418"/>
      <c r="CS638" s="418"/>
      <c r="CT638" s="418"/>
      <c r="CU638" s="418"/>
      <c r="CV638" s="418"/>
      <c r="CW638" s="418"/>
      <c r="CX638" s="418"/>
      <c r="CY638" s="418"/>
      <c r="CZ638" s="418"/>
    </row>
    <row r="639" s="422" customFormat="true" ht="25.15" customHeight="true" x14ac:dyDescent="0.2">
      <c r="C639" s="1152"/>
      <c r="D639" s="1151"/>
      <c r="E639" s="727"/>
      <c r="F639" s="727"/>
      <c r="G639" s="727"/>
      <c r="H639" s="1182" t="s">
        <v>199</v>
      </c>
      <c r="I639" s="1151"/>
      <c r="J639" s="886">
        <v>1</v>
      </c>
      <c r="K639" s="727"/>
      <c r="L639" s="727"/>
      <c r="M639" s="1182" t="s">
        <v>199</v>
      </c>
      <c r="N639" s="1151"/>
      <c r="O639" s="887">
        <v>0.99999999999999989</v>
      </c>
      <c r="P639" s="727"/>
      <c r="Q639" s="727"/>
      <c r="U639" s="415"/>
      <c r="V639" s="415"/>
      <c r="W639" s="415"/>
      <c r="X639" s="415"/>
      <c r="Y639" s="415"/>
      <c r="Z639" s="415"/>
      <c r="AA639" s="415"/>
      <c r="AB639" s="415"/>
      <c r="AC639" s="415"/>
      <c r="AD639" s="415"/>
      <c r="AE639" s="415"/>
      <c r="AF639" s="415"/>
      <c r="AG639" s="415"/>
      <c r="AH639" s="415"/>
      <c r="AI639" s="415"/>
      <c r="AJ639" s="415"/>
      <c r="AK639" s="415"/>
      <c r="AL639" s="415"/>
      <c r="AM639" s="415"/>
      <c r="AN639" s="415"/>
      <c r="AO639" s="415"/>
      <c r="AP639" s="415"/>
      <c r="AQ639" s="415"/>
      <c r="AR639" s="415"/>
      <c r="AS639" s="415"/>
      <c r="AT639" s="415"/>
      <c r="AU639" s="415"/>
      <c r="AV639" s="415"/>
      <c r="AW639" s="415"/>
      <c r="AX639" s="415"/>
      <c r="AY639" s="415"/>
      <c r="AZ639" s="415"/>
      <c r="BA639" s="418"/>
      <c r="BB639" s="495"/>
      <c r="BC639" s="418"/>
      <c r="BD639" s="418"/>
      <c r="BE639" s="418"/>
      <c r="BF639" s="418"/>
      <c r="BG639" s="418"/>
      <c r="BH639" s="418"/>
      <c r="BI639" s="418"/>
      <c r="BJ639" s="418"/>
      <c r="BK639" s="418"/>
      <c r="BL639" s="418"/>
      <c r="BM639" s="418"/>
      <c r="BN639" s="418"/>
      <c r="BO639" s="418"/>
      <c r="BP639" s="418"/>
      <c r="BQ639" s="418"/>
      <c r="BR639" s="418"/>
      <c r="BS639" s="418"/>
      <c r="BT639" s="418"/>
      <c r="BU639" s="418"/>
      <c r="BV639" s="418"/>
      <c r="BW639" s="418"/>
      <c r="BX639" s="418"/>
      <c r="BY639" s="418"/>
      <c r="BZ639" s="418"/>
      <c r="CA639" s="418"/>
      <c r="CB639" s="418"/>
      <c r="CC639" s="418"/>
      <c r="CD639" s="418"/>
      <c r="CE639" s="418"/>
      <c r="CF639" s="418"/>
      <c r="CG639" s="418"/>
      <c r="CH639" s="418"/>
      <c r="CI639" s="418"/>
      <c r="CJ639" s="418"/>
      <c r="CK639" s="418"/>
      <c r="CL639" s="418"/>
      <c r="CM639" s="418"/>
      <c r="CN639" s="418"/>
      <c r="CO639" s="418"/>
      <c r="CP639" s="418"/>
      <c r="CQ639" s="418"/>
      <c r="CR639" s="418"/>
      <c r="CS639" s="418"/>
      <c r="CT639" s="418"/>
      <c r="CU639" s="418"/>
      <c r="CV639" s="418"/>
      <c r="CW639" s="418"/>
      <c r="CX639" s="418"/>
      <c r="CY639" s="418"/>
      <c r="CZ639" s="418"/>
    </row>
    <row r="640" s="422" customFormat="true" ht="25.15" customHeight="true" x14ac:dyDescent="0.2">
      <c r="C640" s="1152"/>
      <c r="D640" s="1151"/>
      <c r="E640" s="727"/>
      <c r="F640" s="727"/>
      <c r="G640" s="727"/>
      <c r="H640" s="1152"/>
      <c r="I640" s="1151"/>
      <c r="J640" s="728"/>
      <c r="K640" s="727"/>
      <c r="L640" s="727"/>
      <c r="M640" s="1152"/>
      <c r="N640" s="1151"/>
      <c r="O640" s="728"/>
      <c r="P640" s="727"/>
      <c r="Q640" s="727"/>
      <c r="U640" s="415"/>
      <c r="V640" s="415"/>
      <c r="W640" s="415"/>
      <c r="X640" s="415"/>
      <c r="Y640" s="415"/>
      <c r="Z640" s="415"/>
      <c r="AA640" s="415"/>
      <c r="AB640" s="415"/>
      <c r="AC640" s="415"/>
      <c r="AD640" s="415"/>
      <c r="AE640" s="415"/>
      <c r="AF640" s="415"/>
      <c r="AG640" s="415"/>
      <c r="AH640" s="415"/>
      <c r="AI640" s="415"/>
      <c r="AJ640" s="415"/>
      <c r="AK640" s="415"/>
      <c r="AL640" s="415"/>
      <c r="AM640" s="415"/>
      <c r="AN640" s="415"/>
      <c r="AO640" s="415"/>
      <c r="AP640" s="415"/>
      <c r="AQ640" s="415"/>
      <c r="AR640" s="415"/>
      <c r="AS640" s="415"/>
      <c r="AT640" s="415"/>
      <c r="AU640" s="415"/>
      <c r="AV640" s="415"/>
      <c r="AW640" s="415"/>
      <c r="AX640" s="415"/>
      <c r="AY640" s="415"/>
      <c r="AZ640" s="415"/>
      <c r="BA640" s="418"/>
      <c r="BB640" s="495"/>
      <c r="BC640" s="418"/>
      <c r="BD640" s="418"/>
      <c r="BE640" s="418"/>
      <c r="BF640" s="418"/>
      <c r="BG640" s="418"/>
      <c r="BH640" s="418"/>
      <c r="BI640" s="418"/>
      <c r="BJ640" s="418"/>
      <c r="BK640" s="418"/>
      <c r="BL640" s="418"/>
      <c r="BM640" s="418"/>
      <c r="BN640" s="418"/>
      <c r="BO640" s="418"/>
      <c r="BP640" s="418"/>
      <c r="BQ640" s="418"/>
      <c r="BR640" s="418"/>
      <c r="BS640" s="418"/>
      <c r="BT640" s="418"/>
      <c r="BU640" s="418"/>
      <c r="BV640" s="418"/>
      <c r="BW640" s="418"/>
      <c r="BX640" s="418"/>
      <c r="BY640" s="418"/>
      <c r="BZ640" s="418"/>
      <c r="CA640" s="418"/>
      <c r="CB640" s="418"/>
      <c r="CC640" s="418"/>
      <c r="CD640" s="418"/>
      <c r="CE640" s="418"/>
      <c r="CF640" s="418"/>
      <c r="CG640" s="418"/>
      <c r="CH640" s="418"/>
      <c r="CI640" s="418"/>
      <c r="CJ640" s="418"/>
      <c r="CK640" s="418"/>
      <c r="CL640" s="418"/>
      <c r="CM640" s="418"/>
      <c r="CN640" s="418"/>
      <c r="CO640" s="418"/>
      <c r="CP640" s="418"/>
      <c r="CQ640" s="418"/>
      <c r="CR640" s="418"/>
      <c r="CS640" s="418"/>
      <c r="CT640" s="418"/>
      <c r="CU640" s="418"/>
      <c r="CV640" s="418"/>
      <c r="CW640" s="418"/>
      <c r="CX640" s="418"/>
      <c r="CY640" s="418"/>
      <c r="CZ640" s="418"/>
    </row>
    <row r="641" s="422" customFormat="true" ht="25.15" customHeight="true" x14ac:dyDescent="0.2">
      <c r="C641" s="1152"/>
      <c r="D641" s="1151"/>
      <c r="E641" s="727"/>
      <c r="F641" s="727"/>
      <c r="G641" s="727"/>
      <c r="H641" s="1152"/>
      <c r="I641" s="1151"/>
      <c r="J641" s="727"/>
      <c r="K641" s="727"/>
      <c r="L641" s="727"/>
      <c r="M641" s="1152"/>
      <c r="N641" s="1151"/>
      <c r="O641" s="727"/>
      <c r="P641" s="727"/>
      <c r="Q641" s="727"/>
      <c r="U641" s="415"/>
      <c r="V641" s="415"/>
      <c r="W641" s="415"/>
      <c r="X641" s="415"/>
      <c r="Y641" s="415"/>
      <c r="Z641" s="415"/>
      <c r="AA641" s="415"/>
      <c r="AB641" s="415"/>
      <c r="AC641" s="415"/>
      <c r="AD641" s="415"/>
      <c r="AE641" s="415"/>
      <c r="AF641" s="415"/>
      <c r="AG641" s="415"/>
      <c r="AH641" s="415"/>
      <c r="AI641" s="415"/>
      <c r="AJ641" s="415"/>
      <c r="AK641" s="415"/>
      <c r="AL641" s="415"/>
      <c r="AM641" s="415"/>
      <c r="AN641" s="415"/>
      <c r="AO641" s="415"/>
      <c r="AP641" s="415"/>
      <c r="AQ641" s="415"/>
      <c r="AR641" s="415"/>
      <c r="AS641" s="415"/>
      <c r="AT641" s="415"/>
      <c r="AU641" s="415"/>
      <c r="AV641" s="415"/>
      <c r="AW641" s="415"/>
      <c r="AX641" s="415"/>
      <c r="AY641" s="415"/>
      <c r="AZ641" s="415"/>
      <c r="BA641" s="418"/>
      <c r="BB641" s="495"/>
      <c r="BC641" s="418"/>
      <c r="BD641" s="418"/>
      <c r="BE641" s="418"/>
      <c r="BF641" s="418"/>
      <c r="BG641" s="418"/>
      <c r="BH641" s="418"/>
      <c r="BI641" s="418"/>
      <c r="BJ641" s="418"/>
      <c r="BK641" s="418"/>
      <c r="BL641" s="418"/>
      <c r="BM641" s="418"/>
      <c r="BN641" s="418"/>
      <c r="BO641" s="418"/>
      <c r="BP641" s="418"/>
      <c r="BQ641" s="418"/>
      <c r="BR641" s="418"/>
      <c r="BS641" s="418"/>
      <c r="BT641" s="418"/>
      <c r="BU641" s="418"/>
      <c r="BV641" s="418"/>
      <c r="BW641" s="418"/>
      <c r="BX641" s="418"/>
      <c r="BY641" s="418"/>
      <c r="BZ641" s="418"/>
      <c r="CA641" s="418"/>
      <c r="CB641" s="418"/>
      <c r="CC641" s="418"/>
      <c r="CD641" s="418"/>
      <c r="CE641" s="418"/>
      <c r="CF641" s="418"/>
      <c r="CG641" s="418"/>
      <c r="CH641" s="418"/>
      <c r="CI641" s="418"/>
      <c r="CJ641" s="418"/>
      <c r="CK641" s="418"/>
      <c r="CL641" s="418"/>
      <c r="CM641" s="418"/>
      <c r="CN641" s="418"/>
      <c r="CO641" s="418"/>
      <c r="CP641" s="418"/>
      <c r="CQ641" s="418"/>
      <c r="CR641" s="418"/>
      <c r="CS641" s="418"/>
      <c r="CT641" s="418"/>
      <c r="CU641" s="418"/>
      <c r="CV641" s="418"/>
      <c r="CW641" s="418"/>
      <c r="CX641" s="418"/>
      <c r="CY641" s="418"/>
      <c r="CZ641" s="418"/>
    </row>
    <row r="642" s="422" customFormat="true" ht="25.15" customHeight="true" x14ac:dyDescent="0.2">
      <c r="C642" s="1152"/>
      <c r="D642" s="1151"/>
      <c r="E642" s="727"/>
      <c r="F642" s="727"/>
      <c r="G642" s="727"/>
      <c r="H642" s="1152"/>
      <c r="I642" s="1151"/>
      <c r="J642" s="727"/>
      <c r="K642" s="727"/>
      <c r="L642" s="727"/>
      <c r="M642" s="1152"/>
      <c r="N642" s="1151"/>
      <c r="O642" s="727"/>
      <c r="P642" s="727"/>
      <c r="Q642" s="727"/>
      <c r="U642" s="415"/>
      <c r="V642" s="415"/>
      <c r="W642" s="415"/>
      <c r="X642" s="415"/>
      <c r="Y642" s="415"/>
      <c r="Z642" s="415"/>
      <c r="AA642" s="415"/>
      <c r="AB642" s="415"/>
      <c r="AC642" s="415"/>
      <c r="AD642" s="415"/>
      <c r="AE642" s="415"/>
      <c r="AF642" s="415"/>
      <c r="AG642" s="415"/>
      <c r="AH642" s="415"/>
      <c r="AI642" s="415"/>
      <c r="AJ642" s="415"/>
      <c r="AK642" s="415"/>
      <c r="AL642" s="415"/>
      <c r="AM642" s="415"/>
      <c r="AN642" s="415"/>
      <c r="AO642" s="415"/>
      <c r="AP642" s="415"/>
      <c r="AQ642" s="415"/>
      <c r="AR642" s="415"/>
      <c r="AS642" s="415"/>
      <c r="AT642" s="415"/>
      <c r="AU642" s="415"/>
      <c r="AV642" s="415"/>
      <c r="AW642" s="415"/>
      <c r="AX642" s="415"/>
      <c r="AY642" s="415"/>
      <c r="AZ642" s="415"/>
      <c r="BA642" s="418"/>
      <c r="BB642" s="495"/>
      <c r="BC642" s="418"/>
      <c r="BD642" s="418"/>
      <c r="BE642" s="418"/>
      <c r="BF642" s="418"/>
      <c r="BG642" s="418"/>
      <c r="BH642" s="418"/>
      <c r="BI642" s="418"/>
      <c r="BJ642" s="418"/>
      <c r="BK642" s="418"/>
      <c r="BL642" s="418"/>
      <c r="BM642" s="418"/>
      <c r="BN642" s="418"/>
      <c r="BO642" s="418"/>
      <c r="BP642" s="418"/>
      <c r="BQ642" s="418"/>
      <c r="BR642" s="418"/>
      <c r="BS642" s="418"/>
      <c r="BT642" s="418"/>
      <c r="BU642" s="418"/>
      <c r="BV642" s="418"/>
      <c r="BW642" s="418"/>
      <c r="BX642" s="418"/>
      <c r="BY642" s="418"/>
      <c r="BZ642" s="418"/>
      <c r="CA642" s="418"/>
      <c r="CB642" s="418"/>
      <c r="CC642" s="418"/>
      <c r="CD642" s="418"/>
      <c r="CE642" s="418"/>
      <c r="CF642" s="418"/>
      <c r="CG642" s="418"/>
      <c r="CH642" s="418"/>
      <c r="CI642" s="418"/>
      <c r="CJ642" s="418"/>
      <c r="CK642" s="418"/>
      <c r="CL642" s="418"/>
      <c r="CM642" s="418"/>
      <c r="CN642" s="418"/>
      <c r="CO642" s="418"/>
      <c r="CP642" s="418"/>
      <c r="CQ642" s="418"/>
      <c r="CR642" s="418"/>
      <c r="CS642" s="418"/>
      <c r="CT642" s="418"/>
      <c r="CU642" s="418"/>
      <c r="CV642" s="418"/>
      <c r="CW642" s="418"/>
      <c r="CX642" s="418"/>
      <c r="CY642" s="418"/>
      <c r="CZ642" s="418"/>
    </row>
    <row r="643" s="422" customFormat="true" ht="25.15" customHeight="true" x14ac:dyDescent="0.2">
      <c r="C643" s="1152"/>
      <c r="D643" s="1151"/>
      <c r="E643" s="727"/>
      <c r="F643" s="727"/>
      <c r="G643" s="727"/>
      <c r="H643" s="1152"/>
      <c r="I643" s="1151"/>
      <c r="J643" s="727"/>
      <c r="K643" s="727"/>
      <c r="L643" s="727"/>
      <c r="M643" s="1152"/>
      <c r="N643" s="1151"/>
      <c r="O643" s="727"/>
      <c r="P643" s="727"/>
      <c r="Q643" s="727"/>
      <c r="U643" s="415"/>
      <c r="V643" s="415"/>
      <c r="W643" s="415"/>
      <c r="X643" s="415"/>
      <c r="Y643" s="415"/>
      <c r="Z643" s="415"/>
      <c r="AA643" s="415"/>
      <c r="AB643" s="415"/>
      <c r="AC643" s="415"/>
      <c r="AD643" s="415"/>
      <c r="AE643" s="415"/>
      <c r="AF643" s="415"/>
      <c r="AG643" s="415"/>
      <c r="AH643" s="415"/>
      <c r="AI643" s="415"/>
      <c r="AJ643" s="415"/>
      <c r="AK643" s="415"/>
      <c r="AL643" s="415"/>
      <c r="AM643" s="415"/>
      <c r="AN643" s="415"/>
      <c r="AO643" s="415"/>
      <c r="AP643" s="415"/>
      <c r="AQ643" s="415"/>
      <c r="AR643" s="415"/>
      <c r="AS643" s="415"/>
      <c r="AT643" s="415"/>
      <c r="AU643" s="415"/>
      <c r="AV643" s="415"/>
      <c r="AW643" s="415"/>
      <c r="AX643" s="415"/>
      <c r="AY643" s="415"/>
      <c r="AZ643" s="415"/>
      <c r="BA643" s="418"/>
      <c r="BB643" s="495"/>
      <c r="BC643" s="418"/>
      <c r="BD643" s="418"/>
      <c r="BE643" s="418"/>
      <c r="BF643" s="418"/>
      <c r="BG643" s="418"/>
      <c r="BH643" s="418"/>
      <c r="BI643" s="418"/>
      <c r="BJ643" s="418"/>
      <c r="BK643" s="418"/>
      <c r="BL643" s="418"/>
      <c r="BM643" s="418"/>
      <c r="BN643" s="418"/>
      <c r="BO643" s="418"/>
      <c r="BP643" s="418"/>
      <c r="BQ643" s="418"/>
      <c r="BR643" s="418"/>
      <c r="BS643" s="418"/>
      <c r="BT643" s="418"/>
      <c r="BU643" s="418"/>
      <c r="BV643" s="418"/>
      <c r="BW643" s="418"/>
      <c r="BX643" s="418"/>
      <c r="BY643" s="418"/>
      <c r="BZ643" s="418"/>
      <c r="CA643" s="418"/>
      <c r="CB643" s="418"/>
      <c r="CC643" s="418"/>
      <c r="CD643" s="418"/>
      <c r="CE643" s="418"/>
      <c r="CF643" s="418"/>
      <c r="CG643" s="418"/>
      <c r="CH643" s="418"/>
      <c r="CI643" s="418"/>
      <c r="CJ643" s="418"/>
      <c r="CK643" s="418"/>
      <c r="CL643" s="418"/>
      <c r="CM643" s="418"/>
      <c r="CN643" s="418"/>
      <c r="CO643" s="418"/>
      <c r="CP643" s="418"/>
      <c r="CQ643" s="418"/>
      <c r="CR643" s="418"/>
      <c r="CS643" s="418"/>
      <c r="CT643" s="418"/>
      <c r="CU643" s="418"/>
      <c r="CV643" s="418"/>
      <c r="CW643" s="418"/>
      <c r="CX643" s="418"/>
      <c r="CY643" s="418"/>
      <c r="CZ643" s="418"/>
    </row>
    <row r="644" s="422" customFormat="true" ht="25.15" customHeight="true" x14ac:dyDescent="0.2">
      <c r="C644" s="1152"/>
      <c r="D644" s="1151"/>
      <c r="E644" s="727"/>
      <c r="F644" s="727"/>
      <c r="G644" s="727"/>
      <c r="H644" s="1152"/>
      <c r="I644" s="1151"/>
      <c r="J644" s="727"/>
      <c r="K644" s="727"/>
      <c r="L644" s="727"/>
      <c r="M644" s="1152"/>
      <c r="N644" s="1151"/>
      <c r="O644" s="727"/>
      <c r="P644" s="727"/>
      <c r="Q644" s="727"/>
      <c r="U644" s="415"/>
      <c r="V644" s="415"/>
      <c r="W644" s="415"/>
      <c r="X644" s="415"/>
      <c r="Y644" s="415"/>
      <c r="Z644" s="415"/>
      <c r="AA644" s="415"/>
      <c r="AB644" s="415"/>
      <c r="AC644" s="415"/>
      <c r="AD644" s="415"/>
      <c r="AE644" s="415"/>
      <c r="AF644" s="415"/>
      <c r="AG644" s="415"/>
      <c r="AH644" s="415"/>
      <c r="AI644" s="415"/>
      <c r="AJ644" s="415"/>
      <c r="AK644" s="415"/>
      <c r="AL644" s="415"/>
      <c r="AM644" s="415"/>
      <c r="AN644" s="415"/>
      <c r="AO644" s="415"/>
      <c r="AP644" s="415"/>
      <c r="AQ644" s="415"/>
      <c r="AR644" s="415"/>
      <c r="AS644" s="415"/>
      <c r="AT644" s="415"/>
      <c r="AU644" s="415"/>
      <c r="AV644" s="415"/>
      <c r="AW644" s="415"/>
      <c r="AX644" s="415"/>
      <c r="AY644" s="415"/>
      <c r="AZ644" s="415"/>
      <c r="BA644" s="418"/>
      <c r="BB644" s="495"/>
      <c r="BC644" s="418"/>
      <c r="BD644" s="418"/>
      <c r="BE644" s="418"/>
      <c r="BF644" s="418"/>
      <c r="BG644" s="418"/>
      <c r="BH644" s="418"/>
      <c r="BI644" s="418"/>
      <c r="BJ644" s="418"/>
      <c r="BK644" s="418"/>
      <c r="BL644" s="418"/>
      <c r="BM644" s="418"/>
      <c r="BN644" s="418"/>
      <c r="BO644" s="418"/>
      <c r="BP644" s="418"/>
      <c r="BQ644" s="418"/>
      <c r="BR644" s="418"/>
      <c r="BS644" s="418"/>
      <c r="BT644" s="418"/>
      <c r="BU644" s="418"/>
      <c r="BV644" s="418"/>
      <c r="BW644" s="418"/>
      <c r="BX644" s="418"/>
      <c r="BY644" s="418"/>
      <c r="BZ644" s="418"/>
      <c r="CA644" s="418"/>
      <c r="CB644" s="418"/>
      <c r="CC644" s="418"/>
      <c r="CD644" s="418"/>
      <c r="CE644" s="418"/>
      <c r="CF644" s="418"/>
      <c r="CG644" s="418"/>
      <c r="CH644" s="418"/>
      <c r="CI644" s="418"/>
      <c r="CJ644" s="418"/>
      <c r="CK644" s="418"/>
      <c r="CL644" s="418"/>
      <c r="CM644" s="418"/>
      <c r="CN644" s="418"/>
      <c r="CO644" s="418"/>
      <c r="CP644" s="418"/>
      <c r="CQ644" s="418"/>
      <c r="CR644" s="418"/>
      <c r="CS644" s="418"/>
      <c r="CT644" s="418"/>
      <c r="CU644" s="418"/>
      <c r="CV644" s="418"/>
      <c r="CW644" s="418"/>
      <c r="CX644" s="418"/>
      <c r="CY644" s="418"/>
      <c r="CZ644" s="418"/>
    </row>
    <row r="645" s="422" customFormat="true" ht="25.15" customHeight="true" x14ac:dyDescent="0.2">
      <c r="C645" s="1152"/>
      <c r="D645" s="1151"/>
      <c r="E645" s="727"/>
      <c r="F645" s="727"/>
      <c r="G645" s="727"/>
      <c r="H645" s="1152"/>
      <c r="I645" s="1151"/>
      <c r="J645" s="727"/>
      <c r="K645" s="727"/>
      <c r="L645" s="727"/>
      <c r="M645" s="1152"/>
      <c r="N645" s="1151"/>
      <c r="O645" s="727"/>
      <c r="P645" s="727"/>
      <c r="Q645" s="727"/>
      <c r="U645" s="415"/>
      <c r="V645" s="415"/>
      <c r="W645" s="415"/>
      <c r="X645" s="415"/>
      <c r="Y645" s="415"/>
      <c r="Z645" s="415"/>
      <c r="AA645" s="415"/>
      <c r="AB645" s="415"/>
      <c r="AC645" s="415"/>
      <c r="AD645" s="415"/>
      <c r="AE645" s="415"/>
      <c r="AF645" s="415"/>
      <c r="AG645" s="415"/>
      <c r="AH645" s="415"/>
      <c r="AI645" s="415"/>
      <c r="AJ645" s="415"/>
      <c r="AK645" s="415"/>
      <c r="AL645" s="415"/>
      <c r="AM645" s="415"/>
      <c r="AN645" s="415"/>
      <c r="AO645" s="415"/>
      <c r="AP645" s="415"/>
      <c r="AQ645" s="415"/>
      <c r="AR645" s="415"/>
      <c r="AS645" s="415"/>
      <c r="AT645" s="415"/>
      <c r="AU645" s="415"/>
      <c r="AV645" s="415"/>
      <c r="AW645" s="415"/>
      <c r="AX645" s="415"/>
      <c r="AY645" s="415"/>
      <c r="AZ645" s="415"/>
      <c r="BA645" s="418"/>
      <c r="BB645" s="495"/>
      <c r="BC645" s="418"/>
      <c r="BD645" s="418"/>
      <c r="BE645" s="418"/>
      <c r="BF645" s="418"/>
      <c r="BG645" s="418"/>
      <c r="BH645" s="418"/>
      <c r="BI645" s="418"/>
      <c r="BJ645" s="418"/>
      <c r="BK645" s="418"/>
      <c r="BL645" s="418"/>
      <c r="BM645" s="418"/>
      <c r="BN645" s="418"/>
      <c r="BO645" s="418"/>
      <c r="BP645" s="418"/>
      <c r="BQ645" s="418"/>
      <c r="BR645" s="418"/>
      <c r="BS645" s="418"/>
      <c r="BT645" s="418"/>
      <c r="BU645" s="418"/>
      <c r="BV645" s="418"/>
      <c r="BW645" s="418"/>
      <c r="BX645" s="418"/>
      <c r="BY645" s="418"/>
      <c r="BZ645" s="418"/>
      <c r="CA645" s="418"/>
      <c r="CB645" s="418"/>
      <c r="CC645" s="418"/>
      <c r="CD645" s="418"/>
      <c r="CE645" s="418"/>
      <c r="CF645" s="418"/>
      <c r="CG645" s="418"/>
      <c r="CH645" s="418"/>
      <c r="CI645" s="418"/>
      <c r="CJ645" s="418"/>
      <c r="CK645" s="418"/>
      <c r="CL645" s="418"/>
      <c r="CM645" s="418"/>
      <c r="CN645" s="418"/>
      <c r="CO645" s="418"/>
      <c r="CP645" s="418"/>
      <c r="CQ645" s="418"/>
      <c r="CR645" s="418"/>
      <c r="CS645" s="418"/>
      <c r="CT645" s="418"/>
      <c r="CU645" s="418"/>
      <c r="CV645" s="418"/>
      <c r="CW645" s="418"/>
      <c r="CX645" s="418"/>
      <c r="CY645" s="418"/>
      <c r="CZ645" s="418"/>
    </row>
    <row r="646" s="422" customFormat="true" ht="25.15" customHeight="true" x14ac:dyDescent="0.2">
      <c r="C646" s="1152"/>
      <c r="D646" s="1151"/>
      <c r="E646" s="727"/>
      <c r="F646" s="727"/>
      <c r="G646" s="727"/>
      <c r="H646" s="1152"/>
      <c r="I646" s="1151"/>
      <c r="J646" s="727"/>
      <c r="K646" s="727"/>
      <c r="L646" s="727"/>
      <c r="M646" s="1152"/>
      <c r="N646" s="1151"/>
      <c r="O646" s="727"/>
      <c r="P646" s="727"/>
      <c r="Q646" s="727"/>
      <c r="U646" s="415"/>
      <c r="V646" s="415"/>
      <c r="W646" s="415"/>
      <c r="X646" s="415"/>
      <c r="Y646" s="415"/>
      <c r="Z646" s="415"/>
      <c r="AA646" s="415"/>
      <c r="AB646" s="415"/>
      <c r="AC646" s="415"/>
      <c r="AD646" s="415"/>
      <c r="AE646" s="415"/>
      <c r="AF646" s="415"/>
      <c r="AG646" s="415"/>
      <c r="AH646" s="415"/>
      <c r="AI646" s="415"/>
      <c r="AJ646" s="415"/>
      <c r="AK646" s="415"/>
      <c r="AL646" s="415"/>
      <c r="AM646" s="415"/>
      <c r="AN646" s="415"/>
      <c r="AO646" s="415"/>
      <c r="AP646" s="415"/>
      <c r="AQ646" s="415"/>
      <c r="AR646" s="415"/>
      <c r="AS646" s="415"/>
      <c r="AT646" s="415"/>
      <c r="AU646" s="415"/>
      <c r="AV646" s="415"/>
      <c r="AW646" s="415"/>
      <c r="AX646" s="415"/>
      <c r="AY646" s="415"/>
      <c r="AZ646" s="415"/>
      <c r="BA646" s="418"/>
      <c r="BB646" s="495"/>
      <c r="BC646" s="418"/>
      <c r="BD646" s="418"/>
      <c r="BE646" s="418"/>
      <c r="BF646" s="418"/>
      <c r="BG646" s="418"/>
      <c r="BH646" s="418"/>
      <c r="BI646" s="418"/>
      <c r="BJ646" s="418"/>
      <c r="BK646" s="418"/>
      <c r="BL646" s="418"/>
      <c r="BM646" s="418"/>
      <c r="BN646" s="418"/>
      <c r="BO646" s="418"/>
      <c r="BP646" s="418"/>
      <c r="BQ646" s="418"/>
      <c r="BR646" s="418"/>
      <c r="BS646" s="418"/>
      <c r="BT646" s="418"/>
      <c r="BU646" s="418"/>
      <c r="BV646" s="418"/>
      <c r="BW646" s="418"/>
      <c r="BX646" s="418"/>
      <c r="BY646" s="418"/>
      <c r="BZ646" s="418"/>
      <c r="CA646" s="418"/>
      <c r="CB646" s="418"/>
      <c r="CC646" s="418"/>
      <c r="CD646" s="418"/>
      <c r="CE646" s="418"/>
      <c r="CF646" s="418"/>
      <c r="CG646" s="418"/>
      <c r="CH646" s="418"/>
      <c r="CI646" s="418"/>
      <c r="CJ646" s="418"/>
      <c r="CK646" s="418"/>
      <c r="CL646" s="418"/>
      <c r="CM646" s="418"/>
      <c r="CN646" s="418"/>
      <c r="CO646" s="418"/>
      <c r="CP646" s="418"/>
      <c r="CQ646" s="418"/>
      <c r="CR646" s="418"/>
      <c r="CS646" s="418"/>
      <c r="CT646" s="418"/>
      <c r="CU646" s="418"/>
      <c r="CV646" s="418"/>
      <c r="CW646" s="418"/>
      <c r="CX646" s="418"/>
      <c r="CY646" s="418"/>
      <c r="CZ646" s="418"/>
    </row>
    <row r="647" s="422" customFormat="true" ht="25.15" customHeight="true" x14ac:dyDescent="0.2">
      <c r="C647" s="1152"/>
      <c r="D647" s="1151"/>
      <c r="E647" s="727"/>
      <c r="F647" s="727"/>
      <c r="G647" s="727"/>
      <c r="H647" s="1152"/>
      <c r="I647" s="1151"/>
      <c r="J647" s="727"/>
      <c r="K647" s="727"/>
      <c r="L647" s="727"/>
      <c r="M647" s="1152"/>
      <c r="N647" s="1151"/>
      <c r="O647" s="727"/>
      <c r="P647" s="727"/>
      <c r="Q647" s="727"/>
      <c r="U647" s="415"/>
      <c r="V647" s="415"/>
      <c r="W647" s="415"/>
      <c r="X647" s="415"/>
      <c r="Y647" s="415"/>
      <c r="Z647" s="415"/>
      <c r="AA647" s="415"/>
      <c r="AB647" s="415"/>
      <c r="AC647" s="415"/>
      <c r="AD647" s="415"/>
      <c r="AE647" s="415"/>
      <c r="AF647" s="415"/>
      <c r="AG647" s="415"/>
      <c r="AH647" s="415"/>
      <c r="AI647" s="415"/>
      <c r="AJ647" s="415"/>
      <c r="AK647" s="415"/>
      <c r="AL647" s="415"/>
      <c r="AM647" s="415"/>
      <c r="AN647" s="415"/>
      <c r="AO647" s="415"/>
      <c r="AP647" s="415"/>
      <c r="AQ647" s="415"/>
      <c r="AR647" s="415"/>
      <c r="AS647" s="415"/>
      <c r="AT647" s="415"/>
      <c r="AU647" s="415"/>
      <c r="AV647" s="415"/>
      <c r="AW647" s="415"/>
      <c r="AX647" s="415"/>
      <c r="AY647" s="415"/>
      <c r="AZ647" s="415"/>
      <c r="BA647" s="418"/>
      <c r="BB647" s="495"/>
      <c r="BC647" s="418"/>
      <c r="BD647" s="418"/>
      <c r="BE647" s="418"/>
      <c r="BF647" s="418"/>
      <c r="BG647" s="418"/>
      <c r="BH647" s="418"/>
      <c r="BI647" s="418"/>
      <c r="BJ647" s="418"/>
      <c r="BK647" s="418"/>
      <c r="BL647" s="418"/>
      <c r="BM647" s="418"/>
      <c r="BN647" s="418"/>
      <c r="BO647" s="418"/>
      <c r="BP647" s="418"/>
      <c r="BQ647" s="418"/>
      <c r="BR647" s="418"/>
      <c r="BS647" s="418"/>
      <c r="BT647" s="418"/>
      <c r="BU647" s="418"/>
      <c r="BV647" s="418"/>
      <c r="BW647" s="418"/>
      <c r="BX647" s="418"/>
      <c r="BY647" s="418"/>
      <c r="BZ647" s="418"/>
      <c r="CA647" s="418"/>
      <c r="CB647" s="418"/>
      <c r="CC647" s="418"/>
      <c r="CD647" s="418"/>
      <c r="CE647" s="418"/>
      <c r="CF647" s="418"/>
      <c r="CG647" s="418"/>
      <c r="CH647" s="418"/>
      <c r="CI647" s="418"/>
      <c r="CJ647" s="418"/>
      <c r="CK647" s="418"/>
      <c r="CL647" s="418"/>
      <c r="CM647" s="418"/>
      <c r="CN647" s="418"/>
      <c r="CO647" s="418"/>
      <c r="CP647" s="418"/>
      <c r="CQ647" s="418"/>
      <c r="CR647" s="418"/>
      <c r="CS647" s="418"/>
      <c r="CT647" s="418"/>
      <c r="CU647" s="418"/>
      <c r="CV647" s="418"/>
      <c r="CW647" s="418"/>
      <c r="CX647" s="418"/>
      <c r="CY647" s="418"/>
      <c r="CZ647" s="418"/>
    </row>
    <row r="648" s="422" customFormat="true" ht="25.15" customHeight="true" x14ac:dyDescent="0.2">
      <c r="C648" s="1152"/>
      <c r="D648" s="1151"/>
      <c r="E648" s="727"/>
      <c r="F648" s="727"/>
      <c r="G648" s="727"/>
      <c r="H648" s="1152"/>
      <c r="I648" s="1151"/>
      <c r="J648" s="727"/>
      <c r="K648" s="727"/>
      <c r="L648" s="727"/>
      <c r="M648" s="1152"/>
      <c r="N648" s="1151"/>
      <c r="O648" s="727"/>
      <c r="P648" s="727"/>
      <c r="Q648" s="727"/>
      <c r="U648" s="415"/>
      <c r="V648" s="415"/>
      <c r="W648" s="415"/>
      <c r="X648" s="415"/>
      <c r="Y648" s="415"/>
      <c r="Z648" s="415"/>
      <c r="AA648" s="415"/>
      <c r="AB648" s="415"/>
      <c r="AC648" s="415"/>
      <c r="AD648" s="415"/>
      <c r="AE648" s="415"/>
      <c r="AF648" s="415"/>
      <c r="AG648" s="415"/>
      <c r="AH648" s="415"/>
      <c r="AI648" s="415"/>
      <c r="AJ648" s="415"/>
      <c r="AK648" s="415"/>
      <c r="AL648" s="415"/>
      <c r="AM648" s="415"/>
      <c r="AN648" s="415"/>
      <c r="AO648" s="415"/>
      <c r="AP648" s="415"/>
      <c r="AQ648" s="415"/>
      <c r="AR648" s="415"/>
      <c r="AS648" s="415"/>
      <c r="AT648" s="415"/>
      <c r="AU648" s="415"/>
      <c r="AV648" s="415"/>
      <c r="AW648" s="415"/>
      <c r="AX648" s="415"/>
      <c r="AY648" s="415"/>
      <c r="AZ648" s="415"/>
      <c r="BA648" s="418"/>
      <c r="BB648" s="495"/>
      <c r="BC648" s="418"/>
      <c r="BD648" s="418"/>
      <c r="BE648" s="418"/>
      <c r="BF648" s="418"/>
      <c r="BG648" s="418"/>
      <c r="BH648" s="418"/>
      <c r="BI648" s="418"/>
      <c r="BJ648" s="418"/>
      <c r="BK648" s="418"/>
      <c r="BL648" s="418"/>
      <c r="BM648" s="418"/>
      <c r="BN648" s="418"/>
      <c r="BO648" s="418"/>
      <c r="BP648" s="418"/>
      <c r="BQ648" s="418"/>
      <c r="BR648" s="418"/>
      <c r="BS648" s="418"/>
      <c r="BT648" s="418"/>
      <c r="BU648" s="418"/>
      <c r="BV648" s="418"/>
      <c r="BW648" s="418"/>
      <c r="BX648" s="418"/>
      <c r="BY648" s="418"/>
      <c r="BZ648" s="418"/>
      <c r="CA648" s="418"/>
      <c r="CB648" s="418"/>
      <c r="CC648" s="418"/>
      <c r="CD648" s="418"/>
      <c r="CE648" s="418"/>
      <c r="CF648" s="418"/>
      <c r="CG648" s="418"/>
      <c r="CH648" s="418"/>
      <c r="CI648" s="418"/>
      <c r="CJ648" s="418"/>
      <c r="CK648" s="418"/>
      <c r="CL648" s="418"/>
      <c r="CM648" s="418"/>
      <c r="CN648" s="418"/>
      <c r="CO648" s="418"/>
      <c r="CP648" s="418"/>
      <c r="CQ648" s="418"/>
      <c r="CR648" s="418"/>
      <c r="CS648" s="418"/>
      <c r="CT648" s="418"/>
      <c r="CU648" s="418"/>
      <c r="CV648" s="418"/>
      <c r="CW648" s="418"/>
      <c r="CX648" s="418"/>
      <c r="CY648" s="418"/>
      <c r="CZ648" s="418"/>
    </row>
    <row r="649" s="422" customFormat="true" ht="25.15" customHeight="true" x14ac:dyDescent="0.2">
      <c r="C649" s="1152"/>
      <c r="D649" s="1151"/>
      <c r="E649" s="727"/>
      <c r="F649" s="727"/>
      <c r="G649" s="727"/>
      <c r="H649" s="1152"/>
      <c r="I649" s="1151"/>
      <c r="J649" s="727"/>
      <c r="K649" s="727"/>
      <c r="L649" s="727"/>
      <c r="M649" s="1152"/>
      <c r="N649" s="1151"/>
      <c r="O649" s="727"/>
      <c r="P649" s="727"/>
      <c r="Q649" s="727"/>
      <c r="U649" s="415"/>
      <c r="V649" s="415"/>
      <c r="W649" s="415"/>
      <c r="X649" s="415"/>
      <c r="Y649" s="415"/>
      <c r="Z649" s="415"/>
      <c r="AA649" s="415"/>
      <c r="AB649" s="415"/>
      <c r="AC649" s="415"/>
      <c r="AD649" s="415"/>
      <c r="AE649" s="415"/>
      <c r="AF649" s="415"/>
      <c r="AG649" s="415"/>
      <c r="AH649" s="415"/>
      <c r="AI649" s="415"/>
      <c r="AJ649" s="415"/>
      <c r="AK649" s="415"/>
      <c r="AL649" s="415"/>
      <c r="AM649" s="415"/>
      <c r="AN649" s="415"/>
      <c r="AO649" s="415"/>
      <c r="AP649" s="415"/>
      <c r="AQ649" s="415"/>
      <c r="AR649" s="415"/>
      <c r="AS649" s="415"/>
      <c r="AT649" s="415"/>
      <c r="AU649" s="415"/>
      <c r="AV649" s="415"/>
      <c r="AW649" s="415"/>
      <c r="AX649" s="415"/>
      <c r="AY649" s="415"/>
      <c r="AZ649" s="415"/>
      <c r="BA649" s="418"/>
      <c r="BB649" s="495"/>
      <c r="BC649" s="418"/>
      <c r="BD649" s="418"/>
      <c r="BE649" s="418"/>
      <c r="BF649" s="418"/>
      <c r="BG649" s="418"/>
      <c r="BH649" s="418"/>
      <c r="BI649" s="418"/>
      <c r="BJ649" s="418"/>
      <c r="BK649" s="418"/>
      <c r="BL649" s="418"/>
      <c r="BM649" s="418"/>
      <c r="BN649" s="418"/>
      <c r="BO649" s="418"/>
      <c r="BP649" s="418"/>
      <c r="BQ649" s="418"/>
      <c r="BR649" s="418"/>
      <c r="BS649" s="418"/>
      <c r="BT649" s="418"/>
      <c r="BU649" s="418"/>
      <c r="BV649" s="418"/>
      <c r="BW649" s="418"/>
      <c r="BX649" s="418"/>
      <c r="BY649" s="418"/>
      <c r="BZ649" s="418"/>
      <c r="CA649" s="418"/>
      <c r="CB649" s="418"/>
      <c r="CC649" s="418"/>
      <c r="CD649" s="418"/>
      <c r="CE649" s="418"/>
      <c r="CF649" s="418"/>
      <c r="CG649" s="418"/>
      <c r="CH649" s="418"/>
      <c r="CI649" s="418"/>
      <c r="CJ649" s="418"/>
      <c r="CK649" s="418"/>
      <c r="CL649" s="418"/>
      <c r="CM649" s="418"/>
      <c r="CN649" s="418"/>
      <c r="CO649" s="418"/>
      <c r="CP649" s="418"/>
      <c r="CQ649" s="418"/>
      <c r="CR649" s="418"/>
      <c r="CS649" s="418"/>
      <c r="CT649" s="418"/>
      <c r="CU649" s="418"/>
      <c r="CV649" s="418"/>
      <c r="CW649" s="418"/>
      <c r="CX649" s="418"/>
      <c r="CY649" s="418"/>
      <c r="CZ649" s="418"/>
    </row>
    <row r="650" s="422" customFormat="true" ht="25.15" customHeight="true" x14ac:dyDescent="0.2">
      <c r="C650" s="1152"/>
      <c r="D650" s="1151"/>
      <c r="E650" s="727"/>
      <c r="F650" s="727"/>
      <c r="G650" s="727"/>
      <c r="H650" s="1152"/>
      <c r="I650" s="1151"/>
      <c r="J650" s="727"/>
      <c r="K650" s="727"/>
      <c r="L650" s="727"/>
      <c r="M650" s="1152"/>
      <c r="N650" s="1151"/>
      <c r="O650" s="727"/>
      <c r="P650" s="727"/>
      <c r="Q650" s="727"/>
      <c r="U650" s="415"/>
      <c r="V650" s="415"/>
      <c r="W650" s="415"/>
      <c r="X650" s="415"/>
      <c r="Y650" s="415"/>
      <c r="Z650" s="415"/>
      <c r="AA650" s="415"/>
      <c r="AB650" s="415"/>
      <c r="AC650" s="415"/>
      <c r="AD650" s="415"/>
      <c r="AE650" s="415"/>
      <c r="AF650" s="415"/>
      <c r="AG650" s="415"/>
      <c r="AH650" s="415"/>
      <c r="AI650" s="415"/>
      <c r="AJ650" s="415"/>
      <c r="AK650" s="415"/>
      <c r="AL650" s="415"/>
      <c r="AM650" s="415"/>
      <c r="AN650" s="415"/>
      <c r="AO650" s="415"/>
      <c r="AP650" s="415"/>
      <c r="AQ650" s="415"/>
      <c r="AR650" s="415"/>
      <c r="AS650" s="415"/>
      <c r="AT650" s="415"/>
      <c r="AU650" s="415"/>
      <c r="AV650" s="415"/>
      <c r="AW650" s="415"/>
      <c r="AX650" s="415"/>
      <c r="AY650" s="415"/>
      <c r="AZ650" s="415"/>
      <c r="BA650" s="418"/>
      <c r="BB650" s="495"/>
      <c r="BC650" s="418"/>
      <c r="BD650" s="418"/>
      <c r="BE650" s="418"/>
      <c r="BF650" s="418"/>
      <c r="BG650" s="418"/>
      <c r="BH650" s="418"/>
      <c r="BI650" s="418"/>
      <c r="BJ650" s="418"/>
      <c r="BK650" s="418"/>
      <c r="BL650" s="418"/>
      <c r="BM650" s="418"/>
      <c r="BN650" s="418"/>
      <c r="BO650" s="418"/>
      <c r="BP650" s="418"/>
      <c r="BQ650" s="418"/>
      <c r="BR650" s="418"/>
      <c r="BS650" s="418"/>
      <c r="BT650" s="418"/>
      <c r="BU650" s="418"/>
      <c r="BV650" s="418"/>
      <c r="BW650" s="418"/>
      <c r="BX650" s="418"/>
      <c r="BY650" s="418"/>
      <c r="BZ650" s="418"/>
      <c r="CA650" s="418"/>
      <c r="CB650" s="418"/>
      <c r="CC650" s="418"/>
      <c r="CD650" s="418"/>
      <c r="CE650" s="418"/>
      <c r="CF650" s="418"/>
      <c r="CG650" s="418"/>
      <c r="CH650" s="418"/>
      <c r="CI650" s="418"/>
      <c r="CJ650" s="418"/>
      <c r="CK650" s="418"/>
      <c r="CL650" s="418"/>
      <c r="CM650" s="418"/>
      <c r="CN650" s="418"/>
      <c r="CO650" s="418"/>
      <c r="CP650" s="418"/>
      <c r="CQ650" s="418"/>
      <c r="CR650" s="418"/>
      <c r="CS650" s="418"/>
      <c r="CT650" s="418"/>
      <c r="CU650" s="418"/>
      <c r="CV650" s="418"/>
      <c r="CW650" s="418"/>
      <c r="CX650" s="418"/>
      <c r="CY650" s="418"/>
      <c r="CZ650" s="418"/>
    </row>
    <row r="651" s="422" customFormat="true" ht="25.15" customHeight="true" x14ac:dyDescent="0.2">
      <c r="C651" s="1152"/>
      <c r="D651" s="1151"/>
      <c r="E651" s="727"/>
      <c r="F651" s="727"/>
      <c r="G651" s="727"/>
      <c r="H651" s="1152"/>
      <c r="I651" s="1151"/>
      <c r="J651" s="727"/>
      <c r="K651" s="727"/>
      <c r="L651" s="727"/>
      <c r="M651" s="1152"/>
      <c r="N651" s="1151"/>
      <c r="O651" s="727"/>
      <c r="P651" s="727"/>
      <c r="Q651" s="727"/>
      <c r="U651" s="415"/>
      <c r="V651" s="415"/>
      <c r="W651" s="415"/>
      <c r="X651" s="415"/>
      <c r="Y651" s="415"/>
      <c r="Z651" s="415"/>
      <c r="AA651" s="415"/>
      <c r="AB651" s="415"/>
      <c r="AC651" s="415"/>
      <c r="AD651" s="415"/>
      <c r="AE651" s="415"/>
      <c r="AF651" s="415"/>
      <c r="AG651" s="415"/>
      <c r="AH651" s="415"/>
      <c r="AI651" s="415"/>
      <c r="AJ651" s="415"/>
      <c r="AK651" s="415"/>
      <c r="AL651" s="415"/>
      <c r="AM651" s="415"/>
      <c r="AN651" s="415"/>
      <c r="AO651" s="415"/>
      <c r="AP651" s="415"/>
      <c r="AQ651" s="415"/>
      <c r="AR651" s="415"/>
      <c r="AS651" s="415"/>
      <c r="AT651" s="415"/>
      <c r="AU651" s="415"/>
      <c r="AV651" s="415"/>
      <c r="AW651" s="415"/>
      <c r="AX651" s="415"/>
      <c r="AY651" s="415"/>
      <c r="AZ651" s="415"/>
      <c r="BA651" s="418"/>
      <c r="BB651" s="495"/>
      <c r="BC651" s="418"/>
      <c r="BD651" s="418"/>
      <c r="BE651" s="418"/>
      <c r="BF651" s="418"/>
      <c r="BG651" s="418"/>
      <c r="BH651" s="418"/>
      <c r="BI651" s="418"/>
      <c r="BJ651" s="418"/>
      <c r="BK651" s="418"/>
      <c r="BL651" s="418"/>
      <c r="BM651" s="418"/>
      <c r="BN651" s="418"/>
      <c r="BO651" s="418"/>
      <c r="BP651" s="418"/>
      <c r="BQ651" s="418"/>
      <c r="BR651" s="418"/>
      <c r="BS651" s="418"/>
      <c r="BT651" s="418"/>
      <c r="BU651" s="418"/>
      <c r="BV651" s="418"/>
      <c r="BW651" s="418"/>
      <c r="BX651" s="418"/>
      <c r="BY651" s="418"/>
      <c r="BZ651" s="418"/>
      <c r="CA651" s="418"/>
      <c r="CB651" s="418"/>
      <c r="CC651" s="418"/>
      <c r="CD651" s="418"/>
      <c r="CE651" s="418"/>
      <c r="CF651" s="418"/>
      <c r="CG651" s="418"/>
      <c r="CH651" s="418"/>
      <c r="CI651" s="418"/>
      <c r="CJ651" s="418"/>
      <c r="CK651" s="418"/>
      <c r="CL651" s="418"/>
      <c r="CM651" s="418"/>
      <c r="CN651" s="418"/>
      <c r="CO651" s="418"/>
      <c r="CP651" s="418"/>
      <c r="CQ651" s="418"/>
      <c r="CR651" s="418"/>
      <c r="CS651" s="418"/>
      <c r="CT651" s="418"/>
      <c r="CU651" s="418"/>
      <c r="CV651" s="418"/>
      <c r="CW651" s="418"/>
      <c r="CX651" s="418"/>
      <c r="CY651" s="418"/>
      <c r="CZ651" s="418"/>
    </row>
    <row r="652" s="422" customFormat="true" ht="25.15" customHeight="true" x14ac:dyDescent="0.2">
      <c r="C652" s="1152"/>
      <c r="D652" s="1151"/>
      <c r="E652" s="727"/>
      <c r="F652" s="727"/>
      <c r="G652" s="727"/>
      <c r="H652" s="1152"/>
      <c r="I652" s="1151"/>
      <c r="J652" s="727"/>
      <c r="K652" s="727"/>
      <c r="L652" s="727"/>
      <c r="M652" s="1152"/>
      <c r="N652" s="1151"/>
      <c r="O652" s="727"/>
      <c r="P652" s="727"/>
      <c r="Q652" s="727"/>
      <c r="U652" s="415"/>
      <c r="V652" s="415"/>
      <c r="W652" s="415"/>
      <c r="X652" s="415"/>
      <c r="Y652" s="415"/>
      <c r="Z652" s="415"/>
      <c r="AA652" s="415"/>
      <c r="AB652" s="415"/>
      <c r="AC652" s="415"/>
      <c r="AD652" s="415"/>
      <c r="AE652" s="415"/>
      <c r="AF652" s="415"/>
      <c r="AG652" s="415"/>
      <c r="AH652" s="415"/>
      <c r="AI652" s="415"/>
      <c r="AJ652" s="415"/>
      <c r="AK652" s="415"/>
      <c r="AL652" s="415"/>
      <c r="AM652" s="415"/>
      <c r="AN652" s="415"/>
      <c r="AO652" s="415"/>
      <c r="AP652" s="415"/>
      <c r="AQ652" s="415"/>
      <c r="AR652" s="415"/>
      <c r="AS652" s="415"/>
      <c r="AT652" s="415"/>
      <c r="AU652" s="415"/>
      <c r="AV652" s="415"/>
      <c r="AW652" s="415"/>
      <c r="AX652" s="415"/>
      <c r="AY652" s="415"/>
      <c r="AZ652" s="415"/>
      <c r="BA652" s="418"/>
      <c r="BB652" s="495"/>
      <c r="BC652" s="418"/>
      <c r="BD652" s="418"/>
      <c r="BE652" s="418"/>
      <c r="BF652" s="418"/>
      <c r="BG652" s="418"/>
      <c r="BH652" s="418"/>
      <c r="BI652" s="418"/>
      <c r="BJ652" s="418"/>
      <c r="BK652" s="418"/>
      <c r="BL652" s="418"/>
      <c r="BM652" s="418"/>
      <c r="BN652" s="418"/>
      <c r="BO652" s="418"/>
      <c r="BP652" s="418"/>
      <c r="BQ652" s="418"/>
      <c r="BR652" s="418"/>
      <c r="BS652" s="418"/>
      <c r="BT652" s="418"/>
      <c r="BU652" s="418"/>
      <c r="BV652" s="418"/>
      <c r="BW652" s="418"/>
      <c r="BX652" s="418"/>
      <c r="BY652" s="418"/>
      <c r="BZ652" s="418"/>
      <c r="CA652" s="418"/>
      <c r="CB652" s="418"/>
      <c r="CC652" s="418"/>
      <c r="CD652" s="418"/>
      <c r="CE652" s="418"/>
      <c r="CF652" s="418"/>
      <c r="CG652" s="418"/>
      <c r="CH652" s="418"/>
      <c r="CI652" s="418"/>
      <c r="CJ652" s="418"/>
      <c r="CK652" s="418"/>
      <c r="CL652" s="418"/>
      <c r="CM652" s="418"/>
      <c r="CN652" s="418"/>
      <c r="CO652" s="418"/>
      <c r="CP652" s="418"/>
      <c r="CQ652" s="418"/>
      <c r="CR652" s="418"/>
      <c r="CS652" s="418"/>
      <c r="CT652" s="418"/>
      <c r="CU652" s="418"/>
      <c r="CV652" s="418"/>
      <c r="CW652" s="418"/>
      <c r="CX652" s="418"/>
      <c r="CY652" s="418"/>
      <c r="CZ652" s="418"/>
    </row>
    <row r="653" s="422" customFormat="true" ht="25.15" customHeight="true" x14ac:dyDescent="0.2">
      <c r="C653" s="1152"/>
      <c r="D653" s="1151"/>
      <c r="E653" s="727"/>
      <c r="F653" s="727"/>
      <c r="G653" s="727"/>
      <c r="H653" s="1152"/>
      <c r="I653" s="1151"/>
      <c r="J653" s="727"/>
      <c r="K653" s="727"/>
      <c r="L653" s="727"/>
      <c r="M653" s="1152"/>
      <c r="N653" s="1151"/>
      <c r="O653" s="727"/>
      <c r="P653" s="727"/>
      <c r="Q653" s="727"/>
      <c r="U653" s="415"/>
      <c r="V653" s="415"/>
      <c r="W653" s="415"/>
      <c r="X653" s="415"/>
      <c r="Y653" s="415"/>
      <c r="Z653" s="415"/>
      <c r="AA653" s="415"/>
      <c r="AB653" s="415"/>
      <c r="AC653" s="415"/>
      <c r="AD653" s="415"/>
      <c r="AE653" s="415"/>
      <c r="AF653" s="415"/>
      <c r="AG653" s="415"/>
      <c r="AH653" s="415"/>
      <c r="AI653" s="415"/>
      <c r="AJ653" s="415"/>
      <c r="AK653" s="415"/>
      <c r="AL653" s="415"/>
      <c r="AM653" s="415"/>
      <c r="AN653" s="415"/>
      <c r="AO653" s="415"/>
      <c r="AP653" s="415"/>
      <c r="AQ653" s="415"/>
      <c r="AR653" s="415"/>
      <c r="AS653" s="415"/>
      <c r="AT653" s="415"/>
      <c r="AU653" s="415"/>
      <c r="AV653" s="415"/>
      <c r="AW653" s="415"/>
      <c r="AX653" s="415"/>
      <c r="AY653" s="415"/>
      <c r="AZ653" s="415"/>
      <c r="BA653" s="418"/>
      <c r="BB653" s="495"/>
      <c r="BC653" s="418"/>
      <c r="BD653" s="418"/>
      <c r="BE653" s="418"/>
      <c r="BF653" s="418"/>
      <c r="BG653" s="418"/>
      <c r="BH653" s="418"/>
      <c r="BI653" s="418"/>
      <c r="BJ653" s="418"/>
      <c r="BK653" s="418"/>
      <c r="BL653" s="418"/>
      <c r="BM653" s="418"/>
      <c r="BN653" s="418"/>
      <c r="BO653" s="418"/>
      <c r="BP653" s="418"/>
      <c r="BQ653" s="418"/>
      <c r="BR653" s="418"/>
      <c r="BS653" s="418"/>
      <c r="BT653" s="418"/>
      <c r="BU653" s="418"/>
      <c r="BV653" s="418"/>
      <c r="BW653" s="418"/>
      <c r="BX653" s="418"/>
      <c r="BY653" s="418"/>
      <c r="BZ653" s="418"/>
      <c r="CA653" s="418"/>
      <c r="CB653" s="418"/>
      <c r="CC653" s="418"/>
      <c r="CD653" s="418"/>
      <c r="CE653" s="418"/>
      <c r="CF653" s="418"/>
      <c r="CG653" s="418"/>
      <c r="CH653" s="418"/>
      <c r="CI653" s="418"/>
      <c r="CJ653" s="418"/>
      <c r="CK653" s="418"/>
      <c r="CL653" s="418"/>
      <c r="CM653" s="418"/>
      <c r="CN653" s="418"/>
      <c r="CO653" s="418"/>
      <c r="CP653" s="418"/>
      <c r="CQ653" s="418"/>
      <c r="CR653" s="418"/>
      <c r="CS653" s="418"/>
      <c r="CT653" s="418"/>
      <c r="CU653" s="418"/>
      <c r="CV653" s="418"/>
      <c r="CW653" s="418"/>
      <c r="CX653" s="418"/>
      <c r="CY653" s="418"/>
      <c r="CZ653" s="418"/>
    </row>
    <row r="654" s="422" customFormat="true" ht="25.15" customHeight="true" x14ac:dyDescent="0.2">
      <c r="C654" s="1152"/>
      <c r="D654" s="1151"/>
      <c r="E654" s="727"/>
      <c r="F654" s="727"/>
      <c r="G654" s="727"/>
      <c r="H654" s="1152"/>
      <c r="I654" s="1151"/>
      <c r="J654" s="727"/>
      <c r="K654" s="727"/>
      <c r="L654" s="727"/>
      <c r="M654" s="1152"/>
      <c r="N654" s="1151"/>
      <c r="O654" s="727"/>
      <c r="P654" s="727"/>
      <c r="Q654" s="727"/>
      <c r="U654" s="415"/>
      <c r="V654" s="415"/>
      <c r="W654" s="415"/>
      <c r="X654" s="415"/>
      <c r="Y654" s="415"/>
      <c r="Z654" s="415"/>
      <c r="AA654" s="415"/>
      <c r="AB654" s="415"/>
      <c r="AC654" s="415"/>
      <c r="AD654" s="415"/>
      <c r="AE654" s="415"/>
      <c r="AF654" s="415"/>
      <c r="AG654" s="415"/>
      <c r="AH654" s="415"/>
      <c r="AI654" s="415"/>
      <c r="AJ654" s="415"/>
      <c r="AK654" s="415"/>
      <c r="AL654" s="415"/>
      <c r="AM654" s="415"/>
      <c r="AN654" s="415"/>
      <c r="AO654" s="415"/>
      <c r="AP654" s="415"/>
      <c r="AQ654" s="415"/>
      <c r="AR654" s="415"/>
      <c r="AS654" s="415"/>
      <c r="AT654" s="415"/>
      <c r="AU654" s="415"/>
      <c r="AV654" s="415"/>
      <c r="AW654" s="415"/>
      <c r="AX654" s="415"/>
      <c r="AY654" s="415"/>
      <c r="AZ654" s="415"/>
      <c r="BA654" s="418"/>
      <c r="BB654" s="495"/>
      <c r="BC654" s="418"/>
      <c r="BD654" s="418"/>
      <c r="BE654" s="418"/>
      <c r="BF654" s="418"/>
      <c r="BG654" s="418"/>
      <c r="BH654" s="418"/>
      <c r="BI654" s="418"/>
      <c r="BJ654" s="418"/>
      <c r="BK654" s="418"/>
      <c r="BL654" s="418"/>
      <c r="BM654" s="418"/>
      <c r="BN654" s="418"/>
      <c r="BO654" s="418"/>
      <c r="BP654" s="418"/>
      <c r="BQ654" s="418"/>
      <c r="BR654" s="418"/>
      <c r="BS654" s="418"/>
      <c r="BT654" s="418"/>
      <c r="BU654" s="418"/>
      <c r="BV654" s="418"/>
      <c r="BW654" s="418"/>
      <c r="BX654" s="418"/>
      <c r="BY654" s="418"/>
      <c r="BZ654" s="418"/>
      <c r="CA654" s="418"/>
      <c r="CB654" s="418"/>
      <c r="CC654" s="418"/>
      <c r="CD654" s="418"/>
      <c r="CE654" s="418"/>
      <c r="CF654" s="418"/>
      <c r="CG654" s="418"/>
      <c r="CH654" s="418"/>
      <c r="CI654" s="418"/>
      <c r="CJ654" s="418"/>
      <c r="CK654" s="418"/>
      <c r="CL654" s="418"/>
      <c r="CM654" s="418"/>
      <c r="CN654" s="418"/>
      <c r="CO654" s="418"/>
      <c r="CP654" s="418"/>
      <c r="CQ654" s="418"/>
      <c r="CR654" s="418"/>
      <c r="CS654" s="418"/>
      <c r="CT654" s="418"/>
      <c r="CU654" s="418"/>
      <c r="CV654" s="418"/>
      <c r="CW654" s="418"/>
      <c r="CX654" s="418"/>
      <c r="CY654" s="418"/>
      <c r="CZ654" s="418"/>
    </row>
    <row r="655" s="422" customFormat="true" ht="25.15" customHeight="true" x14ac:dyDescent="0.2">
      <c r="C655" s="1152"/>
      <c r="D655" s="1151"/>
      <c r="E655" s="727"/>
      <c r="F655" s="727"/>
      <c r="G655" s="727"/>
      <c r="H655" s="1152"/>
      <c r="I655" s="1151"/>
      <c r="J655" s="727"/>
      <c r="K655" s="727"/>
      <c r="L655" s="727"/>
      <c r="M655" s="1152"/>
      <c r="N655" s="1151"/>
      <c r="O655" s="727"/>
      <c r="P655" s="727"/>
      <c r="Q655" s="727"/>
      <c r="U655" s="415"/>
      <c r="V655" s="415"/>
      <c r="W655" s="415"/>
      <c r="X655" s="415"/>
      <c r="Y655" s="415"/>
      <c r="Z655" s="415"/>
      <c r="AA655" s="415"/>
      <c r="AB655" s="415"/>
      <c r="AC655" s="415"/>
      <c r="AD655" s="415"/>
      <c r="AE655" s="415"/>
      <c r="AF655" s="415"/>
      <c r="AG655" s="415"/>
      <c r="AH655" s="415"/>
      <c r="AI655" s="415"/>
      <c r="AJ655" s="415"/>
      <c r="AK655" s="415"/>
      <c r="AL655" s="415"/>
      <c r="AM655" s="415"/>
      <c r="AN655" s="415"/>
      <c r="AO655" s="415"/>
      <c r="AP655" s="415"/>
      <c r="AQ655" s="415"/>
      <c r="AR655" s="415"/>
      <c r="AS655" s="415"/>
      <c r="AT655" s="415"/>
      <c r="AU655" s="415"/>
      <c r="AV655" s="415"/>
      <c r="AW655" s="415"/>
      <c r="AX655" s="415"/>
      <c r="AY655" s="415"/>
      <c r="AZ655" s="415"/>
      <c r="BA655" s="418"/>
      <c r="BB655" s="495"/>
      <c r="BC655" s="418"/>
      <c r="BD655" s="418"/>
      <c r="BE655" s="418"/>
      <c r="BF655" s="418"/>
      <c r="BG655" s="418"/>
      <c r="BH655" s="418"/>
      <c r="BI655" s="418"/>
      <c r="BJ655" s="418"/>
      <c r="BK655" s="418"/>
      <c r="BL655" s="418"/>
      <c r="BM655" s="418"/>
      <c r="BN655" s="418"/>
      <c r="BO655" s="418"/>
      <c r="BP655" s="418"/>
      <c r="BQ655" s="418"/>
      <c r="BR655" s="418"/>
      <c r="BS655" s="418"/>
      <c r="BT655" s="418"/>
      <c r="BU655" s="418"/>
      <c r="BV655" s="418"/>
      <c r="BW655" s="418"/>
      <c r="BX655" s="418"/>
      <c r="BY655" s="418"/>
      <c r="BZ655" s="418"/>
      <c r="CA655" s="418"/>
      <c r="CB655" s="418"/>
      <c r="CC655" s="418"/>
      <c r="CD655" s="418"/>
      <c r="CE655" s="418"/>
      <c r="CF655" s="418"/>
      <c r="CG655" s="418"/>
      <c r="CH655" s="418"/>
      <c r="CI655" s="418"/>
      <c r="CJ655" s="418"/>
      <c r="CK655" s="418"/>
      <c r="CL655" s="418"/>
      <c r="CM655" s="418"/>
      <c r="CN655" s="418"/>
      <c r="CO655" s="418"/>
      <c r="CP655" s="418"/>
      <c r="CQ655" s="418"/>
      <c r="CR655" s="418"/>
      <c r="CS655" s="418"/>
      <c r="CT655" s="418"/>
      <c r="CU655" s="418"/>
      <c r="CV655" s="418"/>
      <c r="CW655" s="418"/>
      <c r="CX655" s="418"/>
      <c r="CY655" s="418"/>
      <c r="CZ655" s="418"/>
    </row>
    <row r="656" s="422" customFormat="true" ht="25.15" customHeight="true" x14ac:dyDescent="0.2">
      <c r="C656" s="1152"/>
      <c r="D656" s="1151"/>
      <c r="E656" s="727"/>
      <c r="F656" s="727"/>
      <c r="G656" s="727"/>
      <c r="H656" s="1152"/>
      <c r="I656" s="1151"/>
      <c r="J656" s="727"/>
      <c r="K656" s="727"/>
      <c r="L656" s="727"/>
      <c r="M656" s="1152"/>
      <c r="N656" s="1151"/>
      <c r="O656" s="727"/>
      <c r="P656" s="727"/>
      <c r="Q656" s="727"/>
      <c r="U656" s="415"/>
      <c r="V656" s="415"/>
      <c r="W656" s="415"/>
      <c r="X656" s="415"/>
      <c r="Y656" s="415"/>
      <c r="Z656" s="415"/>
      <c r="AA656" s="415"/>
      <c r="AB656" s="415"/>
      <c r="AC656" s="415"/>
      <c r="AD656" s="415"/>
      <c r="AE656" s="415"/>
      <c r="AF656" s="415"/>
      <c r="AG656" s="415"/>
      <c r="AH656" s="415"/>
      <c r="AI656" s="415"/>
      <c r="AJ656" s="415"/>
      <c r="AK656" s="415"/>
      <c r="AL656" s="415"/>
      <c r="AM656" s="415"/>
      <c r="AN656" s="415"/>
      <c r="AO656" s="415"/>
      <c r="AP656" s="415"/>
      <c r="AQ656" s="415"/>
      <c r="AR656" s="415"/>
      <c r="AS656" s="415"/>
      <c r="AT656" s="415"/>
      <c r="AU656" s="415"/>
      <c r="AV656" s="415"/>
      <c r="AW656" s="415"/>
      <c r="AX656" s="415"/>
      <c r="AY656" s="415"/>
      <c r="AZ656" s="415"/>
      <c r="BA656" s="418"/>
      <c r="BB656" s="495"/>
      <c r="BC656" s="418"/>
      <c r="BD656" s="418"/>
      <c r="BE656" s="418"/>
      <c r="BF656" s="418"/>
      <c r="BG656" s="418"/>
      <c r="BH656" s="418"/>
      <c r="BI656" s="418"/>
      <c r="BJ656" s="418"/>
      <c r="BK656" s="418"/>
      <c r="BL656" s="418"/>
      <c r="BM656" s="418"/>
      <c r="BN656" s="418"/>
      <c r="BO656" s="418"/>
      <c r="BP656" s="418"/>
      <c r="BQ656" s="418"/>
      <c r="BR656" s="418"/>
      <c r="BS656" s="418"/>
      <c r="BT656" s="418"/>
      <c r="BU656" s="418"/>
      <c r="BV656" s="418"/>
      <c r="BW656" s="418"/>
      <c r="BX656" s="418"/>
      <c r="BY656" s="418"/>
      <c r="BZ656" s="418"/>
      <c r="CA656" s="418"/>
      <c r="CB656" s="418"/>
      <c r="CC656" s="418"/>
      <c r="CD656" s="418"/>
      <c r="CE656" s="418"/>
      <c r="CF656" s="418"/>
      <c r="CG656" s="418"/>
      <c r="CH656" s="418"/>
      <c r="CI656" s="418"/>
      <c r="CJ656" s="418"/>
      <c r="CK656" s="418"/>
      <c r="CL656" s="418"/>
      <c r="CM656" s="418"/>
      <c r="CN656" s="418"/>
      <c r="CO656" s="418"/>
      <c r="CP656" s="418"/>
      <c r="CQ656" s="418"/>
      <c r="CR656" s="418"/>
      <c r="CS656" s="418"/>
      <c r="CT656" s="418"/>
      <c r="CU656" s="418"/>
      <c r="CV656" s="418"/>
      <c r="CW656" s="418"/>
      <c r="CX656" s="418"/>
      <c r="CY656" s="418"/>
      <c r="CZ656" s="418"/>
    </row>
    <row r="657" s="422" customFormat="true" ht="25.15" customHeight="true" x14ac:dyDescent="0.2">
      <c r="C657" s="1152"/>
      <c r="D657" s="1151"/>
      <c r="E657" s="727"/>
      <c r="F657" s="727"/>
      <c r="G657" s="727"/>
      <c r="H657" s="1152"/>
      <c r="I657" s="1151"/>
      <c r="J657" s="727"/>
      <c r="K657" s="727"/>
      <c r="L657" s="727"/>
      <c r="M657" s="1152"/>
      <c r="N657" s="1151"/>
      <c r="O657" s="727"/>
      <c r="P657" s="727"/>
      <c r="Q657" s="727"/>
      <c r="U657" s="415"/>
      <c r="V657" s="415"/>
      <c r="W657" s="415"/>
      <c r="X657" s="415"/>
      <c r="Y657" s="415"/>
      <c r="Z657" s="415"/>
      <c r="AA657" s="415"/>
      <c r="AB657" s="415"/>
      <c r="AC657" s="415"/>
      <c r="AD657" s="415"/>
      <c r="AE657" s="415"/>
      <c r="AF657" s="415"/>
      <c r="AG657" s="415"/>
      <c r="AH657" s="415"/>
      <c r="AI657" s="415"/>
      <c r="AJ657" s="415"/>
      <c r="AK657" s="415"/>
      <c r="AL657" s="415"/>
      <c r="AM657" s="415"/>
      <c r="AN657" s="415"/>
      <c r="AO657" s="415"/>
      <c r="AP657" s="415"/>
      <c r="AQ657" s="415"/>
      <c r="AR657" s="415"/>
      <c r="AS657" s="415"/>
      <c r="AT657" s="415"/>
      <c r="AU657" s="415"/>
      <c r="AV657" s="415"/>
      <c r="AW657" s="415"/>
      <c r="AX657" s="415"/>
      <c r="AY657" s="415"/>
      <c r="AZ657" s="415"/>
      <c r="BA657" s="418"/>
      <c r="BB657" s="495"/>
      <c r="BC657" s="418"/>
      <c r="BD657" s="418"/>
      <c r="BE657" s="418"/>
      <c r="BF657" s="418"/>
      <c r="BG657" s="418"/>
      <c r="BH657" s="418"/>
      <c r="BI657" s="418"/>
      <c r="BJ657" s="418"/>
      <c r="BK657" s="418"/>
      <c r="BL657" s="418"/>
      <c r="BM657" s="418"/>
      <c r="BN657" s="418"/>
      <c r="BO657" s="418"/>
      <c r="BP657" s="418"/>
      <c r="BQ657" s="418"/>
      <c r="BR657" s="418"/>
      <c r="BS657" s="418"/>
      <c r="BT657" s="418"/>
      <c r="BU657" s="418"/>
      <c r="BV657" s="418"/>
      <c r="BW657" s="418"/>
      <c r="BX657" s="418"/>
      <c r="BY657" s="418"/>
      <c r="BZ657" s="418"/>
      <c r="CA657" s="418"/>
      <c r="CB657" s="418"/>
      <c r="CC657" s="418"/>
      <c r="CD657" s="418"/>
      <c r="CE657" s="418"/>
      <c r="CF657" s="418"/>
      <c r="CG657" s="418"/>
      <c r="CH657" s="418"/>
      <c r="CI657" s="418"/>
      <c r="CJ657" s="418"/>
      <c r="CK657" s="418"/>
      <c r="CL657" s="418"/>
      <c r="CM657" s="418"/>
      <c r="CN657" s="418"/>
      <c r="CO657" s="418"/>
      <c r="CP657" s="418"/>
      <c r="CQ657" s="418"/>
      <c r="CR657" s="418"/>
      <c r="CS657" s="418"/>
      <c r="CT657" s="418"/>
      <c r="CU657" s="418"/>
      <c r="CV657" s="418"/>
      <c r="CW657" s="418"/>
      <c r="CX657" s="418"/>
      <c r="CY657" s="418"/>
      <c r="CZ657" s="418"/>
    </row>
    <row r="658" s="422" customFormat="true" ht="25.15" customHeight="true" x14ac:dyDescent="0.2">
      <c r="C658" s="1152"/>
      <c r="D658" s="1151"/>
      <c r="E658" s="727"/>
      <c r="F658" s="727"/>
      <c r="G658" s="727"/>
      <c r="H658" s="1152"/>
      <c r="I658" s="1151"/>
      <c r="J658" s="727"/>
      <c r="K658" s="727"/>
      <c r="L658" s="727"/>
      <c r="M658" s="1152"/>
      <c r="N658" s="1151"/>
      <c r="O658" s="727"/>
      <c r="P658" s="727"/>
      <c r="Q658" s="727"/>
      <c r="U658" s="415"/>
      <c r="V658" s="415"/>
      <c r="W658" s="415"/>
      <c r="X658" s="415"/>
      <c r="Y658" s="415"/>
      <c r="Z658" s="415"/>
      <c r="AA658" s="415"/>
      <c r="AB658" s="415"/>
      <c r="AC658" s="415"/>
      <c r="AD658" s="415"/>
      <c r="AE658" s="415"/>
      <c r="AF658" s="415"/>
      <c r="AG658" s="415"/>
      <c r="AH658" s="415"/>
      <c r="AI658" s="415"/>
      <c r="AJ658" s="415"/>
      <c r="AK658" s="415"/>
      <c r="AL658" s="415"/>
      <c r="AM658" s="415"/>
      <c r="AN658" s="415"/>
      <c r="AO658" s="415"/>
      <c r="AP658" s="415"/>
      <c r="AQ658" s="415"/>
      <c r="AR658" s="415"/>
      <c r="AS658" s="415"/>
      <c r="AT658" s="415"/>
      <c r="AU658" s="415"/>
      <c r="AV658" s="415"/>
      <c r="AW658" s="415"/>
      <c r="AX658" s="415"/>
      <c r="AY658" s="415"/>
      <c r="AZ658" s="415"/>
      <c r="BA658" s="418"/>
      <c r="BB658" s="495"/>
      <c r="BC658" s="418"/>
      <c r="BD658" s="418"/>
      <c r="BE658" s="418"/>
      <c r="BF658" s="418"/>
      <c r="BG658" s="418"/>
      <c r="BH658" s="418"/>
      <c r="BI658" s="418"/>
      <c r="BJ658" s="418"/>
      <c r="BK658" s="418"/>
      <c r="BL658" s="418"/>
      <c r="BM658" s="418"/>
      <c r="BN658" s="418"/>
      <c r="BO658" s="418"/>
      <c r="BP658" s="418"/>
      <c r="BQ658" s="418"/>
      <c r="BR658" s="418"/>
      <c r="BS658" s="418"/>
      <c r="BT658" s="418"/>
      <c r="BU658" s="418"/>
      <c r="BV658" s="418"/>
      <c r="BW658" s="418"/>
      <c r="BX658" s="418"/>
      <c r="BY658" s="418"/>
      <c r="BZ658" s="418"/>
      <c r="CA658" s="418"/>
      <c r="CB658" s="418"/>
      <c r="CC658" s="418"/>
      <c r="CD658" s="418"/>
      <c r="CE658" s="418"/>
      <c r="CF658" s="418"/>
      <c r="CG658" s="418"/>
      <c r="CH658" s="418"/>
      <c r="CI658" s="418"/>
      <c r="CJ658" s="418"/>
      <c r="CK658" s="418"/>
      <c r="CL658" s="418"/>
      <c r="CM658" s="418"/>
      <c r="CN658" s="418"/>
      <c r="CO658" s="418"/>
      <c r="CP658" s="418"/>
      <c r="CQ658" s="418"/>
      <c r="CR658" s="418"/>
      <c r="CS658" s="418"/>
      <c r="CT658" s="418"/>
      <c r="CU658" s="418"/>
      <c r="CV658" s="418"/>
      <c r="CW658" s="418"/>
      <c r="CX658" s="418"/>
      <c r="CY658" s="418"/>
      <c r="CZ658" s="418"/>
    </row>
    <row r="659" s="422" customFormat="true" ht="25.15" customHeight="true" x14ac:dyDescent="0.2">
      <c r="C659" s="1152"/>
      <c r="D659" s="1151"/>
      <c r="E659" s="727"/>
      <c r="F659" s="727"/>
      <c r="G659" s="727"/>
      <c r="H659" s="1152"/>
      <c r="I659" s="1151"/>
      <c r="J659" s="727"/>
      <c r="K659" s="727"/>
      <c r="L659" s="727"/>
      <c r="M659" s="1152"/>
      <c r="N659" s="1151"/>
      <c r="O659" s="727"/>
      <c r="P659" s="727"/>
      <c r="Q659" s="727"/>
      <c r="U659" s="415"/>
      <c r="V659" s="415"/>
      <c r="W659" s="415"/>
      <c r="X659" s="415"/>
      <c r="Y659" s="415"/>
      <c r="Z659" s="415"/>
      <c r="AA659" s="415"/>
      <c r="AB659" s="415"/>
      <c r="AC659" s="415"/>
      <c r="AD659" s="415"/>
      <c r="AE659" s="415"/>
      <c r="AF659" s="415"/>
      <c r="AG659" s="415"/>
      <c r="AH659" s="415"/>
      <c r="AI659" s="415"/>
      <c r="AJ659" s="415"/>
      <c r="AK659" s="415"/>
      <c r="AL659" s="415"/>
      <c r="AM659" s="415"/>
      <c r="AN659" s="415"/>
      <c r="AO659" s="415"/>
      <c r="AP659" s="415"/>
      <c r="AQ659" s="415"/>
      <c r="AR659" s="415"/>
      <c r="AS659" s="415"/>
      <c r="AT659" s="415"/>
      <c r="AU659" s="415"/>
      <c r="AV659" s="415"/>
      <c r="AW659" s="415"/>
      <c r="AX659" s="415"/>
      <c r="AY659" s="415"/>
      <c r="AZ659" s="415"/>
      <c r="BA659" s="418"/>
      <c r="BB659" s="495"/>
      <c r="BC659" s="418"/>
      <c r="BD659" s="418"/>
      <c r="BE659" s="418"/>
      <c r="BF659" s="418"/>
      <c r="BG659" s="418"/>
      <c r="BH659" s="418"/>
      <c r="BI659" s="418"/>
      <c r="BJ659" s="418"/>
      <c r="BK659" s="418"/>
      <c r="BL659" s="418"/>
      <c r="BM659" s="418"/>
      <c r="BN659" s="418"/>
      <c r="BO659" s="418"/>
      <c r="BP659" s="418"/>
      <c r="BQ659" s="418"/>
      <c r="BR659" s="418"/>
      <c r="BS659" s="418"/>
      <c r="BT659" s="418"/>
      <c r="BU659" s="418"/>
      <c r="BV659" s="418"/>
      <c r="BW659" s="418"/>
      <c r="BX659" s="418"/>
      <c r="BY659" s="418"/>
      <c r="BZ659" s="418"/>
      <c r="CA659" s="418"/>
      <c r="CB659" s="418"/>
      <c r="CC659" s="418"/>
      <c r="CD659" s="418"/>
      <c r="CE659" s="418"/>
      <c r="CF659" s="418"/>
      <c r="CG659" s="418"/>
      <c r="CH659" s="418"/>
      <c r="CI659" s="418"/>
      <c r="CJ659" s="418"/>
      <c r="CK659" s="418"/>
      <c r="CL659" s="418"/>
      <c r="CM659" s="418"/>
      <c r="CN659" s="418"/>
      <c r="CO659" s="418"/>
      <c r="CP659" s="418"/>
      <c r="CQ659" s="418"/>
      <c r="CR659" s="418"/>
      <c r="CS659" s="418"/>
      <c r="CT659" s="418"/>
      <c r="CU659" s="418"/>
      <c r="CV659" s="418"/>
      <c r="CW659" s="418"/>
      <c r="CX659" s="418"/>
      <c r="CY659" s="418"/>
      <c r="CZ659" s="418"/>
    </row>
    <row r="660" s="422" customFormat="true" ht="25.15" customHeight="true" x14ac:dyDescent="0.2">
      <c r="C660" s="1152"/>
      <c r="D660" s="1151"/>
      <c r="E660" s="727"/>
      <c r="F660" s="727"/>
      <c r="G660" s="727"/>
      <c r="H660" s="1152"/>
      <c r="I660" s="1151"/>
      <c r="J660" s="727"/>
      <c r="K660" s="727"/>
      <c r="L660" s="727"/>
      <c r="M660" s="1152"/>
      <c r="N660" s="1151"/>
      <c r="O660" s="727"/>
      <c r="P660" s="727"/>
      <c r="Q660" s="727"/>
      <c r="U660" s="415"/>
      <c r="V660" s="415"/>
      <c r="W660" s="415"/>
      <c r="X660" s="415"/>
      <c r="Y660" s="415"/>
      <c r="Z660" s="415"/>
      <c r="AA660" s="415"/>
      <c r="AB660" s="415"/>
      <c r="AC660" s="415"/>
      <c r="AD660" s="415"/>
      <c r="AE660" s="415"/>
      <c r="AF660" s="415"/>
      <c r="AG660" s="415"/>
      <c r="AH660" s="415"/>
      <c r="AI660" s="415"/>
      <c r="AJ660" s="415"/>
      <c r="AK660" s="415"/>
      <c r="AL660" s="415"/>
      <c r="AM660" s="415"/>
      <c r="AN660" s="415"/>
      <c r="AO660" s="415"/>
      <c r="AP660" s="415"/>
      <c r="AQ660" s="415"/>
      <c r="AR660" s="415"/>
      <c r="AS660" s="415"/>
      <c r="AT660" s="415"/>
      <c r="AU660" s="415"/>
      <c r="AV660" s="415"/>
      <c r="AW660" s="415"/>
      <c r="AX660" s="415"/>
      <c r="AY660" s="415"/>
      <c r="AZ660" s="415"/>
      <c r="BA660" s="418"/>
      <c r="BB660" s="495"/>
      <c r="BC660" s="418"/>
      <c r="BD660" s="418"/>
      <c r="BE660" s="418"/>
      <c r="BF660" s="418"/>
      <c r="BG660" s="418"/>
      <c r="BH660" s="418"/>
      <c r="BI660" s="418"/>
      <c r="BJ660" s="418"/>
      <c r="BK660" s="418"/>
      <c r="BL660" s="418"/>
      <c r="BM660" s="418"/>
      <c r="BN660" s="418"/>
      <c r="BO660" s="418"/>
      <c r="BP660" s="418"/>
      <c r="BQ660" s="418"/>
      <c r="BR660" s="418"/>
      <c r="BS660" s="418"/>
      <c r="BT660" s="418"/>
      <c r="BU660" s="418"/>
      <c r="BV660" s="418"/>
      <c r="BW660" s="418"/>
      <c r="BX660" s="418"/>
      <c r="BY660" s="418"/>
      <c r="BZ660" s="418"/>
      <c r="CA660" s="418"/>
      <c r="CB660" s="418"/>
      <c r="CC660" s="418"/>
      <c r="CD660" s="418"/>
      <c r="CE660" s="418"/>
      <c r="CF660" s="418"/>
      <c r="CG660" s="418"/>
      <c r="CH660" s="418"/>
      <c r="CI660" s="418"/>
      <c r="CJ660" s="418"/>
      <c r="CK660" s="418"/>
      <c r="CL660" s="418"/>
      <c r="CM660" s="418"/>
      <c r="CN660" s="418"/>
      <c r="CO660" s="418"/>
      <c r="CP660" s="418"/>
      <c r="CQ660" s="418"/>
      <c r="CR660" s="418"/>
      <c r="CS660" s="418"/>
      <c r="CT660" s="418"/>
      <c r="CU660" s="418"/>
      <c r="CV660" s="418"/>
      <c r="CW660" s="418"/>
      <c r="CX660" s="418"/>
      <c r="CY660" s="418"/>
      <c r="CZ660" s="418"/>
    </row>
    <row r="661" s="422" customFormat="true" ht="25.15" customHeight="true" x14ac:dyDescent="0.2">
      <c r="C661" s="1152"/>
      <c r="D661" s="1151"/>
      <c r="E661" s="727"/>
      <c r="F661" s="727"/>
      <c r="G661" s="727"/>
      <c r="H661" s="1152"/>
      <c r="I661" s="1151"/>
      <c r="J661" s="727"/>
      <c r="K661" s="727"/>
      <c r="L661" s="727"/>
      <c r="M661" s="1152"/>
      <c r="N661" s="1151"/>
      <c r="O661" s="727"/>
      <c r="P661" s="727"/>
      <c r="Q661" s="727"/>
      <c r="U661" s="415"/>
      <c r="V661" s="415"/>
      <c r="W661" s="415"/>
      <c r="X661" s="415"/>
      <c r="Y661" s="415"/>
      <c r="Z661" s="415"/>
      <c r="AA661" s="415"/>
      <c r="AB661" s="415"/>
      <c r="AC661" s="415"/>
      <c r="AD661" s="415"/>
      <c r="AE661" s="415"/>
      <c r="AF661" s="415"/>
      <c r="AG661" s="415"/>
      <c r="AH661" s="415"/>
      <c r="AI661" s="415"/>
      <c r="AJ661" s="415"/>
      <c r="AK661" s="415"/>
      <c r="AL661" s="415"/>
      <c r="AM661" s="415"/>
      <c r="AN661" s="415"/>
      <c r="AO661" s="415"/>
      <c r="AP661" s="415"/>
      <c r="AQ661" s="415"/>
      <c r="AR661" s="415"/>
      <c r="AS661" s="415"/>
      <c r="AT661" s="415"/>
      <c r="AU661" s="415"/>
      <c r="AV661" s="415"/>
      <c r="AW661" s="415"/>
      <c r="AX661" s="415"/>
      <c r="AY661" s="415"/>
      <c r="AZ661" s="415"/>
      <c r="BA661" s="418"/>
      <c r="BB661" s="495"/>
      <c r="BC661" s="418"/>
      <c r="BD661" s="418"/>
      <c r="BE661" s="418"/>
      <c r="BF661" s="418"/>
      <c r="BG661" s="418"/>
      <c r="BH661" s="418"/>
      <c r="BI661" s="418"/>
      <c r="BJ661" s="418"/>
      <c r="BK661" s="418"/>
      <c r="BL661" s="418"/>
      <c r="BM661" s="418"/>
      <c r="BN661" s="418"/>
      <c r="BO661" s="418"/>
      <c r="BP661" s="418"/>
      <c r="BQ661" s="418"/>
      <c r="BR661" s="418"/>
      <c r="BS661" s="418"/>
      <c r="BT661" s="418"/>
      <c r="BU661" s="418"/>
      <c r="BV661" s="418"/>
      <c r="BW661" s="418"/>
      <c r="BX661" s="418"/>
      <c r="BY661" s="418"/>
      <c r="BZ661" s="418"/>
      <c r="CA661" s="418"/>
      <c r="CB661" s="418"/>
      <c r="CC661" s="418"/>
      <c r="CD661" s="418"/>
      <c r="CE661" s="418"/>
      <c r="CF661" s="418"/>
      <c r="CG661" s="418"/>
      <c r="CH661" s="418"/>
      <c r="CI661" s="418"/>
      <c r="CJ661" s="418"/>
      <c r="CK661" s="418"/>
      <c r="CL661" s="418"/>
      <c r="CM661" s="418"/>
      <c r="CN661" s="418"/>
      <c r="CO661" s="418"/>
      <c r="CP661" s="418"/>
      <c r="CQ661" s="418"/>
      <c r="CR661" s="418"/>
      <c r="CS661" s="418"/>
      <c r="CT661" s="418"/>
      <c r="CU661" s="418"/>
      <c r="CV661" s="418"/>
      <c r="CW661" s="418"/>
      <c r="CX661" s="418"/>
      <c r="CY661" s="418"/>
      <c r="CZ661" s="418"/>
    </row>
    <row r="662" s="422" customFormat="true" ht="25.15" customHeight="true" x14ac:dyDescent="0.2">
      <c r="C662" s="1152"/>
      <c r="D662" s="1151"/>
      <c r="E662" s="727"/>
      <c r="F662" s="727"/>
      <c r="G662" s="727"/>
      <c r="H662" s="1152"/>
      <c r="I662" s="1151"/>
      <c r="J662" s="727"/>
      <c r="K662" s="727"/>
      <c r="L662" s="727"/>
      <c r="M662" s="1152"/>
      <c r="N662" s="1151"/>
      <c r="O662" s="727"/>
      <c r="P662" s="727"/>
      <c r="Q662" s="727"/>
      <c r="U662" s="415"/>
      <c r="V662" s="415"/>
      <c r="W662" s="415"/>
      <c r="X662" s="415"/>
      <c r="Y662" s="415"/>
      <c r="Z662" s="415"/>
      <c r="AA662" s="415"/>
      <c r="AB662" s="415"/>
      <c r="AC662" s="415"/>
      <c r="AD662" s="415"/>
      <c r="AE662" s="415"/>
      <c r="AF662" s="415"/>
      <c r="AG662" s="415"/>
      <c r="AH662" s="415"/>
      <c r="AI662" s="415"/>
      <c r="AJ662" s="415"/>
      <c r="AK662" s="415"/>
      <c r="AL662" s="415"/>
      <c r="AM662" s="415"/>
      <c r="AN662" s="415"/>
      <c r="AO662" s="415"/>
      <c r="AP662" s="415"/>
      <c r="AQ662" s="415"/>
      <c r="AR662" s="415"/>
      <c r="AS662" s="415"/>
      <c r="AT662" s="415"/>
      <c r="AU662" s="415"/>
      <c r="AV662" s="415"/>
      <c r="AW662" s="415"/>
      <c r="AX662" s="415"/>
      <c r="AY662" s="415"/>
      <c r="AZ662" s="415"/>
      <c r="BA662" s="418"/>
      <c r="BB662" s="495"/>
      <c r="BC662" s="418"/>
      <c r="BD662" s="418"/>
      <c r="BE662" s="418"/>
      <c r="BF662" s="418"/>
      <c r="BG662" s="418"/>
      <c r="BH662" s="418"/>
      <c r="BI662" s="418"/>
      <c r="BJ662" s="418"/>
      <c r="BK662" s="418"/>
      <c r="BL662" s="418"/>
      <c r="BM662" s="418"/>
      <c r="BN662" s="418"/>
      <c r="BO662" s="418"/>
      <c r="BP662" s="418"/>
      <c r="BQ662" s="418"/>
      <c r="BR662" s="418"/>
      <c r="BS662" s="418"/>
      <c r="BT662" s="418"/>
      <c r="BU662" s="418"/>
      <c r="BV662" s="418"/>
      <c r="BW662" s="418"/>
      <c r="BX662" s="418"/>
      <c r="BY662" s="418"/>
      <c r="BZ662" s="418"/>
      <c r="CA662" s="418"/>
      <c r="CB662" s="418"/>
      <c r="CC662" s="418"/>
      <c r="CD662" s="418"/>
      <c r="CE662" s="418"/>
      <c r="CF662" s="418"/>
      <c r="CG662" s="418"/>
      <c r="CH662" s="418"/>
      <c r="CI662" s="418"/>
      <c r="CJ662" s="418"/>
      <c r="CK662" s="418"/>
      <c r="CL662" s="418"/>
      <c r="CM662" s="418"/>
      <c r="CN662" s="418"/>
      <c r="CO662" s="418"/>
      <c r="CP662" s="418"/>
      <c r="CQ662" s="418"/>
      <c r="CR662" s="418"/>
      <c r="CS662" s="418"/>
      <c r="CT662" s="418"/>
      <c r="CU662" s="418"/>
      <c r="CV662" s="418"/>
      <c r="CW662" s="418"/>
      <c r="CX662" s="418"/>
      <c r="CY662" s="418"/>
      <c r="CZ662" s="418"/>
    </row>
    <row r="663" s="422" customFormat="true" ht="25.15" customHeight="true" x14ac:dyDescent="0.2">
      <c r="C663" s="1152"/>
      <c r="D663" s="1151"/>
      <c r="E663" s="727"/>
      <c r="F663" s="727"/>
      <c r="G663" s="727"/>
      <c r="H663" s="1152"/>
      <c r="I663" s="1151"/>
      <c r="J663" s="727"/>
      <c r="K663" s="727"/>
      <c r="L663" s="727"/>
      <c r="M663" s="1152"/>
      <c r="N663" s="1151"/>
      <c r="O663" s="727"/>
      <c r="P663" s="727"/>
      <c r="Q663" s="727"/>
      <c r="U663" s="415"/>
      <c r="V663" s="415"/>
      <c r="W663" s="415"/>
      <c r="X663" s="415"/>
      <c r="Y663" s="415"/>
      <c r="Z663" s="415"/>
      <c r="AA663" s="415"/>
      <c r="AB663" s="415"/>
      <c r="AC663" s="415"/>
      <c r="AD663" s="415"/>
      <c r="AE663" s="415"/>
      <c r="AF663" s="415"/>
      <c r="AG663" s="415"/>
      <c r="AH663" s="415"/>
      <c r="AI663" s="415"/>
      <c r="AJ663" s="415"/>
      <c r="AK663" s="415"/>
      <c r="AL663" s="415"/>
      <c r="AM663" s="415"/>
      <c r="AN663" s="415"/>
      <c r="AO663" s="415"/>
      <c r="AP663" s="415"/>
      <c r="AQ663" s="415"/>
      <c r="AR663" s="415"/>
      <c r="AS663" s="415"/>
      <c r="AT663" s="415"/>
      <c r="AU663" s="415"/>
      <c r="AV663" s="415"/>
      <c r="AW663" s="415"/>
      <c r="AX663" s="415"/>
      <c r="AY663" s="415"/>
      <c r="AZ663" s="415"/>
      <c r="BA663" s="418"/>
      <c r="BB663" s="495"/>
      <c r="BC663" s="418"/>
      <c r="BD663" s="418"/>
      <c r="BE663" s="418"/>
      <c r="BF663" s="418"/>
      <c r="BG663" s="418"/>
      <c r="BH663" s="418"/>
      <c r="BI663" s="418"/>
      <c r="BJ663" s="418"/>
      <c r="BK663" s="418"/>
      <c r="BL663" s="418"/>
      <c r="BM663" s="418"/>
      <c r="BN663" s="418"/>
      <c r="BO663" s="418"/>
      <c r="BP663" s="418"/>
      <c r="BQ663" s="418"/>
      <c r="BR663" s="418"/>
      <c r="BS663" s="418"/>
      <c r="BT663" s="418"/>
      <c r="BU663" s="418"/>
      <c r="BV663" s="418"/>
      <c r="BW663" s="418"/>
      <c r="BX663" s="418"/>
      <c r="BY663" s="418"/>
      <c r="BZ663" s="418"/>
      <c r="CA663" s="418"/>
      <c r="CB663" s="418"/>
      <c r="CC663" s="418"/>
      <c r="CD663" s="418"/>
      <c r="CE663" s="418"/>
      <c r="CF663" s="418"/>
      <c r="CG663" s="418"/>
      <c r="CH663" s="418"/>
      <c r="CI663" s="418"/>
      <c r="CJ663" s="418"/>
      <c r="CK663" s="418"/>
      <c r="CL663" s="418"/>
      <c r="CM663" s="418"/>
      <c r="CN663" s="418"/>
      <c r="CO663" s="418"/>
      <c r="CP663" s="418"/>
      <c r="CQ663" s="418"/>
      <c r="CR663" s="418"/>
      <c r="CS663" s="418"/>
      <c r="CT663" s="418"/>
      <c r="CU663" s="418"/>
      <c r="CV663" s="418"/>
      <c r="CW663" s="418"/>
      <c r="CX663" s="418"/>
      <c r="CY663" s="418"/>
      <c r="CZ663" s="418"/>
    </row>
    <row r="664" s="422" customFormat="true" ht="25.15" customHeight="true" x14ac:dyDescent="0.2">
      <c r="C664" s="1152"/>
      <c r="D664" s="1151"/>
      <c r="E664" s="727"/>
      <c r="F664" s="727"/>
      <c r="G664" s="727"/>
      <c r="H664" s="1152"/>
      <c r="I664" s="1151"/>
      <c r="J664" s="727"/>
      <c r="K664" s="727"/>
      <c r="L664" s="727"/>
      <c r="M664" s="1152"/>
      <c r="N664" s="1151"/>
      <c r="O664" s="727"/>
      <c r="P664" s="727"/>
      <c r="Q664" s="727"/>
      <c r="U664" s="415"/>
      <c r="V664" s="415"/>
      <c r="W664" s="415"/>
      <c r="X664" s="415"/>
      <c r="Y664" s="415"/>
      <c r="Z664" s="415"/>
      <c r="AA664" s="415"/>
      <c r="AB664" s="415"/>
      <c r="AC664" s="415"/>
      <c r="AD664" s="415"/>
      <c r="AE664" s="415"/>
      <c r="AF664" s="415"/>
      <c r="AG664" s="415"/>
      <c r="AH664" s="415"/>
      <c r="AI664" s="415"/>
      <c r="AJ664" s="415"/>
      <c r="AK664" s="415"/>
      <c r="AL664" s="415"/>
      <c r="AM664" s="415"/>
      <c r="AN664" s="415"/>
      <c r="AO664" s="415"/>
      <c r="AP664" s="415"/>
      <c r="AQ664" s="415"/>
      <c r="AR664" s="415"/>
      <c r="AS664" s="415"/>
      <c r="AT664" s="415"/>
      <c r="AU664" s="415"/>
      <c r="AV664" s="415"/>
      <c r="AW664" s="415"/>
      <c r="AX664" s="415"/>
      <c r="AY664" s="415"/>
      <c r="AZ664" s="415"/>
      <c r="BA664" s="418"/>
      <c r="BB664" s="495"/>
      <c r="BC664" s="418"/>
      <c r="BD664" s="418"/>
      <c r="BE664" s="418"/>
      <c r="BF664" s="418"/>
      <c r="BG664" s="418"/>
      <c r="BH664" s="418"/>
      <c r="BI664" s="418"/>
      <c r="BJ664" s="418"/>
      <c r="BK664" s="418"/>
      <c r="BL664" s="418"/>
      <c r="BM664" s="418"/>
      <c r="BN664" s="418"/>
      <c r="BO664" s="418"/>
      <c r="BP664" s="418"/>
      <c r="BQ664" s="418"/>
      <c r="BR664" s="418"/>
      <c r="BS664" s="418"/>
      <c r="BT664" s="418"/>
      <c r="BU664" s="418"/>
      <c r="BV664" s="418"/>
      <c r="BW664" s="418"/>
      <c r="BX664" s="418"/>
      <c r="BY664" s="418"/>
      <c r="BZ664" s="418"/>
      <c r="CA664" s="418"/>
      <c r="CB664" s="418"/>
      <c r="CC664" s="418"/>
      <c r="CD664" s="418"/>
      <c r="CE664" s="418"/>
      <c r="CF664" s="418"/>
      <c r="CG664" s="418"/>
      <c r="CH664" s="418"/>
      <c r="CI664" s="418"/>
      <c r="CJ664" s="418"/>
      <c r="CK664" s="418"/>
      <c r="CL664" s="418"/>
      <c r="CM664" s="418"/>
      <c r="CN664" s="418"/>
      <c r="CO664" s="418"/>
      <c r="CP664" s="418"/>
      <c r="CQ664" s="418"/>
      <c r="CR664" s="418"/>
      <c r="CS664" s="418"/>
      <c r="CT664" s="418"/>
      <c r="CU664" s="418"/>
      <c r="CV664" s="418"/>
      <c r="CW664" s="418"/>
      <c r="CX664" s="418"/>
      <c r="CY664" s="418"/>
      <c r="CZ664" s="418"/>
    </row>
    <row r="665" s="422" customFormat="true" ht="25.15" customHeight="true" x14ac:dyDescent="0.2">
      <c r="C665" s="1152"/>
      <c r="D665" s="1151"/>
      <c r="E665" s="727"/>
      <c r="F665" s="727"/>
      <c r="G665" s="727"/>
      <c r="H665" s="1152"/>
      <c r="I665" s="1151"/>
      <c r="J665" s="727"/>
      <c r="K665" s="727"/>
      <c r="L665" s="727"/>
      <c r="M665" s="1152"/>
      <c r="N665" s="1151"/>
      <c r="O665" s="727"/>
      <c r="P665" s="727"/>
      <c r="Q665" s="727"/>
      <c r="U665" s="415"/>
      <c r="V665" s="415"/>
      <c r="W665" s="415"/>
      <c r="X665" s="415"/>
      <c r="Y665" s="415"/>
      <c r="Z665" s="415"/>
      <c r="AA665" s="415"/>
      <c r="AB665" s="415"/>
      <c r="AC665" s="415"/>
      <c r="AD665" s="415"/>
      <c r="AE665" s="415"/>
      <c r="AF665" s="415"/>
      <c r="AG665" s="415"/>
      <c r="AH665" s="415"/>
      <c r="AI665" s="415"/>
      <c r="AJ665" s="415"/>
      <c r="AK665" s="415"/>
      <c r="AL665" s="415"/>
      <c r="AM665" s="415"/>
      <c r="AN665" s="415"/>
      <c r="AO665" s="415"/>
      <c r="AP665" s="415"/>
      <c r="AQ665" s="415"/>
      <c r="AR665" s="415"/>
      <c r="AS665" s="415"/>
      <c r="AT665" s="415"/>
      <c r="AU665" s="415"/>
      <c r="AV665" s="415"/>
      <c r="AW665" s="415"/>
      <c r="AX665" s="415"/>
      <c r="AY665" s="415"/>
      <c r="AZ665" s="415"/>
      <c r="BA665" s="418"/>
      <c r="BB665" s="495"/>
      <c r="BC665" s="418"/>
      <c r="BD665" s="418"/>
      <c r="BE665" s="418"/>
      <c r="BF665" s="418"/>
      <c r="BG665" s="418"/>
      <c r="BH665" s="418"/>
      <c r="BI665" s="418"/>
      <c r="BJ665" s="418"/>
      <c r="BK665" s="418"/>
      <c r="BL665" s="418"/>
      <c r="BM665" s="418"/>
      <c r="BN665" s="418"/>
      <c r="BO665" s="418"/>
      <c r="BP665" s="418"/>
      <c r="BQ665" s="418"/>
      <c r="BR665" s="418"/>
      <c r="BS665" s="418"/>
      <c r="BT665" s="418"/>
      <c r="BU665" s="418"/>
      <c r="BV665" s="418"/>
      <c r="BW665" s="418"/>
      <c r="BX665" s="418"/>
      <c r="BY665" s="418"/>
      <c r="BZ665" s="418"/>
      <c r="CA665" s="418"/>
      <c r="CB665" s="418"/>
      <c r="CC665" s="418"/>
      <c r="CD665" s="418"/>
      <c r="CE665" s="418"/>
      <c r="CF665" s="418"/>
      <c r="CG665" s="418"/>
      <c r="CH665" s="418"/>
      <c r="CI665" s="418"/>
      <c r="CJ665" s="418"/>
      <c r="CK665" s="418"/>
      <c r="CL665" s="418"/>
      <c r="CM665" s="418"/>
      <c r="CN665" s="418"/>
      <c r="CO665" s="418"/>
      <c r="CP665" s="418"/>
      <c r="CQ665" s="418"/>
      <c r="CR665" s="418"/>
      <c r="CS665" s="418"/>
      <c r="CT665" s="418"/>
      <c r="CU665" s="418"/>
      <c r="CV665" s="418"/>
      <c r="CW665" s="418"/>
      <c r="CX665" s="418"/>
      <c r="CY665" s="418"/>
      <c r="CZ665" s="418"/>
    </row>
    <row r="666" s="422" customFormat="true" ht="25.15" customHeight="true" x14ac:dyDescent="0.2">
      <c r="C666" s="1152"/>
      <c r="D666" s="1151"/>
      <c r="E666" s="727"/>
      <c r="F666" s="727"/>
      <c r="G666" s="727"/>
      <c r="H666" s="1152"/>
      <c r="I666" s="1151"/>
      <c r="J666" s="727"/>
      <c r="K666" s="727"/>
      <c r="L666" s="727"/>
      <c r="M666" s="1152"/>
      <c r="N666" s="1151"/>
      <c r="O666" s="727"/>
      <c r="P666" s="727"/>
      <c r="Q666" s="727"/>
      <c r="U666" s="415"/>
      <c r="V666" s="415"/>
      <c r="W666" s="415"/>
      <c r="X666" s="415"/>
      <c r="Y666" s="415"/>
      <c r="Z666" s="415"/>
      <c r="AA666" s="415"/>
      <c r="AB666" s="415"/>
      <c r="AC666" s="415"/>
      <c r="AD666" s="415"/>
      <c r="AE666" s="415"/>
      <c r="AF666" s="415"/>
      <c r="AG666" s="415"/>
      <c r="AH666" s="415"/>
      <c r="AI666" s="415"/>
      <c r="AJ666" s="415"/>
      <c r="AK666" s="415"/>
      <c r="AL666" s="415"/>
      <c r="AM666" s="415"/>
      <c r="AN666" s="415"/>
      <c r="AO666" s="415"/>
      <c r="AP666" s="415"/>
      <c r="AQ666" s="415"/>
      <c r="AR666" s="415"/>
      <c r="AS666" s="415"/>
      <c r="AT666" s="415"/>
      <c r="AU666" s="415"/>
      <c r="AV666" s="415"/>
      <c r="AW666" s="415"/>
      <c r="AX666" s="415"/>
      <c r="AY666" s="415"/>
      <c r="AZ666" s="415"/>
      <c r="BA666" s="418"/>
      <c r="BB666" s="495"/>
      <c r="BC666" s="418"/>
      <c r="BD666" s="418"/>
      <c r="BE666" s="418"/>
      <c r="BF666" s="418"/>
      <c r="BG666" s="418"/>
      <c r="BH666" s="418"/>
      <c r="BI666" s="418"/>
      <c r="BJ666" s="418"/>
      <c r="BK666" s="418"/>
      <c r="BL666" s="418"/>
      <c r="BM666" s="418"/>
      <c r="BN666" s="418"/>
      <c r="BO666" s="418"/>
      <c r="BP666" s="418"/>
      <c r="BQ666" s="418"/>
      <c r="BR666" s="418"/>
      <c r="BS666" s="418"/>
      <c r="BT666" s="418"/>
      <c r="BU666" s="418"/>
      <c r="BV666" s="418"/>
      <c r="BW666" s="418"/>
      <c r="BX666" s="418"/>
      <c r="BY666" s="418"/>
      <c r="BZ666" s="418"/>
      <c r="CA666" s="418"/>
      <c r="CB666" s="418"/>
      <c r="CC666" s="418"/>
      <c r="CD666" s="418"/>
      <c r="CE666" s="418"/>
      <c r="CF666" s="418"/>
      <c r="CG666" s="418"/>
      <c r="CH666" s="418"/>
      <c r="CI666" s="418"/>
      <c r="CJ666" s="418"/>
      <c r="CK666" s="418"/>
      <c r="CL666" s="418"/>
      <c r="CM666" s="418"/>
      <c r="CN666" s="418"/>
      <c r="CO666" s="418"/>
      <c r="CP666" s="418"/>
      <c r="CQ666" s="418"/>
      <c r="CR666" s="418"/>
      <c r="CS666" s="418"/>
      <c r="CT666" s="418"/>
      <c r="CU666" s="418"/>
      <c r="CV666" s="418"/>
      <c r="CW666" s="418"/>
      <c r="CX666" s="418"/>
      <c r="CY666" s="418"/>
      <c r="CZ666" s="418"/>
    </row>
    <row r="667" s="422" customFormat="true" ht="25.15" customHeight="true" x14ac:dyDescent="0.2">
      <c r="C667" s="1152"/>
      <c r="D667" s="1151"/>
      <c r="E667" s="727"/>
      <c r="F667" s="727"/>
      <c r="G667" s="727"/>
      <c r="H667" s="1152"/>
      <c r="I667" s="1151"/>
      <c r="J667" s="727"/>
      <c r="K667" s="727"/>
      <c r="L667" s="727"/>
      <c r="M667" s="1152"/>
      <c r="N667" s="1151"/>
      <c r="O667" s="727"/>
      <c r="P667" s="727"/>
      <c r="Q667" s="727"/>
      <c r="U667" s="415"/>
      <c r="V667" s="415"/>
      <c r="W667" s="415"/>
      <c r="X667" s="415"/>
      <c r="Y667" s="415"/>
      <c r="Z667" s="415"/>
      <c r="AA667" s="415"/>
      <c r="AB667" s="415"/>
      <c r="AC667" s="415"/>
      <c r="AD667" s="415"/>
      <c r="AE667" s="415"/>
      <c r="AF667" s="415"/>
      <c r="AG667" s="415"/>
      <c r="AH667" s="415"/>
      <c r="AI667" s="415"/>
      <c r="AJ667" s="415"/>
      <c r="AK667" s="415"/>
      <c r="AL667" s="415"/>
      <c r="AM667" s="415"/>
      <c r="AN667" s="415"/>
      <c r="AO667" s="415"/>
      <c r="AP667" s="415"/>
      <c r="AQ667" s="415"/>
      <c r="AR667" s="415"/>
      <c r="AS667" s="415"/>
      <c r="AT667" s="415"/>
      <c r="AU667" s="415"/>
      <c r="AV667" s="415"/>
      <c r="AW667" s="415"/>
      <c r="AX667" s="415"/>
      <c r="AY667" s="415"/>
      <c r="AZ667" s="415"/>
      <c r="BA667" s="418"/>
      <c r="BB667" s="495"/>
      <c r="BC667" s="418"/>
      <c r="BD667" s="418"/>
      <c r="BE667" s="418"/>
      <c r="BF667" s="418"/>
      <c r="BG667" s="418"/>
      <c r="BH667" s="418"/>
      <c r="BI667" s="418"/>
      <c r="BJ667" s="418"/>
      <c r="BK667" s="418"/>
      <c r="BL667" s="418"/>
      <c r="BM667" s="418"/>
      <c r="BN667" s="418"/>
      <c r="BO667" s="418"/>
      <c r="BP667" s="418"/>
      <c r="BQ667" s="418"/>
      <c r="BR667" s="418"/>
      <c r="BS667" s="418"/>
      <c r="BT667" s="418"/>
      <c r="BU667" s="418"/>
      <c r="BV667" s="418"/>
      <c r="BW667" s="418"/>
      <c r="BX667" s="418"/>
      <c r="BY667" s="418"/>
      <c r="BZ667" s="418"/>
      <c r="CA667" s="418"/>
      <c r="CB667" s="418"/>
      <c r="CC667" s="418"/>
      <c r="CD667" s="418"/>
      <c r="CE667" s="418"/>
      <c r="CF667" s="418"/>
      <c r="CG667" s="418"/>
      <c r="CH667" s="418"/>
      <c r="CI667" s="418"/>
      <c r="CJ667" s="418"/>
      <c r="CK667" s="418"/>
      <c r="CL667" s="418"/>
      <c r="CM667" s="418"/>
      <c r="CN667" s="418"/>
      <c r="CO667" s="418"/>
      <c r="CP667" s="418"/>
      <c r="CQ667" s="418"/>
      <c r="CR667" s="418"/>
      <c r="CS667" s="418"/>
      <c r="CT667" s="418"/>
      <c r="CU667" s="418"/>
      <c r="CV667" s="418"/>
      <c r="CW667" s="418"/>
      <c r="CX667" s="418"/>
      <c r="CY667" s="418"/>
      <c r="CZ667" s="418"/>
    </row>
    <row r="668" s="422" customFormat="true" ht="25.15" customHeight="true" x14ac:dyDescent="0.2">
      <c r="C668" s="1152"/>
      <c r="D668" s="1151"/>
      <c r="E668" s="727"/>
      <c r="F668" s="727"/>
      <c r="G668" s="727"/>
      <c r="H668" s="1152"/>
      <c r="I668" s="1151"/>
      <c r="J668" s="727"/>
      <c r="K668" s="727"/>
      <c r="L668" s="727"/>
      <c r="M668" s="1152"/>
      <c r="N668" s="1151"/>
      <c r="O668" s="727"/>
      <c r="P668" s="727"/>
      <c r="Q668" s="727"/>
      <c r="U668" s="415"/>
      <c r="V668" s="415"/>
      <c r="W668" s="415"/>
      <c r="X668" s="415"/>
      <c r="Y668" s="415"/>
      <c r="Z668" s="415"/>
      <c r="AA668" s="415"/>
      <c r="AB668" s="415"/>
      <c r="AC668" s="415"/>
      <c r="AD668" s="415"/>
      <c r="AE668" s="415"/>
      <c r="AF668" s="415"/>
      <c r="AG668" s="415"/>
      <c r="AH668" s="415"/>
      <c r="AI668" s="415"/>
      <c r="AJ668" s="415"/>
      <c r="AK668" s="415"/>
      <c r="AL668" s="415"/>
      <c r="AM668" s="415"/>
      <c r="AN668" s="415"/>
      <c r="AO668" s="415"/>
      <c r="AP668" s="415"/>
      <c r="AQ668" s="415"/>
      <c r="AR668" s="415"/>
      <c r="AS668" s="415"/>
      <c r="AT668" s="415"/>
      <c r="AU668" s="415"/>
      <c r="AV668" s="415"/>
      <c r="AW668" s="415"/>
      <c r="AX668" s="415"/>
      <c r="AY668" s="415"/>
      <c r="AZ668" s="415"/>
      <c r="BA668" s="418"/>
      <c r="BB668" s="495"/>
      <c r="BC668" s="418"/>
      <c r="BD668" s="418"/>
      <c r="BE668" s="418"/>
      <c r="BF668" s="418"/>
      <c r="BG668" s="418"/>
      <c r="BH668" s="418"/>
      <c r="BI668" s="418"/>
      <c r="BJ668" s="418"/>
      <c r="BK668" s="418"/>
      <c r="BL668" s="418"/>
      <c r="BM668" s="418"/>
      <c r="BN668" s="418"/>
      <c r="BO668" s="418"/>
      <c r="BP668" s="418"/>
      <c r="BQ668" s="418"/>
      <c r="BR668" s="418"/>
      <c r="BS668" s="418"/>
      <c r="BT668" s="418"/>
      <c r="BU668" s="418"/>
      <c r="BV668" s="418"/>
      <c r="BW668" s="418"/>
      <c r="BX668" s="418"/>
      <c r="BY668" s="418"/>
      <c r="BZ668" s="418"/>
      <c r="CA668" s="418"/>
      <c r="CB668" s="418"/>
      <c r="CC668" s="418"/>
      <c r="CD668" s="418"/>
      <c r="CE668" s="418"/>
      <c r="CF668" s="418"/>
      <c r="CG668" s="418"/>
      <c r="CH668" s="418"/>
      <c r="CI668" s="418"/>
      <c r="CJ668" s="418"/>
      <c r="CK668" s="418"/>
      <c r="CL668" s="418"/>
      <c r="CM668" s="418"/>
      <c r="CN668" s="418"/>
      <c r="CO668" s="418"/>
      <c r="CP668" s="418"/>
      <c r="CQ668" s="418"/>
      <c r="CR668" s="418"/>
      <c r="CS668" s="418"/>
      <c r="CT668" s="418"/>
      <c r="CU668" s="418"/>
      <c r="CV668" s="418"/>
      <c r="CW668" s="418"/>
      <c r="CX668" s="418"/>
      <c r="CY668" s="418"/>
      <c r="CZ668" s="418"/>
    </row>
    <row r="669" s="422" customFormat="true" ht="25.15" customHeight="true" x14ac:dyDescent="0.2">
      <c r="C669" s="1152"/>
      <c r="D669" s="1151"/>
      <c r="E669" s="727"/>
      <c r="F669" s="727"/>
      <c r="G669" s="727"/>
      <c r="H669" s="1152"/>
      <c r="I669" s="1151"/>
      <c r="J669" s="727"/>
      <c r="K669" s="727"/>
      <c r="L669" s="727"/>
      <c r="M669" s="1152"/>
      <c r="N669" s="1151"/>
      <c r="O669" s="727"/>
      <c r="P669" s="727"/>
      <c r="Q669" s="727"/>
      <c r="U669" s="415"/>
      <c r="V669" s="415"/>
      <c r="W669" s="415"/>
      <c r="X669" s="415"/>
      <c r="Y669" s="415"/>
      <c r="Z669" s="415"/>
      <c r="AA669" s="415"/>
      <c r="AB669" s="415"/>
      <c r="AC669" s="415"/>
      <c r="AD669" s="415"/>
      <c r="AE669" s="415"/>
      <c r="AF669" s="415"/>
      <c r="AG669" s="415"/>
      <c r="AH669" s="415"/>
      <c r="AI669" s="415"/>
      <c r="AJ669" s="415"/>
      <c r="AK669" s="415"/>
      <c r="AL669" s="415"/>
      <c r="AM669" s="415"/>
      <c r="AN669" s="415"/>
      <c r="AO669" s="415"/>
      <c r="AP669" s="415"/>
      <c r="AQ669" s="415"/>
      <c r="AR669" s="415"/>
      <c r="AS669" s="415"/>
      <c r="AT669" s="415"/>
      <c r="AU669" s="415"/>
      <c r="AV669" s="415"/>
      <c r="AW669" s="415"/>
      <c r="AX669" s="415"/>
      <c r="AY669" s="415"/>
      <c r="AZ669" s="415"/>
      <c r="BA669" s="418"/>
      <c r="BB669" s="495"/>
      <c r="BC669" s="418"/>
      <c r="BD669" s="418"/>
      <c r="BE669" s="418"/>
      <c r="BF669" s="418"/>
      <c r="BG669" s="418"/>
      <c r="BH669" s="418"/>
      <c r="BI669" s="418"/>
      <c r="BJ669" s="418"/>
      <c r="BK669" s="418"/>
      <c r="BL669" s="418"/>
      <c r="BM669" s="418"/>
      <c r="BN669" s="418"/>
      <c r="BO669" s="418"/>
      <c r="BP669" s="418"/>
      <c r="BQ669" s="418"/>
      <c r="BR669" s="418"/>
      <c r="BS669" s="418"/>
      <c r="BT669" s="418"/>
      <c r="BU669" s="418"/>
      <c r="BV669" s="418"/>
      <c r="BW669" s="418"/>
      <c r="BX669" s="418"/>
      <c r="BY669" s="418"/>
      <c r="BZ669" s="418"/>
      <c r="CA669" s="418"/>
      <c r="CB669" s="418"/>
      <c r="CC669" s="418"/>
      <c r="CD669" s="418"/>
      <c r="CE669" s="418"/>
      <c r="CF669" s="418"/>
      <c r="CG669" s="418"/>
      <c r="CH669" s="418"/>
      <c r="CI669" s="418"/>
      <c r="CJ669" s="418"/>
      <c r="CK669" s="418"/>
      <c r="CL669" s="418"/>
      <c r="CM669" s="418"/>
      <c r="CN669" s="418"/>
      <c r="CO669" s="418"/>
      <c r="CP669" s="418"/>
      <c r="CQ669" s="418"/>
      <c r="CR669" s="418"/>
      <c r="CS669" s="418"/>
      <c r="CT669" s="418"/>
      <c r="CU669" s="418"/>
      <c r="CV669" s="418"/>
      <c r="CW669" s="418"/>
      <c r="CX669" s="418"/>
      <c r="CY669" s="418"/>
      <c r="CZ669" s="418"/>
    </row>
    <row r="670" s="422" customFormat="true" ht="25.15" customHeight="true" x14ac:dyDescent="0.2">
      <c r="C670" s="1152"/>
      <c r="D670" s="1151"/>
      <c r="E670" s="727"/>
      <c r="F670" s="727"/>
      <c r="G670" s="727"/>
      <c r="H670" s="1152"/>
      <c r="I670" s="1151"/>
      <c r="J670" s="727"/>
      <c r="K670" s="727"/>
      <c r="L670" s="727"/>
      <c r="M670" s="1152"/>
      <c r="N670" s="1151"/>
      <c r="O670" s="727"/>
      <c r="P670" s="727"/>
      <c r="Q670" s="727"/>
      <c r="U670" s="415"/>
      <c r="V670" s="415"/>
      <c r="W670" s="415"/>
      <c r="X670" s="415"/>
      <c r="Y670" s="415"/>
      <c r="Z670" s="415"/>
      <c r="AA670" s="415"/>
      <c r="AB670" s="415"/>
      <c r="AC670" s="415"/>
      <c r="AD670" s="415"/>
      <c r="AE670" s="415"/>
      <c r="AF670" s="415"/>
      <c r="AG670" s="415"/>
      <c r="AH670" s="415"/>
      <c r="AI670" s="415"/>
      <c r="AJ670" s="415"/>
      <c r="AK670" s="415"/>
      <c r="AL670" s="415"/>
      <c r="AM670" s="415"/>
      <c r="AN670" s="415"/>
      <c r="AO670" s="415"/>
      <c r="AP670" s="415"/>
      <c r="AQ670" s="415"/>
      <c r="AR670" s="415"/>
      <c r="AS670" s="415"/>
      <c r="AT670" s="415"/>
      <c r="AU670" s="415"/>
      <c r="AV670" s="415"/>
      <c r="AW670" s="415"/>
      <c r="AX670" s="415"/>
      <c r="AY670" s="415"/>
      <c r="AZ670" s="415"/>
      <c r="BA670" s="418"/>
      <c r="BB670" s="495"/>
      <c r="BC670" s="418"/>
      <c r="BD670" s="418"/>
      <c r="BE670" s="418"/>
      <c r="BF670" s="418"/>
      <c r="BG670" s="418"/>
      <c r="BH670" s="418"/>
      <c r="BI670" s="418"/>
      <c r="BJ670" s="418"/>
      <c r="BK670" s="418"/>
      <c r="BL670" s="418"/>
      <c r="BM670" s="418"/>
      <c r="BN670" s="418"/>
      <c r="BO670" s="418"/>
      <c r="BP670" s="418"/>
      <c r="BQ670" s="418"/>
      <c r="BR670" s="418"/>
      <c r="BS670" s="418"/>
      <c r="BT670" s="418"/>
      <c r="BU670" s="418"/>
      <c r="BV670" s="418"/>
      <c r="BW670" s="418"/>
      <c r="BX670" s="418"/>
      <c r="BY670" s="418"/>
      <c r="BZ670" s="418"/>
      <c r="CA670" s="418"/>
      <c r="CB670" s="418"/>
      <c r="CC670" s="418"/>
      <c r="CD670" s="418"/>
      <c r="CE670" s="418"/>
      <c r="CF670" s="418"/>
      <c r="CG670" s="418"/>
      <c r="CH670" s="418"/>
      <c r="CI670" s="418"/>
      <c r="CJ670" s="418"/>
      <c r="CK670" s="418"/>
      <c r="CL670" s="418"/>
      <c r="CM670" s="418"/>
      <c r="CN670" s="418"/>
      <c r="CO670" s="418"/>
      <c r="CP670" s="418"/>
      <c r="CQ670" s="418"/>
      <c r="CR670" s="418"/>
      <c r="CS670" s="418"/>
      <c r="CT670" s="418"/>
      <c r="CU670" s="418"/>
      <c r="CV670" s="418"/>
      <c r="CW670" s="418"/>
      <c r="CX670" s="418"/>
      <c r="CY670" s="418"/>
      <c r="CZ670" s="418"/>
    </row>
    <row r="671" s="422" customFormat="true" ht="25.15" customHeight="true" x14ac:dyDescent="0.2">
      <c r="C671" s="1152"/>
      <c r="D671" s="1151"/>
      <c r="E671" s="727"/>
      <c r="F671" s="727"/>
      <c r="G671" s="727"/>
      <c r="H671" s="1152"/>
      <c r="I671" s="1151"/>
      <c r="J671" s="727"/>
      <c r="K671" s="727"/>
      <c r="L671" s="727"/>
      <c r="M671" s="1152"/>
      <c r="N671" s="1151"/>
      <c r="O671" s="727"/>
      <c r="P671" s="727"/>
      <c r="Q671" s="727"/>
      <c r="U671" s="415"/>
      <c r="V671" s="415"/>
      <c r="W671" s="415"/>
      <c r="X671" s="415"/>
      <c r="Y671" s="415"/>
      <c r="Z671" s="415"/>
      <c r="AA671" s="415"/>
      <c r="AB671" s="415"/>
      <c r="AC671" s="415"/>
      <c r="AD671" s="415"/>
      <c r="AE671" s="415"/>
      <c r="AF671" s="415"/>
      <c r="AG671" s="415"/>
      <c r="AH671" s="415"/>
      <c r="AI671" s="415"/>
      <c r="AJ671" s="415"/>
      <c r="AK671" s="415"/>
      <c r="AL671" s="415"/>
      <c r="AM671" s="415"/>
      <c r="AN671" s="415"/>
      <c r="AO671" s="415"/>
      <c r="AP671" s="415"/>
      <c r="AQ671" s="415"/>
      <c r="AR671" s="415"/>
      <c r="AS671" s="415"/>
      <c r="AT671" s="415"/>
      <c r="AU671" s="415"/>
      <c r="AV671" s="415"/>
      <c r="AW671" s="415"/>
      <c r="AX671" s="415"/>
      <c r="AY671" s="415"/>
      <c r="AZ671" s="415"/>
      <c r="BA671" s="418"/>
      <c r="BB671" s="495"/>
      <c r="BC671" s="418"/>
      <c r="BD671" s="418"/>
      <c r="BE671" s="418"/>
      <c r="BF671" s="418"/>
      <c r="BG671" s="418"/>
      <c r="BH671" s="418"/>
      <c r="BI671" s="418"/>
      <c r="BJ671" s="418"/>
      <c r="BK671" s="418"/>
      <c r="BL671" s="418"/>
      <c r="BM671" s="418"/>
      <c r="BN671" s="418"/>
      <c r="BO671" s="418"/>
      <c r="BP671" s="418"/>
      <c r="BQ671" s="418"/>
      <c r="BR671" s="418"/>
      <c r="BS671" s="418"/>
      <c r="BT671" s="418"/>
      <c r="BU671" s="418"/>
      <c r="BV671" s="418"/>
      <c r="BW671" s="418"/>
      <c r="BX671" s="418"/>
      <c r="BY671" s="418"/>
      <c r="BZ671" s="418"/>
      <c r="CA671" s="418"/>
      <c r="CB671" s="418"/>
      <c r="CC671" s="418"/>
      <c r="CD671" s="418"/>
      <c r="CE671" s="418"/>
      <c r="CF671" s="418"/>
      <c r="CG671" s="418"/>
      <c r="CH671" s="418"/>
      <c r="CI671" s="418"/>
      <c r="CJ671" s="418"/>
      <c r="CK671" s="418"/>
      <c r="CL671" s="418"/>
      <c r="CM671" s="418"/>
      <c r="CN671" s="418"/>
      <c r="CO671" s="418"/>
      <c r="CP671" s="418"/>
      <c r="CQ671" s="418"/>
      <c r="CR671" s="418"/>
      <c r="CS671" s="418"/>
      <c r="CT671" s="418"/>
      <c r="CU671" s="418"/>
      <c r="CV671" s="418"/>
      <c r="CW671" s="418"/>
      <c r="CX671" s="418"/>
      <c r="CY671" s="418"/>
      <c r="CZ671" s="418"/>
    </row>
    <row r="672" s="422" customFormat="true" ht="25.15" customHeight="true" x14ac:dyDescent="0.2">
      <c r="C672" s="1152"/>
      <c r="D672" s="1151"/>
      <c r="E672" s="727"/>
      <c r="F672" s="727"/>
      <c r="G672" s="727"/>
      <c r="H672" s="1152"/>
      <c r="I672" s="1151"/>
      <c r="J672" s="727"/>
      <c r="K672" s="727"/>
      <c r="L672" s="727"/>
      <c r="M672" s="1152"/>
      <c r="N672" s="1151"/>
      <c r="O672" s="727"/>
      <c r="P672" s="727"/>
      <c r="Q672" s="727"/>
      <c r="U672" s="415"/>
      <c r="V672" s="415"/>
      <c r="W672" s="415"/>
      <c r="X672" s="415"/>
      <c r="Y672" s="415"/>
      <c r="Z672" s="415"/>
      <c r="AA672" s="415"/>
      <c r="AB672" s="415"/>
      <c r="AC672" s="415"/>
      <c r="AD672" s="415"/>
      <c r="AE672" s="415"/>
      <c r="AF672" s="415"/>
      <c r="AG672" s="415"/>
      <c r="AH672" s="415"/>
      <c r="AI672" s="415"/>
      <c r="AJ672" s="415"/>
      <c r="AK672" s="415"/>
      <c r="AL672" s="415"/>
      <c r="AM672" s="415"/>
      <c r="AN672" s="415"/>
      <c r="AO672" s="415"/>
      <c r="AP672" s="415"/>
      <c r="AQ672" s="415"/>
      <c r="AR672" s="415"/>
      <c r="AS672" s="415"/>
      <c r="AT672" s="415"/>
      <c r="AU672" s="415"/>
      <c r="AV672" s="415"/>
      <c r="AW672" s="415"/>
      <c r="AX672" s="415"/>
      <c r="AY672" s="415"/>
      <c r="AZ672" s="415"/>
      <c r="BA672" s="418"/>
      <c r="BB672" s="495"/>
      <c r="BC672" s="418"/>
      <c r="BD672" s="418"/>
      <c r="BE672" s="418"/>
      <c r="BF672" s="418"/>
      <c r="BG672" s="418"/>
      <c r="BH672" s="418"/>
      <c r="BI672" s="418"/>
      <c r="BJ672" s="418"/>
      <c r="BK672" s="418"/>
      <c r="BL672" s="418"/>
      <c r="BM672" s="418"/>
      <c r="BN672" s="418"/>
      <c r="BO672" s="418"/>
      <c r="BP672" s="418"/>
      <c r="BQ672" s="418"/>
      <c r="BR672" s="418"/>
      <c r="BS672" s="418"/>
      <c r="BT672" s="418"/>
      <c r="BU672" s="418"/>
      <c r="BV672" s="418"/>
      <c r="BW672" s="418"/>
      <c r="BX672" s="418"/>
      <c r="BY672" s="418"/>
      <c r="BZ672" s="418"/>
      <c r="CA672" s="418"/>
      <c r="CB672" s="418"/>
      <c r="CC672" s="418"/>
      <c r="CD672" s="418"/>
      <c r="CE672" s="418"/>
      <c r="CF672" s="418"/>
      <c r="CG672" s="418"/>
      <c r="CH672" s="418"/>
      <c r="CI672" s="418"/>
      <c r="CJ672" s="418"/>
      <c r="CK672" s="418"/>
      <c r="CL672" s="418"/>
      <c r="CM672" s="418"/>
      <c r="CN672" s="418"/>
      <c r="CO672" s="418"/>
      <c r="CP672" s="418"/>
      <c r="CQ672" s="418"/>
      <c r="CR672" s="418"/>
      <c r="CS672" s="418"/>
      <c r="CT672" s="418"/>
      <c r="CU672" s="418"/>
      <c r="CV672" s="418"/>
      <c r="CW672" s="418"/>
      <c r="CX672" s="418"/>
      <c r="CY672" s="418"/>
      <c r="CZ672" s="418"/>
    </row>
    <row r="673" s="422" customFormat="true" ht="25.15" customHeight="true" x14ac:dyDescent="0.2">
      <c r="C673" s="1152"/>
      <c r="D673" s="1151"/>
      <c r="E673" s="727"/>
      <c r="F673" s="727"/>
      <c r="G673" s="727"/>
      <c r="H673" s="1152"/>
      <c r="I673" s="1151"/>
      <c r="J673" s="727"/>
      <c r="K673" s="727"/>
      <c r="L673" s="727"/>
      <c r="M673" s="1152"/>
      <c r="N673" s="1151"/>
      <c r="O673" s="727"/>
      <c r="P673" s="727"/>
      <c r="Q673" s="727"/>
      <c r="U673" s="415"/>
      <c r="V673" s="415"/>
      <c r="W673" s="415"/>
      <c r="X673" s="415"/>
      <c r="Y673" s="415"/>
      <c r="Z673" s="415"/>
      <c r="AA673" s="415"/>
      <c r="AB673" s="415"/>
      <c r="AC673" s="415"/>
      <c r="AD673" s="415"/>
      <c r="AE673" s="415"/>
      <c r="AF673" s="415"/>
      <c r="AG673" s="415"/>
      <c r="AH673" s="415"/>
      <c r="AI673" s="415"/>
      <c r="AJ673" s="415"/>
      <c r="AK673" s="415"/>
      <c r="AL673" s="415"/>
      <c r="AM673" s="415"/>
      <c r="AN673" s="415"/>
      <c r="AO673" s="415"/>
      <c r="AP673" s="415"/>
      <c r="AQ673" s="415"/>
      <c r="AR673" s="415"/>
      <c r="AS673" s="415"/>
      <c r="AT673" s="415"/>
      <c r="AU673" s="415"/>
      <c r="AV673" s="415"/>
      <c r="AW673" s="415"/>
      <c r="AX673" s="415"/>
      <c r="AY673" s="415"/>
      <c r="AZ673" s="415"/>
      <c r="BA673" s="418"/>
      <c r="BB673" s="495"/>
      <c r="BC673" s="418"/>
      <c r="BD673" s="418"/>
      <c r="BE673" s="418"/>
      <c r="BF673" s="418"/>
      <c r="BG673" s="418"/>
      <c r="BH673" s="418"/>
      <c r="BI673" s="418"/>
      <c r="BJ673" s="418"/>
      <c r="BK673" s="418"/>
      <c r="BL673" s="418"/>
      <c r="BM673" s="418"/>
      <c r="BN673" s="418"/>
      <c r="BO673" s="418"/>
      <c r="BP673" s="418"/>
      <c r="BQ673" s="418"/>
      <c r="BR673" s="418"/>
      <c r="BS673" s="418"/>
      <c r="BT673" s="418"/>
      <c r="BU673" s="418"/>
      <c r="BV673" s="418"/>
      <c r="BW673" s="418"/>
      <c r="BX673" s="418"/>
      <c r="BY673" s="418"/>
      <c r="BZ673" s="418"/>
      <c r="CA673" s="418"/>
      <c r="CB673" s="418"/>
      <c r="CC673" s="418"/>
      <c r="CD673" s="418"/>
      <c r="CE673" s="418"/>
      <c r="CF673" s="418"/>
      <c r="CG673" s="418"/>
      <c r="CH673" s="418"/>
      <c r="CI673" s="418"/>
      <c r="CJ673" s="418"/>
      <c r="CK673" s="418"/>
      <c r="CL673" s="418"/>
      <c r="CM673" s="418"/>
      <c r="CN673" s="418"/>
      <c r="CO673" s="418"/>
      <c r="CP673" s="418"/>
      <c r="CQ673" s="418"/>
      <c r="CR673" s="418"/>
      <c r="CS673" s="418"/>
      <c r="CT673" s="418"/>
      <c r="CU673" s="418"/>
      <c r="CV673" s="418"/>
      <c r="CW673" s="418"/>
      <c r="CX673" s="418"/>
      <c r="CY673" s="418"/>
      <c r="CZ673" s="418"/>
    </row>
    <row r="674" s="422" customFormat="true" ht="25.15" customHeight="true" x14ac:dyDescent="0.2">
      <c r="C674" s="1152"/>
      <c r="D674" s="1151"/>
      <c r="E674" s="727"/>
      <c r="F674" s="727"/>
      <c r="G674" s="727"/>
      <c r="H674" s="1152"/>
      <c r="I674" s="1151"/>
      <c r="J674" s="727"/>
      <c r="K674" s="727"/>
      <c r="L674" s="727"/>
      <c r="M674" s="1152"/>
      <c r="N674" s="1151"/>
      <c r="O674" s="727"/>
      <c r="P674" s="727"/>
      <c r="Q674" s="727"/>
      <c r="U674" s="415"/>
      <c r="V674" s="415"/>
      <c r="W674" s="415"/>
      <c r="X674" s="415"/>
      <c r="Y674" s="415"/>
      <c r="Z674" s="415"/>
      <c r="AA674" s="415"/>
      <c r="AB674" s="415"/>
      <c r="AC674" s="415"/>
      <c r="AD674" s="415"/>
      <c r="AE674" s="415"/>
      <c r="AF674" s="415"/>
      <c r="AG674" s="415"/>
      <c r="AH674" s="415"/>
      <c r="AI674" s="415"/>
      <c r="AJ674" s="415"/>
      <c r="AK674" s="415"/>
      <c r="AL674" s="415"/>
      <c r="AM674" s="415"/>
      <c r="AN674" s="415"/>
      <c r="AO674" s="415"/>
      <c r="AP674" s="415"/>
      <c r="AQ674" s="415"/>
      <c r="AR674" s="415"/>
      <c r="AS674" s="415"/>
      <c r="AT674" s="415"/>
      <c r="AU674" s="415"/>
      <c r="AV674" s="415"/>
      <c r="AW674" s="415"/>
      <c r="AX674" s="415"/>
      <c r="AY674" s="415"/>
      <c r="AZ674" s="415"/>
      <c r="BA674" s="418"/>
      <c r="BB674" s="495"/>
      <c r="BC674" s="418"/>
      <c r="BD674" s="418"/>
      <c r="BE674" s="418"/>
      <c r="BF674" s="418"/>
      <c r="BG674" s="418"/>
      <c r="BH674" s="418"/>
      <c r="BI674" s="418"/>
      <c r="BJ674" s="418"/>
      <c r="BK674" s="418"/>
      <c r="BL674" s="418"/>
      <c r="BM674" s="418"/>
      <c r="BN674" s="418"/>
      <c r="BO674" s="418"/>
      <c r="BP674" s="418"/>
      <c r="BQ674" s="418"/>
      <c r="BR674" s="418"/>
      <c r="BS674" s="418"/>
      <c r="BT674" s="418"/>
      <c r="BU674" s="418"/>
      <c r="BV674" s="418"/>
      <c r="BW674" s="418"/>
      <c r="BX674" s="418"/>
      <c r="BY674" s="418"/>
      <c r="BZ674" s="418"/>
      <c r="CA674" s="418"/>
      <c r="CB674" s="418"/>
      <c r="CC674" s="418"/>
      <c r="CD674" s="418"/>
      <c r="CE674" s="418"/>
      <c r="CF674" s="418"/>
      <c r="CG674" s="418"/>
      <c r="CH674" s="418"/>
      <c r="CI674" s="418"/>
      <c r="CJ674" s="418"/>
      <c r="CK674" s="418"/>
      <c r="CL674" s="418"/>
      <c r="CM674" s="418"/>
      <c r="CN674" s="418"/>
      <c r="CO674" s="418"/>
      <c r="CP674" s="418"/>
      <c r="CQ674" s="418"/>
      <c r="CR674" s="418"/>
      <c r="CS674" s="418"/>
      <c r="CT674" s="418"/>
      <c r="CU674" s="418"/>
      <c r="CV674" s="418"/>
      <c r="CW674" s="418"/>
      <c r="CX674" s="418"/>
      <c r="CY674" s="418"/>
      <c r="CZ674" s="418"/>
    </row>
    <row r="675" s="422" customFormat="true" ht="25.15" customHeight="true" x14ac:dyDescent="0.2">
      <c r="C675" s="1152"/>
      <c r="D675" s="1151"/>
      <c r="E675" s="727"/>
      <c r="F675" s="727"/>
      <c r="G675" s="727"/>
      <c r="H675" s="1152"/>
      <c r="I675" s="1151"/>
      <c r="J675" s="727"/>
      <c r="K675" s="727"/>
      <c r="L675" s="727"/>
      <c r="M675" s="1152"/>
      <c r="N675" s="1151"/>
      <c r="O675" s="727"/>
      <c r="P675" s="727"/>
      <c r="Q675" s="727"/>
      <c r="U675" s="415"/>
      <c r="V675" s="415"/>
      <c r="W675" s="415"/>
      <c r="X675" s="415"/>
      <c r="Y675" s="415"/>
      <c r="Z675" s="415"/>
      <c r="AA675" s="415"/>
      <c r="AB675" s="415"/>
      <c r="AC675" s="415"/>
      <c r="AD675" s="415"/>
      <c r="AE675" s="415"/>
      <c r="AF675" s="415"/>
      <c r="AG675" s="415"/>
      <c r="AH675" s="415"/>
      <c r="AI675" s="415"/>
      <c r="AJ675" s="415"/>
      <c r="AK675" s="415"/>
      <c r="AL675" s="415"/>
      <c r="AM675" s="415"/>
      <c r="AN675" s="415"/>
      <c r="AO675" s="415"/>
      <c r="AP675" s="415"/>
      <c r="AQ675" s="415"/>
      <c r="AR675" s="415"/>
      <c r="AS675" s="415"/>
      <c r="AT675" s="415"/>
      <c r="AU675" s="415"/>
      <c r="AV675" s="415"/>
      <c r="AW675" s="415"/>
      <c r="AX675" s="415"/>
      <c r="AY675" s="415"/>
      <c r="AZ675" s="415"/>
      <c r="BA675" s="418"/>
      <c r="BB675" s="495"/>
      <c r="BC675" s="418"/>
      <c r="BD675" s="418"/>
      <c r="BE675" s="418"/>
      <c r="BF675" s="418"/>
      <c r="BG675" s="418"/>
      <c r="BH675" s="418"/>
      <c r="BI675" s="418"/>
      <c r="BJ675" s="418"/>
      <c r="BK675" s="418"/>
      <c r="BL675" s="418"/>
      <c r="BM675" s="418"/>
      <c r="BN675" s="418"/>
      <c r="BO675" s="418"/>
      <c r="BP675" s="418"/>
      <c r="BQ675" s="418"/>
      <c r="BR675" s="418"/>
      <c r="BS675" s="418"/>
      <c r="BT675" s="418"/>
      <c r="BU675" s="418"/>
      <c r="BV675" s="418"/>
      <c r="BW675" s="418"/>
      <c r="BX675" s="418"/>
      <c r="BY675" s="418"/>
      <c r="BZ675" s="418"/>
      <c r="CA675" s="418"/>
      <c r="CB675" s="418"/>
      <c r="CC675" s="418"/>
      <c r="CD675" s="418"/>
      <c r="CE675" s="418"/>
      <c r="CF675" s="418"/>
      <c r="CG675" s="418"/>
      <c r="CH675" s="418"/>
      <c r="CI675" s="418"/>
      <c r="CJ675" s="418"/>
      <c r="CK675" s="418"/>
      <c r="CL675" s="418"/>
      <c r="CM675" s="418"/>
      <c r="CN675" s="418"/>
      <c r="CO675" s="418"/>
      <c r="CP675" s="418"/>
      <c r="CQ675" s="418"/>
      <c r="CR675" s="418"/>
      <c r="CS675" s="418"/>
      <c r="CT675" s="418"/>
      <c r="CU675" s="418"/>
      <c r="CV675" s="418"/>
      <c r="CW675" s="418"/>
      <c r="CX675" s="418"/>
      <c r="CY675" s="418"/>
      <c r="CZ675" s="418"/>
    </row>
    <row r="676" s="422" customFormat="true" ht="25.15" customHeight="true" x14ac:dyDescent="0.2">
      <c r="C676" s="1152"/>
      <c r="D676" s="1151"/>
      <c r="E676" s="727"/>
      <c r="F676" s="727"/>
      <c r="G676" s="727"/>
      <c r="H676" s="1152"/>
      <c r="I676" s="1151"/>
      <c r="J676" s="727"/>
      <c r="K676" s="727"/>
      <c r="L676" s="727"/>
      <c r="M676" s="1152"/>
      <c r="N676" s="1151"/>
      <c r="O676" s="727"/>
      <c r="P676" s="727"/>
      <c r="Q676" s="727"/>
      <c r="U676" s="415"/>
      <c r="V676" s="415"/>
      <c r="W676" s="415"/>
      <c r="X676" s="415"/>
      <c r="Y676" s="415"/>
      <c r="Z676" s="415"/>
      <c r="AA676" s="415"/>
      <c r="AB676" s="415"/>
      <c r="AC676" s="415"/>
      <c r="AD676" s="415"/>
      <c r="AE676" s="415"/>
      <c r="AF676" s="415"/>
      <c r="AG676" s="415"/>
      <c r="AH676" s="415"/>
      <c r="AI676" s="415"/>
      <c r="AJ676" s="415"/>
      <c r="AK676" s="415"/>
      <c r="AL676" s="415"/>
      <c r="AM676" s="415"/>
      <c r="AN676" s="415"/>
      <c r="AO676" s="415"/>
      <c r="AP676" s="415"/>
      <c r="AQ676" s="415"/>
      <c r="AR676" s="415"/>
      <c r="AS676" s="415"/>
      <c r="AT676" s="415"/>
      <c r="AU676" s="415"/>
      <c r="AV676" s="415"/>
      <c r="AW676" s="415"/>
      <c r="AX676" s="415"/>
      <c r="AY676" s="415"/>
      <c r="AZ676" s="415"/>
      <c r="BA676" s="418"/>
      <c r="BB676" s="495"/>
      <c r="BC676" s="418"/>
      <c r="BD676" s="418"/>
      <c r="BE676" s="418"/>
      <c r="BF676" s="418"/>
      <c r="BG676" s="418"/>
      <c r="BH676" s="418"/>
      <c r="BI676" s="418"/>
      <c r="BJ676" s="418"/>
      <c r="BK676" s="418"/>
      <c r="BL676" s="418"/>
      <c r="BM676" s="418"/>
      <c r="BN676" s="418"/>
      <c r="BO676" s="418"/>
      <c r="BP676" s="418"/>
      <c r="BQ676" s="418"/>
      <c r="BR676" s="418"/>
      <c r="BS676" s="418"/>
      <c r="BT676" s="418"/>
      <c r="BU676" s="418"/>
      <c r="BV676" s="418"/>
      <c r="BW676" s="418"/>
      <c r="BX676" s="418"/>
      <c r="BY676" s="418"/>
      <c r="BZ676" s="418"/>
      <c r="CA676" s="418"/>
      <c r="CB676" s="418"/>
      <c r="CC676" s="418"/>
      <c r="CD676" s="418"/>
      <c r="CE676" s="418"/>
      <c r="CF676" s="418"/>
      <c r="CG676" s="418"/>
      <c r="CH676" s="418"/>
      <c r="CI676" s="418"/>
      <c r="CJ676" s="418"/>
      <c r="CK676" s="418"/>
      <c r="CL676" s="418"/>
      <c r="CM676" s="418"/>
      <c r="CN676" s="418"/>
      <c r="CO676" s="418"/>
      <c r="CP676" s="418"/>
      <c r="CQ676" s="418"/>
      <c r="CR676" s="418"/>
      <c r="CS676" s="418"/>
      <c r="CT676" s="418"/>
      <c r="CU676" s="418"/>
      <c r="CV676" s="418"/>
      <c r="CW676" s="418"/>
      <c r="CX676" s="418"/>
      <c r="CY676" s="418"/>
      <c r="CZ676" s="418"/>
    </row>
    <row r="677" s="422" customFormat="true" ht="25.15" customHeight="true" x14ac:dyDescent="0.2">
      <c r="C677" s="1152"/>
      <c r="D677" s="1151"/>
      <c r="E677" s="727"/>
      <c r="F677" s="727"/>
      <c r="G677" s="727"/>
      <c r="H677" s="1152"/>
      <c r="I677" s="1151"/>
      <c r="J677" s="727"/>
      <c r="K677" s="727"/>
      <c r="L677" s="727"/>
      <c r="M677" s="1152"/>
      <c r="N677" s="1151"/>
      <c r="O677" s="727"/>
      <c r="P677" s="727"/>
      <c r="Q677" s="727"/>
      <c r="U677" s="415"/>
      <c r="V677" s="415"/>
      <c r="W677" s="415"/>
      <c r="X677" s="415"/>
      <c r="Y677" s="415"/>
      <c r="Z677" s="415"/>
      <c r="AA677" s="415"/>
      <c r="AB677" s="415"/>
      <c r="AC677" s="415"/>
      <c r="AD677" s="415"/>
      <c r="AE677" s="415"/>
      <c r="AF677" s="415"/>
      <c r="AG677" s="415"/>
      <c r="AH677" s="415"/>
      <c r="AI677" s="415"/>
      <c r="AJ677" s="415"/>
      <c r="AK677" s="415"/>
      <c r="AL677" s="415"/>
      <c r="AM677" s="415"/>
      <c r="AN677" s="415"/>
      <c r="AO677" s="415"/>
      <c r="AP677" s="415"/>
      <c r="AQ677" s="415"/>
      <c r="AR677" s="415"/>
      <c r="AS677" s="415"/>
      <c r="AT677" s="415"/>
      <c r="AU677" s="415"/>
      <c r="AV677" s="415"/>
      <c r="AW677" s="415"/>
      <c r="AX677" s="415"/>
      <c r="AY677" s="415"/>
      <c r="AZ677" s="415"/>
      <c r="BA677" s="418"/>
      <c r="BB677" s="495"/>
      <c r="BC677" s="418"/>
      <c r="BD677" s="418"/>
      <c r="BE677" s="418"/>
      <c r="BF677" s="418"/>
      <c r="BG677" s="418"/>
      <c r="BH677" s="418"/>
      <c r="BI677" s="418"/>
      <c r="BJ677" s="418"/>
      <c r="BK677" s="418"/>
      <c r="BL677" s="418"/>
      <c r="BM677" s="418"/>
      <c r="BN677" s="418"/>
      <c r="BO677" s="418"/>
      <c r="BP677" s="418"/>
      <c r="BQ677" s="418"/>
      <c r="BR677" s="418"/>
      <c r="BS677" s="418"/>
      <c r="BT677" s="418"/>
      <c r="BU677" s="418"/>
      <c r="BV677" s="418"/>
      <c r="BW677" s="418"/>
      <c r="BX677" s="418"/>
      <c r="BY677" s="418"/>
      <c r="BZ677" s="418"/>
      <c r="CA677" s="418"/>
      <c r="CB677" s="418"/>
      <c r="CC677" s="418"/>
      <c r="CD677" s="418"/>
      <c r="CE677" s="418"/>
      <c r="CF677" s="418"/>
      <c r="CG677" s="418"/>
      <c r="CH677" s="418"/>
      <c r="CI677" s="418"/>
      <c r="CJ677" s="418"/>
      <c r="CK677" s="418"/>
      <c r="CL677" s="418"/>
      <c r="CM677" s="418"/>
      <c r="CN677" s="418"/>
      <c r="CO677" s="418"/>
      <c r="CP677" s="418"/>
      <c r="CQ677" s="418"/>
      <c r="CR677" s="418"/>
      <c r="CS677" s="418"/>
      <c r="CT677" s="418"/>
      <c r="CU677" s="418"/>
      <c r="CV677" s="418"/>
      <c r="CW677" s="418"/>
      <c r="CX677" s="418"/>
      <c r="CY677" s="418"/>
      <c r="CZ677" s="418"/>
    </row>
    <row r="678" s="422" customFormat="true" ht="25.15" customHeight="true" x14ac:dyDescent="0.2">
      <c r="C678" s="1152"/>
      <c r="D678" s="1151"/>
      <c r="E678" s="727"/>
      <c r="F678" s="727"/>
      <c r="G678" s="727"/>
      <c r="H678" s="1152"/>
      <c r="I678" s="1151"/>
      <c r="J678" s="727"/>
      <c r="K678" s="727"/>
      <c r="L678" s="727"/>
      <c r="M678" s="1152"/>
      <c r="N678" s="1151"/>
      <c r="O678" s="727"/>
      <c r="P678" s="727"/>
      <c r="Q678" s="727"/>
      <c r="U678" s="415"/>
      <c r="V678" s="415"/>
      <c r="W678" s="415"/>
      <c r="X678" s="415"/>
      <c r="Y678" s="415"/>
      <c r="Z678" s="415"/>
      <c r="AA678" s="415"/>
      <c r="AB678" s="415"/>
      <c r="AC678" s="415"/>
      <c r="AD678" s="415"/>
      <c r="AE678" s="415"/>
      <c r="AF678" s="415"/>
      <c r="AG678" s="415"/>
      <c r="AH678" s="415"/>
      <c r="AI678" s="415"/>
      <c r="AJ678" s="415"/>
      <c r="AK678" s="415"/>
      <c r="AL678" s="415"/>
      <c r="AM678" s="415"/>
      <c r="AN678" s="415"/>
      <c r="AO678" s="415"/>
      <c r="AP678" s="415"/>
      <c r="AQ678" s="415"/>
      <c r="AR678" s="415"/>
      <c r="AS678" s="415"/>
      <c r="AT678" s="415"/>
      <c r="AU678" s="415"/>
      <c r="AV678" s="415"/>
      <c r="AW678" s="415"/>
      <c r="AX678" s="415"/>
      <c r="AY678" s="415"/>
      <c r="AZ678" s="415"/>
      <c r="BA678" s="418"/>
      <c r="BB678" s="495"/>
      <c r="BC678" s="418"/>
      <c r="BD678" s="418"/>
      <c r="BE678" s="418"/>
      <c r="BF678" s="418"/>
      <c r="BG678" s="418"/>
      <c r="BH678" s="418"/>
      <c r="BI678" s="418"/>
      <c r="BJ678" s="418"/>
      <c r="BK678" s="418"/>
      <c r="BL678" s="418"/>
      <c r="BM678" s="418"/>
      <c r="BN678" s="418"/>
      <c r="BO678" s="418"/>
      <c r="BP678" s="418"/>
      <c r="BQ678" s="418"/>
      <c r="BR678" s="418"/>
      <c r="BS678" s="418"/>
      <c r="BT678" s="418"/>
      <c r="BU678" s="418"/>
      <c r="BV678" s="418"/>
      <c r="BW678" s="418"/>
      <c r="BX678" s="418"/>
      <c r="BY678" s="418"/>
      <c r="BZ678" s="418"/>
      <c r="CA678" s="418"/>
      <c r="CB678" s="418"/>
      <c r="CC678" s="418"/>
      <c r="CD678" s="418"/>
      <c r="CE678" s="418"/>
      <c r="CF678" s="418"/>
      <c r="CG678" s="418"/>
      <c r="CH678" s="418"/>
      <c r="CI678" s="418"/>
      <c r="CJ678" s="418"/>
      <c r="CK678" s="418"/>
      <c r="CL678" s="418"/>
      <c r="CM678" s="418"/>
      <c r="CN678" s="418"/>
      <c r="CO678" s="418"/>
      <c r="CP678" s="418"/>
      <c r="CQ678" s="418"/>
      <c r="CR678" s="418"/>
      <c r="CS678" s="418"/>
      <c r="CT678" s="418"/>
      <c r="CU678" s="418"/>
      <c r="CV678" s="418"/>
      <c r="CW678" s="418"/>
      <c r="CX678" s="418"/>
      <c r="CY678" s="418"/>
      <c r="CZ678" s="418"/>
    </row>
    <row r="679" s="422" customFormat="true" ht="25.15" customHeight="true" x14ac:dyDescent="0.2">
      <c r="C679" s="1152"/>
      <c r="D679" s="1151"/>
      <c r="E679" s="727"/>
      <c r="F679" s="727"/>
      <c r="G679" s="727"/>
      <c r="H679" s="1152"/>
      <c r="I679" s="1151"/>
      <c r="J679" s="727"/>
      <c r="K679" s="727"/>
      <c r="L679" s="727"/>
      <c r="M679" s="1152"/>
      <c r="N679" s="1151"/>
      <c r="O679" s="727"/>
      <c r="P679" s="727"/>
      <c r="Q679" s="727"/>
      <c r="U679" s="415"/>
      <c r="V679" s="415"/>
      <c r="W679" s="415"/>
      <c r="X679" s="415"/>
      <c r="Y679" s="415"/>
      <c r="Z679" s="415"/>
      <c r="AA679" s="415"/>
      <c r="AB679" s="415"/>
      <c r="AC679" s="415"/>
      <c r="AD679" s="415"/>
      <c r="AE679" s="415"/>
      <c r="AF679" s="415"/>
      <c r="AG679" s="415"/>
      <c r="AH679" s="415"/>
      <c r="AI679" s="415"/>
      <c r="AJ679" s="415"/>
      <c r="AK679" s="415"/>
      <c r="AL679" s="415"/>
      <c r="AM679" s="415"/>
      <c r="AN679" s="415"/>
      <c r="AO679" s="415"/>
      <c r="AP679" s="415"/>
      <c r="AQ679" s="415"/>
      <c r="AR679" s="415"/>
      <c r="AS679" s="415"/>
      <c r="AT679" s="415"/>
      <c r="AU679" s="415"/>
      <c r="AV679" s="415"/>
      <c r="AW679" s="415"/>
      <c r="AX679" s="415"/>
      <c r="AY679" s="415"/>
      <c r="AZ679" s="415"/>
      <c r="BA679" s="418"/>
      <c r="BB679" s="495"/>
      <c r="BC679" s="418"/>
      <c r="BD679" s="418"/>
      <c r="BE679" s="418"/>
      <c r="BF679" s="418"/>
      <c r="BG679" s="418"/>
      <c r="BH679" s="418"/>
      <c r="BI679" s="418"/>
      <c r="BJ679" s="418"/>
      <c r="BK679" s="418"/>
      <c r="BL679" s="418"/>
      <c r="BM679" s="418"/>
      <c r="BN679" s="418"/>
      <c r="BO679" s="418"/>
      <c r="BP679" s="418"/>
      <c r="BQ679" s="418"/>
      <c r="BR679" s="418"/>
      <c r="BS679" s="418"/>
      <c r="BT679" s="418"/>
      <c r="BU679" s="418"/>
      <c r="BV679" s="418"/>
      <c r="BW679" s="418"/>
      <c r="BX679" s="418"/>
      <c r="BY679" s="418"/>
      <c r="BZ679" s="418"/>
      <c r="CA679" s="418"/>
      <c r="CB679" s="418"/>
      <c r="CC679" s="418"/>
      <c r="CD679" s="418"/>
      <c r="CE679" s="418"/>
      <c r="CF679" s="418"/>
      <c r="CG679" s="418"/>
      <c r="CH679" s="418"/>
      <c r="CI679" s="418"/>
      <c r="CJ679" s="418"/>
      <c r="CK679" s="418"/>
      <c r="CL679" s="418"/>
      <c r="CM679" s="418"/>
      <c r="CN679" s="418"/>
      <c r="CO679" s="418"/>
      <c r="CP679" s="418"/>
      <c r="CQ679" s="418"/>
      <c r="CR679" s="418"/>
      <c r="CS679" s="418"/>
      <c r="CT679" s="418"/>
      <c r="CU679" s="418"/>
      <c r="CV679" s="418"/>
      <c r="CW679" s="418"/>
      <c r="CX679" s="418"/>
      <c r="CY679" s="418"/>
      <c r="CZ679" s="418"/>
    </row>
    <row r="680" s="422" customFormat="true" ht="25.15" customHeight="true" x14ac:dyDescent="0.2">
      <c r="C680" s="1152"/>
      <c r="D680" s="1151"/>
      <c r="E680" s="727"/>
      <c r="F680" s="727"/>
      <c r="G680" s="727"/>
      <c r="H680" s="1152"/>
      <c r="I680" s="1151"/>
      <c r="J680" s="727"/>
      <c r="K680" s="727"/>
      <c r="L680" s="727"/>
      <c r="M680" s="1152"/>
      <c r="N680" s="1151"/>
      <c r="O680" s="727"/>
      <c r="P680" s="727"/>
      <c r="Q680" s="727"/>
      <c r="U680" s="415"/>
      <c r="V680" s="415"/>
      <c r="W680" s="415"/>
      <c r="X680" s="415"/>
      <c r="Y680" s="415"/>
      <c r="Z680" s="415"/>
      <c r="AA680" s="415"/>
      <c r="AB680" s="415"/>
      <c r="AC680" s="415"/>
      <c r="AD680" s="415"/>
      <c r="AE680" s="415"/>
      <c r="AF680" s="415"/>
      <c r="AG680" s="415"/>
      <c r="AH680" s="415"/>
      <c r="AI680" s="415"/>
      <c r="AJ680" s="415"/>
      <c r="AK680" s="415"/>
      <c r="AL680" s="415"/>
      <c r="AM680" s="415"/>
      <c r="AN680" s="415"/>
      <c r="AO680" s="415"/>
      <c r="AP680" s="415"/>
      <c r="AQ680" s="415"/>
      <c r="AR680" s="415"/>
      <c r="AS680" s="415"/>
      <c r="AT680" s="415"/>
      <c r="AU680" s="415"/>
      <c r="AV680" s="415"/>
      <c r="AW680" s="415"/>
      <c r="AX680" s="415"/>
      <c r="AY680" s="415"/>
      <c r="AZ680" s="415"/>
      <c r="BA680" s="418"/>
      <c r="BB680" s="495"/>
      <c r="BC680" s="418"/>
      <c r="BD680" s="418"/>
      <c r="BE680" s="418"/>
      <c r="BF680" s="418"/>
      <c r="BG680" s="418"/>
      <c r="BH680" s="418"/>
      <c r="BI680" s="418"/>
      <c r="BJ680" s="418"/>
      <c r="BK680" s="418"/>
      <c r="BL680" s="418"/>
      <c r="BM680" s="418"/>
      <c r="BN680" s="418"/>
      <c r="BO680" s="418"/>
      <c r="BP680" s="418"/>
      <c r="BQ680" s="418"/>
      <c r="BR680" s="418"/>
      <c r="BS680" s="418"/>
      <c r="BT680" s="418"/>
      <c r="BU680" s="418"/>
      <c r="BV680" s="418"/>
      <c r="BW680" s="418"/>
      <c r="BX680" s="418"/>
      <c r="BY680" s="418"/>
      <c r="BZ680" s="418"/>
      <c r="CA680" s="418"/>
      <c r="CB680" s="418"/>
      <c r="CC680" s="418"/>
      <c r="CD680" s="418"/>
      <c r="CE680" s="418"/>
      <c r="CF680" s="418"/>
      <c r="CG680" s="418"/>
      <c r="CH680" s="418"/>
      <c r="CI680" s="418"/>
      <c r="CJ680" s="418"/>
      <c r="CK680" s="418"/>
      <c r="CL680" s="418"/>
      <c r="CM680" s="418"/>
      <c r="CN680" s="418"/>
      <c r="CO680" s="418"/>
      <c r="CP680" s="418"/>
      <c r="CQ680" s="418"/>
      <c r="CR680" s="418"/>
      <c r="CS680" s="418"/>
      <c r="CT680" s="418"/>
      <c r="CU680" s="418"/>
      <c r="CV680" s="418"/>
      <c r="CW680" s="418"/>
      <c r="CX680" s="418"/>
      <c r="CY680" s="418"/>
      <c r="CZ680" s="418"/>
    </row>
    <row r="681" s="422" customFormat="true" ht="25.15" customHeight="true" x14ac:dyDescent="0.2">
      <c r="C681" s="1152"/>
      <c r="D681" s="1151"/>
      <c r="E681" s="727"/>
      <c r="F681" s="727"/>
      <c r="G681" s="727"/>
      <c r="H681" s="1152"/>
      <c r="I681" s="1151"/>
      <c r="J681" s="727"/>
      <c r="K681" s="727"/>
      <c r="L681" s="727"/>
      <c r="M681" s="1152"/>
      <c r="N681" s="1151"/>
      <c r="O681" s="727"/>
      <c r="P681" s="727"/>
      <c r="Q681" s="727"/>
      <c r="U681" s="415"/>
      <c r="V681" s="415"/>
      <c r="W681" s="415"/>
      <c r="X681" s="415"/>
      <c r="Y681" s="415"/>
      <c r="Z681" s="415"/>
      <c r="AA681" s="415"/>
      <c r="AB681" s="415"/>
      <c r="AC681" s="415"/>
      <c r="AD681" s="415"/>
      <c r="AE681" s="415"/>
      <c r="AF681" s="415"/>
      <c r="AG681" s="415"/>
      <c r="AH681" s="415"/>
      <c r="AI681" s="415"/>
      <c r="AJ681" s="415"/>
      <c r="AK681" s="415"/>
      <c r="AL681" s="415"/>
      <c r="AM681" s="415"/>
      <c r="AN681" s="415"/>
      <c r="AO681" s="415"/>
      <c r="AP681" s="415"/>
      <c r="AQ681" s="415"/>
      <c r="AR681" s="415"/>
      <c r="AS681" s="415"/>
      <c r="AT681" s="415"/>
      <c r="AU681" s="415"/>
      <c r="AV681" s="415"/>
      <c r="AW681" s="415"/>
      <c r="AX681" s="415"/>
      <c r="AY681" s="415"/>
      <c r="AZ681" s="415"/>
      <c r="BA681" s="418"/>
      <c r="BB681" s="495"/>
      <c r="BC681" s="418"/>
      <c r="BD681" s="418"/>
      <c r="BE681" s="418"/>
      <c r="BF681" s="418"/>
      <c r="BG681" s="418"/>
      <c r="BH681" s="418"/>
      <c r="BI681" s="418"/>
      <c r="BJ681" s="418"/>
      <c r="BK681" s="418"/>
      <c r="BL681" s="418"/>
      <c r="BM681" s="418"/>
      <c r="BN681" s="418"/>
      <c r="BO681" s="418"/>
      <c r="BP681" s="418"/>
      <c r="BQ681" s="418"/>
      <c r="BR681" s="418"/>
      <c r="BS681" s="418"/>
      <c r="BT681" s="418"/>
      <c r="BU681" s="418"/>
      <c r="BV681" s="418"/>
      <c r="BW681" s="418"/>
      <c r="BX681" s="418"/>
      <c r="BY681" s="418"/>
      <c r="BZ681" s="418"/>
      <c r="CA681" s="418"/>
      <c r="CB681" s="418"/>
      <c r="CC681" s="418"/>
      <c r="CD681" s="418"/>
      <c r="CE681" s="418"/>
      <c r="CF681" s="418"/>
      <c r="CG681" s="418"/>
      <c r="CH681" s="418"/>
      <c r="CI681" s="418"/>
      <c r="CJ681" s="418"/>
      <c r="CK681" s="418"/>
      <c r="CL681" s="418"/>
      <c r="CM681" s="418"/>
      <c r="CN681" s="418"/>
      <c r="CO681" s="418"/>
      <c r="CP681" s="418"/>
      <c r="CQ681" s="418"/>
      <c r="CR681" s="418"/>
      <c r="CS681" s="418"/>
      <c r="CT681" s="418"/>
      <c r="CU681" s="418"/>
      <c r="CV681" s="418"/>
      <c r="CW681" s="418"/>
      <c r="CX681" s="418"/>
      <c r="CY681" s="418"/>
      <c r="CZ681" s="418"/>
    </row>
    <row r="682" s="422" customFormat="true" ht="25.15" customHeight="true" x14ac:dyDescent="0.2">
      <c r="C682" s="1152"/>
      <c r="D682" s="1151"/>
      <c r="E682" s="727"/>
      <c r="F682" s="727"/>
      <c r="G682" s="727"/>
      <c r="H682" s="1152"/>
      <c r="I682" s="1151"/>
      <c r="J682" s="727"/>
      <c r="K682" s="727"/>
      <c r="L682" s="727"/>
      <c r="M682" s="1152"/>
      <c r="N682" s="1151"/>
      <c r="O682" s="727"/>
      <c r="P682" s="727"/>
      <c r="Q682" s="727"/>
      <c r="U682" s="415"/>
      <c r="V682" s="415"/>
      <c r="W682" s="415"/>
      <c r="X682" s="415"/>
      <c r="Y682" s="415"/>
      <c r="Z682" s="415"/>
      <c r="AA682" s="415"/>
      <c r="AB682" s="415"/>
      <c r="AC682" s="415"/>
      <c r="AD682" s="415"/>
      <c r="AE682" s="415"/>
      <c r="AF682" s="415"/>
      <c r="AG682" s="415"/>
      <c r="AH682" s="415"/>
      <c r="AI682" s="415"/>
      <c r="AJ682" s="415"/>
      <c r="AK682" s="415"/>
      <c r="AL682" s="415"/>
      <c r="AM682" s="415"/>
      <c r="AN682" s="415"/>
      <c r="AO682" s="415"/>
      <c r="AP682" s="415"/>
      <c r="AQ682" s="415"/>
      <c r="AR682" s="415"/>
      <c r="AS682" s="415"/>
      <c r="AT682" s="415"/>
      <c r="AU682" s="415"/>
      <c r="AV682" s="415"/>
      <c r="AW682" s="415"/>
      <c r="AX682" s="415"/>
      <c r="AY682" s="415"/>
      <c r="AZ682" s="415"/>
      <c r="BA682" s="418"/>
      <c r="BB682" s="495"/>
      <c r="BC682" s="418"/>
      <c r="BD682" s="418"/>
      <c r="BE682" s="418"/>
      <c r="BF682" s="418"/>
      <c r="BG682" s="418"/>
      <c r="BH682" s="418"/>
      <c r="BI682" s="418"/>
      <c r="BJ682" s="418"/>
      <c r="BK682" s="418"/>
      <c r="BL682" s="418"/>
      <c r="BM682" s="418"/>
      <c r="BN682" s="418"/>
      <c r="BO682" s="418"/>
      <c r="BP682" s="418"/>
      <c r="BQ682" s="418"/>
      <c r="BR682" s="418"/>
      <c r="BS682" s="418"/>
      <c r="BT682" s="418"/>
      <c r="BU682" s="418"/>
      <c r="BV682" s="418"/>
      <c r="BW682" s="418"/>
      <c r="BX682" s="418"/>
      <c r="BY682" s="418"/>
      <c r="BZ682" s="418"/>
      <c r="CA682" s="418"/>
      <c r="CB682" s="418"/>
      <c r="CC682" s="418"/>
      <c r="CD682" s="418"/>
      <c r="CE682" s="418"/>
      <c r="CF682" s="418"/>
      <c r="CG682" s="418"/>
      <c r="CH682" s="418"/>
      <c r="CI682" s="418"/>
      <c r="CJ682" s="418"/>
      <c r="CK682" s="418"/>
      <c r="CL682" s="418"/>
      <c r="CM682" s="418"/>
      <c r="CN682" s="418"/>
      <c r="CO682" s="418"/>
      <c r="CP682" s="418"/>
      <c r="CQ682" s="418"/>
      <c r="CR682" s="418"/>
      <c r="CS682" s="418"/>
      <c r="CT682" s="418"/>
      <c r="CU682" s="418"/>
      <c r="CV682" s="418"/>
      <c r="CW682" s="418"/>
      <c r="CX682" s="418"/>
      <c r="CY682" s="418"/>
      <c r="CZ682" s="418"/>
    </row>
    <row r="683" s="422" customFormat="true" ht="25.15" customHeight="true" x14ac:dyDescent="0.2">
      <c r="C683" s="1152"/>
      <c r="D683" s="1151"/>
      <c r="E683" s="727"/>
      <c r="F683" s="727"/>
      <c r="G683" s="727"/>
      <c r="H683" s="1152"/>
      <c r="I683" s="1151"/>
      <c r="J683" s="727"/>
      <c r="K683" s="727"/>
      <c r="L683" s="727"/>
      <c r="M683" s="1152"/>
      <c r="N683" s="1151"/>
      <c r="O683" s="727"/>
      <c r="P683" s="727"/>
      <c r="Q683" s="727"/>
      <c r="U683" s="415"/>
      <c r="V683" s="415"/>
      <c r="W683" s="415"/>
      <c r="X683" s="415"/>
      <c r="Y683" s="415"/>
      <c r="Z683" s="415"/>
      <c r="AA683" s="415"/>
      <c r="AB683" s="415"/>
      <c r="AC683" s="415"/>
      <c r="AD683" s="415"/>
      <c r="AE683" s="415"/>
      <c r="AF683" s="415"/>
      <c r="AG683" s="415"/>
      <c r="AH683" s="415"/>
      <c r="AI683" s="415"/>
      <c r="AJ683" s="415"/>
      <c r="AK683" s="415"/>
      <c r="AL683" s="415"/>
      <c r="AM683" s="415"/>
      <c r="AN683" s="415"/>
      <c r="AO683" s="415"/>
      <c r="AP683" s="415"/>
      <c r="AQ683" s="415"/>
      <c r="AR683" s="415"/>
      <c r="AS683" s="415"/>
      <c r="AT683" s="415"/>
      <c r="AU683" s="415"/>
      <c r="AV683" s="415"/>
      <c r="AW683" s="415"/>
      <c r="AX683" s="415"/>
      <c r="AY683" s="415"/>
      <c r="AZ683" s="415"/>
      <c r="BA683" s="418"/>
      <c r="BB683" s="495"/>
      <c r="BC683" s="418"/>
      <c r="BD683" s="418"/>
      <c r="BE683" s="418"/>
      <c r="BF683" s="418"/>
      <c r="BG683" s="418"/>
      <c r="BH683" s="418"/>
      <c r="BI683" s="418"/>
      <c r="BJ683" s="418"/>
      <c r="BK683" s="418"/>
      <c r="BL683" s="418"/>
      <c r="BM683" s="418"/>
      <c r="BN683" s="418"/>
      <c r="BO683" s="418"/>
      <c r="BP683" s="418"/>
      <c r="BQ683" s="418"/>
      <c r="BR683" s="418"/>
      <c r="BS683" s="418"/>
      <c r="BT683" s="418"/>
      <c r="BU683" s="418"/>
      <c r="BV683" s="418"/>
      <c r="BW683" s="418"/>
      <c r="BX683" s="418"/>
      <c r="BY683" s="418"/>
      <c r="BZ683" s="418"/>
      <c r="CA683" s="418"/>
      <c r="CB683" s="418"/>
      <c r="CC683" s="418"/>
      <c r="CD683" s="418"/>
      <c r="CE683" s="418"/>
      <c r="CF683" s="418"/>
      <c r="CG683" s="418"/>
      <c r="CH683" s="418"/>
      <c r="CI683" s="418"/>
      <c r="CJ683" s="418"/>
      <c r="CK683" s="418"/>
      <c r="CL683" s="418"/>
      <c r="CM683" s="418"/>
      <c r="CN683" s="418"/>
      <c r="CO683" s="418"/>
      <c r="CP683" s="418"/>
      <c r="CQ683" s="418"/>
      <c r="CR683" s="418"/>
      <c r="CS683" s="418"/>
      <c r="CT683" s="418"/>
      <c r="CU683" s="418"/>
      <c r="CV683" s="418"/>
      <c r="CW683" s="418"/>
      <c r="CX683" s="418"/>
      <c r="CY683" s="418"/>
      <c r="CZ683" s="418"/>
    </row>
    <row r="684" s="422" customFormat="true" ht="25.15" customHeight="true" x14ac:dyDescent="0.2">
      <c r="C684" s="1152"/>
      <c r="D684" s="1151"/>
      <c r="E684" s="727"/>
      <c r="F684" s="727"/>
      <c r="G684" s="727"/>
      <c r="H684" s="1152"/>
      <c r="I684" s="1151"/>
      <c r="J684" s="727"/>
      <c r="K684" s="727"/>
      <c r="L684" s="727"/>
      <c r="M684" s="1152"/>
      <c r="N684" s="1151"/>
      <c r="O684" s="727"/>
      <c r="P684" s="727"/>
      <c r="Q684" s="727"/>
      <c r="U684" s="415"/>
      <c r="V684" s="415"/>
      <c r="W684" s="415"/>
      <c r="X684" s="415"/>
      <c r="Y684" s="415"/>
      <c r="Z684" s="415"/>
      <c r="AA684" s="415"/>
      <c r="AB684" s="415"/>
      <c r="AC684" s="415"/>
      <c r="AD684" s="415"/>
      <c r="AE684" s="415"/>
      <c r="AF684" s="415"/>
      <c r="AG684" s="415"/>
      <c r="AH684" s="415"/>
      <c r="AI684" s="415"/>
      <c r="AJ684" s="415"/>
      <c r="AK684" s="415"/>
      <c r="AL684" s="415"/>
      <c r="AM684" s="415"/>
      <c r="AN684" s="415"/>
      <c r="AO684" s="415"/>
      <c r="AP684" s="415"/>
      <c r="AQ684" s="415"/>
      <c r="AR684" s="415"/>
      <c r="AS684" s="415"/>
      <c r="AT684" s="415"/>
      <c r="AU684" s="415"/>
      <c r="AV684" s="415"/>
      <c r="AW684" s="415"/>
      <c r="AX684" s="415"/>
      <c r="AY684" s="415"/>
      <c r="AZ684" s="415"/>
      <c r="BA684" s="418"/>
      <c r="BB684" s="495"/>
      <c r="BC684" s="418"/>
      <c r="BD684" s="418"/>
      <c r="BE684" s="418"/>
      <c r="BF684" s="418"/>
      <c r="BG684" s="418"/>
      <c r="BH684" s="418"/>
      <c r="BI684" s="418"/>
      <c r="BJ684" s="418"/>
      <c r="BK684" s="418"/>
      <c r="BL684" s="418"/>
      <c r="BM684" s="418"/>
      <c r="BN684" s="418"/>
      <c r="BO684" s="418"/>
      <c r="BP684" s="418"/>
      <c r="BQ684" s="418"/>
      <c r="BR684" s="418"/>
      <c r="BS684" s="418"/>
      <c r="BT684" s="418"/>
      <c r="BU684" s="418"/>
      <c r="BV684" s="418"/>
      <c r="BW684" s="418"/>
      <c r="BX684" s="418"/>
      <c r="BY684" s="418"/>
      <c r="BZ684" s="418"/>
      <c r="CA684" s="418"/>
      <c r="CB684" s="418"/>
      <c r="CC684" s="418"/>
      <c r="CD684" s="418"/>
      <c r="CE684" s="418"/>
      <c r="CF684" s="418"/>
      <c r="CG684" s="418"/>
      <c r="CH684" s="418"/>
      <c r="CI684" s="418"/>
      <c r="CJ684" s="418"/>
      <c r="CK684" s="418"/>
      <c r="CL684" s="418"/>
      <c r="CM684" s="418"/>
      <c r="CN684" s="418"/>
      <c r="CO684" s="418"/>
      <c r="CP684" s="418"/>
      <c r="CQ684" s="418"/>
      <c r="CR684" s="418"/>
      <c r="CS684" s="418"/>
      <c r="CT684" s="418"/>
      <c r="CU684" s="418"/>
      <c r="CV684" s="418"/>
      <c r="CW684" s="418"/>
      <c r="CX684" s="418"/>
      <c r="CY684" s="418"/>
      <c r="CZ684" s="418"/>
    </row>
    <row r="685" s="422" customFormat="true" ht="25.15" customHeight="true" x14ac:dyDescent="0.2">
      <c r="C685" s="1152"/>
      <c r="D685" s="1151"/>
      <c r="E685" s="727"/>
      <c r="F685" s="727"/>
      <c r="G685" s="727"/>
      <c r="H685" s="1152"/>
      <c r="I685" s="1151"/>
      <c r="J685" s="727"/>
      <c r="K685" s="727"/>
      <c r="L685" s="727"/>
      <c r="M685" s="1152"/>
      <c r="N685" s="1151"/>
      <c r="O685" s="727"/>
      <c r="P685" s="727"/>
      <c r="Q685" s="727"/>
      <c r="U685" s="415"/>
      <c r="V685" s="415"/>
      <c r="W685" s="415"/>
      <c r="X685" s="415"/>
      <c r="Y685" s="415"/>
      <c r="Z685" s="415"/>
      <c r="AA685" s="415"/>
      <c r="AB685" s="415"/>
      <c r="AC685" s="415"/>
      <c r="AD685" s="415"/>
      <c r="AE685" s="415"/>
      <c r="AF685" s="415"/>
      <c r="AG685" s="415"/>
      <c r="AH685" s="415"/>
      <c r="AI685" s="415"/>
      <c r="AJ685" s="415"/>
      <c r="AK685" s="415"/>
      <c r="AL685" s="415"/>
      <c r="AM685" s="415"/>
      <c r="AN685" s="415"/>
      <c r="AO685" s="415"/>
      <c r="AP685" s="415"/>
      <c r="AQ685" s="415"/>
      <c r="AR685" s="415"/>
      <c r="AS685" s="415"/>
      <c r="AT685" s="415"/>
      <c r="AU685" s="415"/>
      <c r="AV685" s="415"/>
      <c r="AW685" s="415"/>
      <c r="AX685" s="415"/>
      <c r="AY685" s="415"/>
      <c r="AZ685" s="415"/>
      <c r="BA685" s="418"/>
      <c r="BB685" s="495"/>
      <c r="BC685" s="418"/>
      <c r="BD685" s="418"/>
      <c r="BE685" s="418"/>
      <c r="BF685" s="418"/>
      <c r="BG685" s="418"/>
      <c r="BH685" s="418"/>
      <c r="BI685" s="418"/>
      <c r="BJ685" s="418"/>
      <c r="BK685" s="418"/>
      <c r="BL685" s="418"/>
      <c r="BM685" s="418"/>
      <c r="BN685" s="418"/>
      <c r="BO685" s="418"/>
      <c r="BP685" s="418"/>
      <c r="BQ685" s="418"/>
      <c r="BR685" s="418"/>
      <c r="BS685" s="418"/>
      <c r="BT685" s="418"/>
      <c r="BU685" s="418"/>
      <c r="BV685" s="418"/>
      <c r="BW685" s="418"/>
      <c r="BX685" s="418"/>
      <c r="BY685" s="418"/>
      <c r="BZ685" s="418"/>
      <c r="CA685" s="418"/>
      <c r="CB685" s="418"/>
      <c r="CC685" s="418"/>
      <c r="CD685" s="418"/>
      <c r="CE685" s="418"/>
      <c r="CF685" s="418"/>
      <c r="CG685" s="418"/>
      <c r="CH685" s="418"/>
      <c r="CI685" s="418"/>
      <c r="CJ685" s="418"/>
      <c r="CK685" s="418"/>
      <c r="CL685" s="418"/>
      <c r="CM685" s="418"/>
      <c r="CN685" s="418"/>
      <c r="CO685" s="418"/>
      <c r="CP685" s="418"/>
      <c r="CQ685" s="418"/>
      <c r="CR685" s="418"/>
      <c r="CS685" s="418"/>
      <c r="CT685" s="418"/>
      <c r="CU685" s="418"/>
      <c r="CV685" s="418"/>
      <c r="CW685" s="418"/>
      <c r="CX685" s="418"/>
      <c r="CY685" s="418"/>
      <c r="CZ685" s="418"/>
    </row>
    <row r="686" s="422" customFormat="true" ht="25.15" customHeight="true" x14ac:dyDescent="0.2">
      <c r="C686" s="1152"/>
      <c r="D686" s="1151"/>
      <c r="E686" s="727"/>
      <c r="F686" s="727"/>
      <c r="G686" s="727"/>
      <c r="H686" s="1152"/>
      <c r="I686" s="1151"/>
      <c r="J686" s="727"/>
      <c r="K686" s="727"/>
      <c r="L686" s="727"/>
      <c r="M686" s="1152"/>
      <c r="N686" s="1151"/>
      <c r="O686" s="727"/>
      <c r="P686" s="727"/>
      <c r="Q686" s="727"/>
      <c r="U686" s="415"/>
      <c r="V686" s="415"/>
      <c r="W686" s="415"/>
      <c r="X686" s="415"/>
      <c r="Y686" s="415"/>
      <c r="Z686" s="415"/>
      <c r="AA686" s="415"/>
      <c r="AB686" s="415"/>
      <c r="AC686" s="415"/>
      <c r="AD686" s="415"/>
      <c r="AE686" s="415"/>
      <c r="AF686" s="415"/>
      <c r="AG686" s="415"/>
      <c r="AH686" s="415"/>
      <c r="AI686" s="415"/>
      <c r="AJ686" s="415"/>
      <c r="AK686" s="415"/>
      <c r="AL686" s="415"/>
      <c r="AM686" s="415"/>
      <c r="AN686" s="415"/>
      <c r="AO686" s="415"/>
      <c r="AP686" s="415"/>
      <c r="AQ686" s="415"/>
      <c r="AR686" s="415"/>
      <c r="AS686" s="415"/>
      <c r="AT686" s="415"/>
      <c r="AU686" s="415"/>
      <c r="AV686" s="415"/>
      <c r="AW686" s="415"/>
      <c r="AX686" s="415"/>
      <c r="AY686" s="415"/>
      <c r="AZ686" s="415"/>
      <c r="BA686" s="418"/>
      <c r="BB686" s="495"/>
      <c r="BC686" s="418"/>
      <c r="BD686" s="418"/>
      <c r="BE686" s="418"/>
      <c r="BF686" s="418"/>
      <c r="BG686" s="418"/>
      <c r="BH686" s="418"/>
      <c r="BI686" s="418"/>
      <c r="BJ686" s="418"/>
      <c r="BK686" s="418"/>
      <c r="BL686" s="418"/>
      <c r="BM686" s="418"/>
      <c r="BN686" s="418"/>
      <c r="BO686" s="418"/>
      <c r="BP686" s="418"/>
      <c r="BQ686" s="418"/>
      <c r="BR686" s="418"/>
      <c r="BS686" s="418"/>
      <c r="BT686" s="418"/>
      <c r="BU686" s="418"/>
      <c r="BV686" s="418"/>
      <c r="BW686" s="418"/>
      <c r="BX686" s="418"/>
      <c r="BY686" s="418"/>
      <c r="BZ686" s="418"/>
      <c r="CA686" s="418"/>
      <c r="CB686" s="418"/>
      <c r="CC686" s="418"/>
      <c r="CD686" s="418"/>
      <c r="CE686" s="418"/>
      <c r="CF686" s="418"/>
      <c r="CG686" s="418"/>
      <c r="CH686" s="418"/>
      <c r="CI686" s="418"/>
      <c r="CJ686" s="418"/>
      <c r="CK686" s="418"/>
      <c r="CL686" s="418"/>
      <c r="CM686" s="418"/>
      <c r="CN686" s="418"/>
      <c r="CO686" s="418"/>
      <c r="CP686" s="418"/>
      <c r="CQ686" s="418"/>
      <c r="CR686" s="418"/>
      <c r="CS686" s="418"/>
      <c r="CT686" s="418"/>
      <c r="CU686" s="418"/>
      <c r="CV686" s="418"/>
      <c r="CW686" s="418"/>
      <c r="CX686" s="418"/>
      <c r="CY686" s="418"/>
      <c r="CZ686" s="418"/>
    </row>
    <row r="687" s="422" customFormat="true" ht="25.15" customHeight="true" x14ac:dyDescent="0.2">
      <c r="C687" s="1152"/>
      <c r="D687" s="1151"/>
      <c r="E687" s="727"/>
      <c r="F687" s="727"/>
      <c r="G687" s="727"/>
      <c r="H687" s="1152"/>
      <c r="I687" s="1151"/>
      <c r="J687" s="727"/>
      <c r="K687" s="727"/>
      <c r="L687" s="727"/>
      <c r="M687" s="1152"/>
      <c r="N687" s="1151"/>
      <c r="O687" s="727"/>
      <c r="P687" s="727"/>
      <c r="Q687" s="727"/>
      <c r="U687" s="415"/>
      <c r="V687" s="415"/>
      <c r="W687" s="415"/>
      <c r="X687" s="415"/>
      <c r="Y687" s="415"/>
      <c r="Z687" s="415"/>
      <c r="AA687" s="415"/>
      <c r="AB687" s="415"/>
      <c r="AC687" s="415"/>
      <c r="AD687" s="415"/>
      <c r="AE687" s="415"/>
      <c r="AF687" s="415"/>
      <c r="AG687" s="415"/>
      <c r="AH687" s="415"/>
      <c r="AI687" s="415"/>
      <c r="AJ687" s="415"/>
      <c r="AK687" s="415"/>
      <c r="AL687" s="415"/>
      <c r="AM687" s="415"/>
      <c r="AN687" s="415"/>
      <c r="AO687" s="415"/>
      <c r="AP687" s="415"/>
      <c r="AQ687" s="415"/>
      <c r="AR687" s="415"/>
      <c r="AS687" s="415"/>
      <c r="AT687" s="415"/>
      <c r="AU687" s="415"/>
      <c r="AV687" s="415"/>
      <c r="AW687" s="415"/>
      <c r="AX687" s="415"/>
      <c r="AY687" s="415"/>
      <c r="AZ687" s="415"/>
      <c r="BA687" s="418"/>
      <c r="BB687" s="495"/>
      <c r="BC687" s="418"/>
      <c r="BD687" s="418"/>
      <c r="BE687" s="418"/>
      <c r="BF687" s="418"/>
      <c r="BG687" s="418"/>
      <c r="BH687" s="418"/>
      <c r="BI687" s="418"/>
      <c r="BJ687" s="418"/>
      <c r="BK687" s="418"/>
      <c r="BL687" s="418"/>
      <c r="BM687" s="418"/>
      <c r="BN687" s="418"/>
      <c r="BO687" s="418"/>
      <c r="BP687" s="418"/>
      <c r="BQ687" s="418"/>
      <c r="BR687" s="418"/>
      <c r="BS687" s="418"/>
      <c r="BT687" s="418"/>
      <c r="BU687" s="418"/>
      <c r="BV687" s="418"/>
      <c r="BW687" s="418"/>
      <c r="BX687" s="418"/>
      <c r="BY687" s="418"/>
      <c r="BZ687" s="418"/>
      <c r="CA687" s="418"/>
      <c r="CB687" s="418"/>
      <c r="CC687" s="418"/>
      <c r="CD687" s="418"/>
      <c r="CE687" s="418"/>
      <c r="CF687" s="418"/>
      <c r="CG687" s="418"/>
      <c r="CH687" s="418"/>
      <c r="CI687" s="418"/>
      <c r="CJ687" s="418"/>
      <c r="CK687" s="418"/>
      <c r="CL687" s="418"/>
      <c r="CM687" s="418"/>
      <c r="CN687" s="418"/>
      <c r="CO687" s="418"/>
      <c r="CP687" s="418"/>
      <c r="CQ687" s="418"/>
      <c r="CR687" s="418"/>
      <c r="CS687" s="418"/>
      <c r="CT687" s="418"/>
      <c r="CU687" s="418"/>
      <c r="CV687" s="418"/>
      <c r="CW687" s="418"/>
      <c r="CX687" s="418"/>
      <c r="CY687" s="418"/>
      <c r="CZ687" s="418"/>
    </row>
    <row r="688" s="422" customFormat="true" ht="25.15" customHeight="true" x14ac:dyDescent="0.2">
      <c r="C688" s="1152"/>
      <c r="D688" s="1151"/>
      <c r="E688" s="727"/>
      <c r="F688" s="727"/>
      <c r="G688" s="727"/>
      <c r="H688" s="1152"/>
      <c r="I688" s="1151"/>
      <c r="J688" s="727"/>
      <c r="K688" s="727"/>
      <c r="L688" s="727"/>
      <c r="M688" s="1152"/>
      <c r="N688" s="1151"/>
      <c r="O688" s="727"/>
      <c r="P688" s="727"/>
      <c r="Q688" s="727"/>
      <c r="U688" s="415"/>
      <c r="V688" s="415"/>
      <c r="W688" s="415"/>
      <c r="X688" s="415"/>
      <c r="Y688" s="415"/>
      <c r="Z688" s="415"/>
      <c r="AA688" s="415"/>
      <c r="AB688" s="415"/>
      <c r="AC688" s="415"/>
      <c r="AD688" s="415"/>
      <c r="AE688" s="415"/>
      <c r="AF688" s="415"/>
      <c r="AG688" s="415"/>
      <c r="AH688" s="415"/>
      <c r="AI688" s="415"/>
      <c r="AJ688" s="415"/>
      <c r="AK688" s="415"/>
      <c r="AL688" s="415"/>
      <c r="AM688" s="415"/>
      <c r="AN688" s="415"/>
      <c r="AO688" s="415"/>
      <c r="AP688" s="415"/>
      <c r="AQ688" s="415"/>
      <c r="AR688" s="415"/>
      <c r="AS688" s="415"/>
      <c r="AT688" s="415"/>
      <c r="AU688" s="415"/>
      <c r="AV688" s="415"/>
      <c r="AW688" s="415"/>
      <c r="AX688" s="415"/>
      <c r="AY688" s="415"/>
      <c r="AZ688" s="415"/>
      <c r="BA688" s="418"/>
      <c r="BB688" s="495"/>
      <c r="BC688" s="418"/>
      <c r="BD688" s="418"/>
      <c r="BE688" s="418"/>
      <c r="BF688" s="418"/>
      <c r="BG688" s="418"/>
      <c r="BH688" s="418"/>
      <c r="BI688" s="418"/>
      <c r="BJ688" s="418"/>
      <c r="BK688" s="418"/>
      <c r="BL688" s="418"/>
      <c r="BM688" s="418"/>
      <c r="BN688" s="418"/>
      <c r="BO688" s="418"/>
      <c r="BP688" s="418"/>
      <c r="BQ688" s="418"/>
      <c r="BR688" s="418"/>
      <c r="BS688" s="418"/>
      <c r="BT688" s="418"/>
      <c r="BU688" s="418"/>
      <c r="BV688" s="418"/>
      <c r="BW688" s="418"/>
      <c r="BX688" s="418"/>
      <c r="BY688" s="418"/>
      <c r="BZ688" s="418"/>
      <c r="CA688" s="418"/>
      <c r="CB688" s="418"/>
      <c r="CC688" s="418"/>
      <c r="CD688" s="418"/>
      <c r="CE688" s="418"/>
      <c r="CF688" s="418"/>
      <c r="CG688" s="418"/>
      <c r="CH688" s="418"/>
      <c r="CI688" s="418"/>
      <c r="CJ688" s="418"/>
      <c r="CK688" s="418"/>
      <c r="CL688" s="418"/>
      <c r="CM688" s="418"/>
      <c r="CN688" s="418"/>
      <c r="CO688" s="418"/>
      <c r="CP688" s="418"/>
      <c r="CQ688" s="418"/>
      <c r="CR688" s="418"/>
      <c r="CS688" s="418"/>
      <c r="CT688" s="418"/>
      <c r="CU688" s="418"/>
      <c r="CV688" s="418"/>
      <c r="CW688" s="418"/>
      <c r="CX688" s="418"/>
      <c r="CY688" s="418"/>
      <c r="CZ688" s="418"/>
    </row>
    <row r="689" s="422" customFormat="true" ht="25.15" customHeight="true" x14ac:dyDescent="0.2">
      <c r="C689" s="1152"/>
      <c r="D689" s="1151"/>
      <c r="E689" s="727"/>
      <c r="F689" s="727"/>
      <c r="G689" s="727"/>
      <c r="H689" s="1152"/>
      <c r="I689" s="1151"/>
      <c r="J689" s="727"/>
      <c r="K689" s="727"/>
      <c r="L689" s="727"/>
      <c r="M689" s="1152"/>
      <c r="N689" s="1151"/>
      <c r="O689" s="727"/>
      <c r="P689" s="727"/>
      <c r="Q689" s="727"/>
      <c r="U689" s="415"/>
      <c r="V689" s="415"/>
      <c r="W689" s="415"/>
      <c r="X689" s="415"/>
      <c r="Y689" s="415"/>
      <c r="Z689" s="415"/>
      <c r="AA689" s="415"/>
      <c r="AB689" s="415"/>
      <c r="AC689" s="415"/>
      <c r="AD689" s="415"/>
      <c r="AE689" s="415"/>
      <c r="AF689" s="415"/>
      <c r="AG689" s="415"/>
      <c r="AH689" s="415"/>
      <c r="AI689" s="415"/>
      <c r="AJ689" s="415"/>
      <c r="AK689" s="415"/>
      <c r="AL689" s="415"/>
      <c r="AM689" s="415"/>
      <c r="AN689" s="415"/>
      <c r="AO689" s="415"/>
      <c r="AP689" s="415"/>
      <c r="AQ689" s="415"/>
      <c r="AR689" s="415"/>
      <c r="AS689" s="415"/>
      <c r="AT689" s="415"/>
      <c r="AU689" s="415"/>
      <c r="AV689" s="415"/>
      <c r="AW689" s="415"/>
      <c r="AX689" s="415"/>
      <c r="AY689" s="415"/>
      <c r="AZ689" s="415"/>
      <c r="BA689" s="418"/>
      <c r="BB689" s="495"/>
      <c r="BC689" s="418"/>
      <c r="BD689" s="418"/>
      <c r="BE689" s="418"/>
      <c r="BF689" s="418"/>
      <c r="BG689" s="418"/>
      <c r="BH689" s="418"/>
      <c r="BI689" s="418"/>
      <c r="BJ689" s="418"/>
      <c r="BK689" s="418"/>
      <c r="BL689" s="418"/>
      <c r="BM689" s="418"/>
      <c r="BN689" s="418"/>
      <c r="BO689" s="418"/>
      <c r="BP689" s="418"/>
      <c r="BQ689" s="418"/>
      <c r="BR689" s="418"/>
      <c r="BS689" s="418"/>
      <c r="BT689" s="418"/>
      <c r="BU689" s="418"/>
      <c r="BV689" s="418"/>
      <c r="BW689" s="418"/>
      <c r="BX689" s="418"/>
      <c r="BY689" s="418"/>
      <c r="BZ689" s="418"/>
      <c r="CA689" s="418"/>
      <c r="CB689" s="418"/>
      <c r="CC689" s="418"/>
      <c r="CD689" s="418"/>
      <c r="CE689" s="418"/>
      <c r="CF689" s="418"/>
      <c r="CG689" s="418"/>
      <c r="CH689" s="418"/>
      <c r="CI689" s="418"/>
      <c r="CJ689" s="418"/>
      <c r="CK689" s="418"/>
      <c r="CL689" s="418"/>
      <c r="CM689" s="418"/>
      <c r="CN689" s="418"/>
      <c r="CO689" s="418"/>
      <c r="CP689" s="418"/>
      <c r="CQ689" s="418"/>
      <c r="CR689" s="418"/>
      <c r="CS689" s="418"/>
      <c r="CT689" s="418"/>
      <c r="CU689" s="418"/>
      <c r="CV689" s="418"/>
      <c r="CW689" s="418"/>
      <c r="CX689" s="418"/>
      <c r="CY689" s="418"/>
      <c r="CZ689" s="418"/>
    </row>
    <row r="690" s="422" customFormat="true" ht="25.15" customHeight="true" x14ac:dyDescent="0.2">
      <c r="C690" s="1152"/>
      <c r="D690" s="1151"/>
      <c r="E690" s="727"/>
      <c r="F690" s="727"/>
      <c r="G690" s="727"/>
      <c r="H690" s="1152"/>
      <c r="I690" s="1151"/>
      <c r="J690" s="727"/>
      <c r="K690" s="727"/>
      <c r="L690" s="727"/>
      <c r="M690" s="1152"/>
      <c r="N690" s="1151"/>
      <c r="O690" s="727"/>
      <c r="P690" s="727"/>
      <c r="Q690" s="727"/>
      <c r="U690" s="415"/>
      <c r="V690" s="415"/>
      <c r="W690" s="415"/>
      <c r="X690" s="415"/>
      <c r="Y690" s="415"/>
      <c r="Z690" s="415"/>
      <c r="AA690" s="415"/>
      <c r="AB690" s="415"/>
      <c r="AC690" s="415"/>
      <c r="AD690" s="415"/>
      <c r="AE690" s="415"/>
      <c r="AF690" s="415"/>
      <c r="AG690" s="415"/>
      <c r="AH690" s="415"/>
      <c r="AI690" s="415"/>
      <c r="AJ690" s="415"/>
      <c r="AK690" s="415"/>
      <c r="AL690" s="415"/>
      <c r="AM690" s="415"/>
      <c r="AN690" s="415"/>
      <c r="AO690" s="415"/>
      <c r="AP690" s="415"/>
      <c r="AQ690" s="415"/>
      <c r="AR690" s="415"/>
      <c r="AS690" s="415"/>
      <c r="AT690" s="415"/>
      <c r="AU690" s="415"/>
      <c r="AV690" s="415"/>
      <c r="AW690" s="415"/>
      <c r="AX690" s="415"/>
      <c r="AY690" s="415"/>
      <c r="AZ690" s="415"/>
      <c r="BA690" s="418"/>
      <c r="BB690" s="495"/>
      <c r="BC690" s="418"/>
      <c r="BD690" s="418"/>
      <c r="BE690" s="418"/>
      <c r="BF690" s="418"/>
      <c r="BG690" s="418"/>
      <c r="BH690" s="418"/>
      <c r="BI690" s="418"/>
      <c r="BJ690" s="418"/>
      <c r="BK690" s="418"/>
      <c r="BL690" s="418"/>
      <c r="BM690" s="418"/>
      <c r="BN690" s="418"/>
      <c r="BO690" s="418"/>
      <c r="BP690" s="418"/>
      <c r="BQ690" s="418"/>
      <c r="BR690" s="418"/>
      <c r="BS690" s="418"/>
      <c r="BT690" s="418"/>
      <c r="BU690" s="418"/>
      <c r="BV690" s="418"/>
      <c r="BW690" s="418"/>
      <c r="BX690" s="418"/>
      <c r="BY690" s="418"/>
      <c r="BZ690" s="418"/>
      <c r="CA690" s="418"/>
      <c r="CB690" s="418"/>
      <c r="CC690" s="418"/>
      <c r="CD690" s="418"/>
      <c r="CE690" s="418"/>
      <c r="CF690" s="418"/>
      <c r="CG690" s="418"/>
      <c r="CH690" s="418"/>
      <c r="CI690" s="418"/>
      <c r="CJ690" s="418"/>
      <c r="CK690" s="418"/>
      <c r="CL690" s="418"/>
      <c r="CM690" s="418"/>
      <c r="CN690" s="418"/>
      <c r="CO690" s="418"/>
      <c r="CP690" s="418"/>
      <c r="CQ690" s="418"/>
      <c r="CR690" s="418"/>
      <c r="CS690" s="418"/>
      <c r="CT690" s="418"/>
      <c r="CU690" s="418"/>
      <c r="CV690" s="418"/>
      <c r="CW690" s="418"/>
      <c r="CX690" s="418"/>
      <c r="CY690" s="418"/>
      <c r="CZ690" s="418"/>
    </row>
    <row r="691" s="422" customFormat="true" ht="25.15" customHeight="true" x14ac:dyDescent="0.2">
      <c r="C691" s="1152"/>
      <c r="D691" s="1151"/>
      <c r="E691" s="727"/>
      <c r="F691" s="727"/>
      <c r="G691" s="727"/>
      <c r="H691" s="1152"/>
      <c r="I691" s="1151"/>
      <c r="J691" s="727"/>
      <c r="K691" s="727"/>
      <c r="L691" s="727"/>
      <c r="M691" s="1152"/>
      <c r="N691" s="1151"/>
      <c r="O691" s="727"/>
      <c r="P691" s="727"/>
      <c r="Q691" s="727"/>
      <c r="U691" s="415"/>
      <c r="V691" s="415"/>
      <c r="W691" s="415"/>
      <c r="X691" s="415"/>
      <c r="Y691" s="415"/>
      <c r="Z691" s="415"/>
      <c r="AA691" s="415"/>
      <c r="AB691" s="415"/>
      <c r="AC691" s="415"/>
      <c r="AD691" s="415"/>
      <c r="AE691" s="415"/>
      <c r="AF691" s="415"/>
      <c r="AG691" s="415"/>
      <c r="AH691" s="415"/>
      <c r="AI691" s="415"/>
      <c r="AJ691" s="415"/>
      <c r="AK691" s="415"/>
      <c r="AL691" s="415"/>
      <c r="AM691" s="415"/>
      <c r="AN691" s="415"/>
      <c r="AO691" s="415"/>
      <c r="AP691" s="415"/>
      <c r="AQ691" s="415"/>
      <c r="AR691" s="415"/>
      <c r="AS691" s="415"/>
      <c r="AT691" s="415"/>
      <c r="AU691" s="415"/>
      <c r="AV691" s="415"/>
      <c r="AW691" s="415"/>
      <c r="AX691" s="415"/>
      <c r="AY691" s="415"/>
      <c r="AZ691" s="415"/>
      <c r="BA691" s="418"/>
      <c r="BB691" s="495"/>
      <c r="BC691" s="418"/>
      <c r="BD691" s="418"/>
      <c r="BE691" s="418"/>
      <c r="BF691" s="418"/>
      <c r="BG691" s="418"/>
      <c r="BH691" s="418"/>
      <c r="BI691" s="418"/>
      <c r="BJ691" s="418"/>
      <c r="BK691" s="418"/>
      <c r="BL691" s="418"/>
      <c r="BM691" s="418"/>
      <c r="BN691" s="418"/>
      <c r="BO691" s="418"/>
      <c r="BP691" s="418"/>
      <c r="BQ691" s="418"/>
      <c r="BR691" s="418"/>
      <c r="BS691" s="418"/>
      <c r="BT691" s="418"/>
      <c r="BU691" s="418"/>
      <c r="BV691" s="418"/>
      <c r="BW691" s="418"/>
      <c r="BX691" s="418"/>
      <c r="BY691" s="418"/>
      <c r="BZ691" s="418"/>
      <c r="CA691" s="418"/>
      <c r="CB691" s="418"/>
      <c r="CC691" s="418"/>
      <c r="CD691" s="418"/>
      <c r="CE691" s="418"/>
      <c r="CF691" s="418"/>
      <c r="CG691" s="418"/>
      <c r="CH691" s="418"/>
      <c r="CI691" s="418"/>
      <c r="CJ691" s="418"/>
      <c r="CK691" s="418"/>
      <c r="CL691" s="418"/>
      <c r="CM691" s="418"/>
      <c r="CN691" s="418"/>
      <c r="CO691" s="418"/>
      <c r="CP691" s="418"/>
      <c r="CQ691" s="418"/>
      <c r="CR691" s="418"/>
      <c r="CS691" s="418"/>
      <c r="CT691" s="418"/>
      <c r="CU691" s="418"/>
      <c r="CV691" s="418"/>
      <c r="CW691" s="418"/>
      <c r="CX691" s="418"/>
      <c r="CY691" s="418"/>
      <c r="CZ691" s="418"/>
    </row>
    <row r="692" s="422" customFormat="true" ht="25.15" customHeight="true" x14ac:dyDescent="0.2">
      <c r="C692" s="1152"/>
      <c r="D692" s="1151"/>
      <c r="E692" s="727"/>
      <c r="F692" s="727"/>
      <c r="G692" s="727"/>
      <c r="H692" s="1152"/>
      <c r="I692" s="1151"/>
      <c r="J692" s="727"/>
      <c r="K692" s="727"/>
      <c r="L692" s="727"/>
      <c r="M692" s="1152"/>
      <c r="N692" s="1151"/>
      <c r="O692" s="727"/>
      <c r="P692" s="727"/>
      <c r="Q692" s="727"/>
      <c r="U692" s="415"/>
      <c r="V692" s="415"/>
      <c r="W692" s="415"/>
      <c r="X692" s="415"/>
      <c r="Y692" s="415"/>
      <c r="Z692" s="415"/>
      <c r="AA692" s="415"/>
      <c r="AB692" s="415"/>
      <c r="AC692" s="415"/>
      <c r="AD692" s="415"/>
      <c r="AE692" s="415"/>
      <c r="AF692" s="415"/>
      <c r="AG692" s="415"/>
      <c r="AH692" s="415"/>
      <c r="AI692" s="415"/>
      <c r="AJ692" s="415"/>
      <c r="AK692" s="415"/>
      <c r="AL692" s="415"/>
      <c r="AM692" s="415"/>
      <c r="AN692" s="415"/>
      <c r="AO692" s="415"/>
      <c r="AP692" s="415"/>
      <c r="AQ692" s="415"/>
      <c r="AR692" s="415"/>
      <c r="AS692" s="415"/>
      <c r="AT692" s="415"/>
      <c r="AU692" s="415"/>
      <c r="AV692" s="415"/>
      <c r="AW692" s="415"/>
      <c r="AX692" s="415"/>
      <c r="AY692" s="415"/>
      <c r="AZ692" s="415"/>
      <c r="BA692" s="418"/>
      <c r="BB692" s="495"/>
      <c r="BC692" s="418"/>
      <c r="BD692" s="418"/>
      <c r="BE692" s="418"/>
      <c r="BF692" s="418"/>
      <c r="BG692" s="418"/>
      <c r="BH692" s="418"/>
      <c r="BI692" s="418"/>
      <c r="BJ692" s="418"/>
      <c r="BK692" s="418"/>
      <c r="BL692" s="418"/>
      <c r="BM692" s="418"/>
      <c r="BN692" s="418"/>
      <c r="BO692" s="418"/>
      <c r="BP692" s="418"/>
      <c r="BQ692" s="418"/>
      <c r="BR692" s="418"/>
      <c r="BS692" s="418"/>
      <c r="BT692" s="418"/>
      <c r="BU692" s="418"/>
      <c r="BV692" s="418"/>
      <c r="BW692" s="418"/>
      <c r="BX692" s="418"/>
      <c r="BY692" s="418"/>
      <c r="BZ692" s="418"/>
      <c r="CA692" s="418"/>
      <c r="CB692" s="418"/>
      <c r="CC692" s="418"/>
      <c r="CD692" s="418"/>
      <c r="CE692" s="418"/>
      <c r="CF692" s="418"/>
      <c r="CG692" s="418"/>
      <c r="CH692" s="418"/>
      <c r="CI692" s="418"/>
      <c r="CJ692" s="418"/>
      <c r="CK692" s="418"/>
      <c r="CL692" s="418"/>
      <c r="CM692" s="418"/>
      <c r="CN692" s="418"/>
      <c r="CO692" s="418"/>
      <c r="CP692" s="418"/>
      <c r="CQ692" s="418"/>
      <c r="CR692" s="418"/>
      <c r="CS692" s="418"/>
      <c r="CT692" s="418"/>
      <c r="CU692" s="418"/>
      <c r="CV692" s="418"/>
      <c r="CW692" s="418"/>
      <c r="CX692" s="418"/>
      <c r="CY692" s="418"/>
      <c r="CZ692" s="418"/>
    </row>
    <row r="693" s="422" customFormat="true" ht="25.15" customHeight="true" x14ac:dyDescent="0.2">
      <c r="C693" s="1152"/>
      <c r="D693" s="1151"/>
      <c r="E693" s="727"/>
      <c r="F693" s="727"/>
      <c r="G693" s="727"/>
      <c r="H693" s="1152"/>
      <c r="I693" s="1151"/>
      <c r="J693" s="727"/>
      <c r="K693" s="727"/>
      <c r="L693" s="727"/>
      <c r="M693" s="1152"/>
      <c r="N693" s="1151"/>
      <c r="O693" s="727"/>
      <c r="P693" s="727"/>
      <c r="Q693" s="727"/>
      <c r="U693" s="415"/>
      <c r="V693" s="415"/>
      <c r="W693" s="415"/>
      <c r="X693" s="415"/>
      <c r="Y693" s="415"/>
      <c r="Z693" s="415"/>
      <c r="AA693" s="415"/>
      <c r="AB693" s="415"/>
      <c r="AC693" s="415"/>
      <c r="AD693" s="415"/>
      <c r="AE693" s="415"/>
      <c r="AF693" s="415"/>
      <c r="AG693" s="415"/>
      <c r="AH693" s="415"/>
      <c r="AI693" s="415"/>
      <c r="AJ693" s="415"/>
      <c r="AK693" s="415"/>
      <c r="AL693" s="415"/>
      <c r="AM693" s="415"/>
      <c r="AN693" s="415"/>
      <c r="AO693" s="415"/>
      <c r="AP693" s="415"/>
      <c r="AQ693" s="415"/>
      <c r="AR693" s="415"/>
      <c r="AS693" s="415"/>
      <c r="AT693" s="415"/>
      <c r="AU693" s="415"/>
      <c r="AV693" s="415"/>
      <c r="AW693" s="415"/>
      <c r="AX693" s="415"/>
      <c r="AY693" s="415"/>
      <c r="AZ693" s="415"/>
      <c r="BA693" s="418"/>
      <c r="BB693" s="495"/>
      <c r="BC693" s="418"/>
      <c r="BD693" s="418"/>
      <c r="BE693" s="418"/>
      <c r="BF693" s="418"/>
      <c r="BG693" s="418"/>
      <c r="BH693" s="418"/>
      <c r="BI693" s="418"/>
      <c r="BJ693" s="418"/>
      <c r="BK693" s="418"/>
      <c r="BL693" s="418"/>
      <c r="BM693" s="418"/>
      <c r="BN693" s="418"/>
      <c r="BO693" s="418"/>
      <c r="BP693" s="418"/>
      <c r="BQ693" s="418"/>
      <c r="BR693" s="418"/>
      <c r="BS693" s="418"/>
      <c r="BT693" s="418"/>
      <c r="BU693" s="418"/>
      <c r="BV693" s="418"/>
      <c r="BW693" s="418"/>
      <c r="BX693" s="418"/>
      <c r="BY693" s="418"/>
      <c r="BZ693" s="418"/>
      <c r="CA693" s="418"/>
      <c r="CB693" s="418"/>
      <c r="CC693" s="418"/>
      <c r="CD693" s="418"/>
      <c r="CE693" s="418"/>
      <c r="CF693" s="418"/>
      <c r="CG693" s="418"/>
      <c r="CH693" s="418"/>
      <c r="CI693" s="418"/>
      <c r="CJ693" s="418"/>
      <c r="CK693" s="418"/>
      <c r="CL693" s="418"/>
      <c r="CM693" s="418"/>
      <c r="CN693" s="418"/>
      <c r="CO693" s="418"/>
      <c r="CP693" s="418"/>
      <c r="CQ693" s="418"/>
      <c r="CR693" s="418"/>
      <c r="CS693" s="418"/>
      <c r="CT693" s="418"/>
      <c r="CU693" s="418"/>
      <c r="CV693" s="418"/>
      <c r="CW693" s="418"/>
      <c r="CX693" s="418"/>
      <c r="CY693" s="418"/>
      <c r="CZ693" s="418"/>
    </row>
    <row r="694" s="422" customFormat="true" ht="25.15" customHeight="true" x14ac:dyDescent="0.2">
      <c r="C694" s="1152"/>
      <c r="D694" s="1151"/>
      <c r="E694" s="727"/>
      <c r="F694" s="727"/>
      <c r="G694" s="727"/>
      <c r="H694" s="1152"/>
      <c r="I694" s="1151"/>
      <c r="J694" s="727"/>
      <c r="K694" s="727"/>
      <c r="L694" s="727"/>
      <c r="M694" s="1152"/>
      <c r="N694" s="1151"/>
      <c r="O694" s="727"/>
      <c r="P694" s="727"/>
      <c r="Q694" s="727"/>
      <c r="U694" s="415"/>
      <c r="V694" s="415"/>
      <c r="W694" s="415"/>
      <c r="X694" s="415"/>
      <c r="Y694" s="415"/>
      <c r="Z694" s="415"/>
      <c r="AA694" s="415"/>
      <c r="AB694" s="415"/>
      <c r="AC694" s="415"/>
      <c r="AD694" s="415"/>
      <c r="AE694" s="415"/>
      <c r="AF694" s="415"/>
      <c r="AG694" s="415"/>
      <c r="AH694" s="415"/>
      <c r="AI694" s="415"/>
      <c r="AJ694" s="415"/>
      <c r="AK694" s="415"/>
      <c r="AL694" s="415"/>
      <c r="AM694" s="415"/>
      <c r="AN694" s="415"/>
      <c r="AO694" s="415"/>
      <c r="AP694" s="415"/>
      <c r="AQ694" s="415"/>
      <c r="AR694" s="415"/>
      <c r="AS694" s="415"/>
      <c r="AT694" s="415"/>
      <c r="AU694" s="415"/>
      <c r="AV694" s="415"/>
      <c r="AW694" s="415"/>
      <c r="AX694" s="415"/>
      <c r="AY694" s="415"/>
      <c r="AZ694" s="415"/>
      <c r="BA694" s="418"/>
      <c r="BB694" s="495"/>
      <c r="BC694" s="418"/>
      <c r="BD694" s="418"/>
      <c r="BE694" s="418"/>
      <c r="BF694" s="418"/>
      <c r="BG694" s="418"/>
      <c r="BH694" s="418"/>
      <c r="BI694" s="418"/>
      <c r="BJ694" s="418"/>
      <c r="BK694" s="418"/>
      <c r="BL694" s="418"/>
      <c r="BM694" s="418"/>
      <c r="BN694" s="418"/>
      <c r="BO694" s="418"/>
      <c r="BP694" s="418"/>
      <c r="BQ694" s="418"/>
      <c r="BR694" s="418"/>
      <c r="BS694" s="418"/>
      <c r="BT694" s="418"/>
      <c r="BU694" s="418"/>
      <c r="BV694" s="418"/>
      <c r="BW694" s="418"/>
      <c r="BX694" s="418"/>
      <c r="BY694" s="418"/>
      <c r="BZ694" s="418"/>
      <c r="CA694" s="418"/>
      <c r="CB694" s="418"/>
      <c r="CC694" s="418"/>
      <c r="CD694" s="418"/>
      <c r="CE694" s="418"/>
      <c r="CF694" s="418"/>
      <c r="CG694" s="418"/>
      <c r="CH694" s="418"/>
      <c r="CI694" s="418"/>
      <c r="CJ694" s="418"/>
      <c r="CK694" s="418"/>
      <c r="CL694" s="418"/>
      <c r="CM694" s="418"/>
      <c r="CN694" s="418"/>
      <c r="CO694" s="418"/>
      <c r="CP694" s="418"/>
      <c r="CQ694" s="418"/>
      <c r="CR694" s="418"/>
      <c r="CS694" s="418"/>
      <c r="CT694" s="418"/>
      <c r="CU694" s="418"/>
      <c r="CV694" s="418"/>
      <c r="CW694" s="418"/>
      <c r="CX694" s="418"/>
      <c r="CY694" s="418"/>
      <c r="CZ694" s="418"/>
    </row>
    <row r="695" s="422" customFormat="true" ht="25.15" customHeight="true" x14ac:dyDescent="0.2">
      <c r="C695" s="727"/>
      <c r="D695" s="727"/>
      <c r="E695" s="727"/>
      <c r="F695" s="727"/>
      <c r="G695" s="727"/>
      <c r="H695" s="727"/>
      <c r="I695" s="727"/>
      <c r="J695" s="727"/>
      <c r="K695" s="727"/>
      <c r="L695" s="727"/>
      <c r="M695" s="727"/>
      <c r="N695" s="727"/>
      <c r="O695" s="727"/>
      <c r="P695" s="727"/>
      <c r="Q695" s="727"/>
      <c r="U695" s="415"/>
      <c r="V695" s="415"/>
      <c r="W695" s="415"/>
      <c r="X695" s="415"/>
      <c r="Y695" s="415"/>
      <c r="Z695" s="415"/>
      <c r="AA695" s="415"/>
      <c r="AB695" s="415"/>
      <c r="AC695" s="415"/>
      <c r="AD695" s="415"/>
      <c r="AE695" s="415"/>
      <c r="AF695" s="415"/>
      <c r="AG695" s="415"/>
      <c r="AH695" s="415"/>
      <c r="AI695" s="415"/>
      <c r="AJ695" s="415"/>
      <c r="AK695" s="415"/>
      <c r="AL695" s="415"/>
      <c r="AM695" s="415"/>
      <c r="AN695" s="415"/>
      <c r="AO695" s="415"/>
      <c r="AP695" s="415"/>
      <c r="AQ695" s="415"/>
      <c r="AR695" s="415"/>
      <c r="AS695" s="415"/>
      <c r="AT695" s="415"/>
      <c r="AU695" s="415"/>
      <c r="AV695" s="415"/>
      <c r="AW695" s="415"/>
      <c r="AX695" s="415"/>
      <c r="AY695" s="415"/>
      <c r="AZ695" s="415"/>
      <c r="BA695" s="418"/>
      <c r="BB695" s="495"/>
      <c r="BC695" s="418"/>
      <c r="BD695" s="418"/>
      <c r="BE695" s="418"/>
      <c r="BF695" s="418"/>
      <c r="BG695" s="418"/>
      <c r="BH695" s="418"/>
      <c r="BI695" s="418"/>
      <c r="BJ695" s="418"/>
      <c r="BK695" s="418"/>
      <c r="BL695" s="418"/>
      <c r="BM695" s="418"/>
      <c r="BN695" s="418"/>
      <c r="BO695" s="418"/>
      <c r="BP695" s="418"/>
      <c r="BQ695" s="418"/>
      <c r="BR695" s="418"/>
      <c r="BS695" s="418"/>
      <c r="BT695" s="418"/>
      <c r="BU695" s="418"/>
      <c r="BV695" s="418"/>
      <c r="BW695" s="418"/>
      <c r="BX695" s="418"/>
      <c r="BY695" s="418"/>
      <c r="BZ695" s="418"/>
      <c r="CA695" s="418"/>
      <c r="CB695" s="418"/>
      <c r="CC695" s="418"/>
      <c r="CD695" s="418"/>
      <c r="CE695" s="418"/>
      <c r="CF695" s="418"/>
      <c r="CG695" s="418"/>
      <c r="CH695" s="418"/>
      <c r="CI695" s="418"/>
      <c r="CJ695" s="418"/>
      <c r="CK695" s="418"/>
      <c r="CL695" s="418"/>
      <c r="CM695" s="418"/>
      <c r="CN695" s="418"/>
      <c r="CO695" s="418"/>
      <c r="CP695" s="418"/>
      <c r="CQ695" s="418"/>
      <c r="CR695" s="418"/>
      <c r="CS695" s="418"/>
      <c r="CT695" s="418"/>
      <c r="CU695" s="418"/>
      <c r="CV695" s="418"/>
      <c r="CW695" s="418"/>
      <c r="CX695" s="418"/>
      <c r="CY695" s="418"/>
      <c r="CZ695" s="418"/>
    </row>
    <row r="696" s="422" customFormat="true" ht="25.15" customHeight="true" x14ac:dyDescent="0.2">
      <c r="C696" s="727"/>
      <c r="D696" s="727"/>
      <c r="E696" s="727"/>
      <c r="F696" s="727"/>
      <c r="G696" s="727"/>
      <c r="H696" s="727"/>
      <c r="I696" s="727"/>
      <c r="J696" s="727"/>
      <c r="K696" s="727"/>
      <c r="L696" s="727"/>
      <c r="M696" s="727"/>
      <c r="N696" s="727"/>
      <c r="O696" s="727"/>
      <c r="P696" s="727"/>
      <c r="Q696" s="727"/>
      <c r="U696" s="415"/>
      <c r="V696" s="415"/>
      <c r="W696" s="415"/>
      <c r="X696" s="415"/>
      <c r="Y696" s="415"/>
      <c r="Z696" s="415"/>
      <c r="AA696" s="415"/>
      <c r="AB696" s="415"/>
      <c r="AC696" s="415"/>
      <c r="AD696" s="415"/>
      <c r="AE696" s="415"/>
      <c r="AF696" s="415"/>
      <c r="AG696" s="415"/>
      <c r="AH696" s="415"/>
      <c r="AI696" s="415"/>
      <c r="AJ696" s="415"/>
      <c r="AK696" s="415"/>
      <c r="AL696" s="415"/>
      <c r="AM696" s="415"/>
      <c r="AN696" s="415"/>
      <c r="AO696" s="415"/>
      <c r="AP696" s="415"/>
      <c r="AQ696" s="415"/>
      <c r="AR696" s="415"/>
      <c r="AS696" s="415"/>
      <c r="AT696" s="415"/>
      <c r="AU696" s="415"/>
      <c r="AV696" s="415"/>
      <c r="AW696" s="415"/>
      <c r="AX696" s="415"/>
      <c r="AY696" s="415"/>
      <c r="AZ696" s="415"/>
      <c r="BA696" s="418"/>
      <c r="BB696" s="495"/>
      <c r="BC696" s="418"/>
      <c r="BD696" s="418"/>
      <c r="BE696" s="418"/>
      <c r="BF696" s="418"/>
      <c r="BG696" s="418"/>
      <c r="BH696" s="418"/>
      <c r="BI696" s="418"/>
      <c r="BJ696" s="418"/>
      <c r="BK696" s="418"/>
      <c r="BL696" s="418"/>
      <c r="BM696" s="418"/>
      <c r="BN696" s="418"/>
      <c r="BO696" s="418"/>
      <c r="BP696" s="418"/>
      <c r="BQ696" s="418"/>
      <c r="BR696" s="418"/>
      <c r="BS696" s="418"/>
      <c r="BT696" s="418"/>
      <c r="BU696" s="418"/>
      <c r="BV696" s="418"/>
      <c r="BW696" s="418"/>
      <c r="BX696" s="418"/>
      <c r="BY696" s="418"/>
      <c r="BZ696" s="418"/>
      <c r="CA696" s="418"/>
      <c r="CB696" s="418"/>
      <c r="CC696" s="418"/>
      <c r="CD696" s="418"/>
      <c r="CE696" s="418"/>
      <c r="CF696" s="418"/>
      <c r="CG696" s="418"/>
      <c r="CH696" s="418"/>
      <c r="CI696" s="418"/>
      <c r="CJ696" s="418"/>
      <c r="CK696" s="418"/>
      <c r="CL696" s="418"/>
      <c r="CM696" s="418"/>
      <c r="CN696" s="418"/>
      <c r="CO696" s="418"/>
      <c r="CP696" s="418"/>
      <c r="CQ696" s="418"/>
      <c r="CR696" s="418"/>
      <c r="CS696" s="418"/>
      <c r="CT696" s="418"/>
      <c r="CU696" s="418"/>
      <c r="CV696" s="418"/>
      <c r="CW696" s="418"/>
      <c r="CX696" s="418"/>
      <c r="CY696" s="418"/>
      <c r="CZ696" s="418"/>
    </row>
    <row r="697" s="422" customFormat="true" ht="25.15" customHeight="true" x14ac:dyDescent="0.2">
      <c r="C697" s="727"/>
      <c r="D697" s="727"/>
      <c r="E697" s="727"/>
      <c r="F697" s="727"/>
      <c r="G697" s="727"/>
      <c r="H697" s="727"/>
      <c r="I697" s="727"/>
      <c r="J697" s="727"/>
      <c r="K697" s="727"/>
      <c r="L697" s="727"/>
      <c r="M697" s="727"/>
      <c r="N697" s="727"/>
      <c r="O697" s="727"/>
      <c r="P697" s="727"/>
      <c r="Q697" s="727"/>
      <c r="U697" s="415"/>
      <c r="V697" s="415"/>
      <c r="W697" s="415"/>
      <c r="X697" s="415"/>
      <c r="Y697" s="415"/>
      <c r="Z697" s="415"/>
      <c r="AA697" s="415"/>
      <c r="AB697" s="415"/>
      <c r="AC697" s="415"/>
      <c r="AD697" s="415"/>
      <c r="AE697" s="415"/>
      <c r="AF697" s="415"/>
      <c r="AG697" s="415"/>
      <c r="AH697" s="415"/>
      <c r="AI697" s="415"/>
      <c r="AJ697" s="415"/>
      <c r="AK697" s="415"/>
      <c r="AL697" s="415"/>
      <c r="AM697" s="415"/>
      <c r="AN697" s="415"/>
      <c r="AO697" s="415"/>
      <c r="AP697" s="415"/>
      <c r="AQ697" s="415"/>
      <c r="AR697" s="415"/>
      <c r="AS697" s="415"/>
      <c r="AT697" s="415"/>
      <c r="AU697" s="415"/>
      <c r="AV697" s="415"/>
      <c r="AW697" s="415"/>
      <c r="AX697" s="415"/>
      <c r="AY697" s="415"/>
      <c r="AZ697" s="415"/>
      <c r="BA697" s="418"/>
      <c r="BB697" s="495"/>
      <c r="BC697" s="418"/>
      <c r="BD697" s="418"/>
      <c r="BE697" s="418"/>
      <c r="BF697" s="418"/>
      <c r="BG697" s="418"/>
      <c r="BH697" s="418"/>
      <c r="BI697" s="418"/>
      <c r="BJ697" s="418"/>
      <c r="BK697" s="418"/>
      <c r="BL697" s="418"/>
      <c r="BM697" s="418"/>
      <c r="BN697" s="418"/>
      <c r="BO697" s="418"/>
      <c r="BP697" s="418"/>
      <c r="BQ697" s="418"/>
      <c r="BR697" s="418"/>
      <c r="BS697" s="418"/>
      <c r="BT697" s="418"/>
      <c r="BU697" s="418"/>
      <c r="BV697" s="418"/>
      <c r="BW697" s="418"/>
      <c r="BX697" s="418"/>
      <c r="BY697" s="418"/>
      <c r="BZ697" s="418"/>
      <c r="CA697" s="418"/>
      <c r="CB697" s="418"/>
      <c r="CC697" s="418"/>
      <c r="CD697" s="418"/>
      <c r="CE697" s="418"/>
      <c r="CF697" s="418"/>
      <c r="CG697" s="418"/>
      <c r="CH697" s="418"/>
      <c r="CI697" s="418"/>
      <c r="CJ697" s="418"/>
      <c r="CK697" s="418"/>
      <c r="CL697" s="418"/>
      <c r="CM697" s="418"/>
      <c r="CN697" s="418"/>
      <c r="CO697" s="418"/>
      <c r="CP697" s="418"/>
      <c r="CQ697" s="418"/>
      <c r="CR697" s="418"/>
      <c r="CS697" s="418"/>
      <c r="CT697" s="418"/>
      <c r="CU697" s="418"/>
      <c r="CV697" s="418"/>
      <c r="CW697" s="418"/>
      <c r="CX697" s="418"/>
      <c r="CY697" s="418"/>
      <c r="CZ697" s="418"/>
    </row>
    <row r="698" s="422" customFormat="true" ht="25.15" customHeight="true" x14ac:dyDescent="0.2">
      <c r="C698" s="727"/>
      <c r="D698" s="727"/>
      <c r="E698" s="727"/>
      <c r="F698" s="727"/>
      <c r="G698" s="727"/>
      <c r="H698" s="727"/>
      <c r="I698" s="727"/>
      <c r="J698" s="727"/>
      <c r="K698" s="727"/>
      <c r="L698" s="727"/>
      <c r="M698" s="727"/>
      <c r="N698" s="727"/>
      <c r="O698" s="727"/>
      <c r="P698" s="727"/>
      <c r="Q698" s="727"/>
      <c r="U698" s="415"/>
      <c r="V698" s="415"/>
      <c r="W698" s="415"/>
      <c r="X698" s="415"/>
      <c r="Y698" s="415"/>
      <c r="Z698" s="415"/>
      <c r="AA698" s="415"/>
      <c r="AB698" s="415"/>
      <c r="AC698" s="415"/>
      <c r="AD698" s="415"/>
      <c r="AE698" s="415"/>
      <c r="AF698" s="415"/>
      <c r="AG698" s="415"/>
      <c r="AH698" s="415"/>
      <c r="AI698" s="415"/>
      <c r="AJ698" s="415"/>
      <c r="AK698" s="415"/>
      <c r="AL698" s="415"/>
      <c r="AM698" s="415"/>
      <c r="AN698" s="415"/>
      <c r="AO698" s="415"/>
      <c r="AP698" s="415"/>
      <c r="AQ698" s="415"/>
      <c r="AR698" s="415"/>
      <c r="AS698" s="415"/>
      <c r="AT698" s="415"/>
      <c r="AU698" s="415"/>
      <c r="AV698" s="415"/>
      <c r="AW698" s="415"/>
      <c r="AX698" s="415"/>
      <c r="AY698" s="415"/>
      <c r="AZ698" s="415"/>
      <c r="BA698" s="418"/>
      <c r="BB698" s="495"/>
      <c r="BC698" s="418"/>
      <c r="BD698" s="418"/>
      <c r="BE698" s="418"/>
      <c r="BF698" s="418"/>
      <c r="BG698" s="418"/>
      <c r="BH698" s="418"/>
      <c r="BI698" s="418"/>
      <c r="BJ698" s="418"/>
      <c r="BK698" s="418"/>
      <c r="BL698" s="418"/>
      <c r="BM698" s="418"/>
      <c r="BN698" s="418"/>
      <c r="BO698" s="418"/>
      <c r="BP698" s="418"/>
      <c r="BQ698" s="418"/>
      <c r="BR698" s="418"/>
      <c r="BS698" s="418"/>
      <c r="BT698" s="418"/>
      <c r="BU698" s="418"/>
      <c r="BV698" s="418"/>
      <c r="BW698" s="418"/>
      <c r="BX698" s="418"/>
      <c r="BY698" s="418"/>
      <c r="BZ698" s="418"/>
      <c r="CA698" s="418"/>
      <c r="CB698" s="418"/>
      <c r="CC698" s="418"/>
      <c r="CD698" s="418"/>
      <c r="CE698" s="418"/>
      <c r="CF698" s="418"/>
      <c r="CG698" s="418"/>
      <c r="CH698" s="418"/>
      <c r="CI698" s="418"/>
      <c r="CJ698" s="418"/>
      <c r="CK698" s="418"/>
      <c r="CL698" s="418"/>
      <c r="CM698" s="418"/>
      <c r="CN698" s="418"/>
      <c r="CO698" s="418"/>
      <c r="CP698" s="418"/>
      <c r="CQ698" s="418"/>
      <c r="CR698" s="418"/>
      <c r="CS698" s="418"/>
      <c r="CT698" s="418"/>
      <c r="CU698" s="418"/>
      <c r="CV698" s="418"/>
      <c r="CW698" s="418"/>
      <c r="CX698" s="418"/>
      <c r="CY698" s="418"/>
      <c r="CZ698" s="418"/>
    </row>
    <row r="699" s="422" customFormat="true" ht="25.15" customHeight="true" x14ac:dyDescent="0.2">
      <c r="C699" s="727"/>
      <c r="D699" s="727"/>
      <c r="E699" s="727"/>
      <c r="F699" s="727"/>
      <c r="G699" s="727"/>
      <c r="H699" s="727"/>
      <c r="I699" s="727"/>
      <c r="J699" s="727"/>
      <c r="K699" s="727"/>
      <c r="L699" s="727"/>
      <c r="M699" s="727"/>
      <c r="N699" s="727"/>
      <c r="O699" s="727"/>
      <c r="P699" s="727"/>
      <c r="Q699" s="727"/>
      <c r="U699" s="415"/>
      <c r="V699" s="415"/>
      <c r="W699" s="415"/>
      <c r="X699" s="415"/>
      <c r="Y699" s="415"/>
      <c r="Z699" s="415"/>
      <c r="AA699" s="415"/>
      <c r="AB699" s="415"/>
      <c r="AC699" s="415"/>
      <c r="AD699" s="415"/>
      <c r="AE699" s="415"/>
      <c r="AF699" s="415"/>
      <c r="AG699" s="415"/>
      <c r="AH699" s="415"/>
      <c r="AI699" s="415"/>
      <c r="AJ699" s="415"/>
      <c r="AK699" s="415"/>
      <c r="AL699" s="415"/>
      <c r="AM699" s="415"/>
      <c r="AN699" s="415"/>
      <c r="AO699" s="415"/>
      <c r="AP699" s="415"/>
      <c r="AQ699" s="415"/>
      <c r="AR699" s="415"/>
      <c r="AS699" s="415"/>
      <c r="AT699" s="415"/>
      <c r="AU699" s="415"/>
      <c r="AV699" s="415"/>
      <c r="AW699" s="415"/>
      <c r="AX699" s="415"/>
      <c r="AY699" s="415"/>
      <c r="AZ699" s="415"/>
      <c r="BA699" s="418"/>
      <c r="BB699" s="495"/>
      <c r="BC699" s="418"/>
      <c r="BD699" s="418"/>
      <c r="BE699" s="418"/>
      <c r="BF699" s="418"/>
      <c r="BG699" s="418"/>
      <c r="BH699" s="418"/>
      <c r="BI699" s="418"/>
      <c r="BJ699" s="418"/>
      <c r="BK699" s="418"/>
      <c r="BL699" s="418"/>
      <c r="BM699" s="418"/>
      <c r="BN699" s="418"/>
      <c r="BO699" s="418"/>
      <c r="BP699" s="418"/>
      <c r="BQ699" s="418"/>
      <c r="BR699" s="418"/>
      <c r="BS699" s="418"/>
      <c r="BT699" s="418"/>
      <c r="BU699" s="418"/>
      <c r="BV699" s="418"/>
      <c r="BW699" s="418"/>
      <c r="BX699" s="418"/>
      <c r="BY699" s="418"/>
      <c r="BZ699" s="418"/>
      <c r="CA699" s="418"/>
      <c r="CB699" s="418"/>
      <c r="CC699" s="418"/>
      <c r="CD699" s="418"/>
      <c r="CE699" s="418"/>
      <c r="CF699" s="418"/>
      <c r="CG699" s="418"/>
      <c r="CH699" s="418"/>
      <c r="CI699" s="418"/>
      <c r="CJ699" s="418"/>
      <c r="CK699" s="418"/>
      <c r="CL699" s="418"/>
      <c r="CM699" s="418"/>
      <c r="CN699" s="418"/>
      <c r="CO699" s="418"/>
      <c r="CP699" s="418"/>
      <c r="CQ699" s="418"/>
      <c r="CR699" s="418"/>
      <c r="CS699" s="418"/>
      <c r="CT699" s="418"/>
      <c r="CU699" s="418"/>
      <c r="CV699" s="418"/>
      <c r="CW699" s="418"/>
      <c r="CX699" s="418"/>
      <c r="CY699" s="418"/>
      <c r="CZ699" s="418"/>
    </row>
    <row r="700" s="422" customFormat="true" ht="25.15" customHeight="true" x14ac:dyDescent="0.2">
      <c r="C700" s="727"/>
      <c r="D700" s="727"/>
      <c r="E700" s="727"/>
      <c r="F700" s="727"/>
      <c r="G700" s="727"/>
      <c r="H700" s="727"/>
      <c r="I700" s="727"/>
      <c r="J700" s="727"/>
      <c r="K700" s="727"/>
      <c r="L700" s="727"/>
      <c r="M700" s="727"/>
      <c r="N700" s="727"/>
      <c r="O700" s="727"/>
      <c r="P700" s="727"/>
      <c r="Q700" s="727"/>
      <c r="U700" s="415"/>
      <c r="V700" s="415"/>
      <c r="W700" s="415"/>
      <c r="X700" s="415"/>
      <c r="Y700" s="415"/>
      <c r="Z700" s="415"/>
      <c r="AA700" s="415"/>
      <c r="AB700" s="415"/>
      <c r="AC700" s="415"/>
      <c r="AD700" s="415"/>
      <c r="AE700" s="415"/>
      <c r="AF700" s="415"/>
      <c r="AG700" s="415"/>
      <c r="AH700" s="415"/>
      <c r="AI700" s="415"/>
      <c r="AJ700" s="415"/>
      <c r="AK700" s="415"/>
      <c r="AL700" s="415"/>
      <c r="AM700" s="415"/>
      <c r="AN700" s="415"/>
      <c r="AO700" s="415"/>
      <c r="AP700" s="415"/>
      <c r="AQ700" s="415"/>
      <c r="AR700" s="415"/>
      <c r="AS700" s="415"/>
      <c r="AT700" s="415"/>
      <c r="AU700" s="415"/>
      <c r="AV700" s="415"/>
      <c r="AW700" s="415"/>
      <c r="AX700" s="415"/>
      <c r="AY700" s="415"/>
      <c r="AZ700" s="415"/>
      <c r="BA700" s="418"/>
      <c r="BB700" s="495"/>
      <c r="BC700" s="418"/>
      <c r="BD700" s="418"/>
      <c r="BE700" s="418"/>
      <c r="BF700" s="418"/>
      <c r="BG700" s="418"/>
      <c r="BH700" s="418"/>
      <c r="BI700" s="418"/>
      <c r="BJ700" s="418"/>
      <c r="BK700" s="418"/>
      <c r="BL700" s="418"/>
      <c r="BM700" s="418"/>
      <c r="BN700" s="418"/>
      <c r="BO700" s="418"/>
      <c r="BP700" s="418"/>
      <c r="BQ700" s="418"/>
      <c r="BR700" s="418"/>
      <c r="BS700" s="418"/>
      <c r="BT700" s="418"/>
      <c r="BU700" s="418"/>
      <c r="BV700" s="418"/>
      <c r="BW700" s="418"/>
      <c r="BX700" s="418"/>
      <c r="BY700" s="418"/>
      <c r="BZ700" s="418"/>
      <c r="CA700" s="418"/>
      <c r="CB700" s="418"/>
      <c r="CC700" s="418"/>
      <c r="CD700" s="418"/>
      <c r="CE700" s="418"/>
      <c r="CF700" s="418"/>
      <c r="CG700" s="418"/>
      <c r="CH700" s="418"/>
      <c r="CI700" s="418"/>
      <c r="CJ700" s="418"/>
      <c r="CK700" s="418"/>
      <c r="CL700" s="418"/>
      <c r="CM700" s="418"/>
      <c r="CN700" s="418"/>
      <c r="CO700" s="418"/>
      <c r="CP700" s="418"/>
      <c r="CQ700" s="418"/>
      <c r="CR700" s="418"/>
      <c r="CS700" s="418"/>
      <c r="CT700" s="418"/>
      <c r="CU700" s="418"/>
      <c r="CV700" s="418"/>
      <c r="CW700" s="418"/>
      <c r="CX700" s="418"/>
      <c r="CY700" s="418"/>
      <c r="CZ700" s="418"/>
    </row>
    <row r="701" ht="25.15" customHeight="true" x14ac:dyDescent="0.2">
      <c r="C701" s="728"/>
      <c r="D701" s="728"/>
      <c r="E701" s="728"/>
      <c r="F701" s="728"/>
      <c r="G701" s="728"/>
      <c r="H701" s="728"/>
      <c r="I701" s="728"/>
      <c r="J701" s="728"/>
      <c r="K701" s="728"/>
      <c r="L701" s="728"/>
      <c r="M701" s="728"/>
      <c r="N701" s="728"/>
      <c r="O701" s="728"/>
      <c r="P701" s="728"/>
      <c r="Q701" s="728"/>
      <c r="BA701" s="418"/>
      <c r="BB701" s="495"/>
      <c r="BC701" s="418"/>
      <c r="BD701" s="418"/>
      <c r="BE701" s="418"/>
      <c r="BF701" s="418"/>
      <c r="BG701" s="418"/>
      <c r="BH701" s="418"/>
      <c r="BI701" s="418"/>
      <c r="BJ701" s="418"/>
      <c r="BK701" s="418"/>
      <c r="BL701" s="418"/>
      <c r="BM701" s="418"/>
      <c r="BN701" s="418"/>
      <c r="BO701" s="418"/>
      <c r="BP701" s="418"/>
      <c r="BQ701" s="418"/>
      <c r="BR701" s="418"/>
      <c r="BS701" s="418"/>
      <c r="BT701" s="418"/>
      <c r="BU701" s="418"/>
      <c r="BV701" s="418"/>
      <c r="BW701" s="418"/>
      <c r="BX701" s="418"/>
      <c r="BY701" s="418"/>
      <c r="BZ701" s="418"/>
      <c r="CA701" s="418"/>
      <c r="CB701" s="418"/>
      <c r="CC701" s="418"/>
      <c r="CD701" s="418"/>
      <c r="CE701" s="418"/>
      <c r="CF701" s="418"/>
      <c r="CG701" s="418"/>
      <c r="CH701" s="418"/>
      <c r="CI701" s="418"/>
      <c r="CJ701" s="418"/>
      <c r="CK701" s="418"/>
      <c r="CL701" s="418"/>
      <c r="CM701" s="418"/>
      <c r="CN701" s="418"/>
      <c r="CO701" s="418"/>
      <c r="CP701" s="418"/>
      <c r="CQ701" s="418"/>
      <c r="CR701" s="418"/>
      <c r="CS701" s="418"/>
      <c r="CT701" s="418"/>
      <c r="CU701" s="418"/>
      <c r="CV701" s="418"/>
      <c r="CW701" s="418"/>
      <c r="CX701" s="418"/>
      <c r="CY701" s="418"/>
      <c r="CZ701" s="418"/>
    </row>
    <row r="702" ht="25.15" customHeight="true" x14ac:dyDescent="0.2">
      <c r="C702" s="728"/>
      <c r="D702" s="728"/>
      <c r="E702" s="728"/>
      <c r="F702" s="728"/>
      <c r="G702" s="728"/>
      <c r="H702" s="728"/>
      <c r="I702" s="728"/>
      <c r="J702" s="728"/>
      <c r="K702" s="728"/>
      <c r="L702" s="728"/>
      <c r="M702" s="728"/>
      <c r="N702" s="728"/>
      <c r="O702" s="728"/>
      <c r="P702" s="728"/>
      <c r="Q702" s="728"/>
      <c r="BA702" s="418"/>
      <c r="BB702" s="495"/>
      <c r="BC702" s="418"/>
      <c r="BD702" s="418"/>
      <c r="BE702" s="418"/>
      <c r="BF702" s="418"/>
      <c r="BG702" s="418"/>
      <c r="BH702" s="418"/>
      <c r="BI702" s="418"/>
      <c r="BJ702" s="418"/>
      <c r="BK702" s="418"/>
      <c r="BL702" s="418"/>
      <c r="BM702" s="418"/>
      <c r="BN702" s="418"/>
      <c r="BO702" s="418"/>
      <c r="BP702" s="418"/>
      <c r="BQ702" s="418"/>
      <c r="BR702" s="418"/>
      <c r="BS702" s="418"/>
      <c r="BT702" s="418"/>
      <c r="BU702" s="418"/>
      <c r="BV702" s="418"/>
      <c r="BW702" s="418"/>
      <c r="BX702" s="418"/>
      <c r="BY702" s="418"/>
      <c r="BZ702" s="418"/>
      <c r="CA702" s="418"/>
      <c r="CB702" s="418"/>
      <c r="CC702" s="418"/>
      <c r="CD702" s="418"/>
      <c r="CE702" s="418"/>
      <c r="CF702" s="418"/>
      <c r="CG702" s="418"/>
      <c r="CH702" s="418"/>
      <c r="CI702" s="418"/>
      <c r="CJ702" s="418"/>
      <c r="CK702" s="418"/>
      <c r="CL702" s="418"/>
      <c r="CM702" s="418"/>
      <c r="CN702" s="418"/>
      <c r="CO702" s="418"/>
      <c r="CP702" s="418"/>
      <c r="CQ702" s="418"/>
      <c r="CR702" s="418"/>
      <c r="CS702" s="418"/>
      <c r="CT702" s="418"/>
      <c r="CU702" s="418"/>
      <c r="CV702" s="418"/>
      <c r="CW702" s="418"/>
      <c r="CX702" s="418"/>
      <c r="CY702" s="418"/>
      <c r="CZ702" s="418"/>
    </row>
    <row r="703" ht="25.15" customHeight="true" x14ac:dyDescent="0.2">
      <c r="C703" s="728"/>
      <c r="D703" s="728"/>
      <c r="E703" s="728"/>
      <c r="F703" s="728"/>
      <c r="G703" s="728"/>
      <c r="H703" s="728"/>
      <c r="I703" s="728"/>
      <c r="J703" s="728"/>
      <c r="K703" s="728"/>
      <c r="L703" s="728"/>
      <c r="M703" s="728"/>
      <c r="N703" s="728"/>
      <c r="O703" s="728"/>
      <c r="P703" s="728"/>
      <c r="Q703" s="728"/>
      <c r="BA703" s="418"/>
      <c r="BB703" s="495"/>
      <c r="BC703" s="418"/>
      <c r="BD703" s="418"/>
      <c r="BE703" s="418"/>
      <c r="BF703" s="418"/>
      <c r="BG703" s="418"/>
      <c r="BH703" s="418"/>
      <c r="BI703" s="418"/>
      <c r="BJ703" s="418"/>
      <c r="BK703" s="418"/>
      <c r="BL703" s="418"/>
      <c r="BM703" s="418"/>
      <c r="BN703" s="418"/>
      <c r="BO703" s="418"/>
      <c r="BP703" s="418"/>
      <c r="BQ703" s="418"/>
      <c r="BR703" s="418"/>
      <c r="BS703" s="418"/>
      <c r="BT703" s="418"/>
      <c r="BU703" s="418"/>
      <c r="BV703" s="418"/>
      <c r="BW703" s="418"/>
      <c r="BX703" s="418"/>
      <c r="BY703" s="418"/>
      <c r="BZ703" s="418"/>
      <c r="CA703" s="418"/>
      <c r="CB703" s="418"/>
      <c r="CC703" s="418"/>
      <c r="CD703" s="418"/>
      <c r="CE703" s="418"/>
      <c r="CF703" s="418"/>
      <c r="CG703" s="418"/>
      <c r="CH703" s="418"/>
      <c r="CI703" s="418"/>
      <c r="CJ703" s="418"/>
      <c r="CK703" s="418"/>
      <c r="CL703" s="418"/>
      <c r="CM703" s="418"/>
      <c r="CN703" s="418"/>
      <c r="CO703" s="418"/>
      <c r="CP703" s="418"/>
      <c r="CQ703" s="418"/>
      <c r="CR703" s="418"/>
      <c r="CS703" s="418"/>
      <c r="CT703" s="418"/>
      <c r="CU703" s="418"/>
      <c r="CV703" s="418"/>
      <c r="CW703" s="418"/>
      <c r="CX703" s="418"/>
      <c r="CY703" s="418"/>
      <c r="CZ703" s="418"/>
    </row>
    <row r="704" ht="25.15" customHeight="true" x14ac:dyDescent="0.2">
      <c r="C704" s="728"/>
      <c r="D704" s="728"/>
      <c r="E704" s="728"/>
      <c r="F704" s="728"/>
      <c r="G704" s="728"/>
      <c r="H704" s="728"/>
      <c r="I704" s="728"/>
      <c r="J704" s="728"/>
      <c r="K704" s="728"/>
      <c r="L704" s="728"/>
      <c r="M704" s="728"/>
      <c r="N704" s="728"/>
      <c r="O704" s="728"/>
      <c r="P704" s="728"/>
      <c r="Q704" s="728"/>
      <c r="BA704" s="418"/>
      <c r="BB704" s="495"/>
      <c r="BC704" s="418"/>
      <c r="BD704" s="418"/>
      <c r="BE704" s="418"/>
      <c r="BF704" s="418"/>
      <c r="BG704" s="418"/>
      <c r="BH704" s="418"/>
      <c r="BI704" s="418"/>
      <c r="BJ704" s="418"/>
      <c r="BK704" s="418"/>
      <c r="BL704" s="418"/>
      <c r="BM704" s="418"/>
      <c r="BN704" s="418"/>
      <c r="BO704" s="418"/>
      <c r="BP704" s="418"/>
      <c r="BQ704" s="418"/>
      <c r="BR704" s="418"/>
      <c r="BS704" s="418"/>
      <c r="BT704" s="418"/>
      <c r="BU704" s="418"/>
      <c r="BV704" s="418"/>
      <c r="BW704" s="418"/>
      <c r="BX704" s="418"/>
      <c r="BY704" s="418"/>
      <c r="BZ704" s="418"/>
      <c r="CA704" s="418"/>
      <c r="CB704" s="418"/>
      <c r="CC704" s="418"/>
      <c r="CD704" s="418"/>
      <c r="CE704" s="418"/>
      <c r="CF704" s="418"/>
      <c r="CG704" s="418"/>
      <c r="CH704" s="418"/>
      <c r="CI704" s="418"/>
      <c r="CJ704" s="418"/>
      <c r="CK704" s="418"/>
      <c r="CL704" s="418"/>
      <c r="CM704" s="418"/>
      <c r="CN704" s="418"/>
      <c r="CO704" s="418"/>
      <c r="CP704" s="418"/>
      <c r="CQ704" s="418"/>
      <c r="CR704" s="418"/>
      <c r="CS704" s="418"/>
      <c r="CT704" s="418"/>
      <c r="CU704" s="418"/>
      <c r="CV704" s="418"/>
      <c r="CW704" s="418"/>
      <c r="CX704" s="418"/>
      <c r="CY704" s="418"/>
      <c r="CZ704" s="418"/>
    </row>
    <row r="705" ht="25.15" customHeight="true" x14ac:dyDescent="0.2">
      <c r="C705" s="728"/>
      <c r="D705" s="728"/>
      <c r="E705" s="728"/>
      <c r="F705" s="728"/>
      <c r="G705" s="728"/>
      <c r="H705" s="728"/>
      <c r="I705" s="728"/>
      <c r="J705" s="728"/>
      <c r="K705" s="728"/>
      <c r="L705" s="728"/>
      <c r="M705" s="728"/>
      <c r="N705" s="728"/>
      <c r="O705" s="728"/>
      <c r="P705" s="728"/>
      <c r="Q705" s="728"/>
      <c r="BA705" s="418"/>
      <c r="BB705" s="495"/>
      <c r="BC705" s="418"/>
      <c r="BD705" s="418"/>
      <c r="BE705" s="418"/>
      <c r="BF705" s="418"/>
      <c r="BG705" s="418"/>
      <c r="BH705" s="418"/>
      <c r="BI705" s="418"/>
      <c r="BJ705" s="418"/>
      <c r="BK705" s="418"/>
      <c r="BL705" s="418"/>
      <c r="BM705" s="418"/>
      <c r="BN705" s="418"/>
      <c r="BO705" s="418"/>
      <c r="BP705" s="418"/>
      <c r="BQ705" s="418"/>
      <c r="BR705" s="418"/>
      <c r="BS705" s="418"/>
      <c r="BT705" s="418"/>
      <c r="BU705" s="418"/>
      <c r="BV705" s="418"/>
      <c r="BW705" s="418"/>
      <c r="BX705" s="418"/>
      <c r="BY705" s="418"/>
      <c r="BZ705" s="418"/>
      <c r="CA705" s="418"/>
      <c r="CB705" s="418"/>
      <c r="CC705" s="418"/>
      <c r="CD705" s="418"/>
      <c r="CE705" s="418"/>
      <c r="CF705" s="418"/>
      <c r="CG705" s="418"/>
      <c r="CH705" s="418"/>
      <c r="CI705" s="418"/>
      <c r="CJ705" s="418"/>
      <c r="CK705" s="418"/>
      <c r="CL705" s="418"/>
      <c r="CM705" s="418"/>
      <c r="CN705" s="418"/>
      <c r="CO705" s="418"/>
      <c r="CP705" s="418"/>
      <c r="CQ705" s="418"/>
      <c r="CR705" s="418"/>
      <c r="CS705" s="418"/>
      <c r="CT705" s="418"/>
      <c r="CU705" s="418"/>
      <c r="CV705" s="418"/>
      <c r="CW705" s="418"/>
      <c r="CX705" s="418"/>
      <c r="CY705" s="418"/>
      <c r="CZ705" s="418"/>
    </row>
    <row r="706" ht="25.15" customHeight="true" x14ac:dyDescent="0.2">
      <c r="C706" s="728"/>
      <c r="D706" s="728"/>
      <c r="E706" s="728"/>
      <c r="F706" s="728"/>
      <c r="G706" s="728"/>
      <c r="H706" s="728"/>
      <c r="I706" s="728"/>
      <c r="J706" s="728"/>
      <c r="K706" s="728"/>
      <c r="L706" s="728"/>
      <c r="M706" s="728"/>
      <c r="N706" s="728"/>
      <c r="O706" s="728"/>
      <c r="P706" s="728"/>
      <c r="Q706" s="728"/>
      <c r="BA706" s="418"/>
      <c r="BB706" s="495"/>
      <c r="BC706" s="418"/>
      <c r="BD706" s="418"/>
      <c r="BE706" s="418"/>
      <c r="BF706" s="418"/>
      <c r="BG706" s="418"/>
      <c r="BH706" s="418"/>
      <c r="BI706" s="418"/>
      <c r="BJ706" s="418"/>
      <c r="BK706" s="418"/>
      <c r="BL706" s="418"/>
      <c r="BM706" s="418"/>
      <c r="BN706" s="418"/>
      <c r="BO706" s="418"/>
      <c r="BP706" s="418"/>
      <c r="BQ706" s="418"/>
      <c r="BR706" s="418"/>
      <c r="BS706" s="418"/>
      <c r="BT706" s="418"/>
      <c r="BU706" s="418"/>
      <c r="BV706" s="418"/>
      <c r="BW706" s="418"/>
      <c r="BX706" s="418"/>
      <c r="BY706" s="418"/>
      <c r="BZ706" s="418"/>
      <c r="CA706" s="418"/>
      <c r="CB706" s="418"/>
      <c r="CC706" s="418"/>
      <c r="CD706" s="418"/>
      <c r="CE706" s="418"/>
      <c r="CF706" s="418"/>
      <c r="CG706" s="418"/>
      <c r="CH706" s="418"/>
      <c r="CI706" s="418"/>
      <c r="CJ706" s="418"/>
      <c r="CK706" s="418"/>
      <c r="CL706" s="418"/>
      <c r="CM706" s="418"/>
      <c r="CN706" s="418"/>
      <c r="CO706" s="418"/>
      <c r="CP706" s="418"/>
      <c r="CQ706" s="418"/>
      <c r="CR706" s="418"/>
      <c r="CS706" s="418"/>
      <c r="CT706" s="418"/>
      <c r="CU706" s="418"/>
      <c r="CV706" s="418"/>
      <c r="CW706" s="418"/>
      <c r="CX706" s="418"/>
      <c r="CY706" s="418"/>
      <c r="CZ706" s="418"/>
    </row>
    <row r="707" ht="25.15" customHeight="true" x14ac:dyDescent="0.2">
      <c r="C707" s="728"/>
      <c r="D707" s="728"/>
      <c r="E707" s="728"/>
      <c r="F707" s="728"/>
      <c r="G707" s="728"/>
      <c r="H707" s="728"/>
      <c r="I707" s="728"/>
      <c r="J707" s="728"/>
      <c r="K707" s="728"/>
      <c r="L707" s="728"/>
      <c r="M707" s="728"/>
      <c r="N707" s="728"/>
      <c r="O707" s="728"/>
      <c r="P707" s="728"/>
      <c r="Q707" s="728"/>
      <c r="BA707" s="418"/>
      <c r="BB707" s="495"/>
      <c r="BC707" s="418"/>
      <c r="BD707" s="418"/>
      <c r="BE707" s="418"/>
      <c r="BF707" s="418"/>
      <c r="BG707" s="418"/>
      <c r="BH707" s="418"/>
      <c r="BI707" s="418"/>
      <c r="BJ707" s="418"/>
      <c r="BK707" s="418"/>
      <c r="BL707" s="418"/>
      <c r="BM707" s="418"/>
      <c r="BN707" s="418"/>
      <c r="BO707" s="418"/>
      <c r="BP707" s="418"/>
      <c r="BQ707" s="418"/>
      <c r="BR707" s="418"/>
      <c r="BS707" s="418"/>
      <c r="BT707" s="418"/>
      <c r="BU707" s="418"/>
      <c r="BV707" s="418"/>
      <c r="BW707" s="418"/>
      <c r="BX707" s="418"/>
      <c r="BY707" s="418"/>
      <c r="BZ707" s="418"/>
      <c r="CA707" s="418"/>
      <c r="CB707" s="418"/>
      <c r="CC707" s="418"/>
      <c r="CD707" s="418"/>
      <c r="CE707" s="418"/>
      <c r="CF707" s="418"/>
      <c r="CG707" s="418"/>
      <c r="CH707" s="418"/>
      <c r="CI707" s="418"/>
      <c r="CJ707" s="418"/>
      <c r="CK707" s="418"/>
      <c r="CL707" s="418"/>
      <c r="CM707" s="418"/>
      <c r="CN707" s="418"/>
      <c r="CO707" s="418"/>
      <c r="CP707" s="418"/>
      <c r="CQ707" s="418"/>
      <c r="CR707" s="418"/>
      <c r="CS707" s="418"/>
      <c r="CT707" s="418"/>
      <c r="CU707" s="418"/>
      <c r="CV707" s="418"/>
      <c r="CW707" s="418"/>
      <c r="CX707" s="418"/>
      <c r="CY707" s="418"/>
      <c r="CZ707" s="418"/>
    </row>
    <row r="708" ht="25.15" customHeight="true" x14ac:dyDescent="0.2">
      <c r="C708" s="728"/>
      <c r="D708" s="728"/>
      <c r="E708" s="728"/>
      <c r="F708" s="728"/>
      <c r="G708" s="728"/>
      <c r="H708" s="728"/>
      <c r="I708" s="728"/>
      <c r="J708" s="728"/>
      <c r="K708" s="728"/>
      <c r="L708" s="728"/>
      <c r="M708" s="728"/>
      <c r="N708" s="728"/>
      <c r="O708" s="728"/>
      <c r="P708" s="728"/>
      <c r="Q708" s="728"/>
      <c r="BA708" s="418"/>
      <c r="BB708" s="495"/>
      <c r="BC708" s="418"/>
      <c r="BD708" s="418"/>
      <c r="BE708" s="418"/>
      <c r="BF708" s="418"/>
      <c r="BG708" s="418"/>
      <c r="BH708" s="418"/>
      <c r="BI708" s="418"/>
      <c r="BJ708" s="418"/>
      <c r="BK708" s="418"/>
      <c r="BL708" s="418"/>
      <c r="BM708" s="418"/>
      <c r="BN708" s="418"/>
      <c r="BO708" s="418"/>
      <c r="BP708" s="418"/>
      <c r="BQ708" s="418"/>
      <c r="BR708" s="418"/>
      <c r="BS708" s="418"/>
      <c r="BT708" s="418"/>
      <c r="BU708" s="418"/>
      <c r="BV708" s="418"/>
      <c r="BW708" s="418"/>
      <c r="BX708" s="418"/>
      <c r="BY708" s="418"/>
      <c r="BZ708" s="418"/>
      <c r="CA708" s="418"/>
      <c r="CB708" s="418"/>
      <c r="CC708" s="418"/>
      <c r="CD708" s="418"/>
      <c r="CE708" s="418"/>
      <c r="CF708" s="418"/>
      <c r="CG708" s="418"/>
      <c r="CH708" s="418"/>
      <c r="CI708" s="418"/>
      <c r="CJ708" s="418"/>
      <c r="CK708" s="418"/>
      <c r="CL708" s="418"/>
      <c r="CM708" s="418"/>
      <c r="CN708" s="418"/>
      <c r="CO708" s="418"/>
      <c r="CP708" s="418"/>
      <c r="CQ708" s="418"/>
      <c r="CR708" s="418"/>
      <c r="CS708" s="418"/>
      <c r="CT708" s="418"/>
      <c r="CU708" s="418"/>
      <c r="CV708" s="418"/>
      <c r="CW708" s="418"/>
      <c r="CX708" s="418"/>
      <c r="CY708" s="418"/>
      <c r="CZ708" s="418"/>
    </row>
    <row r="709" ht="25.15" customHeight="true" x14ac:dyDescent="0.2">
      <c r="C709" s="728"/>
      <c r="D709" s="728"/>
      <c r="E709" s="728"/>
      <c r="F709" s="728"/>
      <c r="G709" s="728"/>
      <c r="H709" s="728"/>
      <c r="I709" s="728"/>
      <c r="J709" s="728"/>
      <c r="K709" s="728"/>
      <c r="L709" s="728"/>
      <c r="M709" s="728"/>
      <c r="N709" s="728"/>
      <c r="O709" s="728"/>
      <c r="P709" s="728"/>
      <c r="Q709" s="728"/>
      <c r="BA709" s="418"/>
      <c r="BB709" s="495"/>
      <c r="BC709" s="418"/>
      <c r="BD709" s="418"/>
      <c r="BE709" s="418"/>
      <c r="BF709" s="418"/>
      <c r="BG709" s="418"/>
      <c r="BH709" s="418"/>
      <c r="BI709" s="418"/>
      <c r="BJ709" s="418"/>
      <c r="BK709" s="418"/>
      <c r="BL709" s="418"/>
      <c r="BM709" s="418"/>
      <c r="BN709" s="418"/>
      <c r="BO709" s="418"/>
      <c r="BP709" s="418"/>
      <c r="BQ709" s="418"/>
      <c r="BR709" s="418"/>
      <c r="BS709" s="418"/>
      <c r="BT709" s="418"/>
      <c r="BU709" s="418"/>
      <c r="BV709" s="418"/>
      <c r="BW709" s="418"/>
      <c r="BX709" s="418"/>
      <c r="BY709" s="418"/>
      <c r="BZ709" s="418"/>
      <c r="CA709" s="418"/>
      <c r="CB709" s="418"/>
      <c r="CC709" s="418"/>
      <c r="CD709" s="418"/>
      <c r="CE709" s="418"/>
      <c r="CF709" s="418"/>
      <c r="CG709" s="418"/>
      <c r="CH709" s="418"/>
      <c r="CI709" s="418"/>
      <c r="CJ709" s="418"/>
      <c r="CK709" s="418"/>
      <c r="CL709" s="418"/>
      <c r="CM709" s="418"/>
      <c r="CN709" s="418"/>
      <c r="CO709" s="418"/>
      <c r="CP709" s="418"/>
      <c r="CQ709" s="418"/>
      <c r="CR709" s="418"/>
      <c r="CS709" s="418"/>
      <c r="CT709" s="418"/>
      <c r="CU709" s="418"/>
      <c r="CV709" s="418"/>
      <c r="CW709" s="418"/>
      <c r="CX709" s="418"/>
      <c r="CY709" s="418"/>
      <c r="CZ709" s="418"/>
    </row>
    <row r="710" ht="25.15" customHeight="true" x14ac:dyDescent="0.2">
      <c r="C710" s="728"/>
      <c r="D710" s="728"/>
      <c r="E710" s="728"/>
      <c r="F710" s="728"/>
      <c r="G710" s="728"/>
      <c r="H710" s="728"/>
      <c r="I710" s="728"/>
      <c r="J710" s="728"/>
      <c r="K710" s="728"/>
      <c r="L710" s="728"/>
      <c r="M710" s="728"/>
      <c r="N710" s="728"/>
      <c r="O710" s="728"/>
      <c r="P710" s="728"/>
      <c r="Q710" s="728"/>
      <c r="BA710" s="418"/>
      <c r="BB710" s="495"/>
      <c r="BC710" s="418"/>
      <c r="BD710" s="418"/>
      <c r="BE710" s="418"/>
      <c r="BF710" s="418"/>
      <c r="BG710" s="418"/>
      <c r="BH710" s="418"/>
      <c r="BI710" s="418"/>
      <c r="BJ710" s="418"/>
      <c r="BK710" s="418"/>
      <c r="BL710" s="418"/>
      <c r="BM710" s="418"/>
      <c r="BN710" s="418"/>
      <c r="BO710" s="418"/>
      <c r="BP710" s="418"/>
      <c r="BQ710" s="418"/>
      <c r="BR710" s="418"/>
      <c r="BS710" s="418"/>
      <c r="BT710" s="418"/>
      <c r="BU710" s="418"/>
      <c r="BV710" s="418"/>
      <c r="BW710" s="418"/>
      <c r="BX710" s="418"/>
      <c r="BY710" s="418"/>
      <c r="BZ710" s="418"/>
      <c r="CA710" s="418"/>
      <c r="CB710" s="418"/>
      <c r="CC710" s="418"/>
      <c r="CD710" s="418"/>
      <c r="CE710" s="418"/>
      <c r="CF710" s="418"/>
      <c r="CG710" s="418"/>
      <c r="CH710" s="418"/>
      <c r="CI710" s="418"/>
      <c r="CJ710" s="418"/>
      <c r="CK710" s="418"/>
      <c r="CL710" s="418"/>
      <c r="CM710" s="418"/>
      <c r="CN710" s="418"/>
      <c r="CO710" s="418"/>
      <c r="CP710" s="418"/>
      <c r="CQ710" s="418"/>
      <c r="CR710" s="418"/>
      <c r="CS710" s="418"/>
      <c r="CT710" s="418"/>
      <c r="CU710" s="418"/>
      <c r="CV710" s="418"/>
      <c r="CW710" s="418"/>
      <c r="CX710" s="418"/>
      <c r="CY710" s="418"/>
      <c r="CZ710" s="418"/>
    </row>
    <row r="711" ht="25.15" customHeight="true" x14ac:dyDescent="0.2">
      <c r="C711" s="728"/>
      <c r="D711" s="728"/>
      <c r="E711" s="728"/>
      <c r="F711" s="728"/>
      <c r="G711" s="728"/>
      <c r="H711" s="728"/>
      <c r="I711" s="728"/>
      <c r="J711" s="728"/>
      <c r="K711" s="728"/>
      <c r="L711" s="728"/>
      <c r="M711" s="728"/>
      <c r="N711" s="728"/>
      <c r="O711" s="728"/>
      <c r="P711" s="728"/>
      <c r="Q711" s="728"/>
      <c r="BA711" s="418"/>
      <c r="BB711" s="495"/>
      <c r="BC711" s="418"/>
      <c r="BD711" s="418"/>
      <c r="BE711" s="418"/>
      <c r="BF711" s="418"/>
      <c r="BG711" s="418"/>
      <c r="BH711" s="418"/>
      <c r="BI711" s="418"/>
      <c r="BJ711" s="418"/>
      <c r="BK711" s="418"/>
      <c r="BL711" s="418"/>
      <c r="BM711" s="418"/>
      <c r="BN711" s="418"/>
      <c r="BO711" s="418"/>
      <c r="BP711" s="418"/>
      <c r="BQ711" s="418"/>
      <c r="BR711" s="418"/>
      <c r="BS711" s="418"/>
      <c r="BT711" s="418"/>
      <c r="BU711" s="418"/>
      <c r="BV711" s="418"/>
      <c r="BW711" s="418"/>
      <c r="BX711" s="418"/>
      <c r="BY711" s="418"/>
      <c r="BZ711" s="418"/>
      <c r="CA711" s="418"/>
      <c r="CB711" s="418"/>
      <c r="CC711" s="418"/>
      <c r="CD711" s="418"/>
      <c r="CE711" s="418"/>
      <c r="CF711" s="418"/>
      <c r="CG711" s="418"/>
      <c r="CH711" s="418"/>
      <c r="CI711" s="418"/>
      <c r="CJ711" s="418"/>
      <c r="CK711" s="418"/>
      <c r="CL711" s="418"/>
      <c r="CM711" s="418"/>
      <c r="CN711" s="418"/>
      <c r="CO711" s="418"/>
      <c r="CP711" s="418"/>
      <c r="CQ711" s="418"/>
      <c r="CR711" s="418"/>
      <c r="CS711" s="418"/>
      <c r="CT711" s="418"/>
      <c r="CU711" s="418"/>
      <c r="CV711" s="418"/>
      <c r="CW711" s="418"/>
      <c r="CX711" s="418"/>
      <c r="CY711" s="418"/>
      <c r="CZ711" s="418"/>
    </row>
    <row r="712" ht="25.15" customHeight="true" x14ac:dyDescent="0.2">
      <c r="C712" s="728"/>
      <c r="D712" s="728"/>
      <c r="E712" s="728"/>
      <c r="F712" s="728"/>
      <c r="G712" s="728"/>
      <c r="H712" s="728"/>
      <c r="I712" s="728"/>
      <c r="J712" s="728"/>
      <c r="K712" s="728"/>
      <c r="L712" s="728"/>
      <c r="M712" s="728"/>
      <c r="N712" s="728"/>
      <c r="O712" s="728"/>
      <c r="P712" s="728"/>
      <c r="Q712" s="728"/>
      <c r="BA712" s="418"/>
      <c r="BB712" s="495"/>
      <c r="BC712" s="418"/>
      <c r="BD712" s="418"/>
      <c r="BE712" s="418"/>
      <c r="BF712" s="418"/>
      <c r="BG712" s="418"/>
      <c r="BH712" s="418"/>
      <c r="BI712" s="418"/>
      <c r="BJ712" s="418"/>
      <c r="BK712" s="418"/>
      <c r="BL712" s="418"/>
      <c r="BM712" s="418"/>
      <c r="BN712" s="418"/>
      <c r="BO712" s="418"/>
      <c r="BP712" s="418"/>
      <c r="BQ712" s="418"/>
      <c r="BR712" s="418"/>
      <c r="BS712" s="418"/>
      <c r="BT712" s="418"/>
      <c r="BU712" s="418"/>
      <c r="BV712" s="418"/>
      <c r="BW712" s="418"/>
      <c r="BX712" s="418"/>
      <c r="BY712" s="418"/>
      <c r="BZ712" s="418"/>
      <c r="CA712" s="418"/>
      <c r="CB712" s="418"/>
      <c r="CC712" s="418"/>
      <c r="CD712" s="418"/>
      <c r="CE712" s="418"/>
      <c r="CF712" s="418"/>
      <c r="CG712" s="418"/>
      <c r="CH712" s="418"/>
      <c r="CI712" s="418"/>
      <c r="CJ712" s="418"/>
      <c r="CK712" s="418"/>
      <c r="CL712" s="418"/>
      <c r="CM712" s="418"/>
      <c r="CN712" s="418"/>
      <c r="CO712" s="418"/>
      <c r="CP712" s="418"/>
      <c r="CQ712" s="418"/>
      <c r="CR712" s="418"/>
      <c r="CS712" s="418"/>
      <c r="CT712" s="418"/>
      <c r="CU712" s="418"/>
      <c r="CV712" s="418"/>
      <c r="CW712" s="418"/>
      <c r="CX712" s="418"/>
      <c r="CY712" s="418"/>
      <c r="CZ712" s="418"/>
    </row>
    <row r="713" ht="25.15" customHeight="true" x14ac:dyDescent="0.2">
      <c r="C713" s="728"/>
      <c r="D713" s="728"/>
      <c r="E713" s="728"/>
      <c r="F713" s="728"/>
      <c r="G713" s="728"/>
      <c r="H713" s="728"/>
      <c r="I713" s="728"/>
      <c r="J713" s="728"/>
      <c r="K713" s="728"/>
      <c r="L713" s="728"/>
      <c r="M713" s="728"/>
      <c r="N713" s="728"/>
      <c r="O713" s="728"/>
      <c r="P713" s="728"/>
      <c r="Q713" s="728"/>
      <c r="BA713" s="418"/>
      <c r="BB713" s="495"/>
      <c r="BC713" s="418"/>
      <c r="BD713" s="418"/>
      <c r="BE713" s="418"/>
      <c r="BF713" s="418"/>
      <c r="BG713" s="418"/>
      <c r="BH713" s="418"/>
      <c r="BI713" s="418"/>
      <c r="BJ713" s="418"/>
      <c r="BK713" s="418"/>
      <c r="BL713" s="418"/>
      <c r="BM713" s="418"/>
      <c r="BN713" s="418"/>
      <c r="BO713" s="418"/>
      <c r="BP713" s="418"/>
      <c r="BQ713" s="418"/>
      <c r="BR713" s="418"/>
      <c r="BS713" s="418"/>
      <c r="BT713" s="418"/>
      <c r="BU713" s="418"/>
      <c r="BV713" s="418"/>
      <c r="BW713" s="418"/>
      <c r="BX713" s="418"/>
      <c r="BY713" s="418"/>
      <c r="BZ713" s="418"/>
      <c r="CA713" s="418"/>
      <c r="CB713" s="418"/>
      <c r="CC713" s="418"/>
      <c r="CD713" s="418"/>
      <c r="CE713" s="418"/>
      <c r="CF713" s="418"/>
      <c r="CG713" s="418"/>
      <c r="CH713" s="418"/>
      <c r="CI713" s="418"/>
      <c r="CJ713" s="418"/>
      <c r="CK713" s="418"/>
      <c r="CL713" s="418"/>
      <c r="CM713" s="418"/>
      <c r="CN713" s="418"/>
      <c r="CO713" s="418"/>
      <c r="CP713" s="418"/>
      <c r="CQ713" s="418"/>
      <c r="CR713" s="418"/>
      <c r="CS713" s="418"/>
      <c r="CT713" s="418"/>
      <c r="CU713" s="418"/>
      <c r="CV713" s="418"/>
      <c r="CW713" s="418"/>
      <c r="CX713" s="418"/>
      <c r="CY713" s="418"/>
      <c r="CZ713" s="418"/>
    </row>
    <row r="714" ht="25.15" customHeight="true" x14ac:dyDescent="0.2">
      <c r="C714" s="728"/>
      <c r="D714" s="728"/>
      <c r="E714" s="728"/>
      <c r="F714" s="728"/>
      <c r="G714" s="728"/>
      <c r="H714" s="728"/>
      <c r="I714" s="728"/>
      <c r="J714" s="728"/>
      <c r="K714" s="728"/>
      <c r="L714" s="728"/>
      <c r="M714" s="728"/>
      <c r="N714" s="728"/>
      <c r="O714" s="728"/>
      <c r="P714" s="728"/>
      <c r="Q714" s="728"/>
      <c r="BA714" s="418"/>
      <c r="BB714" s="495"/>
      <c r="BC714" s="418"/>
      <c r="BD714" s="418"/>
      <c r="BE714" s="418"/>
      <c r="BF714" s="418"/>
      <c r="BG714" s="418"/>
      <c r="BH714" s="418"/>
      <c r="BI714" s="418"/>
      <c r="BJ714" s="418"/>
      <c r="BK714" s="418"/>
      <c r="BL714" s="418"/>
      <c r="BM714" s="418"/>
      <c r="BN714" s="418"/>
      <c r="BO714" s="418"/>
      <c r="BP714" s="418"/>
      <c r="BQ714" s="418"/>
      <c r="BR714" s="418"/>
      <c r="BS714" s="418"/>
      <c r="BT714" s="418"/>
      <c r="BU714" s="418"/>
      <c r="BV714" s="418"/>
      <c r="BW714" s="418"/>
      <c r="BX714" s="418"/>
      <c r="BY714" s="418"/>
      <c r="BZ714" s="418"/>
      <c r="CA714" s="418"/>
      <c r="CB714" s="418"/>
      <c r="CC714" s="418"/>
      <c r="CD714" s="418"/>
      <c r="CE714" s="418"/>
      <c r="CF714" s="418"/>
      <c r="CG714" s="418"/>
      <c r="CH714" s="418"/>
      <c r="CI714" s="418"/>
      <c r="CJ714" s="418"/>
      <c r="CK714" s="418"/>
      <c r="CL714" s="418"/>
      <c r="CM714" s="418"/>
      <c r="CN714" s="418"/>
      <c r="CO714" s="418"/>
      <c r="CP714" s="418"/>
      <c r="CQ714" s="418"/>
      <c r="CR714" s="418"/>
      <c r="CS714" s="418"/>
      <c r="CT714" s="418"/>
      <c r="CU714" s="418"/>
      <c r="CV714" s="418"/>
      <c r="CW714" s="418"/>
      <c r="CX714" s="418"/>
      <c r="CY714" s="418"/>
      <c r="CZ714" s="418"/>
    </row>
    <row r="715" ht="25.15" customHeight="true" x14ac:dyDescent="0.2">
      <c r="C715" s="728"/>
      <c r="D715" s="728"/>
      <c r="E715" s="728"/>
      <c r="F715" s="728"/>
      <c r="G715" s="728"/>
      <c r="H715" s="728"/>
      <c r="I715" s="728"/>
      <c r="J715" s="728"/>
      <c r="K715" s="728"/>
      <c r="L715" s="728"/>
      <c r="M715" s="728"/>
      <c r="N715" s="728"/>
      <c r="O715" s="728"/>
      <c r="P715" s="728"/>
      <c r="Q715" s="728"/>
      <c r="BA715" s="418"/>
      <c r="BB715" s="495"/>
      <c r="BC715" s="418"/>
      <c r="BD715" s="418"/>
      <c r="BE715" s="418"/>
      <c r="BF715" s="418"/>
      <c r="BG715" s="418"/>
      <c r="BH715" s="418"/>
      <c r="BI715" s="418"/>
      <c r="BJ715" s="418"/>
      <c r="BK715" s="418"/>
      <c r="BL715" s="418"/>
      <c r="BM715" s="418"/>
      <c r="BN715" s="418"/>
      <c r="BO715" s="418"/>
      <c r="BP715" s="418"/>
      <c r="BQ715" s="418"/>
      <c r="BR715" s="418"/>
      <c r="BS715" s="418"/>
      <c r="BT715" s="418"/>
      <c r="BU715" s="418"/>
      <c r="BV715" s="418"/>
      <c r="BW715" s="418"/>
      <c r="BX715" s="418"/>
      <c r="BY715" s="418"/>
      <c r="BZ715" s="418"/>
      <c r="CA715" s="418"/>
      <c r="CB715" s="418"/>
      <c r="CC715" s="418"/>
      <c r="CD715" s="418"/>
      <c r="CE715" s="418"/>
      <c r="CF715" s="418"/>
      <c r="CG715" s="418"/>
      <c r="CH715" s="418"/>
      <c r="CI715" s="418"/>
      <c r="CJ715" s="418"/>
      <c r="CK715" s="418"/>
      <c r="CL715" s="418"/>
      <c r="CM715" s="418"/>
      <c r="CN715" s="418"/>
      <c r="CO715" s="418"/>
      <c r="CP715" s="418"/>
      <c r="CQ715" s="418"/>
      <c r="CR715" s="418"/>
      <c r="CS715" s="418"/>
      <c r="CT715" s="418"/>
      <c r="CU715" s="418"/>
      <c r="CV715" s="418"/>
      <c r="CW715" s="418"/>
      <c r="CX715" s="418"/>
      <c r="CY715" s="418"/>
      <c r="CZ715" s="418"/>
    </row>
    <row r="716" ht="25.15" customHeight="true" x14ac:dyDescent="0.2">
      <c r="C716" s="728"/>
      <c r="D716" s="728"/>
      <c r="E716" s="728"/>
      <c r="F716" s="728"/>
      <c r="G716" s="728"/>
      <c r="H716" s="728"/>
      <c r="I716" s="728"/>
      <c r="J716" s="728"/>
      <c r="K716" s="728"/>
      <c r="L716" s="728"/>
      <c r="M716" s="728"/>
      <c r="N716" s="728"/>
      <c r="O716" s="728"/>
      <c r="P716" s="728"/>
      <c r="Q716" s="728"/>
      <c r="BA716" s="418"/>
      <c r="BB716" s="495"/>
      <c r="BC716" s="418"/>
      <c r="BD716" s="418"/>
      <c r="BE716" s="418"/>
      <c r="BF716" s="418"/>
      <c r="BG716" s="418"/>
      <c r="BH716" s="418"/>
      <c r="BI716" s="418"/>
      <c r="BJ716" s="418"/>
      <c r="BK716" s="418"/>
      <c r="BL716" s="418"/>
      <c r="BM716" s="418"/>
      <c r="BN716" s="418"/>
      <c r="BO716" s="418"/>
      <c r="BP716" s="418"/>
      <c r="BQ716" s="418"/>
      <c r="BR716" s="418"/>
      <c r="BS716" s="418"/>
      <c r="BT716" s="418"/>
      <c r="BU716" s="418"/>
      <c r="BV716" s="418"/>
      <c r="BW716" s="418"/>
      <c r="BX716" s="418"/>
      <c r="BY716" s="418"/>
      <c r="BZ716" s="418"/>
      <c r="CA716" s="418"/>
      <c r="CB716" s="418"/>
      <c r="CC716" s="418"/>
      <c r="CD716" s="418"/>
      <c r="CE716" s="418"/>
      <c r="CF716" s="418"/>
      <c r="CG716" s="418"/>
      <c r="CH716" s="418"/>
      <c r="CI716" s="418"/>
      <c r="CJ716" s="418"/>
      <c r="CK716" s="418"/>
      <c r="CL716" s="418"/>
      <c r="CM716" s="418"/>
      <c r="CN716" s="418"/>
      <c r="CO716" s="418"/>
      <c r="CP716" s="418"/>
      <c r="CQ716" s="418"/>
      <c r="CR716" s="418"/>
      <c r="CS716" s="418"/>
      <c r="CT716" s="418"/>
      <c r="CU716" s="418"/>
      <c r="CV716" s="418"/>
      <c r="CW716" s="418"/>
      <c r="CX716" s="418"/>
      <c r="CY716" s="418"/>
      <c r="CZ716" s="418"/>
    </row>
    <row r="717" ht="25.15" customHeight="true" x14ac:dyDescent="0.2">
      <c r="C717" s="728"/>
      <c r="D717" s="728"/>
      <c r="E717" s="728"/>
      <c r="F717" s="728"/>
      <c r="G717" s="728"/>
      <c r="H717" s="728"/>
      <c r="I717" s="728"/>
      <c r="J717" s="728"/>
      <c r="K717" s="728"/>
      <c r="L717" s="728"/>
      <c r="M717" s="728"/>
      <c r="N717" s="728"/>
      <c r="O717" s="728"/>
      <c r="P717" s="728"/>
      <c r="Q717" s="728"/>
      <c r="BA717" s="418"/>
      <c r="BB717" s="495"/>
      <c r="BC717" s="418"/>
      <c r="BD717" s="418"/>
      <c r="BE717" s="418"/>
      <c r="BF717" s="418"/>
      <c r="BG717" s="418"/>
      <c r="BH717" s="418"/>
      <c r="BI717" s="418"/>
      <c r="BJ717" s="418"/>
      <c r="BK717" s="418"/>
      <c r="BL717" s="418"/>
      <c r="BM717" s="418"/>
      <c r="BN717" s="418"/>
      <c r="BO717" s="418"/>
      <c r="BP717" s="418"/>
      <c r="BQ717" s="418"/>
      <c r="BR717" s="418"/>
      <c r="BS717" s="418"/>
      <c r="BT717" s="418"/>
      <c r="BU717" s="418"/>
      <c r="BV717" s="418"/>
      <c r="BW717" s="418"/>
      <c r="BX717" s="418"/>
      <c r="BY717" s="418"/>
      <c r="BZ717" s="418"/>
      <c r="CA717" s="418"/>
      <c r="CB717" s="418"/>
      <c r="CC717" s="418"/>
      <c r="CD717" s="418"/>
      <c r="CE717" s="418"/>
      <c r="CF717" s="418"/>
      <c r="CG717" s="418"/>
      <c r="CH717" s="418"/>
      <c r="CI717" s="418"/>
      <c r="CJ717" s="418"/>
      <c r="CK717" s="418"/>
      <c r="CL717" s="418"/>
      <c r="CM717" s="418"/>
      <c r="CN717" s="418"/>
      <c r="CO717" s="418"/>
      <c r="CP717" s="418"/>
      <c r="CQ717" s="418"/>
      <c r="CR717" s="418"/>
      <c r="CS717" s="418"/>
      <c r="CT717" s="418"/>
      <c r="CU717" s="418"/>
      <c r="CV717" s="418"/>
      <c r="CW717" s="418"/>
      <c r="CX717" s="418"/>
      <c r="CY717" s="418"/>
      <c r="CZ717" s="418"/>
    </row>
    <row r="718" ht="25.15" customHeight="true" x14ac:dyDescent="0.2">
      <c r="C718" s="728"/>
      <c r="D718" s="728"/>
      <c r="E718" s="728"/>
      <c r="F718" s="728"/>
      <c r="G718" s="728"/>
      <c r="H718" s="728"/>
      <c r="I718" s="728"/>
      <c r="J718" s="728"/>
      <c r="K718" s="728"/>
      <c r="L718" s="728"/>
      <c r="M718" s="728"/>
      <c r="N718" s="728"/>
      <c r="O718" s="728"/>
      <c r="P718" s="728"/>
      <c r="Q718" s="728"/>
      <c r="BA718" s="418"/>
      <c r="BB718" s="495"/>
      <c r="BC718" s="418"/>
      <c r="BD718" s="418"/>
      <c r="BE718" s="418"/>
      <c r="BF718" s="418"/>
      <c r="BG718" s="418"/>
      <c r="BH718" s="418"/>
      <c r="BI718" s="418"/>
      <c r="BJ718" s="418"/>
      <c r="BK718" s="418"/>
      <c r="BL718" s="418"/>
      <c r="BM718" s="418"/>
      <c r="BN718" s="418"/>
      <c r="BO718" s="418"/>
      <c r="BP718" s="418"/>
      <c r="BQ718" s="418"/>
      <c r="BR718" s="418"/>
      <c r="BS718" s="418"/>
      <c r="BT718" s="418"/>
      <c r="BU718" s="418"/>
      <c r="BV718" s="418"/>
      <c r="BW718" s="418"/>
      <c r="BX718" s="418"/>
      <c r="BY718" s="418"/>
      <c r="BZ718" s="418"/>
      <c r="CA718" s="418"/>
      <c r="CB718" s="418"/>
      <c r="CC718" s="418"/>
      <c r="CD718" s="418"/>
      <c r="CE718" s="418"/>
      <c r="CF718" s="418"/>
      <c r="CG718" s="418"/>
      <c r="CH718" s="418"/>
      <c r="CI718" s="418"/>
      <c r="CJ718" s="418"/>
      <c r="CK718" s="418"/>
      <c r="CL718" s="418"/>
      <c r="CM718" s="418"/>
      <c r="CN718" s="418"/>
      <c r="CO718" s="418"/>
      <c r="CP718" s="418"/>
      <c r="CQ718" s="418"/>
      <c r="CR718" s="418"/>
      <c r="CS718" s="418"/>
      <c r="CT718" s="418"/>
      <c r="CU718" s="418"/>
      <c r="CV718" s="418"/>
      <c r="CW718" s="418"/>
      <c r="CX718" s="418"/>
      <c r="CY718" s="418"/>
      <c r="CZ718" s="418"/>
    </row>
    <row r="719" ht="25.15" customHeight="true" x14ac:dyDescent="0.2">
      <c r="C719" s="728"/>
      <c r="D719" s="728"/>
      <c r="E719" s="728"/>
      <c r="F719" s="728"/>
      <c r="G719" s="728"/>
      <c r="H719" s="728"/>
      <c r="I719" s="728"/>
      <c r="J719" s="728"/>
      <c r="K719" s="728"/>
      <c r="L719" s="728"/>
      <c r="M719" s="728"/>
      <c r="N719" s="728"/>
      <c r="O719" s="728"/>
      <c r="P719" s="728"/>
      <c r="Q719" s="728"/>
      <c r="BA719" s="418"/>
      <c r="BB719" s="495"/>
      <c r="BC719" s="418"/>
      <c r="BD719" s="418"/>
      <c r="BE719" s="418"/>
      <c r="BF719" s="418"/>
      <c r="BG719" s="418"/>
      <c r="BH719" s="418"/>
      <c r="BI719" s="418"/>
      <c r="BJ719" s="418"/>
      <c r="BK719" s="418"/>
      <c r="BL719" s="418"/>
      <c r="BM719" s="418"/>
      <c r="BN719" s="418"/>
      <c r="BO719" s="418"/>
      <c r="BP719" s="418"/>
      <c r="BQ719" s="418"/>
      <c r="BR719" s="418"/>
      <c r="BS719" s="418"/>
      <c r="BT719" s="418"/>
      <c r="BU719" s="418"/>
      <c r="BV719" s="418"/>
      <c r="BW719" s="418"/>
      <c r="BX719" s="418"/>
      <c r="BY719" s="418"/>
      <c r="BZ719" s="418"/>
      <c r="CA719" s="418"/>
      <c r="CB719" s="418"/>
      <c r="CC719" s="418"/>
      <c r="CD719" s="418"/>
      <c r="CE719" s="418"/>
      <c r="CF719" s="418"/>
      <c r="CG719" s="418"/>
      <c r="CH719" s="418"/>
      <c r="CI719" s="418"/>
      <c r="CJ719" s="418"/>
      <c r="CK719" s="418"/>
      <c r="CL719" s="418"/>
      <c r="CM719" s="418"/>
      <c r="CN719" s="418"/>
      <c r="CO719" s="418"/>
      <c r="CP719" s="418"/>
      <c r="CQ719" s="418"/>
      <c r="CR719" s="418"/>
      <c r="CS719" s="418"/>
      <c r="CT719" s="418"/>
      <c r="CU719" s="418"/>
      <c r="CV719" s="418"/>
      <c r="CW719" s="418"/>
      <c r="CX719" s="418"/>
      <c r="CY719" s="418"/>
      <c r="CZ719" s="418"/>
    </row>
    <row r="720" ht="25.15" customHeight="true" x14ac:dyDescent="0.2">
      <c r="C720" s="728"/>
      <c r="D720" s="728"/>
      <c r="E720" s="728"/>
      <c r="F720" s="728"/>
      <c r="G720" s="728"/>
      <c r="H720" s="728"/>
      <c r="I720" s="728"/>
      <c r="J720" s="728"/>
      <c r="K720" s="728"/>
      <c r="L720" s="728"/>
      <c r="M720" s="728"/>
      <c r="N720" s="728"/>
      <c r="O720" s="728"/>
      <c r="P720" s="728"/>
      <c r="Q720" s="728"/>
      <c r="BA720" s="418"/>
      <c r="BB720" s="495"/>
      <c r="BC720" s="418"/>
      <c r="BD720" s="418"/>
      <c r="BE720" s="418"/>
      <c r="BF720" s="418"/>
      <c r="BG720" s="418"/>
      <c r="BH720" s="418"/>
      <c r="BI720" s="418"/>
      <c r="BJ720" s="418"/>
      <c r="BK720" s="418"/>
      <c r="BL720" s="418"/>
      <c r="BM720" s="418"/>
      <c r="BN720" s="418"/>
      <c r="BO720" s="418"/>
      <c r="BP720" s="418"/>
      <c r="BQ720" s="418"/>
      <c r="BR720" s="418"/>
      <c r="BS720" s="418"/>
      <c r="BT720" s="418"/>
      <c r="BU720" s="418"/>
      <c r="BV720" s="418"/>
      <c r="BW720" s="418"/>
      <c r="BX720" s="418"/>
      <c r="BY720" s="418"/>
      <c r="BZ720" s="418"/>
      <c r="CA720" s="418"/>
      <c r="CB720" s="418"/>
      <c r="CC720" s="418"/>
      <c r="CD720" s="418"/>
      <c r="CE720" s="418"/>
      <c r="CF720" s="418"/>
      <c r="CG720" s="418"/>
      <c r="CH720" s="418"/>
      <c r="CI720" s="418"/>
      <c r="CJ720" s="418"/>
      <c r="CK720" s="418"/>
      <c r="CL720" s="418"/>
      <c r="CM720" s="418"/>
      <c r="CN720" s="418"/>
      <c r="CO720" s="418"/>
      <c r="CP720" s="418"/>
      <c r="CQ720" s="418"/>
      <c r="CR720" s="418"/>
      <c r="CS720" s="418"/>
      <c r="CT720" s="418"/>
      <c r="CU720" s="418"/>
      <c r="CV720" s="418"/>
      <c r="CW720" s="418"/>
      <c r="CX720" s="418"/>
      <c r="CY720" s="418"/>
      <c r="CZ720" s="418"/>
    </row>
    <row r="721" ht="25.15" customHeight="true" x14ac:dyDescent="0.2">
      <c r="C721" s="728"/>
      <c r="D721" s="728"/>
      <c r="E721" s="728"/>
      <c r="F721" s="728"/>
      <c r="G721" s="728"/>
      <c r="H721" s="728"/>
      <c r="I721" s="728"/>
      <c r="J721" s="728"/>
      <c r="K721" s="728"/>
      <c r="L721" s="728"/>
      <c r="M721" s="728"/>
      <c r="N721" s="728"/>
      <c r="O721" s="728"/>
      <c r="P721" s="728"/>
      <c r="Q721" s="728"/>
      <c r="BA721" s="418"/>
      <c r="BB721" s="495"/>
      <c r="BC721" s="418"/>
      <c r="BD721" s="418"/>
      <c r="BE721" s="418"/>
      <c r="BF721" s="418"/>
      <c r="BG721" s="418"/>
      <c r="BH721" s="418"/>
      <c r="BI721" s="418"/>
      <c r="BJ721" s="418"/>
      <c r="BK721" s="418"/>
      <c r="BL721" s="418"/>
      <c r="BM721" s="418"/>
      <c r="BN721" s="418"/>
      <c r="BO721" s="418"/>
      <c r="BP721" s="418"/>
      <c r="BQ721" s="418"/>
      <c r="BR721" s="418"/>
      <c r="BS721" s="418"/>
      <c r="BT721" s="418"/>
      <c r="BU721" s="418"/>
      <c r="BV721" s="418"/>
      <c r="BW721" s="418"/>
      <c r="BX721" s="418"/>
      <c r="BY721" s="418"/>
      <c r="BZ721" s="418"/>
      <c r="CA721" s="418"/>
      <c r="CB721" s="418"/>
      <c r="CC721" s="418"/>
      <c r="CD721" s="418"/>
      <c r="CE721" s="418"/>
      <c r="CF721" s="418"/>
      <c r="CG721" s="418"/>
      <c r="CH721" s="418"/>
      <c r="CI721" s="418"/>
      <c r="CJ721" s="418"/>
      <c r="CK721" s="418"/>
      <c r="CL721" s="418"/>
      <c r="CM721" s="418"/>
      <c r="CN721" s="418"/>
      <c r="CO721" s="418"/>
      <c r="CP721" s="418"/>
      <c r="CQ721" s="418"/>
      <c r="CR721" s="418"/>
      <c r="CS721" s="418"/>
      <c r="CT721" s="418"/>
      <c r="CU721" s="418"/>
      <c r="CV721" s="418"/>
      <c r="CW721" s="418"/>
      <c r="CX721" s="418"/>
      <c r="CY721" s="418"/>
      <c r="CZ721" s="418"/>
    </row>
    <row r="722" ht="25.15" customHeight="true" x14ac:dyDescent="0.2">
      <c r="C722" s="728"/>
      <c r="D722" s="728"/>
      <c r="E722" s="728"/>
      <c r="F722" s="728"/>
      <c r="G722" s="728"/>
      <c r="H722" s="728"/>
      <c r="I722" s="728"/>
      <c r="J722" s="728"/>
      <c r="K722" s="728"/>
      <c r="L722" s="728"/>
      <c r="M722" s="728"/>
      <c r="N722" s="728"/>
      <c r="O722" s="728"/>
      <c r="P722" s="728"/>
      <c r="Q722" s="728"/>
      <c r="BA722" s="418"/>
      <c r="BB722" s="495"/>
      <c r="BC722" s="418"/>
      <c r="BD722" s="418"/>
      <c r="BE722" s="418"/>
      <c r="BF722" s="418"/>
      <c r="BG722" s="418"/>
      <c r="BH722" s="418"/>
      <c r="BI722" s="418"/>
      <c r="BJ722" s="418"/>
      <c r="BK722" s="418"/>
      <c r="BL722" s="418"/>
      <c r="BM722" s="418"/>
      <c r="BN722" s="418"/>
      <c r="BO722" s="418"/>
      <c r="BP722" s="418"/>
      <c r="BQ722" s="418"/>
      <c r="BR722" s="418"/>
      <c r="BS722" s="418"/>
      <c r="BT722" s="418"/>
      <c r="BU722" s="418"/>
      <c r="BV722" s="418"/>
      <c r="BW722" s="418"/>
      <c r="BX722" s="418"/>
      <c r="BY722" s="418"/>
      <c r="BZ722" s="418"/>
      <c r="CA722" s="418"/>
      <c r="CB722" s="418"/>
      <c r="CC722" s="418"/>
      <c r="CD722" s="418"/>
      <c r="CE722" s="418"/>
      <c r="CF722" s="418"/>
      <c r="CG722" s="418"/>
      <c r="CH722" s="418"/>
      <c r="CI722" s="418"/>
      <c r="CJ722" s="418"/>
      <c r="CK722" s="418"/>
      <c r="CL722" s="418"/>
      <c r="CM722" s="418"/>
      <c r="CN722" s="418"/>
      <c r="CO722" s="418"/>
      <c r="CP722" s="418"/>
      <c r="CQ722" s="418"/>
      <c r="CR722" s="418"/>
      <c r="CS722" s="418"/>
      <c r="CT722" s="418"/>
      <c r="CU722" s="418"/>
      <c r="CV722" s="418"/>
      <c r="CW722" s="418"/>
      <c r="CX722" s="418"/>
      <c r="CY722" s="418"/>
      <c r="CZ722" s="418"/>
    </row>
    <row r="723" ht="25.15" customHeight="true" x14ac:dyDescent="0.2">
      <c r="C723" s="728"/>
      <c r="D723" s="728"/>
      <c r="E723" s="728"/>
      <c r="F723" s="728"/>
      <c r="G723" s="728"/>
      <c r="H723" s="728"/>
      <c r="I723" s="728"/>
      <c r="J723" s="728"/>
      <c r="K723" s="728"/>
      <c r="L723" s="728"/>
      <c r="M723" s="728"/>
      <c r="N723" s="728"/>
      <c r="O723" s="728"/>
      <c r="P723" s="728"/>
      <c r="Q723" s="728"/>
      <c r="BA723" s="418"/>
      <c r="BB723" s="495"/>
      <c r="BC723" s="418"/>
      <c r="BD723" s="418"/>
      <c r="BE723" s="418"/>
      <c r="BF723" s="418"/>
      <c r="BG723" s="418"/>
      <c r="BH723" s="418"/>
      <c r="BI723" s="418"/>
      <c r="BJ723" s="418"/>
      <c r="BK723" s="418"/>
      <c r="BL723" s="418"/>
      <c r="BM723" s="418"/>
      <c r="BN723" s="418"/>
      <c r="BO723" s="418"/>
      <c r="BP723" s="418"/>
      <c r="BQ723" s="418"/>
      <c r="BR723" s="418"/>
      <c r="BS723" s="418"/>
      <c r="BT723" s="418"/>
      <c r="BU723" s="418"/>
      <c r="BV723" s="418"/>
      <c r="BW723" s="418"/>
      <c r="BX723" s="418"/>
      <c r="BY723" s="418"/>
      <c r="BZ723" s="418"/>
      <c r="CA723" s="418"/>
      <c r="CB723" s="418"/>
      <c r="CC723" s="418"/>
      <c r="CD723" s="418"/>
      <c r="CE723" s="418"/>
      <c r="CF723" s="418"/>
      <c r="CG723" s="418"/>
      <c r="CH723" s="418"/>
      <c r="CI723" s="418"/>
      <c r="CJ723" s="418"/>
      <c r="CK723" s="418"/>
      <c r="CL723" s="418"/>
      <c r="CM723" s="418"/>
      <c r="CN723" s="418"/>
      <c r="CO723" s="418"/>
      <c r="CP723" s="418"/>
      <c r="CQ723" s="418"/>
      <c r="CR723" s="418"/>
      <c r="CS723" s="418"/>
      <c r="CT723" s="418"/>
      <c r="CU723" s="418"/>
      <c r="CV723" s="418"/>
      <c r="CW723" s="418"/>
      <c r="CX723" s="418"/>
      <c r="CY723" s="418"/>
      <c r="CZ723" s="418"/>
    </row>
    <row r="724" ht="25.15" customHeight="true" x14ac:dyDescent="0.2">
      <c r="C724" s="728"/>
      <c r="D724" s="728"/>
      <c r="E724" s="728"/>
      <c r="F724" s="728"/>
      <c r="G724" s="728"/>
      <c r="H724" s="728"/>
      <c r="I724" s="728"/>
      <c r="J724" s="728"/>
      <c r="K724" s="728"/>
      <c r="L724" s="728"/>
      <c r="M724" s="728"/>
      <c r="N724" s="728"/>
      <c r="O724" s="728"/>
      <c r="P724" s="728"/>
      <c r="Q724" s="728"/>
      <c r="BA724" s="418"/>
      <c r="BB724" s="495"/>
      <c r="BC724" s="418"/>
      <c r="BD724" s="418"/>
      <c r="BE724" s="418"/>
      <c r="BF724" s="418"/>
      <c r="BG724" s="418"/>
      <c r="BH724" s="418"/>
      <c r="BI724" s="418"/>
      <c r="BJ724" s="418"/>
      <c r="BK724" s="418"/>
      <c r="BL724" s="418"/>
      <c r="BM724" s="418"/>
      <c r="BN724" s="418"/>
      <c r="BO724" s="418"/>
      <c r="BP724" s="418"/>
      <c r="BQ724" s="418"/>
      <c r="BR724" s="418"/>
      <c r="BS724" s="418"/>
      <c r="BT724" s="418"/>
      <c r="BU724" s="418"/>
      <c r="BV724" s="418"/>
      <c r="BW724" s="418"/>
      <c r="BX724" s="418"/>
      <c r="BY724" s="418"/>
      <c r="BZ724" s="418"/>
      <c r="CA724" s="418"/>
      <c r="CB724" s="418"/>
      <c r="CC724" s="418"/>
      <c r="CD724" s="418"/>
      <c r="CE724" s="418"/>
      <c r="CF724" s="418"/>
      <c r="CG724" s="418"/>
      <c r="CH724" s="418"/>
      <c r="CI724" s="418"/>
      <c r="CJ724" s="418"/>
      <c r="CK724" s="418"/>
      <c r="CL724" s="418"/>
      <c r="CM724" s="418"/>
      <c r="CN724" s="418"/>
      <c r="CO724" s="418"/>
      <c r="CP724" s="418"/>
      <c r="CQ724" s="418"/>
      <c r="CR724" s="418"/>
      <c r="CS724" s="418"/>
      <c r="CT724" s="418"/>
      <c r="CU724" s="418"/>
      <c r="CV724" s="418"/>
      <c r="CW724" s="418"/>
      <c r="CX724" s="418"/>
      <c r="CY724" s="418"/>
      <c r="CZ724" s="418"/>
    </row>
    <row r="725" ht="25.15" customHeight="true" x14ac:dyDescent="0.2">
      <c r="C725" s="728"/>
      <c r="D725" s="728"/>
      <c r="E725" s="728"/>
      <c r="F725" s="728"/>
      <c r="G725" s="728"/>
      <c r="H725" s="728"/>
      <c r="I725" s="728"/>
      <c r="J725" s="728"/>
      <c r="K725" s="728"/>
      <c r="L725" s="728"/>
      <c r="M725" s="728"/>
      <c r="N725" s="728"/>
      <c r="O725" s="728"/>
      <c r="P725" s="728"/>
      <c r="Q725" s="728"/>
      <c r="BA725" s="418"/>
      <c r="BB725" s="495"/>
      <c r="BC725" s="418"/>
      <c r="BD725" s="418"/>
      <c r="BE725" s="418"/>
      <c r="BF725" s="418"/>
      <c r="BG725" s="418"/>
      <c r="BH725" s="418"/>
      <c r="BI725" s="418"/>
      <c r="BJ725" s="418"/>
      <c r="BK725" s="418"/>
      <c r="BL725" s="418"/>
      <c r="BM725" s="418"/>
      <c r="BN725" s="418"/>
      <c r="BO725" s="418"/>
      <c r="BP725" s="418"/>
      <c r="BQ725" s="418"/>
      <c r="BR725" s="418"/>
      <c r="BS725" s="418"/>
      <c r="BT725" s="418"/>
      <c r="BU725" s="418"/>
      <c r="BV725" s="418"/>
      <c r="BW725" s="418"/>
      <c r="BX725" s="418"/>
      <c r="BY725" s="418"/>
      <c r="BZ725" s="418"/>
      <c r="CA725" s="418"/>
      <c r="CB725" s="418"/>
      <c r="CC725" s="418"/>
      <c r="CD725" s="418"/>
      <c r="CE725" s="418"/>
      <c r="CF725" s="418"/>
      <c r="CG725" s="418"/>
      <c r="CH725" s="418"/>
      <c r="CI725" s="418"/>
      <c r="CJ725" s="418"/>
      <c r="CK725" s="418"/>
      <c r="CL725" s="418"/>
      <c r="CM725" s="418"/>
      <c r="CN725" s="418"/>
      <c r="CO725" s="418"/>
      <c r="CP725" s="418"/>
      <c r="CQ725" s="418"/>
      <c r="CR725" s="418"/>
      <c r="CS725" s="418"/>
      <c r="CT725" s="418"/>
      <c r="CU725" s="418"/>
      <c r="CV725" s="418"/>
      <c r="CW725" s="418"/>
      <c r="CX725" s="418"/>
      <c r="CY725" s="418"/>
      <c r="CZ725" s="418"/>
    </row>
    <row r="726" ht="25.15" customHeight="true" x14ac:dyDescent="0.2">
      <c r="C726" s="728"/>
      <c r="D726" s="728"/>
      <c r="E726" s="728"/>
      <c r="F726" s="728"/>
      <c r="G726" s="728"/>
      <c r="H726" s="728"/>
      <c r="I726" s="728"/>
      <c r="J726" s="728"/>
      <c r="K726" s="728"/>
      <c r="L726" s="728"/>
      <c r="M726" s="728"/>
      <c r="N726" s="728"/>
      <c r="O726" s="728"/>
      <c r="P726" s="728"/>
      <c r="Q726" s="728"/>
      <c r="BA726" s="418"/>
      <c r="BB726" s="495"/>
      <c r="BC726" s="418"/>
      <c r="BD726" s="418"/>
      <c r="BE726" s="418"/>
      <c r="BF726" s="418"/>
      <c r="BG726" s="418"/>
      <c r="BH726" s="418"/>
      <c r="BI726" s="418"/>
      <c r="BJ726" s="418"/>
      <c r="BK726" s="418"/>
      <c r="BL726" s="418"/>
      <c r="BM726" s="418"/>
      <c r="BN726" s="418"/>
      <c r="BO726" s="418"/>
      <c r="BP726" s="418"/>
      <c r="BQ726" s="418"/>
      <c r="BR726" s="418"/>
      <c r="BS726" s="418"/>
      <c r="BT726" s="418"/>
      <c r="BU726" s="418"/>
      <c r="BV726" s="418"/>
      <c r="BW726" s="418"/>
      <c r="BX726" s="418"/>
      <c r="BY726" s="418"/>
      <c r="BZ726" s="418"/>
      <c r="CA726" s="418"/>
      <c r="CB726" s="418"/>
      <c r="CC726" s="418"/>
      <c r="CD726" s="418"/>
      <c r="CE726" s="418"/>
      <c r="CF726" s="418"/>
      <c r="CG726" s="418"/>
      <c r="CH726" s="418"/>
      <c r="CI726" s="418"/>
      <c r="CJ726" s="418"/>
      <c r="CK726" s="418"/>
      <c r="CL726" s="418"/>
      <c r="CM726" s="418"/>
      <c r="CN726" s="418"/>
      <c r="CO726" s="418"/>
      <c r="CP726" s="418"/>
      <c r="CQ726" s="418"/>
      <c r="CR726" s="418"/>
      <c r="CS726" s="418"/>
      <c r="CT726" s="418"/>
      <c r="CU726" s="418"/>
      <c r="CV726" s="418"/>
      <c r="CW726" s="418"/>
      <c r="CX726" s="418"/>
      <c r="CY726" s="418"/>
      <c r="CZ726" s="418"/>
    </row>
    <row r="727" ht="25.15" customHeight="true" x14ac:dyDescent="0.2">
      <c r="C727" s="728"/>
      <c r="D727" s="728"/>
      <c r="E727" s="728"/>
      <c r="F727" s="728"/>
      <c r="G727" s="728"/>
      <c r="H727" s="728"/>
      <c r="I727" s="728"/>
      <c r="J727" s="728"/>
      <c r="K727" s="728"/>
      <c r="L727" s="728"/>
      <c r="M727" s="728"/>
      <c r="N727" s="728"/>
      <c r="O727" s="728"/>
      <c r="P727" s="728"/>
      <c r="Q727" s="728"/>
      <c r="BA727" s="418"/>
      <c r="BB727" s="495"/>
      <c r="BC727" s="418"/>
      <c r="BD727" s="418"/>
      <c r="BE727" s="418"/>
      <c r="BF727" s="418"/>
      <c r="BG727" s="418"/>
      <c r="BH727" s="418"/>
      <c r="BI727" s="418"/>
      <c r="BJ727" s="418"/>
      <c r="BK727" s="418"/>
      <c r="BL727" s="418"/>
      <c r="BM727" s="418"/>
      <c r="BN727" s="418"/>
      <c r="BO727" s="418"/>
      <c r="BP727" s="418"/>
      <c r="BQ727" s="418"/>
      <c r="BR727" s="418"/>
      <c r="BS727" s="418"/>
      <c r="BT727" s="418"/>
      <c r="BU727" s="418"/>
      <c r="BV727" s="418"/>
      <c r="BW727" s="418"/>
      <c r="BX727" s="418"/>
      <c r="BY727" s="418"/>
      <c r="BZ727" s="418"/>
      <c r="CA727" s="418"/>
      <c r="CB727" s="418"/>
      <c r="CC727" s="418"/>
      <c r="CD727" s="418"/>
      <c r="CE727" s="418"/>
      <c r="CF727" s="418"/>
      <c r="CG727" s="418"/>
      <c r="CH727" s="418"/>
      <c r="CI727" s="418"/>
      <c r="CJ727" s="418"/>
      <c r="CK727" s="418"/>
      <c r="CL727" s="418"/>
      <c r="CM727" s="418"/>
      <c r="CN727" s="418"/>
      <c r="CO727" s="418"/>
      <c r="CP727" s="418"/>
      <c r="CQ727" s="418"/>
      <c r="CR727" s="418"/>
      <c r="CS727" s="418"/>
      <c r="CT727" s="418"/>
      <c r="CU727" s="418"/>
      <c r="CV727" s="418"/>
      <c r="CW727" s="418"/>
      <c r="CX727" s="418"/>
      <c r="CY727" s="418"/>
      <c r="CZ727" s="418"/>
    </row>
    <row r="728" ht="25.15" customHeight="true" x14ac:dyDescent="0.2">
      <c r="C728" s="728"/>
      <c r="D728" s="728"/>
      <c r="E728" s="728"/>
      <c r="F728" s="728"/>
      <c r="G728" s="728"/>
      <c r="H728" s="728"/>
      <c r="I728" s="728"/>
      <c r="J728" s="728"/>
      <c r="K728" s="728"/>
      <c r="L728" s="728"/>
      <c r="M728" s="728"/>
      <c r="N728" s="728"/>
      <c r="O728" s="728"/>
      <c r="P728" s="728"/>
      <c r="Q728" s="728"/>
      <c r="BA728" s="418"/>
      <c r="BB728" s="495"/>
      <c r="BC728" s="418"/>
      <c r="BD728" s="418"/>
      <c r="BE728" s="418"/>
      <c r="BF728" s="418"/>
      <c r="BG728" s="418"/>
      <c r="BH728" s="418"/>
      <c r="BI728" s="418"/>
      <c r="BJ728" s="418"/>
      <c r="BK728" s="418"/>
      <c r="BL728" s="418"/>
      <c r="BM728" s="418"/>
      <c r="BN728" s="418"/>
      <c r="BO728" s="418"/>
      <c r="BP728" s="418"/>
      <c r="BQ728" s="418"/>
      <c r="BR728" s="418"/>
      <c r="BS728" s="418"/>
      <c r="BT728" s="418"/>
      <c r="BU728" s="418"/>
      <c r="BV728" s="418"/>
      <c r="BW728" s="418"/>
      <c r="BX728" s="418"/>
      <c r="BY728" s="418"/>
      <c r="BZ728" s="418"/>
      <c r="CA728" s="418"/>
      <c r="CB728" s="418"/>
      <c r="CC728" s="418"/>
      <c r="CD728" s="418"/>
      <c r="CE728" s="418"/>
      <c r="CF728" s="418"/>
      <c r="CG728" s="418"/>
      <c r="CH728" s="418"/>
      <c r="CI728" s="418"/>
      <c r="CJ728" s="418"/>
      <c r="CK728" s="418"/>
      <c r="CL728" s="418"/>
      <c r="CM728" s="418"/>
      <c r="CN728" s="418"/>
      <c r="CO728" s="418"/>
      <c r="CP728" s="418"/>
      <c r="CQ728" s="418"/>
      <c r="CR728" s="418"/>
      <c r="CS728" s="418"/>
      <c r="CT728" s="418"/>
      <c r="CU728" s="418"/>
      <c r="CV728" s="418"/>
      <c r="CW728" s="418"/>
      <c r="CX728" s="418"/>
      <c r="CY728" s="418"/>
      <c r="CZ728" s="418"/>
    </row>
    <row r="729" ht="25.15" customHeight="true" x14ac:dyDescent="0.2">
      <c r="C729" s="728"/>
      <c r="D729" s="728"/>
      <c r="E729" s="728"/>
      <c r="F729" s="728"/>
      <c r="G729" s="728"/>
      <c r="H729" s="728"/>
      <c r="I729" s="728"/>
      <c r="J729" s="728"/>
      <c r="K729" s="728"/>
      <c r="L729" s="728"/>
      <c r="M729" s="728"/>
      <c r="N729" s="728"/>
      <c r="O729" s="728"/>
      <c r="P729" s="728"/>
      <c r="Q729" s="728"/>
      <c r="BA729" s="418"/>
      <c r="BB729" s="495"/>
      <c r="BC729" s="418"/>
      <c r="BD729" s="418"/>
      <c r="BE729" s="418"/>
      <c r="BF729" s="418"/>
      <c r="BG729" s="418"/>
      <c r="BH729" s="418"/>
      <c r="BI729" s="418"/>
      <c r="BJ729" s="418"/>
      <c r="BK729" s="418"/>
      <c r="BL729" s="418"/>
      <c r="BM729" s="418"/>
      <c r="BN729" s="418"/>
      <c r="BO729" s="418"/>
      <c r="BP729" s="418"/>
      <c r="BQ729" s="418"/>
      <c r="BR729" s="418"/>
      <c r="BS729" s="418"/>
      <c r="BT729" s="418"/>
      <c r="BU729" s="418"/>
      <c r="BV729" s="418"/>
      <c r="BW729" s="418"/>
      <c r="BX729" s="418"/>
      <c r="BY729" s="418"/>
      <c r="BZ729" s="418"/>
      <c r="CA729" s="418"/>
      <c r="CB729" s="418"/>
      <c r="CC729" s="418"/>
      <c r="CD729" s="418"/>
      <c r="CE729" s="418"/>
      <c r="CF729" s="418"/>
      <c r="CG729" s="418"/>
      <c r="CH729" s="418"/>
      <c r="CI729" s="418"/>
      <c r="CJ729" s="418"/>
      <c r="CK729" s="418"/>
      <c r="CL729" s="418"/>
      <c r="CM729" s="418"/>
      <c r="CN729" s="418"/>
      <c r="CO729" s="418"/>
      <c r="CP729" s="418"/>
      <c r="CQ729" s="418"/>
      <c r="CR729" s="418"/>
      <c r="CS729" s="418"/>
      <c r="CT729" s="418"/>
      <c r="CU729" s="418"/>
      <c r="CV729" s="418"/>
      <c r="CW729" s="418"/>
      <c r="CX729" s="418"/>
      <c r="CY729" s="418"/>
      <c r="CZ729" s="418"/>
    </row>
    <row r="730" ht="25.15" customHeight="true" x14ac:dyDescent="0.2">
      <c r="C730" s="728"/>
      <c r="D730" s="728"/>
      <c r="E730" s="728"/>
      <c r="F730" s="728"/>
      <c r="G730" s="728"/>
      <c r="H730" s="728"/>
      <c r="I730" s="728"/>
      <c r="J730" s="728"/>
      <c r="K730" s="728"/>
      <c r="L730" s="728"/>
      <c r="M730" s="728"/>
      <c r="N730" s="728"/>
      <c r="O730" s="728"/>
      <c r="P730" s="728"/>
      <c r="Q730" s="728"/>
      <c r="BA730" s="418"/>
      <c r="BB730" s="495"/>
      <c r="BC730" s="418"/>
      <c r="BD730" s="418"/>
      <c r="BE730" s="418"/>
      <c r="BF730" s="418"/>
      <c r="BG730" s="418"/>
      <c r="BH730" s="418"/>
      <c r="BI730" s="418"/>
      <c r="BJ730" s="418"/>
      <c r="BK730" s="418"/>
      <c r="BL730" s="418"/>
      <c r="BM730" s="418"/>
      <c r="BN730" s="418"/>
      <c r="BO730" s="418"/>
      <c r="BP730" s="418"/>
      <c r="BQ730" s="418"/>
      <c r="BR730" s="418"/>
      <c r="BS730" s="418"/>
      <c r="BT730" s="418"/>
      <c r="BU730" s="418"/>
      <c r="BV730" s="418"/>
      <c r="BW730" s="418"/>
      <c r="BX730" s="418"/>
      <c r="BY730" s="418"/>
      <c r="BZ730" s="418"/>
      <c r="CA730" s="418"/>
      <c r="CB730" s="418"/>
      <c r="CC730" s="418"/>
      <c r="CD730" s="418"/>
      <c r="CE730" s="418"/>
      <c r="CF730" s="418"/>
      <c r="CG730" s="418"/>
      <c r="CH730" s="418"/>
      <c r="CI730" s="418"/>
      <c r="CJ730" s="418"/>
      <c r="CK730" s="418"/>
      <c r="CL730" s="418"/>
      <c r="CM730" s="418"/>
      <c r="CN730" s="418"/>
      <c r="CO730" s="418"/>
      <c r="CP730" s="418"/>
      <c r="CQ730" s="418"/>
      <c r="CR730" s="418"/>
      <c r="CS730" s="418"/>
      <c r="CT730" s="418"/>
      <c r="CU730" s="418"/>
      <c r="CV730" s="418"/>
      <c r="CW730" s="418"/>
      <c r="CX730" s="418"/>
      <c r="CY730" s="418"/>
      <c r="CZ730" s="418"/>
    </row>
    <row r="731" ht="25.15" customHeight="true" x14ac:dyDescent="0.2">
      <c r="C731" s="728"/>
      <c r="D731" s="728"/>
      <c r="E731" s="728"/>
      <c r="F731" s="728"/>
      <c r="G731" s="728"/>
      <c r="H731" s="728"/>
      <c r="I731" s="728"/>
      <c r="J731" s="728"/>
      <c r="K731" s="728"/>
      <c r="L731" s="728"/>
      <c r="M731" s="728"/>
      <c r="N731" s="728"/>
      <c r="O731" s="728"/>
      <c r="P731" s="728"/>
      <c r="Q731" s="728"/>
      <c r="BA731" s="418"/>
      <c r="BB731" s="495"/>
      <c r="BC731" s="418"/>
      <c r="BD731" s="418"/>
      <c r="BE731" s="418"/>
      <c r="BF731" s="418"/>
      <c r="BG731" s="418"/>
      <c r="BH731" s="418"/>
      <c r="BI731" s="418"/>
      <c r="BJ731" s="418"/>
      <c r="BK731" s="418"/>
      <c r="BL731" s="418"/>
      <c r="BM731" s="418"/>
      <c r="BN731" s="418"/>
      <c r="BO731" s="418"/>
      <c r="BP731" s="418"/>
      <c r="BQ731" s="418"/>
      <c r="BR731" s="418"/>
      <c r="BS731" s="418"/>
      <c r="BT731" s="418"/>
      <c r="BU731" s="418"/>
      <c r="BV731" s="418"/>
      <c r="BW731" s="418"/>
      <c r="BX731" s="418"/>
      <c r="BY731" s="418"/>
      <c r="BZ731" s="418"/>
      <c r="CA731" s="418"/>
      <c r="CB731" s="418"/>
      <c r="CC731" s="418"/>
      <c r="CD731" s="418"/>
      <c r="CE731" s="418"/>
      <c r="CF731" s="418"/>
      <c r="CG731" s="418"/>
      <c r="CH731" s="418"/>
      <c r="CI731" s="418"/>
      <c r="CJ731" s="418"/>
      <c r="CK731" s="418"/>
      <c r="CL731" s="418"/>
      <c r="CM731" s="418"/>
      <c r="CN731" s="418"/>
      <c r="CO731" s="418"/>
      <c r="CP731" s="418"/>
      <c r="CQ731" s="418"/>
      <c r="CR731" s="418"/>
      <c r="CS731" s="418"/>
      <c r="CT731" s="418"/>
      <c r="CU731" s="418"/>
      <c r="CV731" s="418"/>
      <c r="CW731" s="418"/>
      <c r="CX731" s="418"/>
      <c r="CY731" s="418"/>
      <c r="CZ731" s="418"/>
    </row>
    <row r="732" ht="25.15" customHeight="true" x14ac:dyDescent="0.2">
      <c r="C732" s="728"/>
      <c r="D732" s="728"/>
      <c r="E732" s="728"/>
      <c r="F732" s="728"/>
      <c r="G732" s="728"/>
      <c r="H732" s="728"/>
      <c r="I732" s="728"/>
      <c r="J732" s="728"/>
      <c r="K732" s="728"/>
      <c r="L732" s="728"/>
      <c r="M732" s="728"/>
      <c r="N732" s="728"/>
      <c r="O732" s="728"/>
      <c r="P732" s="728"/>
      <c r="Q732" s="728"/>
      <c r="BA732" s="418"/>
      <c r="BB732" s="495"/>
      <c r="BC732" s="418"/>
      <c r="BD732" s="418"/>
      <c r="BE732" s="418"/>
      <c r="BF732" s="418"/>
      <c r="BG732" s="418"/>
      <c r="BH732" s="418"/>
      <c r="BI732" s="418"/>
      <c r="BJ732" s="418"/>
      <c r="BK732" s="418"/>
      <c r="BL732" s="418"/>
      <c r="BM732" s="418"/>
      <c r="BN732" s="418"/>
      <c r="BO732" s="418"/>
      <c r="BP732" s="418"/>
      <c r="BQ732" s="418"/>
      <c r="BR732" s="418"/>
      <c r="BS732" s="418"/>
      <c r="BT732" s="418"/>
      <c r="BU732" s="418"/>
      <c r="BV732" s="418"/>
      <c r="BW732" s="418"/>
      <c r="BX732" s="418"/>
      <c r="BY732" s="418"/>
      <c r="BZ732" s="418"/>
      <c r="CA732" s="418"/>
      <c r="CB732" s="418"/>
      <c r="CC732" s="418"/>
      <c r="CD732" s="418"/>
      <c r="CE732" s="418"/>
      <c r="CF732" s="418"/>
      <c r="CG732" s="418"/>
      <c r="CH732" s="418"/>
      <c r="CI732" s="418"/>
      <c r="CJ732" s="418"/>
      <c r="CK732" s="418"/>
      <c r="CL732" s="418"/>
      <c r="CM732" s="418"/>
      <c r="CN732" s="418"/>
      <c r="CO732" s="418"/>
      <c r="CP732" s="418"/>
      <c r="CQ732" s="418"/>
      <c r="CR732" s="418"/>
      <c r="CS732" s="418"/>
      <c r="CT732" s="418"/>
      <c r="CU732" s="418"/>
      <c r="CV732" s="418"/>
      <c r="CW732" s="418"/>
      <c r="CX732" s="418"/>
      <c r="CY732" s="418"/>
      <c r="CZ732" s="418"/>
    </row>
    <row r="733" ht="25.15" customHeight="true" x14ac:dyDescent="0.2">
      <c r="C733" s="728"/>
      <c r="D733" s="728"/>
      <c r="E733" s="728"/>
      <c r="F733" s="728"/>
      <c r="G733" s="728"/>
      <c r="H733" s="728"/>
      <c r="I733" s="728"/>
      <c r="J733" s="728"/>
      <c r="K733" s="728"/>
      <c r="L733" s="728"/>
      <c r="M733" s="728"/>
      <c r="N733" s="728"/>
      <c r="O733" s="728"/>
      <c r="P733" s="728"/>
      <c r="Q733" s="728"/>
      <c r="BA733" s="418"/>
      <c r="BB733" s="495"/>
      <c r="BC733" s="418"/>
      <c r="BD733" s="418"/>
      <c r="BE733" s="418"/>
      <c r="BF733" s="418"/>
      <c r="BG733" s="418"/>
      <c r="BH733" s="418"/>
      <c r="BI733" s="418"/>
      <c r="BJ733" s="418"/>
      <c r="BK733" s="418"/>
      <c r="BL733" s="418"/>
      <c r="BM733" s="418"/>
      <c r="BN733" s="418"/>
      <c r="BO733" s="418"/>
      <c r="BP733" s="418"/>
      <c r="BQ733" s="418"/>
      <c r="BR733" s="418"/>
      <c r="BS733" s="418"/>
      <c r="BT733" s="418"/>
      <c r="BU733" s="418"/>
      <c r="BV733" s="418"/>
      <c r="BW733" s="418"/>
      <c r="BX733" s="418"/>
      <c r="BY733" s="418"/>
      <c r="BZ733" s="418"/>
      <c r="CA733" s="418"/>
      <c r="CB733" s="418"/>
      <c r="CC733" s="418"/>
      <c r="CD733" s="418"/>
      <c r="CE733" s="418"/>
      <c r="CF733" s="418"/>
      <c r="CG733" s="418"/>
      <c r="CH733" s="418"/>
      <c r="CI733" s="418"/>
      <c r="CJ733" s="418"/>
      <c r="CK733" s="418"/>
      <c r="CL733" s="418"/>
      <c r="CM733" s="418"/>
      <c r="CN733" s="418"/>
      <c r="CO733" s="418"/>
      <c r="CP733" s="418"/>
      <c r="CQ733" s="418"/>
      <c r="CR733" s="418"/>
      <c r="CS733" s="418"/>
      <c r="CT733" s="418"/>
      <c r="CU733" s="418"/>
      <c r="CV733" s="418"/>
      <c r="CW733" s="418"/>
      <c r="CX733" s="418"/>
      <c r="CY733" s="418"/>
      <c r="CZ733" s="418"/>
    </row>
    <row r="734" ht="25.15" customHeight="true" x14ac:dyDescent="0.2">
      <c r="C734" s="728"/>
      <c r="D734" s="728"/>
      <c r="E734" s="728"/>
      <c r="F734" s="728"/>
      <c r="G734" s="728"/>
      <c r="H734" s="728"/>
      <c r="I734" s="728"/>
      <c r="J734" s="728"/>
      <c r="K734" s="728"/>
      <c r="L734" s="728"/>
      <c r="M734" s="728"/>
      <c r="N734" s="728"/>
      <c r="O734" s="728"/>
      <c r="P734" s="728"/>
      <c r="Q734" s="728"/>
      <c r="BA734" s="418"/>
      <c r="BB734" s="495"/>
      <c r="BC734" s="418"/>
      <c r="BD734" s="418"/>
      <c r="BE734" s="418"/>
      <c r="BF734" s="418"/>
      <c r="BG734" s="418"/>
      <c r="BH734" s="418"/>
      <c r="BI734" s="418"/>
      <c r="BJ734" s="418"/>
      <c r="BK734" s="418"/>
      <c r="BL734" s="418"/>
      <c r="BM734" s="418"/>
      <c r="BN734" s="418"/>
      <c r="BO734" s="418"/>
      <c r="BP734" s="418"/>
      <c r="BQ734" s="418"/>
      <c r="BR734" s="418"/>
      <c r="BS734" s="418"/>
      <c r="BT734" s="418"/>
      <c r="BU734" s="418"/>
      <c r="BV734" s="418"/>
      <c r="BW734" s="418"/>
      <c r="BX734" s="418"/>
      <c r="BY734" s="418"/>
      <c r="BZ734" s="418"/>
      <c r="CA734" s="418"/>
      <c r="CB734" s="418"/>
      <c r="CC734" s="418"/>
      <c r="CD734" s="418"/>
      <c r="CE734" s="418"/>
      <c r="CF734" s="418"/>
      <c r="CG734" s="418"/>
      <c r="CH734" s="418"/>
      <c r="CI734" s="418"/>
      <c r="CJ734" s="418"/>
      <c r="CK734" s="418"/>
      <c r="CL734" s="418"/>
      <c r="CM734" s="418"/>
      <c r="CN734" s="418"/>
      <c r="CO734" s="418"/>
      <c r="CP734" s="418"/>
      <c r="CQ734" s="418"/>
      <c r="CR734" s="418"/>
      <c r="CS734" s="418"/>
      <c r="CT734" s="418"/>
      <c r="CU734" s="418"/>
      <c r="CV734" s="418"/>
      <c r="CW734" s="418"/>
      <c r="CX734" s="418"/>
      <c r="CY734" s="418"/>
      <c r="CZ734" s="418"/>
    </row>
    <row r="735" ht="25.15" customHeight="true" x14ac:dyDescent="0.2">
      <c r="C735" s="728"/>
      <c r="D735" s="728"/>
      <c r="E735" s="728"/>
      <c r="F735" s="728"/>
      <c r="G735" s="728"/>
      <c r="H735" s="728"/>
      <c r="I735" s="728"/>
      <c r="J735" s="728"/>
      <c r="K735" s="728"/>
      <c r="L735" s="728"/>
      <c r="M735" s="728"/>
      <c r="N735" s="728"/>
      <c r="O735" s="728"/>
      <c r="P735" s="728"/>
      <c r="Q735" s="728"/>
      <c r="BA735" s="418"/>
      <c r="BB735" s="495"/>
      <c r="BC735" s="418"/>
      <c r="BD735" s="418"/>
      <c r="BE735" s="418"/>
      <c r="BF735" s="418"/>
      <c r="BG735" s="418"/>
      <c r="BH735" s="418"/>
      <c r="BI735" s="418"/>
      <c r="BJ735" s="418"/>
      <c r="BK735" s="418"/>
      <c r="BL735" s="418"/>
      <c r="BM735" s="418"/>
      <c r="BN735" s="418"/>
      <c r="BO735" s="418"/>
      <c r="BP735" s="418"/>
      <c r="BQ735" s="418"/>
      <c r="BR735" s="418"/>
      <c r="BS735" s="418"/>
      <c r="BT735" s="418"/>
      <c r="BU735" s="418"/>
      <c r="BV735" s="418"/>
      <c r="BW735" s="418"/>
      <c r="BX735" s="418"/>
      <c r="BY735" s="418"/>
      <c r="BZ735" s="418"/>
      <c r="CA735" s="418"/>
      <c r="CB735" s="418"/>
      <c r="CC735" s="418"/>
      <c r="CD735" s="418"/>
      <c r="CE735" s="418"/>
      <c r="CF735" s="418"/>
      <c r="CG735" s="418"/>
      <c r="CH735" s="418"/>
      <c r="CI735" s="418"/>
      <c r="CJ735" s="418"/>
      <c r="CK735" s="418"/>
      <c r="CL735" s="418"/>
      <c r="CM735" s="418"/>
      <c r="CN735" s="418"/>
      <c r="CO735" s="418"/>
      <c r="CP735" s="418"/>
      <c r="CQ735" s="418"/>
      <c r="CR735" s="418"/>
      <c r="CS735" s="418"/>
      <c r="CT735" s="418"/>
      <c r="CU735" s="418"/>
      <c r="CV735" s="418"/>
      <c r="CW735" s="418"/>
      <c r="CX735" s="418"/>
      <c r="CY735" s="418"/>
      <c r="CZ735" s="418"/>
    </row>
    <row r="736" ht="25.15" customHeight="true" x14ac:dyDescent="0.2">
      <c r="C736" s="728"/>
      <c r="D736" s="728"/>
      <c r="E736" s="728"/>
      <c r="F736" s="728"/>
      <c r="G736" s="728"/>
      <c r="H736" s="728"/>
      <c r="I736" s="728"/>
      <c r="J736" s="728"/>
      <c r="K736" s="728"/>
      <c r="L736" s="728"/>
      <c r="M736" s="728"/>
      <c r="N736" s="728"/>
      <c r="O736" s="728"/>
      <c r="P736" s="728"/>
      <c r="Q736" s="728"/>
      <c r="BA736" s="418"/>
      <c r="BB736" s="495"/>
      <c r="BC736" s="418"/>
      <c r="BD736" s="418"/>
      <c r="BE736" s="418"/>
      <c r="BF736" s="418"/>
      <c r="BG736" s="418"/>
      <c r="BH736" s="418"/>
      <c r="BI736" s="418"/>
      <c r="BJ736" s="418"/>
      <c r="BK736" s="418"/>
      <c r="BL736" s="418"/>
      <c r="BM736" s="418"/>
      <c r="BN736" s="418"/>
      <c r="BO736" s="418"/>
      <c r="BP736" s="418"/>
      <c r="BQ736" s="418"/>
      <c r="BR736" s="418"/>
      <c r="BS736" s="418"/>
      <c r="BT736" s="418"/>
      <c r="BU736" s="418"/>
      <c r="BV736" s="418"/>
      <c r="BW736" s="418"/>
      <c r="BX736" s="418"/>
      <c r="BY736" s="418"/>
      <c r="BZ736" s="418"/>
      <c r="CA736" s="418"/>
      <c r="CB736" s="418"/>
      <c r="CC736" s="418"/>
      <c r="CD736" s="418"/>
      <c r="CE736" s="418"/>
      <c r="CF736" s="418"/>
      <c r="CG736" s="418"/>
      <c r="CH736" s="418"/>
      <c r="CI736" s="418"/>
      <c r="CJ736" s="418"/>
      <c r="CK736" s="418"/>
      <c r="CL736" s="418"/>
      <c r="CM736" s="418"/>
      <c r="CN736" s="418"/>
      <c r="CO736" s="418"/>
      <c r="CP736" s="418"/>
      <c r="CQ736" s="418"/>
      <c r="CR736" s="418"/>
      <c r="CS736" s="418"/>
      <c r="CT736" s="418"/>
      <c r="CU736" s="418"/>
      <c r="CV736" s="418"/>
      <c r="CW736" s="418"/>
      <c r="CX736" s="418"/>
      <c r="CY736" s="418"/>
      <c r="CZ736" s="418"/>
    </row>
    <row r="737" ht="25.15" customHeight="true" x14ac:dyDescent="0.2">
      <c r="C737" s="728"/>
      <c r="D737" s="728"/>
      <c r="E737" s="728"/>
      <c r="F737" s="728"/>
      <c r="G737" s="728"/>
      <c r="H737" s="728"/>
      <c r="I737" s="728"/>
      <c r="J737" s="728"/>
      <c r="K737" s="728"/>
      <c r="L737" s="728"/>
      <c r="M737" s="728"/>
      <c r="N737" s="728"/>
      <c r="O737" s="728"/>
      <c r="P737" s="728"/>
      <c r="Q737" s="728"/>
      <c r="BA737" s="418"/>
      <c r="BB737" s="495"/>
      <c r="BC737" s="418"/>
      <c r="BD737" s="418"/>
      <c r="BE737" s="418"/>
      <c r="BF737" s="418"/>
      <c r="BG737" s="418"/>
      <c r="BH737" s="418"/>
      <c r="BI737" s="418"/>
      <c r="BJ737" s="418"/>
      <c r="BK737" s="418"/>
      <c r="BL737" s="418"/>
      <c r="BM737" s="418"/>
      <c r="BN737" s="418"/>
      <c r="BO737" s="418"/>
      <c r="BP737" s="418"/>
      <c r="BQ737" s="418"/>
      <c r="BR737" s="418"/>
      <c r="BS737" s="418"/>
      <c r="BT737" s="418"/>
      <c r="BU737" s="418"/>
      <c r="BV737" s="418"/>
      <c r="BW737" s="418"/>
      <c r="BX737" s="418"/>
      <c r="BY737" s="418"/>
      <c r="BZ737" s="418"/>
      <c r="CA737" s="418"/>
      <c r="CB737" s="418"/>
      <c r="CC737" s="418"/>
      <c r="CD737" s="418"/>
      <c r="CE737" s="418"/>
      <c r="CF737" s="418"/>
      <c r="CG737" s="418"/>
      <c r="CH737" s="418"/>
      <c r="CI737" s="418"/>
      <c r="CJ737" s="418"/>
      <c r="CK737" s="418"/>
      <c r="CL737" s="418"/>
      <c r="CM737" s="418"/>
      <c r="CN737" s="418"/>
      <c r="CO737" s="418"/>
      <c r="CP737" s="418"/>
      <c r="CQ737" s="418"/>
      <c r="CR737" s="418"/>
      <c r="CS737" s="418"/>
      <c r="CT737" s="418"/>
      <c r="CU737" s="418"/>
      <c r="CV737" s="418"/>
      <c r="CW737" s="418"/>
      <c r="CX737" s="418"/>
      <c r="CY737" s="418"/>
      <c r="CZ737" s="418"/>
    </row>
    <row r="738" ht="25.15" customHeight="true" x14ac:dyDescent="0.2">
      <c r="C738" s="728"/>
      <c r="D738" s="728"/>
      <c r="E738" s="728"/>
      <c r="F738" s="728"/>
      <c r="G738" s="728"/>
      <c r="H738" s="728"/>
      <c r="I738" s="728"/>
      <c r="J738" s="728"/>
      <c r="K738" s="728"/>
      <c r="L738" s="728"/>
      <c r="M738" s="728"/>
      <c r="N738" s="728"/>
      <c r="O738" s="728"/>
      <c r="P738" s="728"/>
      <c r="Q738" s="728"/>
      <c r="BA738" s="418"/>
      <c r="BB738" s="495"/>
      <c r="BC738" s="418"/>
      <c r="BD738" s="418"/>
      <c r="BE738" s="418"/>
      <c r="BF738" s="418"/>
      <c r="BG738" s="418"/>
      <c r="BH738" s="418"/>
      <c r="BI738" s="418"/>
      <c r="BJ738" s="418"/>
      <c r="BK738" s="418"/>
      <c r="BL738" s="418"/>
      <c r="BM738" s="418"/>
      <c r="BN738" s="418"/>
      <c r="BO738" s="418"/>
      <c r="BP738" s="418"/>
      <c r="BQ738" s="418"/>
      <c r="BR738" s="418"/>
      <c r="BS738" s="418"/>
      <c r="BT738" s="418"/>
      <c r="BU738" s="418"/>
      <c r="BV738" s="418"/>
      <c r="BW738" s="418"/>
      <c r="BX738" s="418"/>
      <c r="BY738" s="418"/>
      <c r="BZ738" s="418"/>
      <c r="CA738" s="418"/>
      <c r="CB738" s="418"/>
      <c r="CC738" s="418"/>
      <c r="CD738" s="418"/>
      <c r="CE738" s="418"/>
      <c r="CF738" s="418"/>
      <c r="CG738" s="418"/>
      <c r="CH738" s="418"/>
      <c r="CI738" s="418"/>
      <c r="CJ738" s="418"/>
      <c r="CK738" s="418"/>
      <c r="CL738" s="418"/>
      <c r="CM738" s="418"/>
      <c r="CN738" s="418"/>
      <c r="CO738" s="418"/>
      <c r="CP738" s="418"/>
      <c r="CQ738" s="418"/>
      <c r="CR738" s="418"/>
      <c r="CS738" s="418"/>
      <c r="CT738" s="418"/>
      <c r="CU738" s="418"/>
      <c r="CV738" s="418"/>
      <c r="CW738" s="418"/>
      <c r="CX738" s="418"/>
      <c r="CY738" s="418"/>
      <c r="CZ738" s="418"/>
    </row>
    <row r="739" ht="25.15" customHeight="true" x14ac:dyDescent="0.2">
      <c r="C739" s="728"/>
      <c r="D739" s="728"/>
      <c r="E739" s="728"/>
      <c r="F739" s="728"/>
      <c r="G739" s="728"/>
      <c r="H739" s="728"/>
      <c r="I739" s="728"/>
      <c r="J739" s="728"/>
      <c r="K739" s="728"/>
      <c r="L739" s="728"/>
      <c r="M739" s="728"/>
      <c r="N739" s="728"/>
      <c r="O739" s="728"/>
      <c r="P739" s="728"/>
      <c r="Q739" s="728"/>
      <c r="BA739" s="418"/>
      <c r="BB739" s="495"/>
      <c r="BC739" s="418"/>
      <c r="BD739" s="418"/>
      <c r="BE739" s="418"/>
      <c r="BF739" s="418"/>
      <c r="BG739" s="418"/>
      <c r="BH739" s="418"/>
      <c r="BI739" s="418"/>
      <c r="BJ739" s="418"/>
      <c r="BK739" s="418"/>
      <c r="BL739" s="418"/>
      <c r="BM739" s="418"/>
      <c r="BN739" s="418"/>
      <c r="BO739" s="418"/>
      <c r="BP739" s="418"/>
      <c r="BQ739" s="418"/>
      <c r="BR739" s="418"/>
      <c r="BS739" s="418"/>
      <c r="BT739" s="418"/>
      <c r="BU739" s="418"/>
      <c r="BV739" s="418"/>
      <c r="BW739" s="418"/>
      <c r="BX739" s="418"/>
      <c r="BY739" s="418"/>
      <c r="BZ739" s="418"/>
      <c r="CA739" s="418"/>
      <c r="CB739" s="418"/>
      <c r="CC739" s="418"/>
      <c r="CD739" s="418"/>
      <c r="CE739" s="418"/>
      <c r="CF739" s="418"/>
      <c r="CG739" s="418"/>
      <c r="CH739" s="418"/>
      <c r="CI739" s="418"/>
      <c r="CJ739" s="418"/>
      <c r="CK739" s="418"/>
      <c r="CL739" s="418"/>
      <c r="CM739" s="418"/>
      <c r="CN739" s="418"/>
      <c r="CO739" s="418"/>
      <c r="CP739" s="418"/>
      <c r="CQ739" s="418"/>
      <c r="CR739" s="418"/>
      <c r="CS739" s="418"/>
      <c r="CT739" s="418"/>
      <c r="CU739" s="418"/>
      <c r="CV739" s="418"/>
      <c r="CW739" s="418"/>
      <c r="CX739" s="418"/>
      <c r="CY739" s="418"/>
      <c r="CZ739" s="418"/>
    </row>
    <row r="740" ht="25.15" customHeight="true" x14ac:dyDescent="0.2">
      <c r="C740" s="728"/>
      <c r="D740" s="728"/>
      <c r="E740" s="728"/>
      <c r="F740" s="728"/>
      <c r="G740" s="728"/>
      <c r="H740" s="728"/>
      <c r="I740" s="728"/>
      <c r="J740" s="728"/>
      <c r="K740" s="728"/>
      <c r="L740" s="728"/>
      <c r="M740" s="728"/>
      <c r="N740" s="728"/>
      <c r="O740" s="728"/>
      <c r="P740" s="728"/>
      <c r="Q740" s="728"/>
      <c r="BA740" s="418"/>
      <c r="BB740" s="495"/>
      <c r="BC740" s="418"/>
      <c r="BD740" s="418"/>
      <c r="BE740" s="418"/>
      <c r="BF740" s="418"/>
      <c r="BG740" s="418"/>
      <c r="BH740" s="418"/>
      <c r="BI740" s="418"/>
      <c r="BJ740" s="418"/>
      <c r="BK740" s="418"/>
      <c r="BL740" s="418"/>
      <c r="BM740" s="418"/>
      <c r="BN740" s="418"/>
      <c r="BO740" s="418"/>
      <c r="BP740" s="418"/>
      <c r="BQ740" s="418"/>
      <c r="BR740" s="418"/>
      <c r="BS740" s="418"/>
      <c r="BT740" s="418"/>
      <c r="BU740" s="418"/>
      <c r="BV740" s="418"/>
      <c r="BW740" s="418"/>
      <c r="BX740" s="418"/>
      <c r="BY740" s="418"/>
      <c r="BZ740" s="418"/>
      <c r="CA740" s="418"/>
      <c r="CB740" s="418"/>
      <c r="CC740" s="418"/>
      <c r="CD740" s="418"/>
      <c r="CE740" s="418"/>
      <c r="CF740" s="418"/>
      <c r="CG740" s="418"/>
      <c r="CH740" s="418"/>
      <c r="CI740" s="418"/>
      <c r="CJ740" s="418"/>
      <c r="CK740" s="418"/>
      <c r="CL740" s="418"/>
      <c r="CM740" s="418"/>
      <c r="CN740" s="418"/>
      <c r="CO740" s="418"/>
      <c r="CP740" s="418"/>
      <c r="CQ740" s="418"/>
      <c r="CR740" s="418"/>
      <c r="CS740" s="418"/>
      <c r="CT740" s="418"/>
      <c r="CU740" s="418"/>
      <c r="CV740" s="418"/>
      <c r="CW740" s="418"/>
      <c r="CX740" s="418"/>
      <c r="CY740" s="418"/>
      <c r="CZ740" s="418"/>
    </row>
    <row r="741" ht="25.15" customHeight="true" x14ac:dyDescent="0.2">
      <c r="C741" s="728"/>
      <c r="D741" s="728"/>
      <c r="E741" s="728"/>
      <c r="F741" s="728"/>
      <c r="G741" s="728"/>
      <c r="H741" s="728"/>
      <c r="I741" s="728"/>
      <c r="J741" s="728"/>
      <c r="K741" s="728"/>
      <c r="L741" s="728"/>
      <c r="M741" s="728"/>
      <c r="N741" s="728"/>
      <c r="O741" s="728"/>
      <c r="P741" s="728"/>
      <c r="Q741" s="728"/>
      <c r="BA741" s="418"/>
      <c r="BB741" s="495"/>
      <c r="BC741" s="418"/>
      <c r="BD741" s="418"/>
      <c r="BE741" s="418"/>
      <c r="BF741" s="418"/>
      <c r="BG741" s="418"/>
      <c r="BH741" s="418"/>
      <c r="BI741" s="418"/>
      <c r="BJ741" s="418"/>
      <c r="BK741" s="418"/>
      <c r="BL741" s="418"/>
      <c r="BM741" s="418"/>
      <c r="BN741" s="418"/>
      <c r="BO741" s="418"/>
      <c r="BP741" s="418"/>
      <c r="BQ741" s="418"/>
      <c r="BR741" s="418"/>
      <c r="BS741" s="418"/>
      <c r="BT741" s="418"/>
      <c r="BU741" s="418"/>
      <c r="BV741" s="418"/>
      <c r="BW741" s="418"/>
      <c r="BX741" s="418"/>
      <c r="BY741" s="418"/>
      <c r="BZ741" s="418"/>
      <c r="CA741" s="418"/>
      <c r="CB741" s="418"/>
      <c r="CC741" s="418"/>
      <c r="CD741" s="418"/>
      <c r="CE741" s="418"/>
      <c r="CF741" s="418"/>
      <c r="CG741" s="418"/>
      <c r="CH741" s="418"/>
      <c r="CI741" s="418"/>
      <c r="CJ741" s="418"/>
      <c r="CK741" s="418"/>
      <c r="CL741" s="418"/>
      <c r="CM741" s="418"/>
      <c r="CN741" s="418"/>
      <c r="CO741" s="418"/>
      <c r="CP741" s="418"/>
      <c r="CQ741" s="418"/>
      <c r="CR741" s="418"/>
      <c r="CS741" s="418"/>
      <c r="CT741" s="418"/>
      <c r="CU741" s="418"/>
      <c r="CV741" s="418"/>
      <c r="CW741" s="418"/>
      <c r="CX741" s="418"/>
      <c r="CY741" s="418"/>
      <c r="CZ741" s="418"/>
    </row>
    <row r="742" ht="25.15" customHeight="true" x14ac:dyDescent="0.2">
      <c r="C742" s="728"/>
      <c r="D742" s="728"/>
      <c r="E742" s="728"/>
      <c r="F742" s="728"/>
      <c r="G742" s="728"/>
      <c r="H742" s="728"/>
      <c r="I742" s="728"/>
      <c r="J742" s="728"/>
      <c r="K742" s="728"/>
      <c r="L742" s="728"/>
      <c r="M742" s="728"/>
      <c r="N742" s="728"/>
      <c r="O742" s="728"/>
      <c r="P742" s="728"/>
      <c r="Q742" s="728"/>
      <c r="BA742" s="418"/>
      <c r="BB742" s="495"/>
      <c r="BC742" s="418"/>
      <c r="BD742" s="418"/>
      <c r="BE742" s="418"/>
      <c r="BF742" s="418"/>
      <c r="BG742" s="418"/>
      <c r="BH742" s="418"/>
      <c r="BI742" s="418"/>
      <c r="BJ742" s="418"/>
      <c r="BK742" s="418"/>
      <c r="BL742" s="418"/>
      <c r="BM742" s="418"/>
      <c r="BN742" s="418"/>
      <c r="BO742" s="418"/>
      <c r="BP742" s="418"/>
      <c r="BQ742" s="418"/>
      <c r="BR742" s="418"/>
      <c r="BS742" s="418"/>
      <c r="BT742" s="418"/>
      <c r="BU742" s="418"/>
      <c r="BV742" s="418"/>
      <c r="BW742" s="418"/>
      <c r="BX742" s="418"/>
      <c r="BY742" s="418"/>
      <c r="BZ742" s="418"/>
      <c r="CA742" s="418"/>
      <c r="CB742" s="418"/>
      <c r="CC742" s="418"/>
      <c r="CD742" s="418"/>
      <c r="CE742" s="418"/>
      <c r="CF742" s="418"/>
      <c r="CG742" s="418"/>
      <c r="CH742" s="418"/>
      <c r="CI742" s="418"/>
      <c r="CJ742" s="418"/>
      <c r="CK742" s="418"/>
      <c r="CL742" s="418"/>
      <c r="CM742" s="418"/>
      <c r="CN742" s="418"/>
      <c r="CO742" s="418"/>
      <c r="CP742" s="418"/>
      <c r="CQ742" s="418"/>
      <c r="CR742" s="418"/>
      <c r="CS742" s="418"/>
      <c r="CT742" s="418"/>
      <c r="CU742" s="418"/>
      <c r="CV742" s="418"/>
      <c r="CW742" s="418"/>
      <c r="CX742" s="418"/>
      <c r="CY742" s="418"/>
      <c r="CZ742" s="418"/>
    </row>
    <row r="743" ht="25.15" customHeight="true" x14ac:dyDescent="0.2">
      <c r="C743" s="728"/>
      <c r="D743" s="728"/>
      <c r="E743" s="728"/>
      <c r="F743" s="728"/>
      <c r="G743" s="728"/>
      <c r="H743" s="728"/>
      <c r="I743" s="728"/>
      <c r="J743" s="728"/>
      <c r="K743" s="728"/>
      <c r="L743" s="728"/>
      <c r="M743" s="728"/>
      <c r="N743" s="728"/>
      <c r="O743" s="728"/>
      <c r="P743" s="728"/>
      <c r="Q743" s="728"/>
      <c r="BA743" s="418"/>
      <c r="BB743" s="495"/>
      <c r="BC743" s="418"/>
      <c r="BD743" s="418"/>
      <c r="BE743" s="418"/>
      <c r="BF743" s="418"/>
      <c r="BG743" s="418"/>
      <c r="BH743" s="418"/>
      <c r="BI743" s="418"/>
      <c r="BJ743" s="418"/>
      <c r="BK743" s="418"/>
      <c r="BL743" s="418"/>
      <c r="BM743" s="418"/>
      <c r="BN743" s="418"/>
      <c r="BO743" s="418"/>
      <c r="BP743" s="418"/>
      <c r="BQ743" s="418"/>
      <c r="BR743" s="418"/>
      <c r="BS743" s="418"/>
      <c r="BT743" s="418"/>
      <c r="BU743" s="418"/>
      <c r="BV743" s="418"/>
      <c r="BW743" s="418"/>
      <c r="BX743" s="418"/>
      <c r="BY743" s="418"/>
      <c r="BZ743" s="418"/>
      <c r="CA743" s="418"/>
      <c r="CB743" s="418"/>
      <c r="CC743" s="418"/>
      <c r="CD743" s="418"/>
      <c r="CE743" s="418"/>
      <c r="CF743" s="418"/>
      <c r="CG743" s="418"/>
      <c r="CH743" s="418"/>
      <c r="CI743" s="418"/>
      <c r="CJ743" s="418"/>
      <c r="CK743" s="418"/>
      <c r="CL743" s="418"/>
      <c r="CM743" s="418"/>
      <c r="CN743" s="418"/>
      <c r="CO743" s="418"/>
      <c r="CP743" s="418"/>
      <c r="CQ743" s="418"/>
      <c r="CR743" s="418"/>
      <c r="CS743" s="418"/>
      <c r="CT743" s="418"/>
      <c r="CU743" s="418"/>
      <c r="CV743" s="418"/>
      <c r="CW743" s="418"/>
      <c r="CX743" s="418"/>
      <c r="CY743" s="418"/>
      <c r="CZ743" s="418"/>
    </row>
    <row r="744" ht="25.15" customHeight="true" x14ac:dyDescent="0.2">
      <c r="C744" s="728"/>
      <c r="D744" s="728"/>
      <c r="E744" s="728"/>
      <c r="F744" s="728"/>
      <c r="G744" s="728"/>
      <c r="H744" s="728"/>
      <c r="I744" s="728"/>
      <c r="J744" s="728"/>
      <c r="K744" s="728"/>
      <c r="L744" s="728"/>
      <c r="M744" s="728"/>
      <c r="N744" s="728"/>
      <c r="O744" s="728"/>
      <c r="P744" s="728"/>
      <c r="Q744" s="728"/>
      <c r="BA744" s="418"/>
      <c r="BB744" s="495"/>
      <c r="BC744" s="418"/>
      <c r="BD744" s="418"/>
      <c r="BE744" s="418"/>
      <c r="BF744" s="418"/>
      <c r="BG744" s="418"/>
      <c r="BH744" s="418"/>
      <c r="BI744" s="418"/>
      <c r="BJ744" s="418"/>
      <c r="BK744" s="418"/>
      <c r="BL744" s="418"/>
      <c r="BM744" s="418"/>
      <c r="BN744" s="418"/>
      <c r="BO744" s="418"/>
      <c r="BP744" s="418"/>
      <c r="BQ744" s="418"/>
      <c r="BR744" s="418"/>
      <c r="BS744" s="418"/>
      <c r="BT744" s="418"/>
      <c r="BU744" s="418"/>
      <c r="BV744" s="418"/>
      <c r="BW744" s="418"/>
      <c r="BX744" s="418"/>
      <c r="BY744" s="418"/>
      <c r="BZ744" s="418"/>
      <c r="CA744" s="418"/>
      <c r="CB744" s="418"/>
      <c r="CC744" s="418"/>
      <c r="CD744" s="418"/>
      <c r="CE744" s="418"/>
      <c r="CF744" s="418"/>
      <c r="CG744" s="418"/>
      <c r="CH744" s="418"/>
      <c r="CI744" s="418"/>
      <c r="CJ744" s="418"/>
      <c r="CK744" s="418"/>
      <c r="CL744" s="418"/>
      <c r="CM744" s="418"/>
      <c r="CN744" s="418"/>
      <c r="CO744" s="418"/>
      <c r="CP744" s="418"/>
      <c r="CQ744" s="418"/>
      <c r="CR744" s="418"/>
      <c r="CS744" s="418"/>
      <c r="CT744" s="418"/>
      <c r="CU744" s="418"/>
      <c r="CV744" s="418"/>
      <c r="CW744" s="418"/>
      <c r="CX744" s="418"/>
      <c r="CY744" s="418"/>
      <c r="CZ744" s="418"/>
    </row>
    <row r="745" ht="25.15" customHeight="true" x14ac:dyDescent="0.2">
      <c r="C745" s="728"/>
      <c r="D745" s="728"/>
      <c r="E745" s="728"/>
      <c r="F745" s="728"/>
      <c r="G745" s="728"/>
      <c r="H745" s="728"/>
      <c r="I745" s="728"/>
      <c r="J745" s="728"/>
      <c r="K745" s="728"/>
      <c r="L745" s="728"/>
      <c r="M745" s="728"/>
      <c r="N745" s="728"/>
      <c r="O745" s="728"/>
      <c r="P745" s="728"/>
      <c r="Q745" s="728"/>
      <c r="BA745" s="418"/>
      <c r="BB745" s="495"/>
      <c r="BC745" s="418"/>
      <c r="BD745" s="418"/>
      <c r="BE745" s="418"/>
      <c r="BF745" s="418"/>
      <c r="BG745" s="418"/>
      <c r="BH745" s="418"/>
      <c r="BI745" s="418"/>
      <c r="BJ745" s="418"/>
      <c r="BK745" s="418"/>
      <c r="BL745" s="418"/>
      <c r="BM745" s="418"/>
      <c r="BN745" s="418"/>
      <c r="BO745" s="418"/>
      <c r="BP745" s="418"/>
      <c r="BQ745" s="418"/>
      <c r="BR745" s="418"/>
      <c r="BS745" s="418"/>
      <c r="BT745" s="418"/>
      <c r="BU745" s="418"/>
      <c r="BV745" s="418"/>
      <c r="BW745" s="418"/>
      <c r="BX745" s="418"/>
      <c r="BY745" s="418"/>
      <c r="BZ745" s="418"/>
      <c r="CA745" s="418"/>
      <c r="CB745" s="418"/>
      <c r="CC745" s="418"/>
      <c r="CD745" s="418"/>
      <c r="CE745" s="418"/>
      <c r="CF745" s="418"/>
      <c r="CG745" s="418"/>
      <c r="CH745" s="418"/>
      <c r="CI745" s="418"/>
      <c r="CJ745" s="418"/>
      <c r="CK745" s="418"/>
      <c r="CL745" s="418"/>
      <c r="CM745" s="418"/>
      <c r="CN745" s="418"/>
      <c r="CO745" s="418"/>
      <c r="CP745" s="418"/>
      <c r="CQ745" s="418"/>
      <c r="CR745" s="418"/>
      <c r="CS745" s="418"/>
      <c r="CT745" s="418"/>
      <c r="CU745" s="418"/>
      <c r="CV745" s="418"/>
      <c r="CW745" s="418"/>
      <c r="CX745" s="418"/>
      <c r="CY745" s="418"/>
      <c r="CZ745" s="418"/>
    </row>
    <row r="746" ht="25.15" customHeight="true" x14ac:dyDescent="0.2">
      <c r="C746" s="728"/>
      <c r="D746" s="728"/>
      <c r="E746" s="728"/>
      <c r="F746" s="728"/>
      <c r="G746" s="728"/>
      <c r="H746" s="728"/>
      <c r="I746" s="728"/>
      <c r="J746" s="728"/>
      <c r="K746" s="728"/>
      <c r="L746" s="728"/>
      <c r="M746" s="728"/>
      <c r="N746" s="728"/>
      <c r="O746" s="728"/>
      <c r="P746" s="728"/>
      <c r="Q746" s="728"/>
      <c r="BA746" s="418"/>
      <c r="BB746" s="495"/>
      <c r="BC746" s="418"/>
      <c r="BD746" s="418"/>
      <c r="BE746" s="418"/>
      <c r="BF746" s="418"/>
      <c r="BG746" s="418"/>
      <c r="BH746" s="418"/>
      <c r="BI746" s="418"/>
      <c r="BJ746" s="418"/>
      <c r="BK746" s="418"/>
      <c r="BL746" s="418"/>
      <c r="BM746" s="418"/>
      <c r="BN746" s="418"/>
      <c r="BO746" s="418"/>
      <c r="BP746" s="418"/>
      <c r="BQ746" s="418"/>
      <c r="BR746" s="418"/>
      <c r="BS746" s="418"/>
      <c r="BT746" s="418"/>
      <c r="BU746" s="418"/>
      <c r="BV746" s="418"/>
      <c r="BW746" s="418"/>
      <c r="BX746" s="418"/>
      <c r="BY746" s="418"/>
      <c r="BZ746" s="418"/>
      <c r="CA746" s="418"/>
      <c r="CB746" s="418"/>
      <c r="CC746" s="418"/>
      <c r="CD746" s="418"/>
      <c r="CE746" s="418"/>
      <c r="CF746" s="418"/>
      <c r="CG746" s="418"/>
      <c r="CH746" s="418"/>
      <c r="CI746" s="418"/>
      <c r="CJ746" s="418"/>
      <c r="CK746" s="418"/>
      <c r="CL746" s="418"/>
      <c r="CM746" s="418"/>
      <c r="CN746" s="418"/>
      <c r="CO746" s="418"/>
      <c r="CP746" s="418"/>
      <c r="CQ746" s="418"/>
      <c r="CR746" s="418"/>
      <c r="CS746" s="418"/>
      <c r="CT746" s="418"/>
      <c r="CU746" s="418"/>
      <c r="CV746" s="418"/>
      <c r="CW746" s="418"/>
      <c r="CX746" s="418"/>
      <c r="CY746" s="418"/>
      <c r="CZ746" s="418"/>
    </row>
    <row r="747" ht="25.15" customHeight="true" x14ac:dyDescent="0.2">
      <c r="C747" s="728"/>
      <c r="D747" s="728"/>
      <c r="E747" s="728"/>
      <c r="F747" s="728"/>
      <c r="G747" s="728"/>
      <c r="H747" s="728"/>
      <c r="I747" s="728"/>
      <c r="J747" s="728"/>
      <c r="K747" s="728"/>
      <c r="L747" s="728"/>
      <c r="M747" s="728"/>
      <c r="N747" s="728"/>
      <c r="O747" s="728"/>
      <c r="P747" s="728"/>
      <c r="Q747" s="728"/>
      <c r="BA747" s="418"/>
      <c r="BB747" s="495"/>
      <c r="BC747" s="418"/>
      <c r="BD747" s="418"/>
      <c r="BE747" s="418"/>
      <c r="BF747" s="418"/>
      <c r="BG747" s="418"/>
      <c r="BH747" s="418"/>
      <c r="BI747" s="418"/>
      <c r="BJ747" s="418"/>
      <c r="BK747" s="418"/>
      <c r="BL747" s="418"/>
      <c r="BM747" s="418"/>
      <c r="BN747" s="418"/>
      <c r="BO747" s="418"/>
      <c r="BP747" s="418"/>
      <c r="BQ747" s="418"/>
      <c r="BR747" s="418"/>
      <c r="BS747" s="418"/>
      <c r="BT747" s="418"/>
      <c r="BU747" s="418"/>
      <c r="BV747" s="418"/>
      <c r="BW747" s="418"/>
      <c r="BX747" s="418"/>
      <c r="BY747" s="418"/>
      <c r="BZ747" s="418"/>
      <c r="CA747" s="418"/>
      <c r="CB747" s="418"/>
      <c r="CC747" s="418"/>
      <c r="CD747" s="418"/>
      <c r="CE747" s="418"/>
      <c r="CF747" s="418"/>
      <c r="CG747" s="418"/>
      <c r="CH747" s="418"/>
      <c r="CI747" s="418"/>
      <c r="CJ747" s="418"/>
      <c r="CK747" s="418"/>
      <c r="CL747" s="418"/>
      <c r="CM747" s="418"/>
      <c r="CN747" s="418"/>
      <c r="CO747" s="418"/>
      <c r="CP747" s="418"/>
      <c r="CQ747" s="418"/>
      <c r="CR747" s="418"/>
      <c r="CS747" s="418"/>
      <c r="CT747" s="418"/>
      <c r="CU747" s="418"/>
      <c r="CV747" s="418"/>
      <c r="CW747" s="418"/>
      <c r="CX747" s="418"/>
      <c r="CY747" s="418"/>
      <c r="CZ747" s="418"/>
    </row>
    <row r="748" ht="25.15" customHeight="true" x14ac:dyDescent="0.2">
      <c r="C748" s="728"/>
      <c r="D748" s="728"/>
      <c r="E748" s="728"/>
      <c r="F748" s="728"/>
      <c r="G748" s="728"/>
      <c r="H748" s="728"/>
      <c r="I748" s="728"/>
      <c r="J748" s="728"/>
      <c r="K748" s="728"/>
      <c r="L748" s="728"/>
      <c r="M748" s="728"/>
      <c r="N748" s="728"/>
      <c r="O748" s="728"/>
      <c r="P748" s="728"/>
      <c r="Q748" s="728"/>
      <c r="BA748" s="418"/>
      <c r="BB748" s="495"/>
      <c r="BC748" s="418"/>
      <c r="BD748" s="418"/>
      <c r="BE748" s="418"/>
      <c r="BF748" s="418"/>
      <c r="BG748" s="418"/>
      <c r="BH748" s="418"/>
      <c r="BI748" s="418"/>
      <c r="BJ748" s="418"/>
      <c r="BK748" s="418"/>
      <c r="BL748" s="418"/>
      <c r="BM748" s="418"/>
      <c r="BN748" s="418"/>
      <c r="BO748" s="418"/>
      <c r="BP748" s="418"/>
      <c r="BQ748" s="418"/>
      <c r="BR748" s="418"/>
      <c r="BS748" s="418"/>
      <c r="BT748" s="418"/>
      <c r="BU748" s="418"/>
      <c r="BV748" s="418"/>
      <c r="BW748" s="418"/>
      <c r="BX748" s="418"/>
      <c r="BY748" s="418"/>
      <c r="BZ748" s="418"/>
      <c r="CA748" s="418"/>
      <c r="CB748" s="418"/>
      <c r="CC748" s="418"/>
      <c r="CD748" s="418"/>
      <c r="CE748" s="418"/>
      <c r="CF748" s="418"/>
      <c r="CG748" s="418"/>
      <c r="CH748" s="418"/>
      <c r="CI748" s="418"/>
      <c r="CJ748" s="418"/>
      <c r="CK748" s="418"/>
      <c r="CL748" s="418"/>
      <c r="CM748" s="418"/>
      <c r="CN748" s="418"/>
      <c r="CO748" s="418"/>
      <c r="CP748" s="418"/>
      <c r="CQ748" s="418"/>
      <c r="CR748" s="418"/>
      <c r="CS748" s="418"/>
      <c r="CT748" s="418"/>
      <c r="CU748" s="418"/>
      <c r="CV748" s="418"/>
      <c r="CW748" s="418"/>
      <c r="CX748" s="418"/>
      <c r="CY748" s="418"/>
      <c r="CZ748" s="418"/>
    </row>
    <row r="749" ht="25.15" customHeight="true" x14ac:dyDescent="0.2">
      <c r="C749" s="728"/>
      <c r="D749" s="728"/>
      <c r="E749" s="728"/>
      <c r="F749" s="728"/>
      <c r="G749" s="728"/>
      <c r="H749" s="728"/>
      <c r="I749" s="728"/>
      <c r="J749" s="728"/>
      <c r="K749" s="728"/>
      <c r="L749" s="728"/>
      <c r="M749" s="728"/>
      <c r="N749" s="728"/>
      <c r="O749" s="728"/>
      <c r="P749" s="728"/>
      <c r="Q749" s="728"/>
      <c r="BA749" s="418"/>
      <c r="BB749" s="495"/>
      <c r="BC749" s="418"/>
      <c r="BD749" s="418"/>
      <c r="BE749" s="418"/>
      <c r="BF749" s="418"/>
      <c r="BG749" s="418"/>
      <c r="BH749" s="418"/>
      <c r="BI749" s="418"/>
      <c r="BJ749" s="418"/>
      <c r="BK749" s="418"/>
      <c r="BL749" s="418"/>
      <c r="BM749" s="418"/>
      <c r="BN749" s="418"/>
      <c r="BO749" s="418"/>
      <c r="BP749" s="418"/>
      <c r="BQ749" s="418"/>
      <c r="BR749" s="418"/>
      <c r="BS749" s="418"/>
      <c r="BT749" s="418"/>
      <c r="BU749" s="418"/>
      <c r="BV749" s="418"/>
      <c r="BW749" s="418"/>
      <c r="BX749" s="418"/>
      <c r="BY749" s="418"/>
      <c r="BZ749" s="418"/>
      <c r="CA749" s="418"/>
      <c r="CB749" s="418"/>
      <c r="CC749" s="418"/>
      <c r="CD749" s="418"/>
      <c r="CE749" s="418"/>
      <c r="CF749" s="418"/>
      <c r="CG749" s="418"/>
      <c r="CH749" s="418"/>
      <c r="CI749" s="418"/>
      <c r="CJ749" s="418"/>
      <c r="CK749" s="418"/>
      <c r="CL749" s="418"/>
      <c r="CM749" s="418"/>
      <c r="CN749" s="418"/>
      <c r="CO749" s="418"/>
      <c r="CP749" s="418"/>
      <c r="CQ749" s="418"/>
      <c r="CR749" s="418"/>
      <c r="CS749" s="418"/>
      <c r="CT749" s="418"/>
      <c r="CU749" s="418"/>
      <c r="CV749" s="418"/>
      <c r="CW749" s="418"/>
      <c r="CX749" s="418"/>
      <c r="CY749" s="418"/>
      <c r="CZ749" s="418"/>
    </row>
    <row r="750" ht="25.15" customHeight="true" x14ac:dyDescent="0.2">
      <c r="C750" s="728"/>
      <c r="D750" s="728"/>
      <c r="E750" s="728"/>
      <c r="F750" s="728"/>
      <c r="G750" s="728"/>
      <c r="H750" s="728"/>
      <c r="I750" s="728"/>
      <c r="J750" s="728"/>
      <c r="K750" s="728"/>
      <c r="L750" s="728"/>
      <c r="M750" s="728"/>
      <c r="N750" s="728"/>
      <c r="O750" s="728"/>
      <c r="P750" s="728"/>
      <c r="Q750" s="728"/>
      <c r="BA750" s="418"/>
      <c r="BB750" s="495"/>
      <c r="BC750" s="418"/>
      <c r="BD750" s="418"/>
      <c r="BE750" s="418"/>
      <c r="BF750" s="418"/>
      <c r="BG750" s="418"/>
      <c r="BH750" s="418"/>
      <c r="BI750" s="418"/>
      <c r="BJ750" s="418"/>
      <c r="BK750" s="418"/>
      <c r="BL750" s="418"/>
      <c r="BM750" s="418"/>
      <c r="BN750" s="418"/>
      <c r="BO750" s="418"/>
      <c r="BP750" s="418"/>
      <c r="BQ750" s="418"/>
      <c r="BR750" s="418"/>
      <c r="BS750" s="418"/>
      <c r="BT750" s="418"/>
      <c r="BU750" s="418"/>
      <c r="BV750" s="418"/>
      <c r="BW750" s="418"/>
      <c r="BX750" s="418"/>
      <c r="BY750" s="418"/>
      <c r="BZ750" s="418"/>
      <c r="CA750" s="418"/>
      <c r="CB750" s="418"/>
      <c r="CC750" s="418"/>
      <c r="CD750" s="418"/>
      <c r="CE750" s="418"/>
      <c r="CF750" s="418"/>
      <c r="CG750" s="418"/>
      <c r="CH750" s="418"/>
      <c r="CI750" s="418"/>
      <c r="CJ750" s="418"/>
      <c r="CK750" s="418"/>
      <c r="CL750" s="418"/>
      <c r="CM750" s="418"/>
      <c r="CN750" s="418"/>
      <c r="CO750" s="418"/>
      <c r="CP750" s="418"/>
      <c r="CQ750" s="418"/>
      <c r="CR750" s="418"/>
      <c r="CS750" s="418"/>
      <c r="CT750" s="418"/>
      <c r="CU750" s="418"/>
      <c r="CV750" s="418"/>
      <c r="CW750" s="418"/>
      <c r="CX750" s="418"/>
      <c r="CY750" s="418"/>
      <c r="CZ750" s="418"/>
    </row>
    <row r="751" ht="25.15" customHeight="true" x14ac:dyDescent="0.2">
      <c r="C751" s="728"/>
      <c r="D751" s="728"/>
      <c r="E751" s="728"/>
      <c r="F751" s="728"/>
      <c r="G751" s="728"/>
      <c r="H751" s="728"/>
      <c r="I751" s="728"/>
      <c r="J751" s="728"/>
      <c r="K751" s="728"/>
      <c r="L751" s="728"/>
      <c r="M751" s="728"/>
      <c r="N751" s="728"/>
      <c r="O751" s="728"/>
      <c r="P751" s="728"/>
      <c r="Q751" s="728"/>
      <c r="BA751" s="418"/>
      <c r="BB751" s="495"/>
      <c r="BC751" s="418"/>
      <c r="BD751" s="418"/>
      <c r="BE751" s="418"/>
      <c r="BF751" s="418"/>
      <c r="BG751" s="418"/>
      <c r="BH751" s="418"/>
      <c r="BI751" s="418"/>
      <c r="BJ751" s="418"/>
      <c r="BK751" s="418"/>
      <c r="BL751" s="418"/>
      <c r="BM751" s="418"/>
      <c r="BN751" s="418"/>
      <c r="BO751" s="418"/>
      <c r="BP751" s="418"/>
      <c r="BQ751" s="418"/>
      <c r="BR751" s="418"/>
      <c r="BS751" s="418"/>
      <c r="BT751" s="418"/>
      <c r="BU751" s="418"/>
      <c r="BV751" s="418"/>
      <c r="BW751" s="418"/>
      <c r="BX751" s="418"/>
      <c r="BY751" s="418"/>
      <c r="BZ751" s="418"/>
      <c r="CA751" s="418"/>
      <c r="CB751" s="418"/>
      <c r="CC751" s="418"/>
      <c r="CD751" s="418"/>
      <c r="CE751" s="418"/>
      <c r="CF751" s="418"/>
      <c r="CG751" s="418"/>
      <c r="CH751" s="418"/>
      <c r="CI751" s="418"/>
      <c r="CJ751" s="418"/>
      <c r="CK751" s="418"/>
      <c r="CL751" s="418"/>
      <c r="CM751" s="418"/>
      <c r="CN751" s="418"/>
      <c r="CO751" s="418"/>
      <c r="CP751" s="418"/>
      <c r="CQ751" s="418"/>
      <c r="CR751" s="418"/>
      <c r="CS751" s="418"/>
      <c r="CT751" s="418"/>
      <c r="CU751" s="418"/>
      <c r="CV751" s="418"/>
      <c r="CW751" s="418"/>
      <c r="CX751" s="418"/>
      <c r="CY751" s="418"/>
      <c r="CZ751" s="418"/>
    </row>
    <row r="752" ht="25.15" customHeight="true" x14ac:dyDescent="0.2">
      <c r="C752" s="728"/>
      <c r="D752" s="728"/>
      <c r="E752" s="728"/>
      <c r="F752" s="728"/>
      <c r="G752" s="728"/>
      <c r="H752" s="728"/>
      <c r="I752" s="728"/>
      <c r="J752" s="728"/>
      <c r="K752" s="728"/>
      <c r="L752" s="728"/>
      <c r="M752" s="728"/>
      <c r="N752" s="728"/>
      <c r="O752" s="728"/>
      <c r="P752" s="728"/>
      <c r="Q752" s="728"/>
      <c r="BA752" s="418"/>
      <c r="BB752" s="495"/>
      <c r="BC752" s="418"/>
      <c r="BD752" s="418"/>
      <c r="BE752" s="418"/>
      <c r="BF752" s="418"/>
      <c r="BG752" s="418"/>
      <c r="BH752" s="418"/>
      <c r="BI752" s="418"/>
      <c r="BJ752" s="418"/>
      <c r="BK752" s="418"/>
      <c r="BL752" s="418"/>
      <c r="BM752" s="418"/>
      <c r="BN752" s="418"/>
      <c r="BO752" s="418"/>
      <c r="BP752" s="418"/>
      <c r="BQ752" s="418"/>
      <c r="BR752" s="418"/>
      <c r="BS752" s="418"/>
      <c r="BT752" s="418"/>
      <c r="BU752" s="418"/>
      <c r="BV752" s="418"/>
      <c r="BW752" s="418"/>
      <c r="BX752" s="418"/>
      <c r="BY752" s="418"/>
      <c r="BZ752" s="418"/>
      <c r="CA752" s="418"/>
      <c r="CB752" s="418"/>
      <c r="CC752" s="418"/>
      <c r="CD752" s="418"/>
      <c r="CE752" s="418"/>
      <c r="CF752" s="418"/>
      <c r="CG752" s="418"/>
      <c r="CH752" s="418"/>
      <c r="CI752" s="418"/>
      <c r="CJ752" s="418"/>
      <c r="CK752" s="418"/>
      <c r="CL752" s="418"/>
      <c r="CM752" s="418"/>
      <c r="CN752" s="418"/>
      <c r="CO752" s="418"/>
      <c r="CP752" s="418"/>
      <c r="CQ752" s="418"/>
      <c r="CR752" s="418"/>
      <c r="CS752" s="418"/>
      <c r="CT752" s="418"/>
      <c r="CU752" s="418"/>
      <c r="CV752" s="418"/>
      <c r="CW752" s="418"/>
      <c r="CX752" s="418"/>
      <c r="CY752" s="418"/>
      <c r="CZ752" s="418"/>
    </row>
    <row r="753" ht="25.15" customHeight="true" x14ac:dyDescent="0.2">
      <c r="C753" s="728"/>
      <c r="D753" s="728"/>
      <c r="E753" s="728"/>
      <c r="F753" s="728"/>
      <c r="G753" s="728"/>
      <c r="H753" s="728"/>
      <c r="I753" s="728"/>
      <c r="J753" s="728"/>
      <c r="K753" s="728"/>
      <c r="L753" s="728"/>
      <c r="M753" s="728"/>
      <c r="N753" s="728"/>
      <c r="O753" s="728"/>
      <c r="P753" s="728"/>
      <c r="Q753" s="728"/>
      <c r="BA753" s="418"/>
      <c r="BB753" s="495"/>
      <c r="BC753" s="418"/>
      <c r="BD753" s="418"/>
      <c r="BE753" s="418"/>
      <c r="BF753" s="418"/>
      <c r="BG753" s="418"/>
      <c r="BH753" s="418"/>
      <c r="BI753" s="418"/>
      <c r="BJ753" s="418"/>
      <c r="BK753" s="418"/>
      <c r="BL753" s="418"/>
      <c r="BM753" s="418"/>
      <c r="BN753" s="418"/>
      <c r="BO753" s="418"/>
      <c r="BP753" s="418"/>
      <c r="BQ753" s="418"/>
      <c r="BR753" s="418"/>
      <c r="BS753" s="418"/>
      <c r="BT753" s="418"/>
      <c r="BU753" s="418"/>
      <c r="BV753" s="418"/>
      <c r="BW753" s="418"/>
      <c r="BX753" s="418"/>
      <c r="BY753" s="418"/>
      <c r="BZ753" s="418"/>
      <c r="CA753" s="418"/>
      <c r="CB753" s="418"/>
      <c r="CC753" s="418"/>
      <c r="CD753" s="418"/>
      <c r="CE753" s="418"/>
      <c r="CF753" s="418"/>
      <c r="CG753" s="418"/>
      <c r="CH753" s="418"/>
      <c r="CI753" s="418"/>
      <c r="CJ753" s="418"/>
      <c r="CK753" s="418"/>
      <c r="CL753" s="418"/>
      <c r="CM753" s="418"/>
      <c r="CN753" s="418"/>
      <c r="CO753" s="418"/>
      <c r="CP753" s="418"/>
      <c r="CQ753" s="418"/>
      <c r="CR753" s="418"/>
      <c r="CS753" s="418"/>
      <c r="CT753" s="418"/>
      <c r="CU753" s="418"/>
      <c r="CV753" s="418"/>
      <c r="CW753" s="418"/>
      <c r="CX753" s="418"/>
      <c r="CY753" s="418"/>
      <c r="CZ753" s="418"/>
    </row>
    <row r="754" ht="25.15" customHeight="true" x14ac:dyDescent="0.2">
      <c r="C754" s="728"/>
      <c r="D754" s="728"/>
      <c r="E754" s="728"/>
      <c r="F754" s="728"/>
      <c r="G754" s="728"/>
      <c r="H754" s="728"/>
      <c r="I754" s="728"/>
      <c r="J754" s="728"/>
      <c r="K754" s="728"/>
      <c r="L754" s="728"/>
      <c r="M754" s="728"/>
      <c r="N754" s="728"/>
      <c r="O754" s="728"/>
      <c r="P754" s="728"/>
      <c r="Q754" s="728"/>
      <c r="BA754" s="418"/>
      <c r="BB754" s="495"/>
      <c r="BC754" s="418"/>
      <c r="BD754" s="418"/>
      <c r="BE754" s="418"/>
      <c r="BF754" s="418"/>
      <c r="BG754" s="418"/>
      <c r="BH754" s="418"/>
      <c r="BI754" s="418"/>
      <c r="BJ754" s="418"/>
      <c r="BK754" s="418"/>
      <c r="BL754" s="418"/>
      <c r="BM754" s="418"/>
      <c r="BN754" s="418"/>
      <c r="BO754" s="418"/>
      <c r="BP754" s="418"/>
      <c r="BQ754" s="418"/>
      <c r="BR754" s="418"/>
      <c r="BS754" s="418"/>
      <c r="BT754" s="418"/>
      <c r="BU754" s="418"/>
      <c r="BV754" s="418"/>
      <c r="BW754" s="418"/>
      <c r="BX754" s="418"/>
      <c r="BY754" s="418"/>
      <c r="BZ754" s="418"/>
      <c r="CA754" s="418"/>
      <c r="CB754" s="418"/>
      <c r="CC754" s="418"/>
      <c r="CD754" s="418"/>
      <c r="CE754" s="418"/>
      <c r="CF754" s="418"/>
      <c r="CG754" s="418"/>
      <c r="CH754" s="418"/>
      <c r="CI754" s="418"/>
      <c r="CJ754" s="418"/>
      <c r="CK754" s="418"/>
      <c r="CL754" s="418"/>
      <c r="CM754" s="418"/>
      <c r="CN754" s="418"/>
      <c r="CO754" s="418"/>
      <c r="CP754" s="418"/>
      <c r="CQ754" s="418"/>
      <c r="CR754" s="418"/>
      <c r="CS754" s="418"/>
      <c r="CT754" s="418"/>
      <c r="CU754" s="418"/>
      <c r="CV754" s="418"/>
      <c r="CW754" s="418"/>
      <c r="CX754" s="418"/>
      <c r="CY754" s="418"/>
      <c r="CZ754" s="418"/>
    </row>
    <row r="755" ht="25.15" customHeight="true" x14ac:dyDescent="0.2">
      <c r="C755" s="728"/>
      <c r="D755" s="728"/>
      <c r="E755" s="728"/>
      <c r="F755" s="728"/>
      <c r="G755" s="728"/>
      <c r="H755" s="728"/>
      <c r="I755" s="728"/>
      <c r="J755" s="728"/>
      <c r="K755" s="728"/>
      <c r="L755" s="728"/>
      <c r="M755" s="728"/>
      <c r="N755" s="728"/>
      <c r="O755" s="728"/>
      <c r="P755" s="728"/>
      <c r="Q755" s="728"/>
      <c r="BA755" s="418"/>
      <c r="BB755" s="495"/>
      <c r="BC755" s="418"/>
      <c r="BD755" s="418"/>
      <c r="BE755" s="418"/>
      <c r="BF755" s="418"/>
      <c r="BG755" s="418"/>
      <c r="BH755" s="418"/>
      <c r="BI755" s="418"/>
      <c r="BJ755" s="418"/>
      <c r="BK755" s="418"/>
      <c r="BL755" s="418"/>
      <c r="BM755" s="418"/>
      <c r="BN755" s="418"/>
      <c r="BO755" s="418"/>
      <c r="BP755" s="418"/>
      <c r="BQ755" s="418"/>
      <c r="BR755" s="418"/>
      <c r="BS755" s="418"/>
      <c r="BT755" s="418"/>
      <c r="BU755" s="418"/>
      <c r="BV755" s="418"/>
      <c r="BW755" s="418"/>
      <c r="BX755" s="418"/>
      <c r="BY755" s="418"/>
      <c r="BZ755" s="418"/>
      <c r="CA755" s="418"/>
      <c r="CB755" s="418"/>
      <c r="CC755" s="418"/>
      <c r="CD755" s="418"/>
      <c r="CE755" s="418"/>
      <c r="CF755" s="418"/>
      <c r="CG755" s="418"/>
      <c r="CH755" s="418"/>
      <c r="CI755" s="418"/>
      <c r="CJ755" s="418"/>
      <c r="CK755" s="418"/>
      <c r="CL755" s="418"/>
      <c r="CM755" s="418"/>
      <c r="CN755" s="418"/>
      <c r="CO755" s="418"/>
      <c r="CP755" s="418"/>
      <c r="CQ755" s="418"/>
      <c r="CR755" s="418"/>
      <c r="CS755" s="418"/>
      <c r="CT755" s="418"/>
      <c r="CU755" s="418"/>
      <c r="CV755" s="418"/>
      <c r="CW755" s="418"/>
      <c r="CX755" s="418"/>
      <c r="CY755" s="418"/>
      <c r="CZ755" s="418"/>
    </row>
    <row r="756" ht="25.15" customHeight="true" x14ac:dyDescent="0.2">
      <c r="C756" s="728"/>
      <c r="D756" s="728"/>
      <c r="E756" s="728"/>
      <c r="F756" s="728"/>
      <c r="G756" s="728"/>
      <c r="H756" s="728"/>
      <c r="I756" s="728"/>
      <c r="J756" s="728"/>
      <c r="K756" s="728"/>
      <c r="L756" s="728"/>
      <c r="M756" s="728"/>
      <c r="N756" s="728"/>
      <c r="O756" s="728"/>
      <c r="P756" s="728"/>
      <c r="Q756" s="728"/>
      <c r="BA756" s="418"/>
      <c r="BB756" s="495"/>
      <c r="BC756" s="418"/>
      <c r="BD756" s="418"/>
      <c r="BE756" s="418"/>
      <c r="BF756" s="418"/>
      <c r="BG756" s="418"/>
      <c r="BH756" s="418"/>
      <c r="BI756" s="418"/>
      <c r="BJ756" s="418"/>
      <c r="BK756" s="418"/>
      <c r="BL756" s="418"/>
      <c r="BM756" s="418"/>
      <c r="BN756" s="418"/>
      <c r="BO756" s="418"/>
      <c r="BP756" s="418"/>
      <c r="BQ756" s="418"/>
      <c r="BR756" s="418"/>
      <c r="BS756" s="418"/>
      <c r="BT756" s="418"/>
      <c r="BU756" s="418"/>
      <c r="BV756" s="418"/>
      <c r="BW756" s="418"/>
      <c r="BX756" s="418"/>
      <c r="BY756" s="418"/>
      <c r="BZ756" s="418"/>
      <c r="CA756" s="418"/>
      <c r="CB756" s="418"/>
      <c r="CC756" s="418"/>
      <c r="CD756" s="418"/>
      <c r="CE756" s="418"/>
      <c r="CF756" s="418"/>
      <c r="CG756" s="418"/>
      <c r="CH756" s="418"/>
      <c r="CI756" s="418"/>
      <c r="CJ756" s="418"/>
      <c r="CK756" s="418"/>
      <c r="CL756" s="418"/>
      <c r="CM756" s="418"/>
      <c r="CN756" s="418"/>
      <c r="CO756" s="418"/>
      <c r="CP756" s="418"/>
      <c r="CQ756" s="418"/>
      <c r="CR756" s="418"/>
      <c r="CS756" s="418"/>
      <c r="CT756" s="418"/>
      <c r="CU756" s="418"/>
      <c r="CV756" s="418"/>
      <c r="CW756" s="418"/>
      <c r="CX756" s="418"/>
      <c r="CY756" s="418"/>
      <c r="CZ756" s="418"/>
    </row>
    <row r="757" ht="25.15" customHeight="true" x14ac:dyDescent="0.2">
      <c r="C757" s="728"/>
      <c r="D757" s="728"/>
      <c r="E757" s="728"/>
      <c r="F757" s="728"/>
      <c r="G757" s="728"/>
      <c r="H757" s="728"/>
      <c r="I757" s="728"/>
      <c r="J757" s="728"/>
      <c r="K757" s="728"/>
      <c r="L757" s="728"/>
      <c r="M757" s="728"/>
      <c r="N757" s="728"/>
      <c r="O757" s="728"/>
      <c r="P757" s="728"/>
      <c r="Q757" s="728"/>
      <c r="BA757" s="418"/>
      <c r="BB757" s="495"/>
      <c r="BC757" s="418"/>
      <c r="BD757" s="418"/>
      <c r="BE757" s="418"/>
      <c r="BF757" s="418"/>
      <c r="BG757" s="418"/>
      <c r="BH757" s="418"/>
      <c r="BI757" s="418"/>
      <c r="BJ757" s="418"/>
      <c r="BK757" s="418"/>
      <c r="BL757" s="418"/>
      <c r="BM757" s="418"/>
      <c r="BN757" s="418"/>
      <c r="BO757" s="418"/>
      <c r="BP757" s="418"/>
      <c r="BQ757" s="418"/>
      <c r="BR757" s="418"/>
      <c r="BS757" s="418"/>
      <c r="BT757" s="418"/>
      <c r="BU757" s="418"/>
      <c r="BV757" s="418"/>
      <c r="BW757" s="418"/>
      <c r="BX757" s="418"/>
      <c r="BY757" s="418"/>
      <c r="BZ757" s="418"/>
      <c r="CA757" s="418"/>
      <c r="CB757" s="418"/>
      <c r="CC757" s="418"/>
      <c r="CD757" s="418"/>
      <c r="CE757" s="418"/>
      <c r="CF757" s="418"/>
      <c r="CG757" s="418"/>
      <c r="CH757" s="418"/>
      <c r="CI757" s="418"/>
      <c r="CJ757" s="418"/>
      <c r="CK757" s="418"/>
      <c r="CL757" s="418"/>
      <c r="CM757" s="418"/>
      <c r="CN757" s="418"/>
      <c r="CO757" s="418"/>
      <c r="CP757" s="418"/>
      <c r="CQ757" s="418"/>
      <c r="CR757" s="418"/>
      <c r="CS757" s="418"/>
      <c r="CT757" s="418"/>
      <c r="CU757" s="418"/>
      <c r="CV757" s="418"/>
      <c r="CW757" s="418"/>
      <c r="CX757" s="418"/>
      <c r="CY757" s="418"/>
      <c r="CZ757" s="418"/>
    </row>
    <row r="758" ht="25.15" customHeight="true" x14ac:dyDescent="0.2">
      <c r="C758" s="728"/>
      <c r="D758" s="728"/>
      <c r="E758" s="728"/>
      <c r="F758" s="728"/>
      <c r="G758" s="728"/>
      <c r="H758" s="728"/>
      <c r="I758" s="728"/>
      <c r="J758" s="728"/>
      <c r="K758" s="728"/>
      <c r="L758" s="728"/>
      <c r="M758" s="728"/>
      <c r="N758" s="728"/>
      <c r="O758" s="728"/>
      <c r="P758" s="728"/>
      <c r="Q758" s="728"/>
      <c r="BA758" s="418"/>
      <c r="BB758" s="495"/>
      <c r="BC758" s="418"/>
      <c r="BD758" s="418"/>
      <c r="BE758" s="418"/>
      <c r="BF758" s="418"/>
      <c r="BG758" s="418"/>
      <c r="BH758" s="418"/>
      <c r="BI758" s="418"/>
      <c r="BJ758" s="418"/>
      <c r="BK758" s="418"/>
      <c r="BL758" s="418"/>
      <c r="BM758" s="418"/>
      <c r="BN758" s="418"/>
      <c r="BO758" s="418"/>
      <c r="BP758" s="418"/>
      <c r="BQ758" s="418"/>
      <c r="BR758" s="418"/>
      <c r="BS758" s="418"/>
      <c r="BT758" s="418"/>
      <c r="BU758" s="418"/>
      <c r="BV758" s="418"/>
      <c r="BW758" s="418"/>
      <c r="BX758" s="418"/>
      <c r="BY758" s="418"/>
      <c r="BZ758" s="418"/>
      <c r="CA758" s="418"/>
      <c r="CB758" s="418"/>
      <c r="CC758" s="418"/>
      <c r="CD758" s="418"/>
      <c r="CE758" s="418"/>
      <c r="CF758" s="418"/>
      <c r="CG758" s="418"/>
      <c r="CH758" s="418"/>
      <c r="CI758" s="418"/>
      <c r="CJ758" s="418"/>
      <c r="CK758" s="418"/>
      <c r="CL758" s="418"/>
      <c r="CM758" s="418"/>
      <c r="CN758" s="418"/>
      <c r="CO758" s="418"/>
      <c r="CP758" s="418"/>
      <c r="CQ758" s="418"/>
      <c r="CR758" s="418"/>
      <c r="CS758" s="418"/>
      <c r="CT758" s="418"/>
      <c r="CU758" s="418"/>
      <c r="CV758" s="418"/>
      <c r="CW758" s="418"/>
      <c r="CX758" s="418"/>
      <c r="CY758" s="418"/>
      <c r="CZ758" s="418"/>
    </row>
    <row r="759" ht="25.15" customHeight="true" x14ac:dyDescent="0.2">
      <c r="C759" s="728"/>
      <c r="D759" s="728"/>
      <c r="E759" s="728"/>
      <c r="F759" s="728"/>
      <c r="G759" s="728"/>
      <c r="H759" s="728"/>
      <c r="I759" s="728"/>
      <c r="J759" s="728"/>
      <c r="K759" s="728"/>
      <c r="L759" s="728"/>
      <c r="M759" s="728"/>
      <c r="N759" s="728"/>
      <c r="O759" s="728"/>
      <c r="P759" s="728"/>
      <c r="Q759" s="728"/>
      <c r="BA759" s="418"/>
      <c r="BB759" s="495"/>
      <c r="BC759" s="418"/>
      <c r="BD759" s="418"/>
      <c r="BE759" s="418"/>
      <c r="BF759" s="418"/>
      <c r="BG759" s="418"/>
      <c r="BH759" s="418"/>
      <c r="BI759" s="418"/>
      <c r="BJ759" s="418"/>
      <c r="BK759" s="418"/>
      <c r="BL759" s="418"/>
      <c r="BM759" s="418"/>
      <c r="BN759" s="418"/>
      <c r="BO759" s="418"/>
      <c r="BP759" s="418"/>
      <c r="BQ759" s="418"/>
      <c r="BR759" s="418"/>
      <c r="BS759" s="418"/>
      <c r="BT759" s="418"/>
      <c r="BU759" s="418"/>
      <c r="BV759" s="418"/>
      <c r="BW759" s="418"/>
      <c r="BX759" s="418"/>
      <c r="BY759" s="418"/>
      <c r="BZ759" s="418"/>
      <c r="CA759" s="418"/>
      <c r="CB759" s="418"/>
      <c r="CC759" s="418"/>
      <c r="CD759" s="418"/>
      <c r="CE759" s="418"/>
      <c r="CF759" s="418"/>
      <c r="CG759" s="418"/>
      <c r="CH759" s="418"/>
      <c r="CI759" s="418"/>
      <c r="CJ759" s="418"/>
      <c r="CK759" s="418"/>
      <c r="CL759" s="418"/>
      <c r="CM759" s="418"/>
      <c r="CN759" s="418"/>
      <c r="CO759" s="418"/>
      <c r="CP759" s="418"/>
      <c r="CQ759" s="418"/>
      <c r="CR759" s="418"/>
      <c r="CS759" s="418"/>
      <c r="CT759" s="418"/>
      <c r="CU759" s="418"/>
      <c r="CV759" s="418"/>
      <c r="CW759" s="418"/>
      <c r="CX759" s="418"/>
      <c r="CY759" s="418"/>
      <c r="CZ759" s="418"/>
    </row>
    <row r="760" ht="25.15" customHeight="true" x14ac:dyDescent="0.2">
      <c r="C760" s="728"/>
      <c r="D760" s="728"/>
      <c r="E760" s="728"/>
      <c r="F760" s="728"/>
      <c r="G760" s="728"/>
      <c r="H760" s="728"/>
      <c r="I760" s="728"/>
      <c r="J760" s="728"/>
      <c r="K760" s="728"/>
      <c r="L760" s="728"/>
      <c r="M760" s="728"/>
      <c r="N760" s="728"/>
      <c r="O760" s="728"/>
      <c r="P760" s="728"/>
      <c r="Q760" s="728"/>
      <c r="BA760" s="418"/>
      <c r="BB760" s="495"/>
      <c r="BC760" s="418"/>
      <c r="BD760" s="418"/>
      <c r="BE760" s="418"/>
      <c r="BF760" s="418"/>
      <c r="BG760" s="418"/>
      <c r="BH760" s="418"/>
      <c r="BI760" s="418"/>
      <c r="BJ760" s="418"/>
      <c r="BK760" s="418"/>
      <c r="BL760" s="418"/>
      <c r="BM760" s="418"/>
      <c r="BN760" s="418"/>
      <c r="BO760" s="418"/>
      <c r="BP760" s="418"/>
      <c r="BQ760" s="418"/>
      <c r="BR760" s="418"/>
      <c r="BS760" s="418"/>
      <c r="BT760" s="418"/>
      <c r="BU760" s="418"/>
      <c r="BV760" s="418"/>
      <c r="BW760" s="418"/>
      <c r="BX760" s="418"/>
      <c r="BY760" s="418"/>
      <c r="BZ760" s="418"/>
      <c r="CA760" s="418"/>
      <c r="CB760" s="418"/>
      <c r="CC760" s="418"/>
      <c r="CD760" s="418"/>
      <c r="CE760" s="418"/>
      <c r="CF760" s="418"/>
      <c r="CG760" s="418"/>
      <c r="CH760" s="418"/>
      <c r="CI760" s="418"/>
      <c r="CJ760" s="418"/>
      <c r="CK760" s="418"/>
      <c r="CL760" s="418"/>
      <c r="CM760" s="418"/>
      <c r="CN760" s="418"/>
      <c r="CO760" s="418"/>
      <c r="CP760" s="418"/>
      <c r="CQ760" s="418"/>
      <c r="CR760" s="418"/>
      <c r="CS760" s="418"/>
      <c r="CT760" s="418"/>
      <c r="CU760" s="418"/>
      <c r="CV760" s="418"/>
      <c r="CW760" s="418"/>
      <c r="CX760" s="418"/>
      <c r="CY760" s="418"/>
      <c r="CZ760" s="418"/>
    </row>
    <row r="761" ht="25.15" customHeight="true" x14ac:dyDescent="0.2">
      <c r="C761" s="728"/>
      <c r="D761" s="728"/>
      <c r="E761" s="728"/>
      <c r="F761" s="728"/>
      <c r="G761" s="728"/>
      <c r="H761" s="728"/>
      <c r="I761" s="728"/>
      <c r="J761" s="728"/>
      <c r="K761" s="728"/>
      <c r="L761" s="728"/>
      <c r="M761" s="728"/>
      <c r="N761" s="728"/>
      <c r="O761" s="728"/>
      <c r="P761" s="728"/>
      <c r="Q761" s="728"/>
      <c r="BA761" s="418"/>
      <c r="BB761" s="495"/>
      <c r="BC761" s="418"/>
      <c r="BD761" s="418"/>
      <c r="BE761" s="418"/>
      <c r="BF761" s="418"/>
      <c r="BG761" s="418"/>
      <c r="BH761" s="418"/>
      <c r="BI761" s="418"/>
      <c r="BJ761" s="418"/>
      <c r="BK761" s="418"/>
      <c r="BL761" s="418"/>
      <c r="BM761" s="418"/>
      <c r="BN761" s="418"/>
      <c r="BO761" s="418"/>
      <c r="BP761" s="418"/>
      <c r="BQ761" s="418"/>
      <c r="BR761" s="418"/>
      <c r="BS761" s="418"/>
      <c r="BT761" s="418"/>
      <c r="BU761" s="418"/>
      <c r="BV761" s="418"/>
      <c r="BW761" s="418"/>
      <c r="BX761" s="418"/>
      <c r="BY761" s="418"/>
      <c r="BZ761" s="418"/>
      <c r="CA761" s="418"/>
      <c r="CB761" s="418"/>
      <c r="CC761" s="418"/>
      <c r="CD761" s="418"/>
      <c r="CE761" s="418"/>
      <c r="CF761" s="418"/>
      <c r="CG761" s="418"/>
      <c r="CH761" s="418"/>
      <c r="CI761" s="418"/>
      <c r="CJ761" s="418"/>
      <c r="CK761" s="418"/>
      <c r="CL761" s="418"/>
      <c r="CM761" s="418"/>
      <c r="CN761" s="418"/>
      <c r="CO761" s="418"/>
      <c r="CP761" s="418"/>
      <c r="CQ761" s="418"/>
      <c r="CR761" s="418"/>
      <c r="CS761" s="418"/>
      <c r="CT761" s="418"/>
      <c r="CU761" s="418"/>
      <c r="CV761" s="418"/>
      <c r="CW761" s="418"/>
      <c r="CX761" s="418"/>
      <c r="CY761" s="418"/>
      <c r="CZ761" s="418"/>
    </row>
    <row r="762" ht="25.15" customHeight="true" x14ac:dyDescent="0.2">
      <c r="C762" s="728"/>
      <c r="D762" s="728"/>
      <c r="E762" s="728"/>
      <c r="F762" s="728"/>
      <c r="G762" s="728"/>
      <c r="H762" s="728"/>
      <c r="I762" s="728"/>
      <c r="J762" s="728"/>
      <c r="K762" s="728"/>
      <c r="L762" s="728"/>
      <c r="M762" s="728"/>
      <c r="N762" s="728"/>
      <c r="O762" s="728"/>
      <c r="P762" s="728"/>
      <c r="Q762" s="728"/>
      <c r="BA762" s="418"/>
      <c r="BB762" s="495"/>
      <c r="BC762" s="418"/>
      <c r="BD762" s="418"/>
      <c r="BE762" s="418"/>
      <c r="BF762" s="418"/>
      <c r="BG762" s="418"/>
      <c r="BH762" s="418"/>
      <c r="BI762" s="418"/>
      <c r="BJ762" s="418"/>
      <c r="BK762" s="418"/>
      <c r="BL762" s="418"/>
      <c r="BM762" s="418"/>
      <c r="BN762" s="418"/>
      <c r="BO762" s="418"/>
      <c r="BP762" s="418"/>
      <c r="BQ762" s="418"/>
      <c r="BR762" s="418"/>
      <c r="BS762" s="418"/>
      <c r="BT762" s="418"/>
      <c r="BU762" s="418"/>
      <c r="BV762" s="418"/>
      <c r="BW762" s="418"/>
      <c r="BX762" s="418"/>
      <c r="BY762" s="418"/>
      <c r="BZ762" s="418"/>
      <c r="CA762" s="418"/>
      <c r="CB762" s="418"/>
      <c r="CC762" s="418"/>
      <c r="CD762" s="418"/>
      <c r="CE762" s="418"/>
      <c r="CF762" s="418"/>
      <c r="CG762" s="418"/>
      <c r="CH762" s="418"/>
      <c r="CI762" s="418"/>
      <c r="CJ762" s="418"/>
      <c r="CK762" s="418"/>
      <c r="CL762" s="418"/>
      <c r="CM762" s="418"/>
      <c r="CN762" s="418"/>
      <c r="CO762" s="418"/>
      <c r="CP762" s="418"/>
      <c r="CQ762" s="418"/>
      <c r="CR762" s="418"/>
      <c r="CS762" s="418"/>
      <c r="CT762" s="418"/>
      <c r="CU762" s="418"/>
      <c r="CV762" s="418"/>
      <c r="CW762" s="418"/>
      <c r="CX762" s="418"/>
      <c r="CY762" s="418"/>
      <c r="CZ762" s="418"/>
    </row>
    <row r="763" ht="25.15" customHeight="true" x14ac:dyDescent="0.2">
      <c r="C763" s="728"/>
      <c r="D763" s="728"/>
      <c r="E763" s="728"/>
      <c r="F763" s="728"/>
      <c r="G763" s="728"/>
      <c r="H763" s="728"/>
      <c r="I763" s="728"/>
      <c r="J763" s="728"/>
      <c r="K763" s="728"/>
      <c r="L763" s="728"/>
      <c r="M763" s="728"/>
      <c r="N763" s="728"/>
      <c r="O763" s="728"/>
      <c r="P763" s="728"/>
      <c r="Q763" s="728"/>
      <c r="BA763" s="418"/>
      <c r="BB763" s="495"/>
      <c r="BC763" s="418"/>
      <c r="BD763" s="418"/>
      <c r="BE763" s="418"/>
      <c r="BF763" s="418"/>
      <c r="BG763" s="418"/>
      <c r="BH763" s="418"/>
      <c r="BI763" s="418"/>
      <c r="BJ763" s="418"/>
      <c r="BK763" s="418"/>
      <c r="BL763" s="418"/>
      <c r="BM763" s="418"/>
      <c r="BN763" s="418"/>
      <c r="BO763" s="418"/>
      <c r="BP763" s="418"/>
      <c r="BQ763" s="418"/>
      <c r="BR763" s="418"/>
      <c r="BS763" s="418"/>
      <c r="BT763" s="418"/>
      <c r="BU763" s="418"/>
      <c r="BV763" s="418"/>
      <c r="BW763" s="418"/>
      <c r="BX763" s="418"/>
      <c r="BY763" s="418"/>
      <c r="BZ763" s="418"/>
      <c r="CA763" s="418"/>
      <c r="CB763" s="418"/>
      <c r="CC763" s="418"/>
      <c r="CD763" s="418"/>
      <c r="CE763" s="418"/>
      <c r="CF763" s="418"/>
      <c r="CG763" s="418"/>
      <c r="CH763" s="418"/>
      <c r="CI763" s="418"/>
      <c r="CJ763" s="418"/>
      <c r="CK763" s="418"/>
      <c r="CL763" s="418"/>
      <c r="CM763" s="418"/>
      <c r="CN763" s="418"/>
      <c r="CO763" s="418"/>
      <c r="CP763" s="418"/>
      <c r="CQ763" s="418"/>
      <c r="CR763" s="418"/>
      <c r="CS763" s="418"/>
      <c r="CT763" s="418"/>
      <c r="CU763" s="418"/>
      <c r="CV763" s="418"/>
      <c r="CW763" s="418"/>
      <c r="CX763" s="418"/>
      <c r="CY763" s="418"/>
      <c r="CZ763" s="418"/>
    </row>
    <row r="764" ht="25.15" customHeight="true" x14ac:dyDescent="0.2">
      <c r="C764" s="728"/>
      <c r="D764" s="728"/>
      <c r="E764" s="728"/>
      <c r="F764" s="728"/>
      <c r="G764" s="728"/>
      <c r="H764" s="728"/>
      <c r="I764" s="728"/>
      <c r="J764" s="728"/>
      <c r="K764" s="728"/>
      <c r="L764" s="728"/>
      <c r="M764" s="728"/>
      <c r="N764" s="728"/>
      <c r="O764" s="728"/>
      <c r="P764" s="728"/>
      <c r="Q764" s="728"/>
      <c r="BA764" s="418"/>
      <c r="BB764" s="495"/>
      <c r="BC764" s="418"/>
      <c r="BD764" s="418"/>
      <c r="BE764" s="418"/>
      <c r="BF764" s="418"/>
      <c r="BG764" s="418"/>
      <c r="BH764" s="418"/>
      <c r="BI764" s="418"/>
      <c r="BJ764" s="418"/>
      <c r="BK764" s="418"/>
      <c r="BL764" s="418"/>
      <c r="BM764" s="418"/>
      <c r="BN764" s="418"/>
      <c r="BO764" s="418"/>
      <c r="BP764" s="418"/>
      <c r="BQ764" s="418"/>
      <c r="BR764" s="418"/>
      <c r="BS764" s="418"/>
      <c r="BT764" s="418"/>
      <c r="BU764" s="418"/>
      <c r="BV764" s="418"/>
      <c r="BW764" s="418"/>
      <c r="BX764" s="418"/>
      <c r="BY764" s="418"/>
      <c r="BZ764" s="418"/>
      <c r="CA764" s="418"/>
      <c r="CB764" s="418"/>
      <c r="CC764" s="418"/>
      <c r="CD764" s="418"/>
      <c r="CE764" s="418"/>
      <c r="CF764" s="418"/>
      <c r="CG764" s="418"/>
      <c r="CH764" s="418"/>
      <c r="CI764" s="418"/>
      <c r="CJ764" s="418"/>
      <c r="CK764" s="418"/>
      <c r="CL764" s="418"/>
      <c r="CM764" s="418"/>
      <c r="CN764" s="418"/>
      <c r="CO764" s="418"/>
      <c r="CP764" s="418"/>
      <c r="CQ764" s="418"/>
      <c r="CR764" s="418"/>
      <c r="CS764" s="418"/>
      <c r="CT764" s="418"/>
      <c r="CU764" s="418"/>
      <c r="CV764" s="418"/>
      <c r="CW764" s="418"/>
      <c r="CX764" s="418"/>
      <c r="CY764" s="418"/>
      <c r="CZ764" s="418"/>
    </row>
    <row r="765" ht="25.15" customHeight="true" x14ac:dyDescent="0.2">
      <c r="C765" s="728"/>
      <c r="D765" s="728"/>
      <c r="E765" s="728"/>
      <c r="F765" s="728"/>
      <c r="G765" s="728"/>
      <c r="H765" s="728"/>
      <c r="I765" s="728"/>
      <c r="J765" s="728"/>
      <c r="K765" s="728"/>
      <c r="L765" s="728"/>
      <c r="M765" s="728"/>
      <c r="N765" s="728"/>
      <c r="O765" s="728"/>
      <c r="P765" s="728"/>
      <c r="Q765" s="728"/>
      <c r="BA765" s="418"/>
      <c r="BB765" s="495"/>
      <c r="BC765" s="418"/>
      <c r="BD765" s="418"/>
      <c r="BE765" s="418"/>
      <c r="BF765" s="418"/>
      <c r="BG765" s="418"/>
      <c r="BH765" s="418"/>
      <c r="BI765" s="418"/>
      <c r="BJ765" s="418"/>
      <c r="BK765" s="418"/>
      <c r="BL765" s="418"/>
      <c r="BM765" s="418"/>
      <c r="BN765" s="418"/>
      <c r="BO765" s="418"/>
      <c r="BP765" s="418"/>
      <c r="BQ765" s="418"/>
      <c r="BR765" s="418"/>
      <c r="BS765" s="418"/>
      <c r="BT765" s="418"/>
      <c r="BU765" s="418"/>
      <c r="BV765" s="418"/>
      <c r="BW765" s="418"/>
      <c r="BX765" s="418"/>
      <c r="BY765" s="418"/>
      <c r="BZ765" s="418"/>
      <c r="CA765" s="418"/>
      <c r="CB765" s="418"/>
      <c r="CC765" s="418"/>
      <c r="CD765" s="418"/>
      <c r="CE765" s="418"/>
      <c r="CF765" s="418"/>
      <c r="CG765" s="418"/>
      <c r="CH765" s="418"/>
      <c r="CI765" s="418"/>
      <c r="CJ765" s="418"/>
      <c r="CK765" s="418"/>
      <c r="CL765" s="418"/>
      <c r="CM765" s="418"/>
      <c r="CN765" s="418"/>
      <c r="CO765" s="418"/>
      <c r="CP765" s="418"/>
      <c r="CQ765" s="418"/>
      <c r="CR765" s="418"/>
      <c r="CS765" s="418"/>
      <c r="CT765" s="418"/>
      <c r="CU765" s="418"/>
      <c r="CV765" s="418"/>
      <c r="CW765" s="418"/>
      <c r="CX765" s="418"/>
      <c r="CY765" s="418"/>
      <c r="CZ765" s="418"/>
    </row>
    <row r="766" ht="25.15" customHeight="true" x14ac:dyDescent="0.2">
      <c r="C766" s="728"/>
      <c r="D766" s="728"/>
      <c r="E766" s="728"/>
      <c r="F766" s="728"/>
      <c r="G766" s="728"/>
      <c r="H766" s="728"/>
      <c r="I766" s="728"/>
      <c r="J766" s="728"/>
      <c r="K766" s="728"/>
      <c r="L766" s="728"/>
      <c r="M766" s="728"/>
      <c r="N766" s="728"/>
      <c r="O766" s="728"/>
      <c r="P766" s="728"/>
      <c r="Q766" s="728"/>
      <c r="BA766" s="418"/>
      <c r="BB766" s="495"/>
      <c r="BC766" s="418"/>
      <c r="BD766" s="418"/>
      <c r="BE766" s="418"/>
      <c r="BF766" s="418"/>
      <c r="BG766" s="418"/>
      <c r="BH766" s="418"/>
      <c r="BI766" s="418"/>
      <c r="BJ766" s="418"/>
      <c r="BK766" s="418"/>
      <c r="BL766" s="418"/>
      <c r="BM766" s="418"/>
      <c r="BN766" s="418"/>
      <c r="BO766" s="418"/>
      <c r="BP766" s="418"/>
      <c r="BQ766" s="418"/>
      <c r="BR766" s="418"/>
      <c r="BS766" s="418"/>
      <c r="BT766" s="418"/>
      <c r="BU766" s="418"/>
      <c r="BV766" s="418"/>
      <c r="BW766" s="418"/>
      <c r="BX766" s="418"/>
      <c r="BY766" s="418"/>
      <c r="BZ766" s="418"/>
      <c r="CA766" s="418"/>
      <c r="CB766" s="418"/>
      <c r="CC766" s="418"/>
      <c r="CD766" s="418"/>
      <c r="CE766" s="418"/>
      <c r="CF766" s="418"/>
      <c r="CG766" s="418"/>
      <c r="CH766" s="418"/>
      <c r="CI766" s="418"/>
      <c r="CJ766" s="418"/>
      <c r="CK766" s="418"/>
      <c r="CL766" s="418"/>
      <c r="CM766" s="418"/>
      <c r="CN766" s="418"/>
      <c r="CO766" s="418"/>
      <c r="CP766" s="418"/>
      <c r="CQ766" s="418"/>
      <c r="CR766" s="418"/>
      <c r="CS766" s="418"/>
      <c r="CT766" s="418"/>
      <c r="CU766" s="418"/>
      <c r="CV766" s="418"/>
      <c r="CW766" s="418"/>
      <c r="CX766" s="418"/>
      <c r="CY766" s="418"/>
      <c r="CZ766" s="418"/>
    </row>
    <row r="767" ht="25.15" customHeight="true" x14ac:dyDescent="0.2">
      <c r="C767" s="728"/>
      <c r="D767" s="728"/>
      <c r="E767" s="728"/>
      <c r="F767" s="728"/>
      <c r="G767" s="728"/>
      <c r="H767" s="728"/>
      <c r="I767" s="728"/>
      <c r="J767" s="728"/>
      <c r="K767" s="728"/>
      <c r="L767" s="728"/>
      <c r="M767" s="728"/>
      <c r="N767" s="728"/>
      <c r="O767" s="728"/>
      <c r="P767" s="728"/>
      <c r="Q767" s="728"/>
      <c r="BA767" s="418"/>
      <c r="BB767" s="495"/>
      <c r="BC767" s="418"/>
      <c r="BD767" s="418"/>
      <c r="BE767" s="418"/>
      <c r="BF767" s="418"/>
      <c r="BG767" s="418"/>
      <c r="BH767" s="418"/>
      <c r="BI767" s="418"/>
      <c r="BJ767" s="418"/>
      <c r="BK767" s="418"/>
      <c r="BL767" s="418"/>
      <c r="BM767" s="418"/>
      <c r="BN767" s="418"/>
      <c r="BO767" s="418"/>
      <c r="BP767" s="418"/>
      <c r="BQ767" s="418"/>
      <c r="BR767" s="418"/>
      <c r="BS767" s="418"/>
      <c r="BT767" s="418"/>
      <c r="BU767" s="418"/>
      <c r="BV767" s="418"/>
      <c r="BW767" s="418"/>
      <c r="BX767" s="418"/>
      <c r="BY767" s="418"/>
      <c r="BZ767" s="418"/>
      <c r="CA767" s="418"/>
      <c r="CB767" s="418"/>
      <c r="CC767" s="418"/>
      <c r="CD767" s="418"/>
      <c r="CE767" s="418"/>
      <c r="CF767" s="418"/>
      <c r="CG767" s="418"/>
      <c r="CH767" s="418"/>
      <c r="CI767" s="418"/>
      <c r="CJ767" s="418"/>
      <c r="CK767" s="418"/>
      <c r="CL767" s="418"/>
      <c r="CM767" s="418"/>
      <c r="CN767" s="418"/>
      <c r="CO767" s="418"/>
      <c r="CP767" s="418"/>
      <c r="CQ767" s="418"/>
      <c r="CR767" s="418"/>
      <c r="CS767" s="418"/>
      <c r="CT767" s="418"/>
      <c r="CU767" s="418"/>
      <c r="CV767" s="418"/>
      <c r="CW767" s="418"/>
      <c r="CX767" s="418"/>
      <c r="CY767" s="418"/>
      <c r="CZ767" s="418"/>
    </row>
    <row r="768" ht="25.15" customHeight="true" x14ac:dyDescent="0.2">
      <c r="C768" s="728"/>
      <c r="D768" s="728"/>
      <c r="E768" s="728"/>
      <c r="F768" s="728"/>
      <c r="G768" s="728"/>
      <c r="H768" s="728"/>
      <c r="I768" s="728"/>
      <c r="J768" s="728"/>
      <c r="K768" s="728"/>
      <c r="L768" s="728"/>
      <c r="M768" s="728"/>
      <c r="N768" s="728"/>
      <c r="O768" s="728"/>
      <c r="P768" s="728"/>
      <c r="Q768" s="728"/>
      <c r="BA768" s="416"/>
      <c r="BB768" s="496"/>
      <c r="BC768" s="416"/>
      <c r="BD768" s="416"/>
      <c r="BE768" s="416"/>
      <c r="BF768" s="416"/>
      <c r="BG768" s="416"/>
      <c r="BH768" s="416"/>
      <c r="BI768" s="416"/>
      <c r="BJ768" s="416"/>
      <c r="BK768" s="416"/>
      <c r="BL768" s="416"/>
      <c r="BM768" s="416"/>
      <c r="BN768" s="416"/>
      <c r="BO768" s="416"/>
      <c r="BP768" s="416"/>
      <c r="BQ768" s="416"/>
      <c r="BR768" s="416"/>
      <c r="BS768" s="416"/>
      <c r="BT768" s="416"/>
      <c r="BU768" s="416"/>
      <c r="BV768" s="416"/>
      <c r="BW768" s="416"/>
      <c r="BX768" s="416"/>
      <c r="BY768" s="416"/>
      <c r="BZ768" s="416"/>
      <c r="CA768" s="416"/>
      <c r="CB768" s="416"/>
      <c r="CC768" s="416"/>
      <c r="CD768" s="416"/>
      <c r="CE768" s="416"/>
      <c r="CF768" s="416"/>
      <c r="CG768" s="416"/>
      <c r="CH768" s="416"/>
      <c r="CI768" s="416"/>
      <c r="CJ768" s="416"/>
      <c r="CK768" s="416"/>
      <c r="CL768" s="416"/>
      <c r="CM768" s="416"/>
      <c r="CN768" s="416"/>
      <c r="CO768" s="416"/>
      <c r="CP768" s="416"/>
      <c r="CQ768" s="416"/>
      <c r="CR768" s="416"/>
      <c r="CS768" s="416"/>
      <c r="CT768" s="416"/>
      <c r="CU768" s="416"/>
      <c r="CV768" s="416"/>
      <c r="CW768" s="416"/>
      <c r="CX768" s="416"/>
      <c r="CY768" s="416"/>
      <c r="CZ768" s="416"/>
    </row>
    <row r="769" ht="25.15" customHeight="true" x14ac:dyDescent="0.2">
      <c r="C769" s="728"/>
      <c r="D769" s="728"/>
      <c r="E769" s="728"/>
      <c r="F769" s="728"/>
      <c r="G769" s="728"/>
      <c r="H769" s="728"/>
      <c r="I769" s="728"/>
      <c r="J769" s="728"/>
      <c r="K769" s="728"/>
      <c r="L769" s="728"/>
      <c r="M769" s="728"/>
      <c r="N769" s="728"/>
      <c r="O769" s="728"/>
      <c r="P769" s="728"/>
      <c r="Q769" s="728"/>
      <c r="BA769" s="416"/>
      <c r="BB769" s="496"/>
      <c r="BC769" s="416"/>
      <c r="BD769" s="416"/>
      <c r="BE769" s="416"/>
      <c r="BF769" s="416"/>
      <c r="BG769" s="416"/>
      <c r="BH769" s="416"/>
      <c r="BI769" s="416"/>
      <c r="BJ769" s="416"/>
      <c r="BK769" s="416"/>
      <c r="BL769" s="416"/>
      <c r="BM769" s="416"/>
      <c r="BN769" s="416"/>
      <c r="BO769" s="416"/>
      <c r="BP769" s="416"/>
      <c r="BQ769" s="416"/>
      <c r="BR769" s="416"/>
      <c r="BS769" s="416"/>
      <c r="BT769" s="416"/>
      <c r="BU769" s="416"/>
      <c r="BV769" s="416"/>
      <c r="BW769" s="416"/>
      <c r="BX769" s="416"/>
      <c r="BY769" s="416"/>
      <c r="BZ769" s="416"/>
      <c r="CA769" s="416"/>
      <c r="CB769" s="416"/>
      <c r="CC769" s="416"/>
      <c r="CD769" s="416"/>
      <c r="CE769" s="416"/>
      <c r="CF769" s="416"/>
      <c r="CG769" s="416"/>
      <c r="CH769" s="416"/>
      <c r="CI769" s="416"/>
      <c r="CJ769" s="416"/>
      <c r="CK769" s="416"/>
      <c r="CL769" s="416"/>
      <c r="CM769" s="416"/>
      <c r="CN769" s="416"/>
      <c r="CO769" s="416"/>
      <c r="CP769" s="416"/>
      <c r="CQ769" s="416"/>
      <c r="CR769" s="416"/>
      <c r="CS769" s="416"/>
      <c r="CT769" s="416"/>
      <c r="CU769" s="416"/>
      <c r="CV769" s="416"/>
      <c r="CW769" s="416"/>
      <c r="CX769" s="416"/>
      <c r="CY769" s="416"/>
      <c r="CZ769" s="416"/>
    </row>
    <row r="770" ht="25.15" customHeight="true" x14ac:dyDescent="0.2">
      <c r="C770" s="728"/>
      <c r="D770" s="728"/>
      <c r="E770" s="728"/>
      <c r="F770" s="728"/>
      <c r="G770" s="728"/>
      <c r="H770" s="728"/>
      <c r="I770" s="728"/>
      <c r="J770" s="728"/>
      <c r="K770" s="728"/>
      <c r="L770" s="728"/>
      <c r="M770" s="728"/>
      <c r="N770" s="728"/>
      <c r="O770" s="728"/>
      <c r="P770" s="728"/>
      <c r="Q770" s="728"/>
      <c r="BA770" s="416"/>
      <c r="BB770" s="496"/>
      <c r="BC770" s="416"/>
      <c r="BD770" s="416"/>
      <c r="BE770" s="416"/>
      <c r="BF770" s="416"/>
      <c r="BG770" s="416"/>
      <c r="BH770" s="416"/>
      <c r="BI770" s="416"/>
      <c r="BJ770" s="416"/>
      <c r="BK770" s="416"/>
      <c r="BL770" s="416"/>
      <c r="BM770" s="416"/>
      <c r="BN770" s="416"/>
      <c r="BO770" s="416"/>
      <c r="BP770" s="416"/>
      <c r="BQ770" s="416"/>
      <c r="BR770" s="416"/>
      <c r="BS770" s="416"/>
      <c r="BT770" s="416"/>
      <c r="BU770" s="416"/>
      <c r="BV770" s="416"/>
      <c r="BW770" s="416"/>
      <c r="BX770" s="416"/>
      <c r="BY770" s="416"/>
      <c r="BZ770" s="416"/>
      <c r="CA770" s="416"/>
      <c r="CB770" s="416"/>
      <c r="CC770" s="416"/>
      <c r="CD770" s="416"/>
      <c r="CE770" s="416"/>
      <c r="CF770" s="416"/>
      <c r="CG770" s="416"/>
      <c r="CH770" s="416"/>
      <c r="CI770" s="416"/>
      <c r="CJ770" s="416"/>
      <c r="CK770" s="416"/>
      <c r="CL770" s="416"/>
      <c r="CM770" s="416"/>
      <c r="CN770" s="416"/>
      <c r="CO770" s="416"/>
      <c r="CP770" s="416"/>
      <c r="CQ770" s="416"/>
      <c r="CR770" s="416"/>
      <c r="CS770" s="416"/>
      <c r="CT770" s="416"/>
      <c r="CU770" s="416"/>
      <c r="CV770" s="416"/>
      <c r="CW770" s="416"/>
      <c r="CX770" s="416"/>
      <c r="CY770" s="416"/>
      <c r="CZ770" s="416"/>
    </row>
    <row r="771" ht="25.15" customHeight="true" x14ac:dyDescent="0.2">
      <c r="C771" s="728"/>
      <c r="D771" s="728"/>
      <c r="E771" s="728"/>
      <c r="F771" s="728"/>
      <c r="G771" s="728"/>
      <c r="H771" s="728"/>
      <c r="I771" s="728"/>
      <c r="J771" s="728"/>
      <c r="K771" s="728"/>
      <c r="L771" s="728"/>
      <c r="M771" s="728"/>
      <c r="N771" s="728"/>
      <c r="O771" s="728"/>
      <c r="P771" s="728"/>
      <c r="Q771" s="728"/>
      <c r="BA771" s="416"/>
      <c r="BB771" s="496"/>
      <c r="BC771" s="416"/>
      <c r="BD771" s="416"/>
      <c r="BE771" s="416"/>
      <c r="BF771" s="416"/>
      <c r="BG771" s="416"/>
      <c r="BH771" s="416"/>
      <c r="BI771" s="416"/>
      <c r="BJ771" s="416"/>
      <c r="BK771" s="416"/>
      <c r="BL771" s="416"/>
      <c r="BM771" s="416"/>
      <c r="BN771" s="416"/>
      <c r="BO771" s="416"/>
      <c r="BP771" s="416"/>
      <c r="BQ771" s="416"/>
      <c r="BR771" s="416"/>
      <c r="BS771" s="416"/>
      <c r="BT771" s="416"/>
      <c r="BU771" s="416"/>
      <c r="BV771" s="416"/>
      <c r="BW771" s="416"/>
      <c r="BX771" s="416"/>
      <c r="BY771" s="416"/>
      <c r="BZ771" s="416"/>
      <c r="CA771" s="416"/>
      <c r="CB771" s="416"/>
      <c r="CC771" s="416"/>
      <c r="CD771" s="416"/>
      <c r="CE771" s="416"/>
      <c r="CF771" s="416"/>
      <c r="CG771" s="416"/>
      <c r="CH771" s="416"/>
      <c r="CI771" s="416"/>
      <c r="CJ771" s="416"/>
      <c r="CK771" s="416"/>
      <c r="CL771" s="416"/>
      <c r="CM771" s="416"/>
      <c r="CN771" s="416"/>
      <c r="CO771" s="416"/>
      <c r="CP771" s="416"/>
      <c r="CQ771" s="416"/>
      <c r="CR771" s="416"/>
      <c r="CS771" s="416"/>
      <c r="CT771" s="416"/>
      <c r="CU771" s="416"/>
      <c r="CV771" s="416"/>
      <c r="CW771" s="416"/>
      <c r="CX771" s="416"/>
      <c r="CY771" s="416"/>
      <c r="CZ771" s="416"/>
    </row>
    <row r="772" ht="25.15" customHeight="true" x14ac:dyDescent="0.2">
      <c r="C772" s="728"/>
      <c r="D772" s="728"/>
      <c r="E772" s="728"/>
      <c r="F772" s="728"/>
      <c r="G772" s="728"/>
      <c r="H772" s="728"/>
      <c r="I772" s="728"/>
      <c r="J772" s="728"/>
      <c r="K772" s="728"/>
      <c r="L772" s="728"/>
      <c r="M772" s="728"/>
      <c r="N772" s="728"/>
      <c r="O772" s="728"/>
      <c r="P772" s="728"/>
      <c r="Q772" s="728"/>
      <c r="BA772" s="416"/>
      <c r="BB772" s="496"/>
      <c r="BC772" s="416"/>
      <c r="BD772" s="416"/>
      <c r="BE772" s="416"/>
      <c r="BF772" s="416"/>
      <c r="BG772" s="416"/>
      <c r="BH772" s="416"/>
      <c r="BI772" s="416"/>
      <c r="BJ772" s="416"/>
      <c r="BK772" s="416"/>
      <c r="BL772" s="416"/>
      <c r="BM772" s="416"/>
      <c r="BN772" s="416"/>
      <c r="BO772" s="416"/>
      <c r="BP772" s="416"/>
      <c r="BQ772" s="416"/>
      <c r="BR772" s="416"/>
      <c r="BS772" s="416"/>
      <c r="BT772" s="416"/>
      <c r="BU772" s="416"/>
      <c r="BV772" s="416"/>
      <c r="BW772" s="416"/>
      <c r="BX772" s="416"/>
      <c r="BY772" s="416"/>
      <c r="BZ772" s="416"/>
      <c r="CA772" s="416"/>
      <c r="CB772" s="416"/>
      <c r="CC772" s="416"/>
      <c r="CD772" s="416"/>
      <c r="CE772" s="416"/>
      <c r="CF772" s="416"/>
      <c r="CG772" s="416"/>
      <c r="CH772" s="416"/>
      <c r="CI772" s="416"/>
      <c r="CJ772" s="416"/>
      <c r="CK772" s="416"/>
      <c r="CL772" s="416"/>
      <c r="CM772" s="416"/>
      <c r="CN772" s="416"/>
      <c r="CO772" s="416"/>
      <c r="CP772" s="416"/>
      <c r="CQ772" s="416"/>
      <c r="CR772" s="416"/>
      <c r="CS772" s="416"/>
      <c r="CT772" s="416"/>
      <c r="CU772" s="416"/>
      <c r="CV772" s="416"/>
      <c r="CW772" s="416"/>
      <c r="CX772" s="416"/>
      <c r="CY772" s="416"/>
      <c r="CZ772" s="416"/>
    </row>
    <row r="773" ht="25.15" customHeight="true" x14ac:dyDescent="0.2">
      <c r="C773" s="728"/>
      <c r="D773" s="728"/>
      <c r="E773" s="728"/>
      <c r="F773" s="728"/>
      <c r="G773" s="728"/>
      <c r="H773" s="728"/>
      <c r="I773" s="728"/>
      <c r="J773" s="728"/>
      <c r="K773" s="728"/>
      <c r="L773" s="728"/>
      <c r="M773" s="728"/>
      <c r="N773" s="728"/>
      <c r="O773" s="728"/>
      <c r="P773" s="728"/>
      <c r="Q773" s="728"/>
      <c r="BA773" s="416"/>
      <c r="BB773" s="496"/>
      <c r="BC773" s="416"/>
      <c r="BD773" s="416"/>
      <c r="BE773" s="416"/>
      <c r="BF773" s="416"/>
      <c r="BG773" s="416"/>
      <c r="BH773" s="416"/>
      <c r="BI773" s="416"/>
      <c r="BJ773" s="416"/>
      <c r="BK773" s="416"/>
      <c r="BL773" s="416"/>
      <c r="BM773" s="416"/>
      <c r="BN773" s="416"/>
      <c r="BO773" s="416"/>
      <c r="BP773" s="416"/>
      <c r="BQ773" s="416"/>
      <c r="BR773" s="416"/>
      <c r="BS773" s="416"/>
      <c r="BT773" s="416"/>
      <c r="BU773" s="416"/>
      <c r="BV773" s="416"/>
      <c r="BW773" s="416"/>
      <c r="BX773" s="416"/>
      <c r="BY773" s="416"/>
      <c r="BZ773" s="416"/>
      <c r="CA773" s="416"/>
      <c r="CB773" s="416"/>
      <c r="CC773" s="416"/>
      <c r="CD773" s="416"/>
      <c r="CE773" s="416"/>
      <c r="CF773" s="416"/>
      <c r="CG773" s="416"/>
      <c r="CH773" s="416"/>
      <c r="CI773" s="416"/>
      <c r="CJ773" s="416"/>
      <c r="CK773" s="416"/>
      <c r="CL773" s="416"/>
      <c r="CM773" s="416"/>
      <c r="CN773" s="416"/>
      <c r="CO773" s="416"/>
      <c r="CP773" s="416"/>
      <c r="CQ773" s="416"/>
      <c r="CR773" s="416"/>
      <c r="CS773" s="416"/>
      <c r="CT773" s="416"/>
      <c r="CU773" s="416"/>
      <c r="CV773" s="416"/>
      <c r="CW773" s="416"/>
      <c r="CX773" s="416"/>
      <c r="CY773" s="416"/>
      <c r="CZ773" s="416"/>
    </row>
    <row r="774" ht="25.15" customHeight="true" x14ac:dyDescent="0.2">
      <c r="C774" s="728"/>
      <c r="D774" s="728"/>
      <c r="E774" s="728"/>
      <c r="F774" s="728"/>
      <c r="G774" s="728"/>
      <c r="H774" s="728"/>
      <c r="I774" s="728"/>
      <c r="J774" s="728"/>
      <c r="K774" s="728"/>
      <c r="L774" s="728"/>
      <c r="M774" s="728"/>
      <c r="N774" s="728"/>
      <c r="O774" s="728"/>
      <c r="P774" s="728"/>
      <c r="Q774" s="728"/>
      <c r="BA774" s="416"/>
      <c r="BB774" s="496"/>
      <c r="BC774" s="416"/>
      <c r="BD774" s="416"/>
      <c r="BE774" s="416"/>
      <c r="BF774" s="416"/>
      <c r="BG774" s="416"/>
      <c r="BH774" s="416"/>
      <c r="BI774" s="416"/>
      <c r="BJ774" s="416"/>
      <c r="BK774" s="416"/>
      <c r="BL774" s="416"/>
      <c r="BM774" s="416"/>
      <c r="BN774" s="416"/>
      <c r="BO774" s="416"/>
      <c r="BP774" s="416"/>
      <c r="BQ774" s="416"/>
      <c r="BR774" s="416"/>
      <c r="BS774" s="416"/>
      <c r="BT774" s="416"/>
      <c r="BU774" s="416"/>
      <c r="BV774" s="416"/>
      <c r="BW774" s="416"/>
      <c r="BX774" s="416"/>
      <c r="BY774" s="416"/>
      <c r="BZ774" s="416"/>
      <c r="CA774" s="416"/>
      <c r="CB774" s="416"/>
      <c r="CC774" s="416"/>
      <c r="CD774" s="416"/>
      <c r="CE774" s="416"/>
      <c r="CF774" s="416"/>
      <c r="CG774" s="416"/>
      <c r="CH774" s="416"/>
      <c r="CI774" s="416"/>
      <c r="CJ774" s="416"/>
      <c r="CK774" s="416"/>
      <c r="CL774" s="416"/>
      <c r="CM774" s="416"/>
      <c r="CN774" s="416"/>
      <c r="CO774" s="416"/>
      <c r="CP774" s="416"/>
      <c r="CQ774" s="416"/>
      <c r="CR774" s="416"/>
      <c r="CS774" s="416"/>
      <c r="CT774" s="416"/>
      <c r="CU774" s="416"/>
      <c r="CV774" s="416"/>
      <c r="CW774" s="416"/>
      <c r="CX774" s="416"/>
      <c r="CY774" s="416"/>
      <c r="CZ774" s="416"/>
    </row>
    <row r="775" ht="25.15" customHeight="true" x14ac:dyDescent="0.2">
      <c r="C775" s="728"/>
      <c r="D775" s="728"/>
      <c r="E775" s="728"/>
      <c r="F775" s="728"/>
      <c r="G775" s="728"/>
      <c r="H775" s="728"/>
      <c r="I775" s="728"/>
      <c r="J775" s="728"/>
      <c r="K775" s="728"/>
      <c r="L775" s="728"/>
      <c r="M775" s="728"/>
      <c r="N775" s="728"/>
      <c r="O775" s="728"/>
      <c r="P775" s="728"/>
      <c r="Q775" s="728"/>
      <c r="BA775" s="416"/>
      <c r="BB775" s="496"/>
      <c r="BC775" s="416"/>
      <c r="BD775" s="416"/>
      <c r="BE775" s="416"/>
      <c r="BF775" s="416"/>
      <c r="BG775" s="416"/>
      <c r="BH775" s="416"/>
      <c r="BI775" s="416"/>
      <c r="BJ775" s="416"/>
      <c r="BK775" s="416"/>
      <c r="BL775" s="416"/>
      <c r="BM775" s="416"/>
      <c r="BN775" s="416"/>
      <c r="BO775" s="416"/>
      <c r="BP775" s="416"/>
      <c r="BQ775" s="416"/>
      <c r="BR775" s="416"/>
      <c r="BS775" s="416"/>
      <c r="BT775" s="416"/>
      <c r="BU775" s="416"/>
      <c r="BV775" s="416"/>
      <c r="BW775" s="416"/>
      <c r="BX775" s="416"/>
      <c r="BY775" s="416"/>
      <c r="BZ775" s="416"/>
      <c r="CA775" s="416"/>
      <c r="CB775" s="416"/>
      <c r="CC775" s="416"/>
      <c r="CD775" s="416"/>
      <c r="CE775" s="416"/>
      <c r="CF775" s="416"/>
      <c r="CG775" s="416"/>
      <c r="CH775" s="416"/>
      <c r="CI775" s="416"/>
      <c r="CJ775" s="416"/>
      <c r="CK775" s="416"/>
      <c r="CL775" s="416"/>
      <c r="CM775" s="416"/>
      <c r="CN775" s="416"/>
      <c r="CO775" s="416"/>
      <c r="CP775" s="416"/>
      <c r="CQ775" s="416"/>
      <c r="CR775" s="416"/>
      <c r="CS775" s="416"/>
      <c r="CT775" s="416"/>
      <c r="CU775" s="416"/>
      <c r="CV775" s="416"/>
      <c r="CW775" s="416"/>
      <c r="CX775" s="416"/>
      <c r="CY775" s="416"/>
      <c r="CZ775" s="416"/>
    </row>
    <row r="776" ht="25.15" customHeight="true" x14ac:dyDescent="0.2">
      <c r="C776" s="728"/>
      <c r="D776" s="728"/>
      <c r="E776" s="728"/>
      <c r="F776" s="728"/>
      <c r="G776" s="728"/>
      <c r="H776" s="728"/>
      <c r="I776" s="728"/>
      <c r="J776" s="728"/>
      <c r="K776" s="728"/>
      <c r="L776" s="728"/>
      <c r="M776" s="728"/>
      <c r="N776" s="728"/>
      <c r="O776" s="728"/>
      <c r="P776" s="728"/>
      <c r="Q776" s="728"/>
      <c r="BA776" s="416"/>
      <c r="BB776" s="496"/>
      <c r="BC776" s="416"/>
      <c r="BD776" s="416"/>
      <c r="BE776" s="416"/>
      <c r="BF776" s="416"/>
      <c r="BG776" s="416"/>
      <c r="BH776" s="416"/>
      <c r="BI776" s="416"/>
      <c r="BJ776" s="416"/>
      <c r="BK776" s="416"/>
      <c r="BL776" s="416"/>
      <c r="BM776" s="416"/>
      <c r="BN776" s="416"/>
      <c r="BO776" s="416"/>
      <c r="BP776" s="416"/>
      <c r="BQ776" s="416"/>
      <c r="BR776" s="416"/>
      <c r="BS776" s="416"/>
      <c r="BT776" s="416"/>
      <c r="BU776" s="416"/>
      <c r="BV776" s="416"/>
      <c r="BW776" s="416"/>
      <c r="BX776" s="416"/>
      <c r="BY776" s="416"/>
      <c r="BZ776" s="416"/>
      <c r="CA776" s="416"/>
      <c r="CB776" s="416"/>
      <c r="CC776" s="416"/>
      <c r="CD776" s="416"/>
      <c r="CE776" s="416"/>
      <c r="CF776" s="416"/>
      <c r="CG776" s="416"/>
      <c r="CH776" s="416"/>
      <c r="CI776" s="416"/>
      <c r="CJ776" s="416"/>
      <c r="CK776" s="416"/>
      <c r="CL776" s="416"/>
      <c r="CM776" s="416"/>
      <c r="CN776" s="416"/>
      <c r="CO776" s="416"/>
      <c r="CP776" s="416"/>
      <c r="CQ776" s="416"/>
      <c r="CR776" s="416"/>
      <c r="CS776" s="416"/>
      <c r="CT776" s="416"/>
      <c r="CU776" s="416"/>
      <c r="CV776" s="416"/>
      <c r="CW776" s="416"/>
      <c r="CX776" s="416"/>
      <c r="CY776" s="416"/>
      <c r="CZ776" s="416"/>
    </row>
    <row r="777" ht="25.15" customHeight="true" x14ac:dyDescent="0.2">
      <c r="C777" s="728"/>
      <c r="D777" s="728"/>
      <c r="E777" s="728"/>
      <c r="F777" s="728"/>
      <c r="G777" s="728"/>
      <c r="H777" s="728"/>
      <c r="I777" s="728"/>
      <c r="J777" s="728"/>
      <c r="K777" s="728"/>
      <c r="L777" s="728"/>
      <c r="M777" s="728"/>
      <c r="N777" s="728"/>
      <c r="O777" s="728"/>
      <c r="P777" s="728"/>
      <c r="Q777" s="728"/>
      <c r="BA777" s="416"/>
      <c r="BB777" s="496"/>
      <c r="BC777" s="416"/>
      <c r="BD777" s="416"/>
      <c r="BE777" s="416"/>
      <c r="BF777" s="416"/>
      <c r="BG777" s="416"/>
      <c r="BH777" s="416"/>
      <c r="BI777" s="416"/>
      <c r="BJ777" s="416"/>
      <c r="BK777" s="416"/>
      <c r="BL777" s="416"/>
      <c r="BM777" s="416"/>
      <c r="BN777" s="416"/>
      <c r="BO777" s="416"/>
      <c r="BP777" s="416"/>
      <c r="BQ777" s="416"/>
      <c r="BR777" s="416"/>
      <c r="BS777" s="416"/>
      <c r="BT777" s="416"/>
      <c r="BU777" s="416"/>
      <c r="BV777" s="416"/>
      <c r="BW777" s="416"/>
      <c r="BX777" s="416"/>
      <c r="BY777" s="416"/>
      <c r="BZ777" s="416"/>
      <c r="CA777" s="416"/>
      <c r="CB777" s="416"/>
      <c r="CC777" s="416"/>
      <c r="CD777" s="416"/>
      <c r="CE777" s="416"/>
      <c r="CF777" s="416"/>
      <c r="CG777" s="416"/>
      <c r="CH777" s="416"/>
      <c r="CI777" s="416"/>
      <c r="CJ777" s="416"/>
      <c r="CK777" s="416"/>
      <c r="CL777" s="416"/>
      <c r="CM777" s="416"/>
      <c r="CN777" s="416"/>
      <c r="CO777" s="416"/>
      <c r="CP777" s="416"/>
      <c r="CQ777" s="416"/>
      <c r="CR777" s="416"/>
      <c r="CS777" s="416"/>
      <c r="CT777" s="416"/>
      <c r="CU777" s="416"/>
      <c r="CV777" s="416"/>
      <c r="CW777" s="416"/>
      <c r="CX777" s="416"/>
      <c r="CY777" s="416"/>
      <c r="CZ777" s="416"/>
    </row>
    <row r="778" ht="25.15" customHeight="true" x14ac:dyDescent="0.2">
      <c r="C778" s="728"/>
      <c r="D778" s="728"/>
      <c r="E778" s="728"/>
      <c r="F778" s="728"/>
      <c r="G778" s="728"/>
      <c r="H778" s="728"/>
      <c r="I778" s="728"/>
      <c r="J778" s="728"/>
      <c r="K778" s="728"/>
      <c r="L778" s="728"/>
      <c r="M778" s="728"/>
      <c r="N778" s="728"/>
      <c r="O778" s="728"/>
      <c r="P778" s="728"/>
      <c r="Q778" s="728"/>
      <c r="BA778" s="416"/>
      <c r="BB778" s="496"/>
      <c r="BC778" s="416"/>
      <c r="BD778" s="416"/>
      <c r="BE778" s="416"/>
      <c r="BF778" s="416"/>
      <c r="BG778" s="416"/>
      <c r="BH778" s="416"/>
      <c r="BI778" s="416"/>
      <c r="BJ778" s="416"/>
      <c r="BK778" s="416"/>
      <c r="BL778" s="416"/>
      <c r="BM778" s="416"/>
      <c r="BN778" s="416"/>
      <c r="BO778" s="416"/>
      <c r="BP778" s="416"/>
      <c r="BQ778" s="416"/>
      <c r="BR778" s="416"/>
      <c r="BS778" s="416"/>
      <c r="BT778" s="416"/>
      <c r="BU778" s="416"/>
      <c r="BV778" s="416"/>
      <c r="BW778" s="416"/>
      <c r="BX778" s="416"/>
      <c r="BY778" s="416"/>
      <c r="BZ778" s="416"/>
      <c r="CA778" s="416"/>
      <c r="CB778" s="416"/>
      <c r="CC778" s="416"/>
      <c r="CD778" s="416"/>
      <c r="CE778" s="416"/>
      <c r="CF778" s="416"/>
      <c r="CG778" s="416"/>
      <c r="CH778" s="416"/>
      <c r="CI778" s="416"/>
      <c r="CJ778" s="416"/>
      <c r="CK778" s="416"/>
      <c r="CL778" s="416"/>
      <c r="CM778" s="416"/>
      <c r="CN778" s="416"/>
      <c r="CO778" s="416"/>
      <c r="CP778" s="416"/>
      <c r="CQ778" s="416"/>
      <c r="CR778" s="416"/>
      <c r="CS778" s="416"/>
      <c r="CT778" s="416"/>
      <c r="CU778" s="416"/>
      <c r="CV778" s="416"/>
      <c r="CW778" s="416"/>
      <c r="CX778" s="416"/>
      <c r="CY778" s="416"/>
      <c r="CZ778" s="416"/>
    </row>
    <row r="779" ht="25.15" customHeight="true" x14ac:dyDescent="0.2">
      <c r="C779" s="728"/>
      <c r="D779" s="728"/>
      <c r="E779" s="728"/>
      <c r="F779" s="728"/>
      <c r="G779" s="728"/>
      <c r="H779" s="728"/>
      <c r="I779" s="728"/>
      <c r="J779" s="728"/>
      <c r="K779" s="728"/>
      <c r="L779" s="728"/>
      <c r="M779" s="728"/>
      <c r="N779" s="728"/>
      <c r="O779" s="728"/>
      <c r="P779" s="728"/>
      <c r="Q779" s="728"/>
      <c r="BA779" s="416"/>
      <c r="BB779" s="496"/>
      <c r="BC779" s="416"/>
      <c r="BD779" s="416"/>
      <c r="BE779" s="416"/>
      <c r="BF779" s="416"/>
      <c r="BG779" s="416"/>
      <c r="BH779" s="416"/>
      <c r="BI779" s="416"/>
      <c r="BJ779" s="416"/>
      <c r="BK779" s="416"/>
      <c r="BL779" s="416"/>
      <c r="BM779" s="416"/>
      <c r="BN779" s="416"/>
      <c r="BO779" s="416"/>
      <c r="BP779" s="416"/>
      <c r="BQ779" s="416"/>
      <c r="BR779" s="416"/>
      <c r="BS779" s="416"/>
      <c r="BT779" s="416"/>
      <c r="BU779" s="416"/>
      <c r="BV779" s="416"/>
      <c r="BW779" s="416"/>
      <c r="BX779" s="416"/>
      <c r="BY779" s="416"/>
      <c r="BZ779" s="416"/>
      <c r="CA779" s="416"/>
      <c r="CB779" s="416"/>
      <c r="CC779" s="416"/>
      <c r="CD779" s="416"/>
      <c r="CE779" s="416"/>
      <c r="CF779" s="416"/>
      <c r="CG779" s="416"/>
      <c r="CH779" s="416"/>
      <c r="CI779" s="416"/>
      <c r="CJ779" s="416"/>
      <c r="CK779" s="416"/>
      <c r="CL779" s="416"/>
      <c r="CM779" s="416"/>
      <c r="CN779" s="416"/>
      <c r="CO779" s="416"/>
      <c r="CP779" s="416"/>
      <c r="CQ779" s="416"/>
      <c r="CR779" s="416"/>
      <c r="CS779" s="416"/>
      <c r="CT779" s="416"/>
      <c r="CU779" s="416"/>
      <c r="CV779" s="416"/>
      <c r="CW779" s="416"/>
      <c r="CX779" s="416"/>
      <c r="CY779" s="416"/>
      <c r="CZ779" s="416"/>
    </row>
    <row r="780" ht="25.15" customHeight="true" x14ac:dyDescent="0.2">
      <c r="C780" s="728"/>
      <c r="D780" s="728"/>
      <c r="E780" s="728"/>
      <c r="F780" s="728"/>
      <c r="G780" s="728"/>
      <c r="H780" s="728"/>
      <c r="I780" s="728"/>
      <c r="J780" s="728"/>
      <c r="K780" s="728"/>
      <c r="L780" s="728"/>
      <c r="M780" s="728"/>
      <c r="N780" s="728"/>
      <c r="O780" s="728"/>
      <c r="P780" s="728"/>
      <c r="Q780" s="728"/>
      <c r="BA780" s="416"/>
      <c r="BB780" s="496"/>
      <c r="BC780" s="416"/>
      <c r="BD780" s="416"/>
      <c r="BE780" s="416"/>
      <c r="BF780" s="416"/>
      <c r="BG780" s="416"/>
      <c r="BH780" s="416"/>
      <c r="BI780" s="416"/>
      <c r="BJ780" s="416"/>
      <c r="BK780" s="416"/>
      <c r="BL780" s="416"/>
      <c r="BM780" s="416"/>
      <c r="BN780" s="416"/>
      <c r="BO780" s="416"/>
      <c r="BP780" s="416"/>
      <c r="BQ780" s="416"/>
      <c r="BR780" s="416"/>
      <c r="BS780" s="416"/>
      <c r="BT780" s="416"/>
      <c r="BU780" s="416"/>
      <c r="BV780" s="416"/>
      <c r="BW780" s="416"/>
      <c r="BX780" s="416"/>
      <c r="BY780" s="416"/>
      <c r="BZ780" s="416"/>
      <c r="CA780" s="416"/>
      <c r="CB780" s="416"/>
      <c r="CC780" s="416"/>
      <c r="CD780" s="416"/>
      <c r="CE780" s="416"/>
      <c r="CF780" s="416"/>
      <c r="CG780" s="416"/>
      <c r="CH780" s="416"/>
      <c r="CI780" s="416"/>
      <c r="CJ780" s="416"/>
      <c r="CK780" s="416"/>
      <c r="CL780" s="416"/>
      <c r="CM780" s="416"/>
      <c r="CN780" s="416"/>
      <c r="CO780" s="416"/>
      <c r="CP780" s="416"/>
      <c r="CQ780" s="416"/>
      <c r="CR780" s="416"/>
      <c r="CS780" s="416"/>
      <c r="CT780" s="416"/>
      <c r="CU780" s="416"/>
      <c r="CV780" s="416"/>
      <c r="CW780" s="416"/>
      <c r="CX780" s="416"/>
      <c r="CY780" s="416"/>
      <c r="CZ780" s="416"/>
    </row>
    <row r="781" ht="25.15" customHeight="true" x14ac:dyDescent="0.2">
      <c r="C781" s="728"/>
      <c r="D781" s="728"/>
      <c r="E781" s="728"/>
      <c r="F781" s="728"/>
      <c r="G781" s="728"/>
      <c r="H781" s="728"/>
      <c r="I781" s="728"/>
      <c r="J781" s="728"/>
      <c r="K781" s="728"/>
      <c r="L781" s="728"/>
      <c r="M781" s="728"/>
      <c r="N781" s="728"/>
      <c r="O781" s="728"/>
      <c r="P781" s="728"/>
      <c r="Q781" s="728"/>
      <c r="BA781" s="416"/>
      <c r="BB781" s="496"/>
      <c r="BC781" s="416"/>
      <c r="BD781" s="416"/>
      <c r="BE781" s="416"/>
      <c r="BF781" s="416"/>
      <c r="BG781" s="416"/>
      <c r="BH781" s="416"/>
      <c r="BI781" s="416"/>
      <c r="BJ781" s="416"/>
      <c r="BK781" s="416"/>
      <c r="BL781" s="416"/>
      <c r="BM781" s="416"/>
      <c r="BN781" s="416"/>
      <c r="BO781" s="416"/>
      <c r="BP781" s="416"/>
      <c r="BQ781" s="416"/>
      <c r="BR781" s="416"/>
      <c r="BS781" s="416"/>
      <c r="BT781" s="416"/>
      <c r="BU781" s="416"/>
      <c r="BV781" s="416"/>
      <c r="BW781" s="416"/>
      <c r="BX781" s="416"/>
      <c r="BY781" s="416"/>
      <c r="BZ781" s="416"/>
      <c r="CA781" s="416"/>
      <c r="CB781" s="416"/>
      <c r="CC781" s="416"/>
      <c r="CD781" s="416"/>
      <c r="CE781" s="416"/>
      <c r="CF781" s="416"/>
      <c r="CG781" s="416"/>
      <c r="CH781" s="416"/>
      <c r="CI781" s="416"/>
      <c r="CJ781" s="416"/>
      <c r="CK781" s="416"/>
      <c r="CL781" s="416"/>
      <c r="CM781" s="416"/>
      <c r="CN781" s="416"/>
      <c r="CO781" s="416"/>
      <c r="CP781" s="416"/>
      <c r="CQ781" s="416"/>
      <c r="CR781" s="416"/>
      <c r="CS781" s="416"/>
      <c r="CT781" s="416"/>
      <c r="CU781" s="416"/>
      <c r="CV781" s="416"/>
      <c r="CW781" s="416"/>
      <c r="CX781" s="416"/>
      <c r="CY781" s="416"/>
      <c r="CZ781" s="416"/>
    </row>
    <row r="782" ht="25.15" customHeight="true" x14ac:dyDescent="0.2">
      <c r="C782" s="728"/>
      <c r="D782" s="728"/>
      <c r="E782" s="728"/>
      <c r="F782" s="728"/>
      <c r="G782" s="728"/>
      <c r="H782" s="728"/>
      <c r="I782" s="728"/>
      <c r="J782" s="728"/>
      <c r="K782" s="728"/>
      <c r="L782" s="728"/>
      <c r="M782" s="728"/>
      <c r="N782" s="728"/>
      <c r="O782" s="728"/>
      <c r="P782" s="728"/>
      <c r="Q782" s="728"/>
      <c r="BA782" s="416"/>
      <c r="BB782" s="496"/>
      <c r="BC782" s="416"/>
      <c r="BD782" s="416"/>
      <c r="BE782" s="416"/>
      <c r="BF782" s="416"/>
      <c r="BG782" s="416"/>
      <c r="BH782" s="416"/>
      <c r="BI782" s="416"/>
      <c r="BJ782" s="416"/>
      <c r="BK782" s="416"/>
      <c r="BL782" s="416"/>
      <c r="BM782" s="416"/>
      <c r="BN782" s="416"/>
      <c r="BO782" s="416"/>
      <c r="BP782" s="416"/>
      <c r="BQ782" s="416"/>
      <c r="BR782" s="416"/>
      <c r="BS782" s="416"/>
      <c r="BT782" s="416"/>
      <c r="BU782" s="416"/>
      <c r="BV782" s="416"/>
      <c r="BW782" s="416"/>
      <c r="BX782" s="416"/>
      <c r="BY782" s="416"/>
      <c r="BZ782" s="416"/>
      <c r="CA782" s="416"/>
      <c r="CB782" s="416"/>
      <c r="CC782" s="416"/>
      <c r="CD782" s="416"/>
      <c r="CE782" s="416"/>
      <c r="CF782" s="416"/>
      <c r="CG782" s="416"/>
      <c r="CH782" s="416"/>
      <c r="CI782" s="416"/>
      <c r="CJ782" s="416"/>
      <c r="CK782" s="416"/>
      <c r="CL782" s="416"/>
      <c r="CM782" s="416"/>
      <c r="CN782" s="416"/>
      <c r="CO782" s="416"/>
      <c r="CP782" s="416"/>
      <c r="CQ782" s="416"/>
      <c r="CR782" s="416"/>
      <c r="CS782" s="416"/>
      <c r="CT782" s="416"/>
      <c r="CU782" s="416"/>
      <c r="CV782" s="416"/>
      <c r="CW782" s="416"/>
      <c r="CX782" s="416"/>
      <c r="CY782" s="416"/>
      <c r="CZ782" s="416"/>
    </row>
    <row r="783" ht="25.15" customHeight="true" x14ac:dyDescent="0.2">
      <c r="C783" s="728"/>
      <c r="D783" s="728"/>
      <c r="E783" s="728"/>
      <c r="F783" s="728"/>
      <c r="G783" s="728"/>
      <c r="H783" s="728"/>
      <c r="I783" s="728"/>
      <c r="J783" s="728"/>
      <c r="K783" s="728"/>
      <c r="L783" s="728"/>
      <c r="M783" s="728"/>
      <c r="N783" s="728"/>
      <c r="O783" s="728"/>
      <c r="P783" s="728"/>
      <c r="Q783" s="728"/>
      <c r="BA783" s="416"/>
      <c r="BB783" s="496"/>
      <c r="BC783" s="416"/>
      <c r="BD783" s="416"/>
      <c r="BE783" s="416"/>
      <c r="BF783" s="416"/>
      <c r="BG783" s="416"/>
      <c r="BH783" s="416"/>
      <c r="BI783" s="416"/>
      <c r="BJ783" s="416"/>
      <c r="BK783" s="416"/>
      <c r="BL783" s="416"/>
      <c r="BM783" s="416"/>
      <c r="BN783" s="416"/>
      <c r="BO783" s="416"/>
      <c r="BP783" s="416"/>
      <c r="BQ783" s="416"/>
      <c r="BR783" s="416"/>
      <c r="BS783" s="416"/>
      <c r="BT783" s="416"/>
      <c r="BU783" s="416"/>
      <c r="BV783" s="416"/>
      <c r="BW783" s="416"/>
      <c r="BX783" s="416"/>
      <c r="BY783" s="416"/>
      <c r="BZ783" s="416"/>
      <c r="CA783" s="416"/>
      <c r="CB783" s="416"/>
      <c r="CC783" s="416"/>
      <c r="CD783" s="416"/>
      <c r="CE783" s="416"/>
      <c r="CF783" s="416"/>
      <c r="CG783" s="416"/>
      <c r="CH783" s="416"/>
      <c r="CI783" s="416"/>
      <c r="CJ783" s="416"/>
      <c r="CK783" s="416"/>
      <c r="CL783" s="416"/>
      <c r="CM783" s="416"/>
      <c r="CN783" s="416"/>
      <c r="CO783" s="416"/>
      <c r="CP783" s="416"/>
      <c r="CQ783" s="416"/>
      <c r="CR783" s="416"/>
      <c r="CS783" s="416"/>
      <c r="CT783" s="416"/>
      <c r="CU783" s="416"/>
      <c r="CV783" s="416"/>
      <c r="CW783" s="416"/>
      <c r="CX783" s="416"/>
      <c r="CY783" s="416"/>
      <c r="CZ783" s="416"/>
    </row>
    <row r="784" ht="25.15" customHeight="true" x14ac:dyDescent="0.2">
      <c r="C784" s="728"/>
      <c r="D784" s="728"/>
      <c r="E784" s="728"/>
      <c r="F784" s="728"/>
      <c r="G784" s="728"/>
      <c r="H784" s="728"/>
      <c r="I784" s="728"/>
      <c r="J784" s="728"/>
      <c r="K784" s="728"/>
      <c r="L784" s="728"/>
      <c r="M784" s="728"/>
      <c r="N784" s="728"/>
      <c r="O784" s="728"/>
      <c r="P784" s="728"/>
      <c r="Q784" s="728"/>
      <c r="BA784" s="416"/>
      <c r="BB784" s="496"/>
      <c r="BC784" s="416"/>
      <c r="BD784" s="416"/>
      <c r="BE784" s="416"/>
      <c r="BF784" s="416"/>
      <c r="BG784" s="416"/>
      <c r="BH784" s="416"/>
      <c r="BI784" s="416"/>
      <c r="BJ784" s="416"/>
      <c r="BK784" s="416"/>
      <c r="BL784" s="416"/>
      <c r="BM784" s="416"/>
      <c r="BN784" s="416"/>
      <c r="BO784" s="416"/>
      <c r="BP784" s="416"/>
      <c r="BQ784" s="416"/>
      <c r="BR784" s="416"/>
      <c r="BS784" s="416"/>
      <c r="BT784" s="416"/>
      <c r="BU784" s="416"/>
      <c r="BV784" s="416"/>
      <c r="BW784" s="416"/>
      <c r="BX784" s="416"/>
      <c r="BY784" s="416"/>
      <c r="BZ784" s="416"/>
      <c r="CA784" s="416"/>
      <c r="CB784" s="416"/>
      <c r="CC784" s="416"/>
      <c r="CD784" s="416"/>
      <c r="CE784" s="416"/>
      <c r="CF784" s="416"/>
      <c r="CG784" s="416"/>
      <c r="CH784" s="416"/>
      <c r="CI784" s="416"/>
      <c r="CJ784" s="416"/>
      <c r="CK784" s="416"/>
      <c r="CL784" s="416"/>
      <c r="CM784" s="416"/>
      <c r="CN784" s="416"/>
      <c r="CO784" s="416"/>
      <c r="CP784" s="416"/>
      <c r="CQ784" s="416"/>
      <c r="CR784" s="416"/>
      <c r="CS784" s="416"/>
      <c r="CT784" s="416"/>
      <c r="CU784" s="416"/>
      <c r="CV784" s="416"/>
      <c r="CW784" s="416"/>
      <c r="CX784" s="416"/>
      <c r="CY784" s="416"/>
      <c r="CZ784" s="416"/>
    </row>
    <row r="785" ht="25.15" customHeight="true" x14ac:dyDescent="0.2">
      <c r="C785" s="728"/>
      <c r="D785" s="728"/>
      <c r="E785" s="728"/>
      <c r="F785" s="728"/>
      <c r="G785" s="728"/>
      <c r="H785" s="728"/>
      <c r="I785" s="728"/>
      <c r="J785" s="728"/>
      <c r="K785" s="728"/>
      <c r="L785" s="728"/>
      <c r="M785" s="728"/>
      <c r="N785" s="728"/>
      <c r="O785" s="728"/>
      <c r="P785" s="728"/>
      <c r="Q785" s="728"/>
      <c r="BA785" s="416"/>
      <c r="BB785" s="496"/>
      <c r="BC785" s="416"/>
      <c r="BD785" s="416"/>
      <c r="BE785" s="416"/>
      <c r="BF785" s="416"/>
      <c r="BG785" s="416"/>
      <c r="BH785" s="416"/>
      <c r="BI785" s="416"/>
      <c r="BJ785" s="416"/>
      <c r="BK785" s="416"/>
      <c r="BL785" s="416"/>
      <c r="BM785" s="416"/>
      <c r="BN785" s="416"/>
      <c r="BO785" s="416"/>
      <c r="BP785" s="416"/>
      <c r="BQ785" s="416"/>
      <c r="BR785" s="416"/>
      <c r="BS785" s="416"/>
      <c r="BT785" s="416"/>
      <c r="BU785" s="416"/>
      <c r="BV785" s="416"/>
      <c r="BW785" s="416"/>
      <c r="BX785" s="416"/>
      <c r="BY785" s="416"/>
      <c r="BZ785" s="416"/>
      <c r="CA785" s="416"/>
      <c r="CB785" s="416"/>
      <c r="CC785" s="416"/>
      <c r="CD785" s="416"/>
      <c r="CE785" s="416"/>
      <c r="CF785" s="416"/>
      <c r="CG785" s="416"/>
      <c r="CH785" s="416"/>
      <c r="CI785" s="416"/>
      <c r="CJ785" s="416"/>
      <c r="CK785" s="416"/>
      <c r="CL785" s="416"/>
      <c r="CM785" s="416"/>
      <c r="CN785" s="416"/>
      <c r="CO785" s="416"/>
      <c r="CP785" s="416"/>
      <c r="CQ785" s="416"/>
      <c r="CR785" s="416"/>
      <c r="CS785" s="416"/>
      <c r="CT785" s="416"/>
      <c r="CU785" s="416"/>
      <c r="CV785" s="416"/>
      <c r="CW785" s="416"/>
      <c r="CX785" s="416"/>
      <c r="CY785" s="416"/>
      <c r="CZ785" s="416"/>
    </row>
    <row r="786" ht="25.15" customHeight="true" x14ac:dyDescent="0.2">
      <c r="C786" s="728"/>
      <c r="D786" s="728"/>
      <c r="E786" s="728"/>
      <c r="F786" s="728"/>
      <c r="G786" s="728"/>
      <c r="H786" s="728"/>
      <c r="I786" s="728"/>
      <c r="J786" s="728"/>
      <c r="K786" s="728"/>
      <c r="L786" s="728"/>
      <c r="M786" s="728"/>
      <c r="N786" s="728"/>
      <c r="O786" s="728"/>
      <c r="P786" s="728"/>
      <c r="Q786" s="728"/>
      <c r="BA786" s="416"/>
      <c r="BB786" s="496"/>
      <c r="BC786" s="416"/>
      <c r="BD786" s="416"/>
      <c r="BE786" s="416"/>
      <c r="BF786" s="416"/>
      <c r="BG786" s="416"/>
      <c r="BH786" s="416"/>
      <c r="BI786" s="416"/>
      <c r="BJ786" s="416"/>
      <c r="BK786" s="416"/>
      <c r="BL786" s="416"/>
      <c r="BM786" s="416"/>
      <c r="BN786" s="416"/>
      <c r="BO786" s="416"/>
      <c r="BP786" s="416"/>
      <c r="BQ786" s="416"/>
      <c r="BR786" s="416"/>
      <c r="BS786" s="416"/>
      <c r="BT786" s="416"/>
      <c r="BU786" s="416"/>
      <c r="BV786" s="416"/>
      <c r="BW786" s="416"/>
      <c r="BX786" s="416"/>
      <c r="BY786" s="416"/>
      <c r="BZ786" s="416"/>
      <c r="CA786" s="416"/>
      <c r="CB786" s="416"/>
      <c r="CC786" s="416"/>
      <c r="CD786" s="416"/>
      <c r="CE786" s="416"/>
      <c r="CF786" s="416"/>
      <c r="CG786" s="416"/>
      <c r="CH786" s="416"/>
      <c r="CI786" s="416"/>
      <c r="CJ786" s="416"/>
      <c r="CK786" s="416"/>
      <c r="CL786" s="416"/>
      <c r="CM786" s="416"/>
      <c r="CN786" s="416"/>
      <c r="CO786" s="416"/>
      <c r="CP786" s="416"/>
      <c r="CQ786" s="416"/>
      <c r="CR786" s="416"/>
      <c r="CS786" s="416"/>
      <c r="CT786" s="416"/>
      <c r="CU786" s="416"/>
      <c r="CV786" s="416"/>
      <c r="CW786" s="416"/>
      <c r="CX786" s="416"/>
      <c r="CY786" s="416"/>
      <c r="CZ786" s="416"/>
    </row>
    <row r="787" ht="25.15" customHeight="true" x14ac:dyDescent="0.2">
      <c r="C787" s="728"/>
      <c r="D787" s="728"/>
      <c r="E787" s="728"/>
      <c r="F787" s="728"/>
      <c r="G787" s="728"/>
      <c r="H787" s="728"/>
      <c r="I787" s="728"/>
      <c r="J787" s="728"/>
      <c r="K787" s="728"/>
      <c r="L787" s="728"/>
      <c r="M787" s="728"/>
      <c r="N787" s="728"/>
      <c r="O787" s="728"/>
      <c r="P787" s="728"/>
      <c r="Q787" s="728"/>
      <c r="BA787" s="416"/>
      <c r="BB787" s="496"/>
      <c r="BC787" s="416"/>
      <c r="BD787" s="416"/>
      <c r="BE787" s="416"/>
      <c r="BF787" s="416"/>
      <c r="BG787" s="416"/>
      <c r="BH787" s="416"/>
      <c r="BI787" s="416"/>
      <c r="BJ787" s="416"/>
      <c r="BK787" s="416"/>
      <c r="BL787" s="416"/>
      <c r="BM787" s="416"/>
      <c r="BN787" s="416"/>
      <c r="BO787" s="416"/>
      <c r="BP787" s="416"/>
      <c r="BQ787" s="416"/>
      <c r="BR787" s="416"/>
      <c r="BS787" s="416"/>
      <c r="BT787" s="416"/>
      <c r="BU787" s="416"/>
      <c r="BV787" s="416"/>
      <c r="BW787" s="416"/>
      <c r="BX787" s="416"/>
      <c r="BY787" s="416"/>
      <c r="BZ787" s="416"/>
      <c r="CA787" s="416"/>
      <c r="CB787" s="416"/>
      <c r="CC787" s="416"/>
      <c r="CD787" s="416"/>
      <c r="CE787" s="416"/>
      <c r="CF787" s="416"/>
      <c r="CG787" s="416"/>
      <c r="CH787" s="416"/>
      <c r="CI787" s="416"/>
      <c r="CJ787" s="416"/>
      <c r="CK787" s="416"/>
      <c r="CL787" s="416"/>
      <c r="CM787" s="416"/>
      <c r="CN787" s="416"/>
      <c r="CO787" s="416"/>
      <c r="CP787" s="416"/>
      <c r="CQ787" s="416"/>
      <c r="CR787" s="416"/>
      <c r="CS787" s="416"/>
      <c r="CT787" s="416"/>
      <c r="CU787" s="416"/>
      <c r="CV787" s="416"/>
      <c r="CW787" s="416"/>
      <c r="CX787" s="416"/>
      <c r="CY787" s="416"/>
      <c r="CZ787" s="416"/>
    </row>
    <row r="788" ht="25.15" customHeight="true" x14ac:dyDescent="0.2">
      <c r="C788" s="728"/>
      <c r="D788" s="728"/>
      <c r="E788" s="728"/>
      <c r="F788" s="728"/>
      <c r="G788" s="728"/>
      <c r="H788" s="728"/>
      <c r="I788" s="728"/>
      <c r="J788" s="728"/>
      <c r="K788" s="728"/>
      <c r="L788" s="728"/>
      <c r="M788" s="728"/>
      <c r="N788" s="728"/>
      <c r="O788" s="728"/>
      <c r="P788" s="728"/>
      <c r="Q788" s="728"/>
      <c r="BA788" s="416"/>
      <c r="BB788" s="496"/>
      <c r="BC788" s="416"/>
      <c r="BD788" s="416"/>
      <c r="BE788" s="416"/>
      <c r="BF788" s="416"/>
      <c r="BG788" s="416"/>
      <c r="BH788" s="416"/>
      <c r="BI788" s="416"/>
      <c r="BJ788" s="416"/>
      <c r="BK788" s="416"/>
      <c r="BL788" s="416"/>
      <c r="BM788" s="416"/>
      <c r="BN788" s="416"/>
      <c r="BO788" s="416"/>
      <c r="BP788" s="416"/>
      <c r="BQ788" s="416"/>
      <c r="BR788" s="416"/>
      <c r="BS788" s="416"/>
      <c r="BT788" s="416"/>
      <c r="BU788" s="416"/>
      <c r="BV788" s="416"/>
      <c r="BW788" s="416"/>
      <c r="BX788" s="416"/>
      <c r="BY788" s="416"/>
      <c r="BZ788" s="416"/>
      <c r="CA788" s="416"/>
      <c r="CB788" s="416"/>
      <c r="CC788" s="416"/>
      <c r="CD788" s="416"/>
      <c r="CE788" s="416"/>
      <c r="CF788" s="416"/>
      <c r="CG788" s="416"/>
      <c r="CH788" s="416"/>
      <c r="CI788" s="416"/>
      <c r="CJ788" s="416"/>
      <c r="CK788" s="416"/>
      <c r="CL788" s="416"/>
      <c r="CM788" s="416"/>
      <c r="CN788" s="416"/>
      <c r="CO788" s="416"/>
      <c r="CP788" s="416"/>
      <c r="CQ788" s="416"/>
      <c r="CR788" s="416"/>
      <c r="CS788" s="416"/>
      <c r="CT788" s="416"/>
      <c r="CU788" s="416"/>
      <c r="CV788" s="416"/>
      <c r="CW788" s="416"/>
      <c r="CX788" s="416"/>
      <c r="CY788" s="416"/>
      <c r="CZ788" s="416"/>
    </row>
    <row r="789" ht="25.15" customHeight="true" x14ac:dyDescent="0.2">
      <c r="C789" s="728"/>
      <c r="D789" s="728"/>
      <c r="E789" s="728"/>
      <c r="F789" s="728"/>
      <c r="G789" s="728"/>
      <c r="H789" s="728"/>
      <c r="I789" s="728"/>
      <c r="J789" s="728"/>
      <c r="K789" s="728"/>
      <c r="L789" s="728"/>
      <c r="M789" s="728"/>
      <c r="N789" s="728"/>
      <c r="O789" s="728"/>
      <c r="P789" s="728"/>
      <c r="Q789" s="728"/>
      <c r="BA789" s="416"/>
      <c r="BB789" s="496"/>
      <c r="BC789" s="416"/>
      <c r="BD789" s="416"/>
      <c r="BE789" s="416"/>
      <c r="BF789" s="416"/>
      <c r="BG789" s="416"/>
      <c r="BH789" s="416"/>
      <c r="BI789" s="416"/>
      <c r="BJ789" s="416"/>
      <c r="BK789" s="416"/>
      <c r="BL789" s="416"/>
      <c r="BM789" s="416"/>
      <c r="BN789" s="416"/>
      <c r="BO789" s="416"/>
      <c r="BP789" s="416"/>
      <c r="BQ789" s="416"/>
      <c r="BR789" s="416"/>
      <c r="BS789" s="416"/>
      <c r="BT789" s="416"/>
      <c r="BU789" s="416"/>
      <c r="BV789" s="416"/>
      <c r="BW789" s="416"/>
      <c r="BX789" s="416"/>
      <c r="BY789" s="416"/>
      <c r="BZ789" s="416"/>
      <c r="CA789" s="416"/>
      <c r="CB789" s="416"/>
      <c r="CC789" s="416"/>
      <c r="CD789" s="416"/>
      <c r="CE789" s="416"/>
      <c r="CF789" s="416"/>
      <c r="CG789" s="416"/>
      <c r="CH789" s="416"/>
      <c r="CI789" s="416"/>
      <c r="CJ789" s="416"/>
      <c r="CK789" s="416"/>
      <c r="CL789" s="416"/>
      <c r="CM789" s="416"/>
      <c r="CN789" s="416"/>
      <c r="CO789" s="416"/>
      <c r="CP789" s="416"/>
      <c r="CQ789" s="416"/>
      <c r="CR789" s="416"/>
      <c r="CS789" s="416"/>
      <c r="CT789" s="416"/>
      <c r="CU789" s="416"/>
      <c r="CV789" s="416"/>
      <c r="CW789" s="416"/>
      <c r="CX789" s="416"/>
      <c r="CY789" s="416"/>
      <c r="CZ789" s="416"/>
    </row>
    <row r="790" ht="25.15" customHeight="true" x14ac:dyDescent="0.2">
      <c r="C790" s="728"/>
      <c r="D790" s="728"/>
      <c r="E790" s="728"/>
      <c r="F790" s="728"/>
      <c r="G790" s="728"/>
      <c r="H790" s="728"/>
      <c r="I790" s="728"/>
      <c r="J790" s="728"/>
      <c r="K790" s="728"/>
      <c r="L790" s="728"/>
      <c r="M790" s="728"/>
      <c r="N790" s="728"/>
      <c r="O790" s="728"/>
      <c r="P790" s="728"/>
      <c r="Q790" s="728"/>
      <c r="BA790" s="416"/>
      <c r="BB790" s="496"/>
      <c r="BC790" s="416"/>
      <c r="BD790" s="416"/>
      <c r="BE790" s="416"/>
      <c r="BF790" s="416"/>
      <c r="BG790" s="416"/>
      <c r="BH790" s="416"/>
      <c r="BI790" s="416"/>
      <c r="BJ790" s="416"/>
      <c r="BK790" s="416"/>
      <c r="BL790" s="416"/>
      <c r="BM790" s="416"/>
      <c r="BN790" s="416"/>
      <c r="BO790" s="416"/>
      <c r="BP790" s="416"/>
      <c r="BQ790" s="416"/>
      <c r="BR790" s="416"/>
      <c r="BS790" s="416"/>
      <c r="BT790" s="416"/>
      <c r="BU790" s="416"/>
      <c r="BV790" s="416"/>
      <c r="BW790" s="416"/>
      <c r="BX790" s="416"/>
      <c r="BY790" s="416"/>
      <c r="BZ790" s="416"/>
      <c r="CA790" s="416"/>
      <c r="CB790" s="416"/>
      <c r="CC790" s="416"/>
      <c r="CD790" s="416"/>
      <c r="CE790" s="416"/>
      <c r="CF790" s="416"/>
      <c r="CG790" s="416"/>
      <c r="CH790" s="416"/>
      <c r="CI790" s="416"/>
      <c r="CJ790" s="416"/>
      <c r="CK790" s="416"/>
      <c r="CL790" s="416"/>
      <c r="CM790" s="416"/>
      <c r="CN790" s="416"/>
      <c r="CO790" s="416"/>
      <c r="CP790" s="416"/>
      <c r="CQ790" s="416"/>
      <c r="CR790" s="416"/>
      <c r="CS790" s="416"/>
      <c r="CT790" s="416"/>
      <c r="CU790" s="416"/>
      <c r="CV790" s="416"/>
      <c r="CW790" s="416"/>
      <c r="CX790" s="416"/>
      <c r="CY790" s="416"/>
      <c r="CZ790" s="416"/>
    </row>
    <row r="791" ht="25.15" customHeight="true" x14ac:dyDescent="0.2">
      <c r="C791" s="728"/>
      <c r="D791" s="728"/>
      <c r="E791" s="728"/>
      <c r="F791" s="728"/>
      <c r="G791" s="728"/>
      <c r="H791" s="728"/>
      <c r="I791" s="728"/>
      <c r="J791" s="728"/>
      <c r="K791" s="728"/>
      <c r="L791" s="728"/>
      <c r="M791" s="728"/>
      <c r="N791" s="728"/>
      <c r="O791" s="728"/>
      <c r="P791" s="728"/>
      <c r="Q791" s="728"/>
      <c r="BA791" s="416"/>
      <c r="BB791" s="496"/>
      <c r="BC791" s="416"/>
      <c r="BD791" s="416"/>
      <c r="BE791" s="416"/>
      <c r="BF791" s="416"/>
      <c r="BG791" s="416"/>
      <c r="BH791" s="416"/>
      <c r="BI791" s="416"/>
      <c r="BJ791" s="416"/>
      <c r="BK791" s="416"/>
      <c r="BL791" s="416"/>
      <c r="BM791" s="416"/>
      <c r="BN791" s="416"/>
      <c r="BO791" s="416"/>
      <c r="BP791" s="416"/>
      <c r="BQ791" s="416"/>
      <c r="BR791" s="416"/>
      <c r="BS791" s="416"/>
      <c r="BT791" s="416"/>
      <c r="BU791" s="416"/>
      <c r="BV791" s="416"/>
      <c r="BW791" s="416"/>
      <c r="BX791" s="416"/>
      <c r="BY791" s="416"/>
      <c r="BZ791" s="416"/>
      <c r="CA791" s="416"/>
      <c r="CB791" s="416"/>
      <c r="CC791" s="416"/>
      <c r="CD791" s="416"/>
      <c r="CE791" s="416"/>
      <c r="CF791" s="416"/>
      <c r="CG791" s="416"/>
      <c r="CH791" s="416"/>
      <c r="CI791" s="416"/>
      <c r="CJ791" s="416"/>
      <c r="CK791" s="416"/>
      <c r="CL791" s="416"/>
      <c r="CM791" s="416"/>
      <c r="CN791" s="416"/>
      <c r="CO791" s="416"/>
      <c r="CP791" s="416"/>
      <c r="CQ791" s="416"/>
      <c r="CR791" s="416"/>
      <c r="CS791" s="416"/>
      <c r="CT791" s="416"/>
      <c r="CU791" s="416"/>
      <c r="CV791" s="416"/>
      <c r="CW791" s="416"/>
      <c r="CX791" s="416"/>
      <c r="CY791" s="416"/>
      <c r="CZ791" s="416"/>
    </row>
    <row r="792" ht="25.15" customHeight="true" x14ac:dyDescent="0.2">
      <c r="C792" s="728"/>
      <c r="D792" s="728"/>
      <c r="E792" s="728"/>
      <c r="F792" s="728"/>
      <c r="G792" s="728"/>
      <c r="H792" s="728"/>
      <c r="I792" s="728"/>
      <c r="J792" s="728"/>
      <c r="K792" s="728"/>
      <c r="L792" s="728"/>
      <c r="M792" s="728"/>
      <c r="N792" s="728"/>
      <c r="O792" s="728"/>
      <c r="P792" s="728"/>
      <c r="Q792" s="728"/>
      <c r="BA792" s="416"/>
      <c r="BB792" s="496"/>
      <c r="BC792" s="416"/>
      <c r="BD792" s="416"/>
      <c r="BE792" s="416"/>
      <c r="BF792" s="416"/>
      <c r="BG792" s="416"/>
      <c r="BH792" s="416"/>
      <c r="BI792" s="416"/>
      <c r="BJ792" s="416"/>
      <c r="BK792" s="416"/>
      <c r="BL792" s="416"/>
      <c r="BM792" s="416"/>
      <c r="BN792" s="416"/>
      <c r="BO792" s="416"/>
      <c r="BP792" s="416"/>
      <c r="BQ792" s="416"/>
      <c r="BR792" s="416"/>
      <c r="BS792" s="416"/>
      <c r="BT792" s="416"/>
      <c r="BU792" s="416"/>
      <c r="BV792" s="416"/>
      <c r="BW792" s="416"/>
      <c r="BX792" s="416"/>
      <c r="BY792" s="416"/>
      <c r="BZ792" s="416"/>
      <c r="CA792" s="416"/>
      <c r="CB792" s="416"/>
      <c r="CC792" s="416"/>
      <c r="CD792" s="416"/>
      <c r="CE792" s="416"/>
      <c r="CF792" s="416"/>
      <c r="CG792" s="416"/>
      <c r="CH792" s="416"/>
      <c r="CI792" s="416"/>
      <c r="CJ792" s="416"/>
      <c r="CK792" s="416"/>
      <c r="CL792" s="416"/>
      <c r="CM792" s="416"/>
      <c r="CN792" s="416"/>
      <c r="CO792" s="416"/>
      <c r="CP792" s="416"/>
      <c r="CQ792" s="416"/>
      <c r="CR792" s="416"/>
      <c r="CS792" s="416"/>
      <c r="CT792" s="416"/>
      <c r="CU792" s="416"/>
      <c r="CV792" s="416"/>
      <c r="CW792" s="416"/>
      <c r="CX792" s="416"/>
      <c r="CY792" s="416"/>
      <c r="CZ792" s="416"/>
    </row>
    <row r="793" ht="25.15" customHeight="true" x14ac:dyDescent="0.2">
      <c r="C793" s="728"/>
      <c r="D793" s="728"/>
      <c r="E793" s="728"/>
      <c r="F793" s="728"/>
      <c r="G793" s="728"/>
      <c r="H793" s="728"/>
      <c r="I793" s="728"/>
      <c r="J793" s="728"/>
      <c r="K793" s="728"/>
      <c r="L793" s="728"/>
      <c r="M793" s="728"/>
      <c r="N793" s="728"/>
      <c r="O793" s="728"/>
      <c r="P793" s="728"/>
      <c r="Q793" s="728"/>
      <c r="BA793" s="416"/>
      <c r="BB793" s="496"/>
      <c r="BC793" s="416"/>
      <c r="BD793" s="416"/>
      <c r="BE793" s="416"/>
      <c r="BF793" s="416"/>
      <c r="BG793" s="416"/>
      <c r="BH793" s="416"/>
      <c r="BI793" s="416"/>
      <c r="BJ793" s="416"/>
      <c r="BK793" s="416"/>
      <c r="BL793" s="416"/>
      <c r="BM793" s="416"/>
      <c r="BN793" s="416"/>
      <c r="BO793" s="416"/>
      <c r="BP793" s="416"/>
      <c r="BQ793" s="416"/>
      <c r="BR793" s="416"/>
      <c r="BS793" s="416"/>
      <c r="BT793" s="416"/>
      <c r="BU793" s="416"/>
      <c r="BV793" s="416"/>
      <c r="BW793" s="416"/>
      <c r="BX793" s="416"/>
      <c r="BY793" s="416"/>
      <c r="BZ793" s="416"/>
      <c r="CA793" s="416"/>
      <c r="CB793" s="416"/>
      <c r="CC793" s="416"/>
      <c r="CD793" s="416"/>
      <c r="CE793" s="416"/>
      <c r="CF793" s="416"/>
      <c r="CG793" s="416"/>
      <c r="CH793" s="416"/>
      <c r="CI793" s="416"/>
      <c r="CJ793" s="416"/>
      <c r="CK793" s="416"/>
      <c r="CL793" s="416"/>
      <c r="CM793" s="416"/>
      <c r="CN793" s="416"/>
      <c r="CO793" s="416"/>
      <c r="CP793" s="416"/>
      <c r="CQ793" s="416"/>
      <c r="CR793" s="416"/>
      <c r="CS793" s="416"/>
      <c r="CT793" s="416"/>
      <c r="CU793" s="416"/>
      <c r="CV793" s="416"/>
      <c r="CW793" s="416"/>
      <c r="CX793" s="416"/>
      <c r="CY793" s="416"/>
      <c r="CZ793" s="416"/>
    </row>
    <row r="794" ht="25.15" customHeight="true" x14ac:dyDescent="0.2">
      <c r="C794" s="728"/>
      <c r="D794" s="728"/>
      <c r="E794" s="728"/>
      <c r="F794" s="728"/>
      <c r="G794" s="728"/>
      <c r="H794" s="728"/>
      <c r="I794" s="728"/>
      <c r="J794" s="728"/>
      <c r="K794" s="728"/>
      <c r="L794" s="728"/>
      <c r="M794" s="728"/>
      <c r="N794" s="728"/>
      <c r="O794" s="728"/>
      <c r="P794" s="728"/>
      <c r="Q794" s="728"/>
      <c r="BA794" s="416"/>
      <c r="BB794" s="496"/>
      <c r="BC794" s="416"/>
      <c r="BD794" s="416"/>
      <c r="BE794" s="416"/>
      <c r="BF794" s="416"/>
      <c r="BG794" s="416"/>
      <c r="BH794" s="416"/>
      <c r="BI794" s="416"/>
      <c r="BJ794" s="416"/>
      <c r="BK794" s="416"/>
      <c r="BL794" s="416"/>
      <c r="BM794" s="416"/>
      <c r="BN794" s="416"/>
      <c r="BO794" s="416"/>
      <c r="BP794" s="416"/>
      <c r="BQ794" s="416"/>
      <c r="BR794" s="416"/>
      <c r="BS794" s="416"/>
      <c r="BT794" s="416"/>
      <c r="BU794" s="416"/>
      <c r="BV794" s="416"/>
      <c r="BW794" s="416"/>
      <c r="BX794" s="416"/>
      <c r="BY794" s="416"/>
      <c r="BZ794" s="416"/>
      <c r="CA794" s="416"/>
      <c r="CB794" s="416"/>
      <c r="CC794" s="416"/>
      <c r="CD794" s="416"/>
      <c r="CE794" s="416"/>
      <c r="CF794" s="416"/>
      <c r="CG794" s="416"/>
      <c r="CH794" s="416"/>
      <c r="CI794" s="416"/>
      <c r="CJ794" s="416"/>
      <c r="CK794" s="416"/>
      <c r="CL794" s="416"/>
      <c r="CM794" s="416"/>
      <c r="CN794" s="416"/>
      <c r="CO794" s="416"/>
      <c r="CP794" s="416"/>
      <c r="CQ794" s="416"/>
      <c r="CR794" s="416"/>
      <c r="CS794" s="416"/>
      <c r="CT794" s="416"/>
      <c r="CU794" s="416"/>
      <c r="CV794" s="416"/>
      <c r="CW794" s="416"/>
      <c r="CX794" s="416"/>
      <c r="CY794" s="416"/>
      <c r="CZ794" s="416"/>
    </row>
    <row r="795" ht="25.15" customHeight="true" x14ac:dyDescent="0.2">
      <c r="C795" s="728"/>
      <c r="D795" s="728"/>
      <c r="E795" s="728"/>
      <c r="F795" s="728"/>
      <c r="G795" s="728"/>
      <c r="H795" s="728"/>
      <c r="I795" s="728"/>
      <c r="J795" s="728"/>
      <c r="K795" s="728"/>
      <c r="L795" s="728"/>
      <c r="M795" s="728"/>
      <c r="N795" s="728"/>
      <c r="O795" s="728"/>
      <c r="P795" s="728"/>
      <c r="Q795" s="728"/>
      <c r="BA795" s="416"/>
      <c r="BB795" s="496"/>
      <c r="BC795" s="416"/>
      <c r="BD795" s="416"/>
      <c r="BE795" s="416"/>
      <c r="BF795" s="416"/>
      <c r="BG795" s="416"/>
      <c r="BH795" s="416"/>
      <c r="BI795" s="416"/>
      <c r="BJ795" s="416"/>
      <c r="BK795" s="416"/>
      <c r="BL795" s="416"/>
      <c r="BM795" s="416"/>
      <c r="BN795" s="416"/>
      <c r="BO795" s="416"/>
      <c r="BP795" s="416"/>
      <c r="BQ795" s="416"/>
      <c r="BR795" s="416"/>
      <c r="BS795" s="416"/>
      <c r="BT795" s="416"/>
      <c r="BU795" s="416"/>
      <c r="BV795" s="416"/>
      <c r="BW795" s="416"/>
      <c r="BX795" s="416"/>
      <c r="BY795" s="416"/>
      <c r="BZ795" s="416"/>
      <c r="CA795" s="416"/>
      <c r="CB795" s="416"/>
      <c r="CC795" s="416"/>
      <c r="CD795" s="416"/>
      <c r="CE795" s="416"/>
      <c r="CF795" s="416"/>
      <c r="CG795" s="416"/>
      <c r="CH795" s="416"/>
      <c r="CI795" s="416"/>
      <c r="CJ795" s="416"/>
      <c r="CK795" s="416"/>
      <c r="CL795" s="416"/>
      <c r="CM795" s="416"/>
      <c r="CN795" s="416"/>
      <c r="CO795" s="416"/>
      <c r="CP795" s="416"/>
      <c r="CQ795" s="416"/>
      <c r="CR795" s="416"/>
      <c r="CS795" s="416"/>
      <c r="CT795" s="416"/>
      <c r="CU795" s="416"/>
      <c r="CV795" s="416"/>
      <c r="CW795" s="416"/>
      <c r="CX795" s="416"/>
      <c r="CY795" s="416"/>
      <c r="CZ795" s="416"/>
    </row>
    <row r="796" ht="25.15" customHeight="true" x14ac:dyDescent="0.2">
      <c r="C796" s="728"/>
      <c r="D796" s="728"/>
      <c r="E796" s="728"/>
      <c r="F796" s="728"/>
      <c r="G796" s="728"/>
      <c r="H796" s="728"/>
      <c r="I796" s="728"/>
      <c r="J796" s="728"/>
      <c r="K796" s="728"/>
      <c r="L796" s="728"/>
      <c r="M796" s="728"/>
      <c r="N796" s="728"/>
      <c r="O796" s="728"/>
      <c r="P796" s="728"/>
      <c r="Q796" s="728"/>
      <c r="BA796" s="416"/>
      <c r="BB796" s="496"/>
      <c r="BC796" s="416"/>
      <c r="BD796" s="416"/>
      <c r="BE796" s="416"/>
      <c r="BF796" s="416"/>
      <c r="BG796" s="416"/>
      <c r="BH796" s="416"/>
      <c r="BI796" s="416"/>
      <c r="BJ796" s="416"/>
      <c r="BK796" s="416"/>
      <c r="BL796" s="416"/>
      <c r="BM796" s="416"/>
      <c r="BN796" s="416"/>
      <c r="BO796" s="416"/>
      <c r="BP796" s="416"/>
      <c r="BQ796" s="416"/>
      <c r="BR796" s="416"/>
      <c r="BS796" s="416"/>
      <c r="BT796" s="416"/>
      <c r="BU796" s="416"/>
      <c r="BV796" s="416"/>
      <c r="BW796" s="416"/>
      <c r="BX796" s="416"/>
      <c r="BY796" s="416"/>
      <c r="BZ796" s="416"/>
      <c r="CA796" s="416"/>
      <c r="CB796" s="416"/>
      <c r="CC796" s="416"/>
      <c r="CD796" s="416"/>
      <c r="CE796" s="416"/>
      <c r="CF796" s="416"/>
      <c r="CG796" s="416"/>
      <c r="CH796" s="416"/>
      <c r="CI796" s="416"/>
      <c r="CJ796" s="416"/>
      <c r="CK796" s="416"/>
      <c r="CL796" s="416"/>
      <c r="CM796" s="416"/>
      <c r="CN796" s="416"/>
      <c r="CO796" s="416"/>
      <c r="CP796" s="416"/>
      <c r="CQ796" s="416"/>
      <c r="CR796" s="416"/>
      <c r="CS796" s="416"/>
      <c r="CT796" s="416"/>
      <c r="CU796" s="416"/>
      <c r="CV796" s="416"/>
      <c r="CW796" s="416"/>
      <c r="CX796" s="416"/>
      <c r="CY796" s="416"/>
      <c r="CZ796" s="416"/>
    </row>
    <row r="797" ht="25.15" customHeight="true" x14ac:dyDescent="0.2">
      <c r="C797" s="728"/>
      <c r="D797" s="728"/>
      <c r="E797" s="728"/>
      <c r="F797" s="728"/>
      <c r="G797" s="728"/>
      <c r="H797" s="728"/>
      <c r="I797" s="728"/>
      <c r="J797" s="728"/>
      <c r="K797" s="728"/>
      <c r="L797" s="728"/>
      <c r="M797" s="728"/>
      <c r="N797" s="728"/>
      <c r="O797" s="728"/>
      <c r="P797" s="728"/>
      <c r="Q797" s="728"/>
      <c r="BA797" s="416"/>
      <c r="BB797" s="496"/>
      <c r="BC797" s="416"/>
      <c r="BD797" s="416"/>
      <c r="BE797" s="416"/>
      <c r="BF797" s="416"/>
      <c r="BG797" s="416"/>
      <c r="BH797" s="416"/>
      <c r="BI797" s="416"/>
      <c r="BJ797" s="416"/>
      <c r="BK797" s="416"/>
      <c r="BL797" s="416"/>
      <c r="BM797" s="416"/>
      <c r="BN797" s="416"/>
      <c r="BO797" s="416"/>
      <c r="BP797" s="416"/>
      <c r="BQ797" s="416"/>
      <c r="BR797" s="416"/>
      <c r="BS797" s="416"/>
      <c r="BT797" s="416"/>
      <c r="BU797" s="416"/>
      <c r="BV797" s="416"/>
      <c r="BW797" s="416"/>
      <c r="BX797" s="416"/>
      <c r="BY797" s="416"/>
      <c r="BZ797" s="416"/>
      <c r="CA797" s="416"/>
      <c r="CB797" s="416"/>
      <c r="CC797" s="416"/>
      <c r="CD797" s="416"/>
      <c r="CE797" s="416"/>
      <c r="CF797" s="416"/>
      <c r="CG797" s="416"/>
      <c r="CH797" s="416"/>
      <c r="CI797" s="416"/>
      <c r="CJ797" s="416"/>
      <c r="CK797" s="416"/>
      <c r="CL797" s="416"/>
      <c r="CM797" s="416"/>
      <c r="CN797" s="416"/>
      <c r="CO797" s="416"/>
      <c r="CP797" s="416"/>
      <c r="CQ797" s="416"/>
      <c r="CR797" s="416"/>
      <c r="CS797" s="416"/>
      <c r="CT797" s="416"/>
      <c r="CU797" s="416"/>
      <c r="CV797" s="416"/>
      <c r="CW797" s="416"/>
      <c r="CX797" s="416"/>
      <c r="CY797" s="416"/>
      <c r="CZ797" s="416"/>
    </row>
    <row r="798" ht="25.15" customHeight="true" x14ac:dyDescent="0.2">
      <c r="C798" s="728"/>
      <c r="D798" s="728"/>
      <c r="E798" s="728"/>
      <c r="F798" s="728"/>
      <c r="G798" s="728"/>
      <c r="H798" s="728"/>
      <c r="I798" s="728"/>
      <c r="J798" s="728"/>
      <c r="K798" s="728"/>
      <c r="L798" s="728"/>
      <c r="M798" s="728"/>
      <c r="N798" s="728"/>
      <c r="O798" s="728"/>
      <c r="P798" s="728"/>
      <c r="Q798" s="728"/>
      <c r="BA798" s="416"/>
      <c r="BB798" s="496"/>
      <c r="BC798" s="416"/>
      <c r="BD798" s="416"/>
      <c r="BE798" s="416"/>
      <c r="BF798" s="416"/>
      <c r="BG798" s="416"/>
      <c r="BH798" s="416"/>
      <c r="BI798" s="416"/>
      <c r="BJ798" s="416"/>
      <c r="BK798" s="416"/>
      <c r="BL798" s="416"/>
      <c r="BM798" s="416"/>
      <c r="BN798" s="416"/>
      <c r="BO798" s="416"/>
      <c r="BP798" s="416"/>
      <c r="BQ798" s="416"/>
      <c r="BR798" s="416"/>
      <c r="BS798" s="416"/>
      <c r="BT798" s="416"/>
      <c r="BU798" s="416"/>
      <c r="BV798" s="416"/>
      <c r="BW798" s="416"/>
      <c r="BX798" s="416"/>
      <c r="BY798" s="416"/>
      <c r="BZ798" s="416"/>
      <c r="CA798" s="416"/>
      <c r="CB798" s="416"/>
      <c r="CC798" s="416"/>
      <c r="CD798" s="416"/>
      <c r="CE798" s="416"/>
      <c r="CF798" s="416"/>
      <c r="CG798" s="416"/>
      <c r="CH798" s="416"/>
      <c r="CI798" s="416"/>
      <c r="CJ798" s="416"/>
      <c r="CK798" s="416"/>
      <c r="CL798" s="416"/>
      <c r="CM798" s="416"/>
      <c r="CN798" s="416"/>
      <c r="CO798" s="416"/>
      <c r="CP798" s="416"/>
      <c r="CQ798" s="416"/>
      <c r="CR798" s="416"/>
      <c r="CS798" s="416"/>
      <c r="CT798" s="416"/>
      <c r="CU798" s="416"/>
      <c r="CV798" s="416"/>
      <c r="CW798" s="416"/>
      <c r="CX798" s="416"/>
      <c r="CY798" s="416"/>
      <c r="CZ798" s="416"/>
    </row>
    <row r="799" ht="25.15" customHeight="true" x14ac:dyDescent="0.2">
      <c r="C799" s="728"/>
      <c r="D799" s="728"/>
      <c r="E799" s="728"/>
      <c r="F799" s="728"/>
      <c r="G799" s="728"/>
      <c r="H799" s="728"/>
      <c r="I799" s="728"/>
      <c r="J799" s="728"/>
      <c r="K799" s="728"/>
      <c r="L799" s="728"/>
      <c r="M799" s="728"/>
      <c r="N799" s="728"/>
      <c r="O799" s="728"/>
      <c r="P799" s="728"/>
      <c r="Q799" s="728"/>
      <c r="BA799" s="416"/>
      <c r="BB799" s="496"/>
      <c r="BC799" s="416"/>
      <c r="BD799" s="416"/>
      <c r="BE799" s="416"/>
      <c r="BF799" s="416"/>
      <c r="BG799" s="416"/>
      <c r="BH799" s="416"/>
      <c r="BI799" s="416"/>
      <c r="BJ799" s="416"/>
      <c r="BK799" s="416"/>
      <c r="BL799" s="416"/>
      <c r="BM799" s="416"/>
      <c r="BN799" s="416"/>
      <c r="BO799" s="416"/>
      <c r="BP799" s="416"/>
      <c r="BQ799" s="416"/>
      <c r="BR799" s="416"/>
      <c r="BS799" s="416"/>
      <c r="BT799" s="416"/>
      <c r="BU799" s="416"/>
      <c r="BV799" s="416"/>
      <c r="BW799" s="416"/>
      <c r="BX799" s="416"/>
      <c r="BY799" s="416"/>
      <c r="BZ799" s="416"/>
      <c r="CA799" s="416"/>
      <c r="CB799" s="416"/>
      <c r="CC799" s="416"/>
      <c r="CD799" s="416"/>
      <c r="CE799" s="416"/>
      <c r="CF799" s="416"/>
      <c r="CG799" s="416"/>
      <c r="CH799" s="416"/>
      <c r="CI799" s="416"/>
      <c r="CJ799" s="416"/>
      <c r="CK799" s="416"/>
      <c r="CL799" s="416"/>
      <c r="CM799" s="416"/>
      <c r="CN799" s="416"/>
      <c r="CO799" s="416"/>
      <c r="CP799" s="416"/>
      <c r="CQ799" s="416"/>
      <c r="CR799" s="416"/>
      <c r="CS799" s="416"/>
      <c r="CT799" s="416"/>
      <c r="CU799" s="416"/>
      <c r="CV799" s="416"/>
      <c r="CW799" s="416"/>
      <c r="CX799" s="416"/>
      <c r="CY799" s="416"/>
      <c r="CZ799" s="416"/>
    </row>
    <row r="800" ht="25.15" customHeight="true" x14ac:dyDescent="0.2">
      <c r="C800" s="728"/>
      <c r="D800" s="728"/>
      <c r="E800" s="728"/>
      <c r="F800" s="728"/>
      <c r="G800" s="728"/>
      <c r="H800" s="728"/>
      <c r="I800" s="728"/>
      <c r="J800" s="728"/>
      <c r="K800" s="728"/>
      <c r="L800" s="728"/>
      <c r="M800" s="728"/>
      <c r="N800" s="728"/>
      <c r="O800" s="728"/>
      <c r="P800" s="728"/>
      <c r="Q800" s="728"/>
      <c r="BA800" s="416"/>
      <c r="BB800" s="496"/>
      <c r="BC800" s="416"/>
      <c r="BD800" s="416"/>
      <c r="BE800" s="416"/>
      <c r="BF800" s="416"/>
      <c r="BG800" s="416"/>
      <c r="BH800" s="416"/>
      <c r="BI800" s="416"/>
      <c r="BJ800" s="416"/>
      <c r="BK800" s="416"/>
      <c r="BL800" s="416"/>
      <c r="BM800" s="416"/>
      <c r="BN800" s="416"/>
      <c r="BO800" s="416"/>
      <c r="BP800" s="416"/>
      <c r="BQ800" s="416"/>
      <c r="BR800" s="416"/>
      <c r="BS800" s="416"/>
      <c r="BT800" s="416"/>
      <c r="BU800" s="416"/>
      <c r="BV800" s="416"/>
      <c r="BW800" s="416"/>
      <c r="BX800" s="416"/>
      <c r="BY800" s="416"/>
      <c r="BZ800" s="416"/>
      <c r="CA800" s="416"/>
      <c r="CB800" s="416"/>
      <c r="CC800" s="416"/>
      <c r="CD800" s="416"/>
      <c r="CE800" s="416"/>
      <c r="CF800" s="416"/>
      <c r="CG800" s="416"/>
      <c r="CH800" s="416"/>
      <c r="CI800" s="416"/>
      <c r="CJ800" s="416"/>
      <c r="CK800" s="416"/>
      <c r="CL800" s="416"/>
      <c r="CM800" s="416"/>
      <c r="CN800" s="416"/>
      <c r="CO800" s="416"/>
      <c r="CP800" s="416"/>
      <c r="CQ800" s="416"/>
      <c r="CR800" s="416"/>
      <c r="CS800" s="416"/>
      <c r="CT800" s="416"/>
      <c r="CU800" s="416"/>
      <c r="CV800" s="416"/>
      <c r="CW800" s="416"/>
      <c r="CX800" s="416"/>
      <c r="CY800" s="416"/>
      <c r="CZ800" s="416"/>
    </row>
    <row r="801" ht="25.15" customHeight="true" x14ac:dyDescent="0.2">
      <c r="C801" s="728"/>
      <c r="D801" s="728"/>
      <c r="E801" s="728"/>
      <c r="F801" s="728"/>
      <c r="G801" s="728"/>
      <c r="H801" s="728"/>
      <c r="I801" s="728"/>
      <c r="J801" s="728"/>
      <c r="K801" s="728"/>
      <c r="L801" s="728"/>
      <c r="M801" s="728"/>
      <c r="N801" s="728"/>
      <c r="O801" s="728"/>
      <c r="P801" s="728"/>
      <c r="Q801" s="728"/>
    </row>
    <row r="802" ht="25.15" customHeight="true" x14ac:dyDescent="0.2">
      <c r="C802" s="728"/>
      <c r="D802" s="728"/>
      <c r="E802" s="728"/>
      <c r="F802" s="728"/>
      <c r="G802" s="728"/>
      <c r="H802" s="728"/>
      <c r="I802" s="728"/>
      <c r="J802" s="728"/>
      <c r="K802" s="728"/>
      <c r="L802" s="728"/>
      <c r="M802" s="728"/>
      <c r="N802" s="728"/>
      <c r="O802" s="728"/>
      <c r="P802" s="728"/>
      <c r="Q802" s="728"/>
    </row>
    <row r="803" ht="25.15" customHeight="true" x14ac:dyDescent="0.2">
      <c r="C803" s="728"/>
      <c r="D803" s="728"/>
      <c r="E803" s="728"/>
      <c r="F803" s="728"/>
      <c r="G803" s="728"/>
      <c r="H803" s="728"/>
      <c r="I803" s="728"/>
      <c r="J803" s="728"/>
      <c r="K803" s="728"/>
      <c r="L803" s="728"/>
      <c r="M803" s="728"/>
      <c r="N803" s="728"/>
      <c r="O803" s="728"/>
      <c r="P803" s="728"/>
      <c r="Q803" s="728"/>
    </row>
    <row r="804" ht="25.15" customHeight="true" x14ac:dyDescent="0.2">
      <c r="C804" s="728"/>
      <c r="D804" s="728"/>
      <c r="E804" s="728"/>
      <c r="F804" s="728"/>
      <c r="G804" s="728"/>
      <c r="H804" s="728"/>
      <c r="I804" s="728"/>
      <c r="J804" s="728"/>
      <c r="K804" s="728"/>
      <c r="L804" s="728"/>
      <c r="M804" s="728"/>
      <c r="N804" s="728"/>
      <c r="O804" s="728"/>
      <c r="P804" s="728"/>
      <c r="Q804" s="728"/>
    </row>
    <row r="805" ht="25.15" customHeight="true" x14ac:dyDescent="0.2">
      <c r="C805" s="728"/>
      <c r="D805" s="728"/>
      <c r="E805" s="728"/>
      <c r="F805" s="728"/>
      <c r="G805" s="728"/>
      <c r="H805" s="728"/>
      <c r="I805" s="728"/>
      <c r="J805" s="728"/>
      <c r="K805" s="728"/>
      <c r="L805" s="728"/>
      <c r="M805" s="728"/>
      <c r="N805" s="728"/>
      <c r="O805" s="728"/>
      <c r="P805" s="728"/>
      <c r="Q805" s="728"/>
    </row>
    <row r="806" ht="25.15" customHeight="true" x14ac:dyDescent="0.2">
      <c r="C806" s="728"/>
      <c r="D806" s="728"/>
      <c r="E806" s="728"/>
      <c r="F806" s="728"/>
      <c r="G806" s="728"/>
      <c r="H806" s="728"/>
      <c r="I806" s="728"/>
      <c r="J806" s="728"/>
      <c r="K806" s="728"/>
      <c r="L806" s="728"/>
      <c r="M806" s="728"/>
      <c r="N806" s="728"/>
      <c r="O806" s="728"/>
      <c r="P806" s="728"/>
      <c r="Q806" s="728"/>
    </row>
    <row r="807" ht="25.15" customHeight="true" x14ac:dyDescent="0.2">
      <c r="C807" s="728"/>
      <c r="D807" s="728"/>
      <c r="E807" s="728"/>
      <c r="F807" s="728"/>
      <c r="G807" s="728"/>
      <c r="H807" s="728"/>
      <c r="I807" s="728"/>
      <c r="J807" s="728"/>
      <c r="K807" s="728"/>
      <c r="L807" s="728"/>
      <c r="M807" s="728"/>
      <c r="N807" s="728"/>
      <c r="O807" s="728"/>
      <c r="P807" s="728"/>
      <c r="Q807" s="728"/>
    </row>
    <row r="808" ht="25.15" customHeight="true" x14ac:dyDescent="0.2">
      <c r="C808" s="728"/>
      <c r="D808" s="728"/>
      <c r="E808" s="728"/>
      <c r="F808" s="728"/>
      <c r="G808" s="728"/>
      <c r="H808" s="728"/>
      <c r="I808" s="728"/>
      <c r="J808" s="728"/>
      <c r="K808" s="728"/>
      <c r="L808" s="728"/>
      <c r="M808" s="728"/>
      <c r="N808" s="728"/>
      <c r="O808" s="728"/>
      <c r="P808" s="728"/>
      <c r="Q808" s="728"/>
    </row>
    <row r="809" ht="25.15" customHeight="true" x14ac:dyDescent="0.2">
      <c r="C809" s="728"/>
      <c r="D809" s="728"/>
      <c r="E809" s="728"/>
      <c r="F809" s="728"/>
      <c r="G809" s="728"/>
      <c r="H809" s="728"/>
      <c r="I809" s="728"/>
      <c r="J809" s="728"/>
      <c r="K809" s="728"/>
      <c r="L809" s="728"/>
      <c r="M809" s="728"/>
      <c r="N809" s="728"/>
      <c r="O809" s="728"/>
      <c r="P809" s="728"/>
      <c r="Q809" s="728"/>
    </row>
    <row r="810" ht="25.15" customHeight="true" x14ac:dyDescent="0.2">
      <c r="C810" s="728"/>
      <c r="D810" s="728"/>
      <c r="E810" s="728"/>
      <c r="F810" s="728"/>
      <c r="G810" s="728"/>
      <c r="H810" s="728"/>
      <c r="I810" s="728"/>
      <c r="J810" s="728"/>
      <c r="K810" s="728"/>
      <c r="L810" s="728"/>
      <c r="M810" s="728"/>
      <c r="N810" s="728"/>
      <c r="O810" s="728"/>
      <c r="P810" s="728"/>
      <c r="Q810" s="728"/>
    </row>
    <row r="811" ht="25.15" customHeight="true" x14ac:dyDescent="0.2">
      <c r="C811" s="728"/>
      <c r="D811" s="728"/>
      <c r="E811" s="728"/>
      <c r="F811" s="728"/>
      <c r="G811" s="728"/>
      <c r="H811" s="728"/>
      <c r="I811" s="728"/>
      <c r="J811" s="728"/>
      <c r="K811" s="728"/>
      <c r="L811" s="728"/>
      <c r="M811" s="728"/>
      <c r="N811" s="728"/>
      <c r="O811" s="728"/>
      <c r="P811" s="728"/>
      <c r="Q811" s="728"/>
    </row>
    <row r="812" ht="25.15" customHeight="true" x14ac:dyDescent="0.2">
      <c r="C812" s="728"/>
      <c r="D812" s="728"/>
      <c r="E812" s="728"/>
      <c r="F812" s="728"/>
      <c r="G812" s="728"/>
      <c r="H812" s="728"/>
      <c r="I812" s="728"/>
      <c r="J812" s="728"/>
      <c r="K812" s="728"/>
      <c r="L812" s="728"/>
      <c r="M812" s="728"/>
      <c r="N812" s="728"/>
      <c r="O812" s="728"/>
      <c r="P812" s="728"/>
      <c r="Q812" s="728"/>
    </row>
    <row r="813" ht="25.15" customHeight="true" x14ac:dyDescent="0.2">
      <c r="C813" s="728"/>
      <c r="D813" s="728"/>
      <c r="E813" s="728"/>
      <c r="F813" s="728"/>
      <c r="G813" s="728"/>
      <c r="H813" s="728"/>
      <c r="I813" s="728"/>
      <c r="J813" s="728"/>
      <c r="K813" s="728"/>
      <c r="L813" s="728"/>
      <c r="M813" s="728"/>
      <c r="N813" s="728"/>
      <c r="O813" s="728"/>
      <c r="P813" s="728"/>
      <c r="Q813" s="728"/>
    </row>
    <row r="814" ht="25.15" customHeight="true" x14ac:dyDescent="0.2">
      <c r="C814" s="728"/>
      <c r="D814" s="728"/>
      <c r="E814" s="728"/>
      <c r="F814" s="728"/>
      <c r="G814" s="728"/>
      <c r="H814" s="728"/>
      <c r="I814" s="728"/>
      <c r="J814" s="728"/>
      <c r="K814" s="728"/>
      <c r="L814" s="728"/>
      <c r="M814" s="728"/>
      <c r="N814" s="728"/>
      <c r="O814" s="728"/>
      <c r="P814" s="728"/>
      <c r="Q814" s="728"/>
    </row>
    <row r="815" ht="25.15" customHeight="true" x14ac:dyDescent="0.2">
      <c r="C815" s="728"/>
      <c r="D815" s="728"/>
      <c r="E815" s="728"/>
      <c r="F815" s="728"/>
      <c r="G815" s="728"/>
      <c r="H815" s="728"/>
      <c r="I815" s="728"/>
      <c r="J815" s="728"/>
      <c r="K815" s="728"/>
      <c r="L815" s="728"/>
      <c r="M815" s="728"/>
      <c r="N815" s="728"/>
      <c r="O815" s="728"/>
      <c r="P815" s="728"/>
      <c r="Q815" s="728"/>
    </row>
    <row r="816" ht="25.15" customHeight="true" x14ac:dyDescent="0.2">
      <c r="C816" s="728"/>
      <c r="D816" s="728"/>
      <c r="E816" s="728"/>
      <c r="F816" s="728"/>
      <c r="G816" s="728"/>
      <c r="H816" s="728"/>
      <c r="I816" s="728"/>
      <c r="J816" s="728"/>
      <c r="K816" s="728"/>
      <c r="L816" s="728"/>
      <c r="M816" s="728"/>
      <c r="N816" s="728"/>
      <c r="O816" s="728"/>
      <c r="P816" s="728"/>
      <c r="Q816" s="728"/>
    </row>
    <row r="817" ht="25.15" customHeight="true" x14ac:dyDescent="0.2">
      <c r="C817" s="728"/>
      <c r="D817" s="728"/>
      <c r="E817" s="728"/>
      <c r="F817" s="728"/>
      <c r="G817" s="728"/>
      <c r="H817" s="728"/>
      <c r="I817" s="728"/>
      <c r="J817" s="728"/>
      <c r="K817" s="728"/>
      <c r="L817" s="728"/>
      <c r="M817" s="728"/>
      <c r="N817" s="728"/>
      <c r="O817" s="728"/>
      <c r="P817" s="728"/>
      <c r="Q817" s="728"/>
    </row>
    <row r="818" ht="25.15" customHeight="true" x14ac:dyDescent="0.2">
      <c r="C818" s="728"/>
      <c r="D818" s="728"/>
      <c r="E818" s="728"/>
      <c r="F818" s="728"/>
      <c r="G818" s="728"/>
      <c r="H818" s="728"/>
      <c r="I818" s="728"/>
      <c r="J818" s="728"/>
      <c r="K818" s="728"/>
      <c r="L818" s="728"/>
      <c r="M818" s="728"/>
      <c r="N818" s="728"/>
      <c r="O818" s="728"/>
      <c r="P818" s="728"/>
      <c r="Q818" s="728"/>
    </row>
    <row r="819" ht="25.15" customHeight="true" x14ac:dyDescent="0.2">
      <c r="C819" s="728"/>
      <c r="D819" s="728"/>
      <c r="E819" s="728"/>
      <c r="F819" s="728"/>
      <c r="G819" s="728"/>
      <c r="H819" s="728"/>
      <c r="I819" s="728"/>
      <c r="J819" s="728"/>
      <c r="K819" s="728"/>
      <c r="L819" s="728"/>
      <c r="M819" s="728"/>
      <c r="N819" s="728"/>
      <c r="O819" s="728"/>
      <c r="P819" s="728"/>
      <c r="Q819" s="728"/>
    </row>
    <row r="820" ht="25.15" customHeight="true" x14ac:dyDescent="0.2">
      <c r="C820" s="728"/>
      <c r="D820" s="728"/>
      <c r="E820" s="728"/>
      <c r="F820" s="728"/>
      <c r="G820" s="728"/>
      <c r="H820" s="728"/>
      <c r="I820" s="728"/>
      <c r="J820" s="728"/>
      <c r="K820" s="728"/>
      <c r="L820" s="728"/>
      <c r="M820" s="728"/>
      <c r="N820" s="728"/>
      <c r="O820" s="728"/>
      <c r="P820" s="728"/>
      <c r="Q820" s="728"/>
    </row>
    <row r="821" ht="25.15" customHeight="true" x14ac:dyDescent="0.2">
      <c r="C821" s="728"/>
      <c r="D821" s="728"/>
      <c r="E821" s="728"/>
      <c r="F821" s="728"/>
      <c r="G821" s="728"/>
      <c r="H821" s="728"/>
      <c r="I821" s="728"/>
      <c r="J821" s="728"/>
      <c r="K821" s="728"/>
      <c r="L821" s="728"/>
      <c r="M821" s="728"/>
      <c r="N821" s="728"/>
      <c r="O821" s="728"/>
      <c r="P821" s="728"/>
      <c r="Q821" s="728"/>
    </row>
    <row r="822" ht="25.15" customHeight="true" x14ac:dyDescent="0.2">
      <c r="C822" s="728"/>
      <c r="D822" s="728"/>
      <c r="E822" s="728"/>
      <c r="F822" s="728"/>
      <c r="G822" s="728"/>
      <c r="H822" s="728"/>
      <c r="I822" s="728"/>
      <c r="J822" s="728"/>
      <c r="K822" s="728"/>
      <c r="L822" s="728"/>
      <c r="M822" s="728"/>
      <c r="N822" s="728"/>
      <c r="O822" s="728"/>
      <c r="P822" s="728"/>
      <c r="Q822" s="728"/>
    </row>
    <row r="823" ht="25.15" customHeight="true" x14ac:dyDescent="0.2">
      <c r="C823" s="728"/>
      <c r="D823" s="728"/>
      <c r="E823" s="728"/>
      <c r="F823" s="728"/>
      <c r="G823" s="728"/>
      <c r="H823" s="728"/>
      <c r="I823" s="728"/>
      <c r="J823" s="728"/>
      <c r="K823" s="728"/>
      <c r="L823" s="728"/>
      <c r="M823" s="728"/>
      <c r="N823" s="728"/>
      <c r="O823" s="728"/>
      <c r="P823" s="728"/>
      <c r="Q823" s="728"/>
    </row>
    <row r="824" ht="25.15" customHeight="true" x14ac:dyDescent="0.2">
      <c r="C824" s="728"/>
      <c r="D824" s="728"/>
      <c r="E824" s="728"/>
      <c r="F824" s="728"/>
      <c r="G824" s="728"/>
      <c r="H824" s="728"/>
      <c r="I824" s="728"/>
      <c r="J824" s="728"/>
      <c r="K824" s="728"/>
      <c r="L824" s="728"/>
      <c r="M824" s="728"/>
      <c r="N824" s="728"/>
      <c r="O824" s="728"/>
      <c r="P824" s="728"/>
      <c r="Q824" s="728"/>
    </row>
    <row r="825" ht="25.15" customHeight="true" x14ac:dyDescent="0.2">
      <c r="C825" s="728"/>
      <c r="D825" s="728"/>
      <c r="E825" s="728"/>
      <c r="F825" s="728"/>
      <c r="G825" s="728"/>
      <c r="H825" s="728"/>
      <c r="I825" s="728"/>
      <c r="J825" s="728"/>
      <c r="K825" s="728"/>
      <c r="L825" s="728"/>
      <c r="M825" s="728"/>
      <c r="N825" s="728"/>
      <c r="O825" s="728"/>
      <c r="P825" s="728"/>
      <c r="Q825" s="728"/>
    </row>
    <row r="826" ht="25.15" customHeight="true" x14ac:dyDescent="0.2">
      <c r="C826" s="728"/>
      <c r="D826" s="728"/>
      <c r="E826" s="728"/>
      <c r="F826" s="728"/>
      <c r="G826" s="728"/>
      <c r="H826" s="728"/>
      <c r="I826" s="728"/>
      <c r="J826" s="728"/>
      <c r="K826" s="728"/>
      <c r="L826" s="728"/>
      <c r="M826" s="728"/>
      <c r="N826" s="728"/>
      <c r="O826" s="728"/>
      <c r="P826" s="728"/>
      <c r="Q826" s="728"/>
    </row>
    <row r="827" ht="25.15" customHeight="true" x14ac:dyDescent="0.2">
      <c r="C827" s="728"/>
      <c r="D827" s="728"/>
      <c r="E827" s="728"/>
      <c r="F827" s="728"/>
      <c r="G827" s="728"/>
      <c r="H827" s="728"/>
      <c r="I827" s="728"/>
      <c r="J827" s="728"/>
      <c r="K827" s="728"/>
      <c r="L827" s="728"/>
      <c r="M827" s="728"/>
      <c r="N827" s="728"/>
      <c r="O827" s="728"/>
      <c r="P827" s="728"/>
      <c r="Q827" s="728"/>
    </row>
    <row r="828" ht="25.15" customHeight="true" x14ac:dyDescent="0.2">
      <c r="C828" s="728"/>
      <c r="D828" s="728"/>
      <c r="E828" s="728"/>
      <c r="F828" s="728"/>
      <c r="G828" s="728"/>
      <c r="H828" s="728"/>
      <c r="I828" s="728"/>
      <c r="J828" s="728"/>
      <c r="K828" s="728"/>
      <c r="L828" s="728"/>
      <c r="M828" s="728"/>
      <c r="N828" s="728"/>
      <c r="O828" s="728"/>
      <c r="P828" s="728"/>
      <c r="Q828" s="728"/>
    </row>
    <row r="829" ht="25.15" customHeight="true" x14ac:dyDescent="0.2">
      <c r="C829" s="728"/>
      <c r="D829" s="728"/>
      <c r="E829" s="728"/>
      <c r="F829" s="728"/>
      <c r="G829" s="728"/>
      <c r="H829" s="728"/>
      <c r="I829" s="728"/>
      <c r="J829" s="728"/>
      <c r="K829" s="728"/>
      <c r="L829" s="728"/>
      <c r="M829" s="728"/>
      <c r="N829" s="728"/>
      <c r="O829" s="728"/>
      <c r="P829" s="728"/>
      <c r="Q829" s="728"/>
    </row>
    <row r="830" ht="25.15" customHeight="true" x14ac:dyDescent="0.2">
      <c r="C830" s="728"/>
      <c r="D830" s="728"/>
      <c r="E830" s="728"/>
      <c r="F830" s="728"/>
      <c r="G830" s="728"/>
      <c r="H830" s="728"/>
      <c r="I830" s="728"/>
      <c r="J830" s="728"/>
      <c r="K830" s="728"/>
      <c r="L830" s="728"/>
      <c r="M830" s="728"/>
      <c r="N830" s="728"/>
      <c r="O830" s="728"/>
      <c r="P830" s="728"/>
      <c r="Q830" s="728"/>
    </row>
    <row r="831" ht="25.15" customHeight="true" x14ac:dyDescent="0.2">
      <c r="C831" s="728"/>
      <c r="D831" s="728"/>
      <c r="E831" s="728"/>
      <c r="F831" s="728"/>
      <c r="G831" s="728"/>
      <c r="H831" s="728"/>
      <c r="I831" s="728"/>
      <c r="J831" s="728"/>
      <c r="K831" s="728"/>
      <c r="L831" s="728"/>
      <c r="M831" s="728"/>
      <c r="N831" s="728"/>
      <c r="O831" s="728"/>
      <c r="P831" s="728"/>
      <c r="Q831" s="728"/>
    </row>
    <row r="832" ht="25.15" customHeight="true" x14ac:dyDescent="0.2">
      <c r="C832" s="728"/>
      <c r="D832" s="728"/>
      <c r="E832" s="728"/>
      <c r="F832" s="728"/>
      <c r="G832" s="728"/>
      <c r="H832" s="728"/>
      <c r="I832" s="728"/>
      <c r="J832" s="728"/>
      <c r="K832" s="728"/>
      <c r="L832" s="728"/>
      <c r="M832" s="728"/>
      <c r="N832" s="728"/>
      <c r="O832" s="728"/>
      <c r="P832" s="728"/>
      <c r="Q832" s="728"/>
    </row>
    <row r="833" ht="25.15" customHeight="true" x14ac:dyDescent="0.2">
      <c r="C833" s="728"/>
      <c r="D833" s="728"/>
      <c r="E833" s="728"/>
      <c r="F833" s="728"/>
      <c r="G833" s="728"/>
      <c r="H833" s="728"/>
      <c r="I833" s="728"/>
      <c r="J833" s="728"/>
      <c r="K833" s="728"/>
      <c r="L833" s="728"/>
      <c r="M833" s="728"/>
      <c r="N833" s="728"/>
      <c r="O833" s="728"/>
      <c r="P833" s="728"/>
      <c r="Q833" s="728"/>
    </row>
    <row r="834" ht="25.15" customHeight="true" x14ac:dyDescent="0.2">
      <c r="C834" s="728"/>
      <c r="D834" s="728"/>
      <c r="E834" s="728"/>
      <c r="F834" s="728"/>
      <c r="G834" s="728"/>
      <c r="H834" s="728"/>
      <c r="I834" s="728"/>
      <c r="J834" s="728"/>
      <c r="K834" s="728"/>
      <c r="L834" s="728"/>
      <c r="M834" s="728"/>
      <c r="N834" s="728"/>
      <c r="O834" s="728"/>
      <c r="P834" s="728"/>
      <c r="Q834" s="728"/>
    </row>
    <row r="835" ht="25.15" customHeight="true" x14ac:dyDescent="0.2">
      <c r="C835" s="728"/>
      <c r="D835" s="728"/>
      <c r="E835" s="728"/>
      <c r="F835" s="728"/>
      <c r="G835" s="728"/>
      <c r="H835" s="728"/>
      <c r="I835" s="728"/>
      <c r="J835" s="728"/>
      <c r="K835" s="728"/>
      <c r="L835" s="728"/>
      <c r="M835" s="728"/>
      <c r="N835" s="728"/>
      <c r="O835" s="728"/>
      <c r="P835" s="728"/>
      <c r="Q835" s="728"/>
    </row>
    <row r="836" ht="25.15" customHeight="true" x14ac:dyDescent="0.2">
      <c r="C836" s="728"/>
      <c r="D836" s="728"/>
      <c r="E836" s="728"/>
      <c r="F836" s="728"/>
      <c r="G836" s="728"/>
      <c r="H836" s="728"/>
      <c r="I836" s="728"/>
      <c r="J836" s="728"/>
      <c r="K836" s="728"/>
      <c r="L836" s="728"/>
      <c r="M836" s="728"/>
      <c r="N836" s="728"/>
      <c r="O836" s="728"/>
      <c r="P836" s="728"/>
      <c r="Q836" s="728"/>
    </row>
    <row r="837" ht="25.15" customHeight="true" x14ac:dyDescent="0.2">
      <c r="C837" s="728"/>
      <c r="D837" s="728"/>
      <c r="E837" s="728"/>
      <c r="F837" s="728"/>
      <c r="G837" s="728"/>
      <c r="H837" s="728"/>
      <c r="I837" s="728"/>
      <c r="J837" s="728"/>
      <c r="K837" s="728"/>
      <c r="L837" s="728"/>
      <c r="M837" s="728"/>
      <c r="N837" s="728"/>
      <c r="O837" s="728"/>
      <c r="P837" s="728"/>
      <c r="Q837" s="728"/>
    </row>
    <row r="838" ht="25.15" customHeight="true" x14ac:dyDescent="0.2">
      <c r="C838" s="728"/>
      <c r="D838" s="728"/>
      <c r="E838" s="728"/>
      <c r="F838" s="728"/>
      <c r="G838" s="728"/>
      <c r="H838" s="728"/>
      <c r="I838" s="728"/>
      <c r="J838" s="728"/>
      <c r="K838" s="728"/>
      <c r="L838" s="728"/>
      <c r="M838" s="728"/>
      <c r="N838" s="728"/>
      <c r="O838" s="728"/>
      <c r="P838" s="728"/>
      <c r="Q838" s="728"/>
    </row>
    <row r="839" ht="25.15" customHeight="true" x14ac:dyDescent="0.2">
      <c r="C839" s="728"/>
      <c r="D839" s="728"/>
      <c r="E839" s="728"/>
      <c r="F839" s="728"/>
      <c r="G839" s="728"/>
      <c r="H839" s="728"/>
      <c r="I839" s="728"/>
      <c r="J839" s="728"/>
      <c r="K839" s="728"/>
      <c r="L839" s="728"/>
      <c r="M839" s="728"/>
      <c r="N839" s="728"/>
      <c r="O839" s="728"/>
      <c r="P839" s="728"/>
      <c r="Q839" s="728"/>
    </row>
    <row r="840" ht="25.15" customHeight="true" x14ac:dyDescent="0.2">
      <c r="C840" s="728"/>
      <c r="D840" s="728"/>
      <c r="E840" s="728"/>
      <c r="F840" s="728"/>
      <c r="G840" s="728"/>
      <c r="H840" s="728"/>
      <c r="I840" s="728"/>
      <c r="J840" s="728"/>
      <c r="K840" s="728"/>
      <c r="L840" s="728"/>
      <c r="M840" s="728"/>
      <c r="N840" s="728"/>
      <c r="O840" s="728"/>
      <c r="P840" s="728"/>
      <c r="Q840" s="728"/>
    </row>
    <row r="841" ht="25.15" customHeight="true" x14ac:dyDescent="0.2">
      <c r="C841" s="728"/>
      <c r="D841" s="728"/>
      <c r="E841" s="728"/>
      <c r="F841" s="728"/>
      <c r="G841" s="728"/>
      <c r="H841" s="728"/>
      <c r="I841" s="728"/>
      <c r="J841" s="728"/>
      <c r="K841" s="728"/>
      <c r="L841" s="728"/>
      <c r="M841" s="728"/>
      <c r="N841" s="728"/>
      <c r="O841" s="728"/>
      <c r="P841" s="728"/>
      <c r="Q841" s="728"/>
    </row>
    <row r="842" ht="25.15" customHeight="true" x14ac:dyDescent="0.2">
      <c r="C842" s="728"/>
      <c r="D842" s="728"/>
      <c r="E842" s="728"/>
      <c r="F842" s="728"/>
      <c r="G842" s="728"/>
      <c r="H842" s="728"/>
      <c r="I842" s="728"/>
      <c r="J842" s="728"/>
      <c r="K842" s="728"/>
      <c r="L842" s="728"/>
      <c r="M842" s="728"/>
      <c r="N842" s="728"/>
      <c r="O842" s="728"/>
      <c r="P842" s="728"/>
      <c r="Q842" s="728"/>
    </row>
    <row r="843" ht="25.15" customHeight="true" x14ac:dyDescent="0.2">
      <c r="C843" s="728"/>
      <c r="D843" s="728"/>
      <c r="E843" s="728"/>
      <c r="F843" s="728"/>
      <c r="G843" s="728"/>
      <c r="H843" s="728"/>
      <c r="I843" s="728"/>
      <c r="J843" s="728"/>
      <c r="K843" s="728"/>
      <c r="L843" s="728"/>
      <c r="M843" s="728"/>
      <c r="N843" s="728"/>
      <c r="O843" s="728"/>
      <c r="P843" s="728"/>
      <c r="Q843" s="728"/>
    </row>
    <row r="844" ht="25.15" customHeight="true" x14ac:dyDescent="0.2">
      <c r="C844" s="728"/>
      <c r="D844" s="728"/>
      <c r="E844" s="728"/>
      <c r="F844" s="728"/>
      <c r="G844" s="728"/>
      <c r="H844" s="728"/>
      <c r="I844" s="728"/>
      <c r="J844" s="728"/>
      <c r="K844" s="728"/>
      <c r="L844" s="728"/>
      <c r="M844" s="728"/>
      <c r="N844" s="728"/>
      <c r="O844" s="728"/>
      <c r="P844" s="728"/>
      <c r="Q844" s="728"/>
    </row>
    <row r="845" ht="25.15" customHeight="true" x14ac:dyDescent="0.2">
      <c r="C845" s="728"/>
      <c r="D845" s="728"/>
      <c r="E845" s="728"/>
      <c r="F845" s="728"/>
      <c r="G845" s="728"/>
      <c r="H845" s="728"/>
      <c r="I845" s="728"/>
      <c r="J845" s="728"/>
      <c r="K845" s="728"/>
      <c r="L845" s="728"/>
      <c r="M845" s="728"/>
      <c r="N845" s="728"/>
      <c r="O845" s="728"/>
      <c r="P845" s="728"/>
      <c r="Q845" s="728"/>
    </row>
    <row r="846" ht="25.15" customHeight="true" x14ac:dyDescent="0.2">
      <c r="C846" s="728"/>
      <c r="D846" s="728"/>
      <c r="E846" s="728"/>
      <c r="F846" s="728"/>
      <c r="G846" s="728"/>
      <c r="H846" s="728"/>
      <c r="I846" s="728"/>
      <c r="J846" s="728"/>
      <c r="K846" s="728"/>
      <c r="L846" s="728"/>
      <c r="M846" s="728"/>
      <c r="N846" s="728"/>
      <c r="O846" s="728"/>
      <c r="P846" s="728"/>
      <c r="Q846" s="728"/>
    </row>
    <row r="847" ht="25.15" customHeight="true" x14ac:dyDescent="0.2">
      <c r="C847" s="728"/>
      <c r="D847" s="728"/>
      <c r="E847" s="728"/>
      <c r="F847" s="728"/>
      <c r="G847" s="728"/>
      <c r="H847" s="728"/>
      <c r="I847" s="728"/>
      <c r="J847" s="728"/>
      <c r="K847" s="728"/>
      <c r="L847" s="728"/>
      <c r="M847" s="728"/>
      <c r="N847" s="728"/>
      <c r="O847" s="728"/>
      <c r="P847" s="728"/>
      <c r="Q847" s="728"/>
    </row>
    <row r="848" ht="25.15" customHeight="true" x14ac:dyDescent="0.2">
      <c r="C848" s="728"/>
      <c r="D848" s="728"/>
      <c r="E848" s="728"/>
      <c r="F848" s="728"/>
      <c r="G848" s="728"/>
      <c r="H848" s="728"/>
      <c r="I848" s="728"/>
      <c r="J848" s="728"/>
      <c r="K848" s="728"/>
      <c r="L848" s="728"/>
      <c r="M848" s="728"/>
      <c r="N848" s="728"/>
      <c r="O848" s="728"/>
      <c r="P848" s="728"/>
      <c r="Q848" s="728"/>
    </row>
    <row r="849" ht="25.15" customHeight="true" x14ac:dyDescent="0.2">
      <c r="C849" s="728"/>
      <c r="D849" s="728"/>
      <c r="E849" s="728"/>
      <c r="F849" s="728"/>
      <c r="G849" s="728"/>
      <c r="H849" s="728"/>
      <c r="I849" s="728"/>
      <c r="J849" s="728"/>
      <c r="K849" s="728"/>
      <c r="L849" s="728"/>
      <c r="M849" s="728"/>
      <c r="N849" s="728"/>
      <c r="O849" s="728"/>
      <c r="P849" s="728"/>
      <c r="Q849" s="728"/>
    </row>
    <row r="850" ht="25.15" customHeight="true" x14ac:dyDescent="0.2">
      <c r="C850" s="728"/>
      <c r="D850" s="728"/>
      <c r="E850" s="728"/>
      <c r="F850" s="728"/>
      <c r="G850" s="728"/>
      <c r="H850" s="728"/>
      <c r="I850" s="728"/>
      <c r="J850" s="728"/>
      <c r="K850" s="728"/>
      <c r="L850" s="728"/>
      <c r="M850" s="728"/>
      <c r="N850" s="728"/>
      <c r="O850" s="728"/>
      <c r="P850" s="728"/>
      <c r="Q850" s="728"/>
    </row>
    <row r="851" ht="25.15" customHeight="true" x14ac:dyDescent="0.2">
      <c r="C851" s="728"/>
      <c r="D851" s="728"/>
      <c r="E851" s="728"/>
      <c r="F851" s="728"/>
      <c r="G851" s="728"/>
      <c r="H851" s="728"/>
      <c r="I851" s="728"/>
      <c r="J851" s="728"/>
      <c r="K851" s="728"/>
      <c r="L851" s="728"/>
      <c r="M851" s="728"/>
      <c r="N851" s="728"/>
      <c r="O851" s="728"/>
      <c r="P851" s="728"/>
      <c r="Q851" s="728"/>
    </row>
    <row r="852" ht="25.15" customHeight="true" x14ac:dyDescent="0.2">
      <c r="C852" s="728"/>
      <c r="D852" s="728"/>
      <c r="E852" s="728"/>
      <c r="F852" s="728"/>
      <c r="G852" s="728"/>
      <c r="H852" s="728"/>
      <c r="I852" s="728"/>
      <c r="J852" s="728"/>
      <c r="K852" s="728"/>
      <c r="L852" s="728"/>
      <c r="M852" s="728"/>
      <c r="N852" s="728"/>
      <c r="O852" s="728"/>
      <c r="P852" s="728"/>
      <c r="Q852" s="728"/>
    </row>
    <row r="853" ht="25.15" customHeight="true" x14ac:dyDescent="0.2">
      <c r="C853" s="728"/>
      <c r="D853" s="728"/>
      <c r="E853" s="728"/>
      <c r="F853" s="728"/>
      <c r="G853" s="728"/>
      <c r="H853" s="728"/>
      <c r="I853" s="728"/>
      <c r="J853" s="728"/>
      <c r="K853" s="728"/>
      <c r="L853" s="728"/>
      <c r="M853" s="728"/>
      <c r="N853" s="728"/>
      <c r="O853" s="728"/>
      <c r="P853" s="728"/>
      <c r="Q853" s="728"/>
    </row>
    <row r="854" ht="25.15" customHeight="true" x14ac:dyDescent="0.2">
      <c r="C854" s="728"/>
      <c r="D854" s="728"/>
      <c r="E854" s="728"/>
      <c r="F854" s="728"/>
      <c r="G854" s="728"/>
      <c r="H854" s="728"/>
      <c r="I854" s="728"/>
      <c r="J854" s="728"/>
      <c r="K854" s="728"/>
      <c r="L854" s="728"/>
      <c r="M854" s="728"/>
      <c r="N854" s="728"/>
      <c r="O854" s="728"/>
      <c r="P854" s="728"/>
      <c r="Q854" s="728"/>
    </row>
    <row r="855" ht="25.15" customHeight="true" x14ac:dyDescent="0.2">
      <c r="C855" s="728"/>
      <c r="D855" s="728"/>
      <c r="E855" s="728"/>
      <c r="F855" s="728"/>
      <c r="G855" s="728"/>
      <c r="H855" s="728"/>
      <c r="I855" s="728"/>
      <c r="J855" s="728"/>
      <c r="K855" s="728"/>
      <c r="L855" s="728"/>
      <c r="M855" s="728"/>
      <c r="N855" s="728"/>
      <c r="O855" s="728"/>
      <c r="P855" s="728"/>
      <c r="Q855" s="728"/>
    </row>
    <row r="856" ht="25.15" customHeight="true" x14ac:dyDescent="0.2">
      <c r="C856" s="728"/>
      <c r="D856" s="728"/>
      <c r="E856" s="728"/>
      <c r="F856" s="728"/>
      <c r="G856" s="728"/>
      <c r="H856" s="728"/>
      <c r="I856" s="728"/>
      <c r="J856" s="728"/>
      <c r="K856" s="728"/>
      <c r="L856" s="728"/>
      <c r="M856" s="728"/>
      <c r="N856" s="728"/>
      <c r="O856" s="728"/>
      <c r="P856" s="728"/>
      <c r="Q856" s="728"/>
    </row>
    <row r="857" ht="25.15" customHeight="true" x14ac:dyDescent="0.2">
      <c r="C857" s="728"/>
      <c r="D857" s="728"/>
      <c r="E857" s="728"/>
      <c r="F857" s="728"/>
      <c r="G857" s="728"/>
      <c r="H857" s="728"/>
      <c r="I857" s="728"/>
      <c r="J857" s="728"/>
      <c r="K857" s="728"/>
      <c r="L857" s="728"/>
      <c r="M857" s="728"/>
      <c r="N857" s="728"/>
      <c r="O857" s="728"/>
      <c r="P857" s="728"/>
      <c r="Q857" s="728"/>
    </row>
    <row r="858" ht="25.15" customHeight="true" x14ac:dyDescent="0.2">
      <c r="C858" s="728"/>
      <c r="D858" s="728"/>
      <c r="E858" s="728"/>
      <c r="F858" s="728"/>
      <c r="G858" s="728"/>
      <c r="H858" s="728"/>
      <c r="I858" s="728"/>
      <c r="J858" s="728"/>
      <c r="K858" s="728"/>
      <c r="L858" s="728"/>
      <c r="M858" s="728"/>
      <c r="N858" s="728"/>
      <c r="O858" s="728"/>
      <c r="P858" s="728"/>
      <c r="Q858" s="728"/>
    </row>
    <row r="859" ht="25.15" customHeight="true" x14ac:dyDescent="0.2">
      <c r="C859" s="728"/>
      <c r="D859" s="728"/>
      <c r="E859" s="728"/>
      <c r="F859" s="728"/>
      <c r="G859" s="728"/>
      <c r="H859" s="728"/>
      <c r="I859" s="728"/>
      <c r="J859" s="728"/>
      <c r="K859" s="728"/>
      <c r="L859" s="728"/>
      <c r="M859" s="728"/>
      <c r="N859" s="728"/>
      <c r="O859" s="728"/>
      <c r="P859" s="728"/>
      <c r="Q859" s="728"/>
    </row>
    <row r="860" ht="25.15" customHeight="true" x14ac:dyDescent="0.2">
      <c r="C860" s="728"/>
      <c r="D860" s="728"/>
      <c r="E860" s="728"/>
      <c r="F860" s="728"/>
      <c r="G860" s="728"/>
      <c r="H860" s="728"/>
      <c r="I860" s="728"/>
      <c r="J860" s="728"/>
      <c r="K860" s="728"/>
      <c r="L860" s="728"/>
      <c r="M860" s="728"/>
      <c r="N860" s="728"/>
      <c r="O860" s="728"/>
      <c r="P860" s="728"/>
      <c r="Q860" s="728"/>
    </row>
    <row r="861" ht="25.15" customHeight="true" x14ac:dyDescent="0.2">
      <c r="C861" s="728"/>
      <c r="D861" s="728"/>
      <c r="E861" s="728"/>
      <c r="F861" s="728"/>
      <c r="G861" s="728"/>
      <c r="H861" s="728"/>
      <c r="I861" s="728"/>
      <c r="J861" s="728"/>
      <c r="K861" s="728"/>
      <c r="L861" s="728"/>
      <c r="M861" s="728"/>
      <c r="N861" s="728"/>
      <c r="O861" s="728"/>
      <c r="P861" s="728"/>
      <c r="Q861" s="728"/>
    </row>
    <row r="862" ht="25.15" customHeight="true" x14ac:dyDescent="0.2">
      <c r="C862" s="728"/>
      <c r="D862" s="728"/>
      <c r="E862" s="728"/>
      <c r="F862" s="728"/>
      <c r="G862" s="728"/>
      <c r="H862" s="728"/>
      <c r="I862" s="728"/>
      <c r="J862" s="728"/>
      <c r="K862" s="728"/>
      <c r="L862" s="728"/>
      <c r="M862" s="728"/>
      <c r="N862" s="728"/>
      <c r="O862" s="728"/>
      <c r="P862" s="728"/>
      <c r="Q862" s="728"/>
    </row>
    <row r="863" ht="25.15" customHeight="true" x14ac:dyDescent="0.2">
      <c r="C863" s="728"/>
      <c r="D863" s="728"/>
      <c r="E863" s="728"/>
      <c r="F863" s="728"/>
      <c r="G863" s="728"/>
      <c r="H863" s="728"/>
      <c r="I863" s="728"/>
      <c r="J863" s="728"/>
      <c r="K863" s="728"/>
      <c r="L863" s="728"/>
      <c r="M863" s="728"/>
      <c r="N863" s="728"/>
      <c r="O863" s="728"/>
      <c r="P863" s="728"/>
      <c r="Q863" s="728"/>
    </row>
    <row r="864" ht="25.15" customHeight="true" x14ac:dyDescent="0.2">
      <c r="C864" s="728"/>
      <c r="D864" s="728"/>
      <c r="E864" s="728"/>
      <c r="F864" s="728"/>
      <c r="G864" s="728"/>
      <c r="H864" s="728"/>
      <c r="I864" s="728"/>
      <c r="J864" s="728"/>
      <c r="K864" s="728"/>
      <c r="L864" s="728"/>
      <c r="M864" s="728"/>
      <c r="N864" s="728"/>
      <c r="O864" s="728"/>
      <c r="P864" s="728"/>
      <c r="Q864" s="728"/>
    </row>
    <row r="865" ht="25.15" customHeight="true" x14ac:dyDescent="0.2">
      <c r="C865" s="728"/>
      <c r="D865" s="728"/>
      <c r="E865" s="728"/>
      <c r="F865" s="728"/>
      <c r="G865" s="728"/>
      <c r="H865" s="728"/>
      <c r="I865" s="728"/>
      <c r="J865" s="728"/>
      <c r="K865" s="728"/>
      <c r="L865" s="728"/>
      <c r="M865" s="728"/>
      <c r="N865" s="728"/>
      <c r="O865" s="728"/>
      <c r="P865" s="728"/>
      <c r="Q865" s="728"/>
    </row>
    <row r="866" ht="25.15" customHeight="true" x14ac:dyDescent="0.2">
      <c r="C866" s="728"/>
      <c r="D866" s="728"/>
      <c r="E866" s="728"/>
      <c r="F866" s="728"/>
      <c r="G866" s="728"/>
      <c r="H866" s="728"/>
      <c r="I866" s="728"/>
      <c r="J866" s="728"/>
      <c r="K866" s="728"/>
      <c r="L866" s="728"/>
      <c r="M866" s="728"/>
      <c r="N866" s="728"/>
      <c r="O866" s="728"/>
      <c r="P866" s="728"/>
      <c r="Q866" s="728"/>
    </row>
    <row r="867" ht="25.15" customHeight="true" x14ac:dyDescent="0.2">
      <c r="C867" s="728"/>
      <c r="D867" s="728"/>
      <c r="E867" s="728"/>
      <c r="F867" s="728"/>
      <c r="G867" s="728"/>
      <c r="H867" s="728"/>
      <c r="I867" s="728"/>
      <c r="J867" s="728"/>
      <c r="K867" s="728"/>
      <c r="L867" s="728"/>
      <c r="M867" s="728"/>
      <c r="N867" s="728"/>
      <c r="O867" s="728"/>
      <c r="P867" s="728"/>
      <c r="Q867" s="728"/>
    </row>
    <row r="868" ht="25.15" customHeight="true" x14ac:dyDescent="0.2">
      <c r="C868" s="728"/>
      <c r="D868" s="728"/>
      <c r="E868" s="728"/>
      <c r="F868" s="728"/>
      <c r="G868" s="728"/>
      <c r="H868" s="728"/>
      <c r="I868" s="728"/>
      <c r="J868" s="728"/>
      <c r="K868" s="728"/>
      <c r="L868" s="728"/>
      <c r="M868" s="728"/>
      <c r="N868" s="728"/>
      <c r="O868" s="728"/>
      <c r="P868" s="728"/>
      <c r="Q868" s="728"/>
    </row>
    <row r="869" ht="25.15" customHeight="true" x14ac:dyDescent="0.2">
      <c r="C869" s="728"/>
      <c r="D869" s="728"/>
      <c r="E869" s="728"/>
      <c r="F869" s="728"/>
      <c r="G869" s="728"/>
      <c r="H869" s="728"/>
      <c r="I869" s="728"/>
      <c r="J869" s="728"/>
      <c r="K869" s="728"/>
      <c r="L869" s="728"/>
      <c r="M869" s="728"/>
      <c r="N869" s="728"/>
      <c r="O869" s="728"/>
      <c r="P869" s="728"/>
      <c r="Q869" s="728"/>
    </row>
    <row r="870" ht="25.15" customHeight="true" x14ac:dyDescent="0.2">
      <c r="C870" s="728"/>
      <c r="D870" s="728"/>
      <c r="E870" s="728"/>
      <c r="F870" s="728"/>
      <c r="G870" s="728"/>
      <c r="H870" s="728"/>
      <c r="I870" s="728"/>
      <c r="J870" s="728"/>
      <c r="K870" s="728"/>
      <c r="L870" s="728"/>
      <c r="M870" s="728"/>
      <c r="N870" s="728"/>
      <c r="O870" s="728"/>
      <c r="P870" s="728"/>
      <c r="Q870" s="728"/>
    </row>
    <row r="871" ht="25.15" customHeight="true" x14ac:dyDescent="0.2">
      <c r="C871" s="728"/>
      <c r="D871" s="728"/>
      <c r="E871" s="728"/>
      <c r="F871" s="728"/>
      <c r="G871" s="728"/>
      <c r="H871" s="728"/>
      <c r="I871" s="728"/>
      <c r="J871" s="728"/>
      <c r="K871" s="728"/>
      <c r="L871" s="728"/>
      <c r="M871" s="728"/>
      <c r="N871" s="728"/>
      <c r="O871" s="728"/>
      <c r="P871" s="728"/>
      <c r="Q871" s="728"/>
    </row>
    <row r="872" ht="25.15" customHeight="true" x14ac:dyDescent="0.2">
      <c r="C872" s="728"/>
      <c r="D872" s="728"/>
      <c r="E872" s="728"/>
      <c r="F872" s="728"/>
      <c r="G872" s="728"/>
      <c r="H872" s="728"/>
      <c r="I872" s="728"/>
      <c r="J872" s="728"/>
      <c r="K872" s="728"/>
      <c r="L872" s="728"/>
      <c r="M872" s="728"/>
      <c r="N872" s="728"/>
      <c r="O872" s="728"/>
      <c r="P872" s="728"/>
      <c r="Q872" s="728"/>
    </row>
    <row r="873" ht="25.15" customHeight="true" x14ac:dyDescent="0.2">
      <c r="C873" s="728"/>
      <c r="D873" s="728"/>
      <c r="E873" s="728"/>
      <c r="F873" s="728"/>
      <c r="G873" s="728"/>
      <c r="H873" s="728"/>
      <c r="I873" s="728"/>
      <c r="J873" s="728"/>
      <c r="K873" s="728"/>
      <c r="L873" s="728"/>
      <c r="M873" s="728"/>
      <c r="N873" s="728"/>
      <c r="O873" s="728"/>
      <c r="P873" s="728"/>
      <c r="Q873" s="728"/>
    </row>
    <row r="874" ht="25.15" customHeight="true" x14ac:dyDescent="0.2">
      <c r="C874" s="728"/>
      <c r="D874" s="728"/>
      <c r="E874" s="728"/>
      <c r="F874" s="728"/>
      <c r="G874" s="728"/>
      <c r="H874" s="728"/>
      <c r="I874" s="728"/>
      <c r="J874" s="728"/>
      <c r="K874" s="728"/>
      <c r="L874" s="728"/>
      <c r="M874" s="728"/>
      <c r="N874" s="728"/>
      <c r="O874" s="728"/>
      <c r="P874" s="728"/>
      <c r="Q874" s="728"/>
    </row>
    <row r="875" ht="25.15" customHeight="true" x14ac:dyDescent="0.2">
      <c r="C875" s="728"/>
      <c r="D875" s="728"/>
      <c r="E875" s="728"/>
      <c r="F875" s="728"/>
      <c r="G875" s="728"/>
      <c r="H875" s="728"/>
      <c r="I875" s="728"/>
      <c r="J875" s="728"/>
      <c r="K875" s="728"/>
      <c r="L875" s="728"/>
      <c r="M875" s="728"/>
      <c r="N875" s="728"/>
      <c r="O875" s="728"/>
      <c r="P875" s="728"/>
      <c r="Q875" s="728"/>
    </row>
    <row r="876" ht="25.15" customHeight="true" x14ac:dyDescent="0.2">
      <c r="C876" s="728"/>
      <c r="D876" s="728"/>
      <c r="E876" s="728"/>
      <c r="F876" s="728"/>
      <c r="G876" s="728"/>
      <c r="H876" s="728"/>
      <c r="I876" s="728"/>
      <c r="J876" s="728"/>
      <c r="K876" s="728"/>
      <c r="L876" s="728"/>
      <c r="M876" s="728"/>
      <c r="N876" s="728"/>
      <c r="O876" s="728"/>
      <c r="P876" s="728"/>
      <c r="Q876" s="728"/>
    </row>
    <row r="877" ht="25.15" customHeight="true" x14ac:dyDescent="0.2">
      <c r="C877" s="728"/>
      <c r="D877" s="728"/>
      <c r="E877" s="728"/>
      <c r="F877" s="728"/>
      <c r="G877" s="728"/>
      <c r="H877" s="728"/>
      <c r="I877" s="728"/>
      <c r="J877" s="728"/>
      <c r="K877" s="728"/>
      <c r="L877" s="728"/>
      <c r="M877" s="728"/>
      <c r="N877" s="728"/>
      <c r="O877" s="728"/>
      <c r="P877" s="728"/>
      <c r="Q877" s="728"/>
    </row>
    <row r="878" ht="25.15" customHeight="true" x14ac:dyDescent="0.2">
      <c r="C878" s="728"/>
      <c r="D878" s="728"/>
      <c r="E878" s="728"/>
      <c r="F878" s="728"/>
      <c r="G878" s="728"/>
      <c r="H878" s="728"/>
      <c r="I878" s="728"/>
      <c r="J878" s="728"/>
      <c r="K878" s="728"/>
      <c r="L878" s="728"/>
      <c r="M878" s="728"/>
      <c r="N878" s="728"/>
      <c r="O878" s="728"/>
      <c r="P878" s="728"/>
      <c r="Q878" s="728"/>
    </row>
    <row r="879" ht="25.15" customHeight="true" x14ac:dyDescent="0.2">
      <c r="C879" s="728"/>
      <c r="D879" s="728"/>
      <c r="E879" s="728"/>
      <c r="F879" s="728"/>
      <c r="G879" s="728"/>
      <c r="H879" s="728"/>
      <c r="I879" s="728"/>
      <c r="J879" s="728"/>
      <c r="K879" s="728"/>
      <c r="L879" s="728"/>
      <c r="M879" s="728"/>
      <c r="N879" s="728"/>
      <c r="O879" s="728"/>
      <c r="P879" s="728"/>
      <c r="Q879" s="728"/>
    </row>
    <row r="880" ht="25.15" customHeight="true" x14ac:dyDescent="0.2">
      <c r="C880" s="728"/>
      <c r="D880" s="728"/>
      <c r="E880" s="728"/>
      <c r="F880" s="728"/>
      <c r="G880" s="728"/>
      <c r="H880" s="728"/>
      <c r="I880" s="728"/>
      <c r="J880" s="728"/>
      <c r="K880" s="728"/>
      <c r="L880" s="728"/>
      <c r="M880" s="728"/>
      <c r="N880" s="728"/>
      <c r="O880" s="728"/>
      <c r="P880" s="728"/>
      <c r="Q880" s="728"/>
    </row>
    <row r="881" ht="25.15" customHeight="true" x14ac:dyDescent="0.2">
      <c r="C881" s="728"/>
      <c r="D881" s="728"/>
      <c r="E881" s="728"/>
      <c r="F881" s="728"/>
      <c r="G881" s="728"/>
      <c r="H881" s="728"/>
      <c r="I881" s="728"/>
      <c r="J881" s="728"/>
      <c r="K881" s="728"/>
      <c r="L881" s="728"/>
      <c r="M881" s="728"/>
      <c r="N881" s="728"/>
      <c r="O881" s="728"/>
      <c r="P881" s="728"/>
      <c r="Q881" s="728"/>
    </row>
    <row r="882" ht="25.15" customHeight="true" x14ac:dyDescent="0.2">
      <c r="C882" s="728"/>
      <c r="D882" s="728"/>
      <c r="E882" s="728"/>
      <c r="F882" s="728"/>
      <c r="G882" s="728"/>
      <c r="H882" s="728"/>
      <c r="I882" s="728"/>
      <c r="J882" s="728"/>
      <c r="K882" s="728"/>
      <c r="L882" s="728"/>
      <c r="M882" s="728"/>
      <c r="N882" s="728"/>
      <c r="O882" s="728"/>
      <c r="P882" s="728"/>
      <c r="Q882" s="728"/>
    </row>
    <row r="883" ht="25.15" customHeight="true" x14ac:dyDescent="0.2">
      <c r="C883" s="728"/>
      <c r="D883" s="728"/>
      <c r="E883" s="728"/>
      <c r="F883" s="728"/>
      <c r="G883" s="728"/>
      <c r="H883" s="728"/>
      <c r="I883" s="728"/>
      <c r="J883" s="728"/>
      <c r="K883" s="728"/>
      <c r="L883" s="728"/>
      <c r="M883" s="728"/>
      <c r="N883" s="728"/>
      <c r="O883" s="728"/>
      <c r="P883" s="728"/>
      <c r="Q883" s="728"/>
    </row>
    <row r="884" ht="25.15" customHeight="true" x14ac:dyDescent="0.2">
      <c r="C884" s="728"/>
      <c r="D884" s="728"/>
      <c r="E884" s="728"/>
      <c r="F884" s="728"/>
      <c r="G884" s="728"/>
      <c r="H884" s="728"/>
      <c r="I884" s="728"/>
      <c r="J884" s="728"/>
      <c r="K884" s="728"/>
      <c r="L884" s="728"/>
      <c r="M884" s="728"/>
      <c r="N884" s="728"/>
      <c r="O884" s="728"/>
      <c r="P884" s="728"/>
      <c r="Q884" s="728"/>
    </row>
    <row r="885" ht="25.15" customHeight="true" x14ac:dyDescent="0.2">
      <c r="C885" s="728"/>
      <c r="D885" s="728"/>
      <c r="E885" s="728"/>
      <c r="F885" s="728"/>
      <c r="G885" s="728"/>
      <c r="H885" s="728"/>
      <c r="I885" s="728"/>
      <c r="J885" s="728"/>
      <c r="K885" s="728"/>
      <c r="L885" s="728"/>
      <c r="M885" s="728"/>
      <c r="N885" s="728"/>
      <c r="O885" s="728"/>
      <c r="P885" s="728"/>
      <c r="Q885" s="728"/>
    </row>
    <row r="886" ht="25.15" customHeight="true" x14ac:dyDescent="0.2">
      <c r="C886" s="728"/>
      <c r="D886" s="728"/>
      <c r="E886" s="728"/>
      <c r="F886" s="728"/>
      <c r="G886" s="728"/>
      <c r="H886" s="728"/>
      <c r="I886" s="728"/>
      <c r="J886" s="728"/>
      <c r="K886" s="728"/>
      <c r="L886" s="728"/>
      <c r="M886" s="728"/>
      <c r="N886" s="728"/>
      <c r="O886" s="728"/>
      <c r="P886" s="728"/>
      <c r="Q886" s="728"/>
    </row>
    <row r="887" ht="25.15" customHeight="true" x14ac:dyDescent="0.2">
      <c r="C887" s="728"/>
      <c r="D887" s="728"/>
      <c r="E887" s="728"/>
      <c r="F887" s="728"/>
      <c r="G887" s="728"/>
      <c r="H887" s="728"/>
      <c r="I887" s="728"/>
      <c r="J887" s="728"/>
      <c r="K887" s="728"/>
      <c r="L887" s="728"/>
      <c r="M887" s="728"/>
      <c r="N887" s="728"/>
      <c r="O887" s="728"/>
      <c r="P887" s="728"/>
      <c r="Q887" s="728"/>
    </row>
    <row r="888" ht="25.15" customHeight="true" x14ac:dyDescent="0.2">
      <c r="C888" s="728"/>
      <c r="D888" s="728"/>
      <c r="E888" s="728"/>
      <c r="F888" s="728"/>
      <c r="G888" s="728"/>
      <c r="H888" s="728"/>
      <c r="I888" s="728"/>
      <c r="J888" s="728"/>
      <c r="K888" s="728"/>
      <c r="L888" s="728"/>
      <c r="M888" s="728"/>
      <c r="N888" s="728"/>
      <c r="O888" s="728"/>
      <c r="P888" s="728"/>
      <c r="Q888" s="728"/>
    </row>
    <row r="889" ht="25.15" customHeight="true" x14ac:dyDescent="0.2">
      <c r="C889" s="728"/>
      <c r="D889" s="728"/>
      <c r="E889" s="728"/>
      <c r="F889" s="728"/>
      <c r="G889" s="728"/>
      <c r="H889" s="728"/>
      <c r="I889" s="728"/>
      <c r="J889" s="728"/>
      <c r="K889" s="728"/>
      <c r="L889" s="728"/>
      <c r="M889" s="728"/>
      <c r="N889" s="728"/>
      <c r="O889" s="728"/>
      <c r="P889" s="728"/>
      <c r="Q889" s="728"/>
    </row>
    <row r="890" ht="25.15" customHeight="true" x14ac:dyDescent="0.2">
      <c r="C890" s="728"/>
      <c r="D890" s="728"/>
      <c r="E890" s="728"/>
      <c r="F890" s="728"/>
      <c r="G890" s="728"/>
      <c r="H890" s="728"/>
      <c r="I890" s="728"/>
      <c r="J890" s="728"/>
      <c r="K890" s="728"/>
      <c r="L890" s="728"/>
      <c r="M890" s="728"/>
      <c r="N890" s="728"/>
      <c r="O890" s="728"/>
      <c r="P890" s="728"/>
      <c r="Q890" s="728"/>
    </row>
    <row r="891" ht="25.15" customHeight="true" x14ac:dyDescent="0.2">
      <c r="C891" s="728"/>
      <c r="D891" s="728"/>
      <c r="E891" s="728"/>
      <c r="F891" s="728"/>
      <c r="G891" s="728"/>
      <c r="H891" s="728"/>
      <c r="I891" s="728"/>
      <c r="J891" s="728"/>
      <c r="K891" s="728"/>
      <c r="L891" s="728"/>
      <c r="M891" s="728"/>
      <c r="N891" s="728"/>
      <c r="O891" s="728"/>
      <c r="P891" s="728"/>
      <c r="Q891" s="728"/>
    </row>
    <row r="892" ht="25.15" customHeight="true" x14ac:dyDescent="0.2">
      <c r="C892" s="728"/>
      <c r="D892" s="728"/>
      <c r="E892" s="728"/>
      <c r="F892" s="728"/>
      <c r="G892" s="728"/>
      <c r="H892" s="728"/>
      <c r="I892" s="728"/>
      <c r="J892" s="728"/>
      <c r="K892" s="728"/>
      <c r="L892" s="728"/>
      <c r="M892" s="728"/>
      <c r="N892" s="728"/>
      <c r="O892" s="728"/>
      <c r="P892" s="728"/>
      <c r="Q892" s="728"/>
    </row>
    <row r="893" ht="25.15" customHeight="true" x14ac:dyDescent="0.2">
      <c r="C893" s="728"/>
      <c r="D893" s="728"/>
      <c r="E893" s="728"/>
      <c r="F893" s="728"/>
      <c r="G893" s="728"/>
      <c r="H893" s="728"/>
      <c r="I893" s="728"/>
      <c r="J893" s="728"/>
      <c r="K893" s="728"/>
      <c r="L893" s="728"/>
      <c r="M893" s="728"/>
      <c r="N893" s="728"/>
      <c r="O893" s="728"/>
      <c r="P893" s="728"/>
      <c r="Q893" s="728"/>
    </row>
    <row r="894" ht="25.15" customHeight="true" x14ac:dyDescent="0.2">
      <c r="C894" s="728"/>
      <c r="D894" s="728"/>
      <c r="E894" s="728"/>
      <c r="F894" s="728"/>
      <c r="G894" s="728"/>
      <c r="H894" s="728"/>
      <c r="I894" s="728"/>
      <c r="J894" s="728"/>
      <c r="K894" s="728"/>
      <c r="L894" s="728"/>
      <c r="M894" s="728"/>
      <c r="N894" s="728"/>
      <c r="O894" s="728"/>
      <c r="P894" s="728"/>
      <c r="Q894" s="728"/>
    </row>
    <row r="895" ht="25.15" customHeight="true" x14ac:dyDescent="0.2">
      <c r="C895" s="728"/>
      <c r="D895" s="728"/>
      <c r="E895" s="728"/>
      <c r="F895" s="728"/>
      <c r="G895" s="728"/>
      <c r="H895" s="728"/>
      <c r="I895" s="728"/>
      <c r="J895" s="728"/>
      <c r="K895" s="728"/>
      <c r="L895" s="728"/>
      <c r="M895" s="728"/>
      <c r="N895" s="728"/>
      <c r="O895" s="728"/>
      <c r="P895" s="728"/>
      <c r="Q895" s="728"/>
    </row>
    <row r="896" ht="25.15" customHeight="true" x14ac:dyDescent="0.2">
      <c r="C896" s="728"/>
      <c r="D896" s="728"/>
      <c r="E896" s="728"/>
      <c r="F896" s="728"/>
      <c r="G896" s="728"/>
      <c r="H896" s="728"/>
      <c r="I896" s="728"/>
      <c r="J896" s="728"/>
      <c r="K896" s="728"/>
      <c r="L896" s="728"/>
      <c r="M896" s="728"/>
      <c r="N896" s="728"/>
      <c r="O896" s="728"/>
      <c r="P896" s="728"/>
      <c r="Q896" s="728"/>
    </row>
    <row r="897" ht="25.15" customHeight="true" x14ac:dyDescent="0.2">
      <c r="C897" s="728"/>
      <c r="D897" s="728"/>
      <c r="E897" s="728"/>
      <c r="F897" s="728"/>
      <c r="G897" s="728"/>
      <c r="H897" s="728"/>
      <c r="I897" s="728"/>
      <c r="J897" s="728"/>
      <c r="K897" s="728"/>
      <c r="L897" s="728"/>
      <c r="M897" s="728"/>
      <c r="N897" s="728"/>
      <c r="O897" s="728"/>
      <c r="P897" s="728"/>
      <c r="Q897" s="728"/>
    </row>
    <row r="898" ht="25.15" customHeight="true" x14ac:dyDescent="0.2">
      <c r="C898" s="728"/>
      <c r="D898" s="728"/>
      <c r="E898" s="728"/>
      <c r="F898" s="728"/>
      <c r="G898" s="728"/>
      <c r="H898" s="728"/>
      <c r="I898" s="728"/>
      <c r="J898" s="728"/>
      <c r="K898" s="728"/>
      <c r="L898" s="728"/>
      <c r="M898" s="728"/>
      <c r="N898" s="728"/>
      <c r="O898" s="728"/>
      <c r="P898" s="728"/>
      <c r="Q898" s="728"/>
    </row>
    <row r="899" ht="25.15" customHeight="true" x14ac:dyDescent="0.2">
      <c r="C899" s="728"/>
      <c r="D899" s="728"/>
      <c r="E899" s="728"/>
      <c r="F899" s="728"/>
      <c r="G899" s="728"/>
      <c r="H899" s="728"/>
      <c r="I899" s="728"/>
      <c r="J899" s="728"/>
      <c r="K899" s="728"/>
      <c r="L899" s="728"/>
      <c r="M899" s="728"/>
      <c r="N899" s="728"/>
      <c r="O899" s="728"/>
      <c r="P899" s="728"/>
      <c r="Q899" s="728"/>
    </row>
    <row r="900" ht="25.15" customHeight="true" x14ac:dyDescent="0.2">
      <c r="C900" s="728"/>
      <c r="D900" s="728"/>
      <c r="E900" s="728"/>
      <c r="F900" s="728"/>
      <c r="G900" s="728"/>
      <c r="H900" s="728"/>
      <c r="I900" s="728"/>
      <c r="J900" s="728"/>
      <c r="K900" s="728"/>
      <c r="L900" s="728"/>
      <c r="M900" s="728"/>
      <c r="N900" s="728"/>
      <c r="O900" s="728"/>
      <c r="P900" s="728"/>
      <c r="Q900" s="728"/>
    </row>
    <row r="901" ht="25.15" customHeight="true" x14ac:dyDescent="0.2">
      <c r="C901" s="728"/>
      <c r="D901" s="728"/>
      <c r="E901" s="728"/>
      <c r="F901" s="728"/>
      <c r="G901" s="728"/>
      <c r="H901" s="728"/>
      <c r="I901" s="728"/>
      <c r="J901" s="728"/>
      <c r="K901" s="728"/>
      <c r="L901" s="728"/>
      <c r="M901" s="728"/>
      <c r="N901" s="728"/>
      <c r="O901" s="728"/>
      <c r="P901" s="728"/>
      <c r="Q901" s="728"/>
    </row>
    <row r="902" ht="25.15" customHeight="true" x14ac:dyDescent="0.2">
      <c r="C902" s="728"/>
      <c r="D902" s="728"/>
      <c r="E902" s="728"/>
      <c r="F902" s="728"/>
      <c r="G902" s="728"/>
      <c r="H902" s="728"/>
      <c r="I902" s="728"/>
      <c r="J902" s="728"/>
      <c r="K902" s="728"/>
      <c r="L902" s="728"/>
      <c r="M902" s="728"/>
      <c r="N902" s="728"/>
      <c r="O902" s="728"/>
      <c r="P902" s="728"/>
      <c r="Q902" s="728"/>
    </row>
    <row r="903" ht="25.15" customHeight="true" x14ac:dyDescent="0.2">
      <c r="C903" s="728"/>
      <c r="D903" s="728"/>
      <c r="E903" s="728"/>
      <c r="F903" s="728"/>
      <c r="G903" s="728"/>
      <c r="H903" s="728"/>
      <c r="I903" s="728"/>
      <c r="J903" s="728"/>
      <c r="K903" s="728"/>
      <c r="L903" s="728"/>
      <c r="M903" s="728"/>
      <c r="N903" s="728"/>
      <c r="O903" s="728"/>
      <c r="P903" s="728"/>
      <c r="Q903" s="728"/>
    </row>
    <row r="904" ht="25.15" customHeight="true" x14ac:dyDescent="0.2">
      <c r="C904" s="728"/>
      <c r="D904" s="728"/>
      <c r="E904" s="728"/>
      <c r="F904" s="728"/>
      <c r="G904" s="728"/>
      <c r="H904" s="728"/>
      <c r="I904" s="728"/>
      <c r="J904" s="728"/>
      <c r="K904" s="728"/>
      <c r="L904" s="728"/>
      <c r="M904" s="728"/>
      <c r="N904" s="728"/>
      <c r="O904" s="728"/>
      <c r="P904" s="728"/>
      <c r="Q904" s="728"/>
    </row>
    <row r="905" ht="25.15" customHeight="true" x14ac:dyDescent="0.2">
      <c r="C905" s="728"/>
      <c r="D905" s="728"/>
      <c r="E905" s="728"/>
      <c r="F905" s="728"/>
      <c r="G905" s="728"/>
      <c r="H905" s="728"/>
      <c r="I905" s="728"/>
      <c r="J905" s="728"/>
      <c r="K905" s="728"/>
      <c r="L905" s="728"/>
      <c r="M905" s="728"/>
      <c r="N905" s="728"/>
      <c r="O905" s="728"/>
      <c r="P905" s="728"/>
      <c r="Q905" s="728"/>
    </row>
    <row r="906" ht="25.15" customHeight="true" x14ac:dyDescent="0.2">
      <c r="C906" s="728"/>
      <c r="D906" s="728"/>
      <c r="E906" s="728"/>
      <c r="F906" s="728"/>
      <c r="G906" s="728"/>
      <c r="H906" s="728"/>
      <c r="I906" s="728"/>
      <c r="J906" s="728"/>
      <c r="K906" s="728"/>
      <c r="L906" s="728"/>
      <c r="M906" s="728"/>
      <c r="N906" s="728"/>
      <c r="O906" s="728"/>
      <c r="P906" s="728"/>
      <c r="Q906" s="728"/>
    </row>
    <row r="907" ht="25.15" customHeight="true" x14ac:dyDescent="0.2">
      <c r="C907" s="728"/>
      <c r="D907" s="728"/>
      <c r="E907" s="728"/>
      <c r="F907" s="728"/>
      <c r="G907" s="728"/>
      <c r="H907" s="728"/>
      <c r="I907" s="728"/>
      <c r="J907" s="728"/>
      <c r="K907" s="728"/>
      <c r="L907" s="728"/>
      <c r="M907" s="728"/>
      <c r="N907" s="728"/>
      <c r="O907" s="728"/>
      <c r="P907" s="728"/>
      <c r="Q907" s="728"/>
    </row>
    <row r="908" ht="25.15" customHeight="true" x14ac:dyDescent="0.2">
      <c r="C908" s="728"/>
      <c r="D908" s="728"/>
      <c r="E908" s="728"/>
      <c r="F908" s="728"/>
      <c r="G908" s="728"/>
      <c r="H908" s="728"/>
      <c r="I908" s="728"/>
      <c r="J908" s="728"/>
      <c r="K908" s="728"/>
      <c r="L908" s="728"/>
      <c r="M908" s="728"/>
      <c r="N908" s="728"/>
      <c r="O908" s="728"/>
      <c r="P908" s="728"/>
      <c r="Q908" s="728"/>
    </row>
    <row r="909" ht="25.15" customHeight="true" x14ac:dyDescent="0.2">
      <c r="C909" s="728"/>
      <c r="D909" s="728"/>
      <c r="E909" s="728"/>
      <c r="F909" s="728"/>
      <c r="G909" s="728"/>
      <c r="H909" s="728"/>
      <c r="I909" s="728"/>
      <c r="J909" s="728"/>
      <c r="K909" s="728"/>
      <c r="L909" s="728"/>
      <c r="M909" s="728"/>
      <c r="N909" s="728"/>
      <c r="O909" s="728"/>
      <c r="P909" s="728"/>
      <c r="Q909" s="728"/>
    </row>
    <row r="910" ht="25.15" customHeight="true" x14ac:dyDescent="0.2">
      <c r="C910" s="728"/>
      <c r="D910" s="728"/>
      <c r="E910" s="728"/>
      <c r="F910" s="728"/>
      <c r="G910" s="728"/>
      <c r="H910" s="728"/>
      <c r="I910" s="728"/>
      <c r="J910" s="728"/>
      <c r="K910" s="728"/>
      <c r="L910" s="728"/>
      <c r="M910" s="728"/>
      <c r="N910" s="728"/>
      <c r="O910" s="728"/>
      <c r="P910" s="728"/>
      <c r="Q910" s="728"/>
    </row>
    <row r="911" ht="25.15" customHeight="true" x14ac:dyDescent="0.2">
      <c r="C911" s="728"/>
      <c r="D911" s="728"/>
      <c r="E911" s="728"/>
      <c r="F911" s="728"/>
      <c r="G911" s="728"/>
      <c r="H911" s="728"/>
      <c r="I911" s="728"/>
      <c r="J911" s="728"/>
      <c r="K911" s="728"/>
      <c r="L911" s="728"/>
      <c r="M911" s="728"/>
      <c r="N911" s="728"/>
      <c r="O911" s="728"/>
      <c r="P911" s="728"/>
      <c r="Q911" s="728"/>
    </row>
    <row r="912" ht="25.15" customHeight="true" x14ac:dyDescent="0.2">
      <c r="C912" s="728"/>
      <c r="D912" s="728"/>
      <c r="E912" s="728"/>
      <c r="F912" s="728"/>
      <c r="G912" s="728"/>
      <c r="H912" s="728"/>
      <c r="I912" s="728"/>
      <c r="J912" s="728"/>
      <c r="K912" s="728"/>
      <c r="L912" s="728"/>
      <c r="M912" s="728"/>
      <c r="N912" s="728"/>
      <c r="O912" s="728"/>
      <c r="P912" s="728"/>
      <c r="Q912" s="728"/>
    </row>
    <row r="913" ht="25.15" customHeight="true" x14ac:dyDescent="0.2">
      <c r="C913" s="728"/>
      <c r="D913" s="728"/>
      <c r="E913" s="728"/>
      <c r="F913" s="728"/>
      <c r="G913" s="728"/>
      <c r="H913" s="728"/>
      <c r="I913" s="728"/>
      <c r="J913" s="728"/>
      <c r="K913" s="728"/>
      <c r="L913" s="728"/>
      <c r="M913" s="728"/>
      <c r="N913" s="728"/>
      <c r="O913" s="728"/>
      <c r="P913" s="728"/>
      <c r="Q913" s="728"/>
    </row>
    <row r="914" ht="25.15" customHeight="true" x14ac:dyDescent="0.2">
      <c r="C914" s="728"/>
      <c r="D914" s="728"/>
      <c r="E914" s="728"/>
      <c r="F914" s="728"/>
      <c r="G914" s="728"/>
      <c r="H914" s="728"/>
      <c r="I914" s="728"/>
      <c r="J914" s="728"/>
      <c r="K914" s="728"/>
      <c r="L914" s="728"/>
      <c r="M914" s="728"/>
      <c r="N914" s="728"/>
      <c r="O914" s="728"/>
      <c r="P914" s="728"/>
      <c r="Q914" s="728"/>
    </row>
    <row r="915" ht="25.15" customHeight="true" x14ac:dyDescent="0.2">
      <c r="C915" s="728"/>
      <c r="D915" s="728"/>
      <c r="E915" s="728"/>
      <c r="F915" s="728"/>
      <c r="G915" s="728"/>
      <c r="H915" s="728"/>
      <c r="I915" s="728"/>
      <c r="J915" s="728"/>
      <c r="K915" s="728"/>
      <c r="L915" s="728"/>
      <c r="M915" s="728"/>
      <c r="N915" s="728"/>
      <c r="O915" s="728"/>
      <c r="P915" s="728"/>
      <c r="Q915" s="728"/>
    </row>
    <row r="916" ht="25.15" customHeight="true" x14ac:dyDescent="0.2">
      <c r="C916" s="728"/>
      <c r="D916" s="728"/>
      <c r="E916" s="728"/>
      <c r="F916" s="728"/>
      <c r="G916" s="728"/>
      <c r="H916" s="728"/>
      <c r="I916" s="728"/>
      <c r="J916" s="728"/>
      <c r="K916" s="728"/>
      <c r="L916" s="728"/>
      <c r="M916" s="728"/>
      <c r="N916" s="728"/>
      <c r="O916" s="728"/>
      <c r="P916" s="728"/>
      <c r="Q916" s="728"/>
    </row>
    <row r="917" ht="25.15" customHeight="true" x14ac:dyDescent="0.2">
      <c r="C917" s="728"/>
      <c r="D917" s="728"/>
      <c r="E917" s="728"/>
      <c r="F917" s="728"/>
      <c r="G917" s="728"/>
      <c r="H917" s="728"/>
      <c r="I917" s="728"/>
      <c r="J917" s="728"/>
      <c r="K917" s="728"/>
      <c r="L917" s="728"/>
      <c r="M917" s="728"/>
      <c r="N917" s="728"/>
      <c r="O917" s="728"/>
      <c r="P917" s="728"/>
      <c r="Q917" s="728"/>
    </row>
    <row r="918" ht="25.15" customHeight="true" x14ac:dyDescent="0.2">
      <c r="C918" s="728"/>
      <c r="D918" s="728"/>
      <c r="E918" s="728"/>
      <c r="F918" s="728"/>
      <c r="G918" s="728"/>
      <c r="H918" s="728"/>
      <c r="I918" s="728"/>
      <c r="J918" s="728"/>
      <c r="K918" s="728"/>
      <c r="L918" s="728"/>
      <c r="M918" s="728"/>
      <c r="N918" s="728"/>
      <c r="O918" s="728"/>
      <c r="P918" s="728"/>
      <c r="Q918" s="728"/>
    </row>
    <row r="919" ht="25.15" customHeight="true" x14ac:dyDescent="0.2">
      <c r="C919" s="728"/>
      <c r="D919" s="728"/>
      <c r="E919" s="728"/>
      <c r="F919" s="728"/>
      <c r="G919" s="728"/>
      <c r="H919" s="728"/>
      <c r="I919" s="728"/>
      <c r="J919" s="728"/>
      <c r="K919" s="728"/>
      <c r="L919" s="728"/>
      <c r="M919" s="728"/>
      <c r="N919" s="728"/>
      <c r="O919" s="728"/>
      <c r="P919" s="728"/>
      <c r="Q919" s="728"/>
    </row>
    <row r="920" ht="25.15" customHeight="true" x14ac:dyDescent="0.2">
      <c r="C920" s="728"/>
      <c r="D920" s="728"/>
      <c r="E920" s="728"/>
      <c r="F920" s="728"/>
      <c r="G920" s="728"/>
      <c r="H920" s="728"/>
      <c r="I920" s="728"/>
      <c r="J920" s="728"/>
      <c r="K920" s="728"/>
      <c r="L920" s="728"/>
      <c r="M920" s="728"/>
      <c r="N920" s="728"/>
      <c r="O920" s="728"/>
      <c r="P920" s="728"/>
      <c r="Q920" s="728"/>
    </row>
    <row r="921" ht="25.15" customHeight="true" x14ac:dyDescent="0.2">
      <c r="C921" s="728"/>
      <c r="D921" s="728"/>
      <c r="E921" s="728"/>
      <c r="F921" s="728"/>
      <c r="G921" s="728"/>
      <c r="H921" s="728"/>
      <c r="I921" s="728"/>
      <c r="J921" s="728"/>
      <c r="K921" s="728"/>
      <c r="L921" s="728"/>
      <c r="M921" s="728"/>
      <c r="N921" s="728"/>
      <c r="O921" s="728"/>
      <c r="P921" s="728"/>
      <c r="Q921" s="728"/>
    </row>
    <row r="922" ht="25.15" customHeight="true" x14ac:dyDescent="0.2">
      <c r="C922" s="728"/>
      <c r="D922" s="728"/>
      <c r="E922" s="728"/>
      <c r="F922" s="728"/>
      <c r="G922" s="728"/>
      <c r="H922" s="728"/>
      <c r="I922" s="728"/>
      <c r="J922" s="728"/>
      <c r="K922" s="728"/>
      <c r="L922" s="728"/>
      <c r="M922" s="728"/>
      <c r="N922" s="728"/>
      <c r="O922" s="728"/>
      <c r="P922" s="728"/>
      <c r="Q922" s="728"/>
    </row>
    <row r="923" ht="25.15" customHeight="true" x14ac:dyDescent="0.2">
      <c r="C923" s="728"/>
      <c r="D923" s="728"/>
      <c r="E923" s="728"/>
      <c r="F923" s="728"/>
      <c r="G923" s="728"/>
      <c r="H923" s="728"/>
      <c r="I923" s="728"/>
      <c r="J923" s="728"/>
      <c r="K923" s="728"/>
      <c r="L923" s="728"/>
      <c r="M923" s="728"/>
      <c r="N923" s="728"/>
      <c r="O923" s="728"/>
      <c r="P923" s="728"/>
      <c r="Q923" s="728"/>
    </row>
    <row r="924" ht="25.15" customHeight="true" x14ac:dyDescent="0.2">
      <c r="C924" s="728"/>
      <c r="D924" s="728"/>
      <c r="E924" s="728"/>
      <c r="F924" s="728"/>
      <c r="G924" s="728"/>
      <c r="H924" s="728"/>
      <c r="I924" s="728"/>
      <c r="J924" s="728"/>
      <c r="K924" s="728"/>
      <c r="L924" s="728"/>
      <c r="M924" s="728"/>
      <c r="N924" s="728"/>
      <c r="O924" s="728"/>
      <c r="P924" s="728"/>
      <c r="Q924" s="728"/>
    </row>
    <row r="925" ht="25.15" customHeight="true" x14ac:dyDescent="0.2">
      <c r="C925" s="728"/>
      <c r="D925" s="728"/>
      <c r="E925" s="728"/>
      <c r="F925" s="728"/>
      <c r="G925" s="728"/>
      <c r="H925" s="728"/>
      <c r="I925" s="728"/>
      <c r="J925" s="728"/>
      <c r="K925" s="728"/>
      <c r="L925" s="728"/>
      <c r="M925" s="728"/>
      <c r="N925" s="728"/>
      <c r="O925" s="728"/>
      <c r="P925" s="728"/>
      <c r="Q925" s="728"/>
    </row>
    <row r="926" ht="25.15" customHeight="true" x14ac:dyDescent="0.2">
      <c r="C926" s="728"/>
      <c r="D926" s="728"/>
      <c r="E926" s="728"/>
      <c r="F926" s="728"/>
      <c r="G926" s="728"/>
      <c r="H926" s="728"/>
      <c r="I926" s="728"/>
      <c r="J926" s="728"/>
      <c r="K926" s="728"/>
      <c r="L926" s="728"/>
      <c r="M926" s="728"/>
      <c r="N926" s="728"/>
      <c r="O926" s="728"/>
      <c r="P926" s="728"/>
      <c r="Q926" s="728"/>
    </row>
    <row r="927" ht="25.15" customHeight="true" x14ac:dyDescent="0.2">
      <c r="C927" s="728"/>
      <c r="D927" s="728"/>
      <c r="E927" s="728"/>
      <c r="F927" s="728"/>
      <c r="G927" s="728"/>
      <c r="H927" s="728"/>
      <c r="I927" s="728"/>
      <c r="J927" s="728"/>
      <c r="K927" s="728"/>
      <c r="L927" s="728"/>
      <c r="M927" s="728"/>
      <c r="N927" s="728"/>
      <c r="O927" s="728"/>
      <c r="P927" s="728"/>
      <c r="Q927" s="728"/>
    </row>
    <row r="928" ht="25.15" customHeight="true" x14ac:dyDescent="0.2">
      <c r="C928" s="728"/>
      <c r="D928" s="728"/>
      <c r="E928" s="728"/>
      <c r="F928" s="728"/>
      <c r="G928" s="728"/>
      <c r="H928" s="728"/>
      <c r="I928" s="728"/>
      <c r="J928" s="728"/>
      <c r="K928" s="728"/>
      <c r="L928" s="728"/>
      <c r="M928" s="728"/>
      <c r="N928" s="728"/>
      <c r="O928" s="728"/>
      <c r="P928" s="728"/>
      <c r="Q928" s="728"/>
    </row>
    <row r="929" ht="25.15" customHeight="true" x14ac:dyDescent="0.2">
      <c r="C929" s="728"/>
      <c r="D929" s="728"/>
      <c r="E929" s="728"/>
      <c r="F929" s="728"/>
      <c r="G929" s="728"/>
      <c r="H929" s="728"/>
      <c r="I929" s="728"/>
      <c r="J929" s="728"/>
      <c r="K929" s="728"/>
      <c r="L929" s="728"/>
      <c r="M929" s="728"/>
      <c r="N929" s="728"/>
      <c r="O929" s="728"/>
      <c r="P929" s="728"/>
      <c r="Q929" s="728"/>
    </row>
    <row r="930" ht="25.15" customHeight="true" x14ac:dyDescent="0.2">
      <c r="C930" s="728"/>
      <c r="D930" s="728"/>
      <c r="E930" s="728"/>
      <c r="F930" s="728"/>
      <c r="G930" s="728"/>
      <c r="H930" s="728"/>
      <c r="I930" s="728"/>
      <c r="J930" s="728"/>
      <c r="K930" s="728"/>
      <c r="L930" s="728"/>
      <c r="M930" s="728"/>
      <c r="N930" s="728"/>
      <c r="O930" s="728"/>
      <c r="P930" s="728"/>
      <c r="Q930" s="728"/>
    </row>
    <row r="931" ht="25.15" customHeight="true" x14ac:dyDescent="0.2">
      <c r="C931" s="728"/>
      <c r="D931" s="728"/>
      <c r="E931" s="728"/>
      <c r="F931" s="728"/>
      <c r="G931" s="728"/>
      <c r="H931" s="728"/>
      <c r="I931" s="728"/>
      <c r="J931" s="728"/>
      <c r="K931" s="728"/>
      <c r="L931" s="728"/>
      <c r="M931" s="728"/>
      <c r="N931" s="728"/>
      <c r="O931" s="728"/>
      <c r="P931" s="728"/>
      <c r="Q931" s="728"/>
    </row>
    <row r="932" ht="25.15" customHeight="true" x14ac:dyDescent="0.2">
      <c r="C932" s="728"/>
      <c r="D932" s="728"/>
      <c r="E932" s="728"/>
      <c r="F932" s="728"/>
      <c r="G932" s="728"/>
      <c r="H932" s="728"/>
      <c r="I932" s="728"/>
      <c r="J932" s="728"/>
      <c r="K932" s="728"/>
      <c r="L932" s="728"/>
      <c r="M932" s="728"/>
      <c r="N932" s="728"/>
      <c r="O932" s="728"/>
      <c r="P932" s="728"/>
      <c r="Q932" s="728"/>
    </row>
    <row r="933" ht="25.15" customHeight="true" x14ac:dyDescent="0.2">
      <c r="C933" s="728"/>
      <c r="D933" s="728"/>
      <c r="E933" s="728"/>
      <c r="F933" s="728"/>
      <c r="G933" s="728"/>
      <c r="H933" s="728"/>
      <c r="I933" s="728"/>
      <c r="J933" s="728"/>
      <c r="K933" s="728"/>
      <c r="L933" s="728"/>
      <c r="M933" s="728"/>
      <c r="N933" s="728"/>
      <c r="O933" s="728"/>
      <c r="P933" s="728"/>
      <c r="Q933" s="728"/>
    </row>
    <row r="934" ht="25.15" customHeight="true" x14ac:dyDescent="0.2">
      <c r="C934" s="728"/>
      <c r="D934" s="728"/>
      <c r="E934" s="728"/>
      <c r="F934" s="728"/>
      <c r="G934" s="728"/>
      <c r="H934" s="728"/>
      <c r="I934" s="728"/>
      <c r="J934" s="728"/>
      <c r="K934" s="728"/>
      <c r="L934" s="728"/>
      <c r="M934" s="728"/>
      <c r="N934" s="728"/>
      <c r="O934" s="728"/>
      <c r="P934" s="728"/>
      <c r="Q934" s="728"/>
    </row>
    <row r="935" ht="25.15" customHeight="true" x14ac:dyDescent="0.2">
      <c r="C935" s="728"/>
      <c r="D935" s="728"/>
      <c r="E935" s="728"/>
      <c r="F935" s="728"/>
      <c r="G935" s="728"/>
      <c r="H935" s="728"/>
      <c r="I935" s="728"/>
      <c r="J935" s="728"/>
      <c r="K935" s="728"/>
      <c r="L935" s="728"/>
      <c r="M935" s="728"/>
      <c r="N935" s="728"/>
      <c r="O935" s="728"/>
      <c r="P935" s="728"/>
      <c r="Q935" s="728"/>
    </row>
    <row r="936" ht="25.15" customHeight="true" x14ac:dyDescent="0.2">
      <c r="C936" s="728"/>
      <c r="D936" s="728"/>
      <c r="E936" s="728"/>
      <c r="F936" s="728"/>
      <c r="G936" s="728"/>
      <c r="H936" s="728"/>
      <c r="I936" s="728"/>
      <c r="J936" s="728"/>
      <c r="K936" s="728"/>
      <c r="L936" s="728"/>
      <c r="M936" s="728"/>
      <c r="N936" s="728"/>
      <c r="O936" s="728"/>
      <c r="P936" s="728"/>
      <c r="Q936" s="728"/>
    </row>
    <row r="937" ht="25.15" customHeight="true" x14ac:dyDescent="0.2">
      <c r="C937" s="728"/>
      <c r="D937" s="728"/>
      <c r="E937" s="728"/>
      <c r="F937" s="728"/>
      <c r="G937" s="728"/>
      <c r="H937" s="728"/>
      <c r="I937" s="728"/>
      <c r="J937" s="728"/>
      <c r="K937" s="728"/>
      <c r="L937" s="728"/>
      <c r="M937" s="728"/>
      <c r="N937" s="728"/>
      <c r="O937" s="728"/>
      <c r="P937" s="728"/>
      <c r="Q937" s="728"/>
    </row>
    <row r="938" ht="25.15" customHeight="true" x14ac:dyDescent="0.2">
      <c r="C938" s="728"/>
      <c r="D938" s="728"/>
      <c r="E938" s="728"/>
      <c r="F938" s="728"/>
      <c r="G938" s="728"/>
      <c r="H938" s="728"/>
      <c r="I938" s="728"/>
      <c r="J938" s="728"/>
      <c r="K938" s="728"/>
      <c r="L938" s="728"/>
      <c r="M938" s="728"/>
      <c r="N938" s="728"/>
      <c r="O938" s="728"/>
      <c r="P938" s="728"/>
      <c r="Q938" s="728"/>
    </row>
    <row r="939" ht="25.15" customHeight="true" x14ac:dyDescent="0.2">
      <c r="C939" s="728"/>
      <c r="D939" s="728"/>
      <c r="E939" s="728"/>
      <c r="F939" s="728"/>
      <c r="G939" s="728"/>
      <c r="H939" s="728"/>
      <c r="I939" s="728"/>
      <c r="J939" s="728"/>
      <c r="K939" s="728"/>
      <c r="L939" s="728"/>
      <c r="M939" s="728"/>
      <c r="N939" s="728"/>
      <c r="O939" s="728"/>
      <c r="P939" s="728"/>
      <c r="Q939" s="728"/>
    </row>
    <row r="940" ht="25.15" customHeight="true" x14ac:dyDescent="0.2">
      <c r="C940" s="728"/>
      <c r="D940" s="728"/>
      <c r="E940" s="728"/>
      <c r="F940" s="728"/>
      <c r="G940" s="728"/>
      <c r="H940" s="728"/>
      <c r="I940" s="728"/>
      <c r="J940" s="728"/>
      <c r="K940" s="728"/>
      <c r="L940" s="728"/>
      <c r="M940" s="728"/>
      <c r="N940" s="728"/>
      <c r="O940" s="728"/>
      <c r="P940" s="728"/>
      <c r="Q940" s="728"/>
    </row>
    <row r="941" ht="25.15" customHeight="true" x14ac:dyDescent="0.2">
      <c r="C941" s="728"/>
      <c r="D941" s="728"/>
      <c r="E941" s="728"/>
      <c r="F941" s="728"/>
      <c r="G941" s="728"/>
      <c r="H941" s="728"/>
      <c r="I941" s="728"/>
      <c r="J941" s="728"/>
      <c r="K941" s="728"/>
      <c r="L941" s="728"/>
      <c r="M941" s="728"/>
      <c r="N941" s="728"/>
      <c r="O941" s="728"/>
      <c r="P941" s="728"/>
      <c r="Q941" s="728"/>
    </row>
    <row r="942" ht="25.15" customHeight="true" x14ac:dyDescent="0.2">
      <c r="C942" s="728"/>
      <c r="D942" s="728"/>
      <c r="E942" s="728"/>
      <c r="F942" s="728"/>
      <c r="G942" s="728"/>
      <c r="H942" s="728"/>
      <c r="I942" s="728"/>
      <c r="J942" s="728"/>
      <c r="K942" s="728"/>
      <c r="L942" s="728"/>
      <c r="M942" s="728"/>
      <c r="N942" s="728"/>
      <c r="O942" s="728"/>
      <c r="P942" s="728"/>
      <c r="Q942" s="728"/>
    </row>
    <row r="943" ht="25.15" customHeight="true" x14ac:dyDescent="0.2">
      <c r="C943" s="728"/>
      <c r="D943" s="728"/>
      <c r="E943" s="728"/>
      <c r="F943" s="728"/>
      <c r="G943" s="728"/>
      <c r="H943" s="728"/>
      <c r="I943" s="728"/>
      <c r="J943" s="728"/>
      <c r="K943" s="728"/>
      <c r="L943" s="728"/>
      <c r="M943" s="728"/>
      <c r="N943" s="728"/>
      <c r="O943" s="728"/>
      <c r="P943" s="728"/>
      <c r="Q943" s="728"/>
    </row>
    <row r="944" ht="25.15" customHeight="true" x14ac:dyDescent="0.2">
      <c r="C944" s="728"/>
      <c r="D944" s="728"/>
      <c r="E944" s="728"/>
      <c r="F944" s="728"/>
      <c r="G944" s="728"/>
      <c r="H944" s="728"/>
      <c r="I944" s="728"/>
      <c r="J944" s="728"/>
      <c r="K944" s="728"/>
      <c r="L944" s="728"/>
      <c r="M944" s="728"/>
      <c r="N944" s="728"/>
      <c r="O944" s="728"/>
      <c r="P944" s="728"/>
      <c r="Q944" s="728"/>
    </row>
    <row r="945" ht="25.15" customHeight="true" x14ac:dyDescent="0.2">
      <c r="C945" s="728"/>
      <c r="D945" s="728"/>
      <c r="E945" s="728"/>
      <c r="F945" s="728"/>
      <c r="G945" s="728"/>
      <c r="H945" s="728"/>
      <c r="I945" s="728"/>
      <c r="J945" s="728"/>
      <c r="K945" s="728"/>
      <c r="L945" s="728"/>
      <c r="M945" s="728"/>
      <c r="N945" s="728"/>
      <c r="O945" s="728"/>
      <c r="P945" s="728"/>
      <c r="Q945" s="728"/>
    </row>
    <row r="946" ht="25.15" customHeight="true" x14ac:dyDescent="0.2">
      <c r="C946" s="728"/>
      <c r="D946" s="728"/>
      <c r="E946" s="728"/>
      <c r="F946" s="728"/>
      <c r="G946" s="728"/>
      <c r="H946" s="728"/>
      <c r="I946" s="728"/>
      <c r="J946" s="728"/>
      <c r="K946" s="728"/>
      <c r="L946" s="728"/>
      <c r="M946" s="728"/>
      <c r="N946" s="728"/>
      <c r="O946" s="728"/>
      <c r="P946" s="728"/>
      <c r="Q946" s="728"/>
    </row>
    <row r="947" ht="25.15" customHeight="true" x14ac:dyDescent="0.2">
      <c r="C947" s="728"/>
      <c r="D947" s="728"/>
      <c r="E947" s="728"/>
      <c r="F947" s="728"/>
      <c r="G947" s="728"/>
      <c r="H947" s="728"/>
      <c r="I947" s="728"/>
      <c r="J947" s="728"/>
      <c r="K947" s="728"/>
      <c r="L947" s="728"/>
      <c r="M947" s="728"/>
      <c r="N947" s="728"/>
      <c r="O947" s="728"/>
      <c r="P947" s="728"/>
      <c r="Q947" s="728"/>
    </row>
    <row r="948" ht="25.15" customHeight="true" x14ac:dyDescent="0.2">
      <c r="C948" s="728"/>
      <c r="D948" s="728"/>
      <c r="E948" s="728"/>
      <c r="F948" s="728"/>
      <c r="G948" s="728"/>
      <c r="H948" s="728"/>
      <c r="I948" s="728"/>
      <c r="J948" s="728"/>
      <c r="K948" s="728"/>
      <c r="L948" s="728"/>
      <c r="M948" s="728"/>
      <c r="N948" s="728"/>
      <c r="O948" s="728"/>
      <c r="P948" s="728"/>
      <c r="Q948" s="728"/>
    </row>
    <row r="949" ht="25.15" customHeight="true" x14ac:dyDescent="0.2">
      <c r="C949" s="728"/>
      <c r="D949" s="728"/>
      <c r="E949" s="728"/>
      <c r="F949" s="728"/>
      <c r="G949" s="728"/>
      <c r="H949" s="728"/>
      <c r="I949" s="728"/>
      <c r="J949" s="728"/>
      <c r="K949" s="728"/>
      <c r="L949" s="728"/>
      <c r="M949" s="728"/>
      <c r="N949" s="728"/>
      <c r="O949" s="728"/>
      <c r="P949" s="728"/>
      <c r="Q949" s="728"/>
    </row>
    <row r="950" ht="25.15" customHeight="true" x14ac:dyDescent="0.2">
      <c r="C950" s="728"/>
      <c r="D950" s="728"/>
      <c r="E950" s="728"/>
      <c r="F950" s="728"/>
      <c r="G950" s="728"/>
      <c r="H950" s="728"/>
      <c r="I950" s="728"/>
      <c r="J950" s="728"/>
      <c r="K950" s="728"/>
      <c r="L950" s="728"/>
      <c r="M950" s="728"/>
      <c r="N950" s="728"/>
      <c r="O950" s="728"/>
      <c r="P950" s="728"/>
      <c r="Q950" s="728"/>
    </row>
    <row r="951" ht="25.15" customHeight="true" x14ac:dyDescent="0.2">
      <c r="C951" s="728"/>
      <c r="D951" s="728"/>
      <c r="E951" s="728"/>
      <c r="F951" s="728"/>
      <c r="G951" s="728"/>
      <c r="H951" s="728"/>
      <c r="I951" s="728"/>
      <c r="J951" s="728"/>
      <c r="K951" s="728"/>
      <c r="L951" s="728"/>
      <c r="M951" s="728"/>
      <c r="N951" s="728"/>
      <c r="O951" s="728"/>
      <c r="P951" s="728"/>
      <c r="Q951" s="728"/>
    </row>
    <row r="952" ht="25.15" customHeight="true" x14ac:dyDescent="0.2">
      <c r="C952" s="728"/>
      <c r="D952" s="728"/>
      <c r="E952" s="728"/>
      <c r="F952" s="728"/>
      <c r="G952" s="728"/>
      <c r="H952" s="728"/>
      <c r="I952" s="728"/>
      <c r="J952" s="728"/>
      <c r="K952" s="728"/>
      <c r="L952" s="728"/>
      <c r="M952" s="728"/>
      <c r="N952" s="728"/>
      <c r="O952" s="728"/>
      <c r="P952" s="728"/>
      <c r="Q952" s="728"/>
    </row>
    <row r="953" ht="25.15" customHeight="true" x14ac:dyDescent="0.2">
      <c r="C953" s="728"/>
      <c r="D953" s="728"/>
      <c r="E953" s="728"/>
      <c r="F953" s="728"/>
      <c r="G953" s="728"/>
      <c r="H953" s="728"/>
      <c r="I953" s="728"/>
      <c r="J953" s="728"/>
      <c r="K953" s="728"/>
      <c r="L953" s="728"/>
      <c r="M953" s="728"/>
      <c r="N953" s="728"/>
      <c r="O953" s="728"/>
      <c r="P953" s="728"/>
      <c r="Q953" s="728"/>
    </row>
    <row r="954" ht="25.15" customHeight="true" x14ac:dyDescent="0.2">
      <c r="C954" s="728"/>
      <c r="D954" s="728"/>
      <c r="E954" s="728"/>
      <c r="F954" s="728"/>
      <c r="G954" s="728"/>
      <c r="H954" s="728"/>
      <c r="I954" s="728"/>
      <c r="J954" s="728"/>
      <c r="K954" s="728"/>
      <c r="L954" s="728"/>
      <c r="M954" s="728"/>
      <c r="N954" s="728"/>
      <c r="O954" s="728"/>
      <c r="P954" s="728"/>
      <c r="Q954" s="728"/>
    </row>
    <row r="955" ht="25.15" customHeight="true" x14ac:dyDescent="0.2">
      <c r="C955" s="728"/>
      <c r="D955" s="728"/>
      <c r="E955" s="728"/>
      <c r="F955" s="728"/>
      <c r="G955" s="728"/>
      <c r="H955" s="728"/>
      <c r="I955" s="728"/>
      <c r="J955" s="728"/>
      <c r="K955" s="728"/>
      <c r="L955" s="728"/>
      <c r="M955" s="728"/>
      <c r="N955" s="728"/>
      <c r="O955" s="728"/>
      <c r="P955" s="728"/>
      <c r="Q955" s="728"/>
    </row>
    <row r="956" ht="25.15" customHeight="true" x14ac:dyDescent="0.2">
      <c r="C956" s="728"/>
      <c r="D956" s="728"/>
      <c r="E956" s="728"/>
      <c r="F956" s="728"/>
      <c r="G956" s="728"/>
      <c r="H956" s="728"/>
      <c r="I956" s="728"/>
      <c r="J956" s="728"/>
      <c r="K956" s="728"/>
      <c r="L956" s="728"/>
      <c r="M956" s="728"/>
      <c r="N956" s="728"/>
      <c r="O956" s="728"/>
      <c r="P956" s="728"/>
      <c r="Q956" s="728"/>
    </row>
    <row r="957" ht="25.15" customHeight="true" x14ac:dyDescent="0.2">
      <c r="C957" s="728"/>
      <c r="D957" s="728"/>
      <c r="E957" s="728"/>
      <c r="F957" s="728"/>
      <c r="G957" s="728"/>
      <c r="H957" s="728"/>
      <c r="I957" s="728"/>
      <c r="J957" s="728"/>
      <c r="K957" s="728"/>
      <c r="L957" s="728"/>
      <c r="M957" s="728"/>
      <c r="N957" s="728"/>
      <c r="O957" s="728"/>
      <c r="P957" s="728"/>
      <c r="Q957" s="728"/>
    </row>
    <row r="958" ht="25.15" customHeight="true" x14ac:dyDescent="0.2">
      <c r="C958" s="728"/>
      <c r="D958" s="728"/>
      <c r="E958" s="728"/>
      <c r="F958" s="728"/>
      <c r="G958" s="728"/>
      <c r="H958" s="728"/>
      <c r="I958" s="728"/>
      <c r="J958" s="728"/>
      <c r="K958" s="728"/>
      <c r="L958" s="728"/>
      <c r="M958" s="728"/>
      <c r="N958" s="728"/>
      <c r="O958" s="728"/>
      <c r="P958" s="728"/>
      <c r="Q958" s="728"/>
    </row>
    <row r="959" ht="25.15" customHeight="true" x14ac:dyDescent="0.2">
      <c r="C959" s="728"/>
      <c r="D959" s="728"/>
      <c r="E959" s="728"/>
      <c r="F959" s="728"/>
      <c r="G959" s="728"/>
      <c r="H959" s="728"/>
      <c r="I959" s="728"/>
      <c r="J959" s="728"/>
      <c r="K959" s="728"/>
      <c r="L959" s="728"/>
      <c r="M959" s="728"/>
      <c r="N959" s="728"/>
      <c r="O959" s="728"/>
      <c r="P959" s="728"/>
      <c r="Q959" s="728"/>
    </row>
    <row r="960" ht="25.15" customHeight="true" x14ac:dyDescent="0.2">
      <c r="C960" s="728"/>
      <c r="D960" s="728"/>
      <c r="E960" s="728"/>
      <c r="F960" s="728"/>
      <c r="G960" s="728"/>
      <c r="H960" s="728"/>
      <c r="I960" s="728"/>
      <c r="J960" s="728"/>
      <c r="K960" s="728"/>
      <c r="L960" s="728"/>
      <c r="M960" s="728"/>
      <c r="N960" s="728"/>
      <c r="O960" s="728"/>
      <c r="P960" s="728"/>
      <c r="Q960" s="728"/>
    </row>
    <row r="961" ht="25.15" customHeight="true" x14ac:dyDescent="0.2">
      <c r="C961" s="728"/>
      <c r="D961" s="728"/>
      <c r="E961" s="728"/>
      <c r="F961" s="728"/>
      <c r="G961" s="728"/>
      <c r="H961" s="728"/>
      <c r="I961" s="728"/>
      <c r="J961" s="728"/>
      <c r="K961" s="728"/>
      <c r="L961" s="728"/>
      <c r="M961" s="728"/>
      <c r="N961" s="728"/>
      <c r="O961" s="728"/>
      <c r="P961" s="728"/>
      <c r="Q961" s="728"/>
    </row>
    <row r="962" ht="25.15" customHeight="true" x14ac:dyDescent="0.2">
      <c r="C962" s="728"/>
      <c r="D962" s="728"/>
      <c r="E962" s="728"/>
      <c r="F962" s="728"/>
      <c r="G962" s="728"/>
      <c r="H962" s="728"/>
      <c r="I962" s="728"/>
      <c r="J962" s="728"/>
      <c r="K962" s="728"/>
      <c r="L962" s="728"/>
      <c r="M962" s="728"/>
      <c r="N962" s="728"/>
      <c r="O962" s="728"/>
      <c r="P962" s="728"/>
      <c r="Q962" s="728"/>
    </row>
    <row r="963" ht="25.15" customHeight="true" x14ac:dyDescent="0.2">
      <c r="C963" s="728"/>
      <c r="D963" s="728"/>
      <c r="E963" s="728"/>
      <c r="F963" s="728"/>
      <c r="G963" s="728"/>
      <c r="H963" s="728"/>
      <c r="I963" s="728"/>
      <c r="J963" s="728"/>
      <c r="K963" s="728"/>
      <c r="L963" s="728"/>
      <c r="M963" s="728"/>
      <c r="N963" s="728"/>
      <c r="O963" s="728"/>
      <c r="P963" s="728"/>
      <c r="Q963" s="728"/>
    </row>
    <row r="964" ht="25.15" customHeight="true" x14ac:dyDescent="0.2">
      <c r="C964" s="728"/>
      <c r="D964" s="728"/>
      <c r="E964" s="728"/>
      <c r="F964" s="728"/>
      <c r="G964" s="728"/>
      <c r="H964" s="728"/>
      <c r="I964" s="728"/>
      <c r="J964" s="728"/>
      <c r="K964" s="728"/>
      <c r="L964" s="728"/>
      <c r="M964" s="728"/>
      <c r="N964" s="728"/>
      <c r="O964" s="728"/>
      <c r="P964" s="728"/>
      <c r="Q964" s="728"/>
    </row>
    <row r="965" ht="25.15" customHeight="true" x14ac:dyDescent="0.2">
      <c r="C965" s="728"/>
      <c r="D965" s="728"/>
      <c r="E965" s="728"/>
      <c r="F965" s="728"/>
      <c r="G965" s="728"/>
      <c r="H965" s="728"/>
      <c r="I965" s="728"/>
      <c r="J965" s="728"/>
      <c r="K965" s="728"/>
      <c r="L965" s="728"/>
      <c r="M965" s="728"/>
      <c r="N965" s="728"/>
      <c r="O965" s="728"/>
      <c r="P965" s="728"/>
      <c r="Q965" s="728"/>
    </row>
    <row r="966" ht="25.15" customHeight="true" x14ac:dyDescent="0.2">
      <c r="C966" s="728"/>
      <c r="D966" s="728"/>
      <c r="E966" s="728"/>
      <c r="F966" s="728"/>
      <c r="G966" s="728"/>
      <c r="H966" s="728"/>
      <c r="I966" s="728"/>
      <c r="J966" s="728"/>
      <c r="K966" s="728"/>
      <c r="L966" s="728"/>
      <c r="M966" s="728"/>
      <c r="N966" s="728"/>
      <c r="O966" s="728"/>
      <c r="P966" s="728"/>
      <c r="Q966" s="728"/>
    </row>
    <row r="967" ht="25.15" customHeight="true" x14ac:dyDescent="0.2">
      <c r="C967" s="728"/>
      <c r="D967" s="728"/>
      <c r="E967" s="728"/>
      <c r="F967" s="728"/>
      <c r="G967" s="728"/>
      <c r="H967" s="728"/>
      <c r="I967" s="728"/>
      <c r="J967" s="728"/>
      <c r="K967" s="728"/>
      <c r="L967" s="728"/>
      <c r="M967" s="728"/>
      <c r="N967" s="728"/>
      <c r="O967" s="728"/>
      <c r="P967" s="728"/>
      <c r="Q967" s="728"/>
    </row>
    <row r="968" ht="25.15" customHeight="true" x14ac:dyDescent="0.2">
      <c r="C968" s="728"/>
      <c r="D968" s="728"/>
      <c r="E968" s="728"/>
      <c r="F968" s="728"/>
      <c r="G968" s="728"/>
      <c r="H968" s="728"/>
      <c r="I968" s="728"/>
      <c r="J968" s="728"/>
      <c r="K968" s="728"/>
      <c r="L968" s="728"/>
      <c r="M968" s="728"/>
      <c r="N968" s="728"/>
      <c r="O968" s="728"/>
      <c r="P968" s="728"/>
      <c r="Q968" s="728"/>
    </row>
    <row r="969" ht="25.15" customHeight="true" x14ac:dyDescent="0.2">
      <c r="C969" s="728"/>
      <c r="D969" s="728"/>
      <c r="E969" s="728"/>
      <c r="F969" s="728"/>
      <c r="G969" s="728"/>
      <c r="H969" s="728"/>
      <c r="I969" s="728"/>
      <c r="J969" s="728"/>
      <c r="K969" s="728"/>
      <c r="L969" s="728"/>
      <c r="M969" s="728"/>
      <c r="N969" s="728"/>
      <c r="O969" s="728"/>
      <c r="P969" s="728"/>
      <c r="Q969" s="728"/>
    </row>
    <row r="970" ht="25.15" customHeight="true" x14ac:dyDescent="0.2">
      <c r="C970" s="728"/>
      <c r="D970" s="728"/>
      <c r="E970" s="728"/>
      <c r="F970" s="728"/>
      <c r="G970" s="728"/>
      <c r="H970" s="728"/>
      <c r="I970" s="728"/>
      <c r="J970" s="728"/>
      <c r="K970" s="728"/>
      <c r="L970" s="728"/>
      <c r="M970" s="728"/>
      <c r="N970" s="728"/>
      <c r="O970" s="728"/>
      <c r="P970" s="728"/>
      <c r="Q970" s="728"/>
    </row>
    <row r="971" ht="25.15" customHeight="true" x14ac:dyDescent="0.2">
      <c r="C971" s="728"/>
      <c r="D971" s="728"/>
      <c r="E971" s="728"/>
      <c r="F971" s="728"/>
      <c r="G971" s="728"/>
      <c r="H971" s="728"/>
      <c r="I971" s="728"/>
      <c r="J971" s="728"/>
      <c r="K971" s="728"/>
      <c r="L971" s="728"/>
      <c r="M971" s="728"/>
      <c r="N971" s="728"/>
      <c r="O971" s="728"/>
      <c r="P971" s="728"/>
      <c r="Q971" s="728"/>
    </row>
    <row r="972" ht="25.15" customHeight="true" x14ac:dyDescent="0.2">
      <c r="C972" s="728"/>
      <c r="D972" s="728"/>
      <c r="E972" s="728"/>
      <c r="F972" s="728"/>
      <c r="G972" s="728"/>
      <c r="H972" s="728"/>
      <c r="I972" s="728"/>
      <c r="J972" s="728"/>
      <c r="K972" s="728"/>
      <c r="L972" s="728"/>
      <c r="M972" s="728"/>
      <c r="N972" s="728"/>
      <c r="O972" s="728"/>
      <c r="P972" s="728"/>
      <c r="Q972" s="728"/>
    </row>
    <row r="973" ht="25.15" customHeight="true" x14ac:dyDescent="0.2">
      <c r="C973" s="728"/>
      <c r="D973" s="728"/>
      <c r="E973" s="728"/>
      <c r="F973" s="728"/>
      <c r="G973" s="728"/>
      <c r="H973" s="728"/>
      <c r="I973" s="728"/>
      <c r="J973" s="728"/>
      <c r="K973" s="728"/>
      <c r="L973" s="728"/>
      <c r="M973" s="728"/>
      <c r="N973" s="728"/>
      <c r="O973" s="728"/>
      <c r="P973" s="728"/>
      <c r="Q973" s="728"/>
    </row>
    <row r="974" ht="25.15" customHeight="true" x14ac:dyDescent="0.2">
      <c r="C974" s="728"/>
      <c r="D974" s="728"/>
      <c r="E974" s="728"/>
      <c r="F974" s="728"/>
      <c r="G974" s="728"/>
      <c r="H974" s="728"/>
      <c r="I974" s="728"/>
      <c r="J974" s="728"/>
      <c r="K974" s="728"/>
      <c r="L974" s="728"/>
      <c r="M974" s="728"/>
      <c r="N974" s="728"/>
      <c r="O974" s="728"/>
      <c r="P974" s="728"/>
      <c r="Q974" s="728"/>
    </row>
    <row r="975" ht="25.15" customHeight="true" x14ac:dyDescent="0.2">
      <c r="C975" s="728"/>
      <c r="D975" s="728"/>
      <c r="E975" s="728"/>
      <c r="F975" s="728"/>
      <c r="G975" s="728"/>
      <c r="H975" s="728"/>
      <c r="I975" s="728"/>
      <c r="J975" s="728"/>
      <c r="K975" s="728"/>
      <c r="L975" s="728"/>
      <c r="M975" s="728"/>
      <c r="N975" s="728"/>
      <c r="O975" s="728"/>
      <c r="P975" s="728"/>
      <c r="Q975" s="728"/>
    </row>
    <row r="976" ht="25.15" customHeight="true" x14ac:dyDescent="0.2">
      <c r="C976" s="728"/>
      <c r="D976" s="728"/>
      <c r="E976" s="728"/>
      <c r="F976" s="728"/>
      <c r="G976" s="728"/>
      <c r="H976" s="728"/>
      <c r="I976" s="728"/>
      <c r="J976" s="728"/>
      <c r="K976" s="728"/>
      <c r="L976" s="728"/>
      <c r="M976" s="728"/>
      <c r="N976" s="728"/>
      <c r="O976" s="728"/>
      <c r="P976" s="728"/>
      <c r="Q976" s="728"/>
    </row>
    <row r="977" ht="25.15" customHeight="true" x14ac:dyDescent="0.2">
      <c r="C977" s="728"/>
      <c r="D977" s="728"/>
      <c r="E977" s="728"/>
      <c r="F977" s="728"/>
      <c r="G977" s="728"/>
      <c r="H977" s="728"/>
      <c r="I977" s="728"/>
      <c r="J977" s="728"/>
      <c r="K977" s="728"/>
      <c r="L977" s="728"/>
      <c r="M977" s="728"/>
      <c r="N977" s="728"/>
      <c r="O977" s="728"/>
      <c r="P977" s="728"/>
      <c r="Q977" s="728"/>
    </row>
    <row r="978" ht="25.15" customHeight="true" x14ac:dyDescent="0.2">
      <c r="C978" s="728"/>
      <c r="D978" s="728"/>
      <c r="E978" s="728"/>
      <c r="F978" s="728"/>
      <c r="G978" s="728"/>
      <c r="H978" s="728"/>
      <c r="I978" s="728"/>
      <c r="J978" s="728"/>
      <c r="K978" s="728"/>
      <c r="L978" s="728"/>
      <c r="M978" s="728"/>
      <c r="N978" s="728"/>
      <c r="O978" s="728"/>
      <c r="P978" s="728"/>
      <c r="Q978" s="728"/>
    </row>
    <row r="979" ht="25.15" customHeight="true" x14ac:dyDescent="0.2">
      <c r="C979" s="728"/>
      <c r="D979" s="728"/>
      <c r="E979" s="728"/>
      <c r="F979" s="728"/>
      <c r="G979" s="728"/>
      <c r="H979" s="728"/>
      <c r="I979" s="728"/>
      <c r="J979" s="728"/>
      <c r="K979" s="728"/>
      <c r="L979" s="728"/>
      <c r="M979" s="728"/>
      <c r="N979" s="728"/>
      <c r="O979" s="728"/>
      <c r="P979" s="728"/>
      <c r="Q979" s="728"/>
    </row>
    <row r="980" ht="25.15" customHeight="true" x14ac:dyDescent="0.2">
      <c r="C980" s="728"/>
      <c r="D980" s="728"/>
      <c r="E980" s="728"/>
      <c r="F980" s="728"/>
      <c r="G980" s="728"/>
      <c r="H980" s="728"/>
      <c r="I980" s="728"/>
      <c r="J980" s="728"/>
      <c r="K980" s="728"/>
      <c r="L980" s="728"/>
      <c r="M980" s="728"/>
      <c r="N980" s="728"/>
      <c r="O980" s="728"/>
      <c r="P980" s="728"/>
      <c r="Q980" s="728"/>
    </row>
    <row r="981" ht="25.15" customHeight="true" x14ac:dyDescent="0.2">
      <c r="C981" s="728"/>
      <c r="D981" s="728"/>
      <c r="E981" s="728"/>
      <c r="F981" s="728"/>
      <c r="G981" s="728"/>
      <c r="H981" s="728"/>
      <c r="I981" s="728"/>
      <c r="J981" s="728"/>
      <c r="K981" s="728"/>
      <c r="L981" s="728"/>
      <c r="M981" s="728"/>
      <c r="N981" s="728"/>
      <c r="O981" s="728"/>
      <c r="P981" s="728"/>
      <c r="Q981" s="728"/>
    </row>
    <row r="982" ht="25.15" customHeight="true" x14ac:dyDescent="0.2">
      <c r="C982" s="728"/>
      <c r="D982" s="728"/>
      <c r="E982" s="728"/>
      <c r="F982" s="728"/>
      <c r="G982" s="728"/>
      <c r="H982" s="728"/>
      <c r="I982" s="728"/>
      <c r="J982" s="728"/>
      <c r="K982" s="728"/>
      <c r="L982" s="728"/>
      <c r="M982" s="728"/>
      <c r="N982" s="728"/>
      <c r="O982" s="728"/>
      <c r="P982" s="728"/>
      <c r="Q982" s="728"/>
    </row>
    <row r="983" ht="25.15" customHeight="true" x14ac:dyDescent="0.2">
      <c r="C983" s="728"/>
      <c r="D983" s="728"/>
      <c r="E983" s="728"/>
      <c r="F983" s="728"/>
      <c r="G983" s="728"/>
      <c r="H983" s="728"/>
      <c r="I983" s="728"/>
      <c r="J983" s="728"/>
      <c r="K983" s="728"/>
      <c r="L983" s="728"/>
      <c r="M983" s="728"/>
      <c r="N983" s="728"/>
      <c r="O983" s="728"/>
      <c r="P983" s="728"/>
      <c r="Q983" s="728"/>
    </row>
    <row r="984" ht="25.15" customHeight="true" x14ac:dyDescent="0.2">
      <c r="C984" s="728"/>
      <c r="D984" s="728"/>
      <c r="E984" s="728"/>
      <c r="F984" s="728"/>
      <c r="G984" s="728"/>
      <c r="H984" s="728"/>
      <c r="I984" s="728"/>
      <c r="J984" s="728"/>
      <c r="K984" s="728"/>
      <c r="L984" s="728"/>
      <c r="M984" s="728"/>
      <c r="N984" s="728"/>
      <c r="O984" s="728"/>
      <c r="P984" s="728"/>
      <c r="Q984" s="728"/>
    </row>
    <row r="985" ht="25.15" customHeight="true" x14ac:dyDescent="0.2">
      <c r="C985" s="728"/>
      <c r="D985" s="728"/>
      <c r="E985" s="728"/>
      <c r="F985" s="728"/>
      <c r="G985" s="728"/>
      <c r="H985" s="728"/>
      <c r="I985" s="728"/>
      <c r="J985" s="728"/>
      <c r="K985" s="728"/>
      <c r="L985" s="728"/>
      <c r="M985" s="728"/>
      <c r="N985" s="728"/>
      <c r="O985" s="728"/>
      <c r="P985" s="728"/>
      <c r="Q985" s="728"/>
    </row>
    <row r="986" ht="25.15" customHeight="true" x14ac:dyDescent="0.2">
      <c r="C986" s="728"/>
      <c r="D986" s="728"/>
      <c r="E986" s="728"/>
      <c r="F986" s="728"/>
      <c r="G986" s="728"/>
      <c r="H986" s="728"/>
      <c r="I986" s="728"/>
      <c r="J986" s="728"/>
      <c r="K986" s="728"/>
      <c r="L986" s="728"/>
      <c r="M986" s="728"/>
      <c r="N986" s="728"/>
      <c r="O986" s="728"/>
      <c r="P986" s="728"/>
      <c r="Q986" s="728"/>
    </row>
    <row r="987" ht="25.15" customHeight="true" x14ac:dyDescent="0.2">
      <c r="C987" s="728"/>
      <c r="D987" s="728"/>
      <c r="E987" s="728"/>
      <c r="F987" s="728"/>
      <c r="G987" s="728"/>
      <c r="H987" s="728"/>
      <c r="I987" s="728"/>
      <c r="J987" s="728"/>
      <c r="K987" s="728"/>
      <c r="L987" s="728"/>
      <c r="M987" s="728"/>
      <c r="N987" s="728"/>
      <c r="O987" s="728"/>
      <c r="P987" s="728"/>
      <c r="Q987" s="728"/>
    </row>
    <row r="988" ht="25.15" customHeight="true" x14ac:dyDescent="0.2">
      <c r="C988" s="728"/>
      <c r="D988" s="728"/>
      <c r="E988" s="728"/>
      <c r="F988" s="728"/>
      <c r="G988" s="728"/>
      <c r="H988" s="728"/>
      <c r="I988" s="728"/>
      <c r="J988" s="728"/>
      <c r="K988" s="728"/>
      <c r="L988" s="728"/>
      <c r="M988" s="728"/>
      <c r="N988" s="728"/>
      <c r="O988" s="728"/>
      <c r="P988" s="728"/>
      <c r="Q988" s="728"/>
    </row>
    <row r="989" ht="25.15" customHeight="true" x14ac:dyDescent="0.2">
      <c r="C989" s="728"/>
      <c r="D989" s="728"/>
      <c r="E989" s="728"/>
      <c r="F989" s="728"/>
      <c r="G989" s="728"/>
      <c r="H989" s="728"/>
      <c r="I989" s="728"/>
      <c r="J989" s="728"/>
      <c r="K989" s="728"/>
      <c r="L989" s="728"/>
      <c r="M989" s="728"/>
      <c r="N989" s="728"/>
      <c r="O989" s="728"/>
      <c r="P989" s="728"/>
      <c r="Q989" s="728"/>
    </row>
    <row r="990" ht="25.15" customHeight="true" x14ac:dyDescent="0.2">
      <c r="C990" s="728"/>
      <c r="D990" s="728"/>
      <c r="E990" s="728"/>
      <c r="F990" s="728"/>
      <c r="G990" s="728"/>
      <c r="H990" s="728"/>
      <c r="I990" s="728"/>
      <c r="J990" s="728"/>
      <c r="K990" s="728"/>
      <c r="L990" s="728"/>
      <c r="M990" s="728"/>
      <c r="N990" s="728"/>
      <c r="O990" s="728"/>
      <c r="P990" s="728"/>
      <c r="Q990" s="728"/>
    </row>
    <row r="991" ht="25.15" customHeight="true" x14ac:dyDescent="0.2">
      <c r="C991" s="728"/>
      <c r="D991" s="728"/>
      <c r="E991" s="728"/>
      <c r="F991" s="728"/>
      <c r="G991" s="728"/>
      <c r="H991" s="728"/>
      <c r="I991" s="728"/>
      <c r="J991" s="728"/>
      <c r="K991" s="728"/>
      <c r="L991" s="728"/>
      <c r="M991" s="728"/>
      <c r="N991" s="728"/>
      <c r="O991" s="728"/>
      <c r="P991" s="728"/>
      <c r="Q991" s="728"/>
    </row>
    <row r="992" ht="25.15" customHeight="true" x14ac:dyDescent="0.2">
      <c r="C992" s="728"/>
      <c r="D992" s="728"/>
      <c r="E992" s="728"/>
      <c r="F992" s="728"/>
      <c r="G992" s="728"/>
      <c r="H992" s="728"/>
      <c r="I992" s="728"/>
      <c r="J992" s="728"/>
      <c r="K992" s="728"/>
      <c r="L992" s="728"/>
      <c r="M992" s="728"/>
      <c r="N992" s="728"/>
      <c r="O992" s="728"/>
      <c r="P992" s="728"/>
      <c r="Q992" s="728"/>
    </row>
    <row r="993" ht="25.15" customHeight="true" x14ac:dyDescent="0.2">
      <c r="C993" s="728"/>
      <c r="D993" s="728"/>
      <c r="E993" s="728"/>
      <c r="F993" s="728"/>
      <c r="G993" s="728"/>
      <c r="H993" s="728"/>
      <c r="I993" s="728"/>
      <c r="J993" s="728"/>
      <c r="K993" s="728"/>
      <c r="L993" s="728"/>
      <c r="M993" s="728"/>
      <c r="N993" s="728"/>
      <c r="O993" s="728"/>
      <c r="P993" s="728"/>
      <c r="Q993" s="728"/>
    </row>
    <row r="994" ht="25.15" customHeight="true" x14ac:dyDescent="0.2">
      <c r="C994" s="728"/>
      <c r="D994" s="728"/>
      <c r="E994" s="728"/>
      <c r="F994" s="728"/>
      <c r="G994" s="728"/>
      <c r="H994" s="728"/>
      <c r="I994" s="728"/>
      <c r="J994" s="728"/>
      <c r="K994" s="728"/>
      <c r="L994" s="728"/>
      <c r="M994" s="728"/>
      <c r="N994" s="728"/>
      <c r="O994" s="728"/>
      <c r="P994" s="728"/>
      <c r="Q994" s="728"/>
    </row>
    <row r="995" ht="25.15" customHeight="true" x14ac:dyDescent="0.2">
      <c r="C995" s="728"/>
      <c r="D995" s="728"/>
      <c r="E995" s="728"/>
      <c r="F995" s="728"/>
      <c r="G995" s="728"/>
      <c r="H995" s="728"/>
      <c r="I995" s="728"/>
      <c r="J995" s="728"/>
      <c r="K995" s="728"/>
      <c r="L995" s="728"/>
      <c r="M995" s="728"/>
      <c r="N995" s="728"/>
      <c r="O995" s="728"/>
      <c r="P995" s="728"/>
      <c r="Q995" s="728"/>
    </row>
    <row r="996" ht="25.15" customHeight="true" x14ac:dyDescent="0.2">
      <c r="C996" s="728"/>
      <c r="D996" s="728"/>
      <c r="E996" s="728"/>
      <c r="F996" s="728"/>
      <c r="G996" s="728"/>
      <c r="H996" s="728"/>
      <c r="I996" s="728"/>
      <c r="J996" s="728"/>
      <c r="K996" s="728"/>
      <c r="L996" s="728"/>
      <c r="M996" s="728"/>
      <c r="N996" s="728"/>
      <c r="O996" s="728"/>
      <c r="P996" s="728"/>
      <c r="Q996" s="728"/>
    </row>
    <row r="997" ht="25.15" customHeight="true" x14ac:dyDescent="0.2">
      <c r="C997" s="728"/>
      <c r="D997" s="728"/>
      <c r="E997" s="728"/>
      <c r="F997" s="728"/>
      <c r="G997" s="728"/>
      <c r="H997" s="728"/>
      <c r="I997" s="728"/>
      <c r="J997" s="728"/>
      <c r="K997" s="728"/>
      <c r="L997" s="728"/>
      <c r="M997" s="728"/>
      <c r="N997" s="728"/>
      <c r="O997" s="728"/>
      <c r="P997" s="728"/>
      <c r="Q997" s="728"/>
    </row>
    <row r="998" ht="25.15" customHeight="true" x14ac:dyDescent="0.2">
      <c r="C998" s="728"/>
      <c r="D998" s="728"/>
      <c r="E998" s="728"/>
      <c r="F998" s="728"/>
      <c r="G998" s="728"/>
      <c r="H998" s="728"/>
      <c r="I998" s="728"/>
      <c r="J998" s="728"/>
      <c r="K998" s="728"/>
      <c r="L998" s="728"/>
      <c r="M998" s="728"/>
      <c r="N998" s="728"/>
      <c r="O998" s="728"/>
      <c r="P998" s="728"/>
      <c r="Q998" s="728"/>
    </row>
    <row r="999" ht="25.15" customHeight="true" x14ac:dyDescent="0.2">
      <c r="C999" s="728"/>
      <c r="D999" s="728"/>
      <c r="E999" s="728"/>
      <c r="F999" s="728"/>
      <c r="G999" s="728"/>
      <c r="H999" s="728"/>
      <c r="I999" s="728"/>
      <c r="J999" s="728"/>
      <c r="K999" s="728"/>
      <c r="L999" s="728"/>
      <c r="M999" s="728"/>
      <c r="N999" s="728"/>
      <c r="O999" s="728"/>
      <c r="P999" s="728"/>
      <c r="Q999" s="728"/>
    </row>
    <row r="1000" ht="25.15" customHeight="true" x14ac:dyDescent="0.2">
      <c r="C1000" s="728"/>
      <c r="D1000" s="728"/>
      <c r="E1000" s="728"/>
      <c r="F1000" s="728"/>
      <c r="G1000" s="728"/>
      <c r="H1000" s="728"/>
      <c r="I1000" s="728"/>
      <c r="J1000" s="728"/>
      <c r="K1000" s="728"/>
      <c r="L1000" s="728"/>
      <c r="M1000" s="728"/>
      <c r="N1000" s="728"/>
      <c r="O1000" s="728"/>
      <c r="P1000" s="728"/>
      <c r="Q1000" s="728"/>
    </row>
    <row r="1001" ht="25.15" customHeight="true" x14ac:dyDescent="0.2">
      <c r="C1001" s="728"/>
      <c r="D1001" s="728"/>
      <c r="E1001" s="728"/>
      <c r="F1001" s="728"/>
      <c r="G1001" s="728"/>
      <c r="H1001" s="728"/>
      <c r="I1001" s="728"/>
      <c r="J1001" s="728"/>
      <c r="K1001" s="728"/>
      <c r="L1001" s="728"/>
      <c r="M1001" s="728"/>
      <c r="N1001" s="728"/>
      <c r="O1001" s="728"/>
      <c r="P1001" s="728"/>
      <c r="Q1001" s="728"/>
    </row>
    <row r="1002" ht="25.15" customHeight="true" x14ac:dyDescent="0.2">
      <c r="C1002" s="728"/>
      <c r="D1002" s="728"/>
      <c r="E1002" s="728"/>
      <c r="F1002" s="728"/>
      <c r="G1002" s="728"/>
      <c r="H1002" s="728"/>
      <c r="I1002" s="728"/>
      <c r="J1002" s="728"/>
      <c r="K1002" s="728"/>
      <c r="L1002" s="728"/>
      <c r="M1002" s="728"/>
      <c r="N1002" s="728"/>
      <c r="O1002" s="728"/>
      <c r="P1002" s="728"/>
      <c r="Q1002" s="728"/>
    </row>
    <row r="1003" ht="25.15" customHeight="true" x14ac:dyDescent="0.2">
      <c r="C1003" s="728"/>
      <c r="D1003" s="728"/>
      <c r="E1003" s="728"/>
      <c r="F1003" s="728"/>
      <c r="G1003" s="728"/>
      <c r="H1003" s="728"/>
      <c r="I1003" s="728"/>
      <c r="J1003" s="728"/>
      <c r="K1003" s="728"/>
      <c r="L1003" s="728"/>
      <c r="M1003" s="728"/>
      <c r="N1003" s="728"/>
      <c r="O1003" s="728"/>
      <c r="P1003" s="728"/>
      <c r="Q1003" s="728"/>
    </row>
    <row r="1004" ht="25.15" customHeight="true" x14ac:dyDescent="0.2">
      <c r="C1004" s="728"/>
      <c r="D1004" s="728"/>
      <c r="E1004" s="728"/>
      <c r="F1004" s="728"/>
      <c r="G1004" s="728"/>
      <c r="H1004" s="728"/>
      <c r="I1004" s="728"/>
      <c r="J1004" s="728"/>
      <c r="K1004" s="728"/>
      <c r="L1004" s="728"/>
      <c r="M1004" s="728"/>
      <c r="N1004" s="728"/>
      <c r="O1004" s="728"/>
      <c r="P1004" s="728"/>
      <c r="Q1004" s="728"/>
    </row>
    <row r="1005" ht="25.15" customHeight="true" x14ac:dyDescent="0.2">
      <c r="C1005" s="728"/>
      <c r="D1005" s="728"/>
      <c r="E1005" s="728"/>
      <c r="F1005" s="728"/>
      <c r="G1005" s="728"/>
      <c r="H1005" s="728"/>
      <c r="I1005" s="728"/>
      <c r="J1005" s="728"/>
      <c r="K1005" s="728"/>
      <c r="L1005" s="728"/>
      <c r="M1005" s="728"/>
      <c r="N1005" s="728"/>
      <c r="O1005" s="728"/>
      <c r="P1005" s="728"/>
      <c r="Q1005" s="728"/>
    </row>
    <row r="1006" ht="25.15" customHeight="true" x14ac:dyDescent="0.2">
      <c r="C1006" s="728"/>
      <c r="D1006" s="728"/>
      <c r="E1006" s="728"/>
      <c r="F1006" s="728"/>
      <c r="G1006" s="728"/>
      <c r="H1006" s="728"/>
      <c r="I1006" s="728"/>
      <c r="J1006" s="728"/>
      <c r="K1006" s="728"/>
      <c r="L1006" s="728"/>
      <c r="M1006" s="728"/>
      <c r="N1006" s="728"/>
      <c r="O1006" s="728"/>
      <c r="P1006" s="728"/>
      <c r="Q1006" s="728"/>
    </row>
    <row r="1007" ht="25.15" customHeight="true" x14ac:dyDescent="0.2">
      <c r="C1007" s="728"/>
      <c r="D1007" s="728"/>
      <c r="E1007" s="728"/>
      <c r="F1007" s="728"/>
      <c r="G1007" s="728"/>
      <c r="H1007" s="728"/>
      <c r="I1007" s="728"/>
      <c r="J1007" s="728"/>
      <c r="K1007" s="728"/>
      <c r="L1007" s="728"/>
      <c r="M1007" s="728"/>
      <c r="N1007" s="728"/>
      <c r="O1007" s="728"/>
      <c r="P1007" s="728"/>
      <c r="Q1007" s="728"/>
    </row>
    <row r="1008" ht="25.15" customHeight="true" x14ac:dyDescent="0.2">
      <c r="C1008" s="728"/>
      <c r="D1008" s="728"/>
      <c r="E1008" s="728"/>
      <c r="F1008" s="728"/>
      <c r="G1008" s="728"/>
      <c r="H1008" s="728"/>
      <c r="I1008" s="728"/>
      <c r="J1008" s="728"/>
      <c r="K1008" s="728"/>
      <c r="L1008" s="728"/>
      <c r="M1008" s="728"/>
      <c r="N1008" s="728"/>
      <c r="O1008" s="728"/>
      <c r="P1008" s="728"/>
      <c r="Q1008" s="728"/>
    </row>
    <row r="1009" ht="25.15" customHeight="true" x14ac:dyDescent="0.2">
      <c r="C1009" s="728"/>
      <c r="D1009" s="728"/>
      <c r="E1009" s="728"/>
      <c r="F1009" s="728"/>
      <c r="G1009" s="728"/>
      <c r="H1009" s="728"/>
      <c r="I1009" s="728"/>
      <c r="J1009" s="728"/>
      <c r="K1009" s="728"/>
      <c r="L1009" s="728"/>
      <c r="M1009" s="728"/>
      <c r="N1009" s="728"/>
      <c r="O1009" s="728"/>
      <c r="P1009" s="728"/>
      <c r="Q1009" s="728"/>
    </row>
    <row r="1010" ht="25.15" customHeight="true" x14ac:dyDescent="0.2">
      <c r="C1010" s="728"/>
      <c r="D1010" s="728"/>
      <c r="E1010" s="728"/>
      <c r="F1010" s="728"/>
      <c r="G1010" s="728"/>
      <c r="H1010" s="728"/>
      <c r="I1010" s="728"/>
      <c r="J1010" s="728"/>
      <c r="K1010" s="728"/>
      <c r="L1010" s="728"/>
      <c r="M1010" s="728"/>
      <c r="N1010" s="728"/>
      <c r="O1010" s="728"/>
      <c r="P1010" s="728"/>
      <c r="Q1010" s="728"/>
    </row>
    <row r="1011" ht="25.15" customHeight="true" x14ac:dyDescent="0.2">
      <c r="C1011" s="728"/>
      <c r="D1011" s="728"/>
      <c r="E1011" s="728"/>
      <c r="F1011" s="728"/>
      <c r="G1011" s="728"/>
      <c r="H1011" s="728"/>
      <c r="I1011" s="728"/>
      <c r="J1011" s="728"/>
      <c r="K1011" s="728"/>
      <c r="L1011" s="728"/>
      <c r="M1011" s="728"/>
      <c r="N1011" s="728"/>
      <c r="O1011" s="728"/>
      <c r="P1011" s="728"/>
      <c r="Q1011" s="728"/>
    </row>
    <row r="1012" ht="25.15" customHeight="true" x14ac:dyDescent="0.2">
      <c r="C1012" s="728"/>
      <c r="D1012" s="728"/>
      <c r="E1012" s="728"/>
      <c r="F1012" s="728"/>
      <c r="G1012" s="728"/>
      <c r="H1012" s="728"/>
      <c r="I1012" s="728"/>
      <c r="J1012" s="728"/>
      <c r="K1012" s="728"/>
      <c r="L1012" s="728"/>
      <c r="M1012" s="728"/>
      <c r="N1012" s="728"/>
      <c r="O1012" s="728"/>
      <c r="P1012" s="728"/>
      <c r="Q1012" s="728"/>
    </row>
    <row r="1013" ht="25.15" customHeight="true" x14ac:dyDescent="0.2">
      <c r="C1013" s="728"/>
      <c r="D1013" s="728"/>
      <c r="E1013" s="728"/>
      <c r="F1013" s="728"/>
      <c r="G1013" s="728"/>
      <c r="H1013" s="728"/>
      <c r="I1013" s="728"/>
      <c r="J1013" s="728"/>
      <c r="K1013" s="728"/>
      <c r="L1013" s="728"/>
      <c r="M1013" s="728"/>
      <c r="N1013" s="728"/>
      <c r="O1013" s="728"/>
      <c r="P1013" s="728"/>
      <c r="Q1013" s="728"/>
    </row>
    <row r="1014" ht="25.15" customHeight="true" x14ac:dyDescent="0.2">
      <c r="C1014" s="728"/>
      <c r="D1014" s="728"/>
      <c r="E1014" s="728"/>
      <c r="F1014" s="728"/>
      <c r="G1014" s="728"/>
      <c r="H1014" s="728"/>
      <c r="I1014" s="728"/>
      <c r="J1014" s="728"/>
      <c r="K1014" s="728"/>
      <c r="L1014" s="728"/>
      <c r="M1014" s="728"/>
      <c r="N1014" s="728"/>
      <c r="O1014" s="728"/>
      <c r="P1014" s="728"/>
      <c r="Q1014" s="728"/>
    </row>
    <row r="1015" ht="25.15" customHeight="true" x14ac:dyDescent="0.2">
      <c r="C1015" s="728"/>
      <c r="D1015" s="728"/>
      <c r="E1015" s="728"/>
      <c r="F1015" s="728"/>
      <c r="G1015" s="728"/>
      <c r="H1015" s="728"/>
      <c r="I1015" s="728"/>
      <c r="J1015" s="728"/>
      <c r="K1015" s="728"/>
      <c r="L1015" s="728"/>
      <c r="M1015" s="728"/>
      <c r="N1015" s="728"/>
      <c r="O1015" s="728"/>
      <c r="P1015" s="728"/>
      <c r="Q1015" s="728"/>
    </row>
    <row r="1016" ht="25.15" customHeight="true" x14ac:dyDescent="0.2">
      <c r="C1016" s="728"/>
      <c r="D1016" s="728"/>
      <c r="E1016" s="728"/>
      <c r="F1016" s="728"/>
      <c r="G1016" s="728"/>
      <c r="H1016" s="728"/>
      <c r="I1016" s="728"/>
      <c r="J1016" s="728"/>
      <c r="K1016" s="728"/>
      <c r="L1016" s="728"/>
      <c r="M1016" s="728"/>
      <c r="N1016" s="728"/>
      <c r="O1016" s="728"/>
      <c r="P1016" s="728"/>
      <c r="Q1016" s="728"/>
    </row>
    <row r="1017" ht="25.15" customHeight="true" x14ac:dyDescent="0.2">
      <c r="C1017" s="728"/>
      <c r="D1017" s="728"/>
      <c r="E1017" s="728"/>
      <c r="F1017" s="728"/>
      <c r="G1017" s="728"/>
      <c r="H1017" s="728"/>
      <c r="I1017" s="728"/>
      <c r="J1017" s="728"/>
      <c r="K1017" s="728"/>
      <c r="L1017" s="728"/>
      <c r="M1017" s="728"/>
      <c r="N1017" s="728"/>
      <c r="O1017" s="728"/>
      <c r="P1017" s="728"/>
      <c r="Q1017" s="728"/>
    </row>
    <row r="1018" ht="25.15" customHeight="true" x14ac:dyDescent="0.2">
      <c r="C1018" s="728"/>
      <c r="D1018" s="728"/>
      <c r="E1018" s="728"/>
      <c r="F1018" s="728"/>
      <c r="G1018" s="728"/>
      <c r="H1018" s="728"/>
      <c r="I1018" s="728"/>
      <c r="J1018" s="728"/>
      <c r="K1018" s="728"/>
      <c r="L1018" s="728"/>
      <c r="M1018" s="728"/>
      <c r="N1018" s="728"/>
      <c r="O1018" s="728"/>
      <c r="P1018" s="728"/>
      <c r="Q1018" s="728"/>
    </row>
    <row r="1019" ht="25.15" customHeight="true" x14ac:dyDescent="0.2">
      <c r="C1019" s="728"/>
      <c r="D1019" s="728"/>
      <c r="E1019" s="728"/>
      <c r="F1019" s="728"/>
      <c r="G1019" s="728"/>
      <c r="H1019" s="728"/>
      <c r="I1019" s="728"/>
      <c r="J1019" s="728"/>
      <c r="K1019" s="728"/>
      <c r="L1019" s="728"/>
      <c r="M1019" s="728"/>
      <c r="N1019" s="728"/>
      <c r="O1019" s="728"/>
      <c r="P1019" s="728"/>
      <c r="Q1019" s="728"/>
    </row>
    <row r="1020" ht="25.15" customHeight="true" x14ac:dyDescent="0.2">
      <c r="C1020" s="728"/>
      <c r="D1020" s="728"/>
      <c r="E1020" s="728"/>
      <c r="F1020" s="728"/>
      <c r="G1020" s="728"/>
      <c r="H1020" s="728"/>
      <c r="I1020" s="728"/>
      <c r="J1020" s="728"/>
      <c r="K1020" s="728"/>
      <c r="L1020" s="728"/>
      <c r="M1020" s="728"/>
      <c r="N1020" s="728"/>
      <c r="O1020" s="728"/>
      <c r="P1020" s="728"/>
      <c r="Q1020" s="728"/>
    </row>
    <row r="1021" ht="25.15" customHeight="true" x14ac:dyDescent="0.2">
      <c r="C1021" s="728"/>
      <c r="D1021" s="728"/>
      <c r="E1021" s="728"/>
      <c r="F1021" s="728"/>
      <c r="G1021" s="728"/>
      <c r="H1021" s="728"/>
      <c r="I1021" s="728"/>
      <c r="J1021" s="728"/>
      <c r="K1021" s="728"/>
      <c r="L1021" s="728"/>
      <c r="M1021" s="728"/>
      <c r="N1021" s="728"/>
      <c r="O1021" s="728"/>
      <c r="P1021" s="728"/>
      <c r="Q1021" s="728"/>
    </row>
    <row r="1022" ht="25.15" customHeight="true" x14ac:dyDescent="0.2">
      <c r="C1022" s="728"/>
      <c r="D1022" s="728"/>
      <c r="E1022" s="728"/>
      <c r="F1022" s="728"/>
      <c r="G1022" s="728"/>
      <c r="H1022" s="728"/>
      <c r="I1022" s="728"/>
      <c r="J1022" s="728"/>
      <c r="K1022" s="728"/>
      <c r="L1022" s="728"/>
      <c r="M1022" s="728"/>
      <c r="N1022" s="728"/>
      <c r="O1022" s="728"/>
      <c r="P1022" s="728"/>
      <c r="Q1022" s="728"/>
    </row>
    <row r="1023" ht="25.15" customHeight="true" x14ac:dyDescent="0.2">
      <c r="C1023" s="728"/>
      <c r="D1023" s="728"/>
      <c r="E1023" s="728"/>
      <c r="F1023" s="728"/>
      <c r="G1023" s="728"/>
      <c r="H1023" s="728"/>
      <c r="I1023" s="728"/>
      <c r="J1023" s="728"/>
      <c r="K1023" s="728"/>
      <c r="L1023" s="728"/>
      <c r="M1023" s="728"/>
      <c r="N1023" s="728"/>
      <c r="O1023" s="728"/>
      <c r="P1023" s="728"/>
      <c r="Q1023" s="728"/>
    </row>
    <row r="1024" ht="25.15" customHeight="true" x14ac:dyDescent="0.2">
      <c r="C1024" s="728"/>
      <c r="D1024" s="728"/>
      <c r="E1024" s="728"/>
      <c r="F1024" s="728"/>
      <c r="G1024" s="728"/>
      <c r="H1024" s="728"/>
      <c r="I1024" s="728"/>
      <c r="J1024" s="728"/>
      <c r="K1024" s="728"/>
      <c r="L1024" s="728"/>
      <c r="M1024" s="728"/>
      <c r="N1024" s="728"/>
      <c r="O1024" s="728"/>
      <c r="P1024" s="728"/>
      <c r="Q1024" s="728"/>
    </row>
    <row r="1025" s="422" customFormat="true" ht="21" customHeight="true" x14ac:dyDescent="0.2">
      <c r="A1025" s="1184" t="s">
        <v>396</v>
      </c>
      <c r="B1025" s="1184"/>
      <c r="C1025" s="1184"/>
      <c r="U1025" s="415"/>
      <c r="V1025" s="415"/>
      <c r="W1025" s="415"/>
      <c r="X1025" s="415"/>
      <c r="Y1025" s="415"/>
      <c r="Z1025" s="415"/>
      <c r="AA1025" s="415"/>
      <c r="AB1025" s="415"/>
      <c r="AC1025" s="415"/>
      <c r="AD1025" s="415"/>
      <c r="AE1025" s="415"/>
      <c r="AF1025" s="415"/>
      <c r="AG1025" s="415"/>
      <c r="AH1025" s="415"/>
      <c r="AI1025" s="415"/>
      <c r="AJ1025" s="415"/>
      <c r="AK1025" s="415"/>
      <c r="AL1025" s="415"/>
      <c r="AM1025" s="415"/>
      <c r="AN1025" s="415"/>
      <c r="AO1025" s="415"/>
      <c r="AP1025" s="415"/>
      <c r="AQ1025" s="415"/>
      <c r="AR1025" s="415"/>
      <c r="AS1025" s="415"/>
      <c r="AT1025" s="415"/>
      <c r="AU1025" s="415"/>
      <c r="AV1025" s="415"/>
      <c r="AW1025" s="415"/>
      <c r="AX1025" s="415"/>
      <c r="AY1025" s="415"/>
      <c r="AZ1025" s="415"/>
      <c r="BA1025" s="430"/>
      <c r="BB1025" s="497"/>
      <c r="BC1025"/>
      <c r="BD1025"/>
      <c r="BE1025"/>
      <c r="BF1025"/>
      <c r="BG1025"/>
      <c r="BH1025"/>
      <c r="BI1025"/>
      <c r="BJ1025"/>
      <c r="BK1025"/>
      <c r="BL1025"/>
      <c r="BM1025"/>
      <c r="BN1025"/>
      <c r="BO1025"/>
      <c r="BP1025"/>
      <c r="BQ1025"/>
      <c r="BR1025"/>
      <c r="BS1025"/>
      <c r="BT1025" s="430"/>
      <c r="BU1025" s="432"/>
      <c r="BV1025" s="432"/>
      <c r="BW1025" s="432"/>
      <c r="BX1025" s="432"/>
      <c r="BY1025" s="432"/>
      <c r="BZ1025" s="432"/>
      <c r="CA1025" s="432"/>
      <c r="CB1025" s="432"/>
      <c r="CC1025" s="432"/>
      <c r="CD1025" s="432"/>
      <c r="CE1025" s="432"/>
      <c r="CF1025" s="432"/>
      <c r="CG1025" s="432"/>
      <c r="CH1025" s="432"/>
      <c r="CI1025" s="432"/>
      <c r="CJ1025" s="432"/>
      <c r="CK1025" s="432"/>
      <c r="CL1025" s="432"/>
      <c r="CM1025" s="432"/>
      <c r="CN1025" s="432"/>
      <c r="CO1025" s="432"/>
      <c r="CP1025" s="432"/>
      <c r="CQ1025" s="432"/>
      <c r="CR1025" s="432"/>
      <c r="CS1025" s="432"/>
      <c r="CT1025" s="432"/>
      <c r="CU1025" s="432"/>
      <c r="CV1025" s="432"/>
      <c r="CW1025" s="432"/>
      <c r="CX1025" s="432"/>
      <c r="CY1025" s="432"/>
      <c r="CZ1025" s="432"/>
    </row>
    <row r="1026" s="422" customFormat="true" ht="15.95" customHeight="true" x14ac:dyDescent="0.2">
      <c r="A1026" s="1166" t="s">
        <v>183</v>
      </c>
      <c r="B1026" s="1166"/>
      <c r="C1026" s="641" t="s">
        <v>184</v>
      </c>
      <c r="U1026" s="415"/>
      <c r="V1026" s="415"/>
      <c r="W1026" s="415"/>
      <c r="X1026" s="415"/>
      <c r="Y1026" s="415"/>
      <c r="Z1026" s="415"/>
      <c r="AA1026" s="415"/>
      <c r="AB1026" s="415"/>
      <c r="AC1026" s="415"/>
      <c r="AD1026" s="415"/>
      <c r="AE1026" s="415"/>
      <c r="AF1026" s="415"/>
      <c r="AG1026" s="415"/>
      <c r="AH1026" s="415"/>
      <c r="AI1026" s="415"/>
      <c r="AJ1026" s="415"/>
      <c r="AK1026" s="415"/>
      <c r="AL1026" s="415"/>
      <c r="AM1026" s="415"/>
      <c r="AN1026" s="415"/>
      <c r="AO1026" s="415"/>
      <c r="AP1026" s="415"/>
      <c r="AQ1026" s="415"/>
      <c r="AR1026" s="415"/>
      <c r="AS1026" s="415"/>
      <c r="AT1026" s="415"/>
      <c r="AU1026" s="415"/>
      <c r="AV1026" s="415"/>
      <c r="AW1026" s="415"/>
      <c r="AX1026" s="415"/>
      <c r="AY1026" s="415"/>
      <c r="AZ1026" s="415"/>
      <c r="BA1026" s="430"/>
      <c r="BB1026" s="497"/>
      <c r="BC1026"/>
      <c r="BD1026"/>
      <c r="BE1026"/>
      <c r="BF1026"/>
      <c r="BG1026"/>
      <c r="BH1026"/>
      <c r="BI1026"/>
      <c r="BJ1026"/>
      <c r="BK1026"/>
      <c r="BL1026"/>
      <c r="BM1026"/>
      <c r="BN1026"/>
      <c r="BO1026"/>
      <c r="BP1026"/>
      <c r="BQ1026"/>
      <c r="BR1026"/>
      <c r="BS1026"/>
      <c r="BT1026" s="430"/>
      <c r="BU1026" s="432"/>
      <c r="BV1026" s="432"/>
      <c r="BW1026" s="432"/>
      <c r="BX1026" s="432"/>
      <c r="BY1026" s="432"/>
      <c r="BZ1026" s="432"/>
      <c r="CA1026" s="432"/>
      <c r="CB1026" s="432"/>
      <c r="CC1026" s="432"/>
      <c r="CD1026" s="432"/>
      <c r="CE1026" s="432"/>
      <c r="CF1026" s="432"/>
      <c r="CG1026" s="432"/>
      <c r="CH1026" s="432"/>
      <c r="CI1026" s="432"/>
      <c r="CJ1026" s="432"/>
      <c r="CK1026" s="432"/>
      <c r="CL1026" s="432"/>
      <c r="CM1026" s="432"/>
      <c r="CN1026" s="432"/>
      <c r="CO1026" s="432"/>
      <c r="CP1026" s="432"/>
      <c r="CQ1026" s="432"/>
      <c r="CR1026" s="432"/>
      <c r="CS1026" s="432"/>
      <c r="CT1026" s="432"/>
      <c r="CU1026" s="432"/>
      <c r="CV1026" s="432"/>
      <c r="CW1026" s="432"/>
      <c r="CX1026" s="432"/>
      <c r="CY1026" s="432"/>
      <c r="CZ1026" s="432"/>
    </row>
    <row r="1027" s="422" customFormat="true" ht="17.1" hidden="true" customHeight="true" x14ac:dyDescent="0.2">
      <c r="A1027" s="642" t="s">
        <v>185</v>
      </c>
      <c r="B1027" s="643" t="s">
        <v>186</v>
      </c>
      <c r="C1027" s="644">
        <v>10826</v>
      </c>
      <c r="U1027" s="415"/>
      <c r="V1027" s="415"/>
      <c r="W1027" s="415"/>
      <c r="X1027" s="415"/>
      <c r="Y1027" s="415"/>
      <c r="Z1027" s="415"/>
      <c r="AA1027" s="415"/>
      <c r="AB1027" s="415"/>
      <c r="AC1027" s="415"/>
      <c r="AD1027" s="415"/>
      <c r="AE1027" s="415"/>
      <c r="AF1027" s="415"/>
      <c r="AG1027" s="415"/>
      <c r="AH1027" s="415"/>
      <c r="AI1027" s="415"/>
      <c r="AJ1027" s="415"/>
      <c r="AK1027" s="415"/>
      <c r="AL1027" s="415"/>
      <c r="AM1027" s="415"/>
      <c r="AN1027" s="415"/>
      <c r="AO1027" s="415"/>
      <c r="AP1027" s="415"/>
      <c r="AQ1027" s="415"/>
      <c r="AR1027" s="415"/>
      <c r="AS1027" s="415"/>
      <c r="AT1027" s="415"/>
      <c r="AU1027" s="415"/>
      <c r="AV1027" s="415"/>
      <c r="AW1027" s="415"/>
      <c r="AX1027" s="415"/>
      <c r="AY1027" s="415"/>
      <c r="AZ1027" s="415"/>
      <c r="BA1027" s="430"/>
      <c r="BB1027" s="497"/>
      <c r="BC1027"/>
      <c r="BD1027"/>
      <c r="BE1027"/>
      <c r="BF1027"/>
      <c r="BG1027"/>
      <c r="BH1027"/>
      <c r="BI1027"/>
      <c r="BJ1027"/>
      <c r="BK1027"/>
      <c r="BL1027"/>
      <c r="BM1027"/>
      <c r="BN1027"/>
      <c r="BO1027"/>
      <c r="BP1027"/>
      <c r="BQ1027"/>
      <c r="BR1027"/>
      <c r="BS1027"/>
      <c r="BT1027" s="430"/>
      <c r="BU1027" s="432"/>
      <c r="BV1027" s="432"/>
      <c r="BW1027" s="432"/>
      <c r="BX1027" s="432"/>
      <c r="BY1027" s="432"/>
      <c r="BZ1027" s="432"/>
      <c r="CA1027" s="432"/>
      <c r="CB1027" s="432"/>
      <c r="CC1027" s="432"/>
      <c r="CD1027" s="432"/>
      <c r="CE1027" s="432"/>
      <c r="CF1027" s="432"/>
      <c r="CG1027" s="432"/>
      <c r="CH1027" s="432"/>
      <c r="CI1027" s="432"/>
      <c r="CJ1027" s="432"/>
      <c r="CK1027" s="432"/>
      <c r="CL1027" s="432"/>
      <c r="CM1027" s="432"/>
      <c r="CN1027" s="432"/>
      <c r="CO1027" s="432"/>
      <c r="CP1027" s="432"/>
      <c r="CQ1027" s="432"/>
      <c r="CR1027" s="432"/>
      <c r="CS1027" s="432"/>
      <c r="CT1027" s="432"/>
      <c r="CU1027" s="432"/>
      <c r="CV1027" s="432"/>
      <c r="CW1027" s="432"/>
      <c r="CX1027" s="432"/>
      <c r="CY1027" s="432"/>
      <c r="CZ1027" s="432"/>
    </row>
    <row r="1028" s="422" customFormat="true" ht="17.1" hidden="true" customHeight="true" x14ac:dyDescent="0.2">
      <c r="A1028" s="645" t="s">
        <v>187</v>
      </c>
      <c r="B1028" s="646" t="s">
        <v>186</v>
      </c>
      <c r="C1028" s="647">
        <v>10826</v>
      </c>
      <c r="U1028" s="415"/>
      <c r="V1028" s="415"/>
      <c r="W1028" s="415"/>
      <c r="X1028" s="415"/>
      <c r="Y1028" s="415"/>
      <c r="Z1028" s="415"/>
      <c r="AA1028" s="415"/>
      <c r="AB1028" s="415"/>
      <c r="AC1028" s="415"/>
      <c r="AD1028" s="415"/>
      <c r="AE1028" s="415"/>
      <c r="AF1028" s="415"/>
      <c r="AG1028" s="415"/>
      <c r="AH1028" s="415"/>
      <c r="AI1028" s="415"/>
      <c r="AJ1028" s="415"/>
      <c r="AK1028" s="415"/>
      <c r="AL1028" s="415"/>
      <c r="AM1028" s="415"/>
      <c r="AN1028" s="415"/>
      <c r="AO1028" s="415"/>
      <c r="AP1028" s="415"/>
      <c r="AQ1028" s="415"/>
      <c r="AR1028" s="415"/>
      <c r="AS1028" s="415"/>
      <c r="AT1028" s="415"/>
      <c r="AU1028" s="415"/>
      <c r="AV1028" s="415"/>
      <c r="AW1028" s="415"/>
      <c r="AX1028" s="415"/>
      <c r="AY1028" s="415"/>
      <c r="AZ1028" s="415"/>
      <c r="BA1028" s="430"/>
      <c r="BB1028" s="497"/>
      <c r="BC1028"/>
      <c r="BD1028"/>
      <c r="BE1028"/>
      <c r="BF1028"/>
      <c r="BG1028"/>
      <c r="BH1028"/>
      <c r="BI1028"/>
      <c r="BJ1028"/>
      <c r="BK1028"/>
      <c r="BL1028"/>
      <c r="BM1028"/>
      <c r="BN1028"/>
      <c r="BO1028"/>
      <c r="BP1028"/>
      <c r="BQ1028"/>
      <c r="BR1028"/>
      <c r="BS1028"/>
      <c r="BT1028" s="430"/>
      <c r="BU1028" s="432"/>
      <c r="BV1028" s="432"/>
      <c r="BW1028" s="432"/>
      <c r="BX1028" s="432"/>
      <c r="BY1028" s="432"/>
      <c r="BZ1028" s="432"/>
      <c r="CA1028" s="432"/>
      <c r="CB1028" s="432"/>
      <c r="CC1028" s="432"/>
      <c r="CD1028" s="432"/>
      <c r="CE1028" s="432"/>
      <c r="CF1028" s="432"/>
      <c r="CG1028" s="432"/>
      <c r="CH1028" s="432"/>
      <c r="CI1028" s="432"/>
      <c r="CJ1028" s="432"/>
      <c r="CK1028" s="432"/>
      <c r="CL1028" s="432"/>
      <c r="CM1028" s="432"/>
      <c r="CN1028" s="432"/>
      <c r="CO1028" s="432"/>
      <c r="CP1028" s="432"/>
      <c r="CQ1028" s="432"/>
      <c r="CR1028" s="432"/>
      <c r="CS1028" s="432"/>
      <c r="CT1028" s="432"/>
      <c r="CU1028" s="432"/>
      <c r="CV1028" s="432"/>
      <c r="CW1028" s="432"/>
      <c r="CX1028" s="432"/>
      <c r="CY1028" s="432"/>
      <c r="CZ1028" s="432"/>
    </row>
    <row r="1029" s="422" customFormat="true" ht="17.1" hidden="true" customHeight="true" x14ac:dyDescent="0.2">
      <c r="A1029" s="645" t="s">
        <v>188</v>
      </c>
      <c r="B1029" s="646" t="s">
        <v>186</v>
      </c>
      <c r="C1029" s="647">
        <v>10826</v>
      </c>
      <c r="U1029" s="415"/>
      <c r="V1029" s="415"/>
      <c r="W1029" s="415"/>
      <c r="X1029" s="415"/>
      <c r="Y1029" s="415"/>
      <c r="Z1029" s="415"/>
      <c r="AA1029" s="415"/>
      <c r="AB1029" s="415"/>
      <c r="AC1029" s="415"/>
      <c r="AD1029" s="415"/>
      <c r="AE1029" s="415"/>
      <c r="AF1029" s="415"/>
      <c r="AG1029" s="415"/>
      <c r="AH1029" s="415"/>
      <c r="AI1029" s="415"/>
      <c r="AJ1029" s="415"/>
      <c r="AK1029" s="415"/>
      <c r="AL1029" s="415"/>
      <c r="AM1029" s="415"/>
      <c r="AN1029" s="415"/>
      <c r="AO1029" s="415"/>
      <c r="AP1029" s="415"/>
      <c r="AQ1029" s="415"/>
      <c r="AR1029" s="415"/>
      <c r="AS1029" s="415"/>
      <c r="AT1029" s="415"/>
      <c r="AU1029" s="415"/>
      <c r="AV1029" s="415"/>
      <c r="AW1029" s="415"/>
      <c r="AX1029" s="415"/>
      <c r="AY1029" s="415"/>
      <c r="AZ1029" s="415"/>
      <c r="BA1029" s="430"/>
      <c r="BB1029" s="497"/>
      <c r="BC1029"/>
      <c r="BD1029"/>
      <c r="BE1029"/>
      <c r="BF1029"/>
      <c r="BG1029"/>
      <c r="BH1029"/>
      <c r="BI1029"/>
      <c r="BJ1029"/>
      <c r="BK1029"/>
      <c r="BL1029"/>
      <c r="BM1029"/>
      <c r="BN1029"/>
      <c r="BO1029"/>
      <c r="BP1029"/>
      <c r="BQ1029"/>
      <c r="BR1029"/>
      <c r="BS1029"/>
      <c r="BT1029" s="430"/>
      <c r="BU1029" s="432"/>
      <c r="BV1029" s="432"/>
      <c r="BW1029" s="432"/>
      <c r="BX1029" s="432"/>
      <c r="BY1029" s="432"/>
      <c r="BZ1029" s="432"/>
      <c r="CA1029" s="432"/>
      <c r="CB1029" s="432"/>
      <c r="CC1029" s="432"/>
      <c r="CD1029" s="432"/>
      <c r="CE1029" s="432"/>
      <c r="CF1029" s="432"/>
      <c r="CG1029" s="432"/>
      <c r="CH1029" s="432"/>
      <c r="CI1029" s="432"/>
      <c r="CJ1029" s="432"/>
      <c r="CK1029" s="432"/>
      <c r="CL1029" s="432"/>
      <c r="CM1029" s="432"/>
      <c r="CN1029" s="432"/>
      <c r="CO1029" s="432"/>
      <c r="CP1029" s="432"/>
      <c r="CQ1029" s="432"/>
      <c r="CR1029" s="432"/>
      <c r="CS1029" s="432"/>
      <c r="CT1029" s="432"/>
      <c r="CU1029" s="432"/>
      <c r="CV1029" s="432"/>
      <c r="CW1029" s="432"/>
      <c r="CX1029" s="432"/>
      <c r="CY1029" s="432"/>
      <c r="CZ1029" s="432"/>
    </row>
    <row r="1030" s="422" customFormat="true" ht="17.1" hidden="true" customHeight="true" x14ac:dyDescent="0.2">
      <c r="A1030" s="645" t="s">
        <v>190</v>
      </c>
      <c r="B1030" s="646" t="s">
        <v>186</v>
      </c>
      <c r="C1030" s="647">
        <v>10826</v>
      </c>
      <c r="U1030" s="415"/>
      <c r="V1030" s="415"/>
      <c r="W1030" s="415"/>
      <c r="X1030" s="415"/>
      <c r="Y1030" s="415"/>
      <c r="Z1030" s="415"/>
      <c r="AA1030" s="415"/>
      <c r="AB1030" s="415"/>
      <c r="AC1030" s="415"/>
      <c r="AD1030" s="415"/>
      <c r="AE1030" s="415"/>
      <c r="AF1030" s="415"/>
      <c r="AG1030" s="415"/>
      <c r="AH1030" s="415"/>
      <c r="AI1030" s="415"/>
      <c r="AJ1030" s="415"/>
      <c r="AK1030" s="415"/>
      <c r="AL1030" s="415"/>
      <c r="AM1030" s="415"/>
      <c r="AN1030" s="415"/>
      <c r="AO1030" s="415"/>
      <c r="AP1030" s="415"/>
      <c r="AQ1030" s="415"/>
      <c r="AR1030" s="415"/>
      <c r="AS1030" s="415"/>
      <c r="AT1030" s="415"/>
      <c r="AU1030" s="415"/>
      <c r="AV1030" s="415"/>
      <c r="AW1030" s="415"/>
      <c r="AX1030" s="415"/>
      <c r="AY1030" s="415"/>
      <c r="AZ1030" s="415"/>
      <c r="BA1030" s="430"/>
      <c r="BB1030" s="497"/>
      <c r="BC1030"/>
      <c r="BD1030"/>
      <c r="BE1030"/>
      <c r="BF1030"/>
      <c r="BG1030"/>
      <c r="BH1030"/>
      <c r="BI1030"/>
      <c r="BJ1030"/>
      <c r="BK1030"/>
      <c r="BL1030"/>
      <c r="BM1030"/>
      <c r="BN1030"/>
      <c r="BO1030"/>
      <c r="BP1030"/>
      <c r="BQ1030"/>
      <c r="BR1030"/>
      <c r="BS1030"/>
      <c r="BT1030" s="430"/>
      <c r="BU1030" s="432"/>
      <c r="BV1030" s="432"/>
      <c r="BW1030" s="432"/>
      <c r="BX1030" s="432"/>
      <c r="BY1030" s="432"/>
      <c r="BZ1030" s="432"/>
      <c r="CA1030" s="432"/>
      <c r="CB1030" s="432"/>
      <c r="CC1030" s="432"/>
      <c r="CD1030" s="432"/>
      <c r="CE1030" s="432"/>
      <c r="CF1030" s="432"/>
      <c r="CG1030" s="432"/>
      <c r="CH1030" s="432"/>
      <c r="CI1030" s="432"/>
      <c r="CJ1030" s="432"/>
      <c r="CK1030" s="432"/>
      <c r="CL1030" s="432"/>
      <c r="CM1030" s="432"/>
      <c r="CN1030" s="432"/>
      <c r="CO1030" s="432"/>
      <c r="CP1030" s="432"/>
      <c r="CQ1030" s="432"/>
      <c r="CR1030" s="432"/>
      <c r="CS1030" s="432"/>
      <c r="CT1030" s="432"/>
      <c r="CU1030" s="432"/>
      <c r="CV1030" s="432"/>
      <c r="CW1030" s="432"/>
      <c r="CX1030" s="432"/>
      <c r="CY1030" s="432"/>
      <c r="CZ1030" s="432"/>
    </row>
    <row r="1031" s="422" customFormat="true" ht="17.1" customHeight="true" x14ac:dyDescent="0.2">
      <c r="A1031" s="1167" t="s">
        <v>192</v>
      </c>
      <c r="B1031" s="646" t="s">
        <v>193</v>
      </c>
      <c r="C1031" s="647">
        <v>3148</v>
      </c>
      <c r="U1031" s="415"/>
      <c r="V1031" s="415"/>
      <c r="W1031" s="415"/>
      <c r="X1031" s="415"/>
      <c r="Y1031" s="415"/>
      <c r="Z1031" s="415"/>
      <c r="AA1031" s="415"/>
      <c r="AB1031" s="415"/>
      <c r="AC1031" s="415"/>
      <c r="AD1031" s="415"/>
      <c r="AE1031" s="415"/>
      <c r="AF1031" s="415"/>
      <c r="AG1031" s="415"/>
      <c r="AH1031" s="415"/>
      <c r="AI1031" s="415"/>
      <c r="AJ1031" s="415"/>
      <c r="AK1031" s="415"/>
      <c r="AL1031" s="415"/>
      <c r="AM1031" s="415"/>
      <c r="AN1031" s="415"/>
      <c r="AO1031" s="415"/>
      <c r="AP1031" s="415"/>
      <c r="AQ1031" s="415"/>
      <c r="AR1031" s="415"/>
      <c r="AS1031" s="415"/>
      <c r="AT1031" s="415"/>
      <c r="AU1031" s="415"/>
      <c r="AV1031" s="415"/>
      <c r="AW1031" s="415"/>
      <c r="AX1031" s="415"/>
      <c r="AY1031" s="415"/>
      <c r="AZ1031" s="415"/>
      <c r="BA1031" s="430"/>
      <c r="BB1031" s="497"/>
      <c r="BC1031"/>
      <c r="BD1031"/>
      <c r="BE1031"/>
      <c r="BF1031"/>
      <c r="BG1031"/>
      <c r="BH1031"/>
      <c r="BI1031"/>
      <c r="BJ1031"/>
      <c r="BK1031"/>
      <c r="BL1031"/>
      <c r="BM1031"/>
      <c r="BN1031"/>
      <c r="BO1031"/>
      <c r="BP1031"/>
      <c r="BQ1031"/>
      <c r="BR1031"/>
      <c r="BS1031"/>
      <c r="BT1031" s="430"/>
      <c r="BU1031" s="432"/>
      <c r="BV1031" s="432"/>
      <c r="BW1031" s="432"/>
      <c r="BX1031" s="432"/>
      <c r="BY1031" s="432"/>
      <c r="BZ1031" s="432"/>
      <c r="CA1031" s="432"/>
      <c r="CB1031" s="432"/>
      <c r="CC1031" s="432"/>
      <c r="CD1031" s="432"/>
      <c r="CE1031" s="432"/>
      <c r="CF1031" s="432"/>
      <c r="CG1031" s="432"/>
      <c r="CH1031" s="432"/>
      <c r="CI1031" s="432"/>
      <c r="CJ1031" s="432"/>
      <c r="CK1031" s="432"/>
      <c r="CL1031" s="432"/>
      <c r="CM1031" s="432"/>
      <c r="CN1031" s="432"/>
      <c r="CO1031" s="432"/>
      <c r="CP1031" s="432"/>
      <c r="CQ1031" s="432"/>
      <c r="CR1031" s="432"/>
      <c r="CS1031" s="432"/>
      <c r="CT1031" s="432"/>
      <c r="CU1031" s="432"/>
      <c r="CV1031" s="432"/>
      <c r="CW1031" s="432"/>
      <c r="CX1031" s="432"/>
      <c r="CY1031" s="432"/>
      <c r="CZ1031" s="432"/>
    </row>
    <row r="1032" s="422" customFormat="true" ht="17.1" customHeight="true" x14ac:dyDescent="0.2">
      <c r="A1032" s="1167"/>
      <c r="B1032" s="646" t="s">
        <v>194</v>
      </c>
      <c r="C1032" s="647">
        <v>7678</v>
      </c>
      <c r="U1032" s="415"/>
      <c r="V1032" s="415"/>
      <c r="W1032" s="415"/>
      <c r="X1032" s="415"/>
      <c r="Y1032" s="415"/>
      <c r="Z1032" s="415"/>
      <c r="AA1032" s="415"/>
      <c r="AB1032" s="415"/>
      <c r="AC1032" s="415"/>
      <c r="AD1032" s="415"/>
      <c r="AE1032" s="415"/>
      <c r="AF1032" s="415"/>
      <c r="AG1032" s="415"/>
      <c r="AH1032" s="415"/>
      <c r="AI1032" s="415"/>
      <c r="AJ1032" s="415"/>
      <c r="AK1032" s="415"/>
      <c r="AL1032" s="415"/>
      <c r="AM1032" s="415"/>
      <c r="AN1032" s="415"/>
      <c r="AO1032" s="415"/>
      <c r="AP1032" s="415"/>
      <c r="AQ1032" s="415"/>
      <c r="AR1032" s="415"/>
      <c r="AS1032" s="415"/>
      <c r="AT1032" s="415"/>
      <c r="AU1032" s="415"/>
      <c r="AV1032" s="415"/>
      <c r="AW1032" s="415"/>
      <c r="AX1032" s="415"/>
      <c r="AY1032" s="415"/>
      <c r="AZ1032" s="415"/>
      <c r="BA1032" s="430"/>
      <c r="BB1032" s="497"/>
      <c r="BC1032"/>
      <c r="BD1032"/>
      <c r="BE1032"/>
      <c r="BF1032"/>
      <c r="BG1032"/>
      <c r="BH1032"/>
      <c r="BI1032"/>
      <c r="BJ1032"/>
      <c r="BK1032"/>
      <c r="BL1032"/>
      <c r="BM1032"/>
      <c r="BN1032"/>
      <c r="BO1032"/>
      <c r="BP1032"/>
      <c r="BQ1032"/>
      <c r="BR1032"/>
      <c r="BS1032"/>
      <c r="BT1032" s="430"/>
      <c r="BU1032" s="432"/>
      <c r="BV1032" s="432"/>
      <c r="BW1032" s="432"/>
      <c r="BX1032" s="432"/>
      <c r="BY1032" s="432"/>
      <c r="BZ1032" s="432"/>
      <c r="CA1032" s="432"/>
      <c r="CB1032" s="432"/>
      <c r="CC1032" s="432"/>
      <c r="CD1032" s="432"/>
      <c r="CE1032" s="432"/>
      <c r="CF1032" s="432"/>
      <c r="CG1032" s="432"/>
      <c r="CH1032" s="432"/>
      <c r="CI1032" s="432"/>
      <c r="CJ1032" s="432"/>
      <c r="CK1032" s="432"/>
      <c r="CL1032" s="432"/>
      <c r="CM1032" s="432"/>
      <c r="CN1032" s="432"/>
      <c r="CO1032" s="432"/>
      <c r="CP1032" s="432"/>
      <c r="CQ1032" s="432"/>
      <c r="CR1032" s="432"/>
      <c r="CS1032" s="432"/>
      <c r="CT1032" s="432"/>
      <c r="CU1032" s="432"/>
      <c r="CV1032" s="432"/>
      <c r="CW1032" s="432"/>
      <c r="CX1032" s="432"/>
      <c r="CY1032" s="432"/>
      <c r="CZ1032" s="432"/>
    </row>
    <row r="1033" s="422" customFormat="true" ht="17.1" customHeight="true" x14ac:dyDescent="0.2">
      <c r="A1033" s="1168"/>
      <c r="B1033" s="648" t="s">
        <v>195</v>
      </c>
      <c r="C1033" s="649">
        <v>0</v>
      </c>
      <c r="U1033" s="415"/>
      <c r="V1033" s="415"/>
      <c r="W1033" s="415"/>
      <c r="X1033" s="415"/>
      <c r="Y1033" s="415"/>
      <c r="Z1033" s="415"/>
      <c r="AA1033" s="415"/>
      <c r="AB1033" s="415"/>
      <c r="AC1033" s="415"/>
      <c r="AD1033" s="415"/>
      <c r="AE1033" s="415"/>
      <c r="AF1033" s="415"/>
      <c r="AG1033" s="415"/>
      <c r="AH1033" s="415"/>
      <c r="AI1033" s="415"/>
      <c r="AJ1033" s="415"/>
      <c r="AK1033" s="415"/>
      <c r="AL1033" s="415"/>
      <c r="AM1033" s="415"/>
      <c r="AN1033" s="415"/>
      <c r="AO1033" s="415"/>
      <c r="AP1033" s="415"/>
      <c r="AQ1033" s="415"/>
      <c r="AR1033" s="415"/>
      <c r="AS1033" s="415"/>
      <c r="AT1033" s="415"/>
      <c r="AU1033" s="415"/>
      <c r="AV1033" s="415"/>
      <c r="AW1033" s="415"/>
      <c r="AX1033" s="415"/>
      <c r="AY1033" s="415"/>
      <c r="AZ1033" s="415"/>
      <c r="BA1033" s="695"/>
      <c r="BB1033" s="388"/>
      <c r="BC1033" s="695"/>
      <c r="BD1033" s="695"/>
      <c r="BE1033" s="695"/>
      <c r="BF1033" s="695"/>
      <c r="BG1033" s="695"/>
      <c r="BH1033" s="695"/>
      <c r="BI1033" s="695"/>
      <c r="BJ1033" s="695"/>
      <c r="BK1033" s="695"/>
      <c r="BL1033" s="695"/>
      <c r="BM1033" s="695"/>
      <c r="BN1033" s="695"/>
      <c r="BO1033" s="695"/>
      <c r="BP1033" s="695"/>
      <c r="BQ1033" s="695"/>
      <c r="BR1033" s="695"/>
      <c r="BS1033" s="695"/>
      <c r="BT1033" s="695"/>
      <c r="BU1033" s="415"/>
      <c r="BV1033" s="415"/>
      <c r="BW1033" s="415"/>
      <c r="BX1033" s="415"/>
      <c r="BY1033" s="415"/>
      <c r="BZ1033" s="415"/>
      <c r="CA1033" s="415"/>
      <c r="CB1033" s="415"/>
      <c r="CC1033" s="415"/>
      <c r="CD1033" s="415"/>
      <c r="CE1033" s="415"/>
      <c r="CF1033" s="415"/>
      <c r="CG1033" s="415"/>
      <c r="CH1033" s="415"/>
      <c r="CI1033" s="415"/>
      <c r="CJ1033" s="415"/>
      <c r="CK1033" s="415"/>
      <c r="CL1033" s="415"/>
      <c r="CM1033" s="415"/>
      <c r="CN1033" s="415"/>
      <c r="CO1033" s="415"/>
      <c r="CP1033" s="415"/>
      <c r="CQ1033" s="415"/>
      <c r="CR1033" s="415"/>
      <c r="CS1033" s="415"/>
      <c r="CT1033" s="415"/>
      <c r="CU1033" s="415"/>
      <c r="CV1033" s="415"/>
      <c r="CW1033" s="415"/>
      <c r="CX1033" s="415"/>
      <c r="CY1033" s="415"/>
      <c r="CZ1033" s="415"/>
    </row>
    <row r="1034" s="422" customFormat="true" ht="12.95" customHeight="true" x14ac:dyDescent="0.2">
      <c r="A1034" s="1169" t="s">
        <v>397</v>
      </c>
      <c r="B1034" s="1169"/>
      <c r="C1034" s="1169"/>
      <c r="U1034" s="415"/>
      <c r="V1034" s="415"/>
      <c r="W1034" s="415"/>
      <c r="X1034" s="415"/>
      <c r="Y1034" s="415"/>
      <c r="Z1034" s="415"/>
      <c r="AA1034" s="415"/>
      <c r="AB1034" s="415"/>
      <c r="AC1034" s="415"/>
      <c r="AD1034" s="415"/>
      <c r="AE1034" s="415"/>
      <c r="AF1034" s="415"/>
      <c r="AG1034" s="415"/>
      <c r="AH1034" s="415"/>
      <c r="AI1034" s="415"/>
      <c r="AJ1034" s="415"/>
      <c r="AK1034" s="415"/>
      <c r="AL1034" s="415"/>
      <c r="AM1034" s="415"/>
      <c r="AN1034" s="415"/>
      <c r="AO1034" s="415"/>
      <c r="AP1034" s="415"/>
      <c r="AQ1034" s="415"/>
      <c r="AR1034" s="415"/>
      <c r="AS1034" s="415"/>
      <c r="AT1034" s="415"/>
      <c r="AU1034" s="415"/>
      <c r="AV1034" s="415"/>
      <c r="AW1034" s="415"/>
      <c r="AX1034" s="415"/>
      <c r="AY1034" s="415"/>
      <c r="AZ1034" s="415"/>
      <c r="BA1034" s="430"/>
      <c r="BB1034" s="497"/>
      <c r="BC1034"/>
      <c r="BD1034"/>
      <c r="BE1034"/>
      <c r="BF1034"/>
      <c r="BG1034"/>
      <c r="BH1034"/>
      <c r="BI1034"/>
      <c r="BJ1034"/>
      <c r="BK1034"/>
      <c r="BL1034"/>
      <c r="BM1034"/>
      <c r="BN1034"/>
      <c r="BO1034"/>
      <c r="BP1034"/>
      <c r="BQ1034"/>
      <c r="BR1034"/>
      <c r="BS1034"/>
      <c r="BT1034" s="430"/>
      <c r="BU1034" s="432"/>
      <c r="BV1034" s="432"/>
      <c r="BW1034" s="432"/>
      <c r="BX1034" s="432"/>
      <c r="BY1034" s="432"/>
      <c r="BZ1034" s="432"/>
      <c r="CA1034" s="432"/>
      <c r="CB1034" s="432"/>
      <c r="CC1034" s="432"/>
      <c r="CD1034" s="432"/>
      <c r="CE1034" s="432"/>
      <c r="CF1034" s="432"/>
      <c r="CG1034" s="432"/>
      <c r="CH1034" s="432"/>
      <c r="CI1034" s="432"/>
      <c r="CJ1034" s="432"/>
      <c r="CK1034" s="432"/>
      <c r="CL1034" s="432"/>
      <c r="CM1034" s="432"/>
      <c r="CN1034" s="432"/>
      <c r="CO1034" s="432"/>
      <c r="CP1034" s="432"/>
      <c r="CQ1034" s="432"/>
      <c r="CR1034" s="432"/>
      <c r="CS1034" s="432"/>
      <c r="CT1034" s="432"/>
      <c r="CU1034" s="432"/>
      <c r="CV1034" s="432"/>
      <c r="CW1034" s="432"/>
      <c r="CX1034" s="432"/>
      <c r="CY1034" s="432"/>
      <c r="CZ1034" s="432"/>
    </row>
    <row r="1035" s="422" customFormat="true" ht="15" customHeight="true" x14ac:dyDescent="0.2">
      <c r="B1035" s="586"/>
      <c r="U1035" s="415"/>
      <c r="V1035" s="415"/>
      <c r="W1035" s="415"/>
      <c r="X1035" s="415"/>
      <c r="Y1035" s="415"/>
      <c r="Z1035" s="415"/>
      <c r="AA1035" s="415"/>
      <c r="AB1035" s="415"/>
      <c r="AC1035" s="415"/>
      <c r="AD1035" s="415"/>
      <c r="AE1035" s="415"/>
      <c r="AF1035" s="415"/>
      <c r="AG1035" s="415"/>
      <c r="AH1035" s="415"/>
      <c r="AI1035" s="415"/>
      <c r="AJ1035" s="415"/>
      <c r="AK1035" s="415"/>
      <c r="AL1035" s="415"/>
      <c r="AM1035" s="415"/>
      <c r="AN1035" s="415"/>
      <c r="AO1035" s="415"/>
      <c r="AP1035" s="415"/>
      <c r="AQ1035" s="415"/>
      <c r="AR1035" s="415"/>
      <c r="AS1035" s="415"/>
      <c r="AT1035" s="415"/>
      <c r="AU1035" s="415"/>
      <c r="AV1035" s="415"/>
      <c r="AW1035" s="415"/>
      <c r="AX1035" s="415"/>
      <c r="AY1035" s="415"/>
      <c r="AZ1035" s="415"/>
      <c r="BA1035" s="694"/>
      <c r="BB1035" s="443"/>
      <c r="BC1035" s="694"/>
      <c r="BD1035" s="694"/>
      <c r="BE1035" s="694"/>
      <c r="BF1035" s="694"/>
      <c r="BG1035" s="694"/>
      <c r="BH1035" s="694"/>
      <c r="BI1035" s="694"/>
      <c r="BJ1035" s="694"/>
      <c r="BK1035" s="694"/>
      <c r="BL1035" s="694"/>
      <c r="BM1035" s="694"/>
      <c r="BN1035" s="694"/>
      <c r="BO1035" s="694"/>
      <c r="BP1035" s="694"/>
      <c r="BQ1035" s="694"/>
      <c r="BR1035" s="694"/>
      <c r="BS1035" s="694"/>
      <c r="BT1035" s="694"/>
      <c r="BU1035" s="415"/>
      <c r="BV1035" s="415"/>
      <c r="BW1035" s="415"/>
      <c r="BX1035" s="415"/>
      <c r="BY1035" s="415"/>
      <c r="BZ1035" s="415"/>
      <c r="CA1035" s="415"/>
      <c r="CB1035" s="415"/>
      <c r="CC1035" s="415"/>
      <c r="CD1035" s="415"/>
      <c r="CE1035" s="415"/>
      <c r="CF1035" s="415"/>
      <c r="CG1035" s="415"/>
      <c r="CH1035" s="415"/>
      <c r="CI1035" s="415"/>
      <c r="CJ1035" s="415"/>
      <c r="CK1035" s="415"/>
      <c r="CL1035" s="415"/>
      <c r="CM1035" s="415"/>
      <c r="CN1035" s="415"/>
      <c r="CO1035" s="415"/>
      <c r="CP1035" s="415"/>
      <c r="CQ1035" s="415"/>
      <c r="CR1035" s="415"/>
      <c r="CS1035" s="415"/>
      <c r="CT1035" s="415"/>
      <c r="CU1035" s="415"/>
      <c r="CV1035" s="415"/>
      <c r="CW1035" s="415"/>
      <c r="CX1035" s="415"/>
      <c r="CY1035" s="415"/>
      <c r="CZ1035" s="415"/>
    </row>
    <row r="1036" ht="15" customHeight="true" x14ac:dyDescent="0.25">
      <c r="A1036" s="498" t="s">
        <v>121</v>
      </c>
      <c r="B1036" s="370" t="s">
        <v>122</v>
      </c>
    </row>
    <row r="1037" ht="15" customHeight="true" x14ac:dyDescent="0.2">
      <c r="A1037" s="499" t="str">
        <f>R15</f>
        <v>Hill</v>
      </c>
      <c r="B1037" s="499">
        <f>BR122+BR123</f>
        <v>20243.821975000039</v>
      </c>
    </row>
    <row r="1038" ht="15" customHeight="true" x14ac:dyDescent="0.2">
      <c r="A1038" s="499" t="str">
        <f>S15</f>
        <v>Mountain</v>
      </c>
      <c r="B1038" s="499">
        <f>BS122+BS123</f>
        <v>3453.1002469999903</v>
      </c>
    </row>
    <row r="1039" ht="15" customHeight="true" x14ac:dyDescent="0.2">
      <c r="A1039" s="499" t="str">
        <f>T15</f>
        <v>Terai</v>
      </c>
      <c r="B1039" s="499">
        <f>BT122+BT123</f>
        <v>26415.548082000227</v>
      </c>
    </row>
    <row r="1040" ht="15" customHeight="true" x14ac:dyDescent="0.2">
      <c r="A1040" s="499">
        <f>U15</f>
        <v>0</v>
      </c>
      <c r="B1040" s="499">
        <f>BU122+BU123</f>
        <v>0</v>
      </c>
    </row>
    <row r="1041" ht="15" customHeight="true" x14ac:dyDescent="0.2">
      <c r="A1041" s="499">
        <f>V15</f>
        <v>0</v>
      </c>
      <c r="B1041" s="499">
        <f>BV122+BV123</f>
        <v>0</v>
      </c>
    </row>
    <row r="1042" ht="15" customHeight="true" x14ac:dyDescent="0.2">
      <c r="A1042" s="499">
        <f>W15</f>
        <v>0</v>
      </c>
      <c r="B1042" s="499">
        <f>BW122+BW123</f>
        <v>0</v>
      </c>
    </row>
    <row r="1043" ht="15" customHeight="true" x14ac:dyDescent="0.2">
      <c r="A1043" s="499">
        <f>X15</f>
        <v>0</v>
      </c>
      <c r="B1043" s="499">
        <f>BX122+XR123</f>
        <v>0</v>
      </c>
    </row>
    <row r="1044" ht="15" customHeight="true" x14ac:dyDescent="0.2">
      <c r="A1044" s="499">
        <f>Y15</f>
        <v>0</v>
      </c>
      <c r="B1044" s="499">
        <f>BY122+BY123</f>
        <v>0</v>
      </c>
    </row>
    <row r="1045" ht="15" customHeight="true" x14ac:dyDescent="0.2">
      <c r="A1045" s="499">
        <f>Z15</f>
        <v>0</v>
      </c>
      <c r="B1045" s="499">
        <f>BZ122+BZ123</f>
        <v>0</v>
      </c>
    </row>
    <row r="1046" ht="15" customHeight="true" x14ac:dyDescent="0.2">
      <c r="A1046" s="443">
        <f>AA15</f>
        <v>0</v>
      </c>
      <c r="B1046" s="499">
        <f>CA122+CA123</f>
        <v>0</v>
      </c>
    </row>
    <row r="1047" ht="15" customHeight="true" x14ac:dyDescent="0.2">
      <c r="A1047" s="443">
        <f>AB15</f>
        <v>0</v>
      </c>
      <c r="B1047" s="499">
        <f>CB122+CB123</f>
        <v>0</v>
      </c>
    </row>
    <row r="1048" ht="15" customHeight="true" x14ac:dyDescent="0.2">
      <c r="A1048" s="443">
        <f>AC15</f>
        <v>0</v>
      </c>
      <c r="B1048" s="499">
        <f>CC122+CC123</f>
        <v>0</v>
      </c>
    </row>
    <row r="1049" ht="15" customHeight="true" x14ac:dyDescent="0.2">
      <c r="A1049" s="443">
        <f>AD15</f>
        <v>0</v>
      </c>
      <c r="B1049" s="499">
        <f>CD122+CD123</f>
        <v>0</v>
      </c>
    </row>
    <row r="1050" ht="15" customHeight="true" x14ac:dyDescent="0.2">
      <c r="A1050" s="443">
        <f>AE15</f>
        <v>0</v>
      </c>
      <c r="B1050" s="499">
        <f>CE122+CE123</f>
        <v>0</v>
      </c>
    </row>
    <row r="1051" ht="15" customHeight="true" x14ac:dyDescent="0.2">
      <c r="A1051" s="443">
        <f>AF15</f>
        <v>0</v>
      </c>
      <c r="B1051" s="499">
        <f>CF122+CF123</f>
        <v>0</v>
      </c>
    </row>
    <row r="1052" ht="15" customHeight="true" x14ac:dyDescent="0.2">
      <c r="A1052" s="443">
        <f>AG15</f>
        <v>0</v>
      </c>
      <c r="B1052" s="499">
        <f>CG122+CG123</f>
        <v>0</v>
      </c>
    </row>
    <row r="1053" ht="15" customHeight="true" x14ac:dyDescent="0.2">
      <c r="A1053" s="443">
        <f>AH15</f>
        <v>0</v>
      </c>
      <c r="B1053" s="499">
        <f>CH122+CH123</f>
        <v>0</v>
      </c>
    </row>
    <row r="1054" ht="15" customHeight="true" x14ac:dyDescent="0.2">
      <c r="A1054" s="443">
        <f>AI15</f>
        <v>0</v>
      </c>
      <c r="B1054" s="499">
        <f>CI122+CI123</f>
        <v>0</v>
      </c>
    </row>
    <row r="1055" ht="15" customHeight="true" x14ac:dyDescent="0.2">
      <c r="A1055" s="443">
        <f>AJ15</f>
        <v>0</v>
      </c>
      <c r="B1055" s="499">
        <f>CJ122+CJ123</f>
        <v>0</v>
      </c>
    </row>
    <row r="1056" ht="15" customHeight="true" x14ac:dyDescent="0.2">
      <c r="A1056" s="443">
        <f>AK15</f>
        <v>0</v>
      </c>
      <c r="B1056" s="499">
        <f>CK122+CK123</f>
        <v>0</v>
      </c>
    </row>
    <row r="1057" ht="15" customHeight="true" x14ac:dyDescent="0.2">
      <c r="A1057" s="443">
        <f>AL15</f>
        <v>0</v>
      </c>
      <c r="B1057" s="499">
        <f>CL122+CL123</f>
        <v>0</v>
      </c>
    </row>
    <row r="1058" ht="15" customHeight="true" x14ac:dyDescent="0.2">
      <c r="A1058" s="443">
        <f>AM15</f>
        <v>0</v>
      </c>
      <c r="B1058" s="499">
        <f>CM122+CM123</f>
        <v>0</v>
      </c>
    </row>
    <row r="1059" ht="15" customHeight="true" x14ac:dyDescent="0.2">
      <c r="A1059" s="443">
        <f>AN15</f>
        <v>0</v>
      </c>
      <c r="B1059" s="499">
        <f>CN122+CN123</f>
        <v>0</v>
      </c>
    </row>
    <row r="1060" ht="15" customHeight="true" x14ac:dyDescent="0.2">
      <c r="A1060" s="443">
        <f>AO15</f>
        <v>0</v>
      </c>
      <c r="B1060" s="499">
        <f>CO122+CO123</f>
        <v>0</v>
      </c>
    </row>
    <row r="1061" ht="15" customHeight="true" x14ac:dyDescent="0.2">
      <c r="A1061" s="443">
        <f>AP15</f>
        <v>0</v>
      </c>
      <c r="B1061" s="499">
        <f>CP122+CP123</f>
        <v>0</v>
      </c>
    </row>
    <row r="1062" ht="15" customHeight="true" x14ac:dyDescent="0.2">
      <c r="A1062" s="443">
        <f>AQ15</f>
        <v>0</v>
      </c>
      <c r="B1062" s="499">
        <f>CQ122+CQ123</f>
        <v>0</v>
      </c>
    </row>
    <row r="1063" ht="15" customHeight="true" x14ac:dyDescent="0.2">
      <c r="A1063" s="443">
        <f>AR15</f>
        <v>0</v>
      </c>
      <c r="B1063" s="499">
        <f>CR122+CR123</f>
        <v>0</v>
      </c>
    </row>
    <row r="1064" ht="15" customHeight="true" x14ac:dyDescent="0.2">
      <c r="A1064" s="443">
        <f>AS15</f>
        <v>0</v>
      </c>
      <c r="B1064" s="499">
        <f>CS122+CS123</f>
        <v>0</v>
      </c>
    </row>
    <row r="1065" ht="15" customHeight="true" x14ac:dyDescent="0.2">
      <c r="A1065" s="443">
        <f>AT15</f>
        <v>0</v>
      </c>
      <c r="B1065" s="499">
        <f>CT122+CT123</f>
        <v>0</v>
      </c>
    </row>
    <row r="1066" ht="15" customHeight="true" x14ac:dyDescent="0.2">
      <c r="A1066" s="443">
        <f>AU15</f>
        <v>0</v>
      </c>
      <c r="B1066" s="499">
        <f>CU122+CU123</f>
        <v>0</v>
      </c>
    </row>
    <row r="1067" ht="15" customHeight="true" x14ac:dyDescent="0.2">
      <c r="A1067" s="443">
        <f>AV15</f>
        <v>0</v>
      </c>
      <c r="B1067" s="499">
        <f>CV122+CV123</f>
        <v>0</v>
      </c>
    </row>
    <row r="1068" ht="15" customHeight="true" x14ac:dyDescent="0.2">
      <c r="A1068" s="443">
        <f>AW15</f>
        <v>0</v>
      </c>
      <c r="B1068" s="499">
        <f>CW122+CW123</f>
        <v>0</v>
      </c>
    </row>
    <row r="1069" ht="15" customHeight="true" x14ac:dyDescent="0.2">
      <c r="A1069" s="443">
        <f>AX15</f>
        <v>0</v>
      </c>
      <c r="B1069" s="499">
        <f>CX122+CX123</f>
        <v>0</v>
      </c>
    </row>
    <row r="1070" ht="15" customHeight="true" x14ac:dyDescent="0.2">
      <c r="A1070" s="443">
        <f>AY15</f>
        <v>0</v>
      </c>
      <c r="B1070" s="499">
        <f>CY122+CY123</f>
        <v>0</v>
      </c>
    </row>
    <row r="1071" ht="15" customHeight="true" x14ac:dyDescent="0.2">
      <c r="A1071" s="443"/>
      <c r="B1071" s="499"/>
    </row>
    <row r="1072" ht="15" customHeight="true" x14ac:dyDescent="0.2">
      <c r="A1072" s="499">
        <f>34-COUNTIF(A1037:A1071,"0")</f>
        <v>3</v>
      </c>
      <c r="B1072" s="443" t="s">
        <v>140</v>
      </c>
    </row>
    <row r="1100" s="415" customFormat="true" ht="17.1" customHeight="true" x14ac:dyDescent="0.2">
      <c r="A1100" s="1030"/>
      <c r="B1100" s="1027"/>
      <c r="BA1100" s="694"/>
      <c r="BB1100" s="443"/>
      <c r="BC1100" s="694"/>
      <c r="BD1100" s="694"/>
      <c r="BE1100" s="694"/>
      <c r="BF1100" s="694"/>
      <c r="BG1100" s="694"/>
      <c r="BH1100" s="694"/>
      <c r="BI1100" s="694"/>
      <c r="BJ1100" s="694"/>
      <c r="BK1100" s="694"/>
      <c r="BL1100" s="694"/>
      <c r="BM1100" s="694"/>
      <c r="BN1100" s="694"/>
      <c r="BO1100" s="694"/>
      <c r="BP1100" s="694"/>
      <c r="BQ1100" s="694"/>
      <c r="BR1100" s="694"/>
      <c r="BS1100" s="694"/>
      <c r="BT1100" s="694"/>
    </row>
    <row r="1101" s="415" customFormat="true" ht="17.1" customHeight="true" x14ac:dyDescent="0.2">
      <c r="A1101" s="1031"/>
      <c r="B1101" s="1028"/>
      <c r="BA1101" s="694"/>
      <c r="BB1101" s="443"/>
      <c r="BC1101" s="694"/>
      <c r="BD1101" s="694"/>
      <c r="BE1101" s="694"/>
      <c r="BF1101" s="694"/>
      <c r="BG1101" s="694"/>
      <c r="BH1101" s="694"/>
      <c r="BI1101" s="694"/>
      <c r="BJ1101" s="694"/>
      <c r="BK1101" s="694"/>
      <c r="BL1101" s="694"/>
      <c r="BM1101" s="694"/>
      <c r="BN1101" s="694"/>
      <c r="BO1101" s="694"/>
      <c r="BP1101" s="694"/>
      <c r="BQ1101" s="694"/>
      <c r="BR1101" s="694"/>
      <c r="BS1101" s="694"/>
      <c r="BT1101" s="694"/>
    </row>
    <row r="1102" s="415" customFormat="true" ht="15" customHeight="true" x14ac:dyDescent="0.2">
      <c r="BA1102" s="694"/>
      <c r="BB1102" s="443"/>
      <c r="BC1102" s="694"/>
      <c r="BD1102" s="694"/>
      <c r="BE1102" s="694"/>
      <c r="BF1102" s="694"/>
      <c r="BG1102" s="694"/>
      <c r="BH1102" s="694"/>
      <c r="BI1102" s="694"/>
      <c r="BJ1102" s="694"/>
      <c r="BK1102" s="694"/>
      <c r="BL1102" s="694"/>
      <c r="BM1102" s="694"/>
      <c r="BN1102" s="694"/>
      <c r="BO1102" s="694"/>
      <c r="BP1102" s="694"/>
      <c r="BQ1102" s="694"/>
      <c r="BR1102" s="694"/>
      <c r="BS1102" s="694"/>
      <c r="BT1102" s="694"/>
    </row>
    <row r="1103" s="415" customFormat="true" ht="15" customHeight="true" x14ac:dyDescent="0.2">
      <c r="BA1103" s="694"/>
      <c r="BB1103" s="443"/>
      <c r="BC1103" s="694"/>
      <c r="BD1103" s="694"/>
      <c r="BE1103" s="694"/>
      <c r="BF1103" s="694"/>
      <c r="BG1103" s="694"/>
      <c r="BH1103" s="694"/>
      <c r="BI1103" s="694"/>
      <c r="BJ1103" s="694"/>
      <c r="BK1103" s="694"/>
      <c r="BL1103" s="694"/>
      <c r="BM1103" s="694"/>
      <c r="BN1103" s="694"/>
      <c r="BO1103" s="694"/>
      <c r="BP1103" s="694"/>
      <c r="BQ1103" s="694"/>
      <c r="BR1103" s="694"/>
      <c r="BS1103" s="694"/>
      <c r="BT1103" s="694"/>
    </row>
    <row r="1104" s="415" customFormat="true" ht="15" customHeight="true" x14ac:dyDescent="0.2">
      <c r="BA1104" s="694"/>
      <c r="BB1104" s="443"/>
      <c r="BC1104" s="694"/>
      <c r="BD1104" s="694"/>
      <c r="BE1104" s="694"/>
      <c r="BF1104" s="694"/>
      <c r="BG1104" s="694"/>
      <c r="BH1104" s="694"/>
      <c r="BI1104" s="694"/>
      <c r="BJ1104" s="694"/>
      <c r="BK1104" s="694"/>
      <c r="BL1104" s="694"/>
      <c r="BM1104" s="694"/>
      <c r="BN1104" s="694"/>
      <c r="BO1104" s="694"/>
      <c r="BP1104" s="694"/>
      <c r="BQ1104" s="694"/>
      <c r="BR1104" s="694"/>
      <c r="BS1104" s="694"/>
      <c r="BT1104" s="694"/>
    </row>
    <row r="1105" s="415" customFormat="true" ht="15" customHeight="true" x14ac:dyDescent="0.2">
      <c r="BA1105" s="694"/>
      <c r="BB1105" s="443"/>
      <c r="BC1105" s="694"/>
      <c r="BD1105" s="694"/>
      <c r="BE1105" s="694"/>
      <c r="BF1105" s="694"/>
      <c r="BG1105" s="694"/>
      <c r="BH1105" s="694"/>
      <c r="BI1105" s="694"/>
      <c r="BJ1105" s="694"/>
      <c r="BK1105" s="694"/>
      <c r="BL1105" s="694"/>
      <c r="BM1105" s="694"/>
      <c r="BN1105" s="694"/>
      <c r="BO1105" s="694"/>
      <c r="BP1105" s="694"/>
      <c r="BQ1105" s="694"/>
      <c r="BR1105" s="694"/>
      <c r="BS1105" s="694"/>
      <c r="BT1105" s="694"/>
    </row>
    <row r="1106" s="415" customFormat="true" ht="15" customHeight="true" x14ac:dyDescent="0.2">
      <c r="BA1106" s="694"/>
      <c r="BB1106" s="443"/>
      <c r="BC1106" s="694"/>
      <c r="BD1106" s="694"/>
      <c r="BE1106" s="694"/>
      <c r="BF1106" s="694"/>
      <c r="BG1106" s="694"/>
      <c r="BH1106" s="694"/>
      <c r="BI1106" s="694"/>
      <c r="BJ1106" s="694"/>
      <c r="BK1106" s="694"/>
      <c r="BL1106" s="694"/>
      <c r="BM1106" s="694"/>
      <c r="BN1106" s="694"/>
      <c r="BO1106" s="694"/>
      <c r="BP1106" s="694"/>
      <c r="BQ1106" s="694"/>
      <c r="BR1106" s="694"/>
      <c r="BS1106" s="694"/>
      <c r="BT1106" s="694"/>
    </row>
    <row r="1107" s="415" customFormat="true" ht="15" customHeight="true" x14ac:dyDescent="0.2">
      <c r="BA1107" s="694"/>
      <c r="BB1107" s="443"/>
      <c r="BC1107" s="694"/>
      <c r="BD1107" s="694"/>
      <c r="BE1107" s="694"/>
      <c r="BF1107" s="694"/>
      <c r="BG1107" s="694"/>
      <c r="BH1107" s="694"/>
      <c r="BI1107" s="694"/>
      <c r="BJ1107" s="694"/>
      <c r="BK1107" s="694"/>
      <c r="BL1107" s="694"/>
      <c r="BM1107" s="694"/>
      <c r="BN1107" s="694"/>
      <c r="BO1107" s="694"/>
      <c r="BP1107" s="694"/>
      <c r="BQ1107" s="694"/>
      <c r="BR1107" s="694"/>
      <c r="BS1107" s="694"/>
      <c r="BT1107" s="694"/>
    </row>
    <row r="1108" s="415" customFormat="true" ht="15" customHeight="true" x14ac:dyDescent="0.2">
      <c r="BA1108" s="694"/>
      <c r="BB1108" s="443"/>
      <c r="BC1108" s="694"/>
      <c r="BD1108" s="694"/>
      <c r="BE1108" s="694"/>
      <c r="BF1108" s="694"/>
      <c r="BG1108" s="694"/>
      <c r="BH1108" s="694"/>
      <c r="BI1108" s="694"/>
      <c r="BJ1108" s="694"/>
      <c r="BK1108" s="694"/>
      <c r="BL1108" s="694"/>
      <c r="BM1108" s="694"/>
      <c r="BN1108" s="694"/>
      <c r="BO1108" s="694"/>
      <c r="BP1108" s="694"/>
      <c r="BQ1108" s="694"/>
      <c r="BR1108" s="694"/>
      <c r="BS1108" s="694"/>
      <c r="BT1108" s="694"/>
    </row>
    <row r="1109" s="415" customFormat="true" ht="15" customHeight="true" x14ac:dyDescent="0.2">
      <c r="BA1109" s="694"/>
      <c r="BB1109" s="443"/>
      <c r="BC1109" s="694"/>
      <c r="BD1109" s="694"/>
      <c r="BE1109" s="694"/>
      <c r="BF1109" s="694"/>
      <c r="BG1109" s="694"/>
      <c r="BH1109" s="694"/>
      <c r="BI1109" s="694"/>
      <c r="BJ1109" s="694"/>
      <c r="BK1109" s="694"/>
      <c r="BL1109" s="694"/>
      <c r="BM1109" s="694"/>
      <c r="BN1109" s="694"/>
      <c r="BO1109" s="694"/>
      <c r="BP1109" s="694"/>
      <c r="BQ1109" s="694"/>
      <c r="BR1109" s="694"/>
      <c r="BS1109" s="694"/>
      <c r="BT1109" s="694"/>
    </row>
    <row r="1110" s="415" customFormat="true" ht="15" customHeight="true" x14ac:dyDescent="0.2">
      <c r="BA1110" s="694"/>
      <c r="BB1110" s="443"/>
      <c r="BC1110" s="694"/>
      <c r="BD1110" s="694"/>
      <c r="BE1110" s="694"/>
      <c r="BF1110" s="694"/>
      <c r="BG1110" s="694"/>
      <c r="BH1110" s="694"/>
      <c r="BI1110" s="694"/>
      <c r="BJ1110" s="694"/>
      <c r="BK1110" s="694"/>
      <c r="BL1110" s="694"/>
      <c r="BM1110" s="694"/>
      <c r="BN1110" s="694"/>
      <c r="BO1110" s="694"/>
      <c r="BP1110" s="694"/>
      <c r="BQ1110" s="694"/>
      <c r="BR1110" s="694"/>
      <c r="BS1110" s="694"/>
      <c r="BT1110" s="694"/>
    </row>
    <row r="1111" s="415" customFormat="true" ht="15" customHeight="true" x14ac:dyDescent="0.2">
      <c r="BA1111" s="694"/>
      <c r="BB1111" s="443"/>
      <c r="BC1111" s="694"/>
      <c r="BD1111" s="694"/>
      <c r="BE1111" s="694"/>
      <c r="BF1111" s="694"/>
      <c r="BG1111" s="694"/>
      <c r="BH1111" s="694"/>
      <c r="BI1111" s="694"/>
      <c r="BJ1111" s="694"/>
      <c r="BK1111" s="694"/>
      <c r="BL1111" s="694"/>
      <c r="BM1111" s="694"/>
      <c r="BN1111" s="694"/>
      <c r="BO1111" s="694"/>
      <c r="BP1111" s="694"/>
      <c r="BQ1111" s="694"/>
      <c r="BR1111" s="694"/>
      <c r="BS1111" s="694"/>
      <c r="BT1111" s="694"/>
    </row>
    <row r="1112" s="415" customFormat="true" ht="15" customHeight="true" x14ac:dyDescent="0.2">
      <c r="BA1112" s="694"/>
      <c r="BB1112" s="443"/>
      <c r="BC1112" s="694"/>
      <c r="BD1112" s="694"/>
      <c r="BE1112" s="694"/>
      <c r="BF1112" s="694"/>
      <c r="BG1112" s="694"/>
      <c r="BH1112" s="694"/>
      <c r="BI1112" s="694"/>
      <c r="BJ1112" s="694"/>
      <c r="BK1112" s="694"/>
      <c r="BL1112" s="694"/>
      <c r="BM1112" s="694"/>
      <c r="BN1112" s="694"/>
      <c r="BO1112" s="694"/>
      <c r="BP1112" s="694"/>
      <c r="BQ1112" s="694"/>
      <c r="BR1112" s="694"/>
      <c r="BS1112" s="694"/>
      <c r="BT1112" s="694"/>
    </row>
    <row r="1113" s="415" customFormat="true" ht="15" customHeight="true" x14ac:dyDescent="0.2">
      <c r="BA1113" s="694"/>
      <c r="BB1113" s="443"/>
      <c r="BC1113" s="694"/>
      <c r="BD1113" s="694"/>
      <c r="BE1113" s="694"/>
      <c r="BF1113" s="694"/>
      <c r="BG1113" s="694"/>
      <c r="BH1113" s="694"/>
      <c r="BI1113" s="694"/>
      <c r="BJ1113" s="694"/>
      <c r="BK1113" s="694"/>
      <c r="BL1113" s="694"/>
      <c r="BM1113" s="694"/>
      <c r="BN1113" s="694"/>
      <c r="BO1113" s="694"/>
      <c r="BP1113" s="694"/>
      <c r="BQ1113" s="694"/>
      <c r="BR1113" s="694"/>
      <c r="BS1113" s="694"/>
      <c r="BT1113" s="694"/>
    </row>
    <row r="1114" s="415" customFormat="true" ht="17.1" customHeight="true" x14ac:dyDescent="0.2">
      <c r="A1114" s="1031"/>
      <c r="B1114" s="1028"/>
      <c r="C1114" s="1021"/>
      <c r="D1114" s="1021"/>
      <c r="E1114" s="1021"/>
      <c r="F1114" s="1021"/>
      <c r="G1114" s="1021"/>
      <c r="H1114" s="1021"/>
      <c r="I1114" s="1021"/>
      <c r="J1114" s="1021"/>
      <c r="K1114" s="1021"/>
      <c r="L1114" s="1021"/>
      <c r="M1114" s="1021"/>
      <c r="N1114" s="1021"/>
      <c r="O1114" s="1021"/>
      <c r="P1114" s="1021"/>
      <c r="Q1114" s="1021"/>
      <c r="R1114" s="1021"/>
      <c r="S1114" s="1021"/>
      <c r="T1114" s="1021"/>
      <c r="BA1114" s="694"/>
      <c r="BB1114" s="443"/>
      <c r="BC1114" s="694"/>
      <c r="BD1114" s="694"/>
      <c r="BE1114" s="694"/>
      <c r="BF1114" s="694"/>
      <c r="BG1114" s="694"/>
      <c r="BH1114" s="694"/>
      <c r="BI1114" s="694"/>
      <c r="BJ1114" s="694"/>
      <c r="BK1114" s="694"/>
      <c r="BL1114" s="694"/>
      <c r="BM1114" s="694"/>
      <c r="BN1114" s="694"/>
      <c r="BO1114" s="694"/>
      <c r="BP1114" s="694"/>
      <c r="BQ1114" s="694"/>
      <c r="BR1114" s="694"/>
      <c r="BS1114" s="694"/>
      <c r="BT1114" s="694"/>
    </row>
    <row r="1115" s="415" customFormat="true" ht="17.1" customHeight="true" x14ac:dyDescent="0.2">
      <c r="A1115" s="1031"/>
      <c r="B1115" s="1028"/>
      <c r="C1115" s="1021"/>
      <c r="D1115" s="1021"/>
      <c r="E1115" s="1021"/>
      <c r="F1115" s="1021"/>
      <c r="G1115" s="1021"/>
      <c r="H1115" s="1021"/>
      <c r="I1115" s="1021"/>
      <c r="J1115" s="1021"/>
      <c r="K1115" s="1021"/>
      <c r="L1115" s="1021"/>
      <c r="M1115" s="1021"/>
      <c r="N1115" s="1021"/>
      <c r="O1115" s="1021"/>
      <c r="P1115" s="1021"/>
      <c r="Q1115" s="1021"/>
      <c r="R1115" s="1021"/>
      <c r="S1115" s="1021"/>
      <c r="T1115" s="1021"/>
      <c r="BA1115" s="694"/>
      <c r="BB1115" s="443"/>
      <c r="BC1115" s="694"/>
      <c r="BD1115" s="694"/>
      <c r="BE1115" s="694"/>
      <c r="BF1115" s="694"/>
      <c r="BG1115" s="694"/>
      <c r="BH1115" s="694"/>
      <c r="BI1115" s="694"/>
      <c r="BJ1115" s="694"/>
      <c r="BK1115" s="694"/>
      <c r="BL1115" s="694"/>
      <c r="BM1115" s="694"/>
      <c r="BN1115" s="694"/>
      <c r="BO1115" s="694"/>
      <c r="BP1115" s="694"/>
      <c r="BQ1115" s="694"/>
      <c r="BR1115" s="694"/>
      <c r="BS1115" s="694"/>
      <c r="BT1115" s="694"/>
    </row>
    <row r="1116" s="415" customFormat="true" ht="17.1" customHeight="true" x14ac:dyDescent="0.2">
      <c r="A1116" s="1031"/>
      <c r="B1116" s="1028"/>
      <c r="C1116" s="1021"/>
      <c r="D1116" s="1021"/>
      <c r="E1116" s="1021"/>
      <c r="F1116" s="1021"/>
      <c r="G1116" s="1021"/>
      <c r="H1116" s="1021"/>
      <c r="I1116" s="1021"/>
      <c r="J1116" s="1021"/>
      <c r="K1116" s="1021"/>
      <c r="L1116" s="1021"/>
      <c r="M1116" s="1021"/>
      <c r="N1116" s="1021"/>
      <c r="O1116" s="1021"/>
      <c r="P1116" s="1021"/>
      <c r="Q1116" s="1021"/>
      <c r="R1116" s="1021"/>
      <c r="S1116" s="1021"/>
      <c r="T1116" s="1021"/>
      <c r="BA1116" s="694"/>
      <c r="BB1116" s="443"/>
      <c r="BC1116" s="694"/>
      <c r="BD1116" s="694"/>
      <c r="BE1116" s="694"/>
      <c r="BF1116" s="694"/>
      <c r="BG1116" s="694"/>
      <c r="BH1116" s="694"/>
      <c r="BI1116" s="694"/>
      <c r="BJ1116" s="694"/>
      <c r="BK1116" s="694"/>
      <c r="BL1116" s="694"/>
      <c r="BM1116" s="694"/>
      <c r="BN1116" s="694"/>
      <c r="BO1116" s="694"/>
      <c r="BP1116" s="694"/>
      <c r="BQ1116" s="694"/>
      <c r="BR1116" s="694"/>
      <c r="BS1116" s="694"/>
      <c r="BT1116" s="694"/>
    </row>
    <row r="1117" s="415" customFormat="true" ht="17.1" customHeight="true" x14ac:dyDescent="0.2">
      <c r="A1117" s="1032"/>
      <c r="B1117" s="1029"/>
      <c r="C1117" s="1023"/>
      <c r="D1117" s="1023"/>
      <c r="E1117" s="1023"/>
      <c r="F1117" s="1023"/>
      <c r="G1117" s="1023"/>
      <c r="H1117" s="1023"/>
      <c r="I1117" s="1023"/>
      <c r="J1117" s="1023"/>
      <c r="K1117" s="1023"/>
      <c r="L1117" s="1023"/>
      <c r="M1117" s="1023"/>
      <c r="N1117" s="1023"/>
      <c r="O1117" s="1023"/>
      <c r="P1117" s="1023"/>
      <c r="Q1117" s="1023"/>
      <c r="R1117" s="1023"/>
      <c r="S1117" s="1023"/>
      <c r="T1117" s="1023"/>
      <c r="BA1117" s="694"/>
      <c r="BB1117" s="443"/>
      <c r="BC1117" s="694"/>
      <c r="BD1117" s="694"/>
      <c r="BE1117" s="694"/>
      <c r="BF1117" s="694"/>
      <c r="BG1117" s="694"/>
      <c r="BH1117" s="694"/>
      <c r="BI1117" s="694"/>
      <c r="BJ1117" s="694"/>
      <c r="BK1117" s="694"/>
      <c r="BL1117" s="694"/>
      <c r="BM1117" s="694"/>
      <c r="BN1117" s="694"/>
      <c r="BO1117" s="694"/>
      <c r="BP1117" s="694"/>
      <c r="BQ1117" s="694"/>
      <c r="BR1117" s="694"/>
      <c r="BS1117" s="694"/>
      <c r="BT1117" s="694"/>
    </row>
    <row r="1118" s="415" customFormat="true" ht="15" customHeight="true" x14ac:dyDescent="0.2">
      <c r="BA1118" s="694"/>
      <c r="BB1118" s="443"/>
      <c r="BC1118" s="694"/>
      <c r="BD1118" s="694"/>
      <c r="BE1118" s="694"/>
      <c r="BF1118" s="694"/>
      <c r="BG1118" s="694"/>
      <c r="BH1118" s="694"/>
      <c r="BI1118" s="694"/>
      <c r="BJ1118" s="694"/>
      <c r="BK1118" s="694"/>
      <c r="BL1118" s="694"/>
      <c r="BM1118" s="694"/>
      <c r="BN1118" s="694"/>
      <c r="BO1118" s="694"/>
      <c r="BP1118" s="694"/>
      <c r="BQ1118" s="694"/>
      <c r="BR1118" s="694"/>
      <c r="BS1118" s="694"/>
      <c r="BT1118" s="694"/>
    </row>
    <row r="1119" s="415" customFormat="true" ht="15" customHeight="true" x14ac:dyDescent="0.2">
      <c r="BA1119" s="694"/>
      <c r="BB1119" s="443"/>
      <c r="BC1119" s="694"/>
      <c r="BD1119" s="694"/>
      <c r="BE1119" s="694"/>
      <c r="BF1119" s="694"/>
      <c r="BG1119" s="694"/>
      <c r="BH1119" s="694"/>
      <c r="BI1119" s="694"/>
      <c r="BJ1119" s="694"/>
      <c r="BK1119" s="694"/>
      <c r="BL1119" s="694"/>
      <c r="BM1119" s="694"/>
      <c r="BN1119" s="694"/>
      <c r="BO1119" s="694"/>
      <c r="BP1119" s="694"/>
      <c r="BQ1119" s="694"/>
      <c r="BR1119" s="694"/>
      <c r="BS1119" s="694"/>
      <c r="BT1119" s="694"/>
    </row>
    <row r="1120" s="415" customFormat="true" ht="15" customHeight="true" x14ac:dyDescent="0.2">
      <c r="BA1120" s="694"/>
      <c r="BB1120" s="443"/>
      <c r="BC1120" s="694"/>
      <c r="BD1120" s="694"/>
      <c r="BE1120" s="694"/>
      <c r="BF1120" s="694"/>
      <c r="BG1120" s="694"/>
      <c r="BH1120" s="694"/>
      <c r="BI1120" s="694"/>
      <c r="BJ1120" s="694"/>
      <c r="BK1120" s="694"/>
      <c r="BL1120" s="694"/>
      <c r="BM1120" s="694"/>
      <c r="BN1120" s="694"/>
      <c r="BO1120" s="694"/>
      <c r="BP1120" s="694"/>
      <c r="BQ1120" s="694"/>
      <c r="BR1120" s="694"/>
      <c r="BS1120" s="694"/>
      <c r="BT1120" s="694"/>
    </row>
    <row r="1121" s="415" customFormat="true" ht="15" customHeight="true" x14ac:dyDescent="0.2">
      <c r="BA1121" s="694"/>
      <c r="BB1121" s="443"/>
      <c r="BC1121" s="694"/>
      <c r="BD1121" s="694"/>
      <c r="BE1121" s="694"/>
      <c r="BF1121" s="694"/>
      <c r="BG1121" s="694"/>
      <c r="BH1121" s="694"/>
      <c r="BI1121" s="694"/>
      <c r="BJ1121" s="694"/>
      <c r="BK1121" s="694"/>
      <c r="BL1121" s="694"/>
      <c r="BM1121" s="694"/>
      <c r="BN1121" s="694"/>
      <c r="BO1121" s="694"/>
      <c r="BP1121" s="694"/>
      <c r="BQ1121" s="694"/>
      <c r="BR1121" s="694"/>
      <c r="BS1121" s="694"/>
      <c r="BT1121" s="694"/>
    </row>
    <row r="1122" s="415" customFormat="true" ht="15" customHeight="true" x14ac:dyDescent="0.2">
      <c r="BA1122" s="694"/>
      <c r="BB1122" s="443"/>
      <c r="BC1122" s="694"/>
      <c r="BD1122" s="694"/>
      <c r="BE1122" s="694"/>
      <c r="BF1122" s="694"/>
      <c r="BG1122" s="694"/>
      <c r="BH1122" s="694"/>
      <c r="BI1122" s="694"/>
      <c r="BJ1122" s="694"/>
      <c r="BK1122" s="694"/>
      <c r="BL1122" s="694"/>
      <c r="BM1122" s="694"/>
      <c r="BN1122" s="694"/>
      <c r="BO1122" s="694"/>
      <c r="BP1122" s="694"/>
      <c r="BQ1122" s="694"/>
      <c r="BR1122" s="694"/>
      <c r="BS1122" s="694"/>
      <c r="BT1122" s="694"/>
    </row>
    <row r="1123" s="415" customFormat="true" ht="15" customHeight="true" x14ac:dyDescent="0.2">
      <c r="BA1123" s="694"/>
      <c r="BB1123" s="443"/>
      <c r="BC1123" s="694"/>
      <c r="BD1123" s="694"/>
      <c r="BE1123" s="694"/>
      <c r="BF1123" s="694"/>
      <c r="BG1123" s="694"/>
      <c r="BH1123" s="694"/>
      <c r="BI1123" s="694"/>
      <c r="BJ1123" s="694"/>
      <c r="BK1123" s="694"/>
      <c r="BL1123" s="694"/>
      <c r="BM1123" s="694"/>
      <c r="BN1123" s="694"/>
      <c r="BO1123" s="694"/>
      <c r="BP1123" s="694"/>
      <c r="BQ1123" s="694"/>
      <c r="BR1123" s="694"/>
      <c r="BS1123" s="694"/>
      <c r="BT1123" s="694"/>
    </row>
    <row r="1124" s="415" customFormat="true" ht="15" customHeight="true" x14ac:dyDescent="0.2">
      <c r="BA1124" s="694"/>
      <c r="BB1124" s="443"/>
      <c r="BC1124" s="694"/>
      <c r="BD1124" s="694"/>
      <c r="BE1124" s="694"/>
      <c r="BF1124" s="694"/>
      <c r="BG1124" s="694"/>
      <c r="BH1124" s="694"/>
      <c r="BI1124" s="694"/>
      <c r="BJ1124" s="694"/>
      <c r="BK1124" s="694"/>
      <c r="BL1124" s="694"/>
      <c r="BM1124" s="694"/>
      <c r="BN1124" s="694"/>
      <c r="BO1124" s="694"/>
      <c r="BP1124" s="694"/>
      <c r="BQ1124" s="694"/>
      <c r="BR1124" s="694"/>
      <c r="BS1124" s="694"/>
      <c r="BT1124" s="694"/>
    </row>
    <row r="1125" s="415" customFormat="true" ht="15" customHeight="true" x14ac:dyDescent="0.2">
      <c r="BA1125" s="694"/>
      <c r="BB1125" s="443"/>
      <c r="BC1125" s="694"/>
      <c r="BD1125" s="694"/>
      <c r="BE1125" s="694"/>
      <c r="BF1125" s="694"/>
      <c r="BG1125" s="694"/>
      <c r="BH1125" s="694"/>
      <c r="BI1125" s="694"/>
      <c r="BJ1125" s="694"/>
      <c r="BK1125" s="694"/>
      <c r="BL1125" s="694"/>
      <c r="BM1125" s="694"/>
      <c r="BN1125" s="694"/>
      <c r="BO1125" s="694"/>
      <c r="BP1125" s="694"/>
      <c r="BQ1125" s="694"/>
      <c r="BR1125" s="694"/>
      <c r="BS1125" s="694"/>
      <c r="BT1125" s="694"/>
    </row>
    <row r="1126" s="415" customFormat="true" ht="15" customHeight="true" x14ac:dyDescent="0.2">
      <c r="BA1126" s="694"/>
      <c r="BB1126" s="443"/>
      <c r="BC1126" s="694"/>
      <c r="BD1126" s="694"/>
      <c r="BE1126" s="694"/>
      <c r="BF1126" s="694"/>
      <c r="BG1126" s="694"/>
      <c r="BH1126" s="694"/>
      <c r="BI1126" s="694"/>
      <c r="BJ1126" s="694"/>
      <c r="BK1126" s="694"/>
      <c r="BL1126" s="694"/>
      <c r="BM1126" s="694"/>
      <c r="BN1126" s="694"/>
      <c r="BO1126" s="694"/>
      <c r="BP1126" s="694"/>
      <c r="BQ1126" s="694"/>
      <c r="BR1126" s="694"/>
      <c r="BS1126" s="694"/>
      <c r="BT1126" s="694"/>
    </row>
    <row r="1127" s="415" customFormat="true" ht="15" customHeight="true" x14ac:dyDescent="0.2">
      <c r="BA1127" s="694"/>
      <c r="BB1127" s="443"/>
      <c r="BC1127" s="694"/>
      <c r="BD1127" s="694"/>
      <c r="BE1127" s="694"/>
      <c r="BF1127" s="694"/>
      <c r="BG1127" s="694"/>
      <c r="BH1127" s="694"/>
      <c r="BI1127" s="694"/>
      <c r="BJ1127" s="694"/>
      <c r="BK1127" s="694"/>
      <c r="BL1127" s="694"/>
      <c r="BM1127" s="694"/>
      <c r="BN1127" s="694"/>
      <c r="BO1127" s="694"/>
      <c r="BP1127" s="694"/>
      <c r="BQ1127" s="694"/>
      <c r="BR1127" s="694"/>
      <c r="BS1127" s="694"/>
      <c r="BT1127" s="694"/>
    </row>
    <row r="1128" s="415" customFormat="true" ht="15" customHeight="true" x14ac:dyDescent="0.2">
      <c r="BA1128" s="694"/>
      <c r="BB1128" s="443"/>
      <c r="BC1128" s="694"/>
      <c r="BD1128" s="694"/>
      <c r="BE1128" s="694"/>
      <c r="BF1128" s="694"/>
      <c r="BG1128" s="694"/>
      <c r="BH1128" s="694"/>
      <c r="BI1128" s="694"/>
      <c r="BJ1128" s="694"/>
      <c r="BK1128" s="694"/>
      <c r="BL1128" s="694"/>
      <c r="BM1128" s="694"/>
      <c r="BN1128" s="694"/>
      <c r="BO1128" s="694"/>
      <c r="BP1128" s="694"/>
      <c r="BQ1128" s="694"/>
      <c r="BR1128" s="694"/>
      <c r="BS1128" s="694"/>
      <c r="BT1128" s="694"/>
    </row>
    <row r="1129" s="415" customFormat="true" ht="15" customHeight="true" x14ac:dyDescent="0.2">
      <c r="BA1129" s="694"/>
      <c r="BB1129" s="443"/>
      <c r="BC1129" s="694"/>
      <c r="BD1129" s="694"/>
      <c r="BE1129" s="694"/>
      <c r="BF1129" s="694"/>
      <c r="BG1129" s="694"/>
      <c r="BH1129" s="694"/>
      <c r="BI1129" s="694"/>
      <c r="BJ1129" s="694"/>
      <c r="BK1129" s="694"/>
      <c r="BL1129" s="694"/>
      <c r="BM1129" s="694"/>
      <c r="BN1129" s="694"/>
      <c r="BO1129" s="694"/>
      <c r="BP1129" s="694"/>
      <c r="BQ1129" s="694"/>
      <c r="BR1129" s="694"/>
      <c r="BS1129" s="694"/>
      <c r="BT1129" s="694"/>
    </row>
    <row r="1130" s="415" customFormat="true" ht="15" customHeight="true" x14ac:dyDescent="0.2">
      <c r="BA1130" s="694"/>
      <c r="BB1130" s="443"/>
      <c r="BC1130" s="694"/>
      <c r="BD1130" s="694"/>
      <c r="BE1130" s="694"/>
      <c r="BF1130" s="694"/>
      <c r="BG1130" s="694"/>
      <c r="BH1130" s="694"/>
      <c r="BI1130" s="694"/>
      <c r="BJ1130" s="694"/>
      <c r="BK1130" s="694"/>
      <c r="BL1130" s="694"/>
      <c r="BM1130" s="694"/>
      <c r="BN1130" s="694"/>
      <c r="BO1130" s="694"/>
      <c r="BP1130" s="694"/>
      <c r="BQ1130" s="694"/>
      <c r="BR1130" s="694"/>
      <c r="BS1130" s="694"/>
      <c r="BT1130" s="694"/>
    </row>
    <row r="1131" s="415" customFormat="true" ht="15" customHeight="true" x14ac:dyDescent="0.2">
      <c r="BA1131" s="694"/>
      <c r="BB1131" s="443"/>
      <c r="BC1131" s="694"/>
      <c r="BD1131" s="694"/>
      <c r="BE1131" s="694"/>
      <c r="BF1131" s="694"/>
      <c r="BG1131" s="694"/>
      <c r="BH1131" s="694"/>
      <c r="BI1131" s="694"/>
      <c r="BJ1131" s="694"/>
      <c r="BK1131" s="694"/>
      <c r="BL1131" s="694"/>
      <c r="BM1131" s="694"/>
      <c r="BN1131" s="694"/>
      <c r="BO1131" s="694"/>
      <c r="BP1131" s="694"/>
      <c r="BQ1131" s="694"/>
      <c r="BR1131" s="694"/>
      <c r="BS1131" s="694"/>
      <c r="BT1131" s="694"/>
    </row>
    <row r="1132" s="415" customFormat="true" ht="15" customHeight="true" x14ac:dyDescent="0.2">
      <c r="BA1132" s="694"/>
      <c r="BB1132" s="443"/>
      <c r="BC1132" s="694"/>
      <c r="BD1132" s="694"/>
      <c r="BE1132" s="694"/>
      <c r="BF1132" s="694"/>
      <c r="BG1132" s="694"/>
      <c r="BH1132" s="694"/>
      <c r="BI1132" s="694"/>
      <c r="BJ1132" s="694"/>
      <c r="BK1132" s="694"/>
      <c r="BL1132" s="694"/>
      <c r="BM1132" s="694"/>
      <c r="BN1132" s="694"/>
      <c r="BO1132" s="694"/>
      <c r="BP1132" s="694"/>
      <c r="BQ1132" s="694"/>
      <c r="BR1132" s="694"/>
      <c r="BS1132" s="694"/>
      <c r="BT1132" s="694"/>
    </row>
    <row r="1133" s="415" customFormat="true" ht="15" customHeight="true" x14ac:dyDescent="0.2">
      <c r="BA1133" s="694"/>
      <c r="BB1133" s="443"/>
      <c r="BC1133" s="694"/>
      <c r="BD1133" s="694"/>
      <c r="BE1133" s="694"/>
      <c r="BF1133" s="694"/>
      <c r="BG1133" s="694"/>
      <c r="BH1133" s="694"/>
      <c r="BI1133" s="694"/>
      <c r="BJ1133" s="694"/>
      <c r="BK1133" s="694"/>
      <c r="BL1133" s="694"/>
      <c r="BM1133" s="694"/>
      <c r="BN1133" s="694"/>
      <c r="BO1133" s="694"/>
      <c r="BP1133" s="694"/>
      <c r="BQ1133" s="694"/>
      <c r="BR1133" s="694"/>
      <c r="BS1133" s="694"/>
      <c r="BT1133" s="694"/>
    </row>
    <row r="1134" s="415" customFormat="true" ht="15" customHeight="true" x14ac:dyDescent="0.2">
      <c r="BA1134" s="694"/>
      <c r="BB1134" s="443"/>
      <c r="BC1134" s="694"/>
      <c r="BD1134" s="694"/>
      <c r="BE1134" s="694"/>
      <c r="BF1134" s="694"/>
      <c r="BG1134" s="694"/>
      <c r="BH1134" s="694"/>
      <c r="BI1134" s="694"/>
      <c r="BJ1134" s="694"/>
      <c r="BK1134" s="694"/>
      <c r="BL1134" s="694"/>
      <c r="BM1134" s="694"/>
      <c r="BN1134" s="694"/>
      <c r="BO1134" s="694"/>
      <c r="BP1134" s="694"/>
      <c r="BQ1134" s="694"/>
      <c r="BR1134" s="694"/>
      <c r="BS1134" s="694"/>
      <c r="BT1134" s="694"/>
    </row>
    <row r="1135" s="415" customFormat="true" ht="15" customHeight="true" x14ac:dyDescent="0.2">
      <c r="BA1135" s="694"/>
      <c r="BB1135" s="443"/>
      <c r="BC1135" s="694"/>
      <c r="BD1135" s="694"/>
      <c r="BE1135" s="694"/>
      <c r="BF1135" s="694"/>
      <c r="BG1135" s="694"/>
      <c r="BH1135" s="694"/>
      <c r="BI1135" s="694"/>
      <c r="BJ1135" s="694"/>
      <c r="BK1135" s="694"/>
      <c r="BL1135" s="694"/>
      <c r="BM1135" s="694"/>
      <c r="BN1135" s="694"/>
      <c r="BO1135" s="694"/>
      <c r="BP1135" s="694"/>
      <c r="BQ1135" s="694"/>
      <c r="BR1135" s="694"/>
      <c r="BS1135" s="694"/>
      <c r="BT1135" s="694"/>
    </row>
    <row r="1136" s="415" customFormat="true" ht="15" customHeight="true" x14ac:dyDescent="0.2">
      <c r="BA1136" s="694"/>
      <c r="BB1136" s="443"/>
      <c r="BC1136" s="694"/>
      <c r="BD1136" s="694"/>
      <c r="BE1136" s="694"/>
      <c r="BF1136" s="694"/>
      <c r="BG1136" s="694"/>
      <c r="BH1136" s="694"/>
      <c r="BI1136" s="694"/>
      <c r="BJ1136" s="694"/>
      <c r="BK1136" s="694"/>
      <c r="BL1136" s="694"/>
      <c r="BM1136" s="694"/>
      <c r="BN1136" s="694"/>
      <c r="BO1136" s="694"/>
      <c r="BP1136" s="694"/>
      <c r="BQ1136" s="694"/>
      <c r="BR1136" s="694"/>
      <c r="BS1136" s="694"/>
      <c r="BT1136" s="694"/>
    </row>
    <row r="1137" s="415" customFormat="true" ht="15" customHeight="true" x14ac:dyDescent="0.2">
      <c r="BA1137" s="694"/>
      <c r="BB1137" s="443"/>
      <c r="BC1137" s="694"/>
      <c r="BD1137" s="694"/>
      <c r="BE1137" s="694"/>
      <c r="BF1137" s="694"/>
      <c r="BG1137" s="694"/>
      <c r="BH1137" s="694"/>
      <c r="BI1137" s="694"/>
      <c r="BJ1137" s="694"/>
      <c r="BK1137" s="694"/>
      <c r="BL1137" s="694"/>
      <c r="BM1137" s="694"/>
      <c r="BN1137" s="694"/>
      <c r="BO1137" s="694"/>
      <c r="BP1137" s="694"/>
      <c r="BQ1137" s="694"/>
      <c r="BR1137" s="694"/>
      <c r="BS1137" s="694"/>
      <c r="BT1137" s="694"/>
    </row>
    <row r="1138" s="415" customFormat="true" ht="15" customHeight="true" x14ac:dyDescent="0.2">
      <c r="BA1138" s="694"/>
      <c r="BB1138" s="443"/>
      <c r="BC1138" s="694"/>
      <c r="BD1138" s="694"/>
      <c r="BE1138" s="694"/>
      <c r="BF1138" s="694"/>
      <c r="BG1138" s="694"/>
      <c r="BH1138" s="694"/>
      <c r="BI1138" s="694"/>
      <c r="BJ1138" s="694"/>
      <c r="BK1138" s="694"/>
      <c r="BL1138" s="694"/>
      <c r="BM1138" s="694"/>
      <c r="BN1138" s="694"/>
      <c r="BO1138" s="694"/>
      <c r="BP1138" s="694"/>
      <c r="BQ1138" s="694"/>
      <c r="BR1138" s="694"/>
      <c r="BS1138" s="694"/>
      <c r="BT1138" s="694"/>
    </row>
    <row r="1139" s="415" customFormat="true" ht="15" customHeight="true" x14ac:dyDescent="0.2">
      <c r="BA1139" s="694"/>
      <c r="BB1139" s="443"/>
      <c r="BC1139" s="694"/>
      <c r="BD1139" s="694"/>
      <c r="BE1139" s="694"/>
      <c r="BF1139" s="694"/>
      <c r="BG1139" s="694"/>
      <c r="BH1139" s="694"/>
      <c r="BI1139" s="694"/>
      <c r="BJ1139" s="694"/>
      <c r="BK1139" s="694"/>
      <c r="BL1139" s="694"/>
      <c r="BM1139" s="694"/>
      <c r="BN1139" s="694"/>
      <c r="BO1139" s="694"/>
      <c r="BP1139" s="694"/>
      <c r="BQ1139" s="694"/>
      <c r="BR1139" s="694"/>
      <c r="BS1139" s="694"/>
      <c r="BT1139" s="694"/>
    </row>
    <row r="1140" s="415" customFormat="true" ht="15" customHeight="true" x14ac:dyDescent="0.2">
      <c r="BA1140" s="694"/>
      <c r="BB1140" s="443"/>
      <c r="BC1140" s="694"/>
      <c r="BD1140" s="694"/>
      <c r="BE1140" s="694"/>
      <c r="BF1140" s="694"/>
      <c r="BG1140" s="694"/>
      <c r="BH1140" s="694"/>
      <c r="BI1140" s="694"/>
      <c r="BJ1140" s="694"/>
      <c r="BK1140" s="694"/>
      <c r="BL1140" s="694"/>
      <c r="BM1140" s="694"/>
      <c r="BN1140" s="694"/>
      <c r="BO1140" s="694"/>
      <c r="BP1140" s="694"/>
      <c r="BQ1140" s="694"/>
      <c r="BR1140" s="694"/>
      <c r="BS1140" s="694"/>
      <c r="BT1140" s="694"/>
    </row>
    <row r="1141" s="415" customFormat="true" ht="15" customHeight="true" x14ac:dyDescent="0.2">
      <c r="BA1141" s="694"/>
      <c r="BB1141" s="443"/>
      <c r="BC1141" s="694"/>
      <c r="BD1141" s="694"/>
      <c r="BE1141" s="694"/>
      <c r="BF1141" s="694"/>
      <c r="BG1141" s="694"/>
      <c r="BH1141" s="694"/>
      <c r="BI1141" s="694"/>
      <c r="BJ1141" s="694"/>
      <c r="BK1141" s="694"/>
      <c r="BL1141" s="694"/>
      <c r="BM1141" s="694"/>
      <c r="BN1141" s="694"/>
      <c r="BO1141" s="694"/>
      <c r="BP1141" s="694"/>
      <c r="BQ1141" s="694"/>
      <c r="BR1141" s="694"/>
      <c r="BS1141" s="694"/>
      <c r="BT1141" s="694"/>
    </row>
    <row r="1142" s="415" customFormat="true" ht="15" customHeight="true" x14ac:dyDescent="0.2">
      <c r="BA1142" s="694"/>
      <c r="BB1142" s="443"/>
      <c r="BC1142" s="694"/>
      <c r="BD1142" s="694"/>
      <c r="BE1142" s="694"/>
      <c r="BF1142" s="694"/>
      <c r="BG1142" s="694"/>
      <c r="BH1142" s="694"/>
      <c r="BI1142" s="694"/>
      <c r="BJ1142" s="694"/>
      <c r="BK1142" s="694"/>
      <c r="BL1142" s="694"/>
      <c r="BM1142" s="694"/>
      <c r="BN1142" s="694"/>
      <c r="BO1142" s="694"/>
      <c r="BP1142" s="694"/>
      <c r="BQ1142" s="694"/>
      <c r="BR1142" s="694"/>
      <c r="BS1142" s="694"/>
      <c r="BT1142" s="694"/>
    </row>
    <row r="1143" s="415" customFormat="true" ht="15" customHeight="true" x14ac:dyDescent="0.2">
      <c r="BA1143" s="694"/>
      <c r="BB1143" s="443"/>
      <c r="BC1143" s="694"/>
      <c r="BD1143" s="694"/>
      <c r="BE1143" s="694"/>
      <c r="BF1143" s="694"/>
      <c r="BG1143" s="694"/>
      <c r="BH1143" s="694"/>
      <c r="BI1143" s="694"/>
      <c r="BJ1143" s="694"/>
      <c r="BK1143" s="694"/>
      <c r="BL1143" s="694"/>
      <c r="BM1143" s="694"/>
      <c r="BN1143" s="694"/>
      <c r="BO1143" s="694"/>
      <c r="BP1143" s="694"/>
      <c r="BQ1143" s="694"/>
      <c r="BR1143" s="694"/>
      <c r="BS1143" s="694"/>
      <c r="BT1143" s="694"/>
    </row>
    <row r="1144" s="415" customFormat="true" ht="15" customHeight="true" x14ac:dyDescent="0.2">
      <c r="BA1144" s="694"/>
      <c r="BB1144" s="443"/>
      <c r="BC1144" s="694"/>
      <c r="BD1144" s="694"/>
      <c r="BE1144" s="694"/>
      <c r="BF1144" s="694"/>
      <c r="BG1144" s="694"/>
      <c r="BH1144" s="694"/>
      <c r="BI1144" s="694"/>
      <c r="BJ1144" s="694"/>
      <c r="BK1144" s="694"/>
      <c r="BL1144" s="694"/>
      <c r="BM1144" s="694"/>
      <c r="BN1144" s="694"/>
      <c r="BO1144" s="694"/>
      <c r="BP1144" s="694"/>
      <c r="BQ1144" s="694"/>
      <c r="BR1144" s="694"/>
      <c r="BS1144" s="694"/>
      <c r="BT1144" s="694"/>
    </row>
    <row r="1145" s="415" customFormat="true" ht="15" customHeight="true" x14ac:dyDescent="0.2">
      <c r="BA1145" s="694"/>
      <c r="BB1145" s="443"/>
      <c r="BC1145" s="694"/>
      <c r="BD1145" s="694"/>
      <c r="BE1145" s="694"/>
      <c r="BF1145" s="694"/>
      <c r="BG1145" s="694"/>
      <c r="BH1145" s="694"/>
      <c r="BI1145" s="694"/>
      <c r="BJ1145" s="694"/>
      <c r="BK1145" s="694"/>
      <c r="BL1145" s="694"/>
      <c r="BM1145" s="694"/>
      <c r="BN1145" s="694"/>
      <c r="BO1145" s="694"/>
      <c r="BP1145" s="694"/>
      <c r="BQ1145" s="694"/>
      <c r="BR1145" s="694"/>
      <c r="BS1145" s="694"/>
      <c r="BT1145" s="694"/>
    </row>
    <row r="1146" s="415" customFormat="true" ht="15" customHeight="true" x14ac:dyDescent="0.2">
      <c r="BA1146" s="694"/>
      <c r="BB1146" s="443"/>
      <c r="BC1146" s="694"/>
      <c r="BD1146" s="694"/>
      <c r="BE1146" s="694"/>
      <c r="BF1146" s="694"/>
      <c r="BG1146" s="694"/>
      <c r="BH1146" s="694"/>
      <c r="BI1146" s="694"/>
      <c r="BJ1146" s="694"/>
      <c r="BK1146" s="694"/>
      <c r="BL1146" s="694"/>
      <c r="BM1146" s="694"/>
      <c r="BN1146" s="694"/>
      <c r="BO1146" s="694"/>
      <c r="BP1146" s="694"/>
      <c r="BQ1146" s="694"/>
      <c r="BR1146" s="694"/>
      <c r="BS1146" s="694"/>
      <c r="BT1146" s="694"/>
    </row>
    <row r="1147" s="415" customFormat="true" ht="15" customHeight="true" x14ac:dyDescent="0.2">
      <c r="BA1147" s="694"/>
      <c r="BB1147" s="443"/>
      <c r="BC1147" s="694"/>
      <c r="BD1147" s="694"/>
      <c r="BE1147" s="694"/>
      <c r="BF1147" s="694"/>
      <c r="BG1147" s="694"/>
      <c r="BH1147" s="694"/>
      <c r="BI1147" s="694"/>
      <c r="BJ1147" s="694"/>
      <c r="BK1147" s="694"/>
      <c r="BL1147" s="694"/>
      <c r="BM1147" s="694"/>
      <c r="BN1147" s="694"/>
      <c r="BO1147" s="694"/>
      <c r="BP1147" s="694"/>
      <c r="BQ1147" s="694"/>
      <c r="BR1147" s="694"/>
      <c r="BS1147" s="694"/>
      <c r="BT1147" s="694"/>
    </row>
    <row r="1148" s="415" customFormat="true" ht="15" customHeight="true" x14ac:dyDescent="0.2">
      <c r="BA1148" s="694"/>
      <c r="BB1148" s="443"/>
      <c r="BC1148" s="694"/>
      <c r="BD1148" s="694"/>
      <c r="BE1148" s="694"/>
      <c r="BF1148" s="694"/>
      <c r="BG1148" s="694"/>
      <c r="BH1148" s="694"/>
      <c r="BI1148" s="694"/>
      <c r="BJ1148" s="694"/>
      <c r="BK1148" s="694"/>
      <c r="BL1148" s="694"/>
      <c r="BM1148" s="694"/>
      <c r="BN1148" s="694"/>
      <c r="BO1148" s="694"/>
      <c r="BP1148" s="694"/>
      <c r="BQ1148" s="694"/>
      <c r="BR1148" s="694"/>
      <c r="BS1148" s="694"/>
      <c r="BT1148" s="694"/>
    </row>
    <row r="1149" s="415" customFormat="true" ht="15" customHeight="true" x14ac:dyDescent="0.2">
      <c r="BA1149" s="694"/>
      <c r="BB1149" s="443"/>
      <c r="BC1149" s="694"/>
      <c r="BD1149" s="694"/>
      <c r="BE1149" s="694"/>
      <c r="BF1149" s="694"/>
      <c r="BG1149" s="694"/>
      <c r="BH1149" s="694"/>
      <c r="BI1149" s="694"/>
      <c r="BJ1149" s="694"/>
      <c r="BK1149" s="694"/>
      <c r="BL1149" s="694"/>
      <c r="BM1149" s="694"/>
      <c r="BN1149" s="694"/>
      <c r="BO1149" s="694"/>
      <c r="BP1149" s="694"/>
      <c r="BQ1149" s="694"/>
      <c r="BR1149" s="694"/>
      <c r="BS1149" s="694"/>
      <c r="BT1149" s="694"/>
    </row>
    <row r="1150" s="415" customFormat="true" ht="15" customHeight="true" x14ac:dyDescent="0.2">
      <c r="BA1150" s="694"/>
      <c r="BB1150" s="443"/>
      <c r="BC1150" s="694"/>
      <c r="BD1150" s="694"/>
      <c r="BE1150" s="694"/>
      <c r="BF1150" s="694"/>
      <c r="BG1150" s="694"/>
      <c r="BH1150" s="694"/>
      <c r="BI1150" s="694"/>
      <c r="BJ1150" s="694"/>
      <c r="BK1150" s="694"/>
      <c r="BL1150" s="694"/>
      <c r="BM1150" s="694"/>
      <c r="BN1150" s="694"/>
      <c r="BO1150" s="694"/>
      <c r="BP1150" s="694"/>
      <c r="BQ1150" s="694"/>
      <c r="BR1150" s="694"/>
      <c r="BS1150" s="694"/>
      <c r="BT1150" s="694"/>
    </row>
    <row r="1151" s="415" customFormat="true" ht="15" customHeight="true" x14ac:dyDescent="0.2">
      <c r="BA1151" s="694"/>
      <c r="BB1151" s="443"/>
      <c r="BC1151" s="694"/>
      <c r="BD1151" s="694"/>
      <c r="BE1151" s="694"/>
      <c r="BF1151" s="694"/>
      <c r="BG1151" s="694"/>
      <c r="BH1151" s="694"/>
      <c r="BI1151" s="694"/>
      <c r="BJ1151" s="694"/>
      <c r="BK1151" s="694"/>
      <c r="BL1151" s="694"/>
      <c r="BM1151" s="694"/>
      <c r="BN1151" s="694"/>
      <c r="BO1151" s="694"/>
      <c r="BP1151" s="694"/>
      <c r="BQ1151" s="694"/>
      <c r="BR1151" s="694"/>
      <c r="BS1151" s="694"/>
      <c r="BT1151" s="694"/>
    </row>
    <row r="1152" s="415" customFormat="true" ht="15" customHeight="true" x14ac:dyDescent="0.2">
      <c r="BA1152" s="694"/>
      <c r="BB1152" s="443"/>
      <c r="BC1152" s="694"/>
      <c r="BD1152" s="694"/>
      <c r="BE1152" s="694"/>
      <c r="BF1152" s="694"/>
      <c r="BG1152" s="694"/>
      <c r="BH1152" s="694"/>
      <c r="BI1152" s="694"/>
      <c r="BJ1152" s="694"/>
      <c r="BK1152" s="694"/>
      <c r="BL1152" s="694"/>
      <c r="BM1152" s="694"/>
      <c r="BN1152" s="694"/>
      <c r="BO1152" s="694"/>
      <c r="BP1152" s="694"/>
      <c r="BQ1152" s="694"/>
      <c r="BR1152" s="694"/>
      <c r="BS1152" s="694"/>
      <c r="BT1152" s="694"/>
    </row>
    <row r="1153" s="415" customFormat="true" ht="15" customHeight="true" x14ac:dyDescent="0.2">
      <c r="BA1153" s="694"/>
      <c r="BB1153" s="443"/>
      <c r="BC1153" s="694"/>
      <c r="BD1153" s="694"/>
      <c r="BE1153" s="694"/>
      <c r="BF1153" s="694"/>
      <c r="BG1153" s="694"/>
      <c r="BH1153" s="694"/>
      <c r="BI1153" s="694"/>
      <c r="BJ1153" s="694"/>
      <c r="BK1153" s="694"/>
      <c r="BL1153" s="694"/>
      <c r="BM1153" s="694"/>
      <c r="BN1153" s="694"/>
      <c r="BO1153" s="694"/>
      <c r="BP1153" s="694"/>
      <c r="BQ1153" s="694"/>
      <c r="BR1153" s="694"/>
      <c r="BS1153" s="694"/>
      <c r="BT1153" s="694"/>
    </row>
    <row r="1154" s="415" customFormat="true" ht="15" customHeight="true" x14ac:dyDescent="0.2">
      <c r="BA1154" s="694"/>
      <c r="BB1154" s="443"/>
      <c r="BC1154" s="694"/>
      <c r="BD1154" s="694"/>
      <c r="BE1154" s="694"/>
      <c r="BF1154" s="694"/>
      <c r="BG1154" s="694"/>
      <c r="BH1154" s="694"/>
      <c r="BI1154" s="694"/>
      <c r="BJ1154" s="694"/>
      <c r="BK1154" s="694"/>
      <c r="BL1154" s="694"/>
      <c r="BM1154" s="694"/>
      <c r="BN1154" s="694"/>
      <c r="BO1154" s="694"/>
      <c r="BP1154" s="694"/>
      <c r="BQ1154" s="694"/>
      <c r="BR1154" s="694"/>
      <c r="BS1154" s="694"/>
      <c r="BT1154" s="694"/>
    </row>
    <row r="1155" s="415" customFormat="true" ht="15" customHeight="true" x14ac:dyDescent="0.2">
      <c r="BA1155" s="694"/>
      <c r="BB1155" s="443"/>
      <c r="BC1155" s="694"/>
      <c r="BD1155" s="694"/>
      <c r="BE1155" s="694"/>
      <c r="BF1155" s="694"/>
      <c r="BG1155" s="694"/>
      <c r="BH1155" s="694"/>
      <c r="BI1155" s="694"/>
      <c r="BJ1155" s="694"/>
      <c r="BK1155" s="694"/>
      <c r="BL1155" s="694"/>
      <c r="BM1155" s="694"/>
      <c r="BN1155" s="694"/>
      <c r="BO1155" s="694"/>
      <c r="BP1155" s="694"/>
      <c r="BQ1155" s="694"/>
      <c r="BR1155" s="694"/>
      <c r="BS1155" s="694"/>
      <c r="BT1155" s="694"/>
    </row>
    <row r="1156" s="415" customFormat="true" ht="15" customHeight="true" x14ac:dyDescent="0.2">
      <c r="BA1156" s="694"/>
      <c r="BB1156" s="443"/>
      <c r="BC1156" s="694"/>
      <c r="BD1156" s="694"/>
      <c r="BE1156" s="694"/>
      <c r="BF1156" s="694"/>
      <c r="BG1156" s="694"/>
      <c r="BH1156" s="694"/>
      <c r="BI1156" s="694"/>
      <c r="BJ1156" s="694"/>
      <c r="BK1156" s="694"/>
      <c r="BL1156" s="694"/>
      <c r="BM1156" s="694"/>
      <c r="BN1156" s="694"/>
      <c r="BO1156" s="694"/>
      <c r="BP1156" s="694"/>
      <c r="BQ1156" s="694"/>
      <c r="BR1156" s="694"/>
      <c r="BS1156" s="694"/>
      <c r="BT1156" s="694"/>
    </row>
    <row r="1157" s="415" customFormat="true" ht="15" customHeight="true" x14ac:dyDescent="0.2">
      <c r="BA1157" s="694"/>
      <c r="BB1157" s="443"/>
      <c r="BC1157" s="694"/>
      <c r="BD1157" s="694"/>
      <c r="BE1157" s="694"/>
      <c r="BF1157" s="694"/>
      <c r="BG1157" s="694"/>
      <c r="BH1157" s="694"/>
      <c r="BI1157" s="694"/>
      <c r="BJ1157" s="694"/>
      <c r="BK1157" s="694"/>
      <c r="BL1157" s="694"/>
      <c r="BM1157" s="694"/>
      <c r="BN1157" s="694"/>
      <c r="BO1157" s="694"/>
      <c r="BP1157" s="694"/>
      <c r="BQ1157" s="694"/>
      <c r="BR1157" s="694"/>
      <c r="BS1157" s="694"/>
      <c r="BT1157" s="694"/>
    </row>
    <row r="1158" s="415" customFormat="true" ht="15" customHeight="true" x14ac:dyDescent="0.2">
      <c r="BA1158" s="694"/>
      <c r="BB1158" s="443"/>
      <c r="BC1158" s="694"/>
      <c r="BD1158" s="694"/>
      <c r="BE1158" s="694"/>
      <c r="BF1158" s="694"/>
      <c r="BG1158" s="694"/>
      <c r="BH1158" s="694"/>
      <c r="BI1158" s="694"/>
      <c r="BJ1158" s="694"/>
      <c r="BK1158" s="694"/>
      <c r="BL1158" s="694"/>
      <c r="BM1158" s="694"/>
      <c r="BN1158" s="694"/>
      <c r="BO1158" s="694"/>
      <c r="BP1158" s="694"/>
      <c r="BQ1158" s="694"/>
      <c r="BR1158" s="694"/>
      <c r="BS1158" s="694"/>
      <c r="BT1158" s="694"/>
    </row>
    <row r="1159" s="415" customFormat="true" ht="15" customHeight="true" x14ac:dyDescent="0.2">
      <c r="BA1159" s="694"/>
      <c r="BB1159" s="443"/>
      <c r="BC1159" s="694"/>
      <c r="BD1159" s="694"/>
      <c r="BE1159" s="694"/>
      <c r="BF1159" s="694"/>
      <c r="BG1159" s="694"/>
      <c r="BH1159" s="694"/>
      <c r="BI1159" s="694"/>
      <c r="BJ1159" s="694"/>
      <c r="BK1159" s="694"/>
      <c r="BL1159" s="694"/>
      <c r="BM1159" s="694"/>
      <c r="BN1159" s="694"/>
      <c r="BO1159" s="694"/>
      <c r="BP1159" s="694"/>
      <c r="BQ1159" s="694"/>
      <c r="BR1159" s="694"/>
      <c r="BS1159" s="694"/>
      <c r="BT1159" s="694"/>
    </row>
    <row r="1160" s="415" customFormat="true" ht="15" customHeight="true" x14ac:dyDescent="0.2">
      <c r="BA1160" s="694"/>
      <c r="BB1160" s="443"/>
      <c r="BC1160" s="694"/>
      <c r="BD1160" s="694"/>
      <c r="BE1160" s="694"/>
      <c r="BF1160" s="694"/>
      <c r="BG1160" s="694"/>
      <c r="BH1160" s="694"/>
      <c r="BI1160" s="694"/>
      <c r="BJ1160" s="694"/>
      <c r="BK1160" s="694"/>
      <c r="BL1160" s="694"/>
      <c r="BM1160" s="694"/>
      <c r="BN1160" s="694"/>
      <c r="BO1160" s="694"/>
      <c r="BP1160" s="694"/>
      <c r="BQ1160" s="694"/>
      <c r="BR1160" s="694"/>
      <c r="BS1160" s="694"/>
      <c r="BT1160" s="694"/>
    </row>
    <row r="1161" s="415" customFormat="true" ht="15" customHeight="true" x14ac:dyDescent="0.2">
      <c r="BA1161" s="694"/>
      <c r="BB1161" s="443"/>
      <c r="BC1161" s="694"/>
      <c r="BD1161" s="694"/>
      <c r="BE1161" s="694"/>
      <c r="BF1161" s="694"/>
      <c r="BG1161" s="694"/>
      <c r="BH1161" s="694"/>
      <c r="BI1161" s="694"/>
      <c r="BJ1161" s="694"/>
      <c r="BK1161" s="694"/>
      <c r="BL1161" s="694"/>
      <c r="BM1161" s="694"/>
      <c r="BN1161" s="694"/>
      <c r="BO1161" s="694"/>
      <c r="BP1161" s="694"/>
      <c r="BQ1161" s="694"/>
      <c r="BR1161" s="694"/>
      <c r="BS1161" s="694"/>
      <c r="BT1161" s="694"/>
    </row>
    <row r="1162" s="415" customFormat="true" ht="15" customHeight="true" x14ac:dyDescent="0.2">
      <c r="BA1162" s="694"/>
      <c r="BB1162" s="443"/>
      <c r="BC1162" s="694"/>
      <c r="BD1162" s="694"/>
      <c r="BE1162" s="694"/>
      <c r="BF1162" s="694"/>
      <c r="BG1162" s="694"/>
      <c r="BH1162" s="694"/>
      <c r="BI1162" s="694"/>
      <c r="BJ1162" s="694"/>
      <c r="BK1162" s="694"/>
      <c r="BL1162" s="694"/>
      <c r="BM1162" s="694"/>
      <c r="BN1162" s="694"/>
      <c r="BO1162" s="694"/>
      <c r="BP1162" s="694"/>
      <c r="BQ1162" s="694"/>
      <c r="BR1162" s="694"/>
      <c r="BS1162" s="694"/>
      <c r="BT1162" s="694"/>
    </row>
    <row r="1163" s="415" customFormat="true" ht="15" customHeight="true" x14ac:dyDescent="0.2">
      <c r="BA1163" s="694"/>
      <c r="BB1163" s="443"/>
      <c r="BC1163" s="694"/>
      <c r="BD1163" s="694"/>
      <c r="BE1163" s="694"/>
      <c r="BF1163" s="694"/>
      <c r="BG1163" s="694"/>
      <c r="BH1163" s="694"/>
      <c r="BI1163" s="694"/>
      <c r="BJ1163" s="694"/>
      <c r="BK1163" s="694"/>
      <c r="BL1163" s="694"/>
      <c r="BM1163" s="694"/>
      <c r="BN1163" s="694"/>
      <c r="BO1163" s="694"/>
      <c r="BP1163" s="694"/>
      <c r="BQ1163" s="694"/>
      <c r="BR1163" s="694"/>
      <c r="BS1163" s="694"/>
      <c r="BT1163" s="694"/>
    </row>
    <row r="1164" s="415" customFormat="true" ht="15" customHeight="true" x14ac:dyDescent="0.2">
      <c r="BA1164" s="694"/>
      <c r="BB1164" s="443"/>
      <c r="BC1164" s="694"/>
      <c r="BD1164" s="694"/>
      <c r="BE1164" s="694"/>
      <c r="BF1164" s="694"/>
      <c r="BG1164" s="694"/>
      <c r="BH1164" s="694"/>
      <c r="BI1164" s="694"/>
      <c r="BJ1164" s="694"/>
      <c r="BK1164" s="694"/>
      <c r="BL1164" s="694"/>
      <c r="BM1164" s="694"/>
      <c r="BN1164" s="694"/>
      <c r="BO1164" s="694"/>
      <c r="BP1164" s="694"/>
      <c r="BQ1164" s="694"/>
      <c r="BR1164" s="694"/>
      <c r="BS1164" s="694"/>
      <c r="BT1164" s="694"/>
    </row>
    <row r="1165" s="415" customFormat="true" ht="15" customHeight="true" x14ac:dyDescent="0.2">
      <c r="BA1165" s="694"/>
      <c r="BB1165" s="443"/>
      <c r="BC1165" s="694"/>
      <c r="BD1165" s="694"/>
      <c r="BE1165" s="694"/>
      <c r="BF1165" s="694"/>
      <c r="BG1165" s="694"/>
      <c r="BH1165" s="694"/>
      <c r="BI1165" s="694"/>
      <c r="BJ1165" s="694"/>
      <c r="BK1165" s="694"/>
      <c r="BL1165" s="694"/>
      <c r="BM1165" s="694"/>
      <c r="BN1165" s="694"/>
      <c r="BO1165" s="694"/>
      <c r="BP1165" s="694"/>
      <c r="BQ1165" s="694"/>
      <c r="BR1165" s="694"/>
      <c r="BS1165" s="694"/>
      <c r="BT1165" s="694"/>
    </row>
    <row r="1166" s="415" customFormat="true" ht="15" customHeight="true" x14ac:dyDescent="0.2">
      <c r="BA1166" s="694"/>
      <c r="BB1166" s="443"/>
      <c r="BC1166" s="694"/>
      <c r="BD1166" s="694"/>
      <c r="BE1166" s="694"/>
      <c r="BF1166" s="694"/>
      <c r="BG1166" s="694"/>
      <c r="BH1166" s="694"/>
      <c r="BI1166" s="694"/>
      <c r="BJ1166" s="694"/>
      <c r="BK1166" s="694"/>
      <c r="BL1166" s="694"/>
      <c r="BM1166" s="694"/>
      <c r="BN1166" s="694"/>
      <c r="BO1166" s="694"/>
      <c r="BP1166" s="694"/>
      <c r="BQ1166" s="694"/>
      <c r="BR1166" s="694"/>
      <c r="BS1166" s="694"/>
      <c r="BT1166" s="694"/>
    </row>
    <row r="1167" s="415" customFormat="true" ht="15" customHeight="true" x14ac:dyDescent="0.2">
      <c r="BA1167" s="694"/>
      <c r="BB1167" s="443"/>
      <c r="BC1167" s="694"/>
      <c r="BD1167" s="694"/>
      <c r="BE1167" s="694"/>
      <c r="BF1167" s="694"/>
      <c r="BG1167" s="694"/>
      <c r="BH1167" s="694"/>
      <c r="BI1167" s="694"/>
      <c r="BJ1167" s="694"/>
      <c r="BK1167" s="694"/>
      <c r="BL1167" s="694"/>
      <c r="BM1167" s="694"/>
      <c r="BN1167" s="694"/>
      <c r="BO1167" s="694"/>
      <c r="BP1167" s="694"/>
      <c r="BQ1167" s="694"/>
      <c r="BR1167" s="694"/>
      <c r="BS1167" s="694"/>
      <c r="BT1167" s="694"/>
    </row>
    <row r="1168" s="415" customFormat="true" ht="15" customHeight="true" x14ac:dyDescent="0.2">
      <c r="BA1168" s="694"/>
      <c r="BB1168" s="443"/>
      <c r="BC1168" s="694"/>
      <c r="BD1168" s="694"/>
      <c r="BE1168" s="694"/>
      <c r="BF1168" s="694"/>
      <c r="BG1168" s="694"/>
      <c r="BH1168" s="694"/>
      <c r="BI1168" s="694"/>
      <c r="BJ1168" s="694"/>
      <c r="BK1168" s="694"/>
      <c r="BL1168" s="694"/>
      <c r="BM1168" s="694"/>
      <c r="BN1168" s="694"/>
      <c r="BO1168" s="694"/>
      <c r="BP1168" s="694"/>
      <c r="BQ1168" s="694"/>
      <c r="BR1168" s="694"/>
      <c r="BS1168" s="694"/>
      <c r="BT1168" s="694"/>
    </row>
    <row r="1169" s="415" customFormat="true" ht="15" customHeight="true" x14ac:dyDescent="0.2">
      <c r="BA1169" s="694"/>
      <c r="BB1169" s="443"/>
      <c r="BC1169" s="694"/>
      <c r="BD1169" s="694"/>
      <c r="BE1169" s="694"/>
      <c r="BF1169" s="694"/>
      <c r="BG1169" s="694"/>
      <c r="BH1169" s="694"/>
      <c r="BI1169" s="694"/>
      <c r="BJ1169" s="694"/>
      <c r="BK1169" s="694"/>
      <c r="BL1169" s="694"/>
      <c r="BM1169" s="694"/>
      <c r="BN1169" s="694"/>
      <c r="BO1169" s="694"/>
      <c r="BP1169" s="694"/>
      <c r="BQ1169" s="694"/>
      <c r="BR1169" s="694"/>
      <c r="BS1169" s="694"/>
      <c r="BT1169" s="694"/>
    </row>
    <row r="1170" s="415" customFormat="true" ht="15" customHeight="true" x14ac:dyDescent="0.2">
      <c r="A1170" s="512"/>
      <c r="B1170" s="995"/>
      <c r="C1170" s="996"/>
      <c r="D1170" s="996"/>
      <c r="E1170" s="996"/>
      <c r="F1170" s="996"/>
      <c r="G1170" s="996"/>
      <c r="H1170" s="996"/>
      <c r="I1170" s="996"/>
      <c r="J1170" s="996"/>
      <c r="K1170" s="996"/>
      <c r="L1170" s="996"/>
      <c r="M1170" s="996"/>
      <c r="N1170" s="996"/>
      <c r="O1170" s="996"/>
      <c r="P1170" s="996"/>
      <c r="Q1170" s="996"/>
      <c r="R1170" s="996"/>
      <c r="S1170" s="996"/>
      <c r="T1170" s="996"/>
      <c r="BA1170" s="694"/>
      <c r="BB1170" s="443"/>
      <c r="BC1170" s="694"/>
      <c r="BD1170" s="694"/>
      <c r="BE1170" s="694"/>
      <c r="BF1170" s="694"/>
      <c r="BG1170" s="694"/>
      <c r="BH1170" s="694"/>
      <c r="BI1170" s="694"/>
      <c r="BJ1170" s="694"/>
      <c r="BK1170" s="694"/>
      <c r="BL1170" s="694"/>
      <c r="BM1170" s="694"/>
      <c r="BN1170" s="694"/>
      <c r="BO1170" s="694"/>
      <c r="BP1170" s="694"/>
      <c r="BQ1170" s="694"/>
      <c r="BR1170" s="694"/>
      <c r="BS1170" s="694"/>
      <c r="BT1170" s="694"/>
    </row>
    <row r="1171" s="415" customFormat="true" ht="15" customHeight="true" x14ac:dyDescent="0.2">
      <c r="A1171" s="512"/>
      <c r="B1171" s="995"/>
      <c r="C1171" s="996"/>
      <c r="D1171" s="996"/>
      <c r="E1171" s="996"/>
      <c r="F1171" s="996"/>
      <c r="G1171" s="996"/>
      <c r="H1171" s="996"/>
      <c r="I1171" s="996"/>
      <c r="J1171" s="996"/>
      <c r="K1171" s="996"/>
      <c r="L1171" s="996"/>
      <c r="M1171" s="996"/>
      <c r="N1171" s="996"/>
      <c r="O1171" s="996"/>
      <c r="P1171" s="996"/>
      <c r="Q1171" s="996"/>
      <c r="R1171" s="996"/>
      <c r="S1171" s="996"/>
      <c r="T1171" s="996"/>
      <c r="BA1171" s="694"/>
      <c r="BB1171" s="443"/>
      <c r="BC1171" s="694"/>
      <c r="BD1171" s="694"/>
      <c r="BE1171" s="694"/>
      <c r="BF1171" s="694"/>
      <c r="BG1171" s="694"/>
      <c r="BH1171" s="694"/>
      <c r="BI1171" s="694"/>
      <c r="BJ1171" s="694"/>
      <c r="BK1171" s="694"/>
      <c r="BL1171" s="694"/>
      <c r="BM1171" s="694"/>
      <c r="BN1171" s="694"/>
      <c r="BO1171" s="694"/>
      <c r="BP1171" s="694"/>
      <c r="BQ1171" s="694"/>
      <c r="BR1171" s="694"/>
      <c r="BS1171" s="694"/>
      <c r="BT1171" s="694"/>
    </row>
    <row r="1172" s="415" customFormat="true" ht="15" customHeight="true" x14ac:dyDescent="0.2">
      <c r="A1172" s="512"/>
      <c r="B1172" s="995"/>
      <c r="C1172" s="996"/>
      <c r="D1172" s="996"/>
      <c r="E1172" s="996"/>
      <c r="F1172" s="996"/>
      <c r="G1172" s="996"/>
      <c r="H1172" s="996"/>
      <c r="I1172" s="996"/>
      <c r="J1172" s="996"/>
      <c r="K1172" s="996"/>
      <c r="L1172" s="996"/>
      <c r="M1172" s="996"/>
      <c r="N1172" s="996"/>
      <c r="O1172" s="996"/>
      <c r="P1172" s="996"/>
      <c r="Q1172" s="996"/>
      <c r="R1172" s="996"/>
      <c r="S1172" s="996"/>
      <c r="T1172" s="996"/>
      <c r="BA1172" s="694"/>
      <c r="BB1172" s="443"/>
      <c r="BC1172" s="694"/>
      <c r="BD1172" s="694"/>
      <c r="BE1172" s="694"/>
      <c r="BF1172" s="694"/>
      <c r="BG1172" s="694"/>
      <c r="BH1172" s="694"/>
      <c r="BI1172" s="694"/>
      <c r="BJ1172" s="694"/>
      <c r="BK1172" s="694"/>
      <c r="BL1172" s="694"/>
      <c r="BM1172" s="694"/>
      <c r="BN1172" s="694"/>
      <c r="BO1172" s="694"/>
      <c r="BP1172" s="694"/>
      <c r="BQ1172" s="694"/>
      <c r="BR1172" s="694"/>
      <c r="BS1172" s="694"/>
      <c r="BT1172" s="694"/>
    </row>
    <row r="1173" s="415" customFormat="true" ht="15" customHeight="true" x14ac:dyDescent="0.2">
      <c r="A1173" s="512"/>
      <c r="B1173" s="995"/>
      <c r="C1173" s="996"/>
      <c r="D1173" s="996"/>
      <c r="E1173" s="996"/>
      <c r="F1173" s="996"/>
      <c r="G1173" s="996"/>
      <c r="H1173" s="996"/>
      <c r="I1173" s="996"/>
      <c r="J1173" s="996"/>
      <c r="K1173" s="996"/>
      <c r="L1173" s="996"/>
      <c r="M1173" s="996"/>
      <c r="N1173" s="996"/>
      <c r="O1173" s="996"/>
      <c r="P1173" s="996"/>
      <c r="Q1173" s="996"/>
      <c r="R1173" s="996"/>
      <c r="S1173" s="996"/>
      <c r="T1173" s="996"/>
      <c r="BA1173" s="694"/>
      <c r="BB1173" s="443"/>
      <c r="BC1173" s="694"/>
      <c r="BD1173" s="694"/>
      <c r="BE1173" s="694"/>
      <c r="BF1173" s="694"/>
      <c r="BG1173" s="694"/>
      <c r="BH1173" s="694"/>
      <c r="BI1173" s="694"/>
      <c r="BJ1173" s="694"/>
      <c r="BK1173" s="694"/>
      <c r="BL1173" s="694"/>
      <c r="BM1173" s="694"/>
      <c r="BN1173" s="694"/>
      <c r="BO1173" s="694"/>
      <c r="BP1173" s="694"/>
      <c r="BQ1173" s="694"/>
      <c r="BR1173" s="694"/>
      <c r="BS1173" s="694"/>
      <c r="BT1173" s="694"/>
    </row>
    <row r="1174" s="415" customFormat="true" ht="15" customHeight="true" x14ac:dyDescent="0.2">
      <c r="A1174" s="512"/>
      <c r="B1174" s="995"/>
      <c r="C1174" s="996"/>
      <c r="D1174" s="996"/>
      <c r="E1174" s="996"/>
      <c r="F1174" s="996"/>
      <c r="G1174" s="996"/>
      <c r="H1174" s="996"/>
      <c r="I1174" s="996"/>
      <c r="J1174" s="996"/>
      <c r="K1174" s="996"/>
      <c r="L1174" s="996"/>
      <c r="M1174" s="996"/>
      <c r="N1174" s="996"/>
      <c r="O1174" s="996"/>
      <c r="P1174" s="996"/>
      <c r="Q1174" s="996"/>
      <c r="R1174" s="996"/>
      <c r="S1174" s="996"/>
      <c r="T1174" s="996"/>
      <c r="BA1174" s="694"/>
      <c r="BB1174" s="443"/>
      <c r="BC1174" s="694"/>
      <c r="BD1174" s="694"/>
      <c r="BE1174" s="694"/>
      <c r="BF1174" s="694"/>
      <c r="BG1174" s="694"/>
      <c r="BH1174" s="694"/>
      <c r="BI1174" s="694"/>
      <c r="BJ1174" s="694"/>
      <c r="BK1174" s="694"/>
      <c r="BL1174" s="694"/>
      <c r="BM1174" s="694"/>
      <c r="BN1174" s="694"/>
      <c r="BO1174" s="694"/>
      <c r="BP1174" s="694"/>
      <c r="BQ1174" s="694"/>
      <c r="BR1174" s="694"/>
      <c r="BS1174" s="694"/>
      <c r="BT1174" s="694"/>
    </row>
    <row r="1175" s="415" customFormat="true" ht="15" customHeight="true" x14ac:dyDescent="0.2">
      <c r="A1175" s="512"/>
      <c r="B1175" s="995"/>
      <c r="C1175" s="996"/>
      <c r="D1175" s="996"/>
      <c r="E1175" s="996"/>
      <c r="F1175" s="996"/>
      <c r="G1175" s="996"/>
      <c r="H1175" s="996"/>
      <c r="I1175" s="996"/>
      <c r="J1175" s="996"/>
      <c r="K1175" s="996"/>
      <c r="L1175" s="996"/>
      <c r="M1175" s="996"/>
      <c r="N1175" s="996"/>
      <c r="O1175" s="996"/>
      <c r="P1175" s="996"/>
      <c r="Q1175" s="996"/>
      <c r="R1175" s="996"/>
      <c r="S1175" s="996"/>
      <c r="T1175" s="996"/>
      <c r="BA1175" s="694"/>
      <c r="BB1175" s="443"/>
      <c r="BC1175" s="694"/>
      <c r="BD1175" s="694"/>
      <c r="BE1175" s="694"/>
      <c r="BF1175" s="694"/>
      <c r="BG1175" s="694"/>
      <c r="BH1175" s="694"/>
      <c r="BI1175" s="694"/>
      <c r="BJ1175" s="694"/>
      <c r="BK1175" s="694"/>
      <c r="BL1175" s="694"/>
      <c r="BM1175" s="694"/>
      <c r="BN1175" s="694"/>
      <c r="BO1175" s="694"/>
      <c r="BP1175" s="694"/>
      <c r="BQ1175" s="694"/>
      <c r="BR1175" s="694"/>
      <c r="BS1175" s="694"/>
      <c r="BT1175" s="694"/>
    </row>
    <row r="1176" s="415" customFormat="true" ht="15" customHeight="true" x14ac:dyDescent="0.2">
      <c r="A1176" s="997"/>
      <c r="B1176" s="512"/>
      <c r="C1176" s="998"/>
      <c r="D1176" s="999"/>
      <c r="E1176" s="999"/>
      <c r="F1176" s="999"/>
      <c r="G1176" s="999"/>
      <c r="H1176" s="998"/>
      <c r="I1176" s="999"/>
      <c r="J1176" s="999"/>
      <c r="K1176" s="999"/>
      <c r="L1176" s="999"/>
      <c r="M1176" s="998"/>
      <c r="N1176" s="999"/>
      <c r="O1176" s="999"/>
      <c r="P1176" s="999"/>
      <c r="Q1176" s="999"/>
      <c r="R1176" s="998"/>
      <c r="S1176" s="999"/>
      <c r="T1176" s="999"/>
      <c r="BA1176" s="694"/>
      <c r="BB1176" s="443"/>
      <c r="BC1176" s="694"/>
      <c r="BD1176" s="694"/>
      <c r="BE1176" s="694"/>
      <c r="BF1176" s="694"/>
      <c r="BG1176" s="694"/>
      <c r="BH1176" s="694"/>
      <c r="BI1176" s="694"/>
      <c r="BJ1176" s="694"/>
      <c r="BK1176" s="694"/>
      <c r="BL1176" s="694"/>
      <c r="BM1176" s="694"/>
      <c r="BN1176" s="694"/>
      <c r="BO1176" s="694"/>
      <c r="BP1176" s="694"/>
      <c r="BQ1176" s="694"/>
      <c r="BR1176" s="694"/>
      <c r="BS1176" s="694"/>
      <c r="BT1176" s="694"/>
    </row>
    <row r="1177" s="415" customFormat="true" ht="15" customHeight="true" x14ac:dyDescent="0.2">
      <c r="A1177" s="999"/>
      <c r="B1177" s="999"/>
      <c r="C1177" s="998"/>
      <c r="D1177" s="998"/>
      <c r="E1177" s="998"/>
      <c r="F1177" s="998"/>
      <c r="G1177" s="998"/>
      <c r="H1177" s="998"/>
      <c r="I1177" s="998"/>
      <c r="J1177" s="998"/>
      <c r="K1177" s="998"/>
      <c r="L1177" s="998"/>
      <c r="M1177" s="998"/>
      <c r="N1177" s="998"/>
      <c r="O1177" s="998"/>
      <c r="P1177" s="998"/>
      <c r="Q1177" s="998"/>
      <c r="R1177" s="998"/>
      <c r="S1177" s="998"/>
      <c r="T1177" s="998"/>
      <c r="BA1177" s="694"/>
      <c r="BB1177" s="443"/>
      <c r="BC1177" s="694"/>
      <c r="BD1177" s="694"/>
      <c r="BE1177" s="694"/>
      <c r="BF1177" s="694"/>
      <c r="BG1177" s="694"/>
      <c r="BH1177" s="694"/>
      <c r="BI1177" s="694"/>
      <c r="BJ1177" s="694"/>
      <c r="BK1177" s="694"/>
      <c r="BL1177" s="694"/>
      <c r="BM1177" s="694"/>
      <c r="BN1177" s="694"/>
      <c r="BO1177" s="694"/>
      <c r="BP1177" s="694"/>
      <c r="BQ1177" s="694"/>
      <c r="BR1177" s="694"/>
      <c r="BS1177" s="694"/>
      <c r="BT1177" s="694"/>
    </row>
    <row r="1178" s="415" customFormat="true" ht="15" customHeight="true" x14ac:dyDescent="0.2">
      <c r="BA1178" s="694"/>
      <c r="BB1178" s="443"/>
      <c r="BC1178" s="694"/>
      <c r="BD1178" s="694"/>
      <c r="BE1178" s="694"/>
      <c r="BF1178" s="694"/>
      <c r="BG1178" s="694"/>
      <c r="BH1178" s="694"/>
      <c r="BI1178" s="694"/>
      <c r="BJ1178" s="694"/>
      <c r="BK1178" s="694"/>
      <c r="BL1178" s="694"/>
      <c r="BM1178" s="694"/>
      <c r="BN1178" s="694"/>
      <c r="BO1178" s="694"/>
      <c r="BP1178" s="694"/>
      <c r="BQ1178" s="694"/>
      <c r="BR1178" s="694"/>
      <c r="BS1178" s="694"/>
      <c r="BT1178" s="694"/>
    </row>
    <row r="1179" s="415" customFormat="true" ht="15" customHeight="true" x14ac:dyDescent="0.2">
      <c r="BA1179" s="694"/>
      <c r="BB1179" s="443"/>
      <c r="BC1179" s="694"/>
      <c r="BD1179" s="694"/>
      <c r="BE1179" s="694"/>
      <c r="BF1179" s="694"/>
      <c r="BG1179" s="694"/>
      <c r="BH1179" s="694"/>
      <c r="BI1179" s="694"/>
      <c r="BJ1179" s="694"/>
      <c r="BK1179" s="694"/>
      <c r="BL1179" s="694"/>
      <c r="BM1179" s="694"/>
      <c r="BN1179" s="694"/>
      <c r="BO1179" s="694"/>
      <c r="BP1179" s="694"/>
      <c r="BQ1179" s="694"/>
      <c r="BR1179" s="694"/>
      <c r="BS1179" s="694"/>
      <c r="BT1179" s="694"/>
    </row>
    <row r="1180" s="415" customFormat="true" ht="15" customHeight="true" x14ac:dyDescent="0.2">
      <c r="BA1180" s="694"/>
      <c r="BB1180" s="443"/>
      <c r="BC1180" s="694"/>
      <c r="BD1180" s="694"/>
      <c r="BE1180" s="694"/>
      <c r="BF1180" s="694"/>
      <c r="BG1180" s="694"/>
      <c r="BH1180" s="694"/>
      <c r="BI1180" s="694"/>
      <c r="BJ1180" s="694"/>
      <c r="BK1180" s="694"/>
      <c r="BL1180" s="694"/>
      <c r="BM1180" s="694"/>
      <c r="BN1180" s="694"/>
      <c r="BO1180" s="694"/>
      <c r="BP1180" s="694"/>
      <c r="BQ1180" s="694"/>
      <c r="BR1180" s="694"/>
      <c r="BS1180" s="694"/>
      <c r="BT1180" s="694"/>
    </row>
    <row r="1181" s="415" customFormat="true" ht="15" customHeight="true" x14ac:dyDescent="0.2">
      <c r="BA1181" s="694"/>
      <c r="BB1181" s="443"/>
      <c r="BC1181" s="694"/>
      <c r="BD1181" s="694"/>
      <c r="BE1181" s="694"/>
      <c r="BF1181" s="694"/>
      <c r="BG1181" s="694"/>
      <c r="BH1181" s="694"/>
      <c r="BI1181" s="694"/>
      <c r="BJ1181" s="694"/>
      <c r="BK1181" s="694"/>
      <c r="BL1181" s="694"/>
      <c r="BM1181" s="694"/>
      <c r="BN1181" s="694"/>
      <c r="BO1181" s="694"/>
      <c r="BP1181" s="694"/>
      <c r="BQ1181" s="694"/>
      <c r="BR1181" s="694"/>
      <c r="BS1181" s="694"/>
      <c r="BT1181" s="694"/>
    </row>
    <row r="1182" s="415" customFormat="true" ht="15" customHeight="true" x14ac:dyDescent="0.2">
      <c r="BA1182" s="694"/>
      <c r="BB1182" s="443"/>
      <c r="BC1182" s="694"/>
      <c r="BD1182" s="694"/>
      <c r="BE1182" s="694"/>
      <c r="BF1182" s="694"/>
      <c r="BG1182" s="694"/>
      <c r="BH1182" s="694"/>
      <c r="BI1182" s="694"/>
      <c r="BJ1182" s="694"/>
      <c r="BK1182" s="694"/>
      <c r="BL1182" s="694"/>
      <c r="BM1182" s="694"/>
      <c r="BN1182" s="694"/>
      <c r="BO1182" s="694"/>
      <c r="BP1182" s="694"/>
      <c r="BQ1182" s="694"/>
      <c r="BR1182" s="694"/>
      <c r="BS1182" s="694"/>
      <c r="BT1182" s="694"/>
    </row>
    <row r="1183" s="415" customFormat="true" ht="15" customHeight="true" x14ac:dyDescent="0.2">
      <c r="BA1183" s="694"/>
      <c r="BB1183" s="443"/>
      <c r="BC1183" s="694"/>
      <c r="BD1183" s="694"/>
      <c r="BE1183" s="694"/>
      <c r="BF1183" s="694"/>
      <c r="BG1183" s="694"/>
      <c r="BH1183" s="694"/>
      <c r="BI1183" s="694"/>
      <c r="BJ1183" s="694"/>
      <c r="BK1183" s="694"/>
      <c r="BL1183" s="694"/>
      <c r="BM1183" s="694"/>
      <c r="BN1183" s="694"/>
      <c r="BO1183" s="694"/>
      <c r="BP1183" s="694"/>
      <c r="BQ1183" s="694"/>
      <c r="BR1183" s="694"/>
      <c r="BS1183" s="694"/>
      <c r="BT1183" s="694"/>
    </row>
    <row r="1184" s="415" customFormat="true" ht="15" customHeight="true" x14ac:dyDescent="0.2">
      <c r="BA1184" s="694"/>
      <c r="BB1184" s="443"/>
      <c r="BC1184" s="694"/>
      <c r="BD1184" s="694"/>
      <c r="BE1184" s="694"/>
      <c r="BF1184" s="694"/>
      <c r="BG1184" s="694"/>
      <c r="BH1184" s="694"/>
      <c r="BI1184" s="694"/>
      <c r="BJ1184" s="694"/>
      <c r="BK1184" s="694"/>
      <c r="BL1184" s="694"/>
      <c r="BM1184" s="694"/>
      <c r="BN1184" s="694"/>
      <c r="BO1184" s="694"/>
      <c r="BP1184" s="694"/>
      <c r="BQ1184" s="694"/>
      <c r="BR1184" s="694"/>
      <c r="BS1184" s="694"/>
      <c r="BT1184" s="694"/>
    </row>
    <row r="1185" s="415" customFormat="true" ht="15" customHeight="true" x14ac:dyDescent="0.2">
      <c r="BA1185" s="694"/>
      <c r="BB1185" s="443"/>
      <c r="BC1185" s="694"/>
      <c r="BD1185" s="694"/>
      <c r="BE1185" s="694"/>
      <c r="BF1185" s="694"/>
      <c r="BG1185" s="694"/>
      <c r="BH1185" s="694"/>
      <c r="BI1185" s="694"/>
      <c r="BJ1185" s="694"/>
      <c r="BK1185" s="694"/>
      <c r="BL1185" s="694"/>
      <c r="BM1185" s="694"/>
      <c r="BN1185" s="694"/>
      <c r="BO1185" s="694"/>
      <c r="BP1185" s="694"/>
      <c r="BQ1185" s="694"/>
      <c r="BR1185" s="694"/>
      <c r="BS1185" s="694"/>
      <c r="BT1185" s="694"/>
    </row>
    <row r="1186" s="415" customFormat="true" ht="15" customHeight="true" x14ac:dyDescent="0.2">
      <c r="BA1186" s="694"/>
      <c r="BB1186" s="443"/>
      <c r="BC1186" s="694"/>
      <c r="BD1186" s="694"/>
      <c r="BE1186" s="694"/>
      <c r="BF1186" s="694"/>
      <c r="BG1186" s="694"/>
      <c r="BH1186" s="694"/>
      <c r="BI1186" s="694"/>
      <c r="BJ1186" s="694"/>
      <c r="BK1186" s="694"/>
      <c r="BL1186" s="694"/>
      <c r="BM1186" s="694"/>
      <c r="BN1186" s="694"/>
      <c r="BO1186" s="694"/>
      <c r="BP1186" s="694"/>
      <c r="BQ1186" s="694"/>
      <c r="BR1186" s="694"/>
      <c r="BS1186" s="694"/>
      <c r="BT1186" s="694"/>
    </row>
    <row r="1187" s="415" customFormat="true" ht="15" customHeight="true" x14ac:dyDescent="0.2">
      <c r="BA1187" s="694"/>
      <c r="BB1187" s="443"/>
      <c r="BC1187" s="694"/>
      <c r="BD1187" s="694"/>
      <c r="BE1187" s="694"/>
      <c r="BF1187" s="694"/>
      <c r="BG1187" s="694"/>
      <c r="BH1187" s="694"/>
      <c r="BI1187" s="694"/>
      <c r="BJ1187" s="694"/>
      <c r="BK1187" s="694"/>
      <c r="BL1187" s="694"/>
      <c r="BM1187" s="694"/>
      <c r="BN1187" s="694"/>
      <c r="BO1187" s="694"/>
      <c r="BP1187" s="694"/>
      <c r="BQ1187" s="694"/>
      <c r="BR1187" s="694"/>
      <c r="BS1187" s="694"/>
      <c r="BT1187" s="694"/>
    </row>
    <row r="1188" s="415" customFormat="true" ht="15" customHeight="true" x14ac:dyDescent="0.2">
      <c r="BA1188" s="694"/>
      <c r="BB1188" s="443"/>
      <c r="BC1188" s="694"/>
      <c r="BD1188" s="694"/>
      <c r="BE1188" s="694"/>
      <c r="BF1188" s="694"/>
      <c r="BG1188" s="694"/>
      <c r="BH1188" s="694"/>
      <c r="BI1188" s="694"/>
      <c r="BJ1188" s="694"/>
      <c r="BK1188" s="694"/>
      <c r="BL1188" s="694"/>
      <c r="BM1188" s="694"/>
      <c r="BN1188" s="694"/>
      <c r="BO1188" s="694"/>
      <c r="BP1188" s="694"/>
      <c r="BQ1188" s="694"/>
      <c r="BR1188" s="694"/>
      <c r="BS1188" s="694"/>
      <c r="BT1188" s="694"/>
    </row>
    <row r="1189" s="415" customFormat="true" ht="15" customHeight="true" x14ac:dyDescent="0.2">
      <c r="BA1189" s="694"/>
      <c r="BB1189" s="443"/>
      <c r="BC1189" s="694"/>
      <c r="BD1189" s="694"/>
      <c r="BE1189" s="694"/>
      <c r="BF1189" s="694"/>
      <c r="BG1189" s="694"/>
      <c r="BH1189" s="694"/>
      <c r="BI1189" s="694"/>
      <c r="BJ1189" s="694"/>
      <c r="BK1189" s="694"/>
      <c r="BL1189" s="694"/>
      <c r="BM1189" s="694"/>
      <c r="BN1189" s="694"/>
      <c r="BO1189" s="694"/>
      <c r="BP1189" s="694"/>
      <c r="BQ1189" s="694"/>
      <c r="BR1189" s="694"/>
      <c r="BS1189" s="694"/>
      <c r="BT1189" s="694"/>
    </row>
    <row r="1190" s="415" customFormat="true" ht="15" customHeight="true" x14ac:dyDescent="0.2">
      <c r="BA1190" s="694"/>
      <c r="BB1190" s="443"/>
      <c r="BC1190" s="694"/>
      <c r="BD1190" s="694"/>
      <c r="BE1190" s="694"/>
      <c r="BF1190" s="694"/>
      <c r="BG1190" s="694"/>
      <c r="BH1190" s="694"/>
      <c r="BI1190" s="694"/>
      <c r="BJ1190" s="694"/>
      <c r="BK1190" s="694"/>
      <c r="BL1190" s="694"/>
      <c r="BM1190" s="694"/>
      <c r="BN1190" s="694"/>
      <c r="BO1190" s="694"/>
      <c r="BP1190" s="694"/>
      <c r="BQ1190" s="694"/>
      <c r="BR1190" s="694"/>
      <c r="BS1190" s="694"/>
      <c r="BT1190" s="694"/>
    </row>
    <row r="1191" s="415" customFormat="true" ht="15" customHeight="true" x14ac:dyDescent="0.2">
      <c r="BA1191" s="694"/>
      <c r="BB1191" s="443"/>
      <c r="BC1191" s="694"/>
      <c r="BD1191" s="694"/>
      <c r="BE1191" s="694"/>
      <c r="BF1191" s="694"/>
      <c r="BG1191" s="694"/>
      <c r="BH1191" s="694"/>
      <c r="BI1191" s="694"/>
      <c r="BJ1191" s="694"/>
      <c r="BK1191" s="694"/>
      <c r="BL1191" s="694"/>
      <c r="BM1191" s="694"/>
      <c r="BN1191" s="694"/>
      <c r="BO1191" s="694"/>
      <c r="BP1191" s="694"/>
      <c r="BQ1191" s="694"/>
      <c r="BR1191" s="694"/>
      <c r="BS1191" s="694"/>
      <c r="BT1191" s="694"/>
    </row>
    <row r="1192" s="415" customFormat="true" ht="15" customHeight="true" x14ac:dyDescent="0.2">
      <c r="BA1192" s="694"/>
      <c r="BB1192" s="443"/>
      <c r="BC1192" s="694"/>
      <c r="BD1192" s="694"/>
      <c r="BE1192" s="694"/>
      <c r="BF1192" s="694"/>
      <c r="BG1192" s="694"/>
      <c r="BH1192" s="694"/>
      <c r="BI1192" s="694"/>
      <c r="BJ1192" s="694"/>
      <c r="BK1192" s="694"/>
      <c r="BL1192" s="694"/>
      <c r="BM1192" s="694"/>
      <c r="BN1192" s="694"/>
      <c r="BO1192" s="694"/>
      <c r="BP1192" s="694"/>
      <c r="BQ1192" s="694"/>
      <c r="BR1192" s="694"/>
      <c r="BS1192" s="694"/>
      <c r="BT1192" s="694"/>
    </row>
    <row r="1193" s="415" customFormat="true" ht="15" customHeight="true" x14ac:dyDescent="0.2">
      <c r="BA1193" s="694"/>
      <c r="BB1193" s="443"/>
      <c r="BC1193" s="694"/>
      <c r="BD1193" s="694"/>
      <c r="BE1193" s="694"/>
      <c r="BF1193" s="694"/>
      <c r="BG1193" s="694"/>
      <c r="BH1193" s="694"/>
      <c r="BI1193" s="694"/>
      <c r="BJ1193" s="694"/>
      <c r="BK1193" s="694"/>
      <c r="BL1193" s="694"/>
      <c r="BM1193" s="694"/>
      <c r="BN1193" s="694"/>
      <c r="BO1193" s="694"/>
      <c r="BP1193" s="694"/>
      <c r="BQ1193" s="694"/>
      <c r="BR1193" s="694"/>
      <c r="BS1193" s="694"/>
      <c r="BT1193" s="694"/>
    </row>
    <row r="1194" s="415" customFormat="true" ht="15" customHeight="true" x14ac:dyDescent="0.2">
      <c r="BA1194" s="694"/>
      <c r="BB1194" s="443"/>
      <c r="BC1194" s="694"/>
      <c r="BD1194" s="694"/>
      <c r="BE1194" s="694"/>
      <c r="BF1194" s="694"/>
      <c r="BG1194" s="694"/>
      <c r="BH1194" s="694"/>
      <c r="BI1194" s="694"/>
      <c r="BJ1194" s="694"/>
      <c r="BK1194" s="694"/>
      <c r="BL1194" s="694"/>
      <c r="BM1194" s="694"/>
      <c r="BN1194" s="694"/>
      <c r="BO1194" s="694"/>
      <c r="BP1194" s="694"/>
      <c r="BQ1194" s="694"/>
      <c r="BR1194" s="694"/>
      <c r="BS1194" s="694"/>
      <c r="BT1194" s="694"/>
    </row>
    <row r="1195" s="415" customFormat="true" ht="15" customHeight="true" x14ac:dyDescent="0.2">
      <c r="BA1195" s="694"/>
      <c r="BB1195" s="443"/>
      <c r="BC1195" s="694"/>
      <c r="BD1195" s="694"/>
      <c r="BE1195" s="694"/>
      <c r="BF1195" s="694"/>
      <c r="BG1195" s="694"/>
      <c r="BH1195" s="694"/>
      <c r="BI1195" s="694"/>
      <c r="BJ1195" s="694"/>
      <c r="BK1195" s="694"/>
      <c r="BL1195" s="694"/>
      <c r="BM1195" s="694"/>
      <c r="BN1195" s="694"/>
      <c r="BO1195" s="694"/>
      <c r="BP1195" s="694"/>
      <c r="BQ1195" s="694"/>
      <c r="BR1195" s="694"/>
      <c r="BS1195" s="694"/>
      <c r="BT1195" s="694"/>
    </row>
    <row r="1196" s="415" customFormat="true" ht="15" customHeight="true" x14ac:dyDescent="0.2">
      <c r="BA1196" s="694"/>
      <c r="BB1196" s="443"/>
      <c r="BC1196" s="694"/>
      <c r="BD1196" s="694"/>
      <c r="BE1196" s="694"/>
      <c r="BF1196" s="694"/>
      <c r="BG1196" s="694"/>
      <c r="BH1196" s="694"/>
      <c r="BI1196" s="694"/>
      <c r="BJ1196" s="694"/>
      <c r="BK1196" s="694"/>
      <c r="BL1196" s="694"/>
      <c r="BM1196" s="694"/>
      <c r="BN1196" s="694"/>
      <c r="BO1196" s="694"/>
      <c r="BP1196" s="694"/>
      <c r="BQ1196" s="694"/>
      <c r="BR1196" s="694"/>
      <c r="BS1196" s="694"/>
      <c r="BT1196" s="694"/>
    </row>
    <row r="1197" s="415" customFormat="true" ht="15" customHeight="true" x14ac:dyDescent="0.2">
      <c r="BA1197" s="694"/>
      <c r="BB1197" s="443"/>
      <c r="BC1197" s="694"/>
      <c r="BD1197" s="694"/>
      <c r="BE1197" s="694"/>
      <c r="BF1197" s="694"/>
      <c r="BG1197" s="694"/>
      <c r="BH1197" s="694"/>
      <c r="BI1197" s="694"/>
      <c r="BJ1197" s="694"/>
      <c r="BK1197" s="694"/>
      <c r="BL1197" s="694"/>
      <c r="BM1197" s="694"/>
      <c r="BN1197" s="694"/>
      <c r="BO1197" s="694"/>
      <c r="BP1197" s="694"/>
      <c r="BQ1197" s="694"/>
      <c r="BR1197" s="694"/>
      <c r="BS1197" s="694"/>
      <c r="BT1197" s="694"/>
    </row>
    <row r="1198" s="415" customFormat="true" ht="15" customHeight="true" x14ac:dyDescent="0.2">
      <c r="BA1198" s="694"/>
      <c r="BB1198" s="443"/>
      <c r="BC1198" s="694"/>
      <c r="BD1198" s="694"/>
      <c r="BE1198" s="694"/>
      <c r="BF1198" s="694"/>
      <c r="BG1198" s="694"/>
      <c r="BH1198" s="694"/>
      <c r="BI1198" s="694"/>
      <c r="BJ1198" s="694"/>
      <c r="BK1198" s="694"/>
      <c r="BL1198" s="694"/>
      <c r="BM1198" s="694"/>
      <c r="BN1198" s="694"/>
      <c r="BO1198" s="694"/>
      <c r="BP1198" s="694"/>
      <c r="BQ1198" s="694"/>
      <c r="BR1198" s="694"/>
      <c r="BS1198" s="694"/>
      <c r="BT1198" s="694"/>
    </row>
    <row r="1199" s="415" customFormat="true" ht="15" customHeight="true" x14ac:dyDescent="0.2">
      <c r="BA1199" s="694"/>
      <c r="BB1199" s="443"/>
      <c r="BC1199" s="694"/>
      <c r="BD1199" s="694"/>
      <c r="BE1199" s="694"/>
      <c r="BF1199" s="694"/>
      <c r="BG1199" s="694"/>
      <c r="BH1199" s="694"/>
      <c r="BI1199" s="694"/>
      <c r="BJ1199" s="694"/>
      <c r="BK1199" s="694"/>
      <c r="BL1199" s="694"/>
      <c r="BM1199" s="694"/>
      <c r="BN1199" s="694"/>
      <c r="BO1199" s="694"/>
      <c r="BP1199" s="694"/>
      <c r="BQ1199" s="694"/>
      <c r="BR1199" s="694"/>
      <c r="BS1199" s="694"/>
      <c r="BT1199" s="694"/>
    </row>
    <row r="1200" s="415" customFormat="true" ht="15" customHeight="true" x14ac:dyDescent="0.2">
      <c r="BA1200" s="694"/>
      <c r="BB1200" s="443"/>
      <c r="BC1200" s="694"/>
      <c r="BD1200" s="694"/>
      <c r="BE1200" s="694"/>
      <c r="BF1200" s="694"/>
      <c r="BG1200" s="694"/>
      <c r="BH1200" s="694"/>
      <c r="BI1200" s="694"/>
      <c r="BJ1200" s="694"/>
      <c r="BK1200" s="694"/>
      <c r="BL1200" s="694"/>
      <c r="BM1200" s="694"/>
      <c r="BN1200" s="694"/>
      <c r="BO1200" s="694"/>
      <c r="BP1200" s="694"/>
      <c r="BQ1200" s="694"/>
      <c r="BR1200" s="694"/>
      <c r="BS1200" s="694"/>
      <c r="BT1200" s="694"/>
    </row>
  </sheetData>
  <mergeCells count="1001">
    <mergeCell ref="BA153:BA164"/>
    <mergeCell ref="BA231:BA236"/>
    <mergeCell ref="M27:Q27"/>
    <mergeCell ref="M14:Q14"/>
    <mergeCell ref="A16:A17"/>
    <mergeCell ref="A18:A21"/>
    <mergeCell ref="A22:A23"/>
    <mergeCell ref="A24:A26"/>
    <mergeCell ref="A39:A40"/>
    <mergeCell ref="A50:A52"/>
    <mergeCell ref="C14:G14"/>
    <mergeCell ref="H14:L14"/>
    <mergeCell ref="C27:G27"/>
    <mergeCell ref="H27:L27"/>
    <mergeCell ref="A151:A152"/>
    <mergeCell ref="M133:Q133"/>
    <mergeCell ref="A135:A139"/>
    <mergeCell ref="M120:Q120"/>
    <mergeCell ref="A122:A123"/>
    <mergeCell ref="A124:A127"/>
    <mergeCell ref="A128:A129"/>
    <mergeCell ref="A130:A132"/>
    <mergeCell ref="A108:B108"/>
    <mergeCell ref="C120:G120"/>
    <mergeCell ref="H120:L120"/>
    <mergeCell ref="A58:A71"/>
    <mergeCell ref="C56:G56"/>
    <mergeCell ref="H56:L56"/>
    <mergeCell ref="M56:Q56"/>
    <mergeCell ref="C220:G220"/>
    <mergeCell ref="H220:L220"/>
    <mergeCell ref="M220:Q220"/>
    <mergeCell ref="A208:B208"/>
    <mergeCell ref="A153:A163"/>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8:D408"/>
    <mergeCell ref="H408:I408"/>
    <mergeCell ref="M408:N408"/>
    <mergeCell ref="C405:D405"/>
    <mergeCell ref="H405:I405"/>
    <mergeCell ref="M405:N405"/>
    <mergeCell ref="C406:D406"/>
    <mergeCell ref="H406:I406"/>
    <mergeCell ref="M406:N406"/>
    <mergeCell ref="C403:D403"/>
    <mergeCell ref="H403:I403"/>
    <mergeCell ref="M403:N403"/>
    <mergeCell ref="C404:D404"/>
    <mergeCell ref="H404:I404"/>
    <mergeCell ref="M404:N404"/>
    <mergeCell ref="C407:D407"/>
    <mergeCell ref="H407:I407"/>
    <mergeCell ref="M407:N407"/>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7:D467"/>
    <mergeCell ref="H467:I467"/>
    <mergeCell ref="M467:N467"/>
    <mergeCell ref="C468:E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9:D479"/>
    <mergeCell ref="H479:I479"/>
    <mergeCell ref="M479:N479"/>
    <mergeCell ref="C480:D480"/>
    <mergeCell ref="H480:I480"/>
    <mergeCell ref="M480:N480"/>
    <mergeCell ref="C477:D477"/>
    <mergeCell ref="H477:I477"/>
    <mergeCell ref="M477:N477"/>
    <mergeCell ref="C478:D478"/>
    <mergeCell ref="H478:J478"/>
    <mergeCell ref="M478:O478"/>
    <mergeCell ref="C475:D475"/>
    <mergeCell ref="H475:I475"/>
    <mergeCell ref="M475:N475"/>
    <mergeCell ref="C476:D476"/>
    <mergeCell ref="H476:I476"/>
    <mergeCell ref="M476:N47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G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E540"/>
    <mergeCell ref="H540:I540"/>
    <mergeCell ref="M540:N540"/>
    <mergeCell ref="C537:D537"/>
    <mergeCell ref="H537:I537"/>
    <mergeCell ref="M537:N537"/>
    <mergeCell ref="C538:D538"/>
    <mergeCell ref="H538:I538"/>
    <mergeCell ref="M538:N538"/>
    <mergeCell ref="C535:D536"/>
    <mergeCell ref="E535:G535"/>
    <mergeCell ref="H535:I535"/>
    <mergeCell ref="M535:N535"/>
    <mergeCell ref="H536:I536"/>
    <mergeCell ref="M536:N536"/>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1:D542"/>
    <mergeCell ref="H541:I541"/>
    <mergeCell ref="M541:N541"/>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9:D559"/>
    <mergeCell ref="H559:I559"/>
    <mergeCell ref="M559:N559"/>
    <mergeCell ref="C560:D560"/>
    <mergeCell ref="H560:J560"/>
    <mergeCell ref="M560:O560"/>
    <mergeCell ref="C557:D557"/>
    <mergeCell ref="H557:I557"/>
    <mergeCell ref="M557:N557"/>
    <mergeCell ref="C558:D558"/>
    <mergeCell ref="H558:I558"/>
    <mergeCell ref="M558:N558"/>
    <mergeCell ref="C554:D554"/>
    <mergeCell ref="H554:L554"/>
    <mergeCell ref="M554:Q554"/>
    <mergeCell ref="C555:D555"/>
    <mergeCell ref="H555:I556"/>
    <mergeCell ref="J555:L555"/>
    <mergeCell ref="M555:N556"/>
    <mergeCell ref="O555:Q555"/>
    <mergeCell ref="C556:D556"/>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1:D561"/>
    <mergeCell ref="H561:I562"/>
    <mergeCell ref="M561:N562"/>
    <mergeCell ref="C562:D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8:D608"/>
    <mergeCell ref="H608:I608"/>
    <mergeCell ref="M608:N608"/>
    <mergeCell ref="C609:D609"/>
    <mergeCell ref="H609:I609"/>
    <mergeCell ref="M609:N609"/>
    <mergeCell ref="C606:D606"/>
    <mergeCell ref="H606:I606"/>
    <mergeCell ref="M606:N606"/>
    <mergeCell ref="C607:E607"/>
    <mergeCell ref="H607:I607"/>
    <mergeCell ref="M607:N607"/>
    <mergeCell ref="C604:D604"/>
    <mergeCell ref="H604:I604"/>
    <mergeCell ref="M604:N604"/>
    <mergeCell ref="C605:D605"/>
    <mergeCell ref="H605:I605"/>
    <mergeCell ref="M605:N60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J637"/>
    <mergeCell ref="M637:O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4:D694"/>
    <mergeCell ref="H694:I694"/>
    <mergeCell ref="M694:N694"/>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C133:G133"/>
    <mergeCell ref="H133:L133"/>
    <mergeCell ref="A29:A30"/>
    <mergeCell ref="A35:A36"/>
    <mergeCell ref="A37:A38"/>
    <mergeCell ref="A41:A42"/>
    <mergeCell ref="A43:A44"/>
    <mergeCell ref="A45:A46"/>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A341:BA342"/>
    <mergeCell ref="BA343:BA344"/>
    <mergeCell ref="BA345:BA346"/>
    <mergeCell ref="BA347:BA348"/>
    <mergeCell ref="BA349:BA350"/>
    <mergeCell ref="BA351:BA352"/>
    <mergeCell ref="BA353:BA354"/>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28575</xdr:rowOff>
                  </from>
                  <to>
                    <xdr:col>1</xdr:col>
                    <xdr:colOff>1704975</xdr:colOff>
                    <xdr:row>399</xdr:row>
                    <xdr:rowOff>219075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B1ABE-21B3-4488-B110-80462B154091}">
  <sheetPr codeName="Feuil7"/>
  <dimension ref="A1:CZ1200"/>
  <sheetViews>
    <sheetView showGridLines="false" workbookViewId="0"/>
  </sheetViews>
  <sheetFormatPr defaultColWidth="13.5703125" defaultRowHeight="15" customHeight="true" x14ac:dyDescent="0.2"/>
  <cols>
    <col min="1" max="1" width="31.5703125" style="584" customWidth="true"/>
    <col min="2" max="2" width="41.5703125" style="584" customWidth="true"/>
    <col min="3" max="17" width="10.7109375" style="584" customWidth="true"/>
    <col min="18" max="32" width="12.5703125" style="584" customWidth="true"/>
    <col min="33" max="52" width="12.5703125" style="415" customWidth="true"/>
    <col min="53" max="53" width="31.5703125" style="694" customWidth="true"/>
    <col min="54" max="54" width="41.5703125" style="443" customWidth="true"/>
    <col min="55" max="69" width="9.140625" style="694" customWidth="true"/>
    <col min="70" max="77" width="12.5703125" style="694" customWidth="true"/>
    <col min="78" max="104" width="12.5703125" style="415" customWidth="true"/>
    <col min="105" max="16384" width="13.5703125" style="584"/>
  </cols>
  <sheetData>
    <row r="1" s="363" customFormat="true" ht="18" customHeight="true" x14ac:dyDescent="0.2">
      <c r="AG1" s="415"/>
      <c r="AH1" s="415"/>
      <c r="AI1" s="415"/>
      <c r="AJ1" s="415"/>
      <c r="AK1" s="415"/>
      <c r="AL1" s="415"/>
      <c r="AM1" s="415"/>
      <c r="AN1" s="415"/>
      <c r="AO1" s="415"/>
      <c r="AP1" s="415"/>
      <c r="AQ1" s="415"/>
      <c r="AR1" s="415"/>
      <c r="AS1" s="415"/>
      <c r="AT1" s="415"/>
      <c r="AU1" s="415"/>
      <c r="AV1" s="415"/>
      <c r="AW1" s="415"/>
      <c r="AX1" s="415"/>
      <c r="AY1" s="415"/>
      <c r="AZ1" s="415"/>
      <c r="BB1" s="386"/>
      <c r="BZ1" s="415"/>
      <c r="CA1" s="415"/>
      <c r="CB1" s="415"/>
      <c r="CC1" s="415"/>
      <c r="CD1" s="415"/>
      <c r="CE1" s="415"/>
      <c r="CF1" s="415"/>
      <c r="CG1" s="415"/>
      <c r="CH1" s="415"/>
      <c r="CI1" s="415"/>
      <c r="CJ1" s="415"/>
      <c r="CK1" s="415"/>
      <c r="CL1" s="415"/>
      <c r="CM1" s="415"/>
      <c r="CN1" s="415"/>
      <c r="CO1" s="415"/>
      <c r="CP1" s="415"/>
      <c r="CQ1" s="415"/>
      <c r="CR1" s="415"/>
      <c r="CS1" s="415"/>
      <c r="CT1" s="415"/>
      <c r="CU1" s="415"/>
      <c r="CV1" s="415"/>
      <c r="CW1" s="415"/>
      <c r="CX1" s="415"/>
      <c r="CY1" s="415"/>
      <c r="CZ1" s="415"/>
    </row>
    <row r="2" s="363" customFormat="true" ht="22.5" customHeight="true" x14ac:dyDescent="0.35">
      <c r="A2" s="433" t="str">
        <f>A1026</f>
        <v>Nepal</v>
      </c>
      <c r="B2" s="434"/>
      <c r="AG2" s="415"/>
      <c r="AH2" s="415"/>
      <c r="AI2" s="415"/>
      <c r="AJ2" s="415"/>
      <c r="AK2" s="415"/>
      <c r="AL2" s="415"/>
      <c r="AM2" s="415"/>
      <c r="AN2" s="415"/>
      <c r="AO2" s="415"/>
      <c r="AP2" s="415"/>
      <c r="AQ2" s="415"/>
      <c r="AR2" s="415"/>
      <c r="AS2" s="415"/>
      <c r="AT2" s="415"/>
      <c r="AU2" s="415"/>
      <c r="AV2" s="415"/>
      <c r="AW2" s="415"/>
      <c r="AX2" s="415"/>
      <c r="AY2" s="415"/>
      <c r="AZ2" s="415"/>
      <c r="BB2" s="386"/>
      <c r="BZ2" s="415"/>
      <c r="CA2" s="415"/>
      <c r="CB2" s="415"/>
      <c r="CC2" s="415"/>
      <c r="CD2" s="415"/>
      <c r="CE2" s="415"/>
      <c r="CF2" s="415"/>
      <c r="CG2" s="415"/>
      <c r="CH2" s="415"/>
      <c r="CI2" s="415"/>
      <c r="CJ2" s="415"/>
      <c r="CK2" s="415"/>
      <c r="CL2" s="415"/>
      <c r="CM2" s="415"/>
      <c r="CN2" s="415"/>
      <c r="CO2" s="415"/>
      <c r="CP2" s="415"/>
      <c r="CQ2" s="415"/>
      <c r="CR2" s="415"/>
      <c r="CS2" s="415"/>
      <c r="CT2" s="415"/>
      <c r="CU2" s="415"/>
      <c r="CV2" s="415"/>
      <c r="CW2" s="415"/>
      <c r="CX2" s="415"/>
      <c r="CY2" s="415"/>
      <c r="CZ2" s="415"/>
    </row>
    <row r="3" s="363" customFormat="true" ht="22.5" customHeight="true" x14ac:dyDescent="0.35">
      <c r="A3" s="390" t="str">
        <f>A1034</f>
        <v>2014</v>
      </c>
      <c r="B3" s="436"/>
      <c r="AG3" s="415"/>
      <c r="AH3" s="415"/>
      <c r="AI3" s="415"/>
      <c r="AJ3" s="415"/>
      <c r="AK3" s="415"/>
      <c r="AL3" s="415"/>
      <c r="AM3" s="415"/>
      <c r="AN3" s="415"/>
      <c r="AO3" s="415"/>
      <c r="AP3" s="415"/>
      <c r="AQ3" s="415"/>
      <c r="AR3" s="415"/>
      <c r="AS3" s="415"/>
      <c r="AT3" s="415"/>
      <c r="AU3" s="415"/>
      <c r="AV3" s="415"/>
      <c r="AW3" s="415"/>
      <c r="AX3" s="415"/>
      <c r="AY3" s="415"/>
      <c r="AZ3" s="415"/>
      <c r="BB3" s="386"/>
      <c r="BZ3" s="415"/>
      <c r="CA3" s="415"/>
      <c r="CB3" s="415"/>
      <c r="CC3" s="415"/>
      <c r="CD3" s="415"/>
      <c r="CE3" s="415"/>
      <c r="CF3" s="415"/>
      <c r="CG3" s="415"/>
      <c r="CH3" s="415"/>
      <c r="CI3" s="415"/>
      <c r="CJ3" s="415"/>
      <c r="CK3" s="415"/>
      <c r="CL3" s="415"/>
      <c r="CM3" s="415"/>
      <c r="CN3" s="415"/>
      <c r="CO3" s="415"/>
      <c r="CP3" s="415"/>
      <c r="CQ3" s="415"/>
      <c r="CR3" s="415"/>
      <c r="CS3" s="415"/>
      <c r="CT3" s="415"/>
      <c r="CU3" s="415"/>
      <c r="CV3" s="415"/>
      <c r="CW3" s="415"/>
      <c r="CX3" s="415"/>
      <c r="CY3" s="415"/>
      <c r="CZ3" s="415"/>
    </row>
    <row r="4" s="363" customFormat="true" ht="22.5" customHeight="true" x14ac:dyDescent="0.35">
      <c r="A4" s="435" t="s">
        <v>96</v>
      </c>
      <c r="B4" s="436"/>
      <c r="AG4" s="415"/>
      <c r="AH4" s="415"/>
      <c r="AI4" s="415"/>
      <c r="AJ4" s="415"/>
      <c r="AK4" s="415"/>
      <c r="AL4" s="415"/>
      <c r="AM4" s="415"/>
      <c r="AN4" s="415"/>
      <c r="AO4" s="415"/>
      <c r="AP4" s="415"/>
      <c r="AQ4" s="415"/>
      <c r="AR4" s="415"/>
      <c r="AS4" s="415"/>
      <c r="AT4" s="415"/>
      <c r="AU4" s="415"/>
      <c r="AV4" s="415"/>
      <c r="AW4" s="415"/>
      <c r="AX4" s="415"/>
      <c r="AY4" s="415"/>
      <c r="AZ4" s="415"/>
      <c r="BB4" s="386"/>
      <c r="BZ4" s="415"/>
      <c r="CA4" s="415"/>
      <c r="CB4" s="415"/>
      <c r="CC4" s="415"/>
      <c r="CD4" s="415"/>
      <c r="CE4" s="415"/>
      <c r="CF4" s="415"/>
      <c r="CG4" s="415"/>
      <c r="CH4" s="415"/>
      <c r="CI4" s="415"/>
      <c r="CJ4" s="415"/>
      <c r="CK4" s="415"/>
      <c r="CL4" s="415"/>
      <c r="CM4" s="415"/>
      <c r="CN4" s="415"/>
      <c r="CO4" s="415"/>
      <c r="CP4" s="415"/>
      <c r="CQ4" s="415"/>
      <c r="CR4" s="415"/>
      <c r="CS4" s="415"/>
      <c r="CT4" s="415"/>
      <c r="CU4" s="415"/>
      <c r="CV4" s="415"/>
      <c r="CW4" s="415"/>
      <c r="CX4" s="415"/>
      <c r="CY4" s="415"/>
      <c r="CZ4" s="415"/>
    </row>
    <row r="5" s="363" customFormat="true" ht="20.1" customHeight="true" x14ac:dyDescent="0.35">
      <c r="A5" s="435" t="s">
        <v>97</v>
      </c>
      <c r="B5" s="436"/>
      <c r="AG5" s="415"/>
      <c r="AH5" s="415"/>
      <c r="AI5" s="415"/>
      <c r="AJ5" s="415"/>
      <c r="AK5" s="415"/>
      <c r="AL5" s="415"/>
      <c r="AM5" s="415"/>
      <c r="AN5" s="415"/>
      <c r="AO5" s="415"/>
      <c r="AP5" s="415"/>
      <c r="AQ5" s="415"/>
      <c r="AR5" s="415"/>
      <c r="AS5" s="415"/>
      <c r="AT5" s="415"/>
      <c r="AU5" s="415"/>
      <c r="AV5" s="415"/>
      <c r="AW5" s="415"/>
      <c r="AX5" s="415"/>
      <c r="AY5" s="415"/>
      <c r="AZ5" s="415"/>
      <c r="BB5" s="386"/>
      <c r="BZ5" s="415"/>
      <c r="CA5" s="415"/>
      <c r="CB5" s="415"/>
      <c r="CC5" s="415"/>
      <c r="CD5" s="415"/>
      <c r="CE5" s="415"/>
      <c r="CF5" s="415"/>
      <c r="CG5" s="415"/>
      <c r="CH5" s="415"/>
      <c r="CI5" s="415"/>
      <c r="CJ5" s="415"/>
      <c r="CK5" s="415"/>
      <c r="CL5" s="415"/>
      <c r="CM5" s="415"/>
      <c r="CN5" s="415"/>
      <c r="CO5" s="415"/>
      <c r="CP5" s="415"/>
      <c r="CQ5" s="415"/>
      <c r="CR5" s="415"/>
      <c r="CS5" s="415"/>
      <c r="CT5" s="415"/>
      <c r="CU5" s="415"/>
      <c r="CV5" s="415"/>
      <c r="CW5" s="415"/>
      <c r="CX5" s="415"/>
      <c r="CY5" s="415"/>
      <c r="CZ5" s="415"/>
    </row>
    <row r="6" s="363" customFormat="true" ht="15" customHeight="true" x14ac:dyDescent="0.2">
      <c r="A6" s="437" t="s">
        <v>98</v>
      </c>
      <c r="B6" s="438"/>
      <c r="AG6" s="415"/>
      <c r="AH6" s="415"/>
      <c r="AI6" s="415"/>
      <c r="AJ6" s="415"/>
      <c r="AK6" s="415"/>
      <c r="AL6" s="415"/>
      <c r="AM6" s="415"/>
      <c r="AN6" s="415"/>
      <c r="AO6" s="415"/>
      <c r="AP6" s="415"/>
      <c r="AQ6" s="415"/>
      <c r="AR6" s="415"/>
      <c r="AS6" s="415"/>
      <c r="AT6" s="415"/>
      <c r="AU6" s="415"/>
      <c r="AV6" s="415"/>
      <c r="AW6" s="415"/>
      <c r="AX6" s="415"/>
      <c r="AY6" s="415"/>
      <c r="AZ6" s="415"/>
      <c r="BB6" s="386"/>
      <c r="BZ6" s="415"/>
      <c r="CA6" s="415"/>
      <c r="CB6" s="415"/>
      <c r="CC6" s="415"/>
      <c r="CD6" s="415"/>
      <c r="CE6" s="415"/>
      <c r="CF6" s="415"/>
      <c r="CG6" s="415"/>
      <c r="CH6" s="415"/>
      <c r="CI6" s="415"/>
      <c r="CJ6" s="415"/>
      <c r="CK6" s="415"/>
      <c r="CL6" s="415"/>
      <c r="CM6" s="415"/>
      <c r="CN6" s="415"/>
      <c r="CO6" s="415"/>
      <c r="CP6" s="415"/>
      <c r="CQ6" s="415"/>
      <c r="CR6" s="415"/>
      <c r="CS6" s="415"/>
      <c r="CT6" s="415"/>
      <c r="CU6" s="415"/>
      <c r="CV6" s="415"/>
      <c r="CW6" s="415"/>
      <c r="CX6" s="415"/>
      <c r="CY6" s="415"/>
      <c r="CZ6" s="415"/>
    </row>
    <row r="7" s="363" customFormat="true" ht="15" customHeight="true" x14ac:dyDescent="0.2">
      <c r="A7" s="439" t="s">
        <v>40</v>
      </c>
      <c r="B7" s="440"/>
      <c r="AG7" s="415"/>
      <c r="AH7" s="415"/>
      <c r="AI7" s="415"/>
      <c r="AJ7" s="415"/>
      <c r="AK7" s="415"/>
      <c r="AL7" s="415"/>
      <c r="AM7" s="415"/>
      <c r="AN7" s="415"/>
      <c r="AO7" s="415"/>
      <c r="AP7" s="415"/>
      <c r="AQ7" s="415"/>
      <c r="AR7" s="415"/>
      <c r="AS7" s="415"/>
      <c r="AT7" s="415"/>
      <c r="AU7" s="415"/>
      <c r="AV7" s="415"/>
      <c r="AW7" s="415"/>
      <c r="AX7" s="415"/>
      <c r="AY7" s="415"/>
      <c r="AZ7" s="415"/>
      <c r="BB7" s="386"/>
      <c r="BZ7" s="415"/>
      <c r="CA7" s="415"/>
      <c r="CB7" s="415"/>
      <c r="CC7" s="415"/>
      <c r="CD7" s="415"/>
      <c r="CE7" s="415"/>
      <c r="CF7" s="415"/>
      <c r="CG7" s="415"/>
      <c r="CH7" s="415"/>
      <c r="CI7" s="415"/>
      <c r="CJ7" s="415"/>
      <c r="CK7" s="415"/>
      <c r="CL7" s="415"/>
      <c r="CM7" s="415"/>
      <c r="CN7" s="415"/>
      <c r="CO7" s="415"/>
      <c r="CP7" s="415"/>
      <c r="CQ7" s="415"/>
      <c r="CR7" s="415"/>
      <c r="CS7" s="415"/>
      <c r="CT7" s="415"/>
      <c r="CU7" s="415"/>
      <c r="CV7" s="415"/>
      <c r="CW7" s="415"/>
      <c r="CX7" s="415"/>
      <c r="CY7" s="415"/>
      <c r="CZ7" s="415"/>
    </row>
    <row r="8" s="363" customFormat="true" ht="15" customHeight="true" x14ac:dyDescent="0.2">
      <c r="A8" s="439" t="s">
        <v>39</v>
      </c>
      <c r="B8" s="440"/>
      <c r="AG8" s="415"/>
      <c r="AH8" s="415"/>
      <c r="AI8" s="415"/>
      <c r="AJ8" s="415"/>
      <c r="AK8" s="415"/>
      <c r="AL8" s="415"/>
      <c r="AM8" s="415"/>
      <c r="AN8" s="415"/>
      <c r="AO8" s="415"/>
      <c r="AP8" s="415"/>
      <c r="AQ8" s="415"/>
      <c r="AR8" s="415"/>
      <c r="AS8" s="415"/>
      <c r="AT8" s="415"/>
      <c r="AU8" s="415"/>
      <c r="AV8" s="415"/>
      <c r="AW8" s="415"/>
      <c r="AX8" s="415"/>
      <c r="AY8" s="415"/>
      <c r="AZ8" s="415"/>
      <c r="BB8" s="386"/>
      <c r="BZ8" s="415"/>
      <c r="CA8" s="415"/>
      <c r="CB8" s="415"/>
      <c r="CC8" s="415"/>
      <c r="CD8" s="415"/>
      <c r="CE8" s="415"/>
      <c r="CF8" s="415"/>
      <c r="CG8" s="415"/>
      <c r="CH8" s="415"/>
      <c r="CI8" s="415"/>
      <c r="CJ8" s="415"/>
      <c r="CK8" s="415"/>
      <c r="CL8" s="415"/>
      <c r="CM8" s="415"/>
      <c r="CN8" s="415"/>
      <c r="CO8" s="415"/>
      <c r="CP8" s="415"/>
      <c r="CQ8" s="415"/>
      <c r="CR8" s="415"/>
      <c r="CS8" s="415"/>
      <c r="CT8" s="415"/>
      <c r="CU8" s="415"/>
      <c r="CV8" s="415"/>
      <c r="CW8" s="415"/>
      <c r="CX8" s="415"/>
      <c r="CY8" s="415"/>
      <c r="CZ8" s="415"/>
    </row>
    <row r="9" s="363" customFormat="true" ht="15" customHeight="true" x14ac:dyDescent="0.2">
      <c r="A9" s="439" t="s">
        <v>136</v>
      </c>
      <c r="B9" s="441" t="str">
        <f>A1025</f>
        <v>MICS14</v>
      </c>
      <c r="AG9" s="415"/>
      <c r="AH9" s="415"/>
      <c r="AI9" s="415"/>
      <c r="AJ9" s="415"/>
      <c r="AK9" s="415"/>
      <c r="AL9" s="415"/>
      <c r="AM9" s="415"/>
      <c r="AN9" s="415"/>
      <c r="AO9" s="415"/>
      <c r="AP9" s="415"/>
      <c r="AQ9" s="415"/>
      <c r="AR9" s="415"/>
      <c r="AS9" s="415"/>
      <c r="AT9" s="415"/>
      <c r="AU9" s="415"/>
      <c r="AV9" s="415"/>
      <c r="AW9" s="415"/>
      <c r="AX9" s="415"/>
      <c r="AY9" s="415"/>
      <c r="AZ9" s="415"/>
      <c r="BB9" s="386"/>
      <c r="BZ9" s="415"/>
      <c r="CA9" s="415"/>
      <c r="CB9" s="415"/>
      <c r="CC9" s="415"/>
      <c r="CD9" s="415"/>
      <c r="CE9" s="415"/>
      <c r="CF9" s="415"/>
      <c r="CG9" s="415"/>
      <c r="CH9" s="415"/>
      <c r="CI9" s="415"/>
      <c r="CJ9" s="415"/>
      <c r="CK9" s="415"/>
      <c r="CL9" s="415"/>
      <c r="CM9" s="415"/>
      <c r="CN9" s="415"/>
      <c r="CO9" s="415"/>
      <c r="CP9" s="415"/>
      <c r="CQ9" s="415"/>
      <c r="CR9" s="415"/>
      <c r="CS9" s="415"/>
      <c r="CT9" s="415"/>
      <c r="CU9" s="415"/>
      <c r="CV9" s="415"/>
      <c r="CW9" s="415"/>
      <c r="CX9" s="415"/>
      <c r="CY9" s="415"/>
      <c r="CZ9" s="415"/>
    </row>
    <row r="10" s="363" customFormat="true" ht="15" customHeight="true" x14ac:dyDescent="0.2">
      <c r="A10" s="248" t="str">
        <f>B1028</f>
        <v/>
      </c>
      <c r="B10" s="247"/>
      <c r="AG10" s="415"/>
      <c r="AH10" s="415"/>
      <c r="AI10" s="415"/>
      <c r="AJ10" s="415"/>
      <c r="AK10" s="415"/>
      <c r="AL10" s="415"/>
      <c r="AM10" s="415"/>
      <c r="AN10" s="415"/>
      <c r="AO10" s="415"/>
      <c r="AP10" s="415"/>
      <c r="AQ10" s="415"/>
      <c r="AR10" s="415"/>
      <c r="AS10" s="415"/>
      <c r="AT10" s="415"/>
      <c r="AU10" s="415"/>
      <c r="AV10" s="415"/>
      <c r="AW10" s="415"/>
      <c r="AX10" s="415"/>
      <c r="AY10" s="415"/>
      <c r="AZ10" s="415"/>
      <c r="BB10" s="386"/>
      <c r="BZ10" s="415"/>
      <c r="CA10" s="415"/>
      <c r="CB10" s="415"/>
      <c r="CC10" s="415"/>
      <c r="CD10" s="415"/>
      <c r="CE10" s="415"/>
      <c r="CF10" s="415"/>
      <c r="CG10" s="415"/>
      <c r="CH10" s="415"/>
      <c r="CI10" s="415"/>
      <c r="CJ10" s="415"/>
      <c r="CK10" s="415"/>
      <c r="CL10" s="415"/>
      <c r="CM10" s="415"/>
      <c r="CN10" s="415"/>
      <c r="CO10" s="415"/>
      <c r="CP10" s="415"/>
      <c r="CQ10" s="415"/>
      <c r="CR10" s="415"/>
      <c r="CS10" s="415"/>
      <c r="CT10" s="415"/>
      <c r="CU10" s="415"/>
      <c r="CV10" s="415"/>
      <c r="CW10" s="415"/>
      <c r="CX10" s="415"/>
      <c r="CY10" s="415"/>
      <c r="CZ10" s="415"/>
    </row>
    <row r="11" s="363" customFormat="true" ht="15" customHeight="true" x14ac:dyDescent="0.2">
      <c r="A11" s="248" t="str">
        <f>B1027</f>
        <v/>
      </c>
      <c r="B11" s="246"/>
      <c r="AG11" s="415"/>
      <c r="AH11" s="415"/>
      <c r="AI11" s="415"/>
      <c r="AJ11" s="415"/>
      <c r="AK11" s="415"/>
      <c r="AL11" s="415"/>
      <c r="AM11" s="415"/>
      <c r="AN11" s="415"/>
      <c r="AO11" s="415"/>
      <c r="AP11" s="415"/>
      <c r="AQ11" s="415"/>
      <c r="AR11" s="415"/>
      <c r="AS11" s="415"/>
      <c r="AT11" s="415"/>
      <c r="AU11" s="415"/>
      <c r="AV11" s="415"/>
      <c r="AW11" s="415"/>
      <c r="AX11" s="415"/>
      <c r="AY11" s="415"/>
      <c r="AZ11" s="415"/>
      <c r="BB11" s="386"/>
      <c r="BZ11" s="415"/>
      <c r="CA11" s="415"/>
      <c r="CB11" s="415"/>
      <c r="CC11" s="415"/>
      <c r="CD11" s="415"/>
      <c r="CE11" s="415"/>
      <c r="CF11" s="415"/>
      <c r="CG11" s="415"/>
      <c r="CH11" s="415"/>
      <c r="CI11" s="415"/>
      <c r="CJ11" s="415"/>
      <c r="CK11" s="415"/>
      <c r="CL11" s="415"/>
      <c r="CM11" s="415"/>
      <c r="CN11" s="415"/>
      <c r="CO11" s="415"/>
      <c r="CP11" s="415"/>
      <c r="CQ11" s="415"/>
      <c r="CR11" s="415"/>
      <c r="CS11" s="415"/>
      <c r="CT11" s="415"/>
      <c r="CU11" s="415"/>
      <c r="CV11" s="415"/>
      <c r="CW11" s="415"/>
      <c r="CX11" s="415"/>
      <c r="CY11" s="415"/>
      <c r="CZ11" s="415"/>
    </row>
    <row r="12" s="363" customFormat="true" ht="18" customHeight="true" x14ac:dyDescent="0.2">
      <c r="A12" s="245"/>
      <c r="B12" s="247"/>
      <c r="AG12" s="415"/>
      <c r="AH12" s="415"/>
      <c r="AI12" s="415"/>
      <c r="AJ12" s="415"/>
      <c r="AK12" s="415"/>
      <c r="AL12" s="415"/>
      <c r="AM12" s="415"/>
      <c r="AN12" s="415"/>
      <c r="AO12" s="415"/>
      <c r="AP12" s="415"/>
      <c r="AQ12" s="415"/>
      <c r="AR12" s="415"/>
      <c r="AS12" s="415"/>
      <c r="AT12" s="415"/>
      <c r="AU12" s="415"/>
      <c r="AV12" s="415"/>
      <c r="AW12" s="415"/>
      <c r="AX12" s="415"/>
      <c r="AY12" s="415"/>
      <c r="AZ12" s="415"/>
      <c r="BB12" s="386"/>
      <c r="BZ12" s="415"/>
      <c r="CA12" s="415"/>
      <c r="CB12" s="415"/>
      <c r="CC12" s="415"/>
      <c r="CD12" s="415"/>
      <c r="CE12" s="415"/>
      <c r="CF12" s="415"/>
      <c r="CG12" s="415"/>
      <c r="CH12" s="415"/>
      <c r="CI12" s="415"/>
      <c r="CJ12" s="415"/>
      <c r="CK12" s="415"/>
      <c r="CL12" s="415"/>
      <c r="CM12" s="415"/>
      <c r="CN12" s="415"/>
      <c r="CO12" s="415"/>
      <c r="CP12" s="415"/>
      <c r="CQ12" s="415"/>
      <c r="CR12" s="415"/>
      <c r="CS12" s="415"/>
      <c r="CT12" s="415"/>
      <c r="CU12" s="415"/>
      <c r="CV12" s="415"/>
      <c r="CW12" s="415"/>
      <c r="CX12" s="415"/>
      <c r="CY12" s="415"/>
      <c r="CZ12" s="415"/>
    </row>
    <row r="13" s="363" customFormat="true" ht="18" customHeight="true" x14ac:dyDescent="0.2">
      <c r="A13" s="244"/>
      <c r="B13" s="243"/>
      <c r="AG13" s="415"/>
      <c r="AH13" s="415"/>
      <c r="AI13" s="415"/>
      <c r="AJ13" s="415"/>
      <c r="AK13" s="415"/>
      <c r="AL13" s="415"/>
      <c r="AM13" s="415"/>
      <c r="AN13" s="415"/>
      <c r="AO13" s="415"/>
      <c r="AP13" s="415"/>
      <c r="AQ13" s="415"/>
      <c r="AR13" s="415"/>
      <c r="AS13" s="415"/>
      <c r="AT13" s="415"/>
      <c r="AU13" s="415"/>
      <c r="AV13" s="415"/>
      <c r="AW13" s="415"/>
      <c r="AX13" s="415"/>
      <c r="AY13" s="415"/>
      <c r="AZ13" s="415"/>
      <c r="BB13" s="386"/>
      <c r="BZ13" s="415"/>
      <c r="CA13" s="415"/>
      <c r="CB13" s="415"/>
      <c r="CC13" s="415"/>
      <c r="CD13" s="415"/>
      <c r="CE13" s="415"/>
      <c r="CF13" s="415"/>
      <c r="CG13" s="415"/>
      <c r="CH13" s="415"/>
      <c r="CI13" s="415"/>
      <c r="CJ13" s="415"/>
      <c r="CK13" s="415"/>
      <c r="CL13" s="415"/>
      <c r="CM13" s="415"/>
      <c r="CN13" s="415"/>
      <c r="CO13" s="415"/>
      <c r="CP13" s="415"/>
      <c r="CQ13" s="415"/>
      <c r="CR13" s="415"/>
      <c r="CS13" s="415"/>
      <c r="CT13" s="415"/>
      <c r="CU13" s="415"/>
      <c r="CV13" s="415"/>
      <c r="CW13" s="415"/>
      <c r="CX13" s="415"/>
      <c r="CY13" s="415"/>
      <c r="CZ13" s="415"/>
    </row>
    <row r="14" s="622" customFormat="true" ht="15" customHeight="true" x14ac:dyDescent="0.2">
      <c r="A14" s="367" t="s">
        <v>96</v>
      </c>
      <c r="B14" s="412"/>
      <c r="C14" s="1174" t="s">
        <v>115</v>
      </c>
      <c r="D14" s="1175"/>
      <c r="E14" s="1175"/>
      <c r="F14" s="1175"/>
      <c r="G14" s="1176"/>
      <c r="H14" s="1177" t="s">
        <v>38</v>
      </c>
      <c r="I14" s="1148"/>
      <c r="J14" s="1148"/>
      <c r="K14" s="1148"/>
      <c r="L14" s="1150"/>
      <c r="M14" s="1138" t="s">
        <v>37</v>
      </c>
      <c r="N14" s="1139"/>
      <c r="O14" s="1139"/>
      <c r="P14" s="1139"/>
      <c r="Q14" s="1141"/>
      <c r="R14" s="81" t="s">
        <v>141</v>
      </c>
      <c r="S14" s="501"/>
      <c r="T14" s="501"/>
      <c r="U14" s="501"/>
      <c r="V14" s="501"/>
      <c r="W14" s="501"/>
      <c r="X14" s="501"/>
      <c r="Y14" s="501"/>
      <c r="Z14" s="501"/>
      <c r="AA14" s="501"/>
      <c r="AB14" s="501"/>
      <c r="AC14" s="501"/>
      <c r="AD14" s="501"/>
      <c r="AE14" s="501"/>
      <c r="AF14" s="501"/>
      <c r="AG14" s="512"/>
      <c r="AH14" s="512"/>
      <c r="AI14" s="512"/>
      <c r="AJ14" s="512"/>
      <c r="AK14" s="512"/>
      <c r="AL14" s="512"/>
      <c r="AM14" s="512"/>
      <c r="AN14" s="512"/>
      <c r="AO14" s="512"/>
      <c r="AP14" s="512"/>
      <c r="AQ14" s="512"/>
      <c r="AR14" s="512"/>
      <c r="AS14" s="512"/>
      <c r="AT14" s="512"/>
      <c r="AU14" s="512"/>
      <c r="AV14" s="512"/>
      <c r="AW14" s="512"/>
      <c r="AX14" s="512"/>
      <c r="AY14" s="512"/>
      <c r="AZ14" s="252"/>
      <c r="BA14" s="421" t="s">
        <v>131</v>
      </c>
      <c r="BB14" s="367" t="s">
        <v>96</v>
      </c>
      <c r="BC14" s="1138" t="s">
        <v>115</v>
      </c>
      <c r="BD14" s="1139"/>
      <c r="BE14" s="1139"/>
      <c r="BF14" s="1139"/>
      <c r="BG14" s="1140"/>
      <c r="BH14" s="1138" t="s">
        <v>38</v>
      </c>
      <c r="BI14" s="1139"/>
      <c r="BJ14" s="1139"/>
      <c r="BK14" s="1139"/>
      <c r="BL14" s="1140"/>
      <c r="BM14" s="1138" t="s">
        <v>37</v>
      </c>
      <c r="BN14" s="1139"/>
      <c r="BO14" s="1139"/>
      <c r="BP14" s="1139"/>
      <c r="BQ14" s="1141"/>
      <c r="BR14" s="80" t="s">
        <v>141</v>
      </c>
      <c r="BS14" s="501"/>
      <c r="BT14" s="501"/>
      <c r="BU14" s="501"/>
      <c r="BV14" s="501"/>
      <c r="BW14" s="501"/>
      <c r="BX14" s="501"/>
      <c r="BY14" s="501"/>
      <c r="BZ14" s="515"/>
      <c r="CA14" s="515"/>
      <c r="CB14" s="515"/>
      <c r="CC14" s="515"/>
      <c r="CD14" s="515"/>
      <c r="CE14" s="515"/>
      <c r="CF14" s="515"/>
      <c r="CG14" s="419"/>
      <c r="CH14" s="419"/>
      <c r="CI14" s="419"/>
      <c r="CJ14" s="419"/>
      <c r="CK14" s="419"/>
      <c r="CL14" s="419"/>
      <c r="CM14" s="419"/>
      <c r="CN14" s="419"/>
      <c r="CO14" s="419"/>
      <c r="CP14" s="419"/>
      <c r="CQ14" s="419"/>
      <c r="CR14" s="419"/>
      <c r="CS14" s="419"/>
      <c r="CT14" s="419"/>
      <c r="CU14" s="419"/>
      <c r="CV14" s="419"/>
      <c r="CW14" s="419"/>
      <c r="CX14" s="419"/>
      <c r="CY14" s="419"/>
      <c r="CZ14" s="419"/>
    </row>
    <row r="15" s="622" customFormat="true" ht="24" x14ac:dyDescent="0.2">
      <c r="A15" s="407" t="s">
        <v>87</v>
      </c>
      <c r="B15" s="450"/>
      <c r="C15" s="492" t="s">
        <v>0</v>
      </c>
      <c r="D15" s="708" t="s">
        <v>1</v>
      </c>
      <c r="E15" s="708" t="s">
        <v>2</v>
      </c>
      <c r="F15" s="708" t="s">
        <v>3</v>
      </c>
      <c r="G15" s="709" t="s">
        <v>4</v>
      </c>
      <c r="H15" s="455" t="s">
        <v>0</v>
      </c>
      <c r="I15" s="710" t="s">
        <v>1</v>
      </c>
      <c r="J15" s="710" t="s">
        <v>2</v>
      </c>
      <c r="K15" s="710" t="s">
        <v>3</v>
      </c>
      <c r="L15" s="711" t="s">
        <v>4</v>
      </c>
      <c r="M15" s="456" t="s">
        <v>0</v>
      </c>
      <c r="N15" s="710" t="s">
        <v>1</v>
      </c>
      <c r="O15" s="710" t="s">
        <v>2</v>
      </c>
      <c r="P15" s="710" t="s">
        <v>3</v>
      </c>
      <c r="Q15" s="703" t="s">
        <v>4</v>
      </c>
      <c r="R15" s="455" t="s">
        <v>463</v>
      </c>
      <c r="S15" s="710" t="s">
        <v>464</v>
      </c>
      <c r="T15" s="710" t="s">
        <v>465</v>
      </c>
      <c r="U15" s="710" t="s">
        <v>466</v>
      </c>
      <c r="V15" s="710" t="s">
        <v>467</v>
      </c>
      <c r="W15" s="710" t="s">
        <v>468</v>
      </c>
      <c r="X15" s="710" t="s">
        <v>469</v>
      </c>
      <c r="Y15" s="710" t="s">
        <v>470</v>
      </c>
      <c r="Z15" s="710" t="s">
        <v>471</v>
      </c>
      <c r="AA15" s="710" t="s">
        <v>472</v>
      </c>
      <c r="AB15" s="710" t="s">
        <v>473</v>
      </c>
      <c r="AC15" s="710" t="s">
        <v>474</v>
      </c>
      <c r="AD15" s="710" t="s">
        <v>475</v>
      </c>
      <c r="AE15" s="710" t="s">
        <v>476</v>
      </c>
      <c r="AF15" s="711" t="s">
        <v>477</v>
      </c>
      <c r="AG15" s="512"/>
      <c r="AH15" s="512"/>
      <c r="AI15" s="512"/>
      <c r="AJ15" s="512"/>
      <c r="AK15" s="512"/>
      <c r="AL15" s="512"/>
      <c r="AM15" s="512"/>
      <c r="AN15" s="512"/>
      <c r="AO15" s="512"/>
      <c r="AP15" s="512"/>
      <c r="AQ15" s="512"/>
      <c r="AR15" s="512"/>
      <c r="AS15" s="512"/>
      <c r="AT15" s="512"/>
      <c r="AU15" s="512"/>
      <c r="AV15" s="512"/>
      <c r="AW15" s="512"/>
      <c r="AX15" s="512"/>
      <c r="AY15" s="512"/>
      <c r="AZ15" s="252"/>
      <c r="BA15" s="407" t="s">
        <v>120</v>
      </c>
      <c r="BB15" s="406"/>
      <c r="BC15" s="531" t="s">
        <v>0</v>
      </c>
      <c r="BD15" s="671" t="s">
        <v>1</v>
      </c>
      <c r="BE15" s="671" t="s">
        <v>2</v>
      </c>
      <c r="BF15" s="671" t="s">
        <v>3</v>
      </c>
      <c r="BG15" s="532" t="s">
        <v>4</v>
      </c>
      <c r="BH15" s="531" t="s">
        <v>0</v>
      </c>
      <c r="BI15" s="671" t="s">
        <v>1</v>
      </c>
      <c r="BJ15" s="671" t="s">
        <v>2</v>
      </c>
      <c r="BK15" s="671" t="s">
        <v>3</v>
      </c>
      <c r="BL15" s="532" t="s">
        <v>4</v>
      </c>
      <c r="BM15" s="531" t="s">
        <v>0</v>
      </c>
      <c r="BN15" s="671" t="s">
        <v>1</v>
      </c>
      <c r="BO15" s="671" t="s">
        <v>2</v>
      </c>
      <c r="BP15" s="671" t="s">
        <v>3</v>
      </c>
      <c r="BQ15" s="532" t="s">
        <v>4</v>
      </c>
      <c r="BR15" s="531" t="s">
        <v>463</v>
      </c>
      <c r="BS15" s="671" t="s">
        <v>464</v>
      </c>
      <c r="BT15" s="671" t="s">
        <v>465</v>
      </c>
      <c r="BU15" s="671" t="s">
        <v>466</v>
      </c>
      <c r="BV15" s="671" t="s">
        <v>467</v>
      </c>
      <c r="BW15" s="671" t="s">
        <v>468</v>
      </c>
      <c r="BX15" s="671" t="s">
        <v>469</v>
      </c>
      <c r="BY15" s="672" t="s">
        <v>470</v>
      </c>
      <c r="BZ15" s="672" t="s">
        <v>471</v>
      </c>
      <c r="CA15" s="672" t="s">
        <v>472</v>
      </c>
      <c r="CB15" s="672" t="s">
        <v>473</v>
      </c>
      <c r="CC15" s="672" t="s">
        <v>474</v>
      </c>
      <c r="CD15" s="672" t="s">
        <v>475</v>
      </c>
      <c r="CE15" s="672" t="s">
        <v>476</v>
      </c>
      <c r="CF15" s="672" t="s">
        <v>477</v>
      </c>
      <c r="CG15" s="251"/>
      <c r="CH15" s="251"/>
      <c r="CI15" s="251"/>
      <c r="CJ15" s="251"/>
      <c r="CK15" s="251"/>
      <c r="CL15" s="251"/>
      <c r="CM15" s="251"/>
      <c r="CN15" s="251"/>
      <c r="CO15" s="251"/>
      <c r="CP15" s="251"/>
      <c r="CQ15" s="251"/>
      <c r="CR15" s="251"/>
      <c r="CS15" s="251"/>
      <c r="CT15" s="251"/>
      <c r="CU15" s="251"/>
      <c r="CV15" s="251"/>
      <c r="CW15" s="251"/>
      <c r="CX15" s="251"/>
      <c r="CY15" s="251"/>
      <c r="CZ15" s="251"/>
    </row>
    <row r="16" s="622" customFormat="true" ht="15" customHeight="true" x14ac:dyDescent="0.2">
      <c r="A16" s="1158" t="s">
        <v>13</v>
      </c>
      <c r="B16" s="452" t="s">
        <v>14</v>
      </c>
      <c r="C16" s="200">
        <v>83.145137441279445</v>
      </c>
      <c r="D16" s="199">
        <v>92.731990376727737</v>
      </c>
      <c r="E16" s="199">
        <v>96.485644431844264</v>
      </c>
      <c r="F16" s="199">
        <v>97.855481324968096</v>
      </c>
      <c r="G16" s="198">
        <v>99.254674227716151</v>
      </c>
      <c r="H16" s="197">
        <v>95.479483323937799</v>
      </c>
      <c r="I16" s="199">
        <v>98.365653765808858</v>
      </c>
      <c r="J16" s="199">
        <v>99.391737641860658</v>
      </c>
      <c r="K16" s="199">
        <v>99.920871312742776</v>
      </c>
      <c r="L16" s="196">
        <v>99.249435527998529</v>
      </c>
      <c r="M16" s="200">
        <v>82.746508712791069</v>
      </c>
      <c r="N16" s="199">
        <v>90.302863315776861</v>
      </c>
      <c r="O16" s="199">
        <v>95.725105295592002</v>
      </c>
      <c r="P16" s="199">
        <v>97.728566305963042</v>
      </c>
      <c r="Q16" s="198">
        <v>98.214193096224861</v>
      </c>
      <c r="R16" s="197">
        <v>89.505428335089491</v>
      </c>
      <c r="S16" s="199">
        <v>93.75696185994093</v>
      </c>
      <c r="T16" s="199">
        <v>99.410975646604783</v>
      </c>
      <c r="U16" s="199">
        <v>87.465616402053968</v>
      </c>
      <c r="V16" s="199">
        <v>92.66701318852796</v>
      </c>
      <c r="W16" s="199">
        <v>99.444811295252904</v>
      </c>
      <c r="X16" s="199">
        <v>90.057331929735895</v>
      </c>
      <c r="Y16" s="199">
        <v>93.236794863722423</v>
      </c>
      <c r="Z16" s="199">
        <v>98.811901078382931</v>
      </c>
      <c r="AA16" s="199">
        <v>76.464943701715129</v>
      </c>
      <c r="AB16" s="199">
        <v>73.298963386917123</v>
      </c>
      <c r="AC16" s="199">
        <v>90.311611793507083</v>
      </c>
      <c r="AD16" s="199">
        <v>97.137405658160844</v>
      </c>
      <c r="AE16" s="199">
        <v>98.494613165993812</v>
      </c>
      <c r="AF16" s="196">
        <v>97.076852217630815</v>
      </c>
      <c r="AG16" s="512"/>
      <c r="AH16" s="512"/>
      <c r="AI16" s="512"/>
      <c r="AJ16" s="512"/>
      <c r="AK16" s="512"/>
      <c r="AL16" s="512"/>
      <c r="AM16" s="512"/>
      <c r="AN16" s="512"/>
      <c r="AO16" s="512"/>
      <c r="AP16" s="512"/>
      <c r="AQ16" s="512"/>
      <c r="AR16" s="512"/>
      <c r="AS16" s="512"/>
      <c r="AT16" s="512"/>
      <c r="AU16" s="512"/>
      <c r="AV16" s="512"/>
      <c r="AW16" s="512"/>
      <c r="AX16" s="512"/>
      <c r="AY16" s="512"/>
      <c r="AZ16" s="252"/>
      <c r="BA16" s="1144" t="s">
        <v>13</v>
      </c>
      <c r="BB16" s="699" t="s">
        <v>14</v>
      </c>
      <c r="BC16" s="128" t="s">
        <v>35</v>
      </c>
      <c r="BD16" s="124" t="s">
        <v>35</v>
      </c>
      <c r="BE16" s="124" t="s">
        <v>35</v>
      </c>
      <c r="BF16" s="124" t="s">
        <v>35</v>
      </c>
      <c r="BG16" s="119" t="s">
        <v>35</v>
      </c>
      <c r="BH16" s="128" t="s">
        <v>35</v>
      </c>
      <c r="BI16" s="124" t="s">
        <v>35</v>
      </c>
      <c r="BJ16" s="124" t="s">
        <v>35</v>
      </c>
      <c r="BK16" s="124" t="s">
        <v>35</v>
      </c>
      <c r="BL16" s="119" t="s">
        <v>35</v>
      </c>
      <c r="BM16" s="128" t="s">
        <v>35</v>
      </c>
      <c r="BN16" s="124" t="s">
        <v>35</v>
      </c>
      <c r="BO16" s="124" t="s">
        <v>35</v>
      </c>
      <c r="BP16" s="124" t="s">
        <v>35</v>
      </c>
      <c r="BQ16" s="119" t="s">
        <v>35</v>
      </c>
      <c r="BR16" s="128" t="s">
        <v>35</v>
      </c>
      <c r="BS16" s="124" t="s">
        <v>35</v>
      </c>
      <c r="BT16" s="124" t="s">
        <v>35</v>
      </c>
      <c r="BU16" s="124" t="s">
        <v>35</v>
      </c>
      <c r="BV16" s="124" t="s">
        <v>35</v>
      </c>
      <c r="BW16" s="124" t="s">
        <v>35</v>
      </c>
      <c r="BX16" s="124" t="s">
        <v>35</v>
      </c>
      <c r="BY16" s="113" t="s">
        <v>35</v>
      </c>
      <c r="BZ16" s="113" t="s">
        <v>35</v>
      </c>
      <c r="CA16" s="113" t="s">
        <v>35</v>
      </c>
      <c r="CB16" s="113" t="s">
        <v>35</v>
      </c>
      <c r="CC16" s="113" t="s">
        <v>35</v>
      </c>
      <c r="CD16" s="113" t="s">
        <v>35</v>
      </c>
      <c r="CE16" s="113" t="s">
        <v>35</v>
      </c>
      <c r="CF16" s="113" t="s">
        <v>35</v>
      </c>
      <c r="CG16" s="68"/>
      <c r="CH16" s="68"/>
      <c r="CI16" s="68"/>
      <c r="CJ16" s="68"/>
      <c r="CK16" s="68"/>
      <c r="CL16" s="68"/>
      <c r="CM16" s="68"/>
      <c r="CN16" s="68"/>
      <c r="CO16" s="68"/>
      <c r="CP16" s="68"/>
      <c r="CQ16" s="68"/>
      <c r="CR16" s="68"/>
      <c r="CS16" s="68"/>
      <c r="CT16" s="68"/>
      <c r="CU16" s="68"/>
      <c r="CV16" s="68"/>
      <c r="CW16" s="68"/>
      <c r="CX16" s="68"/>
      <c r="CY16" s="68"/>
      <c r="CZ16" s="68"/>
    </row>
    <row r="17" s="622" customFormat="true" ht="15" customHeight="true" x14ac:dyDescent="0.2">
      <c r="A17" s="1145"/>
      <c r="B17" s="453" t="s">
        <v>51</v>
      </c>
      <c r="C17" s="195">
        <v>16.854862558720921</v>
      </c>
      <c r="D17" s="194">
        <v>7.268009623272266</v>
      </c>
      <c r="E17" s="194">
        <v>3.5143555681558101</v>
      </c>
      <c r="F17" s="194">
        <v>2.1445186750319678</v>
      </c>
      <c r="G17" s="193">
        <v>0.74532577228384567</v>
      </c>
      <c r="H17" s="192">
        <v>4.5205166760621616</v>
      </c>
      <c r="I17" s="194">
        <v>1.6343462341911066</v>
      </c>
      <c r="J17" s="194">
        <v>0.6082623581393487</v>
      </c>
      <c r="K17" s="194">
        <v>7.9128687257224453E-2</v>
      </c>
      <c r="L17" s="191">
        <v>0.75056447200147536</v>
      </c>
      <c r="M17" s="195">
        <v>17.253491287209076</v>
      </c>
      <c r="N17" s="194">
        <v>9.697136684223354</v>
      </c>
      <c r="O17" s="194">
        <v>4.2748947044080046</v>
      </c>
      <c r="P17" s="194">
        <v>2.2714336940369937</v>
      </c>
      <c r="Q17" s="193">
        <v>1.7858069037751192</v>
      </c>
      <c r="R17" s="192">
        <v>10.494571664910584</v>
      </c>
      <c r="S17" s="194">
        <v>6.2430381400589772</v>
      </c>
      <c r="T17" s="194">
        <v>0.58902435339522596</v>
      </c>
      <c r="U17" s="194">
        <v>12.534383597946041</v>
      </c>
      <c r="V17" s="194">
        <v>7.3329868114720895</v>
      </c>
      <c r="W17" s="194">
        <v>0.55518870474706539</v>
      </c>
      <c r="X17" s="194">
        <v>9.9426680702640624</v>
      </c>
      <c r="Y17" s="194">
        <v>6.7632051362775236</v>
      </c>
      <c r="Z17" s="194">
        <v>1.1880989216170663</v>
      </c>
      <c r="AA17" s="194">
        <v>23.535056298284708</v>
      </c>
      <c r="AB17" s="194">
        <v>26.701036613082795</v>
      </c>
      <c r="AC17" s="194">
        <v>9.6883882064929683</v>
      </c>
      <c r="AD17" s="194">
        <v>2.8625943418391659</v>
      </c>
      <c r="AE17" s="194">
        <v>1.5053868340061718</v>
      </c>
      <c r="AF17" s="191">
        <v>2.9231477823691958</v>
      </c>
      <c r="AG17" s="512"/>
      <c r="AH17" s="512"/>
      <c r="AI17" s="512"/>
      <c r="AJ17" s="512"/>
      <c r="AK17" s="512"/>
      <c r="AL17" s="512"/>
      <c r="AM17" s="512"/>
      <c r="AN17" s="512"/>
      <c r="AO17" s="512"/>
      <c r="AP17" s="512"/>
      <c r="AQ17" s="512"/>
      <c r="AR17" s="512"/>
      <c r="AS17" s="512"/>
      <c r="AT17" s="512"/>
      <c r="AU17" s="512"/>
      <c r="AV17" s="512"/>
      <c r="AW17" s="512"/>
      <c r="AX17" s="512"/>
      <c r="AY17" s="512"/>
      <c r="AZ17" s="252"/>
      <c r="BA17" s="1136"/>
      <c r="BB17" s="697" t="s">
        <v>51</v>
      </c>
      <c r="BC17" s="127" t="s">
        <v>35</v>
      </c>
      <c r="BD17" s="123" t="s">
        <v>35</v>
      </c>
      <c r="BE17" s="123" t="s">
        <v>35</v>
      </c>
      <c r="BF17" s="123" t="s">
        <v>35</v>
      </c>
      <c r="BG17" s="118" t="s">
        <v>35</v>
      </c>
      <c r="BH17" s="127" t="s">
        <v>35</v>
      </c>
      <c r="BI17" s="123" t="s">
        <v>35</v>
      </c>
      <c r="BJ17" s="123" t="s">
        <v>35</v>
      </c>
      <c r="BK17" s="123" t="s">
        <v>35</v>
      </c>
      <c r="BL17" s="118" t="s">
        <v>35</v>
      </c>
      <c r="BM17" s="127" t="s">
        <v>35</v>
      </c>
      <c r="BN17" s="123" t="s">
        <v>35</v>
      </c>
      <c r="BO17" s="123" t="s">
        <v>35</v>
      </c>
      <c r="BP17" s="123" t="s">
        <v>35</v>
      </c>
      <c r="BQ17" s="118" t="s">
        <v>35</v>
      </c>
      <c r="BR17" s="127" t="s">
        <v>35</v>
      </c>
      <c r="BS17" s="123" t="s">
        <v>35</v>
      </c>
      <c r="BT17" s="123" t="s">
        <v>35</v>
      </c>
      <c r="BU17" s="123" t="s">
        <v>35</v>
      </c>
      <c r="BV17" s="123" t="s">
        <v>35</v>
      </c>
      <c r="BW17" s="123" t="s">
        <v>35</v>
      </c>
      <c r="BX17" s="123" t="s">
        <v>35</v>
      </c>
      <c r="BY17" s="112" t="s">
        <v>35</v>
      </c>
      <c r="BZ17" s="112" t="s">
        <v>35</v>
      </c>
      <c r="CA17" s="112" t="s">
        <v>35</v>
      </c>
      <c r="CB17" s="112" t="s">
        <v>35</v>
      </c>
      <c r="CC17" s="112" t="s">
        <v>35</v>
      </c>
      <c r="CD17" s="112" t="s">
        <v>35</v>
      </c>
      <c r="CE17" s="112" t="s">
        <v>35</v>
      </c>
      <c r="CF17" s="112" t="s">
        <v>35</v>
      </c>
      <c r="CG17" s="68"/>
      <c r="CH17" s="68"/>
      <c r="CI17" s="68"/>
      <c r="CJ17" s="68"/>
      <c r="CK17" s="68"/>
      <c r="CL17" s="68"/>
      <c r="CM17" s="68"/>
      <c r="CN17" s="68"/>
      <c r="CO17" s="68"/>
      <c r="CP17" s="68"/>
      <c r="CQ17" s="68"/>
      <c r="CR17" s="68"/>
      <c r="CS17" s="68"/>
      <c r="CT17" s="68"/>
      <c r="CU17" s="68"/>
      <c r="CV17" s="68"/>
      <c r="CW17" s="68"/>
      <c r="CX17" s="68"/>
      <c r="CY17" s="68"/>
      <c r="CZ17" s="68"/>
    </row>
    <row r="18" s="622" customFormat="true" ht="15" customHeight="true" x14ac:dyDescent="0.2">
      <c r="A18" s="1145" t="s">
        <v>60</v>
      </c>
      <c r="B18" s="453" t="s">
        <v>15</v>
      </c>
      <c r="C18" s="195">
        <f>C16*C23/100</f>
        <v>75.329494521799177</v>
      </c>
      <c r="D18" s="194">
        <f>D16*D23/100</f>
        <v>90.320958626932821</v>
      </c>
      <c r="E18" s="194">
        <f t="shared" ref="E18:AF18" si="0">E16*E23/100</f>
        <v>95.713759276389524</v>
      </c>
      <c r="F18" s="194">
        <f t="shared" si="0"/>
        <v>96.974781993043379</v>
      </c>
      <c r="G18" s="193">
        <f t="shared" si="0"/>
        <v>98.460636833894426</v>
      </c>
      <c r="H18" s="192">
        <f t="shared" si="0"/>
        <v>92.042221924276035</v>
      </c>
      <c r="I18" s="194">
        <f t="shared" si="0"/>
        <v>96.693437651790106</v>
      </c>
      <c r="J18" s="194">
        <f t="shared" si="0"/>
        <v>98.099645052516479</v>
      </c>
      <c r="K18" s="194">
        <f t="shared" si="0"/>
        <v>99.221425213553573</v>
      </c>
      <c r="L18" s="191">
        <f t="shared" si="0"/>
        <v>99.249435527998514</v>
      </c>
      <c r="M18" s="195">
        <f t="shared" si="0"/>
        <v>74.306364824086373</v>
      </c>
      <c r="N18" s="194">
        <f t="shared" si="0"/>
        <v>87.503474552987797</v>
      </c>
      <c r="O18" s="194">
        <f t="shared" si="0"/>
        <v>94.48067892674932</v>
      </c>
      <c r="P18" s="194">
        <f t="shared" si="0"/>
        <v>97.044466341821305</v>
      </c>
      <c r="Q18" s="193">
        <f t="shared" si="0"/>
        <v>97.428479551455055</v>
      </c>
      <c r="R18" s="192">
        <f t="shared" si="0"/>
        <v>87.357298055047337</v>
      </c>
      <c r="S18" s="194">
        <f t="shared" si="0"/>
        <v>91.881822622742106</v>
      </c>
      <c r="T18" s="194">
        <f t="shared" si="0"/>
        <v>99.112742719664965</v>
      </c>
      <c r="U18" s="194">
        <f t="shared" si="0"/>
        <v>84.404319827982079</v>
      </c>
      <c r="V18" s="194">
        <f t="shared" si="0"/>
        <v>88.404330581855689</v>
      </c>
      <c r="W18" s="194">
        <f t="shared" si="0"/>
        <v>99.146476861367148</v>
      </c>
      <c r="X18" s="194">
        <f t="shared" si="0"/>
        <v>71.595578884140039</v>
      </c>
      <c r="Y18" s="194">
        <f t="shared" si="0"/>
        <v>83.726641787622739</v>
      </c>
      <c r="Z18" s="194">
        <f t="shared" si="0"/>
        <v>98.515465375147784</v>
      </c>
      <c r="AA18" s="194">
        <f t="shared" si="0"/>
        <v>68.283194725631617</v>
      </c>
      <c r="AB18" s="194">
        <f t="shared" si="0"/>
        <v>63.183706439522567</v>
      </c>
      <c r="AC18" s="194">
        <f t="shared" si="0"/>
        <v>90.040676958126568</v>
      </c>
      <c r="AD18" s="194">
        <f t="shared" si="0"/>
        <v>94.029008677099696</v>
      </c>
      <c r="AE18" s="194">
        <f t="shared" si="0"/>
        <v>98.199129326495836</v>
      </c>
      <c r="AF18" s="191">
        <f t="shared" si="0"/>
        <v>92.902547572272681</v>
      </c>
      <c r="AG18" s="512"/>
      <c r="AH18" s="512"/>
      <c r="AI18" s="512"/>
      <c r="AJ18" s="512"/>
      <c r="AK18" s="512"/>
      <c r="AL18" s="512"/>
      <c r="AM18" s="512"/>
      <c r="AN18" s="512"/>
      <c r="AO18" s="512"/>
      <c r="AP18" s="512"/>
      <c r="AQ18" s="512"/>
      <c r="AR18" s="512"/>
      <c r="AS18" s="512"/>
      <c r="AT18" s="512"/>
      <c r="AU18" s="512"/>
      <c r="AV18" s="512"/>
      <c r="AW18" s="512"/>
      <c r="AX18" s="512"/>
      <c r="AY18" s="512"/>
      <c r="AZ18" s="252"/>
      <c r="BA18" s="1136" t="s">
        <v>60</v>
      </c>
      <c r="BB18" s="697" t="s">
        <v>15</v>
      </c>
      <c r="BC18" s="127" t="s">
        <v>35</v>
      </c>
      <c r="BD18" s="123" t="s">
        <v>35</v>
      </c>
      <c r="BE18" s="123" t="s">
        <v>35</v>
      </c>
      <c r="BF18" s="123" t="s">
        <v>35</v>
      </c>
      <c r="BG18" s="118" t="s">
        <v>35</v>
      </c>
      <c r="BH18" s="127" t="s">
        <v>35</v>
      </c>
      <c r="BI18" s="123" t="s">
        <v>35</v>
      </c>
      <c r="BJ18" s="123" t="s">
        <v>35</v>
      </c>
      <c r="BK18" s="123" t="s">
        <v>35</v>
      </c>
      <c r="BL18" s="118" t="s">
        <v>35</v>
      </c>
      <c r="BM18" s="127" t="s">
        <v>35</v>
      </c>
      <c r="BN18" s="123" t="s">
        <v>35</v>
      </c>
      <c r="BO18" s="123" t="s">
        <v>35</v>
      </c>
      <c r="BP18" s="123" t="s">
        <v>35</v>
      </c>
      <c r="BQ18" s="118" t="s">
        <v>35</v>
      </c>
      <c r="BR18" s="127" t="s">
        <v>35</v>
      </c>
      <c r="BS18" s="123" t="s">
        <v>35</v>
      </c>
      <c r="BT18" s="123" t="s">
        <v>35</v>
      </c>
      <c r="BU18" s="123" t="s">
        <v>35</v>
      </c>
      <c r="BV18" s="123" t="s">
        <v>35</v>
      </c>
      <c r="BW18" s="123" t="s">
        <v>35</v>
      </c>
      <c r="BX18" s="123" t="s">
        <v>35</v>
      </c>
      <c r="BY18" s="112" t="s">
        <v>35</v>
      </c>
      <c r="BZ18" s="112" t="s">
        <v>35</v>
      </c>
      <c r="CA18" s="112" t="s">
        <v>35</v>
      </c>
      <c r="CB18" s="112" t="s">
        <v>35</v>
      </c>
      <c r="CC18" s="112" t="s">
        <v>35</v>
      </c>
      <c r="CD18" s="112" t="s">
        <v>35</v>
      </c>
      <c r="CE18" s="112" t="s">
        <v>35</v>
      </c>
      <c r="CF18" s="112" t="s">
        <v>35</v>
      </c>
      <c r="CG18" s="68"/>
      <c r="CH18" s="68"/>
      <c r="CI18" s="68"/>
      <c r="CJ18" s="68"/>
      <c r="CK18" s="68"/>
      <c r="CL18" s="68"/>
      <c r="CM18" s="68"/>
      <c r="CN18" s="68"/>
      <c r="CO18" s="68"/>
      <c r="CP18" s="68"/>
      <c r="CQ18" s="68"/>
      <c r="CR18" s="68"/>
      <c r="CS18" s="68"/>
      <c r="CT18" s="68"/>
      <c r="CU18" s="68"/>
      <c r="CV18" s="68"/>
      <c r="CW18" s="68"/>
      <c r="CX18" s="68"/>
      <c r="CY18" s="68"/>
      <c r="CZ18" s="68"/>
    </row>
    <row r="19" s="622" customFormat="true" ht="15" customHeight="true" x14ac:dyDescent="0.2">
      <c r="A19" s="1145"/>
      <c r="B19" s="453" t="s">
        <v>16</v>
      </c>
      <c r="C19" s="195">
        <f>C16*C22/100</f>
        <v>7.8156429194802683</v>
      </c>
      <c r="D19" s="194">
        <f>D16*D22/100</f>
        <v>2.4110317497949212</v>
      </c>
      <c r="E19" s="194">
        <f t="shared" ref="E19:AF19" si="1">E16*E22/100</f>
        <v>0.77188515545475411</v>
      </c>
      <c r="F19" s="194">
        <f t="shared" si="1"/>
        <v>0.88069933192471284</v>
      </c>
      <c r="G19" s="193">
        <f t="shared" si="1"/>
        <v>0.79403739382172933</v>
      </c>
      <c r="H19" s="192">
        <f t="shared" si="1"/>
        <v>3.4372613996617609</v>
      </c>
      <c r="I19" s="194">
        <f t="shared" si="1"/>
        <v>1.6722161140187506</v>
      </c>
      <c r="J19" s="194">
        <f t="shared" si="1"/>
        <v>1.2920925893441888</v>
      </c>
      <c r="K19" s="194">
        <f t="shared" si="1"/>
        <v>0.69944609918919942</v>
      </c>
      <c r="L19" s="191">
        <f t="shared" si="1"/>
        <v>0</v>
      </c>
      <c r="M19" s="195">
        <f t="shared" si="1"/>
        <v>8.4401438887046876</v>
      </c>
      <c r="N19" s="194">
        <f t="shared" si="1"/>
        <v>2.7993887627890826</v>
      </c>
      <c r="O19" s="194">
        <f t="shared" si="1"/>
        <v>1.244426368842696</v>
      </c>
      <c r="P19" s="194">
        <f t="shared" si="1"/>
        <v>0.68409996414174135</v>
      </c>
      <c r="Q19" s="193">
        <f t="shared" si="1"/>
        <v>0.78571354476979893</v>
      </c>
      <c r="R19" s="192">
        <f t="shared" si="1"/>
        <v>2.1481302800421478</v>
      </c>
      <c r="S19" s="194">
        <f t="shared" si="1"/>
        <v>1.8751392371988187</v>
      </c>
      <c r="T19" s="194">
        <f t="shared" si="1"/>
        <v>0.29823292693981435</v>
      </c>
      <c r="U19" s="194">
        <f t="shared" si="1"/>
        <v>3.0612965740718892</v>
      </c>
      <c r="V19" s="194">
        <f t="shared" si="1"/>
        <v>4.2626826066722856</v>
      </c>
      <c r="W19" s="194">
        <f t="shared" si="1"/>
        <v>0.2983344338857587</v>
      </c>
      <c r="X19" s="194">
        <f t="shared" si="1"/>
        <v>18.461753045595859</v>
      </c>
      <c r="Y19" s="194">
        <f t="shared" si="1"/>
        <v>9.5101530760996873</v>
      </c>
      <c r="Z19" s="194">
        <f t="shared" si="1"/>
        <v>0.29643570323514878</v>
      </c>
      <c r="AA19" s="194">
        <f t="shared" si="1"/>
        <v>8.1817489760835187</v>
      </c>
      <c r="AB19" s="194">
        <f t="shared" si="1"/>
        <v>10.115256947394563</v>
      </c>
      <c r="AC19" s="194">
        <f t="shared" si="1"/>
        <v>0.27093483538052121</v>
      </c>
      <c r="AD19" s="194">
        <f t="shared" si="1"/>
        <v>3.1083969810611474</v>
      </c>
      <c r="AE19" s="194">
        <f t="shared" si="1"/>
        <v>0.29548383949798146</v>
      </c>
      <c r="AF19" s="191">
        <f t="shared" si="1"/>
        <v>4.1743046453581245</v>
      </c>
      <c r="AG19" s="512"/>
      <c r="AH19" s="512"/>
      <c r="AI19" s="512"/>
      <c r="AJ19" s="512"/>
      <c r="AK19" s="512"/>
      <c r="AL19" s="512"/>
      <c r="AM19" s="512"/>
      <c r="AN19" s="512"/>
      <c r="AO19" s="512"/>
      <c r="AP19" s="512"/>
      <c r="AQ19" s="512"/>
      <c r="AR19" s="512"/>
      <c r="AS19" s="512"/>
      <c r="AT19" s="512"/>
      <c r="AU19" s="512"/>
      <c r="AV19" s="512"/>
      <c r="AW19" s="512"/>
      <c r="AX19" s="512"/>
      <c r="AY19" s="512"/>
      <c r="AZ19" s="252"/>
      <c r="BA19" s="1136"/>
      <c r="BB19" s="697" t="s">
        <v>16</v>
      </c>
      <c r="BC19" s="127" t="s">
        <v>35</v>
      </c>
      <c r="BD19" s="123" t="s">
        <v>35</v>
      </c>
      <c r="BE19" s="123" t="s">
        <v>35</v>
      </c>
      <c r="BF19" s="123" t="s">
        <v>35</v>
      </c>
      <c r="BG19" s="118" t="s">
        <v>35</v>
      </c>
      <c r="BH19" s="127" t="s">
        <v>35</v>
      </c>
      <c r="BI19" s="123" t="s">
        <v>35</v>
      </c>
      <c r="BJ19" s="123" t="s">
        <v>35</v>
      </c>
      <c r="BK19" s="123" t="s">
        <v>35</v>
      </c>
      <c r="BL19" s="118" t="s">
        <v>35</v>
      </c>
      <c r="BM19" s="127" t="s">
        <v>35</v>
      </c>
      <c r="BN19" s="123" t="s">
        <v>35</v>
      </c>
      <c r="BO19" s="123" t="s">
        <v>35</v>
      </c>
      <c r="BP19" s="123" t="s">
        <v>35</v>
      </c>
      <c r="BQ19" s="118" t="s">
        <v>35</v>
      </c>
      <c r="BR19" s="127" t="s">
        <v>35</v>
      </c>
      <c r="BS19" s="123" t="s">
        <v>35</v>
      </c>
      <c r="BT19" s="123" t="s">
        <v>35</v>
      </c>
      <c r="BU19" s="123" t="s">
        <v>35</v>
      </c>
      <c r="BV19" s="123" t="s">
        <v>35</v>
      </c>
      <c r="BW19" s="123" t="s">
        <v>35</v>
      </c>
      <c r="BX19" s="123" t="s">
        <v>35</v>
      </c>
      <c r="BY19" s="112" t="s">
        <v>35</v>
      </c>
      <c r="BZ19" s="112" t="s">
        <v>35</v>
      </c>
      <c r="CA19" s="112" t="s">
        <v>35</v>
      </c>
      <c r="CB19" s="112" t="s">
        <v>35</v>
      </c>
      <c r="CC19" s="112" t="s">
        <v>35</v>
      </c>
      <c r="CD19" s="112" t="s">
        <v>35</v>
      </c>
      <c r="CE19" s="112" t="s">
        <v>35</v>
      </c>
      <c r="CF19" s="112" t="s">
        <v>35</v>
      </c>
      <c r="CG19" s="68"/>
      <c r="CH19" s="68"/>
      <c r="CI19" s="68"/>
      <c r="CJ19" s="68"/>
      <c r="CK19" s="68"/>
      <c r="CL19" s="68"/>
      <c r="CM19" s="68"/>
      <c r="CN19" s="68"/>
      <c r="CO19" s="68"/>
      <c r="CP19" s="68"/>
      <c r="CQ19" s="68"/>
      <c r="CR19" s="68"/>
      <c r="CS19" s="68"/>
      <c r="CT19" s="68"/>
      <c r="CU19" s="68"/>
      <c r="CV19" s="68"/>
      <c r="CW19" s="68"/>
      <c r="CX19" s="68"/>
      <c r="CY19" s="68"/>
      <c r="CZ19" s="68"/>
    </row>
    <row r="20" s="622" customFormat="true" ht="15" customHeight="true" x14ac:dyDescent="0.2">
      <c r="A20" s="1145"/>
      <c r="B20" s="453" t="s">
        <v>22</v>
      </c>
      <c r="C20" s="195">
        <f>100-C18-C19-C21</f>
        <v>11.134193647196813</v>
      </c>
      <c r="D20" s="194">
        <f>100-D18-D19-D21</f>
        <v>5.4141419881253583</v>
      </c>
      <c r="E20" s="194">
        <f t="shared" ref="E20:AF20" si="2">100-E18-E19-E21</f>
        <v>2.4330169630118421</v>
      </c>
      <c r="F20" s="194">
        <f t="shared" si="2"/>
        <v>1.7635189563115552</v>
      </c>
      <c r="G20" s="193">
        <f t="shared" si="2"/>
        <v>0.66270910211207845</v>
      </c>
      <c r="H20" s="192">
        <f t="shared" si="2"/>
        <v>3.3221888790463465</v>
      </c>
      <c r="I20" s="194">
        <f t="shared" si="2"/>
        <v>1.6343462341911437</v>
      </c>
      <c r="J20" s="194">
        <f t="shared" si="2"/>
        <v>0.60826235813933227</v>
      </c>
      <c r="K20" s="194">
        <f t="shared" si="2"/>
        <v>7.9128687257227548E-2</v>
      </c>
      <c r="L20" s="191">
        <f t="shared" si="2"/>
        <v>0.75056447200148568</v>
      </c>
      <c r="M20" s="195">
        <f t="shared" si="2"/>
        <v>11.431742105142924</v>
      </c>
      <c r="N20" s="194">
        <f t="shared" si="2"/>
        <v>6.8227019177128465</v>
      </c>
      <c r="O20" s="194">
        <f t="shared" si="2"/>
        <v>3.4157603396037377</v>
      </c>
      <c r="P20" s="194">
        <f t="shared" si="2"/>
        <v>1.4217908349314459</v>
      </c>
      <c r="Q20" s="193">
        <f t="shared" si="2"/>
        <v>1.4266509566857672</v>
      </c>
      <c r="R20" s="192">
        <f t="shared" si="2"/>
        <v>5.3263805703943099</v>
      </c>
      <c r="S20" s="194">
        <f t="shared" si="2"/>
        <v>3.4575136973693472</v>
      </c>
      <c r="T20" s="194">
        <f t="shared" si="2"/>
        <v>0.58902435339522086</v>
      </c>
      <c r="U20" s="194">
        <f t="shared" si="2"/>
        <v>11.360137329865662</v>
      </c>
      <c r="V20" s="194">
        <f t="shared" si="2"/>
        <v>7.0038423428571308</v>
      </c>
      <c r="W20" s="194">
        <f t="shared" si="2"/>
        <v>0.55518870474709314</v>
      </c>
      <c r="X20" s="194">
        <f t="shared" si="2"/>
        <v>5.4287387259851583</v>
      </c>
      <c r="Y20" s="194">
        <f t="shared" si="2"/>
        <v>2.5666507056075707</v>
      </c>
      <c r="Z20" s="194">
        <f t="shared" si="2"/>
        <v>0.43421681213947017</v>
      </c>
      <c r="AA20" s="194">
        <f t="shared" si="2"/>
        <v>17.870614379115509</v>
      </c>
      <c r="AB20" s="194">
        <f t="shared" si="2"/>
        <v>14.639985401509286</v>
      </c>
      <c r="AC20" s="194">
        <f t="shared" si="2"/>
        <v>8.9754275594653841</v>
      </c>
      <c r="AD20" s="194">
        <f t="shared" si="2"/>
        <v>2.1317461424747153</v>
      </c>
      <c r="AE20" s="194">
        <f t="shared" si="2"/>
        <v>1.5053868340061827</v>
      </c>
      <c r="AF20" s="191">
        <f t="shared" si="2"/>
        <v>0.23263314569257432</v>
      </c>
      <c r="AG20" s="512"/>
      <c r="AH20" s="512"/>
      <c r="AI20" s="512"/>
      <c r="AJ20" s="512"/>
      <c r="AK20" s="512"/>
      <c r="AL20" s="512"/>
      <c r="AM20" s="512"/>
      <c r="AN20" s="512"/>
      <c r="AO20" s="512"/>
      <c r="AP20" s="512"/>
      <c r="AQ20" s="512"/>
      <c r="AR20" s="512"/>
      <c r="AS20" s="512"/>
      <c r="AT20" s="512"/>
      <c r="AU20" s="512"/>
      <c r="AV20" s="512"/>
      <c r="AW20" s="512"/>
      <c r="AX20" s="512"/>
      <c r="AY20" s="512"/>
      <c r="AZ20" s="252"/>
      <c r="BA20" s="1136"/>
      <c r="BB20" s="697" t="s">
        <v>22</v>
      </c>
      <c r="BC20" s="127" t="s">
        <v>35</v>
      </c>
      <c r="BD20" s="123" t="s">
        <v>35</v>
      </c>
      <c r="BE20" s="123" t="s">
        <v>35</v>
      </c>
      <c r="BF20" s="123" t="s">
        <v>35</v>
      </c>
      <c r="BG20" s="118" t="s">
        <v>35</v>
      </c>
      <c r="BH20" s="127" t="s">
        <v>35</v>
      </c>
      <c r="BI20" s="123" t="s">
        <v>35</v>
      </c>
      <c r="BJ20" s="123" t="s">
        <v>35</v>
      </c>
      <c r="BK20" s="123" t="s">
        <v>35</v>
      </c>
      <c r="BL20" s="118" t="s">
        <v>35</v>
      </c>
      <c r="BM20" s="127" t="s">
        <v>35</v>
      </c>
      <c r="BN20" s="123" t="s">
        <v>35</v>
      </c>
      <c r="BO20" s="123" t="s">
        <v>35</v>
      </c>
      <c r="BP20" s="123" t="s">
        <v>35</v>
      </c>
      <c r="BQ20" s="118" t="s">
        <v>35</v>
      </c>
      <c r="BR20" s="127" t="s">
        <v>35</v>
      </c>
      <c r="BS20" s="123" t="s">
        <v>35</v>
      </c>
      <c r="BT20" s="123" t="s">
        <v>35</v>
      </c>
      <c r="BU20" s="123" t="s">
        <v>35</v>
      </c>
      <c r="BV20" s="123" t="s">
        <v>35</v>
      </c>
      <c r="BW20" s="123" t="s">
        <v>35</v>
      </c>
      <c r="BX20" s="123" t="s">
        <v>35</v>
      </c>
      <c r="BY20" s="112" t="s">
        <v>35</v>
      </c>
      <c r="BZ20" s="112" t="s">
        <v>35</v>
      </c>
      <c r="CA20" s="112" t="s">
        <v>35</v>
      </c>
      <c r="CB20" s="112" t="s">
        <v>35</v>
      </c>
      <c r="CC20" s="112" t="s">
        <v>35</v>
      </c>
      <c r="CD20" s="112" t="s">
        <v>35</v>
      </c>
      <c r="CE20" s="112" t="s">
        <v>35</v>
      </c>
      <c r="CF20" s="112" t="s">
        <v>35</v>
      </c>
      <c r="CG20" s="68"/>
      <c r="CH20" s="68"/>
      <c r="CI20" s="68"/>
      <c r="CJ20" s="68"/>
      <c r="CK20" s="68"/>
      <c r="CL20" s="68"/>
      <c r="CM20" s="68"/>
      <c r="CN20" s="68"/>
      <c r="CO20" s="68"/>
      <c r="CP20" s="68"/>
      <c r="CQ20" s="68"/>
      <c r="CR20" s="68"/>
      <c r="CS20" s="68"/>
      <c r="CT20" s="68"/>
      <c r="CU20" s="68"/>
      <c r="CV20" s="68"/>
      <c r="CW20" s="68"/>
      <c r="CX20" s="68"/>
      <c r="CY20" s="68"/>
      <c r="CZ20" s="68"/>
    </row>
    <row r="21" s="622" customFormat="true" ht="15" customHeight="true" x14ac:dyDescent="0.2">
      <c r="A21" s="1145"/>
      <c r="B21" s="453" t="s">
        <v>17</v>
      </c>
      <c r="C21" s="195">
        <v>5.7206689115237417</v>
      </c>
      <c r="D21" s="194">
        <v>1.8538676351468992</v>
      </c>
      <c r="E21" s="194">
        <v>1.0813386051438796</v>
      </c>
      <c r="F21" s="194">
        <v>0.3809997187203526</v>
      </c>
      <c r="G21" s="193">
        <v>8.261667017176573E-2</v>
      </c>
      <c r="H21" s="192">
        <v>1.1983277970158579</v>
      </c>
      <c r="I21" s="194">
        <v>0</v>
      </c>
      <c r="J21" s="194">
        <v>0</v>
      </c>
      <c r="K21" s="194">
        <v>0</v>
      </c>
      <c r="L21" s="191">
        <v>0</v>
      </c>
      <c r="M21" s="195">
        <v>5.8217491820660143</v>
      </c>
      <c r="N21" s="194">
        <v>2.8744347665102752</v>
      </c>
      <c r="O21" s="194">
        <v>0.85913436480424665</v>
      </c>
      <c r="P21" s="194">
        <v>0.8496428591055073</v>
      </c>
      <c r="Q21" s="193">
        <v>0.35915594708937854</v>
      </c>
      <c r="R21" s="192">
        <v>5.1681910945162048</v>
      </c>
      <c r="S21" s="194">
        <v>2.7855244426897277</v>
      </c>
      <c r="T21" s="194">
        <v>0</v>
      </c>
      <c r="U21" s="194">
        <v>1.1742462680803711</v>
      </c>
      <c r="V21" s="194">
        <v>0.32914446861489449</v>
      </c>
      <c r="W21" s="194">
        <v>0</v>
      </c>
      <c r="X21" s="194">
        <v>4.5139293442789432</v>
      </c>
      <c r="Y21" s="194">
        <v>4.1965544306700027</v>
      </c>
      <c r="Z21" s="194">
        <v>0.75388210947759726</v>
      </c>
      <c r="AA21" s="194">
        <v>5.6644419191693558</v>
      </c>
      <c r="AB21" s="194">
        <v>12.061051211573584</v>
      </c>
      <c r="AC21" s="194">
        <v>0.71296064702752782</v>
      </c>
      <c r="AD21" s="194">
        <v>0.73084819936444112</v>
      </c>
      <c r="AE21" s="194">
        <v>0</v>
      </c>
      <c r="AF21" s="191">
        <v>2.6905146366766202</v>
      </c>
      <c r="AG21" s="512"/>
      <c r="AH21" s="512"/>
      <c r="AI21" s="512"/>
      <c r="AJ21" s="512"/>
      <c r="AK21" s="512"/>
      <c r="AL21" s="512"/>
      <c r="AM21" s="512"/>
      <c r="AN21" s="512"/>
      <c r="AO21" s="512"/>
      <c r="AP21" s="512"/>
      <c r="AQ21" s="512"/>
      <c r="AR21" s="512"/>
      <c r="AS21" s="512"/>
      <c r="AT21" s="512"/>
      <c r="AU21" s="512"/>
      <c r="AV21" s="512"/>
      <c r="AW21" s="512"/>
      <c r="AX21" s="512"/>
      <c r="AY21" s="512"/>
      <c r="AZ21" s="252"/>
      <c r="BA21" s="1136"/>
      <c r="BB21" s="697" t="s">
        <v>17</v>
      </c>
      <c r="BC21" s="127" t="s">
        <v>35</v>
      </c>
      <c r="BD21" s="123" t="s">
        <v>35</v>
      </c>
      <c r="BE21" s="123" t="s">
        <v>35</v>
      </c>
      <c r="BF21" s="123" t="s">
        <v>35</v>
      </c>
      <c r="BG21" s="118" t="s">
        <v>35</v>
      </c>
      <c r="BH21" s="127" t="s">
        <v>35</v>
      </c>
      <c r="BI21" s="123" t="s">
        <v>35</v>
      </c>
      <c r="BJ21" s="123" t="s">
        <v>35</v>
      </c>
      <c r="BK21" s="123" t="s">
        <v>35</v>
      </c>
      <c r="BL21" s="118" t="s">
        <v>35</v>
      </c>
      <c r="BM21" s="127" t="s">
        <v>35</v>
      </c>
      <c r="BN21" s="123" t="s">
        <v>35</v>
      </c>
      <c r="BO21" s="123" t="s">
        <v>35</v>
      </c>
      <c r="BP21" s="123" t="s">
        <v>35</v>
      </c>
      <c r="BQ21" s="118" t="s">
        <v>35</v>
      </c>
      <c r="BR21" s="127" t="s">
        <v>35</v>
      </c>
      <c r="BS21" s="123" t="s">
        <v>35</v>
      </c>
      <c r="BT21" s="123" t="s">
        <v>35</v>
      </c>
      <c r="BU21" s="123" t="s">
        <v>35</v>
      </c>
      <c r="BV21" s="123" t="s">
        <v>35</v>
      </c>
      <c r="BW21" s="123" t="s">
        <v>35</v>
      </c>
      <c r="BX21" s="123" t="s">
        <v>35</v>
      </c>
      <c r="BY21" s="112" t="s">
        <v>35</v>
      </c>
      <c r="BZ21" s="112" t="s">
        <v>35</v>
      </c>
      <c r="CA21" s="112" t="s">
        <v>35</v>
      </c>
      <c r="CB21" s="112" t="s">
        <v>35</v>
      </c>
      <c r="CC21" s="112" t="s">
        <v>35</v>
      </c>
      <c r="CD21" s="112" t="s">
        <v>35</v>
      </c>
      <c r="CE21" s="112" t="s">
        <v>35</v>
      </c>
      <c r="CF21" s="112" t="s">
        <v>35</v>
      </c>
      <c r="CG21" s="68"/>
      <c r="CH21" s="68"/>
      <c r="CI21" s="68"/>
      <c r="CJ21" s="68"/>
      <c r="CK21" s="68"/>
      <c r="CL21" s="68"/>
      <c r="CM21" s="68"/>
      <c r="CN21" s="68"/>
      <c r="CO21" s="68"/>
      <c r="CP21" s="68"/>
      <c r="CQ21" s="68"/>
      <c r="CR21" s="68"/>
      <c r="CS21" s="68"/>
      <c r="CT21" s="68"/>
      <c r="CU21" s="68"/>
      <c r="CV21" s="68"/>
      <c r="CW21" s="68"/>
      <c r="CX21" s="68"/>
      <c r="CY21" s="68"/>
      <c r="CZ21" s="68"/>
    </row>
    <row r="22" s="622" customFormat="true" ht="15" customHeight="true" x14ac:dyDescent="0.2">
      <c r="A22" s="1145" t="s">
        <v>54</v>
      </c>
      <c r="B22" s="453" t="s">
        <v>49</v>
      </c>
      <c r="C22" s="195">
        <v>9.4</v>
      </c>
      <c r="D22" s="194">
        <v>2.6</v>
      </c>
      <c r="E22" s="194">
        <v>0.8</v>
      </c>
      <c r="F22" s="194">
        <v>0.9</v>
      </c>
      <c r="G22" s="193">
        <v>0.8</v>
      </c>
      <c r="H22" s="192">
        <v>3.6</v>
      </c>
      <c r="I22" s="194">
        <v>1.7</v>
      </c>
      <c r="J22" s="194">
        <v>1.3</v>
      </c>
      <c r="K22" s="194">
        <v>0.7</v>
      </c>
      <c r="L22" s="191">
        <v>0</v>
      </c>
      <c r="M22" s="195">
        <v>10.199999999999999</v>
      </c>
      <c r="N22" s="194">
        <v>3.1</v>
      </c>
      <c r="O22" s="194">
        <v>1.3</v>
      </c>
      <c r="P22" s="194">
        <v>0.7</v>
      </c>
      <c r="Q22" s="193">
        <v>0.8</v>
      </c>
      <c r="R22" s="192">
        <v>2.4</v>
      </c>
      <c r="S22" s="194">
        <v>2</v>
      </c>
      <c r="T22" s="194">
        <v>0.3</v>
      </c>
      <c r="U22" s="194">
        <v>3.5</v>
      </c>
      <c r="V22" s="194">
        <v>4.5999999999999996</v>
      </c>
      <c r="W22" s="194">
        <v>0.3</v>
      </c>
      <c r="X22" s="194">
        <v>20.5</v>
      </c>
      <c r="Y22" s="194">
        <v>10.199999999999999</v>
      </c>
      <c r="Z22" s="194">
        <v>0.3</v>
      </c>
      <c r="AA22" s="194">
        <v>10.7</v>
      </c>
      <c r="AB22" s="194">
        <v>13.8</v>
      </c>
      <c r="AC22" s="194">
        <v>0.3</v>
      </c>
      <c r="AD22" s="194">
        <v>3.2</v>
      </c>
      <c r="AE22" s="194">
        <v>0.3</v>
      </c>
      <c r="AF22" s="191">
        <v>4.3</v>
      </c>
      <c r="AG22" s="512"/>
      <c r="AH22" s="512"/>
      <c r="AI22" s="512"/>
      <c r="AJ22" s="512"/>
      <c r="AK22" s="512"/>
      <c r="AL22" s="512"/>
      <c r="AM22" s="512"/>
      <c r="AN22" s="512"/>
      <c r="AO22" s="512"/>
      <c r="AP22" s="512"/>
      <c r="AQ22" s="512"/>
      <c r="AR22" s="512"/>
      <c r="AS22" s="512"/>
      <c r="AT22" s="512"/>
      <c r="AU22" s="512"/>
      <c r="AV22" s="512"/>
      <c r="AW22" s="512"/>
      <c r="AX22" s="512"/>
      <c r="AY22" s="512"/>
      <c r="AZ22" s="252"/>
      <c r="BA22" s="1136" t="s">
        <v>54</v>
      </c>
      <c r="BB22" s="697" t="s">
        <v>49</v>
      </c>
      <c r="BC22" s="127" t="s">
        <v>35</v>
      </c>
      <c r="BD22" s="123" t="s">
        <v>35</v>
      </c>
      <c r="BE22" s="123" t="s">
        <v>35</v>
      </c>
      <c r="BF22" s="123" t="s">
        <v>35</v>
      </c>
      <c r="BG22" s="118" t="s">
        <v>35</v>
      </c>
      <c r="BH22" s="127" t="s">
        <v>35</v>
      </c>
      <c r="BI22" s="123" t="s">
        <v>35</v>
      </c>
      <c r="BJ22" s="123" t="s">
        <v>35</v>
      </c>
      <c r="BK22" s="123" t="s">
        <v>35</v>
      </c>
      <c r="BL22" s="118" t="s">
        <v>35</v>
      </c>
      <c r="BM22" s="127" t="s">
        <v>35</v>
      </c>
      <c r="BN22" s="123" t="s">
        <v>35</v>
      </c>
      <c r="BO22" s="123" t="s">
        <v>35</v>
      </c>
      <c r="BP22" s="123" t="s">
        <v>35</v>
      </c>
      <c r="BQ22" s="118" t="s">
        <v>35</v>
      </c>
      <c r="BR22" s="127" t="s">
        <v>35</v>
      </c>
      <c r="BS22" s="123" t="s">
        <v>35</v>
      </c>
      <c r="BT22" s="123" t="s">
        <v>35</v>
      </c>
      <c r="BU22" s="123" t="s">
        <v>35</v>
      </c>
      <c r="BV22" s="123" t="s">
        <v>35</v>
      </c>
      <c r="BW22" s="123" t="s">
        <v>35</v>
      </c>
      <c r="BX22" s="123" t="s">
        <v>35</v>
      </c>
      <c r="BY22" s="112" t="s">
        <v>35</v>
      </c>
      <c r="BZ22" s="112" t="s">
        <v>35</v>
      </c>
      <c r="CA22" s="112" t="s">
        <v>35</v>
      </c>
      <c r="CB22" s="112" t="s">
        <v>35</v>
      </c>
      <c r="CC22" s="112" t="s">
        <v>35</v>
      </c>
      <c r="CD22" s="112" t="s">
        <v>35</v>
      </c>
      <c r="CE22" s="112" t="s">
        <v>35</v>
      </c>
      <c r="CF22" s="112" t="s">
        <v>35</v>
      </c>
      <c r="CG22" s="68"/>
      <c r="CH22" s="68"/>
      <c r="CI22" s="68"/>
      <c r="CJ22" s="68"/>
      <c r="CK22" s="68"/>
      <c r="CL22" s="68"/>
      <c r="CM22" s="68"/>
      <c r="CN22" s="68"/>
      <c r="CO22" s="68"/>
      <c r="CP22" s="68"/>
      <c r="CQ22" s="68"/>
      <c r="CR22" s="68"/>
      <c r="CS22" s="68"/>
      <c r="CT22" s="68"/>
      <c r="CU22" s="68"/>
      <c r="CV22" s="68"/>
      <c r="CW22" s="68"/>
      <c r="CX22" s="68"/>
      <c r="CY22" s="68"/>
      <c r="CZ22" s="68"/>
    </row>
    <row r="23" s="622" customFormat="true" ht="15" customHeight="true" x14ac:dyDescent="0.2">
      <c r="A23" s="1146"/>
      <c r="B23" s="454" t="s">
        <v>48</v>
      </c>
      <c r="C23" s="190">
        <v>90.6</v>
      </c>
      <c r="D23" s="189">
        <v>97.4</v>
      </c>
      <c r="E23" s="189">
        <v>99.2</v>
      </c>
      <c r="F23" s="189">
        <v>99.1</v>
      </c>
      <c r="G23" s="188">
        <v>99.2</v>
      </c>
      <c r="H23" s="187">
        <v>96.4</v>
      </c>
      <c r="I23" s="189">
        <v>98.3</v>
      </c>
      <c r="J23" s="189">
        <v>98.7</v>
      </c>
      <c r="K23" s="189">
        <v>99.3</v>
      </c>
      <c r="L23" s="186">
        <v>100</v>
      </c>
      <c r="M23" s="190">
        <v>89.8</v>
      </c>
      <c r="N23" s="189">
        <v>96.9</v>
      </c>
      <c r="O23" s="189">
        <v>98.7</v>
      </c>
      <c r="P23" s="189">
        <v>99.3</v>
      </c>
      <c r="Q23" s="188">
        <v>99.2</v>
      </c>
      <c r="R23" s="187">
        <v>97.6</v>
      </c>
      <c r="S23" s="189">
        <v>98</v>
      </c>
      <c r="T23" s="189">
        <v>99.7</v>
      </c>
      <c r="U23" s="189">
        <v>96.5</v>
      </c>
      <c r="V23" s="189">
        <v>95.4</v>
      </c>
      <c r="W23" s="189">
        <v>99.7</v>
      </c>
      <c r="X23" s="189">
        <v>79.5</v>
      </c>
      <c r="Y23" s="189">
        <v>89.8</v>
      </c>
      <c r="Z23" s="189">
        <v>99.7</v>
      </c>
      <c r="AA23" s="189">
        <v>89.3</v>
      </c>
      <c r="AB23" s="189">
        <v>86.2</v>
      </c>
      <c r="AC23" s="189">
        <v>99.7</v>
      </c>
      <c r="AD23" s="189">
        <v>96.8</v>
      </c>
      <c r="AE23" s="189">
        <v>99.7</v>
      </c>
      <c r="AF23" s="186">
        <v>95.7</v>
      </c>
      <c r="AG23" s="512"/>
      <c r="AH23" s="512"/>
      <c r="AI23" s="512"/>
      <c r="AJ23" s="512"/>
      <c r="AK23" s="512"/>
      <c r="AL23" s="512"/>
      <c r="AM23" s="512"/>
      <c r="AN23" s="512"/>
      <c r="AO23" s="512"/>
      <c r="AP23" s="512"/>
      <c r="AQ23" s="512"/>
      <c r="AR23" s="512"/>
      <c r="AS23" s="512"/>
      <c r="AT23" s="512"/>
      <c r="AU23" s="512"/>
      <c r="AV23" s="512"/>
      <c r="AW23" s="512"/>
      <c r="AX23" s="512"/>
      <c r="AY23" s="512"/>
      <c r="AZ23" s="252"/>
      <c r="BA23" s="1137"/>
      <c r="BB23" s="698" t="s">
        <v>48</v>
      </c>
      <c r="BC23" s="126" t="s">
        <v>35</v>
      </c>
      <c r="BD23" s="122" t="s">
        <v>35</v>
      </c>
      <c r="BE23" s="122" t="s">
        <v>35</v>
      </c>
      <c r="BF23" s="122" t="s">
        <v>35</v>
      </c>
      <c r="BG23" s="117" t="s">
        <v>35</v>
      </c>
      <c r="BH23" s="126" t="s">
        <v>35</v>
      </c>
      <c r="BI23" s="122" t="s">
        <v>35</v>
      </c>
      <c r="BJ23" s="122" t="s">
        <v>35</v>
      </c>
      <c r="BK23" s="122" t="s">
        <v>35</v>
      </c>
      <c r="BL23" s="117" t="s">
        <v>35</v>
      </c>
      <c r="BM23" s="126" t="s">
        <v>35</v>
      </c>
      <c r="BN23" s="122" t="s">
        <v>35</v>
      </c>
      <c r="BO23" s="122" t="s">
        <v>35</v>
      </c>
      <c r="BP23" s="122" t="s">
        <v>35</v>
      </c>
      <c r="BQ23" s="117" t="s">
        <v>35</v>
      </c>
      <c r="BR23" s="126" t="s">
        <v>35</v>
      </c>
      <c r="BS23" s="122" t="s">
        <v>35</v>
      </c>
      <c r="BT23" s="122" t="s">
        <v>35</v>
      </c>
      <c r="BU23" s="122" t="s">
        <v>35</v>
      </c>
      <c r="BV23" s="122" t="s">
        <v>35</v>
      </c>
      <c r="BW23" s="122" t="s">
        <v>35</v>
      </c>
      <c r="BX23" s="122" t="s">
        <v>35</v>
      </c>
      <c r="BY23" s="111" t="s">
        <v>35</v>
      </c>
      <c r="BZ23" s="111" t="s">
        <v>35</v>
      </c>
      <c r="CA23" s="111" t="s">
        <v>35</v>
      </c>
      <c r="CB23" s="111" t="s">
        <v>35</v>
      </c>
      <c r="CC23" s="111" t="s">
        <v>35</v>
      </c>
      <c r="CD23" s="111" t="s">
        <v>35</v>
      </c>
      <c r="CE23" s="111" t="s">
        <v>35</v>
      </c>
      <c r="CF23" s="111" t="s">
        <v>35</v>
      </c>
      <c r="CG23" s="68"/>
      <c r="CH23" s="68"/>
      <c r="CI23" s="68"/>
      <c r="CJ23" s="68"/>
      <c r="CK23" s="68"/>
      <c r="CL23" s="68"/>
      <c r="CM23" s="68"/>
      <c r="CN23" s="68"/>
      <c r="CO23" s="68"/>
      <c r="CP23" s="68"/>
      <c r="CQ23" s="68"/>
      <c r="CR23" s="68"/>
      <c r="CS23" s="68"/>
      <c r="CT23" s="68"/>
      <c r="CU23" s="68"/>
      <c r="CV23" s="68"/>
      <c r="CW23" s="68"/>
      <c r="CX23" s="68"/>
      <c r="CY23" s="68"/>
      <c r="CZ23" s="68"/>
    </row>
    <row r="24" s="383" customFormat="true" ht="15" hidden="true" customHeight="true" x14ac:dyDescent="0.2">
      <c r="A24" s="1159" t="s">
        <v>47</v>
      </c>
      <c r="B24" s="451" t="s">
        <v>59</v>
      </c>
      <c r="C24" s="457"/>
      <c r="D24" s="458"/>
      <c r="E24" s="458"/>
      <c r="F24" s="458"/>
      <c r="G24" s="459"/>
      <c r="H24" s="460"/>
      <c r="I24" s="458"/>
      <c r="J24" s="458"/>
      <c r="K24" s="458"/>
      <c r="L24" s="461"/>
      <c r="M24" s="457"/>
      <c r="N24" s="458"/>
      <c r="O24" s="458"/>
      <c r="P24" s="458"/>
      <c r="Q24" s="459"/>
      <c r="R24" s="460"/>
      <c r="S24" s="458"/>
      <c r="T24" s="458"/>
      <c r="U24" s="458"/>
      <c r="V24" s="458"/>
      <c r="W24" s="458"/>
      <c r="X24" s="458"/>
      <c r="Y24" s="458"/>
      <c r="Z24" s="458"/>
      <c r="AA24" s="458"/>
      <c r="AB24" s="461"/>
      <c r="AC24" s="461"/>
      <c r="AD24" s="461"/>
      <c r="AE24" s="461"/>
      <c r="AF24" s="461"/>
      <c r="AG24" s="999"/>
      <c r="AH24" s="999"/>
      <c r="AI24" s="999"/>
      <c r="AJ24" s="999"/>
      <c r="AK24" s="999"/>
      <c r="AL24" s="999"/>
      <c r="AM24" s="999"/>
      <c r="AN24" s="999"/>
      <c r="AO24" s="999"/>
      <c r="AP24" s="999"/>
      <c r="AQ24" s="999"/>
      <c r="AR24" s="999"/>
      <c r="AS24" s="999"/>
      <c r="AT24" s="999"/>
      <c r="AU24" s="999"/>
      <c r="AV24" s="999"/>
      <c r="AW24" s="999"/>
      <c r="AX24" s="999"/>
      <c r="AY24" s="999"/>
      <c r="AZ24" s="420"/>
      <c r="BB24" s="385"/>
      <c r="BZ24" s="420"/>
      <c r="CA24" s="420"/>
      <c r="CB24" s="420"/>
      <c r="CC24" s="420"/>
      <c r="CD24" s="420"/>
      <c r="CE24" s="420"/>
      <c r="CF24" s="420"/>
      <c r="CG24" s="420"/>
      <c r="CH24" s="420"/>
      <c r="CI24" s="420"/>
      <c r="CJ24" s="420"/>
      <c r="CK24" s="420"/>
      <c r="CL24" s="420"/>
      <c r="CM24" s="420"/>
      <c r="CN24" s="420"/>
      <c r="CO24" s="420"/>
      <c r="CP24" s="420"/>
      <c r="CQ24" s="420"/>
      <c r="CR24" s="420"/>
      <c r="CS24" s="420"/>
      <c r="CT24" s="420"/>
      <c r="CU24" s="420"/>
      <c r="CV24" s="420"/>
      <c r="CW24" s="420"/>
      <c r="CX24" s="420"/>
      <c r="CY24" s="420"/>
      <c r="CZ24" s="420"/>
    </row>
    <row r="25" s="383" customFormat="true" ht="15" hidden="true" customHeight="true" x14ac:dyDescent="0.2">
      <c r="A25" s="1160"/>
      <c r="B25" s="448" t="s">
        <v>58</v>
      </c>
      <c r="C25" s="462"/>
      <c r="D25" s="463"/>
      <c r="E25" s="463"/>
      <c r="F25" s="463"/>
      <c r="G25" s="464"/>
      <c r="H25" s="465"/>
      <c r="I25" s="463"/>
      <c r="J25" s="463"/>
      <c r="K25" s="463"/>
      <c r="L25" s="466"/>
      <c r="M25" s="462"/>
      <c r="N25" s="463"/>
      <c r="O25" s="463"/>
      <c r="P25" s="463"/>
      <c r="Q25" s="464"/>
      <c r="R25" s="465"/>
      <c r="S25" s="463"/>
      <c r="T25" s="463"/>
      <c r="U25" s="463"/>
      <c r="V25" s="463"/>
      <c r="W25" s="463"/>
      <c r="X25" s="463"/>
      <c r="Y25" s="463"/>
      <c r="Z25" s="463"/>
      <c r="AA25" s="463"/>
      <c r="AB25" s="466"/>
      <c r="AC25" s="466"/>
      <c r="AD25" s="466"/>
      <c r="AE25" s="466"/>
      <c r="AF25" s="466"/>
      <c r="AG25" s="999"/>
      <c r="AH25" s="999"/>
      <c r="AI25" s="999"/>
      <c r="AJ25" s="999"/>
      <c r="AK25" s="999"/>
      <c r="AL25" s="999"/>
      <c r="AM25" s="999"/>
      <c r="AN25" s="999"/>
      <c r="AO25" s="999"/>
      <c r="AP25" s="999"/>
      <c r="AQ25" s="999"/>
      <c r="AR25" s="999"/>
      <c r="AS25" s="999"/>
      <c r="AT25" s="999"/>
      <c r="AU25" s="999"/>
      <c r="AV25" s="999"/>
      <c r="AW25" s="999"/>
      <c r="AX25" s="999"/>
      <c r="AY25" s="999"/>
      <c r="AZ25" s="420"/>
      <c r="BB25" s="385"/>
      <c r="BZ25" s="420"/>
      <c r="CA25" s="420"/>
      <c r="CB25" s="420"/>
      <c r="CC25" s="420"/>
      <c r="CD25" s="420"/>
      <c r="CE25" s="420"/>
      <c r="CF25" s="420"/>
      <c r="CG25" s="420"/>
      <c r="CH25" s="420"/>
      <c r="CI25" s="420"/>
      <c r="CJ25" s="420"/>
      <c r="CK25" s="420"/>
      <c r="CL25" s="420"/>
      <c r="CM25" s="420"/>
      <c r="CN25" s="420"/>
      <c r="CO25" s="420"/>
      <c r="CP25" s="420"/>
      <c r="CQ25" s="420"/>
      <c r="CR25" s="420"/>
      <c r="CS25" s="420"/>
      <c r="CT25" s="420"/>
      <c r="CU25" s="420"/>
      <c r="CV25" s="420"/>
      <c r="CW25" s="420"/>
      <c r="CX25" s="420"/>
      <c r="CY25" s="420"/>
      <c r="CZ25" s="420"/>
    </row>
    <row r="26" s="383" customFormat="true" ht="15" hidden="true" customHeight="true" x14ac:dyDescent="0.2">
      <c r="A26" s="1161"/>
      <c r="B26" s="449" t="s">
        <v>46</v>
      </c>
      <c r="C26" s="467"/>
      <c r="D26" s="468"/>
      <c r="E26" s="468"/>
      <c r="F26" s="468"/>
      <c r="G26" s="469"/>
      <c r="H26" s="470"/>
      <c r="I26" s="468"/>
      <c r="J26" s="468"/>
      <c r="K26" s="468"/>
      <c r="L26" s="471"/>
      <c r="M26" s="467"/>
      <c r="N26" s="468"/>
      <c r="O26" s="468"/>
      <c r="P26" s="468"/>
      <c r="Q26" s="469"/>
      <c r="R26" s="79"/>
      <c r="S26" s="78"/>
      <c r="T26" s="78"/>
      <c r="U26" s="78"/>
      <c r="V26" s="78"/>
      <c r="W26" s="78"/>
      <c r="X26" s="78"/>
      <c r="Y26" s="78"/>
      <c r="Z26" s="78"/>
      <c r="AA26" s="78"/>
      <c r="AB26" s="73"/>
      <c r="AC26" s="73"/>
      <c r="AD26" s="73"/>
      <c r="AE26" s="73"/>
      <c r="AF26" s="73"/>
      <c r="AG26" s="999"/>
      <c r="AH26" s="999"/>
      <c r="AI26" s="999"/>
      <c r="AJ26" s="999"/>
      <c r="AK26" s="999"/>
      <c r="AL26" s="999"/>
      <c r="AM26" s="999"/>
      <c r="AN26" s="999"/>
      <c r="AO26" s="999"/>
      <c r="AP26" s="999"/>
      <c r="AQ26" s="999"/>
      <c r="AR26" s="999"/>
      <c r="AS26" s="999"/>
      <c r="AT26" s="999"/>
      <c r="AU26" s="999"/>
      <c r="AV26" s="999"/>
      <c r="AW26" s="999"/>
      <c r="AX26" s="999"/>
      <c r="AY26" s="999"/>
      <c r="AZ26" s="420"/>
      <c r="BB26" s="385"/>
      <c r="BZ26" s="420"/>
      <c r="CA26" s="420"/>
      <c r="CB26" s="420"/>
      <c r="CC26" s="420"/>
      <c r="CD26" s="420"/>
      <c r="CE26" s="420"/>
      <c r="CF26" s="420"/>
      <c r="CG26" s="420"/>
      <c r="CH26" s="420"/>
      <c r="CI26" s="420"/>
      <c r="CJ26" s="420"/>
      <c r="CK26" s="420"/>
      <c r="CL26" s="420"/>
      <c r="CM26" s="420"/>
      <c r="CN26" s="420"/>
      <c r="CO26" s="420"/>
      <c r="CP26" s="420"/>
      <c r="CQ26" s="420"/>
      <c r="CR26" s="420"/>
      <c r="CS26" s="420"/>
      <c r="CT26" s="420"/>
      <c r="CU26" s="420"/>
      <c r="CV26" s="420"/>
      <c r="CW26" s="420"/>
      <c r="CX26" s="420"/>
      <c r="CY26" s="420"/>
      <c r="CZ26" s="420"/>
    </row>
    <row r="27" s="589" customFormat="true" ht="15" customHeight="true" x14ac:dyDescent="0.2">
      <c r="A27" s="382"/>
      <c r="B27" s="450"/>
      <c r="C27" s="1162" t="s">
        <v>115</v>
      </c>
      <c r="D27" s="1163"/>
      <c r="E27" s="1163"/>
      <c r="F27" s="1163"/>
      <c r="G27" s="1164"/>
      <c r="H27" s="1177" t="s">
        <v>38</v>
      </c>
      <c r="I27" s="1148"/>
      <c r="J27" s="1148"/>
      <c r="K27" s="1148"/>
      <c r="L27" s="1150"/>
      <c r="M27" s="1147" t="s">
        <v>37</v>
      </c>
      <c r="N27" s="1148"/>
      <c r="O27" s="1148"/>
      <c r="P27" s="1148"/>
      <c r="Q27" s="1150"/>
      <c r="R27" s="81" t="s">
        <v>141</v>
      </c>
      <c r="S27" s="501"/>
      <c r="T27" s="501"/>
      <c r="U27" s="501"/>
      <c r="V27" s="501"/>
      <c r="W27" s="501"/>
      <c r="X27" s="501"/>
      <c r="Y27" s="501"/>
      <c r="Z27" s="501"/>
      <c r="AA27" s="501"/>
      <c r="AB27" s="501"/>
      <c r="AC27" s="501"/>
      <c r="AD27" s="501"/>
      <c r="AE27" s="501"/>
      <c r="AF27" s="501"/>
      <c r="AG27" s="999"/>
      <c r="AH27" s="999"/>
      <c r="AI27" s="999"/>
      <c r="AJ27" s="999"/>
      <c r="AK27" s="999"/>
      <c r="AL27" s="999"/>
      <c r="AM27" s="999"/>
      <c r="AN27" s="999"/>
      <c r="AO27" s="999"/>
      <c r="AP27" s="999"/>
      <c r="AQ27" s="999"/>
      <c r="AR27" s="999"/>
      <c r="AS27" s="999"/>
      <c r="AT27" s="999"/>
      <c r="AU27" s="999"/>
      <c r="AV27" s="999"/>
      <c r="AW27" s="999"/>
      <c r="AX27" s="999"/>
      <c r="AY27" s="999"/>
      <c r="AZ27" s="420"/>
      <c r="BA27" s="421" t="s">
        <v>131</v>
      </c>
      <c r="BB27" s="367" t="s">
        <v>96</v>
      </c>
      <c r="BC27" s="1138" t="s">
        <v>115</v>
      </c>
      <c r="BD27" s="1139"/>
      <c r="BE27" s="1139"/>
      <c r="BF27" s="1139"/>
      <c r="BG27" s="1140"/>
      <c r="BH27" s="1138" t="s">
        <v>38</v>
      </c>
      <c r="BI27" s="1139"/>
      <c r="BJ27" s="1139"/>
      <c r="BK27" s="1139"/>
      <c r="BL27" s="1140"/>
      <c r="BM27" s="1138" t="s">
        <v>37</v>
      </c>
      <c r="BN27" s="1139"/>
      <c r="BO27" s="1139"/>
      <c r="BP27" s="1139"/>
      <c r="BQ27" s="1141"/>
      <c r="BR27" s="80" t="s">
        <v>141</v>
      </c>
      <c r="BS27" s="501"/>
      <c r="BT27" s="501"/>
      <c r="BU27" s="501"/>
      <c r="BV27" s="501"/>
      <c r="BW27" s="501"/>
      <c r="BX27" s="501"/>
      <c r="BY27" s="501"/>
      <c r="BZ27" s="515"/>
      <c r="CA27" s="515"/>
      <c r="CB27" s="515"/>
      <c r="CC27" s="515"/>
      <c r="CD27" s="515"/>
      <c r="CE27" s="515"/>
      <c r="CF27" s="515"/>
      <c r="CG27" s="419"/>
      <c r="CH27" s="419"/>
      <c r="CI27" s="419"/>
      <c r="CJ27" s="419"/>
      <c r="CK27" s="419"/>
      <c r="CL27" s="419"/>
      <c r="CM27" s="419"/>
      <c r="CN27" s="419"/>
      <c r="CO27" s="419"/>
      <c r="CP27" s="419"/>
      <c r="CQ27" s="419"/>
      <c r="CR27" s="419"/>
      <c r="CS27" s="419"/>
      <c r="CT27" s="419"/>
      <c r="CU27" s="419"/>
      <c r="CV27" s="419"/>
      <c r="CW27" s="419"/>
      <c r="CX27" s="419"/>
      <c r="CY27" s="419"/>
      <c r="CZ27" s="419"/>
    </row>
    <row r="28" s="589" customFormat="true" ht="24" x14ac:dyDescent="0.2">
      <c r="A28" s="407" t="s">
        <v>69</v>
      </c>
      <c r="B28" s="450"/>
      <c r="C28" s="492" t="s">
        <v>0</v>
      </c>
      <c r="D28" s="708" t="s">
        <v>1</v>
      </c>
      <c r="E28" s="708" t="s">
        <v>2</v>
      </c>
      <c r="F28" s="708" t="s">
        <v>3</v>
      </c>
      <c r="G28" s="709" t="s">
        <v>4</v>
      </c>
      <c r="H28" s="455" t="s">
        <v>0</v>
      </c>
      <c r="I28" s="710" t="s">
        <v>1</v>
      </c>
      <c r="J28" s="710" t="s">
        <v>2</v>
      </c>
      <c r="K28" s="710" t="s">
        <v>3</v>
      </c>
      <c r="L28" s="711" t="s">
        <v>4</v>
      </c>
      <c r="M28" s="456" t="s">
        <v>0</v>
      </c>
      <c r="N28" s="710" t="s">
        <v>1</v>
      </c>
      <c r="O28" s="710" t="s">
        <v>2</v>
      </c>
      <c r="P28" s="710" t="s">
        <v>3</v>
      </c>
      <c r="Q28" s="703" t="s">
        <v>4</v>
      </c>
      <c r="R28" s="455" t="s">
        <v>463</v>
      </c>
      <c r="S28" s="710" t="s">
        <v>464</v>
      </c>
      <c r="T28" s="710" t="s">
        <v>465</v>
      </c>
      <c r="U28" s="710" t="s">
        <v>466</v>
      </c>
      <c r="V28" s="710" t="s">
        <v>467</v>
      </c>
      <c r="W28" s="710" t="s">
        <v>468</v>
      </c>
      <c r="X28" s="710" t="s">
        <v>469</v>
      </c>
      <c r="Y28" s="710" t="s">
        <v>470</v>
      </c>
      <c r="Z28" s="710" t="s">
        <v>471</v>
      </c>
      <c r="AA28" s="710" t="s">
        <v>472</v>
      </c>
      <c r="AB28" s="710" t="s">
        <v>473</v>
      </c>
      <c r="AC28" s="710" t="s">
        <v>474</v>
      </c>
      <c r="AD28" s="710" t="s">
        <v>475</v>
      </c>
      <c r="AE28" s="710" t="s">
        <v>476</v>
      </c>
      <c r="AF28" s="711" t="s">
        <v>477</v>
      </c>
      <c r="AG28" s="999"/>
      <c r="AH28" s="999"/>
      <c r="AI28" s="999"/>
      <c r="AJ28" s="999"/>
      <c r="AK28" s="999"/>
      <c r="AL28" s="999"/>
      <c r="AM28" s="999"/>
      <c r="AN28" s="999"/>
      <c r="AO28" s="999"/>
      <c r="AP28" s="999"/>
      <c r="AQ28" s="999"/>
      <c r="AR28" s="999"/>
      <c r="AS28" s="999"/>
      <c r="AT28" s="999"/>
      <c r="AU28" s="999"/>
      <c r="AV28" s="999"/>
      <c r="AW28" s="999"/>
      <c r="AX28" s="999"/>
      <c r="AY28" s="999"/>
      <c r="AZ28" s="420"/>
      <c r="BA28" s="407" t="s">
        <v>120</v>
      </c>
      <c r="BB28" s="406"/>
      <c r="BC28" s="531" t="s">
        <v>0</v>
      </c>
      <c r="BD28" s="671" t="s">
        <v>1</v>
      </c>
      <c r="BE28" s="671" t="s">
        <v>2</v>
      </c>
      <c r="BF28" s="671" t="s">
        <v>3</v>
      </c>
      <c r="BG28" s="532" t="s">
        <v>4</v>
      </c>
      <c r="BH28" s="531" t="s">
        <v>0</v>
      </c>
      <c r="BI28" s="671" t="s">
        <v>1</v>
      </c>
      <c r="BJ28" s="671" t="s">
        <v>2</v>
      </c>
      <c r="BK28" s="671" t="s">
        <v>3</v>
      </c>
      <c r="BL28" s="532" t="s">
        <v>4</v>
      </c>
      <c r="BM28" s="531" t="s">
        <v>0</v>
      </c>
      <c r="BN28" s="671" t="s">
        <v>1</v>
      </c>
      <c r="BO28" s="671" t="s">
        <v>2</v>
      </c>
      <c r="BP28" s="671" t="s">
        <v>3</v>
      </c>
      <c r="BQ28" s="532" t="s">
        <v>4</v>
      </c>
      <c r="BR28" s="531" t="s">
        <v>463</v>
      </c>
      <c r="BS28" s="671" t="s">
        <v>464</v>
      </c>
      <c r="BT28" s="671" t="s">
        <v>465</v>
      </c>
      <c r="BU28" s="671" t="s">
        <v>466</v>
      </c>
      <c r="BV28" s="671" t="s">
        <v>467</v>
      </c>
      <c r="BW28" s="671" t="s">
        <v>468</v>
      </c>
      <c r="BX28" s="671" t="s">
        <v>469</v>
      </c>
      <c r="BY28" s="672" t="s">
        <v>470</v>
      </c>
      <c r="BZ28" s="672" t="s">
        <v>471</v>
      </c>
      <c r="CA28" s="672" t="s">
        <v>472</v>
      </c>
      <c r="CB28" s="672" t="s">
        <v>473</v>
      </c>
      <c r="CC28" s="672" t="s">
        <v>474</v>
      </c>
      <c r="CD28" s="672" t="s">
        <v>475</v>
      </c>
      <c r="CE28" s="672" t="s">
        <v>476</v>
      </c>
      <c r="CF28" s="672" t="s">
        <v>477</v>
      </c>
      <c r="CG28" s="251"/>
      <c r="CH28" s="251"/>
      <c r="CI28" s="251"/>
      <c r="CJ28" s="251"/>
      <c r="CK28" s="251"/>
      <c r="CL28" s="251"/>
      <c r="CM28" s="251"/>
      <c r="CN28" s="251"/>
      <c r="CO28" s="251"/>
      <c r="CP28" s="251"/>
      <c r="CQ28" s="251"/>
      <c r="CR28" s="251"/>
      <c r="CS28" s="251"/>
      <c r="CT28" s="251"/>
      <c r="CU28" s="251"/>
      <c r="CV28" s="251"/>
      <c r="CW28" s="251"/>
      <c r="CX28" s="251"/>
      <c r="CY28" s="251"/>
      <c r="CZ28" s="251"/>
    </row>
    <row r="29" s="589" customFormat="true" ht="15" customHeight="true" x14ac:dyDescent="0.2">
      <c r="A29" s="1158" t="s">
        <v>57</v>
      </c>
      <c r="B29" s="452" t="s">
        <v>49</v>
      </c>
      <c r="C29" s="200">
        <v>70.900000000000006</v>
      </c>
      <c r="D29" s="199">
        <v>44</v>
      </c>
      <c r="E29" s="199">
        <v>22.1</v>
      </c>
      <c r="F29" s="199">
        <v>27.3</v>
      </c>
      <c r="G29" s="198">
        <v>65.5</v>
      </c>
      <c r="H29" s="197">
        <v>43.1</v>
      </c>
      <c r="I29" s="199">
        <v>53</v>
      </c>
      <c r="J29" s="199">
        <v>65.3</v>
      </c>
      <c r="K29" s="199">
        <v>73.599999999999994</v>
      </c>
      <c r="L29" s="196">
        <v>79.2</v>
      </c>
      <c r="M29" s="200">
        <v>73</v>
      </c>
      <c r="N29" s="199">
        <v>52.8</v>
      </c>
      <c r="O29" s="199">
        <v>23.2</v>
      </c>
      <c r="P29" s="199">
        <v>20</v>
      </c>
      <c r="Q29" s="198">
        <v>43.2</v>
      </c>
      <c r="R29" s="197">
        <v>70.5</v>
      </c>
      <c r="S29" s="199">
        <v>91.4</v>
      </c>
      <c r="T29" s="199">
        <v>12.5</v>
      </c>
      <c r="U29" s="199">
        <v>67.400000000000006</v>
      </c>
      <c r="V29" s="199">
        <v>80.599999999999994</v>
      </c>
      <c r="W29" s="199">
        <v>15.7</v>
      </c>
      <c r="X29" s="199">
        <v>88.1</v>
      </c>
      <c r="Y29" s="199">
        <v>91.2</v>
      </c>
      <c r="Z29" s="199">
        <v>9.3000000000000007</v>
      </c>
      <c r="AA29" s="199">
        <v>69.900000000000006</v>
      </c>
      <c r="AB29" s="199">
        <v>59.3</v>
      </c>
      <c r="AC29" s="199">
        <v>12.4</v>
      </c>
      <c r="AD29" s="199">
        <v>92.9</v>
      </c>
      <c r="AE29" s="199">
        <v>28.4</v>
      </c>
      <c r="AF29" s="196">
        <v>96.8</v>
      </c>
      <c r="AG29" s="999"/>
      <c r="AH29" s="999"/>
      <c r="AI29" s="999"/>
      <c r="AJ29" s="999"/>
      <c r="AK29" s="999"/>
      <c r="AL29" s="999"/>
      <c r="AM29" s="999"/>
      <c r="AN29" s="999"/>
      <c r="AO29" s="999"/>
      <c r="AP29" s="999"/>
      <c r="AQ29" s="999"/>
      <c r="AR29" s="999"/>
      <c r="AS29" s="999"/>
      <c r="AT29" s="999"/>
      <c r="AU29" s="999"/>
      <c r="AV29" s="999"/>
      <c r="AW29" s="999"/>
      <c r="AX29" s="999"/>
      <c r="AY29" s="999"/>
      <c r="AZ29" s="420"/>
      <c r="BA29" s="1144" t="s">
        <v>57</v>
      </c>
      <c r="BB29" s="699" t="s">
        <v>49</v>
      </c>
      <c r="BC29" s="128" t="s">
        <v>35</v>
      </c>
      <c r="BD29" s="124" t="s">
        <v>35</v>
      </c>
      <c r="BE29" s="124" t="s">
        <v>35</v>
      </c>
      <c r="BF29" s="124" t="s">
        <v>35</v>
      </c>
      <c r="BG29" s="119" t="s">
        <v>35</v>
      </c>
      <c r="BH29" s="128" t="s">
        <v>35</v>
      </c>
      <c r="BI29" s="124" t="s">
        <v>35</v>
      </c>
      <c r="BJ29" s="124" t="s">
        <v>35</v>
      </c>
      <c r="BK29" s="124" t="s">
        <v>35</v>
      </c>
      <c r="BL29" s="119" t="s">
        <v>35</v>
      </c>
      <c r="BM29" s="128" t="s">
        <v>35</v>
      </c>
      <c r="BN29" s="124" t="s">
        <v>35</v>
      </c>
      <c r="BO29" s="124" t="s">
        <v>35</v>
      </c>
      <c r="BP29" s="124" t="s">
        <v>35</v>
      </c>
      <c r="BQ29" s="119" t="s">
        <v>35</v>
      </c>
      <c r="BR29" s="128" t="s">
        <v>35</v>
      </c>
      <c r="BS29" s="124" t="s">
        <v>35</v>
      </c>
      <c r="BT29" s="124" t="s">
        <v>35</v>
      </c>
      <c r="BU29" s="124" t="s">
        <v>35</v>
      </c>
      <c r="BV29" s="124" t="s">
        <v>35</v>
      </c>
      <c r="BW29" s="124" t="s">
        <v>35</v>
      </c>
      <c r="BX29" s="124" t="s">
        <v>35</v>
      </c>
      <c r="BY29" s="113" t="s">
        <v>35</v>
      </c>
      <c r="BZ29" s="113" t="s">
        <v>35</v>
      </c>
      <c r="CA29" s="113" t="s">
        <v>35</v>
      </c>
      <c r="CB29" s="113" t="s">
        <v>35</v>
      </c>
      <c r="CC29" s="113" t="s">
        <v>35</v>
      </c>
      <c r="CD29" s="113" t="s">
        <v>35</v>
      </c>
      <c r="CE29" s="113" t="s">
        <v>35</v>
      </c>
      <c r="CF29" s="113" t="s">
        <v>35</v>
      </c>
      <c r="CG29" s="68"/>
      <c r="CH29" s="68"/>
      <c r="CI29" s="68"/>
      <c r="CJ29" s="68"/>
      <c r="CK29" s="68"/>
      <c r="CL29" s="68"/>
      <c r="CM29" s="68"/>
      <c r="CN29" s="68"/>
      <c r="CO29" s="68"/>
      <c r="CP29" s="68"/>
      <c r="CQ29" s="68"/>
      <c r="CR29" s="68"/>
      <c r="CS29" s="68"/>
      <c r="CT29" s="68"/>
      <c r="CU29" s="68"/>
      <c r="CV29" s="68"/>
      <c r="CW29" s="68"/>
      <c r="CX29" s="68"/>
      <c r="CY29" s="68"/>
      <c r="CZ29" s="68"/>
    </row>
    <row r="30" s="589" customFormat="true" ht="15" customHeight="true" x14ac:dyDescent="0.2">
      <c r="A30" s="1145"/>
      <c r="B30" s="453" t="s">
        <v>48</v>
      </c>
      <c r="C30" s="195">
        <v>29.1</v>
      </c>
      <c r="D30" s="194">
        <v>56</v>
      </c>
      <c r="E30" s="194">
        <v>77.900000000000006</v>
      </c>
      <c r="F30" s="194">
        <v>72.7</v>
      </c>
      <c r="G30" s="193">
        <v>34.5</v>
      </c>
      <c r="H30" s="192">
        <v>56.9</v>
      </c>
      <c r="I30" s="194">
        <v>47</v>
      </c>
      <c r="J30" s="194">
        <v>34.700000000000003</v>
      </c>
      <c r="K30" s="194">
        <v>26.4</v>
      </c>
      <c r="L30" s="191">
        <v>20.8</v>
      </c>
      <c r="M30" s="195">
        <v>27</v>
      </c>
      <c r="N30" s="194">
        <v>47.2</v>
      </c>
      <c r="O30" s="194">
        <v>76.8</v>
      </c>
      <c r="P30" s="194">
        <v>80</v>
      </c>
      <c r="Q30" s="193">
        <v>56.8</v>
      </c>
      <c r="R30" s="192">
        <v>29.5</v>
      </c>
      <c r="S30" s="194">
        <v>8.6</v>
      </c>
      <c r="T30" s="194">
        <v>87.5</v>
      </c>
      <c r="U30" s="194">
        <v>32.6</v>
      </c>
      <c r="V30" s="194">
        <v>19.399999999999999</v>
      </c>
      <c r="W30" s="194">
        <v>84.3</v>
      </c>
      <c r="X30" s="194">
        <v>11.9</v>
      </c>
      <c r="Y30" s="194">
        <v>8.8000000000000007</v>
      </c>
      <c r="Z30" s="194">
        <v>90.7</v>
      </c>
      <c r="AA30" s="194">
        <v>30.1</v>
      </c>
      <c r="AB30" s="194">
        <v>40.700000000000003</v>
      </c>
      <c r="AC30" s="194">
        <v>87.6</v>
      </c>
      <c r="AD30" s="194">
        <v>7.1</v>
      </c>
      <c r="AE30" s="194">
        <v>71.599999999999994</v>
      </c>
      <c r="AF30" s="191">
        <v>3.2</v>
      </c>
      <c r="AG30" s="999"/>
      <c r="AH30" s="999"/>
      <c r="AI30" s="999"/>
      <c r="AJ30" s="999"/>
      <c r="AK30" s="999"/>
      <c r="AL30" s="999"/>
      <c r="AM30" s="999"/>
      <c r="AN30" s="999"/>
      <c r="AO30" s="999"/>
      <c r="AP30" s="999"/>
      <c r="AQ30" s="999"/>
      <c r="AR30" s="999"/>
      <c r="AS30" s="999"/>
      <c r="AT30" s="999"/>
      <c r="AU30" s="999"/>
      <c r="AV30" s="999"/>
      <c r="AW30" s="999"/>
      <c r="AX30" s="999"/>
      <c r="AY30" s="999"/>
      <c r="AZ30" s="420"/>
      <c r="BA30" s="1136"/>
      <c r="BB30" s="697" t="s">
        <v>48</v>
      </c>
      <c r="BC30" s="127" t="s">
        <v>35</v>
      </c>
      <c r="BD30" s="123" t="s">
        <v>35</v>
      </c>
      <c r="BE30" s="123" t="s">
        <v>35</v>
      </c>
      <c r="BF30" s="123" t="s">
        <v>35</v>
      </c>
      <c r="BG30" s="118" t="s">
        <v>35</v>
      </c>
      <c r="BH30" s="127" t="s">
        <v>35</v>
      </c>
      <c r="BI30" s="123" t="s">
        <v>35</v>
      </c>
      <c r="BJ30" s="123" t="s">
        <v>35</v>
      </c>
      <c r="BK30" s="123" t="s">
        <v>35</v>
      </c>
      <c r="BL30" s="118" t="s">
        <v>35</v>
      </c>
      <c r="BM30" s="127" t="s">
        <v>35</v>
      </c>
      <c r="BN30" s="123" t="s">
        <v>35</v>
      </c>
      <c r="BO30" s="123" t="s">
        <v>35</v>
      </c>
      <c r="BP30" s="123" t="s">
        <v>35</v>
      </c>
      <c r="BQ30" s="118" t="s">
        <v>35</v>
      </c>
      <c r="BR30" s="127" t="s">
        <v>35</v>
      </c>
      <c r="BS30" s="123" t="s">
        <v>35</v>
      </c>
      <c r="BT30" s="123" t="s">
        <v>35</v>
      </c>
      <c r="BU30" s="123" t="s">
        <v>35</v>
      </c>
      <c r="BV30" s="123" t="s">
        <v>35</v>
      </c>
      <c r="BW30" s="123" t="s">
        <v>35</v>
      </c>
      <c r="BX30" s="123" t="s">
        <v>35</v>
      </c>
      <c r="BY30" s="112" t="s">
        <v>35</v>
      </c>
      <c r="BZ30" s="112" t="s">
        <v>35</v>
      </c>
      <c r="CA30" s="112" t="s">
        <v>35</v>
      </c>
      <c r="CB30" s="112" t="s">
        <v>35</v>
      </c>
      <c r="CC30" s="112" t="s">
        <v>35</v>
      </c>
      <c r="CD30" s="112" t="s">
        <v>35</v>
      </c>
      <c r="CE30" s="112" t="s">
        <v>35</v>
      </c>
      <c r="CF30" s="112" t="s">
        <v>35</v>
      </c>
      <c r="CG30" s="68"/>
      <c r="CH30" s="68"/>
      <c r="CI30" s="68"/>
      <c r="CJ30" s="68"/>
      <c r="CK30" s="68"/>
      <c r="CL30" s="68"/>
      <c r="CM30" s="68"/>
      <c r="CN30" s="68"/>
      <c r="CO30" s="68"/>
      <c r="CP30" s="68"/>
      <c r="CQ30" s="68"/>
      <c r="CR30" s="68"/>
      <c r="CS30" s="68"/>
      <c r="CT30" s="68"/>
      <c r="CU30" s="68"/>
      <c r="CV30" s="68"/>
      <c r="CW30" s="68"/>
      <c r="CX30" s="68"/>
      <c r="CY30" s="68"/>
      <c r="CZ30" s="68"/>
    </row>
    <row r="31" s="382" customFormat="true" ht="15" customHeight="true" x14ac:dyDescent="0.2">
      <c r="A31" s="1145" t="s">
        <v>104</v>
      </c>
      <c r="B31" s="453" t="s">
        <v>49</v>
      </c>
      <c r="C31" s="195">
        <v>19.899999999999999</v>
      </c>
      <c r="D31" s="194">
        <v>18.7</v>
      </c>
      <c r="E31" s="194">
        <v>12.4</v>
      </c>
      <c r="F31" s="194">
        <v>18.600000000000001</v>
      </c>
      <c r="G31" s="193">
        <v>58.4</v>
      </c>
      <c r="H31" s="192">
        <v>20.5</v>
      </c>
      <c r="I31" s="194">
        <v>43.8</v>
      </c>
      <c r="J31" s="194">
        <v>56.6</v>
      </c>
      <c r="K31" s="194">
        <v>69.3</v>
      </c>
      <c r="L31" s="191">
        <v>76</v>
      </c>
      <c r="M31" s="195">
        <v>19.399999999999999</v>
      </c>
      <c r="N31" s="194">
        <v>21.8</v>
      </c>
      <c r="O31" s="194">
        <v>12</v>
      </c>
      <c r="P31" s="194">
        <v>11.7</v>
      </c>
      <c r="Q31" s="193">
        <v>34.5</v>
      </c>
      <c r="R31" s="192">
        <v>48</v>
      </c>
      <c r="S31" s="194">
        <v>43.1</v>
      </c>
      <c r="T31" s="194">
        <v>11</v>
      </c>
      <c r="U31" s="194">
        <v>44.6</v>
      </c>
      <c r="V31" s="194">
        <v>56.6</v>
      </c>
      <c r="W31" s="194">
        <v>14.2</v>
      </c>
      <c r="X31" s="194">
        <v>7.9</v>
      </c>
      <c r="Y31" s="194">
        <v>18.600000000000001</v>
      </c>
      <c r="Z31" s="194">
        <v>4</v>
      </c>
      <c r="AA31" s="194">
        <v>22.9</v>
      </c>
      <c r="AB31" s="194">
        <v>4.2</v>
      </c>
      <c r="AC31" s="194">
        <v>5.3</v>
      </c>
      <c r="AD31" s="194">
        <v>48.7</v>
      </c>
      <c r="AE31" s="194">
        <v>23</v>
      </c>
      <c r="AF31" s="191">
        <v>48.8</v>
      </c>
      <c r="AG31" s="999"/>
      <c r="AH31" s="999"/>
      <c r="AI31" s="999"/>
      <c r="AJ31" s="999"/>
      <c r="AK31" s="999"/>
      <c r="AL31" s="999"/>
      <c r="AM31" s="999"/>
      <c r="AN31" s="999"/>
      <c r="AO31" s="999"/>
      <c r="AP31" s="999"/>
      <c r="AQ31" s="999"/>
      <c r="AR31" s="999"/>
      <c r="AS31" s="999"/>
      <c r="AT31" s="999"/>
      <c r="AU31" s="999"/>
      <c r="AV31" s="999"/>
      <c r="AW31" s="999"/>
      <c r="AX31" s="999"/>
      <c r="AY31" s="999"/>
      <c r="AZ31" s="420"/>
      <c r="BA31" s="1136" t="s">
        <v>104</v>
      </c>
      <c r="BB31" s="697" t="s">
        <v>49</v>
      </c>
      <c r="BC31" s="127" t="s">
        <v>35</v>
      </c>
      <c r="BD31" s="123" t="s">
        <v>35</v>
      </c>
      <c r="BE31" s="123" t="s">
        <v>35</v>
      </c>
      <c r="BF31" s="123" t="s">
        <v>35</v>
      </c>
      <c r="BG31" s="118" t="s">
        <v>35</v>
      </c>
      <c r="BH31" s="127" t="s">
        <v>35</v>
      </c>
      <c r="BI31" s="123" t="s">
        <v>35</v>
      </c>
      <c r="BJ31" s="123" t="s">
        <v>35</v>
      </c>
      <c r="BK31" s="123" t="s">
        <v>35</v>
      </c>
      <c r="BL31" s="118" t="s">
        <v>35</v>
      </c>
      <c r="BM31" s="127" t="s">
        <v>35</v>
      </c>
      <c r="BN31" s="123" t="s">
        <v>35</v>
      </c>
      <c r="BO31" s="123" t="s">
        <v>35</v>
      </c>
      <c r="BP31" s="123" t="s">
        <v>35</v>
      </c>
      <c r="BQ31" s="118" t="s">
        <v>35</v>
      </c>
      <c r="BR31" s="127" t="s">
        <v>35</v>
      </c>
      <c r="BS31" s="123" t="s">
        <v>35</v>
      </c>
      <c r="BT31" s="123" t="s">
        <v>35</v>
      </c>
      <c r="BU31" s="123" t="s">
        <v>35</v>
      </c>
      <c r="BV31" s="123" t="s">
        <v>35</v>
      </c>
      <c r="BW31" s="123" t="s">
        <v>35</v>
      </c>
      <c r="BX31" s="123" t="s">
        <v>35</v>
      </c>
      <c r="BY31" s="112" t="s">
        <v>35</v>
      </c>
      <c r="BZ31" s="112" t="s">
        <v>35</v>
      </c>
      <c r="CA31" s="112" t="s">
        <v>35</v>
      </c>
      <c r="CB31" s="112" t="s">
        <v>35</v>
      </c>
      <c r="CC31" s="112" t="s">
        <v>35</v>
      </c>
      <c r="CD31" s="112" t="s">
        <v>35</v>
      </c>
      <c r="CE31" s="112" t="s">
        <v>35</v>
      </c>
      <c r="CF31" s="112" t="s">
        <v>35</v>
      </c>
      <c r="CG31" s="68"/>
      <c r="CH31" s="68"/>
      <c r="CI31" s="68"/>
      <c r="CJ31" s="68"/>
      <c r="CK31" s="68"/>
      <c r="CL31" s="68"/>
      <c r="CM31" s="68"/>
      <c r="CN31" s="68"/>
      <c r="CO31" s="68"/>
      <c r="CP31" s="68"/>
      <c r="CQ31" s="68"/>
      <c r="CR31" s="68"/>
      <c r="CS31" s="68"/>
      <c r="CT31" s="68"/>
      <c r="CU31" s="68"/>
      <c r="CV31" s="68"/>
      <c r="CW31" s="68"/>
      <c r="CX31" s="68"/>
      <c r="CY31" s="68"/>
      <c r="CZ31" s="68"/>
    </row>
    <row r="32" s="382" customFormat="true" ht="15" customHeight="true" x14ac:dyDescent="0.2">
      <c r="A32" s="1145"/>
      <c r="B32" s="453" t="s">
        <v>48</v>
      </c>
      <c r="C32" s="195">
        <v>80.099999999999994</v>
      </c>
      <c r="D32" s="194">
        <v>81.3</v>
      </c>
      <c r="E32" s="194">
        <v>87.6</v>
      </c>
      <c r="F32" s="194">
        <v>81.400000000000006</v>
      </c>
      <c r="G32" s="193">
        <v>41.6</v>
      </c>
      <c r="H32" s="192">
        <v>79.5</v>
      </c>
      <c r="I32" s="194">
        <v>56.2</v>
      </c>
      <c r="J32" s="194">
        <v>43.4</v>
      </c>
      <c r="K32" s="194">
        <v>30.7</v>
      </c>
      <c r="L32" s="191">
        <v>24</v>
      </c>
      <c r="M32" s="195">
        <v>80.599999999999994</v>
      </c>
      <c r="N32" s="194">
        <v>78.2</v>
      </c>
      <c r="O32" s="194">
        <v>88</v>
      </c>
      <c r="P32" s="194">
        <v>88.3</v>
      </c>
      <c r="Q32" s="193">
        <v>65.5</v>
      </c>
      <c r="R32" s="192">
        <v>52</v>
      </c>
      <c r="S32" s="194">
        <v>56.9</v>
      </c>
      <c r="T32" s="194">
        <v>89</v>
      </c>
      <c r="U32" s="194">
        <v>55.4</v>
      </c>
      <c r="V32" s="194">
        <v>43.4</v>
      </c>
      <c r="W32" s="194">
        <v>85.8</v>
      </c>
      <c r="X32" s="194">
        <v>92.1</v>
      </c>
      <c r="Y32" s="194">
        <v>81.400000000000006</v>
      </c>
      <c r="Z32" s="194">
        <v>96</v>
      </c>
      <c r="AA32" s="194">
        <v>77.099999999999994</v>
      </c>
      <c r="AB32" s="194">
        <v>95.8</v>
      </c>
      <c r="AC32" s="194">
        <v>94.7</v>
      </c>
      <c r="AD32" s="194">
        <v>51.3</v>
      </c>
      <c r="AE32" s="194">
        <v>77</v>
      </c>
      <c r="AF32" s="191">
        <v>51.2</v>
      </c>
      <c r="AG32" s="999"/>
      <c r="AH32" s="999"/>
      <c r="AI32" s="999"/>
      <c r="AJ32" s="999"/>
      <c r="AK32" s="999"/>
      <c r="AL32" s="999"/>
      <c r="AM32" s="999"/>
      <c r="AN32" s="999"/>
      <c r="AO32" s="999"/>
      <c r="AP32" s="999"/>
      <c r="AQ32" s="999"/>
      <c r="AR32" s="999"/>
      <c r="AS32" s="999"/>
      <c r="AT32" s="999"/>
      <c r="AU32" s="999"/>
      <c r="AV32" s="999"/>
      <c r="AW32" s="999"/>
      <c r="AX32" s="999"/>
      <c r="AY32" s="999"/>
      <c r="AZ32" s="420"/>
      <c r="BA32" s="1136"/>
      <c r="BB32" s="697" t="s">
        <v>48</v>
      </c>
      <c r="BC32" s="127" t="s">
        <v>35</v>
      </c>
      <c r="BD32" s="123" t="s">
        <v>35</v>
      </c>
      <c r="BE32" s="123" t="s">
        <v>35</v>
      </c>
      <c r="BF32" s="123" t="s">
        <v>35</v>
      </c>
      <c r="BG32" s="118" t="s">
        <v>35</v>
      </c>
      <c r="BH32" s="127" t="s">
        <v>35</v>
      </c>
      <c r="BI32" s="123" t="s">
        <v>35</v>
      </c>
      <c r="BJ32" s="123" t="s">
        <v>35</v>
      </c>
      <c r="BK32" s="123" t="s">
        <v>35</v>
      </c>
      <c r="BL32" s="118" t="s">
        <v>35</v>
      </c>
      <c r="BM32" s="127" t="s">
        <v>35</v>
      </c>
      <c r="BN32" s="123" t="s">
        <v>35</v>
      </c>
      <c r="BO32" s="123" t="s">
        <v>35</v>
      </c>
      <c r="BP32" s="123" t="s">
        <v>35</v>
      </c>
      <c r="BQ32" s="118" t="s">
        <v>35</v>
      </c>
      <c r="BR32" s="127" t="s">
        <v>35</v>
      </c>
      <c r="BS32" s="123" t="s">
        <v>35</v>
      </c>
      <c r="BT32" s="123" t="s">
        <v>35</v>
      </c>
      <c r="BU32" s="123" t="s">
        <v>35</v>
      </c>
      <c r="BV32" s="123" t="s">
        <v>35</v>
      </c>
      <c r="BW32" s="123" t="s">
        <v>35</v>
      </c>
      <c r="BX32" s="123" t="s">
        <v>35</v>
      </c>
      <c r="BY32" s="112" t="s">
        <v>35</v>
      </c>
      <c r="BZ32" s="112" t="s">
        <v>35</v>
      </c>
      <c r="CA32" s="112" t="s">
        <v>35</v>
      </c>
      <c r="CB32" s="112" t="s">
        <v>35</v>
      </c>
      <c r="CC32" s="112" t="s">
        <v>35</v>
      </c>
      <c r="CD32" s="112" t="s">
        <v>35</v>
      </c>
      <c r="CE32" s="112" t="s">
        <v>35</v>
      </c>
      <c r="CF32" s="112" t="s">
        <v>35</v>
      </c>
      <c r="CG32" s="68"/>
      <c r="CH32" s="68"/>
      <c r="CI32" s="68"/>
      <c r="CJ32" s="68"/>
      <c r="CK32" s="68"/>
      <c r="CL32" s="68"/>
      <c r="CM32" s="68"/>
      <c r="CN32" s="68"/>
      <c r="CO32" s="68"/>
      <c r="CP32" s="68"/>
      <c r="CQ32" s="68"/>
      <c r="CR32" s="68"/>
      <c r="CS32" s="68"/>
      <c r="CT32" s="68"/>
      <c r="CU32" s="68"/>
      <c r="CV32" s="68"/>
      <c r="CW32" s="68"/>
      <c r="CX32" s="68"/>
      <c r="CY32" s="68"/>
      <c r="CZ32" s="68"/>
    </row>
    <row r="33" s="382" customFormat="true" ht="15" customHeight="true" x14ac:dyDescent="0.2">
      <c r="A33" s="1145" t="s">
        <v>105</v>
      </c>
      <c r="B33" s="453" t="s">
        <v>49</v>
      </c>
      <c r="C33" s="143" t="s">
        <v>35</v>
      </c>
      <c r="D33" s="140" t="s">
        <v>35</v>
      </c>
      <c r="E33" s="140" t="s">
        <v>35</v>
      </c>
      <c r="F33" s="140" t="s">
        <v>35</v>
      </c>
      <c r="G33" s="137" t="s">
        <v>35</v>
      </c>
      <c r="H33" s="134" t="s">
        <v>35</v>
      </c>
      <c r="I33" s="140" t="s">
        <v>35</v>
      </c>
      <c r="J33" s="140" t="s">
        <v>35</v>
      </c>
      <c r="K33" s="140" t="s">
        <v>35</v>
      </c>
      <c r="L33" s="131" t="s">
        <v>35</v>
      </c>
      <c r="M33" s="143" t="s">
        <v>35</v>
      </c>
      <c r="N33" s="140" t="s">
        <v>35</v>
      </c>
      <c r="O33" s="140" t="s">
        <v>35</v>
      </c>
      <c r="P33" s="140" t="s">
        <v>35</v>
      </c>
      <c r="Q33" s="137" t="s">
        <v>35</v>
      </c>
      <c r="R33" s="134" t="s">
        <v>35</v>
      </c>
      <c r="S33" s="140" t="s">
        <v>35</v>
      </c>
      <c r="T33" s="140" t="s">
        <v>35</v>
      </c>
      <c r="U33" s="140" t="s">
        <v>35</v>
      </c>
      <c r="V33" s="140" t="s">
        <v>35</v>
      </c>
      <c r="W33" s="140" t="s">
        <v>35</v>
      </c>
      <c r="X33" s="140" t="s">
        <v>35</v>
      </c>
      <c r="Y33" s="140" t="s">
        <v>35</v>
      </c>
      <c r="Z33" s="140" t="s">
        <v>35</v>
      </c>
      <c r="AA33" s="140" t="s">
        <v>35</v>
      </c>
      <c r="AB33" s="140" t="s">
        <v>35</v>
      </c>
      <c r="AC33" s="140" t="s">
        <v>35</v>
      </c>
      <c r="AD33" s="140" t="s">
        <v>35</v>
      </c>
      <c r="AE33" s="140" t="s">
        <v>35</v>
      </c>
      <c r="AF33" s="131" t="s">
        <v>35</v>
      </c>
      <c r="AG33" s="71"/>
      <c r="AH33" s="71"/>
      <c r="AI33" s="71"/>
      <c r="AJ33" s="71"/>
      <c r="AK33" s="71"/>
      <c r="AL33" s="71"/>
      <c r="AM33" s="71"/>
      <c r="AN33" s="71"/>
      <c r="AO33" s="71"/>
      <c r="AP33" s="71"/>
      <c r="AQ33" s="71"/>
      <c r="AR33" s="71"/>
      <c r="AS33" s="71"/>
      <c r="AT33" s="71"/>
      <c r="AU33" s="71"/>
      <c r="AV33" s="71"/>
      <c r="AW33" s="71"/>
      <c r="AX33" s="71"/>
      <c r="AY33" s="71"/>
      <c r="AZ33" s="419"/>
      <c r="BA33" s="1136" t="s">
        <v>105</v>
      </c>
      <c r="BB33" s="697" t="s">
        <v>49</v>
      </c>
      <c r="BC33" s="127" t="s">
        <v>35</v>
      </c>
      <c r="BD33" s="123" t="s">
        <v>35</v>
      </c>
      <c r="BE33" s="123" t="s">
        <v>35</v>
      </c>
      <c r="BF33" s="123" t="s">
        <v>35</v>
      </c>
      <c r="BG33" s="118" t="s">
        <v>35</v>
      </c>
      <c r="BH33" s="127" t="s">
        <v>35</v>
      </c>
      <c r="BI33" s="123" t="s">
        <v>35</v>
      </c>
      <c r="BJ33" s="123" t="s">
        <v>35</v>
      </c>
      <c r="BK33" s="123" t="s">
        <v>35</v>
      </c>
      <c r="BL33" s="118" t="s">
        <v>35</v>
      </c>
      <c r="BM33" s="127" t="s">
        <v>35</v>
      </c>
      <c r="BN33" s="123" t="s">
        <v>35</v>
      </c>
      <c r="BO33" s="123" t="s">
        <v>35</v>
      </c>
      <c r="BP33" s="123" t="s">
        <v>35</v>
      </c>
      <c r="BQ33" s="118" t="s">
        <v>35</v>
      </c>
      <c r="BR33" s="127" t="s">
        <v>35</v>
      </c>
      <c r="BS33" s="123" t="s">
        <v>35</v>
      </c>
      <c r="BT33" s="123" t="s">
        <v>35</v>
      </c>
      <c r="BU33" s="123" t="s">
        <v>35</v>
      </c>
      <c r="BV33" s="123" t="s">
        <v>35</v>
      </c>
      <c r="BW33" s="123" t="s">
        <v>35</v>
      </c>
      <c r="BX33" s="123" t="s">
        <v>35</v>
      </c>
      <c r="BY33" s="112" t="s">
        <v>35</v>
      </c>
      <c r="BZ33" s="112" t="s">
        <v>35</v>
      </c>
      <c r="CA33" s="112" t="s">
        <v>35</v>
      </c>
      <c r="CB33" s="112" t="s">
        <v>35</v>
      </c>
      <c r="CC33" s="112" t="s">
        <v>35</v>
      </c>
      <c r="CD33" s="112" t="s">
        <v>35</v>
      </c>
      <c r="CE33" s="112" t="s">
        <v>35</v>
      </c>
      <c r="CF33" s="112" t="s">
        <v>35</v>
      </c>
      <c r="CG33" s="68"/>
      <c r="CH33" s="68"/>
      <c r="CI33" s="68"/>
      <c r="CJ33" s="68"/>
      <c r="CK33" s="68"/>
      <c r="CL33" s="68"/>
      <c r="CM33" s="68"/>
      <c r="CN33" s="68"/>
      <c r="CO33" s="68"/>
      <c r="CP33" s="68"/>
      <c r="CQ33" s="68"/>
      <c r="CR33" s="68"/>
      <c r="CS33" s="68"/>
      <c r="CT33" s="68"/>
      <c r="CU33" s="68"/>
      <c r="CV33" s="68"/>
      <c r="CW33" s="68"/>
      <c r="CX33" s="68"/>
      <c r="CY33" s="68"/>
      <c r="CZ33" s="68"/>
    </row>
    <row r="34" s="382" customFormat="true" ht="15" customHeight="true" x14ac:dyDescent="0.2">
      <c r="A34" s="1145"/>
      <c r="B34" s="453" t="s">
        <v>48</v>
      </c>
      <c r="C34" s="143" t="s">
        <v>35</v>
      </c>
      <c r="D34" s="140" t="s">
        <v>35</v>
      </c>
      <c r="E34" s="140" t="s">
        <v>35</v>
      </c>
      <c r="F34" s="140" t="s">
        <v>35</v>
      </c>
      <c r="G34" s="137" t="s">
        <v>35</v>
      </c>
      <c r="H34" s="134" t="s">
        <v>35</v>
      </c>
      <c r="I34" s="140" t="s">
        <v>35</v>
      </c>
      <c r="J34" s="140" t="s">
        <v>35</v>
      </c>
      <c r="K34" s="140" t="s">
        <v>35</v>
      </c>
      <c r="L34" s="131" t="s">
        <v>35</v>
      </c>
      <c r="M34" s="143" t="s">
        <v>35</v>
      </c>
      <c r="N34" s="140" t="s">
        <v>35</v>
      </c>
      <c r="O34" s="140" t="s">
        <v>35</v>
      </c>
      <c r="P34" s="140" t="s">
        <v>35</v>
      </c>
      <c r="Q34" s="137" t="s">
        <v>35</v>
      </c>
      <c r="R34" s="134" t="s">
        <v>35</v>
      </c>
      <c r="S34" s="140" t="s">
        <v>35</v>
      </c>
      <c r="T34" s="140" t="s">
        <v>35</v>
      </c>
      <c r="U34" s="140" t="s">
        <v>35</v>
      </c>
      <c r="V34" s="140" t="s">
        <v>35</v>
      </c>
      <c r="W34" s="140" t="s">
        <v>35</v>
      </c>
      <c r="X34" s="140" t="s">
        <v>35</v>
      </c>
      <c r="Y34" s="140" t="s">
        <v>35</v>
      </c>
      <c r="Z34" s="140" t="s">
        <v>35</v>
      </c>
      <c r="AA34" s="140" t="s">
        <v>35</v>
      </c>
      <c r="AB34" s="140" t="s">
        <v>35</v>
      </c>
      <c r="AC34" s="140" t="s">
        <v>35</v>
      </c>
      <c r="AD34" s="140" t="s">
        <v>35</v>
      </c>
      <c r="AE34" s="140" t="s">
        <v>35</v>
      </c>
      <c r="AF34" s="131" t="s">
        <v>35</v>
      </c>
      <c r="AG34" s="71"/>
      <c r="AH34" s="71"/>
      <c r="AI34" s="71"/>
      <c r="AJ34" s="71"/>
      <c r="AK34" s="71"/>
      <c r="AL34" s="71"/>
      <c r="AM34" s="71"/>
      <c r="AN34" s="71"/>
      <c r="AO34" s="71"/>
      <c r="AP34" s="71"/>
      <c r="AQ34" s="71"/>
      <c r="AR34" s="71"/>
      <c r="AS34" s="71"/>
      <c r="AT34" s="71"/>
      <c r="AU34" s="71"/>
      <c r="AV34" s="71"/>
      <c r="AW34" s="71"/>
      <c r="AX34" s="71"/>
      <c r="AY34" s="71"/>
      <c r="AZ34" s="419"/>
      <c r="BA34" s="1136"/>
      <c r="BB34" s="697" t="s">
        <v>48</v>
      </c>
      <c r="BC34" s="127" t="s">
        <v>35</v>
      </c>
      <c r="BD34" s="123" t="s">
        <v>35</v>
      </c>
      <c r="BE34" s="123" t="s">
        <v>35</v>
      </c>
      <c r="BF34" s="123" t="s">
        <v>35</v>
      </c>
      <c r="BG34" s="118" t="s">
        <v>35</v>
      </c>
      <c r="BH34" s="127" t="s">
        <v>35</v>
      </c>
      <c r="BI34" s="123" t="s">
        <v>35</v>
      </c>
      <c r="BJ34" s="123" t="s">
        <v>35</v>
      </c>
      <c r="BK34" s="123" t="s">
        <v>35</v>
      </c>
      <c r="BL34" s="118" t="s">
        <v>35</v>
      </c>
      <c r="BM34" s="127" t="s">
        <v>35</v>
      </c>
      <c r="BN34" s="123" t="s">
        <v>35</v>
      </c>
      <c r="BO34" s="123" t="s">
        <v>35</v>
      </c>
      <c r="BP34" s="123" t="s">
        <v>35</v>
      </c>
      <c r="BQ34" s="118" t="s">
        <v>35</v>
      </c>
      <c r="BR34" s="127" t="s">
        <v>35</v>
      </c>
      <c r="BS34" s="123" t="s">
        <v>35</v>
      </c>
      <c r="BT34" s="123" t="s">
        <v>35</v>
      </c>
      <c r="BU34" s="123" t="s">
        <v>35</v>
      </c>
      <c r="BV34" s="123" t="s">
        <v>35</v>
      </c>
      <c r="BW34" s="123" t="s">
        <v>35</v>
      </c>
      <c r="BX34" s="123" t="s">
        <v>35</v>
      </c>
      <c r="BY34" s="112" t="s">
        <v>35</v>
      </c>
      <c r="BZ34" s="112" t="s">
        <v>35</v>
      </c>
      <c r="CA34" s="112" t="s">
        <v>35</v>
      </c>
      <c r="CB34" s="112" t="s">
        <v>35</v>
      </c>
      <c r="CC34" s="112" t="s">
        <v>35</v>
      </c>
      <c r="CD34" s="112" t="s">
        <v>35</v>
      </c>
      <c r="CE34" s="112" t="s">
        <v>35</v>
      </c>
      <c r="CF34" s="112" t="s">
        <v>35</v>
      </c>
      <c r="CG34" s="68"/>
      <c r="CH34" s="68"/>
      <c r="CI34" s="68"/>
      <c r="CJ34" s="68"/>
      <c r="CK34" s="68"/>
      <c r="CL34" s="68"/>
      <c r="CM34" s="68"/>
      <c r="CN34" s="68"/>
      <c r="CO34" s="68"/>
      <c r="CP34" s="68"/>
      <c r="CQ34" s="68"/>
      <c r="CR34" s="68"/>
      <c r="CS34" s="68"/>
      <c r="CT34" s="68"/>
      <c r="CU34" s="68"/>
      <c r="CV34" s="68"/>
      <c r="CW34" s="68"/>
      <c r="CX34" s="68"/>
      <c r="CY34" s="68"/>
      <c r="CZ34" s="68"/>
    </row>
    <row r="35" s="589" customFormat="true" ht="15" customHeight="true" x14ac:dyDescent="0.2">
      <c r="A35" s="1145" t="s">
        <v>55</v>
      </c>
      <c r="B35" s="453" t="s">
        <v>49</v>
      </c>
      <c r="C35" s="195">
        <v>29.4</v>
      </c>
      <c r="D35" s="194">
        <v>53.6</v>
      </c>
      <c r="E35" s="194">
        <v>73.599999999999994</v>
      </c>
      <c r="F35" s="194">
        <v>82.9</v>
      </c>
      <c r="G35" s="193">
        <v>90.5</v>
      </c>
      <c r="H35" s="192">
        <v>66</v>
      </c>
      <c r="I35" s="194">
        <v>85.2</v>
      </c>
      <c r="J35" s="194">
        <v>88</v>
      </c>
      <c r="K35" s="194">
        <v>93.6</v>
      </c>
      <c r="L35" s="191">
        <v>94.7</v>
      </c>
      <c r="M35" s="195">
        <v>27.3</v>
      </c>
      <c r="N35" s="194">
        <v>47.5</v>
      </c>
      <c r="O35" s="194">
        <v>68.400000000000006</v>
      </c>
      <c r="P35" s="194">
        <v>79.599999999999994</v>
      </c>
      <c r="Q35" s="193">
        <v>87</v>
      </c>
      <c r="R35" s="192">
        <v>64.099999999999994</v>
      </c>
      <c r="S35" s="194">
        <v>44.7</v>
      </c>
      <c r="T35" s="194">
        <v>77.3</v>
      </c>
      <c r="U35" s="194">
        <v>58.5</v>
      </c>
      <c r="V35" s="194">
        <v>64</v>
      </c>
      <c r="W35" s="194">
        <v>88.8</v>
      </c>
      <c r="X35" s="194">
        <v>11.4</v>
      </c>
      <c r="Y35" s="194">
        <v>20.6</v>
      </c>
      <c r="Z35" s="194">
        <v>87.6</v>
      </c>
      <c r="AA35" s="194">
        <v>29.4</v>
      </c>
      <c r="AB35" s="194">
        <v>7.2</v>
      </c>
      <c r="AC35" s="194">
        <v>77.400000000000006</v>
      </c>
      <c r="AD35" s="194">
        <v>51</v>
      </c>
      <c r="AE35" s="194">
        <v>84.5</v>
      </c>
      <c r="AF35" s="191">
        <v>51</v>
      </c>
      <c r="AG35" s="999"/>
      <c r="AH35" s="999"/>
      <c r="AI35" s="999"/>
      <c r="AJ35" s="999"/>
      <c r="AK35" s="999"/>
      <c r="AL35" s="999"/>
      <c r="AM35" s="999"/>
      <c r="AN35" s="999"/>
      <c r="AO35" s="999"/>
      <c r="AP35" s="999"/>
      <c r="AQ35" s="999"/>
      <c r="AR35" s="999"/>
      <c r="AS35" s="999"/>
      <c r="AT35" s="999"/>
      <c r="AU35" s="999"/>
      <c r="AV35" s="999"/>
      <c r="AW35" s="999"/>
      <c r="AX35" s="999"/>
      <c r="AY35" s="999"/>
      <c r="AZ35" s="420"/>
      <c r="BA35" s="1136" t="s">
        <v>55</v>
      </c>
      <c r="BB35" s="697" t="s">
        <v>49</v>
      </c>
      <c r="BC35" s="127" t="s">
        <v>35</v>
      </c>
      <c r="BD35" s="123" t="s">
        <v>35</v>
      </c>
      <c r="BE35" s="123" t="s">
        <v>35</v>
      </c>
      <c r="BF35" s="123" t="s">
        <v>35</v>
      </c>
      <c r="BG35" s="118" t="s">
        <v>35</v>
      </c>
      <c r="BH35" s="127" t="s">
        <v>35</v>
      </c>
      <c r="BI35" s="123" t="s">
        <v>35</v>
      </c>
      <c r="BJ35" s="123" t="s">
        <v>35</v>
      </c>
      <c r="BK35" s="123" t="s">
        <v>35</v>
      </c>
      <c r="BL35" s="118" t="s">
        <v>35</v>
      </c>
      <c r="BM35" s="127" t="s">
        <v>35</v>
      </c>
      <c r="BN35" s="123" t="s">
        <v>35</v>
      </c>
      <c r="BO35" s="123" t="s">
        <v>35</v>
      </c>
      <c r="BP35" s="123" t="s">
        <v>35</v>
      </c>
      <c r="BQ35" s="118" t="s">
        <v>35</v>
      </c>
      <c r="BR35" s="127" t="s">
        <v>35</v>
      </c>
      <c r="BS35" s="123" t="s">
        <v>35</v>
      </c>
      <c r="BT35" s="123" t="s">
        <v>35</v>
      </c>
      <c r="BU35" s="123" t="s">
        <v>35</v>
      </c>
      <c r="BV35" s="123" t="s">
        <v>35</v>
      </c>
      <c r="BW35" s="123" t="s">
        <v>35</v>
      </c>
      <c r="BX35" s="123" t="s">
        <v>35</v>
      </c>
      <c r="BY35" s="112" t="s">
        <v>35</v>
      </c>
      <c r="BZ35" s="112" t="s">
        <v>35</v>
      </c>
      <c r="CA35" s="112" t="s">
        <v>35</v>
      </c>
      <c r="CB35" s="112" t="s">
        <v>35</v>
      </c>
      <c r="CC35" s="112" t="s">
        <v>35</v>
      </c>
      <c r="CD35" s="112" t="s">
        <v>35</v>
      </c>
      <c r="CE35" s="112" t="s">
        <v>35</v>
      </c>
      <c r="CF35" s="112" t="s">
        <v>35</v>
      </c>
      <c r="CG35" s="68"/>
      <c r="CH35" s="68"/>
      <c r="CI35" s="68"/>
      <c r="CJ35" s="68"/>
      <c r="CK35" s="68"/>
      <c r="CL35" s="68"/>
      <c r="CM35" s="68"/>
      <c r="CN35" s="68"/>
      <c r="CO35" s="68"/>
      <c r="CP35" s="68"/>
      <c r="CQ35" s="68"/>
      <c r="CR35" s="68"/>
      <c r="CS35" s="68"/>
      <c r="CT35" s="68"/>
      <c r="CU35" s="68"/>
      <c r="CV35" s="68"/>
      <c r="CW35" s="68"/>
      <c r="CX35" s="68"/>
      <c r="CY35" s="68"/>
      <c r="CZ35" s="68"/>
    </row>
    <row r="36" s="589" customFormat="true" ht="15" customHeight="true" x14ac:dyDescent="0.2">
      <c r="A36" s="1145"/>
      <c r="B36" s="453" t="s">
        <v>48</v>
      </c>
      <c r="C36" s="195">
        <v>70.599999999999994</v>
      </c>
      <c r="D36" s="194">
        <v>46.4</v>
      </c>
      <c r="E36" s="194">
        <v>26.4</v>
      </c>
      <c r="F36" s="194">
        <v>17.100000000000001</v>
      </c>
      <c r="G36" s="193">
        <v>9.5</v>
      </c>
      <c r="H36" s="192">
        <v>34</v>
      </c>
      <c r="I36" s="194">
        <v>14.8</v>
      </c>
      <c r="J36" s="194">
        <v>12</v>
      </c>
      <c r="K36" s="194">
        <v>6.4</v>
      </c>
      <c r="L36" s="191">
        <v>5.3</v>
      </c>
      <c r="M36" s="195">
        <v>72.7</v>
      </c>
      <c r="N36" s="194">
        <v>52.5</v>
      </c>
      <c r="O36" s="194">
        <v>31.6</v>
      </c>
      <c r="P36" s="194">
        <v>20.399999999999999</v>
      </c>
      <c r="Q36" s="193">
        <v>13</v>
      </c>
      <c r="R36" s="192">
        <v>35.9</v>
      </c>
      <c r="S36" s="194">
        <v>55.3</v>
      </c>
      <c r="T36" s="194">
        <v>22.7</v>
      </c>
      <c r="U36" s="194">
        <v>41.5</v>
      </c>
      <c r="V36" s="194">
        <v>36</v>
      </c>
      <c r="W36" s="194">
        <v>11.2</v>
      </c>
      <c r="X36" s="194">
        <v>88.6</v>
      </c>
      <c r="Y36" s="194">
        <v>79.400000000000006</v>
      </c>
      <c r="Z36" s="194">
        <v>12.4</v>
      </c>
      <c r="AA36" s="194">
        <v>70.599999999999994</v>
      </c>
      <c r="AB36" s="194">
        <v>92.8</v>
      </c>
      <c r="AC36" s="194">
        <v>22.6</v>
      </c>
      <c r="AD36" s="194">
        <v>49</v>
      </c>
      <c r="AE36" s="194">
        <v>15.5</v>
      </c>
      <c r="AF36" s="191">
        <v>49</v>
      </c>
      <c r="AG36" s="999"/>
      <c r="AH36" s="999"/>
      <c r="AI36" s="999"/>
      <c r="AJ36" s="999"/>
      <c r="AK36" s="999"/>
      <c r="AL36" s="999"/>
      <c r="AM36" s="999"/>
      <c r="AN36" s="999"/>
      <c r="AO36" s="999"/>
      <c r="AP36" s="999"/>
      <c r="AQ36" s="999"/>
      <c r="AR36" s="999"/>
      <c r="AS36" s="999"/>
      <c r="AT36" s="999"/>
      <c r="AU36" s="999"/>
      <c r="AV36" s="999"/>
      <c r="AW36" s="999"/>
      <c r="AX36" s="999"/>
      <c r="AY36" s="999"/>
      <c r="AZ36" s="420"/>
      <c r="BA36" s="1136"/>
      <c r="BB36" s="697" t="s">
        <v>48</v>
      </c>
      <c r="BC36" s="127" t="s">
        <v>35</v>
      </c>
      <c r="BD36" s="123" t="s">
        <v>35</v>
      </c>
      <c r="BE36" s="123" t="s">
        <v>35</v>
      </c>
      <c r="BF36" s="123" t="s">
        <v>35</v>
      </c>
      <c r="BG36" s="118" t="s">
        <v>35</v>
      </c>
      <c r="BH36" s="127" t="s">
        <v>35</v>
      </c>
      <c r="BI36" s="123" t="s">
        <v>35</v>
      </c>
      <c r="BJ36" s="123" t="s">
        <v>35</v>
      </c>
      <c r="BK36" s="123" t="s">
        <v>35</v>
      </c>
      <c r="BL36" s="118" t="s">
        <v>35</v>
      </c>
      <c r="BM36" s="127" t="s">
        <v>35</v>
      </c>
      <c r="BN36" s="123" t="s">
        <v>35</v>
      </c>
      <c r="BO36" s="123" t="s">
        <v>35</v>
      </c>
      <c r="BP36" s="123" t="s">
        <v>35</v>
      </c>
      <c r="BQ36" s="118" t="s">
        <v>35</v>
      </c>
      <c r="BR36" s="127" t="s">
        <v>35</v>
      </c>
      <c r="BS36" s="123" t="s">
        <v>35</v>
      </c>
      <c r="BT36" s="123" t="s">
        <v>35</v>
      </c>
      <c r="BU36" s="123" t="s">
        <v>35</v>
      </c>
      <c r="BV36" s="123" t="s">
        <v>35</v>
      </c>
      <c r="BW36" s="123" t="s">
        <v>35</v>
      </c>
      <c r="BX36" s="123" t="s">
        <v>35</v>
      </c>
      <c r="BY36" s="112" t="s">
        <v>35</v>
      </c>
      <c r="BZ36" s="112" t="s">
        <v>35</v>
      </c>
      <c r="CA36" s="112" t="s">
        <v>35</v>
      </c>
      <c r="CB36" s="112" t="s">
        <v>35</v>
      </c>
      <c r="CC36" s="112" t="s">
        <v>35</v>
      </c>
      <c r="CD36" s="112" t="s">
        <v>35</v>
      </c>
      <c r="CE36" s="112" t="s">
        <v>35</v>
      </c>
      <c r="CF36" s="112" t="s">
        <v>35</v>
      </c>
      <c r="CG36" s="68"/>
      <c r="CH36" s="68"/>
      <c r="CI36" s="68"/>
      <c r="CJ36" s="68"/>
      <c r="CK36" s="68"/>
      <c r="CL36" s="68"/>
      <c r="CM36" s="68"/>
      <c r="CN36" s="68"/>
      <c r="CO36" s="68"/>
      <c r="CP36" s="68"/>
      <c r="CQ36" s="68"/>
      <c r="CR36" s="68"/>
      <c r="CS36" s="68"/>
      <c r="CT36" s="68"/>
      <c r="CU36" s="68"/>
      <c r="CV36" s="68"/>
      <c r="CW36" s="68"/>
      <c r="CX36" s="68"/>
      <c r="CY36" s="68"/>
      <c r="CZ36" s="68"/>
    </row>
    <row r="37" s="589" customFormat="true" ht="15" customHeight="true" x14ac:dyDescent="0.2">
      <c r="A37" s="1145" t="s">
        <v>164</v>
      </c>
      <c r="B37" s="453" t="s">
        <v>49</v>
      </c>
      <c r="C37" s="195">
        <v>28.4</v>
      </c>
      <c r="D37" s="194">
        <v>53.2</v>
      </c>
      <c r="E37" s="194">
        <v>73</v>
      </c>
      <c r="F37" s="194">
        <v>82.5</v>
      </c>
      <c r="G37" s="193">
        <v>90.4</v>
      </c>
      <c r="H37" s="192">
        <v>65</v>
      </c>
      <c r="I37" s="194">
        <v>85</v>
      </c>
      <c r="J37" s="194">
        <v>88</v>
      </c>
      <c r="K37" s="194">
        <v>93.5</v>
      </c>
      <c r="L37" s="191">
        <v>94.4</v>
      </c>
      <c r="M37" s="195">
        <v>26.3</v>
      </c>
      <c r="N37" s="194">
        <v>46.8</v>
      </c>
      <c r="O37" s="194">
        <v>67.900000000000006</v>
      </c>
      <c r="P37" s="194">
        <v>79.099999999999994</v>
      </c>
      <c r="Q37" s="193">
        <v>86.8</v>
      </c>
      <c r="R37" s="192">
        <v>62.9</v>
      </c>
      <c r="S37" s="194">
        <v>44.6</v>
      </c>
      <c r="T37" s="194">
        <v>77.3</v>
      </c>
      <c r="U37" s="194">
        <v>57.3</v>
      </c>
      <c r="V37" s="194">
        <v>62.9</v>
      </c>
      <c r="W37" s="194">
        <v>88.4</v>
      </c>
      <c r="X37" s="194">
        <v>11.4</v>
      </c>
      <c r="Y37" s="194">
        <v>20.6</v>
      </c>
      <c r="Z37" s="194">
        <v>87.4</v>
      </c>
      <c r="AA37" s="194">
        <v>28.6</v>
      </c>
      <c r="AB37" s="194">
        <v>7.1</v>
      </c>
      <c r="AC37" s="194">
        <v>75.3</v>
      </c>
      <c r="AD37" s="194">
        <v>51</v>
      </c>
      <c r="AE37" s="194">
        <v>84.4</v>
      </c>
      <c r="AF37" s="191">
        <v>51</v>
      </c>
      <c r="AG37" s="999"/>
      <c r="AH37" s="999"/>
      <c r="AI37" s="999"/>
      <c r="AJ37" s="999"/>
      <c r="AK37" s="999"/>
      <c r="AL37" s="999"/>
      <c r="AM37" s="999"/>
      <c r="AN37" s="999"/>
      <c r="AO37" s="999"/>
      <c r="AP37" s="999"/>
      <c r="AQ37" s="999"/>
      <c r="AR37" s="999"/>
      <c r="AS37" s="999"/>
      <c r="AT37" s="999"/>
      <c r="AU37" s="999"/>
      <c r="AV37" s="999"/>
      <c r="AW37" s="999"/>
      <c r="AX37" s="999"/>
      <c r="AY37" s="999"/>
      <c r="AZ37" s="420"/>
      <c r="BA37" s="1136" t="s">
        <v>126</v>
      </c>
      <c r="BB37" s="697" t="s">
        <v>49</v>
      </c>
      <c r="BC37" s="127" t="s">
        <v>35</v>
      </c>
      <c r="BD37" s="123" t="s">
        <v>35</v>
      </c>
      <c r="BE37" s="123" t="s">
        <v>35</v>
      </c>
      <c r="BF37" s="123" t="s">
        <v>35</v>
      </c>
      <c r="BG37" s="118" t="s">
        <v>35</v>
      </c>
      <c r="BH37" s="127" t="s">
        <v>35</v>
      </c>
      <c r="BI37" s="123" t="s">
        <v>35</v>
      </c>
      <c r="BJ37" s="123" t="s">
        <v>35</v>
      </c>
      <c r="BK37" s="123" t="s">
        <v>35</v>
      </c>
      <c r="BL37" s="118" t="s">
        <v>35</v>
      </c>
      <c r="BM37" s="127" t="s">
        <v>35</v>
      </c>
      <c r="BN37" s="123" t="s">
        <v>35</v>
      </c>
      <c r="BO37" s="123" t="s">
        <v>35</v>
      </c>
      <c r="BP37" s="123" t="s">
        <v>35</v>
      </c>
      <c r="BQ37" s="118" t="s">
        <v>35</v>
      </c>
      <c r="BR37" s="127" t="s">
        <v>35</v>
      </c>
      <c r="BS37" s="123" t="s">
        <v>35</v>
      </c>
      <c r="BT37" s="123" t="s">
        <v>35</v>
      </c>
      <c r="BU37" s="123" t="s">
        <v>35</v>
      </c>
      <c r="BV37" s="123" t="s">
        <v>35</v>
      </c>
      <c r="BW37" s="123" t="s">
        <v>35</v>
      </c>
      <c r="BX37" s="123" t="s">
        <v>35</v>
      </c>
      <c r="BY37" s="112" t="s">
        <v>35</v>
      </c>
      <c r="BZ37" s="112" t="s">
        <v>35</v>
      </c>
      <c r="CA37" s="112" t="s">
        <v>35</v>
      </c>
      <c r="CB37" s="112" t="s">
        <v>35</v>
      </c>
      <c r="CC37" s="112" t="s">
        <v>35</v>
      </c>
      <c r="CD37" s="112" t="s">
        <v>35</v>
      </c>
      <c r="CE37" s="112" t="s">
        <v>35</v>
      </c>
      <c r="CF37" s="112" t="s">
        <v>35</v>
      </c>
      <c r="CG37" s="68"/>
      <c r="CH37" s="68"/>
      <c r="CI37" s="68"/>
      <c r="CJ37" s="68"/>
      <c r="CK37" s="68"/>
      <c r="CL37" s="68"/>
      <c r="CM37" s="68"/>
      <c r="CN37" s="68"/>
      <c r="CO37" s="68"/>
      <c r="CP37" s="68"/>
      <c r="CQ37" s="68"/>
      <c r="CR37" s="68"/>
      <c r="CS37" s="68"/>
      <c r="CT37" s="68"/>
      <c r="CU37" s="68"/>
      <c r="CV37" s="68"/>
      <c r="CW37" s="68"/>
      <c r="CX37" s="68"/>
      <c r="CY37" s="68"/>
      <c r="CZ37" s="68"/>
    </row>
    <row r="38" s="589" customFormat="true" ht="15" customHeight="true" x14ac:dyDescent="0.2">
      <c r="A38" s="1145"/>
      <c r="B38" s="453" t="s">
        <v>48</v>
      </c>
      <c r="C38" s="195">
        <v>71.599999999999994</v>
      </c>
      <c r="D38" s="194">
        <v>46.8</v>
      </c>
      <c r="E38" s="194">
        <v>27</v>
      </c>
      <c r="F38" s="194">
        <v>17.5</v>
      </c>
      <c r="G38" s="193">
        <v>9.6</v>
      </c>
      <c r="H38" s="192">
        <v>35</v>
      </c>
      <c r="I38" s="194">
        <v>15</v>
      </c>
      <c r="J38" s="194">
        <v>12</v>
      </c>
      <c r="K38" s="194">
        <v>6.5</v>
      </c>
      <c r="L38" s="191">
        <v>5.6</v>
      </c>
      <c r="M38" s="195">
        <v>73.7</v>
      </c>
      <c r="N38" s="194">
        <v>53.2</v>
      </c>
      <c r="O38" s="194">
        <v>32.1</v>
      </c>
      <c r="P38" s="194">
        <v>20.9</v>
      </c>
      <c r="Q38" s="193">
        <v>13.2</v>
      </c>
      <c r="R38" s="192">
        <v>37.1</v>
      </c>
      <c r="S38" s="194">
        <v>55.4</v>
      </c>
      <c r="T38" s="194">
        <v>22.7</v>
      </c>
      <c r="U38" s="194">
        <v>42.7</v>
      </c>
      <c r="V38" s="194">
        <v>37.1</v>
      </c>
      <c r="W38" s="194">
        <v>11.6</v>
      </c>
      <c r="X38" s="194">
        <v>88.6</v>
      </c>
      <c r="Y38" s="194">
        <v>79.400000000000006</v>
      </c>
      <c r="Z38" s="194">
        <v>12.6</v>
      </c>
      <c r="AA38" s="194">
        <v>71.400000000000006</v>
      </c>
      <c r="AB38" s="194">
        <v>92.9</v>
      </c>
      <c r="AC38" s="194">
        <v>24.7</v>
      </c>
      <c r="AD38" s="194">
        <v>49</v>
      </c>
      <c r="AE38" s="194">
        <v>15.6</v>
      </c>
      <c r="AF38" s="191">
        <v>49</v>
      </c>
      <c r="AG38" s="999"/>
      <c r="AH38" s="999"/>
      <c r="AI38" s="999"/>
      <c r="AJ38" s="999"/>
      <c r="AK38" s="999"/>
      <c r="AL38" s="999"/>
      <c r="AM38" s="999"/>
      <c r="AN38" s="999"/>
      <c r="AO38" s="999"/>
      <c r="AP38" s="999"/>
      <c r="AQ38" s="999"/>
      <c r="AR38" s="999"/>
      <c r="AS38" s="999"/>
      <c r="AT38" s="999"/>
      <c r="AU38" s="999"/>
      <c r="AV38" s="999"/>
      <c r="AW38" s="999"/>
      <c r="AX38" s="999"/>
      <c r="AY38" s="999"/>
      <c r="AZ38" s="420"/>
      <c r="BA38" s="1136"/>
      <c r="BB38" s="697" t="s">
        <v>48</v>
      </c>
      <c r="BC38" s="127" t="s">
        <v>35</v>
      </c>
      <c r="BD38" s="123" t="s">
        <v>35</v>
      </c>
      <c r="BE38" s="123" t="s">
        <v>35</v>
      </c>
      <c r="BF38" s="123" t="s">
        <v>35</v>
      </c>
      <c r="BG38" s="118" t="s">
        <v>35</v>
      </c>
      <c r="BH38" s="127" t="s">
        <v>35</v>
      </c>
      <c r="BI38" s="123" t="s">
        <v>35</v>
      </c>
      <c r="BJ38" s="123" t="s">
        <v>35</v>
      </c>
      <c r="BK38" s="123" t="s">
        <v>35</v>
      </c>
      <c r="BL38" s="118" t="s">
        <v>35</v>
      </c>
      <c r="BM38" s="127" t="s">
        <v>35</v>
      </c>
      <c r="BN38" s="123" t="s">
        <v>35</v>
      </c>
      <c r="BO38" s="123" t="s">
        <v>35</v>
      </c>
      <c r="BP38" s="123" t="s">
        <v>35</v>
      </c>
      <c r="BQ38" s="118" t="s">
        <v>35</v>
      </c>
      <c r="BR38" s="127" t="s">
        <v>35</v>
      </c>
      <c r="BS38" s="123" t="s">
        <v>35</v>
      </c>
      <c r="BT38" s="123" t="s">
        <v>35</v>
      </c>
      <c r="BU38" s="123" t="s">
        <v>35</v>
      </c>
      <c r="BV38" s="123" t="s">
        <v>35</v>
      </c>
      <c r="BW38" s="123" t="s">
        <v>35</v>
      </c>
      <c r="BX38" s="123" t="s">
        <v>35</v>
      </c>
      <c r="BY38" s="112" t="s">
        <v>35</v>
      </c>
      <c r="BZ38" s="112" t="s">
        <v>35</v>
      </c>
      <c r="CA38" s="112" t="s">
        <v>35</v>
      </c>
      <c r="CB38" s="112" t="s">
        <v>35</v>
      </c>
      <c r="CC38" s="112" t="s">
        <v>35</v>
      </c>
      <c r="CD38" s="112" t="s">
        <v>35</v>
      </c>
      <c r="CE38" s="112" t="s">
        <v>35</v>
      </c>
      <c r="CF38" s="112" t="s">
        <v>35</v>
      </c>
      <c r="CG38" s="68"/>
      <c r="CH38" s="68"/>
      <c r="CI38" s="68"/>
      <c r="CJ38" s="68"/>
      <c r="CK38" s="68"/>
      <c r="CL38" s="68"/>
      <c r="CM38" s="68"/>
      <c r="CN38" s="68"/>
      <c r="CO38" s="68"/>
      <c r="CP38" s="68"/>
      <c r="CQ38" s="68"/>
      <c r="CR38" s="68"/>
      <c r="CS38" s="68"/>
      <c r="CT38" s="68"/>
      <c r="CU38" s="68"/>
      <c r="CV38" s="68"/>
      <c r="CW38" s="68"/>
      <c r="CX38" s="68"/>
      <c r="CY38" s="68"/>
      <c r="CZ38" s="68"/>
    </row>
    <row r="39" s="382" customFormat="true" ht="15" customHeight="true" x14ac:dyDescent="0.2">
      <c r="A39" s="1145" t="s">
        <v>123</v>
      </c>
      <c r="B39" s="453" t="s">
        <v>49</v>
      </c>
      <c r="C39" s="143" t="s">
        <v>35</v>
      </c>
      <c r="D39" s="140" t="s">
        <v>35</v>
      </c>
      <c r="E39" s="140" t="s">
        <v>35</v>
      </c>
      <c r="F39" s="140" t="s">
        <v>35</v>
      </c>
      <c r="G39" s="137" t="s">
        <v>35</v>
      </c>
      <c r="H39" s="134" t="s">
        <v>35</v>
      </c>
      <c r="I39" s="140" t="s">
        <v>35</v>
      </c>
      <c r="J39" s="140" t="s">
        <v>35</v>
      </c>
      <c r="K39" s="140" t="s">
        <v>35</v>
      </c>
      <c r="L39" s="131" t="s">
        <v>35</v>
      </c>
      <c r="M39" s="143" t="s">
        <v>35</v>
      </c>
      <c r="N39" s="140" t="s">
        <v>35</v>
      </c>
      <c r="O39" s="140" t="s">
        <v>35</v>
      </c>
      <c r="P39" s="140" t="s">
        <v>35</v>
      </c>
      <c r="Q39" s="137" t="s">
        <v>35</v>
      </c>
      <c r="R39" s="134" t="s">
        <v>35</v>
      </c>
      <c r="S39" s="140" t="s">
        <v>35</v>
      </c>
      <c r="T39" s="140" t="s">
        <v>35</v>
      </c>
      <c r="U39" s="140" t="s">
        <v>35</v>
      </c>
      <c r="V39" s="140" t="s">
        <v>35</v>
      </c>
      <c r="W39" s="140" t="s">
        <v>35</v>
      </c>
      <c r="X39" s="140" t="s">
        <v>35</v>
      </c>
      <c r="Y39" s="140" t="s">
        <v>35</v>
      </c>
      <c r="Z39" s="140" t="s">
        <v>35</v>
      </c>
      <c r="AA39" s="140" t="s">
        <v>35</v>
      </c>
      <c r="AB39" s="140" t="s">
        <v>35</v>
      </c>
      <c r="AC39" s="140" t="s">
        <v>35</v>
      </c>
      <c r="AD39" s="140" t="s">
        <v>35</v>
      </c>
      <c r="AE39" s="140" t="s">
        <v>35</v>
      </c>
      <c r="AF39" s="131" t="s">
        <v>35</v>
      </c>
      <c r="AG39" s="71"/>
      <c r="AH39" s="71"/>
      <c r="AI39" s="71"/>
      <c r="AJ39" s="71"/>
      <c r="AK39" s="71"/>
      <c r="AL39" s="71"/>
      <c r="AM39" s="71"/>
      <c r="AN39" s="71"/>
      <c r="AO39" s="71"/>
      <c r="AP39" s="71"/>
      <c r="AQ39" s="71"/>
      <c r="AR39" s="71"/>
      <c r="AS39" s="71"/>
      <c r="AT39" s="71"/>
      <c r="AU39" s="71"/>
      <c r="AV39" s="71"/>
      <c r="AW39" s="71"/>
      <c r="AX39" s="71"/>
      <c r="AY39" s="71"/>
      <c r="AZ39" s="419"/>
      <c r="BA39" s="1136" t="s">
        <v>123</v>
      </c>
      <c r="BB39" s="697" t="s">
        <v>49</v>
      </c>
      <c r="BC39" s="127" t="s">
        <v>35</v>
      </c>
      <c r="BD39" s="123" t="s">
        <v>35</v>
      </c>
      <c r="BE39" s="123" t="s">
        <v>35</v>
      </c>
      <c r="BF39" s="123" t="s">
        <v>35</v>
      </c>
      <c r="BG39" s="118" t="s">
        <v>35</v>
      </c>
      <c r="BH39" s="127" t="s">
        <v>35</v>
      </c>
      <c r="BI39" s="123" t="s">
        <v>35</v>
      </c>
      <c r="BJ39" s="123" t="s">
        <v>35</v>
      </c>
      <c r="BK39" s="123" t="s">
        <v>35</v>
      </c>
      <c r="BL39" s="118" t="s">
        <v>35</v>
      </c>
      <c r="BM39" s="127" t="s">
        <v>35</v>
      </c>
      <c r="BN39" s="123" t="s">
        <v>35</v>
      </c>
      <c r="BO39" s="123" t="s">
        <v>35</v>
      </c>
      <c r="BP39" s="123" t="s">
        <v>35</v>
      </c>
      <c r="BQ39" s="118" t="s">
        <v>35</v>
      </c>
      <c r="BR39" s="127" t="s">
        <v>35</v>
      </c>
      <c r="BS39" s="123" t="s">
        <v>35</v>
      </c>
      <c r="BT39" s="123" t="s">
        <v>35</v>
      </c>
      <c r="BU39" s="123" t="s">
        <v>35</v>
      </c>
      <c r="BV39" s="123" t="s">
        <v>35</v>
      </c>
      <c r="BW39" s="123" t="s">
        <v>35</v>
      </c>
      <c r="BX39" s="123" t="s">
        <v>35</v>
      </c>
      <c r="BY39" s="112" t="s">
        <v>35</v>
      </c>
      <c r="BZ39" s="112" t="s">
        <v>35</v>
      </c>
      <c r="CA39" s="112" t="s">
        <v>35</v>
      </c>
      <c r="CB39" s="112" t="s">
        <v>35</v>
      </c>
      <c r="CC39" s="112" t="s">
        <v>35</v>
      </c>
      <c r="CD39" s="112" t="s">
        <v>35</v>
      </c>
      <c r="CE39" s="112" t="s">
        <v>35</v>
      </c>
      <c r="CF39" s="112" t="s">
        <v>35</v>
      </c>
      <c r="CG39" s="68"/>
      <c r="CH39" s="68"/>
      <c r="CI39" s="68"/>
      <c r="CJ39" s="68"/>
      <c r="CK39" s="68"/>
      <c r="CL39" s="68"/>
      <c r="CM39" s="68"/>
      <c r="CN39" s="68"/>
      <c r="CO39" s="68"/>
      <c r="CP39" s="68"/>
      <c r="CQ39" s="68"/>
      <c r="CR39" s="68"/>
      <c r="CS39" s="68"/>
      <c r="CT39" s="68"/>
      <c r="CU39" s="68"/>
      <c r="CV39" s="68"/>
      <c r="CW39" s="68"/>
      <c r="CX39" s="68"/>
      <c r="CY39" s="68"/>
      <c r="CZ39" s="68"/>
    </row>
    <row r="40" s="382" customFormat="true" ht="15" customHeight="true" x14ac:dyDescent="0.2">
      <c r="A40" s="1145"/>
      <c r="B40" s="453" t="s">
        <v>48</v>
      </c>
      <c r="C40" s="143" t="s">
        <v>35</v>
      </c>
      <c r="D40" s="140" t="s">
        <v>35</v>
      </c>
      <c r="E40" s="140" t="s">
        <v>35</v>
      </c>
      <c r="F40" s="140" t="s">
        <v>35</v>
      </c>
      <c r="G40" s="137" t="s">
        <v>35</v>
      </c>
      <c r="H40" s="134" t="s">
        <v>35</v>
      </c>
      <c r="I40" s="140" t="s">
        <v>35</v>
      </c>
      <c r="J40" s="140" t="s">
        <v>35</v>
      </c>
      <c r="K40" s="140" t="s">
        <v>35</v>
      </c>
      <c r="L40" s="131" t="s">
        <v>35</v>
      </c>
      <c r="M40" s="143" t="s">
        <v>35</v>
      </c>
      <c r="N40" s="140" t="s">
        <v>35</v>
      </c>
      <c r="O40" s="140" t="s">
        <v>35</v>
      </c>
      <c r="P40" s="140" t="s">
        <v>35</v>
      </c>
      <c r="Q40" s="137" t="s">
        <v>35</v>
      </c>
      <c r="R40" s="134" t="s">
        <v>35</v>
      </c>
      <c r="S40" s="140" t="s">
        <v>35</v>
      </c>
      <c r="T40" s="140" t="s">
        <v>35</v>
      </c>
      <c r="U40" s="140" t="s">
        <v>35</v>
      </c>
      <c r="V40" s="140" t="s">
        <v>35</v>
      </c>
      <c r="W40" s="140" t="s">
        <v>35</v>
      </c>
      <c r="X40" s="140" t="s">
        <v>35</v>
      </c>
      <c r="Y40" s="140" t="s">
        <v>35</v>
      </c>
      <c r="Z40" s="140" t="s">
        <v>35</v>
      </c>
      <c r="AA40" s="140" t="s">
        <v>35</v>
      </c>
      <c r="AB40" s="140" t="s">
        <v>35</v>
      </c>
      <c r="AC40" s="140" t="s">
        <v>35</v>
      </c>
      <c r="AD40" s="140" t="s">
        <v>35</v>
      </c>
      <c r="AE40" s="140" t="s">
        <v>35</v>
      </c>
      <c r="AF40" s="131" t="s">
        <v>35</v>
      </c>
      <c r="AG40" s="71"/>
      <c r="AH40" s="71"/>
      <c r="AI40" s="71"/>
      <c r="AJ40" s="71"/>
      <c r="AK40" s="71"/>
      <c r="AL40" s="71"/>
      <c r="AM40" s="71"/>
      <c r="AN40" s="71"/>
      <c r="AO40" s="71"/>
      <c r="AP40" s="71"/>
      <c r="AQ40" s="71"/>
      <c r="AR40" s="71"/>
      <c r="AS40" s="71"/>
      <c r="AT40" s="71"/>
      <c r="AU40" s="71"/>
      <c r="AV40" s="71"/>
      <c r="AW40" s="71"/>
      <c r="AX40" s="71"/>
      <c r="AY40" s="71"/>
      <c r="AZ40" s="419"/>
      <c r="BA40" s="1136"/>
      <c r="BB40" s="697" t="s">
        <v>48</v>
      </c>
      <c r="BC40" s="127" t="s">
        <v>35</v>
      </c>
      <c r="BD40" s="123" t="s">
        <v>35</v>
      </c>
      <c r="BE40" s="123" t="s">
        <v>35</v>
      </c>
      <c r="BF40" s="123" t="s">
        <v>35</v>
      </c>
      <c r="BG40" s="118" t="s">
        <v>35</v>
      </c>
      <c r="BH40" s="127" t="s">
        <v>35</v>
      </c>
      <c r="BI40" s="123" t="s">
        <v>35</v>
      </c>
      <c r="BJ40" s="123" t="s">
        <v>35</v>
      </c>
      <c r="BK40" s="123" t="s">
        <v>35</v>
      </c>
      <c r="BL40" s="118" t="s">
        <v>35</v>
      </c>
      <c r="BM40" s="127" t="s">
        <v>35</v>
      </c>
      <c r="BN40" s="123" t="s">
        <v>35</v>
      </c>
      <c r="BO40" s="123" t="s">
        <v>35</v>
      </c>
      <c r="BP40" s="123" t="s">
        <v>35</v>
      </c>
      <c r="BQ40" s="118" t="s">
        <v>35</v>
      </c>
      <c r="BR40" s="127" t="s">
        <v>35</v>
      </c>
      <c r="BS40" s="123" t="s">
        <v>35</v>
      </c>
      <c r="BT40" s="123" t="s">
        <v>35</v>
      </c>
      <c r="BU40" s="123" t="s">
        <v>35</v>
      </c>
      <c r="BV40" s="123" t="s">
        <v>35</v>
      </c>
      <c r="BW40" s="123" t="s">
        <v>35</v>
      </c>
      <c r="BX40" s="123" t="s">
        <v>35</v>
      </c>
      <c r="BY40" s="112" t="s">
        <v>35</v>
      </c>
      <c r="BZ40" s="112" t="s">
        <v>35</v>
      </c>
      <c r="CA40" s="112" t="s">
        <v>35</v>
      </c>
      <c r="CB40" s="112" t="s">
        <v>35</v>
      </c>
      <c r="CC40" s="112" t="s">
        <v>35</v>
      </c>
      <c r="CD40" s="112" t="s">
        <v>35</v>
      </c>
      <c r="CE40" s="112" t="s">
        <v>35</v>
      </c>
      <c r="CF40" s="112" t="s">
        <v>35</v>
      </c>
      <c r="CG40" s="68"/>
      <c r="CH40" s="68"/>
      <c r="CI40" s="68"/>
      <c r="CJ40" s="68"/>
      <c r="CK40" s="68"/>
      <c r="CL40" s="68"/>
      <c r="CM40" s="68"/>
      <c r="CN40" s="68"/>
      <c r="CO40" s="68"/>
      <c r="CP40" s="68"/>
      <c r="CQ40" s="68"/>
      <c r="CR40" s="68"/>
      <c r="CS40" s="68"/>
      <c r="CT40" s="68"/>
      <c r="CU40" s="68"/>
      <c r="CV40" s="68"/>
      <c r="CW40" s="68"/>
      <c r="CX40" s="68"/>
      <c r="CY40" s="68"/>
      <c r="CZ40" s="68"/>
    </row>
    <row r="41" s="589" customFormat="true" ht="15" customHeight="true" x14ac:dyDescent="0.2">
      <c r="A41" s="1145" t="s">
        <v>56</v>
      </c>
      <c r="B41" s="453" t="s">
        <v>49</v>
      </c>
      <c r="C41" s="195">
        <v>12.5</v>
      </c>
      <c r="D41" s="194">
        <v>3.8</v>
      </c>
      <c r="E41" s="194">
        <v>1.2</v>
      </c>
      <c r="F41" s="194">
        <v>1.3</v>
      </c>
      <c r="G41" s="193">
        <v>0.9</v>
      </c>
      <c r="H41" s="192">
        <v>4.8</v>
      </c>
      <c r="I41" s="194">
        <v>2</v>
      </c>
      <c r="J41" s="194">
        <v>1.3</v>
      </c>
      <c r="K41" s="194">
        <v>0.7</v>
      </c>
      <c r="L41" s="191">
        <v>0</v>
      </c>
      <c r="M41" s="195">
        <v>13.6</v>
      </c>
      <c r="N41" s="194">
        <v>4.4000000000000004</v>
      </c>
      <c r="O41" s="194">
        <v>1.7</v>
      </c>
      <c r="P41" s="194">
        <v>1.1000000000000001</v>
      </c>
      <c r="Q41" s="193">
        <v>1.1000000000000001</v>
      </c>
      <c r="R41" s="192">
        <v>4.4000000000000004</v>
      </c>
      <c r="S41" s="194">
        <v>2.4</v>
      </c>
      <c r="T41" s="194">
        <v>0.3</v>
      </c>
      <c r="U41" s="194">
        <v>5</v>
      </c>
      <c r="V41" s="194">
        <v>4.9000000000000004</v>
      </c>
      <c r="W41" s="194">
        <v>0.3</v>
      </c>
      <c r="X41" s="194">
        <v>21.6</v>
      </c>
      <c r="Y41" s="194">
        <v>11</v>
      </c>
      <c r="Z41" s="194">
        <v>0.5</v>
      </c>
      <c r="AA41" s="194">
        <v>16.7</v>
      </c>
      <c r="AB41" s="194">
        <v>20.8</v>
      </c>
      <c r="AC41" s="194">
        <v>0.9</v>
      </c>
      <c r="AD41" s="194">
        <v>3.7</v>
      </c>
      <c r="AE41" s="194">
        <v>0.3</v>
      </c>
      <c r="AF41" s="191">
        <v>4.2</v>
      </c>
      <c r="AG41" s="999"/>
      <c r="AH41" s="999"/>
      <c r="AI41" s="999"/>
      <c r="AJ41" s="999"/>
      <c r="AK41" s="999"/>
      <c r="AL41" s="999"/>
      <c r="AM41" s="999"/>
      <c r="AN41" s="999"/>
      <c r="AO41" s="999"/>
      <c r="AP41" s="999"/>
      <c r="AQ41" s="999"/>
      <c r="AR41" s="999"/>
      <c r="AS41" s="999"/>
      <c r="AT41" s="999"/>
      <c r="AU41" s="999"/>
      <c r="AV41" s="999"/>
      <c r="AW41" s="999"/>
      <c r="AX41" s="999"/>
      <c r="AY41" s="999"/>
      <c r="AZ41" s="420"/>
      <c r="BA41" s="1136" t="s">
        <v>56</v>
      </c>
      <c r="BB41" s="697" t="s">
        <v>49</v>
      </c>
      <c r="BC41" s="127" t="s">
        <v>35</v>
      </c>
      <c r="BD41" s="123" t="s">
        <v>35</v>
      </c>
      <c r="BE41" s="123" t="s">
        <v>35</v>
      </c>
      <c r="BF41" s="123" t="s">
        <v>35</v>
      </c>
      <c r="BG41" s="118" t="s">
        <v>35</v>
      </c>
      <c r="BH41" s="127" t="s">
        <v>35</v>
      </c>
      <c r="BI41" s="123" t="s">
        <v>35</v>
      </c>
      <c r="BJ41" s="123" t="s">
        <v>35</v>
      </c>
      <c r="BK41" s="123" t="s">
        <v>35</v>
      </c>
      <c r="BL41" s="118" t="s">
        <v>35</v>
      </c>
      <c r="BM41" s="127" t="s">
        <v>35</v>
      </c>
      <c r="BN41" s="123" t="s">
        <v>35</v>
      </c>
      <c r="BO41" s="123" t="s">
        <v>35</v>
      </c>
      <c r="BP41" s="123" t="s">
        <v>35</v>
      </c>
      <c r="BQ41" s="118" t="s">
        <v>35</v>
      </c>
      <c r="BR41" s="127" t="s">
        <v>35</v>
      </c>
      <c r="BS41" s="123" t="s">
        <v>35</v>
      </c>
      <c r="BT41" s="123" t="s">
        <v>35</v>
      </c>
      <c r="BU41" s="123" t="s">
        <v>35</v>
      </c>
      <c r="BV41" s="123" t="s">
        <v>35</v>
      </c>
      <c r="BW41" s="123" t="s">
        <v>35</v>
      </c>
      <c r="BX41" s="123" t="s">
        <v>35</v>
      </c>
      <c r="BY41" s="112" t="s">
        <v>35</v>
      </c>
      <c r="BZ41" s="112" t="s">
        <v>35</v>
      </c>
      <c r="CA41" s="112" t="s">
        <v>35</v>
      </c>
      <c r="CB41" s="112" t="s">
        <v>35</v>
      </c>
      <c r="CC41" s="112" t="s">
        <v>35</v>
      </c>
      <c r="CD41" s="112" t="s">
        <v>35</v>
      </c>
      <c r="CE41" s="112" t="s">
        <v>35</v>
      </c>
      <c r="CF41" s="112" t="s">
        <v>35</v>
      </c>
      <c r="CG41" s="68"/>
      <c r="CH41" s="68"/>
      <c r="CI41" s="68"/>
      <c r="CJ41" s="68"/>
      <c r="CK41" s="68"/>
      <c r="CL41" s="68"/>
      <c r="CM41" s="68"/>
      <c r="CN41" s="68"/>
      <c r="CO41" s="68"/>
      <c r="CP41" s="68"/>
      <c r="CQ41" s="68"/>
      <c r="CR41" s="68"/>
      <c r="CS41" s="68"/>
      <c r="CT41" s="68"/>
      <c r="CU41" s="68"/>
      <c r="CV41" s="68"/>
      <c r="CW41" s="68"/>
      <c r="CX41" s="68"/>
      <c r="CY41" s="68"/>
      <c r="CZ41" s="68"/>
    </row>
    <row r="42" s="589" customFormat="true" ht="15" customHeight="true" x14ac:dyDescent="0.2">
      <c r="A42" s="1145"/>
      <c r="B42" s="453" t="s">
        <v>48</v>
      </c>
      <c r="C42" s="195">
        <v>87.5</v>
      </c>
      <c r="D42" s="194">
        <v>96.2</v>
      </c>
      <c r="E42" s="194">
        <v>98.8</v>
      </c>
      <c r="F42" s="194">
        <v>98.7</v>
      </c>
      <c r="G42" s="193">
        <v>99.1</v>
      </c>
      <c r="H42" s="192">
        <v>95.2</v>
      </c>
      <c r="I42" s="194">
        <v>98</v>
      </c>
      <c r="J42" s="194">
        <v>98.7</v>
      </c>
      <c r="K42" s="194">
        <v>99.3</v>
      </c>
      <c r="L42" s="191">
        <v>100</v>
      </c>
      <c r="M42" s="195">
        <v>86.4</v>
      </c>
      <c r="N42" s="194">
        <v>95.6</v>
      </c>
      <c r="O42" s="194">
        <v>98.3</v>
      </c>
      <c r="P42" s="194">
        <v>98.9</v>
      </c>
      <c r="Q42" s="193">
        <v>98.9</v>
      </c>
      <c r="R42" s="192">
        <v>95.6</v>
      </c>
      <c r="S42" s="194">
        <v>97.6</v>
      </c>
      <c r="T42" s="194">
        <v>99.7</v>
      </c>
      <c r="U42" s="194">
        <v>95</v>
      </c>
      <c r="V42" s="194">
        <v>95.1</v>
      </c>
      <c r="W42" s="194">
        <v>99.7</v>
      </c>
      <c r="X42" s="194">
        <v>78.400000000000006</v>
      </c>
      <c r="Y42" s="194">
        <v>89</v>
      </c>
      <c r="Z42" s="194">
        <v>99.5</v>
      </c>
      <c r="AA42" s="194">
        <v>83.3</v>
      </c>
      <c r="AB42" s="194">
        <v>79.2</v>
      </c>
      <c r="AC42" s="194">
        <v>99.1</v>
      </c>
      <c r="AD42" s="194">
        <v>96.3</v>
      </c>
      <c r="AE42" s="194">
        <v>99.7</v>
      </c>
      <c r="AF42" s="191">
        <v>95.8</v>
      </c>
      <c r="AG42" s="999"/>
      <c r="AH42" s="999"/>
      <c r="AI42" s="999"/>
      <c r="AJ42" s="999"/>
      <c r="AK42" s="999"/>
      <c r="AL42" s="999"/>
      <c r="AM42" s="999"/>
      <c r="AN42" s="999"/>
      <c r="AO42" s="999"/>
      <c r="AP42" s="999"/>
      <c r="AQ42" s="999"/>
      <c r="AR42" s="999"/>
      <c r="AS42" s="999"/>
      <c r="AT42" s="999"/>
      <c r="AU42" s="999"/>
      <c r="AV42" s="999"/>
      <c r="AW42" s="999"/>
      <c r="AX42" s="999"/>
      <c r="AY42" s="999"/>
      <c r="AZ42" s="420"/>
      <c r="BA42" s="1136"/>
      <c r="BB42" s="697" t="s">
        <v>48</v>
      </c>
      <c r="BC42" s="127" t="s">
        <v>35</v>
      </c>
      <c r="BD42" s="123" t="s">
        <v>35</v>
      </c>
      <c r="BE42" s="123" t="s">
        <v>35</v>
      </c>
      <c r="BF42" s="123" t="s">
        <v>35</v>
      </c>
      <c r="BG42" s="118" t="s">
        <v>35</v>
      </c>
      <c r="BH42" s="127" t="s">
        <v>35</v>
      </c>
      <c r="BI42" s="123" t="s">
        <v>35</v>
      </c>
      <c r="BJ42" s="123" t="s">
        <v>35</v>
      </c>
      <c r="BK42" s="123" t="s">
        <v>35</v>
      </c>
      <c r="BL42" s="118" t="s">
        <v>35</v>
      </c>
      <c r="BM42" s="127" t="s">
        <v>35</v>
      </c>
      <c r="BN42" s="123" t="s">
        <v>35</v>
      </c>
      <c r="BO42" s="123" t="s">
        <v>35</v>
      </c>
      <c r="BP42" s="123" t="s">
        <v>35</v>
      </c>
      <c r="BQ42" s="118" t="s">
        <v>35</v>
      </c>
      <c r="BR42" s="127" t="s">
        <v>35</v>
      </c>
      <c r="BS42" s="123" t="s">
        <v>35</v>
      </c>
      <c r="BT42" s="123" t="s">
        <v>35</v>
      </c>
      <c r="BU42" s="123" t="s">
        <v>35</v>
      </c>
      <c r="BV42" s="123" t="s">
        <v>35</v>
      </c>
      <c r="BW42" s="123" t="s">
        <v>35</v>
      </c>
      <c r="BX42" s="123" t="s">
        <v>35</v>
      </c>
      <c r="BY42" s="112" t="s">
        <v>35</v>
      </c>
      <c r="BZ42" s="112" t="s">
        <v>35</v>
      </c>
      <c r="CA42" s="112" t="s">
        <v>35</v>
      </c>
      <c r="CB42" s="112" t="s">
        <v>35</v>
      </c>
      <c r="CC42" s="112" t="s">
        <v>35</v>
      </c>
      <c r="CD42" s="112" t="s">
        <v>35</v>
      </c>
      <c r="CE42" s="112" t="s">
        <v>35</v>
      </c>
      <c r="CF42" s="112" t="s">
        <v>35</v>
      </c>
      <c r="CG42" s="68"/>
      <c r="CH42" s="68"/>
      <c r="CI42" s="68"/>
      <c r="CJ42" s="68"/>
      <c r="CK42" s="68"/>
      <c r="CL42" s="68"/>
      <c r="CM42" s="68"/>
      <c r="CN42" s="68"/>
      <c r="CO42" s="68"/>
      <c r="CP42" s="68"/>
      <c r="CQ42" s="68"/>
      <c r="CR42" s="68"/>
      <c r="CS42" s="68"/>
      <c r="CT42" s="68"/>
      <c r="CU42" s="68"/>
      <c r="CV42" s="68"/>
      <c r="CW42" s="68"/>
      <c r="CX42" s="68"/>
      <c r="CY42" s="68"/>
      <c r="CZ42" s="68"/>
    </row>
    <row r="43" s="589" customFormat="true" ht="15" customHeight="true" x14ac:dyDescent="0.2">
      <c r="A43" s="1145" t="s">
        <v>53</v>
      </c>
      <c r="B43" s="453" t="s">
        <v>49</v>
      </c>
      <c r="C43" s="143" t="s">
        <v>35</v>
      </c>
      <c r="D43" s="140" t="s">
        <v>35</v>
      </c>
      <c r="E43" s="140" t="s">
        <v>35</v>
      </c>
      <c r="F43" s="140" t="s">
        <v>35</v>
      </c>
      <c r="G43" s="137" t="s">
        <v>35</v>
      </c>
      <c r="H43" s="134" t="s">
        <v>35</v>
      </c>
      <c r="I43" s="140" t="s">
        <v>35</v>
      </c>
      <c r="J43" s="140" t="s">
        <v>35</v>
      </c>
      <c r="K43" s="140" t="s">
        <v>35</v>
      </c>
      <c r="L43" s="131" t="s">
        <v>35</v>
      </c>
      <c r="M43" s="143" t="s">
        <v>35</v>
      </c>
      <c r="N43" s="140" t="s">
        <v>35</v>
      </c>
      <c r="O43" s="140" t="s">
        <v>35</v>
      </c>
      <c r="P43" s="140" t="s">
        <v>35</v>
      </c>
      <c r="Q43" s="137" t="s">
        <v>35</v>
      </c>
      <c r="R43" s="134" t="s">
        <v>35</v>
      </c>
      <c r="S43" s="140" t="s">
        <v>35</v>
      </c>
      <c r="T43" s="140" t="s">
        <v>35</v>
      </c>
      <c r="U43" s="140" t="s">
        <v>35</v>
      </c>
      <c r="V43" s="140" t="s">
        <v>35</v>
      </c>
      <c r="W43" s="140" t="s">
        <v>35</v>
      </c>
      <c r="X43" s="140" t="s">
        <v>35</v>
      </c>
      <c r="Y43" s="140" t="s">
        <v>35</v>
      </c>
      <c r="Z43" s="140" t="s">
        <v>35</v>
      </c>
      <c r="AA43" s="140" t="s">
        <v>35</v>
      </c>
      <c r="AB43" s="140" t="s">
        <v>35</v>
      </c>
      <c r="AC43" s="140" t="s">
        <v>35</v>
      </c>
      <c r="AD43" s="140" t="s">
        <v>35</v>
      </c>
      <c r="AE43" s="140" t="s">
        <v>35</v>
      </c>
      <c r="AF43" s="131" t="s">
        <v>35</v>
      </c>
      <c r="AG43" s="999"/>
      <c r="AH43" s="999"/>
      <c r="AI43" s="999"/>
      <c r="AJ43" s="999"/>
      <c r="AK43" s="999"/>
      <c r="AL43" s="999"/>
      <c r="AM43" s="999"/>
      <c r="AN43" s="999"/>
      <c r="AO43" s="999"/>
      <c r="AP43" s="999"/>
      <c r="AQ43" s="999"/>
      <c r="AR43" s="999"/>
      <c r="AS43" s="999"/>
      <c r="AT43" s="999"/>
      <c r="AU43" s="999"/>
      <c r="AV43" s="999"/>
      <c r="AW43" s="999"/>
      <c r="AX43" s="999"/>
      <c r="AY43" s="999"/>
      <c r="AZ43" s="420"/>
      <c r="BA43" s="1136" t="s">
        <v>53</v>
      </c>
      <c r="BB43" s="697" t="s">
        <v>49</v>
      </c>
      <c r="BC43" s="127" t="s">
        <v>35</v>
      </c>
      <c r="BD43" s="123" t="s">
        <v>35</v>
      </c>
      <c r="BE43" s="123" t="s">
        <v>35</v>
      </c>
      <c r="BF43" s="123" t="s">
        <v>35</v>
      </c>
      <c r="BG43" s="118" t="s">
        <v>35</v>
      </c>
      <c r="BH43" s="127" t="s">
        <v>35</v>
      </c>
      <c r="BI43" s="123" t="s">
        <v>35</v>
      </c>
      <c r="BJ43" s="123" t="s">
        <v>35</v>
      </c>
      <c r="BK43" s="123" t="s">
        <v>35</v>
      </c>
      <c r="BL43" s="118" t="s">
        <v>35</v>
      </c>
      <c r="BM43" s="127" t="s">
        <v>35</v>
      </c>
      <c r="BN43" s="123" t="s">
        <v>35</v>
      </c>
      <c r="BO43" s="123" t="s">
        <v>35</v>
      </c>
      <c r="BP43" s="123" t="s">
        <v>35</v>
      </c>
      <c r="BQ43" s="118" t="s">
        <v>35</v>
      </c>
      <c r="BR43" s="127" t="s">
        <v>35</v>
      </c>
      <c r="BS43" s="123" t="s">
        <v>35</v>
      </c>
      <c r="BT43" s="123" t="s">
        <v>35</v>
      </c>
      <c r="BU43" s="123" t="s">
        <v>35</v>
      </c>
      <c r="BV43" s="123" t="s">
        <v>35</v>
      </c>
      <c r="BW43" s="123" t="s">
        <v>35</v>
      </c>
      <c r="BX43" s="123" t="s">
        <v>35</v>
      </c>
      <c r="BY43" s="112" t="s">
        <v>35</v>
      </c>
      <c r="BZ43" s="112" t="s">
        <v>35</v>
      </c>
      <c r="CA43" s="112" t="s">
        <v>35</v>
      </c>
      <c r="CB43" s="112" t="s">
        <v>35</v>
      </c>
      <c r="CC43" s="112" t="s">
        <v>35</v>
      </c>
      <c r="CD43" s="112" t="s">
        <v>35</v>
      </c>
      <c r="CE43" s="112" t="s">
        <v>35</v>
      </c>
      <c r="CF43" s="112" t="s">
        <v>35</v>
      </c>
      <c r="CG43" s="68"/>
      <c r="CH43" s="68"/>
      <c r="CI43" s="68"/>
      <c r="CJ43" s="68"/>
      <c r="CK43" s="68"/>
      <c r="CL43" s="68"/>
      <c r="CM43" s="68"/>
      <c r="CN43" s="68"/>
      <c r="CO43" s="68"/>
      <c r="CP43" s="68"/>
      <c r="CQ43" s="68"/>
      <c r="CR43" s="68"/>
      <c r="CS43" s="68"/>
      <c r="CT43" s="68"/>
      <c r="CU43" s="68"/>
      <c r="CV43" s="68"/>
      <c r="CW43" s="68"/>
      <c r="CX43" s="68"/>
      <c r="CY43" s="68"/>
      <c r="CZ43" s="68"/>
    </row>
    <row r="44" s="589" customFormat="true" ht="15" customHeight="true" x14ac:dyDescent="0.2">
      <c r="A44" s="1145"/>
      <c r="B44" s="453" t="s">
        <v>48</v>
      </c>
      <c r="C44" s="143" t="s">
        <v>35</v>
      </c>
      <c r="D44" s="140" t="s">
        <v>35</v>
      </c>
      <c r="E44" s="140" t="s">
        <v>35</v>
      </c>
      <c r="F44" s="140" t="s">
        <v>35</v>
      </c>
      <c r="G44" s="137" t="s">
        <v>35</v>
      </c>
      <c r="H44" s="134" t="s">
        <v>35</v>
      </c>
      <c r="I44" s="140" t="s">
        <v>35</v>
      </c>
      <c r="J44" s="140" t="s">
        <v>35</v>
      </c>
      <c r="K44" s="140" t="s">
        <v>35</v>
      </c>
      <c r="L44" s="131" t="s">
        <v>35</v>
      </c>
      <c r="M44" s="143" t="s">
        <v>35</v>
      </c>
      <c r="N44" s="140" t="s">
        <v>35</v>
      </c>
      <c r="O44" s="140" t="s">
        <v>35</v>
      </c>
      <c r="P44" s="140" t="s">
        <v>35</v>
      </c>
      <c r="Q44" s="137" t="s">
        <v>35</v>
      </c>
      <c r="R44" s="134" t="s">
        <v>35</v>
      </c>
      <c r="S44" s="140" t="s">
        <v>35</v>
      </c>
      <c r="T44" s="140" t="s">
        <v>35</v>
      </c>
      <c r="U44" s="140" t="s">
        <v>35</v>
      </c>
      <c r="V44" s="140" t="s">
        <v>35</v>
      </c>
      <c r="W44" s="140" t="s">
        <v>35</v>
      </c>
      <c r="X44" s="140" t="s">
        <v>35</v>
      </c>
      <c r="Y44" s="140" t="s">
        <v>35</v>
      </c>
      <c r="Z44" s="140" t="s">
        <v>35</v>
      </c>
      <c r="AA44" s="140" t="s">
        <v>35</v>
      </c>
      <c r="AB44" s="140" t="s">
        <v>35</v>
      </c>
      <c r="AC44" s="140" t="s">
        <v>35</v>
      </c>
      <c r="AD44" s="140" t="s">
        <v>35</v>
      </c>
      <c r="AE44" s="140" t="s">
        <v>35</v>
      </c>
      <c r="AF44" s="131" t="s">
        <v>35</v>
      </c>
      <c r="AG44" s="999"/>
      <c r="AH44" s="999"/>
      <c r="AI44" s="999"/>
      <c r="AJ44" s="999"/>
      <c r="AK44" s="999"/>
      <c r="AL44" s="999"/>
      <c r="AM44" s="999"/>
      <c r="AN44" s="999"/>
      <c r="AO44" s="999"/>
      <c r="AP44" s="999"/>
      <c r="AQ44" s="999"/>
      <c r="AR44" s="999"/>
      <c r="AS44" s="999"/>
      <c r="AT44" s="999"/>
      <c r="AU44" s="999"/>
      <c r="AV44" s="999"/>
      <c r="AW44" s="999"/>
      <c r="AX44" s="999"/>
      <c r="AY44" s="999"/>
      <c r="AZ44" s="420"/>
      <c r="BA44" s="1136"/>
      <c r="BB44" s="697" t="s">
        <v>48</v>
      </c>
      <c r="BC44" s="127" t="s">
        <v>35</v>
      </c>
      <c r="BD44" s="123" t="s">
        <v>35</v>
      </c>
      <c r="BE44" s="123" t="s">
        <v>35</v>
      </c>
      <c r="BF44" s="123" t="s">
        <v>35</v>
      </c>
      <c r="BG44" s="118" t="s">
        <v>35</v>
      </c>
      <c r="BH44" s="127" t="s">
        <v>35</v>
      </c>
      <c r="BI44" s="123" t="s">
        <v>35</v>
      </c>
      <c r="BJ44" s="123" t="s">
        <v>35</v>
      </c>
      <c r="BK44" s="123" t="s">
        <v>35</v>
      </c>
      <c r="BL44" s="118" t="s">
        <v>35</v>
      </c>
      <c r="BM44" s="127" t="s">
        <v>35</v>
      </c>
      <c r="BN44" s="123" t="s">
        <v>35</v>
      </c>
      <c r="BO44" s="123" t="s">
        <v>35</v>
      </c>
      <c r="BP44" s="123" t="s">
        <v>35</v>
      </c>
      <c r="BQ44" s="118" t="s">
        <v>35</v>
      </c>
      <c r="BR44" s="127" t="s">
        <v>35</v>
      </c>
      <c r="BS44" s="123" t="s">
        <v>35</v>
      </c>
      <c r="BT44" s="123" t="s">
        <v>35</v>
      </c>
      <c r="BU44" s="123" t="s">
        <v>35</v>
      </c>
      <c r="BV44" s="123" t="s">
        <v>35</v>
      </c>
      <c r="BW44" s="123" t="s">
        <v>35</v>
      </c>
      <c r="BX44" s="123" t="s">
        <v>35</v>
      </c>
      <c r="BY44" s="112" t="s">
        <v>35</v>
      </c>
      <c r="BZ44" s="112" t="s">
        <v>35</v>
      </c>
      <c r="CA44" s="112" t="s">
        <v>35</v>
      </c>
      <c r="CB44" s="112" t="s">
        <v>35</v>
      </c>
      <c r="CC44" s="112" t="s">
        <v>35</v>
      </c>
      <c r="CD44" s="112" t="s">
        <v>35</v>
      </c>
      <c r="CE44" s="112" t="s">
        <v>35</v>
      </c>
      <c r="CF44" s="112" t="s">
        <v>35</v>
      </c>
      <c r="CG44" s="68"/>
      <c r="CH44" s="68"/>
      <c r="CI44" s="68"/>
      <c r="CJ44" s="68"/>
      <c r="CK44" s="68"/>
      <c r="CL44" s="68"/>
      <c r="CM44" s="68"/>
      <c r="CN44" s="68"/>
      <c r="CO44" s="68"/>
      <c r="CP44" s="68"/>
      <c r="CQ44" s="68"/>
      <c r="CR44" s="68"/>
      <c r="CS44" s="68"/>
      <c r="CT44" s="68"/>
      <c r="CU44" s="68"/>
      <c r="CV44" s="68"/>
      <c r="CW44" s="68"/>
      <c r="CX44" s="68"/>
      <c r="CY44" s="68"/>
      <c r="CZ44" s="68"/>
    </row>
    <row r="45" s="589" customFormat="true" ht="15" customHeight="true" x14ac:dyDescent="0.2">
      <c r="A45" s="1145" t="s">
        <v>52</v>
      </c>
      <c r="B45" s="453" t="s">
        <v>49</v>
      </c>
      <c r="C45" s="143" t="s">
        <v>35</v>
      </c>
      <c r="D45" s="140" t="s">
        <v>35</v>
      </c>
      <c r="E45" s="140" t="s">
        <v>35</v>
      </c>
      <c r="F45" s="140" t="s">
        <v>35</v>
      </c>
      <c r="G45" s="137" t="s">
        <v>35</v>
      </c>
      <c r="H45" s="134" t="s">
        <v>35</v>
      </c>
      <c r="I45" s="140" t="s">
        <v>35</v>
      </c>
      <c r="J45" s="140" t="s">
        <v>35</v>
      </c>
      <c r="K45" s="140" t="s">
        <v>35</v>
      </c>
      <c r="L45" s="131" t="s">
        <v>35</v>
      </c>
      <c r="M45" s="143" t="s">
        <v>35</v>
      </c>
      <c r="N45" s="140" t="s">
        <v>35</v>
      </c>
      <c r="O45" s="140" t="s">
        <v>35</v>
      </c>
      <c r="P45" s="140" t="s">
        <v>35</v>
      </c>
      <c r="Q45" s="137" t="s">
        <v>35</v>
      </c>
      <c r="R45" s="134" t="s">
        <v>35</v>
      </c>
      <c r="S45" s="140" t="s">
        <v>35</v>
      </c>
      <c r="T45" s="140" t="s">
        <v>35</v>
      </c>
      <c r="U45" s="140" t="s">
        <v>35</v>
      </c>
      <c r="V45" s="140" t="s">
        <v>35</v>
      </c>
      <c r="W45" s="140" t="s">
        <v>35</v>
      </c>
      <c r="X45" s="140" t="s">
        <v>35</v>
      </c>
      <c r="Y45" s="140" t="s">
        <v>35</v>
      </c>
      <c r="Z45" s="140" t="s">
        <v>35</v>
      </c>
      <c r="AA45" s="140" t="s">
        <v>35</v>
      </c>
      <c r="AB45" s="140" t="s">
        <v>35</v>
      </c>
      <c r="AC45" s="140" t="s">
        <v>35</v>
      </c>
      <c r="AD45" s="140" t="s">
        <v>35</v>
      </c>
      <c r="AE45" s="140" t="s">
        <v>35</v>
      </c>
      <c r="AF45" s="131" t="s">
        <v>35</v>
      </c>
      <c r="AG45" s="999"/>
      <c r="AH45" s="999"/>
      <c r="AI45" s="999"/>
      <c r="AJ45" s="999"/>
      <c r="AK45" s="999"/>
      <c r="AL45" s="999"/>
      <c r="AM45" s="999"/>
      <c r="AN45" s="999"/>
      <c r="AO45" s="999"/>
      <c r="AP45" s="999"/>
      <c r="AQ45" s="999"/>
      <c r="AR45" s="999"/>
      <c r="AS45" s="999"/>
      <c r="AT45" s="999"/>
      <c r="AU45" s="999"/>
      <c r="AV45" s="999"/>
      <c r="AW45" s="999"/>
      <c r="AX45" s="999"/>
      <c r="AY45" s="999"/>
      <c r="AZ45" s="420"/>
      <c r="BA45" s="1136" t="s">
        <v>52</v>
      </c>
      <c r="BB45" s="697" t="s">
        <v>49</v>
      </c>
      <c r="BC45" s="127" t="s">
        <v>35</v>
      </c>
      <c r="BD45" s="123" t="s">
        <v>35</v>
      </c>
      <c r="BE45" s="123" t="s">
        <v>35</v>
      </c>
      <c r="BF45" s="123" t="s">
        <v>35</v>
      </c>
      <c r="BG45" s="118" t="s">
        <v>35</v>
      </c>
      <c r="BH45" s="127" t="s">
        <v>35</v>
      </c>
      <c r="BI45" s="123" t="s">
        <v>35</v>
      </c>
      <c r="BJ45" s="123" t="s">
        <v>35</v>
      </c>
      <c r="BK45" s="123" t="s">
        <v>35</v>
      </c>
      <c r="BL45" s="118" t="s">
        <v>35</v>
      </c>
      <c r="BM45" s="127" t="s">
        <v>35</v>
      </c>
      <c r="BN45" s="123" t="s">
        <v>35</v>
      </c>
      <c r="BO45" s="123" t="s">
        <v>35</v>
      </c>
      <c r="BP45" s="123" t="s">
        <v>35</v>
      </c>
      <c r="BQ45" s="118" t="s">
        <v>35</v>
      </c>
      <c r="BR45" s="127" t="s">
        <v>35</v>
      </c>
      <c r="BS45" s="123" t="s">
        <v>35</v>
      </c>
      <c r="BT45" s="123" t="s">
        <v>35</v>
      </c>
      <c r="BU45" s="123" t="s">
        <v>35</v>
      </c>
      <c r="BV45" s="123" t="s">
        <v>35</v>
      </c>
      <c r="BW45" s="123" t="s">
        <v>35</v>
      </c>
      <c r="BX45" s="123" t="s">
        <v>35</v>
      </c>
      <c r="BY45" s="112" t="s">
        <v>35</v>
      </c>
      <c r="BZ45" s="112" t="s">
        <v>35</v>
      </c>
      <c r="CA45" s="112" t="s">
        <v>35</v>
      </c>
      <c r="CB45" s="112" t="s">
        <v>35</v>
      </c>
      <c r="CC45" s="112" t="s">
        <v>35</v>
      </c>
      <c r="CD45" s="112" t="s">
        <v>35</v>
      </c>
      <c r="CE45" s="112" t="s">
        <v>35</v>
      </c>
      <c r="CF45" s="112" t="s">
        <v>35</v>
      </c>
      <c r="CG45" s="68"/>
      <c r="CH45" s="68"/>
      <c r="CI45" s="68"/>
      <c r="CJ45" s="68"/>
      <c r="CK45" s="68"/>
      <c r="CL45" s="68"/>
      <c r="CM45" s="68"/>
      <c r="CN45" s="68"/>
      <c r="CO45" s="68"/>
      <c r="CP45" s="68"/>
      <c r="CQ45" s="68"/>
      <c r="CR45" s="68"/>
      <c r="CS45" s="68"/>
      <c r="CT45" s="68"/>
      <c r="CU45" s="68"/>
      <c r="CV45" s="68"/>
      <c r="CW45" s="68"/>
      <c r="CX45" s="68"/>
      <c r="CY45" s="68"/>
      <c r="CZ45" s="68"/>
    </row>
    <row r="46" s="589" customFormat="true" ht="15" customHeight="true" x14ac:dyDescent="0.2">
      <c r="A46" s="1145"/>
      <c r="B46" s="453" t="s">
        <v>48</v>
      </c>
      <c r="C46" s="143" t="s">
        <v>35</v>
      </c>
      <c r="D46" s="140" t="s">
        <v>35</v>
      </c>
      <c r="E46" s="140" t="s">
        <v>35</v>
      </c>
      <c r="F46" s="140" t="s">
        <v>35</v>
      </c>
      <c r="G46" s="137" t="s">
        <v>35</v>
      </c>
      <c r="H46" s="134" t="s">
        <v>35</v>
      </c>
      <c r="I46" s="140" t="s">
        <v>35</v>
      </c>
      <c r="J46" s="140" t="s">
        <v>35</v>
      </c>
      <c r="K46" s="140" t="s">
        <v>35</v>
      </c>
      <c r="L46" s="131" t="s">
        <v>35</v>
      </c>
      <c r="M46" s="143" t="s">
        <v>35</v>
      </c>
      <c r="N46" s="140" t="s">
        <v>35</v>
      </c>
      <c r="O46" s="140" t="s">
        <v>35</v>
      </c>
      <c r="P46" s="140" t="s">
        <v>35</v>
      </c>
      <c r="Q46" s="137" t="s">
        <v>35</v>
      </c>
      <c r="R46" s="134" t="s">
        <v>35</v>
      </c>
      <c r="S46" s="140" t="s">
        <v>35</v>
      </c>
      <c r="T46" s="140" t="s">
        <v>35</v>
      </c>
      <c r="U46" s="140" t="s">
        <v>35</v>
      </c>
      <c r="V46" s="140" t="s">
        <v>35</v>
      </c>
      <c r="W46" s="140" t="s">
        <v>35</v>
      </c>
      <c r="X46" s="140" t="s">
        <v>35</v>
      </c>
      <c r="Y46" s="140" t="s">
        <v>35</v>
      </c>
      <c r="Z46" s="140" t="s">
        <v>35</v>
      </c>
      <c r="AA46" s="140" t="s">
        <v>35</v>
      </c>
      <c r="AB46" s="140" t="s">
        <v>35</v>
      </c>
      <c r="AC46" s="140" t="s">
        <v>35</v>
      </c>
      <c r="AD46" s="140" t="s">
        <v>35</v>
      </c>
      <c r="AE46" s="140" t="s">
        <v>35</v>
      </c>
      <c r="AF46" s="131" t="s">
        <v>35</v>
      </c>
      <c r="AG46" s="999"/>
      <c r="AH46" s="999"/>
      <c r="AI46" s="999"/>
      <c r="AJ46" s="999"/>
      <c r="AK46" s="999"/>
      <c r="AL46" s="999"/>
      <c r="AM46" s="999"/>
      <c r="AN46" s="999"/>
      <c r="AO46" s="999"/>
      <c r="AP46" s="999"/>
      <c r="AQ46" s="999"/>
      <c r="AR46" s="999"/>
      <c r="AS46" s="999"/>
      <c r="AT46" s="999"/>
      <c r="AU46" s="999"/>
      <c r="AV46" s="999"/>
      <c r="AW46" s="999"/>
      <c r="AX46" s="999"/>
      <c r="AY46" s="999"/>
      <c r="AZ46" s="420"/>
      <c r="BA46" s="1136"/>
      <c r="BB46" s="697" t="s">
        <v>48</v>
      </c>
      <c r="BC46" s="127" t="s">
        <v>35</v>
      </c>
      <c r="BD46" s="123" t="s">
        <v>35</v>
      </c>
      <c r="BE46" s="123" t="s">
        <v>35</v>
      </c>
      <c r="BF46" s="123" t="s">
        <v>35</v>
      </c>
      <c r="BG46" s="118" t="s">
        <v>35</v>
      </c>
      <c r="BH46" s="127" t="s">
        <v>35</v>
      </c>
      <c r="BI46" s="123" t="s">
        <v>35</v>
      </c>
      <c r="BJ46" s="123" t="s">
        <v>35</v>
      </c>
      <c r="BK46" s="123" t="s">
        <v>35</v>
      </c>
      <c r="BL46" s="118" t="s">
        <v>35</v>
      </c>
      <c r="BM46" s="127" t="s">
        <v>35</v>
      </c>
      <c r="BN46" s="123" t="s">
        <v>35</v>
      </c>
      <c r="BO46" s="123" t="s">
        <v>35</v>
      </c>
      <c r="BP46" s="123" t="s">
        <v>35</v>
      </c>
      <c r="BQ46" s="118" t="s">
        <v>35</v>
      </c>
      <c r="BR46" s="127" t="s">
        <v>35</v>
      </c>
      <c r="BS46" s="123" t="s">
        <v>35</v>
      </c>
      <c r="BT46" s="123" t="s">
        <v>35</v>
      </c>
      <c r="BU46" s="123" t="s">
        <v>35</v>
      </c>
      <c r="BV46" s="123" t="s">
        <v>35</v>
      </c>
      <c r="BW46" s="123" t="s">
        <v>35</v>
      </c>
      <c r="BX46" s="123" t="s">
        <v>35</v>
      </c>
      <c r="BY46" s="112" t="s">
        <v>35</v>
      </c>
      <c r="BZ46" s="112" t="s">
        <v>35</v>
      </c>
      <c r="CA46" s="112" t="s">
        <v>35</v>
      </c>
      <c r="CB46" s="112" t="s">
        <v>35</v>
      </c>
      <c r="CC46" s="112" t="s">
        <v>35</v>
      </c>
      <c r="CD46" s="112" t="s">
        <v>35</v>
      </c>
      <c r="CE46" s="112" t="s">
        <v>35</v>
      </c>
      <c r="CF46" s="112" t="s">
        <v>35</v>
      </c>
      <c r="CG46" s="68"/>
      <c r="CH46" s="68"/>
      <c r="CI46" s="68"/>
      <c r="CJ46" s="68"/>
      <c r="CK46" s="68"/>
      <c r="CL46" s="68"/>
      <c r="CM46" s="68"/>
      <c r="CN46" s="68"/>
      <c r="CO46" s="68"/>
      <c r="CP46" s="68"/>
      <c r="CQ46" s="68"/>
      <c r="CR46" s="68"/>
      <c r="CS46" s="68"/>
      <c r="CT46" s="68"/>
      <c r="CU46" s="68"/>
      <c r="CV46" s="68"/>
      <c r="CW46" s="68"/>
      <c r="CX46" s="68"/>
      <c r="CY46" s="68"/>
      <c r="CZ46" s="68"/>
    </row>
    <row r="47" s="382" customFormat="true" ht="15" customHeight="true" x14ac:dyDescent="0.2">
      <c r="A47" s="1145" t="s">
        <v>102</v>
      </c>
      <c r="B47" s="453" t="s">
        <v>101</v>
      </c>
      <c r="C47" s="143" t="s">
        <v>35</v>
      </c>
      <c r="D47" s="140" t="s">
        <v>35</v>
      </c>
      <c r="E47" s="140" t="s">
        <v>35</v>
      </c>
      <c r="F47" s="140" t="s">
        <v>35</v>
      </c>
      <c r="G47" s="137" t="s">
        <v>35</v>
      </c>
      <c r="H47" s="134" t="s">
        <v>35</v>
      </c>
      <c r="I47" s="140" t="s">
        <v>35</v>
      </c>
      <c r="J47" s="140" t="s">
        <v>35</v>
      </c>
      <c r="K47" s="140" t="s">
        <v>35</v>
      </c>
      <c r="L47" s="131" t="s">
        <v>35</v>
      </c>
      <c r="M47" s="143" t="s">
        <v>35</v>
      </c>
      <c r="N47" s="140" t="s">
        <v>35</v>
      </c>
      <c r="O47" s="140" t="s">
        <v>35</v>
      </c>
      <c r="P47" s="140" t="s">
        <v>35</v>
      </c>
      <c r="Q47" s="137" t="s">
        <v>35</v>
      </c>
      <c r="R47" s="134" t="s">
        <v>35</v>
      </c>
      <c r="S47" s="140" t="s">
        <v>35</v>
      </c>
      <c r="T47" s="140" t="s">
        <v>35</v>
      </c>
      <c r="U47" s="140" t="s">
        <v>35</v>
      </c>
      <c r="V47" s="140" t="s">
        <v>35</v>
      </c>
      <c r="W47" s="140" t="s">
        <v>35</v>
      </c>
      <c r="X47" s="140" t="s">
        <v>35</v>
      </c>
      <c r="Y47" s="140" t="s">
        <v>35</v>
      </c>
      <c r="Z47" s="140" t="s">
        <v>35</v>
      </c>
      <c r="AA47" s="140" t="s">
        <v>35</v>
      </c>
      <c r="AB47" s="140" t="s">
        <v>35</v>
      </c>
      <c r="AC47" s="140" t="s">
        <v>35</v>
      </c>
      <c r="AD47" s="140" t="s">
        <v>35</v>
      </c>
      <c r="AE47" s="140" t="s">
        <v>35</v>
      </c>
      <c r="AF47" s="131" t="s">
        <v>35</v>
      </c>
      <c r="AG47" s="71"/>
      <c r="AH47" s="71"/>
      <c r="AI47" s="71"/>
      <c r="AJ47" s="71"/>
      <c r="AK47" s="71"/>
      <c r="AL47" s="71"/>
      <c r="AM47" s="71"/>
      <c r="AN47" s="71"/>
      <c r="AO47" s="71"/>
      <c r="AP47" s="71"/>
      <c r="AQ47" s="71"/>
      <c r="AR47" s="71"/>
      <c r="AS47" s="71"/>
      <c r="AT47" s="71"/>
      <c r="AU47" s="71"/>
      <c r="AV47" s="71"/>
      <c r="AW47" s="71"/>
      <c r="AX47" s="71"/>
      <c r="AY47" s="71"/>
      <c r="AZ47" s="419"/>
      <c r="BA47" s="1136" t="s">
        <v>102</v>
      </c>
      <c r="BB47" s="697" t="s">
        <v>101</v>
      </c>
      <c r="BC47" s="127" t="s">
        <v>35</v>
      </c>
      <c r="BD47" s="123" t="s">
        <v>35</v>
      </c>
      <c r="BE47" s="123" t="s">
        <v>35</v>
      </c>
      <c r="BF47" s="123" t="s">
        <v>35</v>
      </c>
      <c r="BG47" s="118" t="s">
        <v>35</v>
      </c>
      <c r="BH47" s="127" t="s">
        <v>35</v>
      </c>
      <c r="BI47" s="123" t="s">
        <v>35</v>
      </c>
      <c r="BJ47" s="123" t="s">
        <v>35</v>
      </c>
      <c r="BK47" s="123" t="s">
        <v>35</v>
      </c>
      <c r="BL47" s="118" t="s">
        <v>35</v>
      </c>
      <c r="BM47" s="127" t="s">
        <v>35</v>
      </c>
      <c r="BN47" s="123" t="s">
        <v>35</v>
      </c>
      <c r="BO47" s="123" t="s">
        <v>35</v>
      </c>
      <c r="BP47" s="123" t="s">
        <v>35</v>
      </c>
      <c r="BQ47" s="118" t="s">
        <v>35</v>
      </c>
      <c r="BR47" s="127" t="s">
        <v>35</v>
      </c>
      <c r="BS47" s="123" t="s">
        <v>35</v>
      </c>
      <c r="BT47" s="123" t="s">
        <v>35</v>
      </c>
      <c r="BU47" s="123" t="s">
        <v>35</v>
      </c>
      <c r="BV47" s="123" t="s">
        <v>35</v>
      </c>
      <c r="BW47" s="123" t="s">
        <v>35</v>
      </c>
      <c r="BX47" s="123" t="s">
        <v>35</v>
      </c>
      <c r="BY47" s="112" t="s">
        <v>35</v>
      </c>
      <c r="BZ47" s="112" t="s">
        <v>35</v>
      </c>
      <c r="CA47" s="112" t="s">
        <v>35</v>
      </c>
      <c r="CB47" s="112" t="s">
        <v>35</v>
      </c>
      <c r="CC47" s="112" t="s">
        <v>35</v>
      </c>
      <c r="CD47" s="112" t="s">
        <v>35</v>
      </c>
      <c r="CE47" s="112" t="s">
        <v>35</v>
      </c>
      <c r="CF47" s="112" t="s">
        <v>35</v>
      </c>
      <c r="CG47" s="68"/>
      <c r="CH47" s="68"/>
      <c r="CI47" s="68"/>
      <c r="CJ47" s="68"/>
      <c r="CK47" s="68"/>
      <c r="CL47" s="68"/>
      <c r="CM47" s="68"/>
      <c r="CN47" s="68"/>
      <c r="CO47" s="68"/>
      <c r="CP47" s="68"/>
      <c r="CQ47" s="68"/>
      <c r="CR47" s="68"/>
      <c r="CS47" s="68"/>
      <c r="CT47" s="68"/>
      <c r="CU47" s="68"/>
      <c r="CV47" s="68"/>
      <c r="CW47" s="68"/>
      <c r="CX47" s="68"/>
      <c r="CY47" s="68"/>
      <c r="CZ47" s="68"/>
    </row>
    <row r="48" s="382" customFormat="true" ht="15" customHeight="true" x14ac:dyDescent="0.2">
      <c r="A48" s="1145"/>
      <c r="B48" s="453" t="s">
        <v>100</v>
      </c>
      <c r="C48" s="143" t="s">
        <v>35</v>
      </c>
      <c r="D48" s="140" t="s">
        <v>35</v>
      </c>
      <c r="E48" s="140" t="s">
        <v>35</v>
      </c>
      <c r="F48" s="140" t="s">
        <v>35</v>
      </c>
      <c r="G48" s="137" t="s">
        <v>35</v>
      </c>
      <c r="H48" s="134" t="s">
        <v>35</v>
      </c>
      <c r="I48" s="140" t="s">
        <v>35</v>
      </c>
      <c r="J48" s="140" t="s">
        <v>35</v>
      </c>
      <c r="K48" s="140" t="s">
        <v>35</v>
      </c>
      <c r="L48" s="131" t="s">
        <v>35</v>
      </c>
      <c r="M48" s="143" t="s">
        <v>35</v>
      </c>
      <c r="N48" s="140" t="s">
        <v>35</v>
      </c>
      <c r="O48" s="140" t="s">
        <v>35</v>
      </c>
      <c r="P48" s="140" t="s">
        <v>35</v>
      </c>
      <c r="Q48" s="137" t="s">
        <v>35</v>
      </c>
      <c r="R48" s="134" t="s">
        <v>35</v>
      </c>
      <c r="S48" s="140" t="s">
        <v>35</v>
      </c>
      <c r="T48" s="140" t="s">
        <v>35</v>
      </c>
      <c r="U48" s="140" t="s">
        <v>35</v>
      </c>
      <c r="V48" s="140" t="s">
        <v>35</v>
      </c>
      <c r="W48" s="140" t="s">
        <v>35</v>
      </c>
      <c r="X48" s="140" t="s">
        <v>35</v>
      </c>
      <c r="Y48" s="140" t="s">
        <v>35</v>
      </c>
      <c r="Z48" s="140" t="s">
        <v>35</v>
      </c>
      <c r="AA48" s="140" t="s">
        <v>35</v>
      </c>
      <c r="AB48" s="140" t="s">
        <v>35</v>
      </c>
      <c r="AC48" s="140" t="s">
        <v>35</v>
      </c>
      <c r="AD48" s="140" t="s">
        <v>35</v>
      </c>
      <c r="AE48" s="140" t="s">
        <v>35</v>
      </c>
      <c r="AF48" s="131" t="s">
        <v>35</v>
      </c>
      <c r="AG48" s="71"/>
      <c r="AH48" s="71"/>
      <c r="AI48" s="71"/>
      <c r="AJ48" s="71"/>
      <c r="AK48" s="71"/>
      <c r="AL48" s="71"/>
      <c r="AM48" s="71"/>
      <c r="AN48" s="71"/>
      <c r="AO48" s="71"/>
      <c r="AP48" s="71"/>
      <c r="AQ48" s="71"/>
      <c r="AR48" s="71"/>
      <c r="AS48" s="71"/>
      <c r="AT48" s="71"/>
      <c r="AU48" s="71"/>
      <c r="AV48" s="71"/>
      <c r="AW48" s="71"/>
      <c r="AX48" s="71"/>
      <c r="AY48" s="71"/>
      <c r="AZ48" s="419"/>
      <c r="BA48" s="1136"/>
      <c r="BB48" s="697" t="s">
        <v>100</v>
      </c>
      <c r="BC48" s="127" t="s">
        <v>35</v>
      </c>
      <c r="BD48" s="123" t="s">
        <v>35</v>
      </c>
      <c r="BE48" s="123" t="s">
        <v>35</v>
      </c>
      <c r="BF48" s="123" t="s">
        <v>35</v>
      </c>
      <c r="BG48" s="118" t="s">
        <v>35</v>
      </c>
      <c r="BH48" s="127" t="s">
        <v>35</v>
      </c>
      <c r="BI48" s="123" t="s">
        <v>35</v>
      </c>
      <c r="BJ48" s="123" t="s">
        <v>35</v>
      </c>
      <c r="BK48" s="123" t="s">
        <v>35</v>
      </c>
      <c r="BL48" s="118" t="s">
        <v>35</v>
      </c>
      <c r="BM48" s="127" t="s">
        <v>35</v>
      </c>
      <c r="BN48" s="123" t="s">
        <v>35</v>
      </c>
      <c r="BO48" s="123" t="s">
        <v>35</v>
      </c>
      <c r="BP48" s="123" t="s">
        <v>35</v>
      </c>
      <c r="BQ48" s="118" t="s">
        <v>35</v>
      </c>
      <c r="BR48" s="127" t="s">
        <v>35</v>
      </c>
      <c r="BS48" s="123" t="s">
        <v>35</v>
      </c>
      <c r="BT48" s="123" t="s">
        <v>35</v>
      </c>
      <c r="BU48" s="123" t="s">
        <v>35</v>
      </c>
      <c r="BV48" s="123" t="s">
        <v>35</v>
      </c>
      <c r="BW48" s="123" t="s">
        <v>35</v>
      </c>
      <c r="BX48" s="123" t="s">
        <v>35</v>
      </c>
      <c r="BY48" s="112" t="s">
        <v>35</v>
      </c>
      <c r="BZ48" s="112" t="s">
        <v>35</v>
      </c>
      <c r="CA48" s="112" t="s">
        <v>35</v>
      </c>
      <c r="CB48" s="112" t="s">
        <v>35</v>
      </c>
      <c r="CC48" s="112" t="s">
        <v>35</v>
      </c>
      <c r="CD48" s="112" t="s">
        <v>35</v>
      </c>
      <c r="CE48" s="112" t="s">
        <v>35</v>
      </c>
      <c r="CF48" s="112" t="s">
        <v>35</v>
      </c>
      <c r="CG48" s="68"/>
      <c r="CH48" s="68"/>
      <c r="CI48" s="68"/>
      <c r="CJ48" s="68"/>
      <c r="CK48" s="68"/>
      <c r="CL48" s="68"/>
      <c r="CM48" s="68"/>
      <c r="CN48" s="68"/>
      <c r="CO48" s="68"/>
      <c r="CP48" s="68"/>
      <c r="CQ48" s="68"/>
      <c r="CR48" s="68"/>
      <c r="CS48" s="68"/>
      <c r="CT48" s="68"/>
      <c r="CU48" s="68"/>
      <c r="CV48" s="68"/>
      <c r="CW48" s="68"/>
      <c r="CX48" s="68"/>
      <c r="CY48" s="68"/>
      <c r="CZ48" s="68"/>
    </row>
    <row r="49" s="382" customFormat="true" ht="15" customHeight="true" x14ac:dyDescent="0.2">
      <c r="A49" s="1145"/>
      <c r="B49" s="453" t="s">
        <v>68</v>
      </c>
      <c r="C49" s="143" t="s">
        <v>35</v>
      </c>
      <c r="D49" s="140" t="s">
        <v>35</v>
      </c>
      <c r="E49" s="140" t="s">
        <v>35</v>
      </c>
      <c r="F49" s="140" t="s">
        <v>35</v>
      </c>
      <c r="G49" s="137" t="s">
        <v>35</v>
      </c>
      <c r="H49" s="134" t="s">
        <v>35</v>
      </c>
      <c r="I49" s="140" t="s">
        <v>35</v>
      </c>
      <c r="J49" s="140" t="s">
        <v>35</v>
      </c>
      <c r="K49" s="140" t="s">
        <v>35</v>
      </c>
      <c r="L49" s="131" t="s">
        <v>35</v>
      </c>
      <c r="M49" s="143" t="s">
        <v>35</v>
      </c>
      <c r="N49" s="140" t="s">
        <v>35</v>
      </c>
      <c r="O49" s="140" t="s">
        <v>35</v>
      </c>
      <c r="P49" s="140" t="s">
        <v>35</v>
      </c>
      <c r="Q49" s="137" t="s">
        <v>35</v>
      </c>
      <c r="R49" s="134" t="s">
        <v>35</v>
      </c>
      <c r="S49" s="140" t="s">
        <v>35</v>
      </c>
      <c r="T49" s="140" t="s">
        <v>35</v>
      </c>
      <c r="U49" s="140" t="s">
        <v>35</v>
      </c>
      <c r="V49" s="140" t="s">
        <v>35</v>
      </c>
      <c r="W49" s="140" t="s">
        <v>35</v>
      </c>
      <c r="X49" s="140" t="s">
        <v>35</v>
      </c>
      <c r="Y49" s="140" t="s">
        <v>35</v>
      </c>
      <c r="Z49" s="140" t="s">
        <v>35</v>
      </c>
      <c r="AA49" s="140" t="s">
        <v>35</v>
      </c>
      <c r="AB49" s="140" t="s">
        <v>35</v>
      </c>
      <c r="AC49" s="140" t="s">
        <v>35</v>
      </c>
      <c r="AD49" s="140" t="s">
        <v>35</v>
      </c>
      <c r="AE49" s="140" t="s">
        <v>35</v>
      </c>
      <c r="AF49" s="131" t="s">
        <v>35</v>
      </c>
      <c r="AG49" s="71"/>
      <c r="AH49" s="71"/>
      <c r="AI49" s="71"/>
      <c r="AJ49" s="71"/>
      <c r="AK49" s="71"/>
      <c r="AL49" s="71"/>
      <c r="AM49" s="71"/>
      <c r="AN49" s="71"/>
      <c r="AO49" s="71"/>
      <c r="AP49" s="71"/>
      <c r="AQ49" s="71"/>
      <c r="AR49" s="71"/>
      <c r="AS49" s="71"/>
      <c r="AT49" s="71"/>
      <c r="AU49" s="71"/>
      <c r="AV49" s="71"/>
      <c r="AW49" s="71"/>
      <c r="AX49" s="71"/>
      <c r="AY49" s="71"/>
      <c r="AZ49" s="419"/>
      <c r="BA49" s="1136"/>
      <c r="BB49" s="697" t="s">
        <v>68</v>
      </c>
      <c r="BC49" s="127" t="s">
        <v>35</v>
      </c>
      <c r="BD49" s="123" t="s">
        <v>35</v>
      </c>
      <c r="BE49" s="123" t="s">
        <v>35</v>
      </c>
      <c r="BF49" s="123" t="s">
        <v>35</v>
      </c>
      <c r="BG49" s="118" t="s">
        <v>35</v>
      </c>
      <c r="BH49" s="127" t="s">
        <v>35</v>
      </c>
      <c r="BI49" s="123" t="s">
        <v>35</v>
      </c>
      <c r="BJ49" s="123" t="s">
        <v>35</v>
      </c>
      <c r="BK49" s="123" t="s">
        <v>35</v>
      </c>
      <c r="BL49" s="118" t="s">
        <v>35</v>
      </c>
      <c r="BM49" s="127" t="s">
        <v>35</v>
      </c>
      <c r="BN49" s="123" t="s">
        <v>35</v>
      </c>
      <c r="BO49" s="123" t="s">
        <v>35</v>
      </c>
      <c r="BP49" s="123" t="s">
        <v>35</v>
      </c>
      <c r="BQ49" s="118" t="s">
        <v>35</v>
      </c>
      <c r="BR49" s="127" t="s">
        <v>35</v>
      </c>
      <c r="BS49" s="123" t="s">
        <v>35</v>
      </c>
      <c r="BT49" s="123" t="s">
        <v>35</v>
      </c>
      <c r="BU49" s="123" t="s">
        <v>35</v>
      </c>
      <c r="BV49" s="123" t="s">
        <v>35</v>
      </c>
      <c r="BW49" s="123" t="s">
        <v>35</v>
      </c>
      <c r="BX49" s="123" t="s">
        <v>35</v>
      </c>
      <c r="BY49" s="112" t="s">
        <v>35</v>
      </c>
      <c r="BZ49" s="112" t="s">
        <v>35</v>
      </c>
      <c r="CA49" s="112" t="s">
        <v>35</v>
      </c>
      <c r="CB49" s="112" t="s">
        <v>35</v>
      </c>
      <c r="CC49" s="112" t="s">
        <v>35</v>
      </c>
      <c r="CD49" s="112" t="s">
        <v>35</v>
      </c>
      <c r="CE49" s="112" t="s">
        <v>35</v>
      </c>
      <c r="CF49" s="112" t="s">
        <v>35</v>
      </c>
      <c r="CG49" s="68"/>
      <c r="CH49" s="68"/>
      <c r="CI49" s="68"/>
      <c r="CJ49" s="68"/>
      <c r="CK49" s="68"/>
      <c r="CL49" s="68"/>
      <c r="CM49" s="68"/>
      <c r="CN49" s="68"/>
      <c r="CO49" s="68"/>
      <c r="CP49" s="68"/>
      <c r="CQ49" s="68"/>
      <c r="CR49" s="68"/>
      <c r="CS49" s="68"/>
      <c r="CT49" s="68"/>
      <c r="CU49" s="68"/>
      <c r="CV49" s="68"/>
      <c r="CW49" s="68"/>
      <c r="CX49" s="68"/>
      <c r="CY49" s="68"/>
      <c r="CZ49" s="68"/>
    </row>
    <row r="50" s="382" customFormat="true" ht="15" customHeight="true" x14ac:dyDescent="0.2">
      <c r="A50" s="1145" t="s">
        <v>103</v>
      </c>
      <c r="B50" s="453" t="s">
        <v>101</v>
      </c>
      <c r="C50" s="143" t="s">
        <v>35</v>
      </c>
      <c r="D50" s="140" t="s">
        <v>35</v>
      </c>
      <c r="E50" s="140" t="s">
        <v>35</v>
      </c>
      <c r="F50" s="140" t="s">
        <v>35</v>
      </c>
      <c r="G50" s="137" t="s">
        <v>35</v>
      </c>
      <c r="H50" s="134" t="s">
        <v>35</v>
      </c>
      <c r="I50" s="140" t="s">
        <v>35</v>
      </c>
      <c r="J50" s="140" t="s">
        <v>35</v>
      </c>
      <c r="K50" s="140" t="s">
        <v>35</v>
      </c>
      <c r="L50" s="131" t="s">
        <v>35</v>
      </c>
      <c r="M50" s="143" t="s">
        <v>35</v>
      </c>
      <c r="N50" s="140" t="s">
        <v>35</v>
      </c>
      <c r="O50" s="140" t="s">
        <v>35</v>
      </c>
      <c r="P50" s="140" t="s">
        <v>35</v>
      </c>
      <c r="Q50" s="137" t="s">
        <v>35</v>
      </c>
      <c r="R50" s="134" t="s">
        <v>35</v>
      </c>
      <c r="S50" s="140" t="s">
        <v>35</v>
      </c>
      <c r="T50" s="140" t="s">
        <v>35</v>
      </c>
      <c r="U50" s="140" t="s">
        <v>35</v>
      </c>
      <c r="V50" s="140" t="s">
        <v>35</v>
      </c>
      <c r="W50" s="140" t="s">
        <v>35</v>
      </c>
      <c r="X50" s="140" t="s">
        <v>35</v>
      </c>
      <c r="Y50" s="140" t="s">
        <v>35</v>
      </c>
      <c r="Z50" s="140" t="s">
        <v>35</v>
      </c>
      <c r="AA50" s="140" t="s">
        <v>35</v>
      </c>
      <c r="AB50" s="140" t="s">
        <v>35</v>
      </c>
      <c r="AC50" s="140" t="s">
        <v>35</v>
      </c>
      <c r="AD50" s="140" t="s">
        <v>35</v>
      </c>
      <c r="AE50" s="140" t="s">
        <v>35</v>
      </c>
      <c r="AF50" s="131" t="s">
        <v>35</v>
      </c>
      <c r="AG50" s="71"/>
      <c r="AH50" s="71"/>
      <c r="AI50" s="71"/>
      <c r="AJ50" s="71"/>
      <c r="AK50" s="71"/>
      <c r="AL50" s="71"/>
      <c r="AM50" s="71"/>
      <c r="AN50" s="71"/>
      <c r="AO50" s="71"/>
      <c r="AP50" s="71"/>
      <c r="AQ50" s="71"/>
      <c r="AR50" s="71"/>
      <c r="AS50" s="71"/>
      <c r="AT50" s="71"/>
      <c r="AU50" s="71"/>
      <c r="AV50" s="71"/>
      <c r="AW50" s="71"/>
      <c r="AX50" s="71"/>
      <c r="AY50" s="71"/>
      <c r="AZ50" s="419"/>
      <c r="BA50" s="1136" t="s">
        <v>103</v>
      </c>
      <c r="BB50" s="697" t="s">
        <v>101</v>
      </c>
      <c r="BC50" s="127" t="s">
        <v>35</v>
      </c>
      <c r="BD50" s="123" t="s">
        <v>35</v>
      </c>
      <c r="BE50" s="123" t="s">
        <v>35</v>
      </c>
      <c r="BF50" s="123" t="s">
        <v>35</v>
      </c>
      <c r="BG50" s="118" t="s">
        <v>35</v>
      </c>
      <c r="BH50" s="127" t="s">
        <v>35</v>
      </c>
      <c r="BI50" s="123" t="s">
        <v>35</v>
      </c>
      <c r="BJ50" s="123" t="s">
        <v>35</v>
      </c>
      <c r="BK50" s="123" t="s">
        <v>35</v>
      </c>
      <c r="BL50" s="118" t="s">
        <v>35</v>
      </c>
      <c r="BM50" s="127" t="s">
        <v>35</v>
      </c>
      <c r="BN50" s="123" t="s">
        <v>35</v>
      </c>
      <c r="BO50" s="123" t="s">
        <v>35</v>
      </c>
      <c r="BP50" s="123" t="s">
        <v>35</v>
      </c>
      <c r="BQ50" s="118" t="s">
        <v>35</v>
      </c>
      <c r="BR50" s="127" t="s">
        <v>35</v>
      </c>
      <c r="BS50" s="123" t="s">
        <v>35</v>
      </c>
      <c r="BT50" s="123" t="s">
        <v>35</v>
      </c>
      <c r="BU50" s="123" t="s">
        <v>35</v>
      </c>
      <c r="BV50" s="123" t="s">
        <v>35</v>
      </c>
      <c r="BW50" s="123" t="s">
        <v>35</v>
      </c>
      <c r="BX50" s="123" t="s">
        <v>35</v>
      </c>
      <c r="BY50" s="112" t="s">
        <v>35</v>
      </c>
      <c r="BZ50" s="112" t="s">
        <v>35</v>
      </c>
      <c r="CA50" s="112" t="s">
        <v>35</v>
      </c>
      <c r="CB50" s="112" t="s">
        <v>35</v>
      </c>
      <c r="CC50" s="112" t="s">
        <v>35</v>
      </c>
      <c r="CD50" s="112" t="s">
        <v>35</v>
      </c>
      <c r="CE50" s="112" t="s">
        <v>35</v>
      </c>
      <c r="CF50" s="112" t="s">
        <v>35</v>
      </c>
      <c r="CG50" s="68"/>
      <c r="CH50" s="68"/>
      <c r="CI50" s="68"/>
      <c r="CJ50" s="68"/>
      <c r="CK50" s="68"/>
      <c r="CL50" s="68"/>
      <c r="CM50" s="68"/>
      <c r="CN50" s="68"/>
      <c r="CO50" s="68"/>
      <c r="CP50" s="68"/>
      <c r="CQ50" s="68"/>
      <c r="CR50" s="68"/>
      <c r="CS50" s="68"/>
      <c r="CT50" s="68"/>
      <c r="CU50" s="68"/>
      <c r="CV50" s="68"/>
      <c r="CW50" s="68"/>
      <c r="CX50" s="68"/>
      <c r="CY50" s="68"/>
      <c r="CZ50" s="68"/>
    </row>
    <row r="51" s="382" customFormat="true" ht="15" customHeight="true" x14ac:dyDescent="0.2">
      <c r="A51" s="1145"/>
      <c r="B51" s="453" t="s">
        <v>100</v>
      </c>
      <c r="C51" s="143" t="s">
        <v>35</v>
      </c>
      <c r="D51" s="140" t="s">
        <v>35</v>
      </c>
      <c r="E51" s="140" t="s">
        <v>35</v>
      </c>
      <c r="F51" s="140" t="s">
        <v>35</v>
      </c>
      <c r="G51" s="137" t="s">
        <v>35</v>
      </c>
      <c r="H51" s="134" t="s">
        <v>35</v>
      </c>
      <c r="I51" s="140" t="s">
        <v>35</v>
      </c>
      <c r="J51" s="140" t="s">
        <v>35</v>
      </c>
      <c r="K51" s="140" t="s">
        <v>35</v>
      </c>
      <c r="L51" s="131" t="s">
        <v>35</v>
      </c>
      <c r="M51" s="143" t="s">
        <v>35</v>
      </c>
      <c r="N51" s="140" t="s">
        <v>35</v>
      </c>
      <c r="O51" s="140" t="s">
        <v>35</v>
      </c>
      <c r="P51" s="140" t="s">
        <v>35</v>
      </c>
      <c r="Q51" s="137" t="s">
        <v>35</v>
      </c>
      <c r="R51" s="134" t="s">
        <v>35</v>
      </c>
      <c r="S51" s="140" t="s">
        <v>35</v>
      </c>
      <c r="T51" s="140" t="s">
        <v>35</v>
      </c>
      <c r="U51" s="140" t="s">
        <v>35</v>
      </c>
      <c r="V51" s="140" t="s">
        <v>35</v>
      </c>
      <c r="W51" s="140" t="s">
        <v>35</v>
      </c>
      <c r="X51" s="140" t="s">
        <v>35</v>
      </c>
      <c r="Y51" s="140" t="s">
        <v>35</v>
      </c>
      <c r="Z51" s="140" t="s">
        <v>35</v>
      </c>
      <c r="AA51" s="140" t="s">
        <v>35</v>
      </c>
      <c r="AB51" s="140" t="s">
        <v>35</v>
      </c>
      <c r="AC51" s="140" t="s">
        <v>35</v>
      </c>
      <c r="AD51" s="140" t="s">
        <v>35</v>
      </c>
      <c r="AE51" s="140" t="s">
        <v>35</v>
      </c>
      <c r="AF51" s="131" t="s">
        <v>35</v>
      </c>
      <c r="AG51" s="71"/>
      <c r="AH51" s="71"/>
      <c r="AI51" s="71"/>
      <c r="AJ51" s="71"/>
      <c r="AK51" s="71"/>
      <c r="AL51" s="71"/>
      <c r="AM51" s="71"/>
      <c r="AN51" s="71"/>
      <c r="AO51" s="71"/>
      <c r="AP51" s="71"/>
      <c r="AQ51" s="71"/>
      <c r="AR51" s="71"/>
      <c r="AS51" s="71"/>
      <c r="AT51" s="71"/>
      <c r="AU51" s="71"/>
      <c r="AV51" s="71"/>
      <c r="AW51" s="71"/>
      <c r="AX51" s="71"/>
      <c r="AY51" s="71"/>
      <c r="AZ51" s="419"/>
      <c r="BA51" s="1136"/>
      <c r="BB51" s="697" t="s">
        <v>100</v>
      </c>
      <c r="BC51" s="127" t="s">
        <v>35</v>
      </c>
      <c r="BD51" s="123" t="s">
        <v>35</v>
      </c>
      <c r="BE51" s="123" t="s">
        <v>35</v>
      </c>
      <c r="BF51" s="123" t="s">
        <v>35</v>
      </c>
      <c r="BG51" s="118" t="s">
        <v>35</v>
      </c>
      <c r="BH51" s="127" t="s">
        <v>35</v>
      </c>
      <c r="BI51" s="123" t="s">
        <v>35</v>
      </c>
      <c r="BJ51" s="123" t="s">
        <v>35</v>
      </c>
      <c r="BK51" s="123" t="s">
        <v>35</v>
      </c>
      <c r="BL51" s="118" t="s">
        <v>35</v>
      </c>
      <c r="BM51" s="127" t="s">
        <v>35</v>
      </c>
      <c r="BN51" s="123" t="s">
        <v>35</v>
      </c>
      <c r="BO51" s="123" t="s">
        <v>35</v>
      </c>
      <c r="BP51" s="123" t="s">
        <v>35</v>
      </c>
      <c r="BQ51" s="118" t="s">
        <v>35</v>
      </c>
      <c r="BR51" s="127" t="s">
        <v>35</v>
      </c>
      <c r="BS51" s="123" t="s">
        <v>35</v>
      </c>
      <c r="BT51" s="123" t="s">
        <v>35</v>
      </c>
      <c r="BU51" s="123" t="s">
        <v>35</v>
      </c>
      <c r="BV51" s="123" t="s">
        <v>35</v>
      </c>
      <c r="BW51" s="123" t="s">
        <v>35</v>
      </c>
      <c r="BX51" s="123" t="s">
        <v>35</v>
      </c>
      <c r="BY51" s="112" t="s">
        <v>35</v>
      </c>
      <c r="BZ51" s="112" t="s">
        <v>35</v>
      </c>
      <c r="CA51" s="112" t="s">
        <v>35</v>
      </c>
      <c r="CB51" s="112" t="s">
        <v>35</v>
      </c>
      <c r="CC51" s="112" t="s">
        <v>35</v>
      </c>
      <c r="CD51" s="112" t="s">
        <v>35</v>
      </c>
      <c r="CE51" s="112" t="s">
        <v>35</v>
      </c>
      <c r="CF51" s="112" t="s">
        <v>35</v>
      </c>
      <c r="CG51" s="68"/>
      <c r="CH51" s="68"/>
      <c r="CI51" s="68"/>
      <c r="CJ51" s="68"/>
      <c r="CK51" s="68"/>
      <c r="CL51" s="68"/>
      <c r="CM51" s="68"/>
      <c r="CN51" s="68"/>
      <c r="CO51" s="68"/>
      <c r="CP51" s="68"/>
      <c r="CQ51" s="68"/>
      <c r="CR51" s="68"/>
      <c r="CS51" s="68"/>
      <c r="CT51" s="68"/>
      <c r="CU51" s="68"/>
      <c r="CV51" s="68"/>
      <c r="CW51" s="68"/>
      <c r="CX51" s="68"/>
      <c r="CY51" s="68"/>
      <c r="CZ51" s="68"/>
    </row>
    <row r="52" s="382" customFormat="true" ht="15" customHeight="true" x14ac:dyDescent="0.2">
      <c r="A52" s="1145"/>
      <c r="B52" s="453" t="s">
        <v>68</v>
      </c>
      <c r="C52" s="143" t="s">
        <v>35</v>
      </c>
      <c r="D52" s="140" t="s">
        <v>35</v>
      </c>
      <c r="E52" s="140" t="s">
        <v>35</v>
      </c>
      <c r="F52" s="140" t="s">
        <v>35</v>
      </c>
      <c r="G52" s="137" t="s">
        <v>35</v>
      </c>
      <c r="H52" s="134" t="s">
        <v>35</v>
      </c>
      <c r="I52" s="140" t="s">
        <v>35</v>
      </c>
      <c r="J52" s="140" t="s">
        <v>35</v>
      </c>
      <c r="K52" s="140" t="s">
        <v>35</v>
      </c>
      <c r="L52" s="131" t="s">
        <v>35</v>
      </c>
      <c r="M52" s="143" t="s">
        <v>35</v>
      </c>
      <c r="N52" s="140" t="s">
        <v>35</v>
      </c>
      <c r="O52" s="140" t="s">
        <v>35</v>
      </c>
      <c r="P52" s="140" t="s">
        <v>35</v>
      </c>
      <c r="Q52" s="137" t="s">
        <v>35</v>
      </c>
      <c r="R52" s="134" t="s">
        <v>35</v>
      </c>
      <c r="S52" s="140" t="s">
        <v>35</v>
      </c>
      <c r="T52" s="140" t="s">
        <v>35</v>
      </c>
      <c r="U52" s="140" t="s">
        <v>35</v>
      </c>
      <c r="V52" s="140" t="s">
        <v>35</v>
      </c>
      <c r="W52" s="140" t="s">
        <v>35</v>
      </c>
      <c r="X52" s="140" t="s">
        <v>35</v>
      </c>
      <c r="Y52" s="140" t="s">
        <v>35</v>
      </c>
      <c r="Z52" s="140" t="s">
        <v>35</v>
      </c>
      <c r="AA52" s="140" t="s">
        <v>35</v>
      </c>
      <c r="AB52" s="140" t="s">
        <v>35</v>
      </c>
      <c r="AC52" s="140" t="s">
        <v>35</v>
      </c>
      <c r="AD52" s="140" t="s">
        <v>35</v>
      </c>
      <c r="AE52" s="140" t="s">
        <v>35</v>
      </c>
      <c r="AF52" s="131" t="s">
        <v>35</v>
      </c>
      <c r="AG52" s="71"/>
      <c r="AH52" s="71"/>
      <c r="AI52" s="71"/>
      <c r="AJ52" s="71"/>
      <c r="AK52" s="71"/>
      <c r="AL52" s="71"/>
      <c r="AM52" s="71"/>
      <c r="AN52" s="71"/>
      <c r="AO52" s="71"/>
      <c r="AP52" s="71"/>
      <c r="AQ52" s="71"/>
      <c r="AR52" s="71"/>
      <c r="AS52" s="71"/>
      <c r="AT52" s="71"/>
      <c r="AU52" s="71"/>
      <c r="AV52" s="71"/>
      <c r="AW52" s="71"/>
      <c r="AX52" s="71"/>
      <c r="AY52" s="71"/>
      <c r="AZ52" s="419"/>
      <c r="BA52" s="1136"/>
      <c r="BB52" s="697" t="s">
        <v>68</v>
      </c>
      <c r="BC52" s="127" t="s">
        <v>35</v>
      </c>
      <c r="BD52" s="123" t="s">
        <v>35</v>
      </c>
      <c r="BE52" s="123" t="s">
        <v>35</v>
      </c>
      <c r="BF52" s="123" t="s">
        <v>35</v>
      </c>
      <c r="BG52" s="118" t="s">
        <v>35</v>
      </c>
      <c r="BH52" s="127" t="s">
        <v>35</v>
      </c>
      <c r="BI52" s="123" t="s">
        <v>35</v>
      </c>
      <c r="BJ52" s="123" t="s">
        <v>35</v>
      </c>
      <c r="BK52" s="123" t="s">
        <v>35</v>
      </c>
      <c r="BL52" s="118" t="s">
        <v>35</v>
      </c>
      <c r="BM52" s="127" t="s">
        <v>35</v>
      </c>
      <c r="BN52" s="123" t="s">
        <v>35</v>
      </c>
      <c r="BO52" s="123" t="s">
        <v>35</v>
      </c>
      <c r="BP52" s="123" t="s">
        <v>35</v>
      </c>
      <c r="BQ52" s="118" t="s">
        <v>35</v>
      </c>
      <c r="BR52" s="127" t="s">
        <v>35</v>
      </c>
      <c r="BS52" s="123" t="s">
        <v>35</v>
      </c>
      <c r="BT52" s="123" t="s">
        <v>35</v>
      </c>
      <c r="BU52" s="123" t="s">
        <v>35</v>
      </c>
      <c r="BV52" s="123" t="s">
        <v>35</v>
      </c>
      <c r="BW52" s="123" t="s">
        <v>35</v>
      </c>
      <c r="BX52" s="123" t="s">
        <v>35</v>
      </c>
      <c r="BY52" s="112" t="s">
        <v>35</v>
      </c>
      <c r="BZ52" s="112" t="s">
        <v>35</v>
      </c>
      <c r="CA52" s="112" t="s">
        <v>35</v>
      </c>
      <c r="CB52" s="112" t="s">
        <v>35</v>
      </c>
      <c r="CC52" s="112" t="s">
        <v>35</v>
      </c>
      <c r="CD52" s="112" t="s">
        <v>35</v>
      </c>
      <c r="CE52" s="112" t="s">
        <v>35</v>
      </c>
      <c r="CF52" s="112" t="s">
        <v>35</v>
      </c>
      <c r="CG52" s="68"/>
      <c r="CH52" s="68"/>
      <c r="CI52" s="68"/>
      <c r="CJ52" s="68"/>
      <c r="CK52" s="68"/>
      <c r="CL52" s="68"/>
      <c r="CM52" s="68"/>
      <c r="CN52" s="68"/>
      <c r="CO52" s="68"/>
      <c r="CP52" s="68"/>
      <c r="CQ52" s="68"/>
      <c r="CR52" s="68"/>
      <c r="CS52" s="68"/>
      <c r="CT52" s="68"/>
      <c r="CU52" s="68"/>
      <c r="CV52" s="68"/>
      <c r="CW52" s="68"/>
      <c r="CX52" s="68"/>
      <c r="CY52" s="68"/>
      <c r="CZ52" s="68"/>
    </row>
    <row r="53" s="382" customFormat="true" ht="15" customHeight="true" x14ac:dyDescent="0.2">
      <c r="A53" s="1145" t="s">
        <v>106</v>
      </c>
      <c r="B53" s="453" t="s">
        <v>101</v>
      </c>
      <c r="C53" s="143" t="s">
        <v>35</v>
      </c>
      <c r="D53" s="140" t="s">
        <v>35</v>
      </c>
      <c r="E53" s="140" t="s">
        <v>35</v>
      </c>
      <c r="F53" s="140" t="s">
        <v>35</v>
      </c>
      <c r="G53" s="137" t="s">
        <v>35</v>
      </c>
      <c r="H53" s="134" t="s">
        <v>35</v>
      </c>
      <c r="I53" s="140" t="s">
        <v>35</v>
      </c>
      <c r="J53" s="140" t="s">
        <v>35</v>
      </c>
      <c r="K53" s="140" t="s">
        <v>35</v>
      </c>
      <c r="L53" s="131" t="s">
        <v>35</v>
      </c>
      <c r="M53" s="143" t="s">
        <v>35</v>
      </c>
      <c r="N53" s="140" t="s">
        <v>35</v>
      </c>
      <c r="O53" s="140" t="s">
        <v>35</v>
      </c>
      <c r="P53" s="140" t="s">
        <v>35</v>
      </c>
      <c r="Q53" s="137" t="s">
        <v>35</v>
      </c>
      <c r="R53" s="134" t="s">
        <v>35</v>
      </c>
      <c r="S53" s="140" t="s">
        <v>35</v>
      </c>
      <c r="T53" s="140" t="s">
        <v>35</v>
      </c>
      <c r="U53" s="140" t="s">
        <v>35</v>
      </c>
      <c r="V53" s="140" t="s">
        <v>35</v>
      </c>
      <c r="W53" s="140" t="s">
        <v>35</v>
      </c>
      <c r="X53" s="140" t="s">
        <v>35</v>
      </c>
      <c r="Y53" s="140" t="s">
        <v>35</v>
      </c>
      <c r="Z53" s="140" t="s">
        <v>35</v>
      </c>
      <c r="AA53" s="140" t="s">
        <v>35</v>
      </c>
      <c r="AB53" s="140" t="s">
        <v>35</v>
      </c>
      <c r="AC53" s="140" t="s">
        <v>35</v>
      </c>
      <c r="AD53" s="140" t="s">
        <v>35</v>
      </c>
      <c r="AE53" s="140" t="s">
        <v>35</v>
      </c>
      <c r="AF53" s="131" t="s">
        <v>35</v>
      </c>
      <c r="AG53" s="71"/>
      <c r="AH53" s="71"/>
      <c r="AI53" s="71"/>
      <c r="AJ53" s="71"/>
      <c r="AK53" s="71"/>
      <c r="AL53" s="71"/>
      <c r="AM53" s="71"/>
      <c r="AN53" s="71"/>
      <c r="AO53" s="71"/>
      <c r="AP53" s="71"/>
      <c r="AQ53" s="71"/>
      <c r="AR53" s="71"/>
      <c r="AS53" s="71"/>
      <c r="AT53" s="71"/>
      <c r="AU53" s="71"/>
      <c r="AV53" s="71"/>
      <c r="AW53" s="71"/>
      <c r="AX53" s="71"/>
      <c r="AY53" s="71"/>
      <c r="AZ53" s="419"/>
      <c r="BA53" s="1136" t="s">
        <v>106</v>
      </c>
      <c r="BB53" s="697" t="s">
        <v>101</v>
      </c>
      <c r="BC53" s="127" t="s">
        <v>35</v>
      </c>
      <c r="BD53" s="123" t="s">
        <v>35</v>
      </c>
      <c r="BE53" s="123" t="s">
        <v>35</v>
      </c>
      <c r="BF53" s="123" t="s">
        <v>35</v>
      </c>
      <c r="BG53" s="118" t="s">
        <v>35</v>
      </c>
      <c r="BH53" s="127" t="s">
        <v>35</v>
      </c>
      <c r="BI53" s="123" t="s">
        <v>35</v>
      </c>
      <c r="BJ53" s="123" t="s">
        <v>35</v>
      </c>
      <c r="BK53" s="123" t="s">
        <v>35</v>
      </c>
      <c r="BL53" s="118" t="s">
        <v>35</v>
      </c>
      <c r="BM53" s="127" t="s">
        <v>35</v>
      </c>
      <c r="BN53" s="123" t="s">
        <v>35</v>
      </c>
      <c r="BO53" s="123" t="s">
        <v>35</v>
      </c>
      <c r="BP53" s="123" t="s">
        <v>35</v>
      </c>
      <c r="BQ53" s="118" t="s">
        <v>35</v>
      </c>
      <c r="BR53" s="127" t="s">
        <v>35</v>
      </c>
      <c r="BS53" s="123" t="s">
        <v>35</v>
      </c>
      <c r="BT53" s="123" t="s">
        <v>35</v>
      </c>
      <c r="BU53" s="123" t="s">
        <v>35</v>
      </c>
      <c r="BV53" s="123" t="s">
        <v>35</v>
      </c>
      <c r="BW53" s="123" t="s">
        <v>35</v>
      </c>
      <c r="BX53" s="123" t="s">
        <v>35</v>
      </c>
      <c r="BY53" s="112" t="s">
        <v>35</v>
      </c>
      <c r="BZ53" s="112" t="s">
        <v>35</v>
      </c>
      <c r="CA53" s="112" t="s">
        <v>35</v>
      </c>
      <c r="CB53" s="112" t="s">
        <v>35</v>
      </c>
      <c r="CC53" s="112" t="s">
        <v>35</v>
      </c>
      <c r="CD53" s="112" t="s">
        <v>35</v>
      </c>
      <c r="CE53" s="112" t="s">
        <v>35</v>
      </c>
      <c r="CF53" s="112" t="s">
        <v>35</v>
      </c>
      <c r="CG53" s="68"/>
      <c r="CH53" s="68"/>
      <c r="CI53" s="68"/>
      <c r="CJ53" s="68"/>
      <c r="CK53" s="68"/>
      <c r="CL53" s="68"/>
      <c r="CM53" s="68"/>
      <c r="CN53" s="68"/>
      <c r="CO53" s="68"/>
      <c r="CP53" s="68"/>
      <c r="CQ53" s="68"/>
      <c r="CR53" s="68"/>
      <c r="CS53" s="68"/>
      <c r="CT53" s="68"/>
      <c r="CU53" s="68"/>
      <c r="CV53" s="68"/>
      <c r="CW53" s="68"/>
      <c r="CX53" s="68"/>
      <c r="CY53" s="68"/>
      <c r="CZ53" s="68"/>
    </row>
    <row r="54" s="382" customFormat="true" ht="15" customHeight="true" x14ac:dyDescent="0.2">
      <c r="A54" s="1145"/>
      <c r="B54" s="453" t="s">
        <v>100</v>
      </c>
      <c r="C54" s="143" t="s">
        <v>35</v>
      </c>
      <c r="D54" s="140" t="s">
        <v>35</v>
      </c>
      <c r="E54" s="140" t="s">
        <v>35</v>
      </c>
      <c r="F54" s="140" t="s">
        <v>35</v>
      </c>
      <c r="G54" s="137" t="s">
        <v>35</v>
      </c>
      <c r="H54" s="134" t="s">
        <v>35</v>
      </c>
      <c r="I54" s="140" t="s">
        <v>35</v>
      </c>
      <c r="J54" s="140" t="s">
        <v>35</v>
      </c>
      <c r="K54" s="140" t="s">
        <v>35</v>
      </c>
      <c r="L54" s="131" t="s">
        <v>35</v>
      </c>
      <c r="M54" s="143" t="s">
        <v>35</v>
      </c>
      <c r="N54" s="140" t="s">
        <v>35</v>
      </c>
      <c r="O54" s="140" t="s">
        <v>35</v>
      </c>
      <c r="P54" s="140" t="s">
        <v>35</v>
      </c>
      <c r="Q54" s="137" t="s">
        <v>35</v>
      </c>
      <c r="R54" s="134" t="s">
        <v>35</v>
      </c>
      <c r="S54" s="140" t="s">
        <v>35</v>
      </c>
      <c r="T54" s="140" t="s">
        <v>35</v>
      </c>
      <c r="U54" s="140" t="s">
        <v>35</v>
      </c>
      <c r="V54" s="140" t="s">
        <v>35</v>
      </c>
      <c r="W54" s="140" t="s">
        <v>35</v>
      </c>
      <c r="X54" s="140" t="s">
        <v>35</v>
      </c>
      <c r="Y54" s="140" t="s">
        <v>35</v>
      </c>
      <c r="Z54" s="140" t="s">
        <v>35</v>
      </c>
      <c r="AA54" s="140" t="s">
        <v>35</v>
      </c>
      <c r="AB54" s="140" t="s">
        <v>35</v>
      </c>
      <c r="AC54" s="140" t="s">
        <v>35</v>
      </c>
      <c r="AD54" s="140" t="s">
        <v>35</v>
      </c>
      <c r="AE54" s="140" t="s">
        <v>35</v>
      </c>
      <c r="AF54" s="131" t="s">
        <v>35</v>
      </c>
      <c r="AG54" s="71"/>
      <c r="AH54" s="71"/>
      <c r="AI54" s="71"/>
      <c r="AJ54" s="71"/>
      <c r="AK54" s="71"/>
      <c r="AL54" s="71"/>
      <c r="AM54" s="71"/>
      <c r="AN54" s="71"/>
      <c r="AO54" s="71"/>
      <c r="AP54" s="71"/>
      <c r="AQ54" s="71"/>
      <c r="AR54" s="71"/>
      <c r="AS54" s="71"/>
      <c r="AT54" s="71"/>
      <c r="AU54" s="71"/>
      <c r="AV54" s="71"/>
      <c r="AW54" s="71"/>
      <c r="AX54" s="71"/>
      <c r="AY54" s="71"/>
      <c r="AZ54" s="419"/>
      <c r="BA54" s="1136"/>
      <c r="BB54" s="697" t="s">
        <v>100</v>
      </c>
      <c r="BC54" s="127" t="s">
        <v>35</v>
      </c>
      <c r="BD54" s="123" t="s">
        <v>35</v>
      </c>
      <c r="BE54" s="123" t="s">
        <v>35</v>
      </c>
      <c r="BF54" s="123" t="s">
        <v>35</v>
      </c>
      <c r="BG54" s="118" t="s">
        <v>35</v>
      </c>
      <c r="BH54" s="127" t="s">
        <v>35</v>
      </c>
      <c r="BI54" s="123" t="s">
        <v>35</v>
      </c>
      <c r="BJ54" s="123" t="s">
        <v>35</v>
      </c>
      <c r="BK54" s="123" t="s">
        <v>35</v>
      </c>
      <c r="BL54" s="118" t="s">
        <v>35</v>
      </c>
      <c r="BM54" s="127" t="s">
        <v>35</v>
      </c>
      <c r="BN54" s="123" t="s">
        <v>35</v>
      </c>
      <c r="BO54" s="123" t="s">
        <v>35</v>
      </c>
      <c r="BP54" s="123" t="s">
        <v>35</v>
      </c>
      <c r="BQ54" s="118" t="s">
        <v>35</v>
      </c>
      <c r="BR54" s="127" t="s">
        <v>35</v>
      </c>
      <c r="BS54" s="123" t="s">
        <v>35</v>
      </c>
      <c r="BT54" s="123" t="s">
        <v>35</v>
      </c>
      <c r="BU54" s="123" t="s">
        <v>35</v>
      </c>
      <c r="BV54" s="123" t="s">
        <v>35</v>
      </c>
      <c r="BW54" s="123" t="s">
        <v>35</v>
      </c>
      <c r="BX54" s="123" t="s">
        <v>35</v>
      </c>
      <c r="BY54" s="112" t="s">
        <v>35</v>
      </c>
      <c r="BZ54" s="112" t="s">
        <v>35</v>
      </c>
      <c r="CA54" s="112" t="s">
        <v>35</v>
      </c>
      <c r="CB54" s="112" t="s">
        <v>35</v>
      </c>
      <c r="CC54" s="112" t="s">
        <v>35</v>
      </c>
      <c r="CD54" s="112" t="s">
        <v>35</v>
      </c>
      <c r="CE54" s="112" t="s">
        <v>35</v>
      </c>
      <c r="CF54" s="112" t="s">
        <v>35</v>
      </c>
      <c r="CG54" s="68"/>
      <c r="CH54" s="68"/>
      <c r="CI54" s="68"/>
      <c r="CJ54" s="68"/>
      <c r="CK54" s="68"/>
      <c r="CL54" s="68"/>
      <c r="CM54" s="68"/>
      <c r="CN54" s="68"/>
      <c r="CO54" s="68"/>
      <c r="CP54" s="68"/>
      <c r="CQ54" s="68"/>
      <c r="CR54" s="68"/>
      <c r="CS54" s="68"/>
      <c r="CT54" s="68"/>
      <c r="CU54" s="68"/>
      <c r="CV54" s="68"/>
      <c r="CW54" s="68"/>
      <c r="CX54" s="68"/>
      <c r="CY54" s="68"/>
      <c r="CZ54" s="68"/>
    </row>
    <row r="55" s="382" customFormat="true" ht="15" customHeight="true" x14ac:dyDescent="0.2">
      <c r="A55" s="1146"/>
      <c r="B55" s="454" t="s">
        <v>68</v>
      </c>
      <c r="C55" s="142" t="s">
        <v>35</v>
      </c>
      <c r="D55" s="139" t="s">
        <v>35</v>
      </c>
      <c r="E55" s="139" t="s">
        <v>35</v>
      </c>
      <c r="F55" s="139" t="s">
        <v>35</v>
      </c>
      <c r="G55" s="136" t="s">
        <v>35</v>
      </c>
      <c r="H55" s="133" t="s">
        <v>35</v>
      </c>
      <c r="I55" s="139" t="s">
        <v>35</v>
      </c>
      <c r="J55" s="139" t="s">
        <v>35</v>
      </c>
      <c r="K55" s="139" t="s">
        <v>35</v>
      </c>
      <c r="L55" s="130" t="s">
        <v>35</v>
      </c>
      <c r="M55" s="142" t="s">
        <v>35</v>
      </c>
      <c r="N55" s="139" t="s">
        <v>35</v>
      </c>
      <c r="O55" s="139" t="s">
        <v>35</v>
      </c>
      <c r="P55" s="139" t="s">
        <v>35</v>
      </c>
      <c r="Q55" s="136" t="s">
        <v>35</v>
      </c>
      <c r="R55" s="77" t="s">
        <v>35</v>
      </c>
      <c r="S55" s="76" t="s">
        <v>35</v>
      </c>
      <c r="T55" s="76" t="s">
        <v>35</v>
      </c>
      <c r="U55" s="76" t="s">
        <v>35</v>
      </c>
      <c r="V55" s="76" t="s">
        <v>35</v>
      </c>
      <c r="W55" s="76" t="s">
        <v>35</v>
      </c>
      <c r="X55" s="76" t="s">
        <v>35</v>
      </c>
      <c r="Y55" s="76" t="s">
        <v>35</v>
      </c>
      <c r="Z55" s="76" t="s">
        <v>35</v>
      </c>
      <c r="AA55" s="76" t="s">
        <v>35</v>
      </c>
      <c r="AB55" s="76" t="s">
        <v>35</v>
      </c>
      <c r="AC55" s="76" t="s">
        <v>35</v>
      </c>
      <c r="AD55" s="76" t="s">
        <v>35</v>
      </c>
      <c r="AE55" s="76" t="s">
        <v>35</v>
      </c>
      <c r="AF55" s="72" t="s">
        <v>35</v>
      </c>
      <c r="AG55" s="71"/>
      <c r="AH55" s="71"/>
      <c r="AI55" s="71"/>
      <c r="AJ55" s="71"/>
      <c r="AK55" s="71"/>
      <c r="AL55" s="71"/>
      <c r="AM55" s="71"/>
      <c r="AN55" s="71"/>
      <c r="AO55" s="71"/>
      <c r="AP55" s="71"/>
      <c r="AQ55" s="71"/>
      <c r="AR55" s="71"/>
      <c r="AS55" s="71"/>
      <c r="AT55" s="71"/>
      <c r="AU55" s="71"/>
      <c r="AV55" s="71"/>
      <c r="AW55" s="71"/>
      <c r="AX55" s="71"/>
      <c r="AY55" s="71"/>
      <c r="AZ55" s="419"/>
      <c r="BA55" s="1137"/>
      <c r="BB55" s="698" t="s">
        <v>68</v>
      </c>
      <c r="BC55" s="125" t="s">
        <v>35</v>
      </c>
      <c r="BD55" s="121" t="s">
        <v>35</v>
      </c>
      <c r="BE55" s="121" t="s">
        <v>35</v>
      </c>
      <c r="BF55" s="121" t="s">
        <v>35</v>
      </c>
      <c r="BG55" s="116" t="s">
        <v>35</v>
      </c>
      <c r="BH55" s="125" t="s">
        <v>35</v>
      </c>
      <c r="BI55" s="121" t="s">
        <v>35</v>
      </c>
      <c r="BJ55" s="121" t="s">
        <v>35</v>
      </c>
      <c r="BK55" s="121" t="s">
        <v>35</v>
      </c>
      <c r="BL55" s="116" t="s">
        <v>35</v>
      </c>
      <c r="BM55" s="125" t="s">
        <v>35</v>
      </c>
      <c r="BN55" s="121" t="s">
        <v>35</v>
      </c>
      <c r="BO55" s="121" t="s">
        <v>35</v>
      </c>
      <c r="BP55" s="121" t="s">
        <v>35</v>
      </c>
      <c r="BQ55" s="116" t="s">
        <v>35</v>
      </c>
      <c r="BR55" s="75" t="s">
        <v>35</v>
      </c>
      <c r="BS55" s="74" t="s">
        <v>35</v>
      </c>
      <c r="BT55" s="74" t="s">
        <v>35</v>
      </c>
      <c r="BU55" s="74" t="s">
        <v>35</v>
      </c>
      <c r="BV55" s="74" t="s">
        <v>35</v>
      </c>
      <c r="BW55" s="74" t="s">
        <v>35</v>
      </c>
      <c r="BX55" s="74" t="s">
        <v>35</v>
      </c>
      <c r="BY55" s="74" t="s">
        <v>35</v>
      </c>
      <c r="BZ55" s="114" t="s">
        <v>35</v>
      </c>
      <c r="CA55" s="114" t="s">
        <v>35</v>
      </c>
      <c r="CB55" s="114" t="s">
        <v>35</v>
      </c>
      <c r="CC55" s="114" t="s">
        <v>35</v>
      </c>
      <c r="CD55" s="114" t="s">
        <v>35</v>
      </c>
      <c r="CE55" s="114" t="s">
        <v>35</v>
      </c>
      <c r="CF55" s="114" t="s">
        <v>35</v>
      </c>
      <c r="CG55" s="68"/>
      <c r="CH55" s="68"/>
      <c r="CI55" s="68"/>
      <c r="CJ55" s="68"/>
      <c r="CK55" s="68"/>
      <c r="CL55" s="68"/>
      <c r="CM55" s="68"/>
      <c r="CN55" s="68"/>
      <c r="CO55" s="68"/>
      <c r="CP55" s="68"/>
      <c r="CQ55" s="68"/>
      <c r="CR55" s="68"/>
      <c r="CS55" s="68"/>
      <c r="CT55" s="68"/>
      <c r="CU55" s="68"/>
      <c r="CV55" s="68"/>
      <c r="CW55" s="68"/>
      <c r="CX55" s="68"/>
      <c r="CY55" s="68"/>
      <c r="CZ55" s="68"/>
    </row>
    <row r="56" s="589" customFormat="true" ht="15" customHeight="true" x14ac:dyDescent="0.2">
      <c r="A56" s="384"/>
      <c r="B56" s="450"/>
      <c r="C56" s="1162" t="s">
        <v>115</v>
      </c>
      <c r="D56" s="1163"/>
      <c r="E56" s="1163"/>
      <c r="F56" s="1163"/>
      <c r="G56" s="1164"/>
      <c r="H56" s="1177" t="s">
        <v>38</v>
      </c>
      <c r="I56" s="1148"/>
      <c r="J56" s="1148"/>
      <c r="K56" s="1148"/>
      <c r="L56" s="1150"/>
      <c r="M56" s="1147" t="s">
        <v>37</v>
      </c>
      <c r="N56" s="1148"/>
      <c r="O56" s="1148"/>
      <c r="P56" s="1148"/>
      <c r="Q56" s="1150"/>
      <c r="R56" s="81" t="s">
        <v>141</v>
      </c>
      <c r="S56" s="501"/>
      <c r="T56" s="501"/>
      <c r="U56" s="501"/>
      <c r="V56" s="501"/>
      <c r="W56" s="501"/>
      <c r="X56" s="501"/>
      <c r="Y56" s="501"/>
      <c r="Z56" s="501"/>
      <c r="AA56" s="501"/>
      <c r="AB56" s="501"/>
      <c r="AC56" s="501"/>
      <c r="AD56" s="501"/>
      <c r="AE56" s="501"/>
      <c r="AF56" s="501"/>
      <c r="AG56" s="999"/>
      <c r="AH56" s="999"/>
      <c r="AI56" s="999"/>
      <c r="AJ56" s="999"/>
      <c r="AK56" s="999"/>
      <c r="AL56" s="999"/>
      <c r="AM56" s="999"/>
      <c r="AN56" s="999"/>
      <c r="AO56" s="999"/>
      <c r="AP56" s="999"/>
      <c r="AQ56" s="999"/>
      <c r="AR56" s="999"/>
      <c r="AS56" s="999"/>
      <c r="AT56" s="999"/>
      <c r="AU56" s="999"/>
      <c r="AV56" s="999"/>
      <c r="AW56" s="999"/>
      <c r="AX56" s="999"/>
      <c r="AY56" s="999"/>
      <c r="AZ56" s="420"/>
      <c r="BA56" s="421" t="s">
        <v>131</v>
      </c>
      <c r="BB56" s="367" t="s">
        <v>96</v>
      </c>
      <c r="BC56" s="1147" t="s">
        <v>115</v>
      </c>
      <c r="BD56" s="1148"/>
      <c r="BE56" s="1148"/>
      <c r="BF56" s="1148"/>
      <c r="BG56" s="1149"/>
      <c r="BH56" s="1147" t="s">
        <v>38</v>
      </c>
      <c r="BI56" s="1148"/>
      <c r="BJ56" s="1148"/>
      <c r="BK56" s="1148"/>
      <c r="BL56" s="1149"/>
      <c r="BM56" s="1147" t="s">
        <v>37</v>
      </c>
      <c r="BN56" s="1148"/>
      <c r="BO56" s="1148"/>
      <c r="BP56" s="1148"/>
      <c r="BQ56" s="1150"/>
      <c r="BR56" s="80" t="s">
        <v>141</v>
      </c>
      <c r="BS56" s="501"/>
      <c r="BT56" s="501"/>
      <c r="BU56" s="501"/>
      <c r="BV56" s="501"/>
      <c r="BW56" s="501"/>
      <c r="BX56" s="501"/>
      <c r="BY56" s="501"/>
      <c r="BZ56" s="419"/>
      <c r="CA56" s="419"/>
      <c r="CB56" s="419"/>
      <c r="CC56" s="419"/>
      <c r="CD56" s="419"/>
      <c r="CE56" s="419"/>
      <c r="CF56" s="419"/>
      <c r="CG56" s="419"/>
      <c r="CH56" s="419"/>
      <c r="CI56" s="419"/>
      <c r="CJ56" s="419"/>
      <c r="CK56" s="419"/>
      <c r="CL56" s="419"/>
      <c r="CM56" s="419"/>
      <c r="CN56" s="419"/>
      <c r="CO56" s="419"/>
      <c r="CP56" s="419"/>
      <c r="CQ56" s="419"/>
      <c r="CR56" s="419"/>
      <c r="CS56" s="419"/>
      <c r="CT56" s="419"/>
      <c r="CU56" s="419"/>
      <c r="CV56" s="419"/>
      <c r="CW56" s="419"/>
      <c r="CX56" s="419"/>
      <c r="CY56" s="419"/>
      <c r="CZ56" s="419"/>
    </row>
    <row r="57" s="589" customFormat="true" ht="24" x14ac:dyDescent="0.2">
      <c r="A57" s="407" t="s">
        <v>69</v>
      </c>
      <c r="B57" s="450"/>
      <c r="C57" s="492" t="s">
        <v>0</v>
      </c>
      <c r="D57" s="708" t="s">
        <v>1</v>
      </c>
      <c r="E57" s="708" t="s">
        <v>2</v>
      </c>
      <c r="F57" s="708" t="s">
        <v>3</v>
      </c>
      <c r="G57" s="709" t="s">
        <v>4</v>
      </c>
      <c r="H57" s="455" t="s">
        <v>0</v>
      </c>
      <c r="I57" s="710" t="s">
        <v>1</v>
      </c>
      <c r="J57" s="710" t="s">
        <v>2</v>
      </c>
      <c r="K57" s="710" t="s">
        <v>3</v>
      </c>
      <c r="L57" s="711" t="s">
        <v>4</v>
      </c>
      <c r="M57" s="456" t="s">
        <v>0</v>
      </c>
      <c r="N57" s="710" t="s">
        <v>1</v>
      </c>
      <c r="O57" s="710" t="s">
        <v>2</v>
      </c>
      <c r="P57" s="710" t="s">
        <v>3</v>
      </c>
      <c r="Q57" s="703" t="s">
        <v>4</v>
      </c>
      <c r="R57" s="455" t="s">
        <v>463</v>
      </c>
      <c r="S57" s="710" t="s">
        <v>464</v>
      </c>
      <c r="T57" s="710" t="s">
        <v>465</v>
      </c>
      <c r="U57" s="710" t="s">
        <v>466</v>
      </c>
      <c r="V57" s="710" t="s">
        <v>467</v>
      </c>
      <c r="W57" s="710" t="s">
        <v>468</v>
      </c>
      <c r="X57" s="710" t="s">
        <v>469</v>
      </c>
      <c r="Y57" s="710" t="s">
        <v>470</v>
      </c>
      <c r="Z57" s="710" t="s">
        <v>471</v>
      </c>
      <c r="AA57" s="710" t="s">
        <v>472</v>
      </c>
      <c r="AB57" s="710" t="s">
        <v>473</v>
      </c>
      <c r="AC57" s="710" t="s">
        <v>474</v>
      </c>
      <c r="AD57" s="710" t="s">
        <v>475</v>
      </c>
      <c r="AE57" s="710" t="s">
        <v>476</v>
      </c>
      <c r="AF57" s="711" t="s">
        <v>477</v>
      </c>
      <c r="AG57" s="999"/>
      <c r="AH57" s="999"/>
      <c r="AI57" s="999"/>
      <c r="AJ57" s="999"/>
      <c r="AK57" s="999"/>
      <c r="AL57" s="999"/>
      <c r="AM57" s="999"/>
      <c r="AN57" s="999"/>
      <c r="AO57" s="999"/>
      <c r="AP57" s="999"/>
      <c r="AQ57" s="999"/>
      <c r="AR57" s="999"/>
      <c r="AS57" s="999"/>
      <c r="AT57" s="999"/>
      <c r="AU57" s="999"/>
      <c r="AV57" s="999"/>
      <c r="AW57" s="999"/>
      <c r="AX57" s="999"/>
      <c r="AY57" s="999"/>
      <c r="AZ57" s="420"/>
      <c r="BA57" s="407" t="s">
        <v>120</v>
      </c>
      <c r="BB57" s="406"/>
      <c r="BC57" s="531" t="s">
        <v>0</v>
      </c>
      <c r="BD57" s="671" t="s">
        <v>1</v>
      </c>
      <c r="BE57" s="671" t="s">
        <v>2</v>
      </c>
      <c r="BF57" s="671" t="s">
        <v>3</v>
      </c>
      <c r="BG57" s="532" t="s">
        <v>4</v>
      </c>
      <c r="BH57" s="531" t="s">
        <v>0</v>
      </c>
      <c r="BI57" s="671" t="s">
        <v>1</v>
      </c>
      <c r="BJ57" s="671" t="s">
        <v>2</v>
      </c>
      <c r="BK57" s="671" t="s">
        <v>3</v>
      </c>
      <c r="BL57" s="532" t="s">
        <v>4</v>
      </c>
      <c r="BM57" s="531" t="s">
        <v>0</v>
      </c>
      <c r="BN57" s="671" t="s">
        <v>1</v>
      </c>
      <c r="BO57" s="671" t="s">
        <v>2</v>
      </c>
      <c r="BP57" s="671" t="s">
        <v>3</v>
      </c>
      <c r="BQ57" s="532" t="s">
        <v>4</v>
      </c>
      <c r="BR57" s="531" t="s">
        <v>463</v>
      </c>
      <c r="BS57" s="671" t="s">
        <v>464</v>
      </c>
      <c r="BT57" s="671" t="s">
        <v>465</v>
      </c>
      <c r="BU57" s="671" t="s">
        <v>466</v>
      </c>
      <c r="BV57" s="671" t="s">
        <v>467</v>
      </c>
      <c r="BW57" s="671" t="s">
        <v>468</v>
      </c>
      <c r="BX57" s="671" t="s">
        <v>469</v>
      </c>
      <c r="BY57" s="672" t="s">
        <v>470</v>
      </c>
      <c r="BZ57" s="672" t="s">
        <v>471</v>
      </c>
      <c r="CA57" s="672" t="s">
        <v>472</v>
      </c>
      <c r="CB57" s="672" t="s">
        <v>473</v>
      </c>
      <c r="CC57" s="672" t="s">
        <v>474</v>
      </c>
      <c r="CD57" s="672" t="s">
        <v>475</v>
      </c>
      <c r="CE57" s="672" t="s">
        <v>476</v>
      </c>
      <c r="CF57" s="672" t="s">
        <v>477</v>
      </c>
      <c r="CG57" s="251"/>
      <c r="CH57" s="251"/>
      <c r="CI57" s="251"/>
      <c r="CJ57" s="251"/>
      <c r="CK57" s="251"/>
      <c r="CL57" s="251"/>
      <c r="CM57" s="251"/>
      <c r="CN57" s="251"/>
      <c r="CO57" s="251"/>
      <c r="CP57" s="251"/>
      <c r="CQ57" s="251"/>
      <c r="CR57" s="251"/>
      <c r="CS57" s="251"/>
      <c r="CT57" s="251"/>
      <c r="CU57" s="251"/>
      <c r="CV57" s="251"/>
      <c r="CW57" s="251"/>
      <c r="CX57" s="251"/>
      <c r="CY57" s="251"/>
      <c r="CZ57" s="251"/>
    </row>
    <row r="58" s="589" customFormat="true" ht="15" customHeight="true" x14ac:dyDescent="0.2">
      <c r="A58" s="1158" t="s">
        <v>478</v>
      </c>
      <c r="B58" s="452" t="s">
        <v>293</v>
      </c>
      <c r="C58" s="200">
        <v>2.2771541990400106</v>
      </c>
      <c r="D58" s="199">
        <v>2.0710287638306397</v>
      </c>
      <c r="E58" s="199">
        <v>1.4560852563322697</v>
      </c>
      <c r="F58" s="199">
        <v>5.4105402808732892</v>
      </c>
      <c r="G58" s="198">
        <v>32.526236299206722</v>
      </c>
      <c r="H58" s="197">
        <v>2.0635556784960709</v>
      </c>
      <c r="I58" s="199">
        <v>15.243596067423001</v>
      </c>
      <c r="J58" s="199">
        <v>26.596686908815514</v>
      </c>
      <c r="K58" s="199">
        <v>43.122561584731599</v>
      </c>
      <c r="L58" s="196">
        <v>51.396183305784589</v>
      </c>
      <c r="M58" s="200">
        <v>2.3442790824038129</v>
      </c>
      <c r="N58" s="199">
        <v>2.4966387399031795</v>
      </c>
      <c r="O58" s="199">
        <v>1.0772906530426924</v>
      </c>
      <c r="P58" s="199">
        <v>1.5817423752462687</v>
      </c>
      <c r="Q58" s="198">
        <v>16.622605158573165</v>
      </c>
      <c r="R58" s="197">
        <v>26.080039405541111</v>
      </c>
      <c r="S58" s="199">
        <v>6.8631142326131211</v>
      </c>
      <c r="T58" s="199">
        <v>3.9941073862282614</v>
      </c>
      <c r="U58" s="199">
        <v>6.4405212270415859</v>
      </c>
      <c r="V58" s="199">
        <v>2.1139407023907935</v>
      </c>
      <c r="W58" s="199">
        <v>6.476651346370442</v>
      </c>
      <c r="X58" s="199">
        <v>0.74796370127101752</v>
      </c>
      <c r="Y58" s="199">
        <v>1.3376064794931835</v>
      </c>
      <c r="Z58" s="199">
        <v>2.3790051515646686</v>
      </c>
      <c r="AA58" s="199">
        <v>4.8498599070715294</v>
      </c>
      <c r="AB58" s="199">
        <v>1.1313713265848302</v>
      </c>
      <c r="AC58" s="199">
        <v>2.7638858717117412</v>
      </c>
      <c r="AD58" s="199">
        <v>11.907312435158975</v>
      </c>
      <c r="AE58" s="199">
        <v>6.5861981964293452</v>
      </c>
      <c r="AF58" s="196">
        <v>16.916244592487537</v>
      </c>
      <c r="AG58" s="999"/>
      <c r="AH58" s="999"/>
      <c r="AI58" s="999"/>
      <c r="AJ58" s="999"/>
      <c r="AK58" s="999"/>
      <c r="AL58" s="999"/>
      <c r="AM58" s="999"/>
      <c r="AN58" s="999"/>
      <c r="AO58" s="999"/>
      <c r="AP58" s="999"/>
      <c r="AQ58" s="999"/>
      <c r="AR58" s="999"/>
      <c r="AS58" s="999"/>
      <c r="AT58" s="999"/>
      <c r="AU58" s="999"/>
      <c r="AV58" s="999"/>
      <c r="AW58" s="999"/>
      <c r="AX58" s="999"/>
      <c r="AY58" s="999"/>
      <c r="AZ58" s="420"/>
      <c r="BA58" s="705"/>
      <c r="BB58" s="699"/>
      <c r="BC58" s="520"/>
      <c r="BD58" s="505"/>
      <c r="BE58" s="505"/>
      <c r="BF58" s="505"/>
      <c r="BG58" s="521"/>
      <c r="BH58" s="520"/>
      <c r="BI58" s="505"/>
      <c r="BJ58" s="505"/>
      <c r="BK58" s="505"/>
      <c r="BL58" s="521"/>
      <c r="BM58" s="520"/>
      <c r="BN58" s="505"/>
      <c r="BO58" s="505"/>
      <c r="BP58" s="505"/>
      <c r="BQ58" s="521"/>
      <c r="BR58" s="520"/>
      <c r="BS58" s="505"/>
      <c r="BT58" s="505"/>
      <c r="BU58" s="505"/>
      <c r="BV58" s="505"/>
      <c r="BW58" s="505"/>
      <c r="BX58" s="505"/>
      <c r="BY58" s="506"/>
      <c r="BZ58" s="506"/>
      <c r="CA58" s="506"/>
      <c r="CB58" s="506"/>
      <c r="CC58" s="506"/>
      <c r="CD58" s="506"/>
      <c r="CE58" s="506"/>
      <c r="CF58" s="506"/>
      <c r="CG58" s="67"/>
      <c r="CH58" s="67"/>
      <c r="CI58" s="67"/>
      <c r="CJ58" s="67"/>
      <c r="CK58" s="67"/>
      <c r="CL58" s="67"/>
      <c r="CM58" s="67"/>
      <c r="CN58" s="67"/>
      <c r="CO58" s="67"/>
      <c r="CP58" s="67"/>
      <c r="CQ58" s="67"/>
      <c r="CR58" s="67"/>
      <c r="CS58" s="67"/>
      <c r="CT58" s="67"/>
      <c r="CU58" s="67"/>
      <c r="CV58" s="67"/>
      <c r="CW58" s="67"/>
      <c r="CX58" s="67"/>
      <c r="CY58" s="67"/>
      <c r="CZ58" s="67"/>
    </row>
    <row r="59" s="589" customFormat="true" ht="15" customHeight="true" x14ac:dyDescent="0.2">
      <c r="A59" s="1145"/>
      <c r="B59" s="453" t="s">
        <v>479</v>
      </c>
      <c r="C59" s="195">
        <v>17.624291300500612</v>
      </c>
      <c r="D59" s="194">
        <v>16.65279404846213</v>
      </c>
      <c r="E59" s="194">
        <v>10.932856032475463</v>
      </c>
      <c r="F59" s="194">
        <v>13.120554041243976</v>
      </c>
      <c r="G59" s="193">
        <v>22.892386175592282</v>
      </c>
      <c r="H59" s="192">
        <v>18.391475279782561</v>
      </c>
      <c r="I59" s="194">
        <v>28.2484858365615</v>
      </c>
      <c r="J59" s="194">
        <v>28.145322975740001</v>
      </c>
      <c r="K59" s="194">
        <v>22.890808921525039</v>
      </c>
      <c r="L59" s="191">
        <v>21.706371010384306</v>
      </c>
      <c r="M59" s="195">
        <v>17.103967739434303</v>
      </c>
      <c r="N59" s="194">
        <v>19.302988541698575</v>
      </c>
      <c r="O59" s="194">
        <v>10.895409689640164</v>
      </c>
      <c r="P59" s="194">
        <v>10.10347026856191</v>
      </c>
      <c r="Q59" s="193">
        <v>15.913888646973822</v>
      </c>
      <c r="R59" s="192">
        <v>18.806853275825279</v>
      </c>
      <c r="S59" s="194">
        <v>36.246391718748846</v>
      </c>
      <c r="T59" s="194">
        <v>7.008983748369686</v>
      </c>
      <c r="U59" s="194">
        <v>38.138431357166986</v>
      </c>
      <c r="V59" s="194">
        <v>54.495230299820918</v>
      </c>
      <c r="W59" s="194">
        <v>7.3920118774148875</v>
      </c>
      <c r="X59" s="194">
        <v>7.1582430902951906</v>
      </c>
      <c r="Y59" s="194">
        <v>17.25186558519562</v>
      </c>
      <c r="Z59" s="194">
        <v>1.5482080001614722</v>
      </c>
      <c r="AA59" s="194">
        <v>18.030332371963944</v>
      </c>
      <c r="AB59" s="194">
        <v>3.0904453221574855</v>
      </c>
      <c r="AC59" s="194">
        <v>2.465748400450829</v>
      </c>
      <c r="AD59" s="194">
        <v>36.099121528222895</v>
      </c>
      <c r="AE59" s="194">
        <v>16.45625848333475</v>
      </c>
      <c r="AF59" s="191">
        <v>31.921417465055217</v>
      </c>
      <c r="AG59" s="999"/>
      <c r="AH59" s="999"/>
      <c r="AI59" s="999"/>
      <c r="AJ59" s="999"/>
      <c r="AK59" s="999"/>
      <c r="AL59" s="999"/>
      <c r="AM59" s="999"/>
      <c r="AN59" s="999"/>
      <c r="AO59" s="999"/>
      <c r="AP59" s="999"/>
      <c r="AQ59" s="999"/>
      <c r="AR59" s="999"/>
      <c r="AS59" s="999"/>
      <c r="AT59" s="999"/>
      <c r="AU59" s="999"/>
      <c r="AV59" s="999"/>
      <c r="AW59" s="999"/>
      <c r="AX59" s="999"/>
      <c r="AY59" s="999"/>
      <c r="AZ59" s="420"/>
      <c r="BA59" s="706"/>
      <c r="BB59" s="697"/>
      <c r="BC59" s="523"/>
      <c r="BD59" s="509"/>
      <c r="BE59" s="509"/>
      <c r="BF59" s="509"/>
      <c r="BG59" s="527"/>
      <c r="BH59" s="523"/>
      <c r="BI59" s="509"/>
      <c r="BJ59" s="509"/>
      <c r="BK59" s="509"/>
      <c r="BL59" s="527"/>
      <c r="BM59" s="523"/>
      <c r="BN59" s="509"/>
      <c r="BO59" s="509"/>
      <c r="BP59" s="509"/>
      <c r="BQ59" s="527"/>
      <c r="BR59" s="523"/>
      <c r="BS59" s="509"/>
      <c r="BT59" s="509"/>
      <c r="BU59" s="509"/>
      <c r="BV59" s="509"/>
      <c r="BW59" s="509"/>
      <c r="BX59" s="509"/>
      <c r="BY59" s="510"/>
      <c r="BZ59" s="510"/>
      <c r="CA59" s="510"/>
      <c r="CB59" s="510"/>
      <c r="CC59" s="510"/>
      <c r="CD59" s="510"/>
      <c r="CE59" s="510"/>
      <c r="CF59" s="510"/>
      <c r="CG59" s="67"/>
      <c r="CH59" s="67"/>
      <c r="CI59" s="67"/>
      <c r="CJ59" s="67"/>
      <c r="CK59" s="67"/>
      <c r="CL59" s="67"/>
      <c r="CM59" s="67"/>
      <c r="CN59" s="67"/>
      <c r="CO59" s="67"/>
      <c r="CP59" s="67"/>
      <c r="CQ59" s="67"/>
      <c r="CR59" s="67"/>
      <c r="CS59" s="67"/>
      <c r="CT59" s="67"/>
      <c r="CU59" s="67"/>
      <c r="CV59" s="67"/>
      <c r="CW59" s="67"/>
      <c r="CX59" s="67"/>
      <c r="CY59" s="67"/>
      <c r="CZ59" s="67"/>
    </row>
    <row r="60" s="589" customFormat="true" ht="15" customHeight="true" x14ac:dyDescent="0.2">
      <c r="A60" s="1145"/>
      <c r="B60" s="453" t="s">
        <v>480</v>
      </c>
      <c r="C60" s="195">
        <v>3.9926043258080921</v>
      </c>
      <c r="D60" s="194">
        <v>1.664242029424071</v>
      </c>
      <c r="E60" s="194">
        <v>0.50275879003292501</v>
      </c>
      <c r="F60" s="194">
        <v>1.2789980454271785</v>
      </c>
      <c r="G60" s="193">
        <v>0.46983603234309501</v>
      </c>
      <c r="H60" s="192">
        <v>2.2328362294778965</v>
      </c>
      <c r="I60" s="194">
        <v>1.0796556548679688</v>
      </c>
      <c r="J60" s="194">
        <v>1.5858292241210876</v>
      </c>
      <c r="K60" s="194">
        <v>0.46546185253967209</v>
      </c>
      <c r="L60" s="191">
        <v>0.26413661293621432</v>
      </c>
      <c r="M60" s="195">
        <v>4.1957496607340241</v>
      </c>
      <c r="N60" s="194">
        <v>2.2753024735484222</v>
      </c>
      <c r="O60" s="194">
        <v>0.43933711580798956</v>
      </c>
      <c r="P60" s="194">
        <v>0.97642169114110033</v>
      </c>
      <c r="Q60" s="193">
        <v>0.49541717031128024</v>
      </c>
      <c r="R60" s="192">
        <v>1.9826924474910235</v>
      </c>
      <c r="S60" s="194">
        <v>7.1206141422633022</v>
      </c>
      <c r="T60" s="194">
        <v>0.50202710032067455</v>
      </c>
      <c r="U60" s="194">
        <v>1.3846667664962298</v>
      </c>
      <c r="V60" s="194">
        <v>5.1352298751957033</v>
      </c>
      <c r="W60" s="194">
        <v>0.26319431952601735</v>
      </c>
      <c r="X60" s="194">
        <v>0.65482029083168913</v>
      </c>
      <c r="Y60" s="194">
        <v>5.121928626021754</v>
      </c>
      <c r="Z60" s="194">
        <v>0.452353078561189</v>
      </c>
      <c r="AA60" s="194">
        <v>5.9063111706332947</v>
      </c>
      <c r="AB60" s="194">
        <v>6.3926007000014193</v>
      </c>
      <c r="AC60" s="194">
        <v>0.16730361210603428</v>
      </c>
      <c r="AD60" s="194">
        <v>1.1527196933733463</v>
      </c>
      <c r="AE60" s="194">
        <v>1.3978788234120187</v>
      </c>
      <c r="AF60" s="191">
        <v>1.7016659458424861</v>
      </c>
      <c r="AG60" s="999"/>
      <c r="AH60" s="999"/>
      <c r="AI60" s="999"/>
      <c r="AJ60" s="999"/>
      <c r="AK60" s="999"/>
      <c r="AL60" s="999"/>
      <c r="AM60" s="999"/>
      <c r="AN60" s="999"/>
      <c r="AO60" s="999"/>
      <c r="AP60" s="999"/>
      <c r="AQ60" s="999"/>
      <c r="AR60" s="999"/>
      <c r="AS60" s="999"/>
      <c r="AT60" s="999"/>
      <c r="AU60" s="999"/>
      <c r="AV60" s="999"/>
      <c r="AW60" s="999"/>
      <c r="AX60" s="999"/>
      <c r="AY60" s="999"/>
      <c r="AZ60" s="420"/>
      <c r="BA60" s="706"/>
      <c r="BB60" s="697"/>
      <c r="BC60" s="523"/>
      <c r="BD60" s="509"/>
      <c r="BE60" s="509"/>
      <c r="BF60" s="509"/>
      <c r="BG60" s="527"/>
      <c r="BH60" s="523"/>
      <c r="BI60" s="509"/>
      <c r="BJ60" s="509"/>
      <c r="BK60" s="509"/>
      <c r="BL60" s="527"/>
      <c r="BM60" s="523"/>
      <c r="BN60" s="509"/>
      <c r="BO60" s="509"/>
      <c r="BP60" s="509"/>
      <c r="BQ60" s="527"/>
      <c r="BR60" s="523"/>
      <c r="BS60" s="509"/>
      <c r="BT60" s="509"/>
      <c r="BU60" s="509"/>
      <c r="BV60" s="509"/>
      <c r="BW60" s="509"/>
      <c r="BX60" s="509"/>
      <c r="BY60" s="510"/>
      <c r="BZ60" s="510"/>
      <c r="CA60" s="510"/>
      <c r="CB60" s="510"/>
      <c r="CC60" s="510"/>
      <c r="CD60" s="510"/>
      <c r="CE60" s="510"/>
      <c r="CF60" s="510"/>
      <c r="CG60" s="67"/>
      <c r="CH60" s="67"/>
      <c r="CI60" s="67"/>
      <c r="CJ60" s="67"/>
      <c r="CK60" s="67"/>
      <c r="CL60" s="67"/>
      <c r="CM60" s="67"/>
      <c r="CN60" s="67"/>
      <c r="CO60" s="67"/>
      <c r="CP60" s="67"/>
      <c r="CQ60" s="67"/>
      <c r="CR60" s="67"/>
      <c r="CS60" s="67"/>
      <c r="CT60" s="67"/>
      <c r="CU60" s="67"/>
      <c r="CV60" s="67"/>
      <c r="CW60" s="67"/>
      <c r="CX60" s="67"/>
      <c r="CY60" s="67"/>
      <c r="CZ60" s="67"/>
    </row>
    <row r="61" s="589" customFormat="true" ht="15" customHeight="true" x14ac:dyDescent="0.2">
      <c r="A61" s="1145"/>
      <c r="B61" s="453" t="s">
        <v>481</v>
      </c>
      <c r="C61" s="195">
        <v>46.9873849655459</v>
      </c>
      <c r="D61" s="194">
        <v>23.600002705002375</v>
      </c>
      <c r="E61" s="194">
        <v>9.124144268975936</v>
      </c>
      <c r="F61" s="194">
        <v>7.45180314064417</v>
      </c>
      <c r="G61" s="193">
        <v>6.5412671398832796</v>
      </c>
      <c r="H61" s="192">
        <v>20.095190018863477</v>
      </c>
      <c r="I61" s="194">
        <v>7.9354953474512575</v>
      </c>
      <c r="J61" s="194">
        <v>7.0883112405246056</v>
      </c>
      <c r="K61" s="194">
        <v>3.5184312450362021</v>
      </c>
      <c r="L61" s="191">
        <v>2.9135920743089949</v>
      </c>
      <c r="M61" s="195">
        <v>49.37246438625381</v>
      </c>
      <c r="N61" s="194">
        <v>28.751939032495422</v>
      </c>
      <c r="O61" s="194">
        <v>10.794204031686069</v>
      </c>
      <c r="P61" s="194">
        <v>7.3348438752371488</v>
      </c>
      <c r="Q61" s="193">
        <v>8.2679824681957896</v>
      </c>
      <c r="R61" s="192">
        <v>20.41501930625066</v>
      </c>
      <c r="S61" s="194">
        <v>41.166010372241225</v>
      </c>
      <c r="T61" s="194">
        <v>1.0312989208714218</v>
      </c>
      <c r="U61" s="194">
        <v>21.471119799971209</v>
      </c>
      <c r="V61" s="194">
        <v>18.872488453422385</v>
      </c>
      <c r="W61" s="194">
        <v>1.2078565556885821</v>
      </c>
      <c r="X61" s="194">
        <v>79.567967056808868</v>
      </c>
      <c r="Y61" s="194">
        <v>67.51311272011894</v>
      </c>
      <c r="Z61" s="194">
        <v>4.8409147422510745</v>
      </c>
      <c r="AA61" s="194">
        <v>41.137598654670526</v>
      </c>
      <c r="AB61" s="194">
        <v>48.713066769486026</v>
      </c>
      <c r="AC61" s="194">
        <v>6.9578748180277703</v>
      </c>
      <c r="AD61" s="194">
        <v>43.088180521005228</v>
      </c>
      <c r="AE61" s="194">
        <v>3.9936010780076101</v>
      </c>
      <c r="AF61" s="191">
        <v>46.233941003091111</v>
      </c>
      <c r="AG61" s="999"/>
      <c r="AH61" s="999"/>
      <c r="AI61" s="999"/>
      <c r="AJ61" s="999"/>
      <c r="AK61" s="999"/>
      <c r="AL61" s="999"/>
      <c r="AM61" s="999"/>
      <c r="AN61" s="999"/>
      <c r="AO61" s="999"/>
      <c r="AP61" s="999"/>
      <c r="AQ61" s="999"/>
      <c r="AR61" s="999"/>
      <c r="AS61" s="999"/>
      <c r="AT61" s="999"/>
      <c r="AU61" s="999"/>
      <c r="AV61" s="999"/>
      <c r="AW61" s="999"/>
      <c r="AX61" s="999"/>
      <c r="AY61" s="999"/>
      <c r="AZ61" s="420"/>
      <c r="BA61" s="706"/>
      <c r="BB61" s="697"/>
      <c r="BC61" s="523"/>
      <c r="BD61" s="509"/>
      <c r="BE61" s="509"/>
      <c r="BF61" s="509"/>
      <c r="BG61" s="527"/>
      <c r="BH61" s="523"/>
      <c r="BI61" s="509"/>
      <c r="BJ61" s="509"/>
      <c r="BK61" s="509"/>
      <c r="BL61" s="527"/>
      <c r="BM61" s="523"/>
      <c r="BN61" s="509"/>
      <c r="BO61" s="509"/>
      <c r="BP61" s="509"/>
      <c r="BQ61" s="527"/>
      <c r="BR61" s="523"/>
      <c r="BS61" s="509"/>
      <c r="BT61" s="509"/>
      <c r="BU61" s="509"/>
      <c r="BV61" s="509"/>
      <c r="BW61" s="509"/>
      <c r="BX61" s="509"/>
      <c r="BY61" s="510"/>
      <c r="BZ61" s="510"/>
      <c r="CA61" s="510"/>
      <c r="CB61" s="510"/>
      <c r="CC61" s="510"/>
      <c r="CD61" s="510"/>
      <c r="CE61" s="510"/>
      <c r="CF61" s="510"/>
      <c r="CG61" s="67"/>
      <c r="CH61" s="67"/>
      <c r="CI61" s="67"/>
      <c r="CJ61" s="67"/>
      <c r="CK61" s="67"/>
      <c r="CL61" s="67"/>
      <c r="CM61" s="67"/>
      <c r="CN61" s="67"/>
      <c r="CO61" s="67"/>
      <c r="CP61" s="67"/>
      <c r="CQ61" s="67"/>
      <c r="CR61" s="67"/>
      <c r="CS61" s="67"/>
      <c r="CT61" s="67"/>
      <c r="CU61" s="67"/>
      <c r="CV61" s="67"/>
      <c r="CW61" s="67"/>
      <c r="CX61" s="67"/>
      <c r="CY61" s="67"/>
      <c r="CZ61" s="67"/>
    </row>
    <row r="62" s="589" customFormat="true" ht="15" customHeight="true" x14ac:dyDescent="0.2">
      <c r="A62" s="1145"/>
      <c r="B62" s="453" t="s">
        <v>482</v>
      </c>
      <c r="C62" s="195">
        <v>5.9717184019922831</v>
      </c>
      <c r="D62" s="194">
        <v>45.429763203070401</v>
      </c>
      <c r="E62" s="194">
        <v>71.941109135194097</v>
      </c>
      <c r="F62" s="194">
        <v>67.741118677440042</v>
      </c>
      <c r="G62" s="193">
        <v>25.662202129999663</v>
      </c>
      <c r="H62" s="192">
        <v>44.502247393868245</v>
      </c>
      <c r="I62" s="194">
        <v>39.428952779023859</v>
      </c>
      <c r="J62" s="194">
        <v>26.027387510864397</v>
      </c>
      <c r="K62" s="194">
        <v>17.679533203493655</v>
      </c>
      <c r="L62" s="191">
        <v>9.9463553673732665</v>
      </c>
      <c r="M62" s="195">
        <v>3.8207217759616783</v>
      </c>
      <c r="N62" s="194">
        <v>33.430641469222834</v>
      </c>
      <c r="O62" s="194">
        <v>70.181392993895827</v>
      </c>
      <c r="P62" s="194">
        <v>75.886501100784159</v>
      </c>
      <c r="Q62" s="193">
        <v>49.807870873162969</v>
      </c>
      <c r="R62" s="192">
        <v>6.292718237017116</v>
      </c>
      <c r="S62" s="194">
        <v>0.30731118638584265</v>
      </c>
      <c r="T62" s="194">
        <v>86.321605201254144</v>
      </c>
      <c r="U62" s="194">
        <v>7.723051400448437</v>
      </c>
      <c r="V62" s="194">
        <v>0</v>
      </c>
      <c r="W62" s="194">
        <v>83.277708524469986</v>
      </c>
      <c r="X62" s="194">
        <v>0</v>
      </c>
      <c r="Y62" s="194">
        <v>0.30011508011165061</v>
      </c>
      <c r="Z62" s="194">
        <v>89.097515071599005</v>
      </c>
      <c r="AA62" s="194">
        <v>0.50004079109954647</v>
      </c>
      <c r="AB62" s="194">
        <v>1.0302046016517847</v>
      </c>
      <c r="AC62" s="194">
        <v>71.490352009101073</v>
      </c>
      <c r="AD62" s="194">
        <v>7.3351281992805245E-2</v>
      </c>
      <c r="AE62" s="194">
        <v>69.219452680941046</v>
      </c>
      <c r="AF62" s="191">
        <v>0</v>
      </c>
      <c r="AG62" s="999"/>
      <c r="AH62" s="999"/>
      <c r="AI62" s="999"/>
      <c r="AJ62" s="999"/>
      <c r="AK62" s="999"/>
      <c r="AL62" s="999"/>
      <c r="AM62" s="999"/>
      <c r="AN62" s="999"/>
      <c r="AO62" s="999"/>
      <c r="AP62" s="999"/>
      <c r="AQ62" s="999"/>
      <c r="AR62" s="999"/>
      <c r="AS62" s="999"/>
      <c r="AT62" s="999"/>
      <c r="AU62" s="999"/>
      <c r="AV62" s="999"/>
      <c r="AW62" s="999"/>
      <c r="AX62" s="999"/>
      <c r="AY62" s="999"/>
      <c r="AZ62" s="420"/>
      <c r="BA62" s="706"/>
      <c r="BB62" s="697"/>
      <c r="BC62" s="523"/>
      <c r="BD62" s="509"/>
      <c r="BE62" s="509"/>
      <c r="BF62" s="509"/>
      <c r="BG62" s="527"/>
      <c r="BH62" s="523"/>
      <c r="BI62" s="509"/>
      <c r="BJ62" s="509"/>
      <c r="BK62" s="509"/>
      <c r="BL62" s="527"/>
      <c r="BM62" s="523"/>
      <c r="BN62" s="509"/>
      <c r="BO62" s="509"/>
      <c r="BP62" s="509"/>
      <c r="BQ62" s="527"/>
      <c r="BR62" s="523"/>
      <c r="BS62" s="509"/>
      <c r="BT62" s="509"/>
      <c r="BU62" s="509"/>
      <c r="BV62" s="509"/>
      <c r="BW62" s="509"/>
      <c r="BX62" s="509"/>
      <c r="BY62" s="510"/>
      <c r="BZ62" s="510"/>
      <c r="CA62" s="510"/>
      <c r="CB62" s="510"/>
      <c r="CC62" s="510"/>
      <c r="CD62" s="510"/>
      <c r="CE62" s="510"/>
      <c r="CF62" s="510"/>
      <c r="CG62" s="67"/>
      <c r="CH62" s="67"/>
      <c r="CI62" s="67"/>
      <c r="CJ62" s="67"/>
      <c r="CK62" s="67"/>
      <c r="CL62" s="67"/>
      <c r="CM62" s="67"/>
      <c r="CN62" s="67"/>
      <c r="CO62" s="67"/>
      <c r="CP62" s="67"/>
      <c r="CQ62" s="67"/>
      <c r="CR62" s="67"/>
      <c r="CS62" s="67"/>
      <c r="CT62" s="67"/>
      <c r="CU62" s="67"/>
      <c r="CV62" s="67"/>
      <c r="CW62" s="67"/>
      <c r="CX62" s="67"/>
      <c r="CY62" s="67"/>
      <c r="CZ62" s="67"/>
    </row>
    <row r="63" s="589" customFormat="true" ht="15" customHeight="true" x14ac:dyDescent="0.2">
      <c r="A63" s="1145"/>
      <c r="B63" s="453" t="s">
        <v>297</v>
      </c>
      <c r="C63" s="195">
        <v>0.80895413081114431</v>
      </c>
      <c r="D63" s="194">
        <v>0.89322260840931855</v>
      </c>
      <c r="E63" s="194">
        <v>1.6240009950321999</v>
      </c>
      <c r="F63" s="194">
        <v>1.4056198004943967</v>
      </c>
      <c r="G63" s="193">
        <v>2.0208014658350466</v>
      </c>
      <c r="H63" s="192">
        <v>3.5462563658043775</v>
      </c>
      <c r="I63" s="194">
        <v>1.4925872186095661</v>
      </c>
      <c r="J63" s="194">
        <v>0.72610280429211926</v>
      </c>
      <c r="K63" s="194">
        <v>1.5851310534688352</v>
      </c>
      <c r="L63" s="191">
        <v>0.3460210317203149</v>
      </c>
      <c r="M63" s="195">
        <v>0.51004201193348386</v>
      </c>
      <c r="N63" s="194">
        <v>1.0111639659330023</v>
      </c>
      <c r="O63" s="194">
        <v>1.1607099124528251</v>
      </c>
      <c r="P63" s="194">
        <v>1.1033678012173571</v>
      </c>
      <c r="Q63" s="193">
        <v>2.7722473234845957</v>
      </c>
      <c r="R63" s="192">
        <v>3.9594493109284654</v>
      </c>
      <c r="S63" s="194">
        <v>9.6723930627588023E-2</v>
      </c>
      <c r="T63" s="194">
        <v>0.43533298256921854</v>
      </c>
      <c r="U63" s="194">
        <v>2.0455702738119141</v>
      </c>
      <c r="V63" s="194">
        <v>0.22183198676282703</v>
      </c>
      <c r="W63" s="194">
        <v>0.39342798459862183</v>
      </c>
      <c r="X63" s="194">
        <v>0.10083238818863972</v>
      </c>
      <c r="Y63" s="194">
        <v>0</v>
      </c>
      <c r="Z63" s="194">
        <v>0</v>
      </c>
      <c r="AA63" s="194">
        <v>0.54861775429134374</v>
      </c>
      <c r="AB63" s="194">
        <v>0.55875331859811417</v>
      </c>
      <c r="AC63" s="194">
        <v>5.8057583486207553</v>
      </c>
      <c r="AD63" s="194">
        <v>0.60236168245457022</v>
      </c>
      <c r="AE63" s="194">
        <v>0.45242189448776676</v>
      </c>
      <c r="AF63" s="191">
        <v>0</v>
      </c>
      <c r="AG63" s="999"/>
      <c r="AH63" s="999"/>
      <c r="AI63" s="999"/>
      <c r="AJ63" s="999"/>
      <c r="AK63" s="999"/>
      <c r="AL63" s="999"/>
      <c r="AM63" s="999"/>
      <c r="AN63" s="999"/>
      <c r="AO63" s="999"/>
      <c r="AP63" s="999"/>
      <c r="AQ63" s="999"/>
      <c r="AR63" s="999"/>
      <c r="AS63" s="999"/>
      <c r="AT63" s="999"/>
      <c r="AU63" s="999"/>
      <c r="AV63" s="999"/>
      <c r="AW63" s="999"/>
      <c r="AX63" s="999"/>
      <c r="AY63" s="999"/>
      <c r="AZ63" s="420"/>
      <c r="BA63" s="706"/>
      <c r="BB63" s="697"/>
      <c r="BC63" s="523"/>
      <c r="BD63" s="509"/>
      <c r="BE63" s="509"/>
      <c r="BF63" s="509"/>
      <c r="BG63" s="527"/>
      <c r="BH63" s="523"/>
      <c r="BI63" s="509"/>
      <c r="BJ63" s="509"/>
      <c r="BK63" s="509"/>
      <c r="BL63" s="527"/>
      <c r="BM63" s="523"/>
      <c r="BN63" s="509"/>
      <c r="BO63" s="509"/>
      <c r="BP63" s="509"/>
      <c r="BQ63" s="527"/>
      <c r="BR63" s="523"/>
      <c r="BS63" s="509"/>
      <c r="BT63" s="509"/>
      <c r="BU63" s="509"/>
      <c r="BV63" s="509"/>
      <c r="BW63" s="509"/>
      <c r="BX63" s="509"/>
      <c r="BY63" s="510"/>
      <c r="BZ63" s="510"/>
      <c r="CA63" s="510"/>
      <c r="CB63" s="510"/>
      <c r="CC63" s="510"/>
      <c r="CD63" s="510"/>
      <c r="CE63" s="510"/>
      <c r="CF63" s="510"/>
      <c r="CG63" s="67"/>
      <c r="CH63" s="67"/>
      <c r="CI63" s="67"/>
      <c r="CJ63" s="67"/>
      <c r="CK63" s="67"/>
      <c r="CL63" s="67"/>
      <c r="CM63" s="67"/>
      <c r="CN63" s="67"/>
      <c r="CO63" s="67"/>
      <c r="CP63" s="67"/>
      <c r="CQ63" s="67"/>
      <c r="CR63" s="67"/>
      <c r="CS63" s="67"/>
      <c r="CT63" s="67"/>
      <c r="CU63" s="67"/>
      <c r="CV63" s="67"/>
      <c r="CW63" s="67"/>
      <c r="CX63" s="67"/>
      <c r="CY63" s="67"/>
      <c r="CZ63" s="67"/>
    </row>
    <row r="64" s="589" customFormat="true" ht="15" customHeight="true" x14ac:dyDescent="0.2">
      <c r="A64" s="1145"/>
      <c r="B64" s="453" t="s">
        <v>298</v>
      </c>
      <c r="C64" s="195">
        <v>1.6952991233994876</v>
      </c>
      <c r="D64" s="194">
        <v>1.953458113987393</v>
      </c>
      <c r="E64" s="194">
        <v>1.3805852639187766</v>
      </c>
      <c r="F64" s="194">
        <v>1.2013038313348894</v>
      </c>
      <c r="G64" s="193">
        <v>0.25990647327402427</v>
      </c>
      <c r="H64" s="192">
        <v>1.2730594162962798</v>
      </c>
      <c r="I64" s="194">
        <v>0.41562626552961873</v>
      </c>
      <c r="J64" s="194">
        <v>0.1657542618636054</v>
      </c>
      <c r="K64" s="194">
        <v>0</v>
      </c>
      <c r="L64" s="191">
        <v>0</v>
      </c>
      <c r="M64" s="195">
        <v>1.6314797895222186</v>
      </c>
      <c r="N64" s="194">
        <v>2.1083879320274694</v>
      </c>
      <c r="O64" s="194">
        <v>1.7715494236877245</v>
      </c>
      <c r="P64" s="194">
        <v>0.99298981884638615</v>
      </c>
      <c r="Q64" s="193">
        <v>0.94609524689888302</v>
      </c>
      <c r="R64" s="192">
        <v>2.3320052127517665</v>
      </c>
      <c r="S64" s="194">
        <v>0.19051324726011346</v>
      </c>
      <c r="T64" s="194">
        <v>0.33427021056080108</v>
      </c>
      <c r="U64" s="194">
        <v>4.1152880394231168</v>
      </c>
      <c r="V64" s="194">
        <v>0</v>
      </c>
      <c r="W64" s="194">
        <v>0.50294925145819114</v>
      </c>
      <c r="X64" s="194">
        <v>0.71570088402638476</v>
      </c>
      <c r="Y64" s="194">
        <v>0.10283877931731109</v>
      </c>
      <c r="Z64" s="194">
        <v>0.13210963639683773</v>
      </c>
      <c r="AA64" s="194">
        <v>1.2063519501700408</v>
      </c>
      <c r="AB64" s="194">
        <v>1.6250603192595525</v>
      </c>
      <c r="AC64" s="194">
        <v>7.4802295502694074</v>
      </c>
      <c r="AD64" s="194">
        <v>0</v>
      </c>
      <c r="AE64" s="194">
        <v>0.1212317988044036</v>
      </c>
      <c r="AF64" s="191">
        <v>0</v>
      </c>
      <c r="AG64" s="999"/>
      <c r="AH64" s="999"/>
      <c r="AI64" s="999"/>
      <c r="AJ64" s="999"/>
      <c r="AK64" s="999"/>
      <c r="AL64" s="999"/>
      <c r="AM64" s="999"/>
      <c r="AN64" s="999"/>
      <c r="AO64" s="999"/>
      <c r="AP64" s="999"/>
      <c r="AQ64" s="999"/>
      <c r="AR64" s="999"/>
      <c r="AS64" s="999"/>
      <c r="AT64" s="999"/>
      <c r="AU64" s="999"/>
      <c r="AV64" s="999"/>
      <c r="AW64" s="999"/>
      <c r="AX64" s="999"/>
      <c r="AY64" s="999"/>
      <c r="AZ64" s="420"/>
      <c r="BA64" s="706"/>
      <c r="BB64" s="697"/>
      <c r="BC64" s="523"/>
      <c r="BD64" s="509"/>
      <c r="BE64" s="509"/>
      <c r="BF64" s="509"/>
      <c r="BG64" s="527"/>
      <c r="BH64" s="523"/>
      <c r="BI64" s="509"/>
      <c r="BJ64" s="509"/>
      <c r="BK64" s="509"/>
      <c r="BL64" s="527"/>
      <c r="BM64" s="523"/>
      <c r="BN64" s="509"/>
      <c r="BO64" s="509"/>
      <c r="BP64" s="509"/>
      <c r="BQ64" s="527"/>
      <c r="BR64" s="523"/>
      <c r="BS64" s="509"/>
      <c r="BT64" s="509"/>
      <c r="BU64" s="509"/>
      <c r="BV64" s="509"/>
      <c r="BW64" s="509"/>
      <c r="BX64" s="509"/>
      <c r="BY64" s="510"/>
      <c r="BZ64" s="510"/>
      <c r="CA64" s="510"/>
      <c r="CB64" s="510"/>
      <c r="CC64" s="510"/>
      <c r="CD64" s="510"/>
      <c r="CE64" s="510"/>
      <c r="CF64" s="510"/>
      <c r="CG64" s="67"/>
      <c r="CH64" s="67"/>
      <c r="CI64" s="67"/>
      <c r="CJ64" s="67"/>
      <c r="CK64" s="67"/>
      <c r="CL64" s="67"/>
      <c r="CM64" s="67"/>
      <c r="CN64" s="67"/>
      <c r="CO64" s="67"/>
      <c r="CP64" s="67"/>
      <c r="CQ64" s="67"/>
      <c r="CR64" s="67"/>
      <c r="CS64" s="67"/>
      <c r="CT64" s="67"/>
      <c r="CU64" s="67"/>
      <c r="CV64" s="67"/>
      <c r="CW64" s="67"/>
      <c r="CX64" s="67"/>
      <c r="CY64" s="67"/>
      <c r="CZ64" s="67"/>
    </row>
    <row r="65" s="589" customFormat="true" ht="15" customHeight="true" x14ac:dyDescent="0.2">
      <c r="A65" s="1145"/>
      <c r="B65" s="453" t="s">
        <v>299</v>
      </c>
      <c r="C65" s="195">
        <v>5.3948926367384047</v>
      </c>
      <c r="D65" s="194">
        <v>2.4209370185290271</v>
      </c>
      <c r="E65" s="194">
        <v>0.85419429260491564</v>
      </c>
      <c r="F65" s="194">
        <v>0.81978070932991132</v>
      </c>
      <c r="G65" s="193">
        <v>0.88211939274696838</v>
      </c>
      <c r="H65" s="192">
        <v>3.9571508564843421</v>
      </c>
      <c r="I65" s="194">
        <v>1.3384193494445942</v>
      </c>
      <c r="J65" s="194">
        <v>1.152361927284828</v>
      </c>
      <c r="K65" s="194">
        <v>0.43091874149697079</v>
      </c>
      <c r="L65" s="191">
        <v>0.36096975244590912</v>
      </c>
      <c r="M65" s="195">
        <v>5.3618347106223379</v>
      </c>
      <c r="N65" s="194">
        <v>2.9651932672998509</v>
      </c>
      <c r="O65" s="194">
        <v>1.1767608990663418</v>
      </c>
      <c r="P65" s="194">
        <v>0.71708075393284709</v>
      </c>
      <c r="Q65" s="193">
        <v>0.80109550242172567</v>
      </c>
      <c r="R65" s="192">
        <v>1.650182923956262</v>
      </c>
      <c r="S65" s="194">
        <v>1.9567962770611771</v>
      </c>
      <c r="T65" s="194">
        <v>0</v>
      </c>
      <c r="U65" s="194">
        <v>10.151050434134454</v>
      </c>
      <c r="V65" s="194">
        <v>11.828291870935395</v>
      </c>
      <c r="W65" s="194">
        <v>7.5671974674571582E-2</v>
      </c>
      <c r="X65" s="194">
        <v>1.8275054023404596</v>
      </c>
      <c r="Y65" s="194">
        <v>1.7121663727813756</v>
      </c>
      <c r="Z65" s="194">
        <v>0.37154996010446745</v>
      </c>
      <c r="AA65" s="194">
        <v>5.3113796209987481</v>
      </c>
      <c r="AB65" s="194">
        <v>12.382521348437448</v>
      </c>
      <c r="AC65" s="194">
        <v>0.55542213120112438</v>
      </c>
      <c r="AD65" s="194">
        <v>3.2300082856577643</v>
      </c>
      <c r="AE65" s="194">
        <v>0.34118941670496855</v>
      </c>
      <c r="AF65" s="191">
        <v>0.30358321115436859</v>
      </c>
      <c r="AG65" s="999"/>
      <c r="AH65" s="999"/>
      <c r="AI65" s="999"/>
      <c r="AJ65" s="999"/>
      <c r="AK65" s="999"/>
      <c r="AL65" s="999"/>
      <c r="AM65" s="999"/>
      <c r="AN65" s="999"/>
      <c r="AO65" s="999"/>
      <c r="AP65" s="999"/>
      <c r="AQ65" s="999"/>
      <c r="AR65" s="999"/>
      <c r="AS65" s="999"/>
      <c r="AT65" s="999"/>
      <c r="AU65" s="999"/>
      <c r="AV65" s="999"/>
      <c r="AW65" s="999"/>
      <c r="AX65" s="999"/>
      <c r="AY65" s="999"/>
      <c r="AZ65" s="420"/>
      <c r="BA65" s="706"/>
      <c r="BB65" s="697"/>
      <c r="BC65" s="523"/>
      <c r="BD65" s="509"/>
      <c r="BE65" s="509"/>
      <c r="BF65" s="509"/>
      <c r="BG65" s="527"/>
      <c r="BH65" s="523"/>
      <c r="BI65" s="509"/>
      <c r="BJ65" s="509"/>
      <c r="BK65" s="509"/>
      <c r="BL65" s="527"/>
      <c r="BM65" s="523"/>
      <c r="BN65" s="509"/>
      <c r="BO65" s="509"/>
      <c r="BP65" s="509"/>
      <c r="BQ65" s="527"/>
      <c r="BR65" s="523"/>
      <c r="BS65" s="509"/>
      <c r="BT65" s="509"/>
      <c r="BU65" s="509"/>
      <c r="BV65" s="509"/>
      <c r="BW65" s="509"/>
      <c r="BX65" s="509"/>
      <c r="BY65" s="510"/>
      <c r="BZ65" s="510"/>
      <c r="CA65" s="510"/>
      <c r="CB65" s="510"/>
      <c r="CC65" s="510"/>
      <c r="CD65" s="510"/>
      <c r="CE65" s="510"/>
      <c r="CF65" s="510"/>
      <c r="CG65" s="67"/>
      <c r="CH65" s="67"/>
      <c r="CI65" s="67"/>
      <c r="CJ65" s="67"/>
      <c r="CK65" s="67"/>
      <c r="CL65" s="67"/>
      <c r="CM65" s="67"/>
      <c r="CN65" s="67"/>
      <c r="CO65" s="67"/>
      <c r="CP65" s="67"/>
      <c r="CQ65" s="67"/>
      <c r="CR65" s="67"/>
      <c r="CS65" s="67"/>
      <c r="CT65" s="67"/>
      <c r="CU65" s="67"/>
      <c r="CV65" s="67"/>
      <c r="CW65" s="67"/>
      <c r="CX65" s="67"/>
      <c r="CY65" s="67"/>
      <c r="CZ65" s="67"/>
    </row>
    <row r="66" s="589" customFormat="true" ht="15" customHeight="true" x14ac:dyDescent="0.2">
      <c r="A66" s="1145"/>
      <c r="B66" s="453" t="s">
        <v>300</v>
      </c>
      <c r="C66" s="195">
        <v>8.4846434184458754</v>
      </c>
      <c r="D66" s="194">
        <v>3.3260244204349423</v>
      </c>
      <c r="E66" s="194">
        <v>0.94398218381674548</v>
      </c>
      <c r="F66" s="194">
        <v>0.44802691373181369</v>
      </c>
      <c r="G66" s="193">
        <v>0.12987820253326454</v>
      </c>
      <c r="H66" s="192">
        <v>1.7891108469668355</v>
      </c>
      <c r="I66" s="194">
        <v>0.17765079371915848</v>
      </c>
      <c r="J66" s="194">
        <v>0.16029801444829858</v>
      </c>
      <c r="K66" s="194">
        <v>7.9128687257224453E-2</v>
      </c>
      <c r="L66" s="191">
        <v>0.39889229966095019</v>
      </c>
      <c r="M66" s="195">
        <v>9.0977160650814017</v>
      </c>
      <c r="N66" s="194">
        <v>4.1271988628587799</v>
      </c>
      <c r="O66" s="194">
        <v>1.5249036637013684</v>
      </c>
      <c r="P66" s="194">
        <v>0.41897382852811493</v>
      </c>
      <c r="Q66" s="193">
        <v>0.3882221210456811</v>
      </c>
      <c r="R66" s="192">
        <v>1.7220412663142461</v>
      </c>
      <c r="S66" s="194">
        <v>3.4653468975115032</v>
      </c>
      <c r="T66" s="194">
        <v>0.25475414283442482</v>
      </c>
      <c r="U66" s="194">
        <v>7.2611086882734837</v>
      </c>
      <c r="V66" s="194">
        <v>6.9894272109873077</v>
      </c>
      <c r="W66" s="194">
        <v>5.2239453288874207E-2</v>
      </c>
      <c r="X66" s="194">
        <v>1.6482868091626615</v>
      </c>
      <c r="Y66" s="194">
        <v>1.1979918855688487</v>
      </c>
      <c r="Z66" s="194">
        <v>0</v>
      </c>
      <c r="AA66" s="194">
        <v>16.998821994771259</v>
      </c>
      <c r="AB66" s="194">
        <v>13.582414740995819</v>
      </c>
      <c r="AC66" s="194">
        <v>1.4976120320872539</v>
      </c>
      <c r="AD66" s="194">
        <v>2.1416873266190586</v>
      </c>
      <c r="AE66" s="194">
        <v>1.2890034029705533</v>
      </c>
      <c r="AF66" s="191">
        <v>0.29209328569800169</v>
      </c>
      <c r="AG66" s="999"/>
      <c r="AH66" s="999"/>
      <c r="AI66" s="999"/>
      <c r="AJ66" s="999"/>
      <c r="AK66" s="999"/>
      <c r="AL66" s="999"/>
      <c r="AM66" s="999"/>
      <c r="AN66" s="999"/>
      <c r="AO66" s="999"/>
      <c r="AP66" s="999"/>
      <c r="AQ66" s="999"/>
      <c r="AR66" s="999"/>
      <c r="AS66" s="999"/>
      <c r="AT66" s="999"/>
      <c r="AU66" s="999"/>
      <c r="AV66" s="999"/>
      <c r="AW66" s="999"/>
      <c r="AX66" s="999"/>
      <c r="AY66" s="999"/>
      <c r="AZ66" s="420"/>
      <c r="BA66" s="706"/>
      <c r="BB66" s="697"/>
      <c r="BC66" s="523"/>
      <c r="BD66" s="509"/>
      <c r="BE66" s="509"/>
      <c r="BF66" s="509"/>
      <c r="BG66" s="527"/>
      <c r="BH66" s="523"/>
      <c r="BI66" s="509"/>
      <c r="BJ66" s="509"/>
      <c r="BK66" s="509"/>
      <c r="BL66" s="527"/>
      <c r="BM66" s="523"/>
      <c r="BN66" s="509"/>
      <c r="BO66" s="509"/>
      <c r="BP66" s="509"/>
      <c r="BQ66" s="527"/>
      <c r="BR66" s="523"/>
      <c r="BS66" s="509"/>
      <c r="BT66" s="509"/>
      <c r="BU66" s="509"/>
      <c r="BV66" s="509"/>
      <c r="BW66" s="509"/>
      <c r="BX66" s="509"/>
      <c r="BY66" s="510"/>
      <c r="BZ66" s="510"/>
      <c r="CA66" s="510"/>
      <c r="CB66" s="510"/>
      <c r="CC66" s="510"/>
      <c r="CD66" s="510"/>
      <c r="CE66" s="510"/>
      <c r="CF66" s="510"/>
      <c r="CG66" s="67"/>
      <c r="CH66" s="67"/>
      <c r="CI66" s="67"/>
      <c r="CJ66" s="67"/>
      <c r="CK66" s="67"/>
      <c r="CL66" s="67"/>
      <c r="CM66" s="67"/>
      <c r="CN66" s="67"/>
      <c r="CO66" s="67"/>
      <c r="CP66" s="67"/>
      <c r="CQ66" s="67"/>
      <c r="CR66" s="67"/>
      <c r="CS66" s="67"/>
      <c r="CT66" s="67"/>
      <c r="CU66" s="67"/>
      <c r="CV66" s="67"/>
      <c r="CW66" s="67"/>
      <c r="CX66" s="67"/>
      <c r="CY66" s="67"/>
      <c r="CZ66" s="67"/>
    </row>
    <row r="67" s="589" customFormat="true" ht="15" customHeight="true" x14ac:dyDescent="0.2">
      <c r="A67" s="1145"/>
      <c r="B67" s="453" t="s">
        <v>483</v>
      </c>
      <c r="C67" s="195">
        <v>8.8137480843172897E-2</v>
      </c>
      <c r="D67" s="194">
        <v>0</v>
      </c>
      <c r="E67" s="194">
        <v>0</v>
      </c>
      <c r="F67" s="194">
        <v>0</v>
      </c>
      <c r="G67" s="193">
        <v>0</v>
      </c>
      <c r="H67" s="192">
        <v>0</v>
      </c>
      <c r="I67" s="194">
        <v>0</v>
      </c>
      <c r="J67" s="194">
        <v>0</v>
      </c>
      <c r="K67" s="194">
        <v>0</v>
      </c>
      <c r="L67" s="191">
        <v>0</v>
      </c>
      <c r="M67" s="195">
        <v>3.7449345447647955E-2</v>
      </c>
      <c r="N67" s="194">
        <v>6.8995825675506509E-2</v>
      </c>
      <c r="O67" s="194">
        <v>0</v>
      </c>
      <c r="P67" s="194">
        <v>0</v>
      </c>
      <c r="Q67" s="193">
        <v>0</v>
      </c>
      <c r="R67" s="192">
        <v>0</v>
      </c>
      <c r="S67" s="194">
        <v>0</v>
      </c>
      <c r="T67" s="194">
        <v>0</v>
      </c>
      <c r="U67" s="194">
        <v>0.11120514298333067</v>
      </c>
      <c r="V67" s="194">
        <v>0</v>
      </c>
      <c r="W67" s="194">
        <v>0</v>
      </c>
      <c r="X67" s="194">
        <v>0</v>
      </c>
      <c r="Y67" s="194">
        <v>0</v>
      </c>
      <c r="Z67" s="194">
        <v>0</v>
      </c>
      <c r="AA67" s="194">
        <v>0.18080343098609378</v>
      </c>
      <c r="AB67" s="194">
        <v>0</v>
      </c>
      <c r="AC67" s="194">
        <v>0</v>
      </c>
      <c r="AD67" s="194">
        <v>0</v>
      </c>
      <c r="AE67" s="194">
        <v>0</v>
      </c>
      <c r="AF67" s="191">
        <v>0</v>
      </c>
      <c r="AG67" s="999"/>
      <c r="AH67" s="999"/>
      <c r="AI67" s="999"/>
      <c r="AJ67" s="999"/>
      <c r="AK67" s="999"/>
      <c r="AL67" s="999"/>
      <c r="AM67" s="999"/>
      <c r="AN67" s="999"/>
      <c r="AO67" s="999"/>
      <c r="AP67" s="999"/>
      <c r="AQ67" s="999"/>
      <c r="AR67" s="999"/>
      <c r="AS67" s="999"/>
      <c r="AT67" s="999"/>
      <c r="AU67" s="999"/>
      <c r="AV67" s="999"/>
      <c r="AW67" s="999"/>
      <c r="AX67" s="999"/>
      <c r="AY67" s="999"/>
      <c r="AZ67" s="420"/>
      <c r="BA67" s="706"/>
      <c r="BB67" s="697"/>
      <c r="BC67" s="523"/>
      <c r="BD67" s="509"/>
      <c r="BE67" s="509"/>
      <c r="BF67" s="509"/>
      <c r="BG67" s="527"/>
      <c r="BH67" s="523"/>
      <c r="BI67" s="509"/>
      <c r="BJ67" s="509"/>
      <c r="BK67" s="509"/>
      <c r="BL67" s="527"/>
      <c r="BM67" s="523"/>
      <c r="BN67" s="509"/>
      <c r="BO67" s="509"/>
      <c r="BP67" s="509"/>
      <c r="BQ67" s="527"/>
      <c r="BR67" s="523"/>
      <c r="BS67" s="509"/>
      <c r="BT67" s="509"/>
      <c r="BU67" s="509"/>
      <c r="BV67" s="509"/>
      <c r="BW67" s="509"/>
      <c r="BX67" s="509"/>
      <c r="BY67" s="510"/>
      <c r="BZ67" s="510"/>
      <c r="CA67" s="510"/>
      <c r="CB67" s="510"/>
      <c r="CC67" s="510"/>
      <c r="CD67" s="510"/>
      <c r="CE67" s="510"/>
      <c r="CF67" s="510"/>
      <c r="CG67" s="67"/>
      <c r="CH67" s="67"/>
      <c r="CI67" s="67"/>
      <c r="CJ67" s="67"/>
      <c r="CK67" s="67"/>
      <c r="CL67" s="67"/>
      <c r="CM67" s="67"/>
      <c r="CN67" s="67"/>
      <c r="CO67" s="67"/>
      <c r="CP67" s="67"/>
      <c r="CQ67" s="67"/>
      <c r="CR67" s="67"/>
      <c r="CS67" s="67"/>
      <c r="CT67" s="67"/>
      <c r="CU67" s="67"/>
      <c r="CV67" s="67"/>
      <c r="CW67" s="67"/>
      <c r="CX67" s="67"/>
      <c r="CY67" s="67"/>
      <c r="CZ67" s="67"/>
    </row>
    <row r="68" s="589" customFormat="true" ht="15" customHeight="true" x14ac:dyDescent="0.2">
      <c r="A68" s="1145"/>
      <c r="B68" s="453" t="s">
        <v>484</v>
      </c>
      <c r="C68" s="195">
        <v>0</v>
      </c>
      <c r="D68" s="194">
        <v>0</v>
      </c>
      <c r="E68" s="194">
        <v>0</v>
      </c>
      <c r="F68" s="194">
        <v>7.9521167369967657E-2</v>
      </c>
      <c r="G68" s="193">
        <v>1.7942324980826314</v>
      </c>
      <c r="H68" s="192">
        <v>0.19159085110595397</v>
      </c>
      <c r="I68" s="194">
        <v>0.87519554029188495</v>
      </c>
      <c r="J68" s="194">
        <v>1.5580603848203936</v>
      </c>
      <c r="K68" s="194">
        <v>2.4853336810834823</v>
      </c>
      <c r="L68" s="191">
        <v>5.2047629024258724</v>
      </c>
      <c r="M68" s="195">
        <v>0</v>
      </c>
      <c r="N68" s="194">
        <v>0</v>
      </c>
      <c r="O68" s="194">
        <v>0</v>
      </c>
      <c r="P68" s="194">
        <v>0</v>
      </c>
      <c r="Q68" s="193">
        <v>0.12435801491276215</v>
      </c>
      <c r="R68" s="192">
        <v>2.2011796382659021</v>
      </c>
      <c r="S68" s="194">
        <v>0</v>
      </c>
      <c r="T68" s="194">
        <v>0</v>
      </c>
      <c r="U68" s="194">
        <v>0</v>
      </c>
      <c r="V68" s="194">
        <v>0</v>
      </c>
      <c r="W68" s="194">
        <v>0</v>
      </c>
      <c r="X68" s="194">
        <v>0</v>
      </c>
      <c r="Y68" s="194">
        <v>0</v>
      </c>
      <c r="Z68" s="194">
        <v>0</v>
      </c>
      <c r="AA68" s="194">
        <v>0</v>
      </c>
      <c r="AB68" s="194">
        <v>0</v>
      </c>
      <c r="AC68" s="194">
        <v>0</v>
      </c>
      <c r="AD68" s="194">
        <v>0.28508192524889492</v>
      </c>
      <c r="AE68" s="194">
        <v>4.7612592676210728E-2</v>
      </c>
      <c r="AF68" s="191">
        <v>0</v>
      </c>
      <c r="AG68" s="999"/>
      <c r="AH68" s="999"/>
      <c r="AI68" s="999"/>
      <c r="AJ68" s="999"/>
      <c r="AK68" s="999"/>
      <c r="AL68" s="999"/>
      <c r="AM68" s="999"/>
      <c r="AN68" s="999"/>
      <c r="AO68" s="999"/>
      <c r="AP68" s="999"/>
      <c r="AQ68" s="999"/>
      <c r="AR68" s="999"/>
      <c r="AS68" s="999"/>
      <c r="AT68" s="999"/>
      <c r="AU68" s="999"/>
      <c r="AV68" s="999"/>
      <c r="AW68" s="999"/>
      <c r="AX68" s="999"/>
      <c r="AY68" s="999"/>
      <c r="AZ68" s="420"/>
      <c r="BA68" s="706"/>
      <c r="BB68" s="697"/>
      <c r="BC68" s="523"/>
      <c r="BD68" s="509"/>
      <c r="BE68" s="509"/>
      <c r="BF68" s="509"/>
      <c r="BG68" s="527"/>
      <c r="BH68" s="523"/>
      <c r="BI68" s="509"/>
      <c r="BJ68" s="509"/>
      <c r="BK68" s="509"/>
      <c r="BL68" s="527"/>
      <c r="BM68" s="523"/>
      <c r="BN68" s="509"/>
      <c r="BO68" s="509"/>
      <c r="BP68" s="509"/>
      <c r="BQ68" s="527"/>
      <c r="BR68" s="523"/>
      <c r="BS68" s="509"/>
      <c r="BT68" s="509"/>
      <c r="BU68" s="509"/>
      <c r="BV68" s="509"/>
      <c r="BW68" s="509"/>
      <c r="BX68" s="509"/>
      <c r="BY68" s="510"/>
      <c r="BZ68" s="510"/>
      <c r="CA68" s="510"/>
      <c r="CB68" s="510"/>
      <c r="CC68" s="510"/>
      <c r="CD68" s="510"/>
      <c r="CE68" s="510"/>
      <c r="CF68" s="510"/>
      <c r="CG68" s="67"/>
      <c r="CH68" s="67"/>
      <c r="CI68" s="67"/>
      <c r="CJ68" s="67"/>
      <c r="CK68" s="67"/>
      <c r="CL68" s="67"/>
      <c r="CM68" s="67"/>
      <c r="CN68" s="67"/>
      <c r="CO68" s="67"/>
      <c r="CP68" s="67"/>
      <c r="CQ68" s="67"/>
      <c r="CR68" s="67"/>
      <c r="CS68" s="67"/>
      <c r="CT68" s="67"/>
      <c r="CU68" s="67"/>
      <c r="CV68" s="67"/>
      <c r="CW68" s="67"/>
      <c r="CX68" s="67"/>
      <c r="CY68" s="67"/>
      <c r="CZ68" s="67"/>
    </row>
    <row r="69" s="589" customFormat="true" ht="15" customHeight="true" x14ac:dyDescent="0.2">
      <c r="A69" s="1145"/>
      <c r="B69" s="453" t="s">
        <v>485</v>
      </c>
      <c r="C69" s="195">
        <v>5.4835193986380517</v>
      </c>
      <c r="D69" s="194">
        <v>1.8145892421766501</v>
      </c>
      <c r="E69" s="194">
        <v>1.0751795048432224</v>
      </c>
      <c r="F69" s="194">
        <v>0.3757498285404825</v>
      </c>
      <c r="G69" s="193">
        <v>8.1703082115408582E-2</v>
      </c>
      <c r="H69" s="192">
        <v>1.1627306200468179</v>
      </c>
      <c r="I69" s="194">
        <v>0</v>
      </c>
      <c r="J69" s="194">
        <v>0</v>
      </c>
      <c r="K69" s="194">
        <v>0</v>
      </c>
      <c r="L69" s="191">
        <v>0</v>
      </c>
      <c r="M69" s="195">
        <v>5.5679124935064381</v>
      </c>
      <c r="N69" s="194">
        <v>2.8030720024216937</v>
      </c>
      <c r="O69" s="194">
        <v>0.85287875944049762</v>
      </c>
      <c r="P69" s="194">
        <v>0.84075624085580558</v>
      </c>
      <c r="Q69" s="193">
        <v>0.35719750188949978</v>
      </c>
      <c r="R69" s="192">
        <v>5.0188589772761656</v>
      </c>
      <c r="S69" s="194">
        <v>2.5871779952873606</v>
      </c>
      <c r="T69" s="194">
        <v>0</v>
      </c>
      <c r="U69" s="194">
        <v>1.1579868702494407</v>
      </c>
      <c r="V69" s="194">
        <v>0.31224214353002838</v>
      </c>
      <c r="W69" s="194">
        <v>0</v>
      </c>
      <c r="X69" s="194">
        <v>4.4829627645747108</v>
      </c>
      <c r="Y69" s="194">
        <v>3.9770560192168745</v>
      </c>
      <c r="Z69" s="194">
        <v>0.74570228055641286</v>
      </c>
      <c r="AA69" s="194">
        <v>5.3298823533434172</v>
      </c>
      <c r="AB69" s="194">
        <v>11.232417363211113</v>
      </c>
      <c r="AC69" s="194">
        <v>0.71054662413630587</v>
      </c>
      <c r="AD69" s="194">
        <v>0.72090701522010725</v>
      </c>
      <c r="AE69" s="194">
        <v>0</v>
      </c>
      <c r="AF69" s="191">
        <v>2.6310544966711942</v>
      </c>
      <c r="AG69" s="999"/>
      <c r="AH69" s="999"/>
      <c r="AI69" s="999"/>
      <c r="AJ69" s="999"/>
      <c r="AK69" s="999"/>
      <c r="AL69" s="999"/>
      <c r="AM69" s="999"/>
      <c r="AN69" s="999"/>
      <c r="AO69" s="999"/>
      <c r="AP69" s="999"/>
      <c r="AQ69" s="999"/>
      <c r="AR69" s="999"/>
      <c r="AS69" s="999"/>
      <c r="AT69" s="999"/>
      <c r="AU69" s="999"/>
      <c r="AV69" s="999"/>
      <c r="AW69" s="999"/>
      <c r="AX69" s="999"/>
      <c r="AY69" s="999"/>
      <c r="AZ69" s="420"/>
      <c r="BA69" s="706"/>
      <c r="BB69" s="697"/>
      <c r="BC69" s="523"/>
      <c r="BD69" s="509"/>
      <c r="BE69" s="509"/>
      <c r="BF69" s="509"/>
      <c r="BG69" s="527"/>
      <c r="BH69" s="523"/>
      <c r="BI69" s="509"/>
      <c r="BJ69" s="509"/>
      <c r="BK69" s="509"/>
      <c r="BL69" s="527"/>
      <c r="BM69" s="523"/>
      <c r="BN69" s="509"/>
      <c r="BO69" s="509"/>
      <c r="BP69" s="509"/>
      <c r="BQ69" s="527"/>
      <c r="BR69" s="523"/>
      <c r="BS69" s="509"/>
      <c r="BT69" s="509"/>
      <c r="BU69" s="509"/>
      <c r="BV69" s="509"/>
      <c r="BW69" s="509"/>
      <c r="BX69" s="509"/>
      <c r="BY69" s="510"/>
      <c r="BZ69" s="510"/>
      <c r="CA69" s="510"/>
      <c r="CB69" s="510"/>
      <c r="CC69" s="510"/>
      <c r="CD69" s="510"/>
      <c r="CE69" s="510"/>
      <c r="CF69" s="510"/>
      <c r="CG69" s="67"/>
      <c r="CH69" s="67"/>
      <c r="CI69" s="67"/>
      <c r="CJ69" s="67"/>
      <c r="CK69" s="67"/>
      <c r="CL69" s="67"/>
      <c r="CM69" s="67"/>
      <c r="CN69" s="67"/>
      <c r="CO69" s="67"/>
      <c r="CP69" s="67"/>
      <c r="CQ69" s="67"/>
      <c r="CR69" s="67"/>
      <c r="CS69" s="67"/>
      <c r="CT69" s="67"/>
      <c r="CU69" s="67"/>
      <c r="CV69" s="67"/>
      <c r="CW69" s="67"/>
      <c r="CX69" s="67"/>
      <c r="CY69" s="67"/>
      <c r="CZ69" s="67"/>
    </row>
    <row r="70" s="589" customFormat="true" ht="15" customHeight="true" x14ac:dyDescent="0.2">
      <c r="A70" s="1145"/>
      <c r="B70" s="453" t="s">
        <v>304</v>
      </c>
      <c r="C70" s="195">
        <v>0</v>
      </c>
      <c r="D70" s="194">
        <v>0</v>
      </c>
      <c r="E70" s="194">
        <v>5.0495661196398305E-2</v>
      </c>
      <c r="F70" s="194">
        <v>0.54754546214541344</v>
      </c>
      <c r="G70" s="193">
        <v>6.4655930940265174</v>
      </c>
      <c r="H70" s="192">
        <v>0.49918065005474999</v>
      </c>
      <c r="I70" s="194">
        <v>2.7232659721352048</v>
      </c>
      <c r="J70" s="194">
        <v>6.5116746653977486</v>
      </c>
      <c r="K70" s="194">
        <v>7.742691029367256</v>
      </c>
      <c r="L70" s="191">
        <v>7.111043470619105</v>
      </c>
      <c r="M70" s="195">
        <v>0</v>
      </c>
      <c r="N70" s="194">
        <v>0</v>
      </c>
      <c r="O70" s="194">
        <v>0</v>
      </c>
      <c r="P70" s="194">
        <v>2.5138439842433368E-2</v>
      </c>
      <c r="Q70" s="193">
        <v>3.4087279381885049</v>
      </c>
      <c r="R70" s="192">
        <v>8.1172937898136546</v>
      </c>
      <c r="S70" s="194">
        <v>0</v>
      </c>
      <c r="T70" s="194">
        <v>0.11762030699096365</v>
      </c>
      <c r="U70" s="194">
        <v>0</v>
      </c>
      <c r="V70" s="194">
        <v>0</v>
      </c>
      <c r="W70" s="194">
        <v>0.35828871250971861</v>
      </c>
      <c r="X70" s="194">
        <v>0</v>
      </c>
      <c r="Y70" s="194">
        <v>0</v>
      </c>
      <c r="Z70" s="194">
        <v>0.12235507414090105</v>
      </c>
      <c r="AA70" s="194">
        <v>0</v>
      </c>
      <c r="AB70" s="194">
        <v>0</v>
      </c>
      <c r="AC70" s="194">
        <v>0.10526660228772598</v>
      </c>
      <c r="AD70" s="194">
        <v>0.69926830504639226</v>
      </c>
      <c r="AE70" s="194">
        <v>0</v>
      </c>
      <c r="AF70" s="191">
        <v>0</v>
      </c>
      <c r="AG70" s="999"/>
      <c r="AH70" s="999"/>
      <c r="AI70" s="999"/>
      <c r="AJ70" s="999"/>
      <c r="AK70" s="999"/>
      <c r="AL70" s="999"/>
      <c r="AM70" s="999"/>
      <c r="AN70" s="999"/>
      <c r="AO70" s="999"/>
      <c r="AP70" s="999"/>
      <c r="AQ70" s="999"/>
      <c r="AR70" s="999"/>
      <c r="AS70" s="999"/>
      <c r="AT70" s="999"/>
      <c r="AU70" s="999"/>
      <c r="AV70" s="999"/>
      <c r="AW70" s="999"/>
      <c r="AX70" s="999"/>
      <c r="AY70" s="999"/>
      <c r="AZ70" s="420"/>
      <c r="BA70" s="706"/>
      <c r="BB70" s="697"/>
      <c r="BC70" s="523"/>
      <c r="BD70" s="509"/>
      <c r="BE70" s="509"/>
      <c r="BF70" s="509"/>
      <c r="BG70" s="527"/>
      <c r="BH70" s="523"/>
      <c r="BI70" s="509"/>
      <c r="BJ70" s="509"/>
      <c r="BK70" s="509"/>
      <c r="BL70" s="527"/>
      <c r="BM70" s="523"/>
      <c r="BN70" s="509"/>
      <c r="BO70" s="509"/>
      <c r="BP70" s="509"/>
      <c r="BQ70" s="527"/>
      <c r="BR70" s="523"/>
      <c r="BS70" s="509"/>
      <c r="BT70" s="509"/>
      <c r="BU70" s="509"/>
      <c r="BV70" s="509"/>
      <c r="BW70" s="509"/>
      <c r="BX70" s="509"/>
      <c r="BY70" s="510"/>
      <c r="BZ70" s="510"/>
      <c r="CA70" s="510"/>
      <c r="CB70" s="510"/>
      <c r="CC70" s="510"/>
      <c r="CD70" s="510"/>
      <c r="CE70" s="510"/>
      <c r="CF70" s="510"/>
      <c r="CG70" s="67"/>
      <c r="CH70" s="67"/>
      <c r="CI70" s="67"/>
      <c r="CJ70" s="67"/>
      <c r="CK70" s="67"/>
      <c r="CL70" s="67"/>
      <c r="CM70" s="67"/>
      <c r="CN70" s="67"/>
      <c r="CO70" s="67"/>
      <c r="CP70" s="67"/>
      <c r="CQ70" s="67"/>
      <c r="CR70" s="67"/>
      <c r="CS70" s="67"/>
      <c r="CT70" s="67"/>
      <c r="CU70" s="67"/>
      <c r="CV70" s="67"/>
      <c r="CW70" s="67"/>
      <c r="CX70" s="67"/>
      <c r="CY70" s="67"/>
      <c r="CZ70" s="67"/>
    </row>
    <row r="71" s="589" customFormat="true" ht="15" customHeight="true" x14ac:dyDescent="0.2">
      <c r="A71" s="1145"/>
      <c r="B71" s="453" t="s">
        <v>46</v>
      </c>
      <c r="C71" s="195">
        <v>1.1914006182375096</v>
      </c>
      <c r="D71" s="194">
        <v>0.17393784667328271</v>
      </c>
      <c r="E71" s="194">
        <v>0.11460861557706702</v>
      </c>
      <c r="F71" s="194">
        <v>0.11943810142478264</v>
      </c>
      <c r="G71" s="193">
        <v>0.27383801436114835</v>
      </c>
      <c r="H71" s="192">
        <v>0.29561579275222616</v>
      </c>
      <c r="I71" s="194">
        <v>1.0410691749423293</v>
      </c>
      <c r="J71" s="194">
        <v>0.28221008182744473</v>
      </c>
      <c r="K71" s="194">
        <v>0</v>
      </c>
      <c r="L71" s="191">
        <v>0.35167217234052517</v>
      </c>
      <c r="M71" s="195">
        <v>0.95638293909902294</v>
      </c>
      <c r="N71" s="194">
        <v>0.65847788691541398</v>
      </c>
      <c r="O71" s="194">
        <v>0.12556285757841631</v>
      </c>
      <c r="P71" s="194">
        <v>1.8713805806686967E-2</v>
      </c>
      <c r="Q71" s="193">
        <v>9.4292033941055217E-2</v>
      </c>
      <c r="R71" s="192">
        <v>1.4216662085684113</v>
      </c>
      <c r="S71" s="194">
        <v>0</v>
      </c>
      <c r="T71" s="194">
        <v>0</v>
      </c>
      <c r="U71" s="194">
        <v>0</v>
      </c>
      <c r="V71" s="194">
        <v>3.131745695475207E-2</v>
      </c>
      <c r="W71" s="194">
        <v>0</v>
      </c>
      <c r="X71" s="194">
        <v>3.095717612500311</v>
      </c>
      <c r="Y71" s="194">
        <v>1.48531845217449</v>
      </c>
      <c r="Z71" s="194">
        <v>0.31028700466381531</v>
      </c>
      <c r="AA71" s="194">
        <v>0</v>
      </c>
      <c r="AB71" s="194">
        <v>0.2611441896163188</v>
      </c>
      <c r="AC71" s="194">
        <v>0</v>
      </c>
      <c r="AD71" s="194">
        <v>0</v>
      </c>
      <c r="AE71" s="194">
        <v>9.5151632231214936E-2</v>
      </c>
      <c r="AF71" s="191">
        <v>0</v>
      </c>
      <c r="AG71" s="999"/>
      <c r="AH71" s="999"/>
      <c r="AI71" s="999"/>
      <c r="AJ71" s="999"/>
      <c r="AK71" s="999"/>
      <c r="AL71" s="999"/>
      <c r="AM71" s="999"/>
      <c r="AN71" s="999"/>
      <c r="AO71" s="999"/>
      <c r="AP71" s="999"/>
      <c r="AQ71" s="999"/>
      <c r="AR71" s="999"/>
      <c r="AS71" s="999"/>
      <c r="AT71" s="999"/>
      <c r="AU71" s="999"/>
      <c r="AV71" s="999"/>
      <c r="AW71" s="999"/>
      <c r="AX71" s="999"/>
      <c r="AY71" s="999"/>
      <c r="AZ71" s="420"/>
      <c r="BA71" s="706"/>
      <c r="BB71" s="697"/>
      <c r="BC71" s="523"/>
      <c r="BD71" s="509"/>
      <c r="BE71" s="509"/>
      <c r="BF71" s="509"/>
      <c r="BG71" s="527"/>
      <c r="BH71" s="523"/>
      <c r="BI71" s="509"/>
      <c r="BJ71" s="509"/>
      <c r="BK71" s="509"/>
      <c r="BL71" s="527"/>
      <c r="BM71" s="523"/>
      <c r="BN71" s="509"/>
      <c r="BO71" s="509"/>
      <c r="BP71" s="509"/>
      <c r="BQ71" s="527"/>
      <c r="BR71" s="523"/>
      <c r="BS71" s="509"/>
      <c r="BT71" s="509"/>
      <c r="BU71" s="509"/>
      <c r="BV71" s="509"/>
      <c r="BW71" s="509"/>
      <c r="BX71" s="509"/>
      <c r="BY71" s="510"/>
      <c r="BZ71" s="510"/>
      <c r="CA71" s="510"/>
      <c r="CB71" s="510"/>
      <c r="CC71" s="510"/>
      <c r="CD71" s="510"/>
      <c r="CE71" s="510"/>
      <c r="CF71" s="510"/>
      <c r="CG71" s="67"/>
      <c r="CH71" s="67"/>
      <c r="CI71" s="67"/>
      <c r="CJ71" s="67"/>
      <c r="CK71" s="67"/>
      <c r="CL71" s="67"/>
      <c r="CM71" s="67"/>
      <c r="CN71" s="67"/>
      <c r="CO71" s="67"/>
      <c r="CP71" s="67"/>
      <c r="CQ71" s="67"/>
      <c r="CR71" s="67"/>
      <c r="CS71" s="67"/>
      <c r="CT71" s="67"/>
      <c r="CU71" s="67"/>
      <c r="CV71" s="67"/>
      <c r="CW71" s="67"/>
      <c r="CX71" s="67"/>
      <c r="CY71" s="67"/>
      <c r="CZ71" s="67"/>
    </row>
    <row r="72" s="589" customFormat="true" ht="15" customHeight="true" x14ac:dyDescent="0.2">
      <c r="A72" s="217"/>
      <c r="B72" s="211"/>
      <c r="C72" s="195"/>
      <c r="D72" s="194"/>
      <c r="E72" s="194"/>
      <c r="F72" s="194"/>
      <c r="G72" s="193"/>
      <c r="H72" s="192"/>
      <c r="I72" s="194"/>
      <c r="J72" s="194"/>
      <c r="K72" s="194"/>
      <c r="L72" s="191"/>
      <c r="M72" s="195"/>
      <c r="N72" s="194"/>
      <c r="O72" s="194"/>
      <c r="P72" s="194"/>
      <c r="Q72" s="193"/>
      <c r="R72" s="192"/>
      <c r="S72" s="194"/>
      <c r="T72" s="194"/>
      <c r="U72" s="194"/>
      <c r="V72" s="194"/>
      <c r="W72" s="194"/>
      <c r="X72" s="194"/>
      <c r="Y72" s="194"/>
      <c r="Z72" s="194"/>
      <c r="AA72" s="194"/>
      <c r="AB72" s="194"/>
      <c r="AC72" s="194"/>
      <c r="AD72" s="194"/>
      <c r="AE72" s="194"/>
      <c r="AF72" s="191"/>
      <c r="AG72" s="999"/>
      <c r="AH72" s="999"/>
      <c r="AI72" s="999"/>
      <c r="AJ72" s="999"/>
      <c r="AK72" s="999"/>
      <c r="AL72" s="999"/>
      <c r="AM72" s="999"/>
      <c r="AN72" s="999"/>
      <c r="AO72" s="999"/>
      <c r="AP72" s="999"/>
      <c r="AQ72" s="999"/>
      <c r="AR72" s="999"/>
      <c r="AS72" s="999"/>
      <c r="AT72" s="999"/>
      <c r="AU72" s="999"/>
      <c r="AV72" s="999"/>
      <c r="AW72" s="999"/>
      <c r="AX72" s="999"/>
      <c r="AY72" s="999"/>
      <c r="AZ72" s="420"/>
      <c r="BA72" s="706"/>
      <c r="BB72" s="697"/>
      <c r="BC72" s="523"/>
      <c r="BD72" s="509"/>
      <c r="BE72" s="509"/>
      <c r="BF72" s="509"/>
      <c r="BG72" s="527"/>
      <c r="BH72" s="523"/>
      <c r="BI72" s="509"/>
      <c r="BJ72" s="509"/>
      <c r="BK72" s="509"/>
      <c r="BL72" s="527"/>
      <c r="BM72" s="523"/>
      <c r="BN72" s="509"/>
      <c r="BO72" s="509"/>
      <c r="BP72" s="509"/>
      <c r="BQ72" s="527"/>
      <c r="BR72" s="523"/>
      <c r="BS72" s="509"/>
      <c r="BT72" s="509"/>
      <c r="BU72" s="509"/>
      <c r="BV72" s="509"/>
      <c r="BW72" s="509"/>
      <c r="BX72" s="509"/>
      <c r="BY72" s="510"/>
      <c r="BZ72" s="510"/>
      <c r="CA72" s="510"/>
      <c r="CB72" s="510"/>
      <c r="CC72" s="510"/>
      <c r="CD72" s="510"/>
      <c r="CE72" s="510"/>
      <c r="CF72" s="510"/>
      <c r="CG72" s="67"/>
      <c r="CH72" s="67"/>
      <c r="CI72" s="67"/>
      <c r="CJ72" s="67"/>
      <c r="CK72" s="67"/>
      <c r="CL72" s="67"/>
      <c r="CM72" s="67"/>
      <c r="CN72" s="67"/>
      <c r="CO72" s="67"/>
      <c r="CP72" s="67"/>
      <c r="CQ72" s="67"/>
      <c r="CR72" s="67"/>
      <c r="CS72" s="67"/>
      <c r="CT72" s="67"/>
      <c r="CU72" s="67"/>
      <c r="CV72" s="67"/>
      <c r="CW72" s="67"/>
      <c r="CX72" s="67"/>
      <c r="CY72" s="67"/>
      <c r="CZ72" s="67"/>
    </row>
    <row r="73" s="589" customFormat="true" ht="15" customHeight="true" x14ac:dyDescent="0.2">
      <c r="A73" s="217"/>
      <c r="B73" s="211"/>
      <c r="C73" s="195"/>
      <c r="D73" s="194"/>
      <c r="E73" s="194"/>
      <c r="F73" s="194"/>
      <c r="G73" s="193"/>
      <c r="H73" s="192"/>
      <c r="I73" s="194"/>
      <c r="J73" s="194"/>
      <c r="K73" s="194"/>
      <c r="L73" s="191"/>
      <c r="M73" s="195"/>
      <c r="N73" s="194"/>
      <c r="O73" s="194"/>
      <c r="P73" s="194"/>
      <c r="Q73" s="193"/>
      <c r="R73" s="192"/>
      <c r="S73" s="194"/>
      <c r="T73" s="194"/>
      <c r="U73" s="194"/>
      <c r="V73" s="194"/>
      <c r="W73" s="194"/>
      <c r="X73" s="194"/>
      <c r="Y73" s="194"/>
      <c r="Z73" s="194"/>
      <c r="AA73" s="194"/>
      <c r="AB73" s="194"/>
      <c r="AC73" s="194"/>
      <c r="AD73" s="194"/>
      <c r="AE73" s="194"/>
      <c r="AF73" s="191"/>
      <c r="AG73" s="999"/>
      <c r="AH73" s="999"/>
      <c r="AI73" s="999"/>
      <c r="AJ73" s="999"/>
      <c r="AK73" s="999"/>
      <c r="AL73" s="999"/>
      <c r="AM73" s="999"/>
      <c r="AN73" s="999"/>
      <c r="AO73" s="999"/>
      <c r="AP73" s="999"/>
      <c r="AQ73" s="999"/>
      <c r="AR73" s="999"/>
      <c r="AS73" s="999"/>
      <c r="AT73" s="999"/>
      <c r="AU73" s="999"/>
      <c r="AV73" s="999"/>
      <c r="AW73" s="999"/>
      <c r="AX73" s="999"/>
      <c r="AY73" s="999"/>
      <c r="AZ73" s="420"/>
      <c r="BA73" s="706"/>
      <c r="BB73" s="697"/>
      <c r="BC73" s="523"/>
      <c r="BD73" s="509"/>
      <c r="BE73" s="509"/>
      <c r="BF73" s="509"/>
      <c r="BG73" s="527"/>
      <c r="BH73" s="523"/>
      <c r="BI73" s="509"/>
      <c r="BJ73" s="509"/>
      <c r="BK73" s="509"/>
      <c r="BL73" s="527"/>
      <c r="BM73" s="523"/>
      <c r="BN73" s="509"/>
      <c r="BO73" s="509"/>
      <c r="BP73" s="509"/>
      <c r="BQ73" s="527"/>
      <c r="BR73" s="523"/>
      <c r="BS73" s="509"/>
      <c r="BT73" s="509"/>
      <c r="BU73" s="509"/>
      <c r="BV73" s="509"/>
      <c r="BW73" s="509"/>
      <c r="BX73" s="509"/>
      <c r="BY73" s="510"/>
      <c r="BZ73" s="510"/>
      <c r="CA73" s="510"/>
      <c r="CB73" s="510"/>
      <c r="CC73" s="510"/>
      <c r="CD73" s="510"/>
      <c r="CE73" s="510"/>
      <c r="CF73" s="510"/>
      <c r="CG73" s="67"/>
      <c r="CH73" s="67"/>
      <c r="CI73" s="67"/>
      <c r="CJ73" s="67"/>
      <c r="CK73" s="67"/>
      <c r="CL73" s="67"/>
      <c r="CM73" s="67"/>
      <c r="CN73" s="67"/>
      <c r="CO73" s="67"/>
      <c r="CP73" s="67"/>
      <c r="CQ73" s="67"/>
      <c r="CR73" s="67"/>
      <c r="CS73" s="67"/>
      <c r="CT73" s="67"/>
      <c r="CU73" s="67"/>
      <c r="CV73" s="67"/>
      <c r="CW73" s="67"/>
      <c r="CX73" s="67"/>
      <c r="CY73" s="67"/>
      <c r="CZ73" s="67"/>
    </row>
    <row r="74" s="589" customFormat="true" ht="15" customHeight="true" x14ac:dyDescent="0.2">
      <c r="A74" s="217"/>
      <c r="B74" s="211"/>
      <c r="C74" s="195"/>
      <c r="D74" s="194"/>
      <c r="E74" s="194"/>
      <c r="F74" s="194"/>
      <c r="G74" s="193"/>
      <c r="H74" s="192"/>
      <c r="I74" s="194"/>
      <c r="J74" s="194"/>
      <c r="K74" s="194"/>
      <c r="L74" s="191"/>
      <c r="M74" s="195"/>
      <c r="N74" s="194"/>
      <c r="O74" s="194"/>
      <c r="P74" s="194"/>
      <c r="Q74" s="193"/>
      <c r="R74" s="192"/>
      <c r="S74" s="194"/>
      <c r="T74" s="194"/>
      <c r="U74" s="194"/>
      <c r="V74" s="194"/>
      <c r="W74" s="194"/>
      <c r="X74" s="194"/>
      <c r="Y74" s="194"/>
      <c r="Z74" s="194"/>
      <c r="AA74" s="194"/>
      <c r="AB74" s="194"/>
      <c r="AC74" s="194"/>
      <c r="AD74" s="194"/>
      <c r="AE74" s="194"/>
      <c r="AF74" s="191"/>
      <c r="AG74" s="999"/>
      <c r="AH74" s="999"/>
      <c r="AI74" s="999"/>
      <c r="AJ74" s="999"/>
      <c r="AK74" s="999"/>
      <c r="AL74" s="999"/>
      <c r="AM74" s="999"/>
      <c r="AN74" s="999"/>
      <c r="AO74" s="999"/>
      <c r="AP74" s="999"/>
      <c r="AQ74" s="999"/>
      <c r="AR74" s="999"/>
      <c r="AS74" s="999"/>
      <c r="AT74" s="999"/>
      <c r="AU74" s="999"/>
      <c r="AV74" s="999"/>
      <c r="AW74" s="999"/>
      <c r="AX74" s="999"/>
      <c r="AY74" s="999"/>
      <c r="AZ74" s="420"/>
      <c r="BA74" s="706"/>
      <c r="BB74" s="697"/>
      <c r="BC74" s="523"/>
      <c r="BD74" s="509"/>
      <c r="BE74" s="509"/>
      <c r="BF74" s="509"/>
      <c r="BG74" s="527"/>
      <c r="BH74" s="523"/>
      <c r="BI74" s="509"/>
      <c r="BJ74" s="509"/>
      <c r="BK74" s="509"/>
      <c r="BL74" s="527"/>
      <c r="BM74" s="523"/>
      <c r="BN74" s="509"/>
      <c r="BO74" s="509"/>
      <c r="BP74" s="509"/>
      <c r="BQ74" s="527"/>
      <c r="BR74" s="523"/>
      <c r="BS74" s="509"/>
      <c r="BT74" s="509"/>
      <c r="BU74" s="509"/>
      <c r="BV74" s="509"/>
      <c r="BW74" s="509"/>
      <c r="BX74" s="509"/>
      <c r="BY74" s="510"/>
      <c r="BZ74" s="510"/>
      <c r="CA74" s="510"/>
      <c r="CB74" s="510"/>
      <c r="CC74" s="510"/>
      <c r="CD74" s="510"/>
      <c r="CE74" s="510"/>
      <c r="CF74" s="510"/>
      <c r="CG74" s="67"/>
      <c r="CH74" s="67"/>
      <c r="CI74" s="67"/>
      <c r="CJ74" s="67"/>
      <c r="CK74" s="67"/>
      <c r="CL74" s="67"/>
      <c r="CM74" s="67"/>
      <c r="CN74" s="67"/>
      <c r="CO74" s="67"/>
      <c r="CP74" s="67"/>
      <c r="CQ74" s="67"/>
      <c r="CR74" s="67"/>
      <c r="CS74" s="67"/>
      <c r="CT74" s="67"/>
      <c r="CU74" s="67"/>
      <c r="CV74" s="67"/>
      <c r="CW74" s="67"/>
      <c r="CX74" s="67"/>
      <c r="CY74" s="67"/>
      <c r="CZ74" s="67"/>
    </row>
    <row r="75" s="589" customFormat="true" ht="15" customHeight="true" x14ac:dyDescent="0.2">
      <c r="A75" s="217"/>
      <c r="B75" s="211"/>
      <c r="C75" s="195"/>
      <c r="D75" s="194"/>
      <c r="E75" s="194"/>
      <c r="F75" s="194"/>
      <c r="G75" s="193"/>
      <c r="H75" s="192"/>
      <c r="I75" s="194"/>
      <c r="J75" s="194"/>
      <c r="K75" s="194"/>
      <c r="L75" s="191"/>
      <c r="M75" s="195"/>
      <c r="N75" s="194"/>
      <c r="O75" s="194"/>
      <c r="P75" s="194"/>
      <c r="Q75" s="193"/>
      <c r="R75" s="192"/>
      <c r="S75" s="194"/>
      <c r="T75" s="194"/>
      <c r="U75" s="194"/>
      <c r="V75" s="194"/>
      <c r="W75" s="194"/>
      <c r="X75" s="194"/>
      <c r="Y75" s="194"/>
      <c r="Z75" s="194"/>
      <c r="AA75" s="194"/>
      <c r="AB75" s="194"/>
      <c r="AC75" s="194"/>
      <c r="AD75" s="194"/>
      <c r="AE75" s="194"/>
      <c r="AF75" s="191"/>
      <c r="AG75" s="999"/>
      <c r="AH75" s="999"/>
      <c r="AI75" s="999"/>
      <c r="AJ75" s="999"/>
      <c r="AK75" s="999"/>
      <c r="AL75" s="999"/>
      <c r="AM75" s="999"/>
      <c r="AN75" s="999"/>
      <c r="AO75" s="999"/>
      <c r="AP75" s="999"/>
      <c r="AQ75" s="999"/>
      <c r="AR75" s="999"/>
      <c r="AS75" s="999"/>
      <c r="AT75" s="999"/>
      <c r="AU75" s="999"/>
      <c r="AV75" s="999"/>
      <c r="AW75" s="999"/>
      <c r="AX75" s="999"/>
      <c r="AY75" s="999"/>
      <c r="AZ75" s="420"/>
      <c r="BA75" s="706"/>
      <c r="BB75" s="697"/>
      <c r="BC75" s="523"/>
      <c r="BD75" s="509"/>
      <c r="BE75" s="509"/>
      <c r="BF75" s="509"/>
      <c r="BG75" s="527"/>
      <c r="BH75" s="523"/>
      <c r="BI75" s="509"/>
      <c r="BJ75" s="509"/>
      <c r="BK75" s="509"/>
      <c r="BL75" s="527"/>
      <c r="BM75" s="523"/>
      <c r="BN75" s="509"/>
      <c r="BO75" s="509"/>
      <c r="BP75" s="509"/>
      <c r="BQ75" s="527"/>
      <c r="BR75" s="523"/>
      <c r="BS75" s="509"/>
      <c r="BT75" s="509"/>
      <c r="BU75" s="509"/>
      <c r="BV75" s="509"/>
      <c r="BW75" s="509"/>
      <c r="BX75" s="509"/>
      <c r="BY75" s="510"/>
      <c r="BZ75" s="510"/>
      <c r="CA75" s="510"/>
      <c r="CB75" s="510"/>
      <c r="CC75" s="510"/>
      <c r="CD75" s="510"/>
      <c r="CE75" s="510"/>
      <c r="CF75" s="510"/>
      <c r="CG75" s="67"/>
      <c r="CH75" s="67"/>
      <c r="CI75" s="67"/>
      <c r="CJ75" s="67"/>
      <c r="CK75" s="67"/>
      <c r="CL75" s="67"/>
      <c r="CM75" s="67"/>
      <c r="CN75" s="67"/>
      <c r="CO75" s="67"/>
      <c r="CP75" s="67"/>
      <c r="CQ75" s="67"/>
      <c r="CR75" s="67"/>
      <c r="CS75" s="67"/>
      <c r="CT75" s="67"/>
      <c r="CU75" s="67"/>
      <c r="CV75" s="67"/>
      <c r="CW75" s="67"/>
      <c r="CX75" s="67"/>
      <c r="CY75" s="67"/>
      <c r="CZ75" s="67"/>
    </row>
    <row r="76" s="589" customFormat="true" ht="15" customHeight="true" x14ac:dyDescent="0.2">
      <c r="A76" s="217"/>
      <c r="B76" s="211"/>
      <c r="C76" s="195"/>
      <c r="D76" s="194"/>
      <c r="E76" s="194"/>
      <c r="F76" s="194"/>
      <c r="G76" s="193"/>
      <c r="H76" s="192"/>
      <c r="I76" s="194"/>
      <c r="J76" s="194"/>
      <c r="K76" s="194"/>
      <c r="L76" s="191"/>
      <c r="M76" s="195"/>
      <c r="N76" s="194"/>
      <c r="O76" s="194"/>
      <c r="P76" s="194"/>
      <c r="Q76" s="193"/>
      <c r="R76" s="192"/>
      <c r="S76" s="194"/>
      <c r="T76" s="194"/>
      <c r="U76" s="194"/>
      <c r="V76" s="194"/>
      <c r="W76" s="194"/>
      <c r="X76" s="194"/>
      <c r="Y76" s="194"/>
      <c r="Z76" s="194"/>
      <c r="AA76" s="194"/>
      <c r="AB76" s="194"/>
      <c r="AC76" s="194"/>
      <c r="AD76" s="194"/>
      <c r="AE76" s="194"/>
      <c r="AF76" s="191"/>
      <c r="AG76" s="999"/>
      <c r="AH76" s="999"/>
      <c r="AI76" s="999"/>
      <c r="AJ76" s="999"/>
      <c r="AK76" s="999"/>
      <c r="AL76" s="999"/>
      <c r="AM76" s="999"/>
      <c r="AN76" s="999"/>
      <c r="AO76" s="999"/>
      <c r="AP76" s="999"/>
      <c r="AQ76" s="999"/>
      <c r="AR76" s="999"/>
      <c r="AS76" s="999"/>
      <c r="AT76" s="999"/>
      <c r="AU76" s="999"/>
      <c r="AV76" s="999"/>
      <c r="AW76" s="999"/>
      <c r="AX76" s="999"/>
      <c r="AY76" s="999"/>
      <c r="AZ76" s="420"/>
      <c r="BA76" s="706"/>
      <c r="BB76" s="697"/>
      <c r="BC76" s="523"/>
      <c r="BD76" s="509"/>
      <c r="BE76" s="509"/>
      <c r="BF76" s="509"/>
      <c r="BG76" s="527"/>
      <c r="BH76" s="523"/>
      <c r="BI76" s="509"/>
      <c r="BJ76" s="509"/>
      <c r="BK76" s="509"/>
      <c r="BL76" s="527"/>
      <c r="BM76" s="523"/>
      <c r="BN76" s="509"/>
      <c r="BO76" s="509"/>
      <c r="BP76" s="509"/>
      <c r="BQ76" s="527"/>
      <c r="BR76" s="523"/>
      <c r="BS76" s="509"/>
      <c r="BT76" s="509"/>
      <c r="BU76" s="509"/>
      <c r="BV76" s="509"/>
      <c r="BW76" s="509"/>
      <c r="BX76" s="509"/>
      <c r="BY76" s="510"/>
      <c r="BZ76" s="510"/>
      <c r="CA76" s="510"/>
      <c r="CB76" s="510"/>
      <c r="CC76" s="510"/>
      <c r="CD76" s="510"/>
      <c r="CE76" s="510"/>
      <c r="CF76" s="510"/>
      <c r="CG76" s="67"/>
      <c r="CH76" s="67"/>
      <c r="CI76" s="67"/>
      <c r="CJ76" s="67"/>
      <c r="CK76" s="67"/>
      <c r="CL76" s="67"/>
      <c r="CM76" s="67"/>
      <c r="CN76" s="67"/>
      <c r="CO76" s="67"/>
      <c r="CP76" s="67"/>
      <c r="CQ76" s="67"/>
      <c r="CR76" s="67"/>
      <c r="CS76" s="67"/>
      <c r="CT76" s="67"/>
      <c r="CU76" s="67"/>
      <c r="CV76" s="67"/>
      <c r="CW76" s="67"/>
      <c r="CX76" s="67"/>
      <c r="CY76" s="67"/>
      <c r="CZ76" s="67"/>
    </row>
    <row r="77" s="589" customFormat="true" ht="15" customHeight="true" x14ac:dyDescent="0.2">
      <c r="A77" s="217"/>
      <c r="B77" s="211"/>
      <c r="C77" s="195"/>
      <c r="D77" s="194"/>
      <c r="E77" s="194"/>
      <c r="F77" s="194"/>
      <c r="G77" s="193"/>
      <c r="H77" s="192"/>
      <c r="I77" s="194"/>
      <c r="J77" s="194"/>
      <c r="K77" s="194"/>
      <c r="L77" s="191"/>
      <c r="M77" s="195"/>
      <c r="N77" s="194"/>
      <c r="O77" s="194"/>
      <c r="P77" s="194"/>
      <c r="Q77" s="193"/>
      <c r="R77" s="192"/>
      <c r="S77" s="194"/>
      <c r="T77" s="194"/>
      <c r="U77" s="194"/>
      <c r="V77" s="194"/>
      <c r="W77" s="194"/>
      <c r="X77" s="194"/>
      <c r="Y77" s="194"/>
      <c r="Z77" s="194"/>
      <c r="AA77" s="194"/>
      <c r="AB77" s="194"/>
      <c r="AC77" s="194"/>
      <c r="AD77" s="194"/>
      <c r="AE77" s="194"/>
      <c r="AF77" s="191"/>
      <c r="AG77" s="999"/>
      <c r="AH77" s="999"/>
      <c r="AI77" s="999"/>
      <c r="AJ77" s="999"/>
      <c r="AK77" s="999"/>
      <c r="AL77" s="999"/>
      <c r="AM77" s="999"/>
      <c r="AN77" s="999"/>
      <c r="AO77" s="999"/>
      <c r="AP77" s="999"/>
      <c r="AQ77" s="999"/>
      <c r="AR77" s="999"/>
      <c r="AS77" s="999"/>
      <c r="AT77" s="999"/>
      <c r="AU77" s="999"/>
      <c r="AV77" s="999"/>
      <c r="AW77" s="999"/>
      <c r="AX77" s="999"/>
      <c r="AY77" s="999"/>
      <c r="AZ77" s="420"/>
      <c r="BA77" s="706"/>
      <c r="BB77" s="697"/>
      <c r="BC77" s="523"/>
      <c r="BD77" s="509"/>
      <c r="BE77" s="509"/>
      <c r="BF77" s="509"/>
      <c r="BG77" s="527"/>
      <c r="BH77" s="523"/>
      <c r="BI77" s="509"/>
      <c r="BJ77" s="509"/>
      <c r="BK77" s="509"/>
      <c r="BL77" s="527"/>
      <c r="BM77" s="523"/>
      <c r="BN77" s="509"/>
      <c r="BO77" s="509"/>
      <c r="BP77" s="509"/>
      <c r="BQ77" s="527"/>
      <c r="BR77" s="523"/>
      <c r="BS77" s="509"/>
      <c r="BT77" s="509"/>
      <c r="BU77" s="509"/>
      <c r="BV77" s="509"/>
      <c r="BW77" s="509"/>
      <c r="BX77" s="509"/>
      <c r="BY77" s="510"/>
      <c r="BZ77" s="510"/>
      <c r="CA77" s="510"/>
      <c r="CB77" s="510"/>
      <c r="CC77" s="510"/>
      <c r="CD77" s="510"/>
      <c r="CE77" s="510"/>
      <c r="CF77" s="510"/>
      <c r="CG77" s="67"/>
      <c r="CH77" s="67"/>
      <c r="CI77" s="67"/>
      <c r="CJ77" s="67"/>
      <c r="CK77" s="67"/>
      <c r="CL77" s="67"/>
      <c r="CM77" s="67"/>
      <c r="CN77" s="67"/>
      <c r="CO77" s="67"/>
      <c r="CP77" s="67"/>
      <c r="CQ77" s="67"/>
      <c r="CR77" s="67"/>
      <c r="CS77" s="67"/>
      <c r="CT77" s="67"/>
      <c r="CU77" s="67"/>
      <c r="CV77" s="67"/>
      <c r="CW77" s="67"/>
      <c r="CX77" s="67"/>
      <c r="CY77" s="67"/>
      <c r="CZ77" s="67"/>
    </row>
    <row r="78" s="589" customFormat="true" ht="15" customHeight="true" x14ac:dyDescent="0.2">
      <c r="A78" s="217"/>
      <c r="B78" s="211"/>
      <c r="C78" s="195"/>
      <c r="D78" s="194"/>
      <c r="E78" s="194"/>
      <c r="F78" s="194"/>
      <c r="G78" s="193"/>
      <c r="H78" s="192"/>
      <c r="I78" s="194"/>
      <c r="J78" s="194"/>
      <c r="K78" s="194"/>
      <c r="L78" s="191"/>
      <c r="M78" s="195"/>
      <c r="N78" s="194"/>
      <c r="O78" s="194"/>
      <c r="P78" s="194"/>
      <c r="Q78" s="193"/>
      <c r="R78" s="192"/>
      <c r="S78" s="194"/>
      <c r="T78" s="194"/>
      <c r="U78" s="194"/>
      <c r="V78" s="194"/>
      <c r="W78" s="194"/>
      <c r="X78" s="194"/>
      <c r="Y78" s="194"/>
      <c r="Z78" s="194"/>
      <c r="AA78" s="194"/>
      <c r="AB78" s="194"/>
      <c r="AC78" s="194"/>
      <c r="AD78" s="194"/>
      <c r="AE78" s="194"/>
      <c r="AF78" s="191"/>
      <c r="AG78" s="999"/>
      <c r="AH78" s="999"/>
      <c r="AI78" s="999"/>
      <c r="AJ78" s="999"/>
      <c r="AK78" s="999"/>
      <c r="AL78" s="999"/>
      <c r="AM78" s="999"/>
      <c r="AN78" s="999"/>
      <c r="AO78" s="999"/>
      <c r="AP78" s="999"/>
      <c r="AQ78" s="999"/>
      <c r="AR78" s="999"/>
      <c r="AS78" s="999"/>
      <c r="AT78" s="999"/>
      <c r="AU78" s="999"/>
      <c r="AV78" s="999"/>
      <c r="AW78" s="999"/>
      <c r="AX78" s="999"/>
      <c r="AY78" s="999"/>
      <c r="AZ78" s="420"/>
      <c r="BA78" s="706"/>
      <c r="BB78" s="697"/>
      <c r="BC78" s="523"/>
      <c r="BD78" s="509"/>
      <c r="BE78" s="509"/>
      <c r="BF78" s="509"/>
      <c r="BG78" s="527"/>
      <c r="BH78" s="523"/>
      <c r="BI78" s="509"/>
      <c r="BJ78" s="509"/>
      <c r="BK78" s="509"/>
      <c r="BL78" s="527"/>
      <c r="BM78" s="523"/>
      <c r="BN78" s="509"/>
      <c r="BO78" s="509"/>
      <c r="BP78" s="509"/>
      <c r="BQ78" s="527"/>
      <c r="BR78" s="523"/>
      <c r="BS78" s="509"/>
      <c r="BT78" s="509"/>
      <c r="BU78" s="509"/>
      <c r="BV78" s="509"/>
      <c r="BW78" s="509"/>
      <c r="BX78" s="509"/>
      <c r="BY78" s="510"/>
      <c r="BZ78" s="510"/>
      <c r="CA78" s="510"/>
      <c r="CB78" s="510"/>
      <c r="CC78" s="510"/>
      <c r="CD78" s="510"/>
      <c r="CE78" s="510"/>
      <c r="CF78" s="510"/>
      <c r="CG78" s="67"/>
      <c r="CH78" s="67"/>
      <c r="CI78" s="67"/>
      <c r="CJ78" s="67"/>
      <c r="CK78" s="67"/>
      <c r="CL78" s="67"/>
      <c r="CM78" s="67"/>
      <c r="CN78" s="67"/>
      <c r="CO78" s="67"/>
      <c r="CP78" s="67"/>
      <c r="CQ78" s="67"/>
      <c r="CR78" s="67"/>
      <c r="CS78" s="67"/>
      <c r="CT78" s="67"/>
      <c r="CU78" s="67"/>
      <c r="CV78" s="67"/>
      <c r="CW78" s="67"/>
      <c r="CX78" s="67"/>
      <c r="CY78" s="67"/>
      <c r="CZ78" s="67"/>
    </row>
    <row r="79" s="589" customFormat="true" ht="15" customHeight="true" x14ac:dyDescent="0.2">
      <c r="A79" s="217"/>
      <c r="B79" s="211"/>
      <c r="C79" s="195"/>
      <c r="D79" s="194"/>
      <c r="E79" s="194"/>
      <c r="F79" s="194"/>
      <c r="G79" s="193"/>
      <c r="H79" s="192"/>
      <c r="I79" s="194"/>
      <c r="J79" s="194"/>
      <c r="K79" s="194"/>
      <c r="L79" s="191"/>
      <c r="M79" s="195"/>
      <c r="N79" s="194"/>
      <c r="O79" s="194"/>
      <c r="P79" s="194"/>
      <c r="Q79" s="193"/>
      <c r="R79" s="192"/>
      <c r="S79" s="194"/>
      <c r="T79" s="194"/>
      <c r="U79" s="194"/>
      <c r="V79" s="194"/>
      <c r="W79" s="194"/>
      <c r="X79" s="194"/>
      <c r="Y79" s="194"/>
      <c r="Z79" s="194"/>
      <c r="AA79" s="194"/>
      <c r="AB79" s="194"/>
      <c r="AC79" s="194"/>
      <c r="AD79" s="194"/>
      <c r="AE79" s="194"/>
      <c r="AF79" s="191"/>
      <c r="AG79" s="999"/>
      <c r="AH79" s="999"/>
      <c r="AI79" s="999"/>
      <c r="AJ79" s="999"/>
      <c r="AK79" s="999"/>
      <c r="AL79" s="999"/>
      <c r="AM79" s="999"/>
      <c r="AN79" s="999"/>
      <c r="AO79" s="999"/>
      <c r="AP79" s="999"/>
      <c r="AQ79" s="999"/>
      <c r="AR79" s="999"/>
      <c r="AS79" s="999"/>
      <c r="AT79" s="999"/>
      <c r="AU79" s="999"/>
      <c r="AV79" s="999"/>
      <c r="AW79" s="999"/>
      <c r="AX79" s="999"/>
      <c r="AY79" s="999"/>
      <c r="AZ79" s="420"/>
      <c r="BA79" s="706"/>
      <c r="BB79" s="697"/>
      <c r="BC79" s="523"/>
      <c r="BD79" s="509"/>
      <c r="BE79" s="509"/>
      <c r="BF79" s="509"/>
      <c r="BG79" s="527"/>
      <c r="BH79" s="523"/>
      <c r="BI79" s="509"/>
      <c r="BJ79" s="509"/>
      <c r="BK79" s="509"/>
      <c r="BL79" s="527"/>
      <c r="BM79" s="523"/>
      <c r="BN79" s="509"/>
      <c r="BO79" s="509"/>
      <c r="BP79" s="509"/>
      <c r="BQ79" s="527"/>
      <c r="BR79" s="523"/>
      <c r="BS79" s="509"/>
      <c r="BT79" s="509"/>
      <c r="BU79" s="509"/>
      <c r="BV79" s="509"/>
      <c r="BW79" s="509"/>
      <c r="BX79" s="509"/>
      <c r="BY79" s="510"/>
      <c r="BZ79" s="510"/>
      <c r="CA79" s="510"/>
      <c r="CB79" s="510"/>
      <c r="CC79" s="510"/>
      <c r="CD79" s="510"/>
      <c r="CE79" s="510"/>
      <c r="CF79" s="510"/>
      <c r="CG79" s="67"/>
      <c r="CH79" s="67"/>
      <c r="CI79" s="67"/>
      <c r="CJ79" s="67"/>
      <c r="CK79" s="67"/>
      <c r="CL79" s="67"/>
      <c r="CM79" s="67"/>
      <c r="CN79" s="67"/>
      <c r="CO79" s="67"/>
      <c r="CP79" s="67"/>
      <c r="CQ79" s="67"/>
      <c r="CR79" s="67"/>
      <c r="CS79" s="67"/>
      <c r="CT79" s="67"/>
      <c r="CU79" s="67"/>
      <c r="CV79" s="67"/>
      <c r="CW79" s="67"/>
      <c r="CX79" s="67"/>
      <c r="CY79" s="67"/>
      <c r="CZ79" s="67"/>
    </row>
    <row r="80" s="589" customFormat="true" ht="15" customHeight="true" x14ac:dyDescent="0.2">
      <c r="A80" s="217"/>
      <c r="B80" s="211"/>
      <c r="C80" s="195"/>
      <c r="D80" s="194"/>
      <c r="E80" s="194"/>
      <c r="F80" s="194"/>
      <c r="G80" s="193"/>
      <c r="H80" s="192"/>
      <c r="I80" s="194"/>
      <c r="J80" s="194"/>
      <c r="K80" s="194"/>
      <c r="L80" s="191"/>
      <c r="M80" s="195"/>
      <c r="N80" s="194"/>
      <c r="O80" s="194"/>
      <c r="P80" s="194"/>
      <c r="Q80" s="193"/>
      <c r="R80" s="192"/>
      <c r="S80" s="194"/>
      <c r="T80" s="194"/>
      <c r="U80" s="194"/>
      <c r="V80" s="194"/>
      <c r="W80" s="194"/>
      <c r="X80" s="194"/>
      <c r="Y80" s="194"/>
      <c r="Z80" s="194"/>
      <c r="AA80" s="194"/>
      <c r="AB80" s="194"/>
      <c r="AC80" s="194"/>
      <c r="AD80" s="194"/>
      <c r="AE80" s="194"/>
      <c r="AF80" s="191"/>
      <c r="AG80" s="999"/>
      <c r="AH80" s="999"/>
      <c r="AI80" s="999"/>
      <c r="AJ80" s="999"/>
      <c r="AK80" s="999"/>
      <c r="AL80" s="999"/>
      <c r="AM80" s="999"/>
      <c r="AN80" s="999"/>
      <c r="AO80" s="999"/>
      <c r="AP80" s="999"/>
      <c r="AQ80" s="999"/>
      <c r="AR80" s="999"/>
      <c r="AS80" s="999"/>
      <c r="AT80" s="999"/>
      <c r="AU80" s="999"/>
      <c r="AV80" s="999"/>
      <c r="AW80" s="999"/>
      <c r="AX80" s="999"/>
      <c r="AY80" s="999"/>
      <c r="AZ80" s="420"/>
      <c r="BA80" s="706"/>
      <c r="BB80" s="697"/>
      <c r="BC80" s="523"/>
      <c r="BD80" s="509"/>
      <c r="BE80" s="509"/>
      <c r="BF80" s="509"/>
      <c r="BG80" s="527"/>
      <c r="BH80" s="523"/>
      <c r="BI80" s="509"/>
      <c r="BJ80" s="509"/>
      <c r="BK80" s="509"/>
      <c r="BL80" s="527"/>
      <c r="BM80" s="523"/>
      <c r="BN80" s="509"/>
      <c r="BO80" s="509"/>
      <c r="BP80" s="509"/>
      <c r="BQ80" s="527"/>
      <c r="BR80" s="523"/>
      <c r="BS80" s="509"/>
      <c r="BT80" s="509"/>
      <c r="BU80" s="509"/>
      <c r="BV80" s="509"/>
      <c r="BW80" s="509"/>
      <c r="BX80" s="509"/>
      <c r="BY80" s="510"/>
      <c r="BZ80" s="510"/>
      <c r="CA80" s="510"/>
      <c r="CB80" s="510"/>
      <c r="CC80" s="510"/>
      <c r="CD80" s="510"/>
      <c r="CE80" s="510"/>
      <c r="CF80" s="510"/>
      <c r="CG80" s="67"/>
      <c r="CH80" s="67"/>
      <c r="CI80" s="67"/>
      <c r="CJ80" s="67"/>
      <c r="CK80" s="67"/>
      <c r="CL80" s="67"/>
      <c r="CM80" s="67"/>
      <c r="CN80" s="67"/>
      <c r="CO80" s="67"/>
      <c r="CP80" s="67"/>
      <c r="CQ80" s="67"/>
      <c r="CR80" s="67"/>
      <c r="CS80" s="67"/>
      <c r="CT80" s="67"/>
      <c r="CU80" s="67"/>
      <c r="CV80" s="67"/>
      <c r="CW80" s="67"/>
      <c r="CX80" s="67"/>
      <c r="CY80" s="67"/>
      <c r="CZ80" s="67"/>
    </row>
    <row r="81" s="589" customFormat="true" ht="15" customHeight="true" x14ac:dyDescent="0.2">
      <c r="A81" s="217"/>
      <c r="B81" s="211"/>
      <c r="C81" s="195"/>
      <c r="D81" s="194"/>
      <c r="E81" s="194"/>
      <c r="F81" s="194"/>
      <c r="G81" s="193"/>
      <c r="H81" s="192"/>
      <c r="I81" s="194"/>
      <c r="J81" s="194"/>
      <c r="K81" s="194"/>
      <c r="L81" s="191"/>
      <c r="M81" s="195"/>
      <c r="N81" s="194"/>
      <c r="O81" s="194"/>
      <c r="P81" s="194"/>
      <c r="Q81" s="193"/>
      <c r="R81" s="192"/>
      <c r="S81" s="194"/>
      <c r="T81" s="194"/>
      <c r="U81" s="194"/>
      <c r="V81" s="194"/>
      <c r="W81" s="194"/>
      <c r="X81" s="194"/>
      <c r="Y81" s="194"/>
      <c r="Z81" s="194"/>
      <c r="AA81" s="194"/>
      <c r="AB81" s="194"/>
      <c r="AC81" s="194"/>
      <c r="AD81" s="194"/>
      <c r="AE81" s="194"/>
      <c r="AF81" s="191"/>
      <c r="AG81" s="999"/>
      <c r="AH81" s="999"/>
      <c r="AI81" s="999"/>
      <c r="AJ81" s="999"/>
      <c r="AK81" s="999"/>
      <c r="AL81" s="999"/>
      <c r="AM81" s="999"/>
      <c r="AN81" s="999"/>
      <c r="AO81" s="999"/>
      <c r="AP81" s="999"/>
      <c r="AQ81" s="999"/>
      <c r="AR81" s="999"/>
      <c r="AS81" s="999"/>
      <c r="AT81" s="999"/>
      <c r="AU81" s="999"/>
      <c r="AV81" s="999"/>
      <c r="AW81" s="999"/>
      <c r="AX81" s="999"/>
      <c r="AY81" s="999"/>
      <c r="AZ81" s="420"/>
      <c r="BA81" s="706"/>
      <c r="BB81" s="697"/>
      <c r="BC81" s="523"/>
      <c r="BD81" s="509"/>
      <c r="BE81" s="509"/>
      <c r="BF81" s="509"/>
      <c r="BG81" s="527"/>
      <c r="BH81" s="523"/>
      <c r="BI81" s="509"/>
      <c r="BJ81" s="509"/>
      <c r="BK81" s="509"/>
      <c r="BL81" s="527"/>
      <c r="BM81" s="523"/>
      <c r="BN81" s="509"/>
      <c r="BO81" s="509"/>
      <c r="BP81" s="509"/>
      <c r="BQ81" s="527"/>
      <c r="BR81" s="523"/>
      <c r="BS81" s="509"/>
      <c r="BT81" s="509"/>
      <c r="BU81" s="509"/>
      <c r="BV81" s="509"/>
      <c r="BW81" s="509"/>
      <c r="BX81" s="509"/>
      <c r="BY81" s="510"/>
      <c r="BZ81" s="510"/>
      <c r="CA81" s="510"/>
      <c r="CB81" s="510"/>
      <c r="CC81" s="510"/>
      <c r="CD81" s="510"/>
      <c r="CE81" s="510"/>
      <c r="CF81" s="510"/>
      <c r="CG81" s="67"/>
      <c r="CH81" s="67"/>
      <c r="CI81" s="67"/>
      <c r="CJ81" s="67"/>
      <c r="CK81" s="67"/>
      <c r="CL81" s="67"/>
      <c r="CM81" s="67"/>
      <c r="CN81" s="67"/>
      <c r="CO81" s="67"/>
      <c r="CP81" s="67"/>
      <c r="CQ81" s="67"/>
      <c r="CR81" s="67"/>
      <c r="CS81" s="67"/>
      <c r="CT81" s="67"/>
      <c r="CU81" s="67"/>
      <c r="CV81" s="67"/>
      <c r="CW81" s="67"/>
      <c r="CX81" s="67"/>
      <c r="CY81" s="67"/>
      <c r="CZ81" s="67"/>
    </row>
    <row r="82" s="589" customFormat="true" ht="15" customHeight="true" x14ac:dyDescent="0.2">
      <c r="A82" s="217"/>
      <c r="B82" s="211"/>
      <c r="C82" s="195"/>
      <c r="D82" s="194"/>
      <c r="E82" s="194"/>
      <c r="F82" s="194"/>
      <c r="G82" s="193"/>
      <c r="H82" s="192"/>
      <c r="I82" s="194"/>
      <c r="J82" s="194"/>
      <c r="K82" s="194"/>
      <c r="L82" s="191"/>
      <c r="M82" s="195"/>
      <c r="N82" s="194"/>
      <c r="O82" s="194"/>
      <c r="P82" s="194"/>
      <c r="Q82" s="193"/>
      <c r="R82" s="192"/>
      <c r="S82" s="194"/>
      <c r="T82" s="194"/>
      <c r="U82" s="194"/>
      <c r="V82" s="194"/>
      <c r="W82" s="194"/>
      <c r="X82" s="194"/>
      <c r="Y82" s="194"/>
      <c r="Z82" s="194"/>
      <c r="AA82" s="194"/>
      <c r="AB82" s="194"/>
      <c r="AC82" s="194"/>
      <c r="AD82" s="194"/>
      <c r="AE82" s="194"/>
      <c r="AF82" s="191"/>
      <c r="AG82" s="999"/>
      <c r="AH82" s="999"/>
      <c r="AI82" s="999"/>
      <c r="AJ82" s="999"/>
      <c r="AK82" s="999"/>
      <c r="AL82" s="999"/>
      <c r="AM82" s="999"/>
      <c r="AN82" s="999"/>
      <c r="AO82" s="999"/>
      <c r="AP82" s="999"/>
      <c r="AQ82" s="999"/>
      <c r="AR82" s="999"/>
      <c r="AS82" s="999"/>
      <c r="AT82" s="999"/>
      <c r="AU82" s="999"/>
      <c r="AV82" s="999"/>
      <c r="AW82" s="999"/>
      <c r="AX82" s="999"/>
      <c r="AY82" s="999"/>
      <c r="AZ82" s="420"/>
      <c r="BA82" s="706"/>
      <c r="BB82" s="697"/>
      <c r="BC82" s="523"/>
      <c r="BD82" s="509"/>
      <c r="BE82" s="509"/>
      <c r="BF82" s="509"/>
      <c r="BG82" s="527"/>
      <c r="BH82" s="523"/>
      <c r="BI82" s="509"/>
      <c r="BJ82" s="509"/>
      <c r="BK82" s="509"/>
      <c r="BL82" s="527"/>
      <c r="BM82" s="523"/>
      <c r="BN82" s="509"/>
      <c r="BO82" s="509"/>
      <c r="BP82" s="509"/>
      <c r="BQ82" s="527"/>
      <c r="BR82" s="523"/>
      <c r="BS82" s="509"/>
      <c r="BT82" s="509"/>
      <c r="BU82" s="509"/>
      <c r="BV82" s="509"/>
      <c r="BW82" s="509"/>
      <c r="BX82" s="509"/>
      <c r="BY82" s="510"/>
      <c r="BZ82" s="510"/>
      <c r="CA82" s="510"/>
      <c r="CB82" s="510"/>
      <c r="CC82" s="510"/>
      <c r="CD82" s="510"/>
      <c r="CE82" s="510"/>
      <c r="CF82" s="510"/>
      <c r="CG82" s="67"/>
      <c r="CH82" s="67"/>
      <c r="CI82" s="67"/>
      <c r="CJ82" s="67"/>
      <c r="CK82" s="67"/>
      <c r="CL82" s="67"/>
      <c r="CM82" s="67"/>
      <c r="CN82" s="67"/>
      <c r="CO82" s="67"/>
      <c r="CP82" s="67"/>
      <c r="CQ82" s="67"/>
      <c r="CR82" s="67"/>
      <c r="CS82" s="67"/>
      <c r="CT82" s="67"/>
      <c r="CU82" s="67"/>
      <c r="CV82" s="67"/>
      <c r="CW82" s="67"/>
      <c r="CX82" s="67"/>
      <c r="CY82" s="67"/>
      <c r="CZ82" s="67"/>
    </row>
    <row r="83" s="589" customFormat="true" ht="15" customHeight="true" x14ac:dyDescent="0.2">
      <c r="A83" s="217"/>
      <c r="B83" s="211"/>
      <c r="C83" s="195"/>
      <c r="D83" s="194"/>
      <c r="E83" s="194"/>
      <c r="F83" s="194"/>
      <c r="G83" s="193"/>
      <c r="H83" s="192"/>
      <c r="I83" s="194"/>
      <c r="J83" s="194"/>
      <c r="K83" s="194"/>
      <c r="L83" s="191"/>
      <c r="M83" s="195"/>
      <c r="N83" s="194"/>
      <c r="O83" s="194"/>
      <c r="P83" s="194"/>
      <c r="Q83" s="193"/>
      <c r="R83" s="192"/>
      <c r="S83" s="194"/>
      <c r="T83" s="194"/>
      <c r="U83" s="194"/>
      <c r="V83" s="194"/>
      <c r="W83" s="194"/>
      <c r="X83" s="194"/>
      <c r="Y83" s="194"/>
      <c r="Z83" s="194"/>
      <c r="AA83" s="194"/>
      <c r="AB83" s="194"/>
      <c r="AC83" s="194"/>
      <c r="AD83" s="194"/>
      <c r="AE83" s="194"/>
      <c r="AF83" s="191"/>
      <c r="AG83" s="999"/>
      <c r="AH83" s="999"/>
      <c r="AI83" s="999"/>
      <c r="AJ83" s="999"/>
      <c r="AK83" s="999"/>
      <c r="AL83" s="999"/>
      <c r="AM83" s="999"/>
      <c r="AN83" s="999"/>
      <c r="AO83" s="999"/>
      <c r="AP83" s="999"/>
      <c r="AQ83" s="999"/>
      <c r="AR83" s="999"/>
      <c r="AS83" s="999"/>
      <c r="AT83" s="999"/>
      <c r="AU83" s="999"/>
      <c r="AV83" s="999"/>
      <c r="AW83" s="999"/>
      <c r="AX83" s="999"/>
      <c r="AY83" s="999"/>
      <c r="AZ83" s="420"/>
      <c r="BA83" s="706"/>
      <c r="BB83" s="697"/>
      <c r="BC83" s="523"/>
      <c r="BD83" s="509"/>
      <c r="BE83" s="509"/>
      <c r="BF83" s="509"/>
      <c r="BG83" s="527"/>
      <c r="BH83" s="523"/>
      <c r="BI83" s="509"/>
      <c r="BJ83" s="509"/>
      <c r="BK83" s="509"/>
      <c r="BL83" s="527"/>
      <c r="BM83" s="523"/>
      <c r="BN83" s="509"/>
      <c r="BO83" s="509"/>
      <c r="BP83" s="509"/>
      <c r="BQ83" s="527"/>
      <c r="BR83" s="523"/>
      <c r="BS83" s="509"/>
      <c r="BT83" s="509"/>
      <c r="BU83" s="509"/>
      <c r="BV83" s="509"/>
      <c r="BW83" s="509"/>
      <c r="BX83" s="509"/>
      <c r="BY83" s="510"/>
      <c r="BZ83" s="510"/>
      <c r="CA83" s="510"/>
      <c r="CB83" s="510"/>
      <c r="CC83" s="510"/>
      <c r="CD83" s="510"/>
      <c r="CE83" s="510"/>
      <c r="CF83" s="510"/>
      <c r="CG83" s="67"/>
      <c r="CH83" s="67"/>
      <c r="CI83" s="67"/>
      <c r="CJ83" s="67"/>
      <c r="CK83" s="67"/>
      <c r="CL83" s="67"/>
      <c r="CM83" s="67"/>
      <c r="CN83" s="67"/>
      <c r="CO83" s="67"/>
      <c r="CP83" s="67"/>
      <c r="CQ83" s="67"/>
      <c r="CR83" s="67"/>
      <c r="CS83" s="67"/>
      <c r="CT83" s="67"/>
      <c r="CU83" s="67"/>
      <c r="CV83" s="67"/>
      <c r="CW83" s="67"/>
      <c r="CX83" s="67"/>
      <c r="CY83" s="67"/>
      <c r="CZ83" s="67"/>
    </row>
    <row r="84" s="589" customFormat="true" ht="15" customHeight="true" x14ac:dyDescent="0.2">
      <c r="A84" s="217"/>
      <c r="B84" s="211"/>
      <c r="C84" s="195"/>
      <c r="D84" s="194"/>
      <c r="E84" s="194"/>
      <c r="F84" s="194"/>
      <c r="G84" s="193"/>
      <c r="H84" s="192"/>
      <c r="I84" s="194"/>
      <c r="J84" s="194"/>
      <c r="K84" s="194"/>
      <c r="L84" s="191"/>
      <c r="M84" s="195"/>
      <c r="N84" s="194"/>
      <c r="O84" s="194"/>
      <c r="P84" s="194"/>
      <c r="Q84" s="193"/>
      <c r="R84" s="192"/>
      <c r="S84" s="194"/>
      <c r="T84" s="194"/>
      <c r="U84" s="194"/>
      <c r="V84" s="194"/>
      <c r="W84" s="194"/>
      <c r="X84" s="194"/>
      <c r="Y84" s="194"/>
      <c r="Z84" s="194"/>
      <c r="AA84" s="194"/>
      <c r="AB84" s="194"/>
      <c r="AC84" s="194"/>
      <c r="AD84" s="194"/>
      <c r="AE84" s="194"/>
      <c r="AF84" s="191"/>
      <c r="AG84" s="999"/>
      <c r="AH84" s="999"/>
      <c r="AI84" s="999"/>
      <c r="AJ84" s="999"/>
      <c r="AK84" s="999"/>
      <c r="AL84" s="999"/>
      <c r="AM84" s="999"/>
      <c r="AN84" s="999"/>
      <c r="AO84" s="999"/>
      <c r="AP84" s="999"/>
      <c r="AQ84" s="999"/>
      <c r="AR84" s="999"/>
      <c r="AS84" s="999"/>
      <c r="AT84" s="999"/>
      <c r="AU84" s="999"/>
      <c r="AV84" s="999"/>
      <c r="AW84" s="999"/>
      <c r="AX84" s="999"/>
      <c r="AY84" s="999"/>
      <c r="AZ84" s="420"/>
      <c r="BA84" s="706"/>
      <c r="BB84" s="697"/>
      <c r="BC84" s="523"/>
      <c r="BD84" s="509"/>
      <c r="BE84" s="509"/>
      <c r="BF84" s="509"/>
      <c r="BG84" s="527"/>
      <c r="BH84" s="523"/>
      <c r="BI84" s="509"/>
      <c r="BJ84" s="509"/>
      <c r="BK84" s="509"/>
      <c r="BL84" s="527"/>
      <c r="BM84" s="523"/>
      <c r="BN84" s="509"/>
      <c r="BO84" s="509"/>
      <c r="BP84" s="509"/>
      <c r="BQ84" s="527"/>
      <c r="BR84" s="523"/>
      <c r="BS84" s="509"/>
      <c r="BT84" s="509"/>
      <c r="BU84" s="509"/>
      <c r="BV84" s="509"/>
      <c r="BW84" s="509"/>
      <c r="BX84" s="509"/>
      <c r="BY84" s="510"/>
      <c r="BZ84" s="510"/>
      <c r="CA84" s="510"/>
      <c r="CB84" s="510"/>
      <c r="CC84" s="510"/>
      <c r="CD84" s="510"/>
      <c r="CE84" s="510"/>
      <c r="CF84" s="510"/>
      <c r="CG84" s="67"/>
      <c r="CH84" s="67"/>
      <c r="CI84" s="67"/>
      <c r="CJ84" s="67"/>
      <c r="CK84" s="67"/>
      <c r="CL84" s="67"/>
      <c r="CM84" s="67"/>
      <c r="CN84" s="67"/>
      <c r="CO84" s="67"/>
      <c r="CP84" s="67"/>
      <c r="CQ84" s="67"/>
      <c r="CR84" s="67"/>
      <c r="CS84" s="67"/>
      <c r="CT84" s="67"/>
      <c r="CU84" s="67"/>
      <c r="CV84" s="67"/>
      <c r="CW84" s="67"/>
      <c r="CX84" s="67"/>
      <c r="CY84" s="67"/>
      <c r="CZ84" s="67"/>
    </row>
    <row r="85" s="589" customFormat="true" ht="15" customHeight="true" x14ac:dyDescent="0.2">
      <c r="A85" s="217"/>
      <c r="B85" s="211"/>
      <c r="C85" s="195"/>
      <c r="D85" s="194"/>
      <c r="E85" s="194"/>
      <c r="F85" s="194"/>
      <c r="G85" s="193"/>
      <c r="H85" s="192"/>
      <c r="I85" s="194"/>
      <c r="J85" s="194"/>
      <c r="K85" s="194"/>
      <c r="L85" s="191"/>
      <c r="M85" s="195"/>
      <c r="N85" s="194"/>
      <c r="O85" s="194"/>
      <c r="P85" s="194"/>
      <c r="Q85" s="193"/>
      <c r="R85" s="192"/>
      <c r="S85" s="194"/>
      <c r="T85" s="194"/>
      <c r="U85" s="194"/>
      <c r="V85" s="194"/>
      <c r="W85" s="194"/>
      <c r="X85" s="194"/>
      <c r="Y85" s="194"/>
      <c r="Z85" s="194"/>
      <c r="AA85" s="194"/>
      <c r="AB85" s="194"/>
      <c r="AC85" s="194"/>
      <c r="AD85" s="194"/>
      <c r="AE85" s="194"/>
      <c r="AF85" s="191"/>
      <c r="AG85" s="999"/>
      <c r="AH85" s="999"/>
      <c r="AI85" s="999"/>
      <c r="AJ85" s="999"/>
      <c r="AK85" s="999"/>
      <c r="AL85" s="999"/>
      <c r="AM85" s="999"/>
      <c r="AN85" s="999"/>
      <c r="AO85" s="999"/>
      <c r="AP85" s="999"/>
      <c r="AQ85" s="999"/>
      <c r="AR85" s="999"/>
      <c r="AS85" s="999"/>
      <c r="AT85" s="999"/>
      <c r="AU85" s="999"/>
      <c r="AV85" s="999"/>
      <c r="AW85" s="999"/>
      <c r="AX85" s="999"/>
      <c r="AY85" s="999"/>
      <c r="AZ85" s="420"/>
      <c r="BA85" s="706"/>
      <c r="BB85" s="697"/>
      <c r="BC85" s="523"/>
      <c r="BD85" s="509"/>
      <c r="BE85" s="509"/>
      <c r="BF85" s="509"/>
      <c r="BG85" s="527"/>
      <c r="BH85" s="523"/>
      <c r="BI85" s="509"/>
      <c r="BJ85" s="509"/>
      <c r="BK85" s="509"/>
      <c r="BL85" s="527"/>
      <c r="BM85" s="523"/>
      <c r="BN85" s="509"/>
      <c r="BO85" s="509"/>
      <c r="BP85" s="509"/>
      <c r="BQ85" s="527"/>
      <c r="BR85" s="523"/>
      <c r="BS85" s="509"/>
      <c r="BT85" s="509"/>
      <c r="BU85" s="509"/>
      <c r="BV85" s="509"/>
      <c r="BW85" s="509"/>
      <c r="BX85" s="509"/>
      <c r="BY85" s="510"/>
      <c r="BZ85" s="510"/>
      <c r="CA85" s="510"/>
      <c r="CB85" s="510"/>
      <c r="CC85" s="510"/>
      <c r="CD85" s="510"/>
      <c r="CE85" s="510"/>
      <c r="CF85" s="510"/>
      <c r="CG85" s="67"/>
      <c r="CH85" s="67"/>
      <c r="CI85" s="67"/>
      <c r="CJ85" s="67"/>
      <c r="CK85" s="67"/>
      <c r="CL85" s="67"/>
      <c r="CM85" s="67"/>
      <c r="CN85" s="67"/>
      <c r="CO85" s="67"/>
      <c r="CP85" s="67"/>
      <c r="CQ85" s="67"/>
      <c r="CR85" s="67"/>
      <c r="CS85" s="67"/>
      <c r="CT85" s="67"/>
      <c r="CU85" s="67"/>
      <c r="CV85" s="67"/>
      <c r="CW85" s="67"/>
      <c r="CX85" s="67"/>
      <c r="CY85" s="67"/>
      <c r="CZ85" s="67"/>
    </row>
    <row r="86" s="589" customFormat="true" ht="15" customHeight="true" x14ac:dyDescent="0.2">
      <c r="A86" s="217"/>
      <c r="B86" s="211"/>
      <c r="C86" s="183"/>
      <c r="D86" s="182"/>
      <c r="E86" s="182"/>
      <c r="F86" s="182"/>
      <c r="G86" s="181"/>
      <c r="H86" s="180"/>
      <c r="I86" s="182"/>
      <c r="J86" s="182"/>
      <c r="K86" s="182"/>
      <c r="L86" s="179"/>
      <c r="M86" s="183"/>
      <c r="N86" s="182"/>
      <c r="O86" s="182"/>
      <c r="P86" s="182"/>
      <c r="Q86" s="181"/>
      <c r="R86" s="180"/>
      <c r="S86" s="182"/>
      <c r="T86" s="182"/>
      <c r="U86" s="182"/>
      <c r="V86" s="182"/>
      <c r="W86" s="182"/>
      <c r="X86" s="182"/>
      <c r="Y86" s="182"/>
      <c r="Z86" s="182"/>
      <c r="AA86" s="182"/>
      <c r="AB86" s="182"/>
      <c r="AC86" s="178"/>
      <c r="AD86" s="178"/>
      <c r="AE86" s="178"/>
      <c r="AF86" s="174"/>
      <c r="AG86" s="999"/>
      <c r="AH86" s="999"/>
      <c r="AI86" s="999"/>
      <c r="AJ86" s="999"/>
      <c r="AK86" s="999"/>
      <c r="AL86" s="999"/>
      <c r="AM86" s="999"/>
      <c r="AN86" s="999"/>
      <c r="AO86" s="999"/>
      <c r="AP86" s="999"/>
      <c r="AQ86" s="999"/>
      <c r="AR86" s="999"/>
      <c r="AS86" s="999"/>
      <c r="AT86" s="999"/>
      <c r="AU86" s="999"/>
      <c r="AV86" s="999"/>
      <c r="AW86" s="999"/>
      <c r="AX86" s="999"/>
      <c r="AY86" s="999"/>
      <c r="AZ86" s="420"/>
      <c r="BA86" s="706"/>
      <c r="BB86" s="697"/>
      <c r="BC86" s="523"/>
      <c r="BD86" s="509"/>
      <c r="BE86" s="509"/>
      <c r="BF86" s="509"/>
      <c r="BG86" s="527"/>
      <c r="BH86" s="523"/>
      <c r="BI86" s="509"/>
      <c r="BJ86" s="509"/>
      <c r="BK86" s="509"/>
      <c r="BL86" s="527"/>
      <c r="BM86" s="523"/>
      <c r="BN86" s="509"/>
      <c r="BO86" s="509"/>
      <c r="BP86" s="509"/>
      <c r="BQ86" s="527"/>
      <c r="BR86" s="523"/>
      <c r="BS86" s="509"/>
      <c r="BT86" s="509"/>
      <c r="BU86" s="509"/>
      <c r="BV86" s="509"/>
      <c r="BW86" s="509"/>
      <c r="BX86" s="509"/>
      <c r="BY86" s="510"/>
      <c r="BZ86" s="510"/>
      <c r="CA86" s="510"/>
      <c r="CB86" s="510"/>
      <c r="CC86" s="510"/>
      <c r="CD86" s="510"/>
      <c r="CE86" s="510"/>
      <c r="CF86" s="510"/>
      <c r="CG86" s="67"/>
      <c r="CH86" s="67"/>
      <c r="CI86" s="67"/>
      <c r="CJ86" s="67"/>
      <c r="CK86" s="67"/>
      <c r="CL86" s="67"/>
      <c r="CM86" s="67"/>
      <c r="CN86" s="67"/>
      <c r="CO86" s="67"/>
      <c r="CP86" s="67"/>
      <c r="CQ86" s="67"/>
      <c r="CR86" s="67"/>
      <c r="CS86" s="67"/>
      <c r="CT86" s="67"/>
      <c r="CU86" s="67"/>
      <c r="CV86" s="67"/>
      <c r="CW86" s="67"/>
      <c r="CX86" s="67"/>
      <c r="CY86" s="67"/>
      <c r="CZ86" s="67"/>
    </row>
    <row r="87" s="589" customFormat="true" ht="15" customHeight="true" x14ac:dyDescent="0.2">
      <c r="A87" s="217"/>
      <c r="B87" s="211"/>
      <c r="C87" s="183"/>
      <c r="D87" s="182"/>
      <c r="E87" s="182"/>
      <c r="F87" s="182"/>
      <c r="G87" s="181"/>
      <c r="H87" s="180"/>
      <c r="I87" s="182"/>
      <c r="J87" s="182"/>
      <c r="K87" s="182"/>
      <c r="L87" s="179"/>
      <c r="M87" s="183"/>
      <c r="N87" s="182"/>
      <c r="O87" s="182"/>
      <c r="P87" s="182"/>
      <c r="Q87" s="181"/>
      <c r="R87" s="180"/>
      <c r="S87" s="182"/>
      <c r="T87" s="182"/>
      <c r="U87" s="182"/>
      <c r="V87" s="182"/>
      <c r="W87" s="182"/>
      <c r="X87" s="182"/>
      <c r="Y87" s="182"/>
      <c r="Z87" s="182"/>
      <c r="AA87" s="182"/>
      <c r="AB87" s="182"/>
      <c r="AC87" s="178"/>
      <c r="AD87" s="178"/>
      <c r="AE87" s="178"/>
      <c r="AF87" s="174"/>
      <c r="AG87" s="999"/>
      <c r="AH87" s="999"/>
      <c r="AI87" s="999"/>
      <c r="AJ87" s="999"/>
      <c r="AK87" s="999"/>
      <c r="AL87" s="999"/>
      <c r="AM87" s="999"/>
      <c r="AN87" s="999"/>
      <c r="AO87" s="999"/>
      <c r="AP87" s="999"/>
      <c r="AQ87" s="999"/>
      <c r="AR87" s="999"/>
      <c r="AS87" s="999"/>
      <c r="AT87" s="999"/>
      <c r="AU87" s="999"/>
      <c r="AV87" s="999"/>
      <c r="AW87" s="999"/>
      <c r="AX87" s="999"/>
      <c r="AY87" s="999"/>
      <c r="AZ87" s="420"/>
      <c r="BA87" s="706"/>
      <c r="BB87" s="697"/>
      <c r="BC87" s="523"/>
      <c r="BD87" s="509"/>
      <c r="BE87" s="509"/>
      <c r="BF87" s="509"/>
      <c r="BG87" s="527"/>
      <c r="BH87" s="523"/>
      <c r="BI87" s="509"/>
      <c r="BJ87" s="509"/>
      <c r="BK87" s="509"/>
      <c r="BL87" s="527"/>
      <c r="BM87" s="523"/>
      <c r="BN87" s="509"/>
      <c r="BO87" s="509"/>
      <c r="BP87" s="509"/>
      <c r="BQ87" s="527"/>
      <c r="BR87" s="523"/>
      <c r="BS87" s="509"/>
      <c r="BT87" s="509"/>
      <c r="BU87" s="509"/>
      <c r="BV87" s="509"/>
      <c r="BW87" s="509"/>
      <c r="BX87" s="509"/>
      <c r="BY87" s="510"/>
      <c r="BZ87" s="510"/>
      <c r="CA87" s="510"/>
      <c r="CB87" s="510"/>
      <c r="CC87" s="510"/>
      <c r="CD87" s="510"/>
      <c r="CE87" s="510"/>
      <c r="CF87" s="510"/>
      <c r="CG87" s="67"/>
      <c r="CH87" s="67"/>
      <c r="CI87" s="67"/>
      <c r="CJ87" s="67"/>
      <c r="CK87" s="67"/>
      <c r="CL87" s="67"/>
      <c r="CM87" s="67"/>
      <c r="CN87" s="67"/>
      <c r="CO87" s="67"/>
      <c r="CP87" s="67"/>
      <c r="CQ87" s="67"/>
      <c r="CR87" s="67"/>
      <c r="CS87" s="67"/>
      <c r="CT87" s="67"/>
      <c r="CU87" s="67"/>
      <c r="CV87" s="67"/>
      <c r="CW87" s="67"/>
      <c r="CX87" s="67"/>
      <c r="CY87" s="67"/>
      <c r="CZ87" s="67"/>
    </row>
    <row r="88" s="589" customFormat="true" ht="15" customHeight="true" x14ac:dyDescent="0.2">
      <c r="A88" s="217"/>
      <c r="B88" s="211"/>
      <c r="C88" s="183"/>
      <c r="D88" s="182"/>
      <c r="E88" s="182"/>
      <c r="F88" s="182"/>
      <c r="G88" s="181"/>
      <c r="H88" s="180"/>
      <c r="I88" s="182"/>
      <c r="J88" s="182"/>
      <c r="K88" s="182"/>
      <c r="L88" s="179"/>
      <c r="M88" s="183"/>
      <c r="N88" s="182"/>
      <c r="O88" s="182"/>
      <c r="P88" s="182"/>
      <c r="Q88" s="181"/>
      <c r="R88" s="180"/>
      <c r="S88" s="182"/>
      <c r="T88" s="182"/>
      <c r="U88" s="182"/>
      <c r="V88" s="182"/>
      <c r="W88" s="182"/>
      <c r="X88" s="182"/>
      <c r="Y88" s="182"/>
      <c r="Z88" s="182"/>
      <c r="AA88" s="182"/>
      <c r="AB88" s="182"/>
      <c r="AC88" s="178"/>
      <c r="AD88" s="178"/>
      <c r="AE88" s="178"/>
      <c r="AF88" s="174"/>
      <c r="AG88" s="999"/>
      <c r="AH88" s="999"/>
      <c r="AI88" s="999"/>
      <c r="AJ88" s="999"/>
      <c r="AK88" s="999"/>
      <c r="AL88" s="999"/>
      <c r="AM88" s="999"/>
      <c r="AN88" s="999"/>
      <c r="AO88" s="999"/>
      <c r="AP88" s="999"/>
      <c r="AQ88" s="999"/>
      <c r="AR88" s="999"/>
      <c r="AS88" s="999"/>
      <c r="AT88" s="999"/>
      <c r="AU88" s="999"/>
      <c r="AV88" s="999"/>
      <c r="AW88" s="999"/>
      <c r="AX88" s="999"/>
      <c r="AY88" s="999"/>
      <c r="AZ88" s="420"/>
      <c r="BA88" s="706"/>
      <c r="BB88" s="697"/>
      <c r="BC88" s="523"/>
      <c r="BD88" s="509"/>
      <c r="BE88" s="509"/>
      <c r="BF88" s="509"/>
      <c r="BG88" s="527"/>
      <c r="BH88" s="523"/>
      <c r="BI88" s="509"/>
      <c r="BJ88" s="509"/>
      <c r="BK88" s="509"/>
      <c r="BL88" s="527"/>
      <c r="BM88" s="523"/>
      <c r="BN88" s="509"/>
      <c r="BO88" s="509"/>
      <c r="BP88" s="509"/>
      <c r="BQ88" s="527"/>
      <c r="BR88" s="523"/>
      <c r="BS88" s="509"/>
      <c r="BT88" s="509"/>
      <c r="BU88" s="509"/>
      <c r="BV88" s="509"/>
      <c r="BW88" s="509"/>
      <c r="BX88" s="509"/>
      <c r="BY88" s="510"/>
      <c r="BZ88" s="510"/>
      <c r="CA88" s="510"/>
      <c r="CB88" s="510"/>
      <c r="CC88" s="510"/>
      <c r="CD88" s="510"/>
      <c r="CE88" s="510"/>
      <c r="CF88" s="510"/>
      <c r="CG88" s="67"/>
      <c r="CH88" s="67"/>
      <c r="CI88" s="67"/>
      <c r="CJ88" s="67"/>
      <c r="CK88" s="67"/>
      <c r="CL88" s="67"/>
      <c r="CM88" s="67"/>
      <c r="CN88" s="67"/>
      <c r="CO88" s="67"/>
      <c r="CP88" s="67"/>
      <c r="CQ88" s="67"/>
      <c r="CR88" s="67"/>
      <c r="CS88" s="67"/>
      <c r="CT88" s="67"/>
      <c r="CU88" s="67"/>
      <c r="CV88" s="67"/>
      <c r="CW88" s="67"/>
      <c r="CX88" s="67"/>
      <c r="CY88" s="67"/>
      <c r="CZ88" s="67"/>
    </row>
    <row r="89" s="589" customFormat="true" ht="15" customHeight="true" x14ac:dyDescent="0.2">
      <c r="A89" s="217"/>
      <c r="B89" s="211"/>
      <c r="C89" s="183"/>
      <c r="D89" s="182"/>
      <c r="E89" s="182"/>
      <c r="F89" s="182"/>
      <c r="G89" s="181"/>
      <c r="H89" s="180"/>
      <c r="I89" s="182"/>
      <c r="J89" s="182"/>
      <c r="K89" s="182"/>
      <c r="L89" s="179"/>
      <c r="M89" s="183"/>
      <c r="N89" s="182"/>
      <c r="O89" s="182"/>
      <c r="P89" s="182"/>
      <c r="Q89" s="181"/>
      <c r="R89" s="180"/>
      <c r="S89" s="182"/>
      <c r="T89" s="182"/>
      <c r="U89" s="182"/>
      <c r="V89" s="182"/>
      <c r="W89" s="182"/>
      <c r="X89" s="182"/>
      <c r="Y89" s="182"/>
      <c r="Z89" s="182"/>
      <c r="AA89" s="182"/>
      <c r="AB89" s="182"/>
      <c r="AC89" s="178"/>
      <c r="AD89" s="178"/>
      <c r="AE89" s="178"/>
      <c r="AF89" s="174"/>
      <c r="AG89" s="999"/>
      <c r="AH89" s="999"/>
      <c r="AI89" s="999"/>
      <c r="AJ89" s="999"/>
      <c r="AK89" s="999"/>
      <c r="AL89" s="999"/>
      <c r="AM89" s="999"/>
      <c r="AN89" s="999"/>
      <c r="AO89" s="999"/>
      <c r="AP89" s="999"/>
      <c r="AQ89" s="999"/>
      <c r="AR89" s="999"/>
      <c r="AS89" s="999"/>
      <c r="AT89" s="999"/>
      <c r="AU89" s="999"/>
      <c r="AV89" s="999"/>
      <c r="AW89" s="999"/>
      <c r="AX89" s="999"/>
      <c r="AY89" s="999"/>
      <c r="AZ89" s="420"/>
      <c r="BA89" s="706"/>
      <c r="BB89" s="697"/>
      <c r="BC89" s="523"/>
      <c r="BD89" s="509"/>
      <c r="BE89" s="509"/>
      <c r="BF89" s="509"/>
      <c r="BG89" s="527"/>
      <c r="BH89" s="523"/>
      <c r="BI89" s="509"/>
      <c r="BJ89" s="509"/>
      <c r="BK89" s="509"/>
      <c r="BL89" s="527"/>
      <c r="BM89" s="523"/>
      <c r="BN89" s="509"/>
      <c r="BO89" s="509"/>
      <c r="BP89" s="509"/>
      <c r="BQ89" s="527"/>
      <c r="BR89" s="523"/>
      <c r="BS89" s="509"/>
      <c r="BT89" s="509"/>
      <c r="BU89" s="509"/>
      <c r="BV89" s="509"/>
      <c r="BW89" s="509"/>
      <c r="BX89" s="509"/>
      <c r="BY89" s="510"/>
      <c r="BZ89" s="510"/>
      <c r="CA89" s="510"/>
      <c r="CB89" s="510"/>
      <c r="CC89" s="510"/>
      <c r="CD89" s="510"/>
      <c r="CE89" s="510"/>
      <c r="CF89" s="510"/>
      <c r="CG89" s="67"/>
      <c r="CH89" s="67"/>
      <c r="CI89" s="67"/>
      <c r="CJ89" s="67"/>
      <c r="CK89" s="67"/>
      <c r="CL89" s="67"/>
      <c r="CM89" s="67"/>
      <c r="CN89" s="67"/>
      <c r="CO89" s="67"/>
      <c r="CP89" s="67"/>
      <c r="CQ89" s="67"/>
      <c r="CR89" s="67"/>
      <c r="CS89" s="67"/>
      <c r="CT89" s="67"/>
      <c r="CU89" s="67"/>
      <c r="CV89" s="67"/>
      <c r="CW89" s="67"/>
      <c r="CX89" s="67"/>
      <c r="CY89" s="67"/>
      <c r="CZ89" s="67"/>
    </row>
    <row r="90" s="589" customFormat="true" ht="15" customHeight="true" x14ac:dyDescent="0.2">
      <c r="A90" s="217"/>
      <c r="B90" s="211"/>
      <c r="C90" s="183"/>
      <c r="D90" s="182"/>
      <c r="E90" s="182"/>
      <c r="F90" s="182"/>
      <c r="G90" s="181"/>
      <c r="H90" s="180"/>
      <c r="I90" s="182"/>
      <c r="J90" s="182"/>
      <c r="K90" s="182"/>
      <c r="L90" s="179"/>
      <c r="M90" s="183"/>
      <c r="N90" s="182"/>
      <c r="O90" s="182"/>
      <c r="P90" s="182"/>
      <c r="Q90" s="181"/>
      <c r="R90" s="180"/>
      <c r="S90" s="182"/>
      <c r="T90" s="182"/>
      <c r="U90" s="182"/>
      <c r="V90" s="182"/>
      <c r="W90" s="182"/>
      <c r="X90" s="182"/>
      <c r="Y90" s="182"/>
      <c r="Z90" s="182"/>
      <c r="AA90" s="182"/>
      <c r="AB90" s="182"/>
      <c r="AC90" s="178"/>
      <c r="AD90" s="178"/>
      <c r="AE90" s="178"/>
      <c r="AF90" s="174"/>
      <c r="AG90" s="999"/>
      <c r="AH90" s="999"/>
      <c r="AI90" s="999"/>
      <c r="AJ90" s="999"/>
      <c r="AK90" s="999"/>
      <c r="AL90" s="999"/>
      <c r="AM90" s="999"/>
      <c r="AN90" s="999"/>
      <c r="AO90" s="999"/>
      <c r="AP90" s="999"/>
      <c r="AQ90" s="999"/>
      <c r="AR90" s="999"/>
      <c r="AS90" s="999"/>
      <c r="AT90" s="999"/>
      <c r="AU90" s="999"/>
      <c r="AV90" s="999"/>
      <c r="AW90" s="999"/>
      <c r="AX90" s="999"/>
      <c r="AY90" s="999"/>
      <c r="AZ90" s="420"/>
      <c r="BA90" s="706"/>
      <c r="BB90" s="697"/>
      <c r="BC90" s="523"/>
      <c r="BD90" s="509"/>
      <c r="BE90" s="509"/>
      <c r="BF90" s="509"/>
      <c r="BG90" s="527"/>
      <c r="BH90" s="523"/>
      <c r="BI90" s="509"/>
      <c r="BJ90" s="509"/>
      <c r="BK90" s="509"/>
      <c r="BL90" s="527"/>
      <c r="BM90" s="523"/>
      <c r="BN90" s="509"/>
      <c r="BO90" s="509"/>
      <c r="BP90" s="509"/>
      <c r="BQ90" s="527"/>
      <c r="BR90" s="523"/>
      <c r="BS90" s="509"/>
      <c r="BT90" s="509"/>
      <c r="BU90" s="509"/>
      <c r="BV90" s="509"/>
      <c r="BW90" s="509"/>
      <c r="BX90" s="509"/>
      <c r="BY90" s="510"/>
      <c r="BZ90" s="510"/>
      <c r="CA90" s="510"/>
      <c r="CB90" s="510"/>
      <c r="CC90" s="510"/>
      <c r="CD90" s="510"/>
      <c r="CE90" s="510"/>
      <c r="CF90" s="510"/>
      <c r="CG90" s="67"/>
      <c r="CH90" s="67"/>
      <c r="CI90" s="67"/>
      <c r="CJ90" s="67"/>
      <c r="CK90" s="67"/>
      <c r="CL90" s="67"/>
      <c r="CM90" s="67"/>
      <c r="CN90" s="67"/>
      <c r="CO90" s="67"/>
      <c r="CP90" s="67"/>
      <c r="CQ90" s="67"/>
      <c r="CR90" s="67"/>
      <c r="CS90" s="67"/>
      <c r="CT90" s="67"/>
      <c r="CU90" s="67"/>
      <c r="CV90" s="67"/>
      <c r="CW90" s="67"/>
      <c r="CX90" s="67"/>
      <c r="CY90" s="67"/>
      <c r="CZ90" s="67"/>
    </row>
    <row r="91" s="589" customFormat="true" ht="15" customHeight="true" x14ac:dyDescent="0.2">
      <c r="A91" s="240"/>
      <c r="B91" s="210"/>
      <c r="C91" s="176"/>
      <c r="D91" s="178"/>
      <c r="E91" s="178"/>
      <c r="F91" s="178"/>
      <c r="G91" s="177"/>
      <c r="H91" s="175"/>
      <c r="I91" s="178"/>
      <c r="J91" s="178"/>
      <c r="K91" s="178"/>
      <c r="L91" s="174"/>
      <c r="M91" s="176"/>
      <c r="N91" s="178"/>
      <c r="O91" s="178"/>
      <c r="P91" s="178"/>
      <c r="Q91" s="177"/>
      <c r="R91" s="175"/>
      <c r="S91" s="178"/>
      <c r="T91" s="178"/>
      <c r="U91" s="178"/>
      <c r="V91" s="178"/>
      <c r="W91" s="178"/>
      <c r="X91" s="178"/>
      <c r="Y91" s="178"/>
      <c r="Z91" s="178"/>
      <c r="AA91" s="178"/>
      <c r="AB91" s="178"/>
      <c r="AC91" s="178"/>
      <c r="AD91" s="178"/>
      <c r="AE91" s="178"/>
      <c r="AF91" s="174"/>
      <c r="AG91" s="999"/>
      <c r="AH91" s="999"/>
      <c r="AI91" s="999"/>
      <c r="AJ91" s="999"/>
      <c r="AK91" s="999"/>
      <c r="AL91" s="999"/>
      <c r="AM91" s="999"/>
      <c r="AN91" s="999"/>
      <c r="AO91" s="999"/>
      <c r="AP91" s="999"/>
      <c r="AQ91" s="999"/>
      <c r="AR91" s="999"/>
      <c r="AS91" s="999"/>
      <c r="AT91" s="999"/>
      <c r="AU91" s="999"/>
      <c r="AV91" s="999"/>
      <c r="AW91" s="999"/>
      <c r="AX91" s="999"/>
      <c r="AY91" s="999"/>
      <c r="AZ91" s="420"/>
      <c r="BA91" s="706"/>
      <c r="BB91" s="697"/>
      <c r="BC91" s="523"/>
      <c r="BD91" s="509"/>
      <c r="BE91" s="509"/>
      <c r="BF91" s="509"/>
      <c r="BG91" s="527"/>
      <c r="BH91" s="523"/>
      <c r="BI91" s="509"/>
      <c r="BJ91" s="509"/>
      <c r="BK91" s="509"/>
      <c r="BL91" s="527"/>
      <c r="BM91" s="523"/>
      <c r="BN91" s="509"/>
      <c r="BO91" s="509"/>
      <c r="BP91" s="509"/>
      <c r="BQ91" s="527"/>
      <c r="BR91" s="523"/>
      <c r="BS91" s="509"/>
      <c r="BT91" s="509"/>
      <c r="BU91" s="509"/>
      <c r="BV91" s="509"/>
      <c r="BW91" s="509"/>
      <c r="BX91" s="509"/>
      <c r="BY91" s="510"/>
      <c r="BZ91" s="510"/>
      <c r="CA91" s="510"/>
      <c r="CB91" s="510"/>
      <c r="CC91" s="510"/>
      <c r="CD91" s="510"/>
      <c r="CE91" s="510"/>
      <c r="CF91" s="510"/>
      <c r="CG91" s="67"/>
      <c r="CH91" s="67"/>
      <c r="CI91" s="67"/>
      <c r="CJ91" s="67"/>
      <c r="CK91" s="67"/>
      <c r="CL91" s="67"/>
      <c r="CM91" s="67"/>
      <c r="CN91" s="67"/>
      <c r="CO91" s="67"/>
      <c r="CP91" s="67"/>
      <c r="CQ91" s="67"/>
      <c r="CR91" s="67"/>
      <c r="CS91" s="67"/>
      <c r="CT91" s="67"/>
      <c r="CU91" s="67"/>
      <c r="CV91" s="67"/>
      <c r="CW91" s="67"/>
      <c r="CX91" s="67"/>
      <c r="CY91" s="67"/>
      <c r="CZ91" s="67"/>
    </row>
    <row r="92" s="589" customFormat="true" ht="15" customHeight="true" x14ac:dyDescent="0.2">
      <c r="A92" s="240"/>
      <c r="B92" s="210"/>
      <c r="C92" s="176"/>
      <c r="D92" s="178"/>
      <c r="E92" s="178"/>
      <c r="F92" s="178"/>
      <c r="G92" s="177"/>
      <c r="H92" s="175"/>
      <c r="I92" s="178"/>
      <c r="J92" s="178"/>
      <c r="K92" s="178"/>
      <c r="L92" s="174"/>
      <c r="M92" s="176"/>
      <c r="N92" s="178"/>
      <c r="O92" s="178"/>
      <c r="P92" s="178"/>
      <c r="Q92" s="177"/>
      <c r="R92" s="175"/>
      <c r="S92" s="178"/>
      <c r="T92" s="178"/>
      <c r="U92" s="178"/>
      <c r="V92" s="178"/>
      <c r="W92" s="178"/>
      <c r="X92" s="178"/>
      <c r="Y92" s="178"/>
      <c r="Z92" s="178"/>
      <c r="AA92" s="178"/>
      <c r="AB92" s="178"/>
      <c r="AC92" s="178"/>
      <c r="AD92" s="178"/>
      <c r="AE92" s="178"/>
      <c r="AF92" s="174"/>
      <c r="AG92" s="999"/>
      <c r="AH92" s="999"/>
      <c r="AI92" s="999"/>
      <c r="AJ92" s="999"/>
      <c r="AK92" s="999"/>
      <c r="AL92" s="999"/>
      <c r="AM92" s="999"/>
      <c r="AN92" s="999"/>
      <c r="AO92" s="999"/>
      <c r="AP92" s="999"/>
      <c r="AQ92" s="999"/>
      <c r="AR92" s="999"/>
      <c r="AS92" s="999"/>
      <c r="AT92" s="999"/>
      <c r="AU92" s="999"/>
      <c r="AV92" s="999"/>
      <c r="AW92" s="999"/>
      <c r="AX92" s="999"/>
      <c r="AY92" s="999"/>
      <c r="AZ92" s="420"/>
      <c r="BA92" s="706"/>
      <c r="BB92" s="697"/>
      <c r="BC92" s="523"/>
      <c r="BD92" s="509"/>
      <c r="BE92" s="509"/>
      <c r="BF92" s="509"/>
      <c r="BG92" s="527"/>
      <c r="BH92" s="523"/>
      <c r="BI92" s="509"/>
      <c r="BJ92" s="509"/>
      <c r="BK92" s="509"/>
      <c r="BL92" s="527"/>
      <c r="BM92" s="523"/>
      <c r="BN92" s="509"/>
      <c r="BO92" s="509"/>
      <c r="BP92" s="509"/>
      <c r="BQ92" s="527"/>
      <c r="BR92" s="523"/>
      <c r="BS92" s="509"/>
      <c r="BT92" s="509"/>
      <c r="BU92" s="509"/>
      <c r="BV92" s="509"/>
      <c r="BW92" s="509"/>
      <c r="BX92" s="509"/>
      <c r="BY92" s="510"/>
      <c r="BZ92" s="510"/>
      <c r="CA92" s="510"/>
      <c r="CB92" s="510"/>
      <c r="CC92" s="510"/>
      <c r="CD92" s="510"/>
      <c r="CE92" s="510"/>
      <c r="CF92" s="510"/>
      <c r="CG92" s="67"/>
      <c r="CH92" s="67"/>
      <c r="CI92" s="67"/>
      <c r="CJ92" s="67"/>
      <c r="CK92" s="67"/>
      <c r="CL92" s="67"/>
      <c r="CM92" s="67"/>
      <c r="CN92" s="67"/>
      <c r="CO92" s="67"/>
      <c r="CP92" s="67"/>
      <c r="CQ92" s="67"/>
      <c r="CR92" s="67"/>
      <c r="CS92" s="67"/>
      <c r="CT92" s="67"/>
      <c r="CU92" s="67"/>
      <c r="CV92" s="67"/>
      <c r="CW92" s="67"/>
      <c r="CX92" s="67"/>
      <c r="CY92" s="67"/>
      <c r="CZ92" s="67"/>
    </row>
    <row r="93" s="589" customFormat="true" ht="15" customHeight="true" x14ac:dyDescent="0.2">
      <c r="A93" s="216"/>
      <c r="B93" s="209"/>
      <c r="C93" s="232"/>
      <c r="D93" s="231"/>
      <c r="E93" s="231"/>
      <c r="F93" s="231"/>
      <c r="G93" s="220"/>
      <c r="H93" s="222"/>
      <c r="I93" s="231"/>
      <c r="J93" s="231"/>
      <c r="K93" s="231"/>
      <c r="L93" s="226"/>
      <c r="M93" s="232"/>
      <c r="N93" s="231"/>
      <c r="O93" s="231"/>
      <c r="P93" s="231"/>
      <c r="Q93" s="220"/>
      <c r="R93" s="222"/>
      <c r="S93" s="231"/>
      <c r="T93" s="231"/>
      <c r="U93" s="231"/>
      <c r="V93" s="231"/>
      <c r="W93" s="231"/>
      <c r="X93" s="231"/>
      <c r="Y93" s="231"/>
      <c r="Z93" s="231"/>
      <c r="AA93" s="231"/>
      <c r="AB93" s="231"/>
      <c r="AC93" s="178"/>
      <c r="AD93" s="178"/>
      <c r="AE93" s="178"/>
      <c r="AF93" s="174"/>
      <c r="AG93" s="999"/>
      <c r="AH93" s="999"/>
      <c r="AI93" s="999"/>
      <c r="AJ93" s="999"/>
      <c r="AK93" s="999"/>
      <c r="AL93" s="999"/>
      <c r="AM93" s="999"/>
      <c r="AN93" s="999"/>
      <c r="AO93" s="999"/>
      <c r="AP93" s="999"/>
      <c r="AQ93" s="999"/>
      <c r="AR93" s="999"/>
      <c r="AS93" s="999"/>
      <c r="AT93" s="999"/>
      <c r="AU93" s="999"/>
      <c r="AV93" s="999"/>
      <c r="AW93" s="999"/>
      <c r="AX93" s="999"/>
      <c r="AY93" s="999"/>
      <c r="AZ93" s="420"/>
      <c r="BA93" s="706"/>
      <c r="BB93" s="697"/>
      <c r="BC93" s="523"/>
      <c r="BD93" s="509"/>
      <c r="BE93" s="509"/>
      <c r="BF93" s="509"/>
      <c r="BG93" s="527"/>
      <c r="BH93" s="523"/>
      <c r="BI93" s="509"/>
      <c r="BJ93" s="509"/>
      <c r="BK93" s="509"/>
      <c r="BL93" s="527"/>
      <c r="BM93" s="523"/>
      <c r="BN93" s="509"/>
      <c r="BO93" s="509"/>
      <c r="BP93" s="509"/>
      <c r="BQ93" s="527"/>
      <c r="BR93" s="523"/>
      <c r="BS93" s="509"/>
      <c r="BT93" s="509"/>
      <c r="BU93" s="509"/>
      <c r="BV93" s="509"/>
      <c r="BW93" s="509"/>
      <c r="BX93" s="509"/>
      <c r="BY93" s="510"/>
      <c r="BZ93" s="510"/>
      <c r="CA93" s="510"/>
      <c r="CB93" s="510"/>
      <c r="CC93" s="510"/>
      <c r="CD93" s="510"/>
      <c r="CE93" s="510"/>
      <c r="CF93" s="510"/>
      <c r="CG93" s="67"/>
      <c r="CH93" s="67"/>
      <c r="CI93" s="67"/>
      <c r="CJ93" s="67"/>
      <c r="CK93" s="67"/>
      <c r="CL93" s="67"/>
      <c r="CM93" s="67"/>
      <c r="CN93" s="67"/>
      <c r="CO93" s="67"/>
      <c r="CP93" s="67"/>
      <c r="CQ93" s="67"/>
      <c r="CR93" s="67"/>
      <c r="CS93" s="67"/>
      <c r="CT93" s="67"/>
      <c r="CU93" s="67"/>
      <c r="CV93" s="67"/>
      <c r="CW93" s="67"/>
      <c r="CX93" s="67"/>
      <c r="CY93" s="67"/>
      <c r="CZ93" s="67"/>
    </row>
    <row r="94" s="589" customFormat="true" ht="15" customHeight="true" x14ac:dyDescent="0.2">
      <c r="A94" s="146"/>
      <c r="B94" s="209"/>
      <c r="C94" s="232"/>
      <c r="D94" s="230"/>
      <c r="E94" s="230"/>
      <c r="F94" s="230"/>
      <c r="G94" s="219"/>
      <c r="H94" s="222"/>
      <c r="I94" s="230"/>
      <c r="J94" s="230"/>
      <c r="K94" s="230"/>
      <c r="L94" s="225"/>
      <c r="M94" s="232"/>
      <c r="N94" s="230"/>
      <c r="O94" s="230"/>
      <c r="P94" s="230"/>
      <c r="Q94" s="219"/>
      <c r="R94" s="222"/>
      <c r="S94" s="230"/>
      <c r="T94" s="230"/>
      <c r="U94" s="230"/>
      <c r="V94" s="230"/>
      <c r="W94" s="230"/>
      <c r="X94" s="230"/>
      <c r="Y94" s="230"/>
      <c r="Z94" s="230"/>
      <c r="AA94" s="230"/>
      <c r="AB94" s="230"/>
      <c r="AC94" s="178"/>
      <c r="AD94" s="178"/>
      <c r="AE94" s="178"/>
      <c r="AF94" s="174"/>
      <c r="AG94" s="999"/>
      <c r="AH94" s="999"/>
      <c r="AI94" s="999"/>
      <c r="AJ94" s="999"/>
      <c r="AK94" s="999"/>
      <c r="AL94" s="999"/>
      <c r="AM94" s="999"/>
      <c r="AN94" s="999"/>
      <c r="AO94" s="999"/>
      <c r="AP94" s="999"/>
      <c r="AQ94" s="999"/>
      <c r="AR94" s="999"/>
      <c r="AS94" s="999"/>
      <c r="AT94" s="999"/>
      <c r="AU94" s="999"/>
      <c r="AV94" s="999"/>
      <c r="AW94" s="999"/>
      <c r="AX94" s="999"/>
      <c r="AY94" s="999"/>
      <c r="AZ94" s="420"/>
      <c r="BA94" s="706"/>
      <c r="BB94" s="697"/>
      <c r="BC94" s="523"/>
      <c r="BD94" s="509"/>
      <c r="BE94" s="509"/>
      <c r="BF94" s="509"/>
      <c r="BG94" s="527"/>
      <c r="BH94" s="523"/>
      <c r="BI94" s="509"/>
      <c r="BJ94" s="509"/>
      <c r="BK94" s="509"/>
      <c r="BL94" s="527"/>
      <c r="BM94" s="523"/>
      <c r="BN94" s="509"/>
      <c r="BO94" s="509"/>
      <c r="BP94" s="509"/>
      <c r="BQ94" s="527"/>
      <c r="BR94" s="523"/>
      <c r="BS94" s="509"/>
      <c r="BT94" s="509"/>
      <c r="BU94" s="509"/>
      <c r="BV94" s="509"/>
      <c r="BW94" s="509"/>
      <c r="BX94" s="509"/>
      <c r="BY94" s="510"/>
      <c r="BZ94" s="510"/>
      <c r="CA94" s="510"/>
      <c r="CB94" s="510"/>
      <c r="CC94" s="510"/>
      <c r="CD94" s="510"/>
      <c r="CE94" s="510"/>
      <c r="CF94" s="510"/>
      <c r="CG94" s="67"/>
      <c r="CH94" s="67"/>
      <c r="CI94" s="67"/>
      <c r="CJ94" s="67"/>
      <c r="CK94" s="67"/>
      <c r="CL94" s="67"/>
      <c r="CM94" s="67"/>
      <c r="CN94" s="67"/>
      <c r="CO94" s="67"/>
      <c r="CP94" s="67"/>
      <c r="CQ94" s="67"/>
      <c r="CR94" s="67"/>
      <c r="CS94" s="67"/>
      <c r="CT94" s="67"/>
      <c r="CU94" s="67"/>
      <c r="CV94" s="67"/>
      <c r="CW94" s="67"/>
      <c r="CX94" s="67"/>
      <c r="CY94" s="67"/>
      <c r="CZ94" s="67"/>
    </row>
    <row r="95" s="589" customFormat="true" ht="15" customHeight="true" x14ac:dyDescent="0.2">
      <c r="A95" s="216"/>
      <c r="B95" s="208"/>
      <c r="C95" s="173"/>
      <c r="D95" s="172"/>
      <c r="E95" s="172"/>
      <c r="F95" s="172"/>
      <c r="G95" s="171"/>
      <c r="H95" s="170"/>
      <c r="I95" s="172"/>
      <c r="J95" s="172"/>
      <c r="K95" s="172"/>
      <c r="L95" s="169"/>
      <c r="M95" s="173"/>
      <c r="N95" s="172"/>
      <c r="O95" s="172"/>
      <c r="P95" s="172"/>
      <c r="Q95" s="171"/>
      <c r="R95" s="170"/>
      <c r="S95" s="172"/>
      <c r="T95" s="172"/>
      <c r="U95" s="172"/>
      <c r="V95" s="172"/>
      <c r="W95" s="172"/>
      <c r="X95" s="172"/>
      <c r="Y95" s="172"/>
      <c r="Z95" s="172"/>
      <c r="AA95" s="172"/>
      <c r="AB95" s="172"/>
      <c r="AC95" s="178"/>
      <c r="AD95" s="178"/>
      <c r="AE95" s="178"/>
      <c r="AF95" s="174"/>
      <c r="AG95" s="999"/>
      <c r="AH95" s="999"/>
      <c r="AI95" s="999"/>
      <c r="AJ95" s="999"/>
      <c r="AK95" s="999"/>
      <c r="AL95" s="999"/>
      <c r="AM95" s="999"/>
      <c r="AN95" s="999"/>
      <c r="AO95" s="999"/>
      <c r="AP95" s="999"/>
      <c r="AQ95" s="999"/>
      <c r="AR95" s="999"/>
      <c r="AS95" s="999"/>
      <c r="AT95" s="999"/>
      <c r="AU95" s="999"/>
      <c r="AV95" s="999"/>
      <c r="AW95" s="999"/>
      <c r="AX95" s="999"/>
      <c r="AY95" s="999"/>
      <c r="AZ95" s="420"/>
      <c r="BA95" s="706"/>
      <c r="BB95" s="697"/>
      <c r="BC95" s="523"/>
      <c r="BD95" s="509"/>
      <c r="BE95" s="509"/>
      <c r="BF95" s="509"/>
      <c r="BG95" s="527"/>
      <c r="BH95" s="523"/>
      <c r="BI95" s="509"/>
      <c r="BJ95" s="509"/>
      <c r="BK95" s="509"/>
      <c r="BL95" s="527"/>
      <c r="BM95" s="523"/>
      <c r="BN95" s="509"/>
      <c r="BO95" s="509"/>
      <c r="BP95" s="509"/>
      <c r="BQ95" s="527"/>
      <c r="BR95" s="523"/>
      <c r="BS95" s="509"/>
      <c r="BT95" s="509"/>
      <c r="BU95" s="509"/>
      <c r="BV95" s="509"/>
      <c r="BW95" s="509"/>
      <c r="BX95" s="509"/>
      <c r="BY95" s="510"/>
      <c r="BZ95" s="510"/>
      <c r="CA95" s="510"/>
      <c r="CB95" s="510"/>
      <c r="CC95" s="510"/>
      <c r="CD95" s="510"/>
      <c r="CE95" s="510"/>
      <c r="CF95" s="510"/>
      <c r="CG95" s="67"/>
      <c r="CH95" s="67"/>
      <c r="CI95" s="67"/>
      <c r="CJ95" s="67"/>
      <c r="CK95" s="67"/>
      <c r="CL95" s="67"/>
      <c r="CM95" s="67"/>
      <c r="CN95" s="67"/>
      <c r="CO95" s="67"/>
      <c r="CP95" s="67"/>
      <c r="CQ95" s="67"/>
      <c r="CR95" s="67"/>
      <c r="CS95" s="67"/>
      <c r="CT95" s="67"/>
      <c r="CU95" s="67"/>
      <c r="CV95" s="67"/>
      <c r="CW95" s="67"/>
      <c r="CX95" s="67"/>
      <c r="CY95" s="67"/>
      <c r="CZ95" s="67"/>
    </row>
    <row r="96" s="383" customFormat="true" ht="15" customHeight="true" x14ac:dyDescent="0.2">
      <c r="A96" s="146"/>
      <c r="B96" s="208"/>
      <c r="C96" s="173"/>
      <c r="D96" s="172"/>
      <c r="E96" s="172"/>
      <c r="F96" s="172"/>
      <c r="G96" s="171"/>
      <c r="H96" s="170"/>
      <c r="I96" s="172"/>
      <c r="J96" s="172"/>
      <c r="K96" s="172"/>
      <c r="L96" s="169"/>
      <c r="M96" s="173"/>
      <c r="N96" s="172"/>
      <c r="O96" s="172"/>
      <c r="P96" s="172"/>
      <c r="Q96" s="171"/>
      <c r="R96" s="170"/>
      <c r="S96" s="172"/>
      <c r="T96" s="172"/>
      <c r="U96" s="172"/>
      <c r="V96" s="172"/>
      <c r="W96" s="172"/>
      <c r="X96" s="172"/>
      <c r="Y96" s="172"/>
      <c r="Z96" s="172"/>
      <c r="AA96" s="172"/>
      <c r="AB96" s="172"/>
      <c r="AC96" s="178"/>
      <c r="AD96" s="178"/>
      <c r="AE96" s="178"/>
      <c r="AF96" s="174"/>
      <c r="AG96" s="999"/>
      <c r="AH96" s="999"/>
      <c r="AI96" s="999"/>
      <c r="AJ96" s="999"/>
      <c r="AK96" s="999"/>
      <c r="AL96" s="999"/>
      <c r="AM96" s="999"/>
      <c r="AN96" s="999"/>
      <c r="AO96" s="999"/>
      <c r="AP96" s="999"/>
      <c r="AQ96" s="999"/>
      <c r="AR96" s="999"/>
      <c r="AS96" s="999"/>
      <c r="AT96" s="999"/>
      <c r="AU96" s="999"/>
      <c r="AV96" s="999"/>
      <c r="AW96" s="999"/>
      <c r="AX96" s="999"/>
      <c r="AY96" s="999"/>
      <c r="AZ96" s="420"/>
      <c r="BA96" s="706"/>
      <c r="BB96" s="697"/>
      <c r="BC96" s="523"/>
      <c r="BD96" s="509"/>
      <c r="BE96" s="509"/>
      <c r="BF96" s="509"/>
      <c r="BG96" s="527"/>
      <c r="BH96" s="523"/>
      <c r="BI96" s="509"/>
      <c r="BJ96" s="509"/>
      <c r="BK96" s="509"/>
      <c r="BL96" s="527"/>
      <c r="BM96" s="523"/>
      <c r="BN96" s="509"/>
      <c r="BO96" s="509"/>
      <c r="BP96" s="509"/>
      <c r="BQ96" s="527"/>
      <c r="BR96" s="523"/>
      <c r="BS96" s="509"/>
      <c r="BT96" s="509"/>
      <c r="BU96" s="509"/>
      <c r="BV96" s="509"/>
      <c r="BW96" s="509"/>
      <c r="BX96" s="509"/>
      <c r="BY96" s="510"/>
      <c r="BZ96" s="510"/>
      <c r="CA96" s="510"/>
      <c r="CB96" s="510"/>
      <c r="CC96" s="510"/>
      <c r="CD96" s="510"/>
      <c r="CE96" s="510"/>
      <c r="CF96" s="510"/>
      <c r="CG96" s="67"/>
      <c r="CH96" s="67"/>
      <c r="CI96" s="67"/>
      <c r="CJ96" s="67"/>
      <c r="CK96" s="67"/>
      <c r="CL96" s="67"/>
      <c r="CM96" s="67"/>
      <c r="CN96" s="67"/>
      <c r="CO96" s="67"/>
      <c r="CP96" s="67"/>
      <c r="CQ96" s="67"/>
      <c r="CR96" s="67"/>
      <c r="CS96" s="67"/>
      <c r="CT96" s="67"/>
      <c r="CU96" s="67"/>
      <c r="CV96" s="67"/>
      <c r="CW96" s="67"/>
      <c r="CX96" s="67"/>
      <c r="CY96" s="67"/>
      <c r="CZ96" s="67"/>
    </row>
    <row r="97" s="383" customFormat="true" ht="15" customHeight="true" x14ac:dyDescent="0.2">
      <c r="A97" s="216"/>
      <c r="B97" s="208"/>
      <c r="C97" s="173"/>
      <c r="D97" s="172"/>
      <c r="E97" s="172"/>
      <c r="F97" s="172"/>
      <c r="G97" s="171"/>
      <c r="H97" s="170"/>
      <c r="I97" s="172"/>
      <c r="J97" s="172"/>
      <c r="K97" s="172"/>
      <c r="L97" s="169"/>
      <c r="M97" s="173"/>
      <c r="N97" s="172"/>
      <c r="O97" s="172"/>
      <c r="P97" s="172"/>
      <c r="Q97" s="171"/>
      <c r="R97" s="170"/>
      <c r="S97" s="172"/>
      <c r="T97" s="172"/>
      <c r="U97" s="172"/>
      <c r="V97" s="172"/>
      <c r="W97" s="172"/>
      <c r="X97" s="172"/>
      <c r="Y97" s="172"/>
      <c r="Z97" s="172"/>
      <c r="AA97" s="172"/>
      <c r="AB97" s="172"/>
      <c r="AC97" s="178"/>
      <c r="AD97" s="178"/>
      <c r="AE97" s="178"/>
      <c r="AF97" s="174"/>
      <c r="AG97" s="999"/>
      <c r="AH97" s="999"/>
      <c r="AI97" s="999"/>
      <c r="AJ97" s="999"/>
      <c r="AK97" s="999"/>
      <c r="AL97" s="999"/>
      <c r="AM97" s="999"/>
      <c r="AN97" s="999"/>
      <c r="AO97" s="999"/>
      <c r="AP97" s="999"/>
      <c r="AQ97" s="999"/>
      <c r="AR97" s="999"/>
      <c r="AS97" s="999"/>
      <c r="AT97" s="999"/>
      <c r="AU97" s="999"/>
      <c r="AV97" s="999"/>
      <c r="AW97" s="999"/>
      <c r="AX97" s="999"/>
      <c r="AY97" s="999"/>
      <c r="AZ97" s="420"/>
      <c r="BA97" s="706"/>
      <c r="BB97" s="697"/>
      <c r="BC97" s="523"/>
      <c r="BD97" s="509"/>
      <c r="BE97" s="509"/>
      <c r="BF97" s="509"/>
      <c r="BG97" s="527"/>
      <c r="BH97" s="523"/>
      <c r="BI97" s="509"/>
      <c r="BJ97" s="509"/>
      <c r="BK97" s="509"/>
      <c r="BL97" s="527"/>
      <c r="BM97" s="523"/>
      <c r="BN97" s="509"/>
      <c r="BO97" s="509"/>
      <c r="BP97" s="509"/>
      <c r="BQ97" s="527"/>
      <c r="BR97" s="523"/>
      <c r="BS97" s="509"/>
      <c r="BT97" s="509"/>
      <c r="BU97" s="509"/>
      <c r="BV97" s="509"/>
      <c r="BW97" s="509"/>
      <c r="BX97" s="509"/>
      <c r="BY97" s="510"/>
      <c r="BZ97" s="510"/>
      <c r="CA97" s="510"/>
      <c r="CB97" s="510"/>
      <c r="CC97" s="510"/>
      <c r="CD97" s="510"/>
      <c r="CE97" s="510"/>
      <c r="CF97" s="510"/>
      <c r="CG97" s="67"/>
      <c r="CH97" s="67"/>
      <c r="CI97" s="67"/>
      <c r="CJ97" s="67"/>
      <c r="CK97" s="67"/>
      <c r="CL97" s="67"/>
      <c r="CM97" s="67"/>
      <c r="CN97" s="67"/>
      <c r="CO97" s="67"/>
      <c r="CP97" s="67"/>
      <c r="CQ97" s="67"/>
      <c r="CR97" s="67"/>
      <c r="CS97" s="67"/>
      <c r="CT97" s="67"/>
      <c r="CU97" s="67"/>
      <c r="CV97" s="67"/>
      <c r="CW97" s="67"/>
      <c r="CX97" s="67"/>
      <c r="CY97" s="67"/>
      <c r="CZ97" s="67"/>
    </row>
    <row r="98" s="383" customFormat="true" ht="15" customHeight="true" x14ac:dyDescent="0.2">
      <c r="A98" s="146"/>
      <c r="B98" s="208"/>
      <c r="C98" s="173"/>
      <c r="D98" s="172"/>
      <c r="E98" s="172"/>
      <c r="F98" s="172"/>
      <c r="G98" s="171"/>
      <c r="H98" s="170"/>
      <c r="I98" s="172"/>
      <c r="J98" s="172"/>
      <c r="K98" s="172"/>
      <c r="L98" s="169"/>
      <c r="M98" s="173"/>
      <c r="N98" s="172"/>
      <c r="O98" s="172"/>
      <c r="P98" s="172"/>
      <c r="Q98" s="171"/>
      <c r="R98" s="170"/>
      <c r="S98" s="172"/>
      <c r="T98" s="172"/>
      <c r="U98" s="172"/>
      <c r="V98" s="172"/>
      <c r="W98" s="172"/>
      <c r="X98" s="172"/>
      <c r="Y98" s="172"/>
      <c r="Z98" s="172"/>
      <c r="AA98" s="172"/>
      <c r="AB98" s="172"/>
      <c r="AC98" s="178"/>
      <c r="AD98" s="178"/>
      <c r="AE98" s="178"/>
      <c r="AF98" s="174"/>
      <c r="AG98" s="999"/>
      <c r="AH98" s="999"/>
      <c r="AI98" s="999"/>
      <c r="AJ98" s="999"/>
      <c r="AK98" s="999"/>
      <c r="AL98" s="999"/>
      <c r="AM98" s="999"/>
      <c r="AN98" s="999"/>
      <c r="AO98" s="999"/>
      <c r="AP98" s="999"/>
      <c r="AQ98" s="999"/>
      <c r="AR98" s="999"/>
      <c r="AS98" s="999"/>
      <c r="AT98" s="999"/>
      <c r="AU98" s="999"/>
      <c r="AV98" s="999"/>
      <c r="AW98" s="999"/>
      <c r="AX98" s="999"/>
      <c r="AY98" s="999"/>
      <c r="AZ98" s="420"/>
      <c r="BA98" s="706"/>
      <c r="BB98" s="697"/>
      <c r="BC98" s="523"/>
      <c r="BD98" s="509"/>
      <c r="BE98" s="509"/>
      <c r="BF98" s="509"/>
      <c r="BG98" s="527"/>
      <c r="BH98" s="523"/>
      <c r="BI98" s="509"/>
      <c r="BJ98" s="509"/>
      <c r="BK98" s="509"/>
      <c r="BL98" s="527"/>
      <c r="BM98" s="523"/>
      <c r="BN98" s="509"/>
      <c r="BO98" s="509"/>
      <c r="BP98" s="509"/>
      <c r="BQ98" s="527"/>
      <c r="BR98" s="523"/>
      <c r="BS98" s="509"/>
      <c r="BT98" s="509"/>
      <c r="BU98" s="509"/>
      <c r="BV98" s="509"/>
      <c r="BW98" s="509"/>
      <c r="BX98" s="509"/>
      <c r="BY98" s="510"/>
      <c r="BZ98" s="510"/>
      <c r="CA98" s="510"/>
      <c r="CB98" s="510"/>
      <c r="CC98" s="510"/>
      <c r="CD98" s="510"/>
      <c r="CE98" s="510"/>
      <c r="CF98" s="510"/>
      <c r="CG98" s="67"/>
      <c r="CH98" s="67"/>
      <c r="CI98" s="67"/>
      <c r="CJ98" s="67"/>
      <c r="CK98" s="67"/>
      <c r="CL98" s="67"/>
      <c r="CM98" s="67"/>
      <c r="CN98" s="67"/>
      <c r="CO98" s="67"/>
      <c r="CP98" s="67"/>
      <c r="CQ98" s="67"/>
      <c r="CR98" s="67"/>
      <c r="CS98" s="67"/>
      <c r="CT98" s="67"/>
      <c r="CU98" s="67"/>
      <c r="CV98" s="67"/>
      <c r="CW98" s="67"/>
      <c r="CX98" s="67"/>
      <c r="CY98" s="67"/>
      <c r="CZ98" s="67"/>
    </row>
    <row r="99" s="383" customFormat="true" ht="15" customHeight="true" x14ac:dyDescent="0.2">
      <c r="A99" s="146"/>
      <c r="B99" s="208"/>
      <c r="C99" s="173"/>
      <c r="D99" s="172"/>
      <c r="E99" s="172"/>
      <c r="F99" s="172"/>
      <c r="G99" s="171"/>
      <c r="H99" s="170"/>
      <c r="I99" s="172"/>
      <c r="J99" s="172"/>
      <c r="K99" s="172"/>
      <c r="L99" s="169"/>
      <c r="M99" s="173"/>
      <c r="N99" s="172"/>
      <c r="O99" s="172"/>
      <c r="P99" s="172"/>
      <c r="Q99" s="171"/>
      <c r="R99" s="170"/>
      <c r="S99" s="172"/>
      <c r="T99" s="172"/>
      <c r="U99" s="172"/>
      <c r="V99" s="172"/>
      <c r="W99" s="172"/>
      <c r="X99" s="172"/>
      <c r="Y99" s="172"/>
      <c r="Z99" s="172"/>
      <c r="AA99" s="172"/>
      <c r="AB99" s="172"/>
      <c r="AC99" s="178"/>
      <c r="AD99" s="178"/>
      <c r="AE99" s="178"/>
      <c r="AF99" s="174"/>
      <c r="AG99" s="999"/>
      <c r="AH99" s="999"/>
      <c r="AI99" s="999"/>
      <c r="AJ99" s="999"/>
      <c r="AK99" s="999"/>
      <c r="AL99" s="999"/>
      <c r="AM99" s="999"/>
      <c r="AN99" s="999"/>
      <c r="AO99" s="999"/>
      <c r="AP99" s="999"/>
      <c r="AQ99" s="999"/>
      <c r="AR99" s="999"/>
      <c r="AS99" s="999"/>
      <c r="AT99" s="999"/>
      <c r="AU99" s="999"/>
      <c r="AV99" s="999"/>
      <c r="AW99" s="999"/>
      <c r="AX99" s="999"/>
      <c r="AY99" s="999"/>
      <c r="AZ99" s="420"/>
      <c r="BA99" s="706"/>
      <c r="BB99" s="697"/>
      <c r="BC99" s="523"/>
      <c r="BD99" s="509"/>
      <c r="BE99" s="509"/>
      <c r="BF99" s="509"/>
      <c r="BG99" s="527"/>
      <c r="BH99" s="523"/>
      <c r="BI99" s="509"/>
      <c r="BJ99" s="509"/>
      <c r="BK99" s="509"/>
      <c r="BL99" s="527"/>
      <c r="BM99" s="523"/>
      <c r="BN99" s="509"/>
      <c r="BO99" s="509"/>
      <c r="BP99" s="509"/>
      <c r="BQ99" s="527"/>
      <c r="BR99" s="523"/>
      <c r="BS99" s="509"/>
      <c r="BT99" s="509"/>
      <c r="BU99" s="509"/>
      <c r="BV99" s="509"/>
      <c r="BW99" s="509"/>
      <c r="BX99" s="509"/>
      <c r="BY99" s="510"/>
      <c r="BZ99" s="510"/>
      <c r="CA99" s="510"/>
      <c r="CB99" s="510"/>
      <c r="CC99" s="510"/>
      <c r="CD99" s="510"/>
      <c r="CE99" s="510"/>
      <c r="CF99" s="510"/>
      <c r="CG99" s="67"/>
      <c r="CH99" s="67"/>
      <c r="CI99" s="67"/>
      <c r="CJ99" s="67"/>
      <c r="CK99" s="67"/>
      <c r="CL99" s="67"/>
      <c r="CM99" s="67"/>
      <c r="CN99" s="67"/>
      <c r="CO99" s="67"/>
      <c r="CP99" s="67"/>
      <c r="CQ99" s="67"/>
      <c r="CR99" s="67"/>
      <c r="CS99" s="67"/>
      <c r="CT99" s="67"/>
      <c r="CU99" s="67"/>
      <c r="CV99" s="67"/>
      <c r="CW99" s="67"/>
      <c r="CX99" s="67"/>
      <c r="CY99" s="67"/>
      <c r="CZ99" s="67"/>
    </row>
    <row r="100" s="383" customFormat="true" ht="15" customHeight="true" x14ac:dyDescent="0.2">
      <c r="A100" s="146"/>
      <c r="B100" s="208"/>
      <c r="C100" s="173"/>
      <c r="D100" s="172"/>
      <c r="E100" s="172"/>
      <c r="F100" s="172"/>
      <c r="G100" s="171"/>
      <c r="H100" s="170"/>
      <c r="I100" s="172"/>
      <c r="J100" s="172"/>
      <c r="K100" s="172"/>
      <c r="L100" s="169"/>
      <c r="M100" s="173"/>
      <c r="N100" s="172"/>
      <c r="O100" s="172"/>
      <c r="P100" s="172"/>
      <c r="Q100" s="171"/>
      <c r="R100" s="170"/>
      <c r="S100" s="172"/>
      <c r="T100" s="172"/>
      <c r="U100" s="172"/>
      <c r="V100" s="172"/>
      <c r="W100" s="172"/>
      <c r="X100" s="172"/>
      <c r="Y100" s="172"/>
      <c r="Z100" s="172"/>
      <c r="AA100" s="172"/>
      <c r="AB100" s="172"/>
      <c r="AC100" s="178"/>
      <c r="AD100" s="178"/>
      <c r="AE100" s="178"/>
      <c r="AF100" s="174"/>
      <c r="AG100" s="999"/>
      <c r="AH100" s="999"/>
      <c r="AI100" s="999"/>
      <c r="AJ100" s="999"/>
      <c r="AK100" s="999"/>
      <c r="AL100" s="999"/>
      <c r="AM100" s="999"/>
      <c r="AN100" s="999"/>
      <c r="AO100" s="999"/>
      <c r="AP100" s="999"/>
      <c r="AQ100" s="999"/>
      <c r="AR100" s="999"/>
      <c r="AS100" s="999"/>
      <c r="AT100" s="999"/>
      <c r="AU100" s="999"/>
      <c r="AV100" s="999"/>
      <c r="AW100" s="999"/>
      <c r="AX100" s="999"/>
      <c r="AY100" s="999"/>
      <c r="AZ100" s="420"/>
      <c r="BA100" s="706"/>
      <c r="BB100" s="697"/>
      <c r="BC100" s="523"/>
      <c r="BD100" s="509"/>
      <c r="BE100" s="509"/>
      <c r="BF100" s="509"/>
      <c r="BG100" s="527"/>
      <c r="BH100" s="523"/>
      <c r="BI100" s="509"/>
      <c r="BJ100" s="509"/>
      <c r="BK100" s="509"/>
      <c r="BL100" s="527"/>
      <c r="BM100" s="523"/>
      <c r="BN100" s="509"/>
      <c r="BO100" s="509"/>
      <c r="BP100" s="509"/>
      <c r="BQ100" s="527"/>
      <c r="BR100" s="523"/>
      <c r="BS100" s="509"/>
      <c r="BT100" s="509"/>
      <c r="BU100" s="509"/>
      <c r="BV100" s="509"/>
      <c r="BW100" s="509"/>
      <c r="BX100" s="509"/>
      <c r="BY100" s="510"/>
      <c r="BZ100" s="510"/>
      <c r="CA100" s="510"/>
      <c r="CB100" s="510"/>
      <c r="CC100" s="510"/>
      <c r="CD100" s="510"/>
      <c r="CE100" s="510"/>
      <c r="CF100" s="510"/>
      <c r="CG100" s="67"/>
      <c r="CH100" s="67"/>
      <c r="CI100" s="67"/>
      <c r="CJ100" s="67"/>
      <c r="CK100" s="67"/>
      <c r="CL100" s="67"/>
      <c r="CM100" s="67"/>
      <c r="CN100" s="67"/>
      <c r="CO100" s="67"/>
      <c r="CP100" s="67"/>
      <c r="CQ100" s="67"/>
      <c r="CR100" s="67"/>
      <c r="CS100" s="67"/>
      <c r="CT100" s="67"/>
      <c r="CU100" s="67"/>
      <c r="CV100" s="67"/>
      <c r="CW100" s="67"/>
      <c r="CX100" s="67"/>
      <c r="CY100" s="67"/>
      <c r="CZ100" s="67"/>
    </row>
    <row r="101" s="383" customFormat="true" ht="15" customHeight="true" x14ac:dyDescent="0.2">
      <c r="A101" s="216"/>
      <c r="B101" s="208"/>
      <c r="C101" s="173"/>
      <c r="D101" s="172"/>
      <c r="E101" s="172"/>
      <c r="F101" s="172"/>
      <c r="G101" s="171"/>
      <c r="H101" s="170"/>
      <c r="I101" s="172"/>
      <c r="J101" s="172"/>
      <c r="K101" s="172"/>
      <c r="L101" s="169"/>
      <c r="M101" s="173"/>
      <c r="N101" s="172"/>
      <c r="O101" s="172"/>
      <c r="P101" s="172"/>
      <c r="Q101" s="171"/>
      <c r="R101" s="170"/>
      <c r="S101" s="172"/>
      <c r="T101" s="172"/>
      <c r="U101" s="172"/>
      <c r="V101" s="172"/>
      <c r="W101" s="172"/>
      <c r="X101" s="172"/>
      <c r="Y101" s="172"/>
      <c r="Z101" s="172"/>
      <c r="AA101" s="172"/>
      <c r="AB101" s="172"/>
      <c r="AC101" s="178"/>
      <c r="AD101" s="178"/>
      <c r="AE101" s="178"/>
      <c r="AF101" s="174"/>
      <c r="AG101" s="999"/>
      <c r="AH101" s="999"/>
      <c r="AI101" s="999"/>
      <c r="AJ101" s="999"/>
      <c r="AK101" s="999"/>
      <c r="AL101" s="999"/>
      <c r="AM101" s="999"/>
      <c r="AN101" s="999"/>
      <c r="AO101" s="999"/>
      <c r="AP101" s="999"/>
      <c r="AQ101" s="999"/>
      <c r="AR101" s="999"/>
      <c r="AS101" s="999"/>
      <c r="AT101" s="999"/>
      <c r="AU101" s="999"/>
      <c r="AV101" s="999"/>
      <c r="AW101" s="999"/>
      <c r="AX101" s="999"/>
      <c r="AY101" s="999"/>
      <c r="AZ101" s="420"/>
      <c r="BA101" s="706"/>
      <c r="BB101" s="697"/>
      <c r="BC101" s="523"/>
      <c r="BD101" s="509"/>
      <c r="BE101" s="509"/>
      <c r="BF101" s="509"/>
      <c r="BG101" s="527"/>
      <c r="BH101" s="523"/>
      <c r="BI101" s="509"/>
      <c r="BJ101" s="509"/>
      <c r="BK101" s="509"/>
      <c r="BL101" s="527"/>
      <c r="BM101" s="523"/>
      <c r="BN101" s="509"/>
      <c r="BO101" s="509"/>
      <c r="BP101" s="509"/>
      <c r="BQ101" s="527"/>
      <c r="BR101" s="523"/>
      <c r="BS101" s="509"/>
      <c r="BT101" s="509"/>
      <c r="BU101" s="509"/>
      <c r="BV101" s="509"/>
      <c r="BW101" s="509"/>
      <c r="BX101" s="509"/>
      <c r="BY101" s="510"/>
      <c r="BZ101" s="510"/>
      <c r="CA101" s="510"/>
      <c r="CB101" s="510"/>
      <c r="CC101" s="510"/>
      <c r="CD101" s="510"/>
      <c r="CE101" s="510"/>
      <c r="CF101" s="510"/>
      <c r="CG101" s="67"/>
      <c r="CH101" s="67"/>
      <c r="CI101" s="67"/>
      <c r="CJ101" s="67"/>
      <c r="CK101" s="67"/>
      <c r="CL101" s="67"/>
      <c r="CM101" s="67"/>
      <c r="CN101" s="67"/>
      <c r="CO101" s="67"/>
      <c r="CP101" s="67"/>
      <c r="CQ101" s="67"/>
      <c r="CR101" s="67"/>
      <c r="CS101" s="67"/>
      <c r="CT101" s="67"/>
      <c r="CU101" s="67"/>
      <c r="CV101" s="67"/>
      <c r="CW101" s="67"/>
      <c r="CX101" s="67"/>
      <c r="CY101" s="67"/>
      <c r="CZ101" s="67"/>
    </row>
    <row r="102" s="383" customFormat="true" ht="15" customHeight="true" x14ac:dyDescent="0.2">
      <c r="A102" s="146"/>
      <c r="B102" s="208"/>
      <c r="C102" s="173"/>
      <c r="D102" s="172"/>
      <c r="E102" s="172"/>
      <c r="F102" s="172"/>
      <c r="G102" s="171"/>
      <c r="H102" s="170"/>
      <c r="I102" s="172"/>
      <c r="J102" s="172"/>
      <c r="K102" s="172"/>
      <c r="L102" s="169"/>
      <c r="M102" s="173"/>
      <c r="N102" s="172"/>
      <c r="O102" s="172"/>
      <c r="P102" s="172"/>
      <c r="Q102" s="171"/>
      <c r="R102" s="170"/>
      <c r="S102" s="172"/>
      <c r="T102" s="172"/>
      <c r="U102" s="172"/>
      <c r="V102" s="172"/>
      <c r="W102" s="172"/>
      <c r="X102" s="172"/>
      <c r="Y102" s="172"/>
      <c r="Z102" s="172"/>
      <c r="AA102" s="172"/>
      <c r="AB102" s="172"/>
      <c r="AC102" s="178"/>
      <c r="AD102" s="178"/>
      <c r="AE102" s="178"/>
      <c r="AF102" s="174"/>
      <c r="AG102" s="999"/>
      <c r="AH102" s="999"/>
      <c r="AI102" s="999"/>
      <c r="AJ102" s="999"/>
      <c r="AK102" s="999"/>
      <c r="AL102" s="999"/>
      <c r="AM102" s="999"/>
      <c r="AN102" s="999"/>
      <c r="AO102" s="999"/>
      <c r="AP102" s="999"/>
      <c r="AQ102" s="999"/>
      <c r="AR102" s="999"/>
      <c r="AS102" s="999"/>
      <c r="AT102" s="999"/>
      <c r="AU102" s="999"/>
      <c r="AV102" s="999"/>
      <c r="AW102" s="999"/>
      <c r="AX102" s="999"/>
      <c r="AY102" s="999"/>
      <c r="AZ102" s="420"/>
      <c r="BA102" s="706"/>
      <c r="BB102" s="697"/>
      <c r="BC102" s="523"/>
      <c r="BD102" s="509"/>
      <c r="BE102" s="509"/>
      <c r="BF102" s="509"/>
      <c r="BG102" s="527"/>
      <c r="BH102" s="523"/>
      <c r="BI102" s="509"/>
      <c r="BJ102" s="509"/>
      <c r="BK102" s="509"/>
      <c r="BL102" s="527"/>
      <c r="BM102" s="523"/>
      <c r="BN102" s="509"/>
      <c r="BO102" s="509"/>
      <c r="BP102" s="509"/>
      <c r="BQ102" s="527"/>
      <c r="BR102" s="523"/>
      <c r="BS102" s="509"/>
      <c r="BT102" s="509"/>
      <c r="BU102" s="509"/>
      <c r="BV102" s="509"/>
      <c r="BW102" s="509"/>
      <c r="BX102" s="509"/>
      <c r="BY102" s="510"/>
      <c r="BZ102" s="510"/>
      <c r="CA102" s="510"/>
      <c r="CB102" s="510"/>
      <c r="CC102" s="510"/>
      <c r="CD102" s="510"/>
      <c r="CE102" s="510"/>
      <c r="CF102" s="510"/>
      <c r="CG102" s="67"/>
      <c r="CH102" s="67"/>
      <c r="CI102" s="67"/>
      <c r="CJ102" s="67"/>
      <c r="CK102" s="67"/>
      <c r="CL102" s="67"/>
      <c r="CM102" s="67"/>
      <c r="CN102" s="67"/>
      <c r="CO102" s="67"/>
      <c r="CP102" s="67"/>
      <c r="CQ102" s="67"/>
      <c r="CR102" s="67"/>
      <c r="CS102" s="67"/>
      <c r="CT102" s="67"/>
      <c r="CU102" s="67"/>
      <c r="CV102" s="67"/>
      <c r="CW102" s="67"/>
      <c r="CX102" s="67"/>
      <c r="CY102" s="67"/>
      <c r="CZ102" s="67"/>
    </row>
    <row r="103" s="383" customFormat="true" ht="15" customHeight="true" x14ac:dyDescent="0.2">
      <c r="A103" s="146"/>
      <c r="B103" s="208"/>
      <c r="C103" s="173"/>
      <c r="D103" s="172"/>
      <c r="E103" s="172"/>
      <c r="F103" s="172"/>
      <c r="G103" s="171"/>
      <c r="H103" s="170"/>
      <c r="I103" s="172"/>
      <c r="J103" s="172"/>
      <c r="K103" s="172"/>
      <c r="L103" s="169"/>
      <c r="M103" s="173"/>
      <c r="N103" s="172"/>
      <c r="O103" s="172"/>
      <c r="P103" s="172"/>
      <c r="Q103" s="171"/>
      <c r="R103" s="170"/>
      <c r="S103" s="172"/>
      <c r="T103" s="172"/>
      <c r="U103" s="172"/>
      <c r="V103" s="172"/>
      <c r="W103" s="172"/>
      <c r="X103" s="172"/>
      <c r="Y103" s="172"/>
      <c r="Z103" s="172"/>
      <c r="AA103" s="172"/>
      <c r="AB103" s="172"/>
      <c r="AC103" s="178"/>
      <c r="AD103" s="178"/>
      <c r="AE103" s="178"/>
      <c r="AF103" s="174"/>
      <c r="AG103" s="999"/>
      <c r="AH103" s="999"/>
      <c r="AI103" s="999"/>
      <c r="AJ103" s="999"/>
      <c r="AK103" s="999"/>
      <c r="AL103" s="999"/>
      <c r="AM103" s="999"/>
      <c r="AN103" s="999"/>
      <c r="AO103" s="999"/>
      <c r="AP103" s="999"/>
      <c r="AQ103" s="999"/>
      <c r="AR103" s="999"/>
      <c r="AS103" s="999"/>
      <c r="AT103" s="999"/>
      <c r="AU103" s="999"/>
      <c r="AV103" s="999"/>
      <c r="AW103" s="999"/>
      <c r="AX103" s="999"/>
      <c r="AY103" s="999"/>
      <c r="AZ103" s="420"/>
      <c r="BA103" s="706"/>
      <c r="BB103" s="697"/>
      <c r="BC103" s="523"/>
      <c r="BD103" s="509"/>
      <c r="BE103" s="509"/>
      <c r="BF103" s="509"/>
      <c r="BG103" s="527"/>
      <c r="BH103" s="523"/>
      <c r="BI103" s="509"/>
      <c r="BJ103" s="509"/>
      <c r="BK103" s="509"/>
      <c r="BL103" s="527"/>
      <c r="BM103" s="523"/>
      <c r="BN103" s="509"/>
      <c r="BO103" s="509"/>
      <c r="BP103" s="509"/>
      <c r="BQ103" s="527"/>
      <c r="BR103" s="523"/>
      <c r="BS103" s="509"/>
      <c r="BT103" s="509"/>
      <c r="BU103" s="509"/>
      <c r="BV103" s="509"/>
      <c r="BW103" s="509"/>
      <c r="BX103" s="509"/>
      <c r="BY103" s="510"/>
      <c r="BZ103" s="510"/>
      <c r="CA103" s="510"/>
      <c r="CB103" s="510"/>
      <c r="CC103" s="510"/>
      <c r="CD103" s="510"/>
      <c r="CE103" s="510"/>
      <c r="CF103" s="510"/>
      <c r="CG103" s="67"/>
      <c r="CH103" s="67"/>
      <c r="CI103" s="67"/>
      <c r="CJ103" s="67"/>
      <c r="CK103" s="67"/>
      <c r="CL103" s="67"/>
      <c r="CM103" s="67"/>
      <c r="CN103" s="67"/>
      <c r="CO103" s="67"/>
      <c r="CP103" s="67"/>
      <c r="CQ103" s="67"/>
      <c r="CR103" s="67"/>
      <c r="CS103" s="67"/>
      <c r="CT103" s="67"/>
      <c r="CU103" s="67"/>
      <c r="CV103" s="67"/>
      <c r="CW103" s="67"/>
      <c r="CX103" s="67"/>
      <c r="CY103" s="67"/>
      <c r="CZ103" s="67"/>
    </row>
    <row r="104" s="383" customFormat="true" ht="15" customHeight="true" x14ac:dyDescent="0.2">
      <c r="A104" s="146"/>
      <c r="B104" s="208"/>
      <c r="C104" s="173"/>
      <c r="D104" s="172"/>
      <c r="E104" s="172"/>
      <c r="F104" s="172"/>
      <c r="G104" s="171"/>
      <c r="H104" s="170"/>
      <c r="I104" s="172"/>
      <c r="J104" s="172"/>
      <c r="K104" s="172"/>
      <c r="L104" s="169"/>
      <c r="M104" s="173"/>
      <c r="N104" s="172"/>
      <c r="O104" s="172"/>
      <c r="P104" s="172"/>
      <c r="Q104" s="171"/>
      <c r="R104" s="170"/>
      <c r="S104" s="172"/>
      <c r="T104" s="172"/>
      <c r="U104" s="172"/>
      <c r="V104" s="172"/>
      <c r="W104" s="172"/>
      <c r="X104" s="172"/>
      <c r="Y104" s="172"/>
      <c r="Z104" s="172"/>
      <c r="AA104" s="172"/>
      <c r="AB104" s="172"/>
      <c r="AC104" s="178"/>
      <c r="AD104" s="178"/>
      <c r="AE104" s="178"/>
      <c r="AF104" s="174"/>
      <c r="AG104" s="999"/>
      <c r="AH104" s="999"/>
      <c r="AI104" s="999"/>
      <c r="AJ104" s="999"/>
      <c r="AK104" s="999"/>
      <c r="AL104" s="999"/>
      <c r="AM104" s="999"/>
      <c r="AN104" s="999"/>
      <c r="AO104" s="999"/>
      <c r="AP104" s="999"/>
      <c r="AQ104" s="999"/>
      <c r="AR104" s="999"/>
      <c r="AS104" s="999"/>
      <c r="AT104" s="999"/>
      <c r="AU104" s="999"/>
      <c r="AV104" s="999"/>
      <c r="AW104" s="999"/>
      <c r="AX104" s="999"/>
      <c r="AY104" s="999"/>
      <c r="AZ104" s="420"/>
      <c r="BA104" s="706"/>
      <c r="BB104" s="697"/>
      <c r="BC104" s="523"/>
      <c r="BD104" s="509"/>
      <c r="BE104" s="509"/>
      <c r="BF104" s="509"/>
      <c r="BG104" s="527"/>
      <c r="BH104" s="523"/>
      <c r="BI104" s="509"/>
      <c r="BJ104" s="509"/>
      <c r="BK104" s="509"/>
      <c r="BL104" s="527"/>
      <c r="BM104" s="523"/>
      <c r="BN104" s="509"/>
      <c r="BO104" s="509"/>
      <c r="BP104" s="509"/>
      <c r="BQ104" s="527"/>
      <c r="BR104" s="523"/>
      <c r="BS104" s="509"/>
      <c r="BT104" s="509"/>
      <c r="BU104" s="509"/>
      <c r="BV104" s="509"/>
      <c r="BW104" s="509"/>
      <c r="BX104" s="509"/>
      <c r="BY104" s="510"/>
      <c r="BZ104" s="510"/>
      <c r="CA104" s="510"/>
      <c r="CB104" s="510"/>
      <c r="CC104" s="510"/>
      <c r="CD104" s="510"/>
      <c r="CE104" s="510"/>
      <c r="CF104" s="510"/>
      <c r="CG104" s="67"/>
      <c r="CH104" s="67"/>
      <c r="CI104" s="67"/>
      <c r="CJ104" s="67"/>
      <c r="CK104" s="67"/>
      <c r="CL104" s="67"/>
      <c r="CM104" s="67"/>
      <c r="CN104" s="67"/>
      <c r="CO104" s="67"/>
      <c r="CP104" s="67"/>
      <c r="CQ104" s="67"/>
      <c r="CR104" s="67"/>
      <c r="CS104" s="67"/>
      <c r="CT104" s="67"/>
      <c r="CU104" s="67"/>
      <c r="CV104" s="67"/>
      <c r="CW104" s="67"/>
      <c r="CX104" s="67"/>
      <c r="CY104" s="67"/>
      <c r="CZ104" s="67"/>
    </row>
    <row r="105" s="383" customFormat="true" ht="15" customHeight="true" x14ac:dyDescent="0.2">
      <c r="A105" s="213"/>
      <c r="B105" s="207"/>
      <c r="C105" s="168"/>
      <c r="D105" s="167"/>
      <c r="E105" s="167"/>
      <c r="F105" s="167"/>
      <c r="G105" s="166"/>
      <c r="H105" s="165"/>
      <c r="I105" s="167"/>
      <c r="J105" s="167"/>
      <c r="K105" s="167"/>
      <c r="L105" s="164"/>
      <c r="M105" s="168"/>
      <c r="N105" s="167"/>
      <c r="O105" s="167"/>
      <c r="P105" s="167"/>
      <c r="Q105" s="166"/>
      <c r="R105" s="165"/>
      <c r="S105" s="167"/>
      <c r="T105" s="167"/>
      <c r="U105" s="167"/>
      <c r="V105" s="167"/>
      <c r="W105" s="167"/>
      <c r="X105" s="167"/>
      <c r="Y105" s="167"/>
      <c r="Z105" s="167"/>
      <c r="AA105" s="167"/>
      <c r="AB105" s="167"/>
      <c r="AC105" s="163"/>
      <c r="AD105" s="163"/>
      <c r="AE105" s="163"/>
      <c r="AF105" s="152"/>
      <c r="AG105" s="999"/>
      <c r="AH105" s="999"/>
      <c r="AI105" s="999"/>
      <c r="AJ105" s="999"/>
      <c r="AK105" s="999"/>
      <c r="AL105" s="999"/>
      <c r="AM105" s="999"/>
      <c r="AN105" s="999"/>
      <c r="AO105" s="999"/>
      <c r="AP105" s="999"/>
      <c r="AQ105" s="999"/>
      <c r="AR105" s="999"/>
      <c r="AS105" s="999"/>
      <c r="AT105" s="999"/>
      <c r="AU105" s="999"/>
      <c r="AV105" s="999"/>
      <c r="AW105" s="999"/>
      <c r="AX105" s="999"/>
      <c r="AY105" s="999"/>
      <c r="AZ105" s="420"/>
      <c r="BA105" s="706"/>
      <c r="BB105" s="697"/>
      <c r="BC105" s="526"/>
      <c r="BD105" s="525"/>
      <c r="BE105" s="525"/>
      <c r="BF105" s="525"/>
      <c r="BG105" s="529"/>
      <c r="BH105" s="526"/>
      <c r="BI105" s="525"/>
      <c r="BJ105" s="525"/>
      <c r="BK105" s="525"/>
      <c r="BL105" s="529"/>
      <c r="BM105" s="526"/>
      <c r="BN105" s="525"/>
      <c r="BO105" s="525"/>
      <c r="BP105" s="525"/>
      <c r="BQ105" s="529"/>
      <c r="BR105" s="526"/>
      <c r="BS105" s="525"/>
      <c r="BT105" s="525"/>
      <c r="BU105" s="525"/>
      <c r="BV105" s="525"/>
      <c r="BW105" s="525"/>
      <c r="BX105" s="525"/>
      <c r="BY105" s="528"/>
      <c r="BZ105" s="528"/>
      <c r="CA105" s="528"/>
      <c r="CB105" s="528"/>
      <c r="CC105" s="528"/>
      <c r="CD105" s="528"/>
      <c r="CE105" s="528"/>
      <c r="CF105" s="528"/>
      <c r="CG105" s="67"/>
      <c r="CH105" s="67"/>
      <c r="CI105" s="67"/>
      <c r="CJ105" s="67"/>
      <c r="CK105" s="67"/>
      <c r="CL105" s="67"/>
      <c r="CM105" s="67"/>
      <c r="CN105" s="67"/>
      <c r="CO105" s="67"/>
      <c r="CP105" s="67"/>
      <c r="CQ105" s="67"/>
      <c r="CR105" s="67"/>
      <c r="CS105" s="67"/>
      <c r="CT105" s="67"/>
      <c r="CU105" s="67"/>
      <c r="CV105" s="67"/>
      <c r="CW105" s="67"/>
      <c r="CX105" s="67"/>
      <c r="CY105" s="67"/>
      <c r="CZ105" s="67"/>
    </row>
    <row r="106" s="383" customFormat="true" ht="250.15" customHeight="true" x14ac:dyDescent="0.2">
      <c r="A106" s="587"/>
      <c r="B106" s="242"/>
      <c r="C106" s="241"/>
      <c r="D106" s="241"/>
      <c r="E106" s="241"/>
      <c r="F106" s="241"/>
      <c r="G106" s="241"/>
      <c r="H106" s="241"/>
      <c r="I106" s="241"/>
      <c r="J106" s="241"/>
      <c r="K106" s="241"/>
      <c r="L106" s="241"/>
      <c r="M106" s="241"/>
      <c r="N106" s="241"/>
      <c r="O106" s="241"/>
      <c r="P106" s="241"/>
      <c r="Q106" s="241"/>
      <c r="R106" s="241"/>
      <c r="S106" s="241"/>
      <c r="T106" s="241"/>
      <c r="U106" s="241"/>
      <c r="V106" s="241"/>
      <c r="W106" s="241"/>
      <c r="X106" s="241"/>
      <c r="Y106" s="241"/>
      <c r="Z106" s="241"/>
      <c r="AA106" s="241"/>
      <c r="AB106" s="241"/>
      <c r="AG106" s="420"/>
      <c r="AH106" s="420"/>
      <c r="AI106" s="420"/>
      <c r="AJ106" s="420"/>
      <c r="AK106" s="420"/>
      <c r="AL106" s="420"/>
      <c r="AM106" s="420"/>
      <c r="AN106" s="420"/>
      <c r="AO106" s="420"/>
      <c r="AP106" s="420"/>
      <c r="AQ106" s="420"/>
      <c r="AR106" s="420"/>
      <c r="AS106" s="420"/>
      <c r="AT106" s="420"/>
      <c r="AU106" s="420"/>
      <c r="AV106" s="420"/>
      <c r="AW106" s="420"/>
      <c r="AX106" s="420"/>
      <c r="AY106" s="420"/>
      <c r="AZ106" s="420"/>
      <c r="BA106" s="502"/>
      <c r="BB106" s="503"/>
      <c r="BC106" s="503"/>
      <c r="BD106" s="503"/>
      <c r="BE106" s="503"/>
      <c r="BF106" s="503"/>
      <c r="BG106" s="503"/>
      <c r="BH106" s="503"/>
      <c r="BI106" s="503"/>
      <c r="BJ106" s="503"/>
      <c r="BK106" s="503"/>
      <c r="BL106" s="503"/>
      <c r="BM106" s="503"/>
      <c r="BN106" s="503"/>
      <c r="BO106" s="503"/>
      <c r="BP106" s="503"/>
      <c r="BQ106" s="503"/>
      <c r="BR106" s="503"/>
      <c r="BS106" s="503"/>
      <c r="BT106" s="503"/>
      <c r="BU106" s="503"/>
      <c r="BV106" s="503"/>
      <c r="BW106" s="503"/>
      <c r="BX106" s="503"/>
      <c r="BY106" s="502"/>
      <c r="BZ106" s="502"/>
      <c r="CA106" s="502"/>
      <c r="CB106" s="502"/>
      <c r="CC106" s="502"/>
      <c r="CD106" s="502"/>
      <c r="CE106" s="502"/>
      <c r="CF106" s="502"/>
      <c r="CG106" s="419"/>
      <c r="CH106" s="419"/>
      <c r="CI106" s="419"/>
      <c r="CJ106" s="419"/>
      <c r="CK106" s="419"/>
      <c r="CL106" s="419"/>
      <c r="CM106" s="419"/>
      <c r="CN106" s="419"/>
      <c r="CO106" s="419"/>
      <c r="CP106" s="419"/>
      <c r="CQ106" s="419"/>
      <c r="CR106" s="419"/>
      <c r="CS106" s="419"/>
      <c r="CT106" s="419"/>
      <c r="CU106" s="419"/>
      <c r="CV106" s="419"/>
      <c r="CW106" s="419"/>
      <c r="CX106" s="419"/>
      <c r="CY106" s="419"/>
      <c r="CZ106" s="419"/>
    </row>
    <row r="107" s="363" customFormat="true" ht="18" customHeight="true" x14ac:dyDescent="0.2">
      <c r="A107" s="587"/>
      <c r="B107" s="364"/>
      <c r="C107" s="489"/>
      <c r="D107" s="489"/>
      <c r="E107" s="489"/>
      <c r="F107" s="489"/>
      <c r="G107" s="489"/>
      <c r="H107" s="489"/>
      <c r="I107" s="489"/>
      <c r="J107" s="489"/>
      <c r="K107" s="489"/>
      <c r="L107" s="489"/>
      <c r="M107" s="489"/>
      <c r="N107" s="489"/>
      <c r="O107" s="489"/>
      <c r="P107" s="489"/>
      <c r="Q107" s="489"/>
      <c r="R107" s="489"/>
      <c r="S107" s="489"/>
      <c r="T107" s="489"/>
      <c r="U107" s="489"/>
      <c r="V107" s="489"/>
      <c r="W107" s="489"/>
      <c r="X107" s="489"/>
      <c r="Y107" s="489"/>
      <c r="Z107" s="489"/>
      <c r="AA107" s="489"/>
      <c r="AB107" s="489"/>
      <c r="AG107" s="415"/>
      <c r="AH107" s="415"/>
      <c r="AI107" s="415"/>
      <c r="AJ107" s="415"/>
      <c r="AK107" s="415"/>
      <c r="AL107" s="415"/>
      <c r="AM107" s="415"/>
      <c r="AN107" s="415"/>
      <c r="AO107" s="415"/>
      <c r="AP107" s="415"/>
      <c r="AQ107" s="415"/>
      <c r="AR107" s="415"/>
      <c r="AS107" s="415"/>
      <c r="AT107" s="415"/>
      <c r="AU107" s="415"/>
      <c r="AV107" s="415"/>
      <c r="AW107" s="415"/>
      <c r="AX107" s="415"/>
      <c r="AY107" s="415"/>
      <c r="AZ107" s="415"/>
      <c r="BB107" s="386"/>
      <c r="BZ107" s="415"/>
      <c r="CA107" s="415"/>
      <c r="CB107" s="415"/>
      <c r="CC107" s="415"/>
      <c r="CD107" s="415"/>
      <c r="CE107" s="415"/>
      <c r="CF107" s="415"/>
      <c r="CG107" s="415"/>
      <c r="CH107" s="415"/>
      <c r="CI107" s="415"/>
      <c r="CJ107" s="415"/>
      <c r="CK107" s="415"/>
      <c r="CL107" s="415"/>
      <c r="CM107" s="415"/>
      <c r="CN107" s="415"/>
      <c r="CO107" s="415"/>
      <c r="CP107" s="415"/>
      <c r="CQ107" s="415"/>
      <c r="CR107" s="415"/>
      <c r="CS107" s="415"/>
      <c r="CT107" s="415"/>
      <c r="CU107" s="415"/>
      <c r="CV107" s="415"/>
      <c r="CW107" s="415"/>
      <c r="CX107" s="415"/>
      <c r="CY107" s="415"/>
      <c r="CZ107" s="415"/>
    </row>
    <row r="108" s="363" customFormat="true" ht="22.5" customHeight="true" x14ac:dyDescent="0.35">
      <c r="A108" s="1172" t="str">
        <f>A1026</f>
        <v>Nepal</v>
      </c>
      <c r="B108" s="1173"/>
      <c r="C108" s="365"/>
      <c r="D108" s="365"/>
      <c r="E108" s="365"/>
      <c r="F108" s="365"/>
      <c r="G108" s="365"/>
      <c r="H108" s="365"/>
      <c r="I108" s="365"/>
      <c r="J108" s="365"/>
      <c r="K108" s="365"/>
      <c r="L108" s="365"/>
      <c r="M108" s="365"/>
      <c r="N108" s="365"/>
      <c r="O108" s="365"/>
      <c r="P108" s="365"/>
      <c r="Q108" s="365"/>
      <c r="R108" s="365"/>
      <c r="S108" s="365"/>
      <c r="T108" s="365"/>
      <c r="U108" s="365"/>
      <c r="AG108" s="415"/>
      <c r="AH108" s="415"/>
      <c r="AI108" s="415"/>
      <c r="AJ108" s="415"/>
      <c r="AK108" s="415"/>
      <c r="AL108" s="415"/>
      <c r="AM108" s="415"/>
      <c r="AN108" s="415"/>
      <c r="AO108" s="415"/>
      <c r="AP108" s="415"/>
      <c r="AQ108" s="415"/>
      <c r="AR108" s="415"/>
      <c r="AS108" s="415"/>
      <c r="AT108" s="415"/>
      <c r="AU108" s="415"/>
      <c r="AV108" s="415"/>
      <c r="AW108" s="415"/>
      <c r="AX108" s="415"/>
      <c r="AY108" s="415"/>
      <c r="AZ108" s="415"/>
      <c r="BB108" s="386"/>
      <c r="BZ108" s="415"/>
      <c r="CA108" s="415"/>
      <c r="CB108" s="415"/>
      <c r="CC108" s="415"/>
      <c r="CD108" s="415"/>
      <c r="CE108" s="415"/>
      <c r="CF108" s="415"/>
      <c r="CG108" s="415"/>
      <c r="CH108" s="415"/>
      <c r="CI108" s="415"/>
      <c r="CJ108" s="415"/>
      <c r="CK108" s="415"/>
      <c r="CL108" s="415"/>
      <c r="CM108" s="415"/>
      <c r="CN108" s="415"/>
      <c r="CO108" s="415"/>
      <c r="CP108" s="415"/>
      <c r="CQ108" s="415"/>
      <c r="CR108" s="415"/>
      <c r="CS108" s="415"/>
      <c r="CT108" s="415"/>
      <c r="CU108" s="415"/>
      <c r="CV108" s="415"/>
      <c r="CW108" s="415"/>
      <c r="CX108" s="415"/>
      <c r="CY108" s="415"/>
      <c r="CZ108" s="415"/>
    </row>
    <row r="109" s="363" customFormat="true" ht="22.5" customHeight="true" x14ac:dyDescent="0.35">
      <c r="A109" s="390" t="str">
        <f>A1034</f>
        <v>2014</v>
      </c>
      <c r="B109" s="391"/>
      <c r="C109" s="365"/>
      <c r="D109" s="365"/>
      <c r="E109" s="365"/>
      <c r="F109" s="365"/>
      <c r="G109" s="365"/>
      <c r="H109" s="365"/>
      <c r="I109" s="365"/>
      <c r="J109" s="365"/>
      <c r="K109" s="365"/>
      <c r="L109" s="365"/>
      <c r="M109" s="365"/>
      <c r="N109" s="365"/>
      <c r="O109" s="365"/>
      <c r="P109" s="365"/>
      <c r="Q109" s="365"/>
      <c r="R109" s="365"/>
      <c r="S109" s="365"/>
      <c r="T109" s="365"/>
      <c r="U109" s="365"/>
      <c r="AG109" s="415"/>
      <c r="AH109" s="415"/>
      <c r="AI109" s="415"/>
      <c r="AJ109" s="415"/>
      <c r="AK109" s="415"/>
      <c r="AL109" s="415"/>
      <c r="AM109" s="415"/>
      <c r="AN109" s="415"/>
      <c r="AO109" s="415"/>
      <c r="AP109" s="415"/>
      <c r="AQ109" s="415"/>
      <c r="AR109" s="415"/>
      <c r="AS109" s="415"/>
      <c r="AT109" s="415"/>
      <c r="AU109" s="415"/>
      <c r="AV109" s="415"/>
      <c r="AW109" s="415"/>
      <c r="AX109" s="415"/>
      <c r="AY109" s="415"/>
      <c r="AZ109" s="415"/>
      <c r="BB109" s="386"/>
      <c r="BZ109" s="415"/>
      <c r="CA109" s="415"/>
      <c r="CB109" s="415"/>
      <c r="CC109" s="415"/>
      <c r="CD109" s="415"/>
      <c r="CE109" s="415"/>
      <c r="CF109" s="415"/>
      <c r="CG109" s="415"/>
      <c r="CH109" s="415"/>
      <c r="CI109" s="415"/>
      <c r="CJ109" s="415"/>
      <c r="CK109" s="415"/>
      <c r="CL109" s="415"/>
      <c r="CM109" s="415"/>
      <c r="CN109" s="415"/>
      <c r="CO109" s="415"/>
      <c r="CP109" s="415"/>
      <c r="CQ109" s="415"/>
      <c r="CR109" s="415"/>
      <c r="CS109" s="415"/>
      <c r="CT109" s="415"/>
      <c r="CU109" s="415"/>
      <c r="CV109" s="415"/>
      <c r="CW109" s="415"/>
      <c r="CX109" s="415"/>
      <c r="CY109" s="415"/>
      <c r="CZ109" s="415"/>
    </row>
    <row r="110" s="363" customFormat="true" ht="22.5" customHeight="true" x14ac:dyDescent="0.35">
      <c r="A110" s="392" t="s">
        <v>99</v>
      </c>
      <c r="B110" s="393"/>
      <c r="C110" s="365"/>
      <c r="D110" s="365"/>
      <c r="E110" s="365"/>
      <c r="F110" s="365"/>
      <c r="G110" s="365"/>
      <c r="H110" s="365"/>
      <c r="I110" s="365"/>
      <c r="J110" s="365"/>
      <c r="K110" s="365"/>
      <c r="L110" s="365"/>
      <c r="M110" s="365"/>
      <c r="N110" s="365"/>
      <c r="O110" s="365"/>
      <c r="P110" s="365"/>
      <c r="Q110" s="365"/>
      <c r="R110" s="365"/>
      <c r="S110" s="365"/>
      <c r="T110" s="365"/>
      <c r="U110" s="365"/>
      <c r="AG110" s="415"/>
      <c r="AH110" s="415"/>
      <c r="AI110" s="415"/>
      <c r="AJ110" s="415"/>
      <c r="AK110" s="415"/>
      <c r="AL110" s="415"/>
      <c r="AM110" s="415"/>
      <c r="AN110" s="415"/>
      <c r="AO110" s="415"/>
      <c r="AP110" s="415"/>
      <c r="AQ110" s="415"/>
      <c r="AR110" s="415"/>
      <c r="AS110" s="415"/>
      <c r="AT110" s="415"/>
      <c r="AU110" s="415"/>
      <c r="AV110" s="415"/>
      <c r="AW110" s="415"/>
      <c r="AX110" s="415"/>
      <c r="AY110" s="415"/>
      <c r="AZ110" s="415"/>
      <c r="BB110" s="386"/>
      <c r="BZ110" s="415"/>
      <c r="CA110" s="415"/>
      <c r="CB110" s="415"/>
      <c r="CC110" s="415"/>
      <c r="CD110" s="415"/>
      <c r="CE110" s="415"/>
      <c r="CF110" s="415"/>
      <c r="CG110" s="415"/>
      <c r="CH110" s="415"/>
      <c r="CI110" s="415"/>
      <c r="CJ110" s="415"/>
      <c r="CK110" s="415"/>
      <c r="CL110" s="415"/>
      <c r="CM110" s="415"/>
      <c r="CN110" s="415"/>
      <c r="CO110" s="415"/>
      <c r="CP110" s="415"/>
      <c r="CQ110" s="415"/>
      <c r="CR110" s="415"/>
      <c r="CS110" s="415"/>
      <c r="CT110" s="415"/>
      <c r="CU110" s="415"/>
      <c r="CV110" s="415"/>
      <c r="CW110" s="415"/>
      <c r="CX110" s="415"/>
      <c r="CY110" s="415"/>
      <c r="CZ110" s="415"/>
    </row>
    <row r="111" s="363" customFormat="true" ht="20.1" customHeight="true" x14ac:dyDescent="0.35">
      <c r="A111" s="394" t="s">
        <v>97</v>
      </c>
      <c r="B111" s="391"/>
      <c r="C111" s="365"/>
      <c r="D111" s="365"/>
      <c r="E111" s="365"/>
      <c r="F111" s="365"/>
      <c r="G111" s="365"/>
      <c r="H111" s="365"/>
      <c r="I111" s="365"/>
      <c r="J111" s="365"/>
      <c r="K111" s="365"/>
      <c r="L111" s="365"/>
      <c r="M111" s="365"/>
      <c r="N111" s="365"/>
      <c r="O111" s="365"/>
      <c r="P111" s="365"/>
      <c r="Q111" s="365"/>
      <c r="R111" s="365"/>
      <c r="S111" s="365"/>
      <c r="T111" s="365"/>
      <c r="U111" s="365"/>
      <c r="AG111" s="415"/>
      <c r="AH111" s="415"/>
      <c r="AI111" s="415"/>
      <c r="AJ111" s="415"/>
      <c r="AK111" s="415"/>
      <c r="AL111" s="415"/>
      <c r="AM111" s="415"/>
      <c r="AN111" s="415"/>
      <c r="AO111" s="415"/>
      <c r="AP111" s="415"/>
      <c r="AQ111" s="415"/>
      <c r="AR111" s="415"/>
      <c r="AS111" s="415"/>
      <c r="AT111" s="415"/>
      <c r="AU111" s="415"/>
      <c r="AV111" s="415"/>
      <c r="AW111" s="415"/>
      <c r="AX111" s="415"/>
      <c r="AY111" s="415"/>
      <c r="AZ111" s="415"/>
      <c r="BB111" s="386"/>
      <c r="BZ111" s="415"/>
      <c r="CA111" s="415"/>
      <c r="CB111" s="415"/>
      <c r="CC111" s="415"/>
      <c r="CD111" s="415"/>
      <c r="CE111" s="415"/>
      <c r="CF111" s="415"/>
      <c r="CG111" s="415"/>
      <c r="CH111" s="415"/>
      <c r="CI111" s="415"/>
      <c r="CJ111" s="415"/>
      <c r="CK111" s="415"/>
      <c r="CL111" s="415"/>
      <c r="CM111" s="415"/>
      <c r="CN111" s="415"/>
      <c r="CO111" s="415"/>
      <c r="CP111" s="415"/>
      <c r="CQ111" s="415"/>
      <c r="CR111" s="415"/>
      <c r="CS111" s="415"/>
      <c r="CT111" s="415"/>
      <c r="CU111" s="415"/>
      <c r="CV111" s="415"/>
      <c r="CW111" s="415"/>
      <c r="CX111" s="415"/>
      <c r="CY111" s="415"/>
      <c r="CZ111" s="415"/>
    </row>
    <row r="112" s="363" customFormat="true" ht="15" customHeight="true" x14ac:dyDescent="0.2">
      <c r="A112" s="701" t="s">
        <v>98</v>
      </c>
      <c r="B112" s="428"/>
      <c r="C112" s="365"/>
      <c r="D112" s="365"/>
      <c r="E112" s="365"/>
      <c r="F112" s="365"/>
      <c r="G112" s="365"/>
      <c r="H112" s="365"/>
      <c r="I112" s="365"/>
      <c r="J112" s="365"/>
      <c r="K112" s="365"/>
      <c r="L112" s="365"/>
      <c r="M112" s="365"/>
      <c r="N112" s="365"/>
      <c r="O112" s="365"/>
      <c r="P112" s="365"/>
      <c r="Q112" s="365"/>
      <c r="R112" s="365"/>
      <c r="S112" s="365"/>
      <c r="T112" s="365"/>
      <c r="U112" s="365"/>
      <c r="AG112" s="415"/>
      <c r="AH112" s="415"/>
      <c r="AI112" s="415"/>
      <c r="AJ112" s="415"/>
      <c r="AK112" s="415"/>
      <c r="AL112" s="415"/>
      <c r="AM112" s="415"/>
      <c r="AN112" s="415"/>
      <c r="AO112" s="415"/>
      <c r="AP112" s="415"/>
      <c r="AQ112" s="415"/>
      <c r="AR112" s="415"/>
      <c r="AS112" s="415"/>
      <c r="AT112" s="415"/>
      <c r="AU112" s="415"/>
      <c r="AV112" s="415"/>
      <c r="AW112" s="415"/>
      <c r="AX112" s="415"/>
      <c r="AY112" s="415"/>
      <c r="AZ112" s="415"/>
      <c r="BB112" s="386"/>
      <c r="BZ112" s="415"/>
      <c r="CA112" s="415"/>
      <c r="CB112" s="415"/>
      <c r="CC112" s="415"/>
      <c r="CD112" s="415"/>
      <c r="CE112" s="415"/>
      <c r="CF112" s="415"/>
      <c r="CG112" s="415"/>
      <c r="CH112" s="415"/>
      <c r="CI112" s="415"/>
      <c r="CJ112" s="415"/>
      <c r="CK112" s="415"/>
      <c r="CL112" s="415"/>
      <c r="CM112" s="415"/>
      <c r="CN112" s="415"/>
      <c r="CO112" s="415"/>
      <c r="CP112" s="415"/>
      <c r="CQ112" s="415"/>
      <c r="CR112" s="415"/>
      <c r="CS112" s="415"/>
      <c r="CT112" s="415"/>
      <c r="CU112" s="415"/>
      <c r="CV112" s="415"/>
      <c r="CW112" s="415"/>
      <c r="CX112" s="415"/>
      <c r="CY112" s="415"/>
      <c r="CZ112" s="415"/>
    </row>
    <row r="113" s="363" customFormat="true" ht="15" customHeight="true" x14ac:dyDescent="0.2">
      <c r="A113" s="404" t="s">
        <v>40</v>
      </c>
      <c r="B113" s="403"/>
      <c r="C113" s="365"/>
      <c r="D113" s="365"/>
      <c r="E113" s="365"/>
      <c r="F113" s="365"/>
      <c r="G113" s="365"/>
      <c r="H113" s="365"/>
      <c r="I113" s="365"/>
      <c r="J113" s="365"/>
      <c r="K113" s="365"/>
      <c r="L113" s="365"/>
      <c r="M113" s="365"/>
      <c r="N113" s="365"/>
      <c r="O113" s="365"/>
      <c r="P113" s="365"/>
      <c r="Q113" s="365"/>
      <c r="R113" s="365"/>
      <c r="S113" s="365"/>
      <c r="T113" s="365"/>
      <c r="U113" s="365"/>
      <c r="AG113" s="415"/>
      <c r="AH113" s="415"/>
      <c r="AI113" s="415"/>
      <c r="AJ113" s="415"/>
      <c r="AK113" s="415"/>
      <c r="AL113" s="415"/>
      <c r="AM113" s="415"/>
      <c r="AN113" s="415"/>
      <c r="AO113" s="415"/>
      <c r="AP113" s="415"/>
      <c r="AQ113" s="415"/>
      <c r="AR113" s="415"/>
      <c r="AS113" s="415"/>
      <c r="AT113" s="415"/>
      <c r="AU113" s="415"/>
      <c r="AV113" s="415"/>
      <c r="AW113" s="415"/>
      <c r="AX113" s="415"/>
      <c r="AY113" s="415"/>
      <c r="AZ113" s="415"/>
      <c r="BB113" s="386"/>
      <c r="BZ113" s="415"/>
      <c r="CA113" s="415"/>
      <c r="CB113" s="415"/>
      <c r="CC113" s="415"/>
      <c r="CD113" s="415"/>
      <c r="CE113" s="415"/>
      <c r="CF113" s="415"/>
      <c r="CG113" s="415"/>
      <c r="CH113" s="415"/>
      <c r="CI113" s="415"/>
      <c r="CJ113" s="415"/>
      <c r="CK113" s="415"/>
      <c r="CL113" s="415"/>
      <c r="CM113" s="415"/>
      <c r="CN113" s="415"/>
      <c r="CO113" s="415"/>
      <c r="CP113" s="415"/>
      <c r="CQ113" s="415"/>
      <c r="CR113" s="415"/>
      <c r="CS113" s="415"/>
      <c r="CT113" s="415"/>
      <c r="CU113" s="415"/>
      <c r="CV113" s="415"/>
      <c r="CW113" s="415"/>
      <c r="CX113" s="415"/>
      <c r="CY113" s="415"/>
      <c r="CZ113" s="415"/>
    </row>
    <row r="114" s="363" customFormat="true" ht="15" customHeight="true" x14ac:dyDescent="0.2">
      <c r="A114" s="402" t="s">
        <v>39</v>
      </c>
      <c r="B114" s="403"/>
      <c r="C114" s="365"/>
      <c r="D114" s="365"/>
      <c r="E114" s="365"/>
      <c r="F114" s="365"/>
      <c r="G114" s="365"/>
      <c r="H114" s="365"/>
      <c r="I114" s="365"/>
      <c r="J114" s="365"/>
      <c r="K114" s="365"/>
      <c r="L114" s="365"/>
      <c r="M114" s="365"/>
      <c r="N114" s="365"/>
      <c r="O114" s="365"/>
      <c r="P114" s="365"/>
      <c r="Q114" s="365"/>
      <c r="R114" s="365"/>
      <c r="S114" s="365"/>
      <c r="T114" s="365"/>
      <c r="U114" s="365"/>
      <c r="AG114" s="415"/>
      <c r="AH114" s="415"/>
      <c r="AI114" s="415"/>
      <c r="AJ114" s="415"/>
      <c r="AK114" s="415"/>
      <c r="AL114" s="415"/>
      <c r="AM114" s="415"/>
      <c r="AN114" s="415"/>
      <c r="AO114" s="415"/>
      <c r="AP114" s="415"/>
      <c r="AQ114" s="415"/>
      <c r="AR114" s="415"/>
      <c r="AS114" s="415"/>
      <c r="AT114" s="415"/>
      <c r="AU114" s="415"/>
      <c r="AV114" s="415"/>
      <c r="AW114" s="415"/>
      <c r="AX114" s="415"/>
      <c r="AY114" s="415"/>
      <c r="AZ114" s="415"/>
      <c r="BB114" s="386"/>
      <c r="BZ114" s="415"/>
      <c r="CA114" s="415"/>
      <c r="CB114" s="415"/>
      <c r="CC114" s="415"/>
      <c r="CD114" s="415"/>
      <c r="CE114" s="415"/>
      <c r="CF114" s="415"/>
      <c r="CG114" s="415"/>
      <c r="CH114" s="415"/>
      <c r="CI114" s="415"/>
      <c r="CJ114" s="415"/>
      <c r="CK114" s="415"/>
      <c r="CL114" s="415"/>
      <c r="CM114" s="415"/>
      <c r="CN114" s="415"/>
      <c r="CO114" s="415"/>
      <c r="CP114" s="415"/>
      <c r="CQ114" s="415"/>
      <c r="CR114" s="415"/>
      <c r="CS114" s="415"/>
      <c r="CT114" s="415"/>
      <c r="CU114" s="415"/>
      <c r="CV114" s="415"/>
      <c r="CW114" s="415"/>
      <c r="CX114" s="415"/>
      <c r="CY114" s="415"/>
      <c r="CZ114" s="415"/>
    </row>
    <row r="115" s="363" customFormat="true" ht="15" customHeight="true" x14ac:dyDescent="0.2">
      <c r="A115" s="402" t="s">
        <v>136</v>
      </c>
      <c r="B115" s="427" t="str">
        <f>A1025</f>
        <v>MICS14</v>
      </c>
      <c r="C115" s="365"/>
      <c r="D115" s="365"/>
      <c r="E115" s="365"/>
      <c r="F115" s="365"/>
      <c r="G115" s="365"/>
      <c r="H115" s="365"/>
      <c r="I115" s="365"/>
      <c r="J115" s="365"/>
      <c r="K115" s="365"/>
      <c r="L115" s="365"/>
      <c r="M115" s="365"/>
      <c r="N115" s="365"/>
      <c r="O115" s="365"/>
      <c r="P115" s="365"/>
      <c r="Q115" s="365"/>
      <c r="R115" s="365"/>
      <c r="S115" s="365"/>
      <c r="T115" s="365"/>
      <c r="U115" s="36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B115" s="386"/>
      <c r="BZ115" s="415"/>
      <c r="CA115" s="415"/>
      <c r="CB115" s="415"/>
      <c r="CC115" s="415"/>
      <c r="CD115" s="415"/>
      <c r="CE115" s="415"/>
      <c r="CF115" s="415"/>
      <c r="CG115" s="415"/>
      <c r="CH115" s="415"/>
      <c r="CI115" s="415"/>
      <c r="CJ115" s="415"/>
      <c r="CK115" s="415"/>
      <c r="CL115" s="415"/>
      <c r="CM115" s="415"/>
      <c r="CN115" s="415"/>
      <c r="CO115" s="415"/>
      <c r="CP115" s="415"/>
      <c r="CQ115" s="415"/>
      <c r="CR115" s="415"/>
      <c r="CS115" s="415"/>
      <c r="CT115" s="415"/>
      <c r="CU115" s="415"/>
      <c r="CV115" s="415"/>
      <c r="CW115" s="415"/>
      <c r="CX115" s="415"/>
      <c r="CY115" s="415"/>
      <c r="CZ115" s="415"/>
    </row>
    <row r="116" s="363" customFormat="true" ht="15" customHeight="true" x14ac:dyDescent="0.2">
      <c r="A116" s="248" t="str">
        <f>B1030</f>
        <v/>
      </c>
      <c r="B116" s="247"/>
      <c r="C116" s="365"/>
      <c r="D116" s="365"/>
      <c r="E116" s="365"/>
      <c r="F116" s="365"/>
      <c r="G116" s="365"/>
      <c r="H116" s="365"/>
      <c r="I116" s="365"/>
      <c r="J116" s="365"/>
      <c r="K116" s="365"/>
      <c r="L116" s="365"/>
      <c r="M116" s="365"/>
      <c r="N116" s="365"/>
      <c r="O116" s="365"/>
      <c r="P116" s="365"/>
      <c r="Q116" s="365"/>
      <c r="R116" s="365"/>
      <c r="S116" s="365"/>
      <c r="T116" s="365"/>
      <c r="U116" s="365"/>
      <c r="AG116" s="415"/>
      <c r="AH116" s="415"/>
      <c r="AI116" s="415"/>
      <c r="AJ116" s="415"/>
      <c r="AK116" s="415"/>
      <c r="AL116" s="415"/>
      <c r="AM116" s="415"/>
      <c r="AN116" s="415"/>
      <c r="AO116" s="415"/>
      <c r="AP116" s="415"/>
      <c r="AQ116" s="415"/>
      <c r="AR116" s="415"/>
      <c r="AS116" s="415"/>
      <c r="AT116" s="415"/>
      <c r="AU116" s="415"/>
      <c r="AV116" s="415"/>
      <c r="AW116" s="415"/>
      <c r="AX116" s="415"/>
      <c r="AY116" s="415"/>
      <c r="AZ116" s="415"/>
      <c r="BB116" s="386"/>
      <c r="BZ116" s="415"/>
      <c r="CA116" s="415"/>
      <c r="CB116" s="415"/>
      <c r="CC116" s="415"/>
      <c r="CD116" s="415"/>
      <c r="CE116" s="415"/>
      <c r="CF116" s="415"/>
      <c r="CG116" s="415"/>
      <c r="CH116" s="415"/>
      <c r="CI116" s="415"/>
      <c r="CJ116" s="415"/>
      <c r="CK116" s="415"/>
      <c r="CL116" s="415"/>
      <c r="CM116" s="415"/>
      <c r="CN116" s="415"/>
      <c r="CO116" s="415"/>
      <c r="CP116" s="415"/>
      <c r="CQ116" s="415"/>
      <c r="CR116" s="415"/>
      <c r="CS116" s="415"/>
      <c r="CT116" s="415"/>
      <c r="CU116" s="415"/>
      <c r="CV116" s="415"/>
      <c r="CW116" s="415"/>
      <c r="CX116" s="415"/>
      <c r="CY116" s="415"/>
      <c r="CZ116" s="415"/>
    </row>
    <row r="117" s="363" customFormat="true" ht="15" customHeight="true" x14ac:dyDescent="0.2">
      <c r="A117" s="248" t="str">
        <f>B1029</f>
        <v/>
      </c>
      <c r="B117" s="246"/>
      <c r="C117" s="365"/>
      <c r="D117" s="365"/>
      <c r="E117" s="365"/>
      <c r="F117" s="365"/>
      <c r="G117" s="365"/>
      <c r="H117" s="365"/>
      <c r="I117" s="365"/>
      <c r="J117" s="365"/>
      <c r="K117" s="365"/>
      <c r="L117" s="365"/>
      <c r="M117" s="365"/>
      <c r="N117" s="365"/>
      <c r="O117" s="365"/>
      <c r="P117" s="365"/>
      <c r="Q117" s="365"/>
      <c r="R117" s="365"/>
      <c r="S117" s="365"/>
      <c r="T117" s="365"/>
      <c r="U117" s="365"/>
      <c r="AG117" s="415"/>
      <c r="AH117" s="415"/>
      <c r="AI117" s="415"/>
      <c r="AJ117" s="415"/>
      <c r="AK117" s="415"/>
      <c r="AL117" s="415"/>
      <c r="AM117" s="415"/>
      <c r="AN117" s="415"/>
      <c r="AO117" s="415"/>
      <c r="AP117" s="415"/>
      <c r="AQ117" s="415"/>
      <c r="AR117" s="415"/>
      <c r="AS117" s="415"/>
      <c r="AT117" s="415"/>
      <c r="AU117" s="415"/>
      <c r="AV117" s="415"/>
      <c r="AW117" s="415"/>
      <c r="AX117" s="415"/>
      <c r="AY117" s="415"/>
      <c r="AZ117" s="415"/>
      <c r="BB117" s="386"/>
      <c r="BZ117" s="415"/>
      <c r="CA117" s="415"/>
      <c r="CB117" s="415"/>
      <c r="CC117" s="415"/>
      <c r="CD117" s="415"/>
      <c r="CE117" s="415"/>
      <c r="CF117" s="415"/>
      <c r="CG117" s="415"/>
      <c r="CH117" s="415"/>
      <c r="CI117" s="415"/>
      <c r="CJ117" s="415"/>
      <c r="CK117" s="415"/>
      <c r="CL117" s="415"/>
      <c r="CM117" s="415"/>
      <c r="CN117" s="415"/>
      <c r="CO117" s="415"/>
      <c r="CP117" s="415"/>
      <c r="CQ117" s="415"/>
      <c r="CR117" s="415"/>
      <c r="CS117" s="415"/>
      <c r="CT117" s="415"/>
      <c r="CU117" s="415"/>
      <c r="CV117" s="415"/>
      <c r="CW117" s="415"/>
      <c r="CX117" s="415"/>
      <c r="CY117" s="415"/>
      <c r="CZ117" s="415"/>
    </row>
    <row r="118" s="363" customFormat="true" ht="21" customHeight="true" x14ac:dyDescent="0.2">
      <c r="A118" s="245"/>
      <c r="B118" s="247"/>
      <c r="C118" s="365"/>
      <c r="D118" s="365"/>
      <c r="E118" s="365"/>
      <c r="F118" s="365"/>
      <c r="G118" s="365"/>
      <c r="H118" s="365"/>
      <c r="I118" s="365"/>
      <c r="J118" s="365"/>
      <c r="K118" s="365"/>
      <c r="L118" s="365"/>
      <c r="M118" s="365"/>
      <c r="N118" s="365"/>
      <c r="O118" s="365"/>
      <c r="P118" s="365"/>
      <c r="Q118" s="365"/>
      <c r="R118" s="365"/>
      <c r="S118" s="365"/>
      <c r="T118" s="365"/>
      <c r="U118" s="36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B118" s="386"/>
      <c r="BZ118" s="415"/>
      <c r="CA118" s="415"/>
      <c r="CB118" s="415"/>
      <c r="CC118" s="415"/>
      <c r="CD118" s="415"/>
      <c r="CE118" s="415"/>
      <c r="CF118" s="415"/>
      <c r="CG118" s="415"/>
      <c r="CH118" s="415"/>
      <c r="CI118" s="415"/>
      <c r="CJ118" s="415"/>
      <c r="CK118" s="415"/>
      <c r="CL118" s="415"/>
      <c r="CM118" s="415"/>
      <c r="CN118" s="415"/>
      <c r="CO118" s="415"/>
      <c r="CP118" s="415"/>
      <c r="CQ118" s="415"/>
      <c r="CR118" s="415"/>
      <c r="CS118" s="415"/>
      <c r="CT118" s="415"/>
      <c r="CU118" s="415"/>
      <c r="CV118" s="415"/>
      <c r="CW118" s="415"/>
      <c r="CX118" s="415"/>
      <c r="CY118" s="415"/>
      <c r="CZ118" s="415"/>
    </row>
    <row r="119" s="363" customFormat="true" ht="15" customHeight="true" x14ac:dyDescent="0.2">
      <c r="A119" s="244"/>
      <c r="B119" s="243"/>
      <c r="C119" s="365"/>
      <c r="D119" s="365"/>
      <c r="E119" s="365"/>
      <c r="F119" s="365"/>
      <c r="G119" s="365"/>
      <c r="H119" s="365"/>
      <c r="I119" s="365"/>
      <c r="J119" s="365"/>
      <c r="K119" s="365"/>
      <c r="L119" s="365"/>
      <c r="M119" s="365"/>
      <c r="N119" s="365"/>
      <c r="O119" s="365"/>
      <c r="P119" s="365"/>
      <c r="Q119" s="365"/>
      <c r="R119" s="365"/>
      <c r="S119" s="365"/>
      <c r="T119" s="365"/>
      <c r="U119" s="365"/>
      <c r="AG119" s="415"/>
      <c r="AH119" s="415"/>
      <c r="AI119" s="415"/>
      <c r="AJ119" s="415"/>
      <c r="AK119" s="415"/>
      <c r="AL119" s="415"/>
      <c r="AM119" s="415"/>
      <c r="AN119" s="415"/>
      <c r="AO119" s="415"/>
      <c r="AP119" s="415"/>
      <c r="AQ119" s="415"/>
      <c r="AR119" s="415"/>
      <c r="AS119" s="415"/>
      <c r="AT119" s="415"/>
      <c r="AU119" s="415"/>
      <c r="AV119" s="415"/>
      <c r="AW119" s="415"/>
      <c r="AX119" s="415"/>
      <c r="AY119" s="415"/>
      <c r="AZ119" s="415"/>
      <c r="BB119" s="386"/>
      <c r="BZ119" s="415"/>
      <c r="CA119" s="415"/>
      <c r="CB119" s="415"/>
      <c r="CC119" s="415"/>
      <c r="CD119" s="415"/>
      <c r="CE119" s="415"/>
      <c r="CF119" s="415"/>
      <c r="CG119" s="415"/>
      <c r="CH119" s="415"/>
      <c r="CI119" s="415"/>
      <c r="CJ119" s="415"/>
      <c r="CK119" s="415"/>
      <c r="CL119" s="415"/>
      <c r="CM119" s="415"/>
      <c r="CN119" s="415"/>
      <c r="CO119" s="415"/>
      <c r="CP119" s="415"/>
      <c r="CQ119" s="415"/>
      <c r="CR119" s="415"/>
      <c r="CS119" s="415"/>
      <c r="CT119" s="415"/>
      <c r="CU119" s="415"/>
      <c r="CV119" s="415"/>
      <c r="CW119" s="415"/>
      <c r="CX119" s="415"/>
      <c r="CY119" s="415"/>
      <c r="CZ119" s="415"/>
    </row>
    <row r="120" s="589" customFormat="true" ht="15" customHeight="true" x14ac:dyDescent="0.2">
      <c r="A120" s="368" t="s">
        <v>99</v>
      </c>
      <c r="B120" s="411"/>
      <c r="C120" s="1174" t="s">
        <v>115</v>
      </c>
      <c r="D120" s="1175"/>
      <c r="E120" s="1175"/>
      <c r="F120" s="1175"/>
      <c r="G120" s="1176"/>
      <c r="H120" s="1177" t="s">
        <v>38</v>
      </c>
      <c r="I120" s="1148"/>
      <c r="J120" s="1148"/>
      <c r="K120" s="1148"/>
      <c r="L120" s="1150"/>
      <c r="M120" s="1138" t="s">
        <v>37</v>
      </c>
      <c r="N120" s="1139"/>
      <c r="O120" s="1139"/>
      <c r="P120" s="1139"/>
      <c r="Q120" s="1141"/>
      <c r="R120" s="81" t="s">
        <v>141</v>
      </c>
      <c r="S120" s="501"/>
      <c r="T120" s="501"/>
      <c r="U120" s="501"/>
      <c r="V120" s="501"/>
      <c r="W120" s="501"/>
      <c r="X120" s="501"/>
      <c r="Y120" s="501"/>
      <c r="Z120" s="501"/>
      <c r="AA120" s="501"/>
      <c r="AB120" s="501"/>
      <c r="AC120" s="501"/>
      <c r="AD120" s="501"/>
      <c r="AE120" s="501"/>
      <c r="AF120" s="501"/>
      <c r="AG120" s="999"/>
      <c r="AH120" s="999"/>
      <c r="AI120" s="999"/>
      <c r="AJ120" s="999"/>
      <c r="AK120" s="999"/>
      <c r="AL120" s="999"/>
      <c r="AM120" s="999"/>
      <c r="AN120" s="999"/>
      <c r="AO120" s="999"/>
      <c r="AP120" s="999"/>
      <c r="AQ120" s="999"/>
      <c r="AR120" s="999"/>
      <c r="AS120" s="999"/>
      <c r="AT120" s="999"/>
      <c r="AU120" s="999"/>
      <c r="AV120" s="999"/>
      <c r="AW120" s="999"/>
      <c r="AX120" s="999"/>
      <c r="AY120" s="999"/>
      <c r="AZ120" s="420"/>
      <c r="BA120" s="421" t="s">
        <v>131</v>
      </c>
      <c r="BB120" s="368" t="s">
        <v>99</v>
      </c>
      <c r="BC120" s="1138" t="s">
        <v>115</v>
      </c>
      <c r="BD120" s="1139"/>
      <c r="BE120" s="1139"/>
      <c r="BF120" s="1139"/>
      <c r="BG120" s="1140"/>
      <c r="BH120" s="1138" t="s">
        <v>38</v>
      </c>
      <c r="BI120" s="1139"/>
      <c r="BJ120" s="1139"/>
      <c r="BK120" s="1139"/>
      <c r="BL120" s="1140"/>
      <c r="BM120" s="1138" t="s">
        <v>37</v>
      </c>
      <c r="BN120" s="1139"/>
      <c r="BO120" s="1139"/>
      <c r="BP120" s="1139"/>
      <c r="BQ120" s="1141"/>
      <c r="BR120" s="80" t="s">
        <v>141</v>
      </c>
      <c r="BS120" s="501"/>
      <c r="BT120" s="501"/>
      <c r="BU120" s="501"/>
      <c r="BV120" s="501"/>
      <c r="BW120" s="501"/>
      <c r="BX120" s="501"/>
      <c r="BY120" s="501"/>
      <c r="BZ120" s="515"/>
      <c r="CA120" s="515"/>
      <c r="CB120" s="515"/>
      <c r="CC120" s="515"/>
      <c r="CD120" s="515"/>
      <c r="CE120" s="515"/>
      <c r="CF120" s="515"/>
      <c r="CG120" s="419"/>
      <c r="CH120" s="419"/>
      <c r="CI120" s="419"/>
      <c r="CJ120" s="419"/>
      <c r="CK120" s="419"/>
      <c r="CL120" s="419"/>
      <c r="CM120" s="419"/>
      <c r="CN120" s="419"/>
      <c r="CO120" s="419"/>
      <c r="CP120" s="419"/>
      <c r="CQ120" s="419"/>
      <c r="CR120" s="419"/>
      <c r="CS120" s="419"/>
      <c r="CT120" s="419"/>
      <c r="CU120" s="419"/>
      <c r="CV120" s="419"/>
      <c r="CW120" s="419"/>
      <c r="CX120" s="419"/>
      <c r="CY120" s="419"/>
      <c r="CZ120" s="419"/>
    </row>
    <row r="121" s="589" customFormat="true" ht="24" x14ac:dyDescent="0.2">
      <c r="A121" s="407" t="s">
        <v>87</v>
      </c>
      <c r="B121" s="450"/>
      <c r="C121" s="492" t="s">
        <v>0</v>
      </c>
      <c r="D121" s="708" t="s">
        <v>1</v>
      </c>
      <c r="E121" s="708" t="s">
        <v>2</v>
      </c>
      <c r="F121" s="708" t="s">
        <v>3</v>
      </c>
      <c r="G121" s="709" t="s">
        <v>4</v>
      </c>
      <c r="H121" s="455" t="s">
        <v>0</v>
      </c>
      <c r="I121" s="710" t="s">
        <v>1</v>
      </c>
      <c r="J121" s="710" t="s">
        <v>2</v>
      </c>
      <c r="K121" s="710" t="s">
        <v>3</v>
      </c>
      <c r="L121" s="711" t="s">
        <v>4</v>
      </c>
      <c r="M121" s="456" t="s">
        <v>0</v>
      </c>
      <c r="N121" s="710" t="s">
        <v>1</v>
      </c>
      <c r="O121" s="710" t="s">
        <v>2</v>
      </c>
      <c r="P121" s="710" t="s">
        <v>3</v>
      </c>
      <c r="Q121" s="703" t="s">
        <v>4</v>
      </c>
      <c r="R121" s="455" t="s">
        <v>463</v>
      </c>
      <c r="S121" s="710" t="s">
        <v>464</v>
      </c>
      <c r="T121" s="710" t="s">
        <v>465</v>
      </c>
      <c r="U121" s="710" t="s">
        <v>466</v>
      </c>
      <c r="V121" s="710" t="s">
        <v>467</v>
      </c>
      <c r="W121" s="710" t="s">
        <v>468</v>
      </c>
      <c r="X121" s="710" t="s">
        <v>469</v>
      </c>
      <c r="Y121" s="710" t="s">
        <v>470</v>
      </c>
      <c r="Z121" s="710" t="s">
        <v>471</v>
      </c>
      <c r="AA121" s="710" t="s">
        <v>472</v>
      </c>
      <c r="AB121" s="710" t="s">
        <v>473</v>
      </c>
      <c r="AC121" s="710" t="s">
        <v>474</v>
      </c>
      <c r="AD121" s="710" t="s">
        <v>475</v>
      </c>
      <c r="AE121" s="710" t="s">
        <v>476</v>
      </c>
      <c r="AF121" s="711" t="s">
        <v>477</v>
      </c>
      <c r="AG121" s="999"/>
      <c r="AH121" s="999"/>
      <c r="AI121" s="999"/>
      <c r="AJ121" s="999"/>
      <c r="AK121" s="999"/>
      <c r="AL121" s="999"/>
      <c r="AM121" s="999"/>
      <c r="AN121" s="999"/>
      <c r="AO121" s="999"/>
      <c r="AP121" s="999"/>
      <c r="AQ121" s="999"/>
      <c r="AR121" s="999"/>
      <c r="AS121" s="999"/>
      <c r="AT121" s="999"/>
      <c r="AU121" s="999"/>
      <c r="AV121" s="999"/>
      <c r="AW121" s="999"/>
      <c r="AX121" s="999"/>
      <c r="AY121" s="999"/>
      <c r="AZ121" s="420"/>
      <c r="BA121" s="407" t="s">
        <v>117</v>
      </c>
      <c r="BB121" s="406"/>
      <c r="BC121" s="531" t="s">
        <v>0</v>
      </c>
      <c r="BD121" s="671" t="s">
        <v>1</v>
      </c>
      <c r="BE121" s="671" t="s">
        <v>2</v>
      </c>
      <c r="BF121" s="671" t="s">
        <v>3</v>
      </c>
      <c r="BG121" s="532" t="s">
        <v>4</v>
      </c>
      <c r="BH121" s="531" t="s">
        <v>0</v>
      </c>
      <c r="BI121" s="671" t="s">
        <v>1</v>
      </c>
      <c r="BJ121" s="671" t="s">
        <v>2</v>
      </c>
      <c r="BK121" s="671" t="s">
        <v>3</v>
      </c>
      <c r="BL121" s="532" t="s">
        <v>4</v>
      </c>
      <c r="BM121" s="531" t="s">
        <v>0</v>
      </c>
      <c r="BN121" s="671" t="s">
        <v>1</v>
      </c>
      <c r="BO121" s="671" t="s">
        <v>2</v>
      </c>
      <c r="BP121" s="671" t="s">
        <v>3</v>
      </c>
      <c r="BQ121" s="532" t="s">
        <v>4</v>
      </c>
      <c r="BR121" s="531" t="s">
        <v>463</v>
      </c>
      <c r="BS121" s="671" t="s">
        <v>464</v>
      </c>
      <c r="BT121" s="671" t="s">
        <v>465</v>
      </c>
      <c r="BU121" s="671" t="s">
        <v>466</v>
      </c>
      <c r="BV121" s="671" t="s">
        <v>467</v>
      </c>
      <c r="BW121" s="671" t="s">
        <v>468</v>
      </c>
      <c r="BX121" s="671" t="s">
        <v>469</v>
      </c>
      <c r="BY121" s="672" t="s">
        <v>470</v>
      </c>
      <c r="BZ121" s="672" t="s">
        <v>471</v>
      </c>
      <c r="CA121" s="672" t="s">
        <v>472</v>
      </c>
      <c r="CB121" s="672" t="s">
        <v>473</v>
      </c>
      <c r="CC121" s="672" t="s">
        <v>474</v>
      </c>
      <c r="CD121" s="672" t="s">
        <v>475</v>
      </c>
      <c r="CE121" s="672" t="s">
        <v>476</v>
      </c>
      <c r="CF121" s="672" t="s">
        <v>477</v>
      </c>
      <c r="CG121" s="251"/>
      <c r="CH121" s="251"/>
      <c r="CI121" s="251"/>
      <c r="CJ121" s="251"/>
      <c r="CK121" s="251"/>
      <c r="CL121" s="251"/>
      <c r="CM121" s="251"/>
      <c r="CN121" s="251"/>
      <c r="CO121" s="251"/>
      <c r="CP121" s="251"/>
      <c r="CQ121" s="251"/>
      <c r="CR121" s="251"/>
      <c r="CS121" s="251"/>
      <c r="CT121" s="251"/>
      <c r="CU121" s="251"/>
      <c r="CV121" s="251"/>
      <c r="CW121" s="251"/>
      <c r="CX121" s="251"/>
      <c r="CY121" s="251"/>
      <c r="CZ121" s="251"/>
    </row>
    <row r="122" s="589" customFormat="true" ht="15" customHeight="true" x14ac:dyDescent="0.2">
      <c r="A122" s="1158" t="s">
        <v>18</v>
      </c>
      <c r="B122" s="452" t="s">
        <v>14</v>
      </c>
      <c r="C122" s="200">
        <v>76.452646427334926</v>
      </c>
      <c r="D122" s="199">
        <v>58.516143172434745</v>
      </c>
      <c r="E122" s="199">
        <v>49.452049448794391</v>
      </c>
      <c r="F122" s="199">
        <v>75.25888874830153</v>
      </c>
      <c r="G122" s="198">
        <v>98.419123000724696</v>
      </c>
      <c r="H122" s="197">
        <v>72.172995953516335</v>
      </c>
      <c r="I122" s="199">
        <v>96.646242906301651</v>
      </c>
      <c r="J122" s="199">
        <v>99.944514489677303</v>
      </c>
      <c r="K122" s="199">
        <v>99.867517080732696</v>
      </c>
      <c r="L122" s="196">
        <v>100</v>
      </c>
      <c r="M122" s="200">
        <v>78.121814553016236</v>
      </c>
      <c r="N122" s="199">
        <v>64.202983978047314</v>
      </c>
      <c r="O122" s="199">
        <v>46.962758478873056</v>
      </c>
      <c r="P122" s="199">
        <v>55.217172282679705</v>
      </c>
      <c r="Q122" s="198">
        <v>90.69741594644708</v>
      </c>
      <c r="R122" s="197">
        <v>89.981320937911264</v>
      </c>
      <c r="S122" s="199">
        <v>86.091184158642392</v>
      </c>
      <c r="T122" s="199">
        <v>41.604571542835899</v>
      </c>
      <c r="U122" s="199">
        <v>90.683984535705136</v>
      </c>
      <c r="V122" s="199">
        <v>73.695575302476342</v>
      </c>
      <c r="W122" s="199">
        <v>50.942425491967072</v>
      </c>
      <c r="X122" s="199">
        <v>81.869538768957923</v>
      </c>
      <c r="Y122" s="199">
        <v>87.4679329123299</v>
      </c>
      <c r="Z122" s="199">
        <v>70.585467100499997</v>
      </c>
      <c r="AA122" s="199">
        <v>86.10372859358371</v>
      </c>
      <c r="AB122" s="199">
        <v>83.360843043971755</v>
      </c>
      <c r="AC122" s="199">
        <v>74.602438722760752</v>
      </c>
      <c r="AD122" s="199">
        <v>93.984696514880554</v>
      </c>
      <c r="AE122" s="199">
        <v>70.084536632689193</v>
      </c>
      <c r="AF122" s="196">
        <v>73.510576468571159</v>
      </c>
      <c r="AG122" s="999"/>
      <c r="AH122" s="999"/>
      <c r="AI122" s="999"/>
      <c r="AJ122" s="999"/>
      <c r="AK122" s="999"/>
      <c r="AL122" s="999"/>
      <c r="AM122" s="999"/>
      <c r="AN122" s="999"/>
      <c r="AO122" s="999"/>
      <c r="AP122" s="999"/>
      <c r="AQ122" s="999"/>
      <c r="AR122" s="999"/>
      <c r="AS122" s="999"/>
      <c r="AT122" s="999"/>
      <c r="AU122" s="999"/>
      <c r="AV122" s="999"/>
      <c r="AW122" s="999"/>
      <c r="AX122" s="999"/>
      <c r="AY122" s="999"/>
      <c r="AZ122" s="420"/>
      <c r="BA122" s="1144" t="s">
        <v>18</v>
      </c>
      <c r="BB122" s="699" t="s">
        <v>14</v>
      </c>
      <c r="BC122" s="561">
        <v>8688.0585104511993</v>
      </c>
      <c r="BD122" s="557">
        <v>6645.2951455833681</v>
      </c>
      <c r="BE122" s="557">
        <v>5626.576067600844</v>
      </c>
      <c r="BF122" s="557">
        <v>8548.5055081564969</v>
      </c>
      <c r="BG122" s="570">
        <v>11187.201361793583</v>
      </c>
      <c r="BH122" s="561">
        <v>1407.7640477848208</v>
      </c>
      <c r="BI122" s="557">
        <v>1886.7175746862945</v>
      </c>
      <c r="BJ122" s="557">
        <v>1945.7016876203311</v>
      </c>
      <c r="BK122" s="557">
        <v>1948.6879521001506</v>
      </c>
      <c r="BL122" s="570">
        <v>1952.5035393515302</v>
      </c>
      <c r="BM122" s="561">
        <v>7351.4339747167323</v>
      </c>
      <c r="BN122" s="557">
        <v>6040.8934497793434</v>
      </c>
      <c r="BO122" s="557">
        <v>4426.1425777202658</v>
      </c>
      <c r="BP122" s="557">
        <v>5196.9762618929963</v>
      </c>
      <c r="BQ122" s="570">
        <v>8538.8155279330203</v>
      </c>
      <c r="BR122" s="561">
        <v>7870.0508946618629</v>
      </c>
      <c r="BS122" s="557">
        <v>988.31831749297157</v>
      </c>
      <c r="BT122" s="557">
        <v>4263.7358542663715</v>
      </c>
      <c r="BU122" s="557">
        <v>2873.7546804066051</v>
      </c>
      <c r="BV122" s="557">
        <v>573.93890148484934</v>
      </c>
      <c r="BW122" s="557">
        <v>4203.2232833861162</v>
      </c>
      <c r="BX122" s="557">
        <v>1538.9021216891647</v>
      </c>
      <c r="BY122" s="565">
        <v>886.75632067771346</v>
      </c>
      <c r="BZ122" s="565">
        <v>1903.4379970495456</v>
      </c>
      <c r="CA122" s="565">
        <v>3091.6054863615477</v>
      </c>
      <c r="CB122" s="565">
        <v>664.92579118583592</v>
      </c>
      <c r="CC122" s="565">
        <v>2444.1446171519369</v>
      </c>
      <c r="CD122" s="565">
        <v>5987.5364134359634</v>
      </c>
      <c r="CE122" s="565">
        <v>3381.4489958392478</v>
      </c>
      <c r="CF122" s="565">
        <v>23.85691849574588</v>
      </c>
      <c r="CG122" s="66"/>
      <c r="CH122" s="66"/>
      <c r="CI122" s="66"/>
      <c r="CJ122" s="66"/>
      <c r="CK122" s="66"/>
      <c r="CL122" s="66"/>
      <c r="CM122" s="66"/>
      <c r="CN122" s="66"/>
      <c r="CO122" s="66"/>
      <c r="CP122" s="66"/>
      <c r="CQ122" s="66"/>
      <c r="CR122" s="66"/>
      <c r="CS122" s="66"/>
      <c r="CT122" s="66"/>
      <c r="CU122" s="66"/>
      <c r="CV122" s="66"/>
      <c r="CW122" s="66"/>
      <c r="CX122" s="66"/>
      <c r="CY122" s="66"/>
      <c r="CZ122" s="68"/>
    </row>
    <row r="123" s="589" customFormat="true" ht="15" customHeight="true" x14ac:dyDescent="0.2">
      <c r="A123" s="1145"/>
      <c r="B123" s="453" t="s">
        <v>51</v>
      </c>
      <c r="C123" s="195">
        <v>23.54735357266561</v>
      </c>
      <c r="D123" s="194">
        <v>41.48385682756561</v>
      </c>
      <c r="E123" s="194">
        <v>50.547950551205631</v>
      </c>
      <c r="F123" s="194">
        <v>24.741111251698825</v>
      </c>
      <c r="G123" s="193">
        <v>1.5808769992752769</v>
      </c>
      <c r="H123" s="192">
        <v>27.827004046483626</v>
      </c>
      <c r="I123" s="194">
        <v>3.3537570936983472</v>
      </c>
      <c r="J123" s="194">
        <v>5.5485510322693776E-2</v>
      </c>
      <c r="K123" s="194">
        <v>0.13248291926730865</v>
      </c>
      <c r="L123" s="191">
        <v>0</v>
      </c>
      <c r="M123" s="195">
        <v>21.878185446983974</v>
      </c>
      <c r="N123" s="194">
        <v>35.797016021952935</v>
      </c>
      <c r="O123" s="194">
        <v>53.037241521126788</v>
      </c>
      <c r="P123" s="194">
        <v>44.782827717320515</v>
      </c>
      <c r="Q123" s="193">
        <v>9.3025840535526712</v>
      </c>
      <c r="R123" s="192">
        <v>10.018679062088912</v>
      </c>
      <c r="S123" s="194">
        <v>13.908815841357553</v>
      </c>
      <c r="T123" s="194">
        <v>58.395428457163788</v>
      </c>
      <c r="U123" s="194">
        <v>9.3160154642949102</v>
      </c>
      <c r="V123" s="194">
        <v>26.304424697523647</v>
      </c>
      <c r="W123" s="194">
        <v>49.057574508032666</v>
      </c>
      <c r="X123" s="194">
        <v>18.130461231042116</v>
      </c>
      <c r="Y123" s="194">
        <v>12.532067087670049</v>
      </c>
      <c r="Z123" s="194">
        <v>29.41453289949979</v>
      </c>
      <c r="AA123" s="194">
        <v>13.896271406416044</v>
      </c>
      <c r="AB123" s="194">
        <v>16.639156956028245</v>
      </c>
      <c r="AC123" s="194">
        <v>25.397561277239276</v>
      </c>
      <c r="AD123" s="194">
        <v>6.0153034851195111</v>
      </c>
      <c r="AE123" s="194">
        <v>29.915463367310792</v>
      </c>
      <c r="AF123" s="191">
        <v>26.489423531428862</v>
      </c>
      <c r="AG123" s="999"/>
      <c r="AH123" s="999"/>
      <c r="AI123" s="999"/>
      <c r="AJ123" s="999"/>
      <c r="AK123" s="999"/>
      <c r="AL123" s="999"/>
      <c r="AM123" s="999"/>
      <c r="AN123" s="999"/>
      <c r="AO123" s="999"/>
      <c r="AP123" s="999"/>
      <c r="AQ123" s="999"/>
      <c r="AR123" s="999"/>
      <c r="AS123" s="999"/>
      <c r="AT123" s="999"/>
      <c r="AU123" s="999"/>
      <c r="AV123" s="999"/>
      <c r="AW123" s="999"/>
      <c r="AX123" s="999"/>
      <c r="AY123" s="999"/>
      <c r="AZ123" s="420"/>
      <c r="BA123" s="1136"/>
      <c r="BB123" s="697" t="s">
        <v>51</v>
      </c>
      <c r="BC123" s="562">
        <v>2675.9150293122484</v>
      </c>
      <c r="BD123" s="558">
        <v>4711.0499334166389</v>
      </c>
      <c r="BE123" s="558">
        <v>5751.2659638541681</v>
      </c>
      <c r="BF123" s="558">
        <v>2810.2929677902434</v>
      </c>
      <c r="BG123" s="571">
        <v>179.69667662035869</v>
      </c>
      <c r="BH123" s="562">
        <v>542.77718884543253</v>
      </c>
      <c r="BI123" s="558">
        <v>65.4716858061838</v>
      </c>
      <c r="BJ123" s="558">
        <v>1.0801818551481479</v>
      </c>
      <c r="BK123" s="558">
        <v>2.5851035069446948</v>
      </c>
      <c r="BL123" s="571">
        <v>0</v>
      </c>
      <c r="BM123" s="562">
        <v>2058.7852025756793</v>
      </c>
      <c r="BN123" s="558">
        <v>3368.1605777482541</v>
      </c>
      <c r="BO123" s="558">
        <v>4998.6500049203587</v>
      </c>
      <c r="BP123" s="558">
        <v>4214.9078441737211</v>
      </c>
      <c r="BQ123" s="571">
        <v>875.80278156192958</v>
      </c>
      <c r="BR123" s="562">
        <v>876.26535478768017</v>
      </c>
      <c r="BS123" s="558">
        <v>159.67183637896491</v>
      </c>
      <c r="BT123" s="558">
        <v>5984.5029717877142</v>
      </c>
      <c r="BU123" s="558">
        <v>295.22239434369868</v>
      </c>
      <c r="BV123" s="558">
        <v>204.85806038046309</v>
      </c>
      <c r="BW123" s="558">
        <v>4047.7055697147171</v>
      </c>
      <c r="BX123" s="558">
        <v>340.79836866300934</v>
      </c>
      <c r="BY123" s="566">
        <v>127.05101551087454</v>
      </c>
      <c r="BZ123" s="566">
        <v>793.20491719144889</v>
      </c>
      <c r="CA123" s="566">
        <v>498.95387367982539</v>
      </c>
      <c r="CB123" s="566">
        <v>132.72184157034465</v>
      </c>
      <c r="CC123" s="566">
        <v>832.08154783299392</v>
      </c>
      <c r="CD123" s="566">
        <v>383.22035385110593</v>
      </c>
      <c r="CE123" s="566">
        <v>1443.3656612959101</v>
      </c>
      <c r="CF123" s="566">
        <v>8.5968040049145724</v>
      </c>
      <c r="CG123" s="66"/>
      <c r="CH123" s="66"/>
      <c r="CI123" s="66"/>
      <c r="CJ123" s="66"/>
      <c r="CK123" s="66"/>
      <c r="CL123" s="66"/>
      <c r="CM123" s="66"/>
      <c r="CN123" s="66"/>
      <c r="CO123" s="66"/>
      <c r="CP123" s="66"/>
      <c r="CQ123" s="66"/>
      <c r="CR123" s="66"/>
      <c r="CS123" s="66"/>
      <c r="CT123" s="66"/>
      <c r="CU123" s="66"/>
      <c r="CV123" s="66"/>
      <c r="CW123" s="66"/>
      <c r="CX123" s="66"/>
      <c r="CY123" s="66"/>
      <c r="CZ123" s="68"/>
    </row>
    <row r="124" s="589" customFormat="true" ht="15" customHeight="true" x14ac:dyDescent="0.2">
      <c r="A124" s="1145" t="s">
        <v>50</v>
      </c>
      <c r="B124" s="453" t="s">
        <v>15</v>
      </c>
      <c r="C124" s="195">
        <f>C122*C129/100</f>
        <v>72.711840314528729</v>
      </c>
      <c r="D124" s="194">
        <f>D122*D129/100</f>
        <v>52.983270607534315</v>
      </c>
      <c r="E124" s="194">
        <f t="shared" ref="E124:AF124" si="3">E122*E129/100</f>
        <v>42.863581420545032</v>
      </c>
      <c r="F124" s="194">
        <f t="shared" si="3"/>
        <v>61.251015380606411</v>
      </c>
      <c r="G124" s="193">
        <f t="shared" si="3"/>
        <v>70.645532568807226</v>
      </c>
      <c r="H124" s="192">
        <f t="shared" si="3"/>
        <v>59.319983167363873</v>
      </c>
      <c r="I124" s="194">
        <f t="shared" si="3"/>
        <v>54.157774549710346</v>
      </c>
      <c r="J124" s="194">
        <f t="shared" si="3"/>
        <v>48.907258124215275</v>
      </c>
      <c r="K124" s="194">
        <f t="shared" si="3"/>
        <v>65.547389402016279</v>
      </c>
      <c r="L124" s="191">
        <f t="shared" si="3"/>
        <v>85.865627452147748</v>
      </c>
      <c r="M124" s="195">
        <f t="shared" si="3"/>
        <v>74.424075608551163</v>
      </c>
      <c r="N124" s="194">
        <f t="shared" si="3"/>
        <v>59.04022117511235</v>
      </c>
      <c r="O124" s="194">
        <f t="shared" si="3"/>
        <v>40.958231434007878</v>
      </c>
      <c r="P124" s="194">
        <f t="shared" si="3"/>
        <v>47.859971222332163</v>
      </c>
      <c r="Q124" s="193">
        <f t="shared" si="3"/>
        <v>75.396500006928733</v>
      </c>
      <c r="R124" s="192">
        <f t="shared" si="3"/>
        <v>64.376190774354612</v>
      </c>
      <c r="S124" s="194">
        <f t="shared" si="3"/>
        <v>81.022957027639393</v>
      </c>
      <c r="T124" s="194">
        <f t="shared" si="3"/>
        <v>36.652683862461366</v>
      </c>
      <c r="U124" s="194">
        <f t="shared" si="3"/>
        <v>81.907777284500298</v>
      </c>
      <c r="V124" s="194">
        <f t="shared" si="3"/>
        <v>66.929378893512322</v>
      </c>
      <c r="W124" s="194">
        <f t="shared" si="3"/>
        <v>41.715847414050778</v>
      </c>
      <c r="X124" s="194">
        <f t="shared" si="3"/>
        <v>79.905200242475615</v>
      </c>
      <c r="Y124" s="194">
        <f t="shared" si="3"/>
        <v>85.06166051355018</v>
      </c>
      <c r="Z124" s="194">
        <f t="shared" si="3"/>
        <v>55.293338847374983</v>
      </c>
      <c r="AA124" s="194">
        <f t="shared" si="3"/>
        <v>79.502852823728958</v>
      </c>
      <c r="AB124" s="194">
        <f t="shared" si="3"/>
        <v>78.185596442234598</v>
      </c>
      <c r="AC124" s="194">
        <f t="shared" si="3"/>
        <v>65.63191025297013</v>
      </c>
      <c r="AD124" s="194">
        <f t="shared" si="3"/>
        <v>75.156053657993453</v>
      </c>
      <c r="AE124" s="194">
        <f t="shared" si="3"/>
        <v>61.719739810210569</v>
      </c>
      <c r="AF124" s="191">
        <f t="shared" si="3"/>
        <v>58.321709844194892</v>
      </c>
      <c r="AG124" s="999"/>
      <c r="AH124" s="999"/>
      <c r="AI124" s="999"/>
      <c r="AJ124" s="999"/>
      <c r="AK124" s="999"/>
      <c r="AL124" s="999"/>
      <c r="AM124" s="999"/>
      <c r="AN124" s="999"/>
      <c r="AO124" s="999"/>
      <c r="AP124" s="999"/>
      <c r="AQ124" s="999"/>
      <c r="AR124" s="999"/>
      <c r="AS124" s="999"/>
      <c r="AT124" s="999"/>
      <c r="AU124" s="999"/>
      <c r="AV124" s="999"/>
      <c r="AW124" s="999"/>
      <c r="AX124" s="999"/>
      <c r="AY124" s="999"/>
      <c r="AZ124" s="420"/>
      <c r="BA124" s="1136" t="s">
        <v>50</v>
      </c>
      <c r="BB124" s="697" t="s">
        <v>15</v>
      </c>
      <c r="BC124" s="562">
        <v>8254.0032367076456</v>
      </c>
      <c r="BD124" s="558">
        <v>6015.4341286452891</v>
      </c>
      <c r="BE124" s="558">
        <v>4848.3884342510601</v>
      </c>
      <c r="BF124" s="558">
        <v>6942.1223464476743</v>
      </c>
      <c r="BG124" s="571">
        <v>8028.0152318061118</v>
      </c>
      <c r="BH124" s="562">
        <v>1157.0607332415577</v>
      </c>
      <c r="BI124" s="558">
        <v>1055.5522478596058</v>
      </c>
      <c r="BJ124" s="558">
        <v>950.62436750432914</v>
      </c>
      <c r="BK124" s="558">
        <v>1279.0085480554042</v>
      </c>
      <c r="BL124" s="571">
        <v>1676.5294150895841</v>
      </c>
      <c r="BM124" s="562">
        <v>6994.502550847873</v>
      </c>
      <c r="BN124" s="558">
        <v>5553.5735165364895</v>
      </c>
      <c r="BO124" s="558">
        <v>3831.4891820254634</v>
      </c>
      <c r="BP124" s="558">
        <v>4500.9093375285483</v>
      </c>
      <c r="BQ124" s="571">
        <v>7088.7134791689059</v>
      </c>
      <c r="BR124" s="562">
        <v>5630.5452344740052</v>
      </c>
      <c r="BS124" s="558">
        <v>930.13556905319092</v>
      </c>
      <c r="BT124" s="558">
        <v>3752.5795787700022</v>
      </c>
      <c r="BU124" s="558">
        <v>2588.4076273965125</v>
      </c>
      <c r="BV124" s="558">
        <v>521.24396941799762</v>
      </c>
      <c r="BW124" s="558">
        <v>3412.2865301011111</v>
      </c>
      <c r="BX124" s="558">
        <v>1497.8371251319377</v>
      </c>
      <c r="BY124" s="566">
        <v>860.71923241605521</v>
      </c>
      <c r="BZ124" s="566">
        <v>1491.0639040750038</v>
      </c>
      <c r="CA124" s="566">
        <v>2854.5971235623242</v>
      </c>
      <c r="CB124" s="566">
        <v>623.64555917778478</v>
      </c>
      <c r="CC124" s="566">
        <v>2150.2498162872344</v>
      </c>
      <c r="CD124" s="566">
        <v>4788.0093744425158</v>
      </c>
      <c r="CE124" s="566">
        <v>2967.7151676815979</v>
      </c>
      <c r="CF124" s="566">
        <v>18.927565870475373</v>
      </c>
      <c r="CG124" s="66"/>
      <c r="CH124" s="66"/>
      <c r="CI124" s="66"/>
      <c r="CJ124" s="66"/>
      <c r="CK124" s="66"/>
      <c r="CL124" s="66"/>
      <c r="CM124" s="66"/>
      <c r="CN124" s="66"/>
      <c r="CO124" s="66"/>
      <c r="CP124" s="66"/>
      <c r="CQ124" s="66"/>
      <c r="CR124" s="66"/>
      <c r="CS124" s="66"/>
      <c r="CT124" s="66"/>
      <c r="CU124" s="66"/>
      <c r="CV124" s="66"/>
      <c r="CW124" s="66"/>
      <c r="CX124" s="66"/>
      <c r="CY124" s="66"/>
      <c r="CZ124" s="68"/>
    </row>
    <row r="125" s="589" customFormat="true" ht="15" customHeight="true" x14ac:dyDescent="0.2">
      <c r="A125" s="1145"/>
      <c r="B125" s="453" t="s">
        <v>16</v>
      </c>
      <c r="C125" s="195">
        <f>C122*C128/100</f>
        <v>3.7408061128062364</v>
      </c>
      <c r="D125" s="194">
        <f>D122*D128/100</f>
        <v>5.5328725649004777</v>
      </c>
      <c r="E125" s="194">
        <f t="shared" ref="E125:AF125" si="4">E122*E128/100</f>
        <v>6.5884680282493369</v>
      </c>
      <c r="F125" s="194">
        <f t="shared" si="4"/>
        <v>14.00787336769505</v>
      </c>
      <c r="G125" s="193">
        <f t="shared" si="4"/>
        <v>27.773590431917622</v>
      </c>
      <c r="H125" s="192">
        <f t="shared" si="4"/>
        <v>12.853012786152455</v>
      </c>
      <c r="I125" s="194">
        <f t="shared" si="4"/>
        <v>42.488468356591255</v>
      </c>
      <c r="J125" s="194">
        <f t="shared" si="4"/>
        <v>51.037256365462056</v>
      </c>
      <c r="K125" s="194">
        <f t="shared" si="4"/>
        <v>34.320127678716382</v>
      </c>
      <c r="L125" s="191">
        <f t="shared" si="4"/>
        <v>14.134372547852303</v>
      </c>
      <c r="M125" s="195">
        <f t="shared" si="4"/>
        <v>3.6977389444650446</v>
      </c>
      <c r="N125" s="194">
        <f t="shared" si="4"/>
        <v>5.1627628029349815</v>
      </c>
      <c r="O125" s="194">
        <f t="shared" si="4"/>
        <v>6.0045270448652168</v>
      </c>
      <c r="P125" s="194">
        <f t="shared" si="4"/>
        <v>7.3572010603474816</v>
      </c>
      <c r="Q125" s="193">
        <f t="shared" si="4"/>
        <v>15.300915939518358</v>
      </c>
      <c r="R125" s="192">
        <f t="shared" si="4"/>
        <v>25.605130163556613</v>
      </c>
      <c r="S125" s="194">
        <f t="shared" si="4"/>
        <v>5.0682271310029412</v>
      </c>
      <c r="T125" s="194">
        <f t="shared" si="4"/>
        <v>4.9518876803744964</v>
      </c>
      <c r="U125" s="194">
        <f t="shared" si="4"/>
        <v>8.7762072512048164</v>
      </c>
      <c r="V125" s="194">
        <f t="shared" si="4"/>
        <v>6.7661964089640687</v>
      </c>
      <c r="W125" s="194">
        <f t="shared" si="4"/>
        <v>9.2265780779162654</v>
      </c>
      <c r="X125" s="194">
        <f t="shared" si="4"/>
        <v>1.9643385264822557</v>
      </c>
      <c r="Y125" s="194">
        <f t="shared" si="4"/>
        <v>2.4062723987797447</v>
      </c>
      <c r="Z125" s="194">
        <f t="shared" si="4"/>
        <v>15.292128253124991</v>
      </c>
      <c r="AA125" s="194">
        <f t="shared" si="4"/>
        <v>6.6008757698548495</v>
      </c>
      <c r="AB125" s="194">
        <f t="shared" si="4"/>
        <v>5.1752466017371059</v>
      </c>
      <c r="AC125" s="194">
        <f t="shared" si="4"/>
        <v>8.9705284697906436</v>
      </c>
      <c r="AD125" s="194">
        <f t="shared" si="4"/>
        <v>18.828642856887114</v>
      </c>
      <c r="AE125" s="194">
        <f t="shared" si="4"/>
        <v>8.3647968224785991</v>
      </c>
      <c r="AF125" s="191">
        <f t="shared" si="4"/>
        <v>15.188866624376237</v>
      </c>
      <c r="AG125" s="999"/>
      <c r="AH125" s="999"/>
      <c r="AI125" s="999"/>
      <c r="AJ125" s="999"/>
      <c r="AK125" s="999"/>
      <c r="AL125" s="999"/>
      <c r="AM125" s="999"/>
      <c r="AN125" s="999"/>
      <c r="AO125" s="999"/>
      <c r="AP125" s="999"/>
      <c r="AQ125" s="999"/>
      <c r="AR125" s="999"/>
      <c r="AS125" s="999"/>
      <c r="AT125" s="999"/>
      <c r="AU125" s="999"/>
      <c r="AV125" s="999"/>
      <c r="AW125" s="999"/>
      <c r="AX125" s="999"/>
      <c r="AY125" s="999"/>
      <c r="AZ125" s="420"/>
      <c r="BA125" s="1136"/>
      <c r="BB125" s="697" t="s">
        <v>16</v>
      </c>
      <c r="BC125" s="562">
        <v>424.64371180038592</v>
      </c>
      <c r="BD125" s="558">
        <v>628.1724415029729</v>
      </c>
      <c r="BE125" s="558">
        <v>745.23525867313742</v>
      </c>
      <c r="BF125" s="558">
        <v>1587.6368763492371</v>
      </c>
      <c r="BG125" s="571">
        <v>3156.1345625388881</v>
      </c>
      <c r="BH125" s="562">
        <v>250.70331454326279</v>
      </c>
      <c r="BI125" s="558">
        <v>828.11375937808907</v>
      </c>
      <c r="BJ125" s="558">
        <v>992.02575266740382</v>
      </c>
      <c r="BK125" s="558">
        <v>669.67940404474575</v>
      </c>
      <c r="BL125" s="571">
        <v>275.97412426194728</v>
      </c>
      <c r="BM125" s="562">
        <v>347.51986192568279</v>
      </c>
      <c r="BN125" s="558">
        <v>485.63135780774542</v>
      </c>
      <c r="BO125" s="558">
        <v>561.70102101816201</v>
      </c>
      <c r="BP125" s="558">
        <v>691.89542126472054</v>
      </c>
      <c r="BQ125" s="571">
        <v>1438.5788339528576</v>
      </c>
      <c r="BR125" s="562">
        <v>2239.5056601878546</v>
      </c>
      <c r="BS125" s="558">
        <v>58.182748439779935</v>
      </c>
      <c r="BT125" s="558">
        <v>506.98477239664322</v>
      </c>
      <c r="BU125" s="558">
        <v>277.34120668086831</v>
      </c>
      <c r="BV125" s="558">
        <v>52.69493206685204</v>
      </c>
      <c r="BW125" s="558">
        <v>754.71865120485336</v>
      </c>
      <c r="BX125" s="558">
        <v>36.821873449583784</v>
      </c>
      <c r="BY125" s="566">
        <v>24.348512826547925</v>
      </c>
      <c r="BZ125" s="566">
        <v>412.37409297454116</v>
      </c>
      <c r="CA125" s="566">
        <v>237.00836279922692</v>
      </c>
      <c r="CB125" s="566">
        <v>41.280232008050703</v>
      </c>
      <c r="CC125" s="566">
        <v>293.89480086470331</v>
      </c>
      <c r="CD125" s="566">
        <v>1199.5270389934483</v>
      </c>
      <c r="CE125" s="566">
        <v>402.21061334639285</v>
      </c>
      <c r="CF125" s="566">
        <v>4.9293526252704956</v>
      </c>
      <c r="CG125" s="66"/>
      <c r="CH125" s="66"/>
      <c r="CI125" s="66"/>
      <c r="CJ125" s="66"/>
      <c r="CK125" s="66"/>
      <c r="CL125" s="66"/>
      <c r="CM125" s="66"/>
      <c r="CN125" s="66"/>
      <c r="CO125" s="66"/>
      <c r="CP125" s="66"/>
      <c r="CQ125" s="66"/>
      <c r="CR125" s="66"/>
      <c r="CS125" s="66"/>
      <c r="CT125" s="66"/>
      <c r="CU125" s="66"/>
      <c r="CV125" s="66"/>
      <c r="CW125" s="66"/>
      <c r="CX125" s="66"/>
      <c r="CY125" s="66"/>
      <c r="CZ125" s="68"/>
    </row>
    <row r="126" s="589" customFormat="true" ht="15" customHeight="true" x14ac:dyDescent="0.2">
      <c r="A126" s="1145"/>
      <c r="B126" s="453" t="s">
        <v>22</v>
      </c>
      <c r="C126" s="195">
        <f>100-C124-C125-C127</f>
        <v>2.3350252059724461</v>
      </c>
      <c r="D126" s="194">
        <f>100-D124-D125-D127</f>
        <v>2.3984946772146571</v>
      </c>
      <c r="E126" s="194">
        <f t="shared" ref="E126:AF126" si="5">100-E124-E125-E127</f>
        <v>2.4210271947659052</v>
      </c>
      <c r="F126" s="194">
        <f t="shared" si="5"/>
        <v>2.3859877341015974</v>
      </c>
      <c r="G126" s="193">
        <f t="shared" si="5"/>
        <v>0.76500823163403853</v>
      </c>
      <c r="H126" s="192">
        <f t="shared" si="5"/>
        <v>3.0026796559548998</v>
      </c>
      <c r="I126" s="194">
        <f t="shared" si="5"/>
        <v>0.28503833522017619</v>
      </c>
      <c r="J126" s="194">
        <f t="shared" si="5"/>
        <v>5.5485510322668574E-2</v>
      </c>
      <c r="K126" s="194">
        <f t="shared" si="5"/>
        <v>0.13248291926733913</v>
      </c>
      <c r="L126" s="191">
        <f t="shared" si="5"/>
        <v>-5.1514348342607263E-14</v>
      </c>
      <c r="M126" s="195">
        <f t="shared" si="5"/>
        <v>2.0395131183441393</v>
      </c>
      <c r="N126" s="194">
        <f t="shared" si="5"/>
        <v>2.4800650731921152</v>
      </c>
      <c r="O126" s="194">
        <f t="shared" si="5"/>
        <v>2.6763672291981564</v>
      </c>
      <c r="P126" s="194">
        <f t="shared" si="5"/>
        <v>2.5110095075766381</v>
      </c>
      <c r="Q126" s="193">
        <f t="shared" si="5"/>
        <v>2.0238138424064775</v>
      </c>
      <c r="R126" s="192">
        <f t="shared" si="5"/>
        <v>0.74423742640299295</v>
      </c>
      <c r="S126" s="194">
        <f t="shared" si="5"/>
        <v>0.99712912107782969</v>
      </c>
      <c r="T126" s="194">
        <f t="shared" si="5"/>
        <v>0.2503897049017354</v>
      </c>
      <c r="U126" s="194">
        <f t="shared" si="5"/>
        <v>0.76784219379446306</v>
      </c>
      <c r="V126" s="194">
        <f t="shared" si="5"/>
        <v>3.496510934692914</v>
      </c>
      <c r="W126" s="194">
        <f t="shared" si="5"/>
        <v>5.9151107929501663</v>
      </c>
      <c r="X126" s="194">
        <f t="shared" si="5"/>
        <v>1.0732373445404946</v>
      </c>
      <c r="Y126" s="194">
        <f t="shared" si="5"/>
        <v>0.72377346747364157</v>
      </c>
      <c r="Z126" s="194">
        <f t="shared" si="5"/>
        <v>2.797313534534041</v>
      </c>
      <c r="AA126" s="194">
        <f t="shared" si="5"/>
        <v>2.1383630125818485</v>
      </c>
      <c r="AB126" s="194">
        <f t="shared" si="5"/>
        <v>1.0397795306729023</v>
      </c>
      <c r="AC126" s="194">
        <f t="shared" si="5"/>
        <v>6.6350179067500825</v>
      </c>
      <c r="AD126" s="194">
        <f t="shared" si="5"/>
        <v>1.8152539503246761</v>
      </c>
      <c r="AE126" s="194">
        <f t="shared" si="5"/>
        <v>0.15835156939161976</v>
      </c>
      <c r="AF126" s="191">
        <f t="shared" si="5"/>
        <v>0.97676591616656694</v>
      </c>
      <c r="AG126" s="999"/>
      <c r="AH126" s="999"/>
      <c r="AI126" s="999"/>
      <c r="AJ126" s="999"/>
      <c r="AK126" s="999"/>
      <c r="AL126" s="999"/>
      <c r="AM126" s="999"/>
      <c r="AN126" s="999"/>
      <c r="AO126" s="999"/>
      <c r="AP126" s="999"/>
      <c r="AQ126" s="999"/>
      <c r="AR126" s="999"/>
      <c r="AS126" s="999"/>
      <c r="AT126" s="999"/>
      <c r="AU126" s="999"/>
      <c r="AV126" s="999"/>
      <c r="AW126" s="999"/>
      <c r="AX126" s="999"/>
      <c r="AY126" s="999"/>
      <c r="AZ126" s="420"/>
      <c r="BA126" s="1136"/>
      <c r="BB126" s="697" t="s">
        <v>22</v>
      </c>
      <c r="BC126" s="562">
        <v>267.3480579774012</v>
      </c>
      <c r="BD126" s="558">
        <v>273.0413180699822</v>
      </c>
      <c r="BE126" s="558">
        <v>291.31961386378606</v>
      </c>
      <c r="BF126" s="558">
        <v>275.21029362453277</v>
      </c>
      <c r="BG126" s="571">
        <v>86.982602461065639</v>
      </c>
      <c r="BH126" s="562">
        <v>58.568504893307129</v>
      </c>
      <c r="BI126" s="558">
        <v>5.6581317911766043</v>
      </c>
      <c r="BJ126" s="558">
        <v>1.0801818551481479</v>
      </c>
      <c r="BK126" s="558">
        <v>2.5851035069446948</v>
      </c>
      <c r="BL126" s="571">
        <v>0</v>
      </c>
      <c r="BM126" s="562">
        <v>193.78978352074455</v>
      </c>
      <c r="BN126" s="558">
        <v>233.91324450395996</v>
      </c>
      <c r="BO126" s="558">
        <v>268.83716408879565</v>
      </c>
      <c r="BP126" s="558">
        <v>238.0966749523713</v>
      </c>
      <c r="BQ126" s="571">
        <v>191.37309688431992</v>
      </c>
      <c r="BR126" s="562">
        <v>65.093358959982183</v>
      </c>
      <c r="BS126" s="558">
        <v>11.446944131361953</v>
      </c>
      <c r="BT126" s="558">
        <v>28.086057048031961</v>
      </c>
      <c r="BU126" s="558">
        <v>25.017096707599151</v>
      </c>
      <c r="BV126" s="558">
        <v>27.230720930677219</v>
      </c>
      <c r="BW126" s="558">
        <v>503.67696465659913</v>
      </c>
      <c r="BX126" s="558">
        <v>20.897406636220481</v>
      </c>
      <c r="BY126" s="566">
        <v>7.5370604560103933</v>
      </c>
      <c r="BZ126" s="566">
        <v>75.433557218110153</v>
      </c>
      <c r="CA126" s="566">
        <v>76.779193299915065</v>
      </c>
      <c r="CB126" s="566">
        <v>8.2937768122953024</v>
      </c>
      <c r="CC126" s="566">
        <v>217.37819271238334</v>
      </c>
      <c r="CD126" s="566">
        <v>115.64541388375991</v>
      </c>
      <c r="CE126" s="566">
        <v>11.069145643907945</v>
      </c>
      <c r="CF126" s="566">
        <v>0.31699689991372981</v>
      </c>
      <c r="CG126" s="66"/>
      <c r="CH126" s="66"/>
      <c r="CI126" s="66"/>
      <c r="CJ126" s="66"/>
      <c r="CK126" s="66"/>
      <c r="CL126" s="66"/>
      <c r="CM126" s="66"/>
      <c r="CN126" s="66"/>
      <c r="CO126" s="66"/>
      <c r="CP126" s="66"/>
      <c r="CQ126" s="66"/>
      <c r="CR126" s="66"/>
      <c r="CS126" s="66"/>
      <c r="CT126" s="66"/>
      <c r="CU126" s="66"/>
      <c r="CV126" s="66"/>
      <c r="CW126" s="66"/>
      <c r="CX126" s="66"/>
      <c r="CY126" s="66"/>
      <c r="CZ126" s="68"/>
    </row>
    <row r="127" s="589" customFormat="true" ht="15" customHeight="true" x14ac:dyDescent="0.2">
      <c r="A127" s="1145"/>
      <c r="B127" s="453" t="s">
        <v>19</v>
      </c>
      <c r="C127" s="195">
        <v>21.212328366692589</v>
      </c>
      <c r="D127" s="194">
        <v>39.085362150350548</v>
      </c>
      <c r="E127" s="194">
        <v>48.126923356439725</v>
      </c>
      <c r="F127" s="194">
        <v>22.355123517596944</v>
      </c>
      <c r="G127" s="193">
        <v>0.81586876764111294</v>
      </c>
      <c r="H127" s="192">
        <v>24.824324390528773</v>
      </c>
      <c r="I127" s="194">
        <v>3.0687187584782221</v>
      </c>
      <c r="J127" s="194">
        <v>0</v>
      </c>
      <c r="K127" s="194">
        <v>0</v>
      </c>
      <c r="L127" s="191">
        <v>0</v>
      </c>
      <c r="M127" s="195">
        <v>19.838672328639653</v>
      </c>
      <c r="N127" s="194">
        <v>33.316950948760557</v>
      </c>
      <c r="O127" s="194">
        <v>50.360874291928745</v>
      </c>
      <c r="P127" s="194">
        <v>42.271818209743721</v>
      </c>
      <c r="Q127" s="193">
        <v>7.2787702111464316</v>
      </c>
      <c r="R127" s="192">
        <v>9.2744416356857826</v>
      </c>
      <c r="S127" s="194">
        <v>12.911686720279835</v>
      </c>
      <c r="T127" s="194">
        <v>58.145038752262401</v>
      </c>
      <c r="U127" s="194">
        <v>8.5481732705004223</v>
      </c>
      <c r="V127" s="194">
        <v>22.807913762830694</v>
      </c>
      <c r="W127" s="194">
        <v>43.142463715082791</v>
      </c>
      <c r="X127" s="194">
        <v>17.057223886501635</v>
      </c>
      <c r="Y127" s="194">
        <v>11.808293620196434</v>
      </c>
      <c r="Z127" s="194">
        <v>26.617219364965983</v>
      </c>
      <c r="AA127" s="194">
        <v>11.757908393834345</v>
      </c>
      <c r="AB127" s="194">
        <v>15.599377425355392</v>
      </c>
      <c r="AC127" s="194">
        <v>18.762543370489144</v>
      </c>
      <c r="AD127" s="194">
        <v>4.200049534794756</v>
      </c>
      <c r="AE127" s="194">
        <v>29.757111797919212</v>
      </c>
      <c r="AF127" s="191">
        <v>25.512657615262302</v>
      </c>
      <c r="AG127" s="999"/>
      <c r="AH127" s="999"/>
      <c r="AI127" s="999"/>
      <c r="AJ127" s="999"/>
      <c r="AK127" s="999"/>
      <c r="AL127" s="999"/>
      <c r="AM127" s="999"/>
      <c r="AN127" s="999"/>
      <c r="AO127" s="999"/>
      <c r="AP127" s="999"/>
      <c r="AQ127" s="999"/>
      <c r="AR127" s="999"/>
      <c r="AS127" s="999"/>
      <c r="AT127" s="999"/>
      <c r="AU127" s="999"/>
      <c r="AV127" s="999"/>
      <c r="AW127" s="999"/>
      <c r="AX127" s="999"/>
      <c r="AY127" s="999"/>
      <c r="AZ127" s="420"/>
      <c r="BA127" s="1136"/>
      <c r="BB127" s="697" t="s">
        <v>19</v>
      </c>
      <c r="BC127" s="562">
        <v>2408.5669713348479</v>
      </c>
      <c r="BD127" s="558">
        <v>4438.0086153466555</v>
      </c>
      <c r="BE127" s="558">
        <v>5459.9463499903832</v>
      </c>
      <c r="BF127" s="558">
        <v>2535.0826741657102</v>
      </c>
      <c r="BG127" s="571">
        <v>92.714074159293062</v>
      </c>
      <c r="BH127" s="562">
        <v>484.20868395212568</v>
      </c>
      <c r="BI127" s="558">
        <v>59.813554015007199</v>
      </c>
      <c r="BJ127" s="558">
        <v>0</v>
      </c>
      <c r="BK127" s="558">
        <v>0</v>
      </c>
      <c r="BL127" s="571">
        <v>0</v>
      </c>
      <c r="BM127" s="562">
        <v>1864.9954190549342</v>
      </c>
      <c r="BN127" s="558">
        <v>3134.2473332442933</v>
      </c>
      <c r="BO127" s="558">
        <v>4729.8128408315661</v>
      </c>
      <c r="BP127" s="558">
        <v>3976.8111692213488</v>
      </c>
      <c r="BQ127" s="571">
        <v>684.42968467760988</v>
      </c>
      <c r="BR127" s="562">
        <v>811.17199582769808</v>
      </c>
      <c r="BS127" s="558">
        <v>148.22489224760295</v>
      </c>
      <c r="BT127" s="558">
        <v>5956.4169147396833</v>
      </c>
      <c r="BU127" s="558">
        <v>270.2052976360996</v>
      </c>
      <c r="BV127" s="558">
        <v>177.62733944978592</v>
      </c>
      <c r="BW127" s="558">
        <v>3544.0286050581117</v>
      </c>
      <c r="BX127" s="558">
        <v>319.90096202678882</v>
      </c>
      <c r="BY127" s="566">
        <v>119.51395505486413</v>
      </c>
      <c r="BZ127" s="566">
        <v>717.77135997333858</v>
      </c>
      <c r="CA127" s="566">
        <v>422.1746803799104</v>
      </c>
      <c r="CB127" s="566">
        <v>124.42806475804932</v>
      </c>
      <c r="CC127" s="566">
        <v>614.70335512061069</v>
      </c>
      <c r="CD127" s="566">
        <v>267.57493996734581</v>
      </c>
      <c r="CE127" s="566">
        <v>1432.2965156520022</v>
      </c>
      <c r="CF127" s="566">
        <v>8.2798071050008435</v>
      </c>
      <c r="CG127" s="66"/>
      <c r="CH127" s="66"/>
      <c r="CI127" s="66"/>
      <c r="CJ127" s="66"/>
      <c r="CK127" s="66"/>
      <c r="CL127" s="66"/>
      <c r="CM127" s="66"/>
      <c r="CN127" s="66"/>
      <c r="CO127" s="66"/>
      <c r="CP127" s="66"/>
      <c r="CQ127" s="66"/>
      <c r="CR127" s="66"/>
      <c r="CS127" s="66"/>
      <c r="CT127" s="66"/>
      <c r="CU127" s="66"/>
      <c r="CV127" s="66"/>
      <c r="CW127" s="66"/>
      <c r="CX127" s="66"/>
      <c r="CY127" s="66"/>
      <c r="CZ127" s="68"/>
    </row>
    <row r="128" s="589" customFormat="true" ht="15" customHeight="true" x14ac:dyDescent="0.2">
      <c r="A128" s="1145" t="s">
        <v>175</v>
      </c>
      <c r="B128" s="453" t="s">
        <v>49</v>
      </c>
      <c r="C128" s="195">
        <v>4.8929713850542997</v>
      </c>
      <c r="D128" s="194">
        <v>9.4552926165968731</v>
      </c>
      <c r="E128" s="194">
        <v>13.322942328348656</v>
      </c>
      <c r="F128" s="194">
        <v>18.612915498318706</v>
      </c>
      <c r="G128" s="193">
        <v>28.219709325913335</v>
      </c>
      <c r="H128" s="192">
        <v>17.808617497922011</v>
      </c>
      <c r="I128" s="194">
        <v>43.962876443923172</v>
      </c>
      <c r="J128" s="194">
        <v>51.065590368877523</v>
      </c>
      <c r="K128" s="194">
        <v>34.365656303412514</v>
      </c>
      <c r="L128" s="191">
        <v>14.134372547852303</v>
      </c>
      <c r="M128" s="195">
        <v>4.7332988431235528</v>
      </c>
      <c r="N128" s="194">
        <v>8.0413128534652945</v>
      </c>
      <c r="O128" s="194">
        <v>12.785720514195198</v>
      </c>
      <c r="P128" s="194">
        <v>13.324117763008408</v>
      </c>
      <c r="Q128" s="193">
        <v>16.870288728570713</v>
      </c>
      <c r="R128" s="192">
        <v>28.456050541005744</v>
      </c>
      <c r="S128" s="194">
        <v>5.8870454397091248</v>
      </c>
      <c r="T128" s="194">
        <v>11.902268180495629</v>
      </c>
      <c r="U128" s="194">
        <v>9.677791835171675</v>
      </c>
      <c r="V128" s="194">
        <v>9.181279040421181</v>
      </c>
      <c r="W128" s="194">
        <v>18.111776164586377</v>
      </c>
      <c r="X128" s="194">
        <v>2.3993521351399925</v>
      </c>
      <c r="Y128" s="194">
        <v>2.7510338002289121</v>
      </c>
      <c r="Z128" s="194">
        <v>21.664697963040989</v>
      </c>
      <c r="AA128" s="194">
        <v>7.6661903934630935</v>
      </c>
      <c r="AB128" s="194">
        <v>6.2082464773145718</v>
      </c>
      <c r="AC128" s="194">
        <v>12.024444003938157</v>
      </c>
      <c r="AD128" s="194">
        <v>20.033732676793804</v>
      </c>
      <c r="AE128" s="194">
        <v>11.9352958931843</v>
      </c>
      <c r="AF128" s="191">
        <v>20.662151426427886</v>
      </c>
      <c r="AG128" s="999"/>
      <c r="AH128" s="999"/>
      <c r="AI128" s="999"/>
      <c r="AJ128" s="999"/>
      <c r="AK128" s="999"/>
      <c r="AL128" s="999"/>
      <c r="AM128" s="999"/>
      <c r="AN128" s="999"/>
      <c r="AO128" s="999"/>
      <c r="AP128" s="999"/>
      <c r="AQ128" s="999"/>
      <c r="AR128" s="999"/>
      <c r="AS128" s="999"/>
      <c r="AT128" s="999"/>
      <c r="AU128" s="999"/>
      <c r="AV128" s="999"/>
      <c r="AW128" s="999"/>
      <c r="AX128" s="999"/>
      <c r="AY128" s="999"/>
      <c r="AZ128" s="420"/>
      <c r="BA128" s="1136" t="s">
        <v>109</v>
      </c>
      <c r="BB128" s="697" t="s">
        <v>49</v>
      </c>
      <c r="BC128" s="127" t="s">
        <v>35</v>
      </c>
      <c r="BD128" s="123" t="s">
        <v>35</v>
      </c>
      <c r="BE128" s="123" t="s">
        <v>35</v>
      </c>
      <c r="BF128" s="123" t="s">
        <v>35</v>
      </c>
      <c r="BG128" s="118" t="s">
        <v>35</v>
      </c>
      <c r="BH128" s="127" t="s">
        <v>35</v>
      </c>
      <c r="BI128" s="123" t="s">
        <v>35</v>
      </c>
      <c r="BJ128" s="123" t="s">
        <v>35</v>
      </c>
      <c r="BK128" s="123" t="s">
        <v>35</v>
      </c>
      <c r="BL128" s="118" t="s">
        <v>35</v>
      </c>
      <c r="BM128" s="127" t="s">
        <v>35</v>
      </c>
      <c r="BN128" s="123" t="s">
        <v>35</v>
      </c>
      <c r="BO128" s="123" t="s">
        <v>35</v>
      </c>
      <c r="BP128" s="123" t="s">
        <v>35</v>
      </c>
      <c r="BQ128" s="118" t="s">
        <v>35</v>
      </c>
      <c r="BR128" s="127" t="s">
        <v>35</v>
      </c>
      <c r="BS128" s="123" t="s">
        <v>35</v>
      </c>
      <c r="BT128" s="123" t="s">
        <v>35</v>
      </c>
      <c r="BU128" s="123" t="s">
        <v>35</v>
      </c>
      <c r="BV128" s="123" t="s">
        <v>35</v>
      </c>
      <c r="BW128" s="123" t="s">
        <v>35</v>
      </c>
      <c r="BX128" s="123" t="s">
        <v>35</v>
      </c>
      <c r="BY128" s="112" t="s">
        <v>35</v>
      </c>
      <c r="BZ128" s="112" t="s">
        <v>35</v>
      </c>
      <c r="CA128" s="112" t="s">
        <v>35</v>
      </c>
      <c r="CB128" s="112" t="s">
        <v>35</v>
      </c>
      <c r="CC128" s="112" t="s">
        <v>35</v>
      </c>
      <c r="CD128" s="112" t="s">
        <v>35</v>
      </c>
      <c r="CE128" s="112" t="s">
        <v>35</v>
      </c>
      <c r="CF128" s="112" t="s">
        <v>35</v>
      </c>
      <c r="CG128" s="68"/>
      <c r="CH128" s="68"/>
      <c r="CI128" s="68"/>
      <c r="CJ128" s="68"/>
      <c r="CK128" s="68"/>
      <c r="CL128" s="68"/>
      <c r="CM128" s="68"/>
      <c r="CN128" s="68"/>
      <c r="CO128" s="68"/>
      <c r="CP128" s="68"/>
      <c r="CQ128" s="68"/>
      <c r="CR128" s="68"/>
      <c r="CS128" s="68"/>
      <c r="CT128" s="68"/>
      <c r="CU128" s="68"/>
      <c r="CV128" s="68"/>
      <c r="CW128" s="68"/>
      <c r="CX128" s="68"/>
      <c r="CY128" s="68"/>
      <c r="CZ128" s="68"/>
    </row>
    <row r="129" s="589" customFormat="true" ht="15" customHeight="true" x14ac:dyDescent="0.2">
      <c r="A129" s="1146"/>
      <c r="B129" s="454" t="s">
        <v>48</v>
      </c>
      <c r="C129" s="190">
        <v>95.107028614945762</v>
      </c>
      <c r="D129" s="189">
        <v>90.544707383403207</v>
      </c>
      <c r="E129" s="189">
        <v>86.677057671651298</v>
      </c>
      <c r="F129" s="189">
        <v>81.387084501681201</v>
      </c>
      <c r="G129" s="188">
        <v>71.780290674086828</v>
      </c>
      <c r="H129" s="187">
        <v>82.191382502077971</v>
      </c>
      <c r="I129" s="189">
        <v>56.037123556076786</v>
      </c>
      <c r="J129" s="189">
        <v>48.934409631122506</v>
      </c>
      <c r="K129" s="189">
        <v>65.63434369658745</v>
      </c>
      <c r="L129" s="186">
        <v>85.865627452147748</v>
      </c>
      <c r="M129" s="190">
        <v>95.266701156876408</v>
      </c>
      <c r="N129" s="189">
        <v>91.958687146534729</v>
      </c>
      <c r="O129" s="189">
        <v>87.214279485804894</v>
      </c>
      <c r="P129" s="189">
        <v>86.675882236991484</v>
      </c>
      <c r="Q129" s="188">
        <v>83.129711271429301</v>
      </c>
      <c r="R129" s="187">
        <v>71.54394945899422</v>
      </c>
      <c r="S129" s="189">
        <v>94.112954560290802</v>
      </c>
      <c r="T129" s="189">
        <v>88.097731819504276</v>
      </c>
      <c r="U129" s="189">
        <v>90.322208164828297</v>
      </c>
      <c r="V129" s="189">
        <v>90.818720959578883</v>
      </c>
      <c r="W129" s="189">
        <v>81.888223835413569</v>
      </c>
      <c r="X129" s="189">
        <v>97.600647864859951</v>
      </c>
      <c r="Y129" s="189">
        <v>97.248966199771104</v>
      </c>
      <c r="Z129" s="189">
        <v>78.335302036958979</v>
      </c>
      <c r="AA129" s="189">
        <v>92.333809606537017</v>
      </c>
      <c r="AB129" s="189">
        <v>93.791753522685354</v>
      </c>
      <c r="AC129" s="189">
        <v>87.975555996061871</v>
      </c>
      <c r="AD129" s="189">
        <v>79.96626732320621</v>
      </c>
      <c r="AE129" s="189">
        <v>88.064704106815668</v>
      </c>
      <c r="AF129" s="186">
        <v>79.337848573572074</v>
      </c>
      <c r="AG129" s="999"/>
      <c r="AH129" s="999"/>
      <c r="AI129" s="999"/>
      <c r="AJ129" s="999"/>
      <c r="AK129" s="999"/>
      <c r="AL129" s="999"/>
      <c r="AM129" s="999"/>
      <c r="AN129" s="999"/>
      <c r="AO129" s="999"/>
      <c r="AP129" s="999"/>
      <c r="AQ129" s="999"/>
      <c r="AR129" s="999"/>
      <c r="AS129" s="999"/>
      <c r="AT129" s="999"/>
      <c r="AU129" s="999"/>
      <c r="AV129" s="999"/>
      <c r="AW129" s="999"/>
      <c r="AX129" s="999"/>
      <c r="AY129" s="999"/>
      <c r="AZ129" s="420"/>
      <c r="BA129" s="1137"/>
      <c r="BB129" s="698" t="s">
        <v>48</v>
      </c>
      <c r="BC129" s="126" t="s">
        <v>35</v>
      </c>
      <c r="BD129" s="122" t="s">
        <v>35</v>
      </c>
      <c r="BE129" s="122" t="s">
        <v>35</v>
      </c>
      <c r="BF129" s="122" t="s">
        <v>35</v>
      </c>
      <c r="BG129" s="117" t="s">
        <v>35</v>
      </c>
      <c r="BH129" s="126" t="s">
        <v>35</v>
      </c>
      <c r="BI129" s="122" t="s">
        <v>35</v>
      </c>
      <c r="BJ129" s="122" t="s">
        <v>35</v>
      </c>
      <c r="BK129" s="122" t="s">
        <v>35</v>
      </c>
      <c r="BL129" s="117" t="s">
        <v>35</v>
      </c>
      <c r="BM129" s="126" t="s">
        <v>35</v>
      </c>
      <c r="BN129" s="122" t="s">
        <v>35</v>
      </c>
      <c r="BO129" s="122" t="s">
        <v>35</v>
      </c>
      <c r="BP129" s="122" t="s">
        <v>35</v>
      </c>
      <c r="BQ129" s="117" t="s">
        <v>35</v>
      </c>
      <c r="BR129" s="126" t="s">
        <v>35</v>
      </c>
      <c r="BS129" s="122" t="s">
        <v>35</v>
      </c>
      <c r="BT129" s="122" t="s">
        <v>35</v>
      </c>
      <c r="BU129" s="122" t="s">
        <v>35</v>
      </c>
      <c r="BV129" s="122" t="s">
        <v>35</v>
      </c>
      <c r="BW129" s="122" t="s">
        <v>35</v>
      </c>
      <c r="BX129" s="122" t="s">
        <v>35</v>
      </c>
      <c r="BY129" s="111" t="s">
        <v>35</v>
      </c>
      <c r="BZ129" s="111" t="s">
        <v>35</v>
      </c>
      <c r="CA129" s="111" t="s">
        <v>35</v>
      </c>
      <c r="CB129" s="111" t="s">
        <v>35</v>
      </c>
      <c r="CC129" s="111" t="s">
        <v>35</v>
      </c>
      <c r="CD129" s="111" t="s">
        <v>35</v>
      </c>
      <c r="CE129" s="111" t="s">
        <v>35</v>
      </c>
      <c r="CF129" s="111" t="s">
        <v>35</v>
      </c>
      <c r="CG129" s="68"/>
      <c r="CH129" s="68"/>
      <c r="CI129" s="68"/>
      <c r="CJ129" s="68"/>
      <c r="CK129" s="68"/>
      <c r="CL129" s="68"/>
      <c r="CM129" s="68"/>
      <c r="CN129" s="68"/>
      <c r="CO129" s="68"/>
      <c r="CP129" s="68"/>
      <c r="CQ129" s="68"/>
      <c r="CR129" s="68"/>
      <c r="CS129" s="68"/>
      <c r="CT129" s="68"/>
      <c r="CU129" s="68"/>
      <c r="CV129" s="68"/>
      <c r="CW129" s="68"/>
      <c r="CX129" s="68"/>
      <c r="CY129" s="68"/>
      <c r="CZ129" s="68"/>
    </row>
    <row r="130" s="383" customFormat="true" ht="15" hidden="true" customHeight="true" x14ac:dyDescent="0.2">
      <c r="A130" s="1159" t="s">
        <v>47</v>
      </c>
      <c r="B130" s="451" t="s">
        <v>42</v>
      </c>
      <c r="C130" s="457"/>
      <c r="D130" s="458"/>
      <c r="E130" s="458"/>
      <c r="F130" s="458"/>
      <c r="G130" s="459"/>
      <c r="H130" s="460"/>
      <c r="I130" s="458"/>
      <c r="J130" s="458"/>
      <c r="K130" s="458"/>
      <c r="L130" s="461"/>
      <c r="M130" s="457"/>
      <c r="N130" s="458"/>
      <c r="O130" s="458"/>
      <c r="P130" s="458"/>
      <c r="Q130" s="459"/>
      <c r="R130" s="460"/>
      <c r="S130" s="458"/>
      <c r="T130" s="458"/>
      <c r="U130" s="458"/>
      <c r="V130" s="458"/>
      <c r="W130" s="458"/>
      <c r="X130" s="458"/>
      <c r="Y130" s="458"/>
      <c r="Z130" s="458"/>
      <c r="AA130" s="458"/>
      <c r="AB130" s="461"/>
      <c r="AC130" s="461"/>
      <c r="AD130" s="461"/>
      <c r="AE130" s="461"/>
      <c r="AF130" s="461"/>
      <c r="AG130" s="999"/>
      <c r="AH130" s="999"/>
      <c r="AI130" s="999"/>
      <c r="AJ130" s="999"/>
      <c r="AK130" s="999"/>
      <c r="AL130" s="999"/>
      <c r="AM130" s="999"/>
      <c r="AN130" s="999"/>
      <c r="AO130" s="999"/>
      <c r="AP130" s="999"/>
      <c r="AQ130" s="999"/>
      <c r="AR130" s="999"/>
      <c r="AS130" s="999"/>
      <c r="AT130" s="999"/>
      <c r="AU130" s="999"/>
      <c r="AV130" s="999"/>
      <c r="AW130" s="999"/>
      <c r="AX130" s="999"/>
      <c r="AY130" s="999"/>
      <c r="AZ130" s="420"/>
      <c r="BB130" s="385"/>
      <c r="BZ130" s="420"/>
      <c r="CA130" s="420"/>
      <c r="CB130" s="420"/>
      <c r="CC130" s="420"/>
      <c r="CD130" s="420"/>
      <c r="CE130" s="420"/>
      <c r="CF130" s="420"/>
      <c r="CG130" s="420"/>
      <c r="CH130" s="420"/>
      <c r="CI130" s="420"/>
      <c r="CJ130" s="420"/>
      <c r="CK130" s="420"/>
      <c r="CL130" s="420"/>
      <c r="CM130" s="420"/>
      <c r="CN130" s="420"/>
      <c r="CO130" s="420"/>
      <c r="CP130" s="420"/>
      <c r="CQ130" s="420"/>
      <c r="CR130" s="420"/>
      <c r="CS130" s="420"/>
      <c r="CT130" s="420"/>
      <c r="CU130" s="420"/>
      <c r="CV130" s="420"/>
      <c r="CW130" s="420"/>
      <c r="CX130" s="420"/>
      <c r="CY130" s="420"/>
      <c r="CZ130" s="420"/>
    </row>
    <row r="131" s="383" customFormat="true" ht="15" hidden="true" customHeight="true" x14ac:dyDescent="0.2">
      <c r="A131" s="1160"/>
      <c r="B131" s="448" t="s">
        <v>46</v>
      </c>
      <c r="C131" s="462"/>
      <c r="D131" s="463"/>
      <c r="E131" s="463"/>
      <c r="F131" s="463"/>
      <c r="G131" s="464"/>
      <c r="H131" s="465"/>
      <c r="I131" s="463"/>
      <c r="J131" s="463"/>
      <c r="K131" s="463"/>
      <c r="L131" s="466"/>
      <c r="M131" s="462"/>
      <c r="N131" s="463"/>
      <c r="O131" s="463"/>
      <c r="P131" s="463"/>
      <c r="Q131" s="464"/>
      <c r="R131" s="465"/>
      <c r="S131" s="463"/>
      <c r="T131" s="463"/>
      <c r="U131" s="463"/>
      <c r="V131" s="463"/>
      <c r="W131" s="463"/>
      <c r="X131" s="463"/>
      <c r="Y131" s="463"/>
      <c r="Z131" s="463"/>
      <c r="AA131" s="463"/>
      <c r="AB131" s="466"/>
      <c r="AC131" s="466"/>
      <c r="AD131" s="466"/>
      <c r="AE131" s="466"/>
      <c r="AF131" s="466"/>
      <c r="AG131" s="999"/>
      <c r="AH131" s="999"/>
      <c r="AI131" s="999"/>
      <c r="AJ131" s="999"/>
      <c r="AK131" s="999"/>
      <c r="AL131" s="999"/>
      <c r="AM131" s="999"/>
      <c r="AN131" s="999"/>
      <c r="AO131" s="999"/>
      <c r="AP131" s="999"/>
      <c r="AQ131" s="999"/>
      <c r="AR131" s="999"/>
      <c r="AS131" s="999"/>
      <c r="AT131" s="999"/>
      <c r="AU131" s="999"/>
      <c r="AV131" s="999"/>
      <c r="AW131" s="999"/>
      <c r="AX131" s="999"/>
      <c r="AY131" s="999"/>
      <c r="AZ131" s="420"/>
      <c r="BB131" s="385"/>
      <c r="BZ131" s="420"/>
      <c r="CA131" s="420"/>
      <c r="CB131" s="420"/>
      <c r="CC131" s="420"/>
      <c r="CD131" s="420"/>
      <c r="CE131" s="420"/>
      <c r="CF131" s="420"/>
      <c r="CG131" s="420"/>
      <c r="CH131" s="420"/>
      <c r="CI131" s="420"/>
      <c r="CJ131" s="420"/>
      <c r="CK131" s="420"/>
      <c r="CL131" s="420"/>
      <c r="CM131" s="420"/>
      <c r="CN131" s="420"/>
      <c r="CO131" s="420"/>
      <c r="CP131" s="420"/>
      <c r="CQ131" s="420"/>
      <c r="CR131" s="420"/>
      <c r="CS131" s="420"/>
      <c r="CT131" s="420"/>
      <c r="CU131" s="420"/>
      <c r="CV131" s="420"/>
      <c r="CW131" s="420"/>
      <c r="CX131" s="420"/>
      <c r="CY131" s="420"/>
      <c r="CZ131" s="420"/>
    </row>
    <row r="132" s="383" customFormat="true" ht="15" hidden="true" customHeight="true" x14ac:dyDescent="0.2">
      <c r="A132" s="1161"/>
      <c r="B132" s="449" t="s">
        <v>46</v>
      </c>
      <c r="C132" s="467"/>
      <c r="D132" s="468"/>
      <c r="E132" s="468"/>
      <c r="F132" s="468"/>
      <c r="G132" s="469"/>
      <c r="H132" s="470"/>
      <c r="I132" s="468"/>
      <c r="J132" s="468"/>
      <c r="K132" s="468"/>
      <c r="L132" s="471"/>
      <c r="M132" s="467"/>
      <c r="N132" s="468"/>
      <c r="O132" s="468"/>
      <c r="P132" s="468"/>
      <c r="Q132" s="469"/>
      <c r="R132" s="79"/>
      <c r="S132" s="78"/>
      <c r="T132" s="78"/>
      <c r="U132" s="78"/>
      <c r="V132" s="78"/>
      <c r="W132" s="78"/>
      <c r="X132" s="78"/>
      <c r="Y132" s="78"/>
      <c r="Z132" s="78"/>
      <c r="AA132" s="78"/>
      <c r="AB132" s="73"/>
      <c r="AC132" s="73"/>
      <c r="AD132" s="73"/>
      <c r="AE132" s="73"/>
      <c r="AF132" s="73"/>
      <c r="AG132" s="999"/>
      <c r="AH132" s="999"/>
      <c r="AI132" s="999"/>
      <c r="AJ132" s="999"/>
      <c r="AK132" s="999"/>
      <c r="AL132" s="999"/>
      <c r="AM132" s="999"/>
      <c r="AN132" s="999"/>
      <c r="AO132" s="999"/>
      <c r="AP132" s="999"/>
      <c r="AQ132" s="999"/>
      <c r="AR132" s="999"/>
      <c r="AS132" s="999"/>
      <c r="AT132" s="999"/>
      <c r="AU132" s="999"/>
      <c r="AV132" s="999"/>
      <c r="AW132" s="999"/>
      <c r="AX132" s="999"/>
      <c r="AY132" s="999"/>
      <c r="AZ132" s="420"/>
      <c r="BB132" s="385"/>
      <c r="BZ132" s="420"/>
      <c r="CA132" s="420"/>
      <c r="CB132" s="420"/>
      <c r="CC132" s="420"/>
      <c r="CD132" s="420"/>
      <c r="CE132" s="420"/>
      <c r="CF132" s="420"/>
      <c r="CG132" s="420"/>
      <c r="CH132" s="420"/>
      <c r="CI132" s="420"/>
      <c r="CJ132" s="420"/>
      <c r="CK132" s="420"/>
      <c r="CL132" s="420"/>
      <c r="CM132" s="420"/>
      <c r="CN132" s="420"/>
      <c r="CO132" s="420"/>
      <c r="CP132" s="420"/>
      <c r="CQ132" s="420"/>
      <c r="CR132" s="420"/>
      <c r="CS132" s="420"/>
      <c r="CT132" s="420"/>
      <c r="CU132" s="420"/>
      <c r="CV132" s="420"/>
      <c r="CW132" s="420"/>
      <c r="CX132" s="420"/>
      <c r="CY132" s="420"/>
      <c r="CZ132" s="420"/>
    </row>
    <row r="133" s="589" customFormat="true" ht="15" customHeight="true" x14ac:dyDescent="0.2">
      <c r="A133" s="382"/>
      <c r="B133" s="450"/>
      <c r="C133" s="1162" t="s">
        <v>115</v>
      </c>
      <c r="D133" s="1163"/>
      <c r="E133" s="1163"/>
      <c r="F133" s="1163"/>
      <c r="G133" s="1164"/>
      <c r="H133" s="1177" t="s">
        <v>38</v>
      </c>
      <c r="I133" s="1148"/>
      <c r="J133" s="1148"/>
      <c r="K133" s="1148"/>
      <c r="L133" s="1150"/>
      <c r="M133" s="1147" t="s">
        <v>37</v>
      </c>
      <c r="N133" s="1148"/>
      <c r="O133" s="1148"/>
      <c r="P133" s="1148"/>
      <c r="Q133" s="1150"/>
      <c r="R133" s="81" t="s">
        <v>141</v>
      </c>
      <c r="S133" s="501"/>
      <c r="T133" s="501"/>
      <c r="U133" s="501"/>
      <c r="V133" s="501"/>
      <c r="W133" s="501"/>
      <c r="X133" s="501"/>
      <c r="Y133" s="501"/>
      <c r="Z133" s="501"/>
      <c r="AA133" s="501"/>
      <c r="AB133" s="501"/>
      <c r="AC133" s="501"/>
      <c r="AD133" s="501"/>
      <c r="AE133" s="501"/>
      <c r="AF133" s="501"/>
      <c r="AG133" s="999"/>
      <c r="AH133" s="999"/>
      <c r="AI133" s="999"/>
      <c r="AJ133" s="999"/>
      <c r="AK133" s="999"/>
      <c r="AL133" s="999"/>
      <c r="AM133" s="999"/>
      <c r="AN133" s="999"/>
      <c r="AO133" s="999"/>
      <c r="AP133" s="999"/>
      <c r="AQ133" s="999"/>
      <c r="AR133" s="999"/>
      <c r="AS133" s="999"/>
      <c r="AT133" s="999"/>
      <c r="AU133" s="999"/>
      <c r="AV133" s="999"/>
      <c r="AW133" s="999"/>
      <c r="AX133" s="999"/>
      <c r="AY133" s="999"/>
      <c r="AZ133" s="420"/>
      <c r="BA133" s="421" t="s">
        <v>131</v>
      </c>
      <c r="BB133" s="368" t="s">
        <v>99</v>
      </c>
      <c r="BC133" s="1138" t="s">
        <v>115</v>
      </c>
      <c r="BD133" s="1139"/>
      <c r="BE133" s="1139"/>
      <c r="BF133" s="1139"/>
      <c r="BG133" s="1140"/>
      <c r="BH133" s="1138" t="s">
        <v>38</v>
      </c>
      <c r="BI133" s="1139"/>
      <c r="BJ133" s="1139"/>
      <c r="BK133" s="1139"/>
      <c r="BL133" s="1140"/>
      <c r="BM133" s="1138" t="s">
        <v>37</v>
      </c>
      <c r="BN133" s="1139"/>
      <c r="BO133" s="1139"/>
      <c r="BP133" s="1139"/>
      <c r="BQ133" s="1141"/>
      <c r="BR133" s="80" t="s">
        <v>141</v>
      </c>
      <c r="BS133" s="501"/>
      <c r="BT133" s="501"/>
      <c r="BU133" s="501"/>
      <c r="BV133" s="501"/>
      <c r="BW133" s="501"/>
      <c r="BX133" s="501"/>
      <c r="BY133" s="501"/>
      <c r="BZ133" s="515"/>
      <c r="CA133" s="515"/>
      <c r="CB133" s="515"/>
      <c r="CC133" s="515"/>
      <c r="CD133" s="515"/>
      <c r="CE133" s="515"/>
      <c r="CF133" s="515"/>
      <c r="CG133" s="419"/>
      <c r="CH133" s="419"/>
      <c r="CI133" s="419"/>
      <c r="CJ133" s="419"/>
      <c r="CK133" s="419"/>
      <c r="CL133" s="419"/>
      <c r="CM133" s="419"/>
      <c r="CN133" s="419"/>
      <c r="CO133" s="419"/>
      <c r="CP133" s="419"/>
      <c r="CQ133" s="419"/>
      <c r="CR133" s="419"/>
      <c r="CS133" s="419"/>
      <c r="CT133" s="419"/>
      <c r="CU133" s="419"/>
      <c r="CV133" s="419"/>
      <c r="CW133" s="419"/>
      <c r="CX133" s="419"/>
      <c r="CY133" s="419"/>
      <c r="CZ133" s="419"/>
    </row>
    <row r="134" s="589" customFormat="true" ht="24" x14ac:dyDescent="0.2">
      <c r="A134" s="407" t="s">
        <v>69</v>
      </c>
      <c r="B134" s="450"/>
      <c r="C134" s="492" t="s">
        <v>0</v>
      </c>
      <c r="D134" s="708" t="s">
        <v>1</v>
      </c>
      <c r="E134" s="708" t="s">
        <v>2</v>
      </c>
      <c r="F134" s="708" t="s">
        <v>3</v>
      </c>
      <c r="G134" s="709" t="s">
        <v>4</v>
      </c>
      <c r="H134" s="455" t="s">
        <v>0</v>
      </c>
      <c r="I134" s="710" t="s">
        <v>1</v>
      </c>
      <c r="J134" s="710" t="s">
        <v>2</v>
      </c>
      <c r="K134" s="710" t="s">
        <v>3</v>
      </c>
      <c r="L134" s="711" t="s">
        <v>4</v>
      </c>
      <c r="M134" s="456" t="s">
        <v>0</v>
      </c>
      <c r="N134" s="710" t="s">
        <v>1</v>
      </c>
      <c r="O134" s="710" t="s">
        <v>2</v>
      </c>
      <c r="P134" s="710" t="s">
        <v>3</v>
      </c>
      <c r="Q134" s="703" t="s">
        <v>4</v>
      </c>
      <c r="R134" s="455" t="s">
        <v>463</v>
      </c>
      <c r="S134" s="710" t="s">
        <v>464</v>
      </c>
      <c r="T134" s="710" t="s">
        <v>465</v>
      </c>
      <c r="U134" s="710" t="s">
        <v>466</v>
      </c>
      <c r="V134" s="710" t="s">
        <v>467</v>
      </c>
      <c r="W134" s="710" t="s">
        <v>468</v>
      </c>
      <c r="X134" s="710" t="s">
        <v>469</v>
      </c>
      <c r="Y134" s="710" t="s">
        <v>470</v>
      </c>
      <c r="Z134" s="710" t="s">
        <v>471</v>
      </c>
      <c r="AA134" s="710" t="s">
        <v>472</v>
      </c>
      <c r="AB134" s="710" t="s">
        <v>473</v>
      </c>
      <c r="AC134" s="710" t="s">
        <v>474</v>
      </c>
      <c r="AD134" s="710" t="s">
        <v>475</v>
      </c>
      <c r="AE134" s="710" t="s">
        <v>476</v>
      </c>
      <c r="AF134" s="711" t="s">
        <v>477</v>
      </c>
      <c r="AG134" s="999"/>
      <c r="AH134" s="999"/>
      <c r="AI134" s="999"/>
      <c r="AJ134" s="999"/>
      <c r="AK134" s="999"/>
      <c r="AL134" s="999"/>
      <c r="AM134" s="999"/>
      <c r="AN134" s="999"/>
      <c r="AO134" s="999"/>
      <c r="AP134" s="999"/>
      <c r="AQ134" s="999"/>
      <c r="AR134" s="999"/>
      <c r="AS134" s="999"/>
      <c r="AT134" s="999"/>
      <c r="AU134" s="999"/>
      <c r="AV134" s="999"/>
      <c r="AW134" s="999"/>
      <c r="AX134" s="999"/>
      <c r="AY134" s="999"/>
      <c r="AZ134" s="420"/>
      <c r="BA134" s="407" t="s">
        <v>117</v>
      </c>
      <c r="BB134" s="406"/>
      <c r="BC134" s="531" t="s">
        <v>0</v>
      </c>
      <c r="BD134" s="671" t="s">
        <v>1</v>
      </c>
      <c r="BE134" s="671" t="s">
        <v>2</v>
      </c>
      <c r="BF134" s="671" t="s">
        <v>3</v>
      </c>
      <c r="BG134" s="532" t="s">
        <v>4</v>
      </c>
      <c r="BH134" s="531" t="s">
        <v>0</v>
      </c>
      <c r="BI134" s="671" t="s">
        <v>1</v>
      </c>
      <c r="BJ134" s="671" t="s">
        <v>2</v>
      </c>
      <c r="BK134" s="671" t="s">
        <v>3</v>
      </c>
      <c r="BL134" s="532" t="s">
        <v>4</v>
      </c>
      <c r="BM134" s="531" t="s">
        <v>0</v>
      </c>
      <c r="BN134" s="671" t="s">
        <v>1</v>
      </c>
      <c r="BO134" s="671" t="s">
        <v>2</v>
      </c>
      <c r="BP134" s="671" t="s">
        <v>3</v>
      </c>
      <c r="BQ134" s="532" t="s">
        <v>4</v>
      </c>
      <c r="BR134" s="531" t="s">
        <v>463</v>
      </c>
      <c r="BS134" s="671" t="s">
        <v>464</v>
      </c>
      <c r="BT134" s="671" t="s">
        <v>465</v>
      </c>
      <c r="BU134" s="671" t="s">
        <v>466</v>
      </c>
      <c r="BV134" s="671" t="s">
        <v>467</v>
      </c>
      <c r="BW134" s="671" t="s">
        <v>468</v>
      </c>
      <c r="BX134" s="671" t="s">
        <v>469</v>
      </c>
      <c r="BY134" s="672" t="s">
        <v>470</v>
      </c>
      <c r="BZ134" s="672" t="s">
        <v>471</v>
      </c>
      <c r="CA134" s="672" t="s">
        <v>472</v>
      </c>
      <c r="CB134" s="672" t="s">
        <v>473</v>
      </c>
      <c r="CC134" s="672" t="s">
        <v>474</v>
      </c>
      <c r="CD134" s="672" t="s">
        <v>475</v>
      </c>
      <c r="CE134" s="672" t="s">
        <v>476</v>
      </c>
      <c r="CF134" s="672" t="s">
        <v>477</v>
      </c>
      <c r="CG134" s="251"/>
      <c r="CH134" s="251"/>
      <c r="CI134" s="251"/>
      <c r="CJ134" s="251"/>
      <c r="CK134" s="251"/>
      <c r="CL134" s="251"/>
      <c r="CM134" s="251"/>
      <c r="CN134" s="251"/>
      <c r="CO134" s="251"/>
      <c r="CP134" s="251"/>
      <c r="CQ134" s="251"/>
      <c r="CR134" s="251"/>
      <c r="CS134" s="251"/>
      <c r="CT134" s="251"/>
      <c r="CU134" s="251"/>
      <c r="CV134" s="251"/>
      <c r="CW134" s="251"/>
      <c r="CX134" s="251"/>
      <c r="CY134" s="251"/>
      <c r="CZ134" s="251"/>
    </row>
    <row r="135" s="589" customFormat="true" ht="15" customHeight="true" x14ac:dyDescent="0.2">
      <c r="A135" s="1158" t="s">
        <v>45</v>
      </c>
      <c r="B135" s="452" t="s">
        <v>44</v>
      </c>
      <c r="C135" s="200">
        <v>2.9862656859814825E-2</v>
      </c>
      <c r="D135" s="199">
        <v>8.880747374054683E-2</v>
      </c>
      <c r="E135" s="199">
        <v>0.37029289561966944</v>
      </c>
      <c r="F135" s="199">
        <v>3.5416387065007617</v>
      </c>
      <c r="G135" s="198">
        <v>26.511153375837004</v>
      </c>
      <c r="H135" s="197">
        <v>1.770918891596672</v>
      </c>
      <c r="I135" s="199">
        <v>16.722317067377265</v>
      </c>
      <c r="J135" s="199">
        <v>30.025039029211825</v>
      </c>
      <c r="K135" s="199">
        <v>31.932594054279846</v>
      </c>
      <c r="L135" s="196">
        <v>44.101005467738844</v>
      </c>
      <c r="M135" s="200">
        <v>3.3843931698230571E-2</v>
      </c>
      <c r="N135" s="199">
        <v>6.9229890708267433E-2</v>
      </c>
      <c r="O135" s="199">
        <v>0.24410470393940559</v>
      </c>
      <c r="P135" s="199">
        <v>1.0096603647837068</v>
      </c>
      <c r="Q135" s="198">
        <v>9.7080823637702469</v>
      </c>
      <c r="R135" s="197">
        <v>36.355988436012879</v>
      </c>
      <c r="S135" s="199">
        <v>0</v>
      </c>
      <c r="T135" s="199">
        <v>0.99312209508212435</v>
      </c>
      <c r="U135" s="199">
        <v>0.30130762631005104</v>
      </c>
      <c r="V135" s="199">
        <v>0.53561543735824035</v>
      </c>
      <c r="W135" s="199">
        <v>1.7880065090726174</v>
      </c>
      <c r="X135" s="199">
        <v>0</v>
      </c>
      <c r="Y135" s="199">
        <v>0.18391273761508542</v>
      </c>
      <c r="Z135" s="199">
        <v>0.27409516518199689</v>
      </c>
      <c r="AA135" s="199">
        <v>2.5764053937984342E-2</v>
      </c>
      <c r="AB135" s="199">
        <v>0</v>
      </c>
      <c r="AC135" s="199">
        <v>0.36633610489317053</v>
      </c>
      <c r="AD135" s="199">
        <v>0</v>
      </c>
      <c r="AE135" s="199">
        <v>0.13031421565969409</v>
      </c>
      <c r="AF135" s="196">
        <v>0.27449570348097324</v>
      </c>
      <c r="AG135" s="999"/>
      <c r="AH135" s="999"/>
      <c r="AI135" s="999"/>
      <c r="AJ135" s="999"/>
      <c r="AK135" s="999"/>
      <c r="AL135" s="999"/>
      <c r="AM135" s="999"/>
      <c r="AN135" s="999"/>
      <c r="AO135" s="999"/>
      <c r="AP135" s="999"/>
      <c r="AQ135" s="999"/>
      <c r="AR135" s="999"/>
      <c r="AS135" s="999"/>
      <c r="AT135" s="999"/>
      <c r="AU135" s="999"/>
      <c r="AV135" s="999"/>
      <c r="AW135" s="999"/>
      <c r="AX135" s="999"/>
      <c r="AY135" s="999"/>
      <c r="AZ135" s="420"/>
      <c r="BA135" s="1144" t="s">
        <v>45</v>
      </c>
      <c r="BB135" s="699" t="s">
        <v>44</v>
      </c>
      <c r="BC135" s="128" t="s">
        <v>35</v>
      </c>
      <c r="BD135" s="124" t="s">
        <v>35</v>
      </c>
      <c r="BE135" s="124" t="s">
        <v>35</v>
      </c>
      <c r="BF135" s="124" t="s">
        <v>35</v>
      </c>
      <c r="BG135" s="119" t="s">
        <v>35</v>
      </c>
      <c r="BH135" s="128" t="s">
        <v>35</v>
      </c>
      <c r="BI135" s="124" t="s">
        <v>35</v>
      </c>
      <c r="BJ135" s="124" t="s">
        <v>35</v>
      </c>
      <c r="BK135" s="124" t="s">
        <v>35</v>
      </c>
      <c r="BL135" s="119" t="s">
        <v>35</v>
      </c>
      <c r="BM135" s="128" t="s">
        <v>35</v>
      </c>
      <c r="BN135" s="124" t="s">
        <v>35</v>
      </c>
      <c r="BO135" s="124" t="s">
        <v>35</v>
      </c>
      <c r="BP135" s="124" t="s">
        <v>35</v>
      </c>
      <c r="BQ135" s="119" t="s">
        <v>35</v>
      </c>
      <c r="BR135" s="128" t="s">
        <v>35</v>
      </c>
      <c r="BS135" s="124" t="s">
        <v>35</v>
      </c>
      <c r="BT135" s="124" t="s">
        <v>35</v>
      </c>
      <c r="BU135" s="124" t="s">
        <v>35</v>
      </c>
      <c r="BV135" s="124" t="s">
        <v>35</v>
      </c>
      <c r="BW135" s="124" t="s">
        <v>35</v>
      </c>
      <c r="BX135" s="124" t="s">
        <v>35</v>
      </c>
      <c r="BY135" s="113" t="s">
        <v>35</v>
      </c>
      <c r="BZ135" s="113" t="s">
        <v>35</v>
      </c>
      <c r="CA135" s="113" t="s">
        <v>35</v>
      </c>
      <c r="CB135" s="113" t="s">
        <v>35</v>
      </c>
      <c r="CC135" s="113" t="s">
        <v>35</v>
      </c>
      <c r="CD135" s="113" t="s">
        <v>35</v>
      </c>
      <c r="CE135" s="113" t="s">
        <v>35</v>
      </c>
      <c r="CF135" s="113" t="s">
        <v>35</v>
      </c>
      <c r="CG135" s="68"/>
      <c r="CH135" s="68"/>
      <c r="CI135" s="68"/>
      <c r="CJ135" s="68"/>
      <c r="CK135" s="68"/>
      <c r="CL135" s="68"/>
      <c r="CM135" s="68"/>
      <c r="CN135" s="68"/>
      <c r="CO135" s="68"/>
      <c r="CP135" s="68"/>
      <c r="CQ135" s="68"/>
      <c r="CR135" s="68"/>
      <c r="CS135" s="68"/>
      <c r="CT135" s="68"/>
      <c r="CU135" s="68"/>
      <c r="CV135" s="68"/>
      <c r="CW135" s="68"/>
      <c r="CX135" s="68"/>
      <c r="CY135" s="68"/>
      <c r="CZ135" s="68"/>
    </row>
    <row r="136" s="589" customFormat="true" ht="15" customHeight="true" x14ac:dyDescent="0.2">
      <c r="A136" s="1145"/>
      <c r="B136" s="453" t="s">
        <v>43</v>
      </c>
      <c r="C136" s="195">
        <v>33.494257113953687</v>
      </c>
      <c r="D136" s="194">
        <v>32.318710855532608</v>
      </c>
      <c r="E136" s="194">
        <v>28.941701095882124</v>
      </c>
      <c r="F136" s="194">
        <v>54.443443262896629</v>
      </c>
      <c r="G136" s="193">
        <v>67.88178611983308</v>
      </c>
      <c r="H136" s="192">
        <v>41.626000431984345</v>
      </c>
      <c r="I136" s="194">
        <v>72.889827428478398</v>
      </c>
      <c r="J136" s="194">
        <v>68.404896332576513</v>
      </c>
      <c r="K136" s="194">
        <v>67.121998682017264</v>
      </c>
      <c r="L136" s="191">
        <v>55.273085844651838</v>
      </c>
      <c r="M136" s="195">
        <v>33.842948016295296</v>
      </c>
      <c r="N136" s="194">
        <v>34.760698555475642</v>
      </c>
      <c r="O136" s="194">
        <v>26.232631424721987</v>
      </c>
      <c r="P136" s="194">
        <v>35.5426962646021</v>
      </c>
      <c r="Q136" s="193">
        <v>68.416422978951744</v>
      </c>
      <c r="R136" s="192">
        <v>45.118229953663516</v>
      </c>
      <c r="S136" s="194">
        <v>77.780311342949261</v>
      </c>
      <c r="T136" s="194">
        <v>29.795027333526157</v>
      </c>
      <c r="U136" s="194">
        <v>48.032188188574594</v>
      </c>
      <c r="V136" s="194">
        <v>21.907861043890637</v>
      </c>
      <c r="W136" s="194">
        <v>36.376764049025823</v>
      </c>
      <c r="X136" s="194">
        <v>12.136800310234548</v>
      </c>
      <c r="Y136" s="194">
        <v>44.114680072269543</v>
      </c>
      <c r="Z136" s="194">
        <v>41.430238132244511</v>
      </c>
      <c r="AA136" s="194">
        <v>62.158779034629461</v>
      </c>
      <c r="AB136" s="194">
        <v>16.623035352227028</v>
      </c>
      <c r="AC136" s="194">
        <v>47.920141485728138</v>
      </c>
      <c r="AD136" s="194">
        <v>53.910570424681936</v>
      </c>
      <c r="AE136" s="194">
        <v>60.153945886516823</v>
      </c>
      <c r="AF136" s="191">
        <v>58.70409137242568</v>
      </c>
      <c r="AG136" s="999"/>
      <c r="AH136" s="999"/>
      <c r="AI136" s="999"/>
      <c r="AJ136" s="999"/>
      <c r="AK136" s="999"/>
      <c r="AL136" s="999"/>
      <c r="AM136" s="999"/>
      <c r="AN136" s="999"/>
      <c r="AO136" s="999"/>
      <c r="AP136" s="999"/>
      <c r="AQ136" s="999"/>
      <c r="AR136" s="999"/>
      <c r="AS136" s="999"/>
      <c r="AT136" s="999"/>
      <c r="AU136" s="999"/>
      <c r="AV136" s="999"/>
      <c r="AW136" s="999"/>
      <c r="AX136" s="999"/>
      <c r="AY136" s="999"/>
      <c r="AZ136" s="420"/>
      <c r="BA136" s="1136"/>
      <c r="BB136" s="697" t="s">
        <v>43</v>
      </c>
      <c r="BC136" s="127" t="s">
        <v>35</v>
      </c>
      <c r="BD136" s="123" t="s">
        <v>35</v>
      </c>
      <c r="BE136" s="123" t="s">
        <v>35</v>
      </c>
      <c r="BF136" s="123" t="s">
        <v>35</v>
      </c>
      <c r="BG136" s="118" t="s">
        <v>35</v>
      </c>
      <c r="BH136" s="127" t="s">
        <v>35</v>
      </c>
      <c r="BI136" s="123" t="s">
        <v>35</v>
      </c>
      <c r="BJ136" s="123" t="s">
        <v>35</v>
      </c>
      <c r="BK136" s="123" t="s">
        <v>35</v>
      </c>
      <c r="BL136" s="118" t="s">
        <v>35</v>
      </c>
      <c r="BM136" s="127" t="s">
        <v>35</v>
      </c>
      <c r="BN136" s="123" t="s">
        <v>35</v>
      </c>
      <c r="BO136" s="123" t="s">
        <v>35</v>
      </c>
      <c r="BP136" s="123" t="s">
        <v>35</v>
      </c>
      <c r="BQ136" s="118" t="s">
        <v>35</v>
      </c>
      <c r="BR136" s="127" t="s">
        <v>35</v>
      </c>
      <c r="BS136" s="123" t="s">
        <v>35</v>
      </c>
      <c r="BT136" s="123" t="s">
        <v>35</v>
      </c>
      <c r="BU136" s="123" t="s">
        <v>35</v>
      </c>
      <c r="BV136" s="123" t="s">
        <v>35</v>
      </c>
      <c r="BW136" s="123" t="s">
        <v>35</v>
      </c>
      <c r="BX136" s="123" t="s">
        <v>35</v>
      </c>
      <c r="BY136" s="112" t="s">
        <v>35</v>
      </c>
      <c r="BZ136" s="112" t="s">
        <v>35</v>
      </c>
      <c r="CA136" s="112" t="s">
        <v>35</v>
      </c>
      <c r="CB136" s="112" t="s">
        <v>35</v>
      </c>
      <c r="CC136" s="112" t="s">
        <v>35</v>
      </c>
      <c r="CD136" s="112" t="s">
        <v>35</v>
      </c>
      <c r="CE136" s="112" t="s">
        <v>35</v>
      </c>
      <c r="CF136" s="112" t="s">
        <v>35</v>
      </c>
      <c r="CG136" s="68"/>
      <c r="CH136" s="68"/>
      <c r="CI136" s="68"/>
      <c r="CJ136" s="68"/>
      <c r="CK136" s="68"/>
      <c r="CL136" s="68"/>
      <c r="CM136" s="68"/>
      <c r="CN136" s="68"/>
      <c r="CO136" s="68"/>
      <c r="CP136" s="68"/>
      <c r="CQ136" s="68"/>
      <c r="CR136" s="68"/>
      <c r="CS136" s="68"/>
      <c r="CT136" s="68"/>
      <c r="CU136" s="68"/>
      <c r="CV136" s="68"/>
      <c r="CW136" s="68"/>
      <c r="CX136" s="68"/>
      <c r="CY136" s="68"/>
      <c r="CZ136" s="68"/>
    </row>
    <row r="137" s="589" customFormat="true" ht="15" customHeight="true" x14ac:dyDescent="0.2">
      <c r="A137" s="1145"/>
      <c r="B137" s="453" t="s">
        <v>42</v>
      </c>
      <c r="C137" s="195">
        <v>42.928526656521484</v>
      </c>
      <c r="D137" s="194">
        <v>26.108624843161536</v>
      </c>
      <c r="E137" s="194">
        <v>20.140055457292611</v>
      </c>
      <c r="F137" s="194">
        <v>17.273806778904056</v>
      </c>
      <c r="G137" s="193">
        <v>4.0261835050547035</v>
      </c>
      <c r="H137" s="192">
        <v>28.776076629935243</v>
      </c>
      <c r="I137" s="194">
        <v>7.0340984104459912</v>
      </c>
      <c r="J137" s="194">
        <v>1.5145791278889795</v>
      </c>
      <c r="K137" s="194">
        <v>0.81292434443553296</v>
      </c>
      <c r="L137" s="191">
        <v>0.62590868760931095</v>
      </c>
      <c r="M137" s="195">
        <v>44.245022605022569</v>
      </c>
      <c r="N137" s="194">
        <v>29.3730555318634</v>
      </c>
      <c r="O137" s="194">
        <v>20.486022350211691</v>
      </c>
      <c r="P137" s="194">
        <v>18.664815653293861</v>
      </c>
      <c r="Q137" s="193">
        <v>12.572910603725102</v>
      </c>
      <c r="R137" s="192">
        <v>8.5071025482347</v>
      </c>
      <c r="S137" s="194">
        <v>8.3108728156931182</v>
      </c>
      <c r="T137" s="194">
        <v>10.816422114227585</v>
      </c>
      <c r="U137" s="194">
        <v>42.350488720820486</v>
      </c>
      <c r="V137" s="194">
        <v>51.252098821227513</v>
      </c>
      <c r="W137" s="194">
        <v>12.777654933868629</v>
      </c>
      <c r="X137" s="194">
        <v>69.732738458723261</v>
      </c>
      <c r="Y137" s="194">
        <v>43.169340102445297</v>
      </c>
      <c r="Z137" s="194">
        <v>28.881133803073531</v>
      </c>
      <c r="AA137" s="194">
        <v>23.919185505016287</v>
      </c>
      <c r="AB137" s="194">
        <v>66.737807691744649</v>
      </c>
      <c r="AC137" s="194">
        <v>26.315961132139432</v>
      </c>
      <c r="AD137" s="194">
        <v>40.074126090198668</v>
      </c>
      <c r="AE137" s="194">
        <v>9.8002765305125976</v>
      </c>
      <c r="AF137" s="191">
        <v>14.531989392664471</v>
      </c>
      <c r="AG137" s="999"/>
      <c r="AH137" s="999"/>
      <c r="AI137" s="999"/>
      <c r="AJ137" s="999"/>
      <c r="AK137" s="999"/>
      <c r="AL137" s="999"/>
      <c r="AM137" s="999"/>
      <c r="AN137" s="999"/>
      <c r="AO137" s="999"/>
      <c r="AP137" s="999"/>
      <c r="AQ137" s="999"/>
      <c r="AR137" s="999"/>
      <c r="AS137" s="999"/>
      <c r="AT137" s="999"/>
      <c r="AU137" s="999"/>
      <c r="AV137" s="999"/>
      <c r="AW137" s="999"/>
      <c r="AX137" s="999"/>
      <c r="AY137" s="999"/>
      <c r="AZ137" s="420"/>
      <c r="BA137" s="1136"/>
      <c r="BB137" s="697" t="s">
        <v>42</v>
      </c>
      <c r="BC137" s="127" t="s">
        <v>35</v>
      </c>
      <c r="BD137" s="123" t="s">
        <v>35</v>
      </c>
      <c r="BE137" s="123" t="s">
        <v>35</v>
      </c>
      <c r="BF137" s="123" t="s">
        <v>35</v>
      </c>
      <c r="BG137" s="118" t="s">
        <v>35</v>
      </c>
      <c r="BH137" s="127" t="s">
        <v>35</v>
      </c>
      <c r="BI137" s="123" t="s">
        <v>35</v>
      </c>
      <c r="BJ137" s="123" t="s">
        <v>35</v>
      </c>
      <c r="BK137" s="123" t="s">
        <v>35</v>
      </c>
      <c r="BL137" s="118" t="s">
        <v>35</v>
      </c>
      <c r="BM137" s="127" t="s">
        <v>35</v>
      </c>
      <c r="BN137" s="123" t="s">
        <v>35</v>
      </c>
      <c r="BO137" s="123" t="s">
        <v>35</v>
      </c>
      <c r="BP137" s="123" t="s">
        <v>35</v>
      </c>
      <c r="BQ137" s="118" t="s">
        <v>35</v>
      </c>
      <c r="BR137" s="127" t="s">
        <v>35</v>
      </c>
      <c r="BS137" s="123" t="s">
        <v>35</v>
      </c>
      <c r="BT137" s="123" t="s">
        <v>35</v>
      </c>
      <c r="BU137" s="123" t="s">
        <v>35</v>
      </c>
      <c r="BV137" s="123" t="s">
        <v>35</v>
      </c>
      <c r="BW137" s="123" t="s">
        <v>35</v>
      </c>
      <c r="BX137" s="123" t="s">
        <v>35</v>
      </c>
      <c r="BY137" s="112" t="s">
        <v>35</v>
      </c>
      <c r="BZ137" s="112" t="s">
        <v>35</v>
      </c>
      <c r="CA137" s="112" t="s">
        <v>35</v>
      </c>
      <c r="CB137" s="112" t="s">
        <v>35</v>
      </c>
      <c r="CC137" s="112" t="s">
        <v>35</v>
      </c>
      <c r="CD137" s="112" t="s">
        <v>35</v>
      </c>
      <c r="CE137" s="112" t="s">
        <v>35</v>
      </c>
      <c r="CF137" s="112" t="s">
        <v>35</v>
      </c>
      <c r="CG137" s="68"/>
      <c r="CH137" s="68"/>
      <c r="CI137" s="68"/>
      <c r="CJ137" s="68"/>
      <c r="CK137" s="68"/>
      <c r="CL137" s="68"/>
      <c r="CM137" s="68"/>
      <c r="CN137" s="68"/>
      <c r="CO137" s="68"/>
      <c r="CP137" s="68"/>
      <c r="CQ137" s="68"/>
      <c r="CR137" s="68"/>
      <c r="CS137" s="68"/>
      <c r="CT137" s="68"/>
      <c r="CU137" s="68"/>
      <c r="CV137" s="68"/>
      <c r="CW137" s="68"/>
      <c r="CX137" s="68"/>
      <c r="CY137" s="68"/>
      <c r="CZ137" s="68"/>
    </row>
    <row r="138" s="589" customFormat="true" ht="15" customHeight="true" x14ac:dyDescent="0.2">
      <c r="A138" s="1145"/>
      <c r="B138" s="453" t="s">
        <v>41</v>
      </c>
      <c r="C138" s="195">
        <v>2.3525931052367421</v>
      </c>
      <c r="D138" s="194">
        <v>2.4043062813834997</v>
      </c>
      <c r="E138" s="194">
        <v>2.5604118343215547</v>
      </c>
      <c r="F138" s="194">
        <v>2.4228820874612387</v>
      </c>
      <c r="G138" s="193">
        <v>0.76522726048137024</v>
      </c>
      <c r="H138" s="192">
        <v>3.0026796559548674</v>
      </c>
      <c r="I138" s="194">
        <v>0.28983520735839047</v>
      </c>
      <c r="J138" s="194">
        <v>5.5485510322693776E-2</v>
      </c>
      <c r="K138" s="194">
        <v>0.13248291926730865</v>
      </c>
      <c r="L138" s="191">
        <v>0</v>
      </c>
      <c r="M138" s="195">
        <v>2.0593546214988776</v>
      </c>
      <c r="N138" s="194">
        <v>2.4860442273964236</v>
      </c>
      <c r="O138" s="194">
        <v>2.8524464780685164</v>
      </c>
      <c r="P138" s="194">
        <v>2.5297450783408961</v>
      </c>
      <c r="Q138" s="193">
        <v>2.032722842213512</v>
      </c>
      <c r="R138" s="192">
        <v>0.74423742640313284</v>
      </c>
      <c r="S138" s="194">
        <v>0.9971291210777149</v>
      </c>
      <c r="T138" s="194">
        <v>0.27405740171305065</v>
      </c>
      <c r="U138" s="194">
        <v>0.78943760454847578</v>
      </c>
      <c r="V138" s="194">
        <v>3.4965109346929606</v>
      </c>
      <c r="W138" s="194">
        <v>6.1044880355174529</v>
      </c>
      <c r="X138" s="194">
        <v>1.111741298333397</v>
      </c>
      <c r="Y138" s="194">
        <v>0.74344110433704225</v>
      </c>
      <c r="Z138" s="194">
        <v>2.7973135345337985</v>
      </c>
      <c r="AA138" s="194">
        <v>2.1383630125816988</v>
      </c>
      <c r="AB138" s="194">
        <v>1.0397795306728488</v>
      </c>
      <c r="AC138" s="194">
        <v>6.6350179067501358</v>
      </c>
      <c r="AD138" s="194">
        <v>1.8152539503247518</v>
      </c>
      <c r="AE138" s="194">
        <v>0.22942115771304047</v>
      </c>
      <c r="AF138" s="191">
        <v>0.97676591616656228</v>
      </c>
      <c r="AG138" s="999"/>
      <c r="AH138" s="999"/>
      <c r="AI138" s="999"/>
      <c r="AJ138" s="999"/>
      <c r="AK138" s="999"/>
      <c r="AL138" s="999"/>
      <c r="AM138" s="999"/>
      <c r="AN138" s="999"/>
      <c r="AO138" s="999"/>
      <c r="AP138" s="999"/>
      <c r="AQ138" s="999"/>
      <c r="AR138" s="999"/>
      <c r="AS138" s="999"/>
      <c r="AT138" s="999"/>
      <c r="AU138" s="999"/>
      <c r="AV138" s="999"/>
      <c r="AW138" s="999"/>
      <c r="AX138" s="999"/>
      <c r="AY138" s="999"/>
      <c r="AZ138" s="420"/>
      <c r="BA138" s="1136"/>
      <c r="BB138" s="697" t="s">
        <v>41</v>
      </c>
      <c r="BC138" s="127" t="s">
        <v>35</v>
      </c>
      <c r="BD138" s="123" t="s">
        <v>35</v>
      </c>
      <c r="BE138" s="123" t="s">
        <v>35</v>
      </c>
      <c r="BF138" s="123" t="s">
        <v>35</v>
      </c>
      <c r="BG138" s="118" t="s">
        <v>35</v>
      </c>
      <c r="BH138" s="127" t="s">
        <v>35</v>
      </c>
      <c r="BI138" s="123" t="s">
        <v>35</v>
      </c>
      <c r="BJ138" s="123" t="s">
        <v>35</v>
      </c>
      <c r="BK138" s="123" t="s">
        <v>35</v>
      </c>
      <c r="BL138" s="118" t="s">
        <v>35</v>
      </c>
      <c r="BM138" s="127" t="s">
        <v>35</v>
      </c>
      <c r="BN138" s="123" t="s">
        <v>35</v>
      </c>
      <c r="BO138" s="123" t="s">
        <v>35</v>
      </c>
      <c r="BP138" s="123" t="s">
        <v>35</v>
      </c>
      <c r="BQ138" s="118" t="s">
        <v>35</v>
      </c>
      <c r="BR138" s="127" t="s">
        <v>35</v>
      </c>
      <c r="BS138" s="123" t="s">
        <v>35</v>
      </c>
      <c r="BT138" s="123" t="s">
        <v>35</v>
      </c>
      <c r="BU138" s="123" t="s">
        <v>35</v>
      </c>
      <c r="BV138" s="123" t="s">
        <v>35</v>
      </c>
      <c r="BW138" s="123" t="s">
        <v>35</v>
      </c>
      <c r="BX138" s="123" t="s">
        <v>35</v>
      </c>
      <c r="BY138" s="112" t="s">
        <v>35</v>
      </c>
      <c r="BZ138" s="112" t="s">
        <v>35</v>
      </c>
      <c r="CA138" s="112" t="s">
        <v>35</v>
      </c>
      <c r="CB138" s="112" t="s">
        <v>35</v>
      </c>
      <c r="CC138" s="112" t="s">
        <v>35</v>
      </c>
      <c r="CD138" s="112" t="s">
        <v>35</v>
      </c>
      <c r="CE138" s="112" t="s">
        <v>35</v>
      </c>
      <c r="CF138" s="112" t="s">
        <v>35</v>
      </c>
      <c r="CG138" s="68"/>
      <c r="CH138" s="68"/>
      <c r="CI138" s="68"/>
      <c r="CJ138" s="68"/>
      <c r="CK138" s="68"/>
      <c r="CL138" s="68"/>
      <c r="CM138" s="68"/>
      <c r="CN138" s="68"/>
      <c r="CO138" s="68"/>
      <c r="CP138" s="68"/>
      <c r="CQ138" s="68"/>
      <c r="CR138" s="68"/>
      <c r="CS138" s="68"/>
      <c r="CT138" s="68"/>
      <c r="CU138" s="68"/>
      <c r="CV138" s="68"/>
      <c r="CW138" s="68"/>
      <c r="CX138" s="68"/>
      <c r="CY138" s="68"/>
      <c r="CZ138" s="68"/>
    </row>
    <row r="139" s="589" customFormat="true" ht="15" customHeight="true" x14ac:dyDescent="0.2">
      <c r="A139" s="1145"/>
      <c r="B139" s="453" t="s">
        <v>19</v>
      </c>
      <c r="C139" s="195">
        <v>21.194760467428875</v>
      </c>
      <c r="D139" s="194">
        <v>39.079550546182098</v>
      </c>
      <c r="E139" s="194">
        <v>47.987538716884082</v>
      </c>
      <c r="F139" s="194">
        <v>22.318229164237579</v>
      </c>
      <c r="G139" s="193">
        <v>0.81564973879390679</v>
      </c>
      <c r="H139" s="192">
        <v>24.824324390528773</v>
      </c>
      <c r="I139" s="194">
        <v>3.0639218863399571</v>
      </c>
      <c r="J139" s="194">
        <v>0</v>
      </c>
      <c r="K139" s="194">
        <v>0</v>
      </c>
      <c r="L139" s="191">
        <v>0</v>
      </c>
      <c r="M139" s="195">
        <v>19.818830825485094</v>
      </c>
      <c r="N139" s="194">
        <v>33.310971794556501</v>
      </c>
      <c r="O139" s="194">
        <v>50.184795043058308</v>
      </c>
      <c r="P139" s="194">
        <v>42.253082638979613</v>
      </c>
      <c r="Q139" s="193">
        <v>7.2698612113391627</v>
      </c>
      <c r="R139" s="192">
        <v>9.2744416356857826</v>
      </c>
      <c r="S139" s="194">
        <v>12.911686720279835</v>
      </c>
      <c r="T139" s="194">
        <v>58.121371055450744</v>
      </c>
      <c r="U139" s="194">
        <v>8.5265778597464372</v>
      </c>
      <c r="V139" s="194">
        <v>22.807913762830694</v>
      </c>
      <c r="W139" s="194">
        <v>42.953086472515132</v>
      </c>
      <c r="X139" s="194">
        <v>17.018719932708716</v>
      </c>
      <c r="Y139" s="194">
        <v>11.788625983333006</v>
      </c>
      <c r="Z139" s="194">
        <v>26.617219364965983</v>
      </c>
      <c r="AA139" s="194">
        <v>11.757908393834345</v>
      </c>
      <c r="AB139" s="194">
        <v>15.599377425355392</v>
      </c>
      <c r="AC139" s="194">
        <v>18.762543370489144</v>
      </c>
      <c r="AD139" s="194">
        <v>4.200049534794756</v>
      </c>
      <c r="AE139" s="194">
        <v>29.686042209597751</v>
      </c>
      <c r="AF139" s="191">
        <v>25.512657615262302</v>
      </c>
      <c r="AG139" s="999"/>
      <c r="AH139" s="999"/>
      <c r="AI139" s="999"/>
      <c r="AJ139" s="999"/>
      <c r="AK139" s="999"/>
      <c r="AL139" s="999"/>
      <c r="AM139" s="999"/>
      <c r="AN139" s="999"/>
      <c r="AO139" s="999"/>
      <c r="AP139" s="999"/>
      <c r="AQ139" s="999"/>
      <c r="AR139" s="999"/>
      <c r="AS139" s="999"/>
      <c r="AT139" s="999"/>
      <c r="AU139" s="999"/>
      <c r="AV139" s="999"/>
      <c r="AW139" s="999"/>
      <c r="AX139" s="999"/>
      <c r="AY139" s="999"/>
      <c r="AZ139" s="420"/>
      <c r="BA139" s="1136"/>
      <c r="BB139" s="697" t="s">
        <v>19</v>
      </c>
      <c r="BC139" s="127" t="s">
        <v>35</v>
      </c>
      <c r="BD139" s="123" t="s">
        <v>35</v>
      </c>
      <c r="BE139" s="123" t="s">
        <v>35</v>
      </c>
      <c r="BF139" s="123" t="s">
        <v>35</v>
      </c>
      <c r="BG139" s="118" t="s">
        <v>35</v>
      </c>
      <c r="BH139" s="127" t="s">
        <v>35</v>
      </c>
      <c r="BI139" s="123" t="s">
        <v>35</v>
      </c>
      <c r="BJ139" s="123" t="s">
        <v>35</v>
      </c>
      <c r="BK139" s="123" t="s">
        <v>35</v>
      </c>
      <c r="BL139" s="118" t="s">
        <v>35</v>
      </c>
      <c r="BM139" s="127" t="s">
        <v>35</v>
      </c>
      <c r="BN139" s="123" t="s">
        <v>35</v>
      </c>
      <c r="BO139" s="123" t="s">
        <v>35</v>
      </c>
      <c r="BP139" s="123" t="s">
        <v>35</v>
      </c>
      <c r="BQ139" s="118" t="s">
        <v>35</v>
      </c>
      <c r="BR139" s="127" t="s">
        <v>35</v>
      </c>
      <c r="BS139" s="123" t="s">
        <v>35</v>
      </c>
      <c r="BT139" s="123" t="s">
        <v>35</v>
      </c>
      <c r="BU139" s="123" t="s">
        <v>35</v>
      </c>
      <c r="BV139" s="123" t="s">
        <v>35</v>
      </c>
      <c r="BW139" s="123" t="s">
        <v>35</v>
      </c>
      <c r="BX139" s="123" t="s">
        <v>35</v>
      </c>
      <c r="BY139" s="112" t="s">
        <v>35</v>
      </c>
      <c r="BZ139" s="112" t="s">
        <v>35</v>
      </c>
      <c r="CA139" s="112" t="s">
        <v>35</v>
      </c>
      <c r="CB139" s="112" t="s">
        <v>35</v>
      </c>
      <c r="CC139" s="112" t="s">
        <v>35</v>
      </c>
      <c r="CD139" s="112" t="s">
        <v>35</v>
      </c>
      <c r="CE139" s="112" t="s">
        <v>35</v>
      </c>
      <c r="CF139" s="112" t="s">
        <v>35</v>
      </c>
      <c r="CG139" s="68"/>
      <c r="CH139" s="68"/>
      <c r="CI139" s="68"/>
      <c r="CJ139" s="68"/>
      <c r="CK139" s="68"/>
      <c r="CL139" s="68"/>
      <c r="CM139" s="68"/>
      <c r="CN139" s="68"/>
      <c r="CO139" s="68"/>
      <c r="CP139" s="68"/>
      <c r="CQ139" s="68"/>
      <c r="CR139" s="68"/>
      <c r="CS139" s="68"/>
      <c r="CT139" s="68"/>
      <c r="CU139" s="68"/>
      <c r="CV139" s="68"/>
      <c r="CW139" s="68"/>
      <c r="CX139" s="68"/>
      <c r="CY139" s="68"/>
      <c r="CZ139" s="68"/>
    </row>
    <row r="140" s="382" customFormat="true" ht="15" customHeight="true" x14ac:dyDescent="0.2">
      <c r="A140" s="1145" t="s">
        <v>107</v>
      </c>
      <c r="B140" s="453" t="s">
        <v>64</v>
      </c>
      <c r="C140" s="143" t="s">
        <v>35</v>
      </c>
      <c r="D140" s="140" t="s">
        <v>35</v>
      </c>
      <c r="E140" s="140" t="s">
        <v>35</v>
      </c>
      <c r="F140" s="140" t="s">
        <v>35</v>
      </c>
      <c r="G140" s="137" t="s">
        <v>35</v>
      </c>
      <c r="H140" s="134" t="s">
        <v>35</v>
      </c>
      <c r="I140" s="140" t="s">
        <v>35</v>
      </c>
      <c r="J140" s="140" t="s">
        <v>35</v>
      </c>
      <c r="K140" s="140" t="s">
        <v>35</v>
      </c>
      <c r="L140" s="131" t="s">
        <v>35</v>
      </c>
      <c r="M140" s="143" t="s">
        <v>35</v>
      </c>
      <c r="N140" s="140" t="s">
        <v>35</v>
      </c>
      <c r="O140" s="140" t="s">
        <v>35</v>
      </c>
      <c r="P140" s="140" t="s">
        <v>35</v>
      </c>
      <c r="Q140" s="137" t="s">
        <v>35</v>
      </c>
      <c r="R140" s="134" t="s">
        <v>35</v>
      </c>
      <c r="S140" s="140" t="s">
        <v>35</v>
      </c>
      <c r="T140" s="140" t="s">
        <v>35</v>
      </c>
      <c r="U140" s="140" t="s">
        <v>35</v>
      </c>
      <c r="V140" s="140" t="s">
        <v>35</v>
      </c>
      <c r="W140" s="140" t="s">
        <v>35</v>
      </c>
      <c r="X140" s="140" t="s">
        <v>35</v>
      </c>
      <c r="Y140" s="140" t="s">
        <v>35</v>
      </c>
      <c r="Z140" s="140" t="s">
        <v>35</v>
      </c>
      <c r="AA140" s="140" t="s">
        <v>35</v>
      </c>
      <c r="AB140" s="140" t="s">
        <v>35</v>
      </c>
      <c r="AC140" s="140" t="s">
        <v>35</v>
      </c>
      <c r="AD140" s="140" t="s">
        <v>35</v>
      </c>
      <c r="AE140" s="140" t="s">
        <v>35</v>
      </c>
      <c r="AF140" s="131" t="s">
        <v>35</v>
      </c>
      <c r="AG140" s="71"/>
      <c r="AH140" s="71"/>
      <c r="AI140" s="71"/>
      <c r="AJ140" s="71"/>
      <c r="AK140" s="71"/>
      <c r="AL140" s="71"/>
      <c r="AM140" s="71"/>
      <c r="AN140" s="71"/>
      <c r="AO140" s="71"/>
      <c r="AP140" s="71"/>
      <c r="AQ140" s="71"/>
      <c r="AR140" s="71"/>
      <c r="AS140" s="71"/>
      <c r="AT140" s="71"/>
      <c r="AU140" s="71"/>
      <c r="AV140" s="71"/>
      <c r="AW140" s="71"/>
      <c r="AX140" s="71"/>
      <c r="AY140" s="71"/>
      <c r="AZ140" s="419"/>
      <c r="BA140" s="1136" t="s">
        <v>107</v>
      </c>
      <c r="BB140" s="697" t="s">
        <v>64</v>
      </c>
      <c r="BC140" s="127" t="s">
        <v>35</v>
      </c>
      <c r="BD140" s="123" t="s">
        <v>35</v>
      </c>
      <c r="BE140" s="123" t="s">
        <v>35</v>
      </c>
      <c r="BF140" s="123" t="s">
        <v>35</v>
      </c>
      <c r="BG140" s="118" t="s">
        <v>35</v>
      </c>
      <c r="BH140" s="127" t="s">
        <v>35</v>
      </c>
      <c r="BI140" s="123" t="s">
        <v>35</v>
      </c>
      <c r="BJ140" s="123" t="s">
        <v>35</v>
      </c>
      <c r="BK140" s="123" t="s">
        <v>35</v>
      </c>
      <c r="BL140" s="118" t="s">
        <v>35</v>
      </c>
      <c r="BM140" s="127" t="s">
        <v>35</v>
      </c>
      <c r="BN140" s="123" t="s">
        <v>35</v>
      </c>
      <c r="BO140" s="123" t="s">
        <v>35</v>
      </c>
      <c r="BP140" s="123" t="s">
        <v>35</v>
      </c>
      <c r="BQ140" s="118" t="s">
        <v>35</v>
      </c>
      <c r="BR140" s="127" t="s">
        <v>35</v>
      </c>
      <c r="BS140" s="123" t="s">
        <v>35</v>
      </c>
      <c r="BT140" s="123" t="s">
        <v>35</v>
      </c>
      <c r="BU140" s="123" t="s">
        <v>35</v>
      </c>
      <c r="BV140" s="123" t="s">
        <v>35</v>
      </c>
      <c r="BW140" s="123" t="s">
        <v>35</v>
      </c>
      <c r="BX140" s="123" t="s">
        <v>35</v>
      </c>
      <c r="BY140" s="112" t="s">
        <v>35</v>
      </c>
      <c r="BZ140" s="112" t="s">
        <v>35</v>
      </c>
      <c r="CA140" s="112" t="s">
        <v>35</v>
      </c>
      <c r="CB140" s="112" t="s">
        <v>35</v>
      </c>
      <c r="CC140" s="112" t="s">
        <v>35</v>
      </c>
      <c r="CD140" s="112" t="s">
        <v>35</v>
      </c>
      <c r="CE140" s="112" t="s">
        <v>35</v>
      </c>
      <c r="CF140" s="112" t="s">
        <v>35</v>
      </c>
      <c r="CG140" s="68"/>
      <c r="CH140" s="68"/>
      <c r="CI140" s="68"/>
      <c r="CJ140" s="68"/>
      <c r="CK140" s="68"/>
      <c r="CL140" s="68"/>
      <c r="CM140" s="68"/>
      <c r="CN140" s="68"/>
      <c r="CO140" s="68"/>
      <c r="CP140" s="68"/>
      <c r="CQ140" s="68"/>
      <c r="CR140" s="68"/>
      <c r="CS140" s="68"/>
      <c r="CT140" s="68"/>
      <c r="CU140" s="68"/>
      <c r="CV140" s="68"/>
      <c r="CW140" s="68"/>
      <c r="CX140" s="68"/>
      <c r="CY140" s="68"/>
      <c r="CZ140" s="68"/>
    </row>
    <row r="141" s="382" customFormat="true" ht="15" customHeight="true" x14ac:dyDescent="0.2">
      <c r="A141" s="1145"/>
      <c r="B141" s="453" t="s">
        <v>65</v>
      </c>
      <c r="C141" s="143" t="s">
        <v>35</v>
      </c>
      <c r="D141" s="140" t="s">
        <v>35</v>
      </c>
      <c r="E141" s="140" t="s">
        <v>35</v>
      </c>
      <c r="F141" s="140" t="s">
        <v>35</v>
      </c>
      <c r="G141" s="137" t="s">
        <v>35</v>
      </c>
      <c r="H141" s="134" t="s">
        <v>35</v>
      </c>
      <c r="I141" s="140" t="s">
        <v>35</v>
      </c>
      <c r="J141" s="140" t="s">
        <v>35</v>
      </c>
      <c r="K141" s="140" t="s">
        <v>35</v>
      </c>
      <c r="L141" s="131" t="s">
        <v>35</v>
      </c>
      <c r="M141" s="143" t="s">
        <v>35</v>
      </c>
      <c r="N141" s="140" t="s">
        <v>35</v>
      </c>
      <c r="O141" s="140" t="s">
        <v>35</v>
      </c>
      <c r="P141" s="140" t="s">
        <v>35</v>
      </c>
      <c r="Q141" s="137" t="s">
        <v>35</v>
      </c>
      <c r="R141" s="134" t="s">
        <v>35</v>
      </c>
      <c r="S141" s="140" t="s">
        <v>35</v>
      </c>
      <c r="T141" s="140" t="s">
        <v>35</v>
      </c>
      <c r="U141" s="140" t="s">
        <v>35</v>
      </c>
      <c r="V141" s="140" t="s">
        <v>35</v>
      </c>
      <c r="W141" s="140" t="s">
        <v>35</v>
      </c>
      <c r="X141" s="140" t="s">
        <v>35</v>
      </c>
      <c r="Y141" s="140" t="s">
        <v>35</v>
      </c>
      <c r="Z141" s="140" t="s">
        <v>35</v>
      </c>
      <c r="AA141" s="140" t="s">
        <v>35</v>
      </c>
      <c r="AB141" s="140" t="s">
        <v>35</v>
      </c>
      <c r="AC141" s="140" t="s">
        <v>35</v>
      </c>
      <c r="AD141" s="140" t="s">
        <v>35</v>
      </c>
      <c r="AE141" s="140" t="s">
        <v>35</v>
      </c>
      <c r="AF141" s="131" t="s">
        <v>35</v>
      </c>
      <c r="AG141" s="71"/>
      <c r="AH141" s="71"/>
      <c r="AI141" s="71"/>
      <c r="AJ141" s="71"/>
      <c r="AK141" s="71"/>
      <c r="AL141" s="71"/>
      <c r="AM141" s="71"/>
      <c r="AN141" s="71"/>
      <c r="AO141" s="71"/>
      <c r="AP141" s="71"/>
      <c r="AQ141" s="71"/>
      <c r="AR141" s="71"/>
      <c r="AS141" s="71"/>
      <c r="AT141" s="71"/>
      <c r="AU141" s="71"/>
      <c r="AV141" s="71"/>
      <c r="AW141" s="71"/>
      <c r="AX141" s="71"/>
      <c r="AY141" s="71"/>
      <c r="AZ141" s="419"/>
      <c r="BA141" s="1136"/>
      <c r="BB141" s="697" t="s">
        <v>65</v>
      </c>
      <c r="BC141" s="127" t="s">
        <v>35</v>
      </c>
      <c r="BD141" s="123" t="s">
        <v>35</v>
      </c>
      <c r="BE141" s="123" t="s">
        <v>35</v>
      </c>
      <c r="BF141" s="123" t="s">
        <v>35</v>
      </c>
      <c r="BG141" s="118" t="s">
        <v>35</v>
      </c>
      <c r="BH141" s="127" t="s">
        <v>35</v>
      </c>
      <c r="BI141" s="123" t="s">
        <v>35</v>
      </c>
      <c r="BJ141" s="123" t="s">
        <v>35</v>
      </c>
      <c r="BK141" s="123" t="s">
        <v>35</v>
      </c>
      <c r="BL141" s="118" t="s">
        <v>35</v>
      </c>
      <c r="BM141" s="127" t="s">
        <v>35</v>
      </c>
      <c r="BN141" s="123" t="s">
        <v>35</v>
      </c>
      <c r="BO141" s="123" t="s">
        <v>35</v>
      </c>
      <c r="BP141" s="123" t="s">
        <v>35</v>
      </c>
      <c r="BQ141" s="118" t="s">
        <v>35</v>
      </c>
      <c r="BR141" s="127" t="s">
        <v>35</v>
      </c>
      <c r="BS141" s="123" t="s">
        <v>35</v>
      </c>
      <c r="BT141" s="123" t="s">
        <v>35</v>
      </c>
      <c r="BU141" s="123" t="s">
        <v>35</v>
      </c>
      <c r="BV141" s="123" t="s">
        <v>35</v>
      </c>
      <c r="BW141" s="123" t="s">
        <v>35</v>
      </c>
      <c r="BX141" s="123" t="s">
        <v>35</v>
      </c>
      <c r="BY141" s="112" t="s">
        <v>35</v>
      </c>
      <c r="BZ141" s="112" t="s">
        <v>35</v>
      </c>
      <c r="CA141" s="112" t="s">
        <v>35</v>
      </c>
      <c r="CB141" s="112" t="s">
        <v>35</v>
      </c>
      <c r="CC141" s="112" t="s">
        <v>35</v>
      </c>
      <c r="CD141" s="112" t="s">
        <v>35</v>
      </c>
      <c r="CE141" s="112" t="s">
        <v>35</v>
      </c>
      <c r="CF141" s="112" t="s">
        <v>35</v>
      </c>
      <c r="CG141" s="68"/>
      <c r="CH141" s="68"/>
      <c r="CI141" s="68"/>
      <c r="CJ141" s="68"/>
      <c r="CK141" s="68"/>
      <c r="CL141" s="68"/>
      <c r="CM141" s="68"/>
      <c r="CN141" s="68"/>
      <c r="CO141" s="68"/>
      <c r="CP141" s="68"/>
      <c r="CQ141" s="68"/>
      <c r="CR141" s="68"/>
      <c r="CS141" s="68"/>
      <c r="CT141" s="68"/>
      <c r="CU141" s="68"/>
      <c r="CV141" s="68"/>
      <c r="CW141" s="68"/>
      <c r="CX141" s="68"/>
      <c r="CY141" s="68"/>
      <c r="CZ141" s="68"/>
    </row>
    <row r="142" s="382" customFormat="true" ht="15" customHeight="true" x14ac:dyDescent="0.2">
      <c r="A142" s="1145"/>
      <c r="B142" s="453" t="s">
        <v>66</v>
      </c>
      <c r="C142" s="143" t="s">
        <v>35</v>
      </c>
      <c r="D142" s="140" t="s">
        <v>35</v>
      </c>
      <c r="E142" s="140" t="s">
        <v>35</v>
      </c>
      <c r="F142" s="140" t="s">
        <v>35</v>
      </c>
      <c r="G142" s="137" t="s">
        <v>35</v>
      </c>
      <c r="H142" s="134" t="s">
        <v>35</v>
      </c>
      <c r="I142" s="140" t="s">
        <v>35</v>
      </c>
      <c r="J142" s="140" t="s">
        <v>35</v>
      </c>
      <c r="K142" s="140" t="s">
        <v>35</v>
      </c>
      <c r="L142" s="131" t="s">
        <v>35</v>
      </c>
      <c r="M142" s="143" t="s">
        <v>35</v>
      </c>
      <c r="N142" s="140" t="s">
        <v>35</v>
      </c>
      <c r="O142" s="140" t="s">
        <v>35</v>
      </c>
      <c r="P142" s="140" t="s">
        <v>35</v>
      </c>
      <c r="Q142" s="137" t="s">
        <v>35</v>
      </c>
      <c r="R142" s="134" t="s">
        <v>35</v>
      </c>
      <c r="S142" s="140" t="s">
        <v>35</v>
      </c>
      <c r="T142" s="140" t="s">
        <v>35</v>
      </c>
      <c r="U142" s="140" t="s">
        <v>35</v>
      </c>
      <c r="V142" s="140" t="s">
        <v>35</v>
      </c>
      <c r="W142" s="140" t="s">
        <v>35</v>
      </c>
      <c r="X142" s="140" t="s">
        <v>35</v>
      </c>
      <c r="Y142" s="140" t="s">
        <v>35</v>
      </c>
      <c r="Z142" s="140" t="s">
        <v>35</v>
      </c>
      <c r="AA142" s="140" t="s">
        <v>35</v>
      </c>
      <c r="AB142" s="140" t="s">
        <v>35</v>
      </c>
      <c r="AC142" s="140" t="s">
        <v>35</v>
      </c>
      <c r="AD142" s="140" t="s">
        <v>35</v>
      </c>
      <c r="AE142" s="140" t="s">
        <v>35</v>
      </c>
      <c r="AF142" s="131" t="s">
        <v>35</v>
      </c>
      <c r="AG142" s="71"/>
      <c r="AH142" s="71"/>
      <c r="AI142" s="71"/>
      <c r="AJ142" s="71"/>
      <c r="AK142" s="71"/>
      <c r="AL142" s="71"/>
      <c r="AM142" s="71"/>
      <c r="AN142" s="71"/>
      <c r="AO142" s="71"/>
      <c r="AP142" s="71"/>
      <c r="AQ142" s="71"/>
      <c r="AR142" s="71"/>
      <c r="AS142" s="71"/>
      <c r="AT142" s="71"/>
      <c r="AU142" s="71"/>
      <c r="AV142" s="71"/>
      <c r="AW142" s="71"/>
      <c r="AX142" s="71"/>
      <c r="AY142" s="71"/>
      <c r="AZ142" s="419"/>
      <c r="BA142" s="1136"/>
      <c r="BB142" s="697" t="s">
        <v>66</v>
      </c>
      <c r="BC142" s="127" t="s">
        <v>35</v>
      </c>
      <c r="BD142" s="123" t="s">
        <v>35</v>
      </c>
      <c r="BE142" s="123" t="s">
        <v>35</v>
      </c>
      <c r="BF142" s="123" t="s">
        <v>35</v>
      </c>
      <c r="BG142" s="118" t="s">
        <v>35</v>
      </c>
      <c r="BH142" s="127" t="s">
        <v>35</v>
      </c>
      <c r="BI142" s="123" t="s">
        <v>35</v>
      </c>
      <c r="BJ142" s="123" t="s">
        <v>35</v>
      </c>
      <c r="BK142" s="123" t="s">
        <v>35</v>
      </c>
      <c r="BL142" s="118" t="s">
        <v>35</v>
      </c>
      <c r="BM142" s="127" t="s">
        <v>35</v>
      </c>
      <c r="BN142" s="123" t="s">
        <v>35</v>
      </c>
      <c r="BO142" s="123" t="s">
        <v>35</v>
      </c>
      <c r="BP142" s="123" t="s">
        <v>35</v>
      </c>
      <c r="BQ142" s="118" t="s">
        <v>35</v>
      </c>
      <c r="BR142" s="127" t="s">
        <v>35</v>
      </c>
      <c r="BS142" s="123" t="s">
        <v>35</v>
      </c>
      <c r="BT142" s="123" t="s">
        <v>35</v>
      </c>
      <c r="BU142" s="123" t="s">
        <v>35</v>
      </c>
      <c r="BV142" s="123" t="s">
        <v>35</v>
      </c>
      <c r="BW142" s="123" t="s">
        <v>35</v>
      </c>
      <c r="BX142" s="123" t="s">
        <v>35</v>
      </c>
      <c r="BY142" s="112" t="s">
        <v>35</v>
      </c>
      <c r="BZ142" s="112" t="s">
        <v>35</v>
      </c>
      <c r="CA142" s="112" t="s">
        <v>35</v>
      </c>
      <c r="CB142" s="112" t="s">
        <v>35</v>
      </c>
      <c r="CC142" s="112" t="s">
        <v>35</v>
      </c>
      <c r="CD142" s="112" t="s">
        <v>35</v>
      </c>
      <c r="CE142" s="112" t="s">
        <v>35</v>
      </c>
      <c r="CF142" s="112" t="s">
        <v>35</v>
      </c>
      <c r="CG142" s="68"/>
      <c r="CH142" s="68"/>
      <c r="CI142" s="68"/>
      <c r="CJ142" s="68"/>
      <c r="CK142" s="68"/>
      <c r="CL142" s="68"/>
      <c r="CM142" s="68"/>
      <c r="CN142" s="68"/>
      <c r="CO142" s="68"/>
      <c r="CP142" s="68"/>
      <c r="CQ142" s="68"/>
      <c r="CR142" s="68"/>
      <c r="CS142" s="68"/>
      <c r="CT142" s="68"/>
      <c r="CU142" s="68"/>
      <c r="CV142" s="68"/>
      <c r="CW142" s="68"/>
      <c r="CX142" s="68"/>
      <c r="CY142" s="68"/>
      <c r="CZ142" s="68"/>
    </row>
    <row r="143" s="382" customFormat="true" ht="15" customHeight="true" x14ac:dyDescent="0.2">
      <c r="A143" s="1145"/>
      <c r="B143" s="453" t="s">
        <v>67</v>
      </c>
      <c r="C143" s="143" t="s">
        <v>35</v>
      </c>
      <c r="D143" s="140" t="s">
        <v>35</v>
      </c>
      <c r="E143" s="140" t="s">
        <v>35</v>
      </c>
      <c r="F143" s="140" t="s">
        <v>35</v>
      </c>
      <c r="G143" s="137" t="s">
        <v>35</v>
      </c>
      <c r="H143" s="134" t="s">
        <v>35</v>
      </c>
      <c r="I143" s="140" t="s">
        <v>35</v>
      </c>
      <c r="J143" s="140" t="s">
        <v>35</v>
      </c>
      <c r="K143" s="140" t="s">
        <v>35</v>
      </c>
      <c r="L143" s="131" t="s">
        <v>35</v>
      </c>
      <c r="M143" s="143" t="s">
        <v>35</v>
      </c>
      <c r="N143" s="140" t="s">
        <v>35</v>
      </c>
      <c r="O143" s="140" t="s">
        <v>35</v>
      </c>
      <c r="P143" s="140" t="s">
        <v>35</v>
      </c>
      <c r="Q143" s="137" t="s">
        <v>35</v>
      </c>
      <c r="R143" s="134" t="s">
        <v>35</v>
      </c>
      <c r="S143" s="140" t="s">
        <v>35</v>
      </c>
      <c r="T143" s="140" t="s">
        <v>35</v>
      </c>
      <c r="U143" s="140" t="s">
        <v>35</v>
      </c>
      <c r="V143" s="140" t="s">
        <v>35</v>
      </c>
      <c r="W143" s="140" t="s">
        <v>35</v>
      </c>
      <c r="X143" s="140" t="s">
        <v>35</v>
      </c>
      <c r="Y143" s="140" t="s">
        <v>35</v>
      </c>
      <c r="Z143" s="140" t="s">
        <v>35</v>
      </c>
      <c r="AA143" s="140" t="s">
        <v>35</v>
      </c>
      <c r="AB143" s="140" t="s">
        <v>35</v>
      </c>
      <c r="AC143" s="140" t="s">
        <v>35</v>
      </c>
      <c r="AD143" s="140" t="s">
        <v>35</v>
      </c>
      <c r="AE143" s="140" t="s">
        <v>35</v>
      </c>
      <c r="AF143" s="131" t="s">
        <v>35</v>
      </c>
      <c r="AG143" s="71"/>
      <c r="AH143" s="71"/>
      <c r="AI143" s="71"/>
      <c r="AJ143" s="71"/>
      <c r="AK143" s="71"/>
      <c r="AL143" s="71"/>
      <c r="AM143" s="71"/>
      <c r="AN143" s="71"/>
      <c r="AO143" s="71"/>
      <c r="AP143" s="71"/>
      <c r="AQ143" s="71"/>
      <c r="AR143" s="71"/>
      <c r="AS143" s="71"/>
      <c r="AT143" s="71"/>
      <c r="AU143" s="71"/>
      <c r="AV143" s="71"/>
      <c r="AW143" s="71"/>
      <c r="AX143" s="71"/>
      <c r="AY143" s="71"/>
      <c r="AZ143" s="419"/>
      <c r="BA143" s="1136"/>
      <c r="BB143" s="697" t="s">
        <v>67</v>
      </c>
      <c r="BC143" s="127" t="s">
        <v>35</v>
      </c>
      <c r="BD143" s="123" t="s">
        <v>35</v>
      </c>
      <c r="BE143" s="123" t="s">
        <v>35</v>
      </c>
      <c r="BF143" s="123" t="s">
        <v>35</v>
      </c>
      <c r="BG143" s="118" t="s">
        <v>35</v>
      </c>
      <c r="BH143" s="127" t="s">
        <v>35</v>
      </c>
      <c r="BI143" s="123" t="s">
        <v>35</v>
      </c>
      <c r="BJ143" s="123" t="s">
        <v>35</v>
      </c>
      <c r="BK143" s="123" t="s">
        <v>35</v>
      </c>
      <c r="BL143" s="118" t="s">
        <v>35</v>
      </c>
      <c r="BM143" s="127" t="s">
        <v>35</v>
      </c>
      <c r="BN143" s="123" t="s">
        <v>35</v>
      </c>
      <c r="BO143" s="123" t="s">
        <v>35</v>
      </c>
      <c r="BP143" s="123" t="s">
        <v>35</v>
      </c>
      <c r="BQ143" s="118" t="s">
        <v>35</v>
      </c>
      <c r="BR143" s="127" t="s">
        <v>35</v>
      </c>
      <c r="BS143" s="123" t="s">
        <v>35</v>
      </c>
      <c r="BT143" s="123" t="s">
        <v>35</v>
      </c>
      <c r="BU143" s="123" t="s">
        <v>35</v>
      </c>
      <c r="BV143" s="123" t="s">
        <v>35</v>
      </c>
      <c r="BW143" s="123" t="s">
        <v>35</v>
      </c>
      <c r="BX143" s="123" t="s">
        <v>35</v>
      </c>
      <c r="BY143" s="112" t="s">
        <v>35</v>
      </c>
      <c r="BZ143" s="112" t="s">
        <v>35</v>
      </c>
      <c r="CA143" s="112" t="s">
        <v>35</v>
      </c>
      <c r="CB143" s="112" t="s">
        <v>35</v>
      </c>
      <c r="CC143" s="112" t="s">
        <v>35</v>
      </c>
      <c r="CD143" s="112" t="s">
        <v>35</v>
      </c>
      <c r="CE143" s="112" t="s">
        <v>35</v>
      </c>
      <c r="CF143" s="112" t="s">
        <v>35</v>
      </c>
      <c r="CG143" s="68"/>
      <c r="CH143" s="68"/>
      <c r="CI143" s="68"/>
      <c r="CJ143" s="68"/>
      <c r="CK143" s="68"/>
      <c r="CL143" s="68"/>
      <c r="CM143" s="68"/>
      <c r="CN143" s="68"/>
      <c r="CO143" s="68"/>
      <c r="CP143" s="68"/>
      <c r="CQ143" s="68"/>
      <c r="CR143" s="68"/>
      <c r="CS143" s="68"/>
      <c r="CT143" s="68"/>
      <c r="CU143" s="68"/>
      <c r="CV143" s="68"/>
      <c r="CW143" s="68"/>
      <c r="CX143" s="68"/>
      <c r="CY143" s="68"/>
      <c r="CZ143" s="68"/>
    </row>
    <row r="144" s="382" customFormat="true" ht="15" customHeight="true" x14ac:dyDescent="0.2">
      <c r="A144" s="1145" t="s">
        <v>108</v>
      </c>
      <c r="B144" s="453" t="s">
        <v>64</v>
      </c>
      <c r="C144" s="143" t="s">
        <v>35</v>
      </c>
      <c r="D144" s="140" t="s">
        <v>35</v>
      </c>
      <c r="E144" s="140" t="s">
        <v>35</v>
      </c>
      <c r="F144" s="140" t="s">
        <v>35</v>
      </c>
      <c r="G144" s="137" t="s">
        <v>35</v>
      </c>
      <c r="H144" s="134" t="s">
        <v>35</v>
      </c>
      <c r="I144" s="140" t="s">
        <v>35</v>
      </c>
      <c r="J144" s="140" t="s">
        <v>35</v>
      </c>
      <c r="K144" s="140" t="s">
        <v>35</v>
      </c>
      <c r="L144" s="131" t="s">
        <v>35</v>
      </c>
      <c r="M144" s="143" t="s">
        <v>35</v>
      </c>
      <c r="N144" s="140" t="s">
        <v>35</v>
      </c>
      <c r="O144" s="140" t="s">
        <v>35</v>
      </c>
      <c r="P144" s="140" t="s">
        <v>35</v>
      </c>
      <c r="Q144" s="137" t="s">
        <v>35</v>
      </c>
      <c r="R144" s="134" t="s">
        <v>35</v>
      </c>
      <c r="S144" s="140" t="s">
        <v>35</v>
      </c>
      <c r="T144" s="140" t="s">
        <v>35</v>
      </c>
      <c r="U144" s="140" t="s">
        <v>35</v>
      </c>
      <c r="V144" s="140" t="s">
        <v>35</v>
      </c>
      <c r="W144" s="140" t="s">
        <v>35</v>
      </c>
      <c r="X144" s="140" t="s">
        <v>35</v>
      </c>
      <c r="Y144" s="140" t="s">
        <v>35</v>
      </c>
      <c r="Z144" s="140" t="s">
        <v>35</v>
      </c>
      <c r="AA144" s="140" t="s">
        <v>35</v>
      </c>
      <c r="AB144" s="140" t="s">
        <v>35</v>
      </c>
      <c r="AC144" s="140" t="s">
        <v>35</v>
      </c>
      <c r="AD144" s="140" t="s">
        <v>35</v>
      </c>
      <c r="AE144" s="140" t="s">
        <v>35</v>
      </c>
      <c r="AF144" s="131" t="s">
        <v>35</v>
      </c>
      <c r="AG144" s="71"/>
      <c r="AH144" s="71"/>
      <c r="AI144" s="71"/>
      <c r="AJ144" s="71"/>
      <c r="AK144" s="71"/>
      <c r="AL144" s="71"/>
      <c r="AM144" s="71"/>
      <c r="AN144" s="71"/>
      <c r="AO144" s="71"/>
      <c r="AP144" s="71"/>
      <c r="AQ144" s="71"/>
      <c r="AR144" s="71"/>
      <c r="AS144" s="71"/>
      <c r="AT144" s="71"/>
      <c r="AU144" s="71"/>
      <c r="AV144" s="71"/>
      <c r="AW144" s="71"/>
      <c r="AX144" s="71"/>
      <c r="AY144" s="71"/>
      <c r="AZ144" s="419"/>
      <c r="BA144" s="1136" t="s">
        <v>108</v>
      </c>
      <c r="BB144" s="697" t="s">
        <v>64</v>
      </c>
      <c r="BC144" s="127" t="s">
        <v>35</v>
      </c>
      <c r="BD144" s="123" t="s">
        <v>35</v>
      </c>
      <c r="BE144" s="123" t="s">
        <v>35</v>
      </c>
      <c r="BF144" s="123" t="s">
        <v>35</v>
      </c>
      <c r="BG144" s="118" t="s">
        <v>35</v>
      </c>
      <c r="BH144" s="127" t="s">
        <v>35</v>
      </c>
      <c r="BI144" s="123" t="s">
        <v>35</v>
      </c>
      <c r="BJ144" s="123" t="s">
        <v>35</v>
      </c>
      <c r="BK144" s="123" t="s">
        <v>35</v>
      </c>
      <c r="BL144" s="118" t="s">
        <v>35</v>
      </c>
      <c r="BM144" s="127" t="s">
        <v>35</v>
      </c>
      <c r="BN144" s="123" t="s">
        <v>35</v>
      </c>
      <c r="BO144" s="123" t="s">
        <v>35</v>
      </c>
      <c r="BP144" s="123" t="s">
        <v>35</v>
      </c>
      <c r="BQ144" s="118" t="s">
        <v>35</v>
      </c>
      <c r="BR144" s="127" t="s">
        <v>35</v>
      </c>
      <c r="BS144" s="123" t="s">
        <v>35</v>
      </c>
      <c r="BT144" s="123" t="s">
        <v>35</v>
      </c>
      <c r="BU144" s="123" t="s">
        <v>35</v>
      </c>
      <c r="BV144" s="123" t="s">
        <v>35</v>
      </c>
      <c r="BW144" s="123" t="s">
        <v>35</v>
      </c>
      <c r="BX144" s="123" t="s">
        <v>35</v>
      </c>
      <c r="BY144" s="112" t="s">
        <v>35</v>
      </c>
      <c r="BZ144" s="112" t="s">
        <v>35</v>
      </c>
      <c r="CA144" s="112" t="s">
        <v>35</v>
      </c>
      <c r="CB144" s="112" t="s">
        <v>35</v>
      </c>
      <c r="CC144" s="112" t="s">
        <v>35</v>
      </c>
      <c r="CD144" s="112" t="s">
        <v>35</v>
      </c>
      <c r="CE144" s="112" t="s">
        <v>35</v>
      </c>
      <c r="CF144" s="112" t="s">
        <v>35</v>
      </c>
      <c r="CG144" s="68"/>
      <c r="CH144" s="68"/>
      <c r="CI144" s="68"/>
      <c r="CJ144" s="68"/>
      <c r="CK144" s="68"/>
      <c r="CL144" s="68"/>
      <c r="CM144" s="68"/>
      <c r="CN144" s="68"/>
      <c r="CO144" s="68"/>
      <c r="CP144" s="68"/>
      <c r="CQ144" s="68"/>
      <c r="CR144" s="68"/>
      <c r="CS144" s="68"/>
      <c r="CT144" s="68"/>
      <c r="CU144" s="68"/>
      <c r="CV144" s="68"/>
      <c r="CW144" s="68"/>
      <c r="CX144" s="68"/>
      <c r="CY144" s="68"/>
      <c r="CZ144" s="68"/>
    </row>
    <row r="145" s="382" customFormat="true" ht="15" customHeight="true" x14ac:dyDescent="0.2">
      <c r="A145" s="1145"/>
      <c r="B145" s="453" t="s">
        <v>65</v>
      </c>
      <c r="C145" s="143" t="s">
        <v>35</v>
      </c>
      <c r="D145" s="140" t="s">
        <v>35</v>
      </c>
      <c r="E145" s="140" t="s">
        <v>35</v>
      </c>
      <c r="F145" s="140" t="s">
        <v>35</v>
      </c>
      <c r="G145" s="137" t="s">
        <v>35</v>
      </c>
      <c r="H145" s="134" t="s">
        <v>35</v>
      </c>
      <c r="I145" s="140" t="s">
        <v>35</v>
      </c>
      <c r="J145" s="140" t="s">
        <v>35</v>
      </c>
      <c r="K145" s="140" t="s">
        <v>35</v>
      </c>
      <c r="L145" s="131" t="s">
        <v>35</v>
      </c>
      <c r="M145" s="143" t="s">
        <v>35</v>
      </c>
      <c r="N145" s="140" t="s">
        <v>35</v>
      </c>
      <c r="O145" s="140" t="s">
        <v>35</v>
      </c>
      <c r="P145" s="140" t="s">
        <v>35</v>
      </c>
      <c r="Q145" s="137" t="s">
        <v>35</v>
      </c>
      <c r="R145" s="134" t="s">
        <v>35</v>
      </c>
      <c r="S145" s="140" t="s">
        <v>35</v>
      </c>
      <c r="T145" s="140" t="s">
        <v>35</v>
      </c>
      <c r="U145" s="140" t="s">
        <v>35</v>
      </c>
      <c r="V145" s="140" t="s">
        <v>35</v>
      </c>
      <c r="W145" s="140" t="s">
        <v>35</v>
      </c>
      <c r="X145" s="140" t="s">
        <v>35</v>
      </c>
      <c r="Y145" s="140" t="s">
        <v>35</v>
      </c>
      <c r="Z145" s="140" t="s">
        <v>35</v>
      </c>
      <c r="AA145" s="140" t="s">
        <v>35</v>
      </c>
      <c r="AB145" s="140" t="s">
        <v>35</v>
      </c>
      <c r="AC145" s="140" t="s">
        <v>35</v>
      </c>
      <c r="AD145" s="140" t="s">
        <v>35</v>
      </c>
      <c r="AE145" s="140" t="s">
        <v>35</v>
      </c>
      <c r="AF145" s="131" t="s">
        <v>35</v>
      </c>
      <c r="AG145" s="71"/>
      <c r="AH145" s="71"/>
      <c r="AI145" s="71"/>
      <c r="AJ145" s="71"/>
      <c r="AK145" s="71"/>
      <c r="AL145" s="71"/>
      <c r="AM145" s="71"/>
      <c r="AN145" s="71"/>
      <c r="AO145" s="71"/>
      <c r="AP145" s="71"/>
      <c r="AQ145" s="71"/>
      <c r="AR145" s="71"/>
      <c r="AS145" s="71"/>
      <c r="AT145" s="71"/>
      <c r="AU145" s="71"/>
      <c r="AV145" s="71"/>
      <c r="AW145" s="71"/>
      <c r="AX145" s="71"/>
      <c r="AY145" s="71"/>
      <c r="AZ145" s="419"/>
      <c r="BA145" s="1136"/>
      <c r="BB145" s="697" t="s">
        <v>65</v>
      </c>
      <c r="BC145" s="127" t="s">
        <v>35</v>
      </c>
      <c r="BD145" s="123" t="s">
        <v>35</v>
      </c>
      <c r="BE145" s="123" t="s">
        <v>35</v>
      </c>
      <c r="BF145" s="123" t="s">
        <v>35</v>
      </c>
      <c r="BG145" s="118" t="s">
        <v>35</v>
      </c>
      <c r="BH145" s="127" t="s">
        <v>35</v>
      </c>
      <c r="BI145" s="123" t="s">
        <v>35</v>
      </c>
      <c r="BJ145" s="123" t="s">
        <v>35</v>
      </c>
      <c r="BK145" s="123" t="s">
        <v>35</v>
      </c>
      <c r="BL145" s="118" t="s">
        <v>35</v>
      </c>
      <c r="BM145" s="127" t="s">
        <v>35</v>
      </c>
      <c r="BN145" s="123" t="s">
        <v>35</v>
      </c>
      <c r="BO145" s="123" t="s">
        <v>35</v>
      </c>
      <c r="BP145" s="123" t="s">
        <v>35</v>
      </c>
      <c r="BQ145" s="118" t="s">
        <v>35</v>
      </c>
      <c r="BR145" s="127" t="s">
        <v>35</v>
      </c>
      <c r="BS145" s="123" t="s">
        <v>35</v>
      </c>
      <c r="BT145" s="123" t="s">
        <v>35</v>
      </c>
      <c r="BU145" s="123" t="s">
        <v>35</v>
      </c>
      <c r="BV145" s="123" t="s">
        <v>35</v>
      </c>
      <c r="BW145" s="123" t="s">
        <v>35</v>
      </c>
      <c r="BX145" s="123" t="s">
        <v>35</v>
      </c>
      <c r="BY145" s="112" t="s">
        <v>35</v>
      </c>
      <c r="BZ145" s="112" t="s">
        <v>35</v>
      </c>
      <c r="CA145" s="112" t="s">
        <v>35</v>
      </c>
      <c r="CB145" s="112" t="s">
        <v>35</v>
      </c>
      <c r="CC145" s="112" t="s">
        <v>35</v>
      </c>
      <c r="CD145" s="112" t="s">
        <v>35</v>
      </c>
      <c r="CE145" s="112" t="s">
        <v>35</v>
      </c>
      <c r="CF145" s="112" t="s">
        <v>35</v>
      </c>
      <c r="CG145" s="68"/>
      <c r="CH145" s="68"/>
      <c r="CI145" s="68"/>
      <c r="CJ145" s="68"/>
      <c r="CK145" s="68"/>
      <c r="CL145" s="68"/>
      <c r="CM145" s="68"/>
      <c r="CN145" s="68"/>
      <c r="CO145" s="68"/>
      <c r="CP145" s="68"/>
      <c r="CQ145" s="68"/>
      <c r="CR145" s="68"/>
      <c r="CS145" s="68"/>
      <c r="CT145" s="68"/>
      <c r="CU145" s="68"/>
      <c r="CV145" s="68"/>
      <c r="CW145" s="68"/>
      <c r="CX145" s="68"/>
      <c r="CY145" s="68"/>
      <c r="CZ145" s="68"/>
    </row>
    <row r="146" s="382" customFormat="true" ht="15" customHeight="true" x14ac:dyDescent="0.2">
      <c r="A146" s="1145"/>
      <c r="B146" s="453" t="s">
        <v>66</v>
      </c>
      <c r="C146" s="143" t="s">
        <v>35</v>
      </c>
      <c r="D146" s="140" t="s">
        <v>35</v>
      </c>
      <c r="E146" s="140" t="s">
        <v>35</v>
      </c>
      <c r="F146" s="140" t="s">
        <v>35</v>
      </c>
      <c r="G146" s="137" t="s">
        <v>35</v>
      </c>
      <c r="H146" s="134" t="s">
        <v>35</v>
      </c>
      <c r="I146" s="140" t="s">
        <v>35</v>
      </c>
      <c r="J146" s="140" t="s">
        <v>35</v>
      </c>
      <c r="K146" s="140" t="s">
        <v>35</v>
      </c>
      <c r="L146" s="131" t="s">
        <v>35</v>
      </c>
      <c r="M146" s="143" t="s">
        <v>35</v>
      </c>
      <c r="N146" s="140" t="s">
        <v>35</v>
      </c>
      <c r="O146" s="140" t="s">
        <v>35</v>
      </c>
      <c r="P146" s="140" t="s">
        <v>35</v>
      </c>
      <c r="Q146" s="137" t="s">
        <v>35</v>
      </c>
      <c r="R146" s="134" t="s">
        <v>35</v>
      </c>
      <c r="S146" s="140" t="s">
        <v>35</v>
      </c>
      <c r="T146" s="140" t="s">
        <v>35</v>
      </c>
      <c r="U146" s="140" t="s">
        <v>35</v>
      </c>
      <c r="V146" s="140" t="s">
        <v>35</v>
      </c>
      <c r="W146" s="140" t="s">
        <v>35</v>
      </c>
      <c r="X146" s="140" t="s">
        <v>35</v>
      </c>
      <c r="Y146" s="140" t="s">
        <v>35</v>
      </c>
      <c r="Z146" s="140" t="s">
        <v>35</v>
      </c>
      <c r="AA146" s="140" t="s">
        <v>35</v>
      </c>
      <c r="AB146" s="140" t="s">
        <v>35</v>
      </c>
      <c r="AC146" s="140" t="s">
        <v>35</v>
      </c>
      <c r="AD146" s="140" t="s">
        <v>35</v>
      </c>
      <c r="AE146" s="140" t="s">
        <v>35</v>
      </c>
      <c r="AF146" s="131" t="s">
        <v>35</v>
      </c>
      <c r="AG146" s="71"/>
      <c r="AH146" s="71"/>
      <c r="AI146" s="71"/>
      <c r="AJ146" s="71"/>
      <c r="AK146" s="71"/>
      <c r="AL146" s="71"/>
      <c r="AM146" s="71"/>
      <c r="AN146" s="71"/>
      <c r="AO146" s="71"/>
      <c r="AP146" s="71"/>
      <c r="AQ146" s="71"/>
      <c r="AR146" s="71"/>
      <c r="AS146" s="71"/>
      <c r="AT146" s="71"/>
      <c r="AU146" s="71"/>
      <c r="AV146" s="71"/>
      <c r="AW146" s="71"/>
      <c r="AX146" s="71"/>
      <c r="AY146" s="71"/>
      <c r="AZ146" s="419"/>
      <c r="BA146" s="1136"/>
      <c r="BB146" s="697" t="s">
        <v>66</v>
      </c>
      <c r="BC146" s="127" t="s">
        <v>35</v>
      </c>
      <c r="BD146" s="123" t="s">
        <v>35</v>
      </c>
      <c r="BE146" s="123" t="s">
        <v>35</v>
      </c>
      <c r="BF146" s="123" t="s">
        <v>35</v>
      </c>
      <c r="BG146" s="118" t="s">
        <v>35</v>
      </c>
      <c r="BH146" s="127" t="s">
        <v>35</v>
      </c>
      <c r="BI146" s="123" t="s">
        <v>35</v>
      </c>
      <c r="BJ146" s="123" t="s">
        <v>35</v>
      </c>
      <c r="BK146" s="123" t="s">
        <v>35</v>
      </c>
      <c r="BL146" s="118" t="s">
        <v>35</v>
      </c>
      <c r="BM146" s="127" t="s">
        <v>35</v>
      </c>
      <c r="BN146" s="123" t="s">
        <v>35</v>
      </c>
      <c r="BO146" s="123" t="s">
        <v>35</v>
      </c>
      <c r="BP146" s="123" t="s">
        <v>35</v>
      </c>
      <c r="BQ146" s="118" t="s">
        <v>35</v>
      </c>
      <c r="BR146" s="127" t="s">
        <v>35</v>
      </c>
      <c r="BS146" s="123" t="s">
        <v>35</v>
      </c>
      <c r="BT146" s="123" t="s">
        <v>35</v>
      </c>
      <c r="BU146" s="123" t="s">
        <v>35</v>
      </c>
      <c r="BV146" s="123" t="s">
        <v>35</v>
      </c>
      <c r="BW146" s="123" t="s">
        <v>35</v>
      </c>
      <c r="BX146" s="123" t="s">
        <v>35</v>
      </c>
      <c r="BY146" s="112" t="s">
        <v>35</v>
      </c>
      <c r="BZ146" s="112" t="s">
        <v>35</v>
      </c>
      <c r="CA146" s="112" t="s">
        <v>35</v>
      </c>
      <c r="CB146" s="112" t="s">
        <v>35</v>
      </c>
      <c r="CC146" s="112" t="s">
        <v>35</v>
      </c>
      <c r="CD146" s="112" t="s">
        <v>35</v>
      </c>
      <c r="CE146" s="112" t="s">
        <v>35</v>
      </c>
      <c r="CF146" s="112" t="s">
        <v>35</v>
      </c>
      <c r="CG146" s="68"/>
      <c r="CH146" s="68"/>
      <c r="CI146" s="68"/>
      <c r="CJ146" s="68"/>
      <c r="CK146" s="68"/>
      <c r="CL146" s="68"/>
      <c r="CM146" s="68"/>
      <c r="CN146" s="68"/>
      <c r="CO146" s="68"/>
      <c r="CP146" s="68"/>
      <c r="CQ146" s="68"/>
      <c r="CR146" s="68"/>
      <c r="CS146" s="68"/>
      <c r="CT146" s="68"/>
      <c r="CU146" s="68"/>
      <c r="CV146" s="68"/>
      <c r="CW146" s="68"/>
      <c r="CX146" s="68"/>
      <c r="CY146" s="68"/>
      <c r="CZ146" s="68"/>
    </row>
    <row r="147" s="382" customFormat="true" ht="15" customHeight="true" x14ac:dyDescent="0.2">
      <c r="A147" s="1145"/>
      <c r="B147" s="453" t="s">
        <v>67</v>
      </c>
      <c r="C147" s="143" t="s">
        <v>35</v>
      </c>
      <c r="D147" s="140" t="s">
        <v>35</v>
      </c>
      <c r="E147" s="140" t="s">
        <v>35</v>
      </c>
      <c r="F147" s="140" t="s">
        <v>35</v>
      </c>
      <c r="G147" s="137" t="s">
        <v>35</v>
      </c>
      <c r="H147" s="134" t="s">
        <v>35</v>
      </c>
      <c r="I147" s="140" t="s">
        <v>35</v>
      </c>
      <c r="J147" s="140" t="s">
        <v>35</v>
      </c>
      <c r="K147" s="140" t="s">
        <v>35</v>
      </c>
      <c r="L147" s="131" t="s">
        <v>35</v>
      </c>
      <c r="M147" s="143" t="s">
        <v>35</v>
      </c>
      <c r="N147" s="140" t="s">
        <v>35</v>
      </c>
      <c r="O147" s="140" t="s">
        <v>35</v>
      </c>
      <c r="P147" s="140" t="s">
        <v>35</v>
      </c>
      <c r="Q147" s="137" t="s">
        <v>35</v>
      </c>
      <c r="R147" s="134" t="s">
        <v>35</v>
      </c>
      <c r="S147" s="140" t="s">
        <v>35</v>
      </c>
      <c r="T147" s="140" t="s">
        <v>35</v>
      </c>
      <c r="U147" s="140" t="s">
        <v>35</v>
      </c>
      <c r="V147" s="140" t="s">
        <v>35</v>
      </c>
      <c r="W147" s="140" t="s">
        <v>35</v>
      </c>
      <c r="X147" s="140" t="s">
        <v>35</v>
      </c>
      <c r="Y147" s="140" t="s">
        <v>35</v>
      </c>
      <c r="Z147" s="140" t="s">
        <v>35</v>
      </c>
      <c r="AA147" s="140" t="s">
        <v>35</v>
      </c>
      <c r="AB147" s="140" t="s">
        <v>35</v>
      </c>
      <c r="AC147" s="140" t="s">
        <v>35</v>
      </c>
      <c r="AD147" s="140" t="s">
        <v>35</v>
      </c>
      <c r="AE147" s="140" t="s">
        <v>35</v>
      </c>
      <c r="AF147" s="131" t="s">
        <v>35</v>
      </c>
      <c r="AG147" s="71"/>
      <c r="AH147" s="71"/>
      <c r="AI147" s="71"/>
      <c r="AJ147" s="71"/>
      <c r="AK147" s="71"/>
      <c r="AL147" s="71"/>
      <c r="AM147" s="71"/>
      <c r="AN147" s="71"/>
      <c r="AO147" s="71"/>
      <c r="AP147" s="71"/>
      <c r="AQ147" s="71"/>
      <c r="AR147" s="71"/>
      <c r="AS147" s="71"/>
      <c r="AT147" s="71"/>
      <c r="AU147" s="71"/>
      <c r="AV147" s="71"/>
      <c r="AW147" s="71"/>
      <c r="AX147" s="71"/>
      <c r="AY147" s="71"/>
      <c r="AZ147" s="419"/>
      <c r="BA147" s="1136"/>
      <c r="BB147" s="697" t="s">
        <v>67</v>
      </c>
      <c r="BC147" s="127" t="s">
        <v>35</v>
      </c>
      <c r="BD147" s="123" t="s">
        <v>35</v>
      </c>
      <c r="BE147" s="123" t="s">
        <v>35</v>
      </c>
      <c r="BF147" s="123" t="s">
        <v>35</v>
      </c>
      <c r="BG147" s="118" t="s">
        <v>35</v>
      </c>
      <c r="BH147" s="127" t="s">
        <v>35</v>
      </c>
      <c r="BI147" s="123" t="s">
        <v>35</v>
      </c>
      <c r="BJ147" s="123" t="s">
        <v>35</v>
      </c>
      <c r="BK147" s="123" t="s">
        <v>35</v>
      </c>
      <c r="BL147" s="118" t="s">
        <v>35</v>
      </c>
      <c r="BM147" s="127" t="s">
        <v>35</v>
      </c>
      <c r="BN147" s="123" t="s">
        <v>35</v>
      </c>
      <c r="BO147" s="123" t="s">
        <v>35</v>
      </c>
      <c r="BP147" s="123" t="s">
        <v>35</v>
      </c>
      <c r="BQ147" s="118" t="s">
        <v>35</v>
      </c>
      <c r="BR147" s="127" t="s">
        <v>35</v>
      </c>
      <c r="BS147" s="123" t="s">
        <v>35</v>
      </c>
      <c r="BT147" s="123" t="s">
        <v>35</v>
      </c>
      <c r="BU147" s="123" t="s">
        <v>35</v>
      </c>
      <c r="BV147" s="123" t="s">
        <v>35</v>
      </c>
      <c r="BW147" s="123" t="s">
        <v>35</v>
      </c>
      <c r="BX147" s="123" t="s">
        <v>35</v>
      </c>
      <c r="BY147" s="112" t="s">
        <v>35</v>
      </c>
      <c r="BZ147" s="112" t="s">
        <v>35</v>
      </c>
      <c r="CA147" s="112" t="s">
        <v>35</v>
      </c>
      <c r="CB147" s="112" t="s">
        <v>35</v>
      </c>
      <c r="CC147" s="112" t="s">
        <v>35</v>
      </c>
      <c r="CD147" s="112" t="s">
        <v>35</v>
      </c>
      <c r="CE147" s="112" t="s">
        <v>35</v>
      </c>
      <c r="CF147" s="112" t="s">
        <v>35</v>
      </c>
      <c r="CG147" s="68"/>
      <c r="CH147" s="68"/>
      <c r="CI147" s="68"/>
      <c r="CJ147" s="68"/>
      <c r="CK147" s="68"/>
      <c r="CL147" s="68"/>
      <c r="CM147" s="68"/>
      <c r="CN147" s="68"/>
      <c r="CO147" s="68"/>
      <c r="CP147" s="68"/>
      <c r="CQ147" s="68"/>
      <c r="CR147" s="68"/>
      <c r="CS147" s="68"/>
      <c r="CT147" s="68"/>
      <c r="CU147" s="68"/>
      <c r="CV147" s="68"/>
      <c r="CW147" s="68"/>
      <c r="CX147" s="68"/>
      <c r="CY147" s="68"/>
      <c r="CZ147" s="68"/>
    </row>
    <row r="148" s="382" customFormat="true" ht="15" customHeight="true" x14ac:dyDescent="0.2">
      <c r="A148" s="1145" t="s">
        <v>109</v>
      </c>
      <c r="B148" s="453" t="s">
        <v>49</v>
      </c>
      <c r="C148" s="235">
        <v>3.7367537887564244</v>
      </c>
      <c r="D148" s="234">
        <v>5.5314666570372424</v>
      </c>
      <c r="E148" s="234">
        <v>6.5498822765588702</v>
      </c>
      <c r="F148" s="234">
        <v>13.977155063638151</v>
      </c>
      <c r="G148" s="233">
        <v>27.766014543922768</v>
      </c>
      <c r="H148" s="223">
        <v>12.853012786152457</v>
      </c>
      <c r="I148" s="234">
        <v>42.419747723086083</v>
      </c>
      <c r="J148" s="234">
        <v>50.957211397016202</v>
      </c>
      <c r="K148" s="234">
        <v>34.320127678716389</v>
      </c>
      <c r="L148" s="227">
        <v>14.134372547852303</v>
      </c>
      <c r="M148" s="235">
        <v>3.6930049702165899</v>
      </c>
      <c r="N148" s="234">
        <v>5.1613196861975634</v>
      </c>
      <c r="O148" s="234">
        <v>5.9598236894120022</v>
      </c>
      <c r="P148" s="234">
        <v>7.3512955904199861</v>
      </c>
      <c r="Q148" s="233">
        <v>15.280267204268922</v>
      </c>
      <c r="R148" s="223">
        <v>25.605130163556609</v>
      </c>
      <c r="S148" s="234">
        <v>5.0682271310029421</v>
      </c>
      <c r="T148" s="234">
        <v>4.9470429114877268</v>
      </c>
      <c r="U148" s="234">
        <v>8.7517580638452941</v>
      </c>
      <c r="V148" s="234">
        <v>6.7661964089640687</v>
      </c>
      <c r="W148" s="234">
        <v>9.1470750098786251</v>
      </c>
      <c r="X148" s="234">
        <v>1.9589223729300078</v>
      </c>
      <c r="Y148" s="234">
        <v>2.4016903367543412</v>
      </c>
      <c r="Z148" s="234">
        <v>15.292128253124993</v>
      </c>
      <c r="AA148" s="234">
        <v>6.6008757698548495</v>
      </c>
      <c r="AB148" s="234">
        <v>5.1752466017371059</v>
      </c>
      <c r="AC148" s="234">
        <v>8.9705284697906436</v>
      </c>
      <c r="AD148" s="234">
        <v>18.828642856887111</v>
      </c>
      <c r="AE148" s="234">
        <v>8.3362914832714914</v>
      </c>
      <c r="AF148" s="227">
        <v>15.188866624376237</v>
      </c>
      <c r="AG148" s="70"/>
      <c r="AH148" s="70"/>
      <c r="AI148" s="70"/>
      <c r="AJ148" s="70"/>
      <c r="AK148" s="70"/>
      <c r="AL148" s="70"/>
      <c r="AM148" s="70"/>
      <c r="AN148" s="70"/>
      <c r="AO148" s="70"/>
      <c r="AP148" s="70"/>
      <c r="AQ148" s="70"/>
      <c r="AR148" s="70"/>
      <c r="AS148" s="70"/>
      <c r="AT148" s="70"/>
      <c r="AU148" s="70"/>
      <c r="AV148" s="70"/>
      <c r="AW148" s="70"/>
      <c r="AX148" s="70"/>
      <c r="AY148" s="70"/>
      <c r="AZ148" s="419"/>
      <c r="BA148" s="1136" t="s">
        <v>109</v>
      </c>
      <c r="BB148" s="697" t="s">
        <v>49</v>
      </c>
      <c r="BC148" s="127" t="s">
        <v>35</v>
      </c>
      <c r="BD148" s="123" t="s">
        <v>35</v>
      </c>
      <c r="BE148" s="123" t="s">
        <v>35</v>
      </c>
      <c r="BF148" s="123" t="s">
        <v>35</v>
      </c>
      <c r="BG148" s="118" t="s">
        <v>35</v>
      </c>
      <c r="BH148" s="127" t="s">
        <v>35</v>
      </c>
      <c r="BI148" s="123" t="s">
        <v>35</v>
      </c>
      <c r="BJ148" s="123" t="s">
        <v>35</v>
      </c>
      <c r="BK148" s="123" t="s">
        <v>35</v>
      </c>
      <c r="BL148" s="118" t="s">
        <v>35</v>
      </c>
      <c r="BM148" s="127" t="s">
        <v>35</v>
      </c>
      <c r="BN148" s="123" t="s">
        <v>35</v>
      </c>
      <c r="BO148" s="123" t="s">
        <v>35</v>
      </c>
      <c r="BP148" s="123" t="s">
        <v>35</v>
      </c>
      <c r="BQ148" s="118" t="s">
        <v>35</v>
      </c>
      <c r="BR148" s="127" t="s">
        <v>35</v>
      </c>
      <c r="BS148" s="123" t="s">
        <v>35</v>
      </c>
      <c r="BT148" s="123" t="s">
        <v>35</v>
      </c>
      <c r="BU148" s="123" t="s">
        <v>35</v>
      </c>
      <c r="BV148" s="123" t="s">
        <v>35</v>
      </c>
      <c r="BW148" s="123" t="s">
        <v>35</v>
      </c>
      <c r="BX148" s="123" t="s">
        <v>35</v>
      </c>
      <c r="BY148" s="112" t="s">
        <v>35</v>
      </c>
      <c r="BZ148" s="112" t="s">
        <v>35</v>
      </c>
      <c r="CA148" s="112" t="s">
        <v>35</v>
      </c>
      <c r="CB148" s="112" t="s">
        <v>35</v>
      </c>
      <c r="CC148" s="112" t="s">
        <v>35</v>
      </c>
      <c r="CD148" s="112" t="s">
        <v>35</v>
      </c>
      <c r="CE148" s="112" t="s">
        <v>35</v>
      </c>
      <c r="CF148" s="112" t="s">
        <v>35</v>
      </c>
      <c r="CG148" s="68"/>
      <c r="CH148" s="68"/>
      <c r="CI148" s="68"/>
      <c r="CJ148" s="68"/>
      <c r="CK148" s="68"/>
      <c r="CL148" s="68"/>
      <c r="CM148" s="68"/>
      <c r="CN148" s="68"/>
      <c r="CO148" s="68"/>
      <c r="CP148" s="68"/>
      <c r="CQ148" s="68"/>
      <c r="CR148" s="68"/>
      <c r="CS148" s="68"/>
      <c r="CT148" s="68"/>
      <c r="CU148" s="68"/>
      <c r="CV148" s="68"/>
      <c r="CW148" s="68"/>
      <c r="CX148" s="68"/>
      <c r="CY148" s="68"/>
      <c r="CZ148" s="68"/>
    </row>
    <row r="149" s="382" customFormat="true" ht="15" customHeight="true" x14ac:dyDescent="0.2">
      <c r="A149" s="1145"/>
      <c r="B149" s="453" t="s">
        <v>48</v>
      </c>
      <c r="C149" s="235">
        <v>72.633073350851049</v>
      </c>
      <c r="D149" s="234">
        <v>52.969807511124031</v>
      </c>
      <c r="E149" s="234">
        <v>42.612548327242358</v>
      </c>
      <c r="F149" s="234">
        <v>61.11669611137355</v>
      </c>
      <c r="G149" s="233">
        <v>70.626262368816711</v>
      </c>
      <c r="H149" s="223">
        <v>59.319983167363866</v>
      </c>
      <c r="I149" s="234">
        <v>54.070180039476391</v>
      </c>
      <c r="J149" s="234">
        <v>48.8305537672002</v>
      </c>
      <c r="K149" s="234">
        <v>65.547389402016265</v>
      </c>
      <c r="L149" s="227">
        <v>85.865627452147748</v>
      </c>
      <c r="M149" s="235">
        <v>74.328795313568932</v>
      </c>
      <c r="N149" s="234">
        <v>59.023718009150464</v>
      </c>
      <c r="O149" s="234">
        <v>40.653299777467957</v>
      </c>
      <c r="P149" s="234">
        <v>47.821555034101621</v>
      </c>
      <c r="Q149" s="233">
        <v>75.294751695028239</v>
      </c>
      <c r="R149" s="223">
        <v>64.376190774354612</v>
      </c>
      <c r="S149" s="234">
        <v>81.022957027639393</v>
      </c>
      <c r="T149" s="234">
        <v>36.616824046194282</v>
      </c>
      <c r="U149" s="234">
        <v>81.679594592853405</v>
      </c>
      <c r="V149" s="234">
        <v>66.929378893512308</v>
      </c>
      <c r="W149" s="234">
        <v>41.356392605648381</v>
      </c>
      <c r="X149" s="234">
        <v>79.68488239588153</v>
      </c>
      <c r="Y149" s="234">
        <v>84.899684751930437</v>
      </c>
      <c r="Z149" s="234">
        <v>55.293338847374983</v>
      </c>
      <c r="AA149" s="234">
        <v>79.502852823728958</v>
      </c>
      <c r="AB149" s="234">
        <v>78.185596442234598</v>
      </c>
      <c r="AC149" s="234">
        <v>65.631910252970144</v>
      </c>
      <c r="AD149" s="234">
        <v>75.156053657993453</v>
      </c>
      <c r="AE149" s="234">
        <v>61.509412870249925</v>
      </c>
      <c r="AF149" s="227">
        <v>58.321709844194878</v>
      </c>
      <c r="AG149" s="70"/>
      <c r="AH149" s="70"/>
      <c r="AI149" s="70"/>
      <c r="AJ149" s="70"/>
      <c r="AK149" s="70"/>
      <c r="AL149" s="70"/>
      <c r="AM149" s="70"/>
      <c r="AN149" s="70"/>
      <c r="AO149" s="70"/>
      <c r="AP149" s="70"/>
      <c r="AQ149" s="70"/>
      <c r="AR149" s="70"/>
      <c r="AS149" s="70"/>
      <c r="AT149" s="70"/>
      <c r="AU149" s="70"/>
      <c r="AV149" s="70"/>
      <c r="AW149" s="70"/>
      <c r="AX149" s="70"/>
      <c r="AY149" s="70"/>
      <c r="AZ149" s="419"/>
      <c r="BA149" s="1136"/>
      <c r="BB149" s="697" t="s">
        <v>48</v>
      </c>
      <c r="BC149" s="127" t="s">
        <v>35</v>
      </c>
      <c r="BD149" s="123" t="s">
        <v>35</v>
      </c>
      <c r="BE149" s="123" t="s">
        <v>35</v>
      </c>
      <c r="BF149" s="123" t="s">
        <v>35</v>
      </c>
      <c r="BG149" s="118" t="s">
        <v>35</v>
      </c>
      <c r="BH149" s="127" t="s">
        <v>35</v>
      </c>
      <c r="BI149" s="123" t="s">
        <v>35</v>
      </c>
      <c r="BJ149" s="123" t="s">
        <v>35</v>
      </c>
      <c r="BK149" s="123" t="s">
        <v>35</v>
      </c>
      <c r="BL149" s="118" t="s">
        <v>35</v>
      </c>
      <c r="BM149" s="127" t="s">
        <v>35</v>
      </c>
      <c r="BN149" s="123" t="s">
        <v>35</v>
      </c>
      <c r="BO149" s="123" t="s">
        <v>35</v>
      </c>
      <c r="BP149" s="123" t="s">
        <v>35</v>
      </c>
      <c r="BQ149" s="118" t="s">
        <v>35</v>
      </c>
      <c r="BR149" s="127" t="s">
        <v>35</v>
      </c>
      <c r="BS149" s="123" t="s">
        <v>35</v>
      </c>
      <c r="BT149" s="123" t="s">
        <v>35</v>
      </c>
      <c r="BU149" s="123" t="s">
        <v>35</v>
      </c>
      <c r="BV149" s="123" t="s">
        <v>35</v>
      </c>
      <c r="BW149" s="123" t="s">
        <v>35</v>
      </c>
      <c r="BX149" s="123" t="s">
        <v>35</v>
      </c>
      <c r="BY149" s="112" t="s">
        <v>35</v>
      </c>
      <c r="BZ149" s="112" t="s">
        <v>35</v>
      </c>
      <c r="CA149" s="112" t="s">
        <v>35</v>
      </c>
      <c r="CB149" s="112" t="s">
        <v>35</v>
      </c>
      <c r="CC149" s="112" t="s">
        <v>35</v>
      </c>
      <c r="CD149" s="112" t="s">
        <v>35</v>
      </c>
      <c r="CE149" s="112" t="s">
        <v>35</v>
      </c>
      <c r="CF149" s="112" t="s">
        <v>35</v>
      </c>
      <c r="CG149" s="68"/>
      <c r="CH149" s="68"/>
      <c r="CI149" s="68"/>
      <c r="CJ149" s="68"/>
      <c r="CK149" s="68"/>
      <c r="CL149" s="68"/>
      <c r="CM149" s="68"/>
      <c r="CN149" s="68"/>
      <c r="CO149" s="68"/>
      <c r="CP149" s="68"/>
      <c r="CQ149" s="68"/>
      <c r="CR149" s="68"/>
      <c r="CS149" s="68"/>
      <c r="CT149" s="68"/>
      <c r="CU149" s="68"/>
      <c r="CV149" s="68"/>
      <c r="CW149" s="68"/>
      <c r="CX149" s="68"/>
      <c r="CY149" s="68"/>
      <c r="CZ149" s="68"/>
    </row>
    <row r="150" s="382" customFormat="true" ht="15" customHeight="true" x14ac:dyDescent="0.2">
      <c r="A150" s="1145"/>
      <c r="B150" s="453" t="s">
        <v>111</v>
      </c>
      <c r="C150" s="235">
        <v>23.630172860393117</v>
      </c>
      <c r="D150" s="234">
        <v>41.49872583183911</v>
      </c>
      <c r="E150" s="234">
        <v>50.837569396198766</v>
      </c>
      <c r="F150" s="234">
        <v>24.906148824988573</v>
      </c>
      <c r="G150" s="233">
        <v>1.6077230872606356</v>
      </c>
      <c r="H150" s="223">
        <v>27.827004046483626</v>
      </c>
      <c r="I150" s="234">
        <v>3.5100722374374733</v>
      </c>
      <c r="J150" s="234">
        <v>0.21223483578362851</v>
      </c>
      <c r="K150" s="234">
        <v>0.13248291926730865</v>
      </c>
      <c r="L150" s="227">
        <v>0</v>
      </c>
      <c r="M150" s="235">
        <v>21.978199716214654</v>
      </c>
      <c r="N150" s="234">
        <v>35.814962304652248</v>
      </c>
      <c r="O150" s="234">
        <v>53.386876533119967</v>
      </c>
      <c r="P150" s="234">
        <v>44.827149375478555</v>
      </c>
      <c r="Q150" s="233">
        <v>9.4249811007025706</v>
      </c>
      <c r="R150" s="223">
        <v>10.018679062088912</v>
      </c>
      <c r="S150" s="234">
        <v>13.908815841357553</v>
      </c>
      <c r="T150" s="234">
        <v>58.436133042317643</v>
      </c>
      <c r="U150" s="234">
        <v>9.5686473433012722</v>
      </c>
      <c r="V150" s="234">
        <v>26.304424697523647</v>
      </c>
      <c r="W150" s="234">
        <v>49.496532384472715</v>
      </c>
      <c r="X150" s="234">
        <v>18.356195231188448</v>
      </c>
      <c r="Y150" s="234">
        <v>12.698624911315193</v>
      </c>
      <c r="Z150" s="234">
        <v>29.41453289949979</v>
      </c>
      <c r="AA150" s="234">
        <v>13.896271406416044</v>
      </c>
      <c r="AB150" s="234">
        <v>16.639156956028245</v>
      </c>
      <c r="AC150" s="234">
        <v>25.397561277239276</v>
      </c>
      <c r="AD150" s="234">
        <v>6.0153034851195111</v>
      </c>
      <c r="AE150" s="234">
        <v>30.154295646478541</v>
      </c>
      <c r="AF150" s="227">
        <v>26.489423531428862</v>
      </c>
      <c r="AG150" s="70"/>
      <c r="AH150" s="70"/>
      <c r="AI150" s="70"/>
      <c r="AJ150" s="70"/>
      <c r="AK150" s="70"/>
      <c r="AL150" s="70"/>
      <c r="AM150" s="70"/>
      <c r="AN150" s="70"/>
      <c r="AO150" s="70"/>
      <c r="AP150" s="70"/>
      <c r="AQ150" s="70"/>
      <c r="AR150" s="70"/>
      <c r="AS150" s="70"/>
      <c r="AT150" s="70"/>
      <c r="AU150" s="70"/>
      <c r="AV150" s="70"/>
      <c r="AW150" s="70"/>
      <c r="AX150" s="70"/>
      <c r="AY150" s="70"/>
      <c r="AZ150" s="419"/>
      <c r="BA150" s="1136"/>
      <c r="BB150" s="697" t="s">
        <v>111</v>
      </c>
      <c r="BC150" s="127" t="s">
        <v>35</v>
      </c>
      <c r="BD150" s="123" t="s">
        <v>35</v>
      </c>
      <c r="BE150" s="123" t="s">
        <v>35</v>
      </c>
      <c r="BF150" s="123" t="s">
        <v>35</v>
      </c>
      <c r="BG150" s="118" t="s">
        <v>35</v>
      </c>
      <c r="BH150" s="127" t="s">
        <v>35</v>
      </c>
      <c r="BI150" s="123" t="s">
        <v>35</v>
      </c>
      <c r="BJ150" s="123" t="s">
        <v>35</v>
      </c>
      <c r="BK150" s="123" t="s">
        <v>35</v>
      </c>
      <c r="BL150" s="118" t="s">
        <v>35</v>
      </c>
      <c r="BM150" s="127" t="s">
        <v>35</v>
      </c>
      <c r="BN150" s="123" t="s">
        <v>35</v>
      </c>
      <c r="BO150" s="123" t="s">
        <v>35</v>
      </c>
      <c r="BP150" s="123" t="s">
        <v>35</v>
      </c>
      <c r="BQ150" s="118" t="s">
        <v>35</v>
      </c>
      <c r="BR150" s="127" t="s">
        <v>35</v>
      </c>
      <c r="BS150" s="123" t="s">
        <v>35</v>
      </c>
      <c r="BT150" s="123" t="s">
        <v>35</v>
      </c>
      <c r="BU150" s="123" t="s">
        <v>35</v>
      </c>
      <c r="BV150" s="123" t="s">
        <v>35</v>
      </c>
      <c r="BW150" s="123" t="s">
        <v>35</v>
      </c>
      <c r="BX150" s="123" t="s">
        <v>35</v>
      </c>
      <c r="BY150" s="112" t="s">
        <v>35</v>
      </c>
      <c r="BZ150" s="112" t="s">
        <v>35</v>
      </c>
      <c r="CA150" s="112" t="s">
        <v>35</v>
      </c>
      <c r="CB150" s="112" t="s">
        <v>35</v>
      </c>
      <c r="CC150" s="112" t="s">
        <v>35</v>
      </c>
      <c r="CD150" s="112" t="s">
        <v>35</v>
      </c>
      <c r="CE150" s="112" t="s">
        <v>35</v>
      </c>
      <c r="CF150" s="112" t="s">
        <v>35</v>
      </c>
      <c r="CG150" s="68"/>
      <c r="CH150" s="68"/>
      <c r="CI150" s="68"/>
      <c r="CJ150" s="68"/>
      <c r="CK150" s="68"/>
      <c r="CL150" s="68"/>
      <c r="CM150" s="68"/>
      <c r="CN150" s="68"/>
      <c r="CO150" s="68"/>
      <c r="CP150" s="68"/>
      <c r="CQ150" s="68"/>
      <c r="CR150" s="68"/>
      <c r="CS150" s="68"/>
      <c r="CT150" s="68"/>
      <c r="CU150" s="68"/>
      <c r="CV150" s="68"/>
      <c r="CW150" s="68"/>
      <c r="CX150" s="68"/>
      <c r="CY150" s="68"/>
      <c r="CZ150" s="68"/>
    </row>
    <row r="151" s="382" customFormat="true" ht="15" customHeight="true" x14ac:dyDescent="0.2">
      <c r="A151" s="1145" t="s">
        <v>110</v>
      </c>
      <c r="B151" s="453" t="s">
        <v>49</v>
      </c>
      <c r="C151" s="235">
        <v>5.1455514429019544</v>
      </c>
      <c r="D151" s="234">
        <v>9.9708297732222846</v>
      </c>
      <c r="E151" s="234">
        <v>13.172973889269917</v>
      </c>
      <c r="F151" s="234">
        <v>18.615723051841833</v>
      </c>
      <c r="G151" s="233">
        <v>28.225417005833801</v>
      </c>
      <c r="H151" s="223">
        <v>19.344776549792449</v>
      </c>
      <c r="I151" s="234">
        <v>43.760536374648701</v>
      </c>
      <c r="J151" s="234">
        <v>50.957211397016202</v>
      </c>
      <c r="K151" s="234">
        <v>34.320127678716389</v>
      </c>
      <c r="L151" s="227">
        <v>14.134372547852303</v>
      </c>
      <c r="M151" s="235">
        <v>5.085087126885111</v>
      </c>
      <c r="N151" s="234">
        <v>8.1124974724982657</v>
      </c>
      <c r="O151" s="234">
        <v>12.928279383890978</v>
      </c>
      <c r="P151" s="234">
        <v>13.19747182354199</v>
      </c>
      <c r="Q151" s="233">
        <v>17.050244903684703</v>
      </c>
      <c r="R151" s="223">
        <v>28.316845348751258</v>
      </c>
      <c r="S151" s="234">
        <v>5.9994421079002898</v>
      </c>
      <c r="T151" s="234">
        <v>11.81281010426118</v>
      </c>
      <c r="U151" s="234">
        <v>9.5675419800370776</v>
      </c>
      <c r="V151" s="234">
        <v>8.9600229080980665</v>
      </c>
      <c r="W151" s="234">
        <v>18.447994743971019</v>
      </c>
      <c r="X151" s="234">
        <v>2.5086627196823685</v>
      </c>
      <c r="Y151" s="234">
        <v>2.7226538114014156</v>
      </c>
      <c r="Z151" s="234">
        <v>21.546066612034529</v>
      </c>
      <c r="AA151" s="234">
        <v>7.4804162613408067</v>
      </c>
      <c r="AB151" s="234">
        <v>6.1317635390190084</v>
      </c>
      <c r="AC151" s="234">
        <v>11.893135960878221</v>
      </c>
      <c r="AD151" s="234">
        <v>20.472775064458808</v>
      </c>
      <c r="AE151" s="234">
        <v>11.855813191629764</v>
      </c>
      <c r="AF151" s="227">
        <v>21.133829662699565</v>
      </c>
      <c r="AG151" s="70"/>
      <c r="AH151" s="70"/>
      <c r="AI151" s="70"/>
      <c r="AJ151" s="70"/>
      <c r="AK151" s="70"/>
      <c r="AL151" s="70"/>
      <c r="AM151" s="70"/>
      <c r="AN151" s="70"/>
      <c r="AO151" s="70"/>
      <c r="AP151" s="70"/>
      <c r="AQ151" s="70"/>
      <c r="AR151" s="70"/>
      <c r="AS151" s="70"/>
      <c r="AT151" s="70"/>
      <c r="AU151" s="70"/>
      <c r="AV151" s="70"/>
      <c r="AW151" s="70"/>
      <c r="AX151" s="70"/>
      <c r="AY151" s="70"/>
      <c r="AZ151" s="419"/>
      <c r="BA151" s="1136" t="s">
        <v>110</v>
      </c>
      <c r="BB151" s="697" t="s">
        <v>49</v>
      </c>
      <c r="BC151" s="127" t="s">
        <v>35</v>
      </c>
      <c r="BD151" s="123" t="s">
        <v>35</v>
      </c>
      <c r="BE151" s="123" t="s">
        <v>35</v>
      </c>
      <c r="BF151" s="123" t="s">
        <v>35</v>
      </c>
      <c r="BG151" s="118" t="s">
        <v>35</v>
      </c>
      <c r="BH151" s="127" t="s">
        <v>35</v>
      </c>
      <c r="BI151" s="123" t="s">
        <v>35</v>
      </c>
      <c r="BJ151" s="123" t="s">
        <v>35</v>
      </c>
      <c r="BK151" s="123" t="s">
        <v>35</v>
      </c>
      <c r="BL151" s="118" t="s">
        <v>35</v>
      </c>
      <c r="BM151" s="127" t="s">
        <v>35</v>
      </c>
      <c r="BN151" s="123" t="s">
        <v>35</v>
      </c>
      <c r="BO151" s="123" t="s">
        <v>35</v>
      </c>
      <c r="BP151" s="123" t="s">
        <v>35</v>
      </c>
      <c r="BQ151" s="118" t="s">
        <v>35</v>
      </c>
      <c r="BR151" s="127" t="s">
        <v>35</v>
      </c>
      <c r="BS151" s="123" t="s">
        <v>35</v>
      </c>
      <c r="BT151" s="123" t="s">
        <v>35</v>
      </c>
      <c r="BU151" s="123" t="s">
        <v>35</v>
      </c>
      <c r="BV151" s="123" t="s">
        <v>35</v>
      </c>
      <c r="BW151" s="123" t="s">
        <v>35</v>
      </c>
      <c r="BX151" s="123" t="s">
        <v>35</v>
      </c>
      <c r="BY151" s="112" t="s">
        <v>35</v>
      </c>
      <c r="BZ151" s="112" t="s">
        <v>35</v>
      </c>
      <c r="CA151" s="112" t="s">
        <v>35</v>
      </c>
      <c r="CB151" s="112" t="s">
        <v>35</v>
      </c>
      <c r="CC151" s="112" t="s">
        <v>35</v>
      </c>
      <c r="CD151" s="112" t="s">
        <v>35</v>
      </c>
      <c r="CE151" s="112" t="s">
        <v>35</v>
      </c>
      <c r="CF151" s="112" t="s">
        <v>35</v>
      </c>
      <c r="CG151" s="68"/>
      <c r="CH151" s="68"/>
      <c r="CI151" s="68"/>
      <c r="CJ151" s="68"/>
      <c r="CK151" s="68"/>
      <c r="CL151" s="68"/>
      <c r="CM151" s="68"/>
      <c r="CN151" s="68"/>
      <c r="CO151" s="68"/>
      <c r="CP151" s="68"/>
      <c r="CQ151" s="68"/>
      <c r="CR151" s="68"/>
      <c r="CS151" s="68"/>
      <c r="CT151" s="68"/>
      <c r="CU151" s="68"/>
      <c r="CV151" s="68"/>
      <c r="CW151" s="68"/>
      <c r="CX151" s="68"/>
      <c r="CY151" s="68"/>
      <c r="CZ151" s="68"/>
    </row>
    <row r="152" s="382" customFormat="true" ht="15" customHeight="true" x14ac:dyDescent="0.2">
      <c r="A152" s="1185"/>
      <c r="B152" s="500" t="s">
        <v>48</v>
      </c>
      <c r="C152" s="235">
        <v>94.681475679151418</v>
      </c>
      <c r="D152" s="234">
        <v>90.004762980267287</v>
      </c>
      <c r="E152" s="234">
        <v>85.65812801149599</v>
      </c>
      <c r="F152" s="234">
        <v>81.171823535325032</v>
      </c>
      <c r="G152" s="233">
        <v>71.707311824687793</v>
      </c>
      <c r="H152" s="223">
        <v>80.522879037129087</v>
      </c>
      <c r="I152" s="234">
        <v>56.078207726844767</v>
      </c>
      <c r="J152" s="234">
        <v>48.886039277522897</v>
      </c>
      <c r="K152" s="234">
        <v>65.679872321283568</v>
      </c>
      <c r="L152" s="227">
        <v>85.865627452147748</v>
      </c>
      <c r="M152" s="235">
        <v>94.755016609903919</v>
      </c>
      <c r="N152" s="234">
        <v>91.836921529360581</v>
      </c>
      <c r="O152" s="234">
        <v>85.73575085509971</v>
      </c>
      <c r="P152" s="234">
        <v>86.607090806576053</v>
      </c>
      <c r="Q152" s="233">
        <v>82.765842428965385</v>
      </c>
      <c r="R152" s="223">
        <v>71.683154651248699</v>
      </c>
      <c r="S152" s="234">
        <v>94.00055789209965</v>
      </c>
      <c r="T152" s="234">
        <v>88.089993339452803</v>
      </c>
      <c r="U152" s="234">
        <v>90.156277383997363</v>
      </c>
      <c r="V152" s="234">
        <v>91.039977091901974</v>
      </c>
      <c r="W152" s="234">
        <v>80.462760943568497</v>
      </c>
      <c r="X152" s="234">
        <v>97.02886169796092</v>
      </c>
      <c r="Y152" s="234">
        <v>96.95795884097511</v>
      </c>
      <c r="Z152" s="234">
        <v>78.453933387965463</v>
      </c>
      <c r="AA152" s="234">
        <v>92.458334572070484</v>
      </c>
      <c r="AB152" s="234">
        <v>93.868236460980924</v>
      </c>
      <c r="AC152" s="234">
        <v>87.141140125282917</v>
      </c>
      <c r="AD152" s="234">
        <v>79.527224935541227</v>
      </c>
      <c r="AE152" s="234">
        <v>87.804521275845801</v>
      </c>
      <c r="AF152" s="227">
        <v>78.866170337300417</v>
      </c>
      <c r="AG152" s="70"/>
      <c r="AH152" s="70"/>
      <c r="AI152" s="70"/>
      <c r="AJ152" s="70"/>
      <c r="AK152" s="70"/>
      <c r="AL152" s="70"/>
      <c r="AM152" s="70"/>
      <c r="AN152" s="70"/>
      <c r="AO152" s="70"/>
      <c r="AP152" s="70"/>
      <c r="AQ152" s="70"/>
      <c r="AR152" s="70"/>
      <c r="AS152" s="70"/>
      <c r="AT152" s="70"/>
      <c r="AU152" s="70"/>
      <c r="AV152" s="70"/>
      <c r="AW152" s="70"/>
      <c r="AX152" s="70"/>
      <c r="AY152" s="70"/>
      <c r="AZ152" s="419"/>
      <c r="BA152" s="1136"/>
      <c r="BB152" s="697" t="s">
        <v>48</v>
      </c>
      <c r="BC152" s="127" t="s">
        <v>35</v>
      </c>
      <c r="BD152" s="123" t="s">
        <v>35</v>
      </c>
      <c r="BE152" s="123" t="s">
        <v>35</v>
      </c>
      <c r="BF152" s="123" t="s">
        <v>35</v>
      </c>
      <c r="BG152" s="118" t="s">
        <v>35</v>
      </c>
      <c r="BH152" s="127" t="s">
        <v>35</v>
      </c>
      <c r="BI152" s="123" t="s">
        <v>35</v>
      </c>
      <c r="BJ152" s="123" t="s">
        <v>35</v>
      </c>
      <c r="BK152" s="123" t="s">
        <v>35</v>
      </c>
      <c r="BL152" s="118" t="s">
        <v>35</v>
      </c>
      <c r="BM152" s="127" t="s">
        <v>35</v>
      </c>
      <c r="BN152" s="123" t="s">
        <v>35</v>
      </c>
      <c r="BO152" s="123" t="s">
        <v>35</v>
      </c>
      <c r="BP152" s="123" t="s">
        <v>35</v>
      </c>
      <c r="BQ152" s="118" t="s">
        <v>35</v>
      </c>
      <c r="BR152" s="127" t="s">
        <v>35</v>
      </c>
      <c r="BS152" s="123" t="s">
        <v>35</v>
      </c>
      <c r="BT152" s="123" t="s">
        <v>35</v>
      </c>
      <c r="BU152" s="123" t="s">
        <v>35</v>
      </c>
      <c r="BV152" s="123" t="s">
        <v>35</v>
      </c>
      <c r="BW152" s="123" t="s">
        <v>35</v>
      </c>
      <c r="BX152" s="123" t="s">
        <v>35</v>
      </c>
      <c r="BY152" s="112" t="s">
        <v>35</v>
      </c>
      <c r="BZ152" s="112" t="s">
        <v>35</v>
      </c>
      <c r="CA152" s="112" t="s">
        <v>35</v>
      </c>
      <c r="CB152" s="112" t="s">
        <v>35</v>
      </c>
      <c r="CC152" s="112" t="s">
        <v>35</v>
      </c>
      <c r="CD152" s="112" t="s">
        <v>35</v>
      </c>
      <c r="CE152" s="112" t="s">
        <v>35</v>
      </c>
      <c r="CF152" s="112" t="s">
        <v>35</v>
      </c>
      <c r="CG152" s="68"/>
      <c r="CH152" s="68"/>
      <c r="CI152" s="68"/>
      <c r="CJ152" s="68"/>
      <c r="CK152" s="68"/>
      <c r="CL152" s="68"/>
      <c r="CM152" s="68"/>
      <c r="CN152" s="68"/>
      <c r="CO152" s="68"/>
      <c r="CP152" s="68"/>
      <c r="CQ152" s="68"/>
      <c r="CR152" s="68"/>
      <c r="CS152" s="68"/>
      <c r="CT152" s="68"/>
      <c r="CU152" s="68"/>
      <c r="CV152" s="68"/>
      <c r="CW152" s="68"/>
      <c r="CX152" s="68"/>
      <c r="CY152" s="68"/>
      <c r="CZ152" s="68"/>
    </row>
    <row r="153" s="589" customFormat="true" ht="15" customHeight="true" x14ac:dyDescent="0.2">
      <c r="A153" s="1158" t="s">
        <v>62</v>
      </c>
      <c r="B153" s="452" t="s">
        <v>383</v>
      </c>
      <c r="C153" s="195">
        <v>2.9862656859814825E-2</v>
      </c>
      <c r="D153" s="194">
        <v>8.880747374054683E-2</v>
      </c>
      <c r="E153" s="194">
        <v>0.37029289561966944</v>
      </c>
      <c r="F153" s="194">
        <v>3.5416387065007617</v>
      </c>
      <c r="G153" s="193">
        <v>26.511153375837004</v>
      </c>
      <c r="H153" s="192">
        <v>1.770918891596672</v>
      </c>
      <c r="I153" s="194">
        <v>16.722317067377265</v>
      </c>
      <c r="J153" s="194">
        <v>30.025039029211825</v>
      </c>
      <c r="K153" s="194">
        <v>31.932594054279846</v>
      </c>
      <c r="L153" s="191">
        <v>44.101005467738844</v>
      </c>
      <c r="M153" s="195">
        <v>3.3843931698230571E-2</v>
      </c>
      <c r="N153" s="194">
        <v>6.9229890708267433E-2</v>
      </c>
      <c r="O153" s="194">
        <v>0.24410470393940559</v>
      </c>
      <c r="P153" s="194">
        <v>1.0096603647837068</v>
      </c>
      <c r="Q153" s="193">
        <v>9.7080823637702469</v>
      </c>
      <c r="R153" s="192">
        <v>36.355988436012879</v>
      </c>
      <c r="S153" s="194">
        <v>0</v>
      </c>
      <c r="T153" s="194">
        <v>0.99312209508212435</v>
      </c>
      <c r="U153" s="194">
        <v>0.30130762631005104</v>
      </c>
      <c r="V153" s="194">
        <v>0.53561543735824035</v>
      </c>
      <c r="W153" s="194">
        <v>1.7880065090726174</v>
      </c>
      <c r="X153" s="194">
        <v>0</v>
      </c>
      <c r="Y153" s="194">
        <v>0.18391273761508542</v>
      </c>
      <c r="Z153" s="194">
        <v>0.27409516518199689</v>
      </c>
      <c r="AA153" s="194">
        <v>2.5764053937984342E-2</v>
      </c>
      <c r="AB153" s="194">
        <v>0</v>
      </c>
      <c r="AC153" s="194">
        <v>0.36633610489317053</v>
      </c>
      <c r="AD153" s="194">
        <v>0</v>
      </c>
      <c r="AE153" s="194">
        <v>0.13031421565969409</v>
      </c>
      <c r="AF153" s="191">
        <v>0.27449570348097324</v>
      </c>
      <c r="AG153" s="999"/>
      <c r="AH153" s="999"/>
      <c r="AI153" s="999"/>
      <c r="AJ153" s="999"/>
      <c r="AK153" s="999"/>
      <c r="AL153" s="999"/>
      <c r="AM153" s="999"/>
      <c r="AN153" s="999"/>
      <c r="AO153" s="999"/>
      <c r="AP153" s="999"/>
      <c r="AQ153" s="999"/>
      <c r="AR153" s="999"/>
      <c r="AS153" s="999"/>
      <c r="AT153" s="999"/>
      <c r="AU153" s="999"/>
      <c r="AV153" s="999"/>
      <c r="AW153" s="999"/>
      <c r="AX153" s="999"/>
      <c r="AY153" s="999"/>
      <c r="AZ153" s="420"/>
      <c r="BA153" s="1136" t="s">
        <v>62</v>
      </c>
      <c r="BB153" s="442" t="s">
        <v>383</v>
      </c>
      <c r="BC153" s="522">
        <v>3.3935844238196928</v>
      </c>
      <c r="BD153" s="507">
        <v>10.085283173918778</v>
      </c>
      <c r="BE153" s="507">
        <v>42.131340717306578</v>
      </c>
      <c r="BF153" s="507">
        <v>402.28760341754696</v>
      </c>
      <c r="BG153" s="524">
        <v>3013.4957730389287</v>
      </c>
      <c r="BH153" s="522">
        <v>34.54250324786851</v>
      </c>
      <c r="BI153" s="507">
        <v>326.45127789483973</v>
      </c>
      <c r="BJ153" s="507">
        <v>584.52201612363228</v>
      </c>
      <c r="BK153" s="507">
        <v>623.09210373755593</v>
      </c>
      <c r="BL153" s="524">
        <v>861.07369264721285</v>
      </c>
      <c r="BM153" s="522">
        <v>3.1847881510166318</v>
      </c>
      <c r="BN153" s="507">
        <v>6.5138778199391751</v>
      </c>
      <c r="BO153" s="507">
        <v>23.006362030757987</v>
      </c>
      <c r="BP153" s="507">
        <v>95.028063398332733</v>
      </c>
      <c r="BQ153" s="524">
        <v>913.97889972036614</v>
      </c>
      <c r="BR153" s="522">
        <v>3179.8097242269855</v>
      </c>
      <c r="BS153" s="507">
        <v>0</v>
      </c>
      <c r="BT153" s="507">
        <v>101.77752413832836</v>
      </c>
      <c r="BU153" s="507">
        <v>9.5483696022398288</v>
      </c>
      <c r="BV153" s="507">
        <v>4.1713567534275819</v>
      </c>
      <c r="BW153" s="507">
        <v>147.52714495239394</v>
      </c>
      <c r="BX153" s="507">
        <v>0</v>
      </c>
      <c r="BY153" s="508">
        <v>1.8645208261270056</v>
      </c>
      <c r="BZ153" s="508">
        <v>7.3913678501574838</v>
      </c>
      <c r="CA153" s="508">
        <v>0.92507365019640708</v>
      </c>
      <c r="CB153" s="508">
        <v>0</v>
      </c>
      <c r="CC153" s="508">
        <v>12.00199932029669</v>
      </c>
      <c r="CD153" s="508">
        <v>0</v>
      </c>
      <c r="CE153" s="508">
        <v>6.2874193774796394</v>
      </c>
      <c r="CF153" s="508">
        <v>8.9084073883950801E-2</v>
      </c>
      <c r="CG153" s="67"/>
      <c r="CH153" s="67"/>
      <c r="CI153" s="67"/>
      <c r="CJ153" s="67"/>
      <c r="CK153" s="67"/>
      <c r="CL153" s="67"/>
      <c r="CM153" s="67"/>
      <c r="CN153" s="67"/>
      <c r="CO153" s="67"/>
      <c r="CP153" s="67"/>
      <c r="CQ153" s="67"/>
      <c r="CR153" s="67"/>
      <c r="CS153" s="67"/>
      <c r="CT153" s="67"/>
      <c r="CU153" s="67"/>
      <c r="CV153" s="67"/>
      <c r="CW153" s="67"/>
      <c r="CX153" s="67"/>
      <c r="CY153" s="67"/>
      <c r="CZ153" s="67"/>
    </row>
    <row r="154" s="589" customFormat="true" ht="15" customHeight="true" x14ac:dyDescent="0.2">
      <c r="A154" s="1145"/>
      <c r="B154" s="453" t="s">
        <v>235</v>
      </c>
      <c r="C154" s="195">
        <v>33.494257113953687</v>
      </c>
      <c r="D154" s="194">
        <v>32.318710855532608</v>
      </c>
      <c r="E154" s="194">
        <v>28.941701095882124</v>
      </c>
      <c r="F154" s="194">
        <v>54.443443262896629</v>
      </c>
      <c r="G154" s="193">
        <v>67.88178611983308</v>
      </c>
      <c r="H154" s="192">
        <v>41.626000431984345</v>
      </c>
      <c r="I154" s="194">
        <v>72.889827428478398</v>
      </c>
      <c r="J154" s="194">
        <v>68.404896332576513</v>
      </c>
      <c r="K154" s="194">
        <v>67.121998682017264</v>
      </c>
      <c r="L154" s="191">
        <v>55.273085844651838</v>
      </c>
      <c r="M154" s="195">
        <v>33.842948016295296</v>
      </c>
      <c r="N154" s="194">
        <v>34.760698555475642</v>
      </c>
      <c r="O154" s="194">
        <v>26.232631424721987</v>
      </c>
      <c r="P154" s="194">
        <v>35.5426962646021</v>
      </c>
      <c r="Q154" s="193">
        <v>68.416422978951744</v>
      </c>
      <c r="R154" s="192">
        <v>45.118229953663516</v>
      </c>
      <c r="S154" s="194">
        <v>77.780311342949261</v>
      </c>
      <c r="T154" s="194">
        <v>29.795027333526157</v>
      </c>
      <c r="U154" s="194">
        <v>48.032188188574594</v>
      </c>
      <c r="V154" s="194">
        <v>21.907861043890637</v>
      </c>
      <c r="W154" s="194">
        <v>36.376764049025823</v>
      </c>
      <c r="X154" s="194">
        <v>12.136800310234548</v>
      </c>
      <c r="Y154" s="194">
        <v>44.114680072269543</v>
      </c>
      <c r="Z154" s="194">
        <v>41.430238132244511</v>
      </c>
      <c r="AA154" s="194">
        <v>62.158779034629461</v>
      </c>
      <c r="AB154" s="194">
        <v>16.623035352227028</v>
      </c>
      <c r="AC154" s="194">
        <v>47.920141485728138</v>
      </c>
      <c r="AD154" s="194">
        <v>53.910570424681936</v>
      </c>
      <c r="AE154" s="194">
        <v>60.153945886516823</v>
      </c>
      <c r="AF154" s="191">
        <v>58.70409137242568</v>
      </c>
      <c r="AG154" s="999"/>
      <c r="AH154" s="999"/>
      <c r="AI154" s="999"/>
      <c r="AJ154" s="999"/>
      <c r="AK154" s="999"/>
      <c r="AL154" s="999"/>
      <c r="AM154" s="999"/>
      <c r="AN154" s="999"/>
      <c r="AO154" s="999"/>
      <c r="AP154" s="999"/>
      <c r="AQ154" s="999"/>
      <c r="AR154" s="999"/>
      <c r="AS154" s="999"/>
      <c r="AT154" s="999"/>
      <c r="AU154" s="999"/>
      <c r="AV154" s="999"/>
      <c r="AW154" s="999"/>
      <c r="AX154" s="999"/>
      <c r="AY154" s="999"/>
      <c r="AZ154" s="420"/>
      <c r="BA154" s="1136"/>
      <c r="BB154" s="697" t="s">
        <v>235</v>
      </c>
      <c r="BC154" s="523">
        <v>3806.2785157700123</v>
      </c>
      <c r="BD154" s="509">
        <v>3670.2243298385056</v>
      </c>
      <c r="BE154" s="509">
        <v>3292.9410319053513</v>
      </c>
      <c r="BF154" s="509">
        <v>6184.1210035988088</v>
      </c>
      <c r="BG154" s="527">
        <v>7716.0534148956558</v>
      </c>
      <c r="BH154" s="523">
        <v>811.93230358574226</v>
      </c>
      <c r="BI154" s="509">
        <v>1422.9473830502561</v>
      </c>
      <c r="BJ154" s="509">
        <v>1331.6941196360965</v>
      </c>
      <c r="BK154" s="509">
        <v>1309.7334746671527</v>
      </c>
      <c r="BL154" s="527">
        <v>1079.2089574256368</v>
      </c>
      <c r="BM154" s="523">
        <v>3184.6955843905153</v>
      </c>
      <c r="BN154" s="509">
        <v>3270.6529074307</v>
      </c>
      <c r="BO154" s="509">
        <v>2472.371100748655</v>
      </c>
      <c r="BP154" s="509">
        <v>3345.2373805956468</v>
      </c>
      <c r="BQ154" s="527">
        <v>6441.1450844779174</v>
      </c>
      <c r="BR154" s="523">
        <v>3946.1830779012762</v>
      </c>
      <c r="BS154" s="509">
        <v>892.91031586799488</v>
      </c>
      <c r="BT154" s="509">
        <v>3053.4655594278647</v>
      </c>
      <c r="BU154" s="509">
        <v>1522.1290321968515</v>
      </c>
      <c r="BV154" s="509">
        <v>170.61775621949462</v>
      </c>
      <c r="BW154" s="509">
        <v>3001.4209207454905</v>
      </c>
      <c r="BX154" s="509">
        <v>228.1354949445429</v>
      </c>
      <c r="BY154" s="510">
        <v>447.23786290879394</v>
      </c>
      <c r="BZ154" s="510">
        <v>1117.2255809463445</v>
      </c>
      <c r="CA154" s="510">
        <v>2231.8478587153281</v>
      </c>
      <c r="CB154" s="510">
        <v>132.59324797926192</v>
      </c>
      <c r="CC154" s="510">
        <v>1569.9722136532232</v>
      </c>
      <c r="CD154" s="510">
        <v>3434.5113136134837</v>
      </c>
      <c r="CE154" s="510">
        <v>2902.3163979778151</v>
      </c>
      <c r="CF154" s="510">
        <v>19.051662910541182</v>
      </c>
      <c r="CG154" s="67"/>
      <c r="CH154" s="67"/>
      <c r="CI154" s="67"/>
      <c r="CJ154" s="67"/>
      <c r="CK154" s="67"/>
      <c r="CL154" s="67"/>
      <c r="CM154" s="67"/>
      <c r="CN154" s="67"/>
      <c r="CO154" s="67"/>
      <c r="CP154" s="67"/>
      <c r="CQ154" s="67"/>
      <c r="CR154" s="67"/>
      <c r="CS154" s="67"/>
      <c r="CT154" s="67"/>
      <c r="CU154" s="67"/>
      <c r="CV154" s="67"/>
      <c r="CW154" s="67"/>
      <c r="CX154" s="67"/>
      <c r="CY154" s="67"/>
      <c r="CZ154" s="67"/>
    </row>
    <row r="155" s="589" customFormat="true" ht="15" customHeight="true" x14ac:dyDescent="0.2">
      <c r="A155" s="1145"/>
      <c r="B155" s="453" t="s">
        <v>486</v>
      </c>
      <c r="C155" s="195">
        <v>32.908170846673819</v>
      </c>
      <c r="D155" s="194">
        <v>18.168247277647271</v>
      </c>
      <c r="E155" s="194">
        <v>12.286523850460433</v>
      </c>
      <c r="F155" s="194">
        <v>11.502436405108265</v>
      </c>
      <c r="G155" s="193">
        <v>2.0644698540227937</v>
      </c>
      <c r="H155" s="192">
        <v>18.62484814741493</v>
      </c>
      <c r="I155" s="194">
        <v>4.4201529378453648</v>
      </c>
      <c r="J155" s="194">
        <v>0.65417275615723591</v>
      </c>
      <c r="K155" s="194">
        <v>0.24980313839279736</v>
      </c>
      <c r="L155" s="191">
        <v>0.20003417992102918</v>
      </c>
      <c r="M155" s="195">
        <v>33.995816352626051</v>
      </c>
      <c r="N155" s="194">
        <v>21.106749040282036</v>
      </c>
      <c r="O155" s="194">
        <v>12.95929722059371</v>
      </c>
      <c r="P155" s="194">
        <v>11.885864929663894</v>
      </c>
      <c r="Q155" s="193">
        <v>7.9226081738456298</v>
      </c>
      <c r="R155" s="192">
        <v>4.8967954800801596</v>
      </c>
      <c r="S155" s="194">
        <v>6.7991186863527426</v>
      </c>
      <c r="T155" s="194">
        <v>6.7387138130554911</v>
      </c>
      <c r="U155" s="194">
        <v>31.914909711177948</v>
      </c>
      <c r="V155" s="194">
        <v>35.039014920021117</v>
      </c>
      <c r="W155" s="194">
        <v>7.28389738368171</v>
      </c>
      <c r="X155" s="194">
        <v>68.160014966883551</v>
      </c>
      <c r="Y155" s="194">
        <v>41.120627282849128</v>
      </c>
      <c r="Z155" s="194">
        <v>10.060616505355521</v>
      </c>
      <c r="AA155" s="194">
        <v>21.963915929267973</v>
      </c>
      <c r="AB155" s="194">
        <v>47.04589070612262</v>
      </c>
      <c r="AC155" s="194">
        <v>19.176998714681346</v>
      </c>
      <c r="AD155" s="194">
        <v>22.807321955094128</v>
      </c>
      <c r="AE155" s="194">
        <v>9.1780595494021853</v>
      </c>
      <c r="AF155" s="191">
        <v>7.7050733662770421</v>
      </c>
      <c r="AG155" s="999"/>
      <c r="AH155" s="999"/>
      <c r="AI155" s="999"/>
      <c r="AJ155" s="999"/>
      <c r="AK155" s="999"/>
      <c r="AL155" s="999"/>
      <c r="AM155" s="999"/>
      <c r="AN155" s="999"/>
      <c r="AO155" s="999"/>
      <c r="AP155" s="999"/>
      <c r="AQ155" s="999"/>
      <c r="AR155" s="999"/>
      <c r="AS155" s="999"/>
      <c r="AT155" s="999"/>
      <c r="AU155" s="999"/>
      <c r="AV155" s="999"/>
      <c r="AW155" s="999"/>
      <c r="AX155" s="999"/>
      <c r="AY155" s="999"/>
      <c r="AZ155" s="420"/>
      <c r="BA155" s="1136"/>
      <c r="BB155" s="697" t="s">
        <v>486</v>
      </c>
      <c r="BC155" s="523">
        <v>3739.6758274361414</v>
      </c>
      <c r="BD155" s="509">
        <v>2063.2488556556414</v>
      </c>
      <c r="BE155" s="509">
        <v>1397.9412748624316</v>
      </c>
      <c r="BF155" s="509">
        <v>1306.5385710801759</v>
      </c>
      <c r="BG155" s="527">
        <v>234.6661833405642</v>
      </c>
      <c r="BH155" s="523">
        <v>363.2853433750941</v>
      </c>
      <c r="BI155" s="509">
        <v>86.289750949959981</v>
      </c>
      <c r="BJ155" s="509">
        <v>12.735316611917106</v>
      </c>
      <c r="BK155" s="509">
        <v>4.8743413315195578</v>
      </c>
      <c r="BL155" s="527">
        <v>3.9056744428709025</v>
      </c>
      <c r="BM155" s="523">
        <v>3199.0808298919201</v>
      </c>
      <c r="BN155" s="509">
        <v>1985.9454206547946</v>
      </c>
      <c r="BO155" s="509">
        <v>1221.3868832088706</v>
      </c>
      <c r="BP155" s="509">
        <v>1118.6838321835914</v>
      </c>
      <c r="BQ155" s="527">
        <v>745.88331972441608</v>
      </c>
      <c r="BR155" s="523">
        <v>428.28921877656103</v>
      </c>
      <c r="BS155" s="509">
        <v>78.053213069396477</v>
      </c>
      <c r="BT155" s="509">
        <v>690.59948536622471</v>
      </c>
      <c r="BU155" s="509">
        <v>1011.3761721744871</v>
      </c>
      <c r="BV155" s="509">
        <v>272.88278366465801</v>
      </c>
      <c r="BW155" s="509">
        <v>600.98919086045248</v>
      </c>
      <c r="BX155" s="509">
        <v>1281.2041355566248</v>
      </c>
      <c r="BY155" s="510">
        <v>416.88393608029065</v>
      </c>
      <c r="BZ155" s="510">
        <v>271.2989021206302</v>
      </c>
      <c r="CA155" s="510">
        <v>788.62743922995128</v>
      </c>
      <c r="CB155" s="510">
        <v>375.260433526447</v>
      </c>
      <c r="CC155" s="510">
        <v>628.28184954921392</v>
      </c>
      <c r="CD155" s="510">
        <v>1452.9990068911079</v>
      </c>
      <c r="CE155" s="510">
        <v>442.82436238014964</v>
      </c>
      <c r="CF155" s="510">
        <v>2.5005831287638478</v>
      </c>
      <c r="CG155" s="67"/>
      <c r="CH155" s="67"/>
      <c r="CI155" s="67"/>
      <c r="CJ155" s="67"/>
      <c r="CK155" s="67"/>
      <c r="CL155" s="67"/>
      <c r="CM155" s="67"/>
      <c r="CN155" s="67"/>
      <c r="CO155" s="67"/>
      <c r="CP155" s="67"/>
      <c r="CQ155" s="67"/>
      <c r="CR155" s="67"/>
      <c r="CS155" s="67"/>
      <c r="CT155" s="67"/>
      <c r="CU155" s="67"/>
      <c r="CV155" s="67"/>
      <c r="CW155" s="67"/>
      <c r="CX155" s="67"/>
      <c r="CY155" s="67"/>
      <c r="CZ155" s="67"/>
    </row>
    <row r="156" s="589" customFormat="true" ht="15" customHeight="true" x14ac:dyDescent="0.2">
      <c r="A156" s="1145"/>
      <c r="B156" s="453" t="s">
        <v>385</v>
      </c>
      <c r="C156" s="195">
        <v>0.52251151872735146</v>
      </c>
      <c r="D156" s="194">
        <v>0.25306973920405801</v>
      </c>
      <c r="E156" s="194">
        <v>8.7717475539964174E-2</v>
      </c>
      <c r="F156" s="194">
        <v>0.28098463984924249</v>
      </c>
      <c r="G156" s="193">
        <v>0</v>
      </c>
      <c r="H156" s="192">
        <v>1.0995248015534673</v>
      </c>
      <c r="I156" s="194">
        <v>0.12411122694006786</v>
      </c>
      <c r="J156" s="194">
        <v>0</v>
      </c>
      <c r="K156" s="194">
        <v>0</v>
      </c>
      <c r="L156" s="191">
        <v>0</v>
      </c>
      <c r="M156" s="195">
        <v>0.40650002165471483</v>
      </c>
      <c r="N156" s="194">
        <v>0.32892918760153345</v>
      </c>
      <c r="O156" s="194">
        <v>0.18982343768434609</v>
      </c>
      <c r="P156" s="194">
        <v>3.9734953299330154E-2</v>
      </c>
      <c r="Q156" s="193">
        <v>0.16264989392369975</v>
      </c>
      <c r="R156" s="192">
        <v>0.12917073298915346</v>
      </c>
      <c r="S156" s="194">
        <v>3.451441122355213E-2</v>
      </c>
      <c r="T156" s="194">
        <v>0</v>
      </c>
      <c r="U156" s="194">
        <v>6.60280536463526E-2</v>
      </c>
      <c r="V156" s="194">
        <v>0.29390367983293131</v>
      </c>
      <c r="W156" s="194">
        <v>0.1265423406684601</v>
      </c>
      <c r="X156" s="194">
        <v>0.14724424776424347</v>
      </c>
      <c r="Y156" s="194">
        <v>0.31027259267557988</v>
      </c>
      <c r="Z156" s="194">
        <v>0</v>
      </c>
      <c r="AA156" s="194">
        <v>1.3001104371046586</v>
      </c>
      <c r="AB156" s="194">
        <v>0.18581452377364535</v>
      </c>
      <c r="AC156" s="194">
        <v>1.5084895990087352</v>
      </c>
      <c r="AD156" s="194">
        <v>0</v>
      </c>
      <c r="AE156" s="194">
        <v>0</v>
      </c>
      <c r="AF156" s="191">
        <v>0</v>
      </c>
      <c r="AG156" s="999"/>
      <c r="AH156" s="999"/>
      <c r="AI156" s="999"/>
      <c r="AJ156" s="999"/>
      <c r="AK156" s="999"/>
      <c r="AL156" s="999"/>
      <c r="AM156" s="999"/>
      <c r="AN156" s="999"/>
      <c r="AO156" s="999"/>
      <c r="AP156" s="999"/>
      <c r="AQ156" s="999"/>
      <c r="AR156" s="999"/>
      <c r="AS156" s="999"/>
      <c r="AT156" s="999"/>
      <c r="AU156" s="999"/>
      <c r="AV156" s="999"/>
      <c r="AW156" s="999"/>
      <c r="AX156" s="999"/>
      <c r="AY156" s="999"/>
      <c r="AZ156" s="420"/>
      <c r="BA156" s="1136"/>
      <c r="BB156" s="697" t="s">
        <v>385</v>
      </c>
      <c r="BC156" s="523">
        <v>59.378070730392039</v>
      </c>
      <c r="BD156" s="509">
        <v>28.739472874538098</v>
      </c>
      <c r="BE156" s="509">
        <v>9.9803558009173106</v>
      </c>
      <c r="BF156" s="509">
        <v>31.916478988840076</v>
      </c>
      <c r="BG156" s="527">
        <v>0</v>
      </c>
      <c r="BH156" s="523">
        <v>21.446684661277349</v>
      </c>
      <c r="BI156" s="509">
        <v>2.4228860433894521</v>
      </c>
      <c r="BJ156" s="509">
        <v>0</v>
      </c>
      <c r="BK156" s="509">
        <v>0</v>
      </c>
      <c r="BL156" s="527">
        <v>0</v>
      </c>
      <c r="BM156" s="523">
        <v>38.252542993449701</v>
      </c>
      <c r="BN156" s="509">
        <v>30.949124973735817</v>
      </c>
      <c r="BO156" s="509">
        <v>17.890465274987726</v>
      </c>
      <c r="BP156" s="509">
        <v>3.7398077541326793</v>
      </c>
      <c r="BQ156" s="527">
        <v>15.31286669371479</v>
      </c>
      <c r="BR156" s="523">
        <v>11.297680808963392</v>
      </c>
      <c r="BS156" s="509">
        <v>0.39622204251324922</v>
      </c>
      <c r="BT156" s="509">
        <v>0</v>
      </c>
      <c r="BU156" s="509">
        <v>2.0924138829567451</v>
      </c>
      <c r="BV156" s="509">
        <v>2.2889129293492241</v>
      </c>
      <c r="BW156" s="509">
        <v>10.440918497603151</v>
      </c>
      <c r="BX156" s="509">
        <v>2.7677508472398538</v>
      </c>
      <c r="BY156" s="510">
        <v>3.1455663067275657</v>
      </c>
      <c r="BZ156" s="510">
        <v>0</v>
      </c>
      <c r="CA156" s="510">
        <v>46.681236990336238</v>
      </c>
      <c r="CB156" s="510">
        <v>1.4821451501976524</v>
      </c>
      <c r="CC156" s="510">
        <v>49.42153093880043</v>
      </c>
      <c r="CD156" s="510">
        <v>0</v>
      </c>
      <c r="CE156" s="510">
        <v>0</v>
      </c>
      <c r="CF156" s="510">
        <v>0</v>
      </c>
      <c r="CG156" s="67"/>
      <c r="CH156" s="67"/>
      <c r="CI156" s="67"/>
      <c r="CJ156" s="67"/>
      <c r="CK156" s="67"/>
      <c r="CL156" s="67"/>
      <c r="CM156" s="67"/>
      <c r="CN156" s="67"/>
      <c r="CO156" s="67"/>
      <c r="CP156" s="67"/>
      <c r="CQ156" s="67"/>
      <c r="CR156" s="67"/>
      <c r="CS156" s="67"/>
      <c r="CT156" s="67"/>
      <c r="CU156" s="67"/>
      <c r="CV156" s="67"/>
      <c r="CW156" s="67"/>
      <c r="CX156" s="67"/>
      <c r="CY156" s="67"/>
      <c r="CZ156" s="67"/>
    </row>
    <row r="157" s="589" customFormat="true" ht="15" customHeight="true" x14ac:dyDescent="0.2">
      <c r="A157" s="1145"/>
      <c r="B157" s="453" t="s">
        <v>487</v>
      </c>
      <c r="C157" s="195">
        <v>0</v>
      </c>
      <c r="D157" s="194">
        <v>0</v>
      </c>
      <c r="E157" s="194">
        <v>2.1294776607824032E-2</v>
      </c>
      <c r="F157" s="194">
        <v>0</v>
      </c>
      <c r="G157" s="193">
        <v>0.25359966122725147</v>
      </c>
      <c r="H157" s="192">
        <v>0.12421608925198727</v>
      </c>
      <c r="I157" s="194">
        <v>0.33514983794132991</v>
      </c>
      <c r="J157" s="194">
        <v>0.10872923444274554</v>
      </c>
      <c r="K157" s="194">
        <v>0.21695795130961693</v>
      </c>
      <c r="L157" s="191">
        <v>0</v>
      </c>
      <c r="M157" s="195">
        <v>0</v>
      </c>
      <c r="N157" s="194">
        <v>0</v>
      </c>
      <c r="O157" s="194">
        <v>0</v>
      </c>
      <c r="P157" s="194">
        <v>0</v>
      </c>
      <c r="Q157" s="193">
        <v>0.16924204659146092</v>
      </c>
      <c r="R157" s="192">
        <v>0.32958349658668151</v>
      </c>
      <c r="S157" s="194">
        <v>0</v>
      </c>
      <c r="T157" s="194">
        <v>0</v>
      </c>
      <c r="U157" s="194">
        <v>0</v>
      </c>
      <c r="V157" s="194">
        <v>0</v>
      </c>
      <c r="W157" s="194">
        <v>0</v>
      </c>
      <c r="X157" s="194">
        <v>0</v>
      </c>
      <c r="Y157" s="194">
        <v>0</v>
      </c>
      <c r="Z157" s="194">
        <v>0</v>
      </c>
      <c r="AA157" s="194">
        <v>0</v>
      </c>
      <c r="AB157" s="194">
        <v>0</v>
      </c>
      <c r="AC157" s="194">
        <v>7.3953564905998997E-2</v>
      </c>
      <c r="AD157" s="194">
        <v>0</v>
      </c>
      <c r="AE157" s="194">
        <v>0</v>
      </c>
      <c r="AF157" s="191">
        <v>0</v>
      </c>
      <c r="AG157" s="999"/>
      <c r="AH157" s="999"/>
      <c r="AI157" s="999"/>
      <c r="AJ157" s="999"/>
      <c r="AK157" s="999"/>
      <c r="AL157" s="999"/>
      <c r="AM157" s="999"/>
      <c r="AN157" s="999"/>
      <c r="AO157" s="999"/>
      <c r="AP157" s="999"/>
      <c r="AQ157" s="999"/>
      <c r="AR157" s="999"/>
      <c r="AS157" s="999"/>
      <c r="AT157" s="999"/>
      <c r="AU157" s="999"/>
      <c r="AV157" s="999"/>
      <c r="AW157" s="999"/>
      <c r="AX157" s="999"/>
      <c r="AY157" s="999"/>
      <c r="AZ157" s="420"/>
      <c r="BA157" s="1136"/>
      <c r="BB157" s="697" t="s">
        <v>487</v>
      </c>
      <c r="BC157" s="523">
        <v>0</v>
      </c>
      <c r="BD157" s="509">
        <v>0</v>
      </c>
      <c r="BE157" s="509">
        <v>2.4228860433894521</v>
      </c>
      <c r="BF157" s="509">
        <v>0</v>
      </c>
      <c r="BG157" s="527">
        <v>28.826414917464856</v>
      </c>
      <c r="BH157" s="523">
        <v>2.4228860433894521</v>
      </c>
      <c r="BI157" s="509">
        <v>6.5427591428485874</v>
      </c>
      <c r="BJ157" s="509">
        <v>2.1167210229508582</v>
      </c>
      <c r="BK157" s="509">
        <v>4.2334420459017164</v>
      </c>
      <c r="BL157" s="527">
        <v>0</v>
      </c>
      <c r="BM157" s="523">
        <v>0</v>
      </c>
      <c r="BN157" s="509">
        <v>0</v>
      </c>
      <c r="BO157" s="509">
        <v>0</v>
      </c>
      <c r="BP157" s="509">
        <v>0</v>
      </c>
      <c r="BQ157" s="527">
        <v>15.933492705763694</v>
      </c>
      <c r="BR157" s="523">
        <v>28.826414917464856</v>
      </c>
      <c r="BS157" s="509">
        <v>0</v>
      </c>
      <c r="BT157" s="509">
        <v>0</v>
      </c>
      <c r="BU157" s="509">
        <v>0</v>
      </c>
      <c r="BV157" s="509">
        <v>0</v>
      </c>
      <c r="BW157" s="509">
        <v>0</v>
      </c>
      <c r="BX157" s="509">
        <v>0</v>
      </c>
      <c r="BY157" s="510">
        <v>0</v>
      </c>
      <c r="BZ157" s="510">
        <v>0</v>
      </c>
      <c r="CA157" s="510">
        <v>0</v>
      </c>
      <c r="CB157" s="510">
        <v>0</v>
      </c>
      <c r="CC157" s="510">
        <v>2.4228860433894521</v>
      </c>
      <c r="CD157" s="510">
        <v>0</v>
      </c>
      <c r="CE157" s="510">
        <v>0</v>
      </c>
      <c r="CF157" s="510">
        <v>0</v>
      </c>
      <c r="CG157" s="67"/>
      <c r="CH157" s="67"/>
      <c r="CI157" s="67"/>
      <c r="CJ157" s="67"/>
      <c r="CK157" s="67"/>
      <c r="CL157" s="67"/>
      <c r="CM157" s="67"/>
      <c r="CN157" s="67"/>
      <c r="CO157" s="67"/>
      <c r="CP157" s="67"/>
      <c r="CQ157" s="67"/>
      <c r="CR157" s="67"/>
      <c r="CS157" s="67"/>
      <c r="CT157" s="67"/>
      <c r="CU157" s="67"/>
      <c r="CV157" s="67"/>
      <c r="CW157" s="67"/>
      <c r="CX157" s="67"/>
      <c r="CY157" s="67"/>
      <c r="CZ157" s="67"/>
    </row>
    <row r="158" s="589" customFormat="true" ht="15" customHeight="true" x14ac:dyDescent="0.2">
      <c r="A158" s="1145"/>
      <c r="B158" s="453" t="s">
        <v>387</v>
      </c>
      <c r="C158" s="195">
        <v>1.0427508676526063</v>
      </c>
      <c r="D158" s="194">
        <v>1.8236894134103609</v>
      </c>
      <c r="E158" s="194">
        <v>2.1755258714233165</v>
      </c>
      <c r="F158" s="194">
        <v>1.0466977053842208</v>
      </c>
      <c r="G158" s="193">
        <v>0.74630163872589539</v>
      </c>
      <c r="H158" s="192">
        <v>1.2320435323836449</v>
      </c>
      <c r="I158" s="194">
        <v>0.67571938919857977</v>
      </c>
      <c r="J158" s="194">
        <v>0</v>
      </c>
      <c r="K158" s="194">
        <v>0.34616325473311871</v>
      </c>
      <c r="L158" s="191">
        <v>0.42587450768828183</v>
      </c>
      <c r="M158" s="195">
        <v>1.0789818254338546</v>
      </c>
      <c r="N158" s="194">
        <v>1.7318094519351539</v>
      </c>
      <c r="O158" s="194">
        <v>2.3781533622484563</v>
      </c>
      <c r="P158" s="194">
        <v>0.93960326385225701</v>
      </c>
      <c r="Q158" s="193">
        <v>1.5668128000602661</v>
      </c>
      <c r="R158" s="192">
        <v>1.7285234431660583</v>
      </c>
      <c r="S158" s="194">
        <v>0.626048186353659</v>
      </c>
      <c r="T158" s="194">
        <v>2.9508298652142715</v>
      </c>
      <c r="U158" s="194">
        <v>0.37433599539961881</v>
      </c>
      <c r="V158" s="194">
        <v>0.57175018965814017</v>
      </c>
      <c r="W158" s="194">
        <v>0.5945319187800463</v>
      </c>
      <c r="X158" s="194">
        <v>0</v>
      </c>
      <c r="Y158" s="194">
        <v>0.18556055716102474</v>
      </c>
      <c r="Z158" s="194">
        <v>0.24486033986633038</v>
      </c>
      <c r="AA158" s="194">
        <v>9.0072149961689829E-2</v>
      </c>
      <c r="AB158" s="194">
        <v>2.480400600907017</v>
      </c>
      <c r="AC158" s="194">
        <v>0.34086886799522509</v>
      </c>
      <c r="AD158" s="194">
        <v>3.2654850504931749</v>
      </c>
      <c r="AE158" s="194">
        <v>0</v>
      </c>
      <c r="AF158" s="191">
        <v>0</v>
      </c>
      <c r="AG158" s="999"/>
      <c r="AH158" s="999"/>
      <c r="AI158" s="999"/>
      <c r="AJ158" s="999"/>
      <c r="AK158" s="999"/>
      <c r="AL158" s="999"/>
      <c r="AM158" s="999"/>
      <c r="AN158" s="999"/>
      <c r="AO158" s="999"/>
      <c r="AP158" s="999"/>
      <c r="AQ158" s="999"/>
      <c r="AR158" s="999"/>
      <c r="AS158" s="999"/>
      <c r="AT158" s="999"/>
      <c r="AU158" s="999"/>
      <c r="AV158" s="999"/>
      <c r="AW158" s="999"/>
      <c r="AX158" s="999"/>
      <c r="AY158" s="999"/>
      <c r="AZ158" s="420"/>
      <c r="BA158" s="1136"/>
      <c r="BB158" s="697" t="s">
        <v>387</v>
      </c>
      <c r="BC158" s="523">
        <v>118.4979326856953</v>
      </c>
      <c r="BD158" s="509">
        <v>207.10446295607093</v>
      </c>
      <c r="BE158" s="509">
        <v>247.52789700397997</v>
      </c>
      <c r="BF158" s="509">
        <v>118.89228300695196</v>
      </c>
      <c r="BG158" s="527">
        <v>84.831346332984936</v>
      </c>
      <c r="BH158" s="523">
        <v>24.031517152379013</v>
      </c>
      <c r="BI158" s="509">
        <v>13.191321347000045</v>
      </c>
      <c r="BJ158" s="509">
        <v>0</v>
      </c>
      <c r="BK158" s="509">
        <v>6.7545903180198978</v>
      </c>
      <c r="BL158" s="527">
        <v>8.3152148358096074</v>
      </c>
      <c r="BM158" s="523">
        <v>101.53455465647612</v>
      </c>
      <c r="BN158" s="509">
        <v>162.9468869864078</v>
      </c>
      <c r="BO158" s="509">
        <v>224.13602168901147</v>
      </c>
      <c r="BP158" s="509">
        <v>88.434370250594498</v>
      </c>
      <c r="BQ158" s="527">
        <v>147.50944474998468</v>
      </c>
      <c r="BR158" s="523">
        <v>151.18212678517745</v>
      </c>
      <c r="BS158" s="509">
        <v>7.1869715378338421</v>
      </c>
      <c r="BT158" s="509">
        <v>302.40809193768933</v>
      </c>
      <c r="BU158" s="509">
        <v>11.862621876752268</v>
      </c>
      <c r="BV158" s="509">
        <v>4.4527731065167577</v>
      </c>
      <c r="BW158" s="509">
        <v>49.054405627516978</v>
      </c>
      <c r="BX158" s="509">
        <v>0</v>
      </c>
      <c r="BY158" s="510">
        <v>1.881226541570888</v>
      </c>
      <c r="BZ158" s="510">
        <v>6.6030090047918293</v>
      </c>
      <c r="CA158" s="510">
        <v>3.2340940112399643</v>
      </c>
      <c r="CB158" s="510">
        <v>19.784856676004896</v>
      </c>
      <c r="CC158" s="510">
        <v>11.167635041547506</v>
      </c>
      <c r="CD158" s="510">
        <v>208.03610983904139</v>
      </c>
      <c r="CE158" s="510">
        <v>0</v>
      </c>
      <c r="CF158" s="510">
        <v>0</v>
      </c>
      <c r="CG158" s="67"/>
      <c r="CH158" s="67"/>
      <c r="CI158" s="67"/>
      <c r="CJ158" s="67"/>
      <c r="CK158" s="67"/>
      <c r="CL158" s="67"/>
      <c r="CM158" s="67"/>
      <c r="CN158" s="67"/>
      <c r="CO158" s="67"/>
      <c r="CP158" s="67"/>
      <c r="CQ158" s="67"/>
      <c r="CR158" s="67"/>
      <c r="CS158" s="67"/>
      <c r="CT158" s="67"/>
      <c r="CU158" s="67"/>
      <c r="CV158" s="67"/>
      <c r="CW158" s="67"/>
      <c r="CX158" s="67"/>
      <c r="CY158" s="67"/>
      <c r="CZ158" s="67"/>
    </row>
    <row r="159" s="589" customFormat="true" ht="15" customHeight="true" x14ac:dyDescent="0.2">
      <c r="A159" s="1145"/>
      <c r="B159" s="453" t="s">
        <v>388</v>
      </c>
      <c r="C159" s="195">
        <v>8.8311815568155119</v>
      </c>
      <c r="D159" s="194">
        <v>4.9978278107480367</v>
      </c>
      <c r="E159" s="194">
        <v>3.5220492690584324</v>
      </c>
      <c r="F159" s="194">
        <v>2.4385191758146507</v>
      </c>
      <c r="G159" s="193">
        <v>0.28460781272161367</v>
      </c>
      <c r="H159" s="192">
        <v>5.6885792650136002</v>
      </c>
      <c r="I159" s="194">
        <v>0.987208551384266</v>
      </c>
      <c r="J159" s="194">
        <v>8.4747357524773054E-2</v>
      </c>
      <c r="K159" s="194">
        <v>0</v>
      </c>
      <c r="L159" s="191">
        <v>0</v>
      </c>
      <c r="M159" s="195">
        <v>9.0834484631548982</v>
      </c>
      <c r="N159" s="194">
        <v>5.9544906462546265</v>
      </c>
      <c r="O159" s="194">
        <v>3.1022249974900955</v>
      </c>
      <c r="P159" s="194">
        <v>3.5534872222224303</v>
      </c>
      <c r="Q159" s="193">
        <v>1.1415474726231878</v>
      </c>
      <c r="R159" s="192">
        <v>0.96885138561297657</v>
      </c>
      <c r="S159" s="194">
        <v>0.62910746051701782</v>
      </c>
      <c r="T159" s="194">
        <v>1.1268784359578219</v>
      </c>
      <c r="U159" s="194">
        <v>9.8080286893963784</v>
      </c>
      <c r="V159" s="194">
        <v>15.566794410267359</v>
      </c>
      <c r="W159" s="194">
        <v>4.534236819612234</v>
      </c>
      <c r="X159" s="194">
        <v>1.5727234918397275</v>
      </c>
      <c r="Y159" s="194">
        <v>1.8631522624351453</v>
      </c>
      <c r="Z159" s="194">
        <v>6.344534540951237</v>
      </c>
      <c r="AA159" s="194">
        <v>1.7759152361820205</v>
      </c>
      <c r="AB159" s="194">
        <v>17.211516384715043</v>
      </c>
      <c r="AC159" s="194">
        <v>4.0051964295744007</v>
      </c>
      <c r="AD159" s="194">
        <v>11.084133424095718</v>
      </c>
      <c r="AE159" s="194">
        <v>0.15404754916522279</v>
      </c>
      <c r="AF159" s="191">
        <v>6.8269160263874236</v>
      </c>
      <c r="AG159" s="999"/>
      <c r="AH159" s="999"/>
      <c r="AI159" s="999"/>
      <c r="AJ159" s="999"/>
      <c r="AK159" s="999"/>
      <c r="AL159" s="999"/>
      <c r="AM159" s="999"/>
      <c r="AN159" s="999"/>
      <c r="AO159" s="999"/>
      <c r="AP159" s="999"/>
      <c r="AQ159" s="999"/>
      <c r="AR159" s="999"/>
      <c r="AS159" s="999"/>
      <c r="AT159" s="999"/>
      <c r="AU159" s="999"/>
      <c r="AV159" s="999"/>
      <c r="AW159" s="999"/>
      <c r="AX159" s="999"/>
      <c r="AY159" s="999"/>
      <c r="AZ159" s="420"/>
      <c r="BA159" s="1136"/>
      <c r="BB159" s="697" t="s">
        <v>388</v>
      </c>
      <c r="BC159" s="523">
        <v>1003.5731353649792</v>
      </c>
      <c r="BD159" s="509">
        <v>567.57057264277648</v>
      </c>
      <c r="BE159" s="509">
        <v>400.7332021034843</v>
      </c>
      <c r="BF159" s="509">
        <v>276.98647897810258</v>
      </c>
      <c r="BG159" s="527">
        <v>32.351079881425939</v>
      </c>
      <c r="BH159" s="523">
        <v>110.95808434248849</v>
      </c>
      <c r="BI159" s="509">
        <v>19.272179318787011</v>
      </c>
      <c r="BJ159" s="509">
        <v>1.6498461911518452</v>
      </c>
      <c r="BK159" s="509">
        <v>0</v>
      </c>
      <c r="BL159" s="527">
        <v>0</v>
      </c>
      <c r="BM159" s="523">
        <v>854.77240923927343</v>
      </c>
      <c r="BN159" s="509">
        <v>560.26124197017361</v>
      </c>
      <c r="BO159" s="509">
        <v>292.3782714602703</v>
      </c>
      <c r="BP159" s="509">
        <v>334.45009907946388</v>
      </c>
      <c r="BQ159" s="527">
        <v>107.47233736915976</v>
      </c>
      <c r="BR159" s="523">
        <v>84.738806172884679</v>
      </c>
      <c r="BS159" s="509">
        <v>7.2220917040091486</v>
      </c>
      <c r="BT159" s="509">
        <v>115.48519339626088</v>
      </c>
      <c r="BU159" s="509">
        <v>310.81418065190377</v>
      </c>
      <c r="BV159" s="509">
        <v>121.23372192698149</v>
      </c>
      <c r="BW159" s="509">
        <v>374.11665401730841</v>
      </c>
      <c r="BX159" s="509">
        <v>29.562491187995178</v>
      </c>
      <c r="BY159" s="510">
        <v>18.888774320931166</v>
      </c>
      <c r="BZ159" s="510">
        <v>171.08944114013431</v>
      </c>
      <c r="CA159" s="510">
        <v>63.765290739134556</v>
      </c>
      <c r="CB159" s="510">
        <v>137.28725300412168</v>
      </c>
      <c r="CC159" s="510">
        <v>131.21929338475871</v>
      </c>
      <c r="CD159" s="510">
        <v>706.14318021070551</v>
      </c>
      <c r="CE159" s="510">
        <v>7.4325087310811568</v>
      </c>
      <c r="CF159" s="510">
        <v>2.2155883825568896</v>
      </c>
      <c r="CG159" s="67"/>
      <c r="CH159" s="67"/>
      <c r="CI159" s="67"/>
      <c r="CJ159" s="67"/>
      <c r="CK159" s="67"/>
      <c r="CL159" s="67"/>
      <c r="CM159" s="67"/>
      <c r="CN159" s="67"/>
      <c r="CO159" s="67"/>
      <c r="CP159" s="67"/>
      <c r="CQ159" s="67"/>
      <c r="CR159" s="67"/>
      <c r="CS159" s="67"/>
      <c r="CT159" s="67"/>
      <c r="CU159" s="67"/>
      <c r="CV159" s="67"/>
      <c r="CW159" s="67"/>
      <c r="CX159" s="67"/>
      <c r="CY159" s="67"/>
      <c r="CZ159" s="67"/>
    </row>
    <row r="160" s="589" customFormat="true" ht="15" customHeight="true" x14ac:dyDescent="0.2">
      <c r="A160" s="1145"/>
      <c r="B160" s="453" t="s">
        <v>488</v>
      </c>
      <c r="C160" s="195">
        <v>1.2139130589444131</v>
      </c>
      <c r="D160" s="194">
        <v>1.2699128215136339</v>
      </c>
      <c r="E160" s="194">
        <v>0.73745089525035779</v>
      </c>
      <c r="F160" s="194">
        <v>0.55179129162700735</v>
      </c>
      <c r="G160" s="193">
        <v>0</v>
      </c>
      <c r="H160" s="192">
        <v>1.1822387803213983</v>
      </c>
      <c r="I160" s="194">
        <v>0</v>
      </c>
      <c r="J160" s="194">
        <v>0</v>
      </c>
      <c r="K160" s="194">
        <v>0</v>
      </c>
      <c r="L160" s="191">
        <v>0</v>
      </c>
      <c r="M160" s="195">
        <v>1.0285643434840739</v>
      </c>
      <c r="N160" s="194">
        <v>1.4387592913325453</v>
      </c>
      <c r="O160" s="194">
        <v>0.644589067914633</v>
      </c>
      <c r="P160" s="194">
        <v>1.1981901048281456</v>
      </c>
      <c r="Q160" s="193">
        <v>0</v>
      </c>
      <c r="R160" s="192">
        <v>0.5723394646030191</v>
      </c>
      <c r="S160" s="194">
        <v>0.80602890289345575</v>
      </c>
      <c r="T160" s="194">
        <v>0.27405740171305065</v>
      </c>
      <c r="U160" s="194">
        <v>0.72340955090212322</v>
      </c>
      <c r="V160" s="194">
        <v>2.9977128670865003</v>
      </c>
      <c r="W160" s="194">
        <v>1.5949585317376942</v>
      </c>
      <c r="X160" s="194">
        <v>0.80646289247727276</v>
      </c>
      <c r="Y160" s="194">
        <v>0.31799036753258181</v>
      </c>
      <c r="Z160" s="194">
        <v>2.4294256473894649</v>
      </c>
      <c r="AA160" s="194">
        <v>0.22403605751684658</v>
      </c>
      <c r="AB160" s="194">
        <v>0.69580777727509868</v>
      </c>
      <c r="AC160" s="194">
        <v>8.4109176100731181E-2</v>
      </c>
      <c r="AD160" s="194">
        <v>0.99041078466788035</v>
      </c>
      <c r="AE160" s="194">
        <v>0</v>
      </c>
      <c r="AF160" s="191">
        <v>0.42360448068051432</v>
      </c>
      <c r="AG160" s="999"/>
      <c r="AH160" s="999"/>
      <c r="AI160" s="999"/>
      <c r="AJ160" s="999"/>
      <c r="AK160" s="999"/>
      <c r="AL160" s="999"/>
      <c r="AM160" s="999"/>
      <c r="AN160" s="999"/>
      <c r="AO160" s="999"/>
      <c r="AP160" s="999"/>
      <c r="AQ160" s="999"/>
      <c r="AR160" s="999"/>
      <c r="AS160" s="999"/>
      <c r="AT160" s="999"/>
      <c r="AU160" s="999"/>
      <c r="AV160" s="999"/>
      <c r="AW160" s="999"/>
      <c r="AX160" s="999"/>
      <c r="AY160" s="999"/>
      <c r="AZ160" s="420"/>
      <c r="BA160" s="1136"/>
      <c r="BB160" s="697" t="s">
        <v>488</v>
      </c>
      <c r="BC160" s="523">
        <v>137.94875881417545</v>
      </c>
      <c r="BD160" s="509">
        <v>144.21568221355321</v>
      </c>
      <c r="BE160" s="509">
        <v>83.905997921136461</v>
      </c>
      <c r="BF160" s="509">
        <v>62.676860823735126</v>
      </c>
      <c r="BG160" s="527">
        <v>0</v>
      </c>
      <c r="BH160" s="523">
        <v>23.060054925603435</v>
      </c>
      <c r="BI160" s="509">
        <v>0</v>
      </c>
      <c r="BJ160" s="509">
        <v>0</v>
      </c>
      <c r="BK160" s="509">
        <v>0</v>
      </c>
      <c r="BL160" s="527">
        <v>0</v>
      </c>
      <c r="BM160" s="523">
        <v>96.790159101329905</v>
      </c>
      <c r="BN160" s="509">
        <v>135.37363904755205</v>
      </c>
      <c r="BO160" s="509">
        <v>60.751182661330766</v>
      </c>
      <c r="BP160" s="509">
        <v>112.77226403678414</v>
      </c>
      <c r="BQ160" s="527">
        <v>0</v>
      </c>
      <c r="BR160" s="523">
        <v>50.05861959458629</v>
      </c>
      <c r="BS160" s="509">
        <v>9.2531324425788704</v>
      </c>
      <c r="BT160" s="509">
        <v>28.086057048031961</v>
      </c>
      <c r="BU160" s="509">
        <v>22.924682824642407</v>
      </c>
      <c r="BV160" s="509">
        <v>23.346096734315218</v>
      </c>
      <c r="BW160" s="509">
        <v>131.59889369013916</v>
      </c>
      <c r="BX160" s="509">
        <v>15.159086944403619</v>
      </c>
      <c r="BY160" s="510">
        <v>3.2238096744183693</v>
      </c>
      <c r="BZ160" s="510">
        <v>65.512934577081552</v>
      </c>
      <c r="CA160" s="510">
        <v>8.0441476330388273</v>
      </c>
      <c r="CB160" s="510">
        <v>5.550094263968222</v>
      </c>
      <c r="CC160" s="510">
        <v>2.7556068345654063</v>
      </c>
      <c r="CD160" s="510">
        <v>63.096662088169914</v>
      </c>
      <c r="CE160" s="510">
        <v>0</v>
      </c>
      <c r="CF160" s="510">
        <v>0.1374754226604179</v>
      </c>
      <c r="CG160" s="67"/>
      <c r="CH160" s="67"/>
      <c r="CI160" s="67"/>
      <c r="CJ160" s="67"/>
      <c r="CK160" s="67"/>
      <c r="CL160" s="67"/>
      <c r="CM160" s="67"/>
      <c r="CN160" s="67"/>
      <c r="CO160" s="67"/>
      <c r="CP160" s="67"/>
      <c r="CQ160" s="67"/>
      <c r="CR160" s="67"/>
      <c r="CS160" s="67"/>
      <c r="CT160" s="67"/>
      <c r="CU160" s="67"/>
      <c r="CV160" s="67"/>
      <c r="CW160" s="67"/>
      <c r="CX160" s="67"/>
      <c r="CY160" s="67"/>
      <c r="CZ160" s="67"/>
    </row>
    <row r="161" s="589" customFormat="true" ht="15" customHeight="true" x14ac:dyDescent="0.2">
      <c r="A161" s="1145"/>
      <c r="B161" s="453" t="s">
        <v>313</v>
      </c>
      <c r="C161" s="195">
        <v>0.14642338537946023</v>
      </c>
      <c r="D161" s="194">
        <v>1.118860341355927</v>
      </c>
      <c r="E161" s="194">
        <v>2.134661689742603</v>
      </c>
      <c r="F161" s="194">
        <v>2.286153492596922</v>
      </c>
      <c r="G161" s="193">
        <v>0.67720453835715022</v>
      </c>
      <c r="H161" s="192">
        <v>3.1063895958710992</v>
      </c>
      <c r="I161" s="194">
        <v>0.61586769407645015</v>
      </c>
      <c r="J161" s="194">
        <v>0.66692977976422496</v>
      </c>
      <c r="K161" s="194">
        <v>0</v>
      </c>
      <c r="L161" s="191">
        <v>0</v>
      </c>
      <c r="M161" s="195">
        <v>8.6775963807787376E-2</v>
      </c>
      <c r="N161" s="194">
        <v>0.5800063933916112</v>
      </c>
      <c r="O161" s="194">
        <v>2.0463467698794218</v>
      </c>
      <c r="P161" s="194">
        <v>2.2858602375552919</v>
      </c>
      <c r="Q161" s="193">
        <v>1.7727001106045521</v>
      </c>
      <c r="R161" s="192">
        <v>0.58334874278882587</v>
      </c>
      <c r="S161" s="194">
        <v>0.25659848246970163</v>
      </c>
      <c r="T161" s="194">
        <v>0</v>
      </c>
      <c r="U161" s="194">
        <v>0.25321432484662443</v>
      </c>
      <c r="V161" s="194">
        <v>7.4539301280912157E-2</v>
      </c>
      <c r="W161" s="194">
        <v>0.36498881179463438</v>
      </c>
      <c r="X161" s="194">
        <v>0</v>
      </c>
      <c r="Y161" s="194">
        <v>0</v>
      </c>
      <c r="Z161" s="194">
        <v>12.231122416900451</v>
      </c>
      <c r="AA161" s="194">
        <v>8.9282189604588114E-2</v>
      </c>
      <c r="AB161" s="194">
        <v>0</v>
      </c>
      <c r="AC161" s="194">
        <v>2.7189435549824701</v>
      </c>
      <c r="AD161" s="194">
        <v>2.9171856605156861</v>
      </c>
      <c r="AE161" s="194">
        <v>0.46816943194518817</v>
      </c>
      <c r="AF161" s="191">
        <v>0</v>
      </c>
      <c r="AG161" s="999"/>
      <c r="AH161" s="999"/>
      <c r="AI161" s="999"/>
      <c r="AJ161" s="999"/>
      <c r="AK161" s="999"/>
      <c r="AL161" s="999"/>
      <c r="AM161" s="999"/>
      <c r="AN161" s="999"/>
      <c r="AO161" s="999"/>
      <c r="AP161" s="999"/>
      <c r="AQ161" s="999"/>
      <c r="AR161" s="999"/>
      <c r="AS161" s="999"/>
      <c r="AT161" s="999"/>
      <c r="AU161" s="999"/>
      <c r="AV161" s="999"/>
      <c r="AW161" s="999"/>
      <c r="AX161" s="999"/>
      <c r="AY161" s="999"/>
      <c r="AZ161" s="420"/>
      <c r="BA161" s="1136"/>
      <c r="BB161" s="697" t="s">
        <v>313</v>
      </c>
      <c r="BC161" s="523">
        <v>16.639514770547631</v>
      </c>
      <c r="BD161" s="509">
        <v>127.06164131645606</v>
      </c>
      <c r="BE161" s="509">
        <v>242.8784349649016</v>
      </c>
      <c r="BF161" s="509">
        <v>259.67956807490145</v>
      </c>
      <c r="BG161" s="527">
        <v>76.977149386569124</v>
      </c>
      <c r="BH161" s="523">
        <v>60.591410037857685</v>
      </c>
      <c r="BI161" s="509">
        <v>12.022902982603132</v>
      </c>
      <c r="BJ161" s="509">
        <v>12.983668034582674</v>
      </c>
      <c r="BK161" s="509">
        <v>0</v>
      </c>
      <c r="BL161" s="527">
        <v>0</v>
      </c>
      <c r="BM161" s="523">
        <v>8.1658083875207144</v>
      </c>
      <c r="BN161" s="509">
        <v>54.573114917330827</v>
      </c>
      <c r="BO161" s="509">
        <v>192.86393858270208</v>
      </c>
      <c r="BP161" s="509">
        <v>215.14251638536493</v>
      </c>
      <c r="BQ161" s="527">
        <v>166.89294918541384</v>
      </c>
      <c r="BR161" s="523">
        <v>51.021525881498611</v>
      </c>
      <c r="BS161" s="509">
        <v>2.9457253137369834</v>
      </c>
      <c r="BT161" s="509">
        <v>0</v>
      </c>
      <c r="BU161" s="509">
        <v>8.0243039043732871</v>
      </c>
      <c r="BV161" s="509">
        <v>0.58050981377137589</v>
      </c>
      <c r="BW161" s="509">
        <v>30.114967182953464</v>
      </c>
      <c r="BX161" s="509">
        <v>0</v>
      </c>
      <c r="BY161" s="510">
        <v>0</v>
      </c>
      <c r="BZ161" s="510">
        <v>329.82969598748861</v>
      </c>
      <c r="CA161" s="510">
        <v>3.2057300156974318</v>
      </c>
      <c r="CB161" s="510">
        <v>0</v>
      </c>
      <c r="CC161" s="510">
        <v>89.078740159507092</v>
      </c>
      <c r="CD161" s="510">
        <v>185.84680288163096</v>
      </c>
      <c r="CE161" s="510">
        <v>22.58830737271785</v>
      </c>
      <c r="CF161" s="510">
        <v>0</v>
      </c>
      <c r="CG161" s="67"/>
      <c r="CH161" s="67"/>
      <c r="CI161" s="67"/>
      <c r="CJ161" s="67"/>
      <c r="CK161" s="67"/>
      <c r="CL161" s="67"/>
      <c r="CM161" s="67"/>
      <c r="CN161" s="67"/>
      <c r="CO161" s="67"/>
      <c r="CP161" s="67"/>
      <c r="CQ161" s="67"/>
      <c r="CR161" s="67"/>
      <c r="CS161" s="67"/>
      <c r="CT161" s="67"/>
      <c r="CU161" s="67"/>
      <c r="CV161" s="67"/>
      <c r="CW161" s="67"/>
      <c r="CX161" s="67"/>
      <c r="CY161" s="67"/>
      <c r="CZ161" s="67"/>
    </row>
    <row r="162" s="589" customFormat="true" ht="15" customHeight="true" x14ac:dyDescent="0.2">
      <c r="A162" s="1145"/>
      <c r="B162" s="453" t="s">
        <v>489</v>
      </c>
      <c r="C162" s="195">
        <v>1.1101199714300779E-2</v>
      </c>
      <c r="D162" s="194">
        <v>0</v>
      </c>
      <c r="E162" s="194">
        <v>5.9124342752701516E-2</v>
      </c>
      <c r="F162" s="194">
        <v>0</v>
      </c>
      <c r="G162" s="193">
        <v>0</v>
      </c>
      <c r="H162" s="192">
        <v>0</v>
      </c>
      <c r="I162" s="194">
        <v>0</v>
      </c>
      <c r="J162" s="194">
        <v>0</v>
      </c>
      <c r="K162" s="194">
        <v>0</v>
      </c>
      <c r="L162" s="191">
        <v>0</v>
      </c>
      <c r="M162" s="195">
        <v>1.3406036292689327E-2</v>
      </c>
      <c r="N162" s="194">
        <v>0</v>
      </c>
      <c r="O162" s="194">
        <v>0</v>
      </c>
      <c r="P162" s="194">
        <v>7.1474257914016084E-2</v>
      </c>
      <c r="Q162" s="193">
        <v>0</v>
      </c>
      <c r="R162" s="192">
        <v>0</v>
      </c>
      <c r="S162" s="194">
        <v>0</v>
      </c>
      <c r="T162" s="194">
        <v>0</v>
      </c>
      <c r="U162" s="194">
        <v>0</v>
      </c>
      <c r="V162" s="194">
        <v>0</v>
      </c>
      <c r="W162" s="194">
        <v>0</v>
      </c>
      <c r="X162" s="194">
        <v>0</v>
      </c>
      <c r="Y162" s="194">
        <v>0</v>
      </c>
      <c r="Z162" s="194">
        <v>0</v>
      </c>
      <c r="AA162" s="194">
        <v>0</v>
      </c>
      <c r="AB162" s="194">
        <v>0.15815722962410486</v>
      </c>
      <c r="AC162" s="194">
        <v>0.20532997362742636</v>
      </c>
      <c r="AD162" s="194">
        <v>0</v>
      </c>
      <c r="AE162" s="194">
        <v>0</v>
      </c>
      <c r="AF162" s="191">
        <v>0</v>
      </c>
      <c r="AG162" s="999"/>
      <c r="AH162" s="999"/>
      <c r="AI162" s="999"/>
      <c r="AJ162" s="999"/>
      <c r="AK162" s="999"/>
      <c r="AL162" s="999"/>
      <c r="AM162" s="999"/>
      <c r="AN162" s="999"/>
      <c r="AO162" s="999"/>
      <c r="AP162" s="999"/>
      <c r="AQ162" s="999"/>
      <c r="AR162" s="999"/>
      <c r="AS162" s="999"/>
      <c r="AT162" s="999"/>
      <c r="AU162" s="999"/>
      <c r="AV162" s="999"/>
      <c r="AW162" s="999"/>
      <c r="AX162" s="999"/>
      <c r="AY162" s="999"/>
      <c r="AZ162" s="420"/>
      <c r="BA162" s="1136"/>
      <c r="BB162" s="697" t="s">
        <v>489</v>
      </c>
      <c r="BC162" s="523">
        <v>1.2615373981294291</v>
      </c>
      <c r="BD162" s="509">
        <v>0</v>
      </c>
      <c r="BE162" s="509">
        <v>6.7270743205383976</v>
      </c>
      <c r="BF162" s="509">
        <v>0</v>
      </c>
      <c r="BG162" s="527">
        <v>0</v>
      </c>
      <c r="BH162" s="523">
        <v>0</v>
      </c>
      <c r="BI162" s="509">
        <v>0</v>
      </c>
      <c r="BJ162" s="509">
        <v>0</v>
      </c>
      <c r="BK162" s="509">
        <v>0</v>
      </c>
      <c r="BL162" s="527">
        <v>0</v>
      </c>
      <c r="BM162" s="523">
        <v>1.2615373981294291</v>
      </c>
      <c r="BN162" s="509">
        <v>0</v>
      </c>
      <c r="BO162" s="509">
        <v>0</v>
      </c>
      <c r="BP162" s="509">
        <v>6.7270743205383976</v>
      </c>
      <c r="BQ162" s="527">
        <v>0</v>
      </c>
      <c r="BR162" s="523">
        <v>0</v>
      </c>
      <c r="BS162" s="509">
        <v>0</v>
      </c>
      <c r="BT162" s="509">
        <v>0</v>
      </c>
      <c r="BU162" s="509">
        <v>0</v>
      </c>
      <c r="BV162" s="509">
        <v>0</v>
      </c>
      <c r="BW162" s="509">
        <v>0</v>
      </c>
      <c r="BX162" s="509">
        <v>0</v>
      </c>
      <c r="BY162" s="510">
        <v>0</v>
      </c>
      <c r="BZ162" s="510">
        <v>0</v>
      </c>
      <c r="CA162" s="510">
        <v>0</v>
      </c>
      <c r="CB162" s="510">
        <v>1.2615373981294291</v>
      </c>
      <c r="CC162" s="510">
        <v>6.7270743205383976</v>
      </c>
      <c r="CD162" s="510">
        <v>0</v>
      </c>
      <c r="CE162" s="510">
        <v>0</v>
      </c>
      <c r="CF162" s="510">
        <v>0</v>
      </c>
      <c r="CG162" s="67"/>
      <c r="CH162" s="67"/>
      <c r="CI162" s="67"/>
      <c r="CJ162" s="67"/>
      <c r="CK162" s="67"/>
      <c r="CL162" s="67"/>
      <c r="CM162" s="67"/>
      <c r="CN162" s="67"/>
      <c r="CO162" s="67"/>
      <c r="CP162" s="67"/>
      <c r="CQ162" s="67"/>
      <c r="CR162" s="67"/>
      <c r="CS162" s="67"/>
      <c r="CT162" s="67"/>
      <c r="CU162" s="67"/>
      <c r="CV162" s="67"/>
      <c r="CW162" s="67"/>
      <c r="CX162" s="67"/>
      <c r="CY162" s="67"/>
      <c r="CZ162" s="67"/>
    </row>
    <row r="163" s="589" customFormat="true" ht="15" customHeight="true" x14ac:dyDescent="0.2">
      <c r="A163" s="1145"/>
      <c r="B163" s="453" t="s">
        <v>490</v>
      </c>
      <c r="C163" s="195">
        <v>21.194760467428875</v>
      </c>
      <c r="D163" s="194">
        <v>39.079550546182098</v>
      </c>
      <c r="E163" s="194">
        <v>47.987538716884082</v>
      </c>
      <c r="F163" s="194">
        <v>22.318229164237579</v>
      </c>
      <c r="G163" s="193">
        <v>0.81564973879390679</v>
      </c>
      <c r="H163" s="192">
        <v>24.824324390528773</v>
      </c>
      <c r="I163" s="194">
        <v>3.0639218863399571</v>
      </c>
      <c r="J163" s="194">
        <v>0</v>
      </c>
      <c r="K163" s="194">
        <v>0</v>
      </c>
      <c r="L163" s="191">
        <v>0</v>
      </c>
      <c r="M163" s="195">
        <v>19.818830825485094</v>
      </c>
      <c r="N163" s="194">
        <v>33.310971794556501</v>
      </c>
      <c r="O163" s="194">
        <v>50.184795043058308</v>
      </c>
      <c r="P163" s="194">
        <v>42.253082638979613</v>
      </c>
      <c r="Q163" s="193">
        <v>7.2698612113391627</v>
      </c>
      <c r="R163" s="192">
        <v>9.2744416356857826</v>
      </c>
      <c r="S163" s="194">
        <v>12.911686720279835</v>
      </c>
      <c r="T163" s="194">
        <v>58.121371055450744</v>
      </c>
      <c r="U163" s="194">
        <v>8.5265778597464372</v>
      </c>
      <c r="V163" s="194">
        <v>22.807913762830694</v>
      </c>
      <c r="W163" s="194">
        <v>42.953086472515132</v>
      </c>
      <c r="X163" s="194">
        <v>17.018719932708716</v>
      </c>
      <c r="Y163" s="194">
        <v>11.788625983333006</v>
      </c>
      <c r="Z163" s="194">
        <v>26.617219364965983</v>
      </c>
      <c r="AA163" s="194">
        <v>11.757908393834345</v>
      </c>
      <c r="AB163" s="194">
        <v>15.599377425355392</v>
      </c>
      <c r="AC163" s="194">
        <v>18.762543370489144</v>
      </c>
      <c r="AD163" s="194">
        <v>4.200049534794756</v>
      </c>
      <c r="AE163" s="194">
        <v>29.686042209597751</v>
      </c>
      <c r="AF163" s="191">
        <v>25.512657615262302</v>
      </c>
      <c r="AG163" s="999"/>
      <c r="AH163" s="999"/>
      <c r="AI163" s="999"/>
      <c r="AJ163" s="999"/>
      <c r="AK163" s="999"/>
      <c r="AL163" s="999"/>
      <c r="AM163" s="999"/>
      <c r="AN163" s="999"/>
      <c r="AO163" s="999"/>
      <c r="AP163" s="999"/>
      <c r="AQ163" s="999"/>
      <c r="AR163" s="999"/>
      <c r="AS163" s="999"/>
      <c r="AT163" s="999"/>
      <c r="AU163" s="999"/>
      <c r="AV163" s="999"/>
      <c r="AW163" s="999"/>
      <c r="AX163" s="999"/>
      <c r="AY163" s="999"/>
      <c r="AZ163" s="420"/>
      <c r="BA163" s="1136"/>
      <c r="BB163" s="697" t="s">
        <v>490</v>
      </c>
      <c r="BC163" s="523">
        <v>2408.5669713348479</v>
      </c>
      <c r="BD163" s="509">
        <v>4438.0086153466555</v>
      </c>
      <c r="BE163" s="509">
        <v>5459.9463499903832</v>
      </c>
      <c r="BF163" s="509">
        <v>2535.0826741657102</v>
      </c>
      <c r="BG163" s="527">
        <v>92.714074159293062</v>
      </c>
      <c r="BH163" s="523">
        <v>484.20868395212568</v>
      </c>
      <c r="BI163" s="509">
        <v>59.813554015007199</v>
      </c>
      <c r="BJ163" s="509">
        <v>0</v>
      </c>
      <c r="BK163" s="509">
        <v>0</v>
      </c>
      <c r="BL163" s="527">
        <v>0</v>
      </c>
      <c r="BM163" s="523">
        <v>1864.9954190549342</v>
      </c>
      <c r="BN163" s="509">
        <v>3134.2473332442933</v>
      </c>
      <c r="BO163" s="509">
        <v>4729.8128408315661</v>
      </c>
      <c r="BP163" s="509">
        <v>3976.8111692213488</v>
      </c>
      <c r="BQ163" s="527">
        <v>684.42968467760988</v>
      </c>
      <c r="BR163" s="523">
        <v>811.17199582769808</v>
      </c>
      <c r="BS163" s="509">
        <v>148.22489224760295</v>
      </c>
      <c r="BT163" s="509">
        <v>5956.4169147396833</v>
      </c>
      <c r="BU163" s="509">
        <v>270.2052976360996</v>
      </c>
      <c r="BV163" s="509">
        <v>177.62733944978592</v>
      </c>
      <c r="BW163" s="509">
        <v>3544.0286050581117</v>
      </c>
      <c r="BX163" s="509">
        <v>319.90096202678882</v>
      </c>
      <c r="BY163" s="510">
        <v>119.51395505486413</v>
      </c>
      <c r="BZ163" s="510">
        <v>717.77135997333858</v>
      </c>
      <c r="CA163" s="510">
        <v>422.1746803799104</v>
      </c>
      <c r="CB163" s="510">
        <v>124.42806475804932</v>
      </c>
      <c r="CC163" s="510">
        <v>614.70335512061069</v>
      </c>
      <c r="CD163" s="510">
        <v>267.57493996734581</v>
      </c>
      <c r="CE163" s="510">
        <v>1432.2965156520022</v>
      </c>
      <c r="CF163" s="510">
        <v>8.2798071050008435</v>
      </c>
      <c r="CG163" s="67"/>
      <c r="CH163" s="67"/>
      <c r="CI163" s="67"/>
      <c r="CJ163" s="67"/>
      <c r="CK163" s="67"/>
      <c r="CL163" s="67"/>
      <c r="CM163" s="67"/>
      <c r="CN163" s="67"/>
      <c r="CO163" s="67"/>
      <c r="CP163" s="67"/>
      <c r="CQ163" s="67"/>
      <c r="CR163" s="67"/>
      <c r="CS163" s="67"/>
      <c r="CT163" s="67"/>
      <c r="CU163" s="67"/>
      <c r="CV163" s="67"/>
      <c r="CW163" s="67"/>
      <c r="CX163" s="67"/>
      <c r="CY163" s="67"/>
      <c r="CZ163" s="67"/>
    </row>
    <row r="164" s="589" customFormat="true" ht="15" customHeight="true" x14ac:dyDescent="0.2">
      <c r="A164" s="1145"/>
      <c r="B164" s="453" t="s">
        <v>46</v>
      </c>
      <c r="C164" s="195">
        <v>0.60506732785067674</v>
      </c>
      <c r="D164" s="194">
        <v>0.87490052837102716</v>
      </c>
      <c r="E164" s="194">
        <v>1.5788322573003215</v>
      </c>
      <c r="F164" s="194">
        <v>1.5901061559849896</v>
      </c>
      <c r="G164" s="193">
        <v>0.74248487730692414</v>
      </c>
      <c r="H164" s="192">
        <v>0.72091607408000113</v>
      </c>
      <c r="I164" s="194">
        <v>0.16572398041832262</v>
      </c>
      <c r="J164" s="194">
        <v>5.5485510322693776E-2</v>
      </c>
      <c r="K164" s="194">
        <v>0</v>
      </c>
      <c r="L164" s="191">
        <v>0</v>
      </c>
      <c r="M164" s="195">
        <v>0.61088422006739973</v>
      </c>
      <c r="N164" s="194">
        <v>0.71060321691189476</v>
      </c>
      <c r="O164" s="194">
        <v>1.9005868716782042</v>
      </c>
      <c r="P164" s="194">
        <v>1.2203457622994041</v>
      </c>
      <c r="Q164" s="193">
        <v>1.870072948289812</v>
      </c>
      <c r="R164" s="192">
        <v>4.2727228810960326E-2</v>
      </c>
      <c r="S164" s="194">
        <v>0.15658580696070687</v>
      </c>
      <c r="T164" s="194">
        <v>0</v>
      </c>
      <c r="U164" s="194">
        <v>0</v>
      </c>
      <c r="V164" s="194">
        <v>0.11123199336255719</v>
      </c>
      <c r="W164" s="194">
        <v>4.3829871631112987</v>
      </c>
      <c r="X164" s="194">
        <v>0.15803415809188062</v>
      </c>
      <c r="Y164" s="194">
        <v>0.11517814412888069</v>
      </c>
      <c r="Z164" s="194">
        <v>0.36788788714433357</v>
      </c>
      <c r="AA164" s="194">
        <v>0.61421651796019394</v>
      </c>
      <c r="AB164" s="194">
        <v>0</v>
      </c>
      <c r="AC164" s="194">
        <v>4.8370891580132422</v>
      </c>
      <c r="AD164" s="194">
        <v>0.78426551371732733</v>
      </c>
      <c r="AE164" s="194">
        <v>0</v>
      </c>
      <c r="AF164" s="191">
        <v>0.55316143548604824</v>
      </c>
      <c r="AG164" s="999"/>
      <c r="AH164" s="999"/>
      <c r="AI164" s="999"/>
      <c r="AJ164" s="999"/>
      <c r="AK164" s="999"/>
      <c r="AL164" s="999"/>
      <c r="AM164" s="999"/>
      <c r="AN164" s="999"/>
      <c r="AO164" s="999"/>
      <c r="AP164" s="999"/>
      <c r="AQ164" s="999"/>
      <c r="AR164" s="999"/>
      <c r="AS164" s="999"/>
      <c r="AT164" s="999"/>
      <c r="AU164" s="999"/>
      <c r="AV164" s="999"/>
      <c r="AW164" s="999"/>
      <c r="AX164" s="999"/>
      <c r="AY164" s="999"/>
      <c r="AZ164" s="420"/>
      <c r="BA164" s="1136"/>
      <c r="BB164" s="697" t="s">
        <v>46</v>
      </c>
      <c r="BC164" s="523">
        <v>68.759691034704289</v>
      </c>
      <c r="BD164" s="509">
        <v>99.356723099807866</v>
      </c>
      <c r="BE164" s="509">
        <v>179.63704017728588</v>
      </c>
      <c r="BF164" s="509">
        <v>180.61695381195767</v>
      </c>
      <c r="BG164" s="527">
        <v>84.397498954120948</v>
      </c>
      <c r="BH164" s="523">
        <v>14.061765306426331</v>
      </c>
      <c r="BI164" s="509">
        <v>3.2352457477871521</v>
      </c>
      <c r="BJ164" s="509">
        <v>1.0801818551481479</v>
      </c>
      <c r="BK164" s="509">
        <v>0</v>
      </c>
      <c r="BL164" s="527">
        <v>0</v>
      </c>
      <c r="BM164" s="523">
        <v>57.485544027835509</v>
      </c>
      <c r="BN164" s="509">
        <v>66.861040600589135</v>
      </c>
      <c r="BO164" s="509">
        <v>179.12637050856915</v>
      </c>
      <c r="BP164" s="509">
        <v>114.85752884091607</v>
      </c>
      <c r="BQ164" s="527">
        <v>176.06023019060513</v>
      </c>
      <c r="BR164" s="523">
        <v>3.7370585564325034</v>
      </c>
      <c r="BS164" s="509">
        <v>1.7975896462698331</v>
      </c>
      <c r="BT164" s="509">
        <v>0</v>
      </c>
      <c r="BU164" s="509">
        <v>0</v>
      </c>
      <c r="BV164" s="509">
        <v>0.86627138492982136</v>
      </c>
      <c r="BW164" s="509">
        <v>361.63715246885681</v>
      </c>
      <c r="BX164" s="509">
        <v>2.9705688445770089</v>
      </c>
      <c r="BY164" s="510">
        <v>1.1676844748644584</v>
      </c>
      <c r="BZ164" s="510">
        <v>9.9206226410285989</v>
      </c>
      <c r="CA164" s="510">
        <v>22.053808676540001</v>
      </c>
      <c r="CB164" s="510">
        <v>0</v>
      </c>
      <c r="CC164" s="510">
        <v>158.47398061847906</v>
      </c>
      <c r="CD164" s="510">
        <v>49.963648288645302</v>
      </c>
      <c r="CE164" s="510">
        <v>0</v>
      </c>
      <c r="CF164" s="510">
        <v>0.17952147725331197</v>
      </c>
      <c r="CG164" s="67"/>
      <c r="CH164" s="67"/>
      <c r="CI164" s="67"/>
      <c r="CJ164" s="67"/>
      <c r="CK164" s="67"/>
      <c r="CL164" s="67"/>
      <c r="CM164" s="67"/>
      <c r="CN164" s="67"/>
      <c r="CO164" s="67"/>
      <c r="CP164" s="67"/>
      <c r="CQ164" s="67"/>
      <c r="CR164" s="67"/>
      <c r="CS164" s="67"/>
      <c r="CT164" s="67"/>
      <c r="CU164" s="67"/>
      <c r="CV164" s="67"/>
      <c r="CW164" s="67"/>
      <c r="CX164" s="67"/>
      <c r="CY164" s="67"/>
      <c r="CZ164" s="67"/>
    </row>
    <row r="165" s="589" customFormat="true" ht="15" customHeight="true" x14ac:dyDescent="0.2">
      <c r="A165" s="1146"/>
      <c r="B165" s="454" t="s">
        <v>195</v>
      </c>
      <c r="C165" s="195">
        <v>0</v>
      </c>
      <c r="D165" s="194">
        <v>6.4231922947799837E-3</v>
      </c>
      <c r="E165" s="194">
        <v>9.7286863478209251E-2</v>
      </c>
      <c r="F165" s="194">
        <v>0</v>
      </c>
      <c r="G165" s="193">
        <v>2.2742383174446084E-2</v>
      </c>
      <c r="H165" s="192">
        <v>0</v>
      </c>
      <c r="I165" s="194">
        <v>0</v>
      </c>
      <c r="J165" s="194">
        <v>0</v>
      </c>
      <c r="K165" s="194">
        <v>0.13248291926730865</v>
      </c>
      <c r="L165" s="191">
        <v>0</v>
      </c>
      <c r="M165" s="195">
        <v>0</v>
      </c>
      <c r="N165" s="194">
        <v>7.7525315504498966E-3</v>
      </c>
      <c r="O165" s="194">
        <v>0.11744710079133211</v>
      </c>
      <c r="P165" s="194">
        <v>0</v>
      </c>
      <c r="Q165" s="193">
        <v>0</v>
      </c>
      <c r="R165" s="192">
        <v>0</v>
      </c>
      <c r="S165" s="194">
        <v>0</v>
      </c>
      <c r="T165" s="194">
        <v>0</v>
      </c>
      <c r="U165" s="194">
        <v>0</v>
      </c>
      <c r="V165" s="194">
        <v>9.3662394410971447E-2</v>
      </c>
      <c r="W165" s="194">
        <v>0</v>
      </c>
      <c r="X165" s="194">
        <v>0</v>
      </c>
      <c r="Y165" s="194">
        <v>0</v>
      </c>
      <c r="Z165" s="194">
        <v>0</v>
      </c>
      <c r="AA165" s="194">
        <v>0</v>
      </c>
      <c r="AB165" s="194">
        <v>0</v>
      </c>
      <c r="AC165" s="194">
        <v>0</v>
      </c>
      <c r="AD165" s="194">
        <v>4.0577651939544067E-2</v>
      </c>
      <c r="AE165" s="194">
        <v>0.22942115771304047</v>
      </c>
      <c r="AF165" s="191">
        <v>0</v>
      </c>
      <c r="AG165" s="999"/>
      <c r="AH165" s="999"/>
      <c r="AI165" s="999"/>
      <c r="AJ165" s="999"/>
      <c r="AK165" s="999"/>
      <c r="AL165" s="999"/>
      <c r="AM165" s="999"/>
      <c r="AN165" s="999"/>
      <c r="AO165" s="999"/>
      <c r="AP165" s="999"/>
      <c r="AQ165" s="999"/>
      <c r="AR165" s="999"/>
      <c r="AS165" s="999"/>
      <c r="AT165" s="999"/>
      <c r="AU165" s="999"/>
      <c r="AV165" s="999"/>
      <c r="AW165" s="999"/>
      <c r="AX165" s="999"/>
      <c r="AY165" s="999"/>
      <c r="AZ165" s="420"/>
      <c r="BA165" s="1136"/>
      <c r="BB165" s="697" t="s">
        <v>195</v>
      </c>
      <c r="BC165" s="523">
        <v>0</v>
      </c>
      <c r="BD165" s="509">
        <v>0.72943988208295185</v>
      </c>
      <c r="BE165" s="509">
        <v>11.069145643907945</v>
      </c>
      <c r="BF165" s="509">
        <v>0</v>
      </c>
      <c r="BG165" s="527">
        <v>2.5851035069446948</v>
      </c>
      <c r="BH165" s="523">
        <v>0</v>
      </c>
      <c r="BI165" s="509">
        <v>0</v>
      </c>
      <c r="BJ165" s="509">
        <v>0</v>
      </c>
      <c r="BK165" s="509">
        <v>2.5851035069446948</v>
      </c>
      <c r="BL165" s="527">
        <v>0</v>
      </c>
      <c r="BM165" s="523">
        <v>0</v>
      </c>
      <c r="BN165" s="509">
        <v>0.72943988208295185</v>
      </c>
      <c r="BO165" s="509">
        <v>11.069145643907945</v>
      </c>
      <c r="BP165" s="509">
        <v>0</v>
      </c>
      <c r="BQ165" s="527">
        <v>0</v>
      </c>
      <c r="BR165" s="523">
        <v>0</v>
      </c>
      <c r="BS165" s="509">
        <v>0</v>
      </c>
      <c r="BT165" s="509">
        <v>0</v>
      </c>
      <c r="BU165" s="509">
        <v>0</v>
      </c>
      <c r="BV165" s="509">
        <v>0.72943988208295185</v>
      </c>
      <c r="BW165" s="509">
        <v>0</v>
      </c>
      <c r="BX165" s="509">
        <v>0</v>
      </c>
      <c r="BY165" s="510">
        <v>0</v>
      </c>
      <c r="BZ165" s="510">
        <v>0</v>
      </c>
      <c r="CA165" s="510">
        <v>0</v>
      </c>
      <c r="CB165" s="510">
        <v>0</v>
      </c>
      <c r="CC165" s="510">
        <v>0</v>
      </c>
      <c r="CD165" s="510">
        <v>2.5851035069446948</v>
      </c>
      <c r="CE165" s="510">
        <v>11.069145643907945</v>
      </c>
      <c r="CF165" s="510">
        <v>0</v>
      </c>
      <c r="CG165" s="67"/>
      <c r="CH165" s="67"/>
      <c r="CI165" s="67"/>
      <c r="CJ165" s="67"/>
      <c r="CK165" s="67"/>
      <c r="CL165" s="67"/>
      <c r="CM165" s="67"/>
      <c r="CN165" s="67"/>
      <c r="CO165" s="67"/>
      <c r="CP165" s="67"/>
      <c r="CQ165" s="67"/>
      <c r="CR165" s="67"/>
      <c r="CS165" s="67"/>
      <c r="CT165" s="67"/>
      <c r="CU165" s="67"/>
      <c r="CV165" s="67"/>
      <c r="CW165" s="67"/>
      <c r="CX165" s="67"/>
      <c r="CY165" s="67"/>
      <c r="CZ165" s="67"/>
    </row>
    <row r="166" s="447" customFormat="true" ht="15" customHeight="true" x14ac:dyDescent="0.2">
      <c r="A166" s="109"/>
      <c r="B166" s="92"/>
      <c r="C166" s="176"/>
      <c r="D166" s="178"/>
      <c r="E166" s="178"/>
      <c r="F166" s="178"/>
      <c r="G166" s="177"/>
      <c r="H166" s="175"/>
      <c r="I166" s="178"/>
      <c r="J166" s="178"/>
      <c r="K166" s="178"/>
      <c r="L166" s="174"/>
      <c r="M166" s="176"/>
      <c r="N166" s="178"/>
      <c r="O166" s="178"/>
      <c r="P166" s="178"/>
      <c r="Q166" s="177"/>
      <c r="R166" s="175"/>
      <c r="S166" s="178"/>
      <c r="T166" s="178"/>
      <c r="U166" s="178"/>
      <c r="V166" s="178"/>
      <c r="W166" s="178"/>
      <c r="X166" s="178"/>
      <c r="Y166" s="178"/>
      <c r="Z166" s="178"/>
      <c r="AA166" s="178"/>
      <c r="AB166" s="178"/>
      <c r="AC166" s="178"/>
      <c r="AD166" s="178"/>
      <c r="AE166" s="178"/>
      <c r="AF166" s="174"/>
      <c r="AG166" s="999"/>
      <c r="AH166" s="999"/>
      <c r="AI166" s="999"/>
      <c r="AJ166" s="999"/>
      <c r="AK166" s="999"/>
      <c r="AL166" s="999"/>
      <c r="AM166" s="999"/>
      <c r="AN166" s="999"/>
      <c r="AO166" s="999"/>
      <c r="AP166" s="999"/>
      <c r="AQ166" s="999"/>
      <c r="AR166" s="999"/>
      <c r="AS166" s="999"/>
      <c r="AT166" s="999"/>
      <c r="AU166" s="999"/>
      <c r="AV166" s="999"/>
      <c r="AW166" s="999"/>
      <c r="AX166" s="999"/>
      <c r="AY166" s="999"/>
      <c r="AZ166" s="420"/>
      <c r="BA166" s="1137"/>
      <c r="BB166" s="697" t="s">
        <v>181</v>
      </c>
      <c r="BC166" s="523">
        <v>11363.973539763387</v>
      </c>
      <c r="BD166" s="509">
        <v>11356.345078999968</v>
      </c>
      <c r="BE166" s="509">
        <v>11377.842031455009</v>
      </c>
      <c r="BF166" s="509">
        <v>11358.7984759467</v>
      </c>
      <c r="BG166" s="527">
        <v>11366.898038413945</v>
      </c>
      <c r="BH166" s="523">
        <v>1950.5412366302539</v>
      </c>
      <c r="BI166" s="509">
        <v>1952.1892604924783</v>
      </c>
      <c r="BJ166" s="509">
        <v>1946.7818694754792</v>
      </c>
      <c r="BK166" s="509">
        <v>1951.2730556070953</v>
      </c>
      <c r="BL166" s="527">
        <v>1952.5035393515302</v>
      </c>
      <c r="BM166" s="523">
        <v>9410.2191772923925</v>
      </c>
      <c r="BN166" s="509">
        <v>9409.0540275275744</v>
      </c>
      <c r="BO166" s="509">
        <v>9424.792582640639</v>
      </c>
      <c r="BP166" s="509">
        <v>9411.8841060666964</v>
      </c>
      <c r="BQ166" s="527">
        <v>9414.6183094949738</v>
      </c>
      <c r="BR166" s="523">
        <v>8746.3162494495282</v>
      </c>
      <c r="BS166" s="509">
        <v>1147.9901538719371</v>
      </c>
      <c r="BT166" s="509">
        <v>10248.238826054117</v>
      </c>
      <c r="BU166" s="509">
        <v>3168.9770747503026</v>
      </c>
      <c r="BV166" s="509">
        <v>778.79696186531248</v>
      </c>
      <c r="BW166" s="509">
        <v>8250.9288531008551</v>
      </c>
      <c r="BX166" s="509">
        <v>1879.7004903521733</v>
      </c>
      <c r="BY166" s="510">
        <v>1013.8073361885885</v>
      </c>
      <c r="BZ166" s="510">
        <v>2696.6429142410002</v>
      </c>
      <c r="CA166" s="510">
        <v>3590.5593600413818</v>
      </c>
      <c r="CB166" s="510">
        <v>797.64763275618054</v>
      </c>
      <c r="CC166" s="510">
        <v>3276.2261649849297</v>
      </c>
      <c r="CD166" s="510">
        <v>6370.7567672870655</v>
      </c>
      <c r="CE166" s="510">
        <v>4824.8146571351581</v>
      </c>
      <c r="CF166" s="510">
        <v>32.453722500660447</v>
      </c>
      <c r="CG166" s="67"/>
      <c r="CH166" s="67"/>
      <c r="CI166" s="67"/>
      <c r="CJ166" s="67"/>
      <c r="CK166" s="67"/>
      <c r="CL166" s="67"/>
      <c r="CM166" s="67"/>
      <c r="CN166" s="67"/>
      <c r="CO166" s="67"/>
      <c r="CP166" s="67"/>
      <c r="CQ166" s="67"/>
      <c r="CR166" s="67"/>
      <c r="CS166" s="67"/>
      <c r="CT166" s="67"/>
      <c r="CU166" s="67"/>
      <c r="CV166" s="67"/>
      <c r="CW166" s="67"/>
      <c r="CX166" s="67"/>
      <c r="CY166" s="67"/>
      <c r="CZ166" s="67"/>
    </row>
    <row r="167" s="447" customFormat="true" ht="15" customHeight="true" x14ac:dyDescent="0.2">
      <c r="A167" s="239"/>
      <c r="B167" s="105"/>
      <c r="C167" s="176"/>
      <c r="D167" s="178"/>
      <c r="E167" s="178"/>
      <c r="F167" s="178"/>
      <c r="G167" s="177"/>
      <c r="H167" s="175"/>
      <c r="I167" s="178"/>
      <c r="J167" s="178"/>
      <c r="K167" s="178"/>
      <c r="L167" s="174"/>
      <c r="M167" s="176"/>
      <c r="N167" s="178"/>
      <c r="O167" s="178"/>
      <c r="P167" s="178"/>
      <c r="Q167" s="177"/>
      <c r="R167" s="175"/>
      <c r="S167" s="178"/>
      <c r="T167" s="178"/>
      <c r="U167" s="178"/>
      <c r="V167" s="178"/>
      <c r="W167" s="178"/>
      <c r="X167" s="178"/>
      <c r="Y167" s="178"/>
      <c r="Z167" s="178"/>
      <c r="AA167" s="178"/>
      <c r="AB167" s="178"/>
      <c r="AC167" s="178"/>
      <c r="AD167" s="178"/>
      <c r="AE167" s="178"/>
      <c r="AF167" s="174"/>
      <c r="AG167" s="999"/>
      <c r="AH167" s="999"/>
      <c r="AI167" s="999"/>
      <c r="AJ167" s="999"/>
      <c r="AK167" s="999"/>
      <c r="AL167" s="999"/>
      <c r="AM167" s="999"/>
      <c r="AN167" s="999"/>
      <c r="AO167" s="999"/>
      <c r="AP167" s="999"/>
      <c r="AQ167" s="999"/>
      <c r="AR167" s="999"/>
      <c r="AS167" s="999"/>
      <c r="AT167" s="999"/>
      <c r="AU167" s="999"/>
      <c r="AV167" s="999"/>
      <c r="AW167" s="999"/>
      <c r="AX167" s="999"/>
      <c r="AY167" s="999"/>
      <c r="AZ167" s="420"/>
      <c r="BA167" s="706"/>
      <c r="BB167" s="697"/>
      <c r="BC167" s="523"/>
      <c r="BD167" s="509"/>
      <c r="BE167" s="509"/>
      <c r="BF167" s="509"/>
      <c r="BG167" s="527"/>
      <c r="BH167" s="523"/>
      <c r="BI167" s="509"/>
      <c r="BJ167" s="509"/>
      <c r="BK167" s="509"/>
      <c r="BL167" s="527"/>
      <c r="BM167" s="523"/>
      <c r="BN167" s="509"/>
      <c r="BO167" s="509"/>
      <c r="BP167" s="509"/>
      <c r="BQ167" s="527"/>
      <c r="BR167" s="523"/>
      <c r="BS167" s="509"/>
      <c r="BT167" s="509"/>
      <c r="BU167" s="509"/>
      <c r="BV167" s="509"/>
      <c r="BW167" s="509"/>
      <c r="BX167" s="509"/>
      <c r="BY167" s="510"/>
      <c r="BZ167" s="510"/>
      <c r="CA167" s="510"/>
      <c r="CB167" s="510"/>
      <c r="CC167" s="510"/>
      <c r="CD167" s="510"/>
      <c r="CE167" s="510"/>
      <c r="CF167" s="510"/>
      <c r="CG167" s="67"/>
      <c r="CH167" s="67"/>
      <c r="CI167" s="67"/>
      <c r="CJ167" s="67"/>
      <c r="CK167" s="67"/>
      <c r="CL167" s="67"/>
      <c r="CM167" s="67"/>
      <c r="CN167" s="67"/>
      <c r="CO167" s="67"/>
      <c r="CP167" s="67"/>
      <c r="CQ167" s="67"/>
      <c r="CR167" s="67"/>
      <c r="CS167" s="67"/>
      <c r="CT167" s="67"/>
      <c r="CU167" s="67"/>
      <c r="CV167" s="67"/>
      <c r="CW167" s="67"/>
      <c r="CX167" s="67"/>
      <c r="CY167" s="67"/>
      <c r="CZ167" s="67"/>
    </row>
    <row r="168" s="447" customFormat="true" ht="15" customHeight="true" x14ac:dyDescent="0.2">
      <c r="A168" s="239"/>
      <c r="B168" s="105"/>
      <c r="C168" s="176"/>
      <c r="D168" s="178"/>
      <c r="E168" s="178"/>
      <c r="F168" s="178"/>
      <c r="G168" s="177"/>
      <c r="H168" s="175"/>
      <c r="I168" s="178"/>
      <c r="J168" s="178"/>
      <c r="K168" s="178"/>
      <c r="L168" s="174"/>
      <c r="M168" s="176"/>
      <c r="N168" s="178"/>
      <c r="O168" s="178"/>
      <c r="P168" s="178"/>
      <c r="Q168" s="177"/>
      <c r="R168" s="175"/>
      <c r="S168" s="178"/>
      <c r="T168" s="178"/>
      <c r="U168" s="178"/>
      <c r="V168" s="178"/>
      <c r="W168" s="178"/>
      <c r="X168" s="178"/>
      <c r="Y168" s="178"/>
      <c r="Z168" s="178"/>
      <c r="AA168" s="178"/>
      <c r="AB168" s="178"/>
      <c r="AC168" s="178"/>
      <c r="AD168" s="178"/>
      <c r="AE168" s="178"/>
      <c r="AF168" s="174"/>
      <c r="AG168" s="999"/>
      <c r="AH168" s="999"/>
      <c r="AI168" s="999"/>
      <c r="AJ168" s="999"/>
      <c r="AK168" s="999"/>
      <c r="AL168" s="999"/>
      <c r="AM168" s="999"/>
      <c r="AN168" s="999"/>
      <c r="AO168" s="999"/>
      <c r="AP168" s="999"/>
      <c r="AQ168" s="999"/>
      <c r="AR168" s="999"/>
      <c r="AS168" s="999"/>
      <c r="AT168" s="999"/>
      <c r="AU168" s="999"/>
      <c r="AV168" s="999"/>
      <c r="AW168" s="999"/>
      <c r="AX168" s="999"/>
      <c r="AY168" s="999"/>
      <c r="AZ168" s="420"/>
      <c r="BA168" s="706"/>
      <c r="BB168" s="697"/>
      <c r="BC168" s="523"/>
      <c r="BD168" s="509"/>
      <c r="BE168" s="509"/>
      <c r="BF168" s="509"/>
      <c r="BG168" s="527"/>
      <c r="BH168" s="523"/>
      <c r="BI168" s="509"/>
      <c r="BJ168" s="509"/>
      <c r="BK168" s="509"/>
      <c r="BL168" s="527"/>
      <c r="BM168" s="523"/>
      <c r="BN168" s="509"/>
      <c r="BO168" s="509"/>
      <c r="BP168" s="509"/>
      <c r="BQ168" s="527"/>
      <c r="BR168" s="523"/>
      <c r="BS168" s="509"/>
      <c r="BT168" s="509"/>
      <c r="BU168" s="509"/>
      <c r="BV168" s="509"/>
      <c r="BW168" s="509"/>
      <c r="BX168" s="509"/>
      <c r="BY168" s="510"/>
      <c r="BZ168" s="510"/>
      <c r="CA168" s="510"/>
      <c r="CB168" s="510"/>
      <c r="CC168" s="510"/>
      <c r="CD168" s="510"/>
      <c r="CE168" s="510"/>
      <c r="CF168" s="510"/>
      <c r="CG168" s="67"/>
      <c r="CH168" s="67"/>
      <c r="CI168" s="67"/>
      <c r="CJ168" s="67"/>
      <c r="CK168" s="67"/>
      <c r="CL168" s="67"/>
      <c r="CM168" s="67"/>
      <c r="CN168" s="67"/>
      <c r="CO168" s="67"/>
      <c r="CP168" s="67"/>
      <c r="CQ168" s="67"/>
      <c r="CR168" s="67"/>
      <c r="CS168" s="67"/>
      <c r="CT168" s="67"/>
      <c r="CU168" s="67"/>
      <c r="CV168" s="67"/>
      <c r="CW168" s="67"/>
      <c r="CX168" s="67"/>
      <c r="CY168" s="67"/>
      <c r="CZ168" s="67"/>
    </row>
    <row r="169" s="447" customFormat="true" ht="15" customHeight="true" x14ac:dyDescent="0.2">
      <c r="A169" s="239"/>
      <c r="B169" s="105"/>
      <c r="C169" s="176"/>
      <c r="D169" s="178"/>
      <c r="E169" s="178"/>
      <c r="F169" s="178"/>
      <c r="G169" s="177"/>
      <c r="H169" s="175"/>
      <c r="I169" s="178"/>
      <c r="J169" s="178"/>
      <c r="K169" s="178"/>
      <c r="L169" s="174"/>
      <c r="M169" s="176"/>
      <c r="N169" s="178"/>
      <c r="O169" s="178"/>
      <c r="P169" s="178"/>
      <c r="Q169" s="177"/>
      <c r="R169" s="175"/>
      <c r="S169" s="178"/>
      <c r="T169" s="178"/>
      <c r="U169" s="178"/>
      <c r="V169" s="178"/>
      <c r="W169" s="178"/>
      <c r="X169" s="178"/>
      <c r="Y169" s="178"/>
      <c r="Z169" s="178"/>
      <c r="AA169" s="178"/>
      <c r="AB169" s="178"/>
      <c r="AC169" s="178"/>
      <c r="AD169" s="178"/>
      <c r="AE169" s="178"/>
      <c r="AF169" s="174"/>
      <c r="AG169" s="999"/>
      <c r="AH169" s="999"/>
      <c r="AI169" s="999"/>
      <c r="AJ169" s="999"/>
      <c r="AK169" s="999"/>
      <c r="AL169" s="999"/>
      <c r="AM169" s="999"/>
      <c r="AN169" s="999"/>
      <c r="AO169" s="999"/>
      <c r="AP169" s="999"/>
      <c r="AQ169" s="999"/>
      <c r="AR169" s="999"/>
      <c r="AS169" s="999"/>
      <c r="AT169" s="999"/>
      <c r="AU169" s="999"/>
      <c r="AV169" s="999"/>
      <c r="AW169" s="999"/>
      <c r="AX169" s="999"/>
      <c r="AY169" s="999"/>
      <c r="AZ169" s="420"/>
      <c r="BA169" s="706"/>
      <c r="BB169" s="697"/>
      <c r="BC169" s="523"/>
      <c r="BD169" s="509"/>
      <c r="BE169" s="509"/>
      <c r="BF169" s="509"/>
      <c r="BG169" s="527"/>
      <c r="BH169" s="523"/>
      <c r="BI169" s="509"/>
      <c r="BJ169" s="509"/>
      <c r="BK169" s="509"/>
      <c r="BL169" s="527"/>
      <c r="BM169" s="523"/>
      <c r="BN169" s="509"/>
      <c r="BO169" s="509"/>
      <c r="BP169" s="509"/>
      <c r="BQ169" s="527"/>
      <c r="BR169" s="523"/>
      <c r="BS169" s="509"/>
      <c r="BT169" s="509"/>
      <c r="BU169" s="509"/>
      <c r="BV169" s="509"/>
      <c r="BW169" s="509"/>
      <c r="BX169" s="509"/>
      <c r="BY169" s="510"/>
      <c r="BZ169" s="510"/>
      <c r="CA169" s="510"/>
      <c r="CB169" s="510"/>
      <c r="CC169" s="510"/>
      <c r="CD169" s="510"/>
      <c r="CE169" s="510"/>
      <c r="CF169" s="510"/>
      <c r="CG169" s="67"/>
      <c r="CH169" s="67"/>
      <c r="CI169" s="67"/>
      <c r="CJ169" s="67"/>
      <c r="CK169" s="67"/>
      <c r="CL169" s="67"/>
      <c r="CM169" s="67"/>
      <c r="CN169" s="67"/>
      <c r="CO169" s="67"/>
      <c r="CP169" s="67"/>
      <c r="CQ169" s="67"/>
      <c r="CR169" s="67"/>
      <c r="CS169" s="67"/>
      <c r="CT169" s="67"/>
      <c r="CU169" s="67"/>
      <c r="CV169" s="67"/>
      <c r="CW169" s="67"/>
      <c r="CX169" s="67"/>
      <c r="CY169" s="67"/>
      <c r="CZ169" s="67"/>
    </row>
    <row r="170" s="447" customFormat="true" ht="15" customHeight="true" x14ac:dyDescent="0.2">
      <c r="A170" s="239"/>
      <c r="B170" s="105"/>
      <c r="C170" s="176"/>
      <c r="D170" s="178"/>
      <c r="E170" s="178"/>
      <c r="F170" s="178"/>
      <c r="G170" s="177"/>
      <c r="H170" s="175"/>
      <c r="I170" s="178"/>
      <c r="J170" s="178"/>
      <c r="K170" s="178"/>
      <c r="L170" s="174"/>
      <c r="M170" s="176"/>
      <c r="N170" s="178"/>
      <c r="O170" s="178"/>
      <c r="P170" s="178"/>
      <c r="Q170" s="177"/>
      <c r="R170" s="175"/>
      <c r="S170" s="178"/>
      <c r="T170" s="178"/>
      <c r="U170" s="178"/>
      <c r="V170" s="178"/>
      <c r="W170" s="178"/>
      <c r="X170" s="178"/>
      <c r="Y170" s="178"/>
      <c r="Z170" s="178"/>
      <c r="AA170" s="178"/>
      <c r="AB170" s="178"/>
      <c r="AC170" s="178"/>
      <c r="AD170" s="178"/>
      <c r="AE170" s="178"/>
      <c r="AF170" s="174"/>
      <c r="AG170" s="999"/>
      <c r="AH170" s="999"/>
      <c r="AI170" s="999"/>
      <c r="AJ170" s="999"/>
      <c r="AK170" s="999"/>
      <c r="AL170" s="999"/>
      <c r="AM170" s="999"/>
      <c r="AN170" s="999"/>
      <c r="AO170" s="999"/>
      <c r="AP170" s="999"/>
      <c r="AQ170" s="999"/>
      <c r="AR170" s="999"/>
      <c r="AS170" s="999"/>
      <c r="AT170" s="999"/>
      <c r="AU170" s="999"/>
      <c r="AV170" s="999"/>
      <c r="AW170" s="999"/>
      <c r="AX170" s="999"/>
      <c r="AY170" s="999"/>
      <c r="AZ170" s="420"/>
      <c r="BA170" s="706"/>
      <c r="BB170" s="697"/>
      <c r="BC170" s="523"/>
      <c r="BD170" s="509"/>
      <c r="BE170" s="509"/>
      <c r="BF170" s="509"/>
      <c r="BG170" s="527"/>
      <c r="BH170" s="523"/>
      <c r="BI170" s="509"/>
      <c r="BJ170" s="509"/>
      <c r="BK170" s="509"/>
      <c r="BL170" s="527"/>
      <c r="BM170" s="523"/>
      <c r="BN170" s="509"/>
      <c r="BO170" s="509"/>
      <c r="BP170" s="509"/>
      <c r="BQ170" s="527"/>
      <c r="BR170" s="523"/>
      <c r="BS170" s="509"/>
      <c r="BT170" s="509"/>
      <c r="BU170" s="509"/>
      <c r="BV170" s="509"/>
      <c r="BW170" s="509"/>
      <c r="BX170" s="509"/>
      <c r="BY170" s="510"/>
      <c r="BZ170" s="510"/>
      <c r="CA170" s="510"/>
      <c r="CB170" s="510"/>
      <c r="CC170" s="510"/>
      <c r="CD170" s="510"/>
      <c r="CE170" s="510"/>
      <c r="CF170" s="510"/>
      <c r="CG170" s="67"/>
      <c r="CH170" s="67"/>
      <c r="CI170" s="67"/>
      <c r="CJ170" s="67"/>
      <c r="CK170" s="67"/>
      <c r="CL170" s="67"/>
      <c r="CM170" s="67"/>
      <c r="CN170" s="67"/>
      <c r="CO170" s="67"/>
      <c r="CP170" s="67"/>
      <c r="CQ170" s="67"/>
      <c r="CR170" s="67"/>
      <c r="CS170" s="67"/>
      <c r="CT170" s="67"/>
      <c r="CU170" s="67"/>
      <c r="CV170" s="67"/>
      <c r="CW170" s="67"/>
      <c r="CX170" s="67"/>
      <c r="CY170" s="67"/>
      <c r="CZ170" s="67"/>
    </row>
    <row r="171" s="447" customFormat="true" ht="15" customHeight="true" x14ac:dyDescent="0.2">
      <c r="A171" s="239"/>
      <c r="B171" s="105"/>
      <c r="C171" s="176"/>
      <c r="D171" s="178"/>
      <c r="E171" s="178"/>
      <c r="F171" s="178"/>
      <c r="G171" s="177"/>
      <c r="H171" s="175"/>
      <c r="I171" s="178"/>
      <c r="J171" s="178"/>
      <c r="K171" s="178"/>
      <c r="L171" s="174"/>
      <c r="M171" s="176"/>
      <c r="N171" s="178"/>
      <c r="O171" s="178"/>
      <c r="P171" s="178"/>
      <c r="Q171" s="177"/>
      <c r="R171" s="175"/>
      <c r="S171" s="178"/>
      <c r="T171" s="178"/>
      <c r="U171" s="178"/>
      <c r="V171" s="178"/>
      <c r="W171" s="178"/>
      <c r="X171" s="178"/>
      <c r="Y171" s="178"/>
      <c r="Z171" s="178"/>
      <c r="AA171" s="178"/>
      <c r="AB171" s="178"/>
      <c r="AC171" s="178"/>
      <c r="AD171" s="178"/>
      <c r="AE171" s="178"/>
      <c r="AF171" s="174"/>
      <c r="AG171" s="999"/>
      <c r="AH171" s="999"/>
      <c r="AI171" s="999"/>
      <c r="AJ171" s="999"/>
      <c r="AK171" s="999"/>
      <c r="AL171" s="999"/>
      <c r="AM171" s="999"/>
      <c r="AN171" s="999"/>
      <c r="AO171" s="999"/>
      <c r="AP171" s="999"/>
      <c r="AQ171" s="999"/>
      <c r="AR171" s="999"/>
      <c r="AS171" s="999"/>
      <c r="AT171" s="999"/>
      <c r="AU171" s="999"/>
      <c r="AV171" s="999"/>
      <c r="AW171" s="999"/>
      <c r="AX171" s="999"/>
      <c r="AY171" s="999"/>
      <c r="AZ171" s="420"/>
      <c r="BA171" s="706"/>
      <c r="BB171" s="697"/>
      <c r="BC171" s="523"/>
      <c r="BD171" s="509"/>
      <c r="BE171" s="509"/>
      <c r="BF171" s="509"/>
      <c r="BG171" s="527"/>
      <c r="BH171" s="523"/>
      <c r="BI171" s="509"/>
      <c r="BJ171" s="509"/>
      <c r="BK171" s="509"/>
      <c r="BL171" s="527"/>
      <c r="BM171" s="523"/>
      <c r="BN171" s="509"/>
      <c r="BO171" s="509"/>
      <c r="BP171" s="509"/>
      <c r="BQ171" s="527"/>
      <c r="BR171" s="523"/>
      <c r="BS171" s="509"/>
      <c r="BT171" s="509"/>
      <c r="BU171" s="509"/>
      <c r="BV171" s="509"/>
      <c r="BW171" s="509"/>
      <c r="BX171" s="509"/>
      <c r="BY171" s="510"/>
      <c r="BZ171" s="510"/>
      <c r="CA171" s="510"/>
      <c r="CB171" s="510"/>
      <c r="CC171" s="510"/>
      <c r="CD171" s="510"/>
      <c r="CE171" s="510"/>
      <c r="CF171" s="510"/>
      <c r="CG171" s="67"/>
      <c r="CH171" s="67"/>
      <c r="CI171" s="67"/>
      <c r="CJ171" s="67"/>
      <c r="CK171" s="67"/>
      <c r="CL171" s="67"/>
      <c r="CM171" s="67"/>
      <c r="CN171" s="67"/>
      <c r="CO171" s="67"/>
      <c r="CP171" s="67"/>
      <c r="CQ171" s="67"/>
      <c r="CR171" s="67"/>
      <c r="CS171" s="67"/>
      <c r="CT171" s="67"/>
      <c r="CU171" s="67"/>
      <c r="CV171" s="67"/>
      <c r="CW171" s="67"/>
      <c r="CX171" s="67"/>
      <c r="CY171" s="67"/>
      <c r="CZ171" s="67"/>
    </row>
    <row r="172" s="589" customFormat="true" ht="15" customHeight="true" x14ac:dyDescent="0.2">
      <c r="A172" s="217"/>
      <c r="B172" s="211"/>
      <c r="C172" s="159"/>
      <c r="D172" s="158"/>
      <c r="E172" s="158"/>
      <c r="F172" s="158"/>
      <c r="G172" s="157"/>
      <c r="H172" s="156"/>
      <c r="I172" s="158"/>
      <c r="J172" s="158"/>
      <c r="K172" s="158"/>
      <c r="L172" s="155"/>
      <c r="M172" s="159"/>
      <c r="N172" s="158"/>
      <c r="O172" s="158"/>
      <c r="P172" s="158"/>
      <c r="Q172" s="157"/>
      <c r="R172" s="156"/>
      <c r="S172" s="158"/>
      <c r="T172" s="158"/>
      <c r="U172" s="158"/>
      <c r="V172" s="158"/>
      <c r="W172" s="158"/>
      <c r="X172" s="158"/>
      <c r="Y172" s="158"/>
      <c r="Z172" s="158"/>
      <c r="AA172" s="158"/>
      <c r="AB172" s="158"/>
      <c r="AC172" s="178"/>
      <c r="AD172" s="178"/>
      <c r="AE172" s="178"/>
      <c r="AF172" s="174"/>
      <c r="AG172" s="999"/>
      <c r="AH172" s="999"/>
      <c r="AI172" s="999"/>
      <c r="AJ172" s="999"/>
      <c r="AK172" s="999"/>
      <c r="AL172" s="999"/>
      <c r="AM172" s="999"/>
      <c r="AN172" s="999"/>
      <c r="AO172" s="999"/>
      <c r="AP172" s="999"/>
      <c r="AQ172" s="999"/>
      <c r="AR172" s="999"/>
      <c r="AS172" s="999"/>
      <c r="AT172" s="999"/>
      <c r="AU172" s="999"/>
      <c r="AV172" s="999"/>
      <c r="AW172" s="999"/>
      <c r="AX172" s="999"/>
      <c r="AY172" s="999"/>
      <c r="AZ172" s="420"/>
      <c r="BA172" s="706"/>
      <c r="BB172" s="697"/>
      <c r="BC172" s="523"/>
      <c r="BD172" s="509"/>
      <c r="BE172" s="509"/>
      <c r="BF172" s="509"/>
      <c r="BG172" s="527"/>
      <c r="BH172" s="523"/>
      <c r="BI172" s="509"/>
      <c r="BJ172" s="509"/>
      <c r="BK172" s="509"/>
      <c r="BL172" s="527"/>
      <c r="BM172" s="523"/>
      <c r="BN172" s="509"/>
      <c r="BO172" s="509"/>
      <c r="BP172" s="509"/>
      <c r="BQ172" s="527"/>
      <c r="BR172" s="523"/>
      <c r="BS172" s="509"/>
      <c r="BT172" s="509"/>
      <c r="BU172" s="509"/>
      <c r="BV172" s="509"/>
      <c r="BW172" s="509"/>
      <c r="BX172" s="509"/>
      <c r="BY172" s="510"/>
      <c r="BZ172" s="510"/>
      <c r="CA172" s="510"/>
      <c r="CB172" s="510"/>
      <c r="CC172" s="510"/>
      <c r="CD172" s="510"/>
      <c r="CE172" s="510"/>
      <c r="CF172" s="510"/>
      <c r="CG172" s="67"/>
      <c r="CH172" s="67"/>
      <c r="CI172" s="67"/>
      <c r="CJ172" s="67"/>
      <c r="CK172" s="67"/>
      <c r="CL172" s="67"/>
      <c r="CM172" s="67"/>
      <c r="CN172" s="67"/>
      <c r="CO172" s="67"/>
      <c r="CP172" s="67"/>
      <c r="CQ172" s="67"/>
      <c r="CR172" s="67"/>
      <c r="CS172" s="67"/>
      <c r="CT172" s="67"/>
      <c r="CU172" s="67"/>
      <c r="CV172" s="67"/>
      <c r="CW172" s="67"/>
      <c r="CX172" s="67"/>
      <c r="CY172" s="67"/>
      <c r="CZ172" s="67"/>
    </row>
    <row r="173" s="589" customFormat="true" ht="15" customHeight="true" x14ac:dyDescent="0.2">
      <c r="A173" s="217"/>
      <c r="B173" s="211"/>
      <c r="C173" s="229"/>
      <c r="D173" s="228"/>
      <c r="E173" s="228"/>
      <c r="F173" s="228"/>
      <c r="G173" s="218"/>
      <c r="H173" s="221"/>
      <c r="I173" s="228"/>
      <c r="J173" s="228"/>
      <c r="K173" s="228"/>
      <c r="L173" s="224"/>
      <c r="M173" s="229"/>
      <c r="N173" s="228"/>
      <c r="O173" s="228"/>
      <c r="P173" s="228"/>
      <c r="Q173" s="218"/>
      <c r="R173" s="221"/>
      <c r="S173" s="228"/>
      <c r="T173" s="228"/>
      <c r="U173" s="228"/>
      <c r="V173" s="228"/>
      <c r="W173" s="228"/>
      <c r="X173" s="228"/>
      <c r="Y173" s="228"/>
      <c r="Z173" s="228"/>
      <c r="AA173" s="228"/>
      <c r="AB173" s="228"/>
      <c r="AC173" s="228"/>
      <c r="AD173" s="228"/>
      <c r="AE173" s="228"/>
      <c r="AF173" s="224"/>
      <c r="AG173" s="999"/>
      <c r="AH173" s="999"/>
      <c r="AI173" s="999"/>
      <c r="AJ173" s="999"/>
      <c r="AK173" s="999"/>
      <c r="AL173" s="999"/>
      <c r="AM173" s="999"/>
      <c r="AN173" s="999"/>
      <c r="AO173" s="999"/>
      <c r="AP173" s="999"/>
      <c r="AQ173" s="999"/>
      <c r="AR173" s="999"/>
      <c r="AS173" s="999"/>
      <c r="AT173" s="999"/>
      <c r="AU173" s="999"/>
      <c r="AV173" s="999"/>
      <c r="AW173" s="999"/>
      <c r="AX173" s="999"/>
      <c r="AY173" s="999"/>
      <c r="AZ173" s="420"/>
      <c r="BA173" s="706"/>
      <c r="BB173" s="697"/>
      <c r="BC173" s="523"/>
      <c r="BD173" s="509"/>
      <c r="BE173" s="509"/>
      <c r="BF173" s="509"/>
      <c r="BG173" s="527"/>
      <c r="BH173" s="523"/>
      <c r="BI173" s="509"/>
      <c r="BJ173" s="509"/>
      <c r="BK173" s="509"/>
      <c r="BL173" s="527"/>
      <c r="BM173" s="523"/>
      <c r="BN173" s="509"/>
      <c r="BO173" s="509"/>
      <c r="BP173" s="509"/>
      <c r="BQ173" s="527"/>
      <c r="BR173" s="523"/>
      <c r="BS173" s="509"/>
      <c r="BT173" s="509"/>
      <c r="BU173" s="509"/>
      <c r="BV173" s="509"/>
      <c r="BW173" s="509"/>
      <c r="BX173" s="509"/>
      <c r="BY173" s="510"/>
      <c r="BZ173" s="510"/>
      <c r="CA173" s="510"/>
      <c r="CB173" s="510"/>
      <c r="CC173" s="510"/>
      <c r="CD173" s="510"/>
      <c r="CE173" s="510"/>
      <c r="CF173" s="510"/>
      <c r="CG173" s="67"/>
      <c r="CH173" s="67"/>
      <c r="CI173" s="67"/>
      <c r="CJ173" s="67"/>
      <c r="CK173" s="67"/>
      <c r="CL173" s="67"/>
      <c r="CM173" s="67"/>
      <c r="CN173" s="67"/>
      <c r="CO173" s="67"/>
      <c r="CP173" s="67"/>
      <c r="CQ173" s="67"/>
      <c r="CR173" s="67"/>
      <c r="CS173" s="67"/>
      <c r="CT173" s="67"/>
      <c r="CU173" s="67"/>
      <c r="CV173" s="67"/>
      <c r="CW173" s="67"/>
      <c r="CX173" s="67"/>
      <c r="CY173" s="67"/>
      <c r="CZ173" s="67"/>
    </row>
    <row r="174" s="589" customFormat="true" ht="15" customHeight="true" x14ac:dyDescent="0.2">
      <c r="A174" s="217"/>
      <c r="B174" s="211"/>
      <c r="C174" s="229"/>
      <c r="D174" s="228"/>
      <c r="E174" s="228"/>
      <c r="F174" s="228"/>
      <c r="G174" s="218"/>
      <c r="H174" s="221"/>
      <c r="I174" s="228"/>
      <c r="J174" s="228"/>
      <c r="K174" s="228"/>
      <c r="L174" s="224"/>
      <c r="M174" s="229"/>
      <c r="N174" s="228"/>
      <c r="O174" s="228"/>
      <c r="P174" s="228"/>
      <c r="Q174" s="218"/>
      <c r="R174" s="221"/>
      <c r="S174" s="228"/>
      <c r="T174" s="228"/>
      <c r="U174" s="228"/>
      <c r="V174" s="228"/>
      <c r="W174" s="228"/>
      <c r="X174" s="228"/>
      <c r="Y174" s="228"/>
      <c r="Z174" s="228"/>
      <c r="AA174" s="228"/>
      <c r="AB174" s="228"/>
      <c r="AC174" s="228"/>
      <c r="AD174" s="228"/>
      <c r="AE174" s="228"/>
      <c r="AF174" s="224"/>
      <c r="AG174" s="999"/>
      <c r="AH174" s="999"/>
      <c r="AI174" s="999"/>
      <c r="AJ174" s="999"/>
      <c r="AK174" s="999"/>
      <c r="AL174" s="999"/>
      <c r="AM174" s="999"/>
      <c r="AN174" s="999"/>
      <c r="AO174" s="999"/>
      <c r="AP174" s="999"/>
      <c r="AQ174" s="999"/>
      <c r="AR174" s="999"/>
      <c r="AS174" s="999"/>
      <c r="AT174" s="999"/>
      <c r="AU174" s="999"/>
      <c r="AV174" s="999"/>
      <c r="AW174" s="999"/>
      <c r="AX174" s="999"/>
      <c r="AY174" s="999"/>
      <c r="AZ174" s="420"/>
      <c r="BA174" s="706"/>
      <c r="BB174" s="697"/>
      <c r="BC174" s="523"/>
      <c r="BD174" s="509"/>
      <c r="BE174" s="509"/>
      <c r="BF174" s="509"/>
      <c r="BG174" s="527"/>
      <c r="BH174" s="523"/>
      <c r="BI174" s="509"/>
      <c r="BJ174" s="509"/>
      <c r="BK174" s="509"/>
      <c r="BL174" s="527"/>
      <c r="BM174" s="523"/>
      <c r="BN174" s="509"/>
      <c r="BO174" s="509"/>
      <c r="BP174" s="509"/>
      <c r="BQ174" s="527"/>
      <c r="BR174" s="523"/>
      <c r="BS174" s="509"/>
      <c r="BT174" s="509"/>
      <c r="BU174" s="509"/>
      <c r="BV174" s="509"/>
      <c r="BW174" s="509"/>
      <c r="BX174" s="509"/>
      <c r="BY174" s="510"/>
      <c r="BZ174" s="510"/>
      <c r="CA174" s="510"/>
      <c r="CB174" s="510"/>
      <c r="CC174" s="510"/>
      <c r="CD174" s="510"/>
      <c r="CE174" s="510"/>
      <c r="CF174" s="510"/>
      <c r="CG174" s="67"/>
      <c r="CH174" s="67"/>
      <c r="CI174" s="67"/>
      <c r="CJ174" s="67"/>
      <c r="CK174" s="67"/>
      <c r="CL174" s="67"/>
      <c r="CM174" s="67"/>
      <c r="CN174" s="67"/>
      <c r="CO174" s="67"/>
      <c r="CP174" s="67"/>
      <c r="CQ174" s="67"/>
      <c r="CR174" s="67"/>
      <c r="CS174" s="67"/>
      <c r="CT174" s="67"/>
      <c r="CU174" s="67"/>
      <c r="CV174" s="67"/>
      <c r="CW174" s="67"/>
      <c r="CX174" s="67"/>
      <c r="CY174" s="67"/>
      <c r="CZ174" s="67"/>
    </row>
    <row r="175" s="589" customFormat="true" ht="15" customHeight="true" x14ac:dyDescent="0.2">
      <c r="A175" s="217"/>
      <c r="B175" s="211"/>
      <c r="C175" s="183"/>
      <c r="D175" s="182"/>
      <c r="E175" s="182"/>
      <c r="F175" s="182"/>
      <c r="G175" s="181"/>
      <c r="H175" s="180"/>
      <c r="I175" s="182"/>
      <c r="J175" s="182"/>
      <c r="K175" s="182"/>
      <c r="L175" s="179"/>
      <c r="M175" s="183"/>
      <c r="N175" s="182"/>
      <c r="O175" s="182"/>
      <c r="P175" s="182"/>
      <c r="Q175" s="181"/>
      <c r="R175" s="180"/>
      <c r="S175" s="182"/>
      <c r="T175" s="182"/>
      <c r="U175" s="182"/>
      <c r="V175" s="182"/>
      <c r="W175" s="182"/>
      <c r="X175" s="182"/>
      <c r="Y175" s="182"/>
      <c r="Z175" s="182"/>
      <c r="AA175" s="182"/>
      <c r="AB175" s="182"/>
      <c r="AC175" s="182"/>
      <c r="AD175" s="182"/>
      <c r="AE175" s="182"/>
      <c r="AF175" s="179"/>
      <c r="AG175" s="999"/>
      <c r="AH175" s="999"/>
      <c r="AI175" s="999"/>
      <c r="AJ175" s="999"/>
      <c r="AK175" s="999"/>
      <c r="AL175" s="999"/>
      <c r="AM175" s="999"/>
      <c r="AN175" s="999"/>
      <c r="AO175" s="999"/>
      <c r="AP175" s="999"/>
      <c r="AQ175" s="999"/>
      <c r="AR175" s="999"/>
      <c r="AS175" s="999"/>
      <c r="AT175" s="999"/>
      <c r="AU175" s="999"/>
      <c r="AV175" s="999"/>
      <c r="AW175" s="999"/>
      <c r="AX175" s="999"/>
      <c r="AY175" s="999"/>
      <c r="AZ175" s="420"/>
      <c r="BA175" s="706"/>
      <c r="BB175" s="697"/>
      <c r="BC175" s="523"/>
      <c r="BD175" s="509"/>
      <c r="BE175" s="509"/>
      <c r="BF175" s="509"/>
      <c r="BG175" s="527"/>
      <c r="BH175" s="523"/>
      <c r="BI175" s="509"/>
      <c r="BJ175" s="509"/>
      <c r="BK175" s="509"/>
      <c r="BL175" s="527"/>
      <c r="BM175" s="523"/>
      <c r="BN175" s="509"/>
      <c r="BO175" s="509"/>
      <c r="BP175" s="509"/>
      <c r="BQ175" s="527"/>
      <c r="BR175" s="523"/>
      <c r="BS175" s="509"/>
      <c r="BT175" s="509"/>
      <c r="BU175" s="509"/>
      <c r="BV175" s="509"/>
      <c r="BW175" s="509"/>
      <c r="BX175" s="509"/>
      <c r="BY175" s="510"/>
      <c r="BZ175" s="510"/>
      <c r="CA175" s="510"/>
      <c r="CB175" s="510"/>
      <c r="CC175" s="510"/>
      <c r="CD175" s="510"/>
      <c r="CE175" s="510"/>
      <c r="CF175" s="510"/>
      <c r="CG175" s="67"/>
      <c r="CH175" s="67"/>
      <c r="CI175" s="67"/>
      <c r="CJ175" s="67"/>
      <c r="CK175" s="67"/>
      <c r="CL175" s="67"/>
      <c r="CM175" s="67"/>
      <c r="CN175" s="67"/>
      <c r="CO175" s="67"/>
      <c r="CP175" s="67"/>
      <c r="CQ175" s="67"/>
      <c r="CR175" s="67"/>
      <c r="CS175" s="67"/>
      <c r="CT175" s="67"/>
      <c r="CU175" s="67"/>
      <c r="CV175" s="67"/>
      <c r="CW175" s="67"/>
      <c r="CX175" s="67"/>
      <c r="CY175" s="67"/>
      <c r="CZ175" s="67"/>
    </row>
    <row r="176" s="589" customFormat="true" ht="15" customHeight="true" x14ac:dyDescent="0.2">
      <c r="A176" s="217"/>
      <c r="B176" s="211"/>
      <c r="C176" s="183"/>
      <c r="D176" s="182"/>
      <c r="E176" s="182"/>
      <c r="F176" s="182"/>
      <c r="G176" s="181"/>
      <c r="H176" s="180"/>
      <c r="I176" s="182"/>
      <c r="J176" s="182"/>
      <c r="K176" s="182"/>
      <c r="L176" s="179"/>
      <c r="M176" s="183"/>
      <c r="N176" s="182"/>
      <c r="O176" s="182"/>
      <c r="P176" s="182"/>
      <c r="Q176" s="181"/>
      <c r="R176" s="180"/>
      <c r="S176" s="182"/>
      <c r="T176" s="182"/>
      <c r="U176" s="182"/>
      <c r="V176" s="182"/>
      <c r="W176" s="182"/>
      <c r="X176" s="182"/>
      <c r="Y176" s="182"/>
      <c r="Z176" s="182"/>
      <c r="AA176" s="182"/>
      <c r="AB176" s="182"/>
      <c r="AC176" s="182"/>
      <c r="AD176" s="182"/>
      <c r="AE176" s="182"/>
      <c r="AF176" s="179"/>
      <c r="AG176" s="999"/>
      <c r="AH176" s="999"/>
      <c r="AI176" s="999"/>
      <c r="AJ176" s="999"/>
      <c r="AK176" s="999"/>
      <c r="AL176" s="999"/>
      <c r="AM176" s="999"/>
      <c r="AN176" s="999"/>
      <c r="AO176" s="999"/>
      <c r="AP176" s="999"/>
      <c r="AQ176" s="999"/>
      <c r="AR176" s="999"/>
      <c r="AS176" s="999"/>
      <c r="AT176" s="999"/>
      <c r="AU176" s="999"/>
      <c r="AV176" s="999"/>
      <c r="AW176" s="999"/>
      <c r="AX176" s="999"/>
      <c r="AY176" s="999"/>
      <c r="AZ176" s="420"/>
      <c r="BA176" s="706"/>
      <c r="BB176" s="697"/>
      <c r="BC176" s="523"/>
      <c r="BD176" s="509"/>
      <c r="BE176" s="509"/>
      <c r="BF176" s="509"/>
      <c r="BG176" s="527"/>
      <c r="BH176" s="523"/>
      <c r="BI176" s="509"/>
      <c r="BJ176" s="509"/>
      <c r="BK176" s="509"/>
      <c r="BL176" s="527"/>
      <c r="BM176" s="523"/>
      <c r="BN176" s="509"/>
      <c r="BO176" s="509"/>
      <c r="BP176" s="509"/>
      <c r="BQ176" s="527"/>
      <c r="BR176" s="523"/>
      <c r="BS176" s="509"/>
      <c r="BT176" s="509"/>
      <c r="BU176" s="509"/>
      <c r="BV176" s="509"/>
      <c r="BW176" s="509"/>
      <c r="BX176" s="509"/>
      <c r="BY176" s="510"/>
      <c r="BZ176" s="510"/>
      <c r="CA176" s="510"/>
      <c r="CB176" s="510"/>
      <c r="CC176" s="510"/>
      <c r="CD176" s="510"/>
      <c r="CE176" s="510"/>
      <c r="CF176" s="510"/>
      <c r="CG176" s="67"/>
      <c r="CH176" s="67"/>
      <c r="CI176" s="67"/>
      <c r="CJ176" s="67"/>
      <c r="CK176" s="67"/>
      <c r="CL176" s="67"/>
      <c r="CM176" s="67"/>
      <c r="CN176" s="67"/>
      <c r="CO176" s="67"/>
      <c r="CP176" s="67"/>
      <c r="CQ176" s="67"/>
      <c r="CR176" s="67"/>
      <c r="CS176" s="67"/>
      <c r="CT176" s="67"/>
      <c r="CU176" s="67"/>
      <c r="CV176" s="67"/>
      <c r="CW176" s="67"/>
      <c r="CX176" s="67"/>
      <c r="CY176" s="67"/>
      <c r="CZ176" s="67"/>
    </row>
    <row r="177" s="589" customFormat="true" ht="15" customHeight="true" x14ac:dyDescent="0.2">
      <c r="A177" s="217"/>
      <c r="B177" s="211"/>
      <c r="C177" s="183"/>
      <c r="D177" s="182"/>
      <c r="E177" s="182"/>
      <c r="F177" s="182"/>
      <c r="G177" s="181"/>
      <c r="H177" s="180"/>
      <c r="I177" s="182"/>
      <c r="J177" s="182"/>
      <c r="K177" s="182"/>
      <c r="L177" s="179"/>
      <c r="M177" s="183"/>
      <c r="N177" s="182"/>
      <c r="O177" s="182"/>
      <c r="P177" s="182"/>
      <c r="Q177" s="181"/>
      <c r="R177" s="180"/>
      <c r="S177" s="182"/>
      <c r="T177" s="182"/>
      <c r="U177" s="182"/>
      <c r="V177" s="182"/>
      <c r="W177" s="182"/>
      <c r="X177" s="182"/>
      <c r="Y177" s="182"/>
      <c r="Z177" s="182"/>
      <c r="AA177" s="182"/>
      <c r="AB177" s="182"/>
      <c r="AC177" s="182"/>
      <c r="AD177" s="182"/>
      <c r="AE177" s="182"/>
      <c r="AF177" s="179"/>
      <c r="AG177" s="999"/>
      <c r="AH177" s="999"/>
      <c r="AI177" s="999"/>
      <c r="AJ177" s="999"/>
      <c r="AK177" s="999"/>
      <c r="AL177" s="999"/>
      <c r="AM177" s="999"/>
      <c r="AN177" s="999"/>
      <c r="AO177" s="999"/>
      <c r="AP177" s="999"/>
      <c r="AQ177" s="999"/>
      <c r="AR177" s="999"/>
      <c r="AS177" s="999"/>
      <c r="AT177" s="999"/>
      <c r="AU177" s="999"/>
      <c r="AV177" s="999"/>
      <c r="AW177" s="999"/>
      <c r="AX177" s="999"/>
      <c r="AY177" s="999"/>
      <c r="AZ177" s="420"/>
      <c r="BA177" s="706"/>
      <c r="BB177" s="697"/>
      <c r="BC177" s="523"/>
      <c r="BD177" s="509"/>
      <c r="BE177" s="509"/>
      <c r="BF177" s="509"/>
      <c r="BG177" s="527"/>
      <c r="BH177" s="523"/>
      <c r="BI177" s="509"/>
      <c r="BJ177" s="509"/>
      <c r="BK177" s="509"/>
      <c r="BL177" s="527"/>
      <c r="BM177" s="523"/>
      <c r="BN177" s="509"/>
      <c r="BO177" s="509"/>
      <c r="BP177" s="509"/>
      <c r="BQ177" s="527"/>
      <c r="BR177" s="523"/>
      <c r="BS177" s="509"/>
      <c r="BT177" s="509"/>
      <c r="BU177" s="509"/>
      <c r="BV177" s="509"/>
      <c r="BW177" s="509"/>
      <c r="BX177" s="509"/>
      <c r="BY177" s="510"/>
      <c r="BZ177" s="510"/>
      <c r="CA177" s="510"/>
      <c r="CB177" s="510"/>
      <c r="CC177" s="510"/>
      <c r="CD177" s="510"/>
      <c r="CE177" s="510"/>
      <c r="CF177" s="510"/>
      <c r="CG177" s="67"/>
      <c r="CH177" s="67"/>
      <c r="CI177" s="67"/>
      <c r="CJ177" s="67"/>
      <c r="CK177" s="67"/>
      <c r="CL177" s="67"/>
      <c r="CM177" s="67"/>
      <c r="CN177" s="67"/>
      <c r="CO177" s="67"/>
      <c r="CP177" s="67"/>
      <c r="CQ177" s="67"/>
      <c r="CR177" s="67"/>
      <c r="CS177" s="67"/>
      <c r="CT177" s="67"/>
      <c r="CU177" s="67"/>
      <c r="CV177" s="67"/>
      <c r="CW177" s="67"/>
      <c r="CX177" s="67"/>
      <c r="CY177" s="67"/>
      <c r="CZ177" s="67"/>
    </row>
    <row r="178" s="589" customFormat="true" ht="15" customHeight="true" x14ac:dyDescent="0.2">
      <c r="A178" s="217"/>
      <c r="B178" s="211"/>
      <c r="C178" s="183"/>
      <c r="D178" s="182"/>
      <c r="E178" s="182"/>
      <c r="F178" s="182"/>
      <c r="G178" s="181"/>
      <c r="H178" s="180"/>
      <c r="I178" s="182"/>
      <c r="J178" s="182"/>
      <c r="K178" s="182"/>
      <c r="L178" s="179"/>
      <c r="M178" s="183"/>
      <c r="N178" s="182"/>
      <c r="O178" s="182"/>
      <c r="P178" s="182"/>
      <c r="Q178" s="181"/>
      <c r="R178" s="180"/>
      <c r="S178" s="182"/>
      <c r="T178" s="182"/>
      <c r="U178" s="182"/>
      <c r="V178" s="182"/>
      <c r="W178" s="182"/>
      <c r="X178" s="182"/>
      <c r="Y178" s="182"/>
      <c r="Z178" s="182"/>
      <c r="AA178" s="182"/>
      <c r="AB178" s="182"/>
      <c r="AC178" s="182"/>
      <c r="AD178" s="182"/>
      <c r="AE178" s="182"/>
      <c r="AF178" s="179"/>
      <c r="AG178" s="999"/>
      <c r="AH178" s="999"/>
      <c r="AI178" s="999"/>
      <c r="AJ178" s="999"/>
      <c r="AK178" s="999"/>
      <c r="AL178" s="999"/>
      <c r="AM178" s="999"/>
      <c r="AN178" s="999"/>
      <c r="AO178" s="999"/>
      <c r="AP178" s="999"/>
      <c r="AQ178" s="999"/>
      <c r="AR178" s="999"/>
      <c r="AS178" s="999"/>
      <c r="AT178" s="999"/>
      <c r="AU178" s="999"/>
      <c r="AV178" s="999"/>
      <c r="AW178" s="999"/>
      <c r="AX178" s="999"/>
      <c r="AY178" s="999"/>
      <c r="AZ178" s="420"/>
      <c r="BA178" s="706"/>
      <c r="BB178" s="697"/>
      <c r="BC178" s="523"/>
      <c r="BD178" s="509"/>
      <c r="BE178" s="509"/>
      <c r="BF178" s="509"/>
      <c r="BG178" s="527"/>
      <c r="BH178" s="523"/>
      <c r="BI178" s="509"/>
      <c r="BJ178" s="509"/>
      <c r="BK178" s="509"/>
      <c r="BL178" s="527"/>
      <c r="BM178" s="523"/>
      <c r="BN178" s="509"/>
      <c r="BO178" s="509"/>
      <c r="BP178" s="509"/>
      <c r="BQ178" s="527"/>
      <c r="BR178" s="523"/>
      <c r="BS178" s="509"/>
      <c r="BT178" s="509"/>
      <c r="BU178" s="509"/>
      <c r="BV178" s="509"/>
      <c r="BW178" s="509"/>
      <c r="BX178" s="509"/>
      <c r="BY178" s="510"/>
      <c r="BZ178" s="510"/>
      <c r="CA178" s="510"/>
      <c r="CB178" s="510"/>
      <c r="CC178" s="510"/>
      <c r="CD178" s="510"/>
      <c r="CE178" s="510"/>
      <c r="CF178" s="510"/>
      <c r="CG178" s="67"/>
      <c r="CH178" s="67"/>
      <c r="CI178" s="67"/>
      <c r="CJ178" s="67"/>
      <c r="CK178" s="67"/>
      <c r="CL178" s="67"/>
      <c r="CM178" s="67"/>
      <c r="CN178" s="67"/>
      <c r="CO178" s="67"/>
      <c r="CP178" s="67"/>
      <c r="CQ178" s="67"/>
      <c r="CR178" s="67"/>
      <c r="CS178" s="67"/>
      <c r="CT178" s="67"/>
      <c r="CU178" s="67"/>
      <c r="CV178" s="67"/>
      <c r="CW178" s="67"/>
      <c r="CX178" s="67"/>
      <c r="CY178" s="67"/>
      <c r="CZ178" s="67"/>
    </row>
    <row r="179" s="589" customFormat="true" ht="15" customHeight="true" x14ac:dyDescent="0.2">
      <c r="A179" s="217"/>
      <c r="B179" s="211"/>
      <c r="C179" s="183"/>
      <c r="D179" s="182"/>
      <c r="E179" s="182"/>
      <c r="F179" s="182"/>
      <c r="G179" s="181"/>
      <c r="H179" s="180"/>
      <c r="I179" s="182"/>
      <c r="J179" s="182"/>
      <c r="K179" s="182"/>
      <c r="L179" s="179"/>
      <c r="M179" s="183"/>
      <c r="N179" s="182"/>
      <c r="O179" s="182"/>
      <c r="P179" s="182"/>
      <c r="Q179" s="181"/>
      <c r="R179" s="180"/>
      <c r="S179" s="182"/>
      <c r="T179" s="182"/>
      <c r="U179" s="182"/>
      <c r="V179" s="182"/>
      <c r="W179" s="182"/>
      <c r="X179" s="182"/>
      <c r="Y179" s="182"/>
      <c r="Z179" s="182"/>
      <c r="AA179" s="182"/>
      <c r="AB179" s="182"/>
      <c r="AC179" s="182"/>
      <c r="AD179" s="182"/>
      <c r="AE179" s="182"/>
      <c r="AF179" s="179"/>
      <c r="AG179" s="999"/>
      <c r="AH179" s="999"/>
      <c r="AI179" s="999"/>
      <c r="AJ179" s="999"/>
      <c r="AK179" s="999"/>
      <c r="AL179" s="999"/>
      <c r="AM179" s="999"/>
      <c r="AN179" s="999"/>
      <c r="AO179" s="999"/>
      <c r="AP179" s="999"/>
      <c r="AQ179" s="999"/>
      <c r="AR179" s="999"/>
      <c r="AS179" s="999"/>
      <c r="AT179" s="999"/>
      <c r="AU179" s="999"/>
      <c r="AV179" s="999"/>
      <c r="AW179" s="999"/>
      <c r="AX179" s="999"/>
      <c r="AY179" s="999"/>
      <c r="AZ179" s="420"/>
      <c r="BA179" s="706"/>
      <c r="BB179" s="697"/>
      <c r="BC179" s="523"/>
      <c r="BD179" s="509"/>
      <c r="BE179" s="509"/>
      <c r="BF179" s="509"/>
      <c r="BG179" s="527"/>
      <c r="BH179" s="523"/>
      <c r="BI179" s="509"/>
      <c r="BJ179" s="509"/>
      <c r="BK179" s="509"/>
      <c r="BL179" s="527"/>
      <c r="BM179" s="523"/>
      <c r="BN179" s="509"/>
      <c r="BO179" s="509"/>
      <c r="BP179" s="509"/>
      <c r="BQ179" s="527"/>
      <c r="BR179" s="523"/>
      <c r="BS179" s="509"/>
      <c r="BT179" s="509"/>
      <c r="BU179" s="509"/>
      <c r="BV179" s="509"/>
      <c r="BW179" s="509"/>
      <c r="BX179" s="509"/>
      <c r="BY179" s="510"/>
      <c r="BZ179" s="510"/>
      <c r="CA179" s="510"/>
      <c r="CB179" s="510"/>
      <c r="CC179" s="510"/>
      <c r="CD179" s="510"/>
      <c r="CE179" s="510"/>
      <c r="CF179" s="510"/>
      <c r="CG179" s="67"/>
      <c r="CH179" s="67"/>
      <c r="CI179" s="67"/>
      <c r="CJ179" s="67"/>
      <c r="CK179" s="67"/>
      <c r="CL179" s="67"/>
      <c r="CM179" s="67"/>
      <c r="CN179" s="67"/>
      <c r="CO179" s="67"/>
      <c r="CP179" s="67"/>
      <c r="CQ179" s="67"/>
      <c r="CR179" s="67"/>
      <c r="CS179" s="67"/>
      <c r="CT179" s="67"/>
      <c r="CU179" s="67"/>
      <c r="CV179" s="67"/>
      <c r="CW179" s="67"/>
      <c r="CX179" s="67"/>
      <c r="CY179" s="67"/>
      <c r="CZ179" s="67"/>
    </row>
    <row r="180" s="589" customFormat="true" ht="15" customHeight="true" x14ac:dyDescent="0.2">
      <c r="A180" s="217"/>
      <c r="B180" s="211"/>
      <c r="C180" s="183"/>
      <c r="D180" s="182"/>
      <c r="E180" s="182"/>
      <c r="F180" s="182"/>
      <c r="G180" s="181"/>
      <c r="H180" s="180"/>
      <c r="I180" s="182"/>
      <c r="J180" s="182"/>
      <c r="K180" s="182"/>
      <c r="L180" s="179"/>
      <c r="M180" s="183"/>
      <c r="N180" s="182"/>
      <c r="O180" s="182"/>
      <c r="P180" s="182"/>
      <c r="Q180" s="181"/>
      <c r="R180" s="180"/>
      <c r="S180" s="182"/>
      <c r="T180" s="182"/>
      <c r="U180" s="182"/>
      <c r="V180" s="182"/>
      <c r="W180" s="182"/>
      <c r="X180" s="182"/>
      <c r="Y180" s="182"/>
      <c r="Z180" s="182"/>
      <c r="AA180" s="182"/>
      <c r="AB180" s="182"/>
      <c r="AC180" s="182"/>
      <c r="AD180" s="182"/>
      <c r="AE180" s="182"/>
      <c r="AF180" s="179"/>
      <c r="AG180" s="999"/>
      <c r="AH180" s="999"/>
      <c r="AI180" s="999"/>
      <c r="AJ180" s="999"/>
      <c r="AK180" s="999"/>
      <c r="AL180" s="999"/>
      <c r="AM180" s="999"/>
      <c r="AN180" s="999"/>
      <c r="AO180" s="999"/>
      <c r="AP180" s="999"/>
      <c r="AQ180" s="999"/>
      <c r="AR180" s="999"/>
      <c r="AS180" s="999"/>
      <c r="AT180" s="999"/>
      <c r="AU180" s="999"/>
      <c r="AV180" s="999"/>
      <c r="AW180" s="999"/>
      <c r="AX180" s="999"/>
      <c r="AY180" s="999"/>
      <c r="AZ180" s="420"/>
      <c r="BA180" s="706"/>
      <c r="BB180" s="697"/>
      <c r="BC180" s="523"/>
      <c r="BD180" s="509"/>
      <c r="BE180" s="509"/>
      <c r="BF180" s="509"/>
      <c r="BG180" s="527"/>
      <c r="BH180" s="523"/>
      <c r="BI180" s="509"/>
      <c r="BJ180" s="509"/>
      <c r="BK180" s="509"/>
      <c r="BL180" s="527"/>
      <c r="BM180" s="523"/>
      <c r="BN180" s="509"/>
      <c r="BO180" s="509"/>
      <c r="BP180" s="509"/>
      <c r="BQ180" s="527"/>
      <c r="BR180" s="523"/>
      <c r="BS180" s="509"/>
      <c r="BT180" s="509"/>
      <c r="BU180" s="509"/>
      <c r="BV180" s="509"/>
      <c r="BW180" s="509"/>
      <c r="BX180" s="509"/>
      <c r="BY180" s="510"/>
      <c r="BZ180" s="510"/>
      <c r="CA180" s="510"/>
      <c r="CB180" s="510"/>
      <c r="CC180" s="510"/>
      <c r="CD180" s="510"/>
      <c r="CE180" s="510"/>
      <c r="CF180" s="510"/>
      <c r="CG180" s="67"/>
      <c r="CH180" s="67"/>
      <c r="CI180" s="67"/>
      <c r="CJ180" s="67"/>
      <c r="CK180" s="67"/>
      <c r="CL180" s="67"/>
      <c r="CM180" s="67"/>
      <c r="CN180" s="67"/>
      <c r="CO180" s="67"/>
      <c r="CP180" s="67"/>
      <c r="CQ180" s="67"/>
      <c r="CR180" s="67"/>
      <c r="CS180" s="67"/>
      <c r="CT180" s="67"/>
      <c r="CU180" s="67"/>
      <c r="CV180" s="67"/>
      <c r="CW180" s="67"/>
      <c r="CX180" s="67"/>
      <c r="CY180" s="67"/>
      <c r="CZ180" s="67"/>
    </row>
    <row r="181" s="589" customFormat="true" ht="15" customHeight="true" x14ac:dyDescent="0.2">
      <c r="A181" s="217"/>
      <c r="B181" s="211"/>
      <c r="C181" s="183"/>
      <c r="D181" s="182"/>
      <c r="E181" s="182"/>
      <c r="F181" s="182"/>
      <c r="G181" s="181"/>
      <c r="H181" s="180"/>
      <c r="I181" s="182"/>
      <c r="J181" s="182"/>
      <c r="K181" s="182"/>
      <c r="L181" s="179"/>
      <c r="M181" s="183"/>
      <c r="N181" s="182"/>
      <c r="O181" s="182"/>
      <c r="P181" s="182"/>
      <c r="Q181" s="181"/>
      <c r="R181" s="180"/>
      <c r="S181" s="182"/>
      <c r="T181" s="182"/>
      <c r="U181" s="182"/>
      <c r="V181" s="182"/>
      <c r="W181" s="182"/>
      <c r="X181" s="182"/>
      <c r="Y181" s="182"/>
      <c r="Z181" s="182"/>
      <c r="AA181" s="182"/>
      <c r="AB181" s="182"/>
      <c r="AC181" s="182"/>
      <c r="AD181" s="182"/>
      <c r="AE181" s="182"/>
      <c r="AF181" s="179"/>
      <c r="AG181" s="999"/>
      <c r="AH181" s="999"/>
      <c r="AI181" s="999"/>
      <c r="AJ181" s="999"/>
      <c r="AK181" s="999"/>
      <c r="AL181" s="999"/>
      <c r="AM181" s="999"/>
      <c r="AN181" s="999"/>
      <c r="AO181" s="999"/>
      <c r="AP181" s="999"/>
      <c r="AQ181" s="999"/>
      <c r="AR181" s="999"/>
      <c r="AS181" s="999"/>
      <c r="AT181" s="999"/>
      <c r="AU181" s="999"/>
      <c r="AV181" s="999"/>
      <c r="AW181" s="999"/>
      <c r="AX181" s="999"/>
      <c r="AY181" s="999"/>
      <c r="AZ181" s="420"/>
      <c r="BA181" s="706"/>
      <c r="BB181" s="697"/>
      <c r="BC181" s="523"/>
      <c r="BD181" s="509"/>
      <c r="BE181" s="509"/>
      <c r="BF181" s="509"/>
      <c r="BG181" s="527"/>
      <c r="BH181" s="523"/>
      <c r="BI181" s="509"/>
      <c r="BJ181" s="509"/>
      <c r="BK181" s="509"/>
      <c r="BL181" s="527"/>
      <c r="BM181" s="523"/>
      <c r="BN181" s="509"/>
      <c r="BO181" s="509"/>
      <c r="BP181" s="509"/>
      <c r="BQ181" s="527"/>
      <c r="BR181" s="523"/>
      <c r="BS181" s="509"/>
      <c r="BT181" s="509"/>
      <c r="BU181" s="509"/>
      <c r="BV181" s="509"/>
      <c r="BW181" s="509"/>
      <c r="BX181" s="509"/>
      <c r="BY181" s="510"/>
      <c r="BZ181" s="510"/>
      <c r="CA181" s="510"/>
      <c r="CB181" s="510"/>
      <c r="CC181" s="510"/>
      <c r="CD181" s="510"/>
      <c r="CE181" s="510"/>
      <c r="CF181" s="510"/>
      <c r="CG181" s="67"/>
      <c r="CH181" s="67"/>
      <c r="CI181" s="67"/>
      <c r="CJ181" s="67"/>
      <c r="CK181" s="67"/>
      <c r="CL181" s="67"/>
      <c r="CM181" s="67"/>
      <c r="CN181" s="67"/>
      <c r="CO181" s="67"/>
      <c r="CP181" s="67"/>
      <c r="CQ181" s="67"/>
      <c r="CR181" s="67"/>
      <c r="CS181" s="67"/>
      <c r="CT181" s="67"/>
      <c r="CU181" s="67"/>
      <c r="CV181" s="67"/>
      <c r="CW181" s="67"/>
      <c r="CX181" s="67"/>
      <c r="CY181" s="67"/>
      <c r="CZ181" s="67"/>
    </row>
    <row r="182" s="589" customFormat="true" ht="15" customHeight="true" x14ac:dyDescent="0.2">
      <c r="A182" s="217"/>
      <c r="B182" s="211"/>
      <c r="C182" s="183"/>
      <c r="D182" s="182"/>
      <c r="E182" s="182"/>
      <c r="F182" s="182"/>
      <c r="G182" s="181"/>
      <c r="H182" s="180"/>
      <c r="I182" s="182"/>
      <c r="J182" s="182"/>
      <c r="K182" s="182"/>
      <c r="L182" s="179"/>
      <c r="M182" s="183"/>
      <c r="N182" s="182"/>
      <c r="O182" s="182"/>
      <c r="P182" s="182"/>
      <c r="Q182" s="181"/>
      <c r="R182" s="180"/>
      <c r="S182" s="182"/>
      <c r="T182" s="182"/>
      <c r="U182" s="182"/>
      <c r="V182" s="182"/>
      <c r="W182" s="182"/>
      <c r="X182" s="182"/>
      <c r="Y182" s="182"/>
      <c r="Z182" s="182"/>
      <c r="AA182" s="182"/>
      <c r="AB182" s="182"/>
      <c r="AC182" s="182"/>
      <c r="AD182" s="182"/>
      <c r="AE182" s="182"/>
      <c r="AF182" s="179"/>
      <c r="AG182" s="999"/>
      <c r="AH182" s="999"/>
      <c r="AI182" s="999"/>
      <c r="AJ182" s="999"/>
      <c r="AK182" s="999"/>
      <c r="AL182" s="999"/>
      <c r="AM182" s="999"/>
      <c r="AN182" s="999"/>
      <c r="AO182" s="999"/>
      <c r="AP182" s="999"/>
      <c r="AQ182" s="999"/>
      <c r="AR182" s="999"/>
      <c r="AS182" s="999"/>
      <c r="AT182" s="999"/>
      <c r="AU182" s="999"/>
      <c r="AV182" s="999"/>
      <c r="AW182" s="999"/>
      <c r="AX182" s="999"/>
      <c r="AY182" s="999"/>
      <c r="AZ182" s="420"/>
      <c r="BA182" s="706"/>
      <c r="BB182" s="697"/>
      <c r="BC182" s="523"/>
      <c r="BD182" s="509"/>
      <c r="BE182" s="509"/>
      <c r="BF182" s="509"/>
      <c r="BG182" s="527"/>
      <c r="BH182" s="523"/>
      <c r="BI182" s="509"/>
      <c r="BJ182" s="509"/>
      <c r="BK182" s="509"/>
      <c r="BL182" s="527"/>
      <c r="BM182" s="523"/>
      <c r="BN182" s="509"/>
      <c r="BO182" s="509"/>
      <c r="BP182" s="509"/>
      <c r="BQ182" s="527"/>
      <c r="BR182" s="523"/>
      <c r="BS182" s="509"/>
      <c r="BT182" s="509"/>
      <c r="BU182" s="509"/>
      <c r="BV182" s="509"/>
      <c r="BW182" s="509"/>
      <c r="BX182" s="509"/>
      <c r="BY182" s="510"/>
      <c r="BZ182" s="510"/>
      <c r="CA182" s="510"/>
      <c r="CB182" s="510"/>
      <c r="CC182" s="510"/>
      <c r="CD182" s="510"/>
      <c r="CE182" s="510"/>
      <c r="CF182" s="510"/>
      <c r="CG182" s="67"/>
      <c r="CH182" s="67"/>
      <c r="CI182" s="67"/>
      <c r="CJ182" s="67"/>
      <c r="CK182" s="67"/>
      <c r="CL182" s="67"/>
      <c r="CM182" s="67"/>
      <c r="CN182" s="67"/>
      <c r="CO182" s="67"/>
      <c r="CP182" s="67"/>
      <c r="CQ182" s="67"/>
      <c r="CR182" s="67"/>
      <c r="CS182" s="67"/>
      <c r="CT182" s="67"/>
      <c r="CU182" s="67"/>
      <c r="CV182" s="67"/>
      <c r="CW182" s="67"/>
      <c r="CX182" s="67"/>
      <c r="CY182" s="67"/>
      <c r="CZ182" s="67"/>
    </row>
    <row r="183" s="589" customFormat="true" ht="15" customHeight="true" x14ac:dyDescent="0.2">
      <c r="A183" s="217"/>
      <c r="B183" s="211"/>
      <c r="C183" s="183"/>
      <c r="D183" s="182"/>
      <c r="E183" s="182"/>
      <c r="F183" s="182"/>
      <c r="G183" s="181"/>
      <c r="H183" s="180"/>
      <c r="I183" s="182"/>
      <c r="J183" s="182"/>
      <c r="K183" s="182"/>
      <c r="L183" s="179"/>
      <c r="M183" s="183"/>
      <c r="N183" s="182"/>
      <c r="O183" s="182"/>
      <c r="P183" s="182"/>
      <c r="Q183" s="181"/>
      <c r="R183" s="180"/>
      <c r="S183" s="182"/>
      <c r="T183" s="182"/>
      <c r="U183" s="182"/>
      <c r="V183" s="182"/>
      <c r="W183" s="182"/>
      <c r="X183" s="182"/>
      <c r="Y183" s="182"/>
      <c r="Z183" s="182"/>
      <c r="AA183" s="182"/>
      <c r="AB183" s="182"/>
      <c r="AC183" s="182"/>
      <c r="AD183" s="182"/>
      <c r="AE183" s="182"/>
      <c r="AF183" s="179"/>
      <c r="AG183" s="999"/>
      <c r="AH183" s="999"/>
      <c r="AI183" s="999"/>
      <c r="AJ183" s="999"/>
      <c r="AK183" s="999"/>
      <c r="AL183" s="999"/>
      <c r="AM183" s="999"/>
      <c r="AN183" s="999"/>
      <c r="AO183" s="999"/>
      <c r="AP183" s="999"/>
      <c r="AQ183" s="999"/>
      <c r="AR183" s="999"/>
      <c r="AS183" s="999"/>
      <c r="AT183" s="999"/>
      <c r="AU183" s="999"/>
      <c r="AV183" s="999"/>
      <c r="AW183" s="999"/>
      <c r="AX183" s="999"/>
      <c r="AY183" s="999"/>
      <c r="AZ183" s="420"/>
      <c r="BA183" s="706"/>
      <c r="BB183" s="697"/>
      <c r="BC183" s="523"/>
      <c r="BD183" s="509"/>
      <c r="BE183" s="509"/>
      <c r="BF183" s="509"/>
      <c r="BG183" s="527"/>
      <c r="BH183" s="523"/>
      <c r="BI183" s="509"/>
      <c r="BJ183" s="509"/>
      <c r="BK183" s="509"/>
      <c r="BL183" s="527"/>
      <c r="BM183" s="523"/>
      <c r="BN183" s="509"/>
      <c r="BO183" s="509"/>
      <c r="BP183" s="509"/>
      <c r="BQ183" s="527"/>
      <c r="BR183" s="523"/>
      <c r="BS183" s="509"/>
      <c r="BT183" s="509"/>
      <c r="BU183" s="509"/>
      <c r="BV183" s="509"/>
      <c r="BW183" s="509"/>
      <c r="BX183" s="509"/>
      <c r="BY183" s="510"/>
      <c r="BZ183" s="510"/>
      <c r="CA183" s="510"/>
      <c r="CB183" s="510"/>
      <c r="CC183" s="510"/>
      <c r="CD183" s="510"/>
      <c r="CE183" s="510"/>
      <c r="CF183" s="510"/>
      <c r="CG183" s="67"/>
      <c r="CH183" s="67"/>
      <c r="CI183" s="67"/>
      <c r="CJ183" s="67"/>
      <c r="CK183" s="67"/>
      <c r="CL183" s="67"/>
      <c r="CM183" s="67"/>
      <c r="CN183" s="67"/>
      <c r="CO183" s="67"/>
      <c r="CP183" s="67"/>
      <c r="CQ183" s="67"/>
      <c r="CR183" s="67"/>
      <c r="CS183" s="67"/>
      <c r="CT183" s="67"/>
      <c r="CU183" s="67"/>
      <c r="CV183" s="67"/>
      <c r="CW183" s="67"/>
      <c r="CX183" s="67"/>
      <c r="CY183" s="67"/>
      <c r="CZ183" s="67"/>
    </row>
    <row r="184" s="589" customFormat="true" ht="15" customHeight="true" x14ac:dyDescent="0.2">
      <c r="A184" s="217"/>
      <c r="B184" s="211"/>
      <c r="C184" s="183"/>
      <c r="D184" s="182"/>
      <c r="E184" s="182"/>
      <c r="F184" s="182"/>
      <c r="G184" s="181"/>
      <c r="H184" s="180"/>
      <c r="I184" s="182"/>
      <c r="J184" s="182"/>
      <c r="K184" s="182"/>
      <c r="L184" s="179"/>
      <c r="M184" s="183"/>
      <c r="N184" s="182"/>
      <c r="O184" s="182"/>
      <c r="P184" s="182"/>
      <c r="Q184" s="181"/>
      <c r="R184" s="180"/>
      <c r="S184" s="182"/>
      <c r="T184" s="182"/>
      <c r="U184" s="182"/>
      <c r="V184" s="182"/>
      <c r="W184" s="182"/>
      <c r="X184" s="182"/>
      <c r="Y184" s="182"/>
      <c r="Z184" s="182"/>
      <c r="AA184" s="182"/>
      <c r="AB184" s="182"/>
      <c r="AC184" s="182"/>
      <c r="AD184" s="182"/>
      <c r="AE184" s="182"/>
      <c r="AF184" s="179"/>
      <c r="AG184" s="999"/>
      <c r="AH184" s="999"/>
      <c r="AI184" s="999"/>
      <c r="AJ184" s="999"/>
      <c r="AK184" s="999"/>
      <c r="AL184" s="999"/>
      <c r="AM184" s="999"/>
      <c r="AN184" s="999"/>
      <c r="AO184" s="999"/>
      <c r="AP184" s="999"/>
      <c r="AQ184" s="999"/>
      <c r="AR184" s="999"/>
      <c r="AS184" s="999"/>
      <c r="AT184" s="999"/>
      <c r="AU184" s="999"/>
      <c r="AV184" s="999"/>
      <c r="AW184" s="999"/>
      <c r="AX184" s="999"/>
      <c r="AY184" s="999"/>
      <c r="AZ184" s="420"/>
      <c r="BA184" s="706"/>
      <c r="BB184" s="697"/>
      <c r="BC184" s="523"/>
      <c r="BD184" s="509"/>
      <c r="BE184" s="509"/>
      <c r="BF184" s="509"/>
      <c r="BG184" s="527"/>
      <c r="BH184" s="523"/>
      <c r="BI184" s="509"/>
      <c r="BJ184" s="509"/>
      <c r="BK184" s="509"/>
      <c r="BL184" s="527"/>
      <c r="BM184" s="523"/>
      <c r="BN184" s="509"/>
      <c r="BO184" s="509"/>
      <c r="BP184" s="509"/>
      <c r="BQ184" s="527"/>
      <c r="BR184" s="523"/>
      <c r="BS184" s="509"/>
      <c r="BT184" s="509"/>
      <c r="BU184" s="509"/>
      <c r="BV184" s="509"/>
      <c r="BW184" s="509"/>
      <c r="BX184" s="509"/>
      <c r="BY184" s="510"/>
      <c r="BZ184" s="510"/>
      <c r="CA184" s="510"/>
      <c r="CB184" s="510"/>
      <c r="CC184" s="510"/>
      <c r="CD184" s="510"/>
      <c r="CE184" s="510"/>
      <c r="CF184" s="510"/>
      <c r="CG184" s="67"/>
      <c r="CH184" s="67"/>
      <c r="CI184" s="67"/>
      <c r="CJ184" s="67"/>
      <c r="CK184" s="67"/>
      <c r="CL184" s="67"/>
      <c r="CM184" s="67"/>
      <c r="CN184" s="67"/>
      <c r="CO184" s="67"/>
      <c r="CP184" s="67"/>
      <c r="CQ184" s="67"/>
      <c r="CR184" s="67"/>
      <c r="CS184" s="67"/>
      <c r="CT184" s="67"/>
      <c r="CU184" s="67"/>
      <c r="CV184" s="67"/>
      <c r="CW184" s="67"/>
      <c r="CX184" s="67"/>
      <c r="CY184" s="67"/>
      <c r="CZ184" s="67"/>
    </row>
    <row r="185" s="589" customFormat="true" ht="15" customHeight="true" x14ac:dyDescent="0.2">
      <c r="A185" s="217"/>
      <c r="B185" s="211"/>
      <c r="C185" s="183"/>
      <c r="D185" s="182"/>
      <c r="E185" s="182"/>
      <c r="F185" s="182"/>
      <c r="G185" s="181"/>
      <c r="H185" s="180"/>
      <c r="I185" s="182"/>
      <c r="J185" s="182"/>
      <c r="K185" s="182"/>
      <c r="L185" s="179"/>
      <c r="M185" s="183"/>
      <c r="N185" s="182"/>
      <c r="O185" s="182"/>
      <c r="P185" s="182"/>
      <c r="Q185" s="181"/>
      <c r="R185" s="180"/>
      <c r="S185" s="182"/>
      <c r="T185" s="182"/>
      <c r="U185" s="182"/>
      <c r="V185" s="182"/>
      <c r="W185" s="182"/>
      <c r="X185" s="182"/>
      <c r="Y185" s="182"/>
      <c r="Z185" s="182"/>
      <c r="AA185" s="182"/>
      <c r="AB185" s="182"/>
      <c r="AC185" s="182"/>
      <c r="AD185" s="182"/>
      <c r="AE185" s="182"/>
      <c r="AF185" s="179"/>
      <c r="AG185" s="999"/>
      <c r="AH185" s="999"/>
      <c r="AI185" s="999"/>
      <c r="AJ185" s="999"/>
      <c r="AK185" s="999"/>
      <c r="AL185" s="999"/>
      <c r="AM185" s="999"/>
      <c r="AN185" s="999"/>
      <c r="AO185" s="999"/>
      <c r="AP185" s="999"/>
      <c r="AQ185" s="999"/>
      <c r="AR185" s="999"/>
      <c r="AS185" s="999"/>
      <c r="AT185" s="999"/>
      <c r="AU185" s="999"/>
      <c r="AV185" s="999"/>
      <c r="AW185" s="999"/>
      <c r="AX185" s="999"/>
      <c r="AY185" s="999"/>
      <c r="AZ185" s="420"/>
      <c r="BA185" s="706"/>
      <c r="BB185" s="697"/>
      <c r="BC185" s="523"/>
      <c r="BD185" s="509"/>
      <c r="BE185" s="509"/>
      <c r="BF185" s="509"/>
      <c r="BG185" s="527"/>
      <c r="BH185" s="523"/>
      <c r="BI185" s="509"/>
      <c r="BJ185" s="509"/>
      <c r="BK185" s="509"/>
      <c r="BL185" s="527"/>
      <c r="BM185" s="523"/>
      <c r="BN185" s="509"/>
      <c r="BO185" s="509"/>
      <c r="BP185" s="509"/>
      <c r="BQ185" s="527"/>
      <c r="BR185" s="523"/>
      <c r="BS185" s="509"/>
      <c r="BT185" s="509"/>
      <c r="BU185" s="509"/>
      <c r="BV185" s="509"/>
      <c r="BW185" s="509"/>
      <c r="BX185" s="509"/>
      <c r="BY185" s="510"/>
      <c r="BZ185" s="510"/>
      <c r="CA185" s="510"/>
      <c r="CB185" s="510"/>
      <c r="CC185" s="510"/>
      <c r="CD185" s="510"/>
      <c r="CE185" s="510"/>
      <c r="CF185" s="510"/>
      <c r="CG185" s="67"/>
      <c r="CH185" s="67"/>
      <c r="CI185" s="67"/>
      <c r="CJ185" s="67"/>
      <c r="CK185" s="67"/>
      <c r="CL185" s="67"/>
      <c r="CM185" s="67"/>
      <c r="CN185" s="67"/>
      <c r="CO185" s="67"/>
      <c r="CP185" s="67"/>
      <c r="CQ185" s="67"/>
      <c r="CR185" s="67"/>
      <c r="CS185" s="67"/>
      <c r="CT185" s="67"/>
      <c r="CU185" s="67"/>
      <c r="CV185" s="67"/>
      <c r="CW185" s="67"/>
      <c r="CX185" s="67"/>
      <c r="CY185" s="67"/>
      <c r="CZ185" s="67"/>
    </row>
    <row r="186" s="589" customFormat="true" ht="15" customHeight="true" x14ac:dyDescent="0.2">
      <c r="A186" s="217"/>
      <c r="B186" s="211"/>
      <c r="C186" s="183"/>
      <c r="D186" s="182"/>
      <c r="E186" s="182"/>
      <c r="F186" s="182"/>
      <c r="G186" s="181"/>
      <c r="H186" s="180"/>
      <c r="I186" s="182"/>
      <c r="J186" s="182"/>
      <c r="K186" s="182"/>
      <c r="L186" s="179"/>
      <c r="M186" s="183"/>
      <c r="N186" s="182"/>
      <c r="O186" s="182"/>
      <c r="P186" s="182"/>
      <c r="Q186" s="181"/>
      <c r="R186" s="180"/>
      <c r="S186" s="182"/>
      <c r="T186" s="182"/>
      <c r="U186" s="182"/>
      <c r="V186" s="182"/>
      <c r="W186" s="182"/>
      <c r="X186" s="182"/>
      <c r="Y186" s="182"/>
      <c r="Z186" s="182"/>
      <c r="AA186" s="182"/>
      <c r="AB186" s="182"/>
      <c r="AC186" s="182"/>
      <c r="AD186" s="182"/>
      <c r="AE186" s="182"/>
      <c r="AF186" s="179"/>
      <c r="AG186" s="999"/>
      <c r="AH186" s="999"/>
      <c r="AI186" s="999"/>
      <c r="AJ186" s="999"/>
      <c r="AK186" s="999"/>
      <c r="AL186" s="999"/>
      <c r="AM186" s="999"/>
      <c r="AN186" s="999"/>
      <c r="AO186" s="999"/>
      <c r="AP186" s="999"/>
      <c r="AQ186" s="999"/>
      <c r="AR186" s="999"/>
      <c r="AS186" s="999"/>
      <c r="AT186" s="999"/>
      <c r="AU186" s="999"/>
      <c r="AV186" s="999"/>
      <c r="AW186" s="999"/>
      <c r="AX186" s="999"/>
      <c r="AY186" s="999"/>
      <c r="AZ186" s="420"/>
      <c r="BA186" s="706"/>
      <c r="BB186" s="697"/>
      <c r="BC186" s="523"/>
      <c r="BD186" s="509"/>
      <c r="BE186" s="509"/>
      <c r="BF186" s="509"/>
      <c r="BG186" s="527"/>
      <c r="BH186" s="523"/>
      <c r="BI186" s="509"/>
      <c r="BJ186" s="509"/>
      <c r="BK186" s="509"/>
      <c r="BL186" s="527"/>
      <c r="BM186" s="523"/>
      <c r="BN186" s="509"/>
      <c r="BO186" s="509"/>
      <c r="BP186" s="509"/>
      <c r="BQ186" s="527"/>
      <c r="BR186" s="523"/>
      <c r="BS186" s="509"/>
      <c r="BT186" s="509"/>
      <c r="BU186" s="509"/>
      <c r="BV186" s="509"/>
      <c r="BW186" s="509"/>
      <c r="BX186" s="509"/>
      <c r="BY186" s="510"/>
      <c r="BZ186" s="510"/>
      <c r="CA186" s="510"/>
      <c r="CB186" s="510"/>
      <c r="CC186" s="510"/>
      <c r="CD186" s="510"/>
      <c r="CE186" s="510"/>
      <c r="CF186" s="510"/>
      <c r="CG186" s="67"/>
      <c r="CH186" s="67"/>
      <c r="CI186" s="67"/>
      <c r="CJ186" s="67"/>
      <c r="CK186" s="67"/>
      <c r="CL186" s="67"/>
      <c r="CM186" s="67"/>
      <c r="CN186" s="67"/>
      <c r="CO186" s="67"/>
      <c r="CP186" s="67"/>
      <c r="CQ186" s="67"/>
      <c r="CR186" s="67"/>
      <c r="CS186" s="67"/>
      <c r="CT186" s="67"/>
      <c r="CU186" s="67"/>
      <c r="CV186" s="67"/>
      <c r="CW186" s="67"/>
      <c r="CX186" s="67"/>
      <c r="CY186" s="67"/>
      <c r="CZ186" s="67"/>
    </row>
    <row r="187" s="589" customFormat="true" ht="15" customHeight="true" x14ac:dyDescent="0.2">
      <c r="A187" s="217"/>
      <c r="B187" s="211"/>
      <c r="C187" s="183"/>
      <c r="D187" s="182"/>
      <c r="E187" s="182"/>
      <c r="F187" s="182"/>
      <c r="G187" s="181"/>
      <c r="H187" s="180"/>
      <c r="I187" s="182"/>
      <c r="J187" s="182"/>
      <c r="K187" s="182"/>
      <c r="L187" s="179"/>
      <c r="M187" s="183"/>
      <c r="N187" s="182"/>
      <c r="O187" s="182"/>
      <c r="P187" s="182"/>
      <c r="Q187" s="181"/>
      <c r="R187" s="180"/>
      <c r="S187" s="182"/>
      <c r="T187" s="182"/>
      <c r="U187" s="182"/>
      <c r="V187" s="182"/>
      <c r="W187" s="182"/>
      <c r="X187" s="182"/>
      <c r="Y187" s="182"/>
      <c r="Z187" s="182"/>
      <c r="AA187" s="182"/>
      <c r="AB187" s="182"/>
      <c r="AC187" s="182"/>
      <c r="AD187" s="182"/>
      <c r="AE187" s="182"/>
      <c r="AF187" s="179"/>
      <c r="AG187" s="999"/>
      <c r="AH187" s="999"/>
      <c r="AI187" s="999"/>
      <c r="AJ187" s="999"/>
      <c r="AK187" s="999"/>
      <c r="AL187" s="999"/>
      <c r="AM187" s="999"/>
      <c r="AN187" s="999"/>
      <c r="AO187" s="999"/>
      <c r="AP187" s="999"/>
      <c r="AQ187" s="999"/>
      <c r="AR187" s="999"/>
      <c r="AS187" s="999"/>
      <c r="AT187" s="999"/>
      <c r="AU187" s="999"/>
      <c r="AV187" s="999"/>
      <c r="AW187" s="999"/>
      <c r="AX187" s="999"/>
      <c r="AY187" s="999"/>
      <c r="AZ187" s="420"/>
      <c r="BA187" s="706"/>
      <c r="BB187" s="697"/>
      <c r="BC187" s="523"/>
      <c r="BD187" s="509"/>
      <c r="BE187" s="509"/>
      <c r="BF187" s="509"/>
      <c r="BG187" s="527"/>
      <c r="BH187" s="523"/>
      <c r="BI187" s="509"/>
      <c r="BJ187" s="509"/>
      <c r="BK187" s="509"/>
      <c r="BL187" s="527"/>
      <c r="BM187" s="523"/>
      <c r="BN187" s="509"/>
      <c r="BO187" s="509"/>
      <c r="BP187" s="509"/>
      <c r="BQ187" s="527"/>
      <c r="BR187" s="523"/>
      <c r="BS187" s="509"/>
      <c r="BT187" s="509"/>
      <c r="BU187" s="509"/>
      <c r="BV187" s="509"/>
      <c r="BW187" s="509"/>
      <c r="BX187" s="509"/>
      <c r="BY187" s="510"/>
      <c r="BZ187" s="510"/>
      <c r="CA187" s="510"/>
      <c r="CB187" s="510"/>
      <c r="CC187" s="510"/>
      <c r="CD187" s="510"/>
      <c r="CE187" s="510"/>
      <c r="CF187" s="510"/>
      <c r="CG187" s="67"/>
      <c r="CH187" s="67"/>
      <c r="CI187" s="67"/>
      <c r="CJ187" s="67"/>
      <c r="CK187" s="67"/>
      <c r="CL187" s="67"/>
      <c r="CM187" s="67"/>
      <c r="CN187" s="67"/>
      <c r="CO187" s="67"/>
      <c r="CP187" s="67"/>
      <c r="CQ187" s="67"/>
      <c r="CR187" s="67"/>
      <c r="CS187" s="67"/>
      <c r="CT187" s="67"/>
      <c r="CU187" s="67"/>
      <c r="CV187" s="67"/>
      <c r="CW187" s="67"/>
      <c r="CX187" s="67"/>
      <c r="CY187" s="67"/>
      <c r="CZ187" s="67"/>
    </row>
    <row r="188" s="589" customFormat="true" ht="15" customHeight="true" x14ac:dyDescent="0.2">
      <c r="A188" s="217"/>
      <c r="B188" s="211"/>
      <c r="C188" s="183"/>
      <c r="D188" s="182"/>
      <c r="E188" s="182"/>
      <c r="F188" s="182"/>
      <c r="G188" s="181"/>
      <c r="H188" s="180"/>
      <c r="I188" s="182"/>
      <c r="J188" s="182"/>
      <c r="K188" s="182"/>
      <c r="L188" s="179"/>
      <c r="M188" s="183"/>
      <c r="N188" s="182"/>
      <c r="O188" s="182"/>
      <c r="P188" s="182"/>
      <c r="Q188" s="181"/>
      <c r="R188" s="180"/>
      <c r="S188" s="182"/>
      <c r="T188" s="182"/>
      <c r="U188" s="182"/>
      <c r="V188" s="182"/>
      <c r="W188" s="182"/>
      <c r="X188" s="182"/>
      <c r="Y188" s="182"/>
      <c r="Z188" s="182"/>
      <c r="AA188" s="182"/>
      <c r="AB188" s="182"/>
      <c r="AC188" s="182"/>
      <c r="AD188" s="182"/>
      <c r="AE188" s="182"/>
      <c r="AF188" s="179"/>
      <c r="AG188" s="999"/>
      <c r="AH188" s="999"/>
      <c r="AI188" s="999"/>
      <c r="AJ188" s="999"/>
      <c r="AK188" s="999"/>
      <c r="AL188" s="999"/>
      <c r="AM188" s="999"/>
      <c r="AN188" s="999"/>
      <c r="AO188" s="999"/>
      <c r="AP188" s="999"/>
      <c r="AQ188" s="999"/>
      <c r="AR188" s="999"/>
      <c r="AS188" s="999"/>
      <c r="AT188" s="999"/>
      <c r="AU188" s="999"/>
      <c r="AV188" s="999"/>
      <c r="AW188" s="999"/>
      <c r="AX188" s="999"/>
      <c r="AY188" s="999"/>
      <c r="AZ188" s="420"/>
      <c r="BA188" s="706"/>
      <c r="BB188" s="697"/>
      <c r="BC188" s="523"/>
      <c r="BD188" s="509"/>
      <c r="BE188" s="509"/>
      <c r="BF188" s="509"/>
      <c r="BG188" s="527"/>
      <c r="BH188" s="523"/>
      <c r="BI188" s="509"/>
      <c r="BJ188" s="509"/>
      <c r="BK188" s="509"/>
      <c r="BL188" s="527"/>
      <c r="BM188" s="523"/>
      <c r="BN188" s="509"/>
      <c r="BO188" s="509"/>
      <c r="BP188" s="509"/>
      <c r="BQ188" s="527"/>
      <c r="BR188" s="523"/>
      <c r="BS188" s="509"/>
      <c r="BT188" s="509"/>
      <c r="BU188" s="509"/>
      <c r="BV188" s="509"/>
      <c r="BW188" s="509"/>
      <c r="BX188" s="509"/>
      <c r="BY188" s="510"/>
      <c r="BZ188" s="510"/>
      <c r="CA188" s="510"/>
      <c r="CB188" s="510"/>
      <c r="CC188" s="510"/>
      <c r="CD188" s="510"/>
      <c r="CE188" s="510"/>
      <c r="CF188" s="510"/>
      <c r="CG188" s="67"/>
      <c r="CH188" s="67"/>
      <c r="CI188" s="67"/>
      <c r="CJ188" s="67"/>
      <c r="CK188" s="67"/>
      <c r="CL188" s="67"/>
      <c r="CM188" s="67"/>
      <c r="CN188" s="67"/>
      <c r="CO188" s="67"/>
      <c r="CP188" s="67"/>
      <c r="CQ188" s="67"/>
      <c r="CR188" s="67"/>
      <c r="CS188" s="67"/>
      <c r="CT188" s="67"/>
      <c r="CU188" s="67"/>
      <c r="CV188" s="67"/>
      <c r="CW188" s="67"/>
      <c r="CX188" s="67"/>
      <c r="CY188" s="67"/>
      <c r="CZ188" s="67"/>
    </row>
    <row r="189" s="589" customFormat="true" ht="15" customHeight="true" x14ac:dyDescent="0.2">
      <c r="A189" s="217"/>
      <c r="B189" s="211"/>
      <c r="C189" s="183"/>
      <c r="D189" s="182"/>
      <c r="E189" s="182"/>
      <c r="F189" s="182"/>
      <c r="G189" s="181"/>
      <c r="H189" s="180"/>
      <c r="I189" s="182"/>
      <c r="J189" s="182"/>
      <c r="K189" s="182"/>
      <c r="L189" s="179"/>
      <c r="M189" s="183"/>
      <c r="N189" s="182"/>
      <c r="O189" s="182"/>
      <c r="P189" s="182"/>
      <c r="Q189" s="181"/>
      <c r="R189" s="180"/>
      <c r="S189" s="182"/>
      <c r="T189" s="182"/>
      <c r="U189" s="182"/>
      <c r="V189" s="182"/>
      <c r="W189" s="182"/>
      <c r="X189" s="182"/>
      <c r="Y189" s="182"/>
      <c r="Z189" s="182"/>
      <c r="AA189" s="182"/>
      <c r="AB189" s="182"/>
      <c r="AC189" s="182"/>
      <c r="AD189" s="182"/>
      <c r="AE189" s="182"/>
      <c r="AF189" s="179"/>
      <c r="AG189" s="999"/>
      <c r="AH189" s="999"/>
      <c r="AI189" s="999"/>
      <c r="AJ189" s="999"/>
      <c r="AK189" s="999"/>
      <c r="AL189" s="999"/>
      <c r="AM189" s="999"/>
      <c r="AN189" s="999"/>
      <c r="AO189" s="999"/>
      <c r="AP189" s="999"/>
      <c r="AQ189" s="999"/>
      <c r="AR189" s="999"/>
      <c r="AS189" s="999"/>
      <c r="AT189" s="999"/>
      <c r="AU189" s="999"/>
      <c r="AV189" s="999"/>
      <c r="AW189" s="999"/>
      <c r="AX189" s="999"/>
      <c r="AY189" s="999"/>
      <c r="AZ189" s="420"/>
      <c r="BA189" s="706"/>
      <c r="BB189" s="697"/>
      <c r="BC189" s="523"/>
      <c r="BD189" s="509"/>
      <c r="BE189" s="509"/>
      <c r="BF189" s="509"/>
      <c r="BG189" s="527"/>
      <c r="BH189" s="523"/>
      <c r="BI189" s="509"/>
      <c r="BJ189" s="509"/>
      <c r="BK189" s="509"/>
      <c r="BL189" s="527"/>
      <c r="BM189" s="523"/>
      <c r="BN189" s="509"/>
      <c r="BO189" s="509"/>
      <c r="BP189" s="509"/>
      <c r="BQ189" s="527"/>
      <c r="BR189" s="523"/>
      <c r="BS189" s="509"/>
      <c r="BT189" s="509"/>
      <c r="BU189" s="509"/>
      <c r="BV189" s="509"/>
      <c r="BW189" s="509"/>
      <c r="BX189" s="509"/>
      <c r="BY189" s="510"/>
      <c r="BZ189" s="510"/>
      <c r="CA189" s="510"/>
      <c r="CB189" s="510"/>
      <c r="CC189" s="510"/>
      <c r="CD189" s="510"/>
      <c r="CE189" s="510"/>
      <c r="CF189" s="510"/>
      <c r="CG189" s="67"/>
      <c r="CH189" s="67"/>
      <c r="CI189" s="67"/>
      <c r="CJ189" s="67"/>
      <c r="CK189" s="67"/>
      <c r="CL189" s="67"/>
      <c r="CM189" s="67"/>
      <c r="CN189" s="67"/>
      <c r="CO189" s="67"/>
      <c r="CP189" s="67"/>
      <c r="CQ189" s="67"/>
      <c r="CR189" s="67"/>
      <c r="CS189" s="67"/>
      <c r="CT189" s="67"/>
      <c r="CU189" s="67"/>
      <c r="CV189" s="67"/>
      <c r="CW189" s="67"/>
      <c r="CX189" s="67"/>
      <c r="CY189" s="67"/>
      <c r="CZ189" s="67"/>
    </row>
    <row r="190" s="589" customFormat="true" ht="15" customHeight="true" x14ac:dyDescent="0.2">
      <c r="A190" s="217"/>
      <c r="B190" s="211"/>
      <c r="C190" s="183"/>
      <c r="D190" s="182"/>
      <c r="E190" s="182"/>
      <c r="F190" s="182"/>
      <c r="G190" s="181"/>
      <c r="H190" s="180"/>
      <c r="I190" s="182"/>
      <c r="J190" s="182"/>
      <c r="K190" s="182"/>
      <c r="L190" s="179"/>
      <c r="M190" s="183"/>
      <c r="N190" s="182"/>
      <c r="O190" s="182"/>
      <c r="P190" s="182"/>
      <c r="Q190" s="181"/>
      <c r="R190" s="180"/>
      <c r="S190" s="182"/>
      <c r="T190" s="182"/>
      <c r="U190" s="182"/>
      <c r="V190" s="182"/>
      <c r="W190" s="182"/>
      <c r="X190" s="182"/>
      <c r="Y190" s="182"/>
      <c r="Z190" s="182"/>
      <c r="AA190" s="182"/>
      <c r="AB190" s="182"/>
      <c r="AC190" s="182"/>
      <c r="AD190" s="182"/>
      <c r="AE190" s="182"/>
      <c r="AF190" s="179"/>
      <c r="AG190" s="999"/>
      <c r="AH190" s="999"/>
      <c r="AI190" s="999"/>
      <c r="AJ190" s="999"/>
      <c r="AK190" s="999"/>
      <c r="AL190" s="999"/>
      <c r="AM190" s="999"/>
      <c r="AN190" s="999"/>
      <c r="AO190" s="999"/>
      <c r="AP190" s="999"/>
      <c r="AQ190" s="999"/>
      <c r="AR190" s="999"/>
      <c r="AS190" s="999"/>
      <c r="AT190" s="999"/>
      <c r="AU190" s="999"/>
      <c r="AV190" s="999"/>
      <c r="AW190" s="999"/>
      <c r="AX190" s="999"/>
      <c r="AY190" s="999"/>
      <c r="AZ190" s="420"/>
      <c r="BA190" s="706"/>
      <c r="BB190" s="697"/>
      <c r="BC190" s="523"/>
      <c r="BD190" s="509"/>
      <c r="BE190" s="509"/>
      <c r="BF190" s="509"/>
      <c r="BG190" s="527"/>
      <c r="BH190" s="523"/>
      <c r="BI190" s="509"/>
      <c r="BJ190" s="509"/>
      <c r="BK190" s="509"/>
      <c r="BL190" s="527"/>
      <c r="BM190" s="523"/>
      <c r="BN190" s="509"/>
      <c r="BO190" s="509"/>
      <c r="BP190" s="509"/>
      <c r="BQ190" s="527"/>
      <c r="BR190" s="523"/>
      <c r="BS190" s="509"/>
      <c r="BT190" s="509"/>
      <c r="BU190" s="509"/>
      <c r="BV190" s="509"/>
      <c r="BW190" s="509"/>
      <c r="BX190" s="509"/>
      <c r="BY190" s="510"/>
      <c r="BZ190" s="510"/>
      <c r="CA190" s="510"/>
      <c r="CB190" s="510"/>
      <c r="CC190" s="510"/>
      <c r="CD190" s="510"/>
      <c r="CE190" s="510"/>
      <c r="CF190" s="510"/>
      <c r="CG190" s="67"/>
      <c r="CH190" s="67"/>
      <c r="CI190" s="67"/>
      <c r="CJ190" s="67"/>
      <c r="CK190" s="67"/>
      <c r="CL190" s="67"/>
      <c r="CM190" s="67"/>
      <c r="CN190" s="67"/>
      <c r="CO190" s="67"/>
      <c r="CP190" s="67"/>
      <c r="CQ190" s="67"/>
      <c r="CR190" s="67"/>
      <c r="CS190" s="67"/>
      <c r="CT190" s="67"/>
      <c r="CU190" s="67"/>
      <c r="CV190" s="67"/>
      <c r="CW190" s="67"/>
      <c r="CX190" s="67"/>
      <c r="CY190" s="67"/>
      <c r="CZ190" s="67"/>
    </row>
    <row r="191" s="589" customFormat="true" ht="15" customHeight="true" x14ac:dyDescent="0.2">
      <c r="A191" s="217"/>
      <c r="B191" s="211"/>
      <c r="C191" s="183"/>
      <c r="D191" s="182"/>
      <c r="E191" s="182"/>
      <c r="F191" s="182"/>
      <c r="G191" s="181"/>
      <c r="H191" s="180"/>
      <c r="I191" s="182"/>
      <c r="J191" s="182"/>
      <c r="K191" s="182"/>
      <c r="L191" s="179"/>
      <c r="M191" s="183"/>
      <c r="N191" s="182"/>
      <c r="O191" s="182"/>
      <c r="P191" s="182"/>
      <c r="Q191" s="181"/>
      <c r="R191" s="180"/>
      <c r="S191" s="182"/>
      <c r="T191" s="182"/>
      <c r="U191" s="182"/>
      <c r="V191" s="182"/>
      <c r="W191" s="182"/>
      <c r="X191" s="182"/>
      <c r="Y191" s="182"/>
      <c r="Z191" s="182"/>
      <c r="AA191" s="182"/>
      <c r="AB191" s="182"/>
      <c r="AC191" s="182"/>
      <c r="AD191" s="182"/>
      <c r="AE191" s="182"/>
      <c r="AF191" s="179"/>
      <c r="AG191" s="999"/>
      <c r="AH191" s="999"/>
      <c r="AI191" s="999"/>
      <c r="AJ191" s="999"/>
      <c r="AK191" s="999"/>
      <c r="AL191" s="999"/>
      <c r="AM191" s="999"/>
      <c r="AN191" s="999"/>
      <c r="AO191" s="999"/>
      <c r="AP191" s="999"/>
      <c r="AQ191" s="999"/>
      <c r="AR191" s="999"/>
      <c r="AS191" s="999"/>
      <c r="AT191" s="999"/>
      <c r="AU191" s="999"/>
      <c r="AV191" s="999"/>
      <c r="AW191" s="999"/>
      <c r="AX191" s="999"/>
      <c r="AY191" s="999"/>
      <c r="AZ191" s="420"/>
      <c r="BA191" s="706"/>
      <c r="BB191" s="697"/>
      <c r="BC191" s="523"/>
      <c r="BD191" s="509"/>
      <c r="BE191" s="509"/>
      <c r="BF191" s="509"/>
      <c r="BG191" s="527"/>
      <c r="BH191" s="523"/>
      <c r="BI191" s="509"/>
      <c r="BJ191" s="509"/>
      <c r="BK191" s="509"/>
      <c r="BL191" s="527"/>
      <c r="BM191" s="523"/>
      <c r="BN191" s="509"/>
      <c r="BO191" s="509"/>
      <c r="BP191" s="509"/>
      <c r="BQ191" s="527"/>
      <c r="BR191" s="523"/>
      <c r="BS191" s="509"/>
      <c r="BT191" s="509"/>
      <c r="BU191" s="509"/>
      <c r="BV191" s="509"/>
      <c r="BW191" s="509"/>
      <c r="BX191" s="509"/>
      <c r="BY191" s="510"/>
      <c r="BZ191" s="510"/>
      <c r="CA191" s="510"/>
      <c r="CB191" s="510"/>
      <c r="CC191" s="510"/>
      <c r="CD191" s="510"/>
      <c r="CE191" s="510"/>
      <c r="CF191" s="510"/>
      <c r="CG191" s="67"/>
      <c r="CH191" s="67"/>
      <c r="CI191" s="67"/>
      <c r="CJ191" s="67"/>
      <c r="CK191" s="67"/>
      <c r="CL191" s="67"/>
      <c r="CM191" s="67"/>
      <c r="CN191" s="67"/>
      <c r="CO191" s="67"/>
      <c r="CP191" s="67"/>
      <c r="CQ191" s="67"/>
      <c r="CR191" s="67"/>
      <c r="CS191" s="67"/>
      <c r="CT191" s="67"/>
      <c r="CU191" s="67"/>
      <c r="CV191" s="67"/>
      <c r="CW191" s="67"/>
      <c r="CX191" s="67"/>
      <c r="CY191" s="67"/>
      <c r="CZ191" s="67"/>
    </row>
    <row r="192" s="589" customFormat="true" ht="15" customHeight="true" x14ac:dyDescent="0.2">
      <c r="A192" s="217"/>
      <c r="B192" s="211"/>
      <c r="C192" s="183"/>
      <c r="D192" s="182"/>
      <c r="E192" s="182"/>
      <c r="F192" s="182"/>
      <c r="G192" s="181"/>
      <c r="H192" s="180"/>
      <c r="I192" s="182"/>
      <c r="J192" s="182"/>
      <c r="K192" s="182"/>
      <c r="L192" s="179"/>
      <c r="M192" s="183"/>
      <c r="N192" s="182"/>
      <c r="O192" s="182"/>
      <c r="P192" s="182"/>
      <c r="Q192" s="181"/>
      <c r="R192" s="180"/>
      <c r="S192" s="182"/>
      <c r="T192" s="182"/>
      <c r="U192" s="182"/>
      <c r="V192" s="182"/>
      <c r="W192" s="182"/>
      <c r="X192" s="182"/>
      <c r="Y192" s="182"/>
      <c r="Z192" s="182"/>
      <c r="AA192" s="182"/>
      <c r="AB192" s="182"/>
      <c r="AC192" s="182"/>
      <c r="AD192" s="182"/>
      <c r="AE192" s="182"/>
      <c r="AF192" s="179"/>
      <c r="AG192" s="999"/>
      <c r="AH192" s="999"/>
      <c r="AI192" s="999"/>
      <c r="AJ192" s="999"/>
      <c r="AK192" s="999"/>
      <c r="AL192" s="999"/>
      <c r="AM192" s="999"/>
      <c r="AN192" s="999"/>
      <c r="AO192" s="999"/>
      <c r="AP192" s="999"/>
      <c r="AQ192" s="999"/>
      <c r="AR192" s="999"/>
      <c r="AS192" s="999"/>
      <c r="AT192" s="999"/>
      <c r="AU192" s="999"/>
      <c r="AV192" s="999"/>
      <c r="AW192" s="999"/>
      <c r="AX192" s="999"/>
      <c r="AY192" s="999"/>
      <c r="AZ192" s="420"/>
      <c r="BA192" s="706"/>
      <c r="BB192" s="697"/>
      <c r="BC192" s="523"/>
      <c r="BD192" s="509"/>
      <c r="BE192" s="509"/>
      <c r="BF192" s="509"/>
      <c r="BG192" s="527"/>
      <c r="BH192" s="523"/>
      <c r="BI192" s="509"/>
      <c r="BJ192" s="509"/>
      <c r="BK192" s="509"/>
      <c r="BL192" s="527"/>
      <c r="BM192" s="523"/>
      <c r="BN192" s="509"/>
      <c r="BO192" s="509"/>
      <c r="BP192" s="509"/>
      <c r="BQ192" s="527"/>
      <c r="BR192" s="523"/>
      <c r="BS192" s="509"/>
      <c r="BT192" s="509"/>
      <c r="BU192" s="509"/>
      <c r="BV192" s="509"/>
      <c r="BW192" s="509"/>
      <c r="BX192" s="509"/>
      <c r="BY192" s="510"/>
      <c r="BZ192" s="510"/>
      <c r="CA192" s="510"/>
      <c r="CB192" s="510"/>
      <c r="CC192" s="510"/>
      <c r="CD192" s="510"/>
      <c r="CE192" s="510"/>
      <c r="CF192" s="510"/>
      <c r="CG192" s="67"/>
      <c r="CH192" s="67"/>
      <c r="CI192" s="67"/>
      <c r="CJ192" s="67"/>
      <c r="CK192" s="67"/>
      <c r="CL192" s="67"/>
      <c r="CM192" s="67"/>
      <c r="CN192" s="67"/>
      <c r="CO192" s="67"/>
      <c r="CP192" s="67"/>
      <c r="CQ192" s="67"/>
      <c r="CR192" s="67"/>
      <c r="CS192" s="67"/>
      <c r="CT192" s="67"/>
      <c r="CU192" s="67"/>
      <c r="CV192" s="67"/>
      <c r="CW192" s="67"/>
      <c r="CX192" s="67"/>
      <c r="CY192" s="67"/>
      <c r="CZ192" s="67"/>
    </row>
    <row r="193" s="589" customFormat="true" ht="15" customHeight="true" x14ac:dyDescent="0.2">
      <c r="A193" s="217"/>
      <c r="B193" s="211"/>
      <c r="C193" s="183"/>
      <c r="D193" s="182"/>
      <c r="E193" s="182"/>
      <c r="F193" s="182"/>
      <c r="G193" s="181"/>
      <c r="H193" s="180"/>
      <c r="I193" s="182"/>
      <c r="J193" s="182"/>
      <c r="K193" s="182"/>
      <c r="L193" s="179"/>
      <c r="M193" s="183"/>
      <c r="N193" s="182"/>
      <c r="O193" s="182"/>
      <c r="P193" s="182"/>
      <c r="Q193" s="181"/>
      <c r="R193" s="180"/>
      <c r="S193" s="182"/>
      <c r="T193" s="182"/>
      <c r="U193" s="182"/>
      <c r="V193" s="182"/>
      <c r="W193" s="182"/>
      <c r="X193" s="182"/>
      <c r="Y193" s="182"/>
      <c r="Z193" s="182"/>
      <c r="AA193" s="182"/>
      <c r="AB193" s="182"/>
      <c r="AC193" s="182"/>
      <c r="AD193" s="182"/>
      <c r="AE193" s="182"/>
      <c r="AF193" s="179"/>
      <c r="AG193" s="999"/>
      <c r="AH193" s="999"/>
      <c r="AI193" s="999"/>
      <c r="AJ193" s="999"/>
      <c r="AK193" s="999"/>
      <c r="AL193" s="999"/>
      <c r="AM193" s="999"/>
      <c r="AN193" s="999"/>
      <c r="AO193" s="999"/>
      <c r="AP193" s="999"/>
      <c r="AQ193" s="999"/>
      <c r="AR193" s="999"/>
      <c r="AS193" s="999"/>
      <c r="AT193" s="999"/>
      <c r="AU193" s="999"/>
      <c r="AV193" s="999"/>
      <c r="AW193" s="999"/>
      <c r="AX193" s="999"/>
      <c r="AY193" s="999"/>
      <c r="AZ193" s="420"/>
      <c r="BA193" s="706"/>
      <c r="BB193" s="697"/>
      <c r="BC193" s="523"/>
      <c r="BD193" s="509"/>
      <c r="BE193" s="509"/>
      <c r="BF193" s="509"/>
      <c r="BG193" s="527"/>
      <c r="BH193" s="523"/>
      <c r="BI193" s="509"/>
      <c r="BJ193" s="509"/>
      <c r="BK193" s="509"/>
      <c r="BL193" s="527"/>
      <c r="BM193" s="523"/>
      <c r="BN193" s="509"/>
      <c r="BO193" s="509"/>
      <c r="BP193" s="509"/>
      <c r="BQ193" s="527"/>
      <c r="BR193" s="523"/>
      <c r="BS193" s="509"/>
      <c r="BT193" s="509"/>
      <c r="BU193" s="509"/>
      <c r="BV193" s="509"/>
      <c r="BW193" s="509"/>
      <c r="BX193" s="509"/>
      <c r="BY193" s="510"/>
      <c r="BZ193" s="510"/>
      <c r="CA193" s="510"/>
      <c r="CB193" s="510"/>
      <c r="CC193" s="510"/>
      <c r="CD193" s="510"/>
      <c r="CE193" s="510"/>
      <c r="CF193" s="510"/>
      <c r="CG193" s="67"/>
      <c r="CH193" s="67"/>
      <c r="CI193" s="67"/>
      <c r="CJ193" s="67"/>
      <c r="CK193" s="67"/>
      <c r="CL193" s="67"/>
      <c r="CM193" s="67"/>
      <c r="CN193" s="67"/>
      <c r="CO193" s="67"/>
      <c r="CP193" s="67"/>
      <c r="CQ193" s="67"/>
      <c r="CR193" s="67"/>
      <c r="CS193" s="67"/>
      <c r="CT193" s="67"/>
      <c r="CU193" s="67"/>
      <c r="CV193" s="67"/>
      <c r="CW193" s="67"/>
      <c r="CX193" s="67"/>
      <c r="CY193" s="67"/>
      <c r="CZ193" s="67"/>
    </row>
    <row r="194" s="589" customFormat="true" ht="15" customHeight="true" x14ac:dyDescent="0.2">
      <c r="A194" s="217"/>
      <c r="B194" s="211"/>
      <c r="C194" s="183"/>
      <c r="D194" s="182"/>
      <c r="E194" s="182"/>
      <c r="F194" s="182"/>
      <c r="G194" s="181"/>
      <c r="H194" s="180"/>
      <c r="I194" s="182"/>
      <c r="J194" s="182"/>
      <c r="K194" s="182"/>
      <c r="L194" s="179"/>
      <c r="M194" s="183"/>
      <c r="N194" s="182"/>
      <c r="O194" s="182"/>
      <c r="P194" s="182"/>
      <c r="Q194" s="181"/>
      <c r="R194" s="180"/>
      <c r="S194" s="182"/>
      <c r="T194" s="182"/>
      <c r="U194" s="182"/>
      <c r="V194" s="182"/>
      <c r="W194" s="182"/>
      <c r="X194" s="182"/>
      <c r="Y194" s="182"/>
      <c r="Z194" s="182"/>
      <c r="AA194" s="182"/>
      <c r="AB194" s="182"/>
      <c r="AC194" s="182"/>
      <c r="AD194" s="182"/>
      <c r="AE194" s="182"/>
      <c r="AF194" s="179"/>
      <c r="AG194" s="999"/>
      <c r="AH194" s="999"/>
      <c r="AI194" s="999"/>
      <c r="AJ194" s="999"/>
      <c r="AK194" s="999"/>
      <c r="AL194" s="999"/>
      <c r="AM194" s="999"/>
      <c r="AN194" s="999"/>
      <c r="AO194" s="999"/>
      <c r="AP194" s="999"/>
      <c r="AQ194" s="999"/>
      <c r="AR194" s="999"/>
      <c r="AS194" s="999"/>
      <c r="AT194" s="999"/>
      <c r="AU194" s="999"/>
      <c r="AV194" s="999"/>
      <c r="AW194" s="999"/>
      <c r="AX194" s="999"/>
      <c r="AY194" s="999"/>
      <c r="AZ194" s="420"/>
      <c r="BA194" s="706"/>
      <c r="BB194" s="697"/>
      <c r="BC194" s="523"/>
      <c r="BD194" s="509"/>
      <c r="BE194" s="509"/>
      <c r="BF194" s="509"/>
      <c r="BG194" s="527"/>
      <c r="BH194" s="523"/>
      <c r="BI194" s="509"/>
      <c r="BJ194" s="509"/>
      <c r="BK194" s="509"/>
      <c r="BL194" s="527"/>
      <c r="BM194" s="523"/>
      <c r="BN194" s="509"/>
      <c r="BO194" s="509"/>
      <c r="BP194" s="509"/>
      <c r="BQ194" s="527"/>
      <c r="BR194" s="523"/>
      <c r="BS194" s="509"/>
      <c r="BT194" s="509"/>
      <c r="BU194" s="509"/>
      <c r="BV194" s="509"/>
      <c r="BW194" s="509"/>
      <c r="BX194" s="509"/>
      <c r="BY194" s="510"/>
      <c r="BZ194" s="510"/>
      <c r="CA194" s="510"/>
      <c r="CB194" s="510"/>
      <c r="CC194" s="510"/>
      <c r="CD194" s="510"/>
      <c r="CE194" s="510"/>
      <c r="CF194" s="510"/>
      <c r="CG194" s="67"/>
      <c r="CH194" s="67"/>
      <c r="CI194" s="67"/>
      <c r="CJ194" s="67"/>
      <c r="CK194" s="67"/>
      <c r="CL194" s="67"/>
      <c r="CM194" s="67"/>
      <c r="CN194" s="67"/>
      <c r="CO194" s="67"/>
      <c r="CP194" s="67"/>
      <c r="CQ194" s="67"/>
      <c r="CR194" s="67"/>
      <c r="CS194" s="67"/>
      <c r="CT194" s="67"/>
      <c r="CU194" s="67"/>
      <c r="CV194" s="67"/>
      <c r="CW194" s="67"/>
      <c r="CX194" s="67"/>
      <c r="CY194" s="67"/>
      <c r="CZ194" s="67"/>
    </row>
    <row r="195" s="383" customFormat="true" ht="15" customHeight="true" x14ac:dyDescent="0.2">
      <c r="A195" s="240"/>
      <c r="B195" s="210"/>
      <c r="C195" s="176"/>
      <c r="D195" s="178"/>
      <c r="E195" s="178"/>
      <c r="F195" s="178"/>
      <c r="G195" s="177"/>
      <c r="H195" s="175"/>
      <c r="I195" s="178"/>
      <c r="J195" s="178"/>
      <c r="K195" s="178"/>
      <c r="L195" s="174"/>
      <c r="M195" s="176"/>
      <c r="N195" s="178"/>
      <c r="O195" s="178"/>
      <c r="P195" s="178"/>
      <c r="Q195" s="177"/>
      <c r="R195" s="175"/>
      <c r="S195" s="178"/>
      <c r="T195" s="178"/>
      <c r="U195" s="178"/>
      <c r="V195" s="178"/>
      <c r="W195" s="178"/>
      <c r="X195" s="178"/>
      <c r="Y195" s="178"/>
      <c r="Z195" s="178"/>
      <c r="AA195" s="178"/>
      <c r="AB195" s="178"/>
      <c r="AC195" s="178"/>
      <c r="AD195" s="178"/>
      <c r="AE195" s="178"/>
      <c r="AF195" s="174"/>
      <c r="AG195" s="999"/>
      <c r="AH195" s="999"/>
      <c r="AI195" s="999"/>
      <c r="AJ195" s="999"/>
      <c r="AK195" s="999"/>
      <c r="AL195" s="999"/>
      <c r="AM195" s="999"/>
      <c r="AN195" s="999"/>
      <c r="AO195" s="999"/>
      <c r="AP195" s="999"/>
      <c r="AQ195" s="999"/>
      <c r="AR195" s="999"/>
      <c r="AS195" s="999"/>
      <c r="AT195" s="999"/>
      <c r="AU195" s="999"/>
      <c r="AV195" s="999"/>
      <c r="AW195" s="999"/>
      <c r="AX195" s="999"/>
      <c r="AY195" s="999"/>
      <c r="AZ195" s="420"/>
      <c r="BA195" s="706"/>
      <c r="BB195" s="697"/>
      <c r="BC195" s="523"/>
      <c r="BD195" s="509"/>
      <c r="BE195" s="509"/>
      <c r="BF195" s="509"/>
      <c r="BG195" s="527"/>
      <c r="BH195" s="523"/>
      <c r="BI195" s="509"/>
      <c r="BJ195" s="509"/>
      <c r="BK195" s="509"/>
      <c r="BL195" s="527"/>
      <c r="BM195" s="523"/>
      <c r="BN195" s="509"/>
      <c r="BO195" s="509"/>
      <c r="BP195" s="509"/>
      <c r="BQ195" s="527"/>
      <c r="BR195" s="523"/>
      <c r="BS195" s="509"/>
      <c r="BT195" s="509"/>
      <c r="BU195" s="509"/>
      <c r="BV195" s="509"/>
      <c r="BW195" s="509"/>
      <c r="BX195" s="509"/>
      <c r="BY195" s="510"/>
      <c r="BZ195" s="510"/>
      <c r="CA195" s="510"/>
      <c r="CB195" s="510"/>
      <c r="CC195" s="510"/>
      <c r="CD195" s="510"/>
      <c r="CE195" s="510"/>
      <c r="CF195" s="510"/>
      <c r="CG195" s="67"/>
      <c r="CH195" s="67"/>
      <c r="CI195" s="67"/>
      <c r="CJ195" s="67"/>
      <c r="CK195" s="67"/>
      <c r="CL195" s="67"/>
      <c r="CM195" s="67"/>
      <c r="CN195" s="67"/>
      <c r="CO195" s="67"/>
      <c r="CP195" s="67"/>
      <c r="CQ195" s="67"/>
      <c r="CR195" s="67"/>
      <c r="CS195" s="67"/>
      <c r="CT195" s="67"/>
      <c r="CU195" s="67"/>
      <c r="CV195" s="67"/>
      <c r="CW195" s="67"/>
      <c r="CX195" s="67"/>
      <c r="CY195" s="67"/>
      <c r="CZ195" s="67"/>
    </row>
    <row r="196" s="383" customFormat="true" ht="15" customHeight="true" x14ac:dyDescent="0.2">
      <c r="A196" s="240"/>
      <c r="B196" s="210"/>
      <c r="C196" s="176"/>
      <c r="D196" s="178"/>
      <c r="E196" s="178"/>
      <c r="F196" s="178"/>
      <c r="G196" s="177"/>
      <c r="H196" s="175"/>
      <c r="I196" s="178"/>
      <c r="J196" s="178"/>
      <c r="K196" s="178"/>
      <c r="L196" s="174"/>
      <c r="M196" s="176"/>
      <c r="N196" s="178"/>
      <c r="O196" s="178"/>
      <c r="P196" s="178"/>
      <c r="Q196" s="177"/>
      <c r="R196" s="175"/>
      <c r="S196" s="178"/>
      <c r="T196" s="178"/>
      <c r="U196" s="178"/>
      <c r="V196" s="178"/>
      <c r="W196" s="178"/>
      <c r="X196" s="178"/>
      <c r="Y196" s="178"/>
      <c r="Z196" s="178"/>
      <c r="AA196" s="178"/>
      <c r="AB196" s="178"/>
      <c r="AC196" s="178"/>
      <c r="AD196" s="178"/>
      <c r="AE196" s="178"/>
      <c r="AF196" s="174"/>
      <c r="AG196" s="999"/>
      <c r="AH196" s="999"/>
      <c r="AI196" s="999"/>
      <c r="AJ196" s="999"/>
      <c r="AK196" s="999"/>
      <c r="AL196" s="999"/>
      <c r="AM196" s="999"/>
      <c r="AN196" s="999"/>
      <c r="AO196" s="999"/>
      <c r="AP196" s="999"/>
      <c r="AQ196" s="999"/>
      <c r="AR196" s="999"/>
      <c r="AS196" s="999"/>
      <c r="AT196" s="999"/>
      <c r="AU196" s="999"/>
      <c r="AV196" s="999"/>
      <c r="AW196" s="999"/>
      <c r="AX196" s="999"/>
      <c r="AY196" s="999"/>
      <c r="AZ196" s="420"/>
      <c r="BA196" s="706"/>
      <c r="BB196" s="697"/>
      <c r="BC196" s="523"/>
      <c r="BD196" s="509"/>
      <c r="BE196" s="509"/>
      <c r="BF196" s="509"/>
      <c r="BG196" s="527"/>
      <c r="BH196" s="523"/>
      <c r="BI196" s="509"/>
      <c r="BJ196" s="509"/>
      <c r="BK196" s="509"/>
      <c r="BL196" s="527"/>
      <c r="BM196" s="523"/>
      <c r="BN196" s="509"/>
      <c r="BO196" s="509"/>
      <c r="BP196" s="509"/>
      <c r="BQ196" s="527"/>
      <c r="BR196" s="523"/>
      <c r="BS196" s="509"/>
      <c r="BT196" s="509"/>
      <c r="BU196" s="509"/>
      <c r="BV196" s="509"/>
      <c r="BW196" s="509"/>
      <c r="BX196" s="509"/>
      <c r="BY196" s="510"/>
      <c r="BZ196" s="510"/>
      <c r="CA196" s="510"/>
      <c r="CB196" s="510"/>
      <c r="CC196" s="510"/>
      <c r="CD196" s="510"/>
      <c r="CE196" s="510"/>
      <c r="CF196" s="510"/>
      <c r="CG196" s="67"/>
      <c r="CH196" s="67"/>
      <c r="CI196" s="67"/>
      <c r="CJ196" s="67"/>
      <c r="CK196" s="67"/>
      <c r="CL196" s="67"/>
      <c r="CM196" s="67"/>
      <c r="CN196" s="67"/>
      <c r="CO196" s="67"/>
      <c r="CP196" s="67"/>
      <c r="CQ196" s="67"/>
      <c r="CR196" s="67"/>
      <c r="CS196" s="67"/>
      <c r="CT196" s="67"/>
      <c r="CU196" s="67"/>
      <c r="CV196" s="67"/>
      <c r="CW196" s="67"/>
      <c r="CX196" s="67"/>
      <c r="CY196" s="67"/>
      <c r="CZ196" s="67"/>
    </row>
    <row r="197" s="383" customFormat="true" ht="15" customHeight="true" x14ac:dyDescent="0.2">
      <c r="A197" s="240"/>
      <c r="B197" s="210"/>
      <c r="C197" s="176"/>
      <c r="D197" s="178"/>
      <c r="E197" s="178"/>
      <c r="F197" s="178"/>
      <c r="G197" s="177"/>
      <c r="H197" s="175"/>
      <c r="I197" s="178"/>
      <c r="J197" s="178"/>
      <c r="K197" s="178"/>
      <c r="L197" s="174"/>
      <c r="M197" s="176"/>
      <c r="N197" s="178"/>
      <c r="O197" s="178"/>
      <c r="P197" s="178"/>
      <c r="Q197" s="177"/>
      <c r="R197" s="175"/>
      <c r="S197" s="178"/>
      <c r="T197" s="178"/>
      <c r="U197" s="178"/>
      <c r="V197" s="178"/>
      <c r="W197" s="178"/>
      <c r="X197" s="178"/>
      <c r="Y197" s="178"/>
      <c r="Z197" s="178"/>
      <c r="AA197" s="178"/>
      <c r="AB197" s="178"/>
      <c r="AC197" s="178"/>
      <c r="AD197" s="178"/>
      <c r="AE197" s="178"/>
      <c r="AF197" s="174"/>
      <c r="AG197" s="999"/>
      <c r="AH197" s="999"/>
      <c r="AI197" s="999"/>
      <c r="AJ197" s="999"/>
      <c r="AK197" s="999"/>
      <c r="AL197" s="999"/>
      <c r="AM197" s="999"/>
      <c r="AN197" s="999"/>
      <c r="AO197" s="999"/>
      <c r="AP197" s="999"/>
      <c r="AQ197" s="999"/>
      <c r="AR197" s="999"/>
      <c r="AS197" s="999"/>
      <c r="AT197" s="999"/>
      <c r="AU197" s="999"/>
      <c r="AV197" s="999"/>
      <c r="AW197" s="999"/>
      <c r="AX197" s="999"/>
      <c r="AY197" s="999"/>
      <c r="AZ197" s="420"/>
      <c r="BA197" s="706"/>
      <c r="BB197" s="697"/>
      <c r="BC197" s="523"/>
      <c r="BD197" s="509"/>
      <c r="BE197" s="509"/>
      <c r="BF197" s="509"/>
      <c r="BG197" s="527"/>
      <c r="BH197" s="523"/>
      <c r="BI197" s="509"/>
      <c r="BJ197" s="509"/>
      <c r="BK197" s="509"/>
      <c r="BL197" s="527"/>
      <c r="BM197" s="523"/>
      <c r="BN197" s="509"/>
      <c r="BO197" s="509"/>
      <c r="BP197" s="509"/>
      <c r="BQ197" s="527"/>
      <c r="BR197" s="523"/>
      <c r="BS197" s="509"/>
      <c r="BT197" s="509"/>
      <c r="BU197" s="509"/>
      <c r="BV197" s="509"/>
      <c r="BW197" s="509"/>
      <c r="BX197" s="509"/>
      <c r="BY197" s="510"/>
      <c r="BZ197" s="510"/>
      <c r="CA197" s="510"/>
      <c r="CB197" s="510"/>
      <c r="CC197" s="510"/>
      <c r="CD197" s="510"/>
      <c r="CE197" s="510"/>
      <c r="CF197" s="510"/>
      <c r="CG197" s="67"/>
      <c r="CH197" s="67"/>
      <c r="CI197" s="67"/>
      <c r="CJ197" s="67"/>
      <c r="CK197" s="67"/>
      <c r="CL197" s="67"/>
      <c r="CM197" s="67"/>
      <c r="CN197" s="67"/>
      <c r="CO197" s="67"/>
      <c r="CP197" s="67"/>
      <c r="CQ197" s="67"/>
      <c r="CR197" s="67"/>
      <c r="CS197" s="67"/>
      <c r="CT197" s="67"/>
      <c r="CU197" s="67"/>
      <c r="CV197" s="67"/>
      <c r="CW197" s="67"/>
      <c r="CX197" s="67"/>
      <c r="CY197" s="67"/>
      <c r="CZ197" s="67"/>
    </row>
    <row r="198" s="383" customFormat="true" ht="15" customHeight="true" x14ac:dyDescent="0.2">
      <c r="A198" s="240"/>
      <c r="B198" s="210"/>
      <c r="C198" s="176"/>
      <c r="D198" s="178"/>
      <c r="E198" s="178"/>
      <c r="F198" s="178"/>
      <c r="G198" s="177"/>
      <c r="H198" s="175"/>
      <c r="I198" s="178"/>
      <c r="J198" s="178"/>
      <c r="K198" s="178"/>
      <c r="L198" s="174"/>
      <c r="M198" s="176"/>
      <c r="N198" s="178"/>
      <c r="O198" s="178"/>
      <c r="P198" s="178"/>
      <c r="Q198" s="177"/>
      <c r="R198" s="175"/>
      <c r="S198" s="178"/>
      <c r="T198" s="178"/>
      <c r="U198" s="178"/>
      <c r="V198" s="178"/>
      <c r="W198" s="178"/>
      <c r="X198" s="178"/>
      <c r="Y198" s="178"/>
      <c r="Z198" s="178"/>
      <c r="AA198" s="178"/>
      <c r="AB198" s="178"/>
      <c r="AC198" s="178"/>
      <c r="AD198" s="178"/>
      <c r="AE198" s="178"/>
      <c r="AF198" s="174"/>
      <c r="AG198" s="999"/>
      <c r="AH198" s="999"/>
      <c r="AI198" s="999"/>
      <c r="AJ198" s="999"/>
      <c r="AK198" s="999"/>
      <c r="AL198" s="999"/>
      <c r="AM198" s="999"/>
      <c r="AN198" s="999"/>
      <c r="AO198" s="999"/>
      <c r="AP198" s="999"/>
      <c r="AQ198" s="999"/>
      <c r="AR198" s="999"/>
      <c r="AS198" s="999"/>
      <c r="AT198" s="999"/>
      <c r="AU198" s="999"/>
      <c r="AV198" s="999"/>
      <c r="AW198" s="999"/>
      <c r="AX198" s="999"/>
      <c r="AY198" s="999"/>
      <c r="AZ198" s="420"/>
      <c r="BA198" s="706"/>
      <c r="BB198" s="697"/>
      <c r="BC198" s="523"/>
      <c r="BD198" s="509"/>
      <c r="BE198" s="509"/>
      <c r="BF198" s="509"/>
      <c r="BG198" s="527"/>
      <c r="BH198" s="523"/>
      <c r="BI198" s="509"/>
      <c r="BJ198" s="509"/>
      <c r="BK198" s="509"/>
      <c r="BL198" s="527"/>
      <c r="BM198" s="523"/>
      <c r="BN198" s="509"/>
      <c r="BO198" s="509"/>
      <c r="BP198" s="509"/>
      <c r="BQ198" s="527"/>
      <c r="BR198" s="523"/>
      <c r="BS198" s="509"/>
      <c r="BT198" s="509"/>
      <c r="BU198" s="509"/>
      <c r="BV198" s="509"/>
      <c r="BW198" s="509"/>
      <c r="BX198" s="509"/>
      <c r="BY198" s="510"/>
      <c r="BZ198" s="510"/>
      <c r="CA198" s="510"/>
      <c r="CB198" s="510"/>
      <c r="CC198" s="510"/>
      <c r="CD198" s="510"/>
      <c r="CE198" s="510"/>
      <c r="CF198" s="510"/>
      <c r="CG198" s="67"/>
      <c r="CH198" s="67"/>
      <c r="CI198" s="67"/>
      <c r="CJ198" s="67"/>
      <c r="CK198" s="67"/>
      <c r="CL198" s="67"/>
      <c r="CM198" s="67"/>
      <c r="CN198" s="67"/>
      <c r="CO198" s="67"/>
      <c r="CP198" s="67"/>
      <c r="CQ198" s="67"/>
      <c r="CR198" s="67"/>
      <c r="CS198" s="67"/>
      <c r="CT198" s="67"/>
      <c r="CU198" s="67"/>
      <c r="CV198" s="67"/>
      <c r="CW198" s="67"/>
      <c r="CX198" s="67"/>
      <c r="CY198" s="67"/>
      <c r="CZ198" s="67"/>
    </row>
    <row r="199" s="383" customFormat="true" ht="15" customHeight="true" x14ac:dyDescent="0.2">
      <c r="A199" s="240"/>
      <c r="B199" s="210"/>
      <c r="C199" s="176"/>
      <c r="D199" s="178"/>
      <c r="E199" s="178"/>
      <c r="F199" s="178"/>
      <c r="G199" s="177"/>
      <c r="H199" s="175"/>
      <c r="I199" s="178"/>
      <c r="J199" s="178"/>
      <c r="K199" s="178"/>
      <c r="L199" s="174"/>
      <c r="M199" s="176"/>
      <c r="N199" s="178"/>
      <c r="O199" s="178"/>
      <c r="P199" s="178"/>
      <c r="Q199" s="177"/>
      <c r="R199" s="175"/>
      <c r="S199" s="178"/>
      <c r="T199" s="178"/>
      <c r="U199" s="178"/>
      <c r="V199" s="178"/>
      <c r="W199" s="178"/>
      <c r="X199" s="178"/>
      <c r="Y199" s="178"/>
      <c r="Z199" s="178"/>
      <c r="AA199" s="178"/>
      <c r="AB199" s="178"/>
      <c r="AC199" s="178"/>
      <c r="AD199" s="178"/>
      <c r="AE199" s="178"/>
      <c r="AF199" s="174"/>
      <c r="AG199" s="999"/>
      <c r="AH199" s="999"/>
      <c r="AI199" s="999"/>
      <c r="AJ199" s="999"/>
      <c r="AK199" s="999"/>
      <c r="AL199" s="999"/>
      <c r="AM199" s="999"/>
      <c r="AN199" s="999"/>
      <c r="AO199" s="999"/>
      <c r="AP199" s="999"/>
      <c r="AQ199" s="999"/>
      <c r="AR199" s="999"/>
      <c r="AS199" s="999"/>
      <c r="AT199" s="999"/>
      <c r="AU199" s="999"/>
      <c r="AV199" s="999"/>
      <c r="AW199" s="999"/>
      <c r="AX199" s="999"/>
      <c r="AY199" s="999"/>
      <c r="AZ199" s="420"/>
      <c r="BA199" s="706"/>
      <c r="BB199" s="697"/>
      <c r="BC199" s="523"/>
      <c r="BD199" s="509"/>
      <c r="BE199" s="509"/>
      <c r="BF199" s="509"/>
      <c r="BG199" s="527"/>
      <c r="BH199" s="523"/>
      <c r="BI199" s="509"/>
      <c r="BJ199" s="509"/>
      <c r="BK199" s="509"/>
      <c r="BL199" s="527"/>
      <c r="BM199" s="523"/>
      <c r="BN199" s="509"/>
      <c r="BO199" s="509"/>
      <c r="BP199" s="509"/>
      <c r="BQ199" s="527"/>
      <c r="BR199" s="523"/>
      <c r="BS199" s="509"/>
      <c r="BT199" s="509"/>
      <c r="BU199" s="509"/>
      <c r="BV199" s="509"/>
      <c r="BW199" s="509"/>
      <c r="BX199" s="509"/>
      <c r="BY199" s="510"/>
      <c r="BZ199" s="510"/>
      <c r="CA199" s="510"/>
      <c r="CB199" s="510"/>
      <c r="CC199" s="510"/>
      <c r="CD199" s="510"/>
      <c r="CE199" s="510"/>
      <c r="CF199" s="510"/>
      <c r="CG199" s="67"/>
      <c r="CH199" s="67"/>
      <c r="CI199" s="67"/>
      <c r="CJ199" s="67"/>
      <c r="CK199" s="67"/>
      <c r="CL199" s="67"/>
      <c r="CM199" s="67"/>
      <c r="CN199" s="67"/>
      <c r="CO199" s="67"/>
      <c r="CP199" s="67"/>
      <c r="CQ199" s="67"/>
      <c r="CR199" s="67"/>
      <c r="CS199" s="67"/>
      <c r="CT199" s="67"/>
      <c r="CU199" s="67"/>
      <c r="CV199" s="67"/>
      <c r="CW199" s="67"/>
      <c r="CX199" s="67"/>
      <c r="CY199" s="67"/>
      <c r="CZ199" s="67"/>
    </row>
    <row r="200" s="383" customFormat="true" ht="15" customHeight="true" x14ac:dyDescent="0.2">
      <c r="A200" s="240"/>
      <c r="B200" s="210"/>
      <c r="C200" s="176"/>
      <c r="D200" s="178"/>
      <c r="E200" s="178"/>
      <c r="F200" s="178"/>
      <c r="G200" s="177"/>
      <c r="H200" s="175"/>
      <c r="I200" s="178"/>
      <c r="J200" s="178"/>
      <c r="K200" s="178"/>
      <c r="L200" s="174"/>
      <c r="M200" s="176"/>
      <c r="N200" s="178"/>
      <c r="O200" s="178"/>
      <c r="P200" s="178"/>
      <c r="Q200" s="177"/>
      <c r="R200" s="175"/>
      <c r="S200" s="178"/>
      <c r="T200" s="178"/>
      <c r="U200" s="178"/>
      <c r="V200" s="178"/>
      <c r="W200" s="178"/>
      <c r="X200" s="178"/>
      <c r="Y200" s="178"/>
      <c r="Z200" s="178"/>
      <c r="AA200" s="178"/>
      <c r="AB200" s="178"/>
      <c r="AC200" s="178"/>
      <c r="AD200" s="178"/>
      <c r="AE200" s="178"/>
      <c r="AF200" s="174"/>
      <c r="AG200" s="999"/>
      <c r="AH200" s="999"/>
      <c r="AI200" s="999"/>
      <c r="AJ200" s="999"/>
      <c r="AK200" s="999"/>
      <c r="AL200" s="999"/>
      <c r="AM200" s="999"/>
      <c r="AN200" s="999"/>
      <c r="AO200" s="999"/>
      <c r="AP200" s="999"/>
      <c r="AQ200" s="999"/>
      <c r="AR200" s="999"/>
      <c r="AS200" s="999"/>
      <c r="AT200" s="999"/>
      <c r="AU200" s="999"/>
      <c r="AV200" s="999"/>
      <c r="AW200" s="999"/>
      <c r="AX200" s="999"/>
      <c r="AY200" s="999"/>
      <c r="AZ200" s="420"/>
      <c r="BA200" s="706"/>
      <c r="BB200" s="697"/>
      <c r="BC200" s="523"/>
      <c r="BD200" s="509"/>
      <c r="BE200" s="509"/>
      <c r="BF200" s="509"/>
      <c r="BG200" s="527"/>
      <c r="BH200" s="523"/>
      <c r="BI200" s="509"/>
      <c r="BJ200" s="509"/>
      <c r="BK200" s="509"/>
      <c r="BL200" s="527"/>
      <c r="BM200" s="523"/>
      <c r="BN200" s="509"/>
      <c r="BO200" s="509"/>
      <c r="BP200" s="509"/>
      <c r="BQ200" s="527"/>
      <c r="BR200" s="523"/>
      <c r="BS200" s="509"/>
      <c r="BT200" s="509"/>
      <c r="BU200" s="509"/>
      <c r="BV200" s="509"/>
      <c r="BW200" s="509"/>
      <c r="BX200" s="509"/>
      <c r="BY200" s="510"/>
      <c r="BZ200" s="510"/>
      <c r="CA200" s="510"/>
      <c r="CB200" s="510"/>
      <c r="CC200" s="510"/>
      <c r="CD200" s="510"/>
      <c r="CE200" s="510"/>
      <c r="CF200" s="510"/>
      <c r="CG200" s="67"/>
      <c r="CH200" s="67"/>
      <c r="CI200" s="67"/>
      <c r="CJ200" s="67"/>
      <c r="CK200" s="67"/>
      <c r="CL200" s="67"/>
      <c r="CM200" s="67"/>
      <c r="CN200" s="67"/>
      <c r="CO200" s="67"/>
      <c r="CP200" s="67"/>
      <c r="CQ200" s="67"/>
      <c r="CR200" s="67"/>
      <c r="CS200" s="67"/>
      <c r="CT200" s="67"/>
      <c r="CU200" s="67"/>
      <c r="CV200" s="67"/>
      <c r="CW200" s="67"/>
      <c r="CX200" s="67"/>
      <c r="CY200" s="67"/>
      <c r="CZ200" s="67"/>
    </row>
    <row r="201" s="383" customFormat="true" ht="15" customHeight="true" x14ac:dyDescent="0.2">
      <c r="A201" s="240"/>
      <c r="B201" s="210"/>
      <c r="C201" s="176"/>
      <c r="D201" s="178"/>
      <c r="E201" s="178"/>
      <c r="F201" s="178"/>
      <c r="G201" s="177"/>
      <c r="H201" s="175"/>
      <c r="I201" s="178"/>
      <c r="J201" s="178"/>
      <c r="K201" s="178"/>
      <c r="L201" s="174"/>
      <c r="M201" s="176"/>
      <c r="N201" s="178"/>
      <c r="O201" s="178"/>
      <c r="P201" s="178"/>
      <c r="Q201" s="177"/>
      <c r="R201" s="175"/>
      <c r="S201" s="178"/>
      <c r="T201" s="178"/>
      <c r="U201" s="178"/>
      <c r="V201" s="178"/>
      <c r="W201" s="178"/>
      <c r="X201" s="178"/>
      <c r="Y201" s="178"/>
      <c r="Z201" s="178"/>
      <c r="AA201" s="178"/>
      <c r="AB201" s="178"/>
      <c r="AC201" s="178"/>
      <c r="AD201" s="178"/>
      <c r="AE201" s="178"/>
      <c r="AF201" s="174"/>
      <c r="AG201" s="999"/>
      <c r="AH201" s="999"/>
      <c r="AI201" s="999"/>
      <c r="AJ201" s="999"/>
      <c r="AK201" s="999"/>
      <c r="AL201" s="999"/>
      <c r="AM201" s="999"/>
      <c r="AN201" s="999"/>
      <c r="AO201" s="999"/>
      <c r="AP201" s="999"/>
      <c r="AQ201" s="999"/>
      <c r="AR201" s="999"/>
      <c r="AS201" s="999"/>
      <c r="AT201" s="999"/>
      <c r="AU201" s="999"/>
      <c r="AV201" s="999"/>
      <c r="AW201" s="999"/>
      <c r="AX201" s="999"/>
      <c r="AY201" s="999"/>
      <c r="AZ201" s="420"/>
      <c r="BA201" s="706"/>
      <c r="BB201" s="697"/>
      <c r="BC201" s="523"/>
      <c r="BD201" s="509"/>
      <c r="BE201" s="509"/>
      <c r="BF201" s="509"/>
      <c r="BG201" s="527"/>
      <c r="BH201" s="523"/>
      <c r="BI201" s="509"/>
      <c r="BJ201" s="509"/>
      <c r="BK201" s="509"/>
      <c r="BL201" s="527"/>
      <c r="BM201" s="523"/>
      <c r="BN201" s="509"/>
      <c r="BO201" s="509"/>
      <c r="BP201" s="509"/>
      <c r="BQ201" s="527"/>
      <c r="BR201" s="523"/>
      <c r="BS201" s="509"/>
      <c r="BT201" s="509"/>
      <c r="BU201" s="509"/>
      <c r="BV201" s="509"/>
      <c r="BW201" s="509"/>
      <c r="BX201" s="509"/>
      <c r="BY201" s="510"/>
      <c r="BZ201" s="510"/>
      <c r="CA201" s="510"/>
      <c r="CB201" s="510"/>
      <c r="CC201" s="510"/>
      <c r="CD201" s="510"/>
      <c r="CE201" s="510"/>
      <c r="CF201" s="510"/>
      <c r="CG201" s="67"/>
      <c r="CH201" s="67"/>
      <c r="CI201" s="67"/>
      <c r="CJ201" s="67"/>
      <c r="CK201" s="67"/>
      <c r="CL201" s="67"/>
      <c r="CM201" s="67"/>
      <c r="CN201" s="67"/>
      <c r="CO201" s="67"/>
      <c r="CP201" s="67"/>
      <c r="CQ201" s="67"/>
      <c r="CR201" s="67"/>
      <c r="CS201" s="67"/>
      <c r="CT201" s="67"/>
      <c r="CU201" s="67"/>
      <c r="CV201" s="67"/>
      <c r="CW201" s="67"/>
      <c r="CX201" s="67"/>
      <c r="CY201" s="67"/>
      <c r="CZ201" s="67"/>
    </row>
    <row r="202" s="383" customFormat="true" ht="15" customHeight="true" x14ac:dyDescent="0.2">
      <c r="A202" s="240"/>
      <c r="B202" s="210"/>
      <c r="C202" s="176"/>
      <c r="D202" s="178"/>
      <c r="E202" s="178"/>
      <c r="F202" s="178"/>
      <c r="G202" s="177"/>
      <c r="H202" s="175"/>
      <c r="I202" s="178"/>
      <c r="J202" s="178"/>
      <c r="K202" s="178"/>
      <c r="L202" s="174"/>
      <c r="M202" s="176"/>
      <c r="N202" s="178"/>
      <c r="O202" s="178"/>
      <c r="P202" s="178"/>
      <c r="Q202" s="177"/>
      <c r="R202" s="175"/>
      <c r="S202" s="178"/>
      <c r="T202" s="178"/>
      <c r="U202" s="178"/>
      <c r="V202" s="178"/>
      <c r="W202" s="178"/>
      <c r="X202" s="178"/>
      <c r="Y202" s="178"/>
      <c r="Z202" s="178"/>
      <c r="AA202" s="178"/>
      <c r="AB202" s="178"/>
      <c r="AC202" s="178"/>
      <c r="AD202" s="178"/>
      <c r="AE202" s="178"/>
      <c r="AF202" s="174"/>
      <c r="AG202" s="999"/>
      <c r="AH202" s="999"/>
      <c r="AI202" s="999"/>
      <c r="AJ202" s="999"/>
      <c r="AK202" s="999"/>
      <c r="AL202" s="999"/>
      <c r="AM202" s="999"/>
      <c r="AN202" s="999"/>
      <c r="AO202" s="999"/>
      <c r="AP202" s="999"/>
      <c r="AQ202" s="999"/>
      <c r="AR202" s="999"/>
      <c r="AS202" s="999"/>
      <c r="AT202" s="999"/>
      <c r="AU202" s="999"/>
      <c r="AV202" s="999"/>
      <c r="AW202" s="999"/>
      <c r="AX202" s="999"/>
      <c r="AY202" s="999"/>
      <c r="AZ202" s="420"/>
      <c r="BA202" s="706"/>
      <c r="BB202" s="697"/>
      <c r="BC202" s="523"/>
      <c r="BD202" s="509"/>
      <c r="BE202" s="509"/>
      <c r="BF202" s="509"/>
      <c r="BG202" s="527"/>
      <c r="BH202" s="523"/>
      <c r="BI202" s="509"/>
      <c r="BJ202" s="509"/>
      <c r="BK202" s="509"/>
      <c r="BL202" s="527"/>
      <c r="BM202" s="523"/>
      <c r="BN202" s="509"/>
      <c r="BO202" s="509"/>
      <c r="BP202" s="509"/>
      <c r="BQ202" s="527"/>
      <c r="BR202" s="523"/>
      <c r="BS202" s="509"/>
      <c r="BT202" s="509"/>
      <c r="BU202" s="509"/>
      <c r="BV202" s="509"/>
      <c r="BW202" s="509"/>
      <c r="BX202" s="509"/>
      <c r="BY202" s="510"/>
      <c r="BZ202" s="510"/>
      <c r="CA202" s="510"/>
      <c r="CB202" s="510"/>
      <c r="CC202" s="510"/>
      <c r="CD202" s="510"/>
      <c r="CE202" s="510"/>
      <c r="CF202" s="510"/>
      <c r="CG202" s="67"/>
      <c r="CH202" s="67"/>
      <c r="CI202" s="67"/>
      <c r="CJ202" s="67"/>
      <c r="CK202" s="67"/>
      <c r="CL202" s="67"/>
      <c r="CM202" s="67"/>
      <c r="CN202" s="67"/>
      <c r="CO202" s="67"/>
      <c r="CP202" s="67"/>
      <c r="CQ202" s="67"/>
      <c r="CR202" s="67"/>
      <c r="CS202" s="67"/>
      <c r="CT202" s="67"/>
      <c r="CU202" s="67"/>
      <c r="CV202" s="67"/>
      <c r="CW202" s="67"/>
      <c r="CX202" s="67"/>
      <c r="CY202" s="67"/>
      <c r="CZ202" s="67"/>
    </row>
    <row r="203" s="589" customFormat="true" ht="15" customHeight="true" x14ac:dyDescent="0.2">
      <c r="A203" s="217"/>
      <c r="B203" s="211"/>
      <c r="C203" s="195"/>
      <c r="D203" s="194"/>
      <c r="E203" s="194"/>
      <c r="F203" s="194"/>
      <c r="G203" s="193"/>
      <c r="H203" s="192"/>
      <c r="I203" s="194"/>
      <c r="J203" s="194"/>
      <c r="K203" s="194"/>
      <c r="L203" s="191"/>
      <c r="M203" s="195"/>
      <c r="N203" s="194"/>
      <c r="O203" s="194"/>
      <c r="P203" s="194"/>
      <c r="Q203" s="193"/>
      <c r="R203" s="192"/>
      <c r="S203" s="194"/>
      <c r="T203" s="194"/>
      <c r="U203" s="194"/>
      <c r="V203" s="194"/>
      <c r="W203" s="194"/>
      <c r="X203" s="194"/>
      <c r="Y203" s="194"/>
      <c r="Z203" s="194"/>
      <c r="AA203" s="194"/>
      <c r="AB203" s="194"/>
      <c r="AC203" s="194"/>
      <c r="AD203" s="194"/>
      <c r="AE203" s="194"/>
      <c r="AF203" s="191"/>
      <c r="AG203" s="999"/>
      <c r="AH203" s="999"/>
      <c r="AI203" s="999"/>
      <c r="AJ203" s="999"/>
      <c r="AK203" s="999"/>
      <c r="AL203" s="999"/>
      <c r="AM203" s="999"/>
      <c r="AN203" s="999"/>
      <c r="AO203" s="999"/>
      <c r="AP203" s="999"/>
      <c r="AQ203" s="999"/>
      <c r="AR203" s="999"/>
      <c r="AS203" s="999"/>
      <c r="AT203" s="999"/>
      <c r="AU203" s="999"/>
      <c r="AV203" s="999"/>
      <c r="AW203" s="999"/>
      <c r="AX203" s="999"/>
      <c r="AY203" s="999"/>
      <c r="AZ203" s="420"/>
      <c r="BA203" s="706"/>
      <c r="BB203" s="697"/>
      <c r="BC203" s="523"/>
      <c r="BD203" s="509"/>
      <c r="BE203" s="509"/>
      <c r="BF203" s="509"/>
      <c r="BG203" s="527"/>
      <c r="BH203" s="523"/>
      <c r="BI203" s="509"/>
      <c r="BJ203" s="509"/>
      <c r="BK203" s="509"/>
      <c r="BL203" s="527"/>
      <c r="BM203" s="523"/>
      <c r="BN203" s="509"/>
      <c r="BO203" s="509"/>
      <c r="BP203" s="509"/>
      <c r="BQ203" s="527"/>
      <c r="BR203" s="523"/>
      <c r="BS203" s="509"/>
      <c r="BT203" s="509"/>
      <c r="BU203" s="509"/>
      <c r="BV203" s="509"/>
      <c r="BW203" s="509"/>
      <c r="BX203" s="509"/>
      <c r="BY203" s="510"/>
      <c r="BZ203" s="510"/>
      <c r="CA203" s="510"/>
      <c r="CB203" s="510"/>
      <c r="CC203" s="510"/>
      <c r="CD203" s="510"/>
      <c r="CE203" s="510"/>
      <c r="CF203" s="510"/>
      <c r="CG203" s="67"/>
      <c r="CH203" s="67"/>
      <c r="CI203" s="67"/>
      <c r="CJ203" s="67"/>
      <c r="CK203" s="67"/>
      <c r="CL203" s="67"/>
      <c r="CM203" s="67"/>
      <c r="CN203" s="67"/>
      <c r="CO203" s="67"/>
      <c r="CP203" s="67"/>
      <c r="CQ203" s="67"/>
      <c r="CR203" s="67"/>
      <c r="CS203" s="67"/>
      <c r="CT203" s="67"/>
      <c r="CU203" s="67"/>
      <c r="CV203" s="67"/>
      <c r="CW203" s="67"/>
      <c r="CX203" s="67"/>
      <c r="CY203" s="67"/>
      <c r="CZ203" s="67"/>
    </row>
    <row r="204" s="589" customFormat="true" ht="15" customHeight="true" x14ac:dyDescent="0.2">
      <c r="A204" s="217"/>
      <c r="B204" s="211"/>
      <c r="C204" s="195"/>
      <c r="D204" s="194"/>
      <c r="E204" s="194"/>
      <c r="F204" s="194"/>
      <c r="G204" s="193"/>
      <c r="H204" s="192"/>
      <c r="I204" s="194"/>
      <c r="J204" s="194"/>
      <c r="K204" s="194"/>
      <c r="L204" s="191"/>
      <c r="M204" s="195"/>
      <c r="N204" s="194"/>
      <c r="O204" s="194"/>
      <c r="P204" s="194"/>
      <c r="Q204" s="193"/>
      <c r="R204" s="192"/>
      <c r="S204" s="194"/>
      <c r="T204" s="194"/>
      <c r="U204" s="194"/>
      <c r="V204" s="194"/>
      <c r="W204" s="194"/>
      <c r="X204" s="194"/>
      <c r="Y204" s="194"/>
      <c r="Z204" s="194"/>
      <c r="AA204" s="194"/>
      <c r="AB204" s="194"/>
      <c r="AC204" s="194"/>
      <c r="AD204" s="194"/>
      <c r="AE204" s="194"/>
      <c r="AF204" s="191"/>
      <c r="AG204" s="999"/>
      <c r="AH204" s="999"/>
      <c r="AI204" s="999"/>
      <c r="AJ204" s="999"/>
      <c r="AK204" s="999"/>
      <c r="AL204" s="999"/>
      <c r="AM204" s="999"/>
      <c r="AN204" s="999"/>
      <c r="AO204" s="999"/>
      <c r="AP204" s="999"/>
      <c r="AQ204" s="999"/>
      <c r="AR204" s="999"/>
      <c r="AS204" s="999"/>
      <c r="AT204" s="999"/>
      <c r="AU204" s="999"/>
      <c r="AV204" s="999"/>
      <c r="AW204" s="999"/>
      <c r="AX204" s="999"/>
      <c r="AY204" s="999"/>
      <c r="AZ204" s="420"/>
      <c r="BA204" s="706"/>
      <c r="BB204" s="697"/>
      <c r="BC204" s="523"/>
      <c r="BD204" s="509"/>
      <c r="BE204" s="509"/>
      <c r="BF204" s="509"/>
      <c r="BG204" s="527"/>
      <c r="BH204" s="523"/>
      <c r="BI204" s="509"/>
      <c r="BJ204" s="509"/>
      <c r="BK204" s="509"/>
      <c r="BL204" s="527"/>
      <c r="BM204" s="523"/>
      <c r="BN204" s="509"/>
      <c r="BO204" s="509"/>
      <c r="BP204" s="509"/>
      <c r="BQ204" s="527"/>
      <c r="BR204" s="523"/>
      <c r="BS204" s="509"/>
      <c r="BT204" s="509"/>
      <c r="BU204" s="509"/>
      <c r="BV204" s="509"/>
      <c r="BW204" s="509"/>
      <c r="BX204" s="509"/>
      <c r="BY204" s="510"/>
      <c r="BZ204" s="510"/>
      <c r="CA204" s="510"/>
      <c r="CB204" s="510"/>
      <c r="CC204" s="510"/>
      <c r="CD204" s="510"/>
      <c r="CE204" s="510"/>
      <c r="CF204" s="510"/>
      <c r="CG204" s="67"/>
      <c r="CH204" s="67"/>
      <c r="CI204" s="67"/>
      <c r="CJ204" s="67"/>
      <c r="CK204" s="67"/>
      <c r="CL204" s="67"/>
      <c r="CM204" s="67"/>
      <c r="CN204" s="67"/>
      <c r="CO204" s="67"/>
      <c r="CP204" s="67"/>
      <c r="CQ204" s="67"/>
      <c r="CR204" s="67"/>
      <c r="CS204" s="67"/>
      <c r="CT204" s="67"/>
      <c r="CU204" s="67"/>
      <c r="CV204" s="67"/>
      <c r="CW204" s="67"/>
      <c r="CX204" s="67"/>
      <c r="CY204" s="67"/>
      <c r="CZ204" s="67"/>
    </row>
    <row r="205" s="589" customFormat="true" ht="15" customHeight="true" x14ac:dyDescent="0.2">
      <c r="A205" s="107"/>
      <c r="B205" s="104"/>
      <c r="C205" s="190"/>
      <c r="D205" s="189"/>
      <c r="E205" s="189"/>
      <c r="F205" s="189"/>
      <c r="G205" s="188"/>
      <c r="H205" s="187"/>
      <c r="I205" s="189"/>
      <c r="J205" s="189"/>
      <c r="K205" s="189"/>
      <c r="L205" s="186"/>
      <c r="M205" s="190"/>
      <c r="N205" s="189"/>
      <c r="O205" s="189"/>
      <c r="P205" s="189"/>
      <c r="Q205" s="188"/>
      <c r="R205" s="187"/>
      <c r="S205" s="189"/>
      <c r="T205" s="189"/>
      <c r="U205" s="189"/>
      <c r="V205" s="189"/>
      <c r="W205" s="189"/>
      <c r="X205" s="189"/>
      <c r="Y205" s="189"/>
      <c r="Z205" s="189"/>
      <c r="AA205" s="189"/>
      <c r="AB205" s="189"/>
      <c r="AC205" s="189"/>
      <c r="AD205" s="189"/>
      <c r="AE205" s="189"/>
      <c r="AF205" s="186"/>
      <c r="AG205" s="999"/>
      <c r="AH205" s="999"/>
      <c r="AI205" s="999"/>
      <c r="AJ205" s="999"/>
      <c r="AK205" s="999"/>
      <c r="AL205" s="999"/>
      <c r="AM205" s="999"/>
      <c r="AN205" s="999"/>
      <c r="AO205" s="999"/>
      <c r="AP205" s="999"/>
      <c r="AQ205" s="999"/>
      <c r="AR205" s="999"/>
      <c r="AS205" s="999"/>
      <c r="AT205" s="999"/>
      <c r="AU205" s="999"/>
      <c r="AV205" s="999"/>
      <c r="AW205" s="999"/>
      <c r="AX205" s="999"/>
      <c r="AY205" s="999"/>
      <c r="AZ205" s="420"/>
      <c r="BA205" s="706"/>
      <c r="BB205" s="697"/>
      <c r="BC205" s="526"/>
      <c r="BD205" s="525"/>
      <c r="BE205" s="525"/>
      <c r="BF205" s="525"/>
      <c r="BG205" s="529"/>
      <c r="BH205" s="526"/>
      <c r="BI205" s="525"/>
      <c r="BJ205" s="525"/>
      <c r="BK205" s="525"/>
      <c r="BL205" s="529"/>
      <c r="BM205" s="526"/>
      <c r="BN205" s="525"/>
      <c r="BO205" s="525"/>
      <c r="BP205" s="525"/>
      <c r="BQ205" s="529"/>
      <c r="BR205" s="526"/>
      <c r="BS205" s="525"/>
      <c r="BT205" s="525"/>
      <c r="BU205" s="525"/>
      <c r="BV205" s="525"/>
      <c r="BW205" s="525"/>
      <c r="BX205" s="525"/>
      <c r="BY205" s="528"/>
      <c r="BZ205" s="528"/>
      <c r="CA205" s="528"/>
      <c r="CB205" s="528"/>
      <c r="CC205" s="528"/>
      <c r="CD205" s="528"/>
      <c r="CE205" s="528"/>
      <c r="CF205" s="528"/>
      <c r="CG205" s="67"/>
      <c r="CH205" s="67"/>
      <c r="CI205" s="67"/>
      <c r="CJ205" s="67"/>
      <c r="CK205" s="67"/>
      <c r="CL205" s="67"/>
      <c r="CM205" s="67"/>
      <c r="CN205" s="67"/>
      <c r="CO205" s="67"/>
      <c r="CP205" s="67"/>
      <c r="CQ205" s="67"/>
      <c r="CR205" s="67"/>
      <c r="CS205" s="67"/>
      <c r="CT205" s="67"/>
      <c r="CU205" s="67"/>
      <c r="CV205" s="67"/>
      <c r="CW205" s="67"/>
      <c r="CX205" s="67"/>
      <c r="CY205" s="67"/>
      <c r="CZ205" s="67"/>
    </row>
    <row r="206" s="589" customFormat="true" ht="250.15" customHeight="true" x14ac:dyDescent="0.2">
      <c r="B206" s="622"/>
      <c r="AG206" s="420"/>
      <c r="AH206" s="420"/>
      <c r="AI206" s="420"/>
      <c r="AJ206" s="420"/>
      <c r="AK206" s="420"/>
      <c r="AL206" s="420"/>
      <c r="AM206" s="420"/>
      <c r="AN206" s="420"/>
      <c r="AO206" s="420"/>
      <c r="AP206" s="420"/>
      <c r="AQ206" s="420"/>
      <c r="AR206" s="420"/>
      <c r="AS206" s="420"/>
      <c r="AT206" s="420"/>
      <c r="AU206" s="420"/>
      <c r="AV206" s="420"/>
      <c r="AW206" s="420"/>
      <c r="AX206" s="420"/>
      <c r="AY206" s="420"/>
      <c r="AZ206" s="420"/>
      <c r="BA206" s="384"/>
      <c r="BB206" s="382"/>
      <c r="BC206" s="382"/>
      <c r="BD206" s="382"/>
      <c r="BE206" s="382"/>
      <c r="BF206" s="382"/>
      <c r="BG206" s="382"/>
      <c r="BH206" s="382"/>
      <c r="BI206" s="382"/>
      <c r="BJ206" s="382"/>
      <c r="BK206" s="382"/>
      <c r="BL206" s="382"/>
      <c r="BM206" s="382"/>
      <c r="BN206" s="382"/>
      <c r="BO206" s="382"/>
      <c r="BP206" s="382"/>
      <c r="BQ206" s="382"/>
      <c r="BR206" s="382"/>
      <c r="BS206" s="382"/>
      <c r="BT206" s="382"/>
      <c r="BU206" s="382"/>
      <c r="BV206" s="382"/>
      <c r="BW206" s="382"/>
      <c r="BX206" s="382"/>
      <c r="BY206" s="384"/>
      <c r="BZ206" s="419"/>
      <c r="CA206" s="419"/>
      <c r="CB206" s="419"/>
      <c r="CC206" s="419"/>
      <c r="CD206" s="419"/>
      <c r="CE206" s="419"/>
      <c r="CF206" s="419"/>
      <c r="CG206" s="419"/>
      <c r="CH206" s="419"/>
      <c r="CI206" s="419"/>
      <c r="CJ206" s="419"/>
      <c r="CK206" s="419"/>
      <c r="CL206" s="419"/>
      <c r="CM206" s="419"/>
      <c r="CN206" s="419"/>
      <c r="CO206" s="419"/>
      <c r="CP206" s="419"/>
      <c r="CQ206" s="419"/>
      <c r="CR206" s="419"/>
      <c r="CS206" s="419"/>
      <c r="CT206" s="419"/>
      <c r="CU206" s="419"/>
      <c r="CV206" s="419"/>
      <c r="CW206" s="419"/>
      <c r="CX206" s="419"/>
      <c r="CY206" s="419"/>
      <c r="CZ206" s="419"/>
    </row>
    <row r="207" s="363" customFormat="true" ht="18" customHeight="true" x14ac:dyDescent="0.2">
      <c r="AG207" s="415"/>
      <c r="AH207" s="415"/>
      <c r="AI207" s="415"/>
      <c r="AJ207" s="415"/>
      <c r="AK207" s="415"/>
      <c r="AL207" s="415"/>
      <c r="AM207" s="415"/>
      <c r="AN207" s="415"/>
      <c r="AO207" s="415"/>
      <c r="AP207" s="415"/>
      <c r="AQ207" s="415"/>
      <c r="AR207" s="415"/>
      <c r="AS207" s="415"/>
      <c r="AT207" s="415"/>
      <c r="AU207" s="415"/>
      <c r="AV207" s="415"/>
      <c r="AW207" s="415"/>
      <c r="AX207" s="415"/>
      <c r="AY207" s="415"/>
      <c r="AZ207" s="415"/>
      <c r="BB207" s="386"/>
      <c r="BZ207" s="415"/>
      <c r="CA207" s="415"/>
      <c r="CB207" s="415"/>
      <c r="CC207" s="415"/>
      <c r="CD207" s="415"/>
      <c r="CE207" s="415"/>
      <c r="CF207" s="415"/>
      <c r="CG207" s="415"/>
      <c r="CH207" s="415"/>
      <c r="CI207" s="415"/>
      <c r="CJ207" s="415"/>
      <c r="CK207" s="415"/>
      <c r="CL207" s="415"/>
      <c r="CM207" s="415"/>
      <c r="CN207" s="415"/>
      <c r="CO207" s="415"/>
      <c r="CP207" s="415"/>
      <c r="CQ207" s="415"/>
      <c r="CR207" s="415"/>
      <c r="CS207" s="415"/>
      <c r="CT207" s="415"/>
      <c r="CU207" s="415"/>
      <c r="CV207" s="415"/>
      <c r="CW207" s="415"/>
      <c r="CX207" s="415"/>
      <c r="CY207" s="415"/>
      <c r="CZ207" s="415"/>
    </row>
    <row r="208" s="363" customFormat="true" ht="22.5" customHeight="true" x14ac:dyDescent="0.35">
      <c r="A208" s="1172" t="str">
        <f>A1026</f>
        <v>Nepal</v>
      </c>
      <c r="B208" s="1173"/>
      <c r="AG208" s="415"/>
      <c r="AH208" s="415"/>
      <c r="AI208" s="415"/>
      <c r="AJ208" s="415"/>
      <c r="AK208" s="415"/>
      <c r="AL208" s="415"/>
      <c r="AM208" s="415"/>
      <c r="AN208" s="415"/>
      <c r="AO208" s="415"/>
      <c r="AP208" s="415"/>
      <c r="AQ208" s="415"/>
      <c r="AR208" s="415"/>
      <c r="AS208" s="415"/>
      <c r="AT208" s="415"/>
      <c r="AU208" s="415"/>
      <c r="AV208" s="415"/>
      <c r="AW208" s="415"/>
      <c r="AX208" s="415"/>
      <c r="AY208" s="415"/>
      <c r="AZ208" s="415"/>
      <c r="BB208" s="386"/>
      <c r="BZ208" s="415"/>
      <c r="CA208" s="415"/>
      <c r="CB208" s="415"/>
      <c r="CC208" s="415"/>
      <c r="CD208" s="415"/>
      <c r="CE208" s="415"/>
      <c r="CF208" s="415"/>
      <c r="CG208" s="415"/>
      <c r="CH208" s="415"/>
      <c r="CI208" s="415"/>
      <c r="CJ208" s="415"/>
      <c r="CK208" s="415"/>
      <c r="CL208" s="415"/>
      <c r="CM208" s="415"/>
      <c r="CN208" s="415"/>
      <c r="CO208" s="415"/>
      <c r="CP208" s="415"/>
      <c r="CQ208" s="415"/>
      <c r="CR208" s="415"/>
      <c r="CS208" s="415"/>
      <c r="CT208" s="415"/>
      <c r="CU208" s="415"/>
      <c r="CV208" s="415"/>
      <c r="CW208" s="415"/>
      <c r="CX208" s="415"/>
      <c r="CY208" s="415"/>
      <c r="CZ208" s="415"/>
    </row>
    <row r="209" s="363" customFormat="true" ht="22.5" customHeight="true" x14ac:dyDescent="0.35">
      <c r="A209" s="390" t="str">
        <f>A1034</f>
        <v>2014</v>
      </c>
      <c r="B209" s="391"/>
      <c r="AG209" s="415"/>
      <c r="AH209" s="415"/>
      <c r="AI209" s="415"/>
      <c r="AJ209" s="415"/>
      <c r="AK209" s="415"/>
      <c r="AL209" s="415"/>
      <c r="AM209" s="415"/>
      <c r="AN209" s="415"/>
      <c r="AO209" s="415"/>
      <c r="AP209" s="415"/>
      <c r="AQ209" s="415"/>
      <c r="AR209" s="415"/>
      <c r="AS209" s="415"/>
      <c r="AT209" s="415"/>
      <c r="AU209" s="415"/>
      <c r="AV209" s="415"/>
      <c r="AW209" s="415"/>
      <c r="AX209" s="415"/>
      <c r="AY209" s="415"/>
      <c r="AZ209" s="415"/>
      <c r="BB209" s="386"/>
      <c r="BZ209" s="415"/>
      <c r="CA209" s="415"/>
      <c r="CB209" s="415"/>
      <c r="CC209" s="415"/>
      <c r="CD209" s="415"/>
      <c r="CE209" s="415"/>
      <c r="CF209" s="415"/>
      <c r="CG209" s="415"/>
      <c r="CH209" s="415"/>
      <c r="CI209" s="415"/>
      <c r="CJ209" s="415"/>
      <c r="CK209" s="415"/>
      <c r="CL209" s="415"/>
      <c r="CM209" s="415"/>
      <c r="CN209" s="415"/>
      <c r="CO209" s="415"/>
      <c r="CP209" s="415"/>
      <c r="CQ209" s="415"/>
      <c r="CR209" s="415"/>
      <c r="CS209" s="415"/>
      <c r="CT209" s="415"/>
      <c r="CU209" s="415"/>
      <c r="CV209" s="415"/>
      <c r="CW209" s="415"/>
      <c r="CX209" s="415"/>
      <c r="CY209" s="415"/>
      <c r="CZ209" s="415"/>
    </row>
    <row r="210" s="363" customFormat="true" ht="22.5" customHeight="true" x14ac:dyDescent="0.35">
      <c r="A210" s="700" t="s">
        <v>112</v>
      </c>
      <c r="B210" s="393"/>
      <c r="AG210" s="415"/>
      <c r="AH210" s="415"/>
      <c r="AI210" s="415"/>
      <c r="AJ210" s="415"/>
      <c r="AK210" s="415"/>
      <c r="AL210" s="415"/>
      <c r="AM210" s="415"/>
      <c r="AN210" s="415"/>
      <c r="AO210" s="415"/>
      <c r="AP210" s="415"/>
      <c r="AQ210" s="415"/>
      <c r="AR210" s="415"/>
      <c r="AS210" s="415"/>
      <c r="AT210" s="415"/>
      <c r="AU210" s="415"/>
      <c r="AV210" s="415"/>
      <c r="AW210" s="415"/>
      <c r="AX210" s="415"/>
      <c r="AY210" s="415"/>
      <c r="AZ210" s="415"/>
      <c r="BB210" s="386"/>
      <c r="BZ210" s="415"/>
      <c r="CA210" s="415"/>
      <c r="CB210" s="415"/>
      <c r="CC210" s="415"/>
      <c r="CD210" s="415"/>
      <c r="CE210" s="415"/>
      <c r="CF210" s="415"/>
      <c r="CG210" s="415"/>
      <c r="CH210" s="415"/>
      <c r="CI210" s="415"/>
      <c r="CJ210" s="415"/>
      <c r="CK210" s="415"/>
      <c r="CL210" s="415"/>
      <c r="CM210" s="415"/>
      <c r="CN210" s="415"/>
      <c r="CO210" s="415"/>
      <c r="CP210" s="415"/>
      <c r="CQ210" s="415"/>
      <c r="CR210" s="415"/>
      <c r="CS210" s="415"/>
      <c r="CT210" s="415"/>
      <c r="CU210" s="415"/>
      <c r="CV210" s="415"/>
      <c r="CW210" s="415"/>
      <c r="CX210" s="415"/>
      <c r="CY210" s="415"/>
      <c r="CZ210" s="415"/>
    </row>
    <row r="211" s="363" customFormat="true" ht="20.1" customHeight="true" x14ac:dyDescent="0.35">
      <c r="A211" s="395" t="s">
        <v>97</v>
      </c>
      <c r="B211" s="391"/>
      <c r="AG211" s="415"/>
      <c r="AH211" s="415"/>
      <c r="AI211" s="415"/>
      <c r="AJ211" s="415"/>
      <c r="AK211" s="415"/>
      <c r="AL211" s="415"/>
      <c r="AM211" s="415"/>
      <c r="AN211" s="415"/>
      <c r="AO211" s="415"/>
      <c r="AP211" s="415"/>
      <c r="AQ211" s="415"/>
      <c r="AR211" s="415"/>
      <c r="AS211" s="415"/>
      <c r="AT211" s="415"/>
      <c r="AU211" s="415"/>
      <c r="AV211" s="415"/>
      <c r="AW211" s="415"/>
      <c r="AX211" s="415"/>
      <c r="AY211" s="415"/>
      <c r="AZ211" s="415"/>
      <c r="BB211" s="386"/>
      <c r="BZ211" s="415"/>
      <c r="CA211" s="415"/>
      <c r="CB211" s="415"/>
      <c r="CC211" s="415"/>
      <c r="CD211" s="415"/>
      <c r="CE211" s="415"/>
      <c r="CF211" s="415"/>
      <c r="CG211" s="415"/>
      <c r="CH211" s="415"/>
      <c r="CI211" s="415"/>
      <c r="CJ211" s="415"/>
      <c r="CK211" s="415"/>
      <c r="CL211" s="415"/>
      <c r="CM211" s="415"/>
      <c r="CN211" s="415"/>
      <c r="CO211" s="415"/>
      <c r="CP211" s="415"/>
      <c r="CQ211" s="415"/>
      <c r="CR211" s="415"/>
      <c r="CS211" s="415"/>
      <c r="CT211" s="415"/>
      <c r="CU211" s="415"/>
      <c r="CV211" s="415"/>
      <c r="CW211" s="415"/>
      <c r="CX211" s="415"/>
      <c r="CY211" s="415"/>
      <c r="CZ211" s="415"/>
    </row>
    <row r="212" s="363" customFormat="true" ht="15" customHeight="true" x14ac:dyDescent="0.2">
      <c r="A212" s="701" t="s">
        <v>98</v>
      </c>
      <c r="B212" s="428"/>
      <c r="AG212" s="415"/>
      <c r="AH212" s="415"/>
      <c r="AI212" s="415"/>
      <c r="AJ212" s="415"/>
      <c r="AK212" s="415"/>
      <c r="AL212" s="415"/>
      <c r="AM212" s="415"/>
      <c r="AN212" s="415"/>
      <c r="AO212" s="415"/>
      <c r="AP212" s="415"/>
      <c r="AQ212" s="415"/>
      <c r="AR212" s="415"/>
      <c r="AS212" s="415"/>
      <c r="AT212" s="415"/>
      <c r="AU212" s="415"/>
      <c r="AV212" s="415"/>
      <c r="AW212" s="415"/>
      <c r="AX212" s="415"/>
      <c r="AY212" s="415"/>
      <c r="AZ212" s="415"/>
      <c r="BB212" s="386"/>
      <c r="BZ212" s="415"/>
      <c r="CA212" s="415"/>
      <c r="CB212" s="415"/>
      <c r="CC212" s="415"/>
      <c r="CD212" s="415"/>
      <c r="CE212" s="415"/>
      <c r="CF212" s="415"/>
      <c r="CG212" s="415"/>
      <c r="CH212" s="415"/>
      <c r="CI212" s="415"/>
      <c r="CJ212" s="415"/>
      <c r="CK212" s="415"/>
      <c r="CL212" s="415"/>
      <c r="CM212" s="415"/>
      <c r="CN212" s="415"/>
      <c r="CO212" s="415"/>
      <c r="CP212" s="415"/>
      <c r="CQ212" s="415"/>
      <c r="CR212" s="415"/>
      <c r="CS212" s="415"/>
      <c r="CT212" s="415"/>
      <c r="CU212" s="415"/>
      <c r="CV212" s="415"/>
      <c r="CW212" s="415"/>
      <c r="CX212" s="415"/>
      <c r="CY212" s="415"/>
      <c r="CZ212" s="415"/>
    </row>
    <row r="213" s="363" customFormat="true" ht="15" customHeight="true" x14ac:dyDescent="0.2">
      <c r="A213" s="404" t="s">
        <v>40</v>
      </c>
      <c r="B213" s="403"/>
      <c r="AG213" s="415"/>
      <c r="AH213" s="415"/>
      <c r="AI213" s="415"/>
      <c r="AJ213" s="415"/>
      <c r="AK213" s="415"/>
      <c r="AL213" s="415"/>
      <c r="AM213" s="415"/>
      <c r="AN213" s="415"/>
      <c r="AO213" s="415"/>
      <c r="AP213" s="415"/>
      <c r="AQ213" s="415"/>
      <c r="AR213" s="415"/>
      <c r="AS213" s="415"/>
      <c r="AT213" s="415"/>
      <c r="AU213" s="415"/>
      <c r="AV213" s="415"/>
      <c r="AW213" s="415"/>
      <c r="AX213" s="415"/>
      <c r="AY213" s="415"/>
      <c r="AZ213" s="415"/>
      <c r="BB213" s="386"/>
      <c r="BZ213" s="415"/>
      <c r="CA213" s="415"/>
      <c r="CB213" s="415"/>
      <c r="CC213" s="415"/>
      <c r="CD213" s="415"/>
      <c r="CE213" s="415"/>
      <c r="CF213" s="415"/>
      <c r="CG213" s="415"/>
      <c r="CH213" s="415"/>
      <c r="CI213" s="415"/>
      <c r="CJ213" s="415"/>
      <c r="CK213" s="415"/>
      <c r="CL213" s="415"/>
      <c r="CM213" s="415"/>
      <c r="CN213" s="415"/>
      <c r="CO213" s="415"/>
      <c r="CP213" s="415"/>
      <c r="CQ213" s="415"/>
      <c r="CR213" s="415"/>
      <c r="CS213" s="415"/>
      <c r="CT213" s="415"/>
      <c r="CU213" s="415"/>
      <c r="CV213" s="415"/>
      <c r="CW213" s="415"/>
      <c r="CX213" s="415"/>
      <c r="CY213" s="415"/>
      <c r="CZ213" s="415"/>
    </row>
    <row r="214" s="363" customFormat="true" ht="15" customHeight="true" x14ac:dyDescent="0.2">
      <c r="A214" s="402" t="s">
        <v>39</v>
      </c>
      <c r="B214" s="403"/>
      <c r="AG214" s="415"/>
      <c r="AH214" s="415"/>
      <c r="AI214" s="415"/>
      <c r="AJ214" s="415"/>
      <c r="AK214" s="415"/>
      <c r="AL214" s="415"/>
      <c r="AM214" s="415"/>
      <c r="AN214" s="415"/>
      <c r="AO214" s="415"/>
      <c r="AP214" s="415"/>
      <c r="AQ214" s="415"/>
      <c r="AR214" s="415"/>
      <c r="AS214" s="415"/>
      <c r="AT214" s="415"/>
      <c r="AU214" s="415"/>
      <c r="AV214" s="415"/>
      <c r="AW214" s="415"/>
      <c r="AX214" s="415"/>
      <c r="AY214" s="415"/>
      <c r="AZ214" s="415"/>
      <c r="BB214" s="386"/>
      <c r="BZ214" s="415"/>
      <c r="CA214" s="415"/>
      <c r="CB214" s="415"/>
      <c r="CC214" s="415"/>
      <c r="CD214" s="415"/>
      <c r="CE214" s="415"/>
      <c r="CF214" s="415"/>
      <c r="CG214" s="415"/>
      <c r="CH214" s="415"/>
      <c r="CI214" s="415"/>
      <c r="CJ214" s="415"/>
      <c r="CK214" s="415"/>
      <c r="CL214" s="415"/>
      <c r="CM214" s="415"/>
      <c r="CN214" s="415"/>
      <c r="CO214" s="415"/>
      <c r="CP214" s="415"/>
      <c r="CQ214" s="415"/>
      <c r="CR214" s="415"/>
      <c r="CS214" s="415"/>
      <c r="CT214" s="415"/>
      <c r="CU214" s="415"/>
      <c r="CV214" s="415"/>
      <c r="CW214" s="415"/>
      <c r="CX214" s="415"/>
      <c r="CY214" s="415"/>
      <c r="CZ214" s="415"/>
    </row>
    <row r="215" s="363" customFormat="true" ht="15" customHeight="true" x14ac:dyDescent="0.2">
      <c r="A215" s="402" t="s">
        <v>136</v>
      </c>
      <c r="B215" s="427" t="str">
        <f>A1025</f>
        <v>MICS14</v>
      </c>
      <c r="AG215" s="415"/>
      <c r="AH215" s="415"/>
      <c r="AI215" s="415"/>
      <c r="AJ215" s="415"/>
      <c r="AK215" s="415"/>
      <c r="AL215" s="415"/>
      <c r="AM215" s="415"/>
      <c r="AN215" s="415"/>
      <c r="AO215" s="415"/>
      <c r="AP215" s="415"/>
      <c r="AQ215" s="415"/>
      <c r="AR215" s="415"/>
      <c r="AS215" s="415"/>
      <c r="AT215" s="415"/>
      <c r="AU215" s="415"/>
      <c r="AV215" s="415"/>
      <c r="AW215" s="415"/>
      <c r="AX215" s="415"/>
      <c r="AY215" s="415"/>
      <c r="AZ215" s="415"/>
      <c r="BB215" s="386"/>
      <c r="BZ215" s="415"/>
      <c r="CA215" s="415"/>
      <c r="CB215" s="415"/>
      <c r="CC215" s="415"/>
      <c r="CD215" s="415"/>
      <c r="CE215" s="415"/>
      <c r="CF215" s="415"/>
      <c r="CG215" s="415"/>
      <c r="CH215" s="415"/>
      <c r="CI215" s="415"/>
      <c r="CJ215" s="415"/>
      <c r="CK215" s="415"/>
      <c r="CL215" s="415"/>
      <c r="CM215" s="415"/>
      <c r="CN215" s="415"/>
      <c r="CO215" s="415"/>
      <c r="CP215" s="415"/>
      <c r="CQ215" s="415"/>
      <c r="CR215" s="415"/>
      <c r="CS215" s="415"/>
      <c r="CT215" s="415"/>
      <c r="CU215" s="415"/>
      <c r="CV215" s="415"/>
      <c r="CW215" s="415"/>
      <c r="CX215" s="415"/>
      <c r="CY215" s="415"/>
      <c r="CZ215" s="415"/>
    </row>
    <row r="216" s="363" customFormat="true" ht="15" customHeight="true" x14ac:dyDescent="0.2">
      <c r="A216" s="245"/>
      <c r="B216" s="247"/>
      <c r="AG216" s="415"/>
      <c r="AH216" s="415"/>
      <c r="AI216" s="415"/>
      <c r="AJ216" s="415"/>
      <c r="AK216" s="415"/>
      <c r="AL216" s="415"/>
      <c r="AM216" s="415"/>
      <c r="AN216" s="415"/>
      <c r="AO216" s="415"/>
      <c r="AP216" s="415"/>
      <c r="AQ216" s="415"/>
      <c r="AR216" s="415"/>
      <c r="AS216" s="415"/>
      <c r="AT216" s="415"/>
      <c r="AU216" s="415"/>
      <c r="AV216" s="415"/>
      <c r="AW216" s="415"/>
      <c r="AX216" s="415"/>
      <c r="AY216" s="415"/>
      <c r="AZ216" s="415"/>
      <c r="BB216" s="386"/>
      <c r="BZ216" s="415"/>
      <c r="CA216" s="415"/>
      <c r="CB216" s="415"/>
      <c r="CC216" s="415"/>
      <c r="CD216" s="415"/>
      <c r="CE216" s="415"/>
      <c r="CF216" s="415"/>
      <c r="CG216" s="415"/>
      <c r="CH216" s="415"/>
      <c r="CI216" s="415"/>
      <c r="CJ216" s="415"/>
      <c r="CK216" s="415"/>
      <c r="CL216" s="415"/>
      <c r="CM216" s="415"/>
      <c r="CN216" s="415"/>
      <c r="CO216" s="415"/>
      <c r="CP216" s="415"/>
      <c r="CQ216" s="415"/>
      <c r="CR216" s="415"/>
      <c r="CS216" s="415"/>
      <c r="CT216" s="415"/>
      <c r="CU216" s="415"/>
      <c r="CV216" s="415"/>
      <c r="CW216" s="415"/>
      <c r="CX216" s="415"/>
      <c r="CY216" s="415"/>
      <c r="CZ216" s="415"/>
    </row>
    <row r="217" s="363" customFormat="true" ht="15" customHeight="true" x14ac:dyDescent="0.2">
      <c r="A217" s="245"/>
      <c r="B217" s="246"/>
      <c r="AG217" s="415"/>
      <c r="AH217" s="415"/>
      <c r="AI217" s="415"/>
      <c r="AJ217" s="415"/>
      <c r="AK217" s="415"/>
      <c r="AL217" s="415"/>
      <c r="AM217" s="415"/>
      <c r="AN217" s="415"/>
      <c r="AO217" s="415"/>
      <c r="AP217" s="415"/>
      <c r="AQ217" s="415"/>
      <c r="AR217" s="415"/>
      <c r="AS217" s="415"/>
      <c r="AT217" s="415"/>
      <c r="AU217" s="415"/>
      <c r="AV217" s="415"/>
      <c r="AW217" s="415"/>
      <c r="AX217" s="415"/>
      <c r="AY217" s="415"/>
      <c r="AZ217" s="415"/>
      <c r="BB217" s="386"/>
      <c r="BZ217" s="415"/>
      <c r="CA217" s="415"/>
      <c r="CB217" s="415"/>
      <c r="CC217" s="415"/>
      <c r="CD217" s="415"/>
      <c r="CE217" s="415"/>
      <c r="CF217" s="415"/>
      <c r="CG217" s="415"/>
      <c r="CH217" s="415"/>
      <c r="CI217" s="415"/>
      <c r="CJ217" s="415"/>
      <c r="CK217" s="415"/>
      <c r="CL217" s="415"/>
      <c r="CM217" s="415"/>
      <c r="CN217" s="415"/>
      <c r="CO217" s="415"/>
      <c r="CP217" s="415"/>
      <c r="CQ217" s="415"/>
      <c r="CR217" s="415"/>
      <c r="CS217" s="415"/>
      <c r="CT217" s="415"/>
      <c r="CU217" s="415"/>
      <c r="CV217" s="415"/>
      <c r="CW217" s="415"/>
      <c r="CX217" s="415"/>
      <c r="CY217" s="415"/>
      <c r="CZ217" s="415"/>
    </row>
    <row r="218" s="363" customFormat="true" ht="18" customHeight="true" x14ac:dyDescent="0.2">
      <c r="A218" s="245"/>
      <c r="B218" s="247"/>
      <c r="AG218" s="415"/>
      <c r="AH218" s="415"/>
      <c r="AI218" s="415"/>
      <c r="AJ218" s="415"/>
      <c r="AK218" s="415"/>
      <c r="AL218" s="415"/>
      <c r="AM218" s="415"/>
      <c r="AN218" s="415"/>
      <c r="AO218" s="415"/>
      <c r="AP218" s="415"/>
      <c r="AQ218" s="415"/>
      <c r="AR218" s="415"/>
      <c r="AS218" s="415"/>
      <c r="AT218" s="415"/>
      <c r="AU218" s="415"/>
      <c r="AV218" s="415"/>
      <c r="AW218" s="415"/>
      <c r="AX218" s="415"/>
      <c r="AY218" s="415"/>
      <c r="AZ218" s="415"/>
      <c r="BB218" s="386"/>
      <c r="BZ218" s="415"/>
      <c r="CA218" s="415"/>
      <c r="CB218" s="415"/>
      <c r="CC218" s="415"/>
      <c r="CD218" s="415"/>
      <c r="CE218" s="415"/>
      <c r="CF218" s="415"/>
      <c r="CG218" s="415"/>
      <c r="CH218" s="415"/>
      <c r="CI218" s="415"/>
      <c r="CJ218" s="415"/>
      <c r="CK218" s="415"/>
      <c r="CL218" s="415"/>
      <c r="CM218" s="415"/>
      <c r="CN218" s="415"/>
      <c r="CO218" s="415"/>
      <c r="CP218" s="415"/>
      <c r="CQ218" s="415"/>
      <c r="CR218" s="415"/>
      <c r="CS218" s="415"/>
      <c r="CT218" s="415"/>
      <c r="CU218" s="415"/>
      <c r="CV218" s="415"/>
      <c r="CW218" s="415"/>
      <c r="CX218" s="415"/>
      <c r="CY218" s="415"/>
      <c r="CZ218" s="415"/>
    </row>
    <row r="219" s="363" customFormat="true" ht="18" customHeight="true" x14ac:dyDescent="0.2">
      <c r="A219" s="244"/>
      <c r="B219" s="243"/>
      <c r="AG219" s="415"/>
      <c r="AH219" s="415"/>
      <c r="AI219" s="415"/>
      <c r="AJ219" s="415"/>
      <c r="AK219" s="415"/>
      <c r="AL219" s="415"/>
      <c r="AM219" s="415"/>
      <c r="AN219" s="415"/>
      <c r="AO219" s="415"/>
      <c r="AP219" s="415"/>
      <c r="AQ219" s="415"/>
      <c r="AR219" s="415"/>
      <c r="AS219" s="415"/>
      <c r="AT219" s="415"/>
      <c r="AU219" s="415"/>
      <c r="AV219" s="415"/>
      <c r="AW219" s="415"/>
      <c r="AX219" s="415"/>
      <c r="AY219" s="415"/>
      <c r="AZ219" s="415"/>
      <c r="BB219" s="386"/>
      <c r="BZ219" s="415"/>
      <c r="CA219" s="415"/>
      <c r="CB219" s="415"/>
      <c r="CC219" s="415"/>
      <c r="CD219" s="415"/>
      <c r="CE219" s="415"/>
      <c r="CF219" s="415"/>
      <c r="CG219" s="415"/>
      <c r="CH219" s="415"/>
      <c r="CI219" s="415"/>
      <c r="CJ219" s="415"/>
      <c r="CK219" s="415"/>
      <c r="CL219" s="415"/>
      <c r="CM219" s="415"/>
      <c r="CN219" s="415"/>
      <c r="CO219" s="415"/>
      <c r="CP219" s="415"/>
      <c r="CQ219" s="415"/>
      <c r="CR219" s="415"/>
      <c r="CS219" s="415"/>
      <c r="CT219" s="415"/>
      <c r="CU219" s="415"/>
      <c r="CV219" s="415"/>
      <c r="CW219" s="415"/>
      <c r="CX219" s="415"/>
      <c r="CY219" s="415"/>
      <c r="CZ219" s="415"/>
    </row>
    <row r="220" s="589" customFormat="true" ht="15" customHeight="true" x14ac:dyDescent="0.2">
      <c r="A220" s="366" t="s">
        <v>86</v>
      </c>
      <c r="B220" s="410"/>
      <c r="C220" s="1174" t="s">
        <v>115</v>
      </c>
      <c r="D220" s="1175"/>
      <c r="E220" s="1175"/>
      <c r="F220" s="1175"/>
      <c r="G220" s="1176"/>
      <c r="H220" s="1177" t="s">
        <v>38</v>
      </c>
      <c r="I220" s="1148"/>
      <c r="J220" s="1148"/>
      <c r="K220" s="1148"/>
      <c r="L220" s="1150"/>
      <c r="M220" s="1138" t="s">
        <v>37</v>
      </c>
      <c r="N220" s="1139"/>
      <c r="O220" s="1139"/>
      <c r="P220" s="1139"/>
      <c r="Q220" s="1141"/>
      <c r="R220" s="81" t="s">
        <v>141</v>
      </c>
      <c r="S220" s="501"/>
      <c r="T220" s="501"/>
      <c r="U220" s="501"/>
      <c r="V220" s="501"/>
      <c r="W220" s="501"/>
      <c r="X220" s="501"/>
      <c r="Y220" s="501"/>
      <c r="Z220" s="501"/>
      <c r="AA220" s="501"/>
      <c r="AB220" s="501"/>
      <c r="AC220" s="501"/>
      <c r="AD220" s="501"/>
      <c r="AE220" s="501"/>
      <c r="AF220" s="501"/>
      <c r="AG220" s="999"/>
      <c r="AH220" s="999"/>
      <c r="AI220" s="999"/>
      <c r="AJ220" s="999"/>
      <c r="AK220" s="999"/>
      <c r="AL220" s="999"/>
      <c r="AM220" s="999"/>
      <c r="AN220" s="999"/>
      <c r="AO220" s="999"/>
      <c r="AP220" s="999"/>
      <c r="AQ220" s="999"/>
      <c r="AR220" s="999"/>
      <c r="AS220" s="999"/>
      <c r="AT220" s="999"/>
      <c r="AU220" s="999"/>
      <c r="AV220" s="999"/>
      <c r="AW220" s="999"/>
      <c r="AX220" s="999"/>
      <c r="AY220" s="999"/>
      <c r="AZ220" s="420"/>
      <c r="BA220" s="421" t="s">
        <v>131</v>
      </c>
      <c r="BB220" s="366" t="s">
        <v>86</v>
      </c>
      <c r="BC220" s="1138" t="s">
        <v>115</v>
      </c>
      <c r="BD220" s="1139"/>
      <c r="BE220" s="1139"/>
      <c r="BF220" s="1139"/>
      <c r="BG220" s="1140"/>
      <c r="BH220" s="1138" t="s">
        <v>38</v>
      </c>
      <c r="BI220" s="1139"/>
      <c r="BJ220" s="1139"/>
      <c r="BK220" s="1139"/>
      <c r="BL220" s="1140"/>
      <c r="BM220" s="1138" t="s">
        <v>37</v>
      </c>
      <c r="BN220" s="1139"/>
      <c r="BO220" s="1139"/>
      <c r="BP220" s="1139"/>
      <c r="BQ220" s="1141"/>
      <c r="BR220" s="80" t="s">
        <v>141</v>
      </c>
      <c r="BS220" s="501"/>
      <c r="BT220" s="501"/>
      <c r="BU220" s="501"/>
      <c r="BV220" s="501"/>
      <c r="BW220" s="501"/>
      <c r="BX220" s="501"/>
      <c r="BY220" s="501"/>
      <c r="BZ220" s="515"/>
      <c r="CA220" s="515"/>
      <c r="CB220" s="515"/>
      <c r="CC220" s="515"/>
      <c r="CD220" s="515"/>
      <c r="CE220" s="515"/>
      <c r="CF220" s="515"/>
      <c r="CG220" s="419"/>
      <c r="CH220" s="419"/>
      <c r="CI220" s="419"/>
      <c r="CJ220" s="419"/>
      <c r="CK220" s="419"/>
      <c r="CL220" s="419"/>
      <c r="CM220" s="419"/>
      <c r="CN220" s="419"/>
      <c r="CO220" s="419"/>
      <c r="CP220" s="419"/>
      <c r="CQ220" s="419"/>
      <c r="CR220" s="419"/>
      <c r="CS220" s="419"/>
      <c r="CT220" s="419"/>
      <c r="CU220" s="419"/>
      <c r="CV220" s="419"/>
      <c r="CW220" s="419"/>
      <c r="CX220" s="419"/>
      <c r="CY220" s="419"/>
      <c r="CZ220" s="419"/>
    </row>
    <row r="221" s="589" customFormat="true" ht="24" x14ac:dyDescent="0.2">
      <c r="A221" s="407" t="s">
        <v>87</v>
      </c>
      <c r="B221" s="450"/>
      <c r="C221" s="492" t="s">
        <v>0</v>
      </c>
      <c r="D221" s="708" t="s">
        <v>1</v>
      </c>
      <c r="E221" s="708" t="s">
        <v>2</v>
      </c>
      <c r="F221" s="708" t="s">
        <v>3</v>
      </c>
      <c r="G221" s="709" t="s">
        <v>4</v>
      </c>
      <c r="H221" s="455" t="s">
        <v>0</v>
      </c>
      <c r="I221" s="710" t="s">
        <v>1</v>
      </c>
      <c r="J221" s="710" t="s">
        <v>2</v>
      </c>
      <c r="K221" s="710" t="s">
        <v>3</v>
      </c>
      <c r="L221" s="711" t="s">
        <v>4</v>
      </c>
      <c r="M221" s="456" t="s">
        <v>0</v>
      </c>
      <c r="N221" s="710" t="s">
        <v>1</v>
      </c>
      <c r="O221" s="710" t="s">
        <v>2</v>
      </c>
      <c r="P221" s="710" t="s">
        <v>3</v>
      </c>
      <c r="Q221" s="703" t="s">
        <v>4</v>
      </c>
      <c r="R221" s="455" t="s">
        <v>463</v>
      </c>
      <c r="S221" s="710" t="s">
        <v>464</v>
      </c>
      <c r="T221" s="710" t="s">
        <v>465</v>
      </c>
      <c r="U221" s="710" t="s">
        <v>466</v>
      </c>
      <c r="V221" s="710" t="s">
        <v>467</v>
      </c>
      <c r="W221" s="710" t="s">
        <v>468</v>
      </c>
      <c r="X221" s="710" t="s">
        <v>469</v>
      </c>
      <c r="Y221" s="710" t="s">
        <v>470</v>
      </c>
      <c r="Z221" s="710" t="s">
        <v>471</v>
      </c>
      <c r="AA221" s="710" t="s">
        <v>472</v>
      </c>
      <c r="AB221" s="710" t="s">
        <v>473</v>
      </c>
      <c r="AC221" s="710" t="s">
        <v>474</v>
      </c>
      <c r="AD221" s="710" t="s">
        <v>475</v>
      </c>
      <c r="AE221" s="710" t="s">
        <v>476</v>
      </c>
      <c r="AF221" s="711" t="s">
        <v>477</v>
      </c>
      <c r="AG221" s="999"/>
      <c r="AH221" s="999"/>
      <c r="AI221" s="999"/>
      <c r="AJ221" s="999"/>
      <c r="AK221" s="999"/>
      <c r="AL221" s="999"/>
      <c r="AM221" s="999"/>
      <c r="AN221" s="999"/>
      <c r="AO221" s="999"/>
      <c r="AP221" s="999"/>
      <c r="AQ221" s="999"/>
      <c r="AR221" s="999"/>
      <c r="AS221" s="999"/>
      <c r="AT221" s="999"/>
      <c r="AU221" s="999"/>
      <c r="AV221" s="999"/>
      <c r="AW221" s="999"/>
      <c r="AX221" s="999"/>
      <c r="AY221" s="999"/>
      <c r="AZ221" s="420"/>
      <c r="BA221" s="407" t="s">
        <v>118</v>
      </c>
      <c r="BB221" s="406"/>
      <c r="BC221" s="531" t="s">
        <v>0</v>
      </c>
      <c r="BD221" s="671" t="s">
        <v>1</v>
      </c>
      <c r="BE221" s="671" t="s">
        <v>2</v>
      </c>
      <c r="BF221" s="671" t="s">
        <v>3</v>
      </c>
      <c r="BG221" s="532" t="s">
        <v>4</v>
      </c>
      <c r="BH221" s="531" t="s">
        <v>0</v>
      </c>
      <c r="BI221" s="671" t="s">
        <v>1</v>
      </c>
      <c r="BJ221" s="671" t="s">
        <v>2</v>
      </c>
      <c r="BK221" s="671" t="s">
        <v>3</v>
      </c>
      <c r="BL221" s="532" t="s">
        <v>4</v>
      </c>
      <c r="BM221" s="531" t="s">
        <v>0</v>
      </c>
      <c r="BN221" s="671" t="s">
        <v>1</v>
      </c>
      <c r="BO221" s="671" t="s">
        <v>2</v>
      </c>
      <c r="BP221" s="671" t="s">
        <v>3</v>
      </c>
      <c r="BQ221" s="532" t="s">
        <v>4</v>
      </c>
      <c r="BR221" s="531" t="s">
        <v>463</v>
      </c>
      <c r="BS221" s="671" t="s">
        <v>464</v>
      </c>
      <c r="BT221" s="671" t="s">
        <v>465</v>
      </c>
      <c r="BU221" s="671" t="s">
        <v>466</v>
      </c>
      <c r="BV221" s="671" t="s">
        <v>467</v>
      </c>
      <c r="BW221" s="671" t="s">
        <v>468</v>
      </c>
      <c r="BX221" s="671" t="s">
        <v>469</v>
      </c>
      <c r="BY221" s="672" t="s">
        <v>470</v>
      </c>
      <c r="BZ221" s="672" t="s">
        <v>471</v>
      </c>
      <c r="CA221" s="672" t="s">
        <v>472</v>
      </c>
      <c r="CB221" s="672" t="s">
        <v>473</v>
      </c>
      <c r="CC221" s="672" t="s">
        <v>474</v>
      </c>
      <c r="CD221" s="672" t="s">
        <v>475</v>
      </c>
      <c r="CE221" s="672" t="s">
        <v>476</v>
      </c>
      <c r="CF221" s="672" t="s">
        <v>477</v>
      </c>
      <c r="CG221" s="251"/>
      <c r="CH221" s="251"/>
      <c r="CI221" s="251"/>
      <c r="CJ221" s="251"/>
      <c r="CK221" s="251"/>
      <c r="CL221" s="251"/>
      <c r="CM221" s="251"/>
      <c r="CN221" s="251"/>
      <c r="CO221" s="251"/>
      <c r="CP221" s="251"/>
      <c r="CQ221" s="251"/>
      <c r="CR221" s="251"/>
      <c r="CS221" s="251"/>
      <c r="CT221" s="251"/>
      <c r="CU221" s="251"/>
      <c r="CV221" s="251"/>
      <c r="CW221" s="251"/>
      <c r="CX221" s="251"/>
      <c r="CY221" s="251"/>
      <c r="CZ221" s="251"/>
    </row>
    <row r="222" s="589" customFormat="true" ht="15" customHeight="true" x14ac:dyDescent="0.2">
      <c r="A222" s="1158" t="s">
        <v>36</v>
      </c>
      <c r="B222" s="452" t="s">
        <v>15</v>
      </c>
      <c r="C222" s="200">
        <v>49.194997555851415</v>
      </c>
      <c r="D222" s="199">
        <v>64.075528005940697</v>
      </c>
      <c r="E222" s="199">
        <v>72.929607532496107</v>
      </c>
      <c r="F222" s="199">
        <v>80.456451569663315</v>
      </c>
      <c r="G222" s="198">
        <v>92.101234625403222</v>
      </c>
      <c r="H222" s="197">
        <v>70.81579305002505</v>
      </c>
      <c r="I222" s="199">
        <v>82.463560342044516</v>
      </c>
      <c r="J222" s="199">
        <v>86.776506328642711</v>
      </c>
      <c r="K222" s="199">
        <v>90.179534218042662</v>
      </c>
      <c r="L222" s="196">
        <v>95.93376017300055</v>
      </c>
      <c r="M222" s="200">
        <v>46.728170900837831</v>
      </c>
      <c r="N222" s="199">
        <v>62.4495885912538</v>
      </c>
      <c r="O222" s="199">
        <v>70.450147553261615</v>
      </c>
      <c r="P222" s="199">
        <v>75.978079749746911</v>
      </c>
      <c r="Q222" s="198">
        <v>89.189393194412844</v>
      </c>
      <c r="R222" s="197">
        <v>79.331697429917625</v>
      </c>
      <c r="S222" s="199">
        <v>77.201164993032918</v>
      </c>
      <c r="T222" s="199">
        <v>70.999737969962936</v>
      </c>
      <c r="U222" s="199">
        <v>79.625379171443569</v>
      </c>
      <c r="V222" s="199">
        <v>62.700117774999022</v>
      </c>
      <c r="W222" s="199">
        <v>81.702442105710631</v>
      </c>
      <c r="X222" s="199">
        <v>49.870640380915759</v>
      </c>
      <c r="Y222" s="199">
        <v>40.508964596943805</v>
      </c>
      <c r="Z222" s="199">
        <v>79.668086175595548</v>
      </c>
      <c r="AA222" s="199">
        <v>47.465972854767131</v>
      </c>
      <c r="AB222" s="199">
        <v>39.673950521986519</v>
      </c>
      <c r="AC222" s="199">
        <v>71.328978888265695</v>
      </c>
      <c r="AD222" s="199">
        <v>75.599473829319891</v>
      </c>
      <c r="AE222" s="199">
        <v>66.455817051686907</v>
      </c>
      <c r="AF222" s="196">
        <v>83.19509279360301</v>
      </c>
      <c r="AG222" s="999"/>
      <c r="AH222" s="999"/>
      <c r="AI222" s="999"/>
      <c r="AJ222" s="999"/>
      <c r="AK222" s="999"/>
      <c r="AL222" s="999"/>
      <c r="AM222" s="999"/>
      <c r="AN222" s="999"/>
      <c r="AO222" s="999"/>
      <c r="AP222" s="999"/>
      <c r="AQ222" s="999"/>
      <c r="AR222" s="999"/>
      <c r="AS222" s="999"/>
      <c r="AT222" s="999"/>
      <c r="AU222" s="999"/>
      <c r="AV222" s="999"/>
      <c r="AW222" s="999"/>
      <c r="AX222" s="999"/>
      <c r="AY222" s="999"/>
      <c r="AZ222" s="420"/>
      <c r="BA222" s="1144" t="s">
        <v>36</v>
      </c>
      <c r="BB222" s="699" t="s">
        <v>15</v>
      </c>
      <c r="BC222" s="561">
        <v>5587.7274566072192</v>
      </c>
      <c r="BD222" s="557">
        <v>7276.5433008972041</v>
      </c>
      <c r="BE222" s="557">
        <v>8297.538017849829</v>
      </c>
      <c r="BF222" s="557">
        <v>9109.1120600443501</v>
      </c>
      <c r="BG222" s="570">
        <v>10365.207164256781</v>
      </c>
      <c r="BH222" s="561">
        <v>1380.7554659068751</v>
      </c>
      <c r="BI222" s="557">
        <v>1599.2168800333941</v>
      </c>
      <c r="BJ222" s="557">
        <v>1685.3075285211671</v>
      </c>
      <c r="BK222" s="557">
        <v>1753.5807184968846</v>
      </c>
      <c r="BL222" s="570">
        <v>1840.0010668093921</v>
      </c>
      <c r="BM222" s="561">
        <v>4394.5836029784432</v>
      </c>
      <c r="BN222" s="557">
        <v>5875.8231647101456</v>
      </c>
      <c r="BO222" s="557">
        <v>6639.5121948695023</v>
      </c>
      <c r="BP222" s="557">
        <v>7150.9688120611081</v>
      </c>
      <c r="BQ222" s="570">
        <v>8316.3785652684946</v>
      </c>
      <c r="BR222" s="561">
        <v>6830.8121469802727</v>
      </c>
      <c r="BS222" s="557">
        <v>886.26177279444664</v>
      </c>
      <c r="BT222" s="557">
        <v>7273.1445116459035</v>
      </c>
      <c r="BU222" s="557">
        <v>2523.3100116260489</v>
      </c>
      <c r="BV222" s="557">
        <v>488.30661231766516</v>
      </c>
      <c r="BW222" s="557">
        <v>6741.2103693880999</v>
      </c>
      <c r="BX222" s="557">
        <v>937.41867178184248</v>
      </c>
      <c r="BY222" s="565">
        <v>410.68285489785438</v>
      </c>
      <c r="BZ222" s="565">
        <v>2148.3638007656114</v>
      </c>
      <c r="CA222" s="565">
        <v>1704.2939311715427</v>
      </c>
      <c r="CB222" s="565">
        <v>315.31487108518434</v>
      </c>
      <c r="CC222" s="565">
        <v>2333.1447802204202</v>
      </c>
      <c r="CD222" s="565">
        <v>4810.8323811843429</v>
      </c>
      <c r="CE222" s="565">
        <v>3206.3700016287157</v>
      </c>
      <c r="CF222" s="565">
        <v>26.66128216747185</v>
      </c>
      <c r="CG222" s="66"/>
      <c r="CH222" s="66"/>
      <c r="CI222" s="66"/>
      <c r="CJ222" s="66"/>
      <c r="CK222" s="66"/>
      <c r="CL222" s="66"/>
      <c r="CM222" s="66"/>
      <c r="CN222" s="66"/>
      <c r="CO222" s="66"/>
      <c r="CP222" s="66"/>
      <c r="CQ222" s="66"/>
      <c r="CR222" s="66"/>
      <c r="CS222" s="66"/>
      <c r="CT222" s="66"/>
      <c r="CU222" s="66"/>
      <c r="CV222" s="66"/>
      <c r="CW222" s="66"/>
      <c r="CX222" s="66"/>
      <c r="CY222" s="66"/>
      <c r="CZ222" s="68"/>
    </row>
    <row r="223" s="589" customFormat="true" ht="15" customHeight="true" x14ac:dyDescent="0.2">
      <c r="A223" s="1145"/>
      <c r="B223" s="453" t="s">
        <v>16</v>
      </c>
      <c r="C223" s="195">
        <v>47.360466594531445</v>
      </c>
      <c r="D223" s="194">
        <v>31.90578731055005</v>
      </c>
      <c r="E223" s="194">
        <v>24.970592853316216</v>
      </c>
      <c r="F223" s="194">
        <v>17.928140931560556</v>
      </c>
      <c r="G223" s="193">
        <v>6.4445487896147196</v>
      </c>
      <c r="H223" s="192">
        <v>27.449201247650802</v>
      </c>
      <c r="I223" s="194">
        <v>16.439518567318007</v>
      </c>
      <c r="J223" s="194">
        <v>11.035186086873878</v>
      </c>
      <c r="K223" s="194">
        <v>7.9224507270874742</v>
      </c>
      <c r="L223" s="191">
        <v>2.0798370755412696</v>
      </c>
      <c r="M223" s="195">
        <v>49.815969514551874</v>
      </c>
      <c r="N223" s="194">
        <v>33.433740367815219</v>
      </c>
      <c r="O223" s="194">
        <v>26.604533905324484</v>
      </c>
      <c r="P223" s="194">
        <v>22.416335467749509</v>
      </c>
      <c r="Q223" s="193">
        <v>9.5298507954405327</v>
      </c>
      <c r="R223" s="192">
        <v>17.696694763627168</v>
      </c>
      <c r="S223" s="194">
        <v>20.389144787757964</v>
      </c>
      <c r="T223" s="194">
        <v>26.363765134839756</v>
      </c>
      <c r="U223" s="194">
        <v>20.214644287150392</v>
      </c>
      <c r="V223" s="194">
        <v>37.160842233297828</v>
      </c>
      <c r="W223" s="194">
        <v>17.446473575735361</v>
      </c>
      <c r="X223" s="194">
        <v>49.800369012717979</v>
      </c>
      <c r="Y223" s="194">
        <v>58.483254287641273</v>
      </c>
      <c r="Z223" s="194">
        <v>19.551437033230215</v>
      </c>
      <c r="AA223" s="194">
        <v>49.027945941848344</v>
      </c>
      <c r="AB223" s="194">
        <v>51.502920400318452</v>
      </c>
      <c r="AC223" s="194">
        <v>26.031339080534654</v>
      </c>
      <c r="AD223" s="194">
        <v>20.854722552042073</v>
      </c>
      <c r="AE223" s="194">
        <v>28.226351918487303</v>
      </c>
      <c r="AF223" s="191">
        <v>13.484949427557947</v>
      </c>
      <c r="AG223" s="999"/>
      <c r="AH223" s="999"/>
      <c r="AI223" s="999"/>
      <c r="AJ223" s="999"/>
      <c r="AK223" s="999"/>
      <c r="AL223" s="999"/>
      <c r="AM223" s="999"/>
      <c r="AN223" s="999"/>
      <c r="AO223" s="999"/>
      <c r="AP223" s="999"/>
      <c r="AQ223" s="999"/>
      <c r="AR223" s="999"/>
      <c r="AS223" s="999"/>
      <c r="AT223" s="999"/>
      <c r="AU223" s="999"/>
      <c r="AV223" s="999"/>
      <c r="AW223" s="999"/>
      <c r="AX223" s="999"/>
      <c r="AY223" s="999"/>
      <c r="AZ223" s="420"/>
      <c r="BA223" s="1136"/>
      <c r="BB223" s="697" t="s">
        <v>16</v>
      </c>
      <c r="BC223" s="562">
        <v>5379.355477100039</v>
      </c>
      <c r="BD223" s="558">
        <v>3623.2841170330917</v>
      </c>
      <c r="BE223" s="558">
        <v>2841.0195877760411</v>
      </c>
      <c r="BF223" s="558">
        <v>2029.7868174369005</v>
      </c>
      <c r="BG223" s="571">
        <v>725.27891245110891</v>
      </c>
      <c r="BH223" s="562">
        <v>535.20031373084021</v>
      </c>
      <c r="BI223" s="558">
        <v>318.811793759929</v>
      </c>
      <c r="BJ223" s="558">
        <v>214.31701940623029</v>
      </c>
      <c r="BK223" s="558">
        <v>154.05553997064942</v>
      </c>
      <c r="BL223" s="571">
        <v>39.891091841750828</v>
      </c>
      <c r="BM223" s="562">
        <v>4684.9777890877913</v>
      </c>
      <c r="BN223" s="558">
        <v>3145.7492445935295</v>
      </c>
      <c r="BO223" s="558">
        <v>2507.3208990751523</v>
      </c>
      <c r="BP223" s="558">
        <v>2109.7995150517077</v>
      </c>
      <c r="BQ223" s="571">
        <v>888.60170527960611</v>
      </c>
      <c r="BR223" s="562">
        <v>1523.7641632410005</v>
      </c>
      <c r="BS223" s="558">
        <v>234.06537462215471</v>
      </c>
      <c r="BT223" s="558">
        <v>2700.6786106436311</v>
      </c>
      <c r="BU223" s="558">
        <v>640.59744320211769</v>
      </c>
      <c r="BV223" s="558">
        <v>289.4075103164854</v>
      </c>
      <c r="BW223" s="558">
        <v>1439.4961221089654</v>
      </c>
      <c r="BX223" s="558">
        <v>936.09778052925174</v>
      </c>
      <c r="BY223" s="566">
        <v>592.90752240993447</v>
      </c>
      <c r="BZ223" s="566">
        <v>527.23244138889345</v>
      </c>
      <c r="CA223" s="566">
        <v>1760.3775020510645</v>
      </c>
      <c r="CB223" s="566">
        <v>409.32744263864623</v>
      </c>
      <c r="CC223" s="566">
        <v>851.47556917976203</v>
      </c>
      <c r="CD223" s="566">
        <v>1327.1067835801359</v>
      </c>
      <c r="CE223" s="566">
        <v>1361.8691645377262</v>
      </c>
      <c r="CF223" s="566">
        <v>4.3214813473933029</v>
      </c>
      <c r="CG223" s="66"/>
      <c r="CH223" s="66"/>
      <c r="CI223" s="66"/>
      <c r="CJ223" s="66"/>
      <c r="CK223" s="66"/>
      <c r="CL223" s="66"/>
      <c r="CM223" s="66"/>
      <c r="CN223" s="66"/>
      <c r="CO223" s="66"/>
      <c r="CP223" s="66"/>
      <c r="CQ223" s="66"/>
      <c r="CR223" s="66"/>
      <c r="CS223" s="66"/>
      <c r="CT223" s="66"/>
      <c r="CU223" s="66"/>
      <c r="CV223" s="66"/>
      <c r="CW223" s="66"/>
      <c r="CX223" s="66"/>
      <c r="CY223" s="66"/>
      <c r="CZ223" s="68"/>
    </row>
    <row r="224" s="589" customFormat="true" ht="15" customHeight="true" x14ac:dyDescent="0.2">
      <c r="A224" s="1146"/>
      <c r="B224" s="454" t="s">
        <v>20</v>
      </c>
      <c r="C224" s="195">
        <v>3.4445358496177754</v>
      </c>
      <c r="D224" s="194">
        <v>4.0186846835094876</v>
      </c>
      <c r="E224" s="194">
        <v>2.099799614187734</v>
      </c>
      <c r="F224" s="194">
        <v>1.6154074987763267</v>
      </c>
      <c r="G224" s="193">
        <v>1.4542165849819277</v>
      </c>
      <c r="H224" s="192">
        <v>1.7350057023240519</v>
      </c>
      <c r="I224" s="194">
        <v>1.0969210906374876</v>
      </c>
      <c r="J224" s="194">
        <v>2.1883075844834261</v>
      </c>
      <c r="K224" s="194">
        <v>1.8980150548698864</v>
      </c>
      <c r="L224" s="191">
        <v>1.9864027514582154</v>
      </c>
      <c r="M224" s="195">
        <v>3.4558595846105837</v>
      </c>
      <c r="N224" s="194">
        <v>4.1166710409312737</v>
      </c>
      <c r="O224" s="194">
        <v>2.945318541413819</v>
      </c>
      <c r="P224" s="194">
        <v>1.6055847825038001</v>
      </c>
      <c r="Q224" s="193">
        <v>1.2807560101463988</v>
      </c>
      <c r="R224" s="192">
        <v>2.9716078064552152</v>
      </c>
      <c r="S224" s="194">
        <v>2.4096902192090264</v>
      </c>
      <c r="T224" s="194">
        <v>2.6364968951969638</v>
      </c>
      <c r="U224" s="194">
        <v>0.15997654140602002</v>
      </c>
      <c r="V224" s="194">
        <v>0.13903999170319647</v>
      </c>
      <c r="W224" s="194">
        <v>0.85108431855393951</v>
      </c>
      <c r="X224" s="194">
        <v>0.32899060636616273</v>
      </c>
      <c r="Y224" s="194">
        <v>1.007781115414933</v>
      </c>
      <c r="Z224" s="194">
        <v>0.78047679117414637</v>
      </c>
      <c r="AA224" s="194">
        <v>3.5060812033842872</v>
      </c>
      <c r="AB224" s="194">
        <v>8.8231290776949827</v>
      </c>
      <c r="AC224" s="194">
        <v>2.639682031199702</v>
      </c>
      <c r="AD224" s="194">
        <v>3.5458036186381263</v>
      </c>
      <c r="AE224" s="194">
        <v>5.3178310298257498</v>
      </c>
      <c r="AF224" s="191">
        <v>3.3199577788390835</v>
      </c>
      <c r="AG224" s="999"/>
      <c r="AH224" s="999"/>
      <c r="AI224" s="999"/>
      <c r="AJ224" s="999"/>
      <c r="AK224" s="999"/>
      <c r="AL224" s="999"/>
      <c r="AM224" s="999"/>
      <c r="AN224" s="999"/>
      <c r="AO224" s="999"/>
      <c r="AP224" s="999"/>
      <c r="AQ224" s="999"/>
      <c r="AR224" s="999"/>
      <c r="AS224" s="999"/>
      <c r="AT224" s="999"/>
      <c r="AU224" s="999"/>
      <c r="AV224" s="999"/>
      <c r="AW224" s="999"/>
      <c r="AX224" s="999"/>
      <c r="AY224" s="999"/>
      <c r="AZ224" s="420"/>
      <c r="BA224" s="1136"/>
      <c r="BB224" s="697" t="s">
        <v>20</v>
      </c>
      <c r="BC224" s="562">
        <v>391.24155906961323</v>
      </c>
      <c r="BD224" s="558">
        <v>456.36975647704395</v>
      </c>
      <c r="BE224" s="558">
        <v>238.9038926450506</v>
      </c>
      <c r="BF224" s="558">
        <v>182.89307621587784</v>
      </c>
      <c r="BG224" s="571">
        <v>163.65965370976934</v>
      </c>
      <c r="BH224" s="562">
        <v>33.828874939962056</v>
      </c>
      <c r="BI224" s="558">
        <v>21.272604735181609</v>
      </c>
      <c r="BJ224" s="558">
        <v>42.499651148465084</v>
      </c>
      <c r="BK224" s="558">
        <v>36.907737797682323</v>
      </c>
      <c r="BL224" s="571">
        <v>38.099029738906047</v>
      </c>
      <c r="BM224" s="562">
        <v>325.00873823959722</v>
      </c>
      <c r="BN224" s="558">
        <v>387.33371363127128</v>
      </c>
      <c r="BO224" s="558">
        <v>277.57895551188165</v>
      </c>
      <c r="BP224" s="558">
        <v>151.1157789539007</v>
      </c>
      <c r="BQ224" s="571">
        <v>119.42285342050677</v>
      </c>
      <c r="BR224" s="562">
        <v>255.86865474960459</v>
      </c>
      <c r="BS224" s="558">
        <v>27.66300645533472</v>
      </c>
      <c r="BT224" s="558">
        <v>270.08019285065075</v>
      </c>
      <c r="BU224" s="558">
        <v>5.0696199221351996</v>
      </c>
      <c r="BV224" s="558">
        <v>1.0828392311622768</v>
      </c>
      <c r="BW224" s="558">
        <v>70.222361603783796</v>
      </c>
      <c r="BX224" s="558">
        <v>6.1840380410773488</v>
      </c>
      <c r="BY224" s="566">
        <v>10.216958880799776</v>
      </c>
      <c r="BZ224" s="566">
        <v>21.046672086493146</v>
      </c>
      <c r="CA224" s="566">
        <v>125.88792681876603</v>
      </c>
      <c r="CB224" s="566">
        <v>70.123185896488181</v>
      </c>
      <c r="CC224" s="566">
        <v>86.343032642913613</v>
      </c>
      <c r="CD224" s="566">
        <v>225.64002104534723</v>
      </c>
      <c r="CE224" s="566">
        <v>256.57549096871429</v>
      </c>
      <c r="CF224" s="566">
        <v>1.0639369240841556</v>
      </c>
      <c r="CG224" s="66"/>
      <c r="CH224" s="66"/>
      <c r="CI224" s="66"/>
      <c r="CJ224" s="66"/>
      <c r="CK224" s="66"/>
      <c r="CL224" s="66"/>
      <c r="CM224" s="66"/>
      <c r="CN224" s="66"/>
      <c r="CO224" s="66"/>
      <c r="CP224" s="66"/>
      <c r="CQ224" s="66"/>
      <c r="CR224" s="66"/>
      <c r="CS224" s="66"/>
      <c r="CT224" s="66"/>
      <c r="CU224" s="66"/>
      <c r="CV224" s="66"/>
      <c r="CW224" s="66"/>
      <c r="CX224" s="66"/>
      <c r="CY224" s="66"/>
      <c r="CZ224" s="68"/>
    </row>
    <row r="225" s="589" customFormat="true" ht="15" customHeight="true" x14ac:dyDescent="0.2">
      <c r="A225" s="1158" t="s">
        <v>491</v>
      </c>
      <c r="B225" s="452" t="s">
        <v>392</v>
      </c>
      <c r="C225" s="195">
        <v>96.507466295416435</v>
      </c>
      <c r="D225" s="194">
        <v>95.980065259606306</v>
      </c>
      <c r="E225" s="194">
        <v>97.896926102791525</v>
      </c>
      <c r="F225" s="194">
        <v>98.064059337516014</v>
      </c>
      <c r="G225" s="193">
        <v>97.568272709301041</v>
      </c>
      <c r="H225" s="192">
        <v>98.226878963487792</v>
      </c>
      <c r="I225" s="194">
        <v>98.250139605289192</v>
      </c>
      <c r="J225" s="194">
        <v>97.577678203835561</v>
      </c>
      <c r="K225" s="194">
        <v>97.76367551357464</v>
      </c>
      <c r="L225" s="191">
        <v>96.281114003793149</v>
      </c>
      <c r="M225" s="195">
        <v>96.486184019771869</v>
      </c>
      <c r="N225" s="194">
        <v>95.881821731597256</v>
      </c>
      <c r="O225" s="194">
        <v>97.050762801847284</v>
      </c>
      <c r="P225" s="194">
        <v>98.39441521749626</v>
      </c>
      <c r="Q225" s="193">
        <v>97.773270970152552</v>
      </c>
      <c r="R225" s="192">
        <v>95.5210865002405</v>
      </c>
      <c r="S225" s="194">
        <v>97.590309780790989</v>
      </c>
      <c r="T225" s="194">
        <v>97.322313536771759</v>
      </c>
      <c r="U225" s="194">
        <v>99.84002345859399</v>
      </c>
      <c r="V225" s="194">
        <v>99.860960008296814</v>
      </c>
      <c r="W225" s="194">
        <v>99.148915681446027</v>
      </c>
      <c r="X225" s="194">
        <v>99.671009393633824</v>
      </c>
      <c r="Y225" s="194">
        <v>98.992218884585071</v>
      </c>
      <c r="Z225" s="194">
        <v>99.219523208825834</v>
      </c>
      <c r="AA225" s="194">
        <v>96.493918796615603</v>
      </c>
      <c r="AB225" s="194">
        <v>90.84742234110476</v>
      </c>
      <c r="AC225" s="194">
        <v>97.203922715598907</v>
      </c>
      <c r="AD225" s="194">
        <v>96.345526739961613</v>
      </c>
      <c r="AE225" s="194">
        <v>94.682168970174217</v>
      </c>
      <c r="AF225" s="191">
        <v>95.467518446411319</v>
      </c>
      <c r="AG225" s="999"/>
      <c r="AH225" s="999"/>
      <c r="AI225" s="999"/>
      <c r="AJ225" s="999"/>
      <c r="AK225" s="999"/>
      <c r="AL225" s="999"/>
      <c r="AM225" s="999"/>
      <c r="AN225" s="999"/>
      <c r="AO225" s="999"/>
      <c r="AP225" s="999"/>
      <c r="AQ225" s="999"/>
      <c r="AR225" s="999"/>
      <c r="AS225" s="999"/>
      <c r="AT225" s="999"/>
      <c r="AU225" s="999"/>
      <c r="AV225" s="999"/>
      <c r="AW225" s="999"/>
      <c r="AX225" s="999"/>
      <c r="AY225" s="999"/>
      <c r="AZ225" s="420"/>
      <c r="BA225" s="1136" t="s">
        <v>70</v>
      </c>
      <c r="BB225" s="697" t="s">
        <v>71</v>
      </c>
      <c r="BC225" s="127" t="s">
        <v>35</v>
      </c>
      <c r="BD225" s="123" t="s">
        <v>35</v>
      </c>
      <c r="BE225" s="123" t="s">
        <v>35</v>
      </c>
      <c r="BF225" s="123" t="s">
        <v>35</v>
      </c>
      <c r="BG225" s="118" t="s">
        <v>35</v>
      </c>
      <c r="BH225" s="127" t="s">
        <v>35</v>
      </c>
      <c r="BI225" s="123" t="s">
        <v>35</v>
      </c>
      <c r="BJ225" s="123" t="s">
        <v>35</v>
      </c>
      <c r="BK225" s="123" t="s">
        <v>35</v>
      </c>
      <c r="BL225" s="118" t="s">
        <v>35</v>
      </c>
      <c r="BM225" s="127" t="s">
        <v>35</v>
      </c>
      <c r="BN225" s="123" t="s">
        <v>35</v>
      </c>
      <c r="BO225" s="123" t="s">
        <v>35</v>
      </c>
      <c r="BP225" s="123" t="s">
        <v>35</v>
      </c>
      <c r="BQ225" s="118" t="s">
        <v>35</v>
      </c>
      <c r="BR225" s="127" t="s">
        <v>35</v>
      </c>
      <c r="BS225" s="123" t="s">
        <v>35</v>
      </c>
      <c r="BT225" s="123" t="s">
        <v>35</v>
      </c>
      <c r="BU225" s="123" t="s">
        <v>35</v>
      </c>
      <c r="BV225" s="123" t="s">
        <v>35</v>
      </c>
      <c r="BW225" s="123" t="s">
        <v>35</v>
      </c>
      <c r="BX225" s="123" t="s">
        <v>35</v>
      </c>
      <c r="BY225" s="112" t="s">
        <v>35</v>
      </c>
      <c r="BZ225" s="112" t="s">
        <v>35</v>
      </c>
      <c r="CA225" s="112" t="s">
        <v>35</v>
      </c>
      <c r="CB225" s="112" t="s">
        <v>35</v>
      </c>
      <c r="CC225" s="112" t="s">
        <v>35</v>
      </c>
      <c r="CD225" s="112" t="s">
        <v>35</v>
      </c>
      <c r="CE225" s="112" t="s">
        <v>35</v>
      </c>
      <c r="CF225" s="112" t="s">
        <v>35</v>
      </c>
      <c r="CG225" s="68"/>
      <c r="CH225" s="68"/>
      <c r="CI225" s="68"/>
      <c r="CJ225" s="68"/>
      <c r="CK225" s="68"/>
      <c r="CL225" s="68"/>
      <c r="CM225" s="68"/>
      <c r="CN225" s="68"/>
      <c r="CO225" s="68"/>
      <c r="CP225" s="68"/>
      <c r="CQ225" s="68"/>
      <c r="CR225" s="68"/>
      <c r="CS225" s="68"/>
      <c r="CT225" s="68"/>
      <c r="CU225" s="68"/>
      <c r="CV225" s="68"/>
      <c r="CW225" s="68"/>
      <c r="CX225" s="68"/>
      <c r="CY225" s="68"/>
      <c r="CZ225" s="68"/>
    </row>
    <row r="226" s="589" customFormat="true" ht="15" customHeight="true" x14ac:dyDescent="0.2">
      <c r="A226" s="1145"/>
      <c r="B226" s="453" t="s">
        <v>492</v>
      </c>
      <c r="C226" s="195">
        <v>2.6460919422672258</v>
      </c>
      <c r="D226" s="194">
        <v>3.7618819211013412</v>
      </c>
      <c r="E226" s="194">
        <v>1.9973201075719027</v>
      </c>
      <c r="F226" s="194">
        <v>1.6097844264267469</v>
      </c>
      <c r="G226" s="193">
        <v>1.3791234426060328</v>
      </c>
      <c r="H226" s="192">
        <v>1.6353847536665305</v>
      </c>
      <c r="I226" s="194">
        <v>1.0896794263592646</v>
      </c>
      <c r="J226" s="194">
        <v>2.0963506828389118</v>
      </c>
      <c r="K226" s="194">
        <v>1.8914696583149044</v>
      </c>
      <c r="L226" s="191">
        <v>1.688756085998695</v>
      </c>
      <c r="M226" s="195">
        <v>2.5588129401613662</v>
      </c>
      <c r="N226" s="194">
        <v>3.7395333247162195</v>
      </c>
      <c r="O226" s="194">
        <v>2.9451996219327889</v>
      </c>
      <c r="P226" s="194">
        <v>1.5022904272892756</v>
      </c>
      <c r="Q226" s="193">
        <v>1.2671796937059123</v>
      </c>
      <c r="R226" s="192">
        <v>2.8668371941915378</v>
      </c>
      <c r="S226" s="194">
        <v>2.4096902192090264</v>
      </c>
      <c r="T226" s="194">
        <v>2.4002560134536339</v>
      </c>
      <c r="U226" s="194">
        <v>0.15997654140602002</v>
      </c>
      <c r="V226" s="194">
        <v>0.13903999170319647</v>
      </c>
      <c r="W226" s="194">
        <v>0.83062266915191785</v>
      </c>
      <c r="X226" s="194">
        <v>0.32899060636616273</v>
      </c>
      <c r="Y226" s="194">
        <v>1.007781115414933</v>
      </c>
      <c r="Z226" s="194">
        <v>0.78047679117414637</v>
      </c>
      <c r="AA226" s="194">
        <v>0.86457307526568061</v>
      </c>
      <c r="AB226" s="194">
        <v>8.1660429813575792</v>
      </c>
      <c r="AC226" s="194">
        <v>2.4089091113426742</v>
      </c>
      <c r="AD226" s="194">
        <v>3.5418087565982241</v>
      </c>
      <c r="AE226" s="194">
        <v>5.3178310298257498</v>
      </c>
      <c r="AF226" s="191">
        <v>2.9001756621213759</v>
      </c>
      <c r="AG226" s="999"/>
      <c r="AH226" s="999"/>
      <c r="AI226" s="999"/>
      <c r="AJ226" s="999"/>
      <c r="AK226" s="999"/>
      <c r="AL226" s="999"/>
      <c r="AM226" s="999"/>
      <c r="AN226" s="999"/>
      <c r="AO226" s="999"/>
      <c r="AP226" s="999"/>
      <c r="AQ226" s="999"/>
      <c r="AR226" s="999"/>
      <c r="AS226" s="999"/>
      <c r="AT226" s="999"/>
      <c r="AU226" s="999"/>
      <c r="AV226" s="999"/>
      <c r="AW226" s="999"/>
      <c r="AX226" s="999"/>
      <c r="AY226" s="999"/>
      <c r="AZ226" s="420"/>
      <c r="BA226" s="1136"/>
      <c r="BB226" s="697" t="s">
        <v>72</v>
      </c>
      <c r="BC226" s="127" t="s">
        <v>35</v>
      </c>
      <c r="BD226" s="123" t="s">
        <v>35</v>
      </c>
      <c r="BE226" s="123" t="s">
        <v>35</v>
      </c>
      <c r="BF226" s="123" t="s">
        <v>35</v>
      </c>
      <c r="BG226" s="118" t="s">
        <v>35</v>
      </c>
      <c r="BH226" s="127" t="s">
        <v>35</v>
      </c>
      <c r="BI226" s="123" t="s">
        <v>35</v>
      </c>
      <c r="BJ226" s="123" t="s">
        <v>35</v>
      </c>
      <c r="BK226" s="123" t="s">
        <v>35</v>
      </c>
      <c r="BL226" s="118" t="s">
        <v>35</v>
      </c>
      <c r="BM226" s="127" t="s">
        <v>35</v>
      </c>
      <c r="BN226" s="123" t="s">
        <v>35</v>
      </c>
      <c r="BO226" s="123" t="s">
        <v>35</v>
      </c>
      <c r="BP226" s="123" t="s">
        <v>35</v>
      </c>
      <c r="BQ226" s="118" t="s">
        <v>35</v>
      </c>
      <c r="BR226" s="127" t="s">
        <v>35</v>
      </c>
      <c r="BS226" s="123" t="s">
        <v>35</v>
      </c>
      <c r="BT226" s="123" t="s">
        <v>35</v>
      </c>
      <c r="BU226" s="123" t="s">
        <v>35</v>
      </c>
      <c r="BV226" s="123" t="s">
        <v>35</v>
      </c>
      <c r="BW226" s="123" t="s">
        <v>35</v>
      </c>
      <c r="BX226" s="123" t="s">
        <v>35</v>
      </c>
      <c r="BY226" s="112" t="s">
        <v>35</v>
      </c>
      <c r="BZ226" s="112" t="s">
        <v>35</v>
      </c>
      <c r="CA226" s="112" t="s">
        <v>35</v>
      </c>
      <c r="CB226" s="112" t="s">
        <v>35</v>
      </c>
      <c r="CC226" s="112" t="s">
        <v>35</v>
      </c>
      <c r="CD226" s="112" t="s">
        <v>35</v>
      </c>
      <c r="CE226" s="112" t="s">
        <v>35</v>
      </c>
      <c r="CF226" s="112" t="s">
        <v>35</v>
      </c>
      <c r="CG226" s="68"/>
      <c r="CH226" s="68"/>
      <c r="CI226" s="68"/>
      <c r="CJ226" s="68"/>
      <c r="CK226" s="68"/>
      <c r="CL226" s="68"/>
      <c r="CM226" s="68"/>
      <c r="CN226" s="68"/>
      <c r="CO226" s="68"/>
      <c r="CP226" s="68"/>
      <c r="CQ226" s="68"/>
      <c r="CR226" s="68"/>
      <c r="CS226" s="68"/>
      <c r="CT226" s="68"/>
      <c r="CU226" s="68"/>
      <c r="CV226" s="68"/>
      <c r="CW226" s="68"/>
      <c r="CX226" s="68"/>
      <c r="CY226" s="68"/>
      <c r="CZ226" s="68"/>
    </row>
    <row r="227" s="589" customFormat="true" ht="15" customHeight="true" x14ac:dyDescent="0.2">
      <c r="A227" s="1145"/>
      <c r="B227" s="453" t="s">
        <v>493</v>
      </c>
      <c r="C227" s="195">
        <v>4.9710138507630036E-2</v>
      </c>
      <c r="D227" s="194">
        <v>1.3023960757308243E-3</v>
      </c>
      <c r="E227" s="194">
        <v>3.3445110508991925E-3</v>
      </c>
      <c r="F227" s="194">
        <v>0.3257960983106048</v>
      </c>
      <c r="G227" s="193">
        <v>0.99193559769102169</v>
      </c>
      <c r="H227" s="192">
        <v>3.8788313641678916E-2</v>
      </c>
      <c r="I227" s="194">
        <v>0.66018096835150308</v>
      </c>
      <c r="J227" s="194">
        <v>0.23924973170578873</v>
      </c>
      <c r="K227" s="194">
        <v>0.34485482811044976</v>
      </c>
      <c r="L227" s="191">
        <v>1.767594796419369</v>
      </c>
      <c r="M227" s="195">
        <v>6.0030982064885448E-2</v>
      </c>
      <c r="N227" s="194">
        <v>1.5719390304554475E-3</v>
      </c>
      <c r="O227" s="194">
        <v>4.0375762199452905E-3</v>
      </c>
      <c r="P227" s="194">
        <v>0</v>
      </c>
      <c r="Q227" s="193">
        <v>0.95824581051106683</v>
      </c>
      <c r="R227" s="192">
        <v>1.5534686901723529</v>
      </c>
      <c r="S227" s="194">
        <v>0</v>
      </c>
      <c r="T227" s="194">
        <v>4.2304936365030639E-2</v>
      </c>
      <c r="U227" s="194">
        <v>0</v>
      </c>
      <c r="V227" s="194">
        <v>0</v>
      </c>
      <c r="W227" s="194">
        <v>0</v>
      </c>
      <c r="X227" s="194">
        <v>0</v>
      </c>
      <c r="Y227" s="194">
        <v>0</v>
      </c>
      <c r="Z227" s="194">
        <v>0</v>
      </c>
      <c r="AA227" s="194">
        <v>0</v>
      </c>
      <c r="AB227" s="194">
        <v>0.36132911545197133</v>
      </c>
      <c r="AC227" s="194">
        <v>0.16063552016286556</v>
      </c>
      <c r="AD227" s="194">
        <v>0.11266450344017498</v>
      </c>
      <c r="AE227" s="194">
        <v>0</v>
      </c>
      <c r="AF227" s="191">
        <v>1.2541614038354811</v>
      </c>
      <c r="AG227" s="999"/>
      <c r="AH227" s="999"/>
      <c r="AI227" s="999"/>
      <c r="AJ227" s="999"/>
      <c r="AK227" s="999"/>
      <c r="AL227" s="999"/>
      <c r="AM227" s="999"/>
      <c r="AN227" s="999"/>
      <c r="AO227" s="999"/>
      <c r="AP227" s="999"/>
      <c r="AQ227" s="999"/>
      <c r="AR227" s="999"/>
      <c r="AS227" s="999"/>
      <c r="AT227" s="999"/>
      <c r="AU227" s="999"/>
      <c r="AV227" s="999"/>
      <c r="AW227" s="999"/>
      <c r="AX227" s="999"/>
      <c r="AY227" s="999"/>
      <c r="AZ227" s="420"/>
      <c r="BA227" s="1136" t="s">
        <v>95</v>
      </c>
      <c r="BB227" s="697" t="s">
        <v>61</v>
      </c>
      <c r="BC227" s="127" t="s">
        <v>35</v>
      </c>
      <c r="BD227" s="123" t="s">
        <v>35</v>
      </c>
      <c r="BE227" s="123" t="s">
        <v>35</v>
      </c>
      <c r="BF227" s="123" t="s">
        <v>35</v>
      </c>
      <c r="BG227" s="118" t="s">
        <v>35</v>
      </c>
      <c r="BH227" s="127" t="s">
        <v>35</v>
      </c>
      <c r="BI227" s="123" t="s">
        <v>35</v>
      </c>
      <c r="BJ227" s="123" t="s">
        <v>35</v>
      </c>
      <c r="BK227" s="123" t="s">
        <v>35</v>
      </c>
      <c r="BL227" s="118" t="s">
        <v>35</v>
      </c>
      <c r="BM227" s="127" t="s">
        <v>35</v>
      </c>
      <c r="BN227" s="123" t="s">
        <v>35</v>
      </c>
      <c r="BO227" s="123" t="s">
        <v>35</v>
      </c>
      <c r="BP227" s="123" t="s">
        <v>35</v>
      </c>
      <c r="BQ227" s="118" t="s">
        <v>35</v>
      </c>
      <c r="BR227" s="127" t="s">
        <v>35</v>
      </c>
      <c r="BS227" s="123" t="s">
        <v>35</v>
      </c>
      <c r="BT227" s="123" t="s">
        <v>35</v>
      </c>
      <c r="BU227" s="123" t="s">
        <v>35</v>
      </c>
      <c r="BV227" s="123" t="s">
        <v>35</v>
      </c>
      <c r="BW227" s="123" t="s">
        <v>35</v>
      </c>
      <c r="BX227" s="123" t="s">
        <v>35</v>
      </c>
      <c r="BY227" s="112" t="s">
        <v>35</v>
      </c>
      <c r="BZ227" s="112" t="s">
        <v>35</v>
      </c>
      <c r="CA227" s="112" t="s">
        <v>35</v>
      </c>
      <c r="CB227" s="112" t="s">
        <v>35</v>
      </c>
      <c r="CC227" s="112" t="s">
        <v>35</v>
      </c>
      <c r="CD227" s="112" t="s">
        <v>35</v>
      </c>
      <c r="CE227" s="112" t="s">
        <v>35</v>
      </c>
      <c r="CF227" s="112" t="s">
        <v>35</v>
      </c>
      <c r="CG227" s="68"/>
      <c r="CH227" s="68"/>
      <c r="CI227" s="68"/>
      <c r="CJ227" s="68"/>
      <c r="CK227" s="68"/>
      <c r="CL227" s="68"/>
      <c r="CM227" s="68"/>
      <c r="CN227" s="68"/>
      <c r="CO227" s="68"/>
      <c r="CP227" s="68"/>
      <c r="CQ227" s="68"/>
      <c r="CR227" s="68"/>
      <c r="CS227" s="68"/>
      <c r="CT227" s="68"/>
      <c r="CU227" s="68"/>
      <c r="CV227" s="68"/>
      <c r="CW227" s="68"/>
      <c r="CX227" s="68"/>
      <c r="CY227" s="68"/>
      <c r="CZ227" s="68"/>
    </row>
    <row r="228" s="589" customFormat="true" ht="15" customHeight="true" x14ac:dyDescent="0.2">
      <c r="A228" s="1145"/>
      <c r="B228" s="453" t="s">
        <v>494</v>
      </c>
      <c r="C228" s="195">
        <v>0.79673162380876139</v>
      </c>
      <c r="D228" s="194">
        <v>0.25675042321653324</v>
      </c>
      <c r="E228" s="194">
        <v>0.10240927858568742</v>
      </c>
      <c r="F228" s="194">
        <v>3.6013774675043792E-4</v>
      </c>
      <c r="G228" s="193">
        <v>6.0668250401932355E-2</v>
      </c>
      <c r="H228" s="192">
        <v>9.8947969204002964E-2</v>
      </c>
      <c r="I228" s="194">
        <v>0</v>
      </c>
      <c r="J228" s="194">
        <v>8.672138161974062E-2</v>
      </c>
      <c r="K228" s="194">
        <v>0</v>
      </c>
      <c r="L228" s="191">
        <v>0.26253511378881411</v>
      </c>
      <c r="M228" s="195">
        <v>0.89497205800179302</v>
      </c>
      <c r="N228" s="194">
        <v>0.37707300465620663</v>
      </c>
      <c r="O228" s="194">
        <v>0</v>
      </c>
      <c r="P228" s="194">
        <v>0.10329435521452457</v>
      </c>
      <c r="Q228" s="193">
        <v>1.3035256303893187E-3</v>
      </c>
      <c r="R228" s="192">
        <v>5.8607615395679082E-2</v>
      </c>
      <c r="S228" s="194">
        <v>0</v>
      </c>
      <c r="T228" s="194">
        <v>0.23512551340955096</v>
      </c>
      <c r="U228" s="194">
        <v>0</v>
      </c>
      <c r="V228" s="194">
        <v>0</v>
      </c>
      <c r="W228" s="194">
        <v>2.0461649402021748E-2</v>
      </c>
      <c r="X228" s="194">
        <v>0</v>
      </c>
      <c r="Y228" s="194">
        <v>0</v>
      </c>
      <c r="Z228" s="194">
        <v>0</v>
      </c>
      <c r="AA228" s="194">
        <v>2.6415081281186068</v>
      </c>
      <c r="AB228" s="194">
        <v>0.62520556208578093</v>
      </c>
      <c r="AC228" s="194">
        <v>0.22653265289556435</v>
      </c>
      <c r="AD228" s="194">
        <v>0</v>
      </c>
      <c r="AE228" s="194">
        <v>0</v>
      </c>
      <c r="AF228" s="191">
        <v>0.37814448763187375</v>
      </c>
      <c r="AG228" s="999"/>
      <c r="AH228" s="999"/>
      <c r="AI228" s="999"/>
      <c r="AJ228" s="999"/>
      <c r="AK228" s="999"/>
      <c r="AL228" s="999"/>
      <c r="AM228" s="999"/>
      <c r="AN228" s="999"/>
      <c r="AO228" s="999"/>
      <c r="AP228" s="999"/>
      <c r="AQ228" s="999"/>
      <c r="AR228" s="999"/>
      <c r="AS228" s="999"/>
      <c r="AT228" s="999"/>
      <c r="AU228" s="999"/>
      <c r="AV228" s="999"/>
      <c r="AW228" s="999"/>
      <c r="AX228" s="999"/>
      <c r="AY228" s="999"/>
      <c r="AZ228" s="420"/>
      <c r="BA228" s="1136"/>
      <c r="BB228" s="697" t="s">
        <v>92</v>
      </c>
      <c r="BC228" s="127" t="s">
        <v>35</v>
      </c>
      <c r="BD228" s="123" t="s">
        <v>35</v>
      </c>
      <c r="BE228" s="123" t="s">
        <v>35</v>
      </c>
      <c r="BF228" s="123" t="s">
        <v>35</v>
      </c>
      <c r="BG228" s="118" t="s">
        <v>35</v>
      </c>
      <c r="BH228" s="127" t="s">
        <v>35</v>
      </c>
      <c r="BI228" s="123" t="s">
        <v>35</v>
      </c>
      <c r="BJ228" s="123" t="s">
        <v>35</v>
      </c>
      <c r="BK228" s="123" t="s">
        <v>35</v>
      </c>
      <c r="BL228" s="118" t="s">
        <v>35</v>
      </c>
      <c r="BM228" s="127" t="s">
        <v>35</v>
      </c>
      <c r="BN228" s="123" t="s">
        <v>35</v>
      </c>
      <c r="BO228" s="123" t="s">
        <v>35</v>
      </c>
      <c r="BP228" s="123" t="s">
        <v>35</v>
      </c>
      <c r="BQ228" s="118" t="s">
        <v>35</v>
      </c>
      <c r="BR228" s="127" t="s">
        <v>35</v>
      </c>
      <c r="BS228" s="123" t="s">
        <v>35</v>
      </c>
      <c r="BT228" s="123" t="s">
        <v>35</v>
      </c>
      <c r="BU228" s="123" t="s">
        <v>35</v>
      </c>
      <c r="BV228" s="123" t="s">
        <v>35</v>
      </c>
      <c r="BW228" s="123" t="s">
        <v>35</v>
      </c>
      <c r="BX228" s="123" t="s">
        <v>35</v>
      </c>
      <c r="BY228" s="112" t="s">
        <v>35</v>
      </c>
      <c r="BZ228" s="112" t="s">
        <v>35</v>
      </c>
      <c r="CA228" s="112" t="s">
        <v>35</v>
      </c>
      <c r="CB228" s="112" t="s">
        <v>35</v>
      </c>
      <c r="CC228" s="112" t="s">
        <v>35</v>
      </c>
      <c r="CD228" s="112" t="s">
        <v>35</v>
      </c>
      <c r="CE228" s="112" t="s">
        <v>35</v>
      </c>
      <c r="CF228" s="112" t="s">
        <v>35</v>
      </c>
      <c r="CG228" s="68"/>
      <c r="CH228" s="68"/>
      <c r="CI228" s="68"/>
      <c r="CJ228" s="68"/>
      <c r="CK228" s="68"/>
      <c r="CL228" s="68"/>
      <c r="CM228" s="68"/>
      <c r="CN228" s="68"/>
      <c r="CO228" s="68"/>
      <c r="CP228" s="68"/>
      <c r="CQ228" s="68"/>
      <c r="CR228" s="68"/>
      <c r="CS228" s="68"/>
      <c r="CT228" s="68"/>
      <c r="CU228" s="68"/>
      <c r="CV228" s="68"/>
      <c r="CW228" s="68"/>
      <c r="CX228" s="68"/>
      <c r="CY228" s="68"/>
      <c r="CZ228" s="68"/>
    </row>
    <row r="229" s="589" customFormat="true" ht="15" customHeight="true" x14ac:dyDescent="0.2">
      <c r="A229" s="217"/>
      <c r="B229" s="211"/>
      <c r="C229" s="97"/>
      <c r="D229" s="96"/>
      <c r="E229" s="96"/>
      <c r="F229" s="96"/>
      <c r="G229" s="95"/>
      <c r="H229" s="94"/>
      <c r="I229" s="96"/>
      <c r="J229" s="96"/>
      <c r="K229" s="96"/>
      <c r="L229" s="93"/>
      <c r="M229" s="97"/>
      <c r="N229" s="96"/>
      <c r="O229" s="96"/>
      <c r="P229" s="96"/>
      <c r="Q229" s="95"/>
      <c r="R229" s="94"/>
      <c r="S229" s="96"/>
      <c r="T229" s="96"/>
      <c r="U229" s="96"/>
      <c r="V229" s="96"/>
      <c r="W229" s="96"/>
      <c r="X229" s="96"/>
      <c r="Y229" s="96"/>
      <c r="Z229" s="96"/>
      <c r="AA229" s="96"/>
      <c r="AB229" s="96"/>
      <c r="AC229" s="178"/>
      <c r="AD229" s="178"/>
      <c r="AE229" s="178"/>
      <c r="AF229" s="174"/>
      <c r="AG229" s="999"/>
      <c r="AH229" s="999"/>
      <c r="AI229" s="999"/>
      <c r="AJ229" s="999"/>
      <c r="AK229" s="999"/>
      <c r="AL229" s="999"/>
      <c r="AM229" s="999"/>
      <c r="AN229" s="999"/>
      <c r="AO229" s="999"/>
      <c r="AP229" s="999"/>
      <c r="AQ229" s="999"/>
      <c r="AR229" s="999"/>
      <c r="AS229" s="999"/>
      <c r="AT229" s="999"/>
      <c r="AU229" s="999"/>
      <c r="AV229" s="999"/>
      <c r="AW229" s="999"/>
      <c r="AX229" s="999"/>
      <c r="AY229" s="999"/>
      <c r="AZ229" s="420"/>
      <c r="BA229" s="1136"/>
      <c r="BB229" s="697" t="s">
        <v>93</v>
      </c>
      <c r="BC229" s="127" t="s">
        <v>35</v>
      </c>
      <c r="BD229" s="123" t="s">
        <v>35</v>
      </c>
      <c r="BE229" s="123" t="s">
        <v>35</v>
      </c>
      <c r="BF229" s="123" t="s">
        <v>35</v>
      </c>
      <c r="BG229" s="118" t="s">
        <v>35</v>
      </c>
      <c r="BH229" s="127" t="s">
        <v>35</v>
      </c>
      <c r="BI229" s="123" t="s">
        <v>35</v>
      </c>
      <c r="BJ229" s="123" t="s">
        <v>35</v>
      </c>
      <c r="BK229" s="123" t="s">
        <v>35</v>
      </c>
      <c r="BL229" s="118" t="s">
        <v>35</v>
      </c>
      <c r="BM229" s="127" t="s">
        <v>35</v>
      </c>
      <c r="BN229" s="123" t="s">
        <v>35</v>
      </c>
      <c r="BO229" s="123" t="s">
        <v>35</v>
      </c>
      <c r="BP229" s="123" t="s">
        <v>35</v>
      </c>
      <c r="BQ229" s="118" t="s">
        <v>35</v>
      </c>
      <c r="BR229" s="127" t="s">
        <v>35</v>
      </c>
      <c r="BS229" s="123" t="s">
        <v>35</v>
      </c>
      <c r="BT229" s="123" t="s">
        <v>35</v>
      </c>
      <c r="BU229" s="123" t="s">
        <v>35</v>
      </c>
      <c r="BV229" s="123" t="s">
        <v>35</v>
      </c>
      <c r="BW229" s="123" t="s">
        <v>35</v>
      </c>
      <c r="BX229" s="123" t="s">
        <v>35</v>
      </c>
      <c r="BY229" s="112" t="s">
        <v>35</v>
      </c>
      <c r="BZ229" s="112" t="s">
        <v>35</v>
      </c>
      <c r="CA229" s="112" t="s">
        <v>35</v>
      </c>
      <c r="CB229" s="112" t="s">
        <v>35</v>
      </c>
      <c r="CC229" s="112" t="s">
        <v>35</v>
      </c>
      <c r="CD229" s="112" t="s">
        <v>35</v>
      </c>
      <c r="CE229" s="112" t="s">
        <v>35</v>
      </c>
      <c r="CF229" s="112" t="s">
        <v>35</v>
      </c>
      <c r="CG229" s="68"/>
      <c r="CH229" s="68"/>
      <c r="CI229" s="68"/>
      <c r="CJ229" s="68"/>
      <c r="CK229" s="68"/>
      <c r="CL229" s="68"/>
      <c r="CM229" s="68"/>
      <c r="CN229" s="68"/>
      <c r="CO229" s="68"/>
      <c r="CP229" s="68"/>
      <c r="CQ229" s="68"/>
      <c r="CR229" s="68"/>
      <c r="CS229" s="68"/>
      <c r="CT229" s="68"/>
      <c r="CU229" s="68"/>
      <c r="CV229" s="68"/>
      <c r="CW229" s="68"/>
      <c r="CX229" s="68"/>
      <c r="CY229" s="68"/>
      <c r="CZ229" s="68"/>
    </row>
    <row r="230" s="589" customFormat="true" ht="15" customHeight="true" x14ac:dyDescent="0.2">
      <c r="A230" s="217"/>
      <c r="B230" s="211"/>
      <c r="C230" s="229"/>
      <c r="D230" s="228"/>
      <c r="E230" s="228"/>
      <c r="F230" s="228"/>
      <c r="G230" s="218"/>
      <c r="H230" s="221"/>
      <c r="I230" s="228"/>
      <c r="J230" s="228"/>
      <c r="K230" s="228"/>
      <c r="L230" s="224"/>
      <c r="M230" s="229"/>
      <c r="N230" s="228"/>
      <c r="O230" s="228"/>
      <c r="P230" s="228"/>
      <c r="Q230" s="218"/>
      <c r="R230" s="221"/>
      <c r="S230" s="228"/>
      <c r="T230" s="228"/>
      <c r="U230" s="228"/>
      <c r="V230" s="228"/>
      <c r="W230" s="228"/>
      <c r="X230" s="228"/>
      <c r="Y230" s="228"/>
      <c r="Z230" s="228"/>
      <c r="AA230" s="228"/>
      <c r="AB230" s="228"/>
      <c r="AC230" s="228"/>
      <c r="AD230" s="228"/>
      <c r="AE230" s="228"/>
      <c r="AF230" s="224"/>
      <c r="AG230" s="999"/>
      <c r="AH230" s="999"/>
      <c r="AI230" s="999"/>
      <c r="AJ230" s="999"/>
      <c r="AK230" s="999"/>
      <c r="AL230" s="999"/>
      <c r="AM230" s="999"/>
      <c r="AN230" s="999"/>
      <c r="AO230" s="999"/>
      <c r="AP230" s="999"/>
      <c r="AQ230" s="999"/>
      <c r="AR230" s="999"/>
      <c r="AS230" s="999"/>
      <c r="AT230" s="999"/>
      <c r="AU230" s="999"/>
      <c r="AV230" s="999"/>
      <c r="AW230" s="999"/>
      <c r="AX230" s="999"/>
      <c r="AY230" s="999"/>
      <c r="AZ230" s="420"/>
      <c r="BA230" s="1136"/>
      <c r="BB230" s="697" t="s">
        <v>94</v>
      </c>
      <c r="BC230" s="127" t="s">
        <v>35</v>
      </c>
      <c r="BD230" s="123" t="s">
        <v>35</v>
      </c>
      <c r="BE230" s="123" t="s">
        <v>35</v>
      </c>
      <c r="BF230" s="123" t="s">
        <v>35</v>
      </c>
      <c r="BG230" s="118" t="s">
        <v>35</v>
      </c>
      <c r="BH230" s="127" t="s">
        <v>35</v>
      </c>
      <c r="BI230" s="123" t="s">
        <v>35</v>
      </c>
      <c r="BJ230" s="123" t="s">
        <v>35</v>
      </c>
      <c r="BK230" s="123" t="s">
        <v>35</v>
      </c>
      <c r="BL230" s="118" t="s">
        <v>35</v>
      </c>
      <c r="BM230" s="127" t="s">
        <v>35</v>
      </c>
      <c r="BN230" s="123" t="s">
        <v>35</v>
      </c>
      <c r="BO230" s="123" t="s">
        <v>35</v>
      </c>
      <c r="BP230" s="123" t="s">
        <v>35</v>
      </c>
      <c r="BQ230" s="118" t="s">
        <v>35</v>
      </c>
      <c r="BR230" s="127" t="s">
        <v>35</v>
      </c>
      <c r="BS230" s="123" t="s">
        <v>35</v>
      </c>
      <c r="BT230" s="123" t="s">
        <v>35</v>
      </c>
      <c r="BU230" s="123" t="s">
        <v>35</v>
      </c>
      <c r="BV230" s="123" t="s">
        <v>35</v>
      </c>
      <c r="BW230" s="123" t="s">
        <v>35</v>
      </c>
      <c r="BX230" s="123" t="s">
        <v>35</v>
      </c>
      <c r="BY230" s="112" t="s">
        <v>35</v>
      </c>
      <c r="BZ230" s="112" t="s">
        <v>35</v>
      </c>
      <c r="CA230" s="112" t="s">
        <v>35</v>
      </c>
      <c r="CB230" s="112" t="s">
        <v>35</v>
      </c>
      <c r="CC230" s="112" t="s">
        <v>35</v>
      </c>
      <c r="CD230" s="112" t="s">
        <v>35</v>
      </c>
      <c r="CE230" s="112" t="s">
        <v>35</v>
      </c>
      <c r="CF230" s="112" t="s">
        <v>35</v>
      </c>
      <c r="CG230" s="68"/>
      <c r="CH230" s="68"/>
      <c r="CI230" s="68"/>
      <c r="CJ230" s="68"/>
      <c r="CK230" s="68"/>
      <c r="CL230" s="68"/>
      <c r="CM230" s="68"/>
      <c r="CN230" s="68"/>
      <c r="CO230" s="68"/>
      <c r="CP230" s="68"/>
      <c r="CQ230" s="68"/>
      <c r="CR230" s="68"/>
      <c r="CS230" s="68"/>
      <c r="CT230" s="68"/>
      <c r="CU230" s="68"/>
      <c r="CV230" s="68"/>
      <c r="CW230" s="68"/>
      <c r="CX230" s="68"/>
      <c r="CY230" s="68"/>
      <c r="CZ230" s="68"/>
    </row>
    <row r="231" s="589" customFormat="true" ht="15" customHeight="true" x14ac:dyDescent="0.2">
      <c r="A231" s="217"/>
      <c r="B231" s="211"/>
      <c r="C231" s="229"/>
      <c r="D231" s="228"/>
      <c r="E231" s="228"/>
      <c r="F231" s="228"/>
      <c r="G231" s="218"/>
      <c r="H231" s="221"/>
      <c r="I231" s="228"/>
      <c r="J231" s="228"/>
      <c r="K231" s="228"/>
      <c r="L231" s="224"/>
      <c r="M231" s="229"/>
      <c r="N231" s="228"/>
      <c r="O231" s="228"/>
      <c r="P231" s="228"/>
      <c r="Q231" s="218"/>
      <c r="R231" s="221"/>
      <c r="S231" s="228"/>
      <c r="T231" s="228"/>
      <c r="U231" s="228"/>
      <c r="V231" s="228"/>
      <c r="W231" s="228"/>
      <c r="X231" s="228"/>
      <c r="Y231" s="228"/>
      <c r="Z231" s="228"/>
      <c r="AA231" s="228"/>
      <c r="AB231" s="228"/>
      <c r="AC231" s="228"/>
      <c r="AD231" s="228"/>
      <c r="AE231" s="228"/>
      <c r="AF231" s="224"/>
      <c r="AG231" s="999"/>
      <c r="AH231" s="999"/>
      <c r="AI231" s="999"/>
      <c r="AJ231" s="999"/>
      <c r="AK231" s="999"/>
      <c r="AL231" s="999"/>
      <c r="AM231" s="999"/>
      <c r="AN231" s="999"/>
      <c r="AO231" s="999"/>
      <c r="AP231" s="999"/>
      <c r="AQ231" s="999"/>
      <c r="AR231" s="999"/>
      <c r="AS231" s="999"/>
      <c r="AT231" s="999"/>
      <c r="AU231" s="999"/>
      <c r="AV231" s="999"/>
      <c r="AW231" s="999"/>
      <c r="AX231" s="999"/>
      <c r="AY231" s="999"/>
      <c r="AZ231" s="420"/>
      <c r="BA231" s="1136" t="s">
        <v>491</v>
      </c>
      <c r="BB231" s="697" t="s">
        <v>392</v>
      </c>
      <c r="BC231" s="523">
        <v>10967.082933707192</v>
      </c>
      <c r="BD231" s="509">
        <v>10899.827417930259</v>
      </c>
      <c r="BE231" s="509">
        <v>11138.557605625865</v>
      </c>
      <c r="BF231" s="509">
        <v>11138.898877481235</v>
      </c>
      <c r="BG231" s="527">
        <v>11090.486076707908</v>
      </c>
      <c r="BH231" s="523">
        <v>1915.9557796377176</v>
      </c>
      <c r="BI231" s="509">
        <v>1918.0286737933225</v>
      </c>
      <c r="BJ231" s="509">
        <v>1899.6245479273971</v>
      </c>
      <c r="BK231" s="509">
        <v>1907.6362584675337</v>
      </c>
      <c r="BL231" s="527">
        <v>1879.8921586511428</v>
      </c>
      <c r="BM231" s="523">
        <v>9079.5613920661999</v>
      </c>
      <c r="BN231" s="509">
        <v>9021.5724093036606</v>
      </c>
      <c r="BO231" s="509">
        <v>9146.8330939446623</v>
      </c>
      <c r="BP231" s="509">
        <v>9260.7683271128008</v>
      </c>
      <c r="BQ231" s="527">
        <v>9204.9802705481161</v>
      </c>
      <c r="BR231" s="523">
        <v>8354.576310221275</v>
      </c>
      <c r="BS231" s="509">
        <v>1120.3271474166024</v>
      </c>
      <c r="BT231" s="509">
        <v>9973.8231222895647</v>
      </c>
      <c r="BU231" s="509">
        <v>3163.9074548281674</v>
      </c>
      <c r="BV231" s="509">
        <v>777.71412263415027</v>
      </c>
      <c r="BW231" s="509">
        <v>8180.7064914970688</v>
      </c>
      <c r="BX231" s="509">
        <v>1873.5164523110957</v>
      </c>
      <c r="BY231" s="510">
        <v>1003.5903773077887</v>
      </c>
      <c r="BZ231" s="510">
        <v>2675.5962421545064</v>
      </c>
      <c r="CA231" s="510">
        <v>3464.6714332226115</v>
      </c>
      <c r="CB231" s="510">
        <v>724.64231372383153</v>
      </c>
      <c r="CC231" s="510">
        <v>3184.6203494001807</v>
      </c>
      <c r="CD231" s="510">
        <v>6137.9391647644734</v>
      </c>
      <c r="CE231" s="510">
        <v>4568.2391661664424</v>
      </c>
      <c r="CF231" s="510">
        <v>30.982763514865152</v>
      </c>
      <c r="CG231" s="67"/>
      <c r="CH231" s="67"/>
      <c r="CI231" s="67"/>
      <c r="CJ231" s="67"/>
      <c r="CK231" s="67"/>
      <c r="CL231" s="67"/>
      <c r="CM231" s="67"/>
      <c r="CN231" s="67"/>
      <c r="CO231" s="67"/>
      <c r="CP231" s="67"/>
      <c r="CQ231" s="67"/>
      <c r="CR231" s="67"/>
      <c r="CS231" s="67"/>
      <c r="CT231" s="67"/>
      <c r="CU231" s="67"/>
      <c r="CV231" s="67"/>
      <c r="CW231" s="67"/>
      <c r="CX231" s="67"/>
      <c r="CY231" s="67"/>
      <c r="CZ231" s="67"/>
    </row>
    <row r="232" s="589" customFormat="true" ht="15" customHeight="true" x14ac:dyDescent="0.2">
      <c r="A232" s="217"/>
      <c r="B232" s="211"/>
      <c r="C232" s="183"/>
      <c r="D232" s="182"/>
      <c r="E232" s="182"/>
      <c r="F232" s="182"/>
      <c r="G232" s="181"/>
      <c r="H232" s="180"/>
      <c r="I232" s="182"/>
      <c r="J232" s="182"/>
      <c r="K232" s="182"/>
      <c r="L232" s="179"/>
      <c r="M232" s="183"/>
      <c r="N232" s="182"/>
      <c r="O232" s="182"/>
      <c r="P232" s="182"/>
      <c r="Q232" s="181"/>
      <c r="R232" s="180"/>
      <c r="S232" s="182"/>
      <c r="T232" s="182"/>
      <c r="U232" s="182"/>
      <c r="V232" s="182"/>
      <c r="W232" s="182"/>
      <c r="X232" s="182"/>
      <c r="Y232" s="182"/>
      <c r="Z232" s="182"/>
      <c r="AA232" s="182"/>
      <c r="AB232" s="182"/>
      <c r="AC232" s="182"/>
      <c r="AD232" s="182"/>
      <c r="AE232" s="182"/>
      <c r="AF232" s="179"/>
      <c r="AG232" s="999"/>
      <c r="AH232" s="999"/>
      <c r="AI232" s="999"/>
      <c r="AJ232" s="999"/>
      <c r="AK232" s="999"/>
      <c r="AL232" s="999"/>
      <c r="AM232" s="999"/>
      <c r="AN232" s="999"/>
      <c r="AO232" s="999"/>
      <c r="AP232" s="999"/>
      <c r="AQ232" s="999"/>
      <c r="AR232" s="999"/>
      <c r="AS232" s="999"/>
      <c r="AT232" s="999"/>
      <c r="AU232" s="999"/>
      <c r="AV232" s="999"/>
      <c r="AW232" s="999"/>
      <c r="AX232" s="999"/>
      <c r="AY232" s="999"/>
      <c r="AZ232" s="420"/>
      <c r="BA232" s="1136"/>
      <c r="BB232" s="697" t="s">
        <v>492</v>
      </c>
      <c r="BC232" s="523">
        <v>300.7011881570586</v>
      </c>
      <c r="BD232" s="509">
        <v>427.21229242478165</v>
      </c>
      <c r="BE232" s="509">
        <v>227.25192670201838</v>
      </c>
      <c r="BF232" s="509">
        <v>182.85216889498867</v>
      </c>
      <c r="BG232" s="527">
        <v>156.76355554489203</v>
      </c>
      <c r="BH232" s="523">
        <v>31.898853997829772</v>
      </c>
      <c r="BI232" s="509">
        <v>21.272604735181609</v>
      </c>
      <c r="BJ232" s="509">
        <v>40.81137501413334</v>
      </c>
      <c r="BK232" s="509">
        <v>36.907737797682323</v>
      </c>
      <c r="BL232" s="527">
        <v>32.973022350138891</v>
      </c>
      <c r="BM232" s="523">
        <v>240.78990600610419</v>
      </c>
      <c r="BN232" s="509">
        <v>351.85471089994729</v>
      </c>
      <c r="BO232" s="509">
        <v>277.57895551188165</v>
      </c>
      <c r="BP232" s="509">
        <v>141.39383395300078</v>
      </c>
      <c r="BQ232" s="527">
        <v>119.30013145783916</v>
      </c>
      <c r="BR232" s="523">
        <v>250.7426473608374</v>
      </c>
      <c r="BS232" s="509">
        <v>27.66300645533472</v>
      </c>
      <c r="BT232" s="509">
        <v>245.98396869545405</v>
      </c>
      <c r="BU232" s="509">
        <v>5.0696199221351996</v>
      </c>
      <c r="BV232" s="509">
        <v>1.0828392311622768</v>
      </c>
      <c r="BW232" s="509">
        <v>68.534085469452052</v>
      </c>
      <c r="BX232" s="509">
        <v>6.1840380410773488</v>
      </c>
      <c r="BY232" s="510">
        <v>10.216958880799776</v>
      </c>
      <c r="BZ232" s="510">
        <v>21.046672086493146</v>
      </c>
      <c r="CA232" s="510">
        <v>31.043009478349514</v>
      </c>
      <c r="CB232" s="510">
        <v>65.13624853065096</v>
      </c>
      <c r="CC232" s="510">
        <v>78.921310596514644</v>
      </c>
      <c r="CD232" s="510">
        <v>225.64002104534723</v>
      </c>
      <c r="CE232" s="510">
        <v>256.57549096871429</v>
      </c>
      <c r="CF232" s="510">
        <v>0.94121496141656302</v>
      </c>
      <c r="CG232" s="67"/>
      <c r="CH232" s="67"/>
      <c r="CI232" s="67"/>
      <c r="CJ232" s="67"/>
      <c r="CK232" s="67"/>
      <c r="CL232" s="67"/>
      <c r="CM232" s="67"/>
      <c r="CN232" s="67"/>
      <c r="CO232" s="67"/>
      <c r="CP232" s="67"/>
      <c r="CQ232" s="67"/>
      <c r="CR232" s="67"/>
      <c r="CS232" s="67"/>
      <c r="CT232" s="67"/>
      <c r="CU232" s="67"/>
      <c r="CV232" s="67"/>
      <c r="CW232" s="67"/>
      <c r="CX232" s="67"/>
      <c r="CY232" s="67"/>
      <c r="CZ232" s="67"/>
    </row>
    <row r="233" s="589" customFormat="true" ht="15" customHeight="true" x14ac:dyDescent="0.2">
      <c r="A233" s="217"/>
      <c r="B233" s="211"/>
      <c r="C233" s="183"/>
      <c r="D233" s="182"/>
      <c r="E233" s="182"/>
      <c r="F233" s="182"/>
      <c r="G233" s="181"/>
      <c r="H233" s="180"/>
      <c r="I233" s="182"/>
      <c r="J233" s="182"/>
      <c r="K233" s="182"/>
      <c r="L233" s="179"/>
      <c r="M233" s="183"/>
      <c r="N233" s="182"/>
      <c r="O233" s="182"/>
      <c r="P233" s="182"/>
      <c r="Q233" s="181"/>
      <c r="R233" s="180"/>
      <c r="S233" s="182"/>
      <c r="T233" s="182"/>
      <c r="U233" s="182"/>
      <c r="V233" s="182"/>
      <c r="W233" s="182"/>
      <c r="X233" s="182"/>
      <c r="Y233" s="182"/>
      <c r="Z233" s="182"/>
      <c r="AA233" s="182"/>
      <c r="AB233" s="182"/>
      <c r="AC233" s="182"/>
      <c r="AD233" s="182"/>
      <c r="AE233" s="182"/>
      <c r="AF233" s="179"/>
      <c r="AG233" s="999"/>
      <c r="AH233" s="999"/>
      <c r="AI233" s="999"/>
      <c r="AJ233" s="999"/>
      <c r="AK233" s="999"/>
      <c r="AL233" s="999"/>
      <c r="AM233" s="999"/>
      <c r="AN233" s="999"/>
      <c r="AO233" s="999"/>
      <c r="AP233" s="999"/>
      <c r="AQ233" s="999"/>
      <c r="AR233" s="999"/>
      <c r="AS233" s="999"/>
      <c r="AT233" s="999"/>
      <c r="AU233" s="999"/>
      <c r="AV233" s="999"/>
      <c r="AW233" s="999"/>
      <c r="AX233" s="999"/>
      <c r="AY233" s="999"/>
      <c r="AZ233" s="420"/>
      <c r="BA233" s="1136"/>
      <c r="BB233" s="697" t="s">
        <v>493</v>
      </c>
      <c r="BC233" s="523">
        <v>5.6490469865868072</v>
      </c>
      <c r="BD233" s="509">
        <v>0.14790459265534617</v>
      </c>
      <c r="BE233" s="509">
        <v>0.38053318409586601</v>
      </c>
      <c r="BF233" s="509">
        <v>37.006522249598795</v>
      </c>
      <c r="BG233" s="527">
        <v>112.75230799627039</v>
      </c>
      <c r="BH233" s="523">
        <v>0.75658205257442546</v>
      </c>
      <c r="BI233" s="509">
        <v>12.887981963973289</v>
      </c>
      <c r="BJ233" s="509">
        <v>4.6576703996170217</v>
      </c>
      <c r="BK233" s="509">
        <v>6.7290593418793687</v>
      </c>
      <c r="BL233" s="527">
        <v>34.512350961481658</v>
      </c>
      <c r="BM233" s="523">
        <v>5.6490469865868072</v>
      </c>
      <c r="BN233" s="509">
        <v>0.14790459265534617</v>
      </c>
      <c r="BO233" s="509">
        <v>0.38053318409586601</v>
      </c>
      <c r="BP233" s="509">
        <v>0</v>
      </c>
      <c r="BQ233" s="527">
        <v>90.215185526343419</v>
      </c>
      <c r="BR233" s="523">
        <v>135.87128447865524</v>
      </c>
      <c r="BS233" s="509">
        <v>0</v>
      </c>
      <c r="BT233" s="509">
        <v>4.3355109138985579</v>
      </c>
      <c r="BU233" s="509">
        <v>0</v>
      </c>
      <c r="BV233" s="509">
        <v>0</v>
      </c>
      <c r="BW233" s="509">
        <v>0</v>
      </c>
      <c r="BX233" s="509">
        <v>0</v>
      </c>
      <c r="BY233" s="510">
        <v>0</v>
      </c>
      <c r="BZ233" s="510">
        <v>0</v>
      </c>
      <c r="CA233" s="510">
        <v>0</v>
      </c>
      <c r="CB233" s="510">
        <v>2.8821331358614959</v>
      </c>
      <c r="CC233" s="510">
        <v>5.2627829418354439</v>
      </c>
      <c r="CD233" s="510">
        <v>7.1775814772453161</v>
      </c>
      <c r="CE233" s="510">
        <v>0</v>
      </c>
      <c r="CF233" s="510">
        <v>0.40702206171115451</v>
      </c>
      <c r="CG233" s="67"/>
      <c r="CH233" s="67"/>
      <c r="CI233" s="67"/>
      <c r="CJ233" s="67"/>
      <c r="CK233" s="67"/>
      <c r="CL233" s="67"/>
      <c r="CM233" s="67"/>
      <c r="CN233" s="67"/>
      <c r="CO233" s="67"/>
      <c r="CP233" s="67"/>
      <c r="CQ233" s="67"/>
      <c r="CR233" s="67"/>
      <c r="CS233" s="67"/>
      <c r="CT233" s="67"/>
      <c r="CU233" s="67"/>
      <c r="CV233" s="67"/>
      <c r="CW233" s="67"/>
      <c r="CX233" s="67"/>
      <c r="CY233" s="67"/>
      <c r="CZ233" s="67"/>
    </row>
    <row r="234" s="589" customFormat="true" ht="15" customHeight="true" x14ac:dyDescent="0.2">
      <c r="A234" s="217"/>
      <c r="B234" s="211"/>
      <c r="C234" s="183"/>
      <c r="D234" s="182"/>
      <c r="E234" s="182"/>
      <c r="F234" s="182"/>
      <c r="G234" s="181"/>
      <c r="H234" s="180"/>
      <c r="I234" s="182"/>
      <c r="J234" s="182"/>
      <c r="K234" s="182"/>
      <c r="L234" s="179"/>
      <c r="M234" s="183"/>
      <c r="N234" s="182"/>
      <c r="O234" s="182"/>
      <c r="P234" s="182"/>
      <c r="Q234" s="181"/>
      <c r="R234" s="180"/>
      <c r="S234" s="182"/>
      <c r="T234" s="182"/>
      <c r="U234" s="182"/>
      <c r="V234" s="182"/>
      <c r="W234" s="182"/>
      <c r="X234" s="182"/>
      <c r="Y234" s="182"/>
      <c r="Z234" s="182"/>
      <c r="AA234" s="182"/>
      <c r="AB234" s="182"/>
      <c r="AC234" s="182"/>
      <c r="AD234" s="182"/>
      <c r="AE234" s="182"/>
      <c r="AF234" s="179"/>
      <c r="AG234" s="999"/>
      <c r="AH234" s="999"/>
      <c r="AI234" s="999"/>
      <c r="AJ234" s="999"/>
      <c r="AK234" s="999"/>
      <c r="AL234" s="999"/>
      <c r="AM234" s="999"/>
      <c r="AN234" s="999"/>
      <c r="AO234" s="999"/>
      <c r="AP234" s="999"/>
      <c r="AQ234" s="999"/>
      <c r="AR234" s="999"/>
      <c r="AS234" s="999"/>
      <c r="AT234" s="999"/>
      <c r="AU234" s="999"/>
      <c r="AV234" s="999"/>
      <c r="AW234" s="999"/>
      <c r="AX234" s="999"/>
      <c r="AY234" s="999"/>
      <c r="AZ234" s="420"/>
      <c r="BA234" s="1136"/>
      <c r="BB234" s="697" t="s">
        <v>494</v>
      </c>
      <c r="BC234" s="523">
        <v>90.54037091255482</v>
      </c>
      <c r="BD234" s="509">
        <v>29.157464052262366</v>
      </c>
      <c r="BE234" s="509">
        <v>11.651965943032197</v>
      </c>
      <c r="BF234" s="509">
        <v>4.0907320889197525E-2</v>
      </c>
      <c r="BG234" s="527">
        <v>6.8960981648773094</v>
      </c>
      <c r="BH234" s="523">
        <v>1.9300209421322823</v>
      </c>
      <c r="BI234" s="509">
        <v>0</v>
      </c>
      <c r="BJ234" s="509">
        <v>1.6882761343317509</v>
      </c>
      <c r="BK234" s="509">
        <v>0</v>
      </c>
      <c r="BL234" s="527">
        <v>5.1260073887671629</v>
      </c>
      <c r="BM234" s="523">
        <v>84.218832233493131</v>
      </c>
      <c r="BN234" s="509">
        <v>35.479002731324051</v>
      </c>
      <c r="BO234" s="509">
        <v>0</v>
      </c>
      <c r="BP234" s="509">
        <v>9.7219450008999146</v>
      </c>
      <c r="BQ234" s="527">
        <v>0.12272196266759258</v>
      </c>
      <c r="BR234" s="523">
        <v>5.1260073887671629</v>
      </c>
      <c r="BS234" s="509">
        <v>0</v>
      </c>
      <c r="BT234" s="509">
        <v>24.09622415519668</v>
      </c>
      <c r="BU234" s="509">
        <v>0</v>
      </c>
      <c r="BV234" s="509">
        <v>0</v>
      </c>
      <c r="BW234" s="509">
        <v>1.6882761343317509</v>
      </c>
      <c r="BX234" s="509">
        <v>0</v>
      </c>
      <c r="BY234" s="510">
        <v>0</v>
      </c>
      <c r="BZ234" s="510">
        <v>0</v>
      </c>
      <c r="CA234" s="510">
        <v>94.844917340416529</v>
      </c>
      <c r="CB234" s="510">
        <v>4.9869373658372043</v>
      </c>
      <c r="CC234" s="510">
        <v>7.4217220463989699</v>
      </c>
      <c r="CD234" s="510">
        <v>0</v>
      </c>
      <c r="CE234" s="510">
        <v>0</v>
      </c>
      <c r="CF234" s="510">
        <v>0.12272196266759258</v>
      </c>
      <c r="CG234" s="67"/>
      <c r="CH234" s="67"/>
      <c r="CI234" s="67"/>
      <c r="CJ234" s="67"/>
      <c r="CK234" s="67"/>
      <c r="CL234" s="67"/>
      <c r="CM234" s="67"/>
      <c r="CN234" s="67"/>
      <c r="CO234" s="67"/>
      <c r="CP234" s="67"/>
      <c r="CQ234" s="67"/>
      <c r="CR234" s="67"/>
      <c r="CS234" s="67"/>
      <c r="CT234" s="67"/>
      <c r="CU234" s="67"/>
      <c r="CV234" s="67"/>
      <c r="CW234" s="67"/>
      <c r="CX234" s="67"/>
      <c r="CY234" s="67"/>
      <c r="CZ234" s="67"/>
    </row>
    <row r="235" s="589" customFormat="true" ht="15" customHeight="true" x14ac:dyDescent="0.2">
      <c r="A235" s="217"/>
      <c r="B235" s="211"/>
      <c r="C235" s="183"/>
      <c r="D235" s="182"/>
      <c r="E235" s="182"/>
      <c r="F235" s="182"/>
      <c r="G235" s="181"/>
      <c r="H235" s="180"/>
      <c r="I235" s="182"/>
      <c r="J235" s="182"/>
      <c r="K235" s="182"/>
      <c r="L235" s="179"/>
      <c r="M235" s="183"/>
      <c r="N235" s="182"/>
      <c r="O235" s="182"/>
      <c r="P235" s="182"/>
      <c r="Q235" s="181"/>
      <c r="R235" s="180"/>
      <c r="S235" s="182"/>
      <c r="T235" s="182"/>
      <c r="U235" s="182"/>
      <c r="V235" s="182"/>
      <c r="W235" s="182"/>
      <c r="X235" s="182"/>
      <c r="Y235" s="182"/>
      <c r="Z235" s="182"/>
      <c r="AA235" s="182"/>
      <c r="AB235" s="182"/>
      <c r="AC235" s="182"/>
      <c r="AD235" s="182"/>
      <c r="AE235" s="182"/>
      <c r="AF235" s="179"/>
      <c r="AG235" s="999"/>
      <c r="AH235" s="999"/>
      <c r="AI235" s="999"/>
      <c r="AJ235" s="999"/>
      <c r="AK235" s="999"/>
      <c r="AL235" s="999"/>
      <c r="AM235" s="999"/>
      <c r="AN235" s="999"/>
      <c r="AO235" s="999"/>
      <c r="AP235" s="999"/>
      <c r="AQ235" s="999"/>
      <c r="AR235" s="999"/>
      <c r="AS235" s="999"/>
      <c r="AT235" s="999"/>
      <c r="AU235" s="999"/>
      <c r="AV235" s="999"/>
      <c r="AW235" s="999"/>
      <c r="AX235" s="999"/>
      <c r="AY235" s="999"/>
      <c r="AZ235" s="420"/>
      <c r="BA235" s="1137"/>
      <c r="BB235" s="697" t="s">
        <v>181</v>
      </c>
      <c r="BC235" s="523">
        <v>11363.973539763387</v>
      </c>
      <c r="BD235" s="509">
        <v>11356.345078999968</v>
      </c>
      <c r="BE235" s="509">
        <v>11377.842031455009</v>
      </c>
      <c r="BF235" s="509">
        <v>11358.7984759467</v>
      </c>
      <c r="BG235" s="527">
        <v>11366.898038413945</v>
      </c>
      <c r="BH235" s="523">
        <v>1950.5412366302539</v>
      </c>
      <c r="BI235" s="509">
        <v>1952.1892604924783</v>
      </c>
      <c r="BJ235" s="509">
        <v>1946.7818694754792</v>
      </c>
      <c r="BK235" s="509">
        <v>1951.2730556070953</v>
      </c>
      <c r="BL235" s="527">
        <v>1952.5035393515302</v>
      </c>
      <c r="BM235" s="523">
        <v>9410.2191772923925</v>
      </c>
      <c r="BN235" s="509">
        <v>9409.0540275275744</v>
      </c>
      <c r="BO235" s="509">
        <v>9424.792582640639</v>
      </c>
      <c r="BP235" s="509">
        <v>9411.8841060666964</v>
      </c>
      <c r="BQ235" s="527">
        <v>9414.6183094949738</v>
      </c>
      <c r="BR235" s="523">
        <v>8746.3162494495282</v>
      </c>
      <c r="BS235" s="509">
        <v>1147.9901538719371</v>
      </c>
      <c r="BT235" s="509">
        <v>10248.238826054117</v>
      </c>
      <c r="BU235" s="509">
        <v>3168.9770747503026</v>
      </c>
      <c r="BV235" s="509">
        <v>778.79696186531248</v>
      </c>
      <c r="BW235" s="509">
        <v>8250.9288531008551</v>
      </c>
      <c r="BX235" s="509">
        <v>1879.7004903521733</v>
      </c>
      <c r="BY235" s="510">
        <v>1013.8073361885885</v>
      </c>
      <c r="BZ235" s="510">
        <v>2696.6429142410002</v>
      </c>
      <c r="CA235" s="510">
        <v>3590.5593600413818</v>
      </c>
      <c r="CB235" s="510">
        <v>797.64763275618054</v>
      </c>
      <c r="CC235" s="510">
        <v>3276.2261649849297</v>
      </c>
      <c r="CD235" s="510">
        <v>6370.7567672870655</v>
      </c>
      <c r="CE235" s="510">
        <v>4824.8146571351581</v>
      </c>
      <c r="CF235" s="510">
        <v>32.453722500660447</v>
      </c>
      <c r="CG235" s="67"/>
      <c r="CH235" s="67"/>
      <c r="CI235" s="67"/>
      <c r="CJ235" s="67"/>
      <c r="CK235" s="67"/>
      <c r="CL235" s="67"/>
      <c r="CM235" s="67"/>
      <c r="CN235" s="67"/>
      <c r="CO235" s="67"/>
      <c r="CP235" s="67"/>
      <c r="CQ235" s="67"/>
      <c r="CR235" s="67"/>
      <c r="CS235" s="67"/>
      <c r="CT235" s="67"/>
      <c r="CU235" s="67"/>
      <c r="CV235" s="67"/>
      <c r="CW235" s="67"/>
      <c r="CX235" s="67"/>
      <c r="CY235" s="67"/>
      <c r="CZ235" s="67"/>
    </row>
    <row r="236" s="589" customFormat="true" ht="15" customHeight="true" x14ac:dyDescent="0.2">
      <c r="A236" s="217"/>
      <c r="B236" s="211"/>
      <c r="C236" s="183"/>
      <c r="D236" s="182"/>
      <c r="E236" s="182"/>
      <c r="F236" s="182"/>
      <c r="G236" s="181"/>
      <c r="H236" s="180"/>
      <c r="I236" s="182"/>
      <c r="J236" s="182"/>
      <c r="K236" s="182"/>
      <c r="L236" s="179"/>
      <c r="M236" s="183"/>
      <c r="N236" s="182"/>
      <c r="O236" s="182"/>
      <c r="P236" s="182"/>
      <c r="Q236" s="181"/>
      <c r="R236" s="180"/>
      <c r="S236" s="182"/>
      <c r="T236" s="182"/>
      <c r="U236" s="182"/>
      <c r="V236" s="182"/>
      <c r="W236" s="182"/>
      <c r="X236" s="182"/>
      <c r="Y236" s="182"/>
      <c r="Z236" s="182"/>
      <c r="AA236" s="182"/>
      <c r="AB236" s="182"/>
      <c r="AC236" s="182"/>
      <c r="AD236" s="182"/>
      <c r="AE236" s="182"/>
      <c r="AF236" s="179"/>
      <c r="AG236" s="999"/>
      <c r="AH236" s="999"/>
      <c r="AI236" s="999"/>
      <c r="AJ236" s="999"/>
      <c r="AK236" s="999"/>
      <c r="AL236" s="999"/>
      <c r="AM236" s="999"/>
      <c r="AN236" s="999"/>
      <c r="AO236" s="999"/>
      <c r="AP236" s="999"/>
      <c r="AQ236" s="999"/>
      <c r="AR236" s="999"/>
      <c r="AS236" s="999"/>
      <c r="AT236" s="999"/>
      <c r="AU236" s="999"/>
      <c r="AV236" s="999"/>
      <c r="AW236" s="999"/>
      <c r="AX236" s="999"/>
      <c r="AY236" s="999"/>
      <c r="AZ236" s="420"/>
      <c r="BA236" s="706"/>
      <c r="BB236" s="697"/>
      <c r="BC236" s="523"/>
      <c r="BD236" s="509"/>
      <c r="BE236" s="509"/>
      <c r="BF236" s="509"/>
      <c r="BG236" s="527"/>
      <c r="BH236" s="523"/>
      <c r="BI236" s="509"/>
      <c r="BJ236" s="509"/>
      <c r="BK236" s="509"/>
      <c r="BL236" s="527"/>
      <c r="BM236" s="523"/>
      <c r="BN236" s="509"/>
      <c r="BO236" s="509"/>
      <c r="BP236" s="509"/>
      <c r="BQ236" s="527"/>
      <c r="BR236" s="523"/>
      <c r="BS236" s="509"/>
      <c r="BT236" s="509"/>
      <c r="BU236" s="509"/>
      <c r="BV236" s="509"/>
      <c r="BW236" s="509"/>
      <c r="BX236" s="509"/>
      <c r="BY236" s="510"/>
      <c r="BZ236" s="510"/>
      <c r="CA236" s="510"/>
      <c r="CB236" s="510"/>
      <c r="CC236" s="510"/>
      <c r="CD236" s="510"/>
      <c r="CE236" s="510"/>
      <c r="CF236" s="510"/>
      <c r="CG236" s="67"/>
      <c r="CH236" s="67"/>
      <c r="CI236" s="67"/>
      <c r="CJ236" s="67"/>
      <c r="CK236" s="67"/>
      <c r="CL236" s="67"/>
      <c r="CM236" s="67"/>
      <c r="CN236" s="67"/>
      <c r="CO236" s="67"/>
      <c r="CP236" s="67"/>
      <c r="CQ236" s="67"/>
      <c r="CR236" s="67"/>
      <c r="CS236" s="67"/>
      <c r="CT236" s="67"/>
      <c r="CU236" s="67"/>
      <c r="CV236" s="67"/>
      <c r="CW236" s="67"/>
      <c r="CX236" s="67"/>
      <c r="CY236" s="67"/>
      <c r="CZ236" s="67"/>
    </row>
    <row r="237" s="589" customFormat="true" ht="15" customHeight="true" x14ac:dyDescent="0.2">
      <c r="A237" s="217"/>
      <c r="B237" s="211"/>
      <c r="C237" s="183"/>
      <c r="D237" s="182"/>
      <c r="E237" s="182"/>
      <c r="F237" s="182"/>
      <c r="G237" s="181"/>
      <c r="H237" s="180"/>
      <c r="I237" s="182"/>
      <c r="J237" s="182"/>
      <c r="K237" s="182"/>
      <c r="L237" s="179"/>
      <c r="M237" s="183"/>
      <c r="N237" s="182"/>
      <c r="O237" s="182"/>
      <c r="P237" s="182"/>
      <c r="Q237" s="181"/>
      <c r="R237" s="180"/>
      <c r="S237" s="182"/>
      <c r="T237" s="182"/>
      <c r="U237" s="182"/>
      <c r="V237" s="182"/>
      <c r="W237" s="182"/>
      <c r="X237" s="182"/>
      <c r="Y237" s="182"/>
      <c r="Z237" s="182"/>
      <c r="AA237" s="182"/>
      <c r="AB237" s="182"/>
      <c r="AC237" s="182"/>
      <c r="AD237" s="182"/>
      <c r="AE237" s="182"/>
      <c r="AF237" s="179"/>
      <c r="AG237" s="999"/>
      <c r="AH237" s="999"/>
      <c r="AI237" s="999"/>
      <c r="AJ237" s="999"/>
      <c r="AK237" s="999"/>
      <c r="AL237" s="999"/>
      <c r="AM237" s="999"/>
      <c r="AN237" s="999"/>
      <c r="AO237" s="999"/>
      <c r="AP237" s="999"/>
      <c r="AQ237" s="999"/>
      <c r="AR237" s="999"/>
      <c r="AS237" s="999"/>
      <c r="AT237" s="999"/>
      <c r="AU237" s="999"/>
      <c r="AV237" s="999"/>
      <c r="AW237" s="999"/>
      <c r="AX237" s="999"/>
      <c r="AY237" s="999"/>
      <c r="AZ237" s="420"/>
      <c r="BA237" s="706"/>
      <c r="BB237" s="697"/>
      <c r="BC237" s="523"/>
      <c r="BD237" s="509"/>
      <c r="BE237" s="509"/>
      <c r="BF237" s="509"/>
      <c r="BG237" s="527"/>
      <c r="BH237" s="523"/>
      <c r="BI237" s="509"/>
      <c r="BJ237" s="509"/>
      <c r="BK237" s="509"/>
      <c r="BL237" s="527"/>
      <c r="BM237" s="523"/>
      <c r="BN237" s="509"/>
      <c r="BO237" s="509"/>
      <c r="BP237" s="509"/>
      <c r="BQ237" s="527"/>
      <c r="BR237" s="523"/>
      <c r="BS237" s="509"/>
      <c r="BT237" s="509"/>
      <c r="BU237" s="509"/>
      <c r="BV237" s="509"/>
      <c r="BW237" s="509"/>
      <c r="BX237" s="509"/>
      <c r="BY237" s="510"/>
      <c r="BZ237" s="510"/>
      <c r="CA237" s="510"/>
      <c r="CB237" s="510"/>
      <c r="CC237" s="510"/>
      <c r="CD237" s="510"/>
      <c r="CE237" s="510"/>
      <c r="CF237" s="510"/>
      <c r="CG237" s="67"/>
      <c r="CH237" s="67"/>
      <c r="CI237" s="67"/>
      <c r="CJ237" s="67"/>
      <c r="CK237" s="67"/>
      <c r="CL237" s="67"/>
      <c r="CM237" s="67"/>
      <c r="CN237" s="67"/>
      <c r="CO237" s="67"/>
      <c r="CP237" s="67"/>
      <c r="CQ237" s="67"/>
      <c r="CR237" s="67"/>
      <c r="CS237" s="67"/>
      <c r="CT237" s="67"/>
      <c r="CU237" s="67"/>
      <c r="CV237" s="67"/>
      <c r="CW237" s="67"/>
      <c r="CX237" s="67"/>
      <c r="CY237" s="67"/>
      <c r="CZ237" s="67"/>
    </row>
    <row r="238" s="589" customFormat="true" ht="15" customHeight="true" x14ac:dyDescent="0.2">
      <c r="A238" s="217"/>
      <c r="B238" s="211"/>
      <c r="C238" s="183"/>
      <c r="D238" s="182"/>
      <c r="E238" s="182"/>
      <c r="F238" s="182"/>
      <c r="G238" s="181"/>
      <c r="H238" s="180"/>
      <c r="I238" s="182"/>
      <c r="J238" s="182"/>
      <c r="K238" s="182"/>
      <c r="L238" s="179"/>
      <c r="M238" s="183"/>
      <c r="N238" s="182"/>
      <c r="O238" s="182"/>
      <c r="P238" s="182"/>
      <c r="Q238" s="181"/>
      <c r="R238" s="180"/>
      <c r="S238" s="182"/>
      <c r="T238" s="182"/>
      <c r="U238" s="182"/>
      <c r="V238" s="182"/>
      <c r="W238" s="182"/>
      <c r="X238" s="182"/>
      <c r="Y238" s="182"/>
      <c r="Z238" s="182"/>
      <c r="AA238" s="182"/>
      <c r="AB238" s="182"/>
      <c r="AC238" s="182"/>
      <c r="AD238" s="182"/>
      <c r="AE238" s="182"/>
      <c r="AF238" s="179"/>
      <c r="AG238" s="999"/>
      <c r="AH238" s="999"/>
      <c r="AI238" s="999"/>
      <c r="AJ238" s="999"/>
      <c r="AK238" s="999"/>
      <c r="AL238" s="999"/>
      <c r="AM238" s="999"/>
      <c r="AN238" s="999"/>
      <c r="AO238" s="999"/>
      <c r="AP238" s="999"/>
      <c r="AQ238" s="999"/>
      <c r="AR238" s="999"/>
      <c r="AS238" s="999"/>
      <c r="AT238" s="999"/>
      <c r="AU238" s="999"/>
      <c r="AV238" s="999"/>
      <c r="AW238" s="999"/>
      <c r="AX238" s="999"/>
      <c r="AY238" s="999"/>
      <c r="AZ238" s="420"/>
      <c r="BA238" s="706"/>
      <c r="BB238" s="697"/>
      <c r="BC238" s="523"/>
      <c r="BD238" s="509"/>
      <c r="BE238" s="509"/>
      <c r="BF238" s="509"/>
      <c r="BG238" s="527"/>
      <c r="BH238" s="523"/>
      <c r="BI238" s="509"/>
      <c r="BJ238" s="509"/>
      <c r="BK238" s="509"/>
      <c r="BL238" s="527"/>
      <c r="BM238" s="523"/>
      <c r="BN238" s="509"/>
      <c r="BO238" s="509"/>
      <c r="BP238" s="509"/>
      <c r="BQ238" s="527"/>
      <c r="BR238" s="523"/>
      <c r="BS238" s="509"/>
      <c r="BT238" s="509"/>
      <c r="BU238" s="509"/>
      <c r="BV238" s="509"/>
      <c r="BW238" s="509"/>
      <c r="BX238" s="509"/>
      <c r="BY238" s="510"/>
      <c r="BZ238" s="510"/>
      <c r="CA238" s="510"/>
      <c r="CB238" s="510"/>
      <c r="CC238" s="510"/>
      <c r="CD238" s="510"/>
      <c r="CE238" s="510"/>
      <c r="CF238" s="510"/>
      <c r="CG238" s="67"/>
      <c r="CH238" s="67"/>
      <c r="CI238" s="67"/>
      <c r="CJ238" s="67"/>
      <c r="CK238" s="67"/>
      <c r="CL238" s="67"/>
      <c r="CM238" s="67"/>
      <c r="CN238" s="67"/>
      <c r="CO238" s="67"/>
      <c r="CP238" s="67"/>
      <c r="CQ238" s="67"/>
      <c r="CR238" s="67"/>
      <c r="CS238" s="67"/>
      <c r="CT238" s="67"/>
      <c r="CU238" s="67"/>
      <c r="CV238" s="67"/>
      <c r="CW238" s="67"/>
      <c r="CX238" s="67"/>
      <c r="CY238" s="67"/>
      <c r="CZ238" s="67"/>
    </row>
    <row r="239" s="589" customFormat="true" ht="15" customHeight="true" x14ac:dyDescent="0.2">
      <c r="A239" s="217"/>
      <c r="B239" s="211"/>
      <c r="C239" s="183"/>
      <c r="D239" s="182"/>
      <c r="E239" s="182"/>
      <c r="F239" s="182"/>
      <c r="G239" s="181"/>
      <c r="H239" s="180"/>
      <c r="I239" s="182"/>
      <c r="J239" s="182"/>
      <c r="K239" s="182"/>
      <c r="L239" s="179"/>
      <c r="M239" s="183"/>
      <c r="N239" s="182"/>
      <c r="O239" s="182"/>
      <c r="P239" s="182"/>
      <c r="Q239" s="181"/>
      <c r="R239" s="180"/>
      <c r="S239" s="182"/>
      <c r="T239" s="182"/>
      <c r="U239" s="182"/>
      <c r="V239" s="182"/>
      <c r="W239" s="182"/>
      <c r="X239" s="182"/>
      <c r="Y239" s="182"/>
      <c r="Z239" s="182"/>
      <c r="AA239" s="182"/>
      <c r="AB239" s="182"/>
      <c r="AC239" s="182"/>
      <c r="AD239" s="182"/>
      <c r="AE239" s="182"/>
      <c r="AF239" s="179"/>
      <c r="AG239" s="999"/>
      <c r="AH239" s="999"/>
      <c r="AI239" s="999"/>
      <c r="AJ239" s="999"/>
      <c r="AK239" s="999"/>
      <c r="AL239" s="999"/>
      <c r="AM239" s="999"/>
      <c r="AN239" s="999"/>
      <c r="AO239" s="999"/>
      <c r="AP239" s="999"/>
      <c r="AQ239" s="999"/>
      <c r="AR239" s="999"/>
      <c r="AS239" s="999"/>
      <c r="AT239" s="999"/>
      <c r="AU239" s="999"/>
      <c r="AV239" s="999"/>
      <c r="AW239" s="999"/>
      <c r="AX239" s="999"/>
      <c r="AY239" s="999"/>
      <c r="AZ239" s="420"/>
      <c r="BA239" s="706"/>
      <c r="BB239" s="697"/>
      <c r="BC239" s="523"/>
      <c r="BD239" s="509"/>
      <c r="BE239" s="509"/>
      <c r="BF239" s="509"/>
      <c r="BG239" s="527"/>
      <c r="BH239" s="523"/>
      <c r="BI239" s="509"/>
      <c r="BJ239" s="509"/>
      <c r="BK239" s="509"/>
      <c r="BL239" s="527"/>
      <c r="BM239" s="523"/>
      <c r="BN239" s="509"/>
      <c r="BO239" s="509"/>
      <c r="BP239" s="509"/>
      <c r="BQ239" s="527"/>
      <c r="BR239" s="523"/>
      <c r="BS239" s="509"/>
      <c r="BT239" s="509"/>
      <c r="BU239" s="509"/>
      <c r="BV239" s="509"/>
      <c r="BW239" s="509"/>
      <c r="BX239" s="509"/>
      <c r="BY239" s="510"/>
      <c r="BZ239" s="510"/>
      <c r="CA239" s="510"/>
      <c r="CB239" s="510"/>
      <c r="CC239" s="510"/>
      <c r="CD239" s="510"/>
      <c r="CE239" s="510"/>
      <c r="CF239" s="510"/>
      <c r="CG239" s="67"/>
      <c r="CH239" s="67"/>
      <c r="CI239" s="67"/>
      <c r="CJ239" s="67"/>
      <c r="CK239" s="67"/>
      <c r="CL239" s="67"/>
      <c r="CM239" s="67"/>
      <c r="CN239" s="67"/>
      <c r="CO239" s="67"/>
      <c r="CP239" s="67"/>
      <c r="CQ239" s="67"/>
      <c r="CR239" s="67"/>
      <c r="CS239" s="67"/>
      <c r="CT239" s="67"/>
      <c r="CU239" s="67"/>
      <c r="CV239" s="67"/>
      <c r="CW239" s="67"/>
      <c r="CX239" s="67"/>
      <c r="CY239" s="67"/>
      <c r="CZ239" s="67"/>
    </row>
    <row r="240" s="589" customFormat="true" ht="15" customHeight="true" x14ac:dyDescent="0.2">
      <c r="A240" s="217"/>
      <c r="B240" s="211"/>
      <c r="C240" s="159"/>
      <c r="D240" s="158"/>
      <c r="E240" s="158"/>
      <c r="F240" s="158"/>
      <c r="G240" s="157"/>
      <c r="H240" s="156"/>
      <c r="I240" s="158"/>
      <c r="J240" s="158"/>
      <c r="K240" s="158"/>
      <c r="L240" s="155"/>
      <c r="M240" s="159"/>
      <c r="N240" s="158"/>
      <c r="O240" s="158"/>
      <c r="P240" s="158"/>
      <c r="Q240" s="157"/>
      <c r="R240" s="156"/>
      <c r="S240" s="158"/>
      <c r="T240" s="158"/>
      <c r="U240" s="158"/>
      <c r="V240" s="158"/>
      <c r="W240" s="158"/>
      <c r="X240" s="158"/>
      <c r="Y240" s="158"/>
      <c r="Z240" s="158"/>
      <c r="AA240" s="158"/>
      <c r="AB240" s="158"/>
      <c r="AC240" s="178"/>
      <c r="AD240" s="178"/>
      <c r="AE240" s="178"/>
      <c r="AF240" s="174"/>
      <c r="AG240" s="999"/>
      <c r="AH240" s="999"/>
      <c r="AI240" s="999"/>
      <c r="AJ240" s="999"/>
      <c r="AK240" s="999"/>
      <c r="AL240" s="999"/>
      <c r="AM240" s="999"/>
      <c r="AN240" s="999"/>
      <c r="AO240" s="999"/>
      <c r="AP240" s="999"/>
      <c r="AQ240" s="999"/>
      <c r="AR240" s="999"/>
      <c r="AS240" s="999"/>
      <c r="AT240" s="999"/>
      <c r="AU240" s="999"/>
      <c r="AV240" s="999"/>
      <c r="AW240" s="999"/>
      <c r="AX240" s="999"/>
      <c r="AY240" s="999"/>
      <c r="AZ240" s="420"/>
      <c r="BA240" s="706"/>
      <c r="BB240" s="697"/>
      <c r="BC240" s="523"/>
      <c r="BD240" s="509"/>
      <c r="BE240" s="509"/>
      <c r="BF240" s="509"/>
      <c r="BG240" s="527"/>
      <c r="BH240" s="523"/>
      <c r="BI240" s="509"/>
      <c r="BJ240" s="509"/>
      <c r="BK240" s="509"/>
      <c r="BL240" s="527"/>
      <c r="BM240" s="523"/>
      <c r="BN240" s="509"/>
      <c r="BO240" s="509"/>
      <c r="BP240" s="509"/>
      <c r="BQ240" s="527"/>
      <c r="BR240" s="523"/>
      <c r="BS240" s="509"/>
      <c r="BT240" s="509"/>
      <c r="BU240" s="509"/>
      <c r="BV240" s="509"/>
      <c r="BW240" s="509"/>
      <c r="BX240" s="509"/>
      <c r="BY240" s="510"/>
      <c r="BZ240" s="510"/>
      <c r="CA240" s="510"/>
      <c r="CB240" s="510"/>
      <c r="CC240" s="510"/>
      <c r="CD240" s="510"/>
      <c r="CE240" s="510"/>
      <c r="CF240" s="510"/>
      <c r="CG240" s="67"/>
      <c r="CH240" s="67"/>
      <c r="CI240" s="67"/>
      <c r="CJ240" s="67"/>
      <c r="CK240" s="67"/>
      <c r="CL240" s="67"/>
      <c r="CM240" s="67"/>
      <c r="CN240" s="67"/>
      <c r="CO240" s="67"/>
      <c r="CP240" s="67"/>
      <c r="CQ240" s="67"/>
      <c r="CR240" s="67"/>
      <c r="CS240" s="67"/>
      <c r="CT240" s="67"/>
      <c r="CU240" s="67"/>
      <c r="CV240" s="67"/>
      <c r="CW240" s="67"/>
      <c r="CX240" s="67"/>
      <c r="CY240" s="67"/>
      <c r="CZ240" s="67"/>
    </row>
    <row r="241" s="589" customFormat="true" ht="15" customHeight="true" x14ac:dyDescent="0.2">
      <c r="A241" s="217"/>
      <c r="B241" s="211"/>
      <c r="C241" s="159"/>
      <c r="D241" s="158"/>
      <c r="E241" s="158"/>
      <c r="F241" s="158"/>
      <c r="G241" s="157"/>
      <c r="H241" s="156"/>
      <c r="I241" s="158"/>
      <c r="J241" s="158"/>
      <c r="K241" s="158"/>
      <c r="L241" s="155"/>
      <c r="M241" s="159"/>
      <c r="N241" s="158"/>
      <c r="O241" s="158"/>
      <c r="P241" s="158"/>
      <c r="Q241" s="157"/>
      <c r="R241" s="156"/>
      <c r="S241" s="158"/>
      <c r="T241" s="158"/>
      <c r="U241" s="158"/>
      <c r="V241" s="158"/>
      <c r="W241" s="158"/>
      <c r="X241" s="158"/>
      <c r="Y241" s="158"/>
      <c r="Z241" s="158"/>
      <c r="AA241" s="158"/>
      <c r="AB241" s="158"/>
      <c r="AC241" s="178"/>
      <c r="AD241" s="178"/>
      <c r="AE241" s="178"/>
      <c r="AF241" s="174"/>
      <c r="AG241" s="999"/>
      <c r="AH241" s="999"/>
      <c r="AI241" s="999"/>
      <c r="AJ241" s="999"/>
      <c r="AK241" s="999"/>
      <c r="AL241" s="999"/>
      <c r="AM241" s="999"/>
      <c r="AN241" s="999"/>
      <c r="AO241" s="999"/>
      <c r="AP241" s="999"/>
      <c r="AQ241" s="999"/>
      <c r="AR241" s="999"/>
      <c r="AS241" s="999"/>
      <c r="AT241" s="999"/>
      <c r="AU241" s="999"/>
      <c r="AV241" s="999"/>
      <c r="AW241" s="999"/>
      <c r="AX241" s="999"/>
      <c r="AY241" s="999"/>
      <c r="AZ241" s="420"/>
      <c r="BA241" s="706"/>
      <c r="BB241" s="697"/>
      <c r="BC241" s="523"/>
      <c r="BD241" s="509"/>
      <c r="BE241" s="509"/>
      <c r="BF241" s="509"/>
      <c r="BG241" s="527"/>
      <c r="BH241" s="523"/>
      <c r="BI241" s="509"/>
      <c r="BJ241" s="509"/>
      <c r="BK241" s="509"/>
      <c r="BL241" s="527"/>
      <c r="BM241" s="523"/>
      <c r="BN241" s="509"/>
      <c r="BO241" s="509"/>
      <c r="BP241" s="509"/>
      <c r="BQ241" s="527"/>
      <c r="BR241" s="523"/>
      <c r="BS241" s="509"/>
      <c r="BT241" s="509"/>
      <c r="BU241" s="509"/>
      <c r="BV241" s="509"/>
      <c r="BW241" s="509"/>
      <c r="BX241" s="509"/>
      <c r="BY241" s="510"/>
      <c r="BZ241" s="510"/>
      <c r="CA241" s="510"/>
      <c r="CB241" s="510"/>
      <c r="CC241" s="510"/>
      <c r="CD241" s="510"/>
      <c r="CE241" s="510"/>
      <c r="CF241" s="510"/>
      <c r="CG241" s="67"/>
      <c r="CH241" s="67"/>
      <c r="CI241" s="67"/>
      <c r="CJ241" s="67"/>
      <c r="CK241" s="67"/>
      <c r="CL241" s="67"/>
      <c r="CM241" s="67"/>
      <c r="CN241" s="67"/>
      <c r="CO241" s="67"/>
      <c r="CP241" s="67"/>
      <c r="CQ241" s="67"/>
      <c r="CR241" s="67"/>
      <c r="CS241" s="67"/>
      <c r="CT241" s="67"/>
      <c r="CU241" s="67"/>
      <c r="CV241" s="67"/>
      <c r="CW241" s="67"/>
      <c r="CX241" s="67"/>
      <c r="CY241" s="67"/>
      <c r="CZ241" s="67"/>
    </row>
    <row r="242" s="589" customFormat="true" ht="15" customHeight="true" x14ac:dyDescent="0.2">
      <c r="A242" s="240"/>
      <c r="B242" s="210"/>
      <c r="C242" s="176"/>
      <c r="D242" s="178"/>
      <c r="E242" s="178"/>
      <c r="F242" s="178"/>
      <c r="G242" s="177"/>
      <c r="H242" s="175"/>
      <c r="I242" s="178"/>
      <c r="J242" s="178"/>
      <c r="K242" s="178"/>
      <c r="L242" s="174"/>
      <c r="M242" s="176"/>
      <c r="N242" s="178"/>
      <c r="O242" s="178"/>
      <c r="P242" s="178"/>
      <c r="Q242" s="177"/>
      <c r="R242" s="175"/>
      <c r="S242" s="178"/>
      <c r="T242" s="178"/>
      <c r="U242" s="178"/>
      <c r="V242" s="178"/>
      <c r="W242" s="178"/>
      <c r="X242" s="178"/>
      <c r="Y242" s="178"/>
      <c r="Z242" s="178"/>
      <c r="AA242" s="178"/>
      <c r="AB242" s="178"/>
      <c r="AC242" s="178"/>
      <c r="AD242" s="178"/>
      <c r="AE242" s="178"/>
      <c r="AF242" s="174"/>
      <c r="AG242" s="999"/>
      <c r="AH242" s="999"/>
      <c r="AI242" s="999"/>
      <c r="AJ242" s="999"/>
      <c r="AK242" s="999"/>
      <c r="AL242" s="999"/>
      <c r="AM242" s="999"/>
      <c r="AN242" s="999"/>
      <c r="AO242" s="999"/>
      <c r="AP242" s="999"/>
      <c r="AQ242" s="999"/>
      <c r="AR242" s="999"/>
      <c r="AS242" s="999"/>
      <c r="AT242" s="999"/>
      <c r="AU242" s="999"/>
      <c r="AV242" s="999"/>
      <c r="AW242" s="999"/>
      <c r="AX242" s="999"/>
      <c r="AY242" s="999"/>
      <c r="AZ242" s="420"/>
      <c r="BA242" s="706"/>
      <c r="BB242" s="697"/>
      <c r="BC242" s="523"/>
      <c r="BD242" s="509"/>
      <c r="BE242" s="509"/>
      <c r="BF242" s="509"/>
      <c r="BG242" s="527"/>
      <c r="BH242" s="523"/>
      <c r="BI242" s="509"/>
      <c r="BJ242" s="509"/>
      <c r="BK242" s="509"/>
      <c r="BL242" s="527"/>
      <c r="BM242" s="523"/>
      <c r="BN242" s="509"/>
      <c r="BO242" s="509"/>
      <c r="BP242" s="509"/>
      <c r="BQ242" s="527"/>
      <c r="BR242" s="523"/>
      <c r="BS242" s="509"/>
      <c r="BT242" s="509"/>
      <c r="BU242" s="509"/>
      <c r="BV242" s="509"/>
      <c r="BW242" s="509"/>
      <c r="BX242" s="509"/>
      <c r="BY242" s="510"/>
      <c r="BZ242" s="510"/>
      <c r="CA242" s="510"/>
      <c r="CB242" s="510"/>
      <c r="CC242" s="510"/>
      <c r="CD242" s="510"/>
      <c r="CE242" s="510"/>
      <c r="CF242" s="510"/>
      <c r="CG242" s="67"/>
      <c r="CH242" s="67"/>
      <c r="CI242" s="67"/>
      <c r="CJ242" s="67"/>
      <c r="CK242" s="67"/>
      <c r="CL242" s="67"/>
      <c r="CM242" s="67"/>
      <c r="CN242" s="67"/>
      <c r="CO242" s="67"/>
      <c r="CP242" s="67"/>
      <c r="CQ242" s="67"/>
      <c r="CR242" s="67"/>
      <c r="CS242" s="67"/>
      <c r="CT242" s="67"/>
      <c r="CU242" s="67"/>
      <c r="CV242" s="67"/>
      <c r="CW242" s="67"/>
      <c r="CX242" s="67"/>
      <c r="CY242" s="67"/>
      <c r="CZ242" s="67"/>
    </row>
    <row r="243" s="589" customFormat="true" ht="15" customHeight="true" x14ac:dyDescent="0.2">
      <c r="A243" s="240"/>
      <c r="B243" s="210"/>
      <c r="C243" s="176"/>
      <c r="D243" s="178"/>
      <c r="E243" s="178"/>
      <c r="F243" s="178"/>
      <c r="G243" s="177"/>
      <c r="H243" s="175"/>
      <c r="I243" s="178"/>
      <c r="J243" s="178"/>
      <c r="K243" s="178"/>
      <c r="L243" s="174"/>
      <c r="M243" s="176"/>
      <c r="N243" s="178"/>
      <c r="O243" s="178"/>
      <c r="P243" s="178"/>
      <c r="Q243" s="177"/>
      <c r="R243" s="175"/>
      <c r="S243" s="178"/>
      <c r="T243" s="178"/>
      <c r="U243" s="178"/>
      <c r="V243" s="178"/>
      <c r="W243" s="178"/>
      <c r="X243" s="178"/>
      <c r="Y243" s="178"/>
      <c r="Z243" s="178"/>
      <c r="AA243" s="178"/>
      <c r="AB243" s="178"/>
      <c r="AC243" s="178"/>
      <c r="AD243" s="178"/>
      <c r="AE243" s="178"/>
      <c r="AF243" s="174"/>
      <c r="AG243" s="999"/>
      <c r="AH243" s="999"/>
      <c r="AI243" s="999"/>
      <c r="AJ243" s="999"/>
      <c r="AK243" s="999"/>
      <c r="AL243" s="999"/>
      <c r="AM243" s="999"/>
      <c r="AN243" s="999"/>
      <c r="AO243" s="999"/>
      <c r="AP243" s="999"/>
      <c r="AQ243" s="999"/>
      <c r="AR243" s="999"/>
      <c r="AS243" s="999"/>
      <c r="AT243" s="999"/>
      <c r="AU243" s="999"/>
      <c r="AV243" s="999"/>
      <c r="AW243" s="999"/>
      <c r="AX243" s="999"/>
      <c r="AY243" s="999"/>
      <c r="AZ243" s="420"/>
      <c r="BA243" s="706"/>
      <c r="BB243" s="697"/>
      <c r="BC243" s="523"/>
      <c r="BD243" s="509"/>
      <c r="BE243" s="509"/>
      <c r="BF243" s="509"/>
      <c r="BG243" s="527"/>
      <c r="BH243" s="523"/>
      <c r="BI243" s="509"/>
      <c r="BJ243" s="509"/>
      <c r="BK243" s="509"/>
      <c r="BL243" s="527"/>
      <c r="BM243" s="523"/>
      <c r="BN243" s="509"/>
      <c r="BO243" s="509"/>
      <c r="BP243" s="509"/>
      <c r="BQ243" s="527"/>
      <c r="BR243" s="523"/>
      <c r="BS243" s="509"/>
      <c r="BT243" s="509"/>
      <c r="BU243" s="509"/>
      <c r="BV243" s="509"/>
      <c r="BW243" s="509"/>
      <c r="BX243" s="509"/>
      <c r="BY243" s="510"/>
      <c r="BZ243" s="510"/>
      <c r="CA243" s="510"/>
      <c r="CB243" s="510"/>
      <c r="CC243" s="510"/>
      <c r="CD243" s="510"/>
      <c r="CE243" s="510"/>
      <c r="CF243" s="510"/>
      <c r="CG243" s="67"/>
      <c r="CH243" s="67"/>
      <c r="CI243" s="67"/>
      <c r="CJ243" s="67"/>
      <c r="CK243" s="67"/>
      <c r="CL243" s="67"/>
      <c r="CM243" s="67"/>
      <c r="CN243" s="67"/>
      <c r="CO243" s="67"/>
      <c r="CP243" s="67"/>
      <c r="CQ243" s="67"/>
      <c r="CR243" s="67"/>
      <c r="CS243" s="67"/>
      <c r="CT243" s="67"/>
      <c r="CU243" s="67"/>
      <c r="CV243" s="67"/>
      <c r="CW243" s="67"/>
      <c r="CX243" s="67"/>
      <c r="CY243" s="67"/>
      <c r="CZ243" s="67"/>
    </row>
    <row r="244" s="589" customFormat="true" ht="15" customHeight="true" x14ac:dyDescent="0.2">
      <c r="A244" s="240"/>
      <c r="B244" s="210"/>
      <c r="C244" s="176"/>
      <c r="D244" s="178"/>
      <c r="E244" s="178"/>
      <c r="F244" s="178"/>
      <c r="G244" s="177"/>
      <c r="H244" s="175"/>
      <c r="I244" s="178"/>
      <c r="J244" s="178"/>
      <c r="K244" s="178"/>
      <c r="L244" s="174"/>
      <c r="M244" s="176"/>
      <c r="N244" s="178"/>
      <c r="O244" s="178"/>
      <c r="P244" s="178"/>
      <c r="Q244" s="177"/>
      <c r="R244" s="175"/>
      <c r="S244" s="178"/>
      <c r="T244" s="178"/>
      <c r="U244" s="178"/>
      <c r="V244" s="178"/>
      <c r="W244" s="178"/>
      <c r="X244" s="178"/>
      <c r="Y244" s="178"/>
      <c r="Z244" s="178"/>
      <c r="AA244" s="178"/>
      <c r="AB244" s="178"/>
      <c r="AC244" s="178"/>
      <c r="AD244" s="178"/>
      <c r="AE244" s="178"/>
      <c r="AF244" s="174"/>
      <c r="AG244" s="999"/>
      <c r="AH244" s="999"/>
      <c r="AI244" s="999"/>
      <c r="AJ244" s="999"/>
      <c r="AK244" s="999"/>
      <c r="AL244" s="999"/>
      <c r="AM244" s="999"/>
      <c r="AN244" s="999"/>
      <c r="AO244" s="999"/>
      <c r="AP244" s="999"/>
      <c r="AQ244" s="999"/>
      <c r="AR244" s="999"/>
      <c r="AS244" s="999"/>
      <c r="AT244" s="999"/>
      <c r="AU244" s="999"/>
      <c r="AV244" s="999"/>
      <c r="AW244" s="999"/>
      <c r="AX244" s="999"/>
      <c r="AY244" s="999"/>
      <c r="AZ244" s="420"/>
      <c r="BA244" s="706"/>
      <c r="BB244" s="697"/>
      <c r="BC244" s="523"/>
      <c r="BD244" s="509"/>
      <c r="BE244" s="509"/>
      <c r="BF244" s="509"/>
      <c r="BG244" s="527"/>
      <c r="BH244" s="523"/>
      <c r="BI244" s="509"/>
      <c r="BJ244" s="509"/>
      <c r="BK244" s="509"/>
      <c r="BL244" s="527"/>
      <c r="BM244" s="523"/>
      <c r="BN244" s="509"/>
      <c r="BO244" s="509"/>
      <c r="BP244" s="509"/>
      <c r="BQ244" s="527"/>
      <c r="BR244" s="523"/>
      <c r="BS244" s="509"/>
      <c r="BT244" s="509"/>
      <c r="BU244" s="509"/>
      <c r="BV244" s="509"/>
      <c r="BW244" s="509"/>
      <c r="BX244" s="509"/>
      <c r="BY244" s="510"/>
      <c r="BZ244" s="510"/>
      <c r="CA244" s="510"/>
      <c r="CB244" s="510"/>
      <c r="CC244" s="510"/>
      <c r="CD244" s="510"/>
      <c r="CE244" s="510"/>
      <c r="CF244" s="510"/>
      <c r="CG244" s="67"/>
      <c r="CH244" s="67"/>
      <c r="CI244" s="67"/>
      <c r="CJ244" s="67"/>
      <c r="CK244" s="67"/>
      <c r="CL244" s="67"/>
      <c r="CM244" s="67"/>
      <c r="CN244" s="67"/>
      <c r="CO244" s="67"/>
      <c r="CP244" s="67"/>
      <c r="CQ244" s="67"/>
      <c r="CR244" s="67"/>
      <c r="CS244" s="67"/>
      <c r="CT244" s="67"/>
      <c r="CU244" s="67"/>
      <c r="CV244" s="67"/>
      <c r="CW244" s="67"/>
      <c r="CX244" s="67"/>
      <c r="CY244" s="67"/>
      <c r="CZ244" s="67"/>
    </row>
    <row r="245" s="589" customFormat="true" ht="15" customHeight="true" x14ac:dyDescent="0.2">
      <c r="A245" s="240"/>
      <c r="B245" s="210"/>
      <c r="C245" s="176"/>
      <c r="D245" s="178"/>
      <c r="E245" s="178"/>
      <c r="F245" s="178"/>
      <c r="G245" s="177"/>
      <c r="H245" s="175"/>
      <c r="I245" s="178"/>
      <c r="J245" s="178"/>
      <c r="K245" s="178"/>
      <c r="L245" s="174"/>
      <c r="M245" s="176"/>
      <c r="N245" s="178"/>
      <c r="O245" s="178"/>
      <c r="P245" s="178"/>
      <c r="Q245" s="177"/>
      <c r="R245" s="175"/>
      <c r="S245" s="178"/>
      <c r="T245" s="178"/>
      <c r="U245" s="178"/>
      <c r="V245" s="178"/>
      <c r="W245" s="178"/>
      <c r="X245" s="178"/>
      <c r="Y245" s="178"/>
      <c r="Z245" s="178"/>
      <c r="AA245" s="178"/>
      <c r="AB245" s="178"/>
      <c r="AC245" s="178"/>
      <c r="AD245" s="178"/>
      <c r="AE245" s="178"/>
      <c r="AF245" s="174"/>
      <c r="AG245" s="999"/>
      <c r="AH245" s="999"/>
      <c r="AI245" s="999"/>
      <c r="AJ245" s="999"/>
      <c r="AK245" s="999"/>
      <c r="AL245" s="999"/>
      <c r="AM245" s="999"/>
      <c r="AN245" s="999"/>
      <c r="AO245" s="999"/>
      <c r="AP245" s="999"/>
      <c r="AQ245" s="999"/>
      <c r="AR245" s="999"/>
      <c r="AS245" s="999"/>
      <c r="AT245" s="999"/>
      <c r="AU245" s="999"/>
      <c r="AV245" s="999"/>
      <c r="AW245" s="999"/>
      <c r="AX245" s="999"/>
      <c r="AY245" s="999"/>
      <c r="AZ245" s="420"/>
      <c r="BA245" s="706"/>
      <c r="BB245" s="697"/>
      <c r="BC245" s="523"/>
      <c r="BD245" s="509"/>
      <c r="BE245" s="509"/>
      <c r="BF245" s="509"/>
      <c r="BG245" s="527"/>
      <c r="BH245" s="523"/>
      <c r="BI245" s="509"/>
      <c r="BJ245" s="509"/>
      <c r="BK245" s="509"/>
      <c r="BL245" s="527"/>
      <c r="BM245" s="523"/>
      <c r="BN245" s="509"/>
      <c r="BO245" s="509"/>
      <c r="BP245" s="509"/>
      <c r="BQ245" s="527"/>
      <c r="BR245" s="523"/>
      <c r="BS245" s="509"/>
      <c r="BT245" s="509"/>
      <c r="BU245" s="509"/>
      <c r="BV245" s="509"/>
      <c r="BW245" s="509"/>
      <c r="BX245" s="509"/>
      <c r="BY245" s="510"/>
      <c r="BZ245" s="510"/>
      <c r="CA245" s="510"/>
      <c r="CB245" s="510"/>
      <c r="CC245" s="510"/>
      <c r="CD245" s="510"/>
      <c r="CE245" s="510"/>
      <c r="CF245" s="510"/>
      <c r="CG245" s="67"/>
      <c r="CH245" s="67"/>
      <c r="CI245" s="67"/>
      <c r="CJ245" s="67"/>
      <c r="CK245" s="67"/>
      <c r="CL245" s="67"/>
      <c r="CM245" s="67"/>
      <c r="CN245" s="67"/>
      <c r="CO245" s="67"/>
      <c r="CP245" s="67"/>
      <c r="CQ245" s="67"/>
      <c r="CR245" s="67"/>
      <c r="CS245" s="67"/>
      <c r="CT245" s="67"/>
      <c r="CU245" s="67"/>
      <c r="CV245" s="67"/>
      <c r="CW245" s="67"/>
      <c r="CX245" s="67"/>
      <c r="CY245" s="67"/>
      <c r="CZ245" s="67"/>
    </row>
    <row r="246" s="589" customFormat="true" ht="15" customHeight="true" x14ac:dyDescent="0.2">
      <c r="A246" s="240"/>
      <c r="B246" s="210"/>
      <c r="C246" s="176"/>
      <c r="D246" s="178"/>
      <c r="E246" s="178"/>
      <c r="F246" s="178"/>
      <c r="G246" s="177"/>
      <c r="H246" s="175"/>
      <c r="I246" s="178"/>
      <c r="J246" s="178"/>
      <c r="K246" s="178"/>
      <c r="L246" s="174"/>
      <c r="M246" s="176"/>
      <c r="N246" s="178"/>
      <c r="O246" s="178"/>
      <c r="P246" s="178"/>
      <c r="Q246" s="177"/>
      <c r="R246" s="175"/>
      <c r="S246" s="178"/>
      <c r="T246" s="178"/>
      <c r="U246" s="178"/>
      <c r="V246" s="178"/>
      <c r="W246" s="178"/>
      <c r="X246" s="178"/>
      <c r="Y246" s="178"/>
      <c r="Z246" s="178"/>
      <c r="AA246" s="178"/>
      <c r="AB246" s="178"/>
      <c r="AC246" s="178"/>
      <c r="AD246" s="178"/>
      <c r="AE246" s="178"/>
      <c r="AF246" s="174"/>
      <c r="AG246" s="999"/>
      <c r="AH246" s="999"/>
      <c r="AI246" s="999"/>
      <c r="AJ246" s="999"/>
      <c r="AK246" s="999"/>
      <c r="AL246" s="999"/>
      <c r="AM246" s="999"/>
      <c r="AN246" s="999"/>
      <c r="AO246" s="999"/>
      <c r="AP246" s="999"/>
      <c r="AQ246" s="999"/>
      <c r="AR246" s="999"/>
      <c r="AS246" s="999"/>
      <c r="AT246" s="999"/>
      <c r="AU246" s="999"/>
      <c r="AV246" s="999"/>
      <c r="AW246" s="999"/>
      <c r="AX246" s="999"/>
      <c r="AY246" s="999"/>
      <c r="AZ246" s="420"/>
      <c r="BA246" s="706"/>
      <c r="BB246" s="697"/>
      <c r="BC246" s="523"/>
      <c r="BD246" s="509"/>
      <c r="BE246" s="509"/>
      <c r="BF246" s="509"/>
      <c r="BG246" s="527"/>
      <c r="BH246" s="523"/>
      <c r="BI246" s="509"/>
      <c r="BJ246" s="509"/>
      <c r="BK246" s="509"/>
      <c r="BL246" s="527"/>
      <c r="BM246" s="523"/>
      <c r="BN246" s="509"/>
      <c r="BO246" s="509"/>
      <c r="BP246" s="509"/>
      <c r="BQ246" s="527"/>
      <c r="BR246" s="523"/>
      <c r="BS246" s="509"/>
      <c r="BT246" s="509"/>
      <c r="BU246" s="509"/>
      <c r="BV246" s="509"/>
      <c r="BW246" s="509"/>
      <c r="BX246" s="509"/>
      <c r="BY246" s="510"/>
      <c r="BZ246" s="510"/>
      <c r="CA246" s="510"/>
      <c r="CB246" s="510"/>
      <c r="CC246" s="510"/>
      <c r="CD246" s="510"/>
      <c r="CE246" s="510"/>
      <c r="CF246" s="510"/>
      <c r="CG246" s="67"/>
      <c r="CH246" s="67"/>
      <c r="CI246" s="67"/>
      <c r="CJ246" s="67"/>
      <c r="CK246" s="67"/>
      <c r="CL246" s="67"/>
      <c r="CM246" s="67"/>
      <c r="CN246" s="67"/>
      <c r="CO246" s="67"/>
      <c r="CP246" s="67"/>
      <c r="CQ246" s="67"/>
      <c r="CR246" s="67"/>
      <c r="CS246" s="67"/>
      <c r="CT246" s="67"/>
      <c r="CU246" s="67"/>
      <c r="CV246" s="67"/>
      <c r="CW246" s="67"/>
      <c r="CX246" s="67"/>
      <c r="CY246" s="67"/>
      <c r="CZ246" s="67"/>
    </row>
    <row r="247" s="589" customFormat="true" ht="15" customHeight="true" x14ac:dyDescent="0.2">
      <c r="A247" s="240"/>
      <c r="B247" s="210"/>
      <c r="C247" s="176"/>
      <c r="D247" s="178"/>
      <c r="E247" s="178"/>
      <c r="F247" s="178"/>
      <c r="G247" s="177"/>
      <c r="H247" s="175"/>
      <c r="I247" s="178"/>
      <c r="J247" s="178"/>
      <c r="K247" s="178"/>
      <c r="L247" s="174"/>
      <c r="M247" s="176"/>
      <c r="N247" s="178"/>
      <c r="O247" s="178"/>
      <c r="P247" s="178"/>
      <c r="Q247" s="177"/>
      <c r="R247" s="175"/>
      <c r="S247" s="178"/>
      <c r="T247" s="178"/>
      <c r="U247" s="178"/>
      <c r="V247" s="178"/>
      <c r="W247" s="178"/>
      <c r="X247" s="178"/>
      <c r="Y247" s="178"/>
      <c r="Z247" s="178"/>
      <c r="AA247" s="178"/>
      <c r="AB247" s="178"/>
      <c r="AC247" s="178"/>
      <c r="AD247" s="178"/>
      <c r="AE247" s="178"/>
      <c r="AF247" s="174"/>
      <c r="AG247" s="999"/>
      <c r="AH247" s="999"/>
      <c r="AI247" s="999"/>
      <c r="AJ247" s="999"/>
      <c r="AK247" s="999"/>
      <c r="AL247" s="999"/>
      <c r="AM247" s="999"/>
      <c r="AN247" s="999"/>
      <c r="AO247" s="999"/>
      <c r="AP247" s="999"/>
      <c r="AQ247" s="999"/>
      <c r="AR247" s="999"/>
      <c r="AS247" s="999"/>
      <c r="AT247" s="999"/>
      <c r="AU247" s="999"/>
      <c r="AV247" s="999"/>
      <c r="AW247" s="999"/>
      <c r="AX247" s="999"/>
      <c r="AY247" s="999"/>
      <c r="AZ247" s="420"/>
      <c r="BA247" s="706"/>
      <c r="BB247" s="697"/>
      <c r="BC247" s="523"/>
      <c r="BD247" s="509"/>
      <c r="BE247" s="509"/>
      <c r="BF247" s="509"/>
      <c r="BG247" s="527"/>
      <c r="BH247" s="523"/>
      <c r="BI247" s="509"/>
      <c r="BJ247" s="509"/>
      <c r="BK247" s="509"/>
      <c r="BL247" s="527"/>
      <c r="BM247" s="523"/>
      <c r="BN247" s="509"/>
      <c r="BO247" s="509"/>
      <c r="BP247" s="509"/>
      <c r="BQ247" s="527"/>
      <c r="BR247" s="523"/>
      <c r="BS247" s="509"/>
      <c r="BT247" s="509"/>
      <c r="BU247" s="509"/>
      <c r="BV247" s="509"/>
      <c r="BW247" s="509"/>
      <c r="BX247" s="509"/>
      <c r="BY247" s="510"/>
      <c r="BZ247" s="510"/>
      <c r="CA247" s="510"/>
      <c r="CB247" s="510"/>
      <c r="CC247" s="510"/>
      <c r="CD247" s="510"/>
      <c r="CE247" s="510"/>
      <c r="CF247" s="510"/>
      <c r="CG247" s="67"/>
      <c r="CH247" s="67"/>
      <c r="CI247" s="67"/>
      <c r="CJ247" s="67"/>
      <c r="CK247" s="67"/>
      <c r="CL247" s="67"/>
      <c r="CM247" s="67"/>
      <c r="CN247" s="67"/>
      <c r="CO247" s="67"/>
      <c r="CP247" s="67"/>
      <c r="CQ247" s="67"/>
      <c r="CR247" s="67"/>
      <c r="CS247" s="67"/>
      <c r="CT247" s="67"/>
      <c r="CU247" s="67"/>
      <c r="CV247" s="67"/>
      <c r="CW247" s="67"/>
      <c r="CX247" s="67"/>
      <c r="CY247" s="67"/>
      <c r="CZ247" s="67"/>
    </row>
    <row r="248" s="589" customFormat="true" ht="15" customHeight="true" x14ac:dyDescent="0.2">
      <c r="A248" s="147"/>
      <c r="B248" s="201"/>
      <c r="C248" s="154"/>
      <c r="D248" s="163"/>
      <c r="E248" s="163"/>
      <c r="F248" s="163"/>
      <c r="G248" s="162"/>
      <c r="H248" s="153"/>
      <c r="I248" s="163"/>
      <c r="J248" s="163"/>
      <c r="K248" s="163"/>
      <c r="L248" s="152"/>
      <c r="M248" s="154"/>
      <c r="N248" s="163"/>
      <c r="O248" s="163"/>
      <c r="P248" s="163"/>
      <c r="Q248" s="162"/>
      <c r="R248" s="153"/>
      <c r="S248" s="163"/>
      <c r="T248" s="163"/>
      <c r="U248" s="163"/>
      <c r="V248" s="163"/>
      <c r="W248" s="163"/>
      <c r="X248" s="163"/>
      <c r="Y248" s="163"/>
      <c r="Z248" s="163"/>
      <c r="AA248" s="163"/>
      <c r="AB248" s="163"/>
      <c r="AC248" s="163"/>
      <c r="AD248" s="163"/>
      <c r="AE248" s="163"/>
      <c r="AF248" s="152"/>
      <c r="AG248" s="999"/>
      <c r="AH248" s="999"/>
      <c r="AI248" s="999"/>
      <c r="AJ248" s="999"/>
      <c r="AK248" s="999"/>
      <c r="AL248" s="999"/>
      <c r="AM248" s="999"/>
      <c r="AN248" s="999"/>
      <c r="AO248" s="999"/>
      <c r="AP248" s="999"/>
      <c r="AQ248" s="999"/>
      <c r="AR248" s="999"/>
      <c r="AS248" s="999"/>
      <c r="AT248" s="999"/>
      <c r="AU248" s="999"/>
      <c r="AV248" s="999"/>
      <c r="AW248" s="999"/>
      <c r="AX248" s="999"/>
      <c r="AY248" s="999"/>
      <c r="AZ248" s="420"/>
      <c r="BA248" s="706"/>
      <c r="BB248" s="697"/>
      <c r="BC248" s="526"/>
      <c r="BD248" s="525"/>
      <c r="BE248" s="525"/>
      <c r="BF248" s="525"/>
      <c r="BG248" s="529"/>
      <c r="BH248" s="526"/>
      <c r="BI248" s="525"/>
      <c r="BJ248" s="525"/>
      <c r="BK248" s="525"/>
      <c r="BL248" s="529"/>
      <c r="BM248" s="526"/>
      <c r="BN248" s="525"/>
      <c r="BO248" s="525"/>
      <c r="BP248" s="525"/>
      <c r="BQ248" s="529"/>
      <c r="BR248" s="526"/>
      <c r="BS248" s="525"/>
      <c r="BT248" s="525"/>
      <c r="BU248" s="525"/>
      <c r="BV248" s="525"/>
      <c r="BW248" s="525"/>
      <c r="BX248" s="525"/>
      <c r="BY248" s="528"/>
      <c r="BZ248" s="528"/>
      <c r="CA248" s="528"/>
      <c r="CB248" s="528"/>
      <c r="CC248" s="528"/>
      <c r="CD248" s="528"/>
      <c r="CE248" s="528"/>
      <c r="CF248" s="528"/>
      <c r="CG248" s="67"/>
      <c r="CH248" s="67"/>
      <c r="CI248" s="67"/>
      <c r="CJ248" s="67"/>
      <c r="CK248" s="67"/>
      <c r="CL248" s="67"/>
      <c r="CM248" s="67"/>
      <c r="CN248" s="67"/>
      <c r="CO248" s="67"/>
      <c r="CP248" s="67"/>
      <c r="CQ248" s="67"/>
      <c r="CR248" s="67"/>
      <c r="CS248" s="67"/>
      <c r="CT248" s="67"/>
      <c r="CU248" s="67"/>
      <c r="CV248" s="67"/>
      <c r="CW248" s="67"/>
      <c r="CX248" s="67"/>
      <c r="CY248" s="67"/>
      <c r="CZ248" s="67"/>
    </row>
    <row r="249" s="589" customFormat="true" ht="250.15" customHeight="true" x14ac:dyDescent="0.2">
      <c r="B249" s="622"/>
      <c r="AG249" s="420"/>
      <c r="AH249" s="420"/>
      <c r="AI249" s="420"/>
      <c r="AJ249" s="420"/>
      <c r="AK249" s="420"/>
      <c r="AL249" s="420"/>
      <c r="AM249" s="420"/>
      <c r="AN249" s="420"/>
      <c r="AO249" s="420"/>
      <c r="AP249" s="420"/>
      <c r="AQ249" s="420"/>
      <c r="AR249" s="420"/>
      <c r="AS249" s="420"/>
      <c r="AT249" s="420"/>
      <c r="AU249" s="420"/>
      <c r="AV249" s="420"/>
      <c r="AW249" s="420"/>
      <c r="AX249" s="420"/>
      <c r="AY249" s="420"/>
      <c r="AZ249" s="420"/>
      <c r="BA249" s="384"/>
      <c r="BB249" s="382"/>
      <c r="BC249" s="382"/>
      <c r="BD249" s="382"/>
      <c r="BE249" s="382"/>
      <c r="BF249" s="382"/>
      <c r="BG249" s="382"/>
      <c r="BH249" s="382"/>
      <c r="BI249" s="382"/>
      <c r="BJ249" s="382"/>
      <c r="BK249" s="382"/>
      <c r="BL249" s="382"/>
      <c r="BM249" s="382"/>
      <c r="BN249" s="382"/>
      <c r="BO249" s="382"/>
      <c r="BP249" s="382"/>
      <c r="BQ249" s="382"/>
      <c r="BR249" s="382"/>
      <c r="BS249" s="382"/>
      <c r="BT249" s="382"/>
      <c r="BU249" s="382"/>
      <c r="BV249" s="382"/>
      <c r="BW249" s="382"/>
      <c r="BX249" s="382"/>
      <c r="BY249" s="384"/>
      <c r="BZ249" s="419"/>
      <c r="CA249" s="419"/>
      <c r="CB249" s="419"/>
      <c r="CC249" s="419"/>
      <c r="CD249" s="419"/>
      <c r="CE249" s="419"/>
      <c r="CF249" s="419"/>
      <c r="CG249" s="419"/>
      <c r="CH249" s="419"/>
      <c r="CI249" s="419"/>
      <c r="CJ249" s="419"/>
      <c r="CK249" s="419"/>
      <c r="CL249" s="419"/>
      <c r="CM249" s="419"/>
      <c r="CN249" s="419"/>
      <c r="CO249" s="419"/>
      <c r="CP249" s="419"/>
      <c r="CQ249" s="419"/>
      <c r="CR249" s="419"/>
      <c r="CS249" s="419"/>
      <c r="CT249" s="419"/>
      <c r="CU249" s="419"/>
      <c r="CV249" s="419"/>
      <c r="CW249" s="419"/>
      <c r="CX249" s="419"/>
      <c r="CY249" s="419"/>
      <c r="CZ249" s="419"/>
    </row>
    <row r="250" s="422" customFormat="true" ht="19.15" customHeight="true" x14ac:dyDescent="0.2">
      <c r="B250" s="586"/>
      <c r="AG250" s="415"/>
      <c r="AH250" s="415"/>
      <c r="AI250" s="415"/>
      <c r="AJ250" s="415"/>
      <c r="AK250" s="415"/>
      <c r="AL250" s="415"/>
      <c r="AM250" s="415"/>
      <c r="AN250" s="415"/>
      <c r="AO250" s="415"/>
      <c r="AP250" s="415"/>
      <c r="AQ250" s="415"/>
      <c r="AR250" s="415"/>
      <c r="AS250" s="415"/>
      <c r="AT250" s="415"/>
      <c r="AU250" s="415"/>
      <c r="AV250" s="415"/>
      <c r="AW250" s="415"/>
      <c r="AX250" s="415"/>
      <c r="AY250" s="415"/>
      <c r="AZ250" s="415"/>
      <c r="BA250" s="694"/>
      <c r="BB250" s="443"/>
      <c r="BC250" s="694"/>
      <c r="BD250" s="694"/>
      <c r="BE250" s="694"/>
      <c r="BF250" s="694"/>
      <c r="BG250" s="694"/>
      <c r="BH250" s="694"/>
      <c r="BI250" s="694"/>
      <c r="BJ250" s="694"/>
      <c r="BK250" s="694"/>
      <c r="BL250" s="694"/>
      <c r="BM250" s="694"/>
      <c r="BN250" s="694"/>
      <c r="BO250" s="694"/>
      <c r="BP250" s="694"/>
      <c r="BQ250" s="694"/>
      <c r="BR250" s="694"/>
      <c r="BS250" s="694"/>
      <c r="BT250" s="694"/>
      <c r="BU250" s="694"/>
      <c r="BV250" s="694"/>
      <c r="BW250" s="694"/>
      <c r="BX250" s="694"/>
      <c r="BY250" s="694"/>
      <c r="BZ250" s="415"/>
      <c r="CA250" s="415"/>
      <c r="CB250" s="415"/>
      <c r="CC250" s="415"/>
      <c r="CD250" s="415"/>
      <c r="CE250" s="415"/>
      <c r="CF250" s="415"/>
      <c r="CG250" s="415"/>
      <c r="CH250" s="415"/>
      <c r="CI250" s="415"/>
      <c r="CJ250" s="415"/>
      <c r="CK250" s="415"/>
      <c r="CL250" s="415"/>
      <c r="CM250" s="415"/>
      <c r="CN250" s="415"/>
      <c r="CO250" s="415"/>
      <c r="CP250" s="415"/>
      <c r="CQ250" s="415"/>
      <c r="CR250" s="415"/>
      <c r="CS250" s="415"/>
      <c r="CT250" s="415"/>
      <c r="CU250" s="415"/>
      <c r="CV250" s="415"/>
      <c r="CW250" s="415"/>
      <c r="CX250" s="415"/>
      <c r="CY250" s="415"/>
      <c r="CZ250" s="415"/>
    </row>
    <row r="251" s="422" customFormat="true" ht="15" customHeight="true" x14ac:dyDescent="0.2">
      <c r="B251" s="586"/>
      <c r="AG251" s="415"/>
      <c r="AH251" s="415"/>
      <c r="AI251" s="415"/>
      <c r="AJ251" s="415"/>
      <c r="AK251" s="415"/>
      <c r="AL251" s="415"/>
      <c r="AM251" s="415"/>
      <c r="AN251" s="415"/>
      <c r="AO251" s="415"/>
      <c r="AP251" s="415"/>
      <c r="AQ251" s="415"/>
      <c r="AR251" s="415"/>
      <c r="AS251" s="415"/>
      <c r="AT251" s="415"/>
      <c r="AU251" s="415"/>
      <c r="AV251" s="415"/>
      <c r="AW251" s="415"/>
      <c r="AX251" s="415"/>
      <c r="AY251" s="415"/>
      <c r="AZ251" s="415"/>
      <c r="BA251" s="694"/>
      <c r="BB251" s="443"/>
      <c r="BC251" s="694"/>
      <c r="BD251" s="694"/>
      <c r="BE251" s="694"/>
      <c r="BF251" s="694"/>
      <c r="BG251" s="694"/>
      <c r="BH251" s="694"/>
      <c r="BI251" s="694"/>
      <c r="BJ251" s="694"/>
      <c r="BK251" s="694"/>
      <c r="BL251" s="694"/>
      <c r="BM251" s="694"/>
      <c r="BN251" s="694"/>
      <c r="BO251" s="694"/>
      <c r="BP251" s="694"/>
      <c r="BQ251" s="694"/>
      <c r="BR251" s="694"/>
      <c r="BS251" s="694"/>
      <c r="BT251" s="694"/>
      <c r="BU251" s="694"/>
      <c r="BV251" s="694"/>
      <c r="BW251" s="694"/>
      <c r="BX251" s="694"/>
      <c r="BY251" s="694"/>
      <c r="BZ251" s="415"/>
      <c r="CA251" s="415"/>
      <c r="CB251" s="415"/>
      <c r="CC251" s="415"/>
      <c r="CD251" s="415"/>
      <c r="CE251" s="415"/>
      <c r="CF251" s="415"/>
      <c r="CG251" s="415"/>
      <c r="CH251" s="415"/>
      <c r="CI251" s="415"/>
      <c r="CJ251" s="415"/>
      <c r="CK251" s="415"/>
      <c r="CL251" s="415"/>
      <c r="CM251" s="415"/>
      <c r="CN251" s="415"/>
      <c r="CO251" s="415"/>
      <c r="CP251" s="415"/>
      <c r="CQ251" s="415"/>
      <c r="CR251" s="415"/>
      <c r="CS251" s="415"/>
      <c r="CT251" s="415"/>
      <c r="CU251" s="415"/>
      <c r="CV251" s="415"/>
      <c r="CW251" s="415"/>
      <c r="CX251" s="415"/>
      <c r="CY251" s="415"/>
      <c r="CZ251" s="415"/>
    </row>
    <row r="252" s="422" customFormat="true" ht="15" customHeight="true" x14ac:dyDescent="0.2">
      <c r="B252" s="586"/>
      <c r="AG252" s="415"/>
      <c r="AH252" s="415"/>
      <c r="AI252" s="415"/>
      <c r="AJ252" s="415"/>
      <c r="AK252" s="415"/>
      <c r="AL252" s="415"/>
      <c r="AM252" s="415"/>
      <c r="AN252" s="415"/>
      <c r="AO252" s="415"/>
      <c r="AP252" s="415"/>
      <c r="AQ252" s="415"/>
      <c r="AR252" s="415"/>
      <c r="AS252" s="415"/>
      <c r="AT252" s="415"/>
      <c r="AU252" s="415"/>
      <c r="AV252" s="415"/>
      <c r="AW252" s="415"/>
      <c r="AX252" s="415"/>
      <c r="AY252" s="415"/>
      <c r="AZ252" s="415"/>
      <c r="BA252" s="694"/>
      <c r="BB252" s="443"/>
      <c r="BC252" s="694"/>
      <c r="BD252" s="694"/>
      <c r="BE252" s="694"/>
      <c r="BF252" s="694"/>
      <c r="BG252" s="694"/>
      <c r="BH252" s="694"/>
      <c r="BI252" s="694"/>
      <c r="BJ252" s="694"/>
      <c r="BK252" s="694"/>
      <c r="BL252" s="694"/>
      <c r="BM252" s="694"/>
      <c r="BN252" s="694"/>
      <c r="BO252" s="694"/>
      <c r="BP252" s="694"/>
      <c r="BQ252" s="694"/>
      <c r="BR252" s="694"/>
      <c r="BS252" s="694"/>
      <c r="BT252" s="694"/>
      <c r="BU252" s="694"/>
      <c r="BV252" s="694"/>
      <c r="BW252" s="694"/>
      <c r="BX252" s="694"/>
      <c r="BY252" s="694"/>
      <c r="BZ252" s="415"/>
      <c r="CA252" s="415"/>
      <c r="CB252" s="415"/>
      <c r="CC252" s="415"/>
      <c r="CD252" s="415"/>
      <c r="CE252" s="415"/>
      <c r="CF252" s="415"/>
      <c r="CG252" s="415"/>
      <c r="CH252" s="415"/>
      <c r="CI252" s="415"/>
      <c r="CJ252" s="415"/>
      <c r="CK252" s="415"/>
      <c r="CL252" s="415"/>
      <c r="CM252" s="415"/>
      <c r="CN252" s="415"/>
      <c r="CO252" s="415"/>
      <c r="CP252" s="415"/>
      <c r="CQ252" s="415"/>
      <c r="CR252" s="415"/>
      <c r="CS252" s="415"/>
      <c r="CT252" s="415"/>
      <c r="CU252" s="415"/>
      <c r="CV252" s="415"/>
      <c r="CW252" s="415"/>
      <c r="CX252" s="415"/>
      <c r="CY252" s="415"/>
      <c r="CZ252" s="415"/>
    </row>
    <row r="253" s="422" customFormat="true" ht="15" customHeight="true" x14ac:dyDescent="0.2">
      <c r="B253" s="586"/>
      <c r="AG253" s="415"/>
      <c r="AH253" s="415"/>
      <c r="AI253" s="415"/>
      <c r="AJ253" s="415"/>
      <c r="AK253" s="415"/>
      <c r="AL253" s="415"/>
      <c r="AM253" s="415"/>
      <c r="AN253" s="415"/>
      <c r="AO253" s="415"/>
      <c r="AP253" s="415"/>
      <c r="AQ253" s="415"/>
      <c r="AR253" s="415"/>
      <c r="AS253" s="415"/>
      <c r="AT253" s="415"/>
      <c r="AU253" s="415"/>
      <c r="AV253" s="415"/>
      <c r="AW253" s="415"/>
      <c r="AX253" s="415"/>
      <c r="AY253" s="415"/>
      <c r="AZ253" s="415"/>
      <c r="BA253" s="694"/>
      <c r="BB253" s="443"/>
      <c r="BC253" s="694"/>
      <c r="BD253" s="694"/>
      <c r="BE253" s="694"/>
      <c r="BF253" s="694"/>
      <c r="BG253" s="694"/>
      <c r="BH253" s="694"/>
      <c r="BI253" s="694"/>
      <c r="BJ253" s="694"/>
      <c r="BK253" s="694"/>
      <c r="BL253" s="694"/>
      <c r="BM253" s="694"/>
      <c r="BN253" s="694"/>
      <c r="BO253" s="694"/>
      <c r="BP253" s="694"/>
      <c r="BQ253" s="694"/>
      <c r="BR253" s="694"/>
      <c r="BS253" s="694"/>
      <c r="BT253" s="694"/>
      <c r="BU253" s="694"/>
      <c r="BV253" s="694"/>
      <c r="BW253" s="694"/>
      <c r="BX253" s="694"/>
      <c r="BY253" s="694"/>
      <c r="BZ253" s="415"/>
      <c r="CA253" s="415"/>
      <c r="CB253" s="415"/>
      <c r="CC253" s="415"/>
      <c r="CD253" s="415"/>
      <c r="CE253" s="415"/>
      <c r="CF253" s="415"/>
      <c r="CG253" s="415"/>
      <c r="CH253" s="415"/>
      <c r="CI253" s="415"/>
      <c r="CJ253" s="415"/>
      <c r="CK253" s="415"/>
      <c r="CL253" s="415"/>
      <c r="CM253" s="415"/>
      <c r="CN253" s="415"/>
      <c r="CO253" s="415"/>
      <c r="CP253" s="415"/>
      <c r="CQ253" s="415"/>
      <c r="CR253" s="415"/>
      <c r="CS253" s="415"/>
      <c r="CT253" s="415"/>
      <c r="CU253" s="415"/>
      <c r="CV253" s="415"/>
      <c r="CW253" s="415"/>
      <c r="CX253" s="415"/>
      <c r="CY253" s="415"/>
      <c r="CZ253" s="415"/>
    </row>
    <row r="254" s="422" customFormat="true" ht="15" customHeight="true" x14ac:dyDescent="0.2">
      <c r="B254" s="586"/>
      <c r="AG254" s="415"/>
      <c r="AH254" s="415"/>
      <c r="AI254" s="415"/>
      <c r="AJ254" s="415"/>
      <c r="AK254" s="415"/>
      <c r="AL254" s="415"/>
      <c r="AM254" s="415"/>
      <c r="AN254" s="415"/>
      <c r="AO254" s="415"/>
      <c r="AP254" s="415"/>
      <c r="AQ254" s="415"/>
      <c r="AR254" s="415"/>
      <c r="AS254" s="415"/>
      <c r="AT254" s="415"/>
      <c r="AU254" s="415"/>
      <c r="AV254" s="415"/>
      <c r="AW254" s="415"/>
      <c r="AX254" s="415"/>
      <c r="AY254" s="415"/>
      <c r="AZ254" s="415"/>
      <c r="BA254" s="694"/>
      <c r="BB254" s="443"/>
      <c r="BC254" s="694"/>
      <c r="BD254" s="694"/>
      <c r="BE254" s="694"/>
      <c r="BF254" s="694"/>
      <c r="BG254" s="694"/>
      <c r="BH254" s="694"/>
      <c r="BI254" s="694"/>
      <c r="BJ254" s="694"/>
      <c r="BK254" s="694"/>
      <c r="BL254" s="694"/>
      <c r="BM254" s="694"/>
      <c r="BN254" s="694"/>
      <c r="BO254" s="694"/>
      <c r="BP254" s="694"/>
      <c r="BQ254" s="694"/>
      <c r="BR254" s="694"/>
      <c r="BS254" s="694"/>
      <c r="BT254" s="694"/>
      <c r="BU254" s="694"/>
      <c r="BV254" s="694"/>
      <c r="BW254" s="694"/>
      <c r="BX254" s="694"/>
      <c r="BY254" s="694"/>
      <c r="BZ254" s="415"/>
      <c r="CA254" s="415"/>
      <c r="CB254" s="415"/>
      <c r="CC254" s="415"/>
      <c r="CD254" s="415"/>
      <c r="CE254" s="415"/>
      <c r="CF254" s="415"/>
      <c r="CG254" s="415"/>
      <c r="CH254" s="415"/>
      <c r="CI254" s="415"/>
      <c r="CJ254" s="415"/>
      <c r="CK254" s="415"/>
      <c r="CL254" s="415"/>
      <c r="CM254" s="415"/>
      <c r="CN254" s="415"/>
      <c r="CO254" s="415"/>
      <c r="CP254" s="415"/>
      <c r="CQ254" s="415"/>
      <c r="CR254" s="415"/>
      <c r="CS254" s="415"/>
      <c r="CT254" s="415"/>
      <c r="CU254" s="415"/>
      <c r="CV254" s="415"/>
      <c r="CW254" s="415"/>
      <c r="CX254" s="415"/>
      <c r="CY254" s="415"/>
      <c r="CZ254" s="415"/>
    </row>
    <row r="255" s="422" customFormat="true" ht="15" customHeight="true" x14ac:dyDescent="0.2">
      <c r="B255" s="586"/>
      <c r="AG255" s="415"/>
      <c r="AH255" s="415"/>
      <c r="AI255" s="415"/>
      <c r="AJ255" s="415"/>
      <c r="AK255" s="415"/>
      <c r="AL255" s="415"/>
      <c r="AM255" s="415"/>
      <c r="AN255" s="415"/>
      <c r="AO255" s="415"/>
      <c r="AP255" s="415"/>
      <c r="AQ255" s="415"/>
      <c r="AR255" s="415"/>
      <c r="AS255" s="415"/>
      <c r="AT255" s="415"/>
      <c r="AU255" s="415"/>
      <c r="AV255" s="415"/>
      <c r="AW255" s="415"/>
      <c r="AX255" s="415"/>
      <c r="AY255" s="415"/>
      <c r="AZ255" s="415"/>
      <c r="BA255" s="694"/>
      <c r="BB255" s="443"/>
      <c r="BC255" s="694"/>
      <c r="BD255" s="694"/>
      <c r="BE255" s="694"/>
      <c r="BF255" s="694"/>
      <c r="BG255" s="694"/>
      <c r="BH255" s="694"/>
      <c r="BI255" s="694"/>
      <c r="BJ255" s="694"/>
      <c r="BK255" s="694"/>
      <c r="BL255" s="694"/>
      <c r="BM255" s="694"/>
      <c r="BN255" s="694"/>
      <c r="BO255" s="694"/>
      <c r="BP255" s="694"/>
      <c r="BQ255" s="694"/>
      <c r="BR255" s="694"/>
      <c r="BS255" s="694"/>
      <c r="BT255" s="694"/>
      <c r="BU255" s="694"/>
      <c r="BV255" s="694"/>
      <c r="BW255" s="694"/>
      <c r="BX255" s="694"/>
      <c r="BY255" s="694"/>
      <c r="BZ255" s="415"/>
      <c r="CA255" s="415"/>
      <c r="CB255" s="415"/>
      <c r="CC255" s="415"/>
      <c r="CD255" s="415"/>
      <c r="CE255" s="415"/>
      <c r="CF255" s="415"/>
      <c r="CG255" s="415"/>
      <c r="CH255" s="415"/>
      <c r="CI255" s="415"/>
      <c r="CJ255" s="415"/>
      <c r="CK255" s="415"/>
      <c r="CL255" s="415"/>
      <c r="CM255" s="415"/>
      <c r="CN255" s="415"/>
      <c r="CO255" s="415"/>
      <c r="CP255" s="415"/>
      <c r="CQ255" s="415"/>
      <c r="CR255" s="415"/>
      <c r="CS255" s="415"/>
      <c r="CT255" s="415"/>
      <c r="CU255" s="415"/>
      <c r="CV255" s="415"/>
      <c r="CW255" s="415"/>
      <c r="CX255" s="415"/>
      <c r="CY255" s="415"/>
      <c r="CZ255" s="415"/>
    </row>
    <row r="256" s="422" customFormat="true" ht="15" customHeight="true" x14ac:dyDescent="0.2">
      <c r="B256" s="586"/>
      <c r="AG256" s="415"/>
      <c r="AH256" s="415"/>
      <c r="AI256" s="415"/>
      <c r="AJ256" s="415"/>
      <c r="AK256" s="415"/>
      <c r="AL256" s="415"/>
      <c r="AM256" s="415"/>
      <c r="AN256" s="415"/>
      <c r="AO256" s="415"/>
      <c r="AP256" s="415"/>
      <c r="AQ256" s="415"/>
      <c r="AR256" s="415"/>
      <c r="AS256" s="415"/>
      <c r="AT256" s="415"/>
      <c r="AU256" s="415"/>
      <c r="AV256" s="415"/>
      <c r="AW256" s="415"/>
      <c r="AX256" s="415"/>
      <c r="AY256" s="415"/>
      <c r="AZ256" s="415"/>
      <c r="BA256" s="694"/>
      <c r="BB256" s="443"/>
      <c r="BC256" s="694"/>
      <c r="BD256" s="694"/>
      <c r="BE256" s="694"/>
      <c r="BF256" s="694"/>
      <c r="BG256" s="694"/>
      <c r="BH256" s="694"/>
      <c r="BI256" s="694"/>
      <c r="BJ256" s="694"/>
      <c r="BK256" s="694"/>
      <c r="BL256" s="694"/>
      <c r="BM256" s="694"/>
      <c r="BN256" s="694"/>
      <c r="BO256" s="694"/>
      <c r="BP256" s="694"/>
      <c r="BQ256" s="694"/>
      <c r="BR256" s="694"/>
      <c r="BS256" s="694"/>
      <c r="BT256" s="694"/>
      <c r="BU256" s="694"/>
      <c r="BV256" s="694"/>
      <c r="BW256" s="694"/>
      <c r="BX256" s="694"/>
      <c r="BY256" s="694"/>
      <c r="BZ256" s="415"/>
      <c r="CA256" s="415"/>
      <c r="CB256" s="415"/>
      <c r="CC256" s="415"/>
      <c r="CD256" s="415"/>
      <c r="CE256" s="415"/>
      <c r="CF256" s="415"/>
      <c r="CG256" s="415"/>
      <c r="CH256" s="415"/>
      <c r="CI256" s="415"/>
      <c r="CJ256" s="415"/>
      <c r="CK256" s="415"/>
      <c r="CL256" s="415"/>
      <c r="CM256" s="415"/>
      <c r="CN256" s="415"/>
      <c r="CO256" s="415"/>
      <c r="CP256" s="415"/>
      <c r="CQ256" s="415"/>
      <c r="CR256" s="415"/>
      <c r="CS256" s="415"/>
      <c r="CT256" s="415"/>
      <c r="CU256" s="415"/>
      <c r="CV256" s="415"/>
      <c r="CW256" s="415"/>
      <c r="CX256" s="415"/>
      <c r="CY256" s="415"/>
      <c r="CZ256" s="415"/>
    </row>
    <row r="257" s="422" customFormat="true" ht="18" customHeight="true" x14ac:dyDescent="0.2">
      <c r="B257" s="586"/>
      <c r="AG257" s="415"/>
      <c r="AH257" s="415"/>
      <c r="AI257" s="415"/>
      <c r="AJ257" s="415"/>
      <c r="AK257" s="415"/>
      <c r="AL257" s="415"/>
      <c r="AM257" s="415"/>
      <c r="AN257" s="415"/>
      <c r="AO257" s="415"/>
      <c r="AP257" s="415"/>
      <c r="AQ257" s="415"/>
      <c r="AR257" s="415"/>
      <c r="AS257" s="415"/>
      <c r="AT257" s="415"/>
      <c r="AU257" s="415"/>
      <c r="AV257" s="415"/>
      <c r="AW257" s="415"/>
      <c r="AX257" s="415"/>
      <c r="AY257" s="415"/>
      <c r="AZ257" s="415"/>
      <c r="BA257" s="694"/>
      <c r="BB257" s="443"/>
      <c r="BC257" s="694"/>
      <c r="BD257" s="694"/>
      <c r="BE257" s="694"/>
      <c r="BF257" s="694"/>
      <c r="BG257" s="694"/>
      <c r="BH257" s="694"/>
      <c r="BI257" s="694"/>
      <c r="BJ257" s="694"/>
      <c r="BK257" s="694"/>
      <c r="BL257" s="694"/>
      <c r="BM257" s="694"/>
      <c r="BN257" s="694"/>
      <c r="BO257" s="694"/>
      <c r="BP257" s="694"/>
      <c r="BQ257" s="694"/>
      <c r="BR257" s="694"/>
      <c r="BS257" s="694"/>
      <c r="BT257" s="694"/>
      <c r="BU257" s="694"/>
      <c r="BV257" s="694"/>
      <c r="BW257" s="694"/>
      <c r="BX257" s="694"/>
      <c r="BY257" s="694"/>
      <c r="BZ257" s="415"/>
      <c r="CA257" s="415"/>
      <c r="CB257" s="415"/>
      <c r="CC257" s="415"/>
      <c r="CD257" s="415"/>
      <c r="CE257" s="415"/>
      <c r="CF257" s="415"/>
      <c r="CG257" s="415"/>
      <c r="CH257" s="415"/>
      <c r="CI257" s="415"/>
      <c r="CJ257" s="415"/>
      <c r="CK257" s="415"/>
      <c r="CL257" s="415"/>
      <c r="CM257" s="415"/>
      <c r="CN257" s="415"/>
      <c r="CO257" s="415"/>
      <c r="CP257" s="415"/>
      <c r="CQ257" s="415"/>
      <c r="CR257" s="415"/>
      <c r="CS257" s="415"/>
      <c r="CT257" s="415"/>
      <c r="CU257" s="415"/>
      <c r="CV257" s="415"/>
      <c r="CW257" s="415"/>
      <c r="CX257" s="415"/>
      <c r="CY257" s="415"/>
      <c r="CZ257" s="415"/>
    </row>
    <row r="258" s="422" customFormat="true" ht="18" customHeight="true" x14ac:dyDescent="0.2">
      <c r="B258" s="586"/>
      <c r="AG258" s="415"/>
      <c r="AH258" s="415"/>
      <c r="AI258" s="415"/>
      <c r="AJ258" s="415"/>
      <c r="AK258" s="415"/>
      <c r="AL258" s="415"/>
      <c r="AM258" s="415"/>
      <c r="AN258" s="415"/>
      <c r="AO258" s="415"/>
      <c r="AP258" s="415"/>
      <c r="AQ258" s="415"/>
      <c r="AR258" s="415"/>
      <c r="AS258" s="415"/>
      <c r="AT258" s="415"/>
      <c r="AU258" s="415"/>
      <c r="AV258" s="415"/>
      <c r="AW258" s="415"/>
      <c r="AX258" s="415"/>
      <c r="AY258" s="415"/>
      <c r="AZ258" s="415"/>
      <c r="BA258" s="694"/>
      <c r="BB258" s="443"/>
      <c r="BC258" s="694"/>
      <c r="BD258" s="694"/>
      <c r="BE258" s="694"/>
      <c r="BF258" s="694"/>
      <c r="BG258" s="694"/>
      <c r="BH258" s="694"/>
      <c r="BI258" s="694"/>
      <c r="BJ258" s="694"/>
      <c r="BK258" s="694"/>
      <c r="BL258" s="694"/>
      <c r="BM258" s="694"/>
      <c r="BN258" s="694"/>
      <c r="BO258" s="694"/>
      <c r="BP258" s="694"/>
      <c r="BQ258" s="694"/>
      <c r="BR258" s="694"/>
      <c r="BS258" s="694"/>
      <c r="BT258" s="694"/>
      <c r="BU258" s="694"/>
      <c r="BV258" s="694"/>
      <c r="BW258" s="694"/>
      <c r="BX258" s="694"/>
      <c r="BY258" s="694"/>
      <c r="BZ258" s="415"/>
      <c r="CA258" s="415"/>
      <c r="CB258" s="415"/>
      <c r="CC258" s="415"/>
      <c r="CD258" s="415"/>
      <c r="CE258" s="415"/>
      <c r="CF258" s="415"/>
      <c r="CG258" s="415"/>
      <c r="CH258" s="415"/>
      <c r="CI258" s="415"/>
      <c r="CJ258" s="415"/>
      <c r="CK258" s="415"/>
      <c r="CL258" s="415"/>
      <c r="CM258" s="415"/>
      <c r="CN258" s="415"/>
      <c r="CO258" s="415"/>
      <c r="CP258" s="415"/>
      <c r="CQ258" s="415"/>
      <c r="CR258" s="415"/>
      <c r="CS258" s="415"/>
      <c r="CT258" s="415"/>
      <c r="CU258" s="415"/>
      <c r="CV258" s="415"/>
      <c r="CW258" s="415"/>
      <c r="CX258" s="415"/>
      <c r="CY258" s="415"/>
      <c r="CZ258" s="415"/>
    </row>
    <row r="259" s="589" customFormat="true" ht="15" customHeight="true" x14ac:dyDescent="0.2">
      <c r="B259" s="622"/>
      <c r="AG259" s="420"/>
      <c r="AH259" s="420"/>
      <c r="AI259" s="420"/>
      <c r="AJ259" s="420"/>
      <c r="AK259" s="420"/>
      <c r="AL259" s="420"/>
      <c r="AM259" s="420"/>
      <c r="AN259" s="420"/>
      <c r="AO259" s="420"/>
      <c r="AP259" s="420"/>
      <c r="AQ259" s="420"/>
      <c r="AR259" s="420"/>
      <c r="AS259" s="420"/>
      <c r="AT259" s="420"/>
      <c r="AU259" s="420"/>
      <c r="AV259" s="420"/>
      <c r="AW259" s="420"/>
      <c r="AX259" s="420"/>
      <c r="AY259" s="420"/>
      <c r="AZ259" s="420"/>
      <c r="BA259" s="421" t="s">
        <v>131</v>
      </c>
      <c r="BB259" s="389" t="s">
        <v>85</v>
      </c>
      <c r="BC259" s="1138" t="s">
        <v>115</v>
      </c>
      <c r="BD259" s="1139"/>
      <c r="BE259" s="1139"/>
      <c r="BF259" s="1139"/>
      <c r="BG259" s="1140"/>
      <c r="BH259" s="1138" t="s">
        <v>38</v>
      </c>
      <c r="BI259" s="1139"/>
      <c r="BJ259" s="1139"/>
      <c r="BK259" s="1139"/>
      <c r="BL259" s="1140"/>
      <c r="BM259" s="1138" t="s">
        <v>37</v>
      </c>
      <c r="BN259" s="1139"/>
      <c r="BO259" s="1139"/>
      <c r="BP259" s="1139"/>
      <c r="BQ259" s="1141"/>
      <c r="BR259" s="80" t="s">
        <v>141</v>
      </c>
      <c r="BS259" s="501"/>
      <c r="BT259" s="501"/>
      <c r="BU259" s="501"/>
      <c r="BV259" s="501"/>
      <c r="BW259" s="501"/>
      <c r="BX259" s="501"/>
      <c r="BY259" s="501"/>
      <c r="BZ259" s="515"/>
      <c r="CA259" s="515"/>
      <c r="CB259" s="515"/>
      <c r="CC259" s="515"/>
      <c r="CD259" s="515"/>
      <c r="CE259" s="515"/>
      <c r="CF259" s="515"/>
      <c r="CG259" s="419"/>
      <c r="CH259" s="419"/>
      <c r="CI259" s="419"/>
      <c r="CJ259" s="419"/>
      <c r="CK259" s="419"/>
      <c r="CL259" s="419"/>
      <c r="CM259" s="419"/>
      <c r="CN259" s="419"/>
      <c r="CO259" s="419"/>
      <c r="CP259" s="419"/>
      <c r="CQ259" s="419"/>
      <c r="CR259" s="419"/>
      <c r="CS259" s="419"/>
      <c r="CT259" s="419"/>
      <c r="CU259" s="419"/>
      <c r="CV259" s="419"/>
      <c r="CW259" s="419"/>
      <c r="CX259" s="419"/>
      <c r="CY259" s="419"/>
      <c r="CZ259" s="419"/>
    </row>
    <row r="260" s="589" customFormat="true" ht="24" x14ac:dyDescent="0.2">
      <c r="B260" s="622"/>
      <c r="AG260" s="420"/>
      <c r="AH260" s="420"/>
      <c r="AI260" s="420"/>
      <c r="AJ260" s="420"/>
      <c r="AK260" s="420"/>
      <c r="AL260" s="420"/>
      <c r="AM260" s="420"/>
      <c r="AN260" s="420"/>
      <c r="AO260" s="420"/>
      <c r="AP260" s="420"/>
      <c r="AQ260" s="420"/>
      <c r="AR260" s="420"/>
      <c r="AS260" s="420"/>
      <c r="AT260" s="420"/>
      <c r="AU260" s="420"/>
      <c r="AV260" s="420"/>
      <c r="AW260" s="420"/>
      <c r="AX260" s="420"/>
      <c r="AY260" s="420"/>
      <c r="AZ260" s="420"/>
      <c r="BA260" s="407" t="s">
        <v>119</v>
      </c>
      <c r="BB260" s="406"/>
      <c r="BC260" s="531" t="s">
        <v>0</v>
      </c>
      <c r="BD260" s="671" t="s">
        <v>1</v>
      </c>
      <c r="BE260" s="671" t="s">
        <v>2</v>
      </c>
      <c r="BF260" s="671" t="s">
        <v>3</v>
      </c>
      <c r="BG260" s="532" t="s">
        <v>4</v>
      </c>
      <c r="BH260" s="531" t="s">
        <v>0</v>
      </c>
      <c r="BI260" s="671" t="s">
        <v>1</v>
      </c>
      <c r="BJ260" s="671" t="s">
        <v>2</v>
      </c>
      <c r="BK260" s="671" t="s">
        <v>3</v>
      </c>
      <c r="BL260" s="532" t="s">
        <v>4</v>
      </c>
      <c r="BM260" s="531" t="s">
        <v>0</v>
      </c>
      <c r="BN260" s="671" t="s">
        <v>1</v>
      </c>
      <c r="BO260" s="671" t="s">
        <v>2</v>
      </c>
      <c r="BP260" s="671" t="s">
        <v>3</v>
      </c>
      <c r="BQ260" s="532" t="s">
        <v>4</v>
      </c>
      <c r="BR260" s="531" t="s">
        <v>463</v>
      </c>
      <c r="BS260" s="671" t="s">
        <v>464</v>
      </c>
      <c r="BT260" s="671" t="s">
        <v>465</v>
      </c>
      <c r="BU260" s="671" t="s">
        <v>466</v>
      </c>
      <c r="BV260" s="671" t="s">
        <v>467</v>
      </c>
      <c r="BW260" s="671" t="s">
        <v>468</v>
      </c>
      <c r="BX260" s="671" t="s">
        <v>469</v>
      </c>
      <c r="BY260" s="672" t="s">
        <v>470</v>
      </c>
      <c r="BZ260" s="672" t="s">
        <v>471</v>
      </c>
      <c r="CA260" s="672" t="s">
        <v>472</v>
      </c>
      <c r="CB260" s="672" t="s">
        <v>473</v>
      </c>
      <c r="CC260" s="672" t="s">
        <v>474</v>
      </c>
      <c r="CD260" s="672" t="s">
        <v>475</v>
      </c>
      <c r="CE260" s="672" t="s">
        <v>476</v>
      </c>
      <c r="CF260" s="672" t="s">
        <v>477</v>
      </c>
      <c r="CG260" s="251"/>
      <c r="CH260" s="251"/>
      <c r="CI260" s="251"/>
      <c r="CJ260" s="251"/>
      <c r="CK260" s="251"/>
      <c r="CL260" s="251"/>
      <c r="CM260" s="251"/>
      <c r="CN260" s="251"/>
      <c r="CO260" s="251"/>
      <c r="CP260" s="251"/>
      <c r="CQ260" s="251"/>
      <c r="CR260" s="251"/>
      <c r="CS260" s="251"/>
      <c r="CT260" s="251"/>
      <c r="CU260" s="251"/>
      <c r="CV260" s="251"/>
      <c r="CW260" s="251"/>
      <c r="CX260" s="251"/>
      <c r="CY260" s="251"/>
      <c r="CZ260" s="251"/>
    </row>
    <row r="261" s="589" customFormat="true" ht="15" customHeight="true" x14ac:dyDescent="0.2">
      <c r="B261" s="622"/>
      <c r="AG261" s="420"/>
      <c r="AH261" s="420"/>
      <c r="AI261" s="420"/>
      <c r="AJ261" s="420"/>
      <c r="AK261" s="420"/>
      <c r="AL261" s="420"/>
      <c r="AM261" s="420"/>
      <c r="AN261" s="420"/>
      <c r="AO261" s="420"/>
      <c r="AP261" s="420"/>
      <c r="AQ261" s="420"/>
      <c r="AR261" s="420"/>
      <c r="AS261" s="420"/>
      <c r="AT261" s="420"/>
      <c r="AU261" s="420"/>
      <c r="AV261" s="420"/>
      <c r="AW261" s="420"/>
      <c r="AX261" s="420"/>
      <c r="AY261" s="420"/>
      <c r="AZ261" s="420"/>
      <c r="BA261" s="1144" t="s">
        <v>73</v>
      </c>
      <c r="BB261" s="699" t="s">
        <v>49</v>
      </c>
      <c r="BC261" s="128" t="s">
        <v>35</v>
      </c>
      <c r="BD261" s="124" t="s">
        <v>35</v>
      </c>
      <c r="BE261" s="124" t="s">
        <v>35</v>
      </c>
      <c r="BF261" s="124" t="s">
        <v>35</v>
      </c>
      <c r="BG261" s="119" t="s">
        <v>35</v>
      </c>
      <c r="BH261" s="128" t="s">
        <v>35</v>
      </c>
      <c r="BI261" s="124" t="s">
        <v>35</v>
      </c>
      <c r="BJ261" s="124" t="s">
        <v>35</v>
      </c>
      <c r="BK261" s="124" t="s">
        <v>35</v>
      </c>
      <c r="BL261" s="119" t="s">
        <v>35</v>
      </c>
      <c r="BM261" s="128" t="s">
        <v>35</v>
      </c>
      <c r="BN261" s="124" t="s">
        <v>35</v>
      </c>
      <c r="BO261" s="124" t="s">
        <v>35</v>
      </c>
      <c r="BP261" s="124" t="s">
        <v>35</v>
      </c>
      <c r="BQ261" s="119" t="s">
        <v>35</v>
      </c>
      <c r="BR261" s="128" t="s">
        <v>35</v>
      </c>
      <c r="BS261" s="124" t="s">
        <v>35</v>
      </c>
      <c r="BT261" s="124" t="s">
        <v>35</v>
      </c>
      <c r="BU261" s="124" t="s">
        <v>35</v>
      </c>
      <c r="BV261" s="124" t="s">
        <v>35</v>
      </c>
      <c r="BW261" s="124" t="s">
        <v>35</v>
      </c>
      <c r="BX261" s="124" t="s">
        <v>35</v>
      </c>
      <c r="BY261" s="113" t="s">
        <v>35</v>
      </c>
      <c r="BZ261" s="113" t="s">
        <v>35</v>
      </c>
      <c r="CA261" s="113" t="s">
        <v>35</v>
      </c>
      <c r="CB261" s="113" t="s">
        <v>35</v>
      </c>
      <c r="CC261" s="113" t="s">
        <v>35</v>
      </c>
      <c r="CD261" s="113" t="s">
        <v>35</v>
      </c>
      <c r="CE261" s="113" t="s">
        <v>35</v>
      </c>
      <c r="CF261" s="113" t="s">
        <v>35</v>
      </c>
      <c r="CG261" s="68"/>
      <c r="CH261" s="68"/>
      <c r="CI261" s="68"/>
      <c r="CJ261" s="68"/>
      <c r="CK261" s="68"/>
      <c r="CL261" s="68"/>
      <c r="CM261" s="68"/>
      <c r="CN261" s="68"/>
      <c r="CO261" s="68"/>
      <c r="CP261" s="68"/>
      <c r="CQ261" s="68"/>
      <c r="CR261" s="68"/>
      <c r="CS261" s="68"/>
      <c r="CT261" s="68"/>
      <c r="CU261" s="68"/>
      <c r="CV261" s="68"/>
      <c r="CW261" s="68"/>
      <c r="CX261" s="68"/>
      <c r="CY261" s="68"/>
      <c r="CZ261" s="68"/>
    </row>
    <row r="262" s="589" customFormat="true" ht="15" customHeight="true" x14ac:dyDescent="0.2">
      <c r="B262" s="622"/>
      <c r="AG262" s="420"/>
      <c r="AH262" s="420"/>
      <c r="AI262" s="420"/>
      <c r="AJ262" s="420"/>
      <c r="AK262" s="420"/>
      <c r="AL262" s="420"/>
      <c r="AM262" s="420"/>
      <c r="AN262" s="420"/>
      <c r="AO262" s="420"/>
      <c r="AP262" s="420"/>
      <c r="AQ262" s="420"/>
      <c r="AR262" s="420"/>
      <c r="AS262" s="420"/>
      <c r="AT262" s="420"/>
      <c r="AU262" s="420"/>
      <c r="AV262" s="420"/>
      <c r="AW262" s="420"/>
      <c r="AX262" s="420"/>
      <c r="AY262" s="420"/>
      <c r="AZ262" s="420"/>
      <c r="BA262" s="1136"/>
      <c r="BB262" s="697" t="s">
        <v>48</v>
      </c>
      <c r="BC262" s="127" t="s">
        <v>35</v>
      </c>
      <c r="BD262" s="123" t="s">
        <v>35</v>
      </c>
      <c r="BE262" s="123" t="s">
        <v>35</v>
      </c>
      <c r="BF262" s="123" t="s">
        <v>35</v>
      </c>
      <c r="BG262" s="118" t="s">
        <v>35</v>
      </c>
      <c r="BH262" s="127" t="s">
        <v>35</v>
      </c>
      <c r="BI262" s="123" t="s">
        <v>35</v>
      </c>
      <c r="BJ262" s="123" t="s">
        <v>35</v>
      </c>
      <c r="BK262" s="123" t="s">
        <v>35</v>
      </c>
      <c r="BL262" s="118" t="s">
        <v>35</v>
      </c>
      <c r="BM262" s="127" t="s">
        <v>35</v>
      </c>
      <c r="BN262" s="123" t="s">
        <v>35</v>
      </c>
      <c r="BO262" s="123" t="s">
        <v>35</v>
      </c>
      <c r="BP262" s="123" t="s">
        <v>35</v>
      </c>
      <c r="BQ262" s="118" t="s">
        <v>35</v>
      </c>
      <c r="BR262" s="127" t="s">
        <v>35</v>
      </c>
      <c r="BS262" s="123" t="s">
        <v>35</v>
      </c>
      <c r="BT262" s="123" t="s">
        <v>35</v>
      </c>
      <c r="BU262" s="123" t="s">
        <v>35</v>
      </c>
      <c r="BV262" s="123" t="s">
        <v>35</v>
      </c>
      <c r="BW262" s="123" t="s">
        <v>35</v>
      </c>
      <c r="BX262" s="123" t="s">
        <v>35</v>
      </c>
      <c r="BY262" s="112" t="s">
        <v>35</v>
      </c>
      <c r="BZ262" s="112" t="s">
        <v>35</v>
      </c>
      <c r="CA262" s="112" t="s">
        <v>35</v>
      </c>
      <c r="CB262" s="112" t="s">
        <v>35</v>
      </c>
      <c r="CC262" s="112" t="s">
        <v>35</v>
      </c>
      <c r="CD262" s="112" t="s">
        <v>35</v>
      </c>
      <c r="CE262" s="112" t="s">
        <v>35</v>
      </c>
      <c r="CF262" s="112" t="s">
        <v>35</v>
      </c>
      <c r="CG262" s="68"/>
      <c r="CH262" s="68"/>
      <c r="CI262" s="68"/>
      <c r="CJ262" s="68"/>
      <c r="CK262" s="68"/>
      <c r="CL262" s="68"/>
      <c r="CM262" s="68"/>
      <c r="CN262" s="68"/>
      <c r="CO262" s="68"/>
      <c r="CP262" s="68"/>
      <c r="CQ262" s="68"/>
      <c r="CR262" s="68"/>
      <c r="CS262" s="68"/>
      <c r="CT262" s="68"/>
      <c r="CU262" s="68"/>
      <c r="CV262" s="68"/>
      <c r="CW262" s="68"/>
      <c r="CX262" s="68"/>
      <c r="CY262" s="68"/>
      <c r="CZ262" s="68"/>
    </row>
    <row r="263" s="589" customFormat="true" ht="15" customHeight="true" x14ac:dyDescent="0.2">
      <c r="B263" s="622"/>
      <c r="AG263" s="420"/>
      <c r="AH263" s="420"/>
      <c r="AI263" s="420"/>
      <c r="AJ263" s="420"/>
      <c r="AK263" s="420"/>
      <c r="AL263" s="420"/>
      <c r="AM263" s="420"/>
      <c r="AN263" s="420"/>
      <c r="AO263" s="420"/>
      <c r="AP263" s="420"/>
      <c r="AQ263" s="420"/>
      <c r="AR263" s="420"/>
      <c r="AS263" s="420"/>
      <c r="AT263" s="420"/>
      <c r="AU263" s="420"/>
      <c r="AV263" s="420"/>
      <c r="AW263" s="420"/>
      <c r="AX263" s="420"/>
      <c r="AY263" s="420"/>
      <c r="AZ263" s="420"/>
      <c r="BA263" s="1136"/>
      <c r="BB263" s="697" t="s">
        <v>113</v>
      </c>
      <c r="BC263" s="127" t="s">
        <v>35</v>
      </c>
      <c r="BD263" s="123" t="s">
        <v>35</v>
      </c>
      <c r="BE263" s="123" t="s">
        <v>35</v>
      </c>
      <c r="BF263" s="123" t="s">
        <v>35</v>
      </c>
      <c r="BG263" s="118" t="s">
        <v>35</v>
      </c>
      <c r="BH263" s="127" t="s">
        <v>35</v>
      </c>
      <c r="BI263" s="123" t="s">
        <v>35</v>
      </c>
      <c r="BJ263" s="123" t="s">
        <v>35</v>
      </c>
      <c r="BK263" s="123" t="s">
        <v>35</v>
      </c>
      <c r="BL263" s="118" t="s">
        <v>35</v>
      </c>
      <c r="BM263" s="127" t="s">
        <v>35</v>
      </c>
      <c r="BN263" s="123" t="s">
        <v>35</v>
      </c>
      <c r="BO263" s="123" t="s">
        <v>35</v>
      </c>
      <c r="BP263" s="123" t="s">
        <v>35</v>
      </c>
      <c r="BQ263" s="118" t="s">
        <v>35</v>
      </c>
      <c r="BR263" s="127" t="s">
        <v>35</v>
      </c>
      <c r="BS263" s="123" t="s">
        <v>35</v>
      </c>
      <c r="BT263" s="123" t="s">
        <v>35</v>
      </c>
      <c r="BU263" s="123" t="s">
        <v>35</v>
      </c>
      <c r="BV263" s="123" t="s">
        <v>35</v>
      </c>
      <c r="BW263" s="123" t="s">
        <v>35</v>
      </c>
      <c r="BX263" s="123" t="s">
        <v>35</v>
      </c>
      <c r="BY263" s="112" t="s">
        <v>35</v>
      </c>
      <c r="BZ263" s="112" t="s">
        <v>35</v>
      </c>
      <c r="CA263" s="112" t="s">
        <v>35</v>
      </c>
      <c r="CB263" s="112" t="s">
        <v>35</v>
      </c>
      <c r="CC263" s="112" t="s">
        <v>35</v>
      </c>
      <c r="CD263" s="112" t="s">
        <v>35</v>
      </c>
      <c r="CE263" s="112" t="s">
        <v>35</v>
      </c>
      <c r="CF263" s="112" t="s">
        <v>35</v>
      </c>
      <c r="CG263" s="68"/>
      <c r="CH263" s="68"/>
      <c r="CI263" s="68"/>
      <c r="CJ263" s="68"/>
      <c r="CK263" s="68"/>
      <c r="CL263" s="68"/>
      <c r="CM263" s="68"/>
      <c r="CN263" s="68"/>
      <c r="CO263" s="68"/>
      <c r="CP263" s="68"/>
      <c r="CQ263" s="68"/>
      <c r="CR263" s="68"/>
      <c r="CS263" s="68"/>
      <c r="CT263" s="68"/>
      <c r="CU263" s="68"/>
      <c r="CV263" s="68"/>
      <c r="CW263" s="68"/>
      <c r="CX263" s="68"/>
      <c r="CY263" s="68"/>
      <c r="CZ263" s="68"/>
    </row>
    <row r="264" s="589" customFormat="true" ht="15" customHeight="true" x14ac:dyDescent="0.2">
      <c r="B264" s="622"/>
      <c r="AG264" s="420"/>
      <c r="AH264" s="420"/>
      <c r="AI264" s="420"/>
      <c r="AJ264" s="420"/>
      <c r="AK264" s="420"/>
      <c r="AL264" s="420"/>
      <c r="AM264" s="420"/>
      <c r="AN264" s="420"/>
      <c r="AO264" s="420"/>
      <c r="AP264" s="420"/>
      <c r="AQ264" s="420"/>
      <c r="AR264" s="420"/>
      <c r="AS264" s="420"/>
      <c r="AT264" s="420"/>
      <c r="AU264" s="420"/>
      <c r="AV264" s="420"/>
      <c r="AW264" s="420"/>
      <c r="AX264" s="420"/>
      <c r="AY264" s="420"/>
      <c r="AZ264" s="420"/>
      <c r="BA264" s="1136" t="s">
        <v>74</v>
      </c>
      <c r="BB264" s="697" t="s">
        <v>89</v>
      </c>
      <c r="BC264" s="127" t="s">
        <v>35</v>
      </c>
      <c r="BD264" s="123" t="s">
        <v>35</v>
      </c>
      <c r="BE264" s="123" t="s">
        <v>35</v>
      </c>
      <c r="BF264" s="123" t="s">
        <v>35</v>
      </c>
      <c r="BG264" s="118" t="s">
        <v>35</v>
      </c>
      <c r="BH264" s="127" t="s">
        <v>35</v>
      </c>
      <c r="BI264" s="123" t="s">
        <v>35</v>
      </c>
      <c r="BJ264" s="123" t="s">
        <v>35</v>
      </c>
      <c r="BK264" s="123" t="s">
        <v>35</v>
      </c>
      <c r="BL264" s="118" t="s">
        <v>35</v>
      </c>
      <c r="BM264" s="127" t="s">
        <v>35</v>
      </c>
      <c r="BN264" s="123" t="s">
        <v>35</v>
      </c>
      <c r="BO264" s="123" t="s">
        <v>35</v>
      </c>
      <c r="BP264" s="123" t="s">
        <v>35</v>
      </c>
      <c r="BQ264" s="118" t="s">
        <v>35</v>
      </c>
      <c r="BR264" s="127" t="s">
        <v>35</v>
      </c>
      <c r="BS264" s="123" t="s">
        <v>35</v>
      </c>
      <c r="BT264" s="123" t="s">
        <v>35</v>
      </c>
      <c r="BU264" s="123" t="s">
        <v>35</v>
      </c>
      <c r="BV264" s="123" t="s">
        <v>35</v>
      </c>
      <c r="BW264" s="123" t="s">
        <v>35</v>
      </c>
      <c r="BX264" s="123" t="s">
        <v>35</v>
      </c>
      <c r="BY264" s="112" t="s">
        <v>35</v>
      </c>
      <c r="BZ264" s="112" t="s">
        <v>35</v>
      </c>
      <c r="CA264" s="112" t="s">
        <v>35</v>
      </c>
      <c r="CB264" s="112" t="s">
        <v>35</v>
      </c>
      <c r="CC264" s="112" t="s">
        <v>35</v>
      </c>
      <c r="CD264" s="112" t="s">
        <v>35</v>
      </c>
      <c r="CE264" s="112" t="s">
        <v>35</v>
      </c>
      <c r="CF264" s="112" t="s">
        <v>35</v>
      </c>
      <c r="CG264" s="68"/>
      <c r="CH264" s="68"/>
      <c r="CI264" s="68"/>
      <c r="CJ264" s="68"/>
      <c r="CK264" s="68"/>
      <c r="CL264" s="68"/>
      <c r="CM264" s="68"/>
      <c r="CN264" s="68"/>
      <c r="CO264" s="68"/>
      <c r="CP264" s="68"/>
      <c r="CQ264" s="68"/>
      <c r="CR264" s="68"/>
      <c r="CS264" s="68"/>
      <c r="CT264" s="68"/>
      <c r="CU264" s="68"/>
      <c r="CV264" s="68"/>
      <c r="CW264" s="68"/>
      <c r="CX264" s="68"/>
      <c r="CY264" s="68"/>
      <c r="CZ264" s="68"/>
    </row>
    <row r="265" s="589" customFormat="true" ht="15" customHeight="true" x14ac:dyDescent="0.2">
      <c r="B265" s="622"/>
      <c r="AG265" s="420"/>
      <c r="AH265" s="420"/>
      <c r="AI265" s="420"/>
      <c r="AJ265" s="420"/>
      <c r="AK265" s="420"/>
      <c r="AL265" s="420"/>
      <c r="AM265" s="420"/>
      <c r="AN265" s="420"/>
      <c r="AO265" s="420"/>
      <c r="AP265" s="420"/>
      <c r="AQ265" s="420"/>
      <c r="AR265" s="420"/>
      <c r="AS265" s="420"/>
      <c r="AT265" s="420"/>
      <c r="AU265" s="420"/>
      <c r="AV265" s="420"/>
      <c r="AW265" s="420"/>
      <c r="AX265" s="420"/>
      <c r="AY265" s="420"/>
      <c r="AZ265" s="420"/>
      <c r="BA265" s="1136"/>
      <c r="BB265" s="697" t="s">
        <v>90</v>
      </c>
      <c r="BC265" s="127" t="s">
        <v>35</v>
      </c>
      <c r="BD265" s="123" t="s">
        <v>35</v>
      </c>
      <c r="BE265" s="123" t="s">
        <v>35</v>
      </c>
      <c r="BF265" s="123" t="s">
        <v>35</v>
      </c>
      <c r="BG265" s="118" t="s">
        <v>35</v>
      </c>
      <c r="BH265" s="127" t="s">
        <v>35</v>
      </c>
      <c r="BI265" s="123" t="s">
        <v>35</v>
      </c>
      <c r="BJ265" s="123" t="s">
        <v>35</v>
      </c>
      <c r="BK265" s="123" t="s">
        <v>35</v>
      </c>
      <c r="BL265" s="118" t="s">
        <v>35</v>
      </c>
      <c r="BM265" s="127" t="s">
        <v>35</v>
      </c>
      <c r="BN265" s="123" t="s">
        <v>35</v>
      </c>
      <c r="BO265" s="123" t="s">
        <v>35</v>
      </c>
      <c r="BP265" s="123" t="s">
        <v>35</v>
      </c>
      <c r="BQ265" s="118" t="s">
        <v>35</v>
      </c>
      <c r="BR265" s="127" t="s">
        <v>35</v>
      </c>
      <c r="BS265" s="123" t="s">
        <v>35</v>
      </c>
      <c r="BT265" s="123" t="s">
        <v>35</v>
      </c>
      <c r="BU265" s="123" t="s">
        <v>35</v>
      </c>
      <c r="BV265" s="123" t="s">
        <v>35</v>
      </c>
      <c r="BW265" s="123" t="s">
        <v>35</v>
      </c>
      <c r="BX265" s="123" t="s">
        <v>35</v>
      </c>
      <c r="BY265" s="112" t="s">
        <v>35</v>
      </c>
      <c r="BZ265" s="112" t="s">
        <v>35</v>
      </c>
      <c r="CA265" s="112" t="s">
        <v>35</v>
      </c>
      <c r="CB265" s="112" t="s">
        <v>35</v>
      </c>
      <c r="CC265" s="112" t="s">
        <v>35</v>
      </c>
      <c r="CD265" s="112" t="s">
        <v>35</v>
      </c>
      <c r="CE265" s="112" t="s">
        <v>35</v>
      </c>
      <c r="CF265" s="112" t="s">
        <v>35</v>
      </c>
      <c r="CG265" s="68"/>
      <c r="CH265" s="68"/>
      <c r="CI265" s="68"/>
      <c r="CJ265" s="68"/>
      <c r="CK265" s="68"/>
      <c r="CL265" s="68"/>
      <c r="CM265" s="68"/>
      <c r="CN265" s="68"/>
      <c r="CO265" s="68"/>
      <c r="CP265" s="68"/>
      <c r="CQ265" s="68"/>
      <c r="CR265" s="68"/>
      <c r="CS265" s="68"/>
      <c r="CT265" s="68"/>
      <c r="CU265" s="68"/>
      <c r="CV265" s="68"/>
      <c r="CW265" s="68"/>
      <c r="CX265" s="68"/>
      <c r="CY265" s="68"/>
      <c r="CZ265" s="68"/>
    </row>
    <row r="266" s="589" customFormat="true" ht="15" customHeight="true" x14ac:dyDescent="0.2">
      <c r="B266" s="622"/>
      <c r="AG266" s="420"/>
      <c r="AH266" s="420"/>
      <c r="AI266" s="420"/>
      <c r="AJ266" s="420"/>
      <c r="AK266" s="420"/>
      <c r="AL266" s="420"/>
      <c r="AM266" s="420"/>
      <c r="AN266" s="420"/>
      <c r="AO266" s="420"/>
      <c r="AP266" s="420"/>
      <c r="AQ266" s="420"/>
      <c r="AR266" s="420"/>
      <c r="AS266" s="420"/>
      <c r="AT266" s="420"/>
      <c r="AU266" s="420"/>
      <c r="AV266" s="420"/>
      <c r="AW266" s="420"/>
      <c r="AX266" s="420"/>
      <c r="AY266" s="420"/>
      <c r="AZ266" s="420"/>
      <c r="BA266" s="1136"/>
      <c r="BB266" s="697" t="s">
        <v>91</v>
      </c>
      <c r="BC266" s="127" t="s">
        <v>35</v>
      </c>
      <c r="BD266" s="123" t="s">
        <v>35</v>
      </c>
      <c r="BE266" s="123" t="s">
        <v>35</v>
      </c>
      <c r="BF266" s="123" t="s">
        <v>35</v>
      </c>
      <c r="BG266" s="118" t="s">
        <v>35</v>
      </c>
      <c r="BH266" s="127" t="s">
        <v>35</v>
      </c>
      <c r="BI266" s="123" t="s">
        <v>35</v>
      </c>
      <c r="BJ266" s="123" t="s">
        <v>35</v>
      </c>
      <c r="BK266" s="123" t="s">
        <v>35</v>
      </c>
      <c r="BL266" s="118" t="s">
        <v>35</v>
      </c>
      <c r="BM266" s="127" t="s">
        <v>35</v>
      </c>
      <c r="BN266" s="123" t="s">
        <v>35</v>
      </c>
      <c r="BO266" s="123" t="s">
        <v>35</v>
      </c>
      <c r="BP266" s="123" t="s">
        <v>35</v>
      </c>
      <c r="BQ266" s="118" t="s">
        <v>35</v>
      </c>
      <c r="BR266" s="127" t="s">
        <v>35</v>
      </c>
      <c r="BS266" s="123" t="s">
        <v>35</v>
      </c>
      <c r="BT266" s="123" t="s">
        <v>35</v>
      </c>
      <c r="BU266" s="123" t="s">
        <v>35</v>
      </c>
      <c r="BV266" s="123" t="s">
        <v>35</v>
      </c>
      <c r="BW266" s="123" t="s">
        <v>35</v>
      </c>
      <c r="BX266" s="123" t="s">
        <v>35</v>
      </c>
      <c r="BY266" s="112" t="s">
        <v>35</v>
      </c>
      <c r="BZ266" s="112" t="s">
        <v>35</v>
      </c>
      <c r="CA266" s="112" t="s">
        <v>35</v>
      </c>
      <c r="CB266" s="112" t="s">
        <v>35</v>
      </c>
      <c r="CC266" s="112" t="s">
        <v>35</v>
      </c>
      <c r="CD266" s="112" t="s">
        <v>35</v>
      </c>
      <c r="CE266" s="112" t="s">
        <v>35</v>
      </c>
      <c r="CF266" s="112" t="s">
        <v>35</v>
      </c>
      <c r="CG266" s="68"/>
      <c r="CH266" s="68"/>
      <c r="CI266" s="68"/>
      <c r="CJ266" s="68"/>
      <c r="CK266" s="68"/>
      <c r="CL266" s="68"/>
      <c r="CM266" s="68"/>
      <c r="CN266" s="68"/>
      <c r="CO266" s="68"/>
      <c r="CP266" s="68"/>
      <c r="CQ266" s="68"/>
      <c r="CR266" s="68"/>
      <c r="CS266" s="68"/>
      <c r="CT266" s="68"/>
      <c r="CU266" s="68"/>
      <c r="CV266" s="68"/>
      <c r="CW266" s="68"/>
      <c r="CX266" s="68"/>
      <c r="CY266" s="68"/>
      <c r="CZ266" s="68"/>
    </row>
    <row r="267" s="589" customFormat="true" ht="15" customHeight="true" x14ac:dyDescent="0.2">
      <c r="B267" s="622"/>
      <c r="AG267" s="420"/>
      <c r="AH267" s="420"/>
      <c r="AI267" s="420"/>
      <c r="AJ267" s="420"/>
      <c r="AK267" s="420"/>
      <c r="AL267" s="420"/>
      <c r="AM267" s="420"/>
      <c r="AN267" s="420"/>
      <c r="AO267" s="420"/>
      <c r="AP267" s="420"/>
      <c r="AQ267" s="420"/>
      <c r="AR267" s="420"/>
      <c r="AS267" s="420"/>
      <c r="AT267" s="420"/>
      <c r="AU267" s="420"/>
      <c r="AV267" s="420"/>
      <c r="AW267" s="420"/>
      <c r="AX267" s="420"/>
      <c r="AY267" s="420"/>
      <c r="AZ267" s="420"/>
      <c r="BA267" s="1136"/>
      <c r="BB267" s="697" t="s">
        <v>113</v>
      </c>
      <c r="BC267" s="127" t="s">
        <v>35</v>
      </c>
      <c r="BD267" s="123" t="s">
        <v>35</v>
      </c>
      <c r="BE267" s="123" t="s">
        <v>35</v>
      </c>
      <c r="BF267" s="123" t="s">
        <v>35</v>
      </c>
      <c r="BG267" s="118" t="s">
        <v>35</v>
      </c>
      <c r="BH267" s="127" t="s">
        <v>35</v>
      </c>
      <c r="BI267" s="123" t="s">
        <v>35</v>
      </c>
      <c r="BJ267" s="123" t="s">
        <v>35</v>
      </c>
      <c r="BK267" s="123" t="s">
        <v>35</v>
      </c>
      <c r="BL267" s="118" t="s">
        <v>35</v>
      </c>
      <c r="BM267" s="127" t="s">
        <v>35</v>
      </c>
      <c r="BN267" s="123" t="s">
        <v>35</v>
      </c>
      <c r="BO267" s="123" t="s">
        <v>35</v>
      </c>
      <c r="BP267" s="123" t="s">
        <v>35</v>
      </c>
      <c r="BQ267" s="118" t="s">
        <v>35</v>
      </c>
      <c r="BR267" s="127" t="s">
        <v>35</v>
      </c>
      <c r="BS267" s="123" t="s">
        <v>35</v>
      </c>
      <c r="BT267" s="123" t="s">
        <v>35</v>
      </c>
      <c r="BU267" s="123" t="s">
        <v>35</v>
      </c>
      <c r="BV267" s="123" t="s">
        <v>35</v>
      </c>
      <c r="BW267" s="123" t="s">
        <v>35</v>
      </c>
      <c r="BX267" s="123" t="s">
        <v>35</v>
      </c>
      <c r="BY267" s="112" t="s">
        <v>35</v>
      </c>
      <c r="BZ267" s="112" t="s">
        <v>35</v>
      </c>
      <c r="CA267" s="112" t="s">
        <v>35</v>
      </c>
      <c r="CB267" s="112" t="s">
        <v>35</v>
      </c>
      <c r="CC267" s="112" t="s">
        <v>35</v>
      </c>
      <c r="CD267" s="112" t="s">
        <v>35</v>
      </c>
      <c r="CE267" s="112" t="s">
        <v>35</v>
      </c>
      <c r="CF267" s="112" t="s">
        <v>35</v>
      </c>
      <c r="CG267" s="68"/>
      <c r="CH267" s="68"/>
      <c r="CI267" s="68"/>
      <c r="CJ267" s="68"/>
      <c r="CK267" s="68"/>
      <c r="CL267" s="68"/>
      <c r="CM267" s="68"/>
      <c r="CN267" s="68"/>
      <c r="CO267" s="68"/>
      <c r="CP267" s="68"/>
      <c r="CQ267" s="68"/>
      <c r="CR267" s="68"/>
      <c r="CS267" s="68"/>
      <c r="CT267" s="68"/>
      <c r="CU267" s="68"/>
      <c r="CV267" s="68"/>
      <c r="CW267" s="68"/>
      <c r="CX267" s="68"/>
      <c r="CY267" s="68"/>
      <c r="CZ267" s="68"/>
    </row>
    <row r="268" s="589" customFormat="true" ht="15" customHeight="true" x14ac:dyDescent="0.2">
      <c r="B268" s="622"/>
      <c r="AG268" s="420"/>
      <c r="AH268" s="420"/>
      <c r="AI268" s="420"/>
      <c r="AJ268" s="420"/>
      <c r="AK268" s="420"/>
      <c r="AL268" s="420"/>
      <c r="AM268" s="420"/>
      <c r="AN268" s="420"/>
      <c r="AO268" s="420"/>
      <c r="AP268" s="420"/>
      <c r="AQ268" s="420"/>
      <c r="AR268" s="420"/>
      <c r="AS268" s="420"/>
      <c r="AT268" s="420"/>
      <c r="AU268" s="420"/>
      <c r="AV268" s="420"/>
      <c r="AW268" s="420"/>
      <c r="AX268" s="420"/>
      <c r="AY268" s="420"/>
      <c r="AZ268" s="420"/>
      <c r="BA268" s="1136" t="s">
        <v>116</v>
      </c>
      <c r="BB268" s="697" t="s">
        <v>89</v>
      </c>
      <c r="BC268" s="127" t="s">
        <v>35</v>
      </c>
      <c r="BD268" s="123" t="s">
        <v>35</v>
      </c>
      <c r="BE268" s="123" t="s">
        <v>35</v>
      </c>
      <c r="BF268" s="123" t="s">
        <v>35</v>
      </c>
      <c r="BG268" s="118" t="s">
        <v>35</v>
      </c>
      <c r="BH268" s="127" t="s">
        <v>35</v>
      </c>
      <c r="BI268" s="123" t="s">
        <v>35</v>
      </c>
      <c r="BJ268" s="123" t="s">
        <v>35</v>
      </c>
      <c r="BK268" s="123" t="s">
        <v>35</v>
      </c>
      <c r="BL268" s="118" t="s">
        <v>35</v>
      </c>
      <c r="BM268" s="127" t="s">
        <v>35</v>
      </c>
      <c r="BN268" s="123" t="s">
        <v>35</v>
      </c>
      <c r="BO268" s="123" t="s">
        <v>35</v>
      </c>
      <c r="BP268" s="123" t="s">
        <v>35</v>
      </c>
      <c r="BQ268" s="118" t="s">
        <v>35</v>
      </c>
      <c r="BR268" s="127" t="s">
        <v>35</v>
      </c>
      <c r="BS268" s="123" t="s">
        <v>35</v>
      </c>
      <c r="BT268" s="123" t="s">
        <v>35</v>
      </c>
      <c r="BU268" s="123" t="s">
        <v>35</v>
      </c>
      <c r="BV268" s="123" t="s">
        <v>35</v>
      </c>
      <c r="BW268" s="123" t="s">
        <v>35</v>
      </c>
      <c r="BX268" s="123" t="s">
        <v>35</v>
      </c>
      <c r="BY268" s="112" t="s">
        <v>35</v>
      </c>
      <c r="BZ268" s="112" t="s">
        <v>35</v>
      </c>
      <c r="CA268" s="112" t="s">
        <v>35</v>
      </c>
      <c r="CB268" s="112" t="s">
        <v>35</v>
      </c>
      <c r="CC268" s="112" t="s">
        <v>35</v>
      </c>
      <c r="CD268" s="112" t="s">
        <v>35</v>
      </c>
      <c r="CE268" s="112" t="s">
        <v>35</v>
      </c>
      <c r="CF268" s="112" t="s">
        <v>35</v>
      </c>
      <c r="CG268" s="68"/>
      <c r="CH268" s="68"/>
      <c r="CI268" s="68"/>
      <c r="CJ268" s="68"/>
      <c r="CK268" s="68"/>
      <c r="CL268" s="68"/>
      <c r="CM268" s="68"/>
      <c r="CN268" s="68"/>
      <c r="CO268" s="68"/>
      <c r="CP268" s="68"/>
      <c r="CQ268" s="68"/>
      <c r="CR268" s="68"/>
      <c r="CS268" s="68"/>
      <c r="CT268" s="68"/>
      <c r="CU268" s="68"/>
      <c r="CV268" s="68"/>
      <c r="CW268" s="68"/>
      <c r="CX268" s="68"/>
      <c r="CY268" s="68"/>
      <c r="CZ268" s="68"/>
    </row>
    <row r="269" s="589" customFormat="true" ht="15" customHeight="true" x14ac:dyDescent="0.2">
      <c r="B269" s="622"/>
      <c r="AG269" s="420"/>
      <c r="AH269" s="420"/>
      <c r="AI269" s="420"/>
      <c r="AJ269" s="420"/>
      <c r="AK269" s="420"/>
      <c r="AL269" s="420"/>
      <c r="AM269" s="420"/>
      <c r="AN269" s="420"/>
      <c r="AO269" s="420"/>
      <c r="AP269" s="420"/>
      <c r="AQ269" s="420"/>
      <c r="AR269" s="420"/>
      <c r="AS269" s="420"/>
      <c r="AT269" s="420"/>
      <c r="AU269" s="420"/>
      <c r="AV269" s="420"/>
      <c r="AW269" s="420"/>
      <c r="AX269" s="420"/>
      <c r="AY269" s="420"/>
      <c r="AZ269" s="420"/>
      <c r="BA269" s="1136"/>
      <c r="BB269" s="697" t="s">
        <v>90</v>
      </c>
      <c r="BC269" s="127" t="s">
        <v>35</v>
      </c>
      <c r="BD269" s="123" t="s">
        <v>35</v>
      </c>
      <c r="BE269" s="123" t="s">
        <v>35</v>
      </c>
      <c r="BF269" s="123" t="s">
        <v>35</v>
      </c>
      <c r="BG269" s="118" t="s">
        <v>35</v>
      </c>
      <c r="BH269" s="127" t="s">
        <v>35</v>
      </c>
      <c r="BI269" s="123" t="s">
        <v>35</v>
      </c>
      <c r="BJ269" s="123" t="s">
        <v>35</v>
      </c>
      <c r="BK269" s="123" t="s">
        <v>35</v>
      </c>
      <c r="BL269" s="118" t="s">
        <v>35</v>
      </c>
      <c r="BM269" s="127" t="s">
        <v>35</v>
      </c>
      <c r="BN269" s="123" t="s">
        <v>35</v>
      </c>
      <c r="BO269" s="123" t="s">
        <v>35</v>
      </c>
      <c r="BP269" s="123" t="s">
        <v>35</v>
      </c>
      <c r="BQ269" s="118" t="s">
        <v>35</v>
      </c>
      <c r="BR269" s="127" t="s">
        <v>35</v>
      </c>
      <c r="BS269" s="123" t="s">
        <v>35</v>
      </c>
      <c r="BT269" s="123" t="s">
        <v>35</v>
      </c>
      <c r="BU269" s="123" t="s">
        <v>35</v>
      </c>
      <c r="BV269" s="123" t="s">
        <v>35</v>
      </c>
      <c r="BW269" s="123" t="s">
        <v>35</v>
      </c>
      <c r="BX269" s="123" t="s">
        <v>35</v>
      </c>
      <c r="BY269" s="112" t="s">
        <v>35</v>
      </c>
      <c r="BZ269" s="112" t="s">
        <v>35</v>
      </c>
      <c r="CA269" s="112" t="s">
        <v>35</v>
      </c>
      <c r="CB269" s="112" t="s">
        <v>35</v>
      </c>
      <c r="CC269" s="112" t="s">
        <v>35</v>
      </c>
      <c r="CD269" s="112" t="s">
        <v>35</v>
      </c>
      <c r="CE269" s="112" t="s">
        <v>35</v>
      </c>
      <c r="CF269" s="112" t="s">
        <v>35</v>
      </c>
      <c r="CG269" s="68"/>
      <c r="CH269" s="68"/>
      <c r="CI269" s="68"/>
      <c r="CJ269" s="68"/>
      <c r="CK269" s="68"/>
      <c r="CL269" s="68"/>
      <c r="CM269" s="68"/>
      <c r="CN269" s="68"/>
      <c r="CO269" s="68"/>
      <c r="CP269" s="68"/>
      <c r="CQ269" s="68"/>
      <c r="CR269" s="68"/>
      <c r="CS269" s="68"/>
      <c r="CT269" s="68"/>
      <c r="CU269" s="68"/>
      <c r="CV269" s="68"/>
      <c r="CW269" s="68"/>
      <c r="CX269" s="68"/>
      <c r="CY269" s="68"/>
      <c r="CZ269" s="68"/>
    </row>
    <row r="270" s="589" customFormat="true" ht="15" customHeight="true" x14ac:dyDescent="0.2">
      <c r="B270" s="622"/>
      <c r="AG270" s="420"/>
      <c r="AH270" s="420"/>
      <c r="AI270" s="420"/>
      <c r="AJ270" s="420"/>
      <c r="AK270" s="420"/>
      <c r="AL270" s="420"/>
      <c r="AM270" s="420"/>
      <c r="AN270" s="420"/>
      <c r="AO270" s="420"/>
      <c r="AP270" s="420"/>
      <c r="AQ270" s="420"/>
      <c r="AR270" s="420"/>
      <c r="AS270" s="420"/>
      <c r="AT270" s="420"/>
      <c r="AU270" s="420"/>
      <c r="AV270" s="420"/>
      <c r="AW270" s="420"/>
      <c r="AX270" s="420"/>
      <c r="AY270" s="420"/>
      <c r="AZ270" s="420"/>
      <c r="BA270" s="1136"/>
      <c r="BB270" s="697" t="s">
        <v>91</v>
      </c>
      <c r="BC270" s="127" t="s">
        <v>35</v>
      </c>
      <c r="BD270" s="123" t="s">
        <v>35</v>
      </c>
      <c r="BE270" s="123" t="s">
        <v>35</v>
      </c>
      <c r="BF270" s="123" t="s">
        <v>35</v>
      </c>
      <c r="BG270" s="118" t="s">
        <v>35</v>
      </c>
      <c r="BH270" s="127" t="s">
        <v>35</v>
      </c>
      <c r="BI270" s="123" t="s">
        <v>35</v>
      </c>
      <c r="BJ270" s="123" t="s">
        <v>35</v>
      </c>
      <c r="BK270" s="123" t="s">
        <v>35</v>
      </c>
      <c r="BL270" s="118" t="s">
        <v>35</v>
      </c>
      <c r="BM270" s="127" t="s">
        <v>35</v>
      </c>
      <c r="BN270" s="123" t="s">
        <v>35</v>
      </c>
      <c r="BO270" s="123" t="s">
        <v>35</v>
      </c>
      <c r="BP270" s="123" t="s">
        <v>35</v>
      </c>
      <c r="BQ270" s="118" t="s">
        <v>35</v>
      </c>
      <c r="BR270" s="127" t="s">
        <v>35</v>
      </c>
      <c r="BS270" s="123" t="s">
        <v>35</v>
      </c>
      <c r="BT270" s="123" t="s">
        <v>35</v>
      </c>
      <c r="BU270" s="123" t="s">
        <v>35</v>
      </c>
      <c r="BV270" s="123" t="s">
        <v>35</v>
      </c>
      <c r="BW270" s="123" t="s">
        <v>35</v>
      </c>
      <c r="BX270" s="123" t="s">
        <v>35</v>
      </c>
      <c r="BY270" s="112" t="s">
        <v>35</v>
      </c>
      <c r="BZ270" s="112" t="s">
        <v>35</v>
      </c>
      <c r="CA270" s="112" t="s">
        <v>35</v>
      </c>
      <c r="CB270" s="112" t="s">
        <v>35</v>
      </c>
      <c r="CC270" s="112" t="s">
        <v>35</v>
      </c>
      <c r="CD270" s="112" t="s">
        <v>35</v>
      </c>
      <c r="CE270" s="112" t="s">
        <v>35</v>
      </c>
      <c r="CF270" s="112" t="s">
        <v>35</v>
      </c>
      <c r="CG270" s="68"/>
      <c r="CH270" s="68"/>
      <c r="CI270" s="68"/>
      <c r="CJ270" s="68"/>
      <c r="CK270" s="68"/>
      <c r="CL270" s="68"/>
      <c r="CM270" s="68"/>
      <c r="CN270" s="68"/>
      <c r="CO270" s="68"/>
      <c r="CP270" s="68"/>
      <c r="CQ270" s="68"/>
      <c r="CR270" s="68"/>
      <c r="CS270" s="68"/>
      <c r="CT270" s="68"/>
      <c r="CU270" s="68"/>
      <c r="CV270" s="68"/>
      <c r="CW270" s="68"/>
      <c r="CX270" s="68"/>
      <c r="CY270" s="68"/>
      <c r="CZ270" s="68"/>
    </row>
    <row r="271" s="589" customFormat="true" ht="15" customHeight="true" x14ac:dyDescent="0.2">
      <c r="B271" s="622"/>
      <c r="AG271" s="420"/>
      <c r="AH271" s="420"/>
      <c r="AI271" s="420"/>
      <c r="AJ271" s="420"/>
      <c r="AK271" s="420"/>
      <c r="AL271" s="420"/>
      <c r="AM271" s="420"/>
      <c r="AN271" s="420"/>
      <c r="AO271" s="420"/>
      <c r="AP271" s="420"/>
      <c r="AQ271" s="420"/>
      <c r="AR271" s="420"/>
      <c r="AS271" s="420"/>
      <c r="AT271" s="420"/>
      <c r="AU271" s="420"/>
      <c r="AV271" s="420"/>
      <c r="AW271" s="420"/>
      <c r="AX271" s="420"/>
      <c r="AY271" s="420"/>
      <c r="AZ271" s="420"/>
      <c r="BA271" s="1136" t="s">
        <v>75</v>
      </c>
      <c r="BB271" s="697" t="s">
        <v>49</v>
      </c>
      <c r="BC271" s="127" t="s">
        <v>35</v>
      </c>
      <c r="BD271" s="120" t="s">
        <v>35</v>
      </c>
      <c r="BE271" s="120" t="s">
        <v>35</v>
      </c>
      <c r="BF271" s="120" t="s">
        <v>35</v>
      </c>
      <c r="BG271" s="115" t="s">
        <v>35</v>
      </c>
      <c r="BH271" s="127" t="s">
        <v>35</v>
      </c>
      <c r="BI271" s="120" t="s">
        <v>35</v>
      </c>
      <c r="BJ271" s="120" t="s">
        <v>35</v>
      </c>
      <c r="BK271" s="120" t="s">
        <v>35</v>
      </c>
      <c r="BL271" s="115" t="s">
        <v>35</v>
      </c>
      <c r="BM271" s="127" t="s">
        <v>35</v>
      </c>
      <c r="BN271" s="120" t="s">
        <v>35</v>
      </c>
      <c r="BO271" s="120" t="s">
        <v>35</v>
      </c>
      <c r="BP271" s="120" t="s">
        <v>35</v>
      </c>
      <c r="BQ271" s="115" t="s">
        <v>35</v>
      </c>
      <c r="BR271" s="127" t="s">
        <v>35</v>
      </c>
      <c r="BS271" s="120" t="s">
        <v>35</v>
      </c>
      <c r="BT271" s="120" t="s">
        <v>35</v>
      </c>
      <c r="BU271" s="120" t="s">
        <v>35</v>
      </c>
      <c r="BV271" s="120" t="s">
        <v>35</v>
      </c>
      <c r="BW271" s="120" t="s">
        <v>35</v>
      </c>
      <c r="BX271" s="120" t="s">
        <v>35</v>
      </c>
      <c r="BY271" s="110" t="s">
        <v>35</v>
      </c>
      <c r="BZ271" s="110" t="s">
        <v>35</v>
      </c>
      <c r="CA271" s="110" t="s">
        <v>35</v>
      </c>
      <c r="CB271" s="110" t="s">
        <v>35</v>
      </c>
      <c r="CC271" s="110" t="s">
        <v>35</v>
      </c>
      <c r="CD271" s="110" t="s">
        <v>35</v>
      </c>
      <c r="CE271" s="110" t="s">
        <v>35</v>
      </c>
      <c r="CF271" s="110" t="s">
        <v>35</v>
      </c>
      <c r="CG271" s="68"/>
      <c r="CH271" s="68"/>
      <c r="CI271" s="68"/>
      <c r="CJ271" s="68"/>
      <c r="CK271" s="68"/>
      <c r="CL271" s="68"/>
      <c r="CM271" s="68"/>
      <c r="CN271" s="68"/>
      <c r="CO271" s="68"/>
      <c r="CP271" s="68"/>
      <c r="CQ271" s="68"/>
      <c r="CR271" s="68"/>
      <c r="CS271" s="68"/>
      <c r="CT271" s="68"/>
      <c r="CU271" s="68"/>
      <c r="CV271" s="68"/>
      <c r="CW271" s="68"/>
      <c r="CX271" s="68"/>
      <c r="CY271" s="68"/>
      <c r="CZ271" s="68"/>
    </row>
    <row r="272" s="589" customFormat="true" ht="15" customHeight="true" x14ac:dyDescent="0.2">
      <c r="B272" s="622"/>
      <c r="AG272" s="420"/>
      <c r="AH272" s="420"/>
      <c r="AI272" s="420"/>
      <c r="AJ272" s="420"/>
      <c r="AK272" s="420"/>
      <c r="AL272" s="420"/>
      <c r="AM272" s="420"/>
      <c r="AN272" s="420"/>
      <c r="AO272" s="420"/>
      <c r="AP272" s="420"/>
      <c r="AQ272" s="420"/>
      <c r="AR272" s="420"/>
      <c r="AS272" s="420"/>
      <c r="AT272" s="420"/>
      <c r="AU272" s="420"/>
      <c r="AV272" s="420"/>
      <c r="AW272" s="420"/>
      <c r="AX272" s="420"/>
      <c r="AY272" s="420"/>
      <c r="AZ272" s="420"/>
      <c r="BA272" s="1136"/>
      <c r="BB272" s="697" t="s">
        <v>48</v>
      </c>
      <c r="BC272" s="127" t="s">
        <v>35</v>
      </c>
      <c r="BD272" s="120" t="s">
        <v>35</v>
      </c>
      <c r="BE272" s="120" t="s">
        <v>35</v>
      </c>
      <c r="BF272" s="120" t="s">
        <v>35</v>
      </c>
      <c r="BG272" s="115" t="s">
        <v>35</v>
      </c>
      <c r="BH272" s="127" t="s">
        <v>35</v>
      </c>
      <c r="BI272" s="120" t="s">
        <v>35</v>
      </c>
      <c r="BJ272" s="120" t="s">
        <v>35</v>
      </c>
      <c r="BK272" s="120" t="s">
        <v>35</v>
      </c>
      <c r="BL272" s="115" t="s">
        <v>35</v>
      </c>
      <c r="BM272" s="127" t="s">
        <v>35</v>
      </c>
      <c r="BN272" s="120" t="s">
        <v>35</v>
      </c>
      <c r="BO272" s="120" t="s">
        <v>35</v>
      </c>
      <c r="BP272" s="120" t="s">
        <v>35</v>
      </c>
      <c r="BQ272" s="115" t="s">
        <v>35</v>
      </c>
      <c r="BR272" s="127" t="s">
        <v>35</v>
      </c>
      <c r="BS272" s="120" t="s">
        <v>35</v>
      </c>
      <c r="BT272" s="120" t="s">
        <v>35</v>
      </c>
      <c r="BU272" s="120" t="s">
        <v>35</v>
      </c>
      <c r="BV272" s="120" t="s">
        <v>35</v>
      </c>
      <c r="BW272" s="120" t="s">
        <v>35</v>
      </c>
      <c r="BX272" s="120" t="s">
        <v>35</v>
      </c>
      <c r="BY272" s="110" t="s">
        <v>35</v>
      </c>
      <c r="BZ272" s="110" t="s">
        <v>35</v>
      </c>
      <c r="CA272" s="110" t="s">
        <v>35</v>
      </c>
      <c r="CB272" s="110" t="s">
        <v>35</v>
      </c>
      <c r="CC272" s="110" t="s">
        <v>35</v>
      </c>
      <c r="CD272" s="110" t="s">
        <v>35</v>
      </c>
      <c r="CE272" s="110" t="s">
        <v>35</v>
      </c>
      <c r="CF272" s="110" t="s">
        <v>35</v>
      </c>
      <c r="CG272" s="68"/>
      <c r="CH272" s="68"/>
      <c r="CI272" s="68"/>
      <c r="CJ272" s="68"/>
      <c r="CK272" s="68"/>
      <c r="CL272" s="68"/>
      <c r="CM272" s="68"/>
      <c r="CN272" s="68"/>
      <c r="CO272" s="68"/>
      <c r="CP272" s="68"/>
      <c r="CQ272" s="68"/>
      <c r="CR272" s="68"/>
      <c r="CS272" s="68"/>
      <c r="CT272" s="68"/>
      <c r="CU272" s="68"/>
      <c r="CV272" s="68"/>
      <c r="CW272" s="68"/>
      <c r="CX272" s="68"/>
      <c r="CY272" s="68"/>
      <c r="CZ272" s="68"/>
    </row>
    <row r="273" s="589" customFormat="true" ht="15" customHeight="true" x14ac:dyDescent="0.2">
      <c r="B273" s="622"/>
      <c r="AG273" s="420"/>
      <c r="AH273" s="420"/>
      <c r="AI273" s="420"/>
      <c r="AJ273" s="420"/>
      <c r="AK273" s="420"/>
      <c r="AL273" s="420"/>
      <c r="AM273" s="420"/>
      <c r="AN273" s="420"/>
      <c r="AO273" s="420"/>
      <c r="AP273" s="420"/>
      <c r="AQ273" s="420"/>
      <c r="AR273" s="420"/>
      <c r="AS273" s="420"/>
      <c r="AT273" s="420"/>
      <c r="AU273" s="420"/>
      <c r="AV273" s="420"/>
      <c r="AW273" s="420"/>
      <c r="AX273" s="420"/>
      <c r="AY273" s="420"/>
      <c r="AZ273" s="420"/>
      <c r="BA273" s="1136"/>
      <c r="BB273" s="697" t="s">
        <v>113</v>
      </c>
      <c r="BC273" s="127" t="s">
        <v>35</v>
      </c>
      <c r="BD273" s="120" t="s">
        <v>35</v>
      </c>
      <c r="BE273" s="120" t="s">
        <v>35</v>
      </c>
      <c r="BF273" s="120" t="s">
        <v>35</v>
      </c>
      <c r="BG273" s="115" t="s">
        <v>35</v>
      </c>
      <c r="BH273" s="127" t="s">
        <v>35</v>
      </c>
      <c r="BI273" s="120" t="s">
        <v>35</v>
      </c>
      <c r="BJ273" s="120" t="s">
        <v>35</v>
      </c>
      <c r="BK273" s="120" t="s">
        <v>35</v>
      </c>
      <c r="BL273" s="115" t="s">
        <v>35</v>
      </c>
      <c r="BM273" s="127" t="s">
        <v>35</v>
      </c>
      <c r="BN273" s="120" t="s">
        <v>35</v>
      </c>
      <c r="BO273" s="120" t="s">
        <v>35</v>
      </c>
      <c r="BP273" s="120" t="s">
        <v>35</v>
      </c>
      <c r="BQ273" s="115" t="s">
        <v>35</v>
      </c>
      <c r="BR273" s="127" t="s">
        <v>35</v>
      </c>
      <c r="BS273" s="120" t="s">
        <v>35</v>
      </c>
      <c r="BT273" s="120" t="s">
        <v>35</v>
      </c>
      <c r="BU273" s="120" t="s">
        <v>35</v>
      </c>
      <c r="BV273" s="120" t="s">
        <v>35</v>
      </c>
      <c r="BW273" s="120" t="s">
        <v>35</v>
      </c>
      <c r="BX273" s="120" t="s">
        <v>35</v>
      </c>
      <c r="BY273" s="110" t="s">
        <v>35</v>
      </c>
      <c r="BZ273" s="110" t="s">
        <v>35</v>
      </c>
      <c r="CA273" s="110" t="s">
        <v>35</v>
      </c>
      <c r="CB273" s="110" t="s">
        <v>35</v>
      </c>
      <c r="CC273" s="110" t="s">
        <v>35</v>
      </c>
      <c r="CD273" s="110" t="s">
        <v>35</v>
      </c>
      <c r="CE273" s="110" t="s">
        <v>35</v>
      </c>
      <c r="CF273" s="110" t="s">
        <v>35</v>
      </c>
      <c r="CG273" s="68"/>
      <c r="CH273" s="68"/>
      <c r="CI273" s="68"/>
      <c r="CJ273" s="68"/>
      <c r="CK273" s="68"/>
      <c r="CL273" s="68"/>
      <c r="CM273" s="68"/>
      <c r="CN273" s="68"/>
      <c r="CO273" s="68"/>
      <c r="CP273" s="68"/>
      <c r="CQ273" s="68"/>
      <c r="CR273" s="68"/>
      <c r="CS273" s="68"/>
      <c r="CT273" s="68"/>
      <c r="CU273" s="68"/>
      <c r="CV273" s="68"/>
      <c r="CW273" s="68"/>
      <c r="CX273" s="68"/>
      <c r="CY273" s="68"/>
      <c r="CZ273" s="68"/>
    </row>
    <row r="274" s="589" customFormat="true" ht="15" customHeight="true" x14ac:dyDescent="0.2">
      <c r="B274" s="622"/>
      <c r="AG274" s="420"/>
      <c r="AH274" s="420"/>
      <c r="AI274" s="420"/>
      <c r="AJ274" s="420"/>
      <c r="AK274" s="420"/>
      <c r="AL274" s="420"/>
      <c r="AM274" s="420"/>
      <c r="AN274" s="420"/>
      <c r="AO274" s="420"/>
      <c r="AP274" s="420"/>
      <c r="AQ274" s="420"/>
      <c r="AR274" s="420"/>
      <c r="AS274" s="420"/>
      <c r="AT274" s="420"/>
      <c r="AU274" s="420"/>
      <c r="AV274" s="420"/>
      <c r="AW274" s="420"/>
      <c r="AX274" s="420"/>
      <c r="AY274" s="420"/>
      <c r="AZ274" s="420"/>
      <c r="BA274" s="1136" t="s">
        <v>76</v>
      </c>
      <c r="BB274" s="697" t="s">
        <v>49</v>
      </c>
      <c r="BC274" s="127" t="s">
        <v>35</v>
      </c>
      <c r="BD274" s="123" t="s">
        <v>35</v>
      </c>
      <c r="BE274" s="123" t="s">
        <v>35</v>
      </c>
      <c r="BF274" s="123" t="s">
        <v>35</v>
      </c>
      <c r="BG274" s="118" t="s">
        <v>35</v>
      </c>
      <c r="BH274" s="127" t="s">
        <v>35</v>
      </c>
      <c r="BI274" s="123" t="s">
        <v>35</v>
      </c>
      <c r="BJ274" s="123" t="s">
        <v>35</v>
      </c>
      <c r="BK274" s="123" t="s">
        <v>35</v>
      </c>
      <c r="BL274" s="118" t="s">
        <v>35</v>
      </c>
      <c r="BM274" s="127" t="s">
        <v>35</v>
      </c>
      <c r="BN274" s="123" t="s">
        <v>35</v>
      </c>
      <c r="BO274" s="123" t="s">
        <v>35</v>
      </c>
      <c r="BP274" s="123" t="s">
        <v>35</v>
      </c>
      <c r="BQ274" s="118" t="s">
        <v>35</v>
      </c>
      <c r="BR274" s="127" t="s">
        <v>35</v>
      </c>
      <c r="BS274" s="123" t="s">
        <v>35</v>
      </c>
      <c r="BT274" s="123" t="s">
        <v>35</v>
      </c>
      <c r="BU274" s="123" t="s">
        <v>35</v>
      </c>
      <c r="BV274" s="123" t="s">
        <v>35</v>
      </c>
      <c r="BW274" s="123" t="s">
        <v>35</v>
      </c>
      <c r="BX274" s="123" t="s">
        <v>35</v>
      </c>
      <c r="BY274" s="112" t="s">
        <v>35</v>
      </c>
      <c r="BZ274" s="112" t="s">
        <v>35</v>
      </c>
      <c r="CA274" s="112" t="s">
        <v>35</v>
      </c>
      <c r="CB274" s="112" t="s">
        <v>35</v>
      </c>
      <c r="CC274" s="112" t="s">
        <v>35</v>
      </c>
      <c r="CD274" s="112" t="s">
        <v>35</v>
      </c>
      <c r="CE274" s="112" t="s">
        <v>35</v>
      </c>
      <c r="CF274" s="112" t="s">
        <v>35</v>
      </c>
      <c r="CG274" s="68"/>
      <c r="CH274" s="68"/>
      <c r="CI274" s="68"/>
      <c r="CJ274" s="68"/>
      <c r="CK274" s="68"/>
      <c r="CL274" s="68"/>
      <c r="CM274" s="68"/>
      <c r="CN274" s="68"/>
      <c r="CO274" s="68"/>
      <c r="CP274" s="68"/>
      <c r="CQ274" s="68"/>
      <c r="CR274" s="68"/>
      <c r="CS274" s="68"/>
      <c r="CT274" s="68"/>
      <c r="CU274" s="68"/>
      <c r="CV274" s="68"/>
      <c r="CW274" s="68"/>
      <c r="CX274" s="68"/>
      <c r="CY274" s="68"/>
      <c r="CZ274" s="68"/>
    </row>
    <row r="275" s="589" customFormat="true" ht="15" customHeight="true" x14ac:dyDescent="0.2">
      <c r="B275" s="622"/>
      <c r="AG275" s="420"/>
      <c r="AH275" s="420"/>
      <c r="AI275" s="420"/>
      <c r="AJ275" s="420"/>
      <c r="AK275" s="420"/>
      <c r="AL275" s="420"/>
      <c r="AM275" s="420"/>
      <c r="AN275" s="420"/>
      <c r="AO275" s="420"/>
      <c r="AP275" s="420"/>
      <c r="AQ275" s="420"/>
      <c r="AR275" s="420"/>
      <c r="AS275" s="420"/>
      <c r="AT275" s="420"/>
      <c r="AU275" s="420"/>
      <c r="AV275" s="420"/>
      <c r="AW275" s="420"/>
      <c r="AX275" s="420"/>
      <c r="AY275" s="420"/>
      <c r="AZ275" s="420"/>
      <c r="BA275" s="1136"/>
      <c r="BB275" s="697" t="s">
        <v>48</v>
      </c>
      <c r="BC275" s="127" t="s">
        <v>35</v>
      </c>
      <c r="BD275" s="123" t="s">
        <v>35</v>
      </c>
      <c r="BE275" s="123" t="s">
        <v>35</v>
      </c>
      <c r="BF275" s="123" t="s">
        <v>35</v>
      </c>
      <c r="BG275" s="118" t="s">
        <v>35</v>
      </c>
      <c r="BH275" s="127" t="s">
        <v>35</v>
      </c>
      <c r="BI275" s="123" t="s">
        <v>35</v>
      </c>
      <c r="BJ275" s="123" t="s">
        <v>35</v>
      </c>
      <c r="BK275" s="123" t="s">
        <v>35</v>
      </c>
      <c r="BL275" s="118" t="s">
        <v>35</v>
      </c>
      <c r="BM275" s="127" t="s">
        <v>35</v>
      </c>
      <c r="BN275" s="123" t="s">
        <v>35</v>
      </c>
      <c r="BO275" s="123" t="s">
        <v>35</v>
      </c>
      <c r="BP275" s="123" t="s">
        <v>35</v>
      </c>
      <c r="BQ275" s="118" t="s">
        <v>35</v>
      </c>
      <c r="BR275" s="127" t="s">
        <v>35</v>
      </c>
      <c r="BS275" s="123" t="s">
        <v>35</v>
      </c>
      <c r="BT275" s="123" t="s">
        <v>35</v>
      </c>
      <c r="BU275" s="123" t="s">
        <v>35</v>
      </c>
      <c r="BV275" s="123" t="s">
        <v>35</v>
      </c>
      <c r="BW275" s="123" t="s">
        <v>35</v>
      </c>
      <c r="BX275" s="123" t="s">
        <v>35</v>
      </c>
      <c r="BY275" s="112" t="s">
        <v>35</v>
      </c>
      <c r="BZ275" s="112" t="s">
        <v>35</v>
      </c>
      <c r="CA275" s="112" t="s">
        <v>35</v>
      </c>
      <c r="CB275" s="112" t="s">
        <v>35</v>
      </c>
      <c r="CC275" s="112" t="s">
        <v>35</v>
      </c>
      <c r="CD275" s="112" t="s">
        <v>35</v>
      </c>
      <c r="CE275" s="112" t="s">
        <v>35</v>
      </c>
      <c r="CF275" s="112" t="s">
        <v>35</v>
      </c>
      <c r="CG275" s="68"/>
      <c r="CH275" s="68"/>
      <c r="CI275" s="68"/>
      <c r="CJ275" s="68"/>
      <c r="CK275" s="68"/>
      <c r="CL275" s="68"/>
      <c r="CM275" s="68"/>
      <c r="CN275" s="68"/>
      <c r="CO275" s="68"/>
      <c r="CP275" s="68"/>
      <c r="CQ275" s="68"/>
      <c r="CR275" s="68"/>
      <c r="CS275" s="68"/>
      <c r="CT275" s="68"/>
      <c r="CU275" s="68"/>
      <c r="CV275" s="68"/>
      <c r="CW275" s="68"/>
      <c r="CX275" s="68"/>
      <c r="CY275" s="68"/>
      <c r="CZ275" s="68"/>
    </row>
    <row r="276" s="589" customFormat="true" ht="15" customHeight="true" x14ac:dyDescent="0.2">
      <c r="B276" s="622"/>
      <c r="AG276" s="420"/>
      <c r="AH276" s="420"/>
      <c r="AI276" s="420"/>
      <c r="AJ276" s="420"/>
      <c r="AK276" s="420"/>
      <c r="AL276" s="420"/>
      <c r="AM276" s="420"/>
      <c r="AN276" s="420"/>
      <c r="AO276" s="420"/>
      <c r="AP276" s="420"/>
      <c r="AQ276" s="420"/>
      <c r="AR276" s="420"/>
      <c r="AS276" s="420"/>
      <c r="AT276" s="420"/>
      <c r="AU276" s="420"/>
      <c r="AV276" s="420"/>
      <c r="AW276" s="420"/>
      <c r="AX276" s="420"/>
      <c r="AY276" s="420"/>
      <c r="AZ276" s="420"/>
      <c r="BA276" s="1136"/>
      <c r="BB276" s="697" t="s">
        <v>114</v>
      </c>
      <c r="BC276" s="127" t="s">
        <v>35</v>
      </c>
      <c r="BD276" s="123" t="s">
        <v>35</v>
      </c>
      <c r="BE276" s="123" t="s">
        <v>35</v>
      </c>
      <c r="BF276" s="123" t="s">
        <v>35</v>
      </c>
      <c r="BG276" s="118" t="s">
        <v>35</v>
      </c>
      <c r="BH276" s="127" t="s">
        <v>35</v>
      </c>
      <c r="BI276" s="123" t="s">
        <v>35</v>
      </c>
      <c r="BJ276" s="123" t="s">
        <v>35</v>
      </c>
      <c r="BK276" s="123" t="s">
        <v>35</v>
      </c>
      <c r="BL276" s="118" t="s">
        <v>35</v>
      </c>
      <c r="BM276" s="127" t="s">
        <v>35</v>
      </c>
      <c r="BN276" s="123" t="s">
        <v>35</v>
      </c>
      <c r="BO276" s="123" t="s">
        <v>35</v>
      </c>
      <c r="BP276" s="123" t="s">
        <v>35</v>
      </c>
      <c r="BQ276" s="118" t="s">
        <v>35</v>
      </c>
      <c r="BR276" s="127" t="s">
        <v>35</v>
      </c>
      <c r="BS276" s="123" t="s">
        <v>35</v>
      </c>
      <c r="BT276" s="123" t="s">
        <v>35</v>
      </c>
      <c r="BU276" s="123" t="s">
        <v>35</v>
      </c>
      <c r="BV276" s="123" t="s">
        <v>35</v>
      </c>
      <c r="BW276" s="123" t="s">
        <v>35</v>
      </c>
      <c r="BX276" s="123" t="s">
        <v>35</v>
      </c>
      <c r="BY276" s="112" t="s">
        <v>35</v>
      </c>
      <c r="BZ276" s="112" t="s">
        <v>35</v>
      </c>
      <c r="CA276" s="112" t="s">
        <v>35</v>
      </c>
      <c r="CB276" s="112" t="s">
        <v>35</v>
      </c>
      <c r="CC276" s="112" t="s">
        <v>35</v>
      </c>
      <c r="CD276" s="112" t="s">
        <v>35</v>
      </c>
      <c r="CE276" s="112" t="s">
        <v>35</v>
      </c>
      <c r="CF276" s="112" t="s">
        <v>35</v>
      </c>
      <c r="CG276" s="68"/>
      <c r="CH276" s="68"/>
      <c r="CI276" s="68"/>
      <c r="CJ276" s="68"/>
      <c r="CK276" s="68"/>
      <c r="CL276" s="68"/>
      <c r="CM276" s="68"/>
      <c r="CN276" s="68"/>
      <c r="CO276" s="68"/>
      <c r="CP276" s="68"/>
      <c r="CQ276" s="68"/>
      <c r="CR276" s="68"/>
      <c r="CS276" s="68"/>
      <c r="CT276" s="68"/>
      <c r="CU276" s="68"/>
      <c r="CV276" s="68"/>
      <c r="CW276" s="68"/>
      <c r="CX276" s="68"/>
      <c r="CY276" s="68"/>
      <c r="CZ276" s="68"/>
    </row>
    <row r="277" s="589" customFormat="true" ht="15" customHeight="true" x14ac:dyDescent="0.2">
      <c r="B277" s="622"/>
      <c r="AG277" s="420"/>
      <c r="AH277" s="420"/>
      <c r="AI277" s="420"/>
      <c r="AJ277" s="420"/>
      <c r="AK277" s="420"/>
      <c r="AL277" s="420"/>
      <c r="AM277" s="420"/>
      <c r="AN277" s="420"/>
      <c r="AO277" s="420"/>
      <c r="AP277" s="420"/>
      <c r="AQ277" s="420"/>
      <c r="AR277" s="420"/>
      <c r="AS277" s="420"/>
      <c r="AT277" s="420"/>
      <c r="AU277" s="420"/>
      <c r="AV277" s="420"/>
      <c r="AW277" s="420"/>
      <c r="AX277" s="420"/>
      <c r="AY277" s="420"/>
      <c r="AZ277" s="420"/>
      <c r="BA277" s="1136" t="s">
        <v>77</v>
      </c>
      <c r="BB277" s="697" t="s">
        <v>78</v>
      </c>
      <c r="BC277" s="127" t="s">
        <v>35</v>
      </c>
      <c r="BD277" s="123" t="s">
        <v>35</v>
      </c>
      <c r="BE277" s="123" t="s">
        <v>35</v>
      </c>
      <c r="BF277" s="123" t="s">
        <v>35</v>
      </c>
      <c r="BG277" s="118" t="s">
        <v>35</v>
      </c>
      <c r="BH277" s="127" t="s">
        <v>35</v>
      </c>
      <c r="BI277" s="123" t="s">
        <v>35</v>
      </c>
      <c r="BJ277" s="123" t="s">
        <v>35</v>
      </c>
      <c r="BK277" s="123" t="s">
        <v>35</v>
      </c>
      <c r="BL277" s="118" t="s">
        <v>35</v>
      </c>
      <c r="BM277" s="127" t="s">
        <v>35</v>
      </c>
      <c r="BN277" s="123" t="s">
        <v>35</v>
      </c>
      <c r="BO277" s="123" t="s">
        <v>35</v>
      </c>
      <c r="BP277" s="123" t="s">
        <v>35</v>
      </c>
      <c r="BQ277" s="118" t="s">
        <v>35</v>
      </c>
      <c r="BR277" s="127" t="s">
        <v>35</v>
      </c>
      <c r="BS277" s="123" t="s">
        <v>35</v>
      </c>
      <c r="BT277" s="123" t="s">
        <v>35</v>
      </c>
      <c r="BU277" s="123" t="s">
        <v>35</v>
      </c>
      <c r="BV277" s="123" t="s">
        <v>35</v>
      </c>
      <c r="BW277" s="123" t="s">
        <v>35</v>
      </c>
      <c r="BX277" s="123" t="s">
        <v>35</v>
      </c>
      <c r="BY277" s="112" t="s">
        <v>35</v>
      </c>
      <c r="BZ277" s="112" t="s">
        <v>35</v>
      </c>
      <c r="CA277" s="112" t="s">
        <v>35</v>
      </c>
      <c r="CB277" s="112" t="s">
        <v>35</v>
      </c>
      <c r="CC277" s="112" t="s">
        <v>35</v>
      </c>
      <c r="CD277" s="112" t="s">
        <v>35</v>
      </c>
      <c r="CE277" s="112" t="s">
        <v>35</v>
      </c>
      <c r="CF277" s="112" t="s">
        <v>35</v>
      </c>
      <c r="CG277" s="68"/>
      <c r="CH277" s="68"/>
      <c r="CI277" s="68"/>
      <c r="CJ277" s="68"/>
      <c r="CK277" s="68"/>
      <c r="CL277" s="68"/>
      <c r="CM277" s="68"/>
      <c r="CN277" s="68"/>
      <c r="CO277" s="68"/>
      <c r="CP277" s="68"/>
      <c r="CQ277" s="68"/>
      <c r="CR277" s="68"/>
      <c r="CS277" s="68"/>
      <c r="CT277" s="68"/>
      <c r="CU277" s="68"/>
      <c r="CV277" s="68"/>
      <c r="CW277" s="68"/>
      <c r="CX277" s="68"/>
      <c r="CY277" s="68"/>
      <c r="CZ277" s="68"/>
    </row>
    <row r="278" s="589" customFormat="true" ht="15" customHeight="true" x14ac:dyDescent="0.2">
      <c r="B278" s="622"/>
      <c r="AG278" s="420"/>
      <c r="AH278" s="420"/>
      <c r="AI278" s="420"/>
      <c r="AJ278" s="420"/>
      <c r="AK278" s="420"/>
      <c r="AL278" s="420"/>
      <c r="AM278" s="420"/>
      <c r="AN278" s="420"/>
      <c r="AO278" s="420"/>
      <c r="AP278" s="420"/>
      <c r="AQ278" s="420"/>
      <c r="AR278" s="420"/>
      <c r="AS278" s="420"/>
      <c r="AT278" s="420"/>
      <c r="AU278" s="420"/>
      <c r="AV278" s="420"/>
      <c r="AW278" s="420"/>
      <c r="AX278" s="420"/>
      <c r="AY278" s="420"/>
      <c r="AZ278" s="420"/>
      <c r="BA278" s="1136"/>
      <c r="BB278" s="697" t="s">
        <v>79</v>
      </c>
      <c r="BC278" s="127" t="s">
        <v>35</v>
      </c>
      <c r="BD278" s="123" t="s">
        <v>35</v>
      </c>
      <c r="BE278" s="123" t="s">
        <v>35</v>
      </c>
      <c r="BF278" s="123" t="s">
        <v>35</v>
      </c>
      <c r="BG278" s="118" t="s">
        <v>35</v>
      </c>
      <c r="BH278" s="127" t="s">
        <v>35</v>
      </c>
      <c r="BI278" s="123" t="s">
        <v>35</v>
      </c>
      <c r="BJ278" s="123" t="s">
        <v>35</v>
      </c>
      <c r="BK278" s="123" t="s">
        <v>35</v>
      </c>
      <c r="BL278" s="118" t="s">
        <v>35</v>
      </c>
      <c r="BM278" s="127" t="s">
        <v>35</v>
      </c>
      <c r="BN278" s="123" t="s">
        <v>35</v>
      </c>
      <c r="BO278" s="123" t="s">
        <v>35</v>
      </c>
      <c r="BP278" s="123" t="s">
        <v>35</v>
      </c>
      <c r="BQ278" s="118" t="s">
        <v>35</v>
      </c>
      <c r="BR278" s="127" t="s">
        <v>35</v>
      </c>
      <c r="BS278" s="123" t="s">
        <v>35</v>
      </c>
      <c r="BT278" s="123" t="s">
        <v>35</v>
      </c>
      <c r="BU278" s="123" t="s">
        <v>35</v>
      </c>
      <c r="BV278" s="123" t="s">
        <v>35</v>
      </c>
      <c r="BW278" s="123" t="s">
        <v>35</v>
      </c>
      <c r="BX278" s="123" t="s">
        <v>35</v>
      </c>
      <c r="BY278" s="112" t="s">
        <v>35</v>
      </c>
      <c r="BZ278" s="112" t="s">
        <v>35</v>
      </c>
      <c r="CA278" s="112" t="s">
        <v>35</v>
      </c>
      <c r="CB278" s="112" t="s">
        <v>35</v>
      </c>
      <c r="CC278" s="112" t="s">
        <v>35</v>
      </c>
      <c r="CD278" s="112" t="s">
        <v>35</v>
      </c>
      <c r="CE278" s="112" t="s">
        <v>35</v>
      </c>
      <c r="CF278" s="112" t="s">
        <v>35</v>
      </c>
      <c r="CG278" s="68"/>
      <c r="CH278" s="68"/>
      <c r="CI278" s="68"/>
      <c r="CJ278" s="68"/>
      <c r="CK278" s="68"/>
      <c r="CL278" s="68"/>
      <c r="CM278" s="68"/>
      <c r="CN278" s="68"/>
      <c r="CO278" s="68"/>
      <c r="CP278" s="68"/>
      <c r="CQ278" s="68"/>
      <c r="CR278" s="68"/>
      <c r="CS278" s="68"/>
      <c r="CT278" s="68"/>
      <c r="CU278" s="68"/>
      <c r="CV278" s="68"/>
      <c r="CW278" s="68"/>
      <c r="CX278" s="68"/>
      <c r="CY278" s="68"/>
      <c r="CZ278" s="68"/>
    </row>
    <row r="279" s="589" customFormat="true" ht="15" customHeight="true" x14ac:dyDescent="0.2">
      <c r="B279" s="622"/>
      <c r="AG279" s="420"/>
      <c r="AH279" s="420"/>
      <c r="AI279" s="420"/>
      <c r="AJ279" s="420"/>
      <c r="AK279" s="420"/>
      <c r="AL279" s="420"/>
      <c r="AM279" s="420"/>
      <c r="AN279" s="420"/>
      <c r="AO279" s="420"/>
      <c r="AP279" s="420"/>
      <c r="AQ279" s="420"/>
      <c r="AR279" s="420"/>
      <c r="AS279" s="420"/>
      <c r="AT279" s="420"/>
      <c r="AU279" s="420"/>
      <c r="AV279" s="420"/>
      <c r="AW279" s="420"/>
      <c r="AX279" s="420"/>
      <c r="AY279" s="420"/>
      <c r="AZ279" s="420"/>
      <c r="BA279" s="1136"/>
      <c r="BB279" s="697" t="s">
        <v>80</v>
      </c>
      <c r="BC279" s="127" t="s">
        <v>35</v>
      </c>
      <c r="BD279" s="120" t="s">
        <v>35</v>
      </c>
      <c r="BE279" s="120" t="s">
        <v>35</v>
      </c>
      <c r="BF279" s="120" t="s">
        <v>35</v>
      </c>
      <c r="BG279" s="115" t="s">
        <v>35</v>
      </c>
      <c r="BH279" s="127" t="s">
        <v>35</v>
      </c>
      <c r="BI279" s="120" t="s">
        <v>35</v>
      </c>
      <c r="BJ279" s="120" t="s">
        <v>35</v>
      </c>
      <c r="BK279" s="120" t="s">
        <v>35</v>
      </c>
      <c r="BL279" s="115" t="s">
        <v>35</v>
      </c>
      <c r="BM279" s="127" t="s">
        <v>35</v>
      </c>
      <c r="BN279" s="120" t="s">
        <v>35</v>
      </c>
      <c r="BO279" s="120" t="s">
        <v>35</v>
      </c>
      <c r="BP279" s="120" t="s">
        <v>35</v>
      </c>
      <c r="BQ279" s="115" t="s">
        <v>35</v>
      </c>
      <c r="BR279" s="127" t="s">
        <v>35</v>
      </c>
      <c r="BS279" s="120" t="s">
        <v>35</v>
      </c>
      <c r="BT279" s="120" t="s">
        <v>35</v>
      </c>
      <c r="BU279" s="120" t="s">
        <v>35</v>
      </c>
      <c r="BV279" s="120" t="s">
        <v>35</v>
      </c>
      <c r="BW279" s="120" t="s">
        <v>35</v>
      </c>
      <c r="BX279" s="120" t="s">
        <v>35</v>
      </c>
      <c r="BY279" s="110" t="s">
        <v>35</v>
      </c>
      <c r="BZ279" s="110" t="s">
        <v>35</v>
      </c>
      <c r="CA279" s="110" t="s">
        <v>35</v>
      </c>
      <c r="CB279" s="110" t="s">
        <v>35</v>
      </c>
      <c r="CC279" s="110" t="s">
        <v>35</v>
      </c>
      <c r="CD279" s="110" t="s">
        <v>35</v>
      </c>
      <c r="CE279" s="110" t="s">
        <v>35</v>
      </c>
      <c r="CF279" s="110" t="s">
        <v>35</v>
      </c>
      <c r="CG279" s="68"/>
      <c r="CH279" s="68"/>
      <c r="CI279" s="68"/>
      <c r="CJ279" s="68"/>
      <c r="CK279" s="68"/>
      <c r="CL279" s="68"/>
      <c r="CM279" s="68"/>
      <c r="CN279" s="68"/>
      <c r="CO279" s="68"/>
      <c r="CP279" s="68"/>
      <c r="CQ279" s="68"/>
      <c r="CR279" s="68"/>
      <c r="CS279" s="68"/>
      <c r="CT279" s="68"/>
      <c r="CU279" s="68"/>
      <c r="CV279" s="68"/>
      <c r="CW279" s="68"/>
      <c r="CX279" s="68"/>
      <c r="CY279" s="68"/>
      <c r="CZ279" s="68"/>
    </row>
    <row r="280" s="589" customFormat="true" ht="15" customHeight="true" x14ac:dyDescent="0.2">
      <c r="B280" s="622"/>
      <c r="AG280" s="420"/>
      <c r="AH280" s="420"/>
      <c r="AI280" s="420"/>
      <c r="AJ280" s="420"/>
      <c r="AK280" s="420"/>
      <c r="AL280" s="420"/>
      <c r="AM280" s="420"/>
      <c r="AN280" s="420"/>
      <c r="AO280" s="420"/>
      <c r="AP280" s="420"/>
      <c r="AQ280" s="420"/>
      <c r="AR280" s="420"/>
      <c r="AS280" s="420"/>
      <c r="AT280" s="420"/>
      <c r="AU280" s="420"/>
      <c r="AV280" s="420"/>
      <c r="AW280" s="420"/>
      <c r="AX280" s="420"/>
      <c r="AY280" s="420"/>
      <c r="AZ280" s="420"/>
      <c r="BA280" s="1136"/>
      <c r="BB280" s="697" t="s">
        <v>81</v>
      </c>
      <c r="BC280" s="127" t="s">
        <v>35</v>
      </c>
      <c r="BD280" s="120" t="s">
        <v>35</v>
      </c>
      <c r="BE280" s="120" t="s">
        <v>35</v>
      </c>
      <c r="BF280" s="120" t="s">
        <v>35</v>
      </c>
      <c r="BG280" s="115" t="s">
        <v>35</v>
      </c>
      <c r="BH280" s="127" t="s">
        <v>35</v>
      </c>
      <c r="BI280" s="120" t="s">
        <v>35</v>
      </c>
      <c r="BJ280" s="120" t="s">
        <v>35</v>
      </c>
      <c r="BK280" s="120" t="s">
        <v>35</v>
      </c>
      <c r="BL280" s="115" t="s">
        <v>35</v>
      </c>
      <c r="BM280" s="127" t="s">
        <v>35</v>
      </c>
      <c r="BN280" s="120" t="s">
        <v>35</v>
      </c>
      <c r="BO280" s="120" t="s">
        <v>35</v>
      </c>
      <c r="BP280" s="120" t="s">
        <v>35</v>
      </c>
      <c r="BQ280" s="115" t="s">
        <v>35</v>
      </c>
      <c r="BR280" s="127" t="s">
        <v>35</v>
      </c>
      <c r="BS280" s="120" t="s">
        <v>35</v>
      </c>
      <c r="BT280" s="120" t="s">
        <v>35</v>
      </c>
      <c r="BU280" s="120" t="s">
        <v>35</v>
      </c>
      <c r="BV280" s="120" t="s">
        <v>35</v>
      </c>
      <c r="BW280" s="120" t="s">
        <v>35</v>
      </c>
      <c r="BX280" s="120" t="s">
        <v>35</v>
      </c>
      <c r="BY280" s="110" t="s">
        <v>35</v>
      </c>
      <c r="BZ280" s="110" t="s">
        <v>35</v>
      </c>
      <c r="CA280" s="110" t="s">
        <v>35</v>
      </c>
      <c r="CB280" s="110" t="s">
        <v>35</v>
      </c>
      <c r="CC280" s="110" t="s">
        <v>35</v>
      </c>
      <c r="CD280" s="110" t="s">
        <v>35</v>
      </c>
      <c r="CE280" s="110" t="s">
        <v>35</v>
      </c>
      <c r="CF280" s="110" t="s">
        <v>35</v>
      </c>
      <c r="CG280" s="68"/>
      <c r="CH280" s="68"/>
      <c r="CI280" s="68"/>
      <c r="CJ280" s="68"/>
      <c r="CK280" s="68"/>
      <c r="CL280" s="68"/>
      <c r="CM280" s="68"/>
      <c r="CN280" s="68"/>
      <c r="CO280" s="68"/>
      <c r="CP280" s="68"/>
      <c r="CQ280" s="68"/>
      <c r="CR280" s="68"/>
      <c r="CS280" s="68"/>
      <c r="CT280" s="68"/>
      <c r="CU280" s="68"/>
      <c r="CV280" s="68"/>
      <c r="CW280" s="68"/>
      <c r="CX280" s="68"/>
      <c r="CY280" s="68"/>
      <c r="CZ280" s="68"/>
    </row>
    <row r="281" s="589" customFormat="true" ht="15" customHeight="true" x14ac:dyDescent="0.2">
      <c r="B281" s="622"/>
      <c r="AG281" s="420"/>
      <c r="AH281" s="420"/>
      <c r="AI281" s="420"/>
      <c r="AJ281" s="420"/>
      <c r="AK281" s="420"/>
      <c r="AL281" s="420"/>
      <c r="AM281" s="420"/>
      <c r="AN281" s="420"/>
      <c r="AO281" s="420"/>
      <c r="AP281" s="420"/>
      <c r="AQ281" s="420"/>
      <c r="AR281" s="420"/>
      <c r="AS281" s="420"/>
      <c r="AT281" s="420"/>
      <c r="AU281" s="420"/>
      <c r="AV281" s="420"/>
      <c r="AW281" s="420"/>
      <c r="AX281" s="420"/>
      <c r="AY281" s="420"/>
      <c r="AZ281" s="420"/>
      <c r="BA281" s="1136"/>
      <c r="BB281" s="697" t="s">
        <v>82</v>
      </c>
      <c r="BC281" s="127" t="s">
        <v>35</v>
      </c>
      <c r="BD281" s="120" t="s">
        <v>35</v>
      </c>
      <c r="BE281" s="120" t="s">
        <v>35</v>
      </c>
      <c r="BF281" s="120" t="s">
        <v>35</v>
      </c>
      <c r="BG281" s="115" t="s">
        <v>35</v>
      </c>
      <c r="BH281" s="127" t="s">
        <v>35</v>
      </c>
      <c r="BI281" s="120" t="s">
        <v>35</v>
      </c>
      <c r="BJ281" s="120" t="s">
        <v>35</v>
      </c>
      <c r="BK281" s="120" t="s">
        <v>35</v>
      </c>
      <c r="BL281" s="115" t="s">
        <v>35</v>
      </c>
      <c r="BM281" s="127" t="s">
        <v>35</v>
      </c>
      <c r="BN281" s="120" t="s">
        <v>35</v>
      </c>
      <c r="BO281" s="120" t="s">
        <v>35</v>
      </c>
      <c r="BP281" s="120" t="s">
        <v>35</v>
      </c>
      <c r="BQ281" s="115" t="s">
        <v>35</v>
      </c>
      <c r="BR281" s="127" t="s">
        <v>35</v>
      </c>
      <c r="BS281" s="120" t="s">
        <v>35</v>
      </c>
      <c r="BT281" s="120" t="s">
        <v>35</v>
      </c>
      <c r="BU281" s="120" t="s">
        <v>35</v>
      </c>
      <c r="BV281" s="120" t="s">
        <v>35</v>
      </c>
      <c r="BW281" s="120" t="s">
        <v>35</v>
      </c>
      <c r="BX281" s="120" t="s">
        <v>35</v>
      </c>
      <c r="BY281" s="110" t="s">
        <v>35</v>
      </c>
      <c r="BZ281" s="110" t="s">
        <v>35</v>
      </c>
      <c r="CA281" s="110" t="s">
        <v>35</v>
      </c>
      <c r="CB281" s="110" t="s">
        <v>35</v>
      </c>
      <c r="CC281" s="110" t="s">
        <v>35</v>
      </c>
      <c r="CD281" s="110" t="s">
        <v>35</v>
      </c>
      <c r="CE281" s="110" t="s">
        <v>35</v>
      </c>
      <c r="CF281" s="110" t="s">
        <v>35</v>
      </c>
      <c r="CG281" s="68"/>
      <c r="CH281" s="68"/>
      <c r="CI281" s="68"/>
      <c r="CJ281" s="68"/>
      <c r="CK281" s="68"/>
      <c r="CL281" s="68"/>
      <c r="CM281" s="68"/>
      <c r="CN281" s="68"/>
      <c r="CO281" s="68"/>
      <c r="CP281" s="68"/>
      <c r="CQ281" s="68"/>
      <c r="CR281" s="68"/>
      <c r="CS281" s="68"/>
      <c r="CT281" s="68"/>
      <c r="CU281" s="68"/>
      <c r="CV281" s="68"/>
      <c r="CW281" s="68"/>
      <c r="CX281" s="68"/>
      <c r="CY281" s="68"/>
      <c r="CZ281" s="68"/>
    </row>
    <row r="282" s="589" customFormat="true" ht="15" customHeight="true" x14ac:dyDescent="0.2">
      <c r="B282" s="622"/>
      <c r="AG282" s="420"/>
      <c r="AH282" s="420"/>
      <c r="AI282" s="420"/>
      <c r="AJ282" s="420"/>
      <c r="AK282" s="420"/>
      <c r="AL282" s="420"/>
      <c r="AM282" s="420"/>
      <c r="AN282" s="420"/>
      <c r="AO282" s="420"/>
      <c r="AP282" s="420"/>
      <c r="AQ282" s="420"/>
      <c r="AR282" s="420"/>
      <c r="AS282" s="420"/>
      <c r="AT282" s="420"/>
      <c r="AU282" s="420"/>
      <c r="AV282" s="420"/>
      <c r="AW282" s="420"/>
      <c r="AX282" s="420"/>
      <c r="AY282" s="420"/>
      <c r="AZ282" s="420"/>
      <c r="BA282" s="1136"/>
      <c r="BB282" s="697" t="s">
        <v>83</v>
      </c>
      <c r="BC282" s="127" t="s">
        <v>35</v>
      </c>
      <c r="BD282" s="120" t="s">
        <v>35</v>
      </c>
      <c r="BE282" s="120" t="s">
        <v>35</v>
      </c>
      <c r="BF282" s="120" t="s">
        <v>35</v>
      </c>
      <c r="BG282" s="115" t="s">
        <v>35</v>
      </c>
      <c r="BH282" s="127" t="s">
        <v>35</v>
      </c>
      <c r="BI282" s="120" t="s">
        <v>35</v>
      </c>
      <c r="BJ282" s="120" t="s">
        <v>35</v>
      </c>
      <c r="BK282" s="120" t="s">
        <v>35</v>
      </c>
      <c r="BL282" s="115" t="s">
        <v>35</v>
      </c>
      <c r="BM282" s="127" t="s">
        <v>35</v>
      </c>
      <c r="BN282" s="120" t="s">
        <v>35</v>
      </c>
      <c r="BO282" s="120" t="s">
        <v>35</v>
      </c>
      <c r="BP282" s="120" t="s">
        <v>35</v>
      </c>
      <c r="BQ282" s="115" t="s">
        <v>35</v>
      </c>
      <c r="BR282" s="127" t="s">
        <v>35</v>
      </c>
      <c r="BS282" s="120" t="s">
        <v>35</v>
      </c>
      <c r="BT282" s="120" t="s">
        <v>35</v>
      </c>
      <c r="BU282" s="120" t="s">
        <v>35</v>
      </c>
      <c r="BV282" s="120" t="s">
        <v>35</v>
      </c>
      <c r="BW282" s="120" t="s">
        <v>35</v>
      </c>
      <c r="BX282" s="120" t="s">
        <v>35</v>
      </c>
      <c r="BY282" s="110" t="s">
        <v>35</v>
      </c>
      <c r="BZ282" s="110" t="s">
        <v>35</v>
      </c>
      <c r="CA282" s="110" t="s">
        <v>35</v>
      </c>
      <c r="CB282" s="110" t="s">
        <v>35</v>
      </c>
      <c r="CC282" s="110" t="s">
        <v>35</v>
      </c>
      <c r="CD282" s="110" t="s">
        <v>35</v>
      </c>
      <c r="CE282" s="110" t="s">
        <v>35</v>
      </c>
      <c r="CF282" s="110" t="s">
        <v>35</v>
      </c>
      <c r="CG282" s="68"/>
      <c r="CH282" s="68"/>
      <c r="CI282" s="68"/>
      <c r="CJ282" s="68"/>
      <c r="CK282" s="68"/>
      <c r="CL282" s="68"/>
      <c r="CM282" s="68"/>
      <c r="CN282" s="68"/>
      <c r="CO282" s="68"/>
      <c r="CP282" s="68"/>
      <c r="CQ282" s="68"/>
      <c r="CR282" s="68"/>
      <c r="CS282" s="68"/>
      <c r="CT282" s="68"/>
      <c r="CU282" s="68"/>
      <c r="CV282" s="68"/>
      <c r="CW282" s="68"/>
      <c r="CX282" s="68"/>
      <c r="CY282" s="68"/>
      <c r="CZ282" s="68"/>
    </row>
    <row r="283" s="589" customFormat="true" ht="15" customHeight="true" x14ac:dyDescent="0.2">
      <c r="B283" s="622"/>
      <c r="AG283" s="420"/>
      <c r="AH283" s="420"/>
      <c r="AI283" s="420"/>
      <c r="AJ283" s="420"/>
      <c r="AK283" s="420"/>
      <c r="AL283" s="420"/>
      <c r="AM283" s="420"/>
      <c r="AN283" s="420"/>
      <c r="AO283" s="420"/>
      <c r="AP283" s="420"/>
      <c r="AQ283" s="420"/>
      <c r="AR283" s="420"/>
      <c r="AS283" s="420"/>
      <c r="AT283" s="420"/>
      <c r="AU283" s="420"/>
      <c r="AV283" s="420"/>
      <c r="AW283" s="420"/>
      <c r="AX283" s="420"/>
      <c r="AY283" s="420"/>
      <c r="AZ283" s="420"/>
      <c r="BA283" s="1136"/>
      <c r="BB283" s="697" t="s">
        <v>84</v>
      </c>
      <c r="BC283" s="127" t="s">
        <v>35</v>
      </c>
      <c r="BD283" s="120" t="s">
        <v>35</v>
      </c>
      <c r="BE283" s="120" t="s">
        <v>35</v>
      </c>
      <c r="BF283" s="120" t="s">
        <v>35</v>
      </c>
      <c r="BG283" s="115" t="s">
        <v>35</v>
      </c>
      <c r="BH283" s="127" t="s">
        <v>35</v>
      </c>
      <c r="BI283" s="120" t="s">
        <v>35</v>
      </c>
      <c r="BJ283" s="120" t="s">
        <v>35</v>
      </c>
      <c r="BK283" s="120" t="s">
        <v>35</v>
      </c>
      <c r="BL283" s="115" t="s">
        <v>35</v>
      </c>
      <c r="BM283" s="127" t="s">
        <v>35</v>
      </c>
      <c r="BN283" s="120" t="s">
        <v>35</v>
      </c>
      <c r="BO283" s="120" t="s">
        <v>35</v>
      </c>
      <c r="BP283" s="120" t="s">
        <v>35</v>
      </c>
      <c r="BQ283" s="115" t="s">
        <v>35</v>
      </c>
      <c r="BR283" s="127" t="s">
        <v>35</v>
      </c>
      <c r="BS283" s="120" t="s">
        <v>35</v>
      </c>
      <c r="BT283" s="120" t="s">
        <v>35</v>
      </c>
      <c r="BU283" s="120" t="s">
        <v>35</v>
      </c>
      <c r="BV283" s="120" t="s">
        <v>35</v>
      </c>
      <c r="BW283" s="120" t="s">
        <v>35</v>
      </c>
      <c r="BX283" s="120" t="s">
        <v>35</v>
      </c>
      <c r="BY283" s="110" t="s">
        <v>35</v>
      </c>
      <c r="BZ283" s="110" t="s">
        <v>35</v>
      </c>
      <c r="CA283" s="110" t="s">
        <v>35</v>
      </c>
      <c r="CB283" s="110" t="s">
        <v>35</v>
      </c>
      <c r="CC283" s="110" t="s">
        <v>35</v>
      </c>
      <c r="CD283" s="110" t="s">
        <v>35</v>
      </c>
      <c r="CE283" s="110" t="s">
        <v>35</v>
      </c>
      <c r="CF283" s="110" t="s">
        <v>35</v>
      </c>
      <c r="CG283" s="68"/>
      <c r="CH283" s="68"/>
      <c r="CI283" s="68"/>
      <c r="CJ283" s="68"/>
      <c r="CK283" s="68"/>
      <c r="CL283" s="68"/>
      <c r="CM283" s="68"/>
      <c r="CN283" s="68"/>
      <c r="CO283" s="68"/>
      <c r="CP283" s="68"/>
      <c r="CQ283" s="68"/>
      <c r="CR283" s="68"/>
      <c r="CS283" s="68"/>
      <c r="CT283" s="68"/>
      <c r="CU283" s="68"/>
      <c r="CV283" s="68"/>
      <c r="CW283" s="68"/>
      <c r="CX283" s="68"/>
      <c r="CY283" s="68"/>
      <c r="CZ283" s="68"/>
    </row>
    <row r="284" s="589" customFormat="true" ht="15" customHeight="true" x14ac:dyDescent="0.2">
      <c r="B284" s="622"/>
      <c r="AG284" s="420"/>
      <c r="AH284" s="420"/>
      <c r="AI284" s="420"/>
      <c r="AJ284" s="420"/>
      <c r="AK284" s="420"/>
      <c r="AL284" s="420"/>
      <c r="AM284" s="420"/>
      <c r="AN284" s="420"/>
      <c r="AO284" s="420"/>
      <c r="AP284" s="420"/>
      <c r="AQ284" s="420"/>
      <c r="AR284" s="420"/>
      <c r="AS284" s="420"/>
      <c r="AT284" s="420"/>
      <c r="AU284" s="420"/>
      <c r="AV284" s="420"/>
      <c r="AW284" s="420"/>
      <c r="AX284" s="420"/>
      <c r="AY284" s="420"/>
      <c r="AZ284" s="420"/>
      <c r="BA284" s="1137"/>
      <c r="BB284" s="698" t="s">
        <v>114</v>
      </c>
      <c r="BC284" s="126" t="s">
        <v>35</v>
      </c>
      <c r="BD284" s="122" t="s">
        <v>35</v>
      </c>
      <c r="BE284" s="122" t="s">
        <v>35</v>
      </c>
      <c r="BF284" s="122" t="s">
        <v>35</v>
      </c>
      <c r="BG284" s="117" t="s">
        <v>35</v>
      </c>
      <c r="BH284" s="126" t="s">
        <v>35</v>
      </c>
      <c r="BI284" s="122" t="s">
        <v>35</v>
      </c>
      <c r="BJ284" s="122" t="s">
        <v>35</v>
      </c>
      <c r="BK284" s="122" t="s">
        <v>35</v>
      </c>
      <c r="BL284" s="117" t="s">
        <v>35</v>
      </c>
      <c r="BM284" s="126" t="s">
        <v>35</v>
      </c>
      <c r="BN284" s="122" t="s">
        <v>35</v>
      </c>
      <c r="BO284" s="122" t="s">
        <v>35</v>
      </c>
      <c r="BP284" s="122" t="s">
        <v>35</v>
      </c>
      <c r="BQ284" s="117" t="s">
        <v>35</v>
      </c>
      <c r="BR284" s="126" t="s">
        <v>35</v>
      </c>
      <c r="BS284" s="122" t="s">
        <v>35</v>
      </c>
      <c r="BT284" s="122" t="s">
        <v>35</v>
      </c>
      <c r="BU284" s="122" t="s">
        <v>35</v>
      </c>
      <c r="BV284" s="122" t="s">
        <v>35</v>
      </c>
      <c r="BW284" s="122" t="s">
        <v>35</v>
      </c>
      <c r="BX284" s="122" t="s">
        <v>35</v>
      </c>
      <c r="BY284" s="111" t="s">
        <v>35</v>
      </c>
      <c r="BZ284" s="111" t="s">
        <v>35</v>
      </c>
      <c r="CA284" s="111" t="s">
        <v>35</v>
      </c>
      <c r="CB284" s="111" t="s">
        <v>35</v>
      </c>
      <c r="CC284" s="111" t="s">
        <v>35</v>
      </c>
      <c r="CD284" s="111" t="s">
        <v>35</v>
      </c>
      <c r="CE284" s="111" t="s">
        <v>35</v>
      </c>
      <c r="CF284" s="111" t="s">
        <v>35</v>
      </c>
      <c r="CG284" s="68"/>
      <c r="CH284" s="68"/>
      <c r="CI284" s="68"/>
      <c r="CJ284" s="68"/>
      <c r="CK284" s="68"/>
      <c r="CL284" s="68"/>
      <c r="CM284" s="68"/>
      <c r="CN284" s="68"/>
      <c r="CO284" s="68"/>
      <c r="CP284" s="68"/>
      <c r="CQ284" s="68"/>
      <c r="CR284" s="68"/>
      <c r="CS284" s="68"/>
      <c r="CT284" s="68"/>
      <c r="CU284" s="68"/>
      <c r="CV284" s="68"/>
      <c r="CW284" s="68"/>
      <c r="CX284" s="68"/>
      <c r="CY284" s="68"/>
      <c r="CZ284" s="68"/>
    </row>
    <row r="285" s="589" customFormat="true" ht="15" customHeight="true" x14ac:dyDescent="0.2">
      <c r="B285" s="622"/>
      <c r="AG285" s="420"/>
      <c r="AH285" s="420"/>
      <c r="AI285" s="420"/>
      <c r="AJ285" s="420"/>
      <c r="AK285" s="420"/>
      <c r="AL285" s="420"/>
      <c r="AM285" s="420"/>
      <c r="AN285" s="420"/>
      <c r="AO285" s="420"/>
      <c r="AP285" s="420"/>
      <c r="AQ285" s="420"/>
      <c r="AR285" s="420"/>
      <c r="AS285" s="420"/>
      <c r="AT285" s="420"/>
      <c r="AU285" s="420"/>
      <c r="AV285" s="420"/>
      <c r="AW285" s="420"/>
      <c r="AX285" s="420"/>
      <c r="AY285" s="420"/>
      <c r="AZ285" s="420"/>
      <c r="BA285" s="384"/>
      <c r="BB285" s="382"/>
      <c r="BC285" s="382"/>
      <c r="BD285" s="382"/>
      <c r="BE285" s="382"/>
      <c r="BF285" s="382"/>
      <c r="BG285" s="382"/>
      <c r="BH285" s="382"/>
      <c r="BI285" s="382"/>
      <c r="BJ285" s="382"/>
      <c r="BK285" s="382"/>
      <c r="BL285" s="382"/>
      <c r="BM285" s="382"/>
      <c r="BN285" s="382"/>
      <c r="BO285" s="382"/>
      <c r="BP285" s="382"/>
      <c r="BQ285" s="382"/>
      <c r="BR285" s="382"/>
      <c r="BS285" s="382"/>
      <c r="BT285" s="382"/>
      <c r="BU285" s="382"/>
      <c r="BV285" s="382"/>
      <c r="BW285" s="382"/>
      <c r="BX285" s="382"/>
      <c r="BY285" s="384"/>
      <c r="BZ285" s="419"/>
      <c r="CA285" s="419"/>
      <c r="CB285" s="419"/>
      <c r="CC285" s="419"/>
      <c r="CD285" s="419"/>
      <c r="CE285" s="419"/>
      <c r="CF285" s="419"/>
      <c r="CG285" s="419"/>
      <c r="CH285" s="419"/>
      <c r="CI285" s="419"/>
      <c r="CJ285" s="419"/>
      <c r="CK285" s="419"/>
      <c r="CL285" s="419"/>
      <c r="CM285" s="419"/>
      <c r="CN285" s="419"/>
      <c r="CO285" s="419"/>
      <c r="CP285" s="419"/>
      <c r="CQ285" s="419"/>
      <c r="CR285" s="419"/>
      <c r="CS285" s="419"/>
      <c r="CT285" s="419"/>
      <c r="CU285" s="419"/>
      <c r="CV285" s="419"/>
      <c r="CW285" s="419"/>
      <c r="CX285" s="419"/>
      <c r="CY285" s="419"/>
      <c r="CZ285" s="419"/>
    </row>
    <row r="286" s="589" customFormat="true" ht="15" customHeight="true" x14ac:dyDescent="0.2">
      <c r="B286" s="622"/>
      <c r="AG286" s="420"/>
      <c r="AH286" s="420"/>
      <c r="AI286" s="420"/>
      <c r="AJ286" s="420"/>
      <c r="AK286" s="420"/>
      <c r="AL286" s="420"/>
      <c r="AM286" s="420"/>
      <c r="AN286" s="420"/>
      <c r="AO286" s="420"/>
      <c r="AP286" s="420"/>
      <c r="AQ286" s="420"/>
      <c r="AR286" s="420"/>
      <c r="AS286" s="420"/>
      <c r="AT286" s="420"/>
      <c r="AU286" s="420"/>
      <c r="AV286" s="420"/>
      <c r="AW286" s="420"/>
      <c r="AX286" s="420"/>
      <c r="AY286" s="420"/>
      <c r="AZ286" s="420"/>
      <c r="BA286" s="384"/>
      <c r="BB286" s="382"/>
      <c r="BC286" s="382"/>
      <c r="BD286" s="382"/>
      <c r="BE286" s="382"/>
      <c r="BF286" s="382"/>
      <c r="BG286" s="382"/>
      <c r="BH286" s="382"/>
      <c r="BI286" s="382"/>
      <c r="BJ286" s="382"/>
      <c r="BK286" s="382"/>
      <c r="BL286" s="382"/>
      <c r="BM286" s="382"/>
      <c r="BN286" s="382"/>
      <c r="BO286" s="382"/>
      <c r="BP286" s="382"/>
      <c r="BQ286" s="382"/>
      <c r="BR286" s="382"/>
      <c r="BS286" s="382"/>
      <c r="BT286" s="382"/>
      <c r="BU286" s="382"/>
      <c r="BV286" s="382"/>
      <c r="BW286" s="382"/>
      <c r="BX286" s="382"/>
      <c r="BY286" s="384"/>
      <c r="BZ286" s="419"/>
      <c r="CA286" s="419"/>
      <c r="CB286" s="419"/>
      <c r="CC286" s="419"/>
      <c r="CD286" s="419"/>
      <c r="CE286" s="419"/>
      <c r="CF286" s="419"/>
      <c r="CG286" s="419"/>
      <c r="CH286" s="419"/>
      <c r="CI286" s="419"/>
      <c r="CJ286" s="419"/>
      <c r="CK286" s="419"/>
      <c r="CL286" s="419"/>
      <c r="CM286" s="419"/>
      <c r="CN286" s="419"/>
      <c r="CO286" s="419"/>
      <c r="CP286" s="419"/>
      <c r="CQ286" s="419"/>
      <c r="CR286" s="419"/>
      <c r="CS286" s="419"/>
      <c r="CT286" s="419"/>
      <c r="CU286" s="419"/>
      <c r="CV286" s="419"/>
      <c r="CW286" s="419"/>
      <c r="CX286" s="419"/>
      <c r="CY286" s="419"/>
      <c r="CZ286" s="419"/>
    </row>
    <row r="287" s="589" customFormat="true" ht="15" customHeight="true" x14ac:dyDescent="0.2">
      <c r="B287" s="622"/>
      <c r="AG287" s="420"/>
      <c r="AH287" s="420"/>
      <c r="AI287" s="420"/>
      <c r="AJ287" s="420"/>
      <c r="AK287" s="420"/>
      <c r="AL287" s="420"/>
      <c r="AM287" s="420"/>
      <c r="AN287" s="420"/>
      <c r="AO287" s="420"/>
      <c r="AP287" s="420"/>
      <c r="AQ287" s="420"/>
      <c r="AR287" s="420"/>
      <c r="AS287" s="420"/>
      <c r="AT287" s="420"/>
      <c r="AU287" s="420"/>
      <c r="AV287" s="420"/>
      <c r="AW287" s="420"/>
      <c r="AX287" s="420"/>
      <c r="AY287" s="420"/>
      <c r="AZ287" s="420"/>
      <c r="BA287" s="384"/>
      <c r="BB287" s="382"/>
      <c r="BC287" s="382"/>
      <c r="BD287" s="382"/>
      <c r="BE287" s="382"/>
      <c r="BF287" s="382"/>
      <c r="BG287" s="382"/>
      <c r="BH287" s="382"/>
      <c r="BI287" s="382"/>
      <c r="BJ287" s="382"/>
      <c r="BK287" s="382"/>
      <c r="BL287" s="382"/>
      <c r="BM287" s="382"/>
      <c r="BN287" s="382"/>
      <c r="BO287" s="382"/>
      <c r="BP287" s="382"/>
      <c r="BQ287" s="382"/>
      <c r="BR287" s="382"/>
      <c r="BS287" s="382"/>
      <c r="BT287" s="382"/>
      <c r="BU287" s="382"/>
      <c r="BV287" s="382"/>
      <c r="BW287" s="382"/>
      <c r="BX287" s="382"/>
      <c r="BY287" s="384"/>
      <c r="BZ287" s="419"/>
      <c r="CA287" s="419"/>
      <c r="CB287" s="419"/>
      <c r="CC287" s="419"/>
      <c r="CD287" s="419"/>
      <c r="CE287" s="419"/>
      <c r="CF287" s="419"/>
      <c r="CG287" s="419"/>
      <c r="CH287" s="419"/>
      <c r="CI287" s="419"/>
      <c r="CJ287" s="419"/>
      <c r="CK287" s="419"/>
      <c r="CL287" s="419"/>
      <c r="CM287" s="419"/>
      <c r="CN287" s="419"/>
      <c r="CO287" s="419"/>
      <c r="CP287" s="419"/>
      <c r="CQ287" s="419"/>
      <c r="CR287" s="419"/>
      <c r="CS287" s="419"/>
      <c r="CT287" s="419"/>
      <c r="CU287" s="419"/>
      <c r="CV287" s="419"/>
      <c r="CW287" s="419"/>
      <c r="CX287" s="419"/>
      <c r="CY287" s="419"/>
      <c r="CZ287" s="419"/>
    </row>
    <row r="288" s="589" customFormat="true" ht="15" customHeight="true" x14ac:dyDescent="0.2">
      <c r="B288" s="622"/>
      <c r="AG288" s="420"/>
      <c r="AH288" s="420"/>
      <c r="AI288" s="420"/>
      <c r="AJ288" s="420"/>
      <c r="AK288" s="420"/>
      <c r="AL288" s="420"/>
      <c r="AM288" s="420"/>
      <c r="AN288" s="420"/>
      <c r="AO288" s="420"/>
      <c r="AP288" s="420"/>
      <c r="AQ288" s="420"/>
      <c r="AR288" s="420"/>
      <c r="AS288" s="420"/>
      <c r="AT288" s="420"/>
      <c r="AU288" s="420"/>
      <c r="AV288" s="420"/>
      <c r="AW288" s="420"/>
      <c r="AX288" s="420"/>
      <c r="AY288" s="420"/>
      <c r="AZ288" s="420"/>
      <c r="BA288" s="384"/>
      <c r="BB288" s="382"/>
      <c r="BC288" s="382"/>
      <c r="BD288" s="382"/>
      <c r="BE288" s="382"/>
      <c r="BF288" s="382"/>
      <c r="BG288" s="382"/>
      <c r="BH288" s="382"/>
      <c r="BI288" s="382"/>
      <c r="BJ288" s="382"/>
      <c r="BK288" s="382"/>
      <c r="BL288" s="382"/>
      <c r="BM288" s="382"/>
      <c r="BN288" s="382"/>
      <c r="BO288" s="382"/>
      <c r="BP288" s="382"/>
      <c r="BQ288" s="382"/>
      <c r="BR288" s="382"/>
      <c r="BS288" s="382"/>
      <c r="BT288" s="382"/>
      <c r="BU288" s="382"/>
      <c r="BV288" s="382"/>
      <c r="BW288" s="382"/>
      <c r="BX288" s="382"/>
      <c r="BY288" s="384"/>
      <c r="BZ288" s="419"/>
      <c r="CA288" s="419"/>
      <c r="CB288" s="419"/>
      <c r="CC288" s="419"/>
      <c r="CD288" s="419"/>
      <c r="CE288" s="419"/>
      <c r="CF288" s="419"/>
      <c r="CG288" s="419"/>
      <c r="CH288" s="419"/>
      <c r="CI288" s="419"/>
      <c r="CJ288" s="419"/>
      <c r="CK288" s="419"/>
      <c r="CL288" s="419"/>
      <c r="CM288" s="419"/>
      <c r="CN288" s="419"/>
      <c r="CO288" s="419"/>
      <c r="CP288" s="419"/>
      <c r="CQ288" s="419"/>
      <c r="CR288" s="419"/>
      <c r="CS288" s="419"/>
      <c r="CT288" s="419"/>
      <c r="CU288" s="419"/>
      <c r="CV288" s="419"/>
      <c r="CW288" s="419"/>
      <c r="CX288" s="419"/>
      <c r="CY288" s="419"/>
      <c r="CZ288" s="419"/>
    </row>
    <row r="289" s="589" customFormat="true" ht="15" customHeight="true" x14ac:dyDescent="0.2">
      <c r="A289" s="600"/>
      <c r="B289" s="599"/>
      <c r="C289" s="600"/>
      <c r="AG289" s="420"/>
      <c r="AH289" s="420"/>
      <c r="AI289" s="420"/>
      <c r="AJ289" s="420"/>
      <c r="AK289" s="420"/>
      <c r="AL289" s="420"/>
      <c r="AM289" s="420"/>
      <c r="AN289" s="420"/>
      <c r="AO289" s="420"/>
      <c r="AP289" s="420"/>
      <c r="AQ289" s="420"/>
      <c r="AR289" s="420"/>
      <c r="AS289" s="420"/>
      <c r="AT289" s="420"/>
      <c r="AU289" s="420"/>
      <c r="AV289" s="420"/>
      <c r="AW289" s="420"/>
      <c r="AX289" s="420"/>
      <c r="AY289" s="420"/>
      <c r="AZ289" s="420"/>
      <c r="BA289" s="384"/>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2"/>
      <c r="BY289" s="384"/>
      <c r="BZ289" s="419"/>
      <c r="CA289" s="419"/>
      <c r="CB289" s="419"/>
      <c r="CC289" s="419"/>
      <c r="CD289" s="419"/>
      <c r="CE289" s="419"/>
      <c r="CF289" s="419"/>
      <c r="CG289" s="419"/>
      <c r="CH289" s="419"/>
      <c r="CI289" s="419"/>
      <c r="CJ289" s="419"/>
      <c r="CK289" s="419"/>
      <c r="CL289" s="419"/>
      <c r="CM289" s="419"/>
      <c r="CN289" s="419"/>
      <c r="CO289" s="419"/>
      <c r="CP289" s="419"/>
      <c r="CQ289" s="419"/>
      <c r="CR289" s="419"/>
      <c r="CS289" s="419"/>
      <c r="CT289" s="419"/>
      <c r="CU289" s="419"/>
      <c r="CV289" s="419"/>
      <c r="CW289" s="419"/>
      <c r="CX289" s="419"/>
      <c r="CY289" s="419"/>
      <c r="CZ289" s="419"/>
    </row>
    <row r="290" s="589" customFormat="true" ht="15" customHeight="true" x14ac:dyDescent="0.2">
      <c r="A290" s="623"/>
      <c r="B290" s="624"/>
      <c r="C290" s="625"/>
      <c r="AG290" s="420"/>
      <c r="AH290" s="420"/>
      <c r="AI290" s="420"/>
      <c r="AJ290" s="420"/>
      <c r="AK290" s="420"/>
      <c r="AL290" s="420"/>
      <c r="AM290" s="420"/>
      <c r="AN290" s="420"/>
      <c r="AO290" s="420"/>
      <c r="AP290" s="420"/>
      <c r="AQ290" s="420"/>
      <c r="AR290" s="420"/>
      <c r="AS290" s="420"/>
      <c r="AT290" s="420"/>
      <c r="AU290" s="420"/>
      <c r="AV290" s="420"/>
      <c r="AW290" s="420"/>
      <c r="AX290" s="420"/>
      <c r="AY290" s="420"/>
      <c r="AZ290" s="420"/>
      <c r="BA290" s="384"/>
      <c r="BB290" s="382"/>
      <c r="BC290" s="382"/>
      <c r="BD290" s="382"/>
      <c r="BE290" s="382"/>
      <c r="BF290" s="382"/>
      <c r="BG290" s="382"/>
      <c r="BH290" s="382"/>
      <c r="BI290" s="382"/>
      <c r="BJ290" s="382"/>
      <c r="BK290" s="382"/>
      <c r="BL290" s="382"/>
      <c r="BM290" s="382"/>
      <c r="BN290" s="382"/>
      <c r="BO290" s="382"/>
      <c r="BP290" s="382"/>
      <c r="BQ290" s="382"/>
      <c r="BR290" s="382"/>
      <c r="BS290" s="382"/>
      <c r="BT290" s="382"/>
      <c r="BU290" s="382"/>
      <c r="BV290" s="382"/>
      <c r="BW290" s="382"/>
      <c r="BX290" s="382"/>
      <c r="BY290" s="384"/>
      <c r="BZ290" s="419"/>
      <c r="CA290" s="419"/>
      <c r="CB290" s="419"/>
      <c r="CC290" s="419"/>
      <c r="CD290" s="419"/>
      <c r="CE290" s="419"/>
      <c r="CF290" s="419"/>
      <c r="CG290" s="419"/>
      <c r="CH290" s="419"/>
      <c r="CI290" s="419"/>
      <c r="CJ290" s="419"/>
      <c r="CK290" s="419"/>
      <c r="CL290" s="419"/>
      <c r="CM290" s="419"/>
      <c r="CN290" s="419"/>
      <c r="CO290" s="419"/>
      <c r="CP290" s="419"/>
      <c r="CQ290" s="419"/>
      <c r="CR290" s="419"/>
      <c r="CS290" s="419"/>
      <c r="CT290" s="419"/>
      <c r="CU290" s="419"/>
      <c r="CV290" s="419"/>
      <c r="CW290" s="419"/>
      <c r="CX290" s="419"/>
      <c r="CY290" s="419"/>
      <c r="CZ290" s="419"/>
    </row>
    <row r="291" s="589" customFormat="true" ht="15" customHeight="true" x14ac:dyDescent="0.2">
      <c r="A291" s="623"/>
      <c r="B291" s="624"/>
      <c r="C291" s="625"/>
      <c r="AG291" s="420"/>
      <c r="AH291" s="420"/>
      <c r="AI291" s="420"/>
      <c r="AJ291" s="420"/>
      <c r="AK291" s="420"/>
      <c r="AL291" s="420"/>
      <c r="AM291" s="420"/>
      <c r="AN291" s="420"/>
      <c r="AO291" s="420"/>
      <c r="AP291" s="420"/>
      <c r="AQ291" s="420"/>
      <c r="AR291" s="420"/>
      <c r="AS291" s="420"/>
      <c r="AT291" s="420"/>
      <c r="AU291" s="420"/>
      <c r="AV291" s="420"/>
      <c r="AW291" s="420"/>
      <c r="AX291" s="420"/>
      <c r="AY291" s="420"/>
      <c r="AZ291" s="420"/>
      <c r="BA291" s="384"/>
      <c r="BB291" s="382"/>
      <c r="BC291" s="382"/>
      <c r="BD291" s="382"/>
      <c r="BE291" s="382"/>
      <c r="BF291" s="382"/>
      <c r="BG291" s="382"/>
      <c r="BH291" s="382"/>
      <c r="BI291" s="382"/>
      <c r="BJ291" s="382"/>
      <c r="BK291" s="382"/>
      <c r="BL291" s="382"/>
      <c r="BM291" s="382"/>
      <c r="BN291" s="382"/>
      <c r="BO291" s="382"/>
      <c r="BP291" s="382"/>
      <c r="BQ291" s="382"/>
      <c r="BR291" s="382"/>
      <c r="BS291" s="382"/>
      <c r="BT291" s="382"/>
      <c r="BU291" s="382"/>
      <c r="BV291" s="382"/>
      <c r="BW291" s="382"/>
      <c r="BX291" s="382"/>
      <c r="BY291" s="384"/>
      <c r="BZ291" s="419"/>
      <c r="CA291" s="419"/>
      <c r="CB291" s="419"/>
      <c r="CC291" s="419"/>
      <c r="CD291" s="419"/>
      <c r="CE291" s="419"/>
      <c r="CF291" s="419"/>
      <c r="CG291" s="419"/>
      <c r="CH291" s="419"/>
      <c r="CI291" s="419"/>
      <c r="CJ291" s="419"/>
      <c r="CK291" s="419"/>
      <c r="CL291" s="419"/>
      <c r="CM291" s="419"/>
      <c r="CN291" s="419"/>
      <c r="CO291" s="419"/>
      <c r="CP291" s="419"/>
      <c r="CQ291" s="419"/>
      <c r="CR291" s="419"/>
      <c r="CS291" s="419"/>
      <c r="CT291" s="419"/>
      <c r="CU291" s="419"/>
      <c r="CV291" s="419"/>
      <c r="CW291" s="419"/>
      <c r="CX291" s="419"/>
      <c r="CY291" s="419"/>
      <c r="CZ291" s="419"/>
    </row>
    <row r="292" s="589" customFormat="true" ht="15" customHeight="true" x14ac:dyDescent="0.2">
      <c r="A292" s="623"/>
      <c r="B292" s="624"/>
      <c r="C292" s="625"/>
      <c r="AG292" s="420"/>
      <c r="AH292" s="420"/>
      <c r="AI292" s="420"/>
      <c r="AJ292" s="420"/>
      <c r="AK292" s="420"/>
      <c r="AL292" s="420"/>
      <c r="AM292" s="420"/>
      <c r="AN292" s="420"/>
      <c r="AO292" s="420"/>
      <c r="AP292" s="420"/>
      <c r="AQ292" s="420"/>
      <c r="AR292" s="420"/>
      <c r="AS292" s="420"/>
      <c r="AT292" s="420"/>
      <c r="AU292" s="420"/>
      <c r="AV292" s="420"/>
      <c r="AW292" s="420"/>
      <c r="AX292" s="420"/>
      <c r="AY292" s="420"/>
      <c r="AZ292" s="420"/>
      <c r="BA292" s="384"/>
      <c r="BB292" s="382"/>
      <c r="BC292" s="382"/>
      <c r="BD292" s="382"/>
      <c r="BE292" s="382"/>
      <c r="BF292" s="382"/>
      <c r="BG292" s="382"/>
      <c r="BH292" s="382"/>
      <c r="BI292" s="382"/>
      <c r="BJ292" s="382"/>
      <c r="BK292" s="382"/>
      <c r="BL292" s="382"/>
      <c r="BM292" s="382"/>
      <c r="BN292" s="382"/>
      <c r="BO292" s="382"/>
      <c r="BP292" s="382"/>
      <c r="BQ292" s="382"/>
      <c r="BR292" s="382"/>
      <c r="BS292" s="382"/>
      <c r="BT292" s="382"/>
      <c r="BU292" s="382"/>
      <c r="BV292" s="382"/>
      <c r="BW292" s="382"/>
      <c r="BX292" s="382"/>
      <c r="BY292" s="384"/>
      <c r="BZ292" s="419"/>
      <c r="CA292" s="419"/>
      <c r="CB292" s="419"/>
      <c r="CC292" s="419"/>
      <c r="CD292" s="419"/>
      <c r="CE292" s="419"/>
      <c r="CF292" s="419"/>
      <c r="CG292" s="419"/>
      <c r="CH292" s="419"/>
      <c r="CI292" s="419"/>
      <c r="CJ292" s="419"/>
      <c r="CK292" s="419"/>
      <c r="CL292" s="419"/>
      <c r="CM292" s="419"/>
      <c r="CN292" s="419"/>
      <c r="CO292" s="419"/>
      <c r="CP292" s="419"/>
      <c r="CQ292" s="419"/>
      <c r="CR292" s="419"/>
      <c r="CS292" s="419"/>
      <c r="CT292" s="419"/>
      <c r="CU292" s="419"/>
      <c r="CV292" s="419"/>
      <c r="CW292" s="419"/>
      <c r="CX292" s="419"/>
      <c r="CY292" s="419"/>
      <c r="CZ292" s="419"/>
    </row>
    <row r="293" s="589" customFormat="true" ht="15" customHeight="true" x14ac:dyDescent="0.2">
      <c r="A293" s="623"/>
      <c r="B293" s="624"/>
      <c r="C293" s="588"/>
      <c r="AG293" s="420"/>
      <c r="AH293" s="420"/>
      <c r="AI293" s="420"/>
      <c r="AJ293" s="420"/>
      <c r="AK293" s="420"/>
      <c r="AL293" s="420"/>
      <c r="AM293" s="420"/>
      <c r="AN293" s="420"/>
      <c r="AO293" s="420"/>
      <c r="AP293" s="420"/>
      <c r="AQ293" s="420"/>
      <c r="AR293" s="420"/>
      <c r="AS293" s="420"/>
      <c r="AT293" s="420"/>
      <c r="AU293" s="420"/>
      <c r="AV293" s="420"/>
      <c r="AW293" s="420"/>
      <c r="AX293" s="420"/>
      <c r="AY293" s="420"/>
      <c r="AZ293" s="420"/>
      <c r="BA293" s="384"/>
      <c r="BB293" s="382"/>
      <c r="BC293" s="382"/>
      <c r="BD293" s="382"/>
      <c r="BE293" s="382"/>
      <c r="BF293" s="382"/>
      <c r="BG293" s="382"/>
      <c r="BH293" s="382"/>
      <c r="BI293" s="382"/>
      <c r="BJ293" s="382"/>
      <c r="BK293" s="382"/>
      <c r="BL293" s="382"/>
      <c r="BM293" s="382"/>
      <c r="BN293" s="382"/>
      <c r="BO293" s="382"/>
      <c r="BP293" s="382"/>
      <c r="BQ293" s="382"/>
      <c r="BR293" s="382"/>
      <c r="BS293" s="382"/>
      <c r="BT293" s="382"/>
      <c r="BU293" s="382"/>
      <c r="BV293" s="382"/>
      <c r="BW293" s="382"/>
      <c r="BX293" s="382"/>
      <c r="BY293" s="384"/>
      <c r="BZ293" s="419"/>
      <c r="CA293" s="419"/>
      <c r="CB293" s="419"/>
      <c r="CC293" s="419"/>
      <c r="CD293" s="419"/>
      <c r="CE293" s="419"/>
      <c r="CF293" s="419"/>
      <c r="CG293" s="419"/>
      <c r="CH293" s="419"/>
      <c r="CI293" s="419"/>
      <c r="CJ293" s="419"/>
      <c r="CK293" s="419"/>
      <c r="CL293" s="419"/>
      <c r="CM293" s="419"/>
      <c r="CN293" s="419"/>
      <c r="CO293" s="419"/>
      <c r="CP293" s="419"/>
      <c r="CQ293" s="419"/>
      <c r="CR293" s="419"/>
      <c r="CS293" s="419"/>
      <c r="CT293" s="419"/>
      <c r="CU293" s="419"/>
      <c r="CV293" s="419"/>
      <c r="CW293" s="419"/>
      <c r="CX293" s="419"/>
      <c r="CY293" s="419"/>
      <c r="CZ293" s="419"/>
    </row>
    <row r="294" s="589" customFormat="true" ht="15" customHeight="true" x14ac:dyDescent="0.2">
      <c r="A294" s="623"/>
      <c r="B294" s="624"/>
      <c r="C294" s="588"/>
      <c r="AG294" s="420"/>
      <c r="AH294" s="420"/>
      <c r="AI294" s="420"/>
      <c r="AJ294" s="420"/>
      <c r="AK294" s="420"/>
      <c r="AL294" s="420"/>
      <c r="AM294" s="420"/>
      <c r="AN294" s="420"/>
      <c r="AO294" s="420"/>
      <c r="AP294" s="420"/>
      <c r="AQ294" s="420"/>
      <c r="AR294" s="420"/>
      <c r="AS294" s="420"/>
      <c r="AT294" s="420"/>
      <c r="AU294" s="420"/>
      <c r="AV294" s="420"/>
      <c r="AW294" s="420"/>
      <c r="AX294" s="420"/>
      <c r="AY294" s="420"/>
      <c r="AZ294" s="420"/>
      <c r="BA294" s="384"/>
      <c r="BB294" s="382"/>
      <c r="BC294" s="382"/>
      <c r="BD294" s="382"/>
      <c r="BE294" s="382"/>
      <c r="BF294" s="382"/>
      <c r="BG294" s="382"/>
      <c r="BH294" s="382"/>
      <c r="BI294" s="382"/>
      <c r="BJ294" s="382"/>
      <c r="BK294" s="382"/>
      <c r="BL294" s="382"/>
      <c r="BM294" s="382"/>
      <c r="BN294" s="382"/>
      <c r="BO294" s="382"/>
      <c r="BP294" s="382"/>
      <c r="BQ294" s="382"/>
      <c r="BR294" s="382"/>
      <c r="BS294" s="382"/>
      <c r="BT294" s="382"/>
      <c r="BU294" s="382"/>
      <c r="BV294" s="382"/>
      <c r="BW294" s="382"/>
      <c r="BX294" s="382"/>
      <c r="BY294" s="384"/>
      <c r="BZ294" s="419"/>
      <c r="CA294" s="419"/>
      <c r="CB294" s="419"/>
      <c r="CC294" s="419"/>
      <c r="CD294" s="419"/>
      <c r="CE294" s="419"/>
      <c r="CF294" s="419"/>
      <c r="CG294" s="419"/>
      <c r="CH294" s="419"/>
      <c r="CI294" s="419"/>
      <c r="CJ294" s="419"/>
      <c r="CK294" s="419"/>
      <c r="CL294" s="419"/>
      <c r="CM294" s="419"/>
      <c r="CN294" s="419"/>
      <c r="CO294" s="419"/>
      <c r="CP294" s="419"/>
      <c r="CQ294" s="419"/>
      <c r="CR294" s="419"/>
      <c r="CS294" s="419"/>
      <c r="CT294" s="419"/>
      <c r="CU294" s="419"/>
      <c r="CV294" s="419"/>
      <c r="CW294" s="419"/>
      <c r="CX294" s="419"/>
      <c r="CY294" s="419"/>
      <c r="CZ294" s="419"/>
    </row>
    <row r="295" s="589" customFormat="true" ht="15" customHeight="true" x14ac:dyDescent="0.2">
      <c r="A295" s="623"/>
      <c r="B295" s="624"/>
      <c r="C295" s="588"/>
      <c r="AG295" s="420"/>
      <c r="AH295" s="420"/>
      <c r="AI295" s="420"/>
      <c r="AJ295" s="420"/>
      <c r="AK295" s="420"/>
      <c r="AL295" s="420"/>
      <c r="AM295" s="420"/>
      <c r="AN295" s="420"/>
      <c r="AO295" s="420"/>
      <c r="AP295" s="420"/>
      <c r="AQ295" s="420"/>
      <c r="AR295" s="420"/>
      <c r="AS295" s="420"/>
      <c r="AT295" s="420"/>
      <c r="AU295" s="420"/>
      <c r="AV295" s="420"/>
      <c r="AW295" s="420"/>
      <c r="AX295" s="420"/>
      <c r="AY295" s="420"/>
      <c r="AZ295" s="420"/>
      <c r="BA295" s="384"/>
      <c r="BB295" s="382"/>
      <c r="BC295" s="382"/>
      <c r="BD295" s="382"/>
      <c r="BE295" s="382"/>
      <c r="BF295" s="382"/>
      <c r="BG295" s="382"/>
      <c r="BH295" s="382"/>
      <c r="BI295" s="382"/>
      <c r="BJ295" s="382"/>
      <c r="BK295" s="382"/>
      <c r="BL295" s="382"/>
      <c r="BM295" s="382"/>
      <c r="BN295" s="382"/>
      <c r="BO295" s="382"/>
      <c r="BP295" s="382"/>
      <c r="BQ295" s="382"/>
      <c r="BR295" s="382"/>
      <c r="BS295" s="382"/>
      <c r="BT295" s="382"/>
      <c r="BU295" s="382"/>
      <c r="BV295" s="382"/>
      <c r="BW295" s="382"/>
      <c r="BX295" s="382"/>
      <c r="BY295" s="384"/>
      <c r="BZ295" s="419"/>
      <c r="CA295" s="419"/>
      <c r="CB295" s="419"/>
      <c r="CC295" s="419"/>
      <c r="CD295" s="419"/>
      <c r="CE295" s="419"/>
      <c r="CF295" s="419"/>
      <c r="CG295" s="419"/>
      <c r="CH295" s="419"/>
      <c r="CI295" s="419"/>
      <c r="CJ295" s="419"/>
      <c r="CK295" s="419"/>
      <c r="CL295" s="419"/>
      <c r="CM295" s="419"/>
      <c r="CN295" s="419"/>
      <c r="CO295" s="419"/>
      <c r="CP295" s="419"/>
      <c r="CQ295" s="419"/>
      <c r="CR295" s="419"/>
      <c r="CS295" s="419"/>
      <c r="CT295" s="419"/>
      <c r="CU295" s="419"/>
      <c r="CV295" s="419"/>
      <c r="CW295" s="419"/>
      <c r="CX295" s="419"/>
      <c r="CY295" s="419"/>
      <c r="CZ295" s="419"/>
    </row>
    <row r="296" s="589" customFormat="true" ht="15" customHeight="true" x14ac:dyDescent="0.2">
      <c r="A296" s="623"/>
      <c r="B296" s="624"/>
      <c r="C296" s="588"/>
      <c r="AG296" s="420"/>
      <c r="AH296" s="420"/>
      <c r="AI296" s="420"/>
      <c r="AJ296" s="420"/>
      <c r="AK296" s="420"/>
      <c r="AL296" s="420"/>
      <c r="AM296" s="420"/>
      <c r="AN296" s="420"/>
      <c r="AO296" s="420"/>
      <c r="AP296" s="420"/>
      <c r="AQ296" s="420"/>
      <c r="AR296" s="420"/>
      <c r="AS296" s="420"/>
      <c r="AT296" s="420"/>
      <c r="AU296" s="420"/>
      <c r="AV296" s="420"/>
      <c r="AW296" s="420"/>
      <c r="AX296" s="420"/>
      <c r="AY296" s="420"/>
      <c r="AZ296" s="420"/>
      <c r="BA296" s="384"/>
      <c r="BB296" s="382"/>
      <c r="BC296" s="382"/>
      <c r="BD296" s="382"/>
      <c r="BE296" s="382"/>
      <c r="BF296" s="382"/>
      <c r="BG296" s="382"/>
      <c r="BH296" s="382"/>
      <c r="BI296" s="382"/>
      <c r="BJ296" s="382"/>
      <c r="BK296" s="382"/>
      <c r="BL296" s="382"/>
      <c r="BM296" s="382"/>
      <c r="BN296" s="382"/>
      <c r="BO296" s="382"/>
      <c r="BP296" s="382"/>
      <c r="BQ296" s="382"/>
      <c r="BR296" s="382"/>
      <c r="BS296" s="382"/>
      <c r="BT296" s="382"/>
      <c r="BU296" s="382"/>
      <c r="BV296" s="382"/>
      <c r="BW296" s="382"/>
      <c r="BX296" s="382"/>
      <c r="BY296" s="384"/>
      <c r="BZ296" s="419"/>
      <c r="CA296" s="419"/>
      <c r="CB296" s="419"/>
      <c r="CC296" s="419"/>
      <c r="CD296" s="419"/>
      <c r="CE296" s="419"/>
      <c r="CF296" s="419"/>
      <c r="CG296" s="419"/>
      <c r="CH296" s="419"/>
      <c r="CI296" s="419"/>
      <c r="CJ296" s="419"/>
      <c r="CK296" s="419"/>
      <c r="CL296" s="419"/>
      <c r="CM296" s="419"/>
      <c r="CN296" s="419"/>
      <c r="CO296" s="419"/>
      <c r="CP296" s="419"/>
      <c r="CQ296" s="419"/>
      <c r="CR296" s="419"/>
      <c r="CS296" s="419"/>
      <c r="CT296" s="419"/>
      <c r="CU296" s="419"/>
      <c r="CV296" s="419"/>
      <c r="CW296" s="419"/>
      <c r="CX296" s="419"/>
      <c r="CY296" s="419"/>
      <c r="CZ296" s="419"/>
    </row>
    <row r="297" s="589" customFormat="true" ht="15" customHeight="true" x14ac:dyDescent="0.2">
      <c r="A297" s="623"/>
      <c r="B297" s="624"/>
      <c r="C297" s="588"/>
      <c r="AG297" s="420"/>
      <c r="AH297" s="420"/>
      <c r="AI297" s="420"/>
      <c r="AJ297" s="420"/>
      <c r="AK297" s="420"/>
      <c r="AL297" s="420"/>
      <c r="AM297" s="420"/>
      <c r="AN297" s="420"/>
      <c r="AO297" s="420"/>
      <c r="AP297" s="420"/>
      <c r="AQ297" s="420"/>
      <c r="AR297" s="420"/>
      <c r="AS297" s="420"/>
      <c r="AT297" s="420"/>
      <c r="AU297" s="420"/>
      <c r="AV297" s="420"/>
      <c r="AW297" s="420"/>
      <c r="AX297" s="420"/>
      <c r="AY297" s="420"/>
      <c r="AZ297" s="420"/>
      <c r="BA297" s="384"/>
      <c r="BB297" s="382"/>
      <c r="BC297" s="382"/>
      <c r="BD297" s="382"/>
      <c r="BE297" s="382"/>
      <c r="BF297" s="382"/>
      <c r="BG297" s="382"/>
      <c r="BH297" s="382"/>
      <c r="BI297" s="382"/>
      <c r="BJ297" s="382"/>
      <c r="BK297" s="382"/>
      <c r="BL297" s="382"/>
      <c r="BM297" s="382"/>
      <c r="BN297" s="382"/>
      <c r="BO297" s="382"/>
      <c r="BP297" s="382"/>
      <c r="BQ297" s="382"/>
      <c r="BR297" s="382"/>
      <c r="BS297" s="382"/>
      <c r="BT297" s="382"/>
      <c r="BU297" s="382"/>
      <c r="BV297" s="382"/>
      <c r="BW297" s="382"/>
      <c r="BX297" s="382"/>
      <c r="BY297" s="384"/>
      <c r="BZ297" s="419"/>
      <c r="CA297" s="419"/>
      <c r="CB297" s="419"/>
      <c r="CC297" s="419"/>
      <c r="CD297" s="419"/>
      <c r="CE297" s="419"/>
      <c r="CF297" s="419"/>
      <c r="CG297" s="419"/>
      <c r="CH297" s="419"/>
      <c r="CI297" s="419"/>
      <c r="CJ297" s="419"/>
      <c r="CK297" s="419"/>
      <c r="CL297" s="419"/>
      <c r="CM297" s="419"/>
      <c r="CN297" s="419"/>
      <c r="CO297" s="419"/>
      <c r="CP297" s="419"/>
      <c r="CQ297" s="419"/>
      <c r="CR297" s="419"/>
      <c r="CS297" s="419"/>
      <c r="CT297" s="419"/>
      <c r="CU297" s="419"/>
      <c r="CV297" s="419"/>
      <c r="CW297" s="419"/>
      <c r="CX297" s="419"/>
      <c r="CY297" s="419"/>
      <c r="CZ297" s="419"/>
    </row>
    <row r="298" s="589" customFormat="true" ht="15" customHeight="true" x14ac:dyDescent="0.2">
      <c r="B298" s="622"/>
      <c r="AG298" s="420"/>
      <c r="AH298" s="420"/>
      <c r="AI298" s="420"/>
      <c r="AJ298" s="420"/>
      <c r="AK298" s="420"/>
      <c r="AL298" s="420"/>
      <c r="AM298" s="420"/>
      <c r="AN298" s="420"/>
      <c r="AO298" s="420"/>
      <c r="AP298" s="420"/>
      <c r="AQ298" s="420"/>
      <c r="AR298" s="420"/>
      <c r="AS298" s="420"/>
      <c r="AT298" s="420"/>
      <c r="AU298" s="420"/>
      <c r="AV298" s="420"/>
      <c r="AW298" s="420"/>
      <c r="AX298" s="420"/>
      <c r="AY298" s="420"/>
      <c r="AZ298" s="420"/>
      <c r="BA298" s="384"/>
      <c r="BB298" s="382"/>
      <c r="BC298" s="382"/>
      <c r="BD298" s="382"/>
      <c r="BE298" s="382"/>
      <c r="BF298" s="382"/>
      <c r="BG298" s="382"/>
      <c r="BH298" s="382"/>
      <c r="BI298" s="382"/>
      <c r="BJ298" s="382"/>
      <c r="BK298" s="382"/>
      <c r="BL298" s="382"/>
      <c r="BM298" s="382"/>
      <c r="BN298" s="382"/>
      <c r="BO298" s="382"/>
      <c r="BP298" s="382"/>
      <c r="BQ298" s="382"/>
      <c r="BR298" s="382"/>
      <c r="BS298" s="382"/>
      <c r="BT298" s="382"/>
      <c r="BU298" s="382"/>
      <c r="BV298" s="382"/>
      <c r="BW298" s="382"/>
      <c r="BX298" s="382"/>
      <c r="BY298" s="384"/>
      <c r="BZ298" s="419"/>
      <c r="CA298" s="419"/>
      <c r="CB298" s="419"/>
      <c r="CC298" s="419"/>
      <c r="CD298" s="419"/>
      <c r="CE298" s="419"/>
      <c r="CF298" s="419"/>
      <c r="CG298" s="419"/>
      <c r="CH298" s="419"/>
      <c r="CI298" s="419"/>
      <c r="CJ298" s="419"/>
      <c r="CK298" s="419"/>
      <c r="CL298" s="419"/>
      <c r="CM298" s="419"/>
      <c r="CN298" s="419"/>
      <c r="CO298" s="419"/>
      <c r="CP298" s="419"/>
      <c r="CQ298" s="419"/>
      <c r="CR298" s="419"/>
      <c r="CS298" s="419"/>
      <c r="CT298" s="419"/>
      <c r="CU298" s="419"/>
      <c r="CV298" s="419"/>
      <c r="CW298" s="419"/>
      <c r="CX298" s="419"/>
      <c r="CY298" s="419"/>
      <c r="CZ298" s="419"/>
    </row>
    <row r="299" s="589" customFormat="true" ht="15" customHeight="true" x14ac:dyDescent="0.2">
      <c r="A299" s="600"/>
      <c r="B299" s="599"/>
      <c r="C299" s="600"/>
      <c r="D299" s="600"/>
      <c r="AG299" s="420"/>
      <c r="AH299" s="420"/>
      <c r="AI299" s="420"/>
      <c r="AJ299" s="420"/>
      <c r="AK299" s="420"/>
      <c r="AL299" s="420"/>
      <c r="AM299" s="420"/>
      <c r="AN299" s="420"/>
      <c r="AO299" s="420"/>
      <c r="AP299" s="420"/>
      <c r="AQ299" s="420"/>
      <c r="AR299" s="420"/>
      <c r="AS299" s="420"/>
      <c r="AT299" s="420"/>
      <c r="AU299" s="420"/>
      <c r="AV299" s="420"/>
      <c r="AW299" s="420"/>
      <c r="AX299" s="420"/>
      <c r="AY299" s="420"/>
      <c r="AZ299" s="420"/>
      <c r="BA299" s="384"/>
      <c r="BB299" s="382"/>
      <c r="BC299" s="382"/>
      <c r="BD299" s="382"/>
      <c r="BE299" s="382"/>
      <c r="BF299" s="382"/>
      <c r="BG299" s="382"/>
      <c r="BH299" s="382"/>
      <c r="BI299" s="382"/>
      <c r="BJ299" s="382"/>
      <c r="BK299" s="382"/>
      <c r="BL299" s="382"/>
      <c r="BM299" s="382"/>
      <c r="BN299" s="382"/>
      <c r="BO299" s="382"/>
      <c r="BP299" s="382"/>
      <c r="BQ299" s="382"/>
      <c r="BR299" s="382"/>
      <c r="BS299" s="382"/>
      <c r="BT299" s="382"/>
      <c r="BU299" s="382"/>
      <c r="BV299" s="382"/>
      <c r="BW299" s="382"/>
      <c r="BX299" s="382"/>
      <c r="BY299" s="384"/>
      <c r="BZ299" s="419"/>
      <c r="CA299" s="419"/>
      <c r="CB299" s="419"/>
      <c r="CC299" s="419"/>
      <c r="CD299" s="419"/>
      <c r="CE299" s="419"/>
      <c r="CF299" s="419"/>
      <c r="CG299" s="419"/>
      <c r="CH299" s="419"/>
      <c r="CI299" s="419"/>
      <c r="CJ299" s="419"/>
      <c r="CK299" s="419"/>
      <c r="CL299" s="419"/>
      <c r="CM299" s="419"/>
      <c r="CN299" s="419"/>
      <c r="CO299" s="419"/>
      <c r="CP299" s="419"/>
      <c r="CQ299" s="419"/>
      <c r="CR299" s="419"/>
      <c r="CS299" s="419"/>
      <c r="CT299" s="419"/>
      <c r="CU299" s="419"/>
      <c r="CV299" s="419"/>
      <c r="CW299" s="419"/>
      <c r="CX299" s="419"/>
      <c r="CY299" s="419"/>
      <c r="CZ299" s="419"/>
    </row>
    <row r="300" s="589" customFormat="true" ht="15" customHeight="true" x14ac:dyDescent="0.2">
      <c r="A300" s="623"/>
      <c r="B300" s="624"/>
      <c r="C300" s="625"/>
      <c r="D300" s="625"/>
      <c r="AG300" s="420"/>
      <c r="AH300" s="420"/>
      <c r="AI300" s="420"/>
      <c r="AJ300" s="420"/>
      <c r="AK300" s="420"/>
      <c r="AL300" s="420"/>
      <c r="AM300" s="420"/>
      <c r="AN300" s="420"/>
      <c r="AO300" s="420"/>
      <c r="AP300" s="420"/>
      <c r="AQ300" s="420"/>
      <c r="AR300" s="420"/>
      <c r="AS300" s="420"/>
      <c r="AT300" s="420"/>
      <c r="AU300" s="420"/>
      <c r="AV300" s="420"/>
      <c r="AW300" s="420"/>
      <c r="AX300" s="420"/>
      <c r="AY300" s="420"/>
      <c r="AZ300" s="420"/>
      <c r="BA300" s="384"/>
      <c r="BB300" s="382"/>
      <c r="BC300" s="382"/>
      <c r="BD300" s="382"/>
      <c r="BE300" s="382"/>
      <c r="BF300" s="382"/>
      <c r="BG300" s="382"/>
      <c r="BH300" s="382"/>
      <c r="BI300" s="382"/>
      <c r="BJ300" s="382"/>
      <c r="BK300" s="382"/>
      <c r="BL300" s="382"/>
      <c r="BM300" s="382"/>
      <c r="BN300" s="382"/>
      <c r="BO300" s="382"/>
      <c r="BP300" s="382"/>
      <c r="BQ300" s="382"/>
      <c r="BR300" s="382"/>
      <c r="BS300" s="382"/>
      <c r="BT300" s="382"/>
      <c r="BU300" s="382"/>
      <c r="BV300" s="382"/>
      <c r="BW300" s="382"/>
      <c r="BX300" s="382"/>
      <c r="BY300" s="384"/>
      <c r="BZ300" s="419"/>
      <c r="CA300" s="419"/>
      <c r="CB300" s="419"/>
      <c r="CC300" s="419"/>
      <c r="CD300" s="419"/>
      <c r="CE300" s="419"/>
      <c r="CF300" s="419"/>
      <c r="CG300" s="419"/>
      <c r="CH300" s="419"/>
      <c r="CI300" s="419"/>
      <c r="CJ300" s="419"/>
      <c r="CK300" s="419"/>
      <c r="CL300" s="419"/>
      <c r="CM300" s="419"/>
      <c r="CN300" s="419"/>
      <c r="CO300" s="419"/>
      <c r="CP300" s="419"/>
      <c r="CQ300" s="419"/>
      <c r="CR300" s="419"/>
      <c r="CS300" s="419"/>
      <c r="CT300" s="419"/>
      <c r="CU300" s="419"/>
      <c r="CV300" s="419"/>
      <c r="CW300" s="419"/>
      <c r="CX300" s="419"/>
      <c r="CY300" s="419"/>
      <c r="CZ300" s="419"/>
    </row>
    <row r="301" s="589" customFormat="true" ht="15" customHeight="true" x14ac:dyDescent="0.2">
      <c r="A301" s="623"/>
      <c r="B301" s="624"/>
      <c r="C301" s="625"/>
      <c r="D301" s="625"/>
      <c r="AG301" s="420"/>
      <c r="AH301" s="420"/>
      <c r="AI301" s="420"/>
      <c r="AJ301" s="420"/>
      <c r="AK301" s="420"/>
      <c r="AL301" s="420"/>
      <c r="AM301" s="420"/>
      <c r="AN301" s="420"/>
      <c r="AO301" s="420"/>
      <c r="AP301" s="420"/>
      <c r="AQ301" s="420"/>
      <c r="AR301" s="420"/>
      <c r="AS301" s="420"/>
      <c r="AT301" s="420"/>
      <c r="AU301" s="420"/>
      <c r="AV301" s="420"/>
      <c r="AW301" s="420"/>
      <c r="AX301" s="420"/>
      <c r="AY301" s="420"/>
      <c r="AZ301" s="420"/>
      <c r="BA301" s="384"/>
      <c r="BB301" s="382"/>
      <c r="BC301" s="382"/>
      <c r="BD301" s="382"/>
      <c r="BE301" s="382"/>
      <c r="BF301" s="382"/>
      <c r="BG301" s="382"/>
      <c r="BH301" s="382"/>
      <c r="BI301" s="382"/>
      <c r="BJ301" s="382"/>
      <c r="BK301" s="382"/>
      <c r="BL301" s="382"/>
      <c r="BM301" s="382"/>
      <c r="BN301" s="382"/>
      <c r="BO301" s="382"/>
      <c r="BP301" s="382"/>
      <c r="BQ301" s="382"/>
      <c r="BR301" s="382"/>
      <c r="BS301" s="382"/>
      <c r="BT301" s="382"/>
      <c r="BU301" s="382"/>
      <c r="BV301" s="382"/>
      <c r="BW301" s="382"/>
      <c r="BX301" s="382"/>
      <c r="BY301" s="384"/>
      <c r="BZ301" s="419"/>
      <c r="CA301" s="419"/>
      <c r="CB301" s="419"/>
      <c r="CC301" s="419"/>
      <c r="CD301" s="419"/>
      <c r="CE301" s="419"/>
      <c r="CF301" s="419"/>
      <c r="CG301" s="419"/>
      <c r="CH301" s="419"/>
      <c r="CI301" s="419"/>
      <c r="CJ301" s="419"/>
      <c r="CK301" s="419"/>
      <c r="CL301" s="419"/>
      <c r="CM301" s="419"/>
      <c r="CN301" s="419"/>
      <c r="CO301" s="419"/>
      <c r="CP301" s="419"/>
      <c r="CQ301" s="419"/>
      <c r="CR301" s="419"/>
      <c r="CS301" s="419"/>
      <c r="CT301" s="419"/>
      <c r="CU301" s="419"/>
      <c r="CV301" s="419"/>
      <c r="CW301" s="419"/>
      <c r="CX301" s="419"/>
      <c r="CY301" s="419"/>
      <c r="CZ301" s="419"/>
    </row>
    <row r="302" s="589" customFormat="true" ht="15" customHeight="true" x14ac:dyDescent="0.2">
      <c r="A302" s="623"/>
      <c r="B302" s="624"/>
      <c r="C302" s="625"/>
      <c r="D302" s="625"/>
      <c r="AG302" s="420"/>
      <c r="AH302" s="420"/>
      <c r="AI302" s="420"/>
      <c r="AJ302" s="420"/>
      <c r="AK302" s="420"/>
      <c r="AL302" s="420"/>
      <c r="AM302" s="420"/>
      <c r="AN302" s="420"/>
      <c r="AO302" s="420"/>
      <c r="AP302" s="420"/>
      <c r="AQ302" s="420"/>
      <c r="AR302" s="420"/>
      <c r="AS302" s="420"/>
      <c r="AT302" s="420"/>
      <c r="AU302" s="420"/>
      <c r="AV302" s="420"/>
      <c r="AW302" s="420"/>
      <c r="AX302" s="420"/>
      <c r="AY302" s="420"/>
      <c r="AZ302" s="420"/>
      <c r="BA302" s="384"/>
      <c r="BB302" s="382"/>
      <c r="BC302" s="382"/>
      <c r="BD302" s="382"/>
      <c r="BE302" s="382"/>
      <c r="BF302" s="382"/>
      <c r="BG302" s="382"/>
      <c r="BH302" s="382"/>
      <c r="BI302" s="382"/>
      <c r="BJ302" s="382"/>
      <c r="BK302" s="382"/>
      <c r="BL302" s="382"/>
      <c r="BM302" s="382"/>
      <c r="BN302" s="382"/>
      <c r="BO302" s="382"/>
      <c r="BP302" s="382"/>
      <c r="BQ302" s="382"/>
      <c r="BR302" s="382"/>
      <c r="BS302" s="382"/>
      <c r="BT302" s="382"/>
      <c r="BU302" s="382"/>
      <c r="BV302" s="382"/>
      <c r="BW302" s="382"/>
      <c r="BX302" s="382"/>
      <c r="BY302" s="384"/>
      <c r="BZ302" s="419"/>
      <c r="CA302" s="419"/>
      <c r="CB302" s="419"/>
      <c r="CC302" s="419"/>
      <c r="CD302" s="419"/>
      <c r="CE302" s="419"/>
      <c r="CF302" s="419"/>
      <c r="CG302" s="419"/>
      <c r="CH302" s="419"/>
      <c r="CI302" s="419"/>
      <c r="CJ302" s="419"/>
      <c r="CK302" s="419"/>
      <c r="CL302" s="419"/>
      <c r="CM302" s="419"/>
      <c r="CN302" s="419"/>
      <c r="CO302" s="419"/>
      <c r="CP302" s="419"/>
      <c r="CQ302" s="419"/>
      <c r="CR302" s="419"/>
      <c r="CS302" s="419"/>
      <c r="CT302" s="419"/>
      <c r="CU302" s="419"/>
      <c r="CV302" s="419"/>
      <c r="CW302" s="419"/>
      <c r="CX302" s="419"/>
      <c r="CY302" s="419"/>
      <c r="CZ302" s="419"/>
    </row>
    <row r="303" s="589" customFormat="true" ht="15" customHeight="true" x14ac:dyDescent="0.2">
      <c r="A303" s="623"/>
      <c r="B303" s="624"/>
      <c r="C303" s="588"/>
      <c r="D303" s="588"/>
      <c r="AG303" s="420"/>
      <c r="AH303" s="420"/>
      <c r="AI303" s="420"/>
      <c r="AJ303" s="420"/>
      <c r="AK303" s="420"/>
      <c r="AL303" s="420"/>
      <c r="AM303" s="420"/>
      <c r="AN303" s="420"/>
      <c r="AO303" s="420"/>
      <c r="AP303" s="420"/>
      <c r="AQ303" s="420"/>
      <c r="AR303" s="420"/>
      <c r="AS303" s="420"/>
      <c r="AT303" s="420"/>
      <c r="AU303" s="420"/>
      <c r="AV303" s="420"/>
      <c r="AW303" s="420"/>
      <c r="AX303" s="420"/>
      <c r="AY303" s="420"/>
      <c r="AZ303" s="420"/>
      <c r="BA303" s="384"/>
      <c r="BB303" s="382"/>
      <c r="BC303" s="382"/>
      <c r="BD303" s="382"/>
      <c r="BE303" s="382"/>
      <c r="BF303" s="382"/>
      <c r="BG303" s="382"/>
      <c r="BH303" s="382"/>
      <c r="BI303" s="382"/>
      <c r="BJ303" s="382"/>
      <c r="BK303" s="382"/>
      <c r="BL303" s="382"/>
      <c r="BM303" s="382"/>
      <c r="BN303" s="382"/>
      <c r="BO303" s="382"/>
      <c r="BP303" s="382"/>
      <c r="BQ303" s="382"/>
      <c r="BR303" s="382"/>
      <c r="BS303" s="382"/>
      <c r="BT303" s="382"/>
      <c r="BU303" s="382"/>
      <c r="BV303" s="382"/>
      <c r="BW303" s="382"/>
      <c r="BX303" s="382"/>
      <c r="BY303" s="384"/>
      <c r="BZ303" s="419"/>
      <c r="CA303" s="419"/>
      <c r="CB303" s="419"/>
      <c r="CC303" s="419"/>
      <c r="CD303" s="419"/>
      <c r="CE303" s="419"/>
      <c r="CF303" s="419"/>
      <c r="CG303" s="419"/>
      <c r="CH303" s="419"/>
      <c r="CI303" s="419"/>
      <c r="CJ303" s="419"/>
      <c r="CK303" s="419"/>
      <c r="CL303" s="419"/>
      <c r="CM303" s="419"/>
      <c r="CN303" s="419"/>
      <c r="CO303" s="419"/>
      <c r="CP303" s="419"/>
      <c r="CQ303" s="419"/>
      <c r="CR303" s="419"/>
      <c r="CS303" s="419"/>
      <c r="CT303" s="419"/>
      <c r="CU303" s="419"/>
      <c r="CV303" s="419"/>
      <c r="CW303" s="419"/>
      <c r="CX303" s="419"/>
      <c r="CY303" s="419"/>
      <c r="CZ303" s="419"/>
    </row>
    <row r="304" s="589" customFormat="true" ht="15" customHeight="true" x14ac:dyDescent="0.2">
      <c r="A304" s="623"/>
      <c r="B304" s="624"/>
      <c r="C304" s="588"/>
      <c r="D304" s="588"/>
      <c r="AG304" s="420"/>
      <c r="AH304" s="420"/>
      <c r="AI304" s="420"/>
      <c r="AJ304" s="420"/>
      <c r="AK304" s="420"/>
      <c r="AL304" s="420"/>
      <c r="AM304" s="420"/>
      <c r="AN304" s="420"/>
      <c r="AO304" s="420"/>
      <c r="AP304" s="420"/>
      <c r="AQ304" s="420"/>
      <c r="AR304" s="420"/>
      <c r="AS304" s="420"/>
      <c r="AT304" s="420"/>
      <c r="AU304" s="420"/>
      <c r="AV304" s="420"/>
      <c r="AW304" s="420"/>
      <c r="AX304" s="420"/>
      <c r="AY304" s="420"/>
      <c r="AZ304" s="420"/>
      <c r="BA304" s="384"/>
      <c r="BB304" s="382"/>
      <c r="BC304" s="382"/>
      <c r="BD304" s="382"/>
      <c r="BE304" s="382"/>
      <c r="BF304" s="382"/>
      <c r="BG304" s="382"/>
      <c r="BH304" s="382"/>
      <c r="BI304" s="382"/>
      <c r="BJ304" s="382"/>
      <c r="BK304" s="382"/>
      <c r="BL304" s="382"/>
      <c r="BM304" s="382"/>
      <c r="BN304" s="382"/>
      <c r="BO304" s="382"/>
      <c r="BP304" s="382"/>
      <c r="BQ304" s="382"/>
      <c r="BR304" s="382"/>
      <c r="BS304" s="382"/>
      <c r="BT304" s="382"/>
      <c r="BU304" s="382"/>
      <c r="BV304" s="382"/>
      <c r="BW304" s="382"/>
      <c r="BX304" s="382"/>
      <c r="BY304" s="384"/>
      <c r="BZ304" s="419"/>
      <c r="CA304" s="419"/>
      <c r="CB304" s="419"/>
      <c r="CC304" s="419"/>
      <c r="CD304" s="419"/>
      <c r="CE304" s="419"/>
      <c r="CF304" s="419"/>
      <c r="CG304" s="419"/>
      <c r="CH304" s="419"/>
      <c r="CI304" s="419"/>
      <c r="CJ304" s="419"/>
      <c r="CK304" s="419"/>
      <c r="CL304" s="419"/>
      <c r="CM304" s="419"/>
      <c r="CN304" s="419"/>
      <c r="CO304" s="419"/>
      <c r="CP304" s="419"/>
      <c r="CQ304" s="419"/>
      <c r="CR304" s="419"/>
      <c r="CS304" s="419"/>
      <c r="CT304" s="419"/>
      <c r="CU304" s="419"/>
      <c r="CV304" s="419"/>
      <c r="CW304" s="419"/>
      <c r="CX304" s="419"/>
      <c r="CY304" s="419"/>
      <c r="CZ304" s="419"/>
    </row>
    <row r="305" s="589" customFormat="true" ht="15" customHeight="true" x14ac:dyDescent="0.2">
      <c r="A305" s="623"/>
      <c r="B305" s="624"/>
      <c r="C305" s="588"/>
      <c r="D305" s="588"/>
      <c r="AG305" s="420"/>
      <c r="AH305" s="420"/>
      <c r="AI305" s="420"/>
      <c r="AJ305" s="420"/>
      <c r="AK305" s="420"/>
      <c r="AL305" s="420"/>
      <c r="AM305" s="420"/>
      <c r="AN305" s="420"/>
      <c r="AO305" s="420"/>
      <c r="AP305" s="420"/>
      <c r="AQ305" s="420"/>
      <c r="AR305" s="420"/>
      <c r="AS305" s="420"/>
      <c r="AT305" s="420"/>
      <c r="AU305" s="420"/>
      <c r="AV305" s="420"/>
      <c r="AW305" s="420"/>
      <c r="AX305" s="420"/>
      <c r="AY305" s="420"/>
      <c r="AZ305" s="420"/>
      <c r="BA305" s="384"/>
      <c r="BB305" s="382"/>
      <c r="BC305" s="382"/>
      <c r="BD305" s="382"/>
      <c r="BE305" s="382"/>
      <c r="BF305" s="382"/>
      <c r="BG305" s="382"/>
      <c r="BH305" s="382"/>
      <c r="BI305" s="382"/>
      <c r="BJ305" s="382"/>
      <c r="BK305" s="382"/>
      <c r="BL305" s="382"/>
      <c r="BM305" s="382"/>
      <c r="BN305" s="382"/>
      <c r="BO305" s="382"/>
      <c r="BP305" s="382"/>
      <c r="BQ305" s="382"/>
      <c r="BR305" s="382"/>
      <c r="BS305" s="382"/>
      <c r="BT305" s="382"/>
      <c r="BU305" s="382"/>
      <c r="BV305" s="382"/>
      <c r="BW305" s="382"/>
      <c r="BX305" s="382"/>
      <c r="BY305" s="384"/>
      <c r="BZ305" s="419"/>
      <c r="CA305" s="419"/>
      <c r="CB305" s="419"/>
      <c r="CC305" s="419"/>
      <c r="CD305" s="419"/>
      <c r="CE305" s="419"/>
      <c r="CF305" s="419"/>
      <c r="CG305" s="419"/>
      <c r="CH305" s="419"/>
      <c r="CI305" s="419"/>
      <c r="CJ305" s="419"/>
      <c r="CK305" s="419"/>
      <c r="CL305" s="419"/>
      <c r="CM305" s="419"/>
      <c r="CN305" s="419"/>
      <c r="CO305" s="419"/>
      <c r="CP305" s="419"/>
      <c r="CQ305" s="419"/>
      <c r="CR305" s="419"/>
      <c r="CS305" s="419"/>
      <c r="CT305" s="419"/>
      <c r="CU305" s="419"/>
      <c r="CV305" s="419"/>
      <c r="CW305" s="419"/>
      <c r="CX305" s="419"/>
      <c r="CY305" s="419"/>
      <c r="CZ305" s="419"/>
    </row>
    <row r="306" s="589" customFormat="true" ht="15" customHeight="true" x14ac:dyDescent="0.2">
      <c r="B306" s="622"/>
      <c r="AG306" s="420"/>
      <c r="AH306" s="420"/>
      <c r="AI306" s="420"/>
      <c r="AJ306" s="420"/>
      <c r="AK306" s="420"/>
      <c r="AL306" s="420"/>
      <c r="AM306" s="420"/>
      <c r="AN306" s="420"/>
      <c r="AO306" s="420"/>
      <c r="AP306" s="420"/>
      <c r="AQ306" s="420"/>
      <c r="AR306" s="420"/>
      <c r="AS306" s="420"/>
      <c r="AT306" s="420"/>
      <c r="AU306" s="420"/>
      <c r="AV306" s="420"/>
      <c r="AW306" s="420"/>
      <c r="AX306" s="420"/>
      <c r="AY306" s="420"/>
      <c r="AZ306" s="420"/>
      <c r="BA306" s="384"/>
      <c r="BB306" s="382"/>
      <c r="BC306" s="382"/>
      <c r="BD306" s="382"/>
      <c r="BE306" s="382"/>
      <c r="BF306" s="382"/>
      <c r="BG306" s="382"/>
      <c r="BH306" s="382"/>
      <c r="BI306" s="382"/>
      <c r="BJ306" s="382"/>
      <c r="BK306" s="382"/>
      <c r="BL306" s="382"/>
      <c r="BM306" s="382"/>
      <c r="BN306" s="382"/>
      <c r="BO306" s="382"/>
      <c r="BP306" s="382"/>
      <c r="BQ306" s="382"/>
      <c r="BR306" s="382"/>
      <c r="BS306" s="382"/>
      <c r="BT306" s="382"/>
      <c r="BU306" s="382"/>
      <c r="BV306" s="382"/>
      <c r="BW306" s="382"/>
      <c r="BX306" s="382"/>
      <c r="BY306" s="384"/>
      <c r="BZ306" s="419"/>
      <c r="CA306" s="419"/>
      <c r="CB306" s="419"/>
      <c r="CC306" s="419"/>
      <c r="CD306" s="419"/>
      <c r="CE306" s="419"/>
      <c r="CF306" s="419"/>
      <c r="CG306" s="419"/>
      <c r="CH306" s="419"/>
      <c r="CI306" s="419"/>
      <c r="CJ306" s="419"/>
      <c r="CK306" s="419"/>
      <c r="CL306" s="419"/>
      <c r="CM306" s="419"/>
      <c r="CN306" s="419"/>
      <c r="CO306" s="419"/>
      <c r="CP306" s="419"/>
      <c r="CQ306" s="419"/>
      <c r="CR306" s="419"/>
      <c r="CS306" s="419"/>
      <c r="CT306" s="419"/>
      <c r="CU306" s="419"/>
      <c r="CV306" s="419"/>
      <c r="CW306" s="419"/>
      <c r="CX306" s="419"/>
      <c r="CY306" s="419"/>
      <c r="CZ306" s="419"/>
    </row>
    <row r="307" s="589" customFormat="true" ht="15" customHeight="true" x14ac:dyDescent="0.2">
      <c r="B307" s="622"/>
      <c r="AG307" s="420"/>
      <c r="AH307" s="420"/>
      <c r="AI307" s="420"/>
      <c r="AJ307" s="420"/>
      <c r="AK307" s="420"/>
      <c r="AL307" s="420"/>
      <c r="AM307" s="420"/>
      <c r="AN307" s="420"/>
      <c r="AO307" s="420"/>
      <c r="AP307" s="420"/>
      <c r="AQ307" s="420"/>
      <c r="AR307" s="420"/>
      <c r="AS307" s="420"/>
      <c r="AT307" s="420"/>
      <c r="AU307" s="420"/>
      <c r="AV307" s="420"/>
      <c r="AW307" s="420"/>
      <c r="AX307" s="420"/>
      <c r="AY307" s="420"/>
      <c r="AZ307" s="420"/>
      <c r="BA307" s="384"/>
      <c r="BB307" s="382"/>
      <c r="BC307" s="382"/>
      <c r="BD307" s="382"/>
      <c r="BE307" s="382"/>
      <c r="BF307" s="382"/>
      <c r="BG307" s="382"/>
      <c r="BH307" s="382"/>
      <c r="BI307" s="382"/>
      <c r="BJ307" s="382"/>
      <c r="BK307" s="382"/>
      <c r="BL307" s="382"/>
      <c r="BM307" s="382"/>
      <c r="BN307" s="382"/>
      <c r="BO307" s="382"/>
      <c r="BP307" s="382"/>
      <c r="BQ307" s="382"/>
      <c r="BR307" s="382"/>
      <c r="BS307" s="382"/>
      <c r="BT307" s="382"/>
      <c r="BU307" s="382"/>
      <c r="BV307" s="382"/>
      <c r="BW307" s="382"/>
      <c r="BX307" s="382"/>
      <c r="BY307" s="384"/>
      <c r="BZ307" s="419"/>
      <c r="CA307" s="419"/>
      <c r="CB307" s="419"/>
      <c r="CC307" s="419"/>
      <c r="CD307" s="419"/>
      <c r="CE307" s="419"/>
      <c r="CF307" s="419"/>
      <c r="CG307" s="419"/>
      <c r="CH307" s="419"/>
      <c r="CI307" s="419"/>
      <c r="CJ307" s="419"/>
      <c r="CK307" s="419"/>
      <c r="CL307" s="419"/>
      <c r="CM307" s="419"/>
      <c r="CN307" s="419"/>
      <c r="CO307" s="419"/>
      <c r="CP307" s="419"/>
      <c r="CQ307" s="419"/>
      <c r="CR307" s="419"/>
      <c r="CS307" s="419"/>
      <c r="CT307" s="419"/>
      <c r="CU307" s="419"/>
      <c r="CV307" s="419"/>
      <c r="CW307" s="419"/>
      <c r="CX307" s="419"/>
      <c r="CY307" s="419"/>
      <c r="CZ307" s="419"/>
    </row>
    <row r="308" s="589" customFormat="true" ht="15" customHeight="true" x14ac:dyDescent="0.2">
      <c r="B308" s="622"/>
      <c r="AG308" s="420"/>
      <c r="AH308" s="420"/>
      <c r="AI308" s="420"/>
      <c r="AJ308" s="420"/>
      <c r="AK308" s="420"/>
      <c r="AL308" s="420"/>
      <c r="AM308" s="420"/>
      <c r="AN308" s="420"/>
      <c r="AO308" s="420"/>
      <c r="AP308" s="420"/>
      <c r="AQ308" s="420"/>
      <c r="AR308" s="420"/>
      <c r="AS308" s="420"/>
      <c r="AT308" s="420"/>
      <c r="AU308" s="420"/>
      <c r="AV308" s="420"/>
      <c r="AW308" s="420"/>
      <c r="AX308" s="420"/>
      <c r="AY308" s="420"/>
      <c r="AZ308" s="420"/>
      <c r="BA308" s="384"/>
      <c r="BB308" s="382"/>
      <c r="BC308" s="382"/>
      <c r="BD308" s="382"/>
      <c r="BE308" s="382"/>
      <c r="BF308" s="382"/>
      <c r="BG308" s="382"/>
      <c r="BH308" s="382"/>
      <c r="BI308" s="382"/>
      <c r="BJ308" s="382"/>
      <c r="BK308" s="382"/>
      <c r="BL308" s="382"/>
      <c r="BM308" s="382"/>
      <c r="BN308" s="382"/>
      <c r="BO308" s="382"/>
      <c r="BP308" s="382"/>
      <c r="BQ308" s="382"/>
      <c r="BR308" s="382"/>
      <c r="BS308" s="382"/>
      <c r="BT308" s="382"/>
      <c r="BU308" s="382"/>
      <c r="BV308" s="382"/>
      <c r="BW308" s="382"/>
      <c r="BX308" s="382"/>
      <c r="BY308" s="384"/>
      <c r="BZ308" s="419"/>
      <c r="CA308" s="419"/>
      <c r="CB308" s="419"/>
      <c r="CC308" s="419"/>
      <c r="CD308" s="419"/>
      <c r="CE308" s="419"/>
      <c r="CF308" s="419"/>
      <c r="CG308" s="419"/>
      <c r="CH308" s="419"/>
      <c r="CI308" s="419"/>
      <c r="CJ308" s="419"/>
      <c r="CK308" s="419"/>
      <c r="CL308" s="419"/>
      <c r="CM308" s="419"/>
      <c r="CN308" s="419"/>
      <c r="CO308" s="419"/>
      <c r="CP308" s="419"/>
      <c r="CQ308" s="419"/>
      <c r="CR308" s="419"/>
      <c r="CS308" s="419"/>
      <c r="CT308" s="419"/>
      <c r="CU308" s="419"/>
      <c r="CV308" s="419"/>
      <c r="CW308" s="419"/>
      <c r="CX308" s="419"/>
      <c r="CY308" s="419"/>
      <c r="CZ308" s="419"/>
    </row>
    <row r="309" s="589" customFormat="true" ht="15" customHeight="true" x14ac:dyDescent="0.2">
      <c r="B309" s="622"/>
      <c r="AG309" s="420"/>
      <c r="AH309" s="420"/>
      <c r="AI309" s="420"/>
      <c r="AJ309" s="420"/>
      <c r="AK309" s="420"/>
      <c r="AL309" s="420"/>
      <c r="AM309" s="420"/>
      <c r="AN309" s="420"/>
      <c r="AO309" s="420"/>
      <c r="AP309" s="420"/>
      <c r="AQ309" s="420"/>
      <c r="AR309" s="420"/>
      <c r="AS309" s="420"/>
      <c r="AT309" s="420"/>
      <c r="AU309" s="420"/>
      <c r="AV309" s="420"/>
      <c r="AW309" s="420"/>
      <c r="AX309" s="420"/>
      <c r="AY309" s="420"/>
      <c r="AZ309" s="420"/>
      <c r="BA309" s="384"/>
      <c r="BB309" s="382"/>
      <c r="BC309" s="382"/>
      <c r="BD309" s="382"/>
      <c r="BE309" s="382"/>
      <c r="BF309" s="382"/>
      <c r="BG309" s="382"/>
      <c r="BH309" s="382"/>
      <c r="BI309" s="382"/>
      <c r="BJ309" s="382"/>
      <c r="BK309" s="382"/>
      <c r="BL309" s="382"/>
      <c r="BM309" s="382"/>
      <c r="BN309" s="382"/>
      <c r="BO309" s="382"/>
      <c r="BP309" s="382"/>
      <c r="BQ309" s="382"/>
      <c r="BR309" s="382"/>
      <c r="BS309" s="382"/>
      <c r="BT309" s="382"/>
      <c r="BU309" s="382"/>
      <c r="BV309" s="382"/>
      <c r="BW309" s="382"/>
      <c r="BX309" s="382"/>
      <c r="BY309" s="384"/>
      <c r="BZ309" s="419"/>
      <c r="CA309" s="419"/>
      <c r="CB309" s="419"/>
      <c r="CC309" s="419"/>
      <c r="CD309" s="419"/>
      <c r="CE309" s="419"/>
      <c r="CF309" s="419"/>
      <c r="CG309" s="419"/>
      <c r="CH309" s="419"/>
      <c r="CI309" s="419"/>
      <c r="CJ309" s="419"/>
      <c r="CK309" s="419"/>
      <c r="CL309" s="419"/>
      <c r="CM309" s="419"/>
      <c r="CN309" s="419"/>
      <c r="CO309" s="419"/>
      <c r="CP309" s="419"/>
      <c r="CQ309" s="419"/>
      <c r="CR309" s="419"/>
      <c r="CS309" s="419"/>
      <c r="CT309" s="419"/>
      <c r="CU309" s="419"/>
      <c r="CV309" s="419"/>
      <c r="CW309" s="419"/>
      <c r="CX309" s="419"/>
      <c r="CY309" s="419"/>
      <c r="CZ309" s="419"/>
    </row>
    <row r="310" s="589" customFormat="true" ht="15" customHeight="true" x14ac:dyDescent="0.2">
      <c r="B310" s="622"/>
      <c r="AG310" s="420"/>
      <c r="AH310" s="420"/>
      <c r="AI310" s="420"/>
      <c r="AJ310" s="420"/>
      <c r="AK310" s="420"/>
      <c r="AL310" s="420"/>
      <c r="AM310" s="420"/>
      <c r="AN310" s="420"/>
      <c r="AO310" s="420"/>
      <c r="AP310" s="420"/>
      <c r="AQ310" s="420"/>
      <c r="AR310" s="420"/>
      <c r="AS310" s="420"/>
      <c r="AT310" s="420"/>
      <c r="AU310" s="420"/>
      <c r="AV310" s="420"/>
      <c r="AW310" s="420"/>
      <c r="AX310" s="420"/>
      <c r="AY310" s="420"/>
      <c r="AZ310" s="420"/>
      <c r="BA310" s="384"/>
      <c r="BB310" s="382"/>
      <c r="BC310" s="382"/>
      <c r="BD310" s="382"/>
      <c r="BE310" s="382"/>
      <c r="BF310" s="382"/>
      <c r="BG310" s="382"/>
      <c r="BH310" s="382"/>
      <c r="BI310" s="382"/>
      <c r="BJ310" s="382"/>
      <c r="BK310" s="382"/>
      <c r="BL310" s="382"/>
      <c r="BM310" s="382"/>
      <c r="BN310" s="382"/>
      <c r="BO310" s="382"/>
      <c r="BP310" s="382"/>
      <c r="BQ310" s="382"/>
      <c r="BR310" s="382"/>
      <c r="BS310" s="382"/>
      <c r="BT310" s="382"/>
      <c r="BU310" s="382"/>
      <c r="BV310" s="382"/>
      <c r="BW310" s="382"/>
      <c r="BX310" s="382"/>
      <c r="BY310" s="384"/>
      <c r="BZ310" s="419"/>
      <c r="CA310" s="419"/>
      <c r="CB310" s="419"/>
      <c r="CC310" s="419"/>
      <c r="CD310" s="419"/>
      <c r="CE310" s="419"/>
      <c r="CF310" s="419"/>
      <c r="CG310" s="419"/>
      <c r="CH310" s="419"/>
      <c r="CI310" s="419"/>
      <c r="CJ310" s="419"/>
      <c r="CK310" s="419"/>
      <c r="CL310" s="419"/>
      <c r="CM310" s="419"/>
      <c r="CN310" s="419"/>
      <c r="CO310" s="419"/>
      <c r="CP310" s="419"/>
      <c r="CQ310" s="419"/>
      <c r="CR310" s="419"/>
      <c r="CS310" s="419"/>
      <c r="CT310" s="419"/>
      <c r="CU310" s="419"/>
      <c r="CV310" s="419"/>
      <c r="CW310" s="419"/>
      <c r="CX310" s="419"/>
      <c r="CY310" s="419"/>
      <c r="CZ310" s="419"/>
    </row>
    <row r="311" s="589" customFormat="true" ht="15" customHeight="true" x14ac:dyDescent="0.2">
      <c r="B311" s="622"/>
      <c r="AG311" s="420"/>
      <c r="AH311" s="420"/>
      <c r="AI311" s="420"/>
      <c r="AJ311" s="420"/>
      <c r="AK311" s="420"/>
      <c r="AL311" s="420"/>
      <c r="AM311" s="420"/>
      <c r="AN311" s="420"/>
      <c r="AO311" s="420"/>
      <c r="AP311" s="420"/>
      <c r="AQ311" s="420"/>
      <c r="AR311" s="420"/>
      <c r="AS311" s="420"/>
      <c r="AT311" s="420"/>
      <c r="AU311" s="420"/>
      <c r="AV311" s="420"/>
      <c r="AW311" s="420"/>
      <c r="AX311" s="420"/>
      <c r="AY311" s="420"/>
      <c r="AZ311" s="420"/>
      <c r="BA311" s="384"/>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2"/>
      <c r="BY311" s="384"/>
      <c r="BZ311" s="419"/>
      <c r="CA311" s="419"/>
      <c r="CB311" s="419"/>
      <c r="CC311" s="419"/>
      <c r="CD311" s="419"/>
      <c r="CE311" s="419"/>
      <c r="CF311" s="419"/>
      <c r="CG311" s="419"/>
      <c r="CH311" s="419"/>
      <c r="CI311" s="419"/>
      <c r="CJ311" s="419"/>
      <c r="CK311" s="419"/>
      <c r="CL311" s="419"/>
      <c r="CM311" s="419"/>
      <c r="CN311" s="419"/>
      <c r="CO311" s="419"/>
      <c r="CP311" s="419"/>
      <c r="CQ311" s="419"/>
      <c r="CR311" s="419"/>
      <c r="CS311" s="419"/>
      <c r="CT311" s="419"/>
      <c r="CU311" s="419"/>
      <c r="CV311" s="419"/>
      <c r="CW311" s="419"/>
      <c r="CX311" s="419"/>
      <c r="CY311" s="419"/>
      <c r="CZ311" s="419"/>
    </row>
    <row r="312" s="589" customFormat="true" ht="15" customHeight="true" x14ac:dyDescent="0.2">
      <c r="B312" s="622"/>
      <c r="AG312" s="420"/>
      <c r="AH312" s="420"/>
      <c r="AI312" s="420"/>
      <c r="AJ312" s="420"/>
      <c r="AK312" s="420"/>
      <c r="AL312" s="420"/>
      <c r="AM312" s="420"/>
      <c r="AN312" s="420"/>
      <c r="AO312" s="420"/>
      <c r="AP312" s="420"/>
      <c r="AQ312" s="420"/>
      <c r="AR312" s="420"/>
      <c r="AS312" s="420"/>
      <c r="AT312" s="420"/>
      <c r="AU312" s="420"/>
      <c r="AV312" s="420"/>
      <c r="AW312" s="420"/>
      <c r="AX312" s="420"/>
      <c r="AY312" s="420"/>
      <c r="AZ312" s="420"/>
      <c r="BA312" s="384"/>
      <c r="BB312" s="382"/>
      <c r="BC312" s="382"/>
      <c r="BD312" s="382"/>
      <c r="BE312" s="382"/>
      <c r="BF312" s="382"/>
      <c r="BG312" s="382"/>
      <c r="BH312" s="382"/>
      <c r="BI312" s="382"/>
      <c r="BJ312" s="382"/>
      <c r="BK312" s="382"/>
      <c r="BL312" s="382"/>
      <c r="BM312" s="382"/>
      <c r="BN312" s="382"/>
      <c r="BO312" s="382"/>
      <c r="BP312" s="382"/>
      <c r="BQ312" s="382"/>
      <c r="BR312" s="382"/>
      <c r="BS312" s="382"/>
      <c r="BT312" s="382"/>
      <c r="BU312" s="382"/>
      <c r="BV312" s="382"/>
      <c r="BW312" s="382"/>
      <c r="BX312" s="382"/>
      <c r="BY312" s="384"/>
      <c r="BZ312" s="419"/>
      <c r="CA312" s="419"/>
      <c r="CB312" s="419"/>
      <c r="CC312" s="419"/>
      <c r="CD312" s="419"/>
      <c r="CE312" s="419"/>
      <c r="CF312" s="419"/>
      <c r="CG312" s="419"/>
      <c r="CH312" s="419"/>
      <c r="CI312" s="419"/>
      <c r="CJ312" s="419"/>
      <c r="CK312" s="419"/>
      <c r="CL312" s="419"/>
      <c r="CM312" s="419"/>
      <c r="CN312" s="419"/>
      <c r="CO312" s="419"/>
      <c r="CP312" s="419"/>
      <c r="CQ312" s="419"/>
      <c r="CR312" s="419"/>
      <c r="CS312" s="419"/>
      <c r="CT312" s="419"/>
      <c r="CU312" s="419"/>
      <c r="CV312" s="419"/>
      <c r="CW312" s="419"/>
      <c r="CX312" s="419"/>
      <c r="CY312" s="419"/>
      <c r="CZ312" s="419"/>
    </row>
    <row r="313" s="589" customFormat="true" ht="15" customHeight="true" x14ac:dyDescent="0.2">
      <c r="B313" s="622"/>
      <c r="AG313" s="420"/>
      <c r="AH313" s="420"/>
      <c r="AI313" s="420"/>
      <c r="AJ313" s="420"/>
      <c r="AK313" s="420"/>
      <c r="AL313" s="420"/>
      <c r="AM313" s="420"/>
      <c r="AN313" s="420"/>
      <c r="AO313" s="420"/>
      <c r="AP313" s="420"/>
      <c r="AQ313" s="420"/>
      <c r="AR313" s="420"/>
      <c r="AS313" s="420"/>
      <c r="AT313" s="420"/>
      <c r="AU313" s="420"/>
      <c r="AV313" s="420"/>
      <c r="AW313" s="420"/>
      <c r="AX313" s="420"/>
      <c r="AY313" s="420"/>
      <c r="AZ313" s="420"/>
      <c r="BA313" s="384"/>
      <c r="BB313" s="382"/>
      <c r="BC313" s="382"/>
      <c r="BD313" s="382"/>
      <c r="BE313" s="382"/>
      <c r="BF313" s="382"/>
      <c r="BG313" s="382"/>
      <c r="BH313" s="382"/>
      <c r="BI313" s="382"/>
      <c r="BJ313" s="382"/>
      <c r="BK313" s="382"/>
      <c r="BL313" s="382"/>
      <c r="BM313" s="382"/>
      <c r="BN313" s="382"/>
      <c r="BO313" s="382"/>
      <c r="BP313" s="382"/>
      <c r="BQ313" s="382"/>
      <c r="BR313" s="382"/>
      <c r="BS313" s="382"/>
      <c r="BT313" s="382"/>
      <c r="BU313" s="382"/>
      <c r="BV313" s="382"/>
      <c r="BW313" s="382"/>
      <c r="BX313" s="382"/>
      <c r="BY313" s="384"/>
      <c r="BZ313" s="419"/>
      <c r="CA313" s="419"/>
      <c r="CB313" s="419"/>
      <c r="CC313" s="419"/>
      <c r="CD313" s="419"/>
      <c r="CE313" s="419"/>
      <c r="CF313" s="419"/>
      <c r="CG313" s="419"/>
      <c r="CH313" s="419"/>
      <c r="CI313" s="419"/>
      <c r="CJ313" s="419"/>
      <c r="CK313" s="419"/>
      <c r="CL313" s="419"/>
      <c r="CM313" s="419"/>
      <c r="CN313" s="419"/>
      <c r="CO313" s="419"/>
      <c r="CP313" s="419"/>
      <c r="CQ313" s="419"/>
      <c r="CR313" s="419"/>
      <c r="CS313" s="419"/>
      <c r="CT313" s="419"/>
      <c r="CU313" s="419"/>
      <c r="CV313" s="419"/>
      <c r="CW313" s="419"/>
      <c r="CX313" s="419"/>
      <c r="CY313" s="419"/>
      <c r="CZ313" s="419"/>
    </row>
    <row r="314" s="589" customFormat="true" ht="15" customHeight="true" x14ac:dyDescent="0.2">
      <c r="B314" s="622"/>
      <c r="AG314" s="420"/>
      <c r="AH314" s="420"/>
      <c r="AI314" s="420"/>
      <c r="AJ314" s="420"/>
      <c r="AK314" s="420"/>
      <c r="AL314" s="420"/>
      <c r="AM314" s="420"/>
      <c r="AN314" s="420"/>
      <c r="AO314" s="420"/>
      <c r="AP314" s="420"/>
      <c r="AQ314" s="420"/>
      <c r="AR314" s="420"/>
      <c r="AS314" s="420"/>
      <c r="AT314" s="420"/>
      <c r="AU314" s="420"/>
      <c r="AV314" s="420"/>
      <c r="AW314" s="420"/>
      <c r="AX314" s="420"/>
      <c r="AY314" s="420"/>
      <c r="AZ314" s="420"/>
      <c r="BA314" s="384"/>
      <c r="BB314" s="382"/>
      <c r="BC314" s="382"/>
      <c r="BD314" s="382"/>
      <c r="BE314" s="382"/>
      <c r="BF314" s="382"/>
      <c r="BG314" s="382"/>
      <c r="BH314" s="382"/>
      <c r="BI314" s="382"/>
      <c r="BJ314" s="382"/>
      <c r="BK314" s="382"/>
      <c r="BL314" s="382"/>
      <c r="BM314" s="382"/>
      <c r="BN314" s="382"/>
      <c r="BO314" s="382"/>
      <c r="BP314" s="382"/>
      <c r="BQ314" s="382"/>
      <c r="BR314" s="382"/>
      <c r="BS314" s="382"/>
      <c r="BT314" s="382"/>
      <c r="BU314" s="382"/>
      <c r="BV314" s="382"/>
      <c r="BW314" s="382"/>
      <c r="BX314" s="382"/>
      <c r="BY314" s="384"/>
      <c r="BZ314" s="419"/>
      <c r="CA314" s="419"/>
      <c r="CB314" s="419"/>
      <c r="CC314" s="419"/>
      <c r="CD314" s="419"/>
      <c r="CE314" s="419"/>
      <c r="CF314" s="419"/>
      <c r="CG314" s="419"/>
      <c r="CH314" s="419"/>
      <c r="CI314" s="419"/>
      <c r="CJ314" s="419"/>
      <c r="CK314" s="419"/>
      <c r="CL314" s="419"/>
      <c r="CM314" s="419"/>
      <c r="CN314" s="419"/>
      <c r="CO314" s="419"/>
      <c r="CP314" s="419"/>
      <c r="CQ314" s="419"/>
      <c r="CR314" s="419"/>
      <c r="CS314" s="419"/>
      <c r="CT314" s="419"/>
      <c r="CU314" s="419"/>
      <c r="CV314" s="419"/>
      <c r="CW314" s="419"/>
      <c r="CX314" s="419"/>
      <c r="CY314" s="419"/>
      <c r="CZ314" s="419"/>
    </row>
    <row r="315" s="589" customFormat="true" ht="15" customHeight="true" x14ac:dyDescent="0.2">
      <c r="B315" s="622"/>
      <c r="AG315" s="420"/>
      <c r="AH315" s="420"/>
      <c r="AI315" s="420"/>
      <c r="AJ315" s="420"/>
      <c r="AK315" s="420"/>
      <c r="AL315" s="420"/>
      <c r="AM315" s="420"/>
      <c r="AN315" s="420"/>
      <c r="AO315" s="420"/>
      <c r="AP315" s="420"/>
      <c r="AQ315" s="420"/>
      <c r="AR315" s="420"/>
      <c r="AS315" s="420"/>
      <c r="AT315" s="420"/>
      <c r="AU315" s="420"/>
      <c r="AV315" s="420"/>
      <c r="AW315" s="420"/>
      <c r="AX315" s="420"/>
      <c r="AY315" s="420"/>
      <c r="AZ315" s="420"/>
      <c r="BA315" s="384"/>
      <c r="BB315" s="382"/>
      <c r="BC315" s="382"/>
      <c r="BD315" s="382"/>
      <c r="BE315" s="382"/>
      <c r="BF315" s="382"/>
      <c r="BG315" s="382"/>
      <c r="BH315" s="382"/>
      <c r="BI315" s="382"/>
      <c r="BJ315" s="382"/>
      <c r="BK315" s="382"/>
      <c r="BL315" s="382"/>
      <c r="BM315" s="382"/>
      <c r="BN315" s="382"/>
      <c r="BO315" s="382"/>
      <c r="BP315" s="382"/>
      <c r="BQ315" s="382"/>
      <c r="BR315" s="382"/>
      <c r="BS315" s="382"/>
      <c r="BT315" s="382"/>
      <c r="BU315" s="382"/>
      <c r="BV315" s="382"/>
      <c r="BW315" s="382"/>
      <c r="BX315" s="382"/>
      <c r="BY315" s="384"/>
      <c r="BZ315" s="419"/>
      <c r="CA315" s="419"/>
      <c r="CB315" s="419"/>
      <c r="CC315" s="419"/>
      <c r="CD315" s="419"/>
      <c r="CE315" s="419"/>
      <c r="CF315" s="419"/>
      <c r="CG315" s="419"/>
      <c r="CH315" s="419"/>
      <c r="CI315" s="419"/>
      <c r="CJ315" s="419"/>
      <c r="CK315" s="419"/>
      <c r="CL315" s="419"/>
      <c r="CM315" s="419"/>
      <c r="CN315" s="419"/>
      <c r="CO315" s="419"/>
      <c r="CP315" s="419"/>
      <c r="CQ315" s="419"/>
      <c r="CR315" s="419"/>
      <c r="CS315" s="419"/>
      <c r="CT315" s="419"/>
      <c r="CU315" s="419"/>
      <c r="CV315" s="419"/>
      <c r="CW315" s="419"/>
      <c r="CX315" s="419"/>
      <c r="CY315" s="419"/>
      <c r="CZ315" s="419"/>
    </row>
    <row r="316" s="589" customFormat="true" ht="15" customHeight="true" x14ac:dyDescent="0.2">
      <c r="B316" s="622"/>
      <c r="AG316" s="420"/>
      <c r="AH316" s="420"/>
      <c r="AI316" s="420"/>
      <c r="AJ316" s="420"/>
      <c r="AK316" s="420"/>
      <c r="AL316" s="420"/>
      <c r="AM316" s="420"/>
      <c r="AN316" s="420"/>
      <c r="AO316" s="420"/>
      <c r="AP316" s="420"/>
      <c r="AQ316" s="420"/>
      <c r="AR316" s="420"/>
      <c r="AS316" s="420"/>
      <c r="AT316" s="420"/>
      <c r="AU316" s="420"/>
      <c r="AV316" s="420"/>
      <c r="AW316" s="420"/>
      <c r="AX316" s="420"/>
      <c r="AY316" s="420"/>
      <c r="AZ316" s="420"/>
      <c r="BA316" s="384"/>
      <c r="BB316" s="382"/>
      <c r="BC316" s="382"/>
      <c r="BD316" s="382"/>
      <c r="BE316" s="382"/>
      <c r="BF316" s="382"/>
      <c r="BG316" s="382"/>
      <c r="BH316" s="382"/>
      <c r="BI316" s="382"/>
      <c r="BJ316" s="382"/>
      <c r="BK316" s="382"/>
      <c r="BL316" s="382"/>
      <c r="BM316" s="382"/>
      <c r="BN316" s="382"/>
      <c r="BO316" s="382"/>
      <c r="BP316" s="382"/>
      <c r="BQ316" s="382"/>
      <c r="BR316" s="382"/>
      <c r="BS316" s="382"/>
      <c r="BT316" s="382"/>
      <c r="BU316" s="382"/>
      <c r="BV316" s="382"/>
      <c r="BW316" s="382"/>
      <c r="BX316" s="382"/>
      <c r="BY316" s="384"/>
      <c r="BZ316" s="419"/>
      <c r="CA316" s="419"/>
      <c r="CB316" s="419"/>
      <c r="CC316" s="419"/>
      <c r="CD316" s="419"/>
      <c r="CE316" s="419"/>
      <c r="CF316" s="419"/>
      <c r="CG316" s="419"/>
      <c r="CH316" s="419"/>
      <c r="CI316" s="419"/>
      <c r="CJ316" s="419"/>
      <c r="CK316" s="419"/>
      <c r="CL316" s="419"/>
      <c r="CM316" s="419"/>
      <c r="CN316" s="419"/>
      <c r="CO316" s="419"/>
      <c r="CP316" s="419"/>
      <c r="CQ316" s="419"/>
      <c r="CR316" s="419"/>
      <c r="CS316" s="419"/>
      <c r="CT316" s="419"/>
      <c r="CU316" s="419"/>
      <c r="CV316" s="419"/>
      <c r="CW316" s="419"/>
      <c r="CX316" s="419"/>
      <c r="CY316" s="419"/>
      <c r="CZ316" s="419"/>
    </row>
    <row r="317" s="589" customFormat="true" ht="15" customHeight="true" x14ac:dyDescent="0.2">
      <c r="B317" s="622"/>
      <c r="AG317" s="420"/>
      <c r="AH317" s="420"/>
      <c r="AI317" s="420"/>
      <c r="AJ317" s="420"/>
      <c r="AK317" s="420"/>
      <c r="AL317" s="420"/>
      <c r="AM317" s="420"/>
      <c r="AN317" s="420"/>
      <c r="AO317" s="420"/>
      <c r="AP317" s="420"/>
      <c r="AQ317" s="420"/>
      <c r="AR317" s="420"/>
      <c r="AS317" s="420"/>
      <c r="AT317" s="420"/>
      <c r="AU317" s="420"/>
      <c r="AV317" s="420"/>
      <c r="AW317" s="420"/>
      <c r="AX317" s="420"/>
      <c r="AY317" s="420"/>
      <c r="AZ317" s="420"/>
      <c r="BA317" s="384"/>
      <c r="BB317" s="382"/>
      <c r="BC317" s="382"/>
      <c r="BD317" s="382"/>
      <c r="BE317" s="382"/>
      <c r="BF317" s="382"/>
      <c r="BG317" s="382"/>
      <c r="BH317" s="382"/>
      <c r="BI317" s="382"/>
      <c r="BJ317" s="382"/>
      <c r="BK317" s="382"/>
      <c r="BL317" s="382"/>
      <c r="BM317" s="382"/>
      <c r="BN317" s="382"/>
      <c r="BO317" s="382"/>
      <c r="BP317" s="382"/>
      <c r="BQ317" s="382"/>
      <c r="BR317" s="382"/>
      <c r="BS317" s="382"/>
      <c r="BT317" s="382"/>
      <c r="BU317" s="382"/>
      <c r="BV317" s="382"/>
      <c r="BW317" s="382"/>
      <c r="BX317" s="382"/>
      <c r="BY317" s="384"/>
      <c r="BZ317" s="419"/>
      <c r="CA317" s="419"/>
      <c r="CB317" s="419"/>
      <c r="CC317" s="419"/>
      <c r="CD317" s="419"/>
      <c r="CE317" s="419"/>
      <c r="CF317" s="419"/>
      <c r="CG317" s="419"/>
      <c r="CH317" s="419"/>
      <c r="CI317" s="419"/>
      <c r="CJ317" s="419"/>
      <c r="CK317" s="419"/>
      <c r="CL317" s="419"/>
      <c r="CM317" s="419"/>
      <c r="CN317" s="419"/>
      <c r="CO317" s="419"/>
      <c r="CP317" s="419"/>
      <c r="CQ317" s="419"/>
      <c r="CR317" s="419"/>
      <c r="CS317" s="419"/>
      <c r="CT317" s="419"/>
      <c r="CU317" s="419"/>
      <c r="CV317" s="419"/>
      <c r="CW317" s="419"/>
      <c r="CX317" s="419"/>
      <c r="CY317" s="419"/>
      <c r="CZ317" s="419"/>
    </row>
    <row r="318" s="589" customFormat="true" ht="15" customHeight="true" x14ac:dyDescent="0.2">
      <c r="B318" s="622"/>
      <c r="AG318" s="420"/>
      <c r="AH318" s="420"/>
      <c r="AI318" s="420"/>
      <c r="AJ318" s="420"/>
      <c r="AK318" s="420"/>
      <c r="AL318" s="420"/>
      <c r="AM318" s="420"/>
      <c r="AN318" s="420"/>
      <c r="AO318" s="420"/>
      <c r="AP318" s="420"/>
      <c r="AQ318" s="420"/>
      <c r="AR318" s="420"/>
      <c r="AS318" s="420"/>
      <c r="AT318" s="420"/>
      <c r="AU318" s="420"/>
      <c r="AV318" s="420"/>
      <c r="AW318" s="420"/>
      <c r="AX318" s="420"/>
      <c r="AY318" s="420"/>
      <c r="AZ318" s="420"/>
      <c r="BA318" s="384"/>
      <c r="BB318" s="382"/>
      <c r="BC318" s="382"/>
      <c r="BD318" s="382"/>
      <c r="BE318" s="382"/>
      <c r="BF318" s="382"/>
      <c r="BG318" s="382"/>
      <c r="BH318" s="382"/>
      <c r="BI318" s="382"/>
      <c r="BJ318" s="382"/>
      <c r="BK318" s="382"/>
      <c r="BL318" s="382"/>
      <c r="BM318" s="382"/>
      <c r="BN318" s="382"/>
      <c r="BO318" s="382"/>
      <c r="BP318" s="382"/>
      <c r="BQ318" s="382"/>
      <c r="BR318" s="382"/>
      <c r="BS318" s="382"/>
      <c r="BT318" s="382"/>
      <c r="BU318" s="382"/>
      <c r="BV318" s="382"/>
      <c r="BW318" s="382"/>
      <c r="BX318" s="382"/>
      <c r="BY318" s="384"/>
      <c r="BZ318" s="419"/>
      <c r="CA318" s="419"/>
      <c r="CB318" s="419"/>
      <c r="CC318" s="419"/>
      <c r="CD318" s="419"/>
      <c r="CE318" s="419"/>
      <c r="CF318" s="419"/>
      <c r="CG318" s="419"/>
      <c r="CH318" s="419"/>
      <c r="CI318" s="419"/>
      <c r="CJ318" s="419"/>
      <c r="CK318" s="419"/>
      <c r="CL318" s="419"/>
      <c r="CM318" s="419"/>
      <c r="CN318" s="419"/>
      <c r="CO318" s="419"/>
      <c r="CP318" s="419"/>
      <c r="CQ318" s="419"/>
      <c r="CR318" s="419"/>
      <c r="CS318" s="419"/>
      <c r="CT318" s="419"/>
      <c r="CU318" s="419"/>
      <c r="CV318" s="419"/>
      <c r="CW318" s="419"/>
      <c r="CX318" s="419"/>
      <c r="CY318" s="419"/>
      <c r="CZ318" s="419"/>
    </row>
    <row r="319" s="589" customFormat="true" ht="15" customHeight="true" x14ac:dyDescent="0.2">
      <c r="B319" s="622"/>
      <c r="AG319" s="420"/>
      <c r="AH319" s="420"/>
      <c r="AI319" s="420"/>
      <c r="AJ319" s="420"/>
      <c r="AK319" s="420"/>
      <c r="AL319" s="420"/>
      <c r="AM319" s="420"/>
      <c r="AN319" s="420"/>
      <c r="AO319" s="420"/>
      <c r="AP319" s="420"/>
      <c r="AQ319" s="420"/>
      <c r="AR319" s="420"/>
      <c r="AS319" s="420"/>
      <c r="AT319" s="420"/>
      <c r="AU319" s="420"/>
      <c r="AV319" s="420"/>
      <c r="AW319" s="420"/>
      <c r="AX319" s="420"/>
      <c r="AY319" s="420"/>
      <c r="AZ319" s="420"/>
      <c r="BA319" s="384"/>
      <c r="BB319" s="382"/>
      <c r="BC319" s="382"/>
      <c r="BD319" s="382"/>
      <c r="BE319" s="382"/>
      <c r="BF319" s="382"/>
      <c r="BG319" s="382"/>
      <c r="BH319" s="382"/>
      <c r="BI319" s="382"/>
      <c r="BJ319" s="382"/>
      <c r="BK319" s="382"/>
      <c r="BL319" s="382"/>
      <c r="BM319" s="382"/>
      <c r="BN319" s="382"/>
      <c r="BO319" s="382"/>
      <c r="BP319" s="382"/>
      <c r="BQ319" s="382"/>
      <c r="BR319" s="382"/>
      <c r="BS319" s="382"/>
      <c r="BT319" s="382"/>
      <c r="BU319" s="382"/>
      <c r="BV319" s="382"/>
      <c r="BW319" s="382"/>
      <c r="BX319" s="382"/>
      <c r="BY319" s="384"/>
      <c r="BZ319" s="419"/>
      <c r="CA319" s="419"/>
      <c r="CB319" s="419"/>
      <c r="CC319" s="419"/>
      <c r="CD319" s="419"/>
      <c r="CE319" s="419"/>
      <c r="CF319" s="419"/>
      <c r="CG319" s="419"/>
      <c r="CH319" s="419"/>
      <c r="CI319" s="419"/>
      <c r="CJ319" s="419"/>
      <c r="CK319" s="419"/>
      <c r="CL319" s="419"/>
      <c r="CM319" s="419"/>
      <c r="CN319" s="419"/>
      <c r="CO319" s="419"/>
      <c r="CP319" s="419"/>
      <c r="CQ319" s="419"/>
      <c r="CR319" s="419"/>
      <c r="CS319" s="419"/>
      <c r="CT319" s="419"/>
      <c r="CU319" s="419"/>
      <c r="CV319" s="419"/>
      <c r="CW319" s="419"/>
      <c r="CX319" s="419"/>
      <c r="CY319" s="419"/>
      <c r="CZ319" s="419"/>
    </row>
    <row r="320" s="589" customFormat="true" ht="15" customHeight="true" x14ac:dyDescent="0.2">
      <c r="B320" s="622"/>
      <c r="AG320" s="420"/>
      <c r="AH320" s="420"/>
      <c r="AI320" s="420"/>
      <c r="AJ320" s="420"/>
      <c r="AK320" s="420"/>
      <c r="AL320" s="420"/>
      <c r="AM320" s="420"/>
      <c r="AN320" s="420"/>
      <c r="AO320" s="420"/>
      <c r="AP320" s="420"/>
      <c r="AQ320" s="420"/>
      <c r="AR320" s="420"/>
      <c r="AS320" s="420"/>
      <c r="AT320" s="420"/>
      <c r="AU320" s="420"/>
      <c r="AV320" s="420"/>
      <c r="AW320" s="420"/>
      <c r="AX320" s="420"/>
      <c r="AY320" s="420"/>
      <c r="AZ320" s="420"/>
      <c r="BA320" s="384"/>
      <c r="BB320" s="382"/>
      <c r="BC320" s="382"/>
      <c r="BD320" s="382"/>
      <c r="BE320" s="382"/>
      <c r="BF320" s="382"/>
      <c r="BG320" s="382"/>
      <c r="BH320" s="382"/>
      <c r="BI320" s="382"/>
      <c r="BJ320" s="382"/>
      <c r="BK320" s="382"/>
      <c r="BL320" s="382"/>
      <c r="BM320" s="382"/>
      <c r="BN320" s="382"/>
      <c r="BO320" s="382"/>
      <c r="BP320" s="382"/>
      <c r="BQ320" s="382"/>
      <c r="BR320" s="382"/>
      <c r="BS320" s="382"/>
      <c r="BT320" s="382"/>
      <c r="BU320" s="382"/>
      <c r="BV320" s="382"/>
      <c r="BW320" s="382"/>
      <c r="BX320" s="382"/>
      <c r="BY320" s="384"/>
      <c r="BZ320" s="419"/>
      <c r="CA320" s="419"/>
      <c r="CB320" s="419"/>
      <c r="CC320" s="419"/>
      <c r="CD320" s="419"/>
      <c r="CE320" s="419"/>
      <c r="CF320" s="419"/>
      <c r="CG320" s="419"/>
      <c r="CH320" s="419"/>
      <c r="CI320" s="419"/>
      <c r="CJ320" s="419"/>
      <c r="CK320" s="419"/>
      <c r="CL320" s="419"/>
      <c r="CM320" s="419"/>
      <c r="CN320" s="419"/>
      <c r="CO320" s="419"/>
      <c r="CP320" s="419"/>
      <c r="CQ320" s="419"/>
      <c r="CR320" s="419"/>
      <c r="CS320" s="419"/>
      <c r="CT320" s="419"/>
      <c r="CU320" s="419"/>
      <c r="CV320" s="419"/>
      <c r="CW320" s="419"/>
      <c r="CX320" s="419"/>
      <c r="CY320" s="419"/>
      <c r="CZ320" s="419"/>
    </row>
    <row r="321" s="589" customFormat="true" ht="15" customHeight="true" x14ac:dyDescent="0.2">
      <c r="B321" s="622"/>
      <c r="AG321" s="420"/>
      <c r="AH321" s="420"/>
      <c r="AI321" s="420"/>
      <c r="AJ321" s="420"/>
      <c r="AK321" s="420"/>
      <c r="AL321" s="420"/>
      <c r="AM321" s="420"/>
      <c r="AN321" s="420"/>
      <c r="AO321" s="420"/>
      <c r="AP321" s="420"/>
      <c r="AQ321" s="420"/>
      <c r="AR321" s="420"/>
      <c r="AS321" s="420"/>
      <c r="AT321" s="420"/>
      <c r="AU321" s="420"/>
      <c r="AV321" s="420"/>
      <c r="AW321" s="420"/>
      <c r="AX321" s="420"/>
      <c r="AY321" s="420"/>
      <c r="AZ321" s="420"/>
      <c r="BA321" s="384"/>
      <c r="BB321" s="382"/>
      <c r="BC321" s="382"/>
      <c r="BD321" s="382"/>
      <c r="BE321" s="382"/>
      <c r="BF321" s="382"/>
      <c r="BG321" s="382"/>
      <c r="BH321" s="382"/>
      <c r="BI321" s="382"/>
      <c r="BJ321" s="382"/>
      <c r="BK321" s="382"/>
      <c r="BL321" s="382"/>
      <c r="BM321" s="382"/>
      <c r="BN321" s="382"/>
      <c r="BO321" s="382"/>
      <c r="BP321" s="382"/>
      <c r="BQ321" s="382"/>
      <c r="BR321" s="382"/>
      <c r="BS321" s="382"/>
      <c r="BT321" s="382"/>
      <c r="BU321" s="382"/>
      <c r="BV321" s="382"/>
      <c r="BW321" s="382"/>
      <c r="BX321" s="382"/>
      <c r="BY321" s="384"/>
      <c r="BZ321" s="419"/>
      <c r="CA321" s="419"/>
      <c r="CB321" s="419"/>
      <c r="CC321" s="419"/>
      <c r="CD321" s="419"/>
      <c r="CE321" s="419"/>
      <c r="CF321" s="419"/>
      <c r="CG321" s="419"/>
      <c r="CH321" s="419"/>
      <c r="CI321" s="419"/>
      <c r="CJ321" s="419"/>
      <c r="CK321" s="419"/>
      <c r="CL321" s="419"/>
      <c r="CM321" s="419"/>
      <c r="CN321" s="419"/>
      <c r="CO321" s="419"/>
      <c r="CP321" s="419"/>
      <c r="CQ321" s="419"/>
      <c r="CR321" s="419"/>
      <c r="CS321" s="419"/>
      <c r="CT321" s="419"/>
      <c r="CU321" s="419"/>
      <c r="CV321" s="419"/>
      <c r="CW321" s="419"/>
      <c r="CX321" s="419"/>
      <c r="CY321" s="419"/>
      <c r="CZ321" s="419"/>
    </row>
    <row r="322" s="589" customFormat="true" ht="15" customHeight="true" x14ac:dyDescent="0.2">
      <c r="B322" s="622"/>
      <c r="AG322" s="420"/>
      <c r="AH322" s="420"/>
      <c r="AI322" s="420"/>
      <c r="AJ322" s="420"/>
      <c r="AK322" s="420"/>
      <c r="AL322" s="420"/>
      <c r="AM322" s="420"/>
      <c r="AN322" s="420"/>
      <c r="AO322" s="420"/>
      <c r="AP322" s="420"/>
      <c r="AQ322" s="420"/>
      <c r="AR322" s="420"/>
      <c r="AS322" s="420"/>
      <c r="AT322" s="420"/>
      <c r="AU322" s="420"/>
      <c r="AV322" s="420"/>
      <c r="AW322" s="420"/>
      <c r="AX322" s="420"/>
      <c r="AY322" s="420"/>
      <c r="AZ322" s="420"/>
      <c r="BA322" s="384"/>
      <c r="BB322" s="382"/>
      <c r="BC322" s="382"/>
      <c r="BD322" s="382"/>
      <c r="BE322" s="382"/>
      <c r="BF322" s="382"/>
      <c r="BG322" s="382"/>
      <c r="BH322" s="382"/>
      <c r="BI322" s="382"/>
      <c r="BJ322" s="382"/>
      <c r="BK322" s="382"/>
      <c r="BL322" s="382"/>
      <c r="BM322" s="382"/>
      <c r="BN322" s="382"/>
      <c r="BO322" s="382"/>
      <c r="BP322" s="382"/>
      <c r="BQ322" s="382"/>
      <c r="BR322" s="382"/>
      <c r="BS322" s="382"/>
      <c r="BT322" s="382"/>
      <c r="BU322" s="382"/>
      <c r="BV322" s="382"/>
      <c r="BW322" s="382"/>
      <c r="BX322" s="382"/>
      <c r="BY322" s="384"/>
      <c r="BZ322" s="419"/>
      <c r="CA322" s="419"/>
      <c r="CB322" s="419"/>
      <c r="CC322" s="419"/>
      <c r="CD322" s="419"/>
      <c r="CE322" s="419"/>
      <c r="CF322" s="419"/>
      <c r="CG322" s="419"/>
      <c r="CH322" s="419"/>
      <c r="CI322" s="419"/>
      <c r="CJ322" s="419"/>
      <c r="CK322" s="419"/>
      <c r="CL322" s="419"/>
      <c r="CM322" s="419"/>
      <c r="CN322" s="419"/>
      <c r="CO322" s="419"/>
      <c r="CP322" s="419"/>
      <c r="CQ322" s="419"/>
      <c r="CR322" s="419"/>
      <c r="CS322" s="419"/>
      <c r="CT322" s="419"/>
      <c r="CU322" s="419"/>
      <c r="CV322" s="419"/>
      <c r="CW322" s="419"/>
      <c r="CX322" s="419"/>
      <c r="CY322" s="419"/>
      <c r="CZ322" s="419"/>
    </row>
    <row r="323" s="589" customFormat="true" ht="15" customHeight="true" x14ac:dyDescent="0.2">
      <c r="B323" s="622"/>
      <c r="AG323" s="420"/>
      <c r="AH323" s="420"/>
      <c r="AI323" s="420"/>
      <c r="AJ323" s="420"/>
      <c r="AK323" s="420"/>
      <c r="AL323" s="420"/>
      <c r="AM323" s="420"/>
      <c r="AN323" s="420"/>
      <c r="AO323" s="420"/>
      <c r="AP323" s="420"/>
      <c r="AQ323" s="420"/>
      <c r="AR323" s="420"/>
      <c r="AS323" s="420"/>
      <c r="AT323" s="420"/>
      <c r="AU323" s="420"/>
      <c r="AV323" s="420"/>
      <c r="AW323" s="420"/>
      <c r="AX323" s="420"/>
      <c r="AY323" s="420"/>
      <c r="AZ323" s="420"/>
      <c r="BA323" s="384"/>
      <c r="BB323" s="382"/>
      <c r="BC323" s="382"/>
      <c r="BD323" s="382"/>
      <c r="BE323" s="382"/>
      <c r="BF323" s="382"/>
      <c r="BG323" s="382"/>
      <c r="BH323" s="382"/>
      <c r="BI323" s="382"/>
      <c r="BJ323" s="382"/>
      <c r="BK323" s="382"/>
      <c r="BL323" s="382"/>
      <c r="BM323" s="382"/>
      <c r="BN323" s="382"/>
      <c r="BO323" s="382"/>
      <c r="BP323" s="382"/>
      <c r="BQ323" s="382"/>
      <c r="BR323" s="382"/>
      <c r="BS323" s="382"/>
      <c r="BT323" s="382"/>
      <c r="BU323" s="382"/>
      <c r="BV323" s="382"/>
      <c r="BW323" s="382"/>
      <c r="BX323" s="382"/>
      <c r="BY323" s="384"/>
      <c r="BZ323" s="419"/>
      <c r="CA323" s="419"/>
      <c r="CB323" s="419"/>
      <c r="CC323" s="419"/>
      <c r="CD323" s="419"/>
      <c r="CE323" s="419"/>
      <c r="CF323" s="419"/>
      <c r="CG323" s="419"/>
      <c r="CH323" s="419"/>
      <c r="CI323" s="419"/>
      <c r="CJ323" s="419"/>
      <c r="CK323" s="419"/>
      <c r="CL323" s="419"/>
      <c r="CM323" s="419"/>
      <c r="CN323" s="419"/>
      <c r="CO323" s="419"/>
      <c r="CP323" s="419"/>
      <c r="CQ323" s="419"/>
      <c r="CR323" s="419"/>
      <c r="CS323" s="419"/>
      <c r="CT323" s="419"/>
      <c r="CU323" s="419"/>
      <c r="CV323" s="419"/>
      <c r="CW323" s="419"/>
      <c r="CX323" s="419"/>
      <c r="CY323" s="419"/>
      <c r="CZ323" s="419"/>
    </row>
    <row r="324" s="589" customFormat="true" ht="15" customHeight="true" x14ac:dyDescent="0.2">
      <c r="B324" s="622"/>
      <c r="AG324" s="420"/>
      <c r="AH324" s="420"/>
      <c r="AI324" s="420"/>
      <c r="AJ324" s="420"/>
      <c r="AK324" s="420"/>
      <c r="AL324" s="420"/>
      <c r="AM324" s="420"/>
      <c r="AN324" s="420"/>
      <c r="AO324" s="420"/>
      <c r="AP324" s="420"/>
      <c r="AQ324" s="420"/>
      <c r="AR324" s="420"/>
      <c r="AS324" s="420"/>
      <c r="AT324" s="420"/>
      <c r="AU324" s="420"/>
      <c r="AV324" s="420"/>
      <c r="AW324" s="420"/>
      <c r="AX324" s="420"/>
      <c r="AY324" s="420"/>
      <c r="AZ324" s="420"/>
      <c r="BA324" s="384"/>
      <c r="BB324" s="382"/>
      <c r="BC324" s="382"/>
      <c r="BD324" s="382"/>
      <c r="BE324" s="382"/>
      <c r="BF324" s="382"/>
      <c r="BG324" s="382"/>
      <c r="BH324" s="382"/>
      <c r="BI324" s="382"/>
      <c r="BJ324" s="382"/>
      <c r="BK324" s="382"/>
      <c r="BL324" s="382"/>
      <c r="BM324" s="382"/>
      <c r="BN324" s="382"/>
      <c r="BO324" s="382"/>
      <c r="BP324" s="382"/>
      <c r="BQ324" s="382"/>
      <c r="BR324" s="382"/>
      <c r="BS324" s="382"/>
      <c r="BT324" s="382"/>
      <c r="BU324" s="382"/>
      <c r="BV324" s="382"/>
      <c r="BW324" s="382"/>
      <c r="BX324" s="382"/>
      <c r="BY324" s="384"/>
      <c r="BZ324" s="419"/>
      <c r="CA324" s="419"/>
      <c r="CB324" s="419"/>
      <c r="CC324" s="419"/>
      <c r="CD324" s="419"/>
      <c r="CE324" s="419"/>
      <c r="CF324" s="419"/>
      <c r="CG324" s="419"/>
      <c r="CH324" s="419"/>
      <c r="CI324" s="419"/>
      <c r="CJ324" s="419"/>
      <c r="CK324" s="419"/>
      <c r="CL324" s="419"/>
      <c r="CM324" s="419"/>
      <c r="CN324" s="419"/>
      <c r="CO324" s="419"/>
      <c r="CP324" s="419"/>
      <c r="CQ324" s="419"/>
      <c r="CR324" s="419"/>
      <c r="CS324" s="419"/>
      <c r="CT324" s="419"/>
      <c r="CU324" s="419"/>
      <c r="CV324" s="419"/>
      <c r="CW324" s="419"/>
      <c r="CX324" s="419"/>
      <c r="CY324" s="419"/>
      <c r="CZ324" s="419"/>
    </row>
    <row r="325" s="589" customFormat="true" ht="15" customHeight="true" x14ac:dyDescent="0.2">
      <c r="B325" s="622"/>
      <c r="AG325" s="420"/>
      <c r="AH325" s="420"/>
      <c r="AI325" s="420"/>
      <c r="AJ325" s="420"/>
      <c r="AK325" s="420"/>
      <c r="AL325" s="420"/>
      <c r="AM325" s="420"/>
      <c r="AN325" s="420"/>
      <c r="AO325" s="420"/>
      <c r="AP325" s="420"/>
      <c r="AQ325" s="420"/>
      <c r="AR325" s="420"/>
      <c r="AS325" s="420"/>
      <c r="AT325" s="420"/>
      <c r="AU325" s="420"/>
      <c r="AV325" s="420"/>
      <c r="AW325" s="420"/>
      <c r="AX325" s="420"/>
      <c r="AY325" s="420"/>
      <c r="AZ325" s="420"/>
      <c r="BA325" s="384"/>
      <c r="BB325" s="382"/>
      <c r="BC325" s="382"/>
      <c r="BD325" s="382"/>
      <c r="BE325" s="382"/>
      <c r="BF325" s="382"/>
      <c r="BG325" s="382"/>
      <c r="BH325" s="382"/>
      <c r="BI325" s="382"/>
      <c r="BJ325" s="382"/>
      <c r="BK325" s="382"/>
      <c r="BL325" s="382"/>
      <c r="BM325" s="382"/>
      <c r="BN325" s="382"/>
      <c r="BO325" s="382"/>
      <c r="BP325" s="382"/>
      <c r="BQ325" s="382"/>
      <c r="BR325" s="382"/>
      <c r="BS325" s="382"/>
      <c r="BT325" s="382"/>
      <c r="BU325" s="382"/>
      <c r="BV325" s="382"/>
      <c r="BW325" s="382"/>
      <c r="BX325" s="382"/>
      <c r="BY325" s="384"/>
      <c r="BZ325" s="419"/>
      <c r="CA325" s="419"/>
      <c r="CB325" s="419"/>
      <c r="CC325" s="419"/>
      <c r="CD325" s="419"/>
      <c r="CE325" s="419"/>
      <c r="CF325" s="419"/>
      <c r="CG325" s="419"/>
      <c r="CH325" s="419"/>
      <c r="CI325" s="419"/>
      <c r="CJ325" s="419"/>
      <c r="CK325" s="419"/>
      <c r="CL325" s="419"/>
      <c r="CM325" s="419"/>
      <c r="CN325" s="419"/>
      <c r="CO325" s="419"/>
      <c r="CP325" s="419"/>
      <c r="CQ325" s="419"/>
      <c r="CR325" s="419"/>
      <c r="CS325" s="419"/>
      <c r="CT325" s="419"/>
      <c r="CU325" s="419"/>
      <c r="CV325" s="419"/>
      <c r="CW325" s="419"/>
      <c r="CX325" s="419"/>
      <c r="CY325" s="419"/>
      <c r="CZ325" s="419"/>
    </row>
    <row r="326" s="589" customFormat="true" ht="15" customHeight="true" x14ac:dyDescent="0.2">
      <c r="B326" s="622"/>
      <c r="AG326" s="420"/>
      <c r="AH326" s="420"/>
      <c r="AI326" s="420"/>
      <c r="AJ326" s="420"/>
      <c r="AK326" s="420"/>
      <c r="AL326" s="420"/>
      <c r="AM326" s="420"/>
      <c r="AN326" s="420"/>
      <c r="AO326" s="420"/>
      <c r="AP326" s="420"/>
      <c r="AQ326" s="420"/>
      <c r="AR326" s="420"/>
      <c r="AS326" s="420"/>
      <c r="AT326" s="420"/>
      <c r="AU326" s="420"/>
      <c r="AV326" s="420"/>
      <c r="AW326" s="420"/>
      <c r="AX326" s="420"/>
      <c r="AY326" s="420"/>
      <c r="AZ326" s="420"/>
      <c r="BA326" s="384"/>
      <c r="BB326" s="382"/>
      <c r="BC326" s="382"/>
      <c r="BD326" s="382"/>
      <c r="BE326" s="382"/>
      <c r="BF326" s="382"/>
      <c r="BG326" s="382"/>
      <c r="BH326" s="382"/>
      <c r="BI326" s="382"/>
      <c r="BJ326" s="382"/>
      <c r="BK326" s="382"/>
      <c r="BL326" s="382"/>
      <c r="BM326" s="382"/>
      <c r="BN326" s="382"/>
      <c r="BO326" s="382"/>
      <c r="BP326" s="382"/>
      <c r="BQ326" s="382"/>
      <c r="BR326" s="382"/>
      <c r="BS326" s="382"/>
      <c r="BT326" s="382"/>
      <c r="BU326" s="382"/>
      <c r="BV326" s="382"/>
      <c r="BW326" s="382"/>
      <c r="BX326" s="382"/>
      <c r="BY326" s="384"/>
      <c r="BZ326" s="419"/>
      <c r="CA326" s="419"/>
      <c r="CB326" s="419"/>
      <c r="CC326" s="419"/>
      <c r="CD326" s="419"/>
      <c r="CE326" s="419"/>
      <c r="CF326" s="419"/>
      <c r="CG326" s="419"/>
      <c r="CH326" s="419"/>
      <c r="CI326" s="419"/>
      <c r="CJ326" s="419"/>
      <c r="CK326" s="419"/>
      <c r="CL326" s="419"/>
      <c r="CM326" s="419"/>
      <c r="CN326" s="419"/>
      <c r="CO326" s="419"/>
      <c r="CP326" s="419"/>
      <c r="CQ326" s="419"/>
      <c r="CR326" s="419"/>
      <c r="CS326" s="419"/>
      <c r="CT326" s="419"/>
      <c r="CU326" s="419"/>
      <c r="CV326" s="419"/>
      <c r="CW326" s="419"/>
      <c r="CX326" s="419"/>
      <c r="CY326" s="419"/>
      <c r="CZ326" s="419"/>
    </row>
    <row r="327" s="589" customFormat="true" ht="15" customHeight="true" x14ac:dyDescent="0.2">
      <c r="B327" s="622"/>
      <c r="AG327" s="420"/>
      <c r="AH327" s="420"/>
      <c r="AI327" s="420"/>
      <c r="AJ327" s="420"/>
      <c r="AK327" s="420"/>
      <c r="AL327" s="420"/>
      <c r="AM327" s="420"/>
      <c r="AN327" s="420"/>
      <c r="AO327" s="420"/>
      <c r="AP327" s="420"/>
      <c r="AQ327" s="420"/>
      <c r="AR327" s="420"/>
      <c r="AS327" s="420"/>
      <c r="AT327" s="420"/>
      <c r="AU327" s="420"/>
      <c r="AV327" s="420"/>
      <c r="AW327" s="420"/>
      <c r="AX327" s="420"/>
      <c r="AY327" s="420"/>
      <c r="AZ327" s="420"/>
      <c r="BA327" s="384"/>
      <c r="BB327" s="382"/>
      <c r="BC327" s="382"/>
      <c r="BD327" s="382"/>
      <c r="BE327" s="382"/>
      <c r="BF327" s="382"/>
      <c r="BG327" s="382"/>
      <c r="BH327" s="382"/>
      <c r="BI327" s="382"/>
      <c r="BJ327" s="382"/>
      <c r="BK327" s="382"/>
      <c r="BL327" s="382"/>
      <c r="BM327" s="382"/>
      <c r="BN327" s="382"/>
      <c r="BO327" s="382"/>
      <c r="BP327" s="382"/>
      <c r="BQ327" s="382"/>
      <c r="BR327" s="382"/>
      <c r="BS327" s="382"/>
      <c r="BT327" s="382"/>
      <c r="BU327" s="382"/>
      <c r="BV327" s="382"/>
      <c r="BW327" s="382"/>
      <c r="BX327" s="382"/>
      <c r="BY327" s="384"/>
      <c r="BZ327" s="419"/>
      <c r="CA327" s="419"/>
      <c r="CB327" s="419"/>
      <c r="CC327" s="419"/>
      <c r="CD327" s="419"/>
      <c r="CE327" s="419"/>
      <c r="CF327" s="419"/>
      <c r="CG327" s="419"/>
      <c r="CH327" s="419"/>
      <c r="CI327" s="419"/>
      <c r="CJ327" s="419"/>
      <c r="CK327" s="419"/>
      <c r="CL327" s="419"/>
      <c r="CM327" s="419"/>
      <c r="CN327" s="419"/>
      <c r="CO327" s="419"/>
      <c r="CP327" s="419"/>
      <c r="CQ327" s="419"/>
      <c r="CR327" s="419"/>
      <c r="CS327" s="419"/>
      <c r="CT327" s="419"/>
      <c r="CU327" s="419"/>
      <c r="CV327" s="419"/>
      <c r="CW327" s="419"/>
      <c r="CX327" s="419"/>
      <c r="CY327" s="419"/>
      <c r="CZ327" s="419"/>
    </row>
    <row r="328" s="589" customFormat="true" ht="15" customHeight="true" x14ac:dyDescent="0.2">
      <c r="B328" s="622"/>
      <c r="AG328" s="420"/>
      <c r="AH328" s="420"/>
      <c r="AI328" s="420"/>
      <c r="AJ328" s="420"/>
      <c r="AK328" s="420"/>
      <c r="AL328" s="420"/>
      <c r="AM328" s="420"/>
      <c r="AN328" s="420"/>
      <c r="AO328" s="420"/>
      <c r="AP328" s="420"/>
      <c r="AQ328" s="420"/>
      <c r="AR328" s="420"/>
      <c r="AS328" s="420"/>
      <c r="AT328" s="420"/>
      <c r="AU328" s="420"/>
      <c r="AV328" s="420"/>
      <c r="AW328" s="420"/>
      <c r="AX328" s="420"/>
      <c r="AY328" s="420"/>
      <c r="AZ328" s="420"/>
      <c r="BA328" s="384"/>
      <c r="BB328" s="382"/>
      <c r="BC328" s="382"/>
      <c r="BD328" s="382"/>
      <c r="BE328" s="382"/>
      <c r="BF328" s="382"/>
      <c r="BG328" s="382"/>
      <c r="BH328" s="382"/>
      <c r="BI328" s="382"/>
      <c r="BJ328" s="382"/>
      <c r="BK328" s="382"/>
      <c r="BL328" s="382"/>
      <c r="BM328" s="382"/>
      <c r="BN328" s="382"/>
      <c r="BO328" s="382"/>
      <c r="BP328" s="382"/>
      <c r="BQ328" s="382"/>
      <c r="BR328" s="382"/>
      <c r="BS328" s="382"/>
      <c r="BT328" s="382"/>
      <c r="BU328" s="382"/>
      <c r="BV328" s="382"/>
      <c r="BW328" s="382"/>
      <c r="BX328" s="382"/>
      <c r="BY328" s="384"/>
      <c r="BZ328" s="419"/>
      <c r="CA328" s="419"/>
      <c r="CB328" s="419"/>
      <c r="CC328" s="419"/>
      <c r="CD328" s="419"/>
      <c r="CE328" s="419"/>
      <c r="CF328" s="419"/>
      <c r="CG328" s="419"/>
      <c r="CH328" s="419"/>
      <c r="CI328" s="419"/>
      <c r="CJ328" s="419"/>
      <c r="CK328" s="419"/>
      <c r="CL328" s="419"/>
      <c r="CM328" s="419"/>
      <c r="CN328" s="419"/>
      <c r="CO328" s="419"/>
      <c r="CP328" s="419"/>
      <c r="CQ328" s="419"/>
      <c r="CR328" s="419"/>
      <c r="CS328" s="419"/>
      <c r="CT328" s="419"/>
      <c r="CU328" s="419"/>
      <c r="CV328" s="419"/>
      <c r="CW328" s="419"/>
      <c r="CX328" s="419"/>
      <c r="CY328" s="419"/>
      <c r="CZ328" s="419"/>
    </row>
    <row r="329" s="589" customFormat="true" ht="250.15" customHeight="true" x14ac:dyDescent="0.2">
      <c r="B329" s="622"/>
      <c r="AG329" s="420"/>
      <c r="AH329" s="420"/>
      <c r="AI329" s="420"/>
      <c r="AJ329" s="420"/>
      <c r="AK329" s="420"/>
      <c r="AL329" s="420"/>
      <c r="AM329" s="420"/>
      <c r="AN329" s="420"/>
      <c r="AO329" s="420"/>
      <c r="AP329" s="420"/>
      <c r="AQ329" s="420"/>
      <c r="AR329" s="420"/>
      <c r="AS329" s="420"/>
      <c r="AT329" s="420"/>
      <c r="AU329" s="420"/>
      <c r="AV329" s="420"/>
      <c r="AW329" s="420"/>
      <c r="AX329" s="420"/>
      <c r="AY329" s="420"/>
      <c r="AZ329" s="420"/>
      <c r="BA329" s="384"/>
      <c r="BB329" s="382"/>
      <c r="BC329" s="382"/>
      <c r="BD329" s="382"/>
      <c r="BE329" s="382"/>
      <c r="BF329" s="382"/>
      <c r="BG329" s="382"/>
      <c r="BH329" s="382"/>
      <c r="BI329" s="382"/>
      <c r="BJ329" s="382"/>
      <c r="BK329" s="382"/>
      <c r="BL329" s="382"/>
      <c r="BM329" s="382"/>
      <c r="BN329" s="382"/>
      <c r="BO329" s="382"/>
      <c r="BP329" s="382"/>
      <c r="BQ329" s="382"/>
      <c r="BR329" s="382"/>
      <c r="BS329" s="382"/>
      <c r="BT329" s="382"/>
      <c r="BU329" s="382"/>
      <c r="BV329" s="382"/>
      <c r="BW329" s="382"/>
      <c r="BX329" s="382"/>
      <c r="BY329" s="384"/>
      <c r="BZ329" s="419"/>
      <c r="CA329" s="419"/>
      <c r="CB329" s="419"/>
      <c r="CC329" s="419"/>
      <c r="CD329" s="419"/>
      <c r="CE329" s="419"/>
      <c r="CF329" s="419"/>
      <c r="CG329" s="419"/>
      <c r="CH329" s="419"/>
      <c r="CI329" s="419"/>
      <c r="CJ329" s="419"/>
      <c r="CK329" s="419"/>
      <c r="CL329" s="419"/>
      <c r="CM329" s="419"/>
      <c r="CN329" s="419"/>
      <c r="CO329" s="419"/>
      <c r="CP329" s="419"/>
      <c r="CQ329" s="419"/>
      <c r="CR329" s="419"/>
      <c r="CS329" s="419"/>
      <c r="CT329" s="419"/>
      <c r="CU329" s="419"/>
      <c r="CV329" s="419"/>
      <c r="CW329" s="419"/>
      <c r="CX329" s="419"/>
      <c r="CY329" s="419"/>
      <c r="CZ329" s="419"/>
    </row>
    <row r="330" s="422" customFormat="true" ht="19.15" customHeight="true" x14ac:dyDescent="0.2">
      <c r="B330" s="586"/>
      <c r="AG330" s="415"/>
      <c r="AH330" s="415"/>
      <c r="AI330" s="415"/>
      <c r="AJ330" s="415"/>
      <c r="AK330" s="415"/>
      <c r="AL330" s="415"/>
      <c r="AM330" s="415"/>
      <c r="AN330" s="415"/>
      <c r="AO330" s="415"/>
      <c r="AP330" s="415"/>
      <c r="AQ330" s="415"/>
      <c r="AR330" s="415"/>
      <c r="AS330" s="415"/>
      <c r="AT330" s="415"/>
      <c r="AU330" s="415"/>
      <c r="AV330" s="415"/>
      <c r="AW330" s="415"/>
      <c r="AX330" s="415"/>
      <c r="AY330" s="415"/>
      <c r="AZ330" s="415"/>
      <c r="BA330" s="387"/>
      <c r="BB330" s="387"/>
      <c r="BC330" s="694"/>
      <c r="BD330" s="694"/>
      <c r="BE330" s="694"/>
      <c r="BF330" s="694"/>
      <c r="BG330" s="694"/>
      <c r="BH330" s="694"/>
      <c r="BI330" s="694"/>
      <c r="BJ330" s="694"/>
      <c r="BK330" s="694"/>
      <c r="BL330" s="694"/>
      <c r="BM330" s="694"/>
      <c r="BN330" s="694"/>
      <c r="BO330" s="694"/>
      <c r="BP330" s="694"/>
      <c r="BQ330" s="694"/>
      <c r="BR330" s="694"/>
      <c r="BS330" s="694"/>
      <c r="BT330" s="694"/>
      <c r="BU330" s="694"/>
      <c r="BV330" s="694"/>
      <c r="BW330" s="694"/>
      <c r="BX330" s="694"/>
      <c r="BY330" s="694"/>
      <c r="BZ330" s="415"/>
      <c r="CA330" s="415"/>
      <c r="CB330" s="415"/>
      <c r="CC330" s="415"/>
      <c r="CD330" s="415"/>
      <c r="CE330" s="415"/>
      <c r="CF330" s="415"/>
      <c r="CG330" s="415"/>
      <c r="CH330" s="415"/>
      <c r="CI330" s="415"/>
      <c r="CJ330" s="415"/>
      <c r="CK330" s="415"/>
      <c r="CL330" s="415"/>
      <c r="CM330" s="415"/>
      <c r="CN330" s="415"/>
      <c r="CO330" s="415"/>
      <c r="CP330" s="415"/>
      <c r="CQ330" s="415"/>
      <c r="CR330" s="415"/>
      <c r="CS330" s="415"/>
      <c r="CT330" s="415"/>
      <c r="CU330" s="415"/>
      <c r="CV330" s="415"/>
      <c r="CW330" s="415"/>
      <c r="CX330" s="415"/>
      <c r="CY330" s="415"/>
      <c r="CZ330" s="415"/>
    </row>
    <row r="331" s="422" customFormat="true" ht="15" customHeight="true" x14ac:dyDescent="0.2">
      <c r="B331" s="586"/>
      <c r="AG331" s="415"/>
      <c r="AH331" s="415"/>
      <c r="AI331" s="415"/>
      <c r="AJ331" s="415"/>
      <c r="AK331" s="415"/>
      <c r="AL331" s="415"/>
      <c r="AM331" s="415"/>
      <c r="AN331" s="415"/>
      <c r="AO331" s="415"/>
      <c r="AP331" s="415"/>
      <c r="AQ331" s="415"/>
      <c r="AR331" s="415"/>
      <c r="AS331" s="415"/>
      <c r="AT331" s="415"/>
      <c r="AU331" s="415"/>
      <c r="AV331" s="415"/>
      <c r="AW331" s="415"/>
      <c r="AX331" s="415"/>
      <c r="AY331" s="415"/>
      <c r="AZ331" s="415"/>
      <c r="BA331" s="387"/>
      <c r="BB331" s="387"/>
      <c r="BC331" s="694"/>
      <c r="BD331" s="694"/>
      <c r="BE331" s="694"/>
      <c r="BF331" s="694"/>
      <c r="BG331" s="694"/>
      <c r="BH331" s="694"/>
      <c r="BI331" s="694"/>
      <c r="BJ331" s="694"/>
      <c r="BK331" s="694"/>
      <c r="BL331" s="694"/>
      <c r="BM331" s="694"/>
      <c r="BN331" s="694"/>
      <c r="BO331" s="694"/>
      <c r="BP331" s="694"/>
      <c r="BQ331" s="694"/>
      <c r="BR331" s="694"/>
      <c r="BS331" s="694"/>
      <c r="BT331" s="694"/>
      <c r="BU331" s="694"/>
      <c r="BV331" s="694"/>
      <c r="BW331" s="694"/>
      <c r="BX331" s="694"/>
      <c r="BY331" s="694"/>
      <c r="BZ331" s="415"/>
      <c r="CA331" s="415"/>
      <c r="CB331" s="415"/>
      <c r="CC331" s="415"/>
      <c r="CD331" s="415"/>
      <c r="CE331" s="415"/>
      <c r="CF331" s="415"/>
      <c r="CG331" s="415"/>
      <c r="CH331" s="415"/>
      <c r="CI331" s="415"/>
      <c r="CJ331" s="415"/>
      <c r="CK331" s="415"/>
      <c r="CL331" s="415"/>
      <c r="CM331" s="415"/>
      <c r="CN331" s="415"/>
      <c r="CO331" s="415"/>
      <c r="CP331" s="415"/>
      <c r="CQ331" s="415"/>
      <c r="CR331" s="415"/>
      <c r="CS331" s="415"/>
      <c r="CT331" s="415"/>
      <c r="CU331" s="415"/>
      <c r="CV331" s="415"/>
      <c r="CW331" s="415"/>
      <c r="CX331" s="415"/>
      <c r="CY331" s="415"/>
      <c r="CZ331" s="415"/>
    </row>
    <row r="332" s="422" customFormat="true" ht="15" customHeight="true" x14ac:dyDescent="0.2">
      <c r="B332" s="586"/>
      <c r="AG332" s="415"/>
      <c r="AH332" s="415"/>
      <c r="AI332" s="415"/>
      <c r="AJ332" s="415"/>
      <c r="AK332" s="415"/>
      <c r="AL332" s="415"/>
      <c r="AM332" s="415"/>
      <c r="AN332" s="415"/>
      <c r="AO332" s="415"/>
      <c r="AP332" s="415"/>
      <c r="AQ332" s="415"/>
      <c r="AR332" s="415"/>
      <c r="AS332" s="415"/>
      <c r="AT332" s="415"/>
      <c r="AU332" s="415"/>
      <c r="AV332" s="415"/>
      <c r="AW332" s="415"/>
      <c r="AX332" s="415"/>
      <c r="AY332" s="415"/>
      <c r="AZ332" s="415"/>
      <c r="BA332" s="387"/>
      <c r="BB332" s="387"/>
      <c r="BC332" s="694"/>
      <c r="BD332" s="694"/>
      <c r="BE332" s="694"/>
      <c r="BF332" s="694"/>
      <c r="BG332" s="694"/>
      <c r="BH332" s="694"/>
      <c r="BI332" s="694"/>
      <c r="BJ332" s="694"/>
      <c r="BK332" s="694"/>
      <c r="BL332" s="694"/>
      <c r="BM332" s="694"/>
      <c r="BN332" s="694"/>
      <c r="BO332" s="694"/>
      <c r="BP332" s="694"/>
      <c r="BQ332" s="694"/>
      <c r="BR332" s="694"/>
      <c r="BS332" s="694"/>
      <c r="BT332" s="694"/>
      <c r="BU332" s="694"/>
      <c r="BV332" s="694"/>
      <c r="BW332" s="694"/>
      <c r="BX332" s="694"/>
      <c r="BY332" s="694"/>
      <c r="BZ332" s="415"/>
      <c r="CA332" s="415"/>
      <c r="CB332" s="415"/>
      <c r="CC332" s="415"/>
      <c r="CD332" s="415"/>
      <c r="CE332" s="415"/>
      <c r="CF332" s="415"/>
      <c r="CG332" s="415"/>
      <c r="CH332" s="415"/>
      <c r="CI332" s="415"/>
      <c r="CJ332" s="415"/>
      <c r="CK332" s="415"/>
      <c r="CL332" s="415"/>
      <c r="CM332" s="415"/>
      <c r="CN332" s="415"/>
      <c r="CO332" s="415"/>
      <c r="CP332" s="415"/>
      <c r="CQ332" s="415"/>
      <c r="CR332" s="415"/>
      <c r="CS332" s="415"/>
      <c r="CT332" s="415"/>
      <c r="CU332" s="415"/>
      <c r="CV332" s="415"/>
      <c r="CW332" s="415"/>
      <c r="CX332" s="415"/>
      <c r="CY332" s="415"/>
      <c r="CZ332" s="415"/>
    </row>
    <row r="333" s="422" customFormat="true" ht="15" customHeight="true" x14ac:dyDescent="0.2">
      <c r="B333" s="586"/>
      <c r="AG333" s="415"/>
      <c r="AH333" s="415"/>
      <c r="AI333" s="415"/>
      <c r="AJ333" s="415"/>
      <c r="AK333" s="415"/>
      <c r="AL333" s="415"/>
      <c r="AM333" s="415"/>
      <c r="AN333" s="415"/>
      <c r="AO333" s="415"/>
      <c r="AP333" s="415"/>
      <c r="AQ333" s="415"/>
      <c r="AR333" s="415"/>
      <c r="AS333" s="415"/>
      <c r="AT333" s="415"/>
      <c r="AU333" s="415"/>
      <c r="AV333" s="415"/>
      <c r="AW333" s="415"/>
      <c r="AX333" s="415"/>
      <c r="AY333" s="415"/>
      <c r="AZ333" s="415"/>
      <c r="BA333" s="387"/>
      <c r="BB333" s="387"/>
      <c r="BC333" s="694"/>
      <c r="BD333" s="694"/>
      <c r="BE333" s="694"/>
      <c r="BF333" s="694"/>
      <c r="BG333" s="694"/>
      <c r="BH333" s="694"/>
      <c r="BI333" s="694"/>
      <c r="BJ333" s="694"/>
      <c r="BK333" s="694"/>
      <c r="BL333" s="694"/>
      <c r="BM333" s="694"/>
      <c r="BN333" s="694"/>
      <c r="BO333" s="694"/>
      <c r="BP333" s="694"/>
      <c r="BQ333" s="694"/>
      <c r="BR333" s="694"/>
      <c r="BS333" s="694"/>
      <c r="BT333" s="694"/>
      <c r="BU333" s="694"/>
      <c r="BV333" s="694"/>
      <c r="BW333" s="694"/>
      <c r="BX333" s="694"/>
      <c r="BY333" s="694"/>
      <c r="BZ333" s="415"/>
      <c r="CA333" s="415"/>
      <c r="CB333" s="415"/>
      <c r="CC333" s="415"/>
      <c r="CD333" s="415"/>
      <c r="CE333" s="415"/>
      <c r="CF333" s="415"/>
      <c r="CG333" s="415"/>
      <c r="CH333" s="415"/>
      <c r="CI333" s="415"/>
      <c r="CJ333" s="415"/>
      <c r="CK333" s="415"/>
      <c r="CL333" s="415"/>
      <c r="CM333" s="415"/>
      <c r="CN333" s="415"/>
      <c r="CO333" s="415"/>
      <c r="CP333" s="415"/>
      <c r="CQ333" s="415"/>
      <c r="CR333" s="415"/>
      <c r="CS333" s="415"/>
      <c r="CT333" s="415"/>
      <c r="CU333" s="415"/>
      <c r="CV333" s="415"/>
      <c r="CW333" s="415"/>
      <c r="CX333" s="415"/>
      <c r="CY333" s="415"/>
      <c r="CZ333" s="415"/>
    </row>
    <row r="334" s="422" customFormat="true" ht="15" customHeight="true" x14ac:dyDescent="0.2">
      <c r="B334" s="586"/>
      <c r="AG334" s="415"/>
      <c r="AH334" s="415"/>
      <c r="AI334" s="415"/>
      <c r="AJ334" s="415"/>
      <c r="AK334" s="415"/>
      <c r="AL334" s="415"/>
      <c r="AM334" s="415"/>
      <c r="AN334" s="415"/>
      <c r="AO334" s="415"/>
      <c r="AP334" s="415"/>
      <c r="AQ334" s="415"/>
      <c r="AR334" s="415"/>
      <c r="AS334" s="415"/>
      <c r="AT334" s="415"/>
      <c r="AU334" s="415"/>
      <c r="AV334" s="415"/>
      <c r="AW334" s="415"/>
      <c r="AX334" s="415"/>
      <c r="AY334" s="415"/>
      <c r="AZ334" s="415"/>
      <c r="BA334" s="387"/>
      <c r="BB334" s="387"/>
      <c r="BC334" s="694"/>
      <c r="BD334" s="694"/>
      <c r="BE334" s="694"/>
      <c r="BF334" s="694"/>
      <c r="BG334" s="694"/>
      <c r="BH334" s="694"/>
      <c r="BI334" s="694"/>
      <c r="BJ334" s="694"/>
      <c r="BK334" s="694"/>
      <c r="BL334" s="694"/>
      <c r="BM334" s="694"/>
      <c r="BN334" s="694"/>
      <c r="BO334" s="694"/>
      <c r="BP334" s="694"/>
      <c r="BQ334" s="694"/>
      <c r="BR334" s="694"/>
      <c r="BS334" s="694"/>
      <c r="BT334" s="694"/>
      <c r="BU334" s="694"/>
      <c r="BV334" s="694"/>
      <c r="BW334" s="694"/>
      <c r="BX334" s="694"/>
      <c r="BY334" s="694"/>
      <c r="BZ334" s="415"/>
      <c r="CA334" s="415"/>
      <c r="CB334" s="415"/>
      <c r="CC334" s="415"/>
      <c r="CD334" s="415"/>
      <c r="CE334" s="415"/>
      <c r="CF334" s="415"/>
      <c r="CG334" s="415"/>
      <c r="CH334" s="415"/>
      <c r="CI334" s="415"/>
      <c r="CJ334" s="415"/>
      <c r="CK334" s="415"/>
      <c r="CL334" s="415"/>
      <c r="CM334" s="415"/>
      <c r="CN334" s="415"/>
      <c r="CO334" s="415"/>
      <c r="CP334" s="415"/>
      <c r="CQ334" s="415"/>
      <c r="CR334" s="415"/>
      <c r="CS334" s="415"/>
      <c r="CT334" s="415"/>
      <c r="CU334" s="415"/>
      <c r="CV334" s="415"/>
      <c r="CW334" s="415"/>
      <c r="CX334" s="415"/>
      <c r="CY334" s="415"/>
      <c r="CZ334" s="415"/>
    </row>
    <row r="335" s="422" customFormat="true" ht="15" customHeight="true" x14ac:dyDescent="0.2">
      <c r="B335" s="586"/>
      <c r="AG335" s="415"/>
      <c r="AH335" s="415"/>
      <c r="AI335" s="415"/>
      <c r="AJ335" s="415"/>
      <c r="AK335" s="415"/>
      <c r="AL335" s="415"/>
      <c r="AM335" s="415"/>
      <c r="AN335" s="415"/>
      <c r="AO335" s="415"/>
      <c r="AP335" s="415"/>
      <c r="AQ335" s="415"/>
      <c r="AR335" s="415"/>
      <c r="AS335" s="415"/>
      <c r="AT335" s="415"/>
      <c r="AU335" s="415"/>
      <c r="AV335" s="415"/>
      <c r="AW335" s="415"/>
      <c r="AX335" s="415"/>
      <c r="AY335" s="415"/>
      <c r="AZ335" s="415"/>
      <c r="BA335" s="387"/>
      <c r="BB335" s="387"/>
      <c r="BC335" s="694"/>
      <c r="BD335" s="694"/>
      <c r="BE335" s="694"/>
      <c r="BF335" s="694"/>
      <c r="BG335" s="694"/>
      <c r="BH335" s="694"/>
      <c r="BI335" s="694"/>
      <c r="BJ335" s="694"/>
      <c r="BK335" s="694"/>
      <c r="BL335" s="694"/>
      <c r="BM335" s="694"/>
      <c r="BN335" s="694"/>
      <c r="BO335" s="694"/>
      <c r="BP335" s="694"/>
      <c r="BQ335" s="694"/>
      <c r="BR335" s="694"/>
      <c r="BS335" s="694"/>
      <c r="BT335" s="694"/>
      <c r="BU335" s="694"/>
      <c r="BV335" s="694"/>
      <c r="BW335" s="694"/>
      <c r="BX335" s="694"/>
      <c r="BY335" s="694"/>
      <c r="BZ335" s="415"/>
      <c r="CA335" s="415"/>
      <c r="CB335" s="415"/>
      <c r="CC335" s="415"/>
      <c r="CD335" s="415"/>
      <c r="CE335" s="415"/>
      <c r="CF335" s="415"/>
      <c r="CG335" s="415"/>
      <c r="CH335" s="415"/>
      <c r="CI335" s="415"/>
      <c r="CJ335" s="415"/>
      <c r="CK335" s="415"/>
      <c r="CL335" s="415"/>
      <c r="CM335" s="415"/>
      <c r="CN335" s="415"/>
      <c r="CO335" s="415"/>
      <c r="CP335" s="415"/>
      <c r="CQ335" s="415"/>
      <c r="CR335" s="415"/>
      <c r="CS335" s="415"/>
      <c r="CT335" s="415"/>
      <c r="CU335" s="415"/>
      <c r="CV335" s="415"/>
      <c r="CW335" s="415"/>
      <c r="CX335" s="415"/>
      <c r="CY335" s="415"/>
      <c r="CZ335" s="415"/>
    </row>
    <row r="336" s="422" customFormat="true" ht="15" customHeight="true" x14ac:dyDescent="0.2">
      <c r="B336" s="586"/>
      <c r="AG336" s="415"/>
      <c r="AH336" s="415"/>
      <c r="AI336" s="415"/>
      <c r="AJ336" s="415"/>
      <c r="AK336" s="415"/>
      <c r="AL336" s="415"/>
      <c r="AM336" s="415"/>
      <c r="AN336" s="415"/>
      <c r="AO336" s="415"/>
      <c r="AP336" s="415"/>
      <c r="AQ336" s="415"/>
      <c r="AR336" s="415"/>
      <c r="AS336" s="415"/>
      <c r="AT336" s="415"/>
      <c r="AU336" s="415"/>
      <c r="AV336" s="415"/>
      <c r="AW336" s="415"/>
      <c r="AX336" s="415"/>
      <c r="AY336" s="415"/>
      <c r="AZ336" s="415"/>
      <c r="BA336" s="387"/>
      <c r="BB336" s="387"/>
      <c r="BC336" s="694"/>
      <c r="BD336" s="694"/>
      <c r="BE336" s="694"/>
      <c r="BF336" s="694"/>
      <c r="BG336" s="694"/>
      <c r="BH336" s="694"/>
      <c r="BI336" s="694"/>
      <c r="BJ336" s="694"/>
      <c r="BK336" s="694"/>
      <c r="BL336" s="694"/>
      <c r="BM336" s="694"/>
      <c r="BN336" s="694"/>
      <c r="BO336" s="694"/>
      <c r="BP336" s="694"/>
      <c r="BQ336" s="694"/>
      <c r="BR336" s="694"/>
      <c r="BS336" s="694"/>
      <c r="BT336" s="694"/>
      <c r="BU336" s="694"/>
      <c r="BV336" s="694"/>
      <c r="BW336" s="694"/>
      <c r="BX336" s="694"/>
      <c r="BY336" s="694"/>
      <c r="BZ336" s="415"/>
      <c r="CA336" s="415"/>
      <c r="CB336" s="415"/>
      <c r="CC336" s="415"/>
      <c r="CD336" s="415"/>
      <c r="CE336" s="415"/>
      <c r="CF336" s="415"/>
      <c r="CG336" s="415"/>
      <c r="CH336" s="415"/>
      <c r="CI336" s="415"/>
      <c r="CJ336" s="415"/>
      <c r="CK336" s="415"/>
      <c r="CL336" s="415"/>
      <c r="CM336" s="415"/>
      <c r="CN336" s="415"/>
      <c r="CO336" s="415"/>
      <c r="CP336" s="415"/>
      <c r="CQ336" s="415"/>
      <c r="CR336" s="415"/>
      <c r="CS336" s="415"/>
      <c r="CT336" s="415"/>
      <c r="CU336" s="415"/>
      <c r="CV336" s="415"/>
      <c r="CW336" s="415"/>
      <c r="CX336" s="415"/>
      <c r="CY336" s="415"/>
      <c r="CZ336" s="415"/>
    </row>
    <row r="337" s="422" customFormat="true" ht="18" customHeight="true" x14ac:dyDescent="0.2">
      <c r="B337" s="586"/>
      <c r="AG337" s="415"/>
      <c r="AH337" s="415"/>
      <c r="AI337" s="415"/>
      <c r="AJ337" s="415"/>
      <c r="AK337" s="415"/>
      <c r="AL337" s="415"/>
      <c r="AM337" s="415"/>
      <c r="AN337" s="415"/>
      <c r="AO337" s="415"/>
      <c r="AP337" s="415"/>
      <c r="AQ337" s="415"/>
      <c r="AR337" s="415"/>
      <c r="AS337" s="415"/>
      <c r="AT337" s="415"/>
      <c r="AU337" s="415"/>
      <c r="AV337" s="415"/>
      <c r="AW337" s="415"/>
      <c r="AX337" s="415"/>
      <c r="AY337" s="415"/>
      <c r="AZ337" s="415"/>
      <c r="BA337" s="387"/>
      <c r="BB337" s="387"/>
      <c r="BC337" s="694"/>
      <c r="BD337" s="694"/>
      <c r="BE337" s="694"/>
      <c r="BF337" s="694"/>
      <c r="BG337" s="694"/>
      <c r="BH337" s="694"/>
      <c r="BI337" s="694"/>
      <c r="BJ337" s="694"/>
      <c r="BK337" s="694"/>
      <c r="BL337" s="694"/>
      <c r="BM337" s="694"/>
      <c r="BN337" s="694"/>
      <c r="BO337" s="694"/>
      <c r="BP337" s="694"/>
      <c r="BQ337" s="694"/>
      <c r="BR337" s="694"/>
      <c r="BS337" s="694"/>
      <c r="BT337" s="694"/>
      <c r="BU337" s="694"/>
      <c r="BV337" s="694"/>
      <c r="BW337" s="694"/>
      <c r="BX337" s="694"/>
      <c r="BY337" s="694"/>
      <c r="BZ337" s="415"/>
      <c r="CA337" s="415"/>
      <c r="CB337" s="415"/>
      <c r="CC337" s="415"/>
      <c r="CD337" s="415"/>
      <c r="CE337" s="415"/>
      <c r="CF337" s="415"/>
      <c r="CG337" s="415"/>
      <c r="CH337" s="415"/>
      <c r="CI337" s="415"/>
      <c r="CJ337" s="415"/>
      <c r="CK337" s="415"/>
      <c r="CL337" s="415"/>
      <c r="CM337" s="415"/>
      <c r="CN337" s="415"/>
      <c r="CO337" s="415"/>
      <c r="CP337" s="415"/>
      <c r="CQ337" s="415"/>
      <c r="CR337" s="415"/>
      <c r="CS337" s="415"/>
      <c r="CT337" s="415"/>
      <c r="CU337" s="415"/>
      <c r="CV337" s="415"/>
      <c r="CW337" s="415"/>
      <c r="CX337" s="415"/>
      <c r="CY337" s="415"/>
      <c r="CZ337" s="415"/>
    </row>
    <row r="338" s="422" customFormat="true" ht="18" customHeight="true" x14ac:dyDescent="0.2">
      <c r="B338" s="586"/>
      <c r="AG338" s="415"/>
      <c r="AH338" s="415"/>
      <c r="AI338" s="415"/>
      <c r="AJ338" s="415"/>
      <c r="AK338" s="415"/>
      <c r="AL338" s="415"/>
      <c r="AM338" s="415"/>
      <c r="AN338" s="415"/>
      <c r="AO338" s="415"/>
      <c r="AP338" s="415"/>
      <c r="AQ338" s="415"/>
      <c r="AR338" s="415"/>
      <c r="AS338" s="415"/>
      <c r="AT338" s="415"/>
      <c r="AU338" s="415"/>
      <c r="AV338" s="415"/>
      <c r="AW338" s="415"/>
      <c r="AX338" s="415"/>
      <c r="AY338" s="415"/>
      <c r="AZ338" s="415"/>
      <c r="BA338" s="387"/>
      <c r="BB338" s="387"/>
      <c r="BC338" s="694"/>
      <c r="BD338" s="694"/>
      <c r="BE338" s="694"/>
      <c r="BF338" s="694"/>
      <c r="BG338" s="694"/>
      <c r="BH338" s="694"/>
      <c r="BI338" s="694"/>
      <c r="BJ338" s="694"/>
      <c r="BK338" s="694"/>
      <c r="BL338" s="694"/>
      <c r="BM338" s="694"/>
      <c r="BN338" s="694"/>
      <c r="BO338" s="694"/>
      <c r="BP338" s="694"/>
      <c r="BQ338" s="694"/>
      <c r="BR338" s="694"/>
      <c r="BS338" s="694"/>
      <c r="BT338" s="694"/>
      <c r="BU338" s="694"/>
      <c r="BV338" s="694"/>
      <c r="BW338" s="694"/>
      <c r="BX338" s="694"/>
      <c r="BY338" s="694"/>
      <c r="BZ338" s="415"/>
      <c r="CA338" s="415"/>
      <c r="CB338" s="415"/>
      <c r="CC338" s="415"/>
      <c r="CD338" s="415"/>
      <c r="CE338" s="415"/>
      <c r="CF338" s="415"/>
      <c r="CG338" s="415"/>
      <c r="CH338" s="415"/>
      <c r="CI338" s="415"/>
      <c r="CJ338" s="415"/>
      <c r="CK338" s="415"/>
      <c r="CL338" s="415"/>
      <c r="CM338" s="415"/>
      <c r="CN338" s="415"/>
      <c r="CO338" s="415"/>
      <c r="CP338" s="415"/>
      <c r="CQ338" s="415"/>
      <c r="CR338" s="415"/>
      <c r="CS338" s="415"/>
      <c r="CT338" s="415"/>
      <c r="CU338" s="415"/>
      <c r="CV338" s="415"/>
      <c r="CW338" s="415"/>
      <c r="CX338" s="415"/>
      <c r="CY338" s="415"/>
      <c r="CZ338" s="415"/>
    </row>
    <row r="339" s="589" customFormat="true" ht="15" customHeight="true" x14ac:dyDescent="0.2">
      <c r="B339" s="622"/>
      <c r="AG339" s="420"/>
      <c r="AH339" s="420"/>
      <c r="AI339" s="420"/>
      <c r="AJ339" s="420"/>
      <c r="AK339" s="420"/>
      <c r="AL339" s="420"/>
      <c r="AM339" s="420"/>
      <c r="AN339" s="420"/>
      <c r="AO339" s="420"/>
      <c r="AP339" s="420"/>
      <c r="AQ339" s="420"/>
      <c r="AR339" s="420"/>
      <c r="AS339" s="420"/>
      <c r="AT339" s="420"/>
      <c r="AU339" s="420"/>
      <c r="AV339" s="420"/>
      <c r="AW339" s="420"/>
      <c r="AX339" s="420"/>
      <c r="AY339" s="420"/>
      <c r="AZ339" s="420"/>
      <c r="BA339" s="421" t="s">
        <v>131</v>
      </c>
      <c r="BB339" s="369" t="s">
        <v>130</v>
      </c>
      <c r="BC339" s="1138" t="s">
        <v>115</v>
      </c>
      <c r="BD339" s="1139"/>
      <c r="BE339" s="1139"/>
      <c r="BF339" s="1139"/>
      <c r="BG339" s="1140"/>
      <c r="BH339" s="1138" t="s">
        <v>38</v>
      </c>
      <c r="BI339" s="1139"/>
      <c r="BJ339" s="1139"/>
      <c r="BK339" s="1139"/>
      <c r="BL339" s="1140"/>
      <c r="BM339" s="1138" t="s">
        <v>37</v>
      </c>
      <c r="BN339" s="1139"/>
      <c r="BO339" s="1139"/>
      <c r="BP339" s="1139"/>
      <c r="BQ339" s="1141"/>
      <c r="BR339" s="80" t="s">
        <v>141</v>
      </c>
      <c r="BS339" s="501"/>
      <c r="BT339" s="501"/>
      <c r="BU339" s="501"/>
      <c r="BV339" s="501"/>
      <c r="BW339" s="501"/>
      <c r="BX339" s="501"/>
      <c r="BY339" s="501"/>
      <c r="BZ339" s="515"/>
      <c r="CA339" s="515"/>
      <c r="CB339" s="515"/>
      <c r="CC339" s="515"/>
      <c r="CD339" s="515"/>
      <c r="CE339" s="515"/>
      <c r="CF339" s="515"/>
      <c r="CG339" s="419"/>
      <c r="CH339" s="419"/>
      <c r="CI339" s="419"/>
      <c r="CJ339" s="419"/>
      <c r="CK339" s="419"/>
      <c r="CL339" s="419"/>
      <c r="CM339" s="419"/>
      <c r="CN339" s="419"/>
      <c r="CO339" s="419"/>
      <c r="CP339" s="419"/>
      <c r="CQ339" s="419"/>
      <c r="CR339" s="419"/>
      <c r="CS339" s="419"/>
      <c r="CT339" s="419"/>
      <c r="CU339" s="419"/>
      <c r="CV339" s="419"/>
      <c r="CW339" s="419"/>
      <c r="CX339" s="419"/>
      <c r="CY339" s="419"/>
      <c r="CZ339" s="419"/>
    </row>
    <row r="340" s="589" customFormat="true" ht="24" x14ac:dyDescent="0.2">
      <c r="B340" s="622"/>
      <c r="AG340" s="420"/>
      <c r="AH340" s="420"/>
      <c r="AI340" s="420"/>
      <c r="AJ340" s="420"/>
      <c r="AK340" s="420"/>
      <c r="AL340" s="420"/>
      <c r="AM340" s="420"/>
      <c r="AN340" s="420"/>
      <c r="AO340" s="420"/>
      <c r="AP340" s="420"/>
      <c r="AQ340" s="420"/>
      <c r="AR340" s="420"/>
      <c r="AS340" s="420"/>
      <c r="AT340" s="420"/>
      <c r="AU340" s="420"/>
      <c r="AV340" s="420"/>
      <c r="AW340" s="420"/>
      <c r="AX340" s="420"/>
      <c r="AY340" s="420"/>
      <c r="AZ340" s="420"/>
      <c r="BA340" s="407" t="s">
        <v>127</v>
      </c>
      <c r="BB340" s="406"/>
      <c r="BC340" s="531" t="s">
        <v>0</v>
      </c>
      <c r="BD340" s="671" t="s">
        <v>1</v>
      </c>
      <c r="BE340" s="671" t="s">
        <v>2</v>
      </c>
      <c r="BF340" s="671" t="s">
        <v>3</v>
      </c>
      <c r="BG340" s="532" t="s">
        <v>4</v>
      </c>
      <c r="BH340" s="531" t="s">
        <v>0</v>
      </c>
      <c r="BI340" s="671" t="s">
        <v>1</v>
      </c>
      <c r="BJ340" s="671" t="s">
        <v>2</v>
      </c>
      <c r="BK340" s="671" t="s">
        <v>3</v>
      </c>
      <c r="BL340" s="532" t="s">
        <v>4</v>
      </c>
      <c r="BM340" s="531" t="s">
        <v>0</v>
      </c>
      <c r="BN340" s="671" t="s">
        <v>1</v>
      </c>
      <c r="BO340" s="671" t="s">
        <v>2</v>
      </c>
      <c r="BP340" s="671" t="s">
        <v>3</v>
      </c>
      <c r="BQ340" s="532" t="s">
        <v>4</v>
      </c>
      <c r="BR340" s="531" t="s">
        <v>463</v>
      </c>
      <c r="BS340" s="671" t="s">
        <v>464</v>
      </c>
      <c r="BT340" s="671" t="s">
        <v>465</v>
      </c>
      <c r="BU340" s="671" t="s">
        <v>466</v>
      </c>
      <c r="BV340" s="671" t="s">
        <v>467</v>
      </c>
      <c r="BW340" s="671" t="s">
        <v>468</v>
      </c>
      <c r="BX340" s="671" t="s">
        <v>469</v>
      </c>
      <c r="BY340" s="672" t="s">
        <v>470</v>
      </c>
      <c r="BZ340" s="672" t="s">
        <v>471</v>
      </c>
      <c r="CA340" s="672" t="s">
        <v>472</v>
      </c>
      <c r="CB340" s="672" t="s">
        <v>473</v>
      </c>
      <c r="CC340" s="672" t="s">
        <v>474</v>
      </c>
      <c r="CD340" s="672" t="s">
        <v>475</v>
      </c>
      <c r="CE340" s="672" t="s">
        <v>476</v>
      </c>
      <c r="CF340" s="672" t="s">
        <v>477</v>
      </c>
      <c r="CG340" s="251"/>
      <c r="CH340" s="251"/>
      <c r="CI340" s="251"/>
      <c r="CJ340" s="251"/>
      <c r="CK340" s="251"/>
      <c r="CL340" s="251"/>
      <c r="CM340" s="251"/>
      <c r="CN340" s="251"/>
      <c r="CO340" s="251"/>
      <c r="CP340" s="251"/>
      <c r="CQ340" s="251"/>
      <c r="CR340" s="251"/>
      <c r="CS340" s="251"/>
      <c r="CT340" s="251"/>
      <c r="CU340" s="251"/>
      <c r="CV340" s="251"/>
      <c r="CW340" s="251"/>
      <c r="CX340" s="251"/>
      <c r="CY340" s="251"/>
      <c r="CZ340" s="251"/>
    </row>
    <row r="341" s="589" customFormat="true" ht="15" customHeight="true" x14ac:dyDescent="0.2">
      <c r="B341" s="622"/>
      <c r="AG341" s="420"/>
      <c r="AH341" s="420"/>
      <c r="AI341" s="420"/>
      <c r="AJ341" s="420"/>
      <c r="AK341" s="420"/>
      <c r="AL341" s="420"/>
      <c r="AM341" s="420"/>
      <c r="AN341" s="420"/>
      <c r="AO341" s="420"/>
      <c r="AP341" s="420"/>
      <c r="AQ341" s="420"/>
      <c r="AR341" s="420"/>
      <c r="AS341" s="420"/>
      <c r="AT341" s="420"/>
      <c r="AU341" s="420"/>
      <c r="AV341" s="420"/>
      <c r="AW341" s="420"/>
      <c r="AX341" s="420"/>
      <c r="AY341" s="420"/>
      <c r="AZ341" s="420"/>
      <c r="BA341" s="1142" t="s">
        <v>154</v>
      </c>
      <c r="BB341" s="699" t="s">
        <v>49</v>
      </c>
      <c r="BC341" s="128" t="s">
        <v>35</v>
      </c>
      <c r="BD341" s="124" t="s">
        <v>35</v>
      </c>
      <c r="BE341" s="124" t="s">
        <v>35</v>
      </c>
      <c r="BF341" s="124" t="s">
        <v>35</v>
      </c>
      <c r="BG341" s="119" t="s">
        <v>35</v>
      </c>
      <c r="BH341" s="128" t="s">
        <v>35</v>
      </c>
      <c r="BI341" s="124" t="s">
        <v>35</v>
      </c>
      <c r="BJ341" s="124" t="s">
        <v>35</v>
      </c>
      <c r="BK341" s="124" t="s">
        <v>35</v>
      </c>
      <c r="BL341" s="119" t="s">
        <v>35</v>
      </c>
      <c r="BM341" s="128" t="s">
        <v>35</v>
      </c>
      <c r="BN341" s="124" t="s">
        <v>35</v>
      </c>
      <c r="BO341" s="124" t="s">
        <v>35</v>
      </c>
      <c r="BP341" s="124" t="s">
        <v>35</v>
      </c>
      <c r="BQ341" s="119" t="s">
        <v>35</v>
      </c>
      <c r="BR341" s="128" t="s">
        <v>35</v>
      </c>
      <c r="BS341" s="124" t="s">
        <v>35</v>
      </c>
      <c r="BT341" s="124" t="s">
        <v>35</v>
      </c>
      <c r="BU341" s="124" t="s">
        <v>35</v>
      </c>
      <c r="BV341" s="124" t="s">
        <v>35</v>
      </c>
      <c r="BW341" s="124" t="s">
        <v>35</v>
      </c>
      <c r="BX341" s="124" t="s">
        <v>35</v>
      </c>
      <c r="BY341" s="113" t="s">
        <v>35</v>
      </c>
      <c r="BZ341" s="113" t="s">
        <v>35</v>
      </c>
      <c r="CA341" s="113" t="s">
        <v>35</v>
      </c>
      <c r="CB341" s="113" t="s">
        <v>35</v>
      </c>
      <c r="CC341" s="113" t="s">
        <v>35</v>
      </c>
      <c r="CD341" s="113" t="s">
        <v>35</v>
      </c>
      <c r="CE341" s="113" t="s">
        <v>35</v>
      </c>
      <c r="CF341" s="113" t="s">
        <v>35</v>
      </c>
      <c r="CG341" s="68"/>
      <c r="CH341" s="68"/>
      <c r="CI341" s="68"/>
      <c r="CJ341" s="68"/>
      <c r="CK341" s="68"/>
      <c r="CL341" s="68"/>
      <c r="CM341" s="68"/>
      <c r="CN341" s="68"/>
      <c r="CO341" s="68"/>
      <c r="CP341" s="68"/>
      <c r="CQ341" s="68"/>
      <c r="CR341" s="68"/>
      <c r="CS341" s="68"/>
      <c r="CT341" s="68"/>
      <c r="CU341" s="68"/>
      <c r="CV341" s="68"/>
      <c r="CW341" s="68"/>
      <c r="CX341" s="68"/>
      <c r="CY341" s="68"/>
      <c r="CZ341" s="68"/>
    </row>
    <row r="342" s="589" customFormat="true" ht="15" customHeight="true" x14ac:dyDescent="0.2">
      <c r="B342" s="622"/>
      <c r="AG342" s="420"/>
      <c r="AH342" s="420"/>
      <c r="AI342" s="420"/>
      <c r="AJ342" s="420"/>
      <c r="AK342" s="420"/>
      <c r="AL342" s="420"/>
      <c r="AM342" s="420"/>
      <c r="AN342" s="420"/>
      <c r="AO342" s="420"/>
      <c r="AP342" s="420"/>
      <c r="AQ342" s="420"/>
      <c r="AR342" s="420"/>
      <c r="AS342" s="420"/>
      <c r="AT342" s="420"/>
      <c r="AU342" s="420"/>
      <c r="AV342" s="420"/>
      <c r="AW342" s="420"/>
      <c r="AX342" s="420"/>
      <c r="AY342" s="420"/>
      <c r="AZ342" s="420"/>
      <c r="BA342" s="1136"/>
      <c r="BB342" s="697" t="s">
        <v>48</v>
      </c>
      <c r="BC342" s="127" t="s">
        <v>35</v>
      </c>
      <c r="BD342" s="123" t="s">
        <v>35</v>
      </c>
      <c r="BE342" s="123" t="s">
        <v>35</v>
      </c>
      <c r="BF342" s="123" t="s">
        <v>35</v>
      </c>
      <c r="BG342" s="118" t="s">
        <v>35</v>
      </c>
      <c r="BH342" s="127" t="s">
        <v>35</v>
      </c>
      <c r="BI342" s="123" t="s">
        <v>35</v>
      </c>
      <c r="BJ342" s="123" t="s">
        <v>35</v>
      </c>
      <c r="BK342" s="123" t="s">
        <v>35</v>
      </c>
      <c r="BL342" s="118" t="s">
        <v>35</v>
      </c>
      <c r="BM342" s="127" t="s">
        <v>35</v>
      </c>
      <c r="BN342" s="123" t="s">
        <v>35</v>
      </c>
      <c r="BO342" s="123" t="s">
        <v>35</v>
      </c>
      <c r="BP342" s="123" t="s">
        <v>35</v>
      </c>
      <c r="BQ342" s="118" t="s">
        <v>35</v>
      </c>
      <c r="BR342" s="127" t="s">
        <v>35</v>
      </c>
      <c r="BS342" s="123" t="s">
        <v>35</v>
      </c>
      <c r="BT342" s="123" t="s">
        <v>35</v>
      </c>
      <c r="BU342" s="123" t="s">
        <v>35</v>
      </c>
      <c r="BV342" s="123" t="s">
        <v>35</v>
      </c>
      <c r="BW342" s="123" t="s">
        <v>35</v>
      </c>
      <c r="BX342" s="123" t="s">
        <v>35</v>
      </c>
      <c r="BY342" s="112" t="s">
        <v>35</v>
      </c>
      <c r="BZ342" s="112" t="s">
        <v>35</v>
      </c>
      <c r="CA342" s="112" t="s">
        <v>35</v>
      </c>
      <c r="CB342" s="112" t="s">
        <v>35</v>
      </c>
      <c r="CC342" s="112" t="s">
        <v>35</v>
      </c>
      <c r="CD342" s="112" t="s">
        <v>35</v>
      </c>
      <c r="CE342" s="112" t="s">
        <v>35</v>
      </c>
      <c r="CF342" s="112" t="s">
        <v>35</v>
      </c>
      <c r="CG342" s="68"/>
      <c r="CH342" s="68"/>
      <c r="CI342" s="68"/>
      <c r="CJ342" s="68"/>
      <c r="CK342" s="68"/>
      <c r="CL342" s="68"/>
      <c r="CM342" s="68"/>
      <c r="CN342" s="68"/>
      <c r="CO342" s="68"/>
      <c r="CP342" s="68"/>
      <c r="CQ342" s="68"/>
      <c r="CR342" s="68"/>
      <c r="CS342" s="68"/>
      <c r="CT342" s="68"/>
      <c r="CU342" s="68"/>
      <c r="CV342" s="68"/>
      <c r="CW342" s="68"/>
      <c r="CX342" s="68"/>
      <c r="CY342" s="68"/>
      <c r="CZ342" s="68"/>
    </row>
    <row r="343" s="589" customFormat="true" ht="15" customHeight="true" x14ac:dyDescent="0.2">
      <c r="B343" s="622"/>
      <c r="AG343" s="420"/>
      <c r="AH343" s="420"/>
      <c r="AI343" s="420"/>
      <c r="AJ343" s="420"/>
      <c r="AK343" s="420"/>
      <c r="AL343" s="420"/>
      <c r="AM343" s="420"/>
      <c r="AN343" s="420"/>
      <c r="AO343" s="420"/>
      <c r="AP343" s="420"/>
      <c r="AQ343" s="420"/>
      <c r="AR343" s="420"/>
      <c r="AS343" s="420"/>
      <c r="AT343" s="420"/>
      <c r="AU343" s="420"/>
      <c r="AV343" s="420"/>
      <c r="AW343" s="420"/>
      <c r="AX343" s="420"/>
      <c r="AY343" s="420"/>
      <c r="AZ343" s="420"/>
      <c r="BA343" s="1143" t="s">
        <v>149</v>
      </c>
      <c r="BB343" s="697" t="s">
        <v>49</v>
      </c>
      <c r="BC343" s="127" t="s">
        <v>35</v>
      </c>
      <c r="BD343" s="123" t="s">
        <v>35</v>
      </c>
      <c r="BE343" s="123" t="s">
        <v>35</v>
      </c>
      <c r="BF343" s="123" t="s">
        <v>35</v>
      </c>
      <c r="BG343" s="118" t="s">
        <v>35</v>
      </c>
      <c r="BH343" s="127" t="s">
        <v>35</v>
      </c>
      <c r="BI343" s="123" t="s">
        <v>35</v>
      </c>
      <c r="BJ343" s="123" t="s">
        <v>35</v>
      </c>
      <c r="BK343" s="123" t="s">
        <v>35</v>
      </c>
      <c r="BL343" s="118" t="s">
        <v>35</v>
      </c>
      <c r="BM343" s="127" t="s">
        <v>35</v>
      </c>
      <c r="BN343" s="123" t="s">
        <v>35</v>
      </c>
      <c r="BO343" s="123" t="s">
        <v>35</v>
      </c>
      <c r="BP343" s="123" t="s">
        <v>35</v>
      </c>
      <c r="BQ343" s="118" t="s">
        <v>35</v>
      </c>
      <c r="BR343" s="127" t="s">
        <v>35</v>
      </c>
      <c r="BS343" s="123" t="s">
        <v>35</v>
      </c>
      <c r="BT343" s="123" t="s">
        <v>35</v>
      </c>
      <c r="BU343" s="123" t="s">
        <v>35</v>
      </c>
      <c r="BV343" s="123" t="s">
        <v>35</v>
      </c>
      <c r="BW343" s="123" t="s">
        <v>35</v>
      </c>
      <c r="BX343" s="123" t="s">
        <v>35</v>
      </c>
      <c r="BY343" s="112" t="s">
        <v>35</v>
      </c>
      <c r="BZ343" s="112" t="s">
        <v>35</v>
      </c>
      <c r="CA343" s="112" t="s">
        <v>35</v>
      </c>
      <c r="CB343" s="112" t="s">
        <v>35</v>
      </c>
      <c r="CC343" s="112" t="s">
        <v>35</v>
      </c>
      <c r="CD343" s="112" t="s">
        <v>35</v>
      </c>
      <c r="CE343" s="112" t="s">
        <v>35</v>
      </c>
      <c r="CF343" s="112" t="s">
        <v>35</v>
      </c>
      <c r="CG343" s="68"/>
      <c r="CH343" s="68"/>
      <c r="CI343" s="68"/>
      <c r="CJ343" s="68"/>
      <c r="CK343" s="68"/>
      <c r="CL343" s="68"/>
      <c r="CM343" s="68"/>
      <c r="CN343" s="68"/>
      <c r="CO343" s="68"/>
      <c r="CP343" s="68"/>
      <c r="CQ343" s="68"/>
      <c r="CR343" s="68"/>
      <c r="CS343" s="68"/>
      <c r="CT343" s="68"/>
      <c r="CU343" s="68"/>
      <c r="CV343" s="68"/>
      <c r="CW343" s="68"/>
      <c r="CX343" s="68"/>
      <c r="CY343" s="68"/>
      <c r="CZ343" s="68"/>
    </row>
    <row r="344" s="589" customFormat="true" ht="15" customHeight="true" x14ac:dyDescent="0.2">
      <c r="B344" s="622"/>
      <c r="AG344" s="420"/>
      <c r="AH344" s="420"/>
      <c r="AI344" s="420"/>
      <c r="AJ344" s="420"/>
      <c r="AK344" s="420"/>
      <c r="AL344" s="420"/>
      <c r="AM344" s="420"/>
      <c r="AN344" s="420"/>
      <c r="AO344" s="420"/>
      <c r="AP344" s="420"/>
      <c r="AQ344" s="420"/>
      <c r="AR344" s="420"/>
      <c r="AS344" s="420"/>
      <c r="AT344" s="420"/>
      <c r="AU344" s="420"/>
      <c r="AV344" s="420"/>
      <c r="AW344" s="420"/>
      <c r="AX344" s="420"/>
      <c r="AY344" s="420"/>
      <c r="AZ344" s="420"/>
      <c r="BA344" s="1136"/>
      <c r="BB344" s="697" t="s">
        <v>48</v>
      </c>
      <c r="BC344" s="127" t="s">
        <v>35</v>
      </c>
      <c r="BD344" s="123" t="s">
        <v>35</v>
      </c>
      <c r="BE344" s="123" t="s">
        <v>35</v>
      </c>
      <c r="BF344" s="123" t="s">
        <v>35</v>
      </c>
      <c r="BG344" s="118" t="s">
        <v>35</v>
      </c>
      <c r="BH344" s="127" t="s">
        <v>35</v>
      </c>
      <c r="BI344" s="123" t="s">
        <v>35</v>
      </c>
      <c r="BJ344" s="123" t="s">
        <v>35</v>
      </c>
      <c r="BK344" s="123" t="s">
        <v>35</v>
      </c>
      <c r="BL344" s="118" t="s">
        <v>35</v>
      </c>
      <c r="BM344" s="127" t="s">
        <v>35</v>
      </c>
      <c r="BN344" s="123" t="s">
        <v>35</v>
      </c>
      <c r="BO344" s="123" t="s">
        <v>35</v>
      </c>
      <c r="BP344" s="123" t="s">
        <v>35</v>
      </c>
      <c r="BQ344" s="118" t="s">
        <v>35</v>
      </c>
      <c r="BR344" s="127" t="s">
        <v>35</v>
      </c>
      <c r="BS344" s="123" t="s">
        <v>35</v>
      </c>
      <c r="BT344" s="123" t="s">
        <v>35</v>
      </c>
      <c r="BU344" s="123" t="s">
        <v>35</v>
      </c>
      <c r="BV344" s="123" t="s">
        <v>35</v>
      </c>
      <c r="BW344" s="123" t="s">
        <v>35</v>
      </c>
      <c r="BX344" s="123" t="s">
        <v>35</v>
      </c>
      <c r="BY344" s="112" t="s">
        <v>35</v>
      </c>
      <c r="BZ344" s="112" t="s">
        <v>35</v>
      </c>
      <c r="CA344" s="112" t="s">
        <v>35</v>
      </c>
      <c r="CB344" s="112" t="s">
        <v>35</v>
      </c>
      <c r="CC344" s="112" t="s">
        <v>35</v>
      </c>
      <c r="CD344" s="112" t="s">
        <v>35</v>
      </c>
      <c r="CE344" s="112" t="s">
        <v>35</v>
      </c>
      <c r="CF344" s="112" t="s">
        <v>35</v>
      </c>
      <c r="CG344" s="68"/>
      <c r="CH344" s="68"/>
      <c r="CI344" s="68"/>
      <c r="CJ344" s="68"/>
      <c r="CK344" s="68"/>
      <c r="CL344" s="68"/>
      <c r="CM344" s="68"/>
      <c r="CN344" s="68"/>
      <c r="CO344" s="68"/>
      <c r="CP344" s="68"/>
      <c r="CQ344" s="68"/>
      <c r="CR344" s="68"/>
      <c r="CS344" s="68"/>
      <c r="CT344" s="68"/>
      <c r="CU344" s="68"/>
      <c r="CV344" s="68"/>
      <c r="CW344" s="68"/>
      <c r="CX344" s="68"/>
      <c r="CY344" s="68"/>
      <c r="CZ344" s="68"/>
    </row>
    <row r="345" s="589" customFormat="true" ht="15" customHeight="true" x14ac:dyDescent="0.2">
      <c r="B345" s="622"/>
      <c r="AG345" s="420"/>
      <c r="AH345" s="420"/>
      <c r="AI345" s="420"/>
      <c r="AJ345" s="420"/>
      <c r="AK345" s="420"/>
      <c r="AL345" s="420"/>
      <c r="AM345" s="420"/>
      <c r="AN345" s="420"/>
      <c r="AO345" s="420"/>
      <c r="AP345" s="420"/>
      <c r="AQ345" s="420"/>
      <c r="AR345" s="420"/>
      <c r="AS345" s="420"/>
      <c r="AT345" s="420"/>
      <c r="AU345" s="420"/>
      <c r="AV345" s="420"/>
      <c r="AW345" s="420"/>
      <c r="AX345" s="420"/>
      <c r="AY345" s="420"/>
      <c r="AZ345" s="420"/>
      <c r="BA345" s="1143" t="s">
        <v>150</v>
      </c>
      <c r="BB345" s="697" t="s">
        <v>49</v>
      </c>
      <c r="BC345" s="127" t="s">
        <v>35</v>
      </c>
      <c r="BD345" s="123" t="s">
        <v>35</v>
      </c>
      <c r="BE345" s="123" t="s">
        <v>35</v>
      </c>
      <c r="BF345" s="123" t="s">
        <v>35</v>
      </c>
      <c r="BG345" s="118" t="s">
        <v>35</v>
      </c>
      <c r="BH345" s="127" t="s">
        <v>35</v>
      </c>
      <c r="BI345" s="123" t="s">
        <v>35</v>
      </c>
      <c r="BJ345" s="123" t="s">
        <v>35</v>
      </c>
      <c r="BK345" s="123" t="s">
        <v>35</v>
      </c>
      <c r="BL345" s="118" t="s">
        <v>35</v>
      </c>
      <c r="BM345" s="127" t="s">
        <v>35</v>
      </c>
      <c r="BN345" s="123" t="s">
        <v>35</v>
      </c>
      <c r="BO345" s="123" t="s">
        <v>35</v>
      </c>
      <c r="BP345" s="123" t="s">
        <v>35</v>
      </c>
      <c r="BQ345" s="118" t="s">
        <v>35</v>
      </c>
      <c r="BR345" s="127" t="s">
        <v>35</v>
      </c>
      <c r="BS345" s="123" t="s">
        <v>35</v>
      </c>
      <c r="BT345" s="123" t="s">
        <v>35</v>
      </c>
      <c r="BU345" s="123" t="s">
        <v>35</v>
      </c>
      <c r="BV345" s="123" t="s">
        <v>35</v>
      </c>
      <c r="BW345" s="123" t="s">
        <v>35</v>
      </c>
      <c r="BX345" s="123" t="s">
        <v>35</v>
      </c>
      <c r="BY345" s="112" t="s">
        <v>35</v>
      </c>
      <c r="BZ345" s="112" t="s">
        <v>35</v>
      </c>
      <c r="CA345" s="112" t="s">
        <v>35</v>
      </c>
      <c r="CB345" s="112" t="s">
        <v>35</v>
      </c>
      <c r="CC345" s="112" t="s">
        <v>35</v>
      </c>
      <c r="CD345" s="112" t="s">
        <v>35</v>
      </c>
      <c r="CE345" s="112" t="s">
        <v>35</v>
      </c>
      <c r="CF345" s="112" t="s">
        <v>35</v>
      </c>
      <c r="CG345" s="68"/>
      <c r="CH345" s="68"/>
      <c r="CI345" s="68"/>
      <c r="CJ345" s="68"/>
      <c r="CK345" s="68"/>
      <c r="CL345" s="68"/>
      <c r="CM345" s="68"/>
      <c r="CN345" s="68"/>
      <c r="CO345" s="68"/>
      <c r="CP345" s="68"/>
      <c r="CQ345" s="68"/>
      <c r="CR345" s="68"/>
      <c r="CS345" s="68"/>
      <c r="CT345" s="68"/>
      <c r="CU345" s="68"/>
      <c r="CV345" s="68"/>
      <c r="CW345" s="68"/>
      <c r="CX345" s="68"/>
      <c r="CY345" s="68"/>
      <c r="CZ345" s="68"/>
    </row>
    <row r="346" s="589" customFormat="true" ht="15" customHeight="true" x14ac:dyDescent="0.2">
      <c r="B346" s="622"/>
      <c r="AG346" s="420"/>
      <c r="AH346" s="420"/>
      <c r="AI346" s="420"/>
      <c r="AJ346" s="420"/>
      <c r="AK346" s="420"/>
      <c r="AL346" s="420"/>
      <c r="AM346" s="420"/>
      <c r="AN346" s="420"/>
      <c r="AO346" s="420"/>
      <c r="AP346" s="420"/>
      <c r="AQ346" s="420"/>
      <c r="AR346" s="420"/>
      <c r="AS346" s="420"/>
      <c r="AT346" s="420"/>
      <c r="AU346" s="420"/>
      <c r="AV346" s="420"/>
      <c r="AW346" s="420"/>
      <c r="AX346" s="420"/>
      <c r="AY346" s="420"/>
      <c r="AZ346" s="420"/>
      <c r="BA346" s="1136"/>
      <c r="BB346" s="697" t="s">
        <v>48</v>
      </c>
      <c r="BC346" s="127" t="s">
        <v>35</v>
      </c>
      <c r="BD346" s="123" t="s">
        <v>35</v>
      </c>
      <c r="BE346" s="123" t="s">
        <v>35</v>
      </c>
      <c r="BF346" s="123" t="s">
        <v>35</v>
      </c>
      <c r="BG346" s="118" t="s">
        <v>35</v>
      </c>
      <c r="BH346" s="127" t="s">
        <v>35</v>
      </c>
      <c r="BI346" s="123" t="s">
        <v>35</v>
      </c>
      <c r="BJ346" s="123" t="s">
        <v>35</v>
      </c>
      <c r="BK346" s="123" t="s">
        <v>35</v>
      </c>
      <c r="BL346" s="118" t="s">
        <v>35</v>
      </c>
      <c r="BM346" s="127" t="s">
        <v>35</v>
      </c>
      <c r="BN346" s="123" t="s">
        <v>35</v>
      </c>
      <c r="BO346" s="123" t="s">
        <v>35</v>
      </c>
      <c r="BP346" s="123" t="s">
        <v>35</v>
      </c>
      <c r="BQ346" s="118" t="s">
        <v>35</v>
      </c>
      <c r="BR346" s="127" t="s">
        <v>35</v>
      </c>
      <c r="BS346" s="123" t="s">
        <v>35</v>
      </c>
      <c r="BT346" s="123" t="s">
        <v>35</v>
      </c>
      <c r="BU346" s="123" t="s">
        <v>35</v>
      </c>
      <c r="BV346" s="123" t="s">
        <v>35</v>
      </c>
      <c r="BW346" s="123" t="s">
        <v>35</v>
      </c>
      <c r="BX346" s="123" t="s">
        <v>35</v>
      </c>
      <c r="BY346" s="112" t="s">
        <v>35</v>
      </c>
      <c r="BZ346" s="112" t="s">
        <v>35</v>
      </c>
      <c r="CA346" s="112" t="s">
        <v>35</v>
      </c>
      <c r="CB346" s="112" t="s">
        <v>35</v>
      </c>
      <c r="CC346" s="112" t="s">
        <v>35</v>
      </c>
      <c r="CD346" s="112" t="s">
        <v>35</v>
      </c>
      <c r="CE346" s="112" t="s">
        <v>35</v>
      </c>
      <c r="CF346" s="112" t="s">
        <v>35</v>
      </c>
      <c r="CG346" s="68"/>
      <c r="CH346" s="68"/>
      <c r="CI346" s="68"/>
      <c r="CJ346" s="68"/>
      <c r="CK346" s="68"/>
      <c r="CL346" s="68"/>
      <c r="CM346" s="68"/>
      <c r="CN346" s="68"/>
      <c r="CO346" s="68"/>
      <c r="CP346" s="68"/>
      <c r="CQ346" s="68"/>
      <c r="CR346" s="68"/>
      <c r="CS346" s="68"/>
      <c r="CT346" s="68"/>
      <c r="CU346" s="68"/>
      <c r="CV346" s="68"/>
      <c r="CW346" s="68"/>
      <c r="CX346" s="68"/>
      <c r="CY346" s="68"/>
      <c r="CZ346" s="68"/>
    </row>
    <row r="347" s="589" customFormat="true" ht="15" customHeight="true" x14ac:dyDescent="0.2">
      <c r="B347" s="622"/>
      <c r="AG347" s="420"/>
      <c r="AH347" s="420"/>
      <c r="AI347" s="420"/>
      <c r="AJ347" s="420"/>
      <c r="AK347" s="420"/>
      <c r="AL347" s="420"/>
      <c r="AM347" s="420"/>
      <c r="AN347" s="420"/>
      <c r="AO347" s="420"/>
      <c r="AP347" s="420"/>
      <c r="AQ347" s="420"/>
      <c r="AR347" s="420"/>
      <c r="AS347" s="420"/>
      <c r="AT347" s="420"/>
      <c r="AU347" s="420"/>
      <c r="AV347" s="420"/>
      <c r="AW347" s="420"/>
      <c r="AX347" s="420"/>
      <c r="AY347" s="420"/>
      <c r="AZ347" s="420"/>
      <c r="BA347" s="1143" t="s">
        <v>151</v>
      </c>
      <c r="BB347" s="697" t="s">
        <v>49</v>
      </c>
      <c r="BC347" s="127" t="s">
        <v>35</v>
      </c>
      <c r="BD347" s="123" t="s">
        <v>35</v>
      </c>
      <c r="BE347" s="123" t="s">
        <v>35</v>
      </c>
      <c r="BF347" s="123" t="s">
        <v>35</v>
      </c>
      <c r="BG347" s="118" t="s">
        <v>35</v>
      </c>
      <c r="BH347" s="127" t="s">
        <v>35</v>
      </c>
      <c r="BI347" s="123" t="s">
        <v>35</v>
      </c>
      <c r="BJ347" s="123" t="s">
        <v>35</v>
      </c>
      <c r="BK347" s="123" t="s">
        <v>35</v>
      </c>
      <c r="BL347" s="118" t="s">
        <v>35</v>
      </c>
      <c r="BM347" s="127" t="s">
        <v>35</v>
      </c>
      <c r="BN347" s="123" t="s">
        <v>35</v>
      </c>
      <c r="BO347" s="123" t="s">
        <v>35</v>
      </c>
      <c r="BP347" s="123" t="s">
        <v>35</v>
      </c>
      <c r="BQ347" s="118" t="s">
        <v>35</v>
      </c>
      <c r="BR347" s="127" t="s">
        <v>35</v>
      </c>
      <c r="BS347" s="123" t="s">
        <v>35</v>
      </c>
      <c r="BT347" s="123" t="s">
        <v>35</v>
      </c>
      <c r="BU347" s="123" t="s">
        <v>35</v>
      </c>
      <c r="BV347" s="123" t="s">
        <v>35</v>
      </c>
      <c r="BW347" s="123" t="s">
        <v>35</v>
      </c>
      <c r="BX347" s="123" t="s">
        <v>35</v>
      </c>
      <c r="BY347" s="112" t="s">
        <v>35</v>
      </c>
      <c r="BZ347" s="112" t="s">
        <v>35</v>
      </c>
      <c r="CA347" s="112" t="s">
        <v>35</v>
      </c>
      <c r="CB347" s="112" t="s">
        <v>35</v>
      </c>
      <c r="CC347" s="112" t="s">
        <v>35</v>
      </c>
      <c r="CD347" s="112" t="s">
        <v>35</v>
      </c>
      <c r="CE347" s="112" t="s">
        <v>35</v>
      </c>
      <c r="CF347" s="112" t="s">
        <v>35</v>
      </c>
      <c r="CG347" s="68"/>
      <c r="CH347" s="68"/>
      <c r="CI347" s="68"/>
      <c r="CJ347" s="68"/>
      <c r="CK347" s="68"/>
      <c r="CL347" s="68"/>
      <c r="CM347" s="68"/>
      <c r="CN347" s="68"/>
      <c r="CO347" s="68"/>
      <c r="CP347" s="68"/>
      <c r="CQ347" s="68"/>
      <c r="CR347" s="68"/>
      <c r="CS347" s="68"/>
      <c r="CT347" s="68"/>
      <c r="CU347" s="68"/>
      <c r="CV347" s="68"/>
      <c r="CW347" s="68"/>
      <c r="CX347" s="68"/>
      <c r="CY347" s="68"/>
      <c r="CZ347" s="68"/>
    </row>
    <row r="348" s="589" customFormat="true" ht="15" customHeight="true" x14ac:dyDescent="0.2">
      <c r="B348" s="622"/>
      <c r="AG348" s="420"/>
      <c r="AH348" s="420"/>
      <c r="AI348" s="420"/>
      <c r="AJ348" s="420"/>
      <c r="AK348" s="420"/>
      <c r="AL348" s="420"/>
      <c r="AM348" s="420"/>
      <c r="AN348" s="420"/>
      <c r="AO348" s="420"/>
      <c r="AP348" s="420"/>
      <c r="AQ348" s="420"/>
      <c r="AR348" s="420"/>
      <c r="AS348" s="420"/>
      <c r="AT348" s="420"/>
      <c r="AU348" s="420"/>
      <c r="AV348" s="420"/>
      <c r="AW348" s="420"/>
      <c r="AX348" s="420"/>
      <c r="AY348" s="420"/>
      <c r="AZ348" s="420"/>
      <c r="BA348" s="1136"/>
      <c r="BB348" s="697" t="s">
        <v>48</v>
      </c>
      <c r="BC348" s="127" t="s">
        <v>35</v>
      </c>
      <c r="BD348" s="123" t="s">
        <v>35</v>
      </c>
      <c r="BE348" s="123" t="s">
        <v>35</v>
      </c>
      <c r="BF348" s="123" t="s">
        <v>35</v>
      </c>
      <c r="BG348" s="118" t="s">
        <v>35</v>
      </c>
      <c r="BH348" s="127" t="s">
        <v>35</v>
      </c>
      <c r="BI348" s="123" t="s">
        <v>35</v>
      </c>
      <c r="BJ348" s="123" t="s">
        <v>35</v>
      </c>
      <c r="BK348" s="123" t="s">
        <v>35</v>
      </c>
      <c r="BL348" s="118" t="s">
        <v>35</v>
      </c>
      <c r="BM348" s="127" t="s">
        <v>35</v>
      </c>
      <c r="BN348" s="123" t="s">
        <v>35</v>
      </c>
      <c r="BO348" s="123" t="s">
        <v>35</v>
      </c>
      <c r="BP348" s="123" t="s">
        <v>35</v>
      </c>
      <c r="BQ348" s="118" t="s">
        <v>35</v>
      </c>
      <c r="BR348" s="127" t="s">
        <v>35</v>
      </c>
      <c r="BS348" s="123" t="s">
        <v>35</v>
      </c>
      <c r="BT348" s="123" t="s">
        <v>35</v>
      </c>
      <c r="BU348" s="123" t="s">
        <v>35</v>
      </c>
      <c r="BV348" s="123" t="s">
        <v>35</v>
      </c>
      <c r="BW348" s="123" t="s">
        <v>35</v>
      </c>
      <c r="BX348" s="123" t="s">
        <v>35</v>
      </c>
      <c r="BY348" s="112" t="s">
        <v>35</v>
      </c>
      <c r="BZ348" s="112" t="s">
        <v>35</v>
      </c>
      <c r="CA348" s="112" t="s">
        <v>35</v>
      </c>
      <c r="CB348" s="112" t="s">
        <v>35</v>
      </c>
      <c r="CC348" s="112" t="s">
        <v>35</v>
      </c>
      <c r="CD348" s="112" t="s">
        <v>35</v>
      </c>
      <c r="CE348" s="112" t="s">
        <v>35</v>
      </c>
      <c r="CF348" s="112" t="s">
        <v>35</v>
      </c>
      <c r="CG348" s="68"/>
      <c r="CH348" s="68"/>
      <c r="CI348" s="68"/>
      <c r="CJ348" s="68"/>
      <c r="CK348" s="68"/>
      <c r="CL348" s="68"/>
      <c r="CM348" s="68"/>
      <c r="CN348" s="68"/>
      <c r="CO348" s="68"/>
      <c r="CP348" s="68"/>
      <c r="CQ348" s="68"/>
      <c r="CR348" s="68"/>
      <c r="CS348" s="68"/>
      <c r="CT348" s="68"/>
      <c r="CU348" s="68"/>
      <c r="CV348" s="68"/>
      <c r="CW348" s="68"/>
      <c r="CX348" s="68"/>
      <c r="CY348" s="68"/>
      <c r="CZ348" s="68"/>
    </row>
    <row r="349" s="589" customFormat="true" ht="15" customHeight="true" x14ac:dyDescent="0.2">
      <c r="B349" s="622"/>
      <c r="AG349" s="420"/>
      <c r="AH349" s="420"/>
      <c r="AI349" s="420"/>
      <c r="AJ349" s="420"/>
      <c r="AK349" s="420"/>
      <c r="AL349" s="420"/>
      <c r="AM349" s="420"/>
      <c r="AN349" s="420"/>
      <c r="AO349" s="420"/>
      <c r="AP349" s="420"/>
      <c r="AQ349" s="420"/>
      <c r="AR349" s="420"/>
      <c r="AS349" s="420"/>
      <c r="AT349" s="420"/>
      <c r="AU349" s="420"/>
      <c r="AV349" s="420"/>
      <c r="AW349" s="420"/>
      <c r="AX349" s="420"/>
      <c r="AY349" s="420"/>
      <c r="AZ349" s="420"/>
      <c r="BA349" s="1143" t="s">
        <v>152</v>
      </c>
      <c r="BB349" s="697" t="s">
        <v>49</v>
      </c>
      <c r="BC349" s="127" t="s">
        <v>35</v>
      </c>
      <c r="BD349" s="123" t="s">
        <v>35</v>
      </c>
      <c r="BE349" s="123" t="s">
        <v>35</v>
      </c>
      <c r="BF349" s="123" t="s">
        <v>35</v>
      </c>
      <c r="BG349" s="118" t="s">
        <v>35</v>
      </c>
      <c r="BH349" s="127" t="s">
        <v>35</v>
      </c>
      <c r="BI349" s="123" t="s">
        <v>35</v>
      </c>
      <c r="BJ349" s="123" t="s">
        <v>35</v>
      </c>
      <c r="BK349" s="123" t="s">
        <v>35</v>
      </c>
      <c r="BL349" s="118" t="s">
        <v>35</v>
      </c>
      <c r="BM349" s="127" t="s">
        <v>35</v>
      </c>
      <c r="BN349" s="123" t="s">
        <v>35</v>
      </c>
      <c r="BO349" s="123" t="s">
        <v>35</v>
      </c>
      <c r="BP349" s="123" t="s">
        <v>35</v>
      </c>
      <c r="BQ349" s="118" t="s">
        <v>35</v>
      </c>
      <c r="BR349" s="127" t="s">
        <v>35</v>
      </c>
      <c r="BS349" s="123" t="s">
        <v>35</v>
      </c>
      <c r="BT349" s="123" t="s">
        <v>35</v>
      </c>
      <c r="BU349" s="123" t="s">
        <v>35</v>
      </c>
      <c r="BV349" s="123" t="s">
        <v>35</v>
      </c>
      <c r="BW349" s="123" t="s">
        <v>35</v>
      </c>
      <c r="BX349" s="123" t="s">
        <v>35</v>
      </c>
      <c r="BY349" s="112" t="s">
        <v>35</v>
      </c>
      <c r="BZ349" s="112" t="s">
        <v>35</v>
      </c>
      <c r="CA349" s="112" t="s">
        <v>35</v>
      </c>
      <c r="CB349" s="112" t="s">
        <v>35</v>
      </c>
      <c r="CC349" s="112" t="s">
        <v>35</v>
      </c>
      <c r="CD349" s="112" t="s">
        <v>35</v>
      </c>
      <c r="CE349" s="112" t="s">
        <v>35</v>
      </c>
      <c r="CF349" s="112" t="s">
        <v>35</v>
      </c>
      <c r="CG349" s="68"/>
      <c r="CH349" s="68"/>
      <c r="CI349" s="68"/>
      <c r="CJ349" s="68"/>
      <c r="CK349" s="68"/>
      <c r="CL349" s="68"/>
      <c r="CM349" s="68"/>
      <c r="CN349" s="68"/>
      <c r="CO349" s="68"/>
      <c r="CP349" s="68"/>
      <c r="CQ349" s="68"/>
      <c r="CR349" s="68"/>
      <c r="CS349" s="68"/>
      <c r="CT349" s="68"/>
      <c r="CU349" s="68"/>
      <c r="CV349" s="68"/>
      <c r="CW349" s="68"/>
      <c r="CX349" s="68"/>
      <c r="CY349" s="68"/>
      <c r="CZ349" s="68"/>
    </row>
    <row r="350" s="589" customFormat="true" ht="15" customHeight="true" x14ac:dyDescent="0.2">
      <c r="B350" s="622"/>
      <c r="AG350" s="420"/>
      <c r="AH350" s="420"/>
      <c r="AI350" s="420"/>
      <c r="AJ350" s="420"/>
      <c r="AK350" s="420"/>
      <c r="AL350" s="420"/>
      <c r="AM350" s="420"/>
      <c r="AN350" s="420"/>
      <c r="AO350" s="420"/>
      <c r="AP350" s="420"/>
      <c r="AQ350" s="420"/>
      <c r="AR350" s="420"/>
      <c r="AS350" s="420"/>
      <c r="AT350" s="420"/>
      <c r="AU350" s="420"/>
      <c r="AV350" s="420"/>
      <c r="AW350" s="420"/>
      <c r="AX350" s="420"/>
      <c r="AY350" s="420"/>
      <c r="AZ350" s="420"/>
      <c r="BA350" s="1136"/>
      <c r="BB350" s="697" t="s">
        <v>48</v>
      </c>
      <c r="BC350" s="127" t="s">
        <v>35</v>
      </c>
      <c r="BD350" s="123" t="s">
        <v>35</v>
      </c>
      <c r="BE350" s="123" t="s">
        <v>35</v>
      </c>
      <c r="BF350" s="123" t="s">
        <v>35</v>
      </c>
      <c r="BG350" s="118" t="s">
        <v>35</v>
      </c>
      <c r="BH350" s="127" t="s">
        <v>35</v>
      </c>
      <c r="BI350" s="123" t="s">
        <v>35</v>
      </c>
      <c r="BJ350" s="123" t="s">
        <v>35</v>
      </c>
      <c r="BK350" s="123" t="s">
        <v>35</v>
      </c>
      <c r="BL350" s="118" t="s">
        <v>35</v>
      </c>
      <c r="BM350" s="127" t="s">
        <v>35</v>
      </c>
      <c r="BN350" s="123" t="s">
        <v>35</v>
      </c>
      <c r="BO350" s="123" t="s">
        <v>35</v>
      </c>
      <c r="BP350" s="123" t="s">
        <v>35</v>
      </c>
      <c r="BQ350" s="118" t="s">
        <v>35</v>
      </c>
      <c r="BR350" s="127" t="s">
        <v>35</v>
      </c>
      <c r="BS350" s="123" t="s">
        <v>35</v>
      </c>
      <c r="BT350" s="123" t="s">
        <v>35</v>
      </c>
      <c r="BU350" s="123" t="s">
        <v>35</v>
      </c>
      <c r="BV350" s="123" t="s">
        <v>35</v>
      </c>
      <c r="BW350" s="123" t="s">
        <v>35</v>
      </c>
      <c r="BX350" s="123" t="s">
        <v>35</v>
      </c>
      <c r="BY350" s="112" t="s">
        <v>35</v>
      </c>
      <c r="BZ350" s="112" t="s">
        <v>35</v>
      </c>
      <c r="CA350" s="112" t="s">
        <v>35</v>
      </c>
      <c r="CB350" s="112" t="s">
        <v>35</v>
      </c>
      <c r="CC350" s="112" t="s">
        <v>35</v>
      </c>
      <c r="CD350" s="112" t="s">
        <v>35</v>
      </c>
      <c r="CE350" s="112" t="s">
        <v>35</v>
      </c>
      <c r="CF350" s="112" t="s">
        <v>35</v>
      </c>
      <c r="CG350" s="68"/>
      <c r="CH350" s="68"/>
      <c r="CI350" s="68"/>
      <c r="CJ350" s="68"/>
      <c r="CK350" s="68"/>
      <c r="CL350" s="68"/>
      <c r="CM350" s="68"/>
      <c r="CN350" s="68"/>
      <c r="CO350" s="68"/>
      <c r="CP350" s="68"/>
      <c r="CQ350" s="68"/>
      <c r="CR350" s="68"/>
      <c r="CS350" s="68"/>
      <c r="CT350" s="68"/>
      <c r="CU350" s="68"/>
      <c r="CV350" s="68"/>
      <c r="CW350" s="68"/>
      <c r="CX350" s="68"/>
      <c r="CY350" s="68"/>
      <c r="CZ350" s="68"/>
    </row>
    <row r="351" s="589" customFormat="true" ht="15" customHeight="true" x14ac:dyDescent="0.2">
      <c r="B351" s="622"/>
      <c r="AG351" s="420"/>
      <c r="AH351" s="420"/>
      <c r="AI351" s="420"/>
      <c r="AJ351" s="420"/>
      <c r="AK351" s="420"/>
      <c r="AL351" s="420"/>
      <c r="AM351" s="420"/>
      <c r="AN351" s="420"/>
      <c r="AO351" s="420"/>
      <c r="AP351" s="420"/>
      <c r="AQ351" s="420"/>
      <c r="AR351" s="420"/>
      <c r="AS351" s="420"/>
      <c r="AT351" s="420"/>
      <c r="AU351" s="420"/>
      <c r="AV351" s="420"/>
      <c r="AW351" s="420"/>
      <c r="AX351" s="420"/>
      <c r="AY351" s="420"/>
      <c r="AZ351" s="420"/>
      <c r="BA351" s="1143" t="s">
        <v>153</v>
      </c>
      <c r="BB351" s="697" t="s">
        <v>49</v>
      </c>
      <c r="BC351" s="127" t="s">
        <v>35</v>
      </c>
      <c r="BD351" s="123" t="s">
        <v>35</v>
      </c>
      <c r="BE351" s="123" t="s">
        <v>35</v>
      </c>
      <c r="BF351" s="123" t="s">
        <v>35</v>
      </c>
      <c r="BG351" s="118" t="s">
        <v>35</v>
      </c>
      <c r="BH351" s="127" t="s">
        <v>35</v>
      </c>
      <c r="BI351" s="123" t="s">
        <v>35</v>
      </c>
      <c r="BJ351" s="123" t="s">
        <v>35</v>
      </c>
      <c r="BK351" s="123" t="s">
        <v>35</v>
      </c>
      <c r="BL351" s="118" t="s">
        <v>35</v>
      </c>
      <c r="BM351" s="127" t="s">
        <v>35</v>
      </c>
      <c r="BN351" s="123" t="s">
        <v>35</v>
      </c>
      <c r="BO351" s="123" t="s">
        <v>35</v>
      </c>
      <c r="BP351" s="123" t="s">
        <v>35</v>
      </c>
      <c r="BQ351" s="118" t="s">
        <v>35</v>
      </c>
      <c r="BR351" s="127" t="s">
        <v>35</v>
      </c>
      <c r="BS351" s="123" t="s">
        <v>35</v>
      </c>
      <c r="BT351" s="123" t="s">
        <v>35</v>
      </c>
      <c r="BU351" s="123" t="s">
        <v>35</v>
      </c>
      <c r="BV351" s="123" t="s">
        <v>35</v>
      </c>
      <c r="BW351" s="123" t="s">
        <v>35</v>
      </c>
      <c r="BX351" s="123" t="s">
        <v>35</v>
      </c>
      <c r="BY351" s="112" t="s">
        <v>35</v>
      </c>
      <c r="BZ351" s="112" t="s">
        <v>35</v>
      </c>
      <c r="CA351" s="112" t="s">
        <v>35</v>
      </c>
      <c r="CB351" s="112" t="s">
        <v>35</v>
      </c>
      <c r="CC351" s="112" t="s">
        <v>35</v>
      </c>
      <c r="CD351" s="112" t="s">
        <v>35</v>
      </c>
      <c r="CE351" s="112" t="s">
        <v>35</v>
      </c>
      <c r="CF351" s="112" t="s">
        <v>35</v>
      </c>
      <c r="CG351" s="68"/>
      <c r="CH351" s="68"/>
      <c r="CI351" s="68"/>
      <c r="CJ351" s="68"/>
      <c r="CK351" s="68"/>
      <c r="CL351" s="68"/>
      <c r="CM351" s="68"/>
      <c r="CN351" s="68"/>
      <c r="CO351" s="68"/>
      <c r="CP351" s="68"/>
      <c r="CQ351" s="68"/>
      <c r="CR351" s="68"/>
      <c r="CS351" s="68"/>
      <c r="CT351" s="68"/>
      <c r="CU351" s="68"/>
      <c r="CV351" s="68"/>
      <c r="CW351" s="68"/>
      <c r="CX351" s="68"/>
      <c r="CY351" s="68"/>
      <c r="CZ351" s="68"/>
    </row>
    <row r="352" s="589" customFormat="true" ht="15" customHeight="true" x14ac:dyDescent="0.2">
      <c r="B352" s="622"/>
      <c r="AG352" s="420"/>
      <c r="AH352" s="420"/>
      <c r="AI352" s="420"/>
      <c r="AJ352" s="420"/>
      <c r="AK352" s="420"/>
      <c r="AL352" s="420"/>
      <c r="AM352" s="420"/>
      <c r="AN352" s="420"/>
      <c r="AO352" s="420"/>
      <c r="AP352" s="420"/>
      <c r="AQ352" s="420"/>
      <c r="AR352" s="420"/>
      <c r="AS352" s="420"/>
      <c r="AT352" s="420"/>
      <c r="AU352" s="420"/>
      <c r="AV352" s="420"/>
      <c r="AW352" s="420"/>
      <c r="AX352" s="420"/>
      <c r="AY352" s="420"/>
      <c r="AZ352" s="420"/>
      <c r="BA352" s="1136"/>
      <c r="BB352" s="697" t="s">
        <v>48</v>
      </c>
      <c r="BC352" s="127" t="s">
        <v>35</v>
      </c>
      <c r="BD352" s="123" t="s">
        <v>35</v>
      </c>
      <c r="BE352" s="123" t="s">
        <v>35</v>
      </c>
      <c r="BF352" s="123" t="s">
        <v>35</v>
      </c>
      <c r="BG352" s="118" t="s">
        <v>35</v>
      </c>
      <c r="BH352" s="127" t="s">
        <v>35</v>
      </c>
      <c r="BI352" s="123" t="s">
        <v>35</v>
      </c>
      <c r="BJ352" s="123" t="s">
        <v>35</v>
      </c>
      <c r="BK352" s="123" t="s">
        <v>35</v>
      </c>
      <c r="BL352" s="118" t="s">
        <v>35</v>
      </c>
      <c r="BM352" s="127" t="s">
        <v>35</v>
      </c>
      <c r="BN352" s="123" t="s">
        <v>35</v>
      </c>
      <c r="BO352" s="123" t="s">
        <v>35</v>
      </c>
      <c r="BP352" s="123" t="s">
        <v>35</v>
      </c>
      <c r="BQ352" s="118" t="s">
        <v>35</v>
      </c>
      <c r="BR352" s="127" t="s">
        <v>35</v>
      </c>
      <c r="BS352" s="123" t="s">
        <v>35</v>
      </c>
      <c r="BT352" s="123" t="s">
        <v>35</v>
      </c>
      <c r="BU352" s="123" t="s">
        <v>35</v>
      </c>
      <c r="BV352" s="123" t="s">
        <v>35</v>
      </c>
      <c r="BW352" s="123" t="s">
        <v>35</v>
      </c>
      <c r="BX352" s="123" t="s">
        <v>35</v>
      </c>
      <c r="BY352" s="112" t="s">
        <v>35</v>
      </c>
      <c r="BZ352" s="112" t="s">
        <v>35</v>
      </c>
      <c r="CA352" s="112" t="s">
        <v>35</v>
      </c>
      <c r="CB352" s="112" t="s">
        <v>35</v>
      </c>
      <c r="CC352" s="112" t="s">
        <v>35</v>
      </c>
      <c r="CD352" s="112" t="s">
        <v>35</v>
      </c>
      <c r="CE352" s="112" t="s">
        <v>35</v>
      </c>
      <c r="CF352" s="112" t="s">
        <v>35</v>
      </c>
      <c r="CG352" s="68"/>
      <c r="CH352" s="68"/>
      <c r="CI352" s="68"/>
      <c r="CJ352" s="68"/>
      <c r="CK352" s="68"/>
      <c r="CL352" s="68"/>
      <c r="CM352" s="68"/>
      <c r="CN352" s="68"/>
      <c r="CO352" s="68"/>
      <c r="CP352" s="68"/>
      <c r="CQ352" s="68"/>
      <c r="CR352" s="68"/>
      <c r="CS352" s="68"/>
      <c r="CT352" s="68"/>
      <c r="CU352" s="68"/>
      <c r="CV352" s="68"/>
      <c r="CW352" s="68"/>
      <c r="CX352" s="68"/>
      <c r="CY352" s="68"/>
      <c r="CZ352" s="68"/>
    </row>
    <row r="353" s="589" customFormat="true" ht="15" customHeight="true" x14ac:dyDescent="0.2">
      <c r="B353" s="622"/>
      <c r="AG353" s="420"/>
      <c r="AH353" s="420"/>
      <c r="AI353" s="420"/>
      <c r="AJ353" s="420"/>
      <c r="AK353" s="420"/>
      <c r="AL353" s="420"/>
      <c r="AM353" s="420"/>
      <c r="AN353" s="420"/>
      <c r="AO353" s="420"/>
      <c r="AP353" s="420"/>
      <c r="AQ353" s="420"/>
      <c r="AR353" s="420"/>
      <c r="AS353" s="420"/>
      <c r="AT353" s="420"/>
      <c r="AU353" s="420"/>
      <c r="AV353" s="420"/>
      <c r="AW353" s="420"/>
      <c r="AX353" s="420"/>
      <c r="AY353" s="420"/>
      <c r="AZ353" s="420"/>
      <c r="BA353" s="1143" t="s">
        <v>142</v>
      </c>
      <c r="BB353" s="697" t="s">
        <v>49</v>
      </c>
      <c r="BC353" s="127" t="s">
        <v>35</v>
      </c>
      <c r="BD353" s="123" t="s">
        <v>35</v>
      </c>
      <c r="BE353" s="123" t="s">
        <v>35</v>
      </c>
      <c r="BF353" s="123" t="s">
        <v>35</v>
      </c>
      <c r="BG353" s="118" t="s">
        <v>35</v>
      </c>
      <c r="BH353" s="127" t="s">
        <v>35</v>
      </c>
      <c r="BI353" s="123" t="s">
        <v>35</v>
      </c>
      <c r="BJ353" s="123" t="s">
        <v>35</v>
      </c>
      <c r="BK353" s="123" t="s">
        <v>35</v>
      </c>
      <c r="BL353" s="118" t="s">
        <v>35</v>
      </c>
      <c r="BM353" s="127" t="s">
        <v>35</v>
      </c>
      <c r="BN353" s="123" t="s">
        <v>35</v>
      </c>
      <c r="BO353" s="123" t="s">
        <v>35</v>
      </c>
      <c r="BP353" s="123" t="s">
        <v>35</v>
      </c>
      <c r="BQ353" s="118" t="s">
        <v>35</v>
      </c>
      <c r="BR353" s="127" t="s">
        <v>35</v>
      </c>
      <c r="BS353" s="123" t="s">
        <v>35</v>
      </c>
      <c r="BT353" s="123" t="s">
        <v>35</v>
      </c>
      <c r="BU353" s="123" t="s">
        <v>35</v>
      </c>
      <c r="BV353" s="123" t="s">
        <v>35</v>
      </c>
      <c r="BW353" s="123" t="s">
        <v>35</v>
      </c>
      <c r="BX353" s="123" t="s">
        <v>35</v>
      </c>
      <c r="BY353" s="112" t="s">
        <v>35</v>
      </c>
      <c r="BZ353" s="112" t="s">
        <v>35</v>
      </c>
      <c r="CA353" s="112" t="s">
        <v>35</v>
      </c>
      <c r="CB353" s="112" t="s">
        <v>35</v>
      </c>
      <c r="CC353" s="112" t="s">
        <v>35</v>
      </c>
      <c r="CD353" s="112" t="s">
        <v>35</v>
      </c>
      <c r="CE353" s="112" t="s">
        <v>35</v>
      </c>
      <c r="CF353" s="112" t="s">
        <v>35</v>
      </c>
      <c r="CG353" s="68"/>
      <c r="CH353" s="68"/>
      <c r="CI353" s="68"/>
      <c r="CJ353" s="68"/>
      <c r="CK353" s="68"/>
      <c r="CL353" s="68"/>
      <c r="CM353" s="68"/>
      <c r="CN353" s="68"/>
      <c r="CO353" s="68"/>
      <c r="CP353" s="68"/>
      <c r="CQ353" s="68"/>
      <c r="CR353" s="68"/>
      <c r="CS353" s="68"/>
      <c r="CT353" s="68"/>
      <c r="CU353" s="68"/>
      <c r="CV353" s="68"/>
      <c r="CW353" s="68"/>
      <c r="CX353" s="68"/>
      <c r="CY353" s="68"/>
      <c r="CZ353" s="68"/>
    </row>
    <row r="354" s="589" customFormat="true" ht="15" customHeight="true" x14ac:dyDescent="0.2">
      <c r="B354" s="622"/>
      <c r="AG354" s="420"/>
      <c r="AH354" s="420"/>
      <c r="AI354" s="420"/>
      <c r="AJ354" s="420"/>
      <c r="AK354" s="420"/>
      <c r="AL354" s="420"/>
      <c r="AM354" s="420"/>
      <c r="AN354" s="420"/>
      <c r="AO354" s="420"/>
      <c r="AP354" s="420"/>
      <c r="AQ354" s="420"/>
      <c r="AR354" s="420"/>
      <c r="AS354" s="420"/>
      <c r="AT354" s="420"/>
      <c r="AU354" s="420"/>
      <c r="AV354" s="420"/>
      <c r="AW354" s="420"/>
      <c r="AX354" s="420"/>
      <c r="AY354" s="420"/>
      <c r="AZ354" s="420"/>
      <c r="BA354" s="1137"/>
      <c r="BB354" s="698" t="s">
        <v>48</v>
      </c>
      <c r="BC354" s="126" t="s">
        <v>35</v>
      </c>
      <c r="BD354" s="122" t="s">
        <v>35</v>
      </c>
      <c r="BE354" s="122" t="s">
        <v>35</v>
      </c>
      <c r="BF354" s="122" t="s">
        <v>35</v>
      </c>
      <c r="BG354" s="117" t="s">
        <v>35</v>
      </c>
      <c r="BH354" s="126" t="s">
        <v>35</v>
      </c>
      <c r="BI354" s="122" t="s">
        <v>35</v>
      </c>
      <c r="BJ354" s="122" t="s">
        <v>35</v>
      </c>
      <c r="BK354" s="122" t="s">
        <v>35</v>
      </c>
      <c r="BL354" s="117" t="s">
        <v>35</v>
      </c>
      <c r="BM354" s="126" t="s">
        <v>35</v>
      </c>
      <c r="BN354" s="122" t="s">
        <v>35</v>
      </c>
      <c r="BO354" s="122" t="s">
        <v>35</v>
      </c>
      <c r="BP354" s="122" t="s">
        <v>35</v>
      </c>
      <c r="BQ354" s="117" t="s">
        <v>35</v>
      </c>
      <c r="BR354" s="126" t="s">
        <v>35</v>
      </c>
      <c r="BS354" s="122" t="s">
        <v>35</v>
      </c>
      <c r="BT354" s="122" t="s">
        <v>35</v>
      </c>
      <c r="BU354" s="122" t="s">
        <v>35</v>
      </c>
      <c r="BV354" s="122" t="s">
        <v>35</v>
      </c>
      <c r="BW354" s="122" t="s">
        <v>35</v>
      </c>
      <c r="BX354" s="122" t="s">
        <v>35</v>
      </c>
      <c r="BY354" s="111" t="s">
        <v>35</v>
      </c>
      <c r="BZ354" s="111" t="s">
        <v>35</v>
      </c>
      <c r="CA354" s="111" t="s">
        <v>35</v>
      </c>
      <c r="CB354" s="111" t="s">
        <v>35</v>
      </c>
      <c r="CC354" s="111" t="s">
        <v>35</v>
      </c>
      <c r="CD354" s="111" t="s">
        <v>35</v>
      </c>
      <c r="CE354" s="111" t="s">
        <v>35</v>
      </c>
      <c r="CF354" s="111" t="s">
        <v>35</v>
      </c>
      <c r="CG354" s="68"/>
      <c r="CH354" s="68"/>
      <c r="CI354" s="68"/>
      <c r="CJ354" s="68"/>
      <c r="CK354" s="68"/>
      <c r="CL354" s="68"/>
      <c r="CM354" s="68"/>
      <c r="CN354" s="68"/>
      <c r="CO354" s="68"/>
      <c r="CP354" s="68"/>
      <c r="CQ354" s="68"/>
      <c r="CR354" s="68"/>
      <c r="CS354" s="68"/>
      <c r="CT354" s="68"/>
      <c r="CU354" s="68"/>
      <c r="CV354" s="68"/>
      <c r="CW354" s="68"/>
      <c r="CX354" s="68"/>
      <c r="CY354" s="68"/>
      <c r="CZ354" s="68"/>
    </row>
    <row r="355" s="589" customFormat="true" ht="15" customHeight="true" x14ac:dyDescent="0.2">
      <c r="B355" s="622"/>
      <c r="AG355" s="420"/>
      <c r="AH355" s="420"/>
      <c r="AI355" s="420"/>
      <c r="AJ355" s="420"/>
      <c r="AK355" s="420"/>
      <c r="AL355" s="420"/>
      <c r="AM355" s="420"/>
      <c r="AN355" s="420"/>
      <c r="AO355" s="420"/>
      <c r="AP355" s="420"/>
      <c r="AQ355" s="420"/>
      <c r="AR355" s="420"/>
      <c r="AS355" s="420"/>
      <c r="AT355" s="420"/>
      <c r="AU355" s="420"/>
      <c r="AV355" s="420"/>
      <c r="AW355" s="420"/>
      <c r="AX355" s="420"/>
      <c r="AY355" s="420"/>
      <c r="AZ355" s="420"/>
      <c r="BA355" s="447"/>
      <c r="BB355" s="387"/>
      <c r="BC355" s="511"/>
      <c r="BD355" s="511"/>
      <c r="BE355" s="511"/>
      <c r="BF355" s="511"/>
      <c r="BG355" s="511"/>
      <c r="BH355" s="511"/>
      <c r="BI355" s="511"/>
      <c r="BJ355" s="511"/>
      <c r="BK355" s="511"/>
      <c r="BL355" s="511"/>
      <c r="BM355" s="511"/>
      <c r="BN355" s="511"/>
      <c r="BO355" s="511"/>
      <c r="BP355" s="511"/>
      <c r="BQ355" s="511"/>
      <c r="BR355" s="511"/>
      <c r="BS355" s="511"/>
      <c r="BT355" s="511"/>
      <c r="BU355" s="511"/>
      <c r="BV355" s="511"/>
      <c r="BW355" s="511"/>
      <c r="BX355" s="511"/>
      <c r="BY355" s="511"/>
      <c r="BZ355" s="512"/>
      <c r="CA355" s="512"/>
      <c r="CB355" s="512"/>
      <c r="CC355" s="512"/>
      <c r="CD355" s="512"/>
      <c r="CE355" s="512"/>
      <c r="CF355" s="512"/>
      <c r="CG355" s="512"/>
      <c r="CH355" s="512"/>
      <c r="CI355" s="512"/>
      <c r="CJ355" s="512"/>
      <c r="CK355" s="512"/>
      <c r="CL355" s="512"/>
      <c r="CM355" s="512"/>
      <c r="CN355" s="512"/>
      <c r="CO355" s="512"/>
      <c r="CP355" s="512"/>
      <c r="CQ355" s="512"/>
      <c r="CR355" s="512"/>
      <c r="CS355" s="512"/>
      <c r="CT355" s="512"/>
      <c r="CU355" s="512"/>
      <c r="CV355" s="512"/>
      <c r="CW355" s="512"/>
      <c r="CX355" s="512"/>
      <c r="CY355" s="512"/>
      <c r="CZ355" s="512"/>
    </row>
    <row r="356" s="589" customFormat="true" ht="15" customHeight="true" x14ac:dyDescent="0.2">
      <c r="B356" s="622"/>
      <c r="AG356" s="420"/>
      <c r="AH356" s="420"/>
      <c r="AI356" s="420"/>
      <c r="AJ356" s="420"/>
      <c r="AK356" s="420"/>
      <c r="AL356" s="420"/>
      <c r="AM356" s="420"/>
      <c r="AN356" s="420"/>
      <c r="AO356" s="420"/>
      <c r="AP356" s="420"/>
      <c r="AQ356" s="420"/>
      <c r="AR356" s="420"/>
      <c r="AS356" s="420"/>
      <c r="AT356" s="420"/>
      <c r="AU356" s="420"/>
      <c r="AV356" s="420"/>
      <c r="AW356" s="420"/>
      <c r="AX356" s="420"/>
      <c r="AY356" s="420"/>
      <c r="AZ356" s="420"/>
      <c r="BA356" s="447"/>
      <c r="BB356" s="387"/>
      <c r="BC356" s="447"/>
      <c r="BD356" s="447"/>
      <c r="BE356" s="447"/>
      <c r="BF356" s="447"/>
      <c r="BG356" s="447"/>
      <c r="BH356" s="447"/>
      <c r="BI356" s="447"/>
      <c r="BJ356" s="447"/>
      <c r="BK356" s="447"/>
      <c r="BL356" s="447"/>
      <c r="BM356" s="447"/>
      <c r="BN356" s="447"/>
      <c r="BO356" s="447"/>
      <c r="BP356" s="447"/>
      <c r="BQ356" s="447"/>
      <c r="BR356" s="447"/>
      <c r="BS356" s="447"/>
      <c r="BT356" s="447"/>
      <c r="BU356" s="447"/>
      <c r="BV356" s="447"/>
      <c r="BW356" s="447"/>
      <c r="BX356" s="447"/>
      <c r="BY356" s="447"/>
      <c r="BZ356" s="420"/>
      <c r="CA356" s="420"/>
      <c r="CB356" s="420"/>
      <c r="CC356" s="420"/>
      <c r="CD356" s="420"/>
      <c r="CE356" s="420"/>
      <c r="CF356" s="420"/>
      <c r="CG356" s="420"/>
      <c r="CH356" s="420"/>
      <c r="CI356" s="420"/>
      <c r="CJ356" s="420"/>
      <c r="CK356" s="420"/>
      <c r="CL356" s="420"/>
      <c r="CM356" s="420"/>
      <c r="CN356" s="420"/>
      <c r="CO356" s="420"/>
      <c r="CP356" s="420"/>
      <c r="CQ356" s="420"/>
      <c r="CR356" s="420"/>
      <c r="CS356" s="420"/>
      <c r="CT356" s="420"/>
      <c r="CU356" s="420"/>
      <c r="CV356" s="420"/>
      <c r="CW356" s="420"/>
      <c r="CX356" s="420"/>
      <c r="CY356" s="420"/>
      <c r="CZ356" s="420"/>
    </row>
    <row r="357" s="383" customFormat="true" ht="15" customHeight="true" x14ac:dyDescent="0.2">
      <c r="B357" s="385"/>
      <c r="AG357" s="420"/>
      <c r="AH357" s="420"/>
      <c r="AI357" s="420"/>
      <c r="AJ357" s="420"/>
      <c r="AK357" s="420"/>
      <c r="AL357" s="420"/>
      <c r="AM357" s="420"/>
      <c r="AN357" s="420"/>
      <c r="AO357" s="420"/>
      <c r="AP357" s="420"/>
      <c r="AQ357" s="420"/>
      <c r="AR357" s="420"/>
      <c r="AS357" s="420"/>
      <c r="AT357" s="420"/>
      <c r="AU357" s="420"/>
      <c r="AV357" s="420"/>
      <c r="AW357" s="420"/>
      <c r="AX357" s="420"/>
      <c r="AY357" s="420"/>
      <c r="AZ357" s="420"/>
      <c r="BA357" s="447"/>
      <c r="BB357" s="387"/>
      <c r="BC357" s="447"/>
      <c r="BD357" s="447"/>
      <c r="BE357" s="447"/>
      <c r="BF357" s="447"/>
      <c r="BG357" s="447"/>
      <c r="BH357" s="447"/>
      <c r="BI357" s="447"/>
      <c r="BJ357" s="447"/>
      <c r="BK357" s="447"/>
      <c r="BL357" s="447"/>
      <c r="BM357" s="447"/>
      <c r="BN357" s="447"/>
      <c r="BO357" s="447"/>
      <c r="BP357" s="447"/>
      <c r="BQ357" s="447"/>
      <c r="BR357" s="447"/>
      <c r="BS357" s="447"/>
      <c r="BT357" s="447"/>
      <c r="BU357" s="447"/>
      <c r="BV357" s="447"/>
      <c r="BW357" s="447"/>
      <c r="BX357" s="447"/>
      <c r="BY357" s="447"/>
      <c r="BZ357" s="420"/>
      <c r="CA357" s="420"/>
      <c r="CB357" s="420"/>
      <c r="CC357" s="420"/>
      <c r="CD357" s="420"/>
      <c r="CE357" s="420"/>
      <c r="CF357" s="420"/>
      <c r="CG357" s="420"/>
      <c r="CH357" s="420"/>
      <c r="CI357" s="420"/>
      <c r="CJ357" s="420"/>
      <c r="CK357" s="420"/>
      <c r="CL357" s="420"/>
      <c r="CM357" s="420"/>
      <c r="CN357" s="420"/>
      <c r="CO357" s="420"/>
      <c r="CP357" s="420"/>
      <c r="CQ357" s="420"/>
      <c r="CR357" s="420"/>
      <c r="CS357" s="420"/>
      <c r="CT357" s="420"/>
      <c r="CU357" s="420"/>
      <c r="CV357" s="420"/>
      <c r="CW357" s="420"/>
      <c r="CX357" s="420"/>
      <c r="CY357" s="420"/>
      <c r="CZ357" s="420"/>
    </row>
    <row r="358" s="383" customFormat="true" ht="15" customHeight="true" x14ac:dyDescent="0.2">
      <c r="B358" s="385"/>
      <c r="AG358" s="420"/>
      <c r="AH358" s="420"/>
      <c r="AI358" s="420"/>
      <c r="AJ358" s="420"/>
      <c r="AK358" s="420"/>
      <c r="AL358" s="420"/>
      <c r="AM358" s="420"/>
      <c r="AN358" s="420"/>
      <c r="AO358" s="420"/>
      <c r="AP358" s="420"/>
      <c r="AQ358" s="420"/>
      <c r="AR358" s="420"/>
      <c r="AS358" s="420"/>
      <c r="AT358" s="420"/>
      <c r="AU358" s="420"/>
      <c r="AV358" s="420"/>
      <c r="AW358" s="420"/>
      <c r="AX358" s="420"/>
      <c r="AY358" s="420"/>
      <c r="AZ358" s="420"/>
      <c r="BA358" s="447"/>
      <c r="BB358" s="387"/>
      <c r="BC358" s="447"/>
      <c r="BD358" s="447"/>
      <c r="BE358" s="447"/>
      <c r="BF358" s="447"/>
      <c r="BG358" s="447"/>
      <c r="BH358" s="447"/>
      <c r="BI358" s="447"/>
      <c r="BJ358" s="447"/>
      <c r="BK358" s="447"/>
      <c r="BL358" s="447"/>
      <c r="BM358" s="447"/>
      <c r="BN358" s="447"/>
      <c r="BO358" s="447"/>
      <c r="BP358" s="447"/>
      <c r="BQ358" s="447"/>
      <c r="BR358" s="447"/>
      <c r="BS358" s="447"/>
      <c r="BT358" s="447"/>
      <c r="BU358" s="447"/>
      <c r="BV358" s="447"/>
      <c r="BW358" s="447"/>
      <c r="BX358" s="447"/>
      <c r="BY358" s="447"/>
      <c r="BZ358" s="420"/>
      <c r="CA358" s="420"/>
      <c r="CB358" s="420"/>
      <c r="CC358" s="420"/>
      <c r="CD358" s="420"/>
      <c r="CE358" s="420"/>
      <c r="CF358" s="420"/>
      <c r="CG358" s="420"/>
      <c r="CH358" s="420"/>
      <c r="CI358" s="420"/>
      <c r="CJ358" s="420"/>
      <c r="CK358" s="420"/>
      <c r="CL358" s="420"/>
      <c r="CM358" s="420"/>
      <c r="CN358" s="420"/>
      <c r="CO358" s="420"/>
      <c r="CP358" s="420"/>
      <c r="CQ358" s="420"/>
      <c r="CR358" s="420"/>
      <c r="CS358" s="420"/>
      <c r="CT358" s="420"/>
      <c r="CU358" s="420"/>
      <c r="CV358" s="420"/>
      <c r="CW358" s="420"/>
      <c r="CX358" s="420"/>
      <c r="CY358" s="420"/>
      <c r="CZ358" s="420"/>
    </row>
    <row r="359" s="383" customFormat="true" ht="15" customHeight="true" x14ac:dyDescent="0.2">
      <c r="B359" s="385"/>
      <c r="AG359" s="420"/>
      <c r="AH359" s="420"/>
      <c r="AI359" s="420"/>
      <c r="AJ359" s="420"/>
      <c r="AK359" s="420"/>
      <c r="AL359" s="420"/>
      <c r="AM359" s="420"/>
      <c r="AN359" s="420"/>
      <c r="AO359" s="420"/>
      <c r="AP359" s="420"/>
      <c r="AQ359" s="420"/>
      <c r="AR359" s="420"/>
      <c r="AS359" s="420"/>
      <c r="AT359" s="420"/>
      <c r="AU359" s="420"/>
      <c r="AV359" s="420"/>
      <c r="AW359" s="420"/>
      <c r="AX359" s="420"/>
      <c r="AY359" s="420"/>
      <c r="AZ359" s="420"/>
      <c r="BA359" s="447"/>
      <c r="BB359" s="387"/>
      <c r="BC359" s="447"/>
      <c r="BD359" s="447"/>
      <c r="BE359" s="447"/>
      <c r="BF359" s="447"/>
      <c r="BG359" s="447"/>
      <c r="BH359" s="447"/>
      <c r="BI359" s="447"/>
      <c r="BJ359" s="447"/>
      <c r="BK359" s="447"/>
      <c r="BL359" s="447"/>
      <c r="BM359" s="447"/>
      <c r="BN359" s="447"/>
      <c r="BO359" s="447"/>
      <c r="BP359" s="447"/>
      <c r="BQ359" s="447"/>
      <c r="BR359" s="447"/>
      <c r="BS359" s="447"/>
      <c r="BT359" s="447"/>
      <c r="BU359" s="447"/>
      <c r="BV359" s="447"/>
      <c r="BW359" s="447"/>
      <c r="BX359" s="447"/>
      <c r="BY359" s="447"/>
      <c r="BZ359" s="420"/>
      <c r="CA359" s="420"/>
      <c r="CB359" s="420"/>
      <c r="CC359" s="420"/>
      <c r="CD359" s="420"/>
      <c r="CE359" s="420"/>
      <c r="CF359" s="420"/>
      <c r="CG359" s="420"/>
      <c r="CH359" s="420"/>
      <c r="CI359" s="420"/>
      <c r="CJ359" s="420"/>
      <c r="CK359" s="420"/>
      <c r="CL359" s="420"/>
      <c r="CM359" s="420"/>
      <c r="CN359" s="420"/>
      <c r="CO359" s="420"/>
      <c r="CP359" s="420"/>
      <c r="CQ359" s="420"/>
      <c r="CR359" s="420"/>
      <c r="CS359" s="420"/>
      <c r="CT359" s="420"/>
      <c r="CU359" s="420"/>
      <c r="CV359" s="420"/>
      <c r="CW359" s="420"/>
      <c r="CX359" s="420"/>
      <c r="CY359" s="420"/>
      <c r="CZ359" s="420"/>
    </row>
    <row r="360" s="383" customFormat="true" ht="15" customHeight="true" x14ac:dyDescent="0.2">
      <c r="B360" s="385"/>
      <c r="AG360" s="420"/>
      <c r="AH360" s="420"/>
      <c r="AI360" s="420"/>
      <c r="AJ360" s="420"/>
      <c r="AK360" s="420"/>
      <c r="AL360" s="420"/>
      <c r="AM360" s="420"/>
      <c r="AN360" s="420"/>
      <c r="AO360" s="420"/>
      <c r="AP360" s="420"/>
      <c r="AQ360" s="420"/>
      <c r="AR360" s="420"/>
      <c r="AS360" s="420"/>
      <c r="AT360" s="420"/>
      <c r="AU360" s="420"/>
      <c r="AV360" s="420"/>
      <c r="AW360" s="420"/>
      <c r="AX360" s="420"/>
      <c r="AY360" s="420"/>
      <c r="AZ360" s="420"/>
      <c r="BA360" s="447"/>
      <c r="BB360" s="387"/>
      <c r="BC360" s="447"/>
      <c r="BD360" s="447"/>
      <c r="BE360" s="447"/>
      <c r="BF360" s="447"/>
      <c r="BG360" s="447"/>
      <c r="BH360" s="447"/>
      <c r="BI360" s="447"/>
      <c r="BJ360" s="447"/>
      <c r="BK360" s="447"/>
      <c r="BL360" s="447"/>
      <c r="BM360" s="447"/>
      <c r="BN360" s="447"/>
      <c r="BO360" s="447"/>
      <c r="BP360" s="447"/>
      <c r="BQ360" s="447"/>
      <c r="BR360" s="447"/>
      <c r="BS360" s="447"/>
      <c r="BT360" s="447"/>
      <c r="BU360" s="447"/>
      <c r="BV360" s="447"/>
      <c r="BW360" s="447"/>
      <c r="BX360" s="447"/>
      <c r="BY360" s="447"/>
      <c r="BZ360" s="420"/>
      <c r="CA360" s="420"/>
      <c r="CB360" s="420"/>
      <c r="CC360" s="420"/>
      <c r="CD360" s="420"/>
      <c r="CE360" s="420"/>
      <c r="CF360" s="420"/>
      <c r="CG360" s="420"/>
      <c r="CH360" s="420"/>
      <c r="CI360" s="420"/>
      <c r="CJ360" s="420"/>
      <c r="CK360" s="420"/>
      <c r="CL360" s="420"/>
      <c r="CM360" s="420"/>
      <c r="CN360" s="420"/>
      <c r="CO360" s="420"/>
      <c r="CP360" s="420"/>
      <c r="CQ360" s="420"/>
      <c r="CR360" s="420"/>
      <c r="CS360" s="420"/>
      <c r="CT360" s="420"/>
      <c r="CU360" s="420"/>
      <c r="CV360" s="420"/>
      <c r="CW360" s="420"/>
      <c r="CX360" s="420"/>
      <c r="CY360" s="420"/>
      <c r="CZ360" s="420"/>
    </row>
    <row r="361" s="383" customFormat="true" ht="15" customHeight="true" x14ac:dyDescent="0.2">
      <c r="B361" s="385"/>
      <c r="AG361" s="420"/>
      <c r="AH361" s="420"/>
      <c r="AI361" s="420"/>
      <c r="AJ361" s="420"/>
      <c r="AK361" s="420"/>
      <c r="AL361" s="420"/>
      <c r="AM361" s="420"/>
      <c r="AN361" s="420"/>
      <c r="AO361" s="420"/>
      <c r="AP361" s="420"/>
      <c r="AQ361" s="420"/>
      <c r="AR361" s="420"/>
      <c r="AS361" s="420"/>
      <c r="AT361" s="420"/>
      <c r="AU361" s="420"/>
      <c r="AV361" s="420"/>
      <c r="AW361" s="420"/>
      <c r="AX361" s="420"/>
      <c r="AY361" s="420"/>
      <c r="AZ361" s="420"/>
      <c r="BA361" s="447"/>
      <c r="BB361" s="387"/>
      <c r="BC361" s="447"/>
      <c r="BD361" s="447"/>
      <c r="BE361" s="447"/>
      <c r="BF361" s="447"/>
      <c r="BG361" s="447"/>
      <c r="BH361" s="447"/>
      <c r="BI361" s="447"/>
      <c r="BJ361" s="447"/>
      <c r="BK361" s="447"/>
      <c r="BL361" s="447"/>
      <c r="BM361" s="447"/>
      <c r="BN361" s="447"/>
      <c r="BO361" s="447"/>
      <c r="BP361" s="447"/>
      <c r="BQ361" s="447"/>
      <c r="BR361" s="447"/>
      <c r="BS361" s="447"/>
      <c r="BT361" s="447"/>
      <c r="BU361" s="447"/>
      <c r="BV361" s="447"/>
      <c r="BW361" s="447"/>
      <c r="BX361" s="447"/>
      <c r="BY361" s="447"/>
      <c r="BZ361" s="420"/>
      <c r="CA361" s="420"/>
      <c r="CB361" s="420"/>
      <c r="CC361" s="420"/>
      <c r="CD361" s="420"/>
      <c r="CE361" s="420"/>
      <c r="CF361" s="420"/>
      <c r="CG361" s="420"/>
      <c r="CH361" s="420"/>
      <c r="CI361" s="420"/>
      <c r="CJ361" s="420"/>
      <c r="CK361" s="420"/>
      <c r="CL361" s="420"/>
      <c r="CM361" s="420"/>
      <c r="CN361" s="420"/>
      <c r="CO361" s="420"/>
      <c r="CP361" s="420"/>
      <c r="CQ361" s="420"/>
      <c r="CR361" s="420"/>
      <c r="CS361" s="420"/>
      <c r="CT361" s="420"/>
      <c r="CU361" s="420"/>
      <c r="CV361" s="420"/>
      <c r="CW361" s="420"/>
      <c r="CX361" s="420"/>
      <c r="CY361" s="420"/>
      <c r="CZ361" s="420"/>
    </row>
    <row r="362" s="383" customFormat="true" ht="15" customHeight="true" x14ac:dyDescent="0.2">
      <c r="B362" s="385"/>
      <c r="AG362" s="420"/>
      <c r="AH362" s="420"/>
      <c r="AI362" s="420"/>
      <c r="AJ362" s="420"/>
      <c r="AK362" s="420"/>
      <c r="AL362" s="420"/>
      <c r="AM362" s="420"/>
      <c r="AN362" s="420"/>
      <c r="AO362" s="420"/>
      <c r="AP362" s="420"/>
      <c r="AQ362" s="420"/>
      <c r="AR362" s="420"/>
      <c r="AS362" s="420"/>
      <c r="AT362" s="420"/>
      <c r="AU362" s="420"/>
      <c r="AV362" s="420"/>
      <c r="AW362" s="420"/>
      <c r="AX362" s="420"/>
      <c r="AY362" s="420"/>
      <c r="AZ362" s="420"/>
      <c r="BA362" s="447"/>
      <c r="BB362" s="387"/>
      <c r="BC362" s="447"/>
      <c r="BD362" s="447"/>
      <c r="BE362" s="447"/>
      <c r="BF362" s="447"/>
      <c r="BG362" s="447"/>
      <c r="BH362" s="447"/>
      <c r="BI362" s="447"/>
      <c r="BJ362" s="447"/>
      <c r="BK362" s="447"/>
      <c r="BL362" s="447"/>
      <c r="BM362" s="447"/>
      <c r="BN362" s="447"/>
      <c r="BO362" s="447"/>
      <c r="BP362" s="447"/>
      <c r="BQ362" s="447"/>
      <c r="BR362" s="447"/>
      <c r="BS362" s="447"/>
      <c r="BT362" s="447"/>
      <c r="BU362" s="447"/>
      <c r="BV362" s="447"/>
      <c r="BW362" s="447"/>
      <c r="BX362" s="447"/>
      <c r="BY362" s="447"/>
      <c r="BZ362" s="420"/>
      <c r="CA362" s="420"/>
      <c r="CB362" s="420"/>
      <c r="CC362" s="420"/>
      <c r="CD362" s="420"/>
      <c r="CE362" s="420"/>
      <c r="CF362" s="420"/>
      <c r="CG362" s="420"/>
      <c r="CH362" s="420"/>
      <c r="CI362" s="420"/>
      <c r="CJ362" s="420"/>
      <c r="CK362" s="420"/>
      <c r="CL362" s="420"/>
      <c r="CM362" s="420"/>
      <c r="CN362" s="420"/>
      <c r="CO362" s="420"/>
      <c r="CP362" s="420"/>
      <c r="CQ362" s="420"/>
      <c r="CR362" s="420"/>
      <c r="CS362" s="420"/>
      <c r="CT362" s="420"/>
      <c r="CU362" s="420"/>
      <c r="CV362" s="420"/>
      <c r="CW362" s="420"/>
      <c r="CX362" s="420"/>
      <c r="CY362" s="420"/>
      <c r="CZ362" s="420"/>
    </row>
    <row r="363" s="383" customFormat="true" ht="15" customHeight="true" x14ac:dyDescent="0.2">
      <c r="B363" s="385"/>
      <c r="AG363" s="420"/>
      <c r="AH363" s="420"/>
      <c r="AI363" s="420"/>
      <c r="AJ363" s="420"/>
      <c r="AK363" s="420"/>
      <c r="AL363" s="420"/>
      <c r="AM363" s="420"/>
      <c r="AN363" s="420"/>
      <c r="AO363" s="420"/>
      <c r="AP363" s="420"/>
      <c r="AQ363" s="420"/>
      <c r="AR363" s="420"/>
      <c r="AS363" s="420"/>
      <c r="AT363" s="420"/>
      <c r="AU363" s="420"/>
      <c r="AV363" s="420"/>
      <c r="AW363" s="420"/>
      <c r="AX363" s="420"/>
      <c r="AY363" s="420"/>
      <c r="AZ363" s="420"/>
      <c r="BA363" s="447"/>
      <c r="BB363" s="387"/>
      <c r="BC363" s="447"/>
      <c r="BD363" s="447"/>
      <c r="BE363" s="447"/>
      <c r="BF363" s="447"/>
      <c r="BG363" s="447"/>
      <c r="BH363" s="447"/>
      <c r="BI363" s="447"/>
      <c r="BJ363" s="447"/>
      <c r="BK363" s="447"/>
      <c r="BL363" s="447"/>
      <c r="BM363" s="447"/>
      <c r="BN363" s="447"/>
      <c r="BO363" s="447"/>
      <c r="BP363" s="447"/>
      <c r="BQ363" s="447"/>
      <c r="BR363" s="447"/>
      <c r="BS363" s="447"/>
      <c r="BT363" s="447"/>
      <c r="BU363" s="447"/>
      <c r="BV363" s="447"/>
      <c r="BW363" s="447"/>
      <c r="BX363" s="447"/>
      <c r="BY363" s="447"/>
      <c r="BZ363" s="420"/>
      <c r="CA363" s="420"/>
      <c r="CB363" s="420"/>
      <c r="CC363" s="420"/>
      <c r="CD363" s="420"/>
      <c r="CE363" s="420"/>
      <c r="CF363" s="420"/>
      <c r="CG363" s="420"/>
      <c r="CH363" s="420"/>
      <c r="CI363" s="420"/>
      <c r="CJ363" s="420"/>
      <c r="CK363" s="420"/>
      <c r="CL363" s="420"/>
      <c r="CM363" s="420"/>
      <c r="CN363" s="420"/>
      <c r="CO363" s="420"/>
      <c r="CP363" s="420"/>
      <c r="CQ363" s="420"/>
      <c r="CR363" s="420"/>
      <c r="CS363" s="420"/>
      <c r="CT363" s="420"/>
      <c r="CU363" s="420"/>
      <c r="CV363" s="420"/>
      <c r="CW363" s="420"/>
      <c r="CX363" s="420"/>
      <c r="CY363" s="420"/>
      <c r="CZ363" s="420"/>
    </row>
    <row r="364" s="383" customFormat="true" ht="15" customHeight="true" x14ac:dyDescent="0.2">
      <c r="B364" s="385"/>
      <c r="AG364" s="420"/>
      <c r="AH364" s="420"/>
      <c r="AI364" s="420"/>
      <c r="AJ364" s="420"/>
      <c r="AK364" s="420"/>
      <c r="AL364" s="420"/>
      <c r="AM364" s="420"/>
      <c r="AN364" s="420"/>
      <c r="AO364" s="420"/>
      <c r="AP364" s="420"/>
      <c r="AQ364" s="420"/>
      <c r="AR364" s="420"/>
      <c r="AS364" s="420"/>
      <c r="AT364" s="420"/>
      <c r="AU364" s="420"/>
      <c r="AV364" s="420"/>
      <c r="AW364" s="420"/>
      <c r="AX364" s="420"/>
      <c r="AY364" s="420"/>
      <c r="AZ364" s="420"/>
      <c r="BA364" s="447"/>
      <c r="BB364" s="387"/>
      <c r="BC364" s="447"/>
      <c r="BD364" s="447"/>
      <c r="BE364" s="447"/>
      <c r="BF364" s="447"/>
      <c r="BG364" s="447"/>
      <c r="BH364" s="447"/>
      <c r="BI364" s="447"/>
      <c r="BJ364" s="447"/>
      <c r="BK364" s="447"/>
      <c r="BL364" s="447"/>
      <c r="BM364" s="447"/>
      <c r="BN364" s="447"/>
      <c r="BO364" s="447"/>
      <c r="BP364" s="447"/>
      <c r="BQ364" s="447"/>
      <c r="BR364" s="447"/>
      <c r="BS364" s="447"/>
      <c r="BT364" s="447"/>
      <c r="BU364" s="447"/>
      <c r="BV364" s="447"/>
      <c r="BW364" s="447"/>
      <c r="BX364" s="447"/>
      <c r="BY364" s="447"/>
      <c r="BZ364" s="420"/>
      <c r="CA364" s="420"/>
      <c r="CB364" s="420"/>
      <c r="CC364" s="420"/>
      <c r="CD364" s="420"/>
      <c r="CE364" s="420"/>
      <c r="CF364" s="420"/>
      <c r="CG364" s="420"/>
      <c r="CH364" s="420"/>
      <c r="CI364" s="420"/>
      <c r="CJ364" s="420"/>
      <c r="CK364" s="420"/>
      <c r="CL364" s="420"/>
      <c r="CM364" s="420"/>
      <c r="CN364" s="420"/>
      <c r="CO364" s="420"/>
      <c r="CP364" s="420"/>
      <c r="CQ364" s="420"/>
      <c r="CR364" s="420"/>
      <c r="CS364" s="420"/>
      <c r="CT364" s="420"/>
      <c r="CU364" s="420"/>
      <c r="CV364" s="420"/>
      <c r="CW364" s="420"/>
      <c r="CX364" s="420"/>
      <c r="CY364" s="420"/>
      <c r="CZ364" s="420"/>
    </row>
    <row r="365" s="383" customFormat="true" ht="15" customHeight="true" x14ac:dyDescent="0.2">
      <c r="B365" s="385"/>
      <c r="AG365" s="420"/>
      <c r="AH365" s="420"/>
      <c r="AI365" s="420"/>
      <c r="AJ365" s="420"/>
      <c r="AK365" s="420"/>
      <c r="AL365" s="420"/>
      <c r="AM365" s="420"/>
      <c r="AN365" s="420"/>
      <c r="AO365" s="420"/>
      <c r="AP365" s="420"/>
      <c r="AQ365" s="420"/>
      <c r="AR365" s="420"/>
      <c r="AS365" s="420"/>
      <c r="AT365" s="420"/>
      <c r="AU365" s="420"/>
      <c r="AV365" s="420"/>
      <c r="AW365" s="420"/>
      <c r="AX365" s="420"/>
      <c r="AY365" s="420"/>
      <c r="AZ365" s="420"/>
      <c r="BA365" s="447"/>
      <c r="BB365" s="387"/>
      <c r="BC365" s="447"/>
      <c r="BD365" s="447"/>
      <c r="BE365" s="447"/>
      <c r="BF365" s="447"/>
      <c r="BG365" s="447"/>
      <c r="BH365" s="447"/>
      <c r="BI365" s="447"/>
      <c r="BJ365" s="447"/>
      <c r="BK365" s="447"/>
      <c r="BL365" s="447"/>
      <c r="BM365" s="447"/>
      <c r="BN365" s="447"/>
      <c r="BO365" s="447"/>
      <c r="BP365" s="447"/>
      <c r="BQ365" s="447"/>
      <c r="BR365" s="447"/>
      <c r="BS365" s="447"/>
      <c r="BT365" s="447"/>
      <c r="BU365" s="447"/>
      <c r="BV365" s="447"/>
      <c r="BW365" s="447"/>
      <c r="BX365" s="447"/>
      <c r="BY365" s="447"/>
      <c r="BZ365" s="420"/>
      <c r="CA365" s="420"/>
      <c r="CB365" s="420"/>
      <c r="CC365" s="420"/>
      <c r="CD365" s="420"/>
      <c r="CE365" s="420"/>
      <c r="CF365" s="420"/>
      <c r="CG365" s="420"/>
      <c r="CH365" s="420"/>
      <c r="CI365" s="420"/>
      <c r="CJ365" s="420"/>
      <c r="CK365" s="420"/>
      <c r="CL365" s="420"/>
      <c r="CM365" s="420"/>
      <c r="CN365" s="420"/>
      <c r="CO365" s="420"/>
      <c r="CP365" s="420"/>
      <c r="CQ365" s="420"/>
      <c r="CR365" s="420"/>
      <c r="CS365" s="420"/>
      <c r="CT365" s="420"/>
      <c r="CU365" s="420"/>
      <c r="CV365" s="420"/>
      <c r="CW365" s="420"/>
      <c r="CX365" s="420"/>
      <c r="CY365" s="420"/>
      <c r="CZ365" s="420"/>
    </row>
    <row r="366" s="383" customFormat="true" ht="15" customHeight="true" x14ac:dyDescent="0.2">
      <c r="B366" s="385"/>
      <c r="AG366" s="420"/>
      <c r="AH366" s="420"/>
      <c r="AI366" s="420"/>
      <c r="AJ366" s="420"/>
      <c r="AK366" s="420"/>
      <c r="AL366" s="420"/>
      <c r="AM366" s="420"/>
      <c r="AN366" s="420"/>
      <c r="AO366" s="420"/>
      <c r="AP366" s="420"/>
      <c r="AQ366" s="420"/>
      <c r="AR366" s="420"/>
      <c r="AS366" s="420"/>
      <c r="AT366" s="420"/>
      <c r="AU366" s="420"/>
      <c r="AV366" s="420"/>
      <c r="AW366" s="420"/>
      <c r="AX366" s="420"/>
      <c r="AY366" s="420"/>
      <c r="AZ366" s="420"/>
      <c r="BA366" s="447"/>
      <c r="BB366" s="387"/>
      <c r="BC366" s="447"/>
      <c r="BD366" s="447"/>
      <c r="BE366" s="447"/>
      <c r="BF366" s="447"/>
      <c r="BG366" s="447"/>
      <c r="BH366" s="447"/>
      <c r="BI366" s="447"/>
      <c r="BJ366" s="447"/>
      <c r="BK366" s="447"/>
      <c r="BL366" s="447"/>
      <c r="BM366" s="447"/>
      <c r="BN366" s="447"/>
      <c r="BO366" s="447"/>
      <c r="BP366" s="447"/>
      <c r="BQ366" s="447"/>
      <c r="BR366" s="447"/>
      <c r="BS366" s="447"/>
      <c r="BT366" s="447"/>
      <c r="BU366" s="447"/>
      <c r="BV366" s="447"/>
      <c r="BW366" s="447"/>
      <c r="BX366" s="447"/>
      <c r="BY366" s="447"/>
      <c r="BZ366" s="420"/>
      <c r="CA366" s="420"/>
      <c r="CB366" s="420"/>
      <c r="CC366" s="420"/>
      <c r="CD366" s="420"/>
      <c r="CE366" s="420"/>
      <c r="CF366" s="420"/>
      <c r="CG366" s="420"/>
      <c r="CH366" s="420"/>
      <c r="CI366" s="420"/>
      <c r="CJ366" s="420"/>
      <c r="CK366" s="420"/>
      <c r="CL366" s="420"/>
      <c r="CM366" s="420"/>
      <c r="CN366" s="420"/>
      <c r="CO366" s="420"/>
      <c r="CP366" s="420"/>
      <c r="CQ366" s="420"/>
      <c r="CR366" s="420"/>
      <c r="CS366" s="420"/>
      <c r="CT366" s="420"/>
      <c r="CU366" s="420"/>
      <c r="CV366" s="420"/>
      <c r="CW366" s="420"/>
      <c r="CX366" s="420"/>
      <c r="CY366" s="420"/>
      <c r="CZ366" s="420"/>
    </row>
    <row r="367" s="383" customFormat="true" ht="15" customHeight="true" x14ac:dyDescent="0.2">
      <c r="B367" s="385"/>
      <c r="AG367" s="420"/>
      <c r="AH367" s="420"/>
      <c r="AI367" s="420"/>
      <c r="AJ367" s="420"/>
      <c r="AK367" s="420"/>
      <c r="AL367" s="420"/>
      <c r="AM367" s="420"/>
      <c r="AN367" s="420"/>
      <c r="AO367" s="420"/>
      <c r="AP367" s="420"/>
      <c r="AQ367" s="420"/>
      <c r="AR367" s="420"/>
      <c r="AS367" s="420"/>
      <c r="AT367" s="420"/>
      <c r="AU367" s="420"/>
      <c r="AV367" s="420"/>
      <c r="AW367" s="420"/>
      <c r="AX367" s="420"/>
      <c r="AY367" s="420"/>
      <c r="AZ367" s="420"/>
      <c r="BA367" s="447"/>
      <c r="BB367" s="387"/>
      <c r="BC367" s="447"/>
      <c r="BD367" s="447"/>
      <c r="BE367" s="447"/>
      <c r="BF367" s="447"/>
      <c r="BG367" s="447"/>
      <c r="BH367" s="447"/>
      <c r="BI367" s="447"/>
      <c r="BJ367" s="447"/>
      <c r="BK367" s="447"/>
      <c r="BL367" s="447"/>
      <c r="BM367" s="447"/>
      <c r="BN367" s="447"/>
      <c r="BO367" s="447"/>
      <c r="BP367" s="447"/>
      <c r="BQ367" s="447"/>
      <c r="BR367" s="447"/>
      <c r="BS367" s="447"/>
      <c r="BT367" s="447"/>
      <c r="BU367" s="447"/>
      <c r="BV367" s="447"/>
      <c r="BW367" s="447"/>
      <c r="BX367" s="447"/>
      <c r="BY367" s="447"/>
      <c r="BZ367" s="420"/>
      <c r="CA367" s="420"/>
      <c r="CB367" s="420"/>
      <c r="CC367" s="420"/>
      <c r="CD367" s="420"/>
      <c r="CE367" s="420"/>
      <c r="CF367" s="420"/>
      <c r="CG367" s="420"/>
      <c r="CH367" s="420"/>
      <c r="CI367" s="420"/>
      <c r="CJ367" s="420"/>
      <c r="CK367" s="420"/>
      <c r="CL367" s="420"/>
      <c r="CM367" s="420"/>
      <c r="CN367" s="420"/>
      <c r="CO367" s="420"/>
      <c r="CP367" s="420"/>
      <c r="CQ367" s="420"/>
      <c r="CR367" s="420"/>
      <c r="CS367" s="420"/>
      <c r="CT367" s="420"/>
      <c r="CU367" s="420"/>
      <c r="CV367" s="420"/>
      <c r="CW367" s="420"/>
      <c r="CX367" s="420"/>
      <c r="CY367" s="420"/>
      <c r="CZ367" s="420"/>
    </row>
    <row r="368" s="383" customFormat="true" ht="15" customHeight="true" x14ac:dyDescent="0.2">
      <c r="B368" s="385"/>
      <c r="AG368" s="420"/>
      <c r="AH368" s="420"/>
      <c r="AI368" s="420"/>
      <c r="AJ368" s="420"/>
      <c r="AK368" s="420"/>
      <c r="AL368" s="420"/>
      <c r="AM368" s="420"/>
      <c r="AN368" s="420"/>
      <c r="AO368" s="420"/>
      <c r="AP368" s="420"/>
      <c r="AQ368" s="420"/>
      <c r="AR368" s="420"/>
      <c r="AS368" s="420"/>
      <c r="AT368" s="420"/>
      <c r="AU368" s="420"/>
      <c r="AV368" s="420"/>
      <c r="AW368" s="420"/>
      <c r="AX368" s="420"/>
      <c r="AY368" s="420"/>
      <c r="AZ368" s="420"/>
      <c r="BA368" s="447"/>
      <c r="BB368" s="387"/>
      <c r="BC368" s="447"/>
      <c r="BD368" s="447"/>
      <c r="BE368" s="447"/>
      <c r="BF368" s="447"/>
      <c r="BG368" s="447"/>
      <c r="BH368" s="447"/>
      <c r="BI368" s="447"/>
      <c r="BJ368" s="447"/>
      <c r="BK368" s="447"/>
      <c r="BL368" s="447"/>
      <c r="BM368" s="447"/>
      <c r="BN368" s="447"/>
      <c r="BO368" s="447"/>
      <c r="BP368" s="447"/>
      <c r="BQ368" s="447"/>
      <c r="BR368" s="447"/>
      <c r="BS368" s="447"/>
      <c r="BT368" s="447"/>
      <c r="BU368" s="447"/>
      <c r="BV368" s="447"/>
      <c r="BW368" s="447"/>
      <c r="BX368" s="447"/>
      <c r="BY368" s="447"/>
      <c r="BZ368" s="420"/>
      <c r="CA368" s="420"/>
      <c r="CB368" s="420"/>
      <c r="CC368" s="420"/>
      <c r="CD368" s="420"/>
      <c r="CE368" s="420"/>
      <c r="CF368" s="420"/>
      <c r="CG368" s="420"/>
      <c r="CH368" s="420"/>
      <c r="CI368" s="420"/>
      <c r="CJ368" s="420"/>
      <c r="CK368" s="420"/>
      <c r="CL368" s="420"/>
      <c r="CM368" s="420"/>
      <c r="CN368" s="420"/>
      <c r="CO368" s="420"/>
      <c r="CP368" s="420"/>
      <c r="CQ368" s="420"/>
      <c r="CR368" s="420"/>
      <c r="CS368" s="420"/>
      <c r="CT368" s="420"/>
      <c r="CU368" s="420"/>
      <c r="CV368" s="420"/>
      <c r="CW368" s="420"/>
      <c r="CX368" s="420"/>
      <c r="CY368" s="420"/>
      <c r="CZ368" s="420"/>
    </row>
    <row r="369" s="383" customFormat="true" ht="15" customHeight="true" x14ac:dyDescent="0.2">
      <c r="B369" s="385"/>
      <c r="AG369" s="420"/>
      <c r="AH369" s="420"/>
      <c r="AI369" s="420"/>
      <c r="AJ369" s="420"/>
      <c r="AK369" s="420"/>
      <c r="AL369" s="420"/>
      <c r="AM369" s="420"/>
      <c r="AN369" s="420"/>
      <c r="AO369" s="420"/>
      <c r="AP369" s="420"/>
      <c r="AQ369" s="420"/>
      <c r="AR369" s="420"/>
      <c r="AS369" s="420"/>
      <c r="AT369" s="420"/>
      <c r="AU369" s="420"/>
      <c r="AV369" s="420"/>
      <c r="AW369" s="420"/>
      <c r="AX369" s="420"/>
      <c r="AY369" s="420"/>
      <c r="AZ369" s="420"/>
      <c r="BA369" s="447"/>
      <c r="BB369" s="387"/>
      <c r="BC369" s="447"/>
      <c r="BD369" s="447"/>
      <c r="BE369" s="447"/>
      <c r="BF369" s="447"/>
      <c r="BG369" s="447"/>
      <c r="BH369" s="447"/>
      <c r="BI369" s="447"/>
      <c r="BJ369" s="447"/>
      <c r="BK369" s="447"/>
      <c r="BL369" s="447"/>
      <c r="BM369" s="447"/>
      <c r="BN369" s="447"/>
      <c r="BO369" s="447"/>
      <c r="BP369" s="447"/>
      <c r="BQ369" s="447"/>
      <c r="BR369" s="447"/>
      <c r="BS369" s="447"/>
      <c r="BT369" s="447"/>
      <c r="BU369" s="447"/>
      <c r="BV369" s="447"/>
      <c r="BW369" s="447"/>
      <c r="BX369" s="447"/>
      <c r="BY369" s="447"/>
      <c r="BZ369" s="420"/>
      <c r="CA369" s="420"/>
      <c r="CB369" s="420"/>
      <c r="CC369" s="420"/>
      <c r="CD369" s="420"/>
      <c r="CE369" s="420"/>
      <c r="CF369" s="420"/>
      <c r="CG369" s="420"/>
      <c r="CH369" s="420"/>
      <c r="CI369" s="420"/>
      <c r="CJ369" s="420"/>
      <c r="CK369" s="420"/>
      <c r="CL369" s="420"/>
      <c r="CM369" s="420"/>
      <c r="CN369" s="420"/>
      <c r="CO369" s="420"/>
      <c r="CP369" s="420"/>
      <c r="CQ369" s="420"/>
      <c r="CR369" s="420"/>
      <c r="CS369" s="420"/>
      <c r="CT369" s="420"/>
      <c r="CU369" s="420"/>
      <c r="CV369" s="420"/>
      <c r="CW369" s="420"/>
      <c r="CX369" s="420"/>
      <c r="CY369" s="420"/>
      <c r="CZ369" s="420"/>
    </row>
    <row r="370" s="383" customFormat="true" ht="15" customHeight="true" x14ac:dyDescent="0.2">
      <c r="B370" s="385"/>
      <c r="AG370" s="420"/>
      <c r="AH370" s="420"/>
      <c r="AI370" s="420"/>
      <c r="AJ370" s="420"/>
      <c r="AK370" s="420"/>
      <c r="AL370" s="420"/>
      <c r="AM370" s="420"/>
      <c r="AN370" s="420"/>
      <c r="AO370" s="420"/>
      <c r="AP370" s="420"/>
      <c r="AQ370" s="420"/>
      <c r="AR370" s="420"/>
      <c r="AS370" s="420"/>
      <c r="AT370" s="420"/>
      <c r="AU370" s="420"/>
      <c r="AV370" s="420"/>
      <c r="AW370" s="420"/>
      <c r="AX370" s="420"/>
      <c r="AY370" s="420"/>
      <c r="AZ370" s="420"/>
      <c r="BA370" s="447"/>
      <c r="BB370" s="387"/>
      <c r="BC370" s="447"/>
      <c r="BD370" s="447"/>
      <c r="BE370" s="447"/>
      <c r="BF370" s="447"/>
      <c r="BG370" s="447"/>
      <c r="BH370" s="447"/>
      <c r="BI370" s="447"/>
      <c r="BJ370" s="447"/>
      <c r="BK370" s="447"/>
      <c r="BL370" s="447"/>
      <c r="BM370" s="447"/>
      <c r="BN370" s="447"/>
      <c r="BO370" s="447"/>
      <c r="BP370" s="447"/>
      <c r="BQ370" s="447"/>
      <c r="BR370" s="447"/>
      <c r="BS370" s="447"/>
      <c r="BT370" s="447"/>
      <c r="BU370" s="447"/>
      <c r="BV370" s="447"/>
      <c r="BW370" s="447"/>
      <c r="BX370" s="447"/>
      <c r="BY370" s="447"/>
      <c r="BZ370" s="420"/>
      <c r="CA370" s="420"/>
      <c r="CB370" s="420"/>
      <c r="CC370" s="420"/>
      <c r="CD370" s="420"/>
      <c r="CE370" s="420"/>
      <c r="CF370" s="420"/>
      <c r="CG370" s="420"/>
      <c r="CH370" s="420"/>
      <c r="CI370" s="420"/>
      <c r="CJ370" s="420"/>
      <c r="CK370" s="420"/>
      <c r="CL370" s="420"/>
      <c r="CM370" s="420"/>
      <c r="CN370" s="420"/>
      <c r="CO370" s="420"/>
      <c r="CP370" s="420"/>
      <c r="CQ370" s="420"/>
      <c r="CR370" s="420"/>
      <c r="CS370" s="420"/>
      <c r="CT370" s="420"/>
      <c r="CU370" s="420"/>
      <c r="CV370" s="420"/>
      <c r="CW370" s="420"/>
      <c r="CX370" s="420"/>
      <c r="CY370" s="420"/>
      <c r="CZ370" s="420"/>
    </row>
    <row r="371" s="383" customFormat="true" ht="15" customHeight="true" x14ac:dyDescent="0.2">
      <c r="B371" s="385"/>
      <c r="AG371" s="420"/>
      <c r="AH371" s="420"/>
      <c r="AI371" s="420"/>
      <c r="AJ371" s="420"/>
      <c r="AK371" s="420"/>
      <c r="AL371" s="420"/>
      <c r="AM371" s="420"/>
      <c r="AN371" s="420"/>
      <c r="AO371" s="420"/>
      <c r="AP371" s="420"/>
      <c r="AQ371" s="420"/>
      <c r="AR371" s="420"/>
      <c r="AS371" s="420"/>
      <c r="AT371" s="420"/>
      <c r="AU371" s="420"/>
      <c r="AV371" s="420"/>
      <c r="AW371" s="420"/>
      <c r="AX371" s="420"/>
      <c r="AY371" s="420"/>
      <c r="AZ371" s="420"/>
      <c r="BA371" s="447"/>
      <c r="BB371" s="387"/>
      <c r="BC371" s="447"/>
      <c r="BD371" s="447"/>
      <c r="BE371" s="447"/>
      <c r="BF371" s="447"/>
      <c r="BG371" s="447"/>
      <c r="BH371" s="447"/>
      <c r="BI371" s="447"/>
      <c r="BJ371" s="447"/>
      <c r="BK371" s="447"/>
      <c r="BL371" s="447"/>
      <c r="BM371" s="447"/>
      <c r="BN371" s="447"/>
      <c r="BO371" s="447"/>
      <c r="BP371" s="447"/>
      <c r="BQ371" s="447"/>
      <c r="BR371" s="447"/>
      <c r="BS371" s="447"/>
      <c r="BT371" s="447"/>
      <c r="BU371" s="447"/>
      <c r="BV371" s="447"/>
      <c r="BW371" s="447"/>
      <c r="BX371" s="447"/>
      <c r="BY371" s="447"/>
      <c r="BZ371" s="420"/>
      <c r="CA371" s="420"/>
      <c r="CB371" s="420"/>
      <c r="CC371" s="420"/>
      <c r="CD371" s="420"/>
      <c r="CE371" s="420"/>
      <c r="CF371" s="420"/>
      <c r="CG371" s="420"/>
      <c r="CH371" s="420"/>
      <c r="CI371" s="420"/>
      <c r="CJ371" s="420"/>
      <c r="CK371" s="420"/>
      <c r="CL371" s="420"/>
      <c r="CM371" s="420"/>
      <c r="CN371" s="420"/>
      <c r="CO371" s="420"/>
      <c r="CP371" s="420"/>
      <c r="CQ371" s="420"/>
      <c r="CR371" s="420"/>
      <c r="CS371" s="420"/>
      <c r="CT371" s="420"/>
      <c r="CU371" s="420"/>
      <c r="CV371" s="420"/>
      <c r="CW371" s="420"/>
      <c r="CX371" s="420"/>
      <c r="CY371" s="420"/>
      <c r="CZ371" s="420"/>
    </row>
    <row r="372" s="383" customFormat="true" ht="15" customHeight="true" x14ac:dyDescent="0.2">
      <c r="B372" s="385"/>
      <c r="AG372" s="420"/>
      <c r="AH372" s="420"/>
      <c r="AI372" s="420"/>
      <c r="AJ372" s="420"/>
      <c r="AK372" s="420"/>
      <c r="AL372" s="420"/>
      <c r="AM372" s="420"/>
      <c r="AN372" s="420"/>
      <c r="AO372" s="420"/>
      <c r="AP372" s="420"/>
      <c r="AQ372" s="420"/>
      <c r="AR372" s="420"/>
      <c r="AS372" s="420"/>
      <c r="AT372" s="420"/>
      <c r="AU372" s="420"/>
      <c r="AV372" s="420"/>
      <c r="AW372" s="420"/>
      <c r="AX372" s="420"/>
      <c r="AY372" s="420"/>
      <c r="AZ372" s="420"/>
      <c r="BA372" s="447"/>
      <c r="BB372" s="387"/>
      <c r="BC372" s="447"/>
      <c r="BD372" s="447"/>
      <c r="BE372" s="447"/>
      <c r="BF372" s="447"/>
      <c r="BG372" s="447"/>
      <c r="BH372" s="447"/>
      <c r="BI372" s="447"/>
      <c r="BJ372" s="447"/>
      <c r="BK372" s="447"/>
      <c r="BL372" s="447"/>
      <c r="BM372" s="447"/>
      <c r="BN372" s="447"/>
      <c r="BO372" s="447"/>
      <c r="BP372" s="447"/>
      <c r="BQ372" s="447"/>
      <c r="BR372" s="447"/>
      <c r="BS372" s="447"/>
      <c r="BT372" s="447"/>
      <c r="BU372" s="447"/>
      <c r="BV372" s="447"/>
      <c r="BW372" s="447"/>
      <c r="BX372" s="447"/>
      <c r="BY372" s="447"/>
      <c r="BZ372" s="420"/>
      <c r="CA372" s="420"/>
      <c r="CB372" s="420"/>
      <c r="CC372" s="420"/>
      <c r="CD372" s="420"/>
      <c r="CE372" s="420"/>
      <c r="CF372" s="420"/>
      <c r="CG372" s="420"/>
      <c r="CH372" s="420"/>
      <c r="CI372" s="420"/>
      <c r="CJ372" s="420"/>
      <c r="CK372" s="420"/>
      <c r="CL372" s="420"/>
      <c r="CM372" s="420"/>
      <c r="CN372" s="420"/>
      <c r="CO372" s="420"/>
      <c r="CP372" s="420"/>
      <c r="CQ372" s="420"/>
      <c r="CR372" s="420"/>
      <c r="CS372" s="420"/>
      <c r="CT372" s="420"/>
      <c r="CU372" s="420"/>
      <c r="CV372" s="420"/>
      <c r="CW372" s="420"/>
      <c r="CX372" s="420"/>
      <c r="CY372" s="420"/>
      <c r="CZ372" s="420"/>
    </row>
    <row r="373" s="383" customFormat="true" ht="15" customHeight="true" x14ac:dyDescent="0.2">
      <c r="B373" s="385"/>
      <c r="AG373" s="420"/>
      <c r="AH373" s="420"/>
      <c r="AI373" s="420"/>
      <c r="AJ373" s="420"/>
      <c r="AK373" s="420"/>
      <c r="AL373" s="420"/>
      <c r="AM373" s="420"/>
      <c r="AN373" s="420"/>
      <c r="AO373" s="420"/>
      <c r="AP373" s="420"/>
      <c r="AQ373" s="420"/>
      <c r="AR373" s="420"/>
      <c r="AS373" s="420"/>
      <c r="AT373" s="420"/>
      <c r="AU373" s="420"/>
      <c r="AV373" s="420"/>
      <c r="AW373" s="420"/>
      <c r="AX373" s="420"/>
      <c r="AY373" s="420"/>
      <c r="AZ373" s="420"/>
      <c r="BA373" s="447"/>
      <c r="BB373" s="387"/>
      <c r="BC373" s="447"/>
      <c r="BD373" s="447"/>
      <c r="BE373" s="447"/>
      <c r="BF373" s="447"/>
      <c r="BG373" s="447"/>
      <c r="BH373" s="447"/>
      <c r="BI373" s="447"/>
      <c r="BJ373" s="447"/>
      <c r="BK373" s="447"/>
      <c r="BL373" s="447"/>
      <c r="BM373" s="447"/>
      <c r="BN373" s="447"/>
      <c r="BO373" s="447"/>
      <c r="BP373" s="447"/>
      <c r="BQ373" s="447"/>
      <c r="BR373" s="447"/>
      <c r="BS373" s="447"/>
      <c r="BT373" s="447"/>
      <c r="BU373" s="447"/>
      <c r="BV373" s="447"/>
      <c r="BW373" s="447"/>
      <c r="BX373" s="447"/>
      <c r="BY373" s="447"/>
      <c r="BZ373" s="420"/>
      <c r="CA373" s="420"/>
      <c r="CB373" s="420"/>
      <c r="CC373" s="420"/>
      <c r="CD373" s="420"/>
      <c r="CE373" s="420"/>
      <c r="CF373" s="420"/>
      <c r="CG373" s="420"/>
      <c r="CH373" s="420"/>
      <c r="CI373" s="420"/>
      <c r="CJ373" s="420"/>
      <c r="CK373" s="420"/>
      <c r="CL373" s="420"/>
      <c r="CM373" s="420"/>
      <c r="CN373" s="420"/>
      <c r="CO373" s="420"/>
      <c r="CP373" s="420"/>
      <c r="CQ373" s="420"/>
      <c r="CR373" s="420"/>
      <c r="CS373" s="420"/>
      <c r="CT373" s="420"/>
      <c r="CU373" s="420"/>
      <c r="CV373" s="420"/>
      <c r="CW373" s="420"/>
      <c r="CX373" s="420"/>
      <c r="CY373" s="420"/>
      <c r="CZ373" s="420"/>
    </row>
    <row r="374" s="383" customFormat="true" ht="15" customHeight="true" x14ac:dyDescent="0.2">
      <c r="B374" s="385"/>
      <c r="AG374" s="420"/>
      <c r="AH374" s="420"/>
      <c r="AI374" s="420"/>
      <c r="AJ374" s="420"/>
      <c r="AK374" s="420"/>
      <c r="AL374" s="420"/>
      <c r="AM374" s="420"/>
      <c r="AN374" s="420"/>
      <c r="AO374" s="420"/>
      <c r="AP374" s="420"/>
      <c r="AQ374" s="420"/>
      <c r="AR374" s="420"/>
      <c r="AS374" s="420"/>
      <c r="AT374" s="420"/>
      <c r="AU374" s="420"/>
      <c r="AV374" s="420"/>
      <c r="AW374" s="420"/>
      <c r="AX374" s="420"/>
      <c r="AY374" s="420"/>
      <c r="AZ374" s="420"/>
      <c r="BA374" s="447"/>
      <c r="BB374" s="387"/>
      <c r="BC374" s="447"/>
      <c r="BD374" s="447"/>
      <c r="BE374" s="447"/>
      <c r="BF374" s="447"/>
      <c r="BG374" s="447"/>
      <c r="BH374" s="447"/>
      <c r="BI374" s="447"/>
      <c r="BJ374" s="447"/>
      <c r="BK374" s="447"/>
      <c r="BL374" s="447"/>
      <c r="BM374" s="447"/>
      <c r="BN374" s="447"/>
      <c r="BO374" s="447"/>
      <c r="BP374" s="447"/>
      <c r="BQ374" s="447"/>
      <c r="BR374" s="447"/>
      <c r="BS374" s="447"/>
      <c r="BT374" s="447"/>
      <c r="BU374" s="447"/>
      <c r="BV374" s="447"/>
      <c r="BW374" s="447"/>
      <c r="BX374" s="447"/>
      <c r="BY374" s="447"/>
      <c r="BZ374" s="420"/>
      <c r="CA374" s="420"/>
      <c r="CB374" s="420"/>
      <c r="CC374" s="420"/>
      <c r="CD374" s="420"/>
      <c r="CE374" s="420"/>
      <c r="CF374" s="420"/>
      <c r="CG374" s="420"/>
      <c r="CH374" s="420"/>
      <c r="CI374" s="420"/>
      <c r="CJ374" s="420"/>
      <c r="CK374" s="420"/>
      <c r="CL374" s="420"/>
      <c r="CM374" s="420"/>
      <c r="CN374" s="420"/>
      <c r="CO374" s="420"/>
      <c r="CP374" s="420"/>
      <c r="CQ374" s="420"/>
      <c r="CR374" s="420"/>
      <c r="CS374" s="420"/>
      <c r="CT374" s="420"/>
      <c r="CU374" s="420"/>
      <c r="CV374" s="420"/>
      <c r="CW374" s="420"/>
      <c r="CX374" s="420"/>
      <c r="CY374" s="420"/>
      <c r="CZ374" s="420"/>
    </row>
    <row r="375" s="383" customFormat="true" ht="15" customHeight="true" x14ac:dyDescent="0.2">
      <c r="B375" s="385"/>
      <c r="AG375" s="420"/>
      <c r="AH375" s="420"/>
      <c r="AI375" s="420"/>
      <c r="AJ375" s="420"/>
      <c r="AK375" s="420"/>
      <c r="AL375" s="420"/>
      <c r="AM375" s="420"/>
      <c r="AN375" s="420"/>
      <c r="AO375" s="420"/>
      <c r="AP375" s="420"/>
      <c r="AQ375" s="420"/>
      <c r="AR375" s="420"/>
      <c r="AS375" s="420"/>
      <c r="AT375" s="420"/>
      <c r="AU375" s="420"/>
      <c r="AV375" s="420"/>
      <c r="AW375" s="420"/>
      <c r="AX375" s="420"/>
      <c r="AY375" s="420"/>
      <c r="AZ375" s="420"/>
      <c r="BA375" s="384"/>
      <c r="BB375" s="382"/>
      <c r="BC375" s="382"/>
      <c r="BD375" s="382"/>
      <c r="BE375" s="382"/>
      <c r="BF375" s="382"/>
      <c r="BG375" s="382"/>
      <c r="BH375" s="382"/>
      <c r="BI375" s="382"/>
      <c r="BJ375" s="382"/>
      <c r="BK375" s="382"/>
      <c r="BL375" s="382"/>
      <c r="BM375" s="382"/>
      <c r="BN375" s="382"/>
      <c r="BO375" s="382"/>
      <c r="BP375" s="382"/>
      <c r="BQ375" s="382"/>
      <c r="BR375" s="382"/>
      <c r="BS375" s="382"/>
      <c r="BT375" s="382"/>
      <c r="BU375" s="382"/>
      <c r="BV375" s="382"/>
      <c r="BW375" s="382"/>
      <c r="BX375" s="382"/>
      <c r="BY375" s="384"/>
      <c r="BZ375" s="419"/>
      <c r="CA375" s="419"/>
      <c r="CB375" s="419"/>
      <c r="CC375" s="419"/>
      <c r="CD375" s="419"/>
      <c r="CE375" s="419"/>
      <c r="CF375" s="419"/>
      <c r="CG375" s="419"/>
      <c r="CH375" s="419"/>
      <c r="CI375" s="419"/>
      <c r="CJ375" s="419"/>
      <c r="CK375" s="419"/>
      <c r="CL375" s="419"/>
      <c r="CM375" s="419"/>
      <c r="CN375" s="419"/>
      <c r="CO375" s="419"/>
      <c r="CP375" s="419"/>
      <c r="CQ375" s="419"/>
      <c r="CR375" s="419"/>
      <c r="CS375" s="419"/>
      <c r="CT375" s="419"/>
      <c r="CU375" s="419"/>
      <c r="CV375" s="419"/>
      <c r="CW375" s="419"/>
      <c r="CX375" s="419"/>
      <c r="CY375" s="419"/>
      <c r="CZ375" s="419"/>
    </row>
    <row r="376" s="383" customFormat="true" ht="15" customHeight="true" x14ac:dyDescent="0.2">
      <c r="B376" s="385"/>
      <c r="AG376" s="420"/>
      <c r="AH376" s="420"/>
      <c r="AI376" s="420"/>
      <c r="AJ376" s="420"/>
      <c r="AK376" s="420"/>
      <c r="AL376" s="420"/>
      <c r="AM376" s="420"/>
      <c r="AN376" s="420"/>
      <c r="AO376" s="420"/>
      <c r="AP376" s="420"/>
      <c r="AQ376" s="420"/>
      <c r="AR376" s="420"/>
      <c r="AS376" s="420"/>
      <c r="AT376" s="420"/>
      <c r="AU376" s="420"/>
      <c r="AV376" s="420"/>
      <c r="AW376" s="420"/>
      <c r="AX376" s="420"/>
      <c r="AY376" s="420"/>
      <c r="AZ376" s="420"/>
      <c r="BA376" s="384"/>
      <c r="BB376" s="382"/>
      <c r="BC376" s="382"/>
      <c r="BD376" s="382"/>
      <c r="BE376" s="382"/>
      <c r="BF376" s="382"/>
      <c r="BG376" s="382"/>
      <c r="BH376" s="382"/>
      <c r="BI376" s="382"/>
      <c r="BJ376" s="382"/>
      <c r="BK376" s="382"/>
      <c r="BL376" s="382"/>
      <c r="BM376" s="382"/>
      <c r="BN376" s="382"/>
      <c r="BO376" s="382"/>
      <c r="BP376" s="382"/>
      <c r="BQ376" s="382"/>
      <c r="BR376" s="382"/>
      <c r="BS376" s="382"/>
      <c r="BT376" s="382"/>
      <c r="BU376" s="382"/>
      <c r="BV376" s="382"/>
      <c r="BW376" s="382"/>
      <c r="BX376" s="382"/>
      <c r="BY376" s="384"/>
      <c r="BZ376" s="419"/>
      <c r="CA376" s="419"/>
      <c r="CB376" s="419"/>
      <c r="CC376" s="419"/>
      <c r="CD376" s="419"/>
      <c r="CE376" s="419"/>
      <c r="CF376" s="419"/>
      <c r="CG376" s="419"/>
      <c r="CH376" s="419"/>
      <c r="CI376" s="419"/>
      <c r="CJ376" s="419"/>
      <c r="CK376" s="419"/>
      <c r="CL376" s="419"/>
      <c r="CM376" s="419"/>
      <c r="CN376" s="419"/>
      <c r="CO376" s="419"/>
      <c r="CP376" s="419"/>
      <c r="CQ376" s="419"/>
      <c r="CR376" s="419"/>
      <c r="CS376" s="419"/>
      <c r="CT376" s="419"/>
      <c r="CU376" s="419"/>
      <c r="CV376" s="419"/>
      <c r="CW376" s="419"/>
      <c r="CX376" s="419"/>
      <c r="CY376" s="419"/>
      <c r="CZ376" s="419"/>
    </row>
    <row r="377" s="383" customFormat="true" ht="15" customHeight="true" x14ac:dyDescent="0.2">
      <c r="B377" s="385"/>
      <c r="AG377" s="420"/>
      <c r="AH377" s="420"/>
      <c r="AI377" s="420"/>
      <c r="AJ377" s="420"/>
      <c r="AK377" s="420"/>
      <c r="AL377" s="420"/>
      <c r="AM377" s="420"/>
      <c r="AN377" s="420"/>
      <c r="AO377" s="420"/>
      <c r="AP377" s="420"/>
      <c r="AQ377" s="420"/>
      <c r="AR377" s="420"/>
      <c r="AS377" s="420"/>
      <c r="AT377" s="420"/>
      <c r="AU377" s="420"/>
      <c r="AV377" s="420"/>
      <c r="AW377" s="420"/>
      <c r="AX377" s="420"/>
      <c r="AY377" s="420"/>
      <c r="AZ377" s="420"/>
      <c r="BA377" s="384"/>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2"/>
      <c r="BY377" s="384"/>
      <c r="BZ377" s="419"/>
      <c r="CA377" s="419"/>
      <c r="CB377" s="419"/>
      <c r="CC377" s="419"/>
      <c r="CD377" s="419"/>
      <c r="CE377" s="419"/>
      <c r="CF377" s="419"/>
      <c r="CG377" s="419"/>
      <c r="CH377" s="419"/>
      <c r="CI377" s="419"/>
      <c r="CJ377" s="419"/>
      <c r="CK377" s="419"/>
      <c r="CL377" s="419"/>
      <c r="CM377" s="419"/>
      <c r="CN377" s="419"/>
      <c r="CO377" s="419"/>
      <c r="CP377" s="419"/>
      <c r="CQ377" s="419"/>
      <c r="CR377" s="419"/>
      <c r="CS377" s="419"/>
      <c r="CT377" s="419"/>
      <c r="CU377" s="419"/>
      <c r="CV377" s="419"/>
      <c r="CW377" s="419"/>
      <c r="CX377" s="419"/>
      <c r="CY377" s="419"/>
      <c r="CZ377" s="419"/>
    </row>
    <row r="378" s="383" customFormat="true" ht="15" customHeight="true" x14ac:dyDescent="0.2">
      <c r="B378" s="385"/>
      <c r="AG378" s="420"/>
      <c r="AH378" s="420"/>
      <c r="AI378" s="420"/>
      <c r="AJ378" s="420"/>
      <c r="AK378" s="420"/>
      <c r="AL378" s="420"/>
      <c r="AM378" s="420"/>
      <c r="AN378" s="420"/>
      <c r="AO378" s="420"/>
      <c r="AP378" s="420"/>
      <c r="AQ378" s="420"/>
      <c r="AR378" s="420"/>
      <c r="AS378" s="420"/>
      <c r="AT378" s="420"/>
      <c r="AU378" s="420"/>
      <c r="AV378" s="420"/>
      <c r="AW378" s="420"/>
      <c r="AX378" s="420"/>
      <c r="AY378" s="420"/>
      <c r="AZ378" s="420"/>
      <c r="BA378" s="384"/>
      <c r="BB378" s="382"/>
      <c r="BC378" s="382"/>
      <c r="BD378" s="382"/>
      <c r="BE378" s="382"/>
      <c r="BF378" s="382"/>
      <c r="BG378" s="382"/>
      <c r="BH378" s="382"/>
      <c r="BI378" s="382"/>
      <c r="BJ378" s="382"/>
      <c r="BK378" s="382"/>
      <c r="BL378" s="382"/>
      <c r="BM378" s="382"/>
      <c r="BN378" s="382"/>
      <c r="BO378" s="382"/>
      <c r="BP378" s="382"/>
      <c r="BQ378" s="382"/>
      <c r="BR378" s="382"/>
      <c r="BS378" s="382"/>
      <c r="BT378" s="382"/>
      <c r="BU378" s="382"/>
      <c r="BV378" s="382"/>
      <c r="BW378" s="382"/>
      <c r="BX378" s="382"/>
      <c r="BY378" s="384"/>
      <c r="BZ378" s="419"/>
      <c r="CA378" s="419"/>
      <c r="CB378" s="419"/>
      <c r="CC378" s="419"/>
      <c r="CD378" s="419"/>
      <c r="CE378" s="419"/>
      <c r="CF378" s="419"/>
      <c r="CG378" s="419"/>
      <c r="CH378" s="419"/>
      <c r="CI378" s="419"/>
      <c r="CJ378" s="419"/>
      <c r="CK378" s="419"/>
      <c r="CL378" s="419"/>
      <c r="CM378" s="419"/>
      <c r="CN378" s="419"/>
      <c r="CO378" s="419"/>
      <c r="CP378" s="419"/>
      <c r="CQ378" s="419"/>
      <c r="CR378" s="419"/>
      <c r="CS378" s="419"/>
      <c r="CT378" s="419"/>
      <c r="CU378" s="419"/>
      <c r="CV378" s="419"/>
      <c r="CW378" s="419"/>
      <c r="CX378" s="419"/>
      <c r="CY378" s="419"/>
      <c r="CZ378" s="419"/>
    </row>
    <row r="379" s="383" customFormat="true" ht="15" customHeight="true" x14ac:dyDescent="0.2">
      <c r="B379" s="385"/>
      <c r="AG379" s="420"/>
      <c r="AH379" s="420"/>
      <c r="AI379" s="420"/>
      <c r="AJ379" s="420"/>
      <c r="AK379" s="420"/>
      <c r="AL379" s="420"/>
      <c r="AM379" s="420"/>
      <c r="AN379" s="420"/>
      <c r="AO379" s="420"/>
      <c r="AP379" s="420"/>
      <c r="AQ379" s="420"/>
      <c r="AR379" s="420"/>
      <c r="AS379" s="420"/>
      <c r="AT379" s="420"/>
      <c r="AU379" s="420"/>
      <c r="AV379" s="420"/>
      <c r="AW379" s="420"/>
      <c r="AX379" s="420"/>
      <c r="AY379" s="420"/>
      <c r="AZ379" s="420"/>
      <c r="BA379" s="384"/>
      <c r="BB379" s="382"/>
      <c r="BC379" s="382"/>
      <c r="BD379" s="382"/>
      <c r="BE379" s="382"/>
      <c r="BF379" s="382"/>
      <c r="BG379" s="382"/>
      <c r="BH379" s="382"/>
      <c r="BI379" s="382"/>
      <c r="BJ379" s="382"/>
      <c r="BK379" s="382"/>
      <c r="BL379" s="382"/>
      <c r="BM379" s="382"/>
      <c r="BN379" s="382"/>
      <c r="BO379" s="382"/>
      <c r="BP379" s="382"/>
      <c r="BQ379" s="382"/>
      <c r="BR379" s="382"/>
      <c r="BS379" s="382"/>
      <c r="BT379" s="382"/>
      <c r="BU379" s="382"/>
      <c r="BV379" s="382"/>
      <c r="BW379" s="382"/>
      <c r="BX379" s="382"/>
      <c r="BY379" s="384"/>
      <c r="BZ379" s="419"/>
      <c r="CA379" s="419"/>
      <c r="CB379" s="419"/>
      <c r="CC379" s="419"/>
      <c r="CD379" s="419"/>
      <c r="CE379" s="419"/>
      <c r="CF379" s="419"/>
      <c r="CG379" s="419"/>
      <c r="CH379" s="419"/>
      <c r="CI379" s="419"/>
      <c r="CJ379" s="419"/>
      <c r="CK379" s="419"/>
      <c r="CL379" s="419"/>
      <c r="CM379" s="419"/>
      <c r="CN379" s="419"/>
      <c r="CO379" s="419"/>
      <c r="CP379" s="419"/>
      <c r="CQ379" s="419"/>
      <c r="CR379" s="419"/>
      <c r="CS379" s="419"/>
      <c r="CT379" s="419"/>
      <c r="CU379" s="419"/>
      <c r="CV379" s="419"/>
      <c r="CW379" s="419"/>
      <c r="CX379" s="419"/>
      <c r="CY379" s="419"/>
      <c r="CZ379" s="419"/>
    </row>
    <row r="380" s="383" customFormat="true" ht="15" customHeight="true" x14ac:dyDescent="0.2">
      <c r="B380" s="385"/>
      <c r="AG380" s="420"/>
      <c r="AH380" s="420"/>
      <c r="AI380" s="420"/>
      <c r="AJ380" s="420"/>
      <c r="AK380" s="420"/>
      <c r="AL380" s="420"/>
      <c r="AM380" s="420"/>
      <c r="AN380" s="420"/>
      <c r="AO380" s="420"/>
      <c r="AP380" s="420"/>
      <c r="AQ380" s="420"/>
      <c r="AR380" s="420"/>
      <c r="AS380" s="420"/>
      <c r="AT380" s="420"/>
      <c r="AU380" s="420"/>
      <c r="AV380" s="420"/>
      <c r="AW380" s="420"/>
      <c r="AX380" s="420"/>
      <c r="AY380" s="420"/>
      <c r="AZ380" s="420"/>
      <c r="BA380" s="384"/>
      <c r="BB380" s="382"/>
      <c r="BC380" s="382"/>
      <c r="BD380" s="382"/>
      <c r="BE380" s="382"/>
      <c r="BF380" s="382"/>
      <c r="BG380" s="382"/>
      <c r="BH380" s="382"/>
      <c r="BI380" s="382"/>
      <c r="BJ380" s="382"/>
      <c r="BK380" s="382"/>
      <c r="BL380" s="382"/>
      <c r="BM380" s="382"/>
      <c r="BN380" s="382"/>
      <c r="BO380" s="382"/>
      <c r="BP380" s="382"/>
      <c r="BQ380" s="382"/>
      <c r="BR380" s="382"/>
      <c r="BS380" s="382"/>
      <c r="BT380" s="382"/>
      <c r="BU380" s="382"/>
      <c r="BV380" s="382"/>
      <c r="BW380" s="382"/>
      <c r="BX380" s="382"/>
      <c r="BY380" s="384"/>
      <c r="BZ380" s="419"/>
      <c r="CA380" s="419"/>
      <c r="CB380" s="419"/>
      <c r="CC380" s="419"/>
      <c r="CD380" s="419"/>
      <c r="CE380" s="419"/>
      <c r="CF380" s="419"/>
      <c r="CG380" s="419"/>
      <c r="CH380" s="419"/>
      <c r="CI380" s="419"/>
      <c r="CJ380" s="419"/>
      <c r="CK380" s="419"/>
      <c r="CL380" s="419"/>
      <c r="CM380" s="419"/>
      <c r="CN380" s="419"/>
      <c r="CO380" s="419"/>
      <c r="CP380" s="419"/>
      <c r="CQ380" s="419"/>
      <c r="CR380" s="419"/>
      <c r="CS380" s="419"/>
      <c r="CT380" s="419"/>
      <c r="CU380" s="419"/>
      <c r="CV380" s="419"/>
      <c r="CW380" s="419"/>
      <c r="CX380" s="419"/>
      <c r="CY380" s="419"/>
      <c r="CZ380" s="419"/>
    </row>
    <row r="381" s="383" customFormat="true" ht="15" customHeight="true" x14ac:dyDescent="0.2">
      <c r="B381" s="385"/>
      <c r="AG381" s="420"/>
      <c r="AH381" s="420"/>
      <c r="AI381" s="420"/>
      <c r="AJ381" s="420"/>
      <c r="AK381" s="420"/>
      <c r="AL381" s="420"/>
      <c r="AM381" s="420"/>
      <c r="AN381" s="420"/>
      <c r="AO381" s="420"/>
      <c r="AP381" s="420"/>
      <c r="AQ381" s="420"/>
      <c r="AR381" s="420"/>
      <c r="AS381" s="420"/>
      <c r="AT381" s="420"/>
      <c r="AU381" s="420"/>
      <c r="AV381" s="420"/>
      <c r="AW381" s="420"/>
      <c r="AX381" s="420"/>
      <c r="AY381" s="420"/>
      <c r="AZ381" s="420"/>
      <c r="BA381" s="384"/>
      <c r="BB381" s="382"/>
      <c r="BC381" s="382"/>
      <c r="BD381" s="382"/>
      <c r="BE381" s="382"/>
      <c r="BF381" s="382"/>
      <c r="BG381" s="382"/>
      <c r="BH381" s="382"/>
      <c r="BI381" s="382"/>
      <c r="BJ381" s="382"/>
      <c r="BK381" s="382"/>
      <c r="BL381" s="382"/>
      <c r="BM381" s="382"/>
      <c r="BN381" s="382"/>
      <c r="BO381" s="382"/>
      <c r="BP381" s="382"/>
      <c r="BQ381" s="382"/>
      <c r="BR381" s="382"/>
      <c r="BS381" s="382"/>
      <c r="BT381" s="382"/>
      <c r="BU381" s="382"/>
      <c r="BV381" s="382"/>
      <c r="BW381" s="382"/>
      <c r="BX381" s="382"/>
      <c r="BY381" s="384"/>
      <c r="BZ381" s="419"/>
      <c r="CA381" s="419"/>
      <c r="CB381" s="419"/>
      <c r="CC381" s="419"/>
      <c r="CD381" s="419"/>
      <c r="CE381" s="419"/>
      <c r="CF381" s="419"/>
      <c r="CG381" s="419"/>
      <c r="CH381" s="419"/>
      <c r="CI381" s="419"/>
      <c r="CJ381" s="419"/>
      <c r="CK381" s="419"/>
      <c r="CL381" s="419"/>
      <c r="CM381" s="419"/>
      <c r="CN381" s="419"/>
      <c r="CO381" s="419"/>
      <c r="CP381" s="419"/>
      <c r="CQ381" s="419"/>
      <c r="CR381" s="419"/>
      <c r="CS381" s="419"/>
      <c r="CT381" s="419"/>
      <c r="CU381" s="419"/>
      <c r="CV381" s="419"/>
      <c r="CW381" s="419"/>
      <c r="CX381" s="419"/>
      <c r="CY381" s="419"/>
      <c r="CZ381" s="419"/>
    </row>
    <row r="382" s="383" customFormat="true" ht="15" customHeight="true" x14ac:dyDescent="0.2">
      <c r="B382" s="385"/>
      <c r="AG382" s="420"/>
      <c r="AH382" s="420"/>
      <c r="AI382" s="420"/>
      <c r="AJ382" s="420"/>
      <c r="AK382" s="420"/>
      <c r="AL382" s="420"/>
      <c r="AM382" s="420"/>
      <c r="AN382" s="420"/>
      <c r="AO382" s="420"/>
      <c r="AP382" s="420"/>
      <c r="AQ382" s="420"/>
      <c r="AR382" s="420"/>
      <c r="AS382" s="420"/>
      <c r="AT382" s="420"/>
      <c r="AU382" s="420"/>
      <c r="AV382" s="420"/>
      <c r="AW382" s="420"/>
      <c r="AX382" s="420"/>
      <c r="AY382" s="420"/>
      <c r="AZ382" s="420"/>
      <c r="BA382" s="384"/>
      <c r="BB382" s="382"/>
      <c r="BC382" s="382"/>
      <c r="BD382" s="382"/>
      <c r="BE382" s="382"/>
      <c r="BF382" s="382"/>
      <c r="BG382" s="382"/>
      <c r="BH382" s="382"/>
      <c r="BI382" s="382"/>
      <c r="BJ382" s="382"/>
      <c r="BK382" s="382"/>
      <c r="BL382" s="382"/>
      <c r="BM382" s="382"/>
      <c r="BN382" s="382"/>
      <c r="BO382" s="382"/>
      <c r="BP382" s="382"/>
      <c r="BQ382" s="382"/>
      <c r="BR382" s="382"/>
      <c r="BS382" s="382"/>
      <c r="BT382" s="382"/>
      <c r="BU382" s="382"/>
      <c r="BV382" s="382"/>
      <c r="BW382" s="382"/>
      <c r="BX382" s="382"/>
      <c r="BY382" s="384"/>
      <c r="BZ382" s="419"/>
      <c r="CA382" s="419"/>
      <c r="CB382" s="419"/>
      <c r="CC382" s="419"/>
      <c r="CD382" s="419"/>
      <c r="CE382" s="419"/>
      <c r="CF382" s="419"/>
      <c r="CG382" s="419"/>
      <c r="CH382" s="419"/>
      <c r="CI382" s="419"/>
      <c r="CJ382" s="419"/>
      <c r="CK382" s="419"/>
      <c r="CL382" s="419"/>
      <c r="CM382" s="419"/>
      <c r="CN382" s="419"/>
      <c r="CO382" s="419"/>
      <c r="CP382" s="419"/>
      <c r="CQ382" s="419"/>
      <c r="CR382" s="419"/>
      <c r="CS382" s="419"/>
      <c r="CT382" s="419"/>
      <c r="CU382" s="419"/>
      <c r="CV382" s="419"/>
      <c r="CW382" s="419"/>
      <c r="CX382" s="419"/>
      <c r="CY382" s="419"/>
      <c r="CZ382" s="419"/>
    </row>
    <row r="383" s="383" customFormat="true" ht="15" customHeight="true" x14ac:dyDescent="0.2">
      <c r="B383" s="385"/>
      <c r="AG383" s="420"/>
      <c r="AH383" s="420"/>
      <c r="AI383" s="420"/>
      <c r="AJ383" s="420"/>
      <c r="AK383" s="420"/>
      <c r="AL383" s="420"/>
      <c r="AM383" s="420"/>
      <c r="AN383" s="420"/>
      <c r="AO383" s="420"/>
      <c r="AP383" s="420"/>
      <c r="AQ383" s="420"/>
      <c r="AR383" s="420"/>
      <c r="AS383" s="420"/>
      <c r="AT383" s="420"/>
      <c r="AU383" s="420"/>
      <c r="AV383" s="420"/>
      <c r="AW383" s="420"/>
      <c r="AX383" s="420"/>
      <c r="AY383" s="420"/>
      <c r="AZ383" s="420"/>
      <c r="BA383" s="384"/>
      <c r="BB383" s="382"/>
      <c r="BC383" s="382"/>
      <c r="BD383" s="382"/>
      <c r="BE383" s="382"/>
      <c r="BF383" s="382"/>
      <c r="BG383" s="382"/>
      <c r="BH383" s="382"/>
      <c r="BI383" s="382"/>
      <c r="BJ383" s="382"/>
      <c r="BK383" s="382"/>
      <c r="BL383" s="382"/>
      <c r="BM383" s="382"/>
      <c r="BN383" s="382"/>
      <c r="BO383" s="382"/>
      <c r="BP383" s="382"/>
      <c r="BQ383" s="382"/>
      <c r="BR383" s="382"/>
      <c r="BS383" s="382"/>
      <c r="BT383" s="382"/>
      <c r="BU383" s="382"/>
      <c r="BV383" s="382"/>
      <c r="BW383" s="382"/>
      <c r="BX383" s="382"/>
      <c r="BY383" s="384"/>
      <c r="BZ383" s="419"/>
      <c r="CA383" s="419"/>
      <c r="CB383" s="419"/>
      <c r="CC383" s="419"/>
      <c r="CD383" s="419"/>
      <c r="CE383" s="419"/>
      <c r="CF383" s="419"/>
      <c r="CG383" s="419"/>
      <c r="CH383" s="419"/>
      <c r="CI383" s="419"/>
      <c r="CJ383" s="419"/>
      <c r="CK383" s="419"/>
      <c r="CL383" s="419"/>
      <c r="CM383" s="419"/>
      <c r="CN383" s="419"/>
      <c r="CO383" s="419"/>
      <c r="CP383" s="419"/>
      <c r="CQ383" s="419"/>
      <c r="CR383" s="419"/>
      <c r="CS383" s="419"/>
      <c r="CT383" s="419"/>
      <c r="CU383" s="419"/>
      <c r="CV383" s="419"/>
      <c r="CW383" s="419"/>
      <c r="CX383" s="419"/>
      <c r="CY383" s="419"/>
      <c r="CZ383" s="419"/>
    </row>
    <row r="384" s="383" customFormat="true" ht="15" customHeight="true" x14ac:dyDescent="0.2">
      <c r="B384" s="385"/>
      <c r="AG384" s="420"/>
      <c r="AH384" s="420"/>
      <c r="AI384" s="420"/>
      <c r="AJ384" s="420"/>
      <c r="AK384" s="420"/>
      <c r="AL384" s="420"/>
      <c r="AM384" s="420"/>
      <c r="AN384" s="420"/>
      <c r="AO384" s="420"/>
      <c r="AP384" s="420"/>
      <c r="AQ384" s="420"/>
      <c r="AR384" s="420"/>
      <c r="AS384" s="420"/>
      <c r="AT384" s="420"/>
      <c r="AU384" s="420"/>
      <c r="AV384" s="420"/>
      <c r="AW384" s="420"/>
      <c r="AX384" s="420"/>
      <c r="AY384" s="420"/>
      <c r="AZ384" s="420"/>
      <c r="BA384" s="384"/>
      <c r="BB384" s="382"/>
      <c r="BC384" s="382"/>
      <c r="BD384" s="382"/>
      <c r="BE384" s="382"/>
      <c r="BF384" s="382"/>
      <c r="BG384" s="382"/>
      <c r="BH384" s="382"/>
      <c r="BI384" s="382"/>
      <c r="BJ384" s="382"/>
      <c r="BK384" s="382"/>
      <c r="BL384" s="382"/>
      <c r="BM384" s="382"/>
      <c r="BN384" s="382"/>
      <c r="BO384" s="382"/>
      <c r="BP384" s="382"/>
      <c r="BQ384" s="382"/>
      <c r="BR384" s="382"/>
      <c r="BS384" s="382"/>
      <c r="BT384" s="382"/>
      <c r="BU384" s="382"/>
      <c r="BV384" s="382"/>
      <c r="BW384" s="382"/>
      <c r="BX384" s="382"/>
      <c r="BY384" s="384"/>
      <c r="BZ384" s="419"/>
      <c r="CA384" s="419"/>
      <c r="CB384" s="419"/>
      <c r="CC384" s="419"/>
      <c r="CD384" s="419"/>
      <c r="CE384" s="419"/>
      <c r="CF384" s="419"/>
      <c r="CG384" s="419"/>
      <c r="CH384" s="419"/>
      <c r="CI384" s="419"/>
      <c r="CJ384" s="419"/>
      <c r="CK384" s="419"/>
      <c r="CL384" s="419"/>
      <c r="CM384" s="419"/>
      <c r="CN384" s="419"/>
      <c r="CO384" s="419"/>
      <c r="CP384" s="419"/>
      <c r="CQ384" s="419"/>
      <c r="CR384" s="419"/>
      <c r="CS384" s="419"/>
      <c r="CT384" s="419"/>
      <c r="CU384" s="419"/>
      <c r="CV384" s="419"/>
      <c r="CW384" s="419"/>
      <c r="CX384" s="419"/>
      <c r="CY384" s="419"/>
      <c r="CZ384" s="419"/>
    </row>
    <row r="385" s="383" customFormat="true" ht="15" customHeight="true" x14ac:dyDescent="0.2">
      <c r="B385" s="385"/>
      <c r="AG385" s="420"/>
      <c r="AH385" s="420"/>
      <c r="AI385" s="420"/>
      <c r="AJ385" s="420"/>
      <c r="AK385" s="420"/>
      <c r="AL385" s="420"/>
      <c r="AM385" s="420"/>
      <c r="AN385" s="420"/>
      <c r="AO385" s="420"/>
      <c r="AP385" s="420"/>
      <c r="AQ385" s="420"/>
      <c r="AR385" s="420"/>
      <c r="AS385" s="420"/>
      <c r="AT385" s="420"/>
      <c r="AU385" s="420"/>
      <c r="AV385" s="420"/>
      <c r="AW385" s="420"/>
      <c r="AX385" s="420"/>
      <c r="AY385" s="420"/>
      <c r="AZ385" s="420"/>
      <c r="BA385" s="384"/>
      <c r="BB385" s="382"/>
      <c r="BC385" s="382"/>
      <c r="BD385" s="382"/>
      <c r="BE385" s="382"/>
      <c r="BF385" s="382"/>
      <c r="BG385" s="382"/>
      <c r="BH385" s="382"/>
      <c r="BI385" s="382"/>
      <c r="BJ385" s="382"/>
      <c r="BK385" s="382"/>
      <c r="BL385" s="382"/>
      <c r="BM385" s="382"/>
      <c r="BN385" s="382"/>
      <c r="BO385" s="382"/>
      <c r="BP385" s="382"/>
      <c r="BQ385" s="382"/>
      <c r="BR385" s="382"/>
      <c r="BS385" s="382"/>
      <c r="BT385" s="382"/>
      <c r="BU385" s="382"/>
      <c r="BV385" s="382"/>
      <c r="BW385" s="382"/>
      <c r="BX385" s="382"/>
      <c r="BY385" s="384"/>
      <c r="BZ385" s="419"/>
      <c r="CA385" s="419"/>
      <c r="CB385" s="419"/>
      <c r="CC385" s="419"/>
      <c r="CD385" s="419"/>
      <c r="CE385" s="419"/>
      <c r="CF385" s="419"/>
      <c r="CG385" s="419"/>
      <c r="CH385" s="419"/>
      <c r="CI385" s="419"/>
      <c r="CJ385" s="419"/>
      <c r="CK385" s="419"/>
      <c r="CL385" s="419"/>
      <c r="CM385" s="419"/>
      <c r="CN385" s="419"/>
      <c r="CO385" s="419"/>
      <c r="CP385" s="419"/>
      <c r="CQ385" s="419"/>
      <c r="CR385" s="419"/>
      <c r="CS385" s="419"/>
      <c r="CT385" s="419"/>
      <c r="CU385" s="419"/>
      <c r="CV385" s="419"/>
      <c r="CW385" s="419"/>
      <c r="CX385" s="419"/>
      <c r="CY385" s="419"/>
      <c r="CZ385" s="419"/>
    </row>
    <row r="386" s="383" customFormat="true" ht="15" customHeight="true" x14ac:dyDescent="0.2">
      <c r="B386" s="385"/>
      <c r="AG386" s="420"/>
      <c r="AH386" s="420"/>
      <c r="AI386" s="420"/>
      <c r="AJ386" s="420"/>
      <c r="AK386" s="420"/>
      <c r="AL386" s="420"/>
      <c r="AM386" s="420"/>
      <c r="AN386" s="420"/>
      <c r="AO386" s="420"/>
      <c r="AP386" s="420"/>
      <c r="AQ386" s="420"/>
      <c r="AR386" s="420"/>
      <c r="AS386" s="420"/>
      <c r="AT386" s="420"/>
      <c r="AU386" s="420"/>
      <c r="AV386" s="420"/>
      <c r="AW386" s="420"/>
      <c r="AX386" s="420"/>
      <c r="AY386" s="420"/>
      <c r="AZ386" s="420"/>
      <c r="BA386" s="384"/>
      <c r="BB386" s="382"/>
      <c r="BC386" s="382"/>
      <c r="BD386" s="382"/>
      <c r="BE386" s="382"/>
      <c r="BF386" s="382"/>
      <c r="BG386" s="382"/>
      <c r="BH386" s="382"/>
      <c r="BI386" s="382"/>
      <c r="BJ386" s="382"/>
      <c r="BK386" s="382"/>
      <c r="BL386" s="382"/>
      <c r="BM386" s="382"/>
      <c r="BN386" s="382"/>
      <c r="BO386" s="382"/>
      <c r="BP386" s="382"/>
      <c r="BQ386" s="382"/>
      <c r="BR386" s="382"/>
      <c r="BS386" s="382"/>
      <c r="BT386" s="382"/>
      <c r="BU386" s="382"/>
      <c r="BV386" s="382"/>
      <c r="BW386" s="382"/>
      <c r="BX386" s="382"/>
      <c r="BY386" s="384"/>
      <c r="BZ386" s="419"/>
      <c r="CA386" s="419"/>
      <c r="CB386" s="419"/>
      <c r="CC386" s="419"/>
      <c r="CD386" s="419"/>
      <c r="CE386" s="419"/>
      <c r="CF386" s="419"/>
      <c r="CG386" s="419"/>
      <c r="CH386" s="419"/>
      <c r="CI386" s="419"/>
      <c r="CJ386" s="419"/>
      <c r="CK386" s="419"/>
      <c r="CL386" s="419"/>
      <c r="CM386" s="419"/>
      <c r="CN386" s="419"/>
      <c r="CO386" s="419"/>
      <c r="CP386" s="419"/>
      <c r="CQ386" s="419"/>
      <c r="CR386" s="419"/>
      <c r="CS386" s="419"/>
      <c r="CT386" s="419"/>
      <c r="CU386" s="419"/>
      <c r="CV386" s="419"/>
      <c r="CW386" s="419"/>
      <c r="CX386" s="419"/>
      <c r="CY386" s="419"/>
      <c r="CZ386" s="419"/>
    </row>
    <row r="387" s="383" customFormat="true" ht="15" customHeight="true" x14ac:dyDescent="0.2">
      <c r="B387" s="385"/>
      <c r="AG387" s="420"/>
      <c r="AH387" s="420"/>
      <c r="AI387" s="420"/>
      <c r="AJ387" s="420"/>
      <c r="AK387" s="420"/>
      <c r="AL387" s="420"/>
      <c r="AM387" s="420"/>
      <c r="AN387" s="420"/>
      <c r="AO387" s="420"/>
      <c r="AP387" s="420"/>
      <c r="AQ387" s="420"/>
      <c r="AR387" s="420"/>
      <c r="AS387" s="420"/>
      <c r="AT387" s="420"/>
      <c r="AU387" s="420"/>
      <c r="AV387" s="420"/>
      <c r="AW387" s="420"/>
      <c r="AX387" s="420"/>
      <c r="AY387" s="420"/>
      <c r="AZ387" s="420"/>
      <c r="BA387" s="384"/>
      <c r="BB387" s="382"/>
      <c r="BC387" s="382"/>
      <c r="BD387" s="382"/>
      <c r="BE387" s="382"/>
      <c r="BF387" s="382"/>
      <c r="BG387" s="382"/>
      <c r="BH387" s="382"/>
      <c r="BI387" s="382"/>
      <c r="BJ387" s="382"/>
      <c r="BK387" s="382"/>
      <c r="BL387" s="382"/>
      <c r="BM387" s="382"/>
      <c r="BN387" s="382"/>
      <c r="BO387" s="382"/>
      <c r="BP387" s="382"/>
      <c r="BQ387" s="382"/>
      <c r="BR387" s="382"/>
      <c r="BS387" s="382"/>
      <c r="BT387" s="382"/>
      <c r="BU387" s="382"/>
      <c r="BV387" s="382"/>
      <c r="BW387" s="382"/>
      <c r="BX387" s="382"/>
      <c r="BY387" s="384"/>
      <c r="BZ387" s="419"/>
      <c r="CA387" s="419"/>
      <c r="CB387" s="419"/>
      <c r="CC387" s="419"/>
      <c r="CD387" s="419"/>
      <c r="CE387" s="419"/>
      <c r="CF387" s="419"/>
      <c r="CG387" s="419"/>
      <c r="CH387" s="419"/>
      <c r="CI387" s="419"/>
      <c r="CJ387" s="419"/>
      <c r="CK387" s="419"/>
      <c r="CL387" s="419"/>
      <c r="CM387" s="419"/>
      <c r="CN387" s="419"/>
      <c r="CO387" s="419"/>
      <c r="CP387" s="419"/>
      <c r="CQ387" s="419"/>
      <c r="CR387" s="419"/>
      <c r="CS387" s="419"/>
      <c r="CT387" s="419"/>
      <c r="CU387" s="419"/>
      <c r="CV387" s="419"/>
      <c r="CW387" s="419"/>
      <c r="CX387" s="419"/>
      <c r="CY387" s="419"/>
      <c r="CZ387" s="419"/>
    </row>
    <row r="388" s="383" customFormat="true" ht="15" customHeight="true" x14ac:dyDescent="0.2">
      <c r="B388" s="385"/>
      <c r="AG388" s="420"/>
      <c r="AH388" s="420"/>
      <c r="AI388" s="420"/>
      <c r="AJ388" s="420"/>
      <c r="AK388" s="420"/>
      <c r="AL388" s="420"/>
      <c r="AM388" s="420"/>
      <c r="AN388" s="420"/>
      <c r="AO388" s="420"/>
      <c r="AP388" s="420"/>
      <c r="AQ388" s="420"/>
      <c r="AR388" s="420"/>
      <c r="AS388" s="420"/>
      <c r="AT388" s="420"/>
      <c r="AU388" s="420"/>
      <c r="AV388" s="420"/>
      <c r="AW388" s="420"/>
      <c r="AX388" s="420"/>
      <c r="AY388" s="420"/>
      <c r="AZ388" s="420"/>
      <c r="BA388" s="384"/>
      <c r="BB388" s="382"/>
      <c r="BC388" s="382"/>
      <c r="BD388" s="382"/>
      <c r="BE388" s="382"/>
      <c r="BF388" s="382"/>
      <c r="BG388" s="382"/>
      <c r="BH388" s="382"/>
      <c r="BI388" s="382"/>
      <c r="BJ388" s="382"/>
      <c r="BK388" s="382"/>
      <c r="BL388" s="382"/>
      <c r="BM388" s="382"/>
      <c r="BN388" s="382"/>
      <c r="BO388" s="382"/>
      <c r="BP388" s="382"/>
      <c r="BQ388" s="382"/>
      <c r="BR388" s="382"/>
      <c r="BS388" s="382"/>
      <c r="BT388" s="382"/>
      <c r="BU388" s="382"/>
      <c r="BV388" s="382"/>
      <c r="BW388" s="382"/>
      <c r="BX388" s="382"/>
      <c r="BY388" s="384"/>
      <c r="BZ388" s="419"/>
      <c r="CA388" s="419"/>
      <c r="CB388" s="419"/>
      <c r="CC388" s="419"/>
      <c r="CD388" s="419"/>
      <c r="CE388" s="419"/>
      <c r="CF388" s="419"/>
      <c r="CG388" s="419"/>
      <c r="CH388" s="419"/>
      <c r="CI388" s="419"/>
      <c r="CJ388" s="419"/>
      <c r="CK388" s="419"/>
      <c r="CL388" s="419"/>
      <c r="CM388" s="419"/>
      <c r="CN388" s="419"/>
      <c r="CO388" s="419"/>
      <c r="CP388" s="419"/>
      <c r="CQ388" s="419"/>
      <c r="CR388" s="419"/>
      <c r="CS388" s="419"/>
      <c r="CT388" s="419"/>
      <c r="CU388" s="419"/>
      <c r="CV388" s="419"/>
      <c r="CW388" s="419"/>
      <c r="CX388" s="419"/>
      <c r="CY388" s="419"/>
      <c r="CZ388" s="419"/>
    </row>
    <row r="389" s="383" customFormat="true" ht="15" customHeight="true" x14ac:dyDescent="0.2">
      <c r="B389" s="385"/>
      <c r="AG389" s="420"/>
      <c r="AH389" s="420"/>
      <c r="AI389" s="420"/>
      <c r="AJ389" s="420"/>
      <c r="AK389" s="420"/>
      <c r="AL389" s="420"/>
      <c r="AM389" s="420"/>
      <c r="AN389" s="420"/>
      <c r="AO389" s="420"/>
      <c r="AP389" s="420"/>
      <c r="AQ389" s="420"/>
      <c r="AR389" s="420"/>
      <c r="AS389" s="420"/>
      <c r="AT389" s="420"/>
      <c r="AU389" s="420"/>
      <c r="AV389" s="420"/>
      <c r="AW389" s="420"/>
      <c r="AX389" s="420"/>
      <c r="AY389" s="420"/>
      <c r="AZ389" s="420"/>
      <c r="BA389" s="384"/>
      <c r="BB389" s="382"/>
      <c r="BC389" s="382"/>
      <c r="BD389" s="382"/>
      <c r="BE389" s="382"/>
      <c r="BF389" s="382"/>
      <c r="BG389" s="382"/>
      <c r="BH389" s="382"/>
      <c r="BI389" s="382"/>
      <c r="BJ389" s="382"/>
      <c r="BK389" s="382"/>
      <c r="BL389" s="382"/>
      <c r="BM389" s="382"/>
      <c r="BN389" s="382"/>
      <c r="BO389" s="382"/>
      <c r="BP389" s="382"/>
      <c r="BQ389" s="382"/>
      <c r="BR389" s="382"/>
      <c r="BS389" s="382"/>
      <c r="BT389" s="382"/>
      <c r="BU389" s="382"/>
      <c r="BV389" s="382"/>
      <c r="BW389" s="382"/>
      <c r="BX389" s="382"/>
      <c r="BY389" s="384"/>
      <c r="BZ389" s="419"/>
      <c r="CA389" s="419"/>
      <c r="CB389" s="419"/>
      <c r="CC389" s="419"/>
      <c r="CD389" s="419"/>
      <c r="CE389" s="419"/>
      <c r="CF389" s="419"/>
      <c r="CG389" s="419"/>
      <c r="CH389" s="419"/>
      <c r="CI389" s="419"/>
      <c r="CJ389" s="419"/>
      <c r="CK389" s="419"/>
      <c r="CL389" s="419"/>
      <c r="CM389" s="419"/>
      <c r="CN389" s="419"/>
      <c r="CO389" s="419"/>
      <c r="CP389" s="419"/>
      <c r="CQ389" s="419"/>
      <c r="CR389" s="419"/>
      <c r="CS389" s="419"/>
      <c r="CT389" s="419"/>
      <c r="CU389" s="419"/>
      <c r="CV389" s="419"/>
      <c r="CW389" s="419"/>
      <c r="CX389" s="419"/>
      <c r="CY389" s="419"/>
      <c r="CZ389" s="419"/>
    </row>
    <row r="390" s="589" customFormat="true" ht="15" customHeight="true" x14ac:dyDescent="0.2">
      <c r="B390" s="622"/>
      <c r="AG390" s="420"/>
      <c r="AH390" s="420"/>
      <c r="AI390" s="420"/>
      <c r="AJ390" s="420"/>
      <c r="AK390" s="420"/>
      <c r="AL390" s="420"/>
      <c r="AM390" s="420"/>
      <c r="AN390" s="420"/>
      <c r="AO390" s="420"/>
      <c r="AP390" s="420"/>
      <c r="AQ390" s="420"/>
      <c r="AR390" s="420"/>
      <c r="AS390" s="420"/>
      <c r="AT390" s="420"/>
      <c r="AU390" s="420"/>
      <c r="AV390" s="420"/>
      <c r="AW390" s="420"/>
      <c r="AX390" s="420"/>
      <c r="AY390" s="420"/>
      <c r="AZ390" s="420"/>
      <c r="BA390" s="384"/>
      <c r="BB390" s="382"/>
      <c r="BC390" s="382"/>
      <c r="BD390" s="382"/>
      <c r="BE390" s="382"/>
      <c r="BF390" s="382"/>
      <c r="BG390" s="382"/>
      <c r="BH390" s="382"/>
      <c r="BI390" s="382"/>
      <c r="BJ390" s="382"/>
      <c r="BK390" s="382"/>
      <c r="BL390" s="382"/>
      <c r="BM390" s="382"/>
      <c r="BN390" s="382"/>
      <c r="BO390" s="382"/>
      <c r="BP390" s="382"/>
      <c r="BQ390" s="382"/>
      <c r="BR390" s="382"/>
      <c r="BS390" s="382"/>
      <c r="BT390" s="382"/>
      <c r="BU390" s="382"/>
      <c r="BV390" s="382"/>
      <c r="BW390" s="382"/>
      <c r="BX390" s="382"/>
      <c r="BY390" s="384"/>
      <c r="BZ390" s="419"/>
      <c r="CA390" s="419"/>
      <c r="CB390" s="419"/>
      <c r="CC390" s="419"/>
      <c r="CD390" s="419"/>
      <c r="CE390" s="419"/>
      <c r="CF390" s="419"/>
      <c r="CG390" s="419"/>
      <c r="CH390" s="419"/>
      <c r="CI390" s="419"/>
      <c r="CJ390" s="419"/>
      <c r="CK390" s="419"/>
      <c r="CL390" s="419"/>
      <c r="CM390" s="419"/>
      <c r="CN390" s="419"/>
      <c r="CO390" s="419"/>
      <c r="CP390" s="419"/>
      <c r="CQ390" s="419"/>
      <c r="CR390" s="419"/>
      <c r="CS390" s="419"/>
      <c r="CT390" s="419"/>
      <c r="CU390" s="419"/>
      <c r="CV390" s="419"/>
      <c r="CW390" s="419"/>
      <c r="CX390" s="419"/>
      <c r="CY390" s="419"/>
      <c r="CZ390" s="419"/>
    </row>
    <row r="391" s="589" customFormat="true" ht="15" customHeight="true" x14ac:dyDescent="0.2">
      <c r="B391" s="622"/>
      <c r="AG391" s="420"/>
      <c r="AH391" s="420"/>
      <c r="AI391" s="420"/>
      <c r="AJ391" s="420"/>
      <c r="AK391" s="420"/>
      <c r="AL391" s="420"/>
      <c r="AM391" s="420"/>
      <c r="AN391" s="420"/>
      <c r="AO391" s="420"/>
      <c r="AP391" s="420"/>
      <c r="AQ391" s="420"/>
      <c r="AR391" s="420"/>
      <c r="AS391" s="420"/>
      <c r="AT391" s="420"/>
      <c r="AU391" s="420"/>
      <c r="AV391" s="420"/>
      <c r="AW391" s="420"/>
      <c r="AX391" s="420"/>
      <c r="AY391" s="420"/>
      <c r="AZ391" s="420"/>
      <c r="BA391" s="384"/>
      <c r="BB391" s="382"/>
      <c r="BC391" s="382"/>
      <c r="BD391" s="382"/>
      <c r="BE391" s="382"/>
      <c r="BF391" s="382"/>
      <c r="BG391" s="382"/>
      <c r="BH391" s="382"/>
      <c r="BI391" s="382"/>
      <c r="BJ391" s="382"/>
      <c r="BK391" s="382"/>
      <c r="BL391" s="382"/>
      <c r="BM391" s="382"/>
      <c r="BN391" s="382"/>
      <c r="BO391" s="382"/>
      <c r="BP391" s="382"/>
      <c r="BQ391" s="382"/>
      <c r="BR391" s="382"/>
      <c r="BS391" s="382"/>
      <c r="BT391" s="382"/>
      <c r="BU391" s="382"/>
      <c r="BV391" s="382"/>
      <c r="BW391" s="382"/>
      <c r="BX391" s="382"/>
      <c r="BY391" s="384"/>
      <c r="BZ391" s="419"/>
      <c r="CA391" s="419"/>
      <c r="CB391" s="419"/>
      <c r="CC391" s="419"/>
      <c r="CD391" s="419"/>
      <c r="CE391" s="419"/>
      <c r="CF391" s="419"/>
      <c r="CG391" s="419"/>
      <c r="CH391" s="419"/>
      <c r="CI391" s="419"/>
      <c r="CJ391" s="419"/>
      <c r="CK391" s="419"/>
      <c r="CL391" s="419"/>
      <c r="CM391" s="419"/>
      <c r="CN391" s="419"/>
      <c r="CO391" s="419"/>
      <c r="CP391" s="419"/>
      <c r="CQ391" s="419"/>
      <c r="CR391" s="419"/>
      <c r="CS391" s="419"/>
      <c r="CT391" s="419"/>
      <c r="CU391" s="419"/>
      <c r="CV391" s="419"/>
      <c r="CW391" s="419"/>
      <c r="CX391" s="419"/>
      <c r="CY391" s="419"/>
      <c r="CZ391" s="419"/>
    </row>
    <row r="392" s="589" customFormat="true" ht="15" customHeight="true" x14ac:dyDescent="0.2">
      <c r="AG392" s="420"/>
      <c r="AH392" s="420"/>
      <c r="AI392" s="420"/>
      <c r="AJ392" s="420"/>
      <c r="AK392" s="420"/>
      <c r="AL392" s="420"/>
      <c r="AM392" s="420"/>
      <c r="AN392" s="420"/>
      <c r="AO392" s="420"/>
      <c r="AP392" s="420"/>
      <c r="AQ392" s="420"/>
      <c r="AR392" s="420"/>
      <c r="AS392" s="420"/>
      <c r="AT392" s="420"/>
      <c r="AU392" s="420"/>
      <c r="AV392" s="420"/>
      <c r="AW392" s="420"/>
      <c r="AX392" s="420"/>
      <c r="AY392" s="420"/>
      <c r="AZ392" s="420"/>
      <c r="BA392" s="384"/>
      <c r="BB392" s="382"/>
      <c r="BC392" s="382"/>
      <c r="BD392" s="382"/>
      <c r="BE392" s="382"/>
      <c r="BF392" s="382"/>
      <c r="BG392" s="382"/>
      <c r="BH392" s="382"/>
      <c r="BI392" s="382"/>
      <c r="BJ392" s="382"/>
      <c r="BK392" s="382"/>
      <c r="BL392" s="382"/>
      <c r="BM392" s="382"/>
      <c r="BN392" s="382"/>
      <c r="BO392" s="382"/>
      <c r="BP392" s="382"/>
      <c r="BQ392" s="382"/>
      <c r="BR392" s="382"/>
      <c r="BS392" s="382"/>
      <c r="BT392" s="382"/>
      <c r="BU392" s="382"/>
      <c r="BV392" s="382"/>
      <c r="BW392" s="382"/>
      <c r="BX392" s="382"/>
      <c r="BY392" s="384"/>
      <c r="BZ392" s="419"/>
      <c r="CA392" s="419"/>
      <c r="CB392" s="419"/>
      <c r="CC392" s="419"/>
      <c r="CD392" s="419"/>
      <c r="CE392" s="419"/>
      <c r="CF392" s="419"/>
      <c r="CG392" s="419"/>
      <c r="CH392" s="419"/>
      <c r="CI392" s="419"/>
      <c r="CJ392" s="419"/>
      <c r="CK392" s="419"/>
      <c r="CL392" s="419"/>
      <c r="CM392" s="419"/>
      <c r="CN392" s="419"/>
      <c r="CO392" s="419"/>
      <c r="CP392" s="419"/>
      <c r="CQ392" s="419"/>
      <c r="CR392" s="419"/>
      <c r="CS392" s="419"/>
      <c r="CT392" s="419"/>
      <c r="CU392" s="419"/>
      <c r="CV392" s="419"/>
      <c r="CW392" s="419"/>
      <c r="CX392" s="419"/>
      <c r="CY392" s="419"/>
      <c r="CZ392" s="419"/>
    </row>
    <row r="393" s="589" customFormat="true" ht="15" customHeight="true" x14ac:dyDescent="0.2">
      <c r="AG393" s="420"/>
      <c r="AH393" s="420"/>
      <c r="AI393" s="420"/>
      <c r="AJ393" s="420"/>
      <c r="AK393" s="420"/>
      <c r="AL393" s="420"/>
      <c r="AM393" s="420"/>
      <c r="AN393" s="420"/>
      <c r="AO393" s="420"/>
      <c r="AP393" s="420"/>
      <c r="AQ393" s="420"/>
      <c r="AR393" s="420"/>
      <c r="AS393" s="420"/>
      <c r="AT393" s="420"/>
      <c r="AU393" s="420"/>
      <c r="AV393" s="420"/>
      <c r="AW393" s="420"/>
      <c r="AX393" s="420"/>
      <c r="AY393" s="420"/>
      <c r="AZ393" s="420"/>
      <c r="BA393" s="384"/>
      <c r="BB393" s="382"/>
      <c r="BC393" s="382"/>
      <c r="BD393" s="382"/>
      <c r="BE393" s="382"/>
      <c r="BF393" s="382"/>
      <c r="BG393" s="382"/>
      <c r="BH393" s="382"/>
      <c r="BI393" s="382"/>
      <c r="BJ393" s="382"/>
      <c r="BK393" s="382"/>
      <c r="BL393" s="382"/>
      <c r="BM393" s="382"/>
      <c r="BN393" s="382"/>
      <c r="BO393" s="382"/>
      <c r="BP393" s="382"/>
      <c r="BQ393" s="382"/>
      <c r="BR393" s="382"/>
      <c r="BS393" s="382"/>
      <c r="BT393" s="382"/>
      <c r="BU393" s="382"/>
      <c r="BV393" s="382"/>
      <c r="BW393" s="382"/>
      <c r="BX393" s="382"/>
      <c r="BY393" s="384"/>
      <c r="BZ393" s="419"/>
      <c r="CA393" s="419"/>
      <c r="CB393" s="419"/>
      <c r="CC393" s="419"/>
      <c r="CD393" s="419"/>
      <c r="CE393" s="419"/>
      <c r="CF393" s="419"/>
      <c r="CG393" s="419"/>
      <c r="CH393" s="419"/>
      <c r="CI393" s="419"/>
      <c r="CJ393" s="419"/>
      <c r="CK393" s="419"/>
      <c r="CL393" s="419"/>
      <c r="CM393" s="419"/>
      <c r="CN393" s="419"/>
      <c r="CO393" s="419"/>
      <c r="CP393" s="419"/>
      <c r="CQ393" s="419"/>
      <c r="CR393" s="419"/>
      <c r="CS393" s="419"/>
      <c r="CT393" s="419"/>
      <c r="CU393" s="419"/>
      <c r="CV393" s="419"/>
      <c r="CW393" s="419"/>
      <c r="CX393" s="419"/>
      <c r="CY393" s="419"/>
      <c r="CZ393" s="419"/>
    </row>
    <row r="394" s="589" customFormat="true" ht="15" customHeight="true" x14ac:dyDescent="0.2">
      <c r="AG394" s="420"/>
      <c r="AH394" s="420"/>
      <c r="AI394" s="420"/>
      <c r="AJ394" s="420"/>
      <c r="AK394" s="420"/>
      <c r="AL394" s="420"/>
      <c r="AM394" s="420"/>
      <c r="AN394" s="420"/>
      <c r="AO394" s="420"/>
      <c r="AP394" s="420"/>
      <c r="AQ394" s="420"/>
      <c r="AR394" s="420"/>
      <c r="AS394" s="420"/>
      <c r="AT394" s="420"/>
      <c r="AU394" s="420"/>
      <c r="AV394" s="420"/>
      <c r="AW394" s="420"/>
      <c r="AX394" s="420"/>
      <c r="AY394" s="420"/>
      <c r="AZ394" s="420"/>
      <c r="BA394" s="384"/>
      <c r="BB394" s="382"/>
      <c r="BC394" s="382"/>
      <c r="BD394" s="382"/>
      <c r="BE394" s="382"/>
      <c r="BF394" s="382"/>
      <c r="BG394" s="382"/>
      <c r="BH394" s="382"/>
      <c r="BI394" s="382"/>
      <c r="BJ394" s="382"/>
      <c r="BK394" s="382"/>
      <c r="BL394" s="382"/>
      <c r="BM394" s="382"/>
      <c r="BN394" s="382"/>
      <c r="BO394" s="382"/>
      <c r="BP394" s="382"/>
      <c r="BQ394" s="382"/>
      <c r="BR394" s="382"/>
      <c r="BS394" s="382"/>
      <c r="BT394" s="382"/>
      <c r="BU394" s="382"/>
      <c r="BV394" s="382"/>
      <c r="BW394" s="382"/>
      <c r="BX394" s="382"/>
      <c r="BY394" s="384"/>
      <c r="BZ394" s="419"/>
      <c r="CA394" s="419"/>
      <c r="CB394" s="419"/>
      <c r="CC394" s="419"/>
      <c r="CD394" s="419"/>
      <c r="CE394" s="419"/>
      <c r="CF394" s="419"/>
      <c r="CG394" s="419"/>
      <c r="CH394" s="419"/>
      <c r="CI394" s="419"/>
      <c r="CJ394" s="419"/>
      <c r="CK394" s="419"/>
      <c r="CL394" s="419"/>
      <c r="CM394" s="419"/>
      <c r="CN394" s="419"/>
      <c r="CO394" s="419"/>
      <c r="CP394" s="419"/>
      <c r="CQ394" s="419"/>
      <c r="CR394" s="419"/>
      <c r="CS394" s="419"/>
      <c r="CT394" s="419"/>
      <c r="CU394" s="419"/>
      <c r="CV394" s="419"/>
      <c r="CW394" s="419"/>
      <c r="CX394" s="419"/>
      <c r="CY394" s="419"/>
      <c r="CZ394" s="419"/>
    </row>
    <row r="395" s="589" customFormat="true" ht="15" customHeight="true" x14ac:dyDescent="0.2">
      <c r="AG395" s="420"/>
      <c r="AH395" s="420"/>
      <c r="AI395" s="420"/>
      <c r="AJ395" s="420"/>
      <c r="AK395" s="420"/>
      <c r="AL395" s="420"/>
      <c r="AM395" s="420"/>
      <c r="AN395" s="420"/>
      <c r="AO395" s="420"/>
      <c r="AP395" s="420"/>
      <c r="AQ395" s="420"/>
      <c r="AR395" s="420"/>
      <c r="AS395" s="420"/>
      <c r="AT395" s="420"/>
      <c r="AU395" s="420"/>
      <c r="AV395" s="420"/>
      <c r="AW395" s="420"/>
      <c r="AX395" s="420"/>
      <c r="AY395" s="420"/>
      <c r="AZ395" s="420"/>
      <c r="BA395" s="384"/>
      <c r="BB395" s="382"/>
      <c r="BC395" s="382"/>
      <c r="BD395" s="382"/>
      <c r="BE395" s="382"/>
      <c r="BF395" s="382"/>
      <c r="BG395" s="382"/>
      <c r="BH395" s="382"/>
      <c r="BI395" s="382"/>
      <c r="BJ395" s="382"/>
      <c r="BK395" s="382"/>
      <c r="BL395" s="382"/>
      <c r="BM395" s="382"/>
      <c r="BN395" s="382"/>
      <c r="BO395" s="382"/>
      <c r="BP395" s="382"/>
      <c r="BQ395" s="382"/>
      <c r="BR395" s="382"/>
      <c r="BS395" s="382"/>
      <c r="BT395" s="382"/>
      <c r="BU395" s="382"/>
      <c r="BV395" s="382"/>
      <c r="BW395" s="382"/>
      <c r="BX395" s="382"/>
      <c r="BY395" s="384"/>
      <c r="BZ395" s="419"/>
      <c r="CA395" s="419"/>
      <c r="CB395" s="419"/>
      <c r="CC395" s="419"/>
      <c r="CD395" s="419"/>
      <c r="CE395" s="419"/>
      <c r="CF395" s="419"/>
      <c r="CG395" s="419"/>
      <c r="CH395" s="419"/>
      <c r="CI395" s="419"/>
      <c r="CJ395" s="419"/>
      <c r="CK395" s="419"/>
      <c r="CL395" s="419"/>
      <c r="CM395" s="419"/>
      <c r="CN395" s="419"/>
      <c r="CO395" s="419"/>
      <c r="CP395" s="419"/>
      <c r="CQ395" s="419"/>
      <c r="CR395" s="419"/>
      <c r="CS395" s="419"/>
      <c r="CT395" s="419"/>
      <c r="CU395" s="419"/>
      <c r="CV395" s="419"/>
      <c r="CW395" s="419"/>
      <c r="CX395" s="419"/>
      <c r="CY395" s="419"/>
      <c r="CZ395" s="419"/>
    </row>
    <row r="396" s="589" customFormat="true" ht="15" customHeight="true" x14ac:dyDescent="0.2">
      <c r="AG396" s="420"/>
      <c r="AH396" s="420"/>
      <c r="AI396" s="420"/>
      <c r="AJ396" s="420"/>
      <c r="AK396" s="420"/>
      <c r="AL396" s="420"/>
      <c r="AM396" s="420"/>
      <c r="AN396" s="420"/>
      <c r="AO396" s="420"/>
      <c r="AP396" s="420"/>
      <c r="AQ396" s="420"/>
      <c r="AR396" s="420"/>
      <c r="AS396" s="420"/>
      <c r="AT396" s="420"/>
      <c r="AU396" s="420"/>
      <c r="AV396" s="420"/>
      <c r="AW396" s="420"/>
      <c r="AX396" s="420"/>
      <c r="AY396" s="420"/>
      <c r="AZ396" s="420"/>
      <c r="BA396" s="384"/>
      <c r="BB396" s="382"/>
      <c r="BC396" s="382"/>
      <c r="BD396" s="382"/>
      <c r="BE396" s="382"/>
      <c r="BF396" s="382"/>
      <c r="BG396" s="382"/>
      <c r="BH396" s="382"/>
      <c r="BI396" s="382"/>
      <c r="BJ396" s="382"/>
      <c r="BK396" s="382"/>
      <c r="BL396" s="382"/>
      <c r="BM396" s="382"/>
      <c r="BN396" s="382"/>
      <c r="BO396" s="382"/>
      <c r="BP396" s="382"/>
      <c r="BQ396" s="382"/>
      <c r="BR396" s="382"/>
      <c r="BS396" s="382"/>
      <c r="BT396" s="382"/>
      <c r="BU396" s="382"/>
      <c r="BV396" s="382"/>
      <c r="BW396" s="382"/>
      <c r="BX396" s="382"/>
      <c r="BY396" s="384"/>
      <c r="BZ396" s="419"/>
      <c r="CA396" s="419"/>
      <c r="CB396" s="419"/>
      <c r="CC396" s="419"/>
      <c r="CD396" s="419"/>
      <c r="CE396" s="419"/>
      <c r="CF396" s="419"/>
      <c r="CG396" s="419"/>
      <c r="CH396" s="419"/>
      <c r="CI396" s="419"/>
      <c r="CJ396" s="419"/>
      <c r="CK396" s="419"/>
      <c r="CL396" s="419"/>
      <c r="CM396" s="419"/>
      <c r="CN396" s="419"/>
      <c r="CO396" s="419"/>
      <c r="CP396" s="419"/>
      <c r="CQ396" s="419"/>
      <c r="CR396" s="419"/>
      <c r="CS396" s="419"/>
      <c r="CT396" s="419"/>
      <c r="CU396" s="419"/>
      <c r="CV396" s="419"/>
      <c r="CW396" s="419"/>
      <c r="CX396" s="419"/>
      <c r="CY396" s="419"/>
      <c r="CZ396" s="419"/>
    </row>
    <row r="397" s="589" customFormat="true" ht="15" customHeight="true" x14ac:dyDescent="0.2">
      <c r="AG397" s="420"/>
      <c r="AH397" s="420"/>
      <c r="AI397" s="420"/>
      <c r="AJ397" s="420"/>
      <c r="AK397" s="420"/>
      <c r="AL397" s="420"/>
      <c r="AM397" s="420"/>
      <c r="AN397" s="420"/>
      <c r="AO397" s="420"/>
      <c r="AP397" s="420"/>
      <c r="AQ397" s="420"/>
      <c r="AR397" s="420"/>
      <c r="AS397" s="420"/>
      <c r="AT397" s="420"/>
      <c r="AU397" s="420"/>
      <c r="AV397" s="420"/>
      <c r="AW397" s="420"/>
      <c r="AX397" s="420"/>
      <c r="AY397" s="420"/>
      <c r="AZ397" s="420"/>
      <c r="BA397" s="384"/>
      <c r="BB397" s="382"/>
      <c r="BC397" s="382"/>
      <c r="BD397" s="382"/>
      <c r="BE397" s="382"/>
      <c r="BF397" s="382"/>
      <c r="BG397" s="382"/>
      <c r="BH397" s="382"/>
      <c r="BI397" s="382"/>
      <c r="BJ397" s="382"/>
      <c r="BK397" s="382"/>
      <c r="BL397" s="382"/>
      <c r="BM397" s="382"/>
      <c r="BN397" s="382"/>
      <c r="BO397" s="382"/>
      <c r="BP397" s="382"/>
      <c r="BQ397" s="382"/>
      <c r="BR397" s="382"/>
      <c r="BS397" s="382"/>
      <c r="BT397" s="382"/>
      <c r="BU397" s="382"/>
      <c r="BV397" s="382"/>
      <c r="BW397" s="382"/>
      <c r="BX397" s="382"/>
      <c r="BY397" s="384"/>
      <c r="BZ397" s="419"/>
      <c r="CA397" s="419"/>
      <c r="CB397" s="419"/>
      <c r="CC397" s="419"/>
      <c r="CD397" s="419"/>
      <c r="CE397" s="419"/>
      <c r="CF397" s="419"/>
      <c r="CG397" s="419"/>
      <c r="CH397" s="419"/>
      <c r="CI397" s="419"/>
      <c r="CJ397" s="419"/>
      <c r="CK397" s="419"/>
      <c r="CL397" s="419"/>
      <c r="CM397" s="419"/>
      <c r="CN397" s="419"/>
      <c r="CO397" s="419"/>
      <c r="CP397" s="419"/>
      <c r="CQ397" s="419"/>
      <c r="CR397" s="419"/>
      <c r="CS397" s="419"/>
      <c r="CT397" s="419"/>
      <c r="CU397" s="419"/>
      <c r="CV397" s="419"/>
      <c r="CW397" s="419"/>
      <c r="CX397" s="419"/>
      <c r="CY397" s="419"/>
      <c r="CZ397" s="419"/>
    </row>
    <row r="398" s="589" customFormat="true" ht="15" customHeight="true" x14ac:dyDescent="0.2">
      <c r="AG398" s="420"/>
      <c r="AH398" s="420"/>
      <c r="AI398" s="420"/>
      <c r="AJ398" s="420"/>
      <c r="AK398" s="420"/>
      <c r="AL398" s="420"/>
      <c r="AM398" s="420"/>
      <c r="AN398" s="420"/>
      <c r="AO398" s="420"/>
      <c r="AP398" s="420"/>
      <c r="AQ398" s="420"/>
      <c r="AR398" s="420"/>
      <c r="AS398" s="420"/>
      <c r="AT398" s="420"/>
      <c r="AU398" s="420"/>
      <c r="AV398" s="420"/>
      <c r="AW398" s="420"/>
      <c r="AX398" s="420"/>
      <c r="AY398" s="420"/>
      <c r="AZ398" s="420"/>
      <c r="BA398" s="384"/>
      <c r="BB398" s="382"/>
      <c r="BC398" s="382"/>
      <c r="BD398" s="382"/>
      <c r="BE398" s="382"/>
      <c r="BF398" s="382"/>
      <c r="BG398" s="382"/>
      <c r="BH398" s="382"/>
      <c r="BI398" s="382"/>
      <c r="BJ398" s="382"/>
      <c r="BK398" s="382"/>
      <c r="BL398" s="382"/>
      <c r="BM398" s="382"/>
      <c r="BN398" s="382"/>
      <c r="BO398" s="382"/>
      <c r="BP398" s="382"/>
      <c r="BQ398" s="382"/>
      <c r="BR398" s="382"/>
      <c r="BS398" s="382"/>
      <c r="BT398" s="382"/>
      <c r="BU398" s="382"/>
      <c r="BV398" s="382"/>
      <c r="BW398" s="382"/>
      <c r="BX398" s="382"/>
      <c r="BY398" s="384"/>
      <c r="BZ398" s="419"/>
      <c r="CA398" s="419"/>
      <c r="CB398" s="419"/>
      <c r="CC398" s="419"/>
      <c r="CD398" s="419"/>
      <c r="CE398" s="419"/>
      <c r="CF398" s="419"/>
      <c r="CG398" s="419"/>
      <c r="CH398" s="419"/>
      <c r="CI398" s="419"/>
      <c r="CJ398" s="419"/>
      <c r="CK398" s="419"/>
      <c r="CL398" s="419"/>
      <c r="CM398" s="419"/>
      <c r="CN398" s="419"/>
      <c r="CO398" s="419"/>
      <c r="CP398" s="419"/>
      <c r="CQ398" s="419"/>
      <c r="CR398" s="419"/>
      <c r="CS398" s="419"/>
      <c r="CT398" s="419"/>
      <c r="CU398" s="419"/>
      <c r="CV398" s="419"/>
      <c r="CW398" s="419"/>
      <c r="CX398" s="419"/>
      <c r="CY398" s="419"/>
      <c r="CZ398" s="419"/>
    </row>
    <row r="399" s="695" customFormat="true" ht="15" customHeight="true" x14ac:dyDescent="0.25">
      <c r="A399" s="388"/>
      <c r="B399" s="388"/>
      <c r="C399" s="1170" t="s">
        <v>132</v>
      </c>
      <c r="D399" s="1171"/>
      <c r="E399" s="1171"/>
      <c r="F399" s="1171"/>
      <c r="G399" s="388"/>
      <c r="H399" s="1179" t="s">
        <v>133</v>
      </c>
      <c r="I399" s="1180"/>
      <c r="J399" s="1180"/>
      <c r="K399" s="1180"/>
      <c r="M399" s="1179" t="s">
        <v>134</v>
      </c>
      <c r="N399" s="1180"/>
      <c r="O399" s="1180"/>
      <c r="P399" s="1180"/>
      <c r="Z399" s="415"/>
      <c r="AA399" s="415"/>
      <c r="AB399" s="415"/>
      <c r="AC399" s="415"/>
      <c r="AD399" s="415"/>
      <c r="AE399" s="415"/>
      <c r="AF399" s="415"/>
      <c r="AG399" s="415"/>
      <c r="AH399" s="415"/>
      <c r="AI399" s="415"/>
      <c r="AJ399" s="415"/>
      <c r="AK399" s="415"/>
      <c r="AL399" s="415"/>
      <c r="AM399" s="415"/>
      <c r="AN399" s="415"/>
      <c r="AO399" s="415"/>
      <c r="AP399" s="415"/>
      <c r="AQ399" s="415"/>
      <c r="AR399" s="415"/>
      <c r="AS399" s="415"/>
      <c r="AT399" s="415"/>
      <c r="AU399" s="415"/>
      <c r="AV399" s="415"/>
      <c r="AW399" s="415"/>
      <c r="AX399" s="415"/>
      <c r="AY399" s="415"/>
      <c r="AZ399" s="415"/>
      <c r="BB399" s="388"/>
      <c r="BZ399" s="415"/>
      <c r="CA399" s="415"/>
      <c r="CB399" s="415"/>
      <c r="CC399" s="415"/>
      <c r="CD399" s="415"/>
      <c r="CE399" s="415"/>
      <c r="CF399" s="415"/>
      <c r="CG399" s="415"/>
      <c r="CH399" s="415"/>
      <c r="CI399" s="415"/>
      <c r="CJ399" s="415"/>
      <c r="CK399" s="415"/>
      <c r="CL399" s="415"/>
      <c r="CM399" s="415"/>
      <c r="CN399" s="415"/>
      <c r="CO399" s="415"/>
      <c r="CP399" s="415"/>
      <c r="CQ399" s="415"/>
      <c r="CR399" s="415"/>
      <c r="CS399" s="415"/>
      <c r="CT399" s="415"/>
      <c r="CU399" s="415"/>
      <c r="CV399" s="415"/>
      <c r="CW399" s="415"/>
      <c r="CX399" s="415"/>
      <c r="CY399" s="415"/>
      <c r="CZ399" s="415"/>
    </row>
    <row r="400" s="422" customFormat="true" ht="24" customHeight="true" x14ac:dyDescent="0.2">
      <c r="C400" s="1184" t="s">
        <v>197</v>
      </c>
      <c r="D400" s="1058"/>
      <c r="E400" s="1058"/>
      <c r="H400" s="1184" t="s">
        <v>197</v>
      </c>
      <c r="I400" s="1058"/>
      <c r="J400" s="1058"/>
      <c r="M400" s="1184" t="s">
        <v>197</v>
      </c>
      <c r="N400" s="1058"/>
      <c r="O400" s="1058"/>
      <c r="AG400" s="415"/>
      <c r="AH400" s="415"/>
      <c r="AI400" s="415"/>
      <c r="AJ400" s="415"/>
      <c r="AK400" s="415"/>
      <c r="AL400" s="415"/>
      <c r="AM400" s="415"/>
      <c r="AN400" s="415"/>
      <c r="AO400" s="415"/>
      <c r="AP400" s="415"/>
      <c r="AQ400" s="415"/>
      <c r="AR400" s="415"/>
      <c r="AS400" s="415"/>
      <c r="AT400" s="415"/>
      <c r="AU400" s="415"/>
      <c r="AV400" s="415"/>
      <c r="AW400" s="415"/>
      <c r="AX400" s="415"/>
      <c r="AY400" s="415"/>
      <c r="AZ400" s="415"/>
      <c r="BA400" s="695"/>
      <c r="BB400" s="388"/>
      <c r="BC400" s="695"/>
      <c r="BD400" s="695"/>
      <c r="BE400" s="695"/>
      <c r="BF400" s="695"/>
      <c r="BG400" s="695"/>
      <c r="BH400" s="695"/>
      <c r="BI400" s="695"/>
      <c r="BJ400" s="695"/>
      <c r="BK400" s="695"/>
      <c r="BL400" s="695"/>
      <c r="BM400" s="695"/>
      <c r="BN400" s="695"/>
      <c r="BO400" s="695"/>
      <c r="BP400" s="695"/>
      <c r="BQ400" s="695"/>
      <c r="BR400" s="695"/>
      <c r="BS400" s="695"/>
      <c r="BT400" s="695"/>
      <c r="BU400" s="695"/>
      <c r="BV400" s="695"/>
      <c r="BW400" s="695"/>
      <c r="BX400" s="695"/>
      <c r="BY400" s="695"/>
      <c r="BZ400" s="415"/>
      <c r="CA400" s="415"/>
      <c r="CB400" s="415"/>
      <c r="CC400" s="415"/>
      <c r="CD400" s="415"/>
      <c r="CE400" s="415"/>
      <c r="CF400" s="415"/>
      <c r="CG400" s="415"/>
      <c r="CH400" s="415"/>
      <c r="CI400" s="415"/>
      <c r="CJ400" s="415"/>
      <c r="CK400" s="415"/>
      <c r="CL400" s="415"/>
      <c r="CM400" s="415"/>
      <c r="CN400" s="415"/>
      <c r="CO400" s="415"/>
      <c r="CP400" s="415"/>
      <c r="CQ400" s="415"/>
      <c r="CR400" s="415"/>
      <c r="CS400" s="415"/>
      <c r="CT400" s="415"/>
      <c r="CU400" s="415"/>
      <c r="CV400" s="415"/>
      <c r="CW400" s="415"/>
      <c r="CX400" s="415"/>
      <c r="CY400" s="415"/>
      <c r="CZ400" s="415"/>
    </row>
    <row r="401" s="422" customFormat="true" ht="25.15" customHeight="true" x14ac:dyDescent="0.2">
      <c r="C401" s="1181"/>
      <c r="D401" s="1058"/>
      <c r="E401" s="665" t="s">
        <v>198</v>
      </c>
      <c r="H401" s="1181"/>
      <c r="I401" s="1058"/>
      <c r="J401" s="666" t="s">
        <v>198</v>
      </c>
      <c r="M401" s="1181"/>
      <c r="N401" s="1058"/>
      <c r="O401" s="667" t="s">
        <v>198</v>
      </c>
      <c r="AG401" s="415"/>
      <c r="AH401" s="415"/>
      <c r="AI401" s="415"/>
      <c r="AJ401" s="415"/>
      <c r="AK401" s="415"/>
      <c r="AL401" s="415"/>
      <c r="AM401" s="415"/>
      <c r="AN401" s="415"/>
      <c r="AO401" s="415"/>
      <c r="AP401" s="415"/>
      <c r="AQ401" s="415"/>
      <c r="AR401" s="415"/>
      <c r="AS401" s="415"/>
      <c r="AT401" s="415"/>
      <c r="AU401" s="415"/>
      <c r="AV401" s="415"/>
      <c r="AW401" s="415"/>
      <c r="AX401" s="415"/>
      <c r="AY401" s="415"/>
      <c r="AZ401" s="415"/>
      <c r="BA401" s="695"/>
      <c r="BB401" s="388"/>
      <c r="BC401" s="695"/>
      <c r="BD401" s="695"/>
      <c r="BE401" s="695"/>
      <c r="BF401" s="695"/>
      <c r="BG401" s="695"/>
      <c r="BH401" s="695"/>
      <c r="BI401" s="695"/>
      <c r="BJ401" s="695"/>
      <c r="BK401" s="695"/>
      <c r="BL401" s="695"/>
      <c r="BM401" s="695"/>
      <c r="BN401" s="695"/>
      <c r="BO401" s="695"/>
      <c r="BP401" s="695"/>
      <c r="BQ401" s="695"/>
      <c r="BR401" s="695"/>
      <c r="BS401" s="695"/>
      <c r="BT401" s="695"/>
      <c r="BU401" s="695"/>
      <c r="BV401" s="695"/>
      <c r="BW401" s="695"/>
      <c r="BX401" s="695"/>
      <c r="BY401" s="695"/>
      <c r="BZ401" s="415"/>
      <c r="CA401" s="415"/>
      <c r="CB401" s="415"/>
      <c r="CC401" s="415"/>
      <c r="CD401" s="415"/>
      <c r="CE401" s="415"/>
      <c r="CF401" s="415"/>
      <c r="CG401" s="415"/>
      <c r="CH401" s="415"/>
      <c r="CI401" s="415"/>
      <c r="CJ401" s="415"/>
      <c r="CK401" s="415"/>
      <c r="CL401" s="415"/>
      <c r="CM401" s="415"/>
      <c r="CN401" s="415"/>
      <c r="CO401" s="415"/>
      <c r="CP401" s="415"/>
      <c r="CQ401" s="415"/>
      <c r="CR401" s="415"/>
      <c r="CS401" s="415"/>
      <c r="CT401" s="415"/>
      <c r="CU401" s="415"/>
      <c r="CV401" s="415"/>
      <c r="CW401" s="415"/>
      <c r="CX401" s="415"/>
      <c r="CY401" s="415"/>
      <c r="CZ401" s="415"/>
    </row>
    <row r="402" s="422" customFormat="true" ht="25.15" customHeight="true" x14ac:dyDescent="0.2">
      <c r="B402" s="1178" t="s">
        <v>139</v>
      </c>
      <c r="C402" s="1058"/>
      <c r="D402" s="1058"/>
      <c r="E402" s="668" t="s">
        <v>199</v>
      </c>
      <c r="H402" s="1058"/>
      <c r="I402" s="1058"/>
      <c r="J402" s="669" t="s">
        <v>199</v>
      </c>
      <c r="M402" s="1058"/>
      <c r="N402" s="1058"/>
      <c r="O402" s="670" t="s">
        <v>199</v>
      </c>
      <c r="AG402" s="415"/>
      <c r="AH402" s="415"/>
      <c r="AI402" s="415"/>
      <c r="AJ402" s="415"/>
      <c r="AK402" s="415"/>
      <c r="AL402" s="415"/>
      <c r="AM402" s="415"/>
      <c r="AN402" s="415"/>
      <c r="AO402" s="415"/>
      <c r="AP402" s="415"/>
      <c r="AQ402" s="415"/>
      <c r="AR402" s="415"/>
      <c r="AS402" s="415"/>
      <c r="AT402" s="415"/>
      <c r="AU402" s="415"/>
      <c r="AV402" s="415"/>
      <c r="AW402" s="415"/>
      <c r="AX402" s="415"/>
      <c r="AY402" s="415"/>
      <c r="AZ402" s="415"/>
      <c r="BA402" s="695"/>
      <c r="BB402" s="388"/>
      <c r="BC402" s="695"/>
      <c r="BD402" s="695"/>
      <c r="BE402" s="695"/>
      <c r="BF402" s="695"/>
      <c r="BG402" s="695"/>
      <c r="BH402" s="695"/>
      <c r="BI402" s="695"/>
      <c r="BJ402" s="695"/>
      <c r="BK402" s="695"/>
      <c r="BL402" s="695"/>
      <c r="BM402" s="695"/>
      <c r="BN402" s="695"/>
      <c r="BO402" s="695"/>
      <c r="BP402" s="695"/>
      <c r="BQ402" s="695"/>
      <c r="BR402" s="695"/>
      <c r="BS402" s="695"/>
      <c r="BT402" s="695"/>
      <c r="BU402" s="695"/>
      <c r="BV402" s="695"/>
      <c r="BW402" s="695"/>
      <c r="BX402" s="695"/>
      <c r="BY402" s="695"/>
      <c r="BZ402" s="415"/>
      <c r="CA402" s="415"/>
      <c r="CB402" s="415"/>
      <c r="CC402" s="415"/>
      <c r="CD402" s="415"/>
      <c r="CE402" s="415"/>
      <c r="CF402" s="415"/>
      <c r="CG402" s="415"/>
      <c r="CH402" s="415"/>
      <c r="CI402" s="415"/>
      <c r="CJ402" s="415"/>
      <c r="CK402" s="415"/>
      <c r="CL402" s="415"/>
      <c r="CM402" s="415"/>
      <c r="CN402" s="415"/>
      <c r="CO402" s="415"/>
      <c r="CP402" s="415"/>
      <c r="CQ402" s="415"/>
      <c r="CR402" s="415"/>
      <c r="CS402" s="415"/>
      <c r="CT402" s="415"/>
      <c r="CU402" s="415"/>
      <c r="CV402" s="415"/>
      <c r="CW402" s="415"/>
      <c r="CX402" s="415"/>
      <c r="CY402" s="415"/>
      <c r="CZ402" s="415"/>
    </row>
    <row r="403" s="422" customFormat="true" ht="25.15" customHeight="true" x14ac:dyDescent="0.2">
      <c r="B403" s="1058"/>
      <c r="C403" s="1182" t="s">
        <v>497</v>
      </c>
      <c r="D403" s="1151"/>
      <c r="E403" s="909">
        <v>0.81496324281470056</v>
      </c>
      <c r="F403" s="727"/>
      <c r="G403" s="727"/>
      <c r="H403" s="1182" t="s">
        <v>497</v>
      </c>
      <c r="I403" s="1151"/>
      <c r="J403" s="910">
        <v>0.8166679198308916</v>
      </c>
      <c r="K403" s="727"/>
      <c r="L403" s="727"/>
      <c r="M403" s="1182" t="s">
        <v>497</v>
      </c>
      <c r="N403" s="1151"/>
      <c r="O403" s="911">
        <v>0.67512190484383161</v>
      </c>
      <c r="P403" s="727"/>
      <c r="Q403" s="727"/>
      <c r="AG403" s="415"/>
      <c r="AH403" s="415"/>
      <c r="AI403" s="415"/>
      <c r="AJ403" s="415"/>
      <c r="AK403" s="415"/>
      <c r="AL403" s="415"/>
      <c r="AM403" s="415"/>
      <c r="AN403" s="415"/>
      <c r="AO403" s="415"/>
      <c r="AP403" s="415"/>
      <c r="AQ403" s="415"/>
      <c r="AR403" s="415"/>
      <c r="AS403" s="415"/>
      <c r="AT403" s="415"/>
      <c r="AU403" s="415"/>
      <c r="AV403" s="415"/>
      <c r="AW403" s="415"/>
      <c r="AX403" s="415"/>
      <c r="AY403" s="415"/>
      <c r="AZ403" s="415"/>
      <c r="BA403" s="417"/>
      <c r="BB403" s="494"/>
      <c r="BC403" s="417"/>
      <c r="BD403" s="417"/>
      <c r="BE403" s="417"/>
      <c r="BF403" s="417"/>
      <c r="BG403" s="417"/>
      <c r="BH403" s="417"/>
      <c r="BI403" s="417"/>
      <c r="BJ403" s="417"/>
      <c r="BK403" s="417"/>
      <c r="BL403" s="417"/>
      <c r="BM403" s="417"/>
      <c r="BN403" s="417"/>
      <c r="BO403" s="417"/>
      <c r="BP403" s="417"/>
      <c r="BQ403" s="417"/>
      <c r="BR403" s="417"/>
      <c r="BS403" s="417"/>
      <c r="BT403" s="417"/>
      <c r="BU403" s="417"/>
      <c r="BV403" s="417"/>
      <c r="BW403" s="417"/>
      <c r="BX403" s="417"/>
      <c r="BY403" s="417"/>
      <c r="BZ403" s="418"/>
      <c r="CA403" s="418"/>
      <c r="CB403" s="418"/>
      <c r="CC403" s="418"/>
      <c r="CD403" s="418"/>
      <c r="CE403" s="418"/>
      <c r="CF403" s="418"/>
      <c r="CG403" s="418"/>
      <c r="CH403" s="418"/>
      <c r="CI403" s="418"/>
      <c r="CJ403" s="418"/>
      <c r="CK403" s="418"/>
      <c r="CL403" s="418"/>
      <c r="CM403" s="418"/>
      <c r="CN403" s="418"/>
      <c r="CO403" s="418"/>
      <c r="CP403" s="418"/>
      <c r="CQ403" s="418"/>
      <c r="CR403" s="418"/>
      <c r="CS403" s="418"/>
      <c r="CT403" s="418"/>
      <c r="CU403" s="418"/>
      <c r="CV403" s="418"/>
      <c r="CW403" s="418"/>
      <c r="CX403" s="418"/>
      <c r="CY403" s="418"/>
      <c r="CZ403" s="418"/>
    </row>
    <row r="404" s="422" customFormat="true" ht="25.15" customHeight="true" x14ac:dyDescent="0.2">
      <c r="B404" s="1058"/>
      <c r="C404" s="1182" t="s">
        <v>498</v>
      </c>
      <c r="D404" s="1151"/>
      <c r="E404" s="912">
        <v>-0.76273352032953579</v>
      </c>
      <c r="F404" s="727"/>
      <c r="G404" s="727"/>
      <c r="H404" s="1182" t="s">
        <v>498</v>
      </c>
      <c r="I404" s="1151"/>
      <c r="J404" s="913">
        <v>-0.7774196938945559</v>
      </c>
      <c r="K404" s="727"/>
      <c r="L404" s="727"/>
      <c r="M404" s="1182" t="s">
        <v>498</v>
      </c>
      <c r="N404" s="1151"/>
      <c r="O404" s="914">
        <v>-0.63477619106367988</v>
      </c>
      <c r="P404" s="727"/>
      <c r="Q404" s="727"/>
      <c r="AG404" s="415"/>
      <c r="AH404" s="415"/>
      <c r="AI404" s="415"/>
      <c r="AJ404" s="415"/>
      <c r="AK404" s="415"/>
      <c r="AL404" s="415"/>
      <c r="AM404" s="415"/>
      <c r="AN404" s="415"/>
      <c r="AO404" s="415"/>
      <c r="AP404" s="415"/>
      <c r="AQ404" s="415"/>
      <c r="AR404" s="415"/>
      <c r="AS404" s="415"/>
      <c r="AT404" s="415"/>
      <c r="AU404" s="415"/>
      <c r="AV404" s="415"/>
      <c r="AW404" s="415"/>
      <c r="AX404" s="415"/>
      <c r="AY404" s="415"/>
      <c r="AZ404" s="415"/>
      <c r="BA404" s="417"/>
      <c r="BB404" s="494"/>
      <c r="BC404" s="417"/>
      <c r="BD404" s="417"/>
      <c r="BE404" s="417"/>
      <c r="BF404" s="417"/>
      <c r="BG404" s="417"/>
      <c r="BH404" s="417"/>
      <c r="BI404" s="417"/>
      <c r="BJ404" s="417"/>
      <c r="BK404" s="417"/>
      <c r="BL404" s="417"/>
      <c r="BM404" s="417"/>
      <c r="BN404" s="417"/>
      <c r="BO404" s="417"/>
      <c r="BP404" s="417"/>
      <c r="BQ404" s="417"/>
      <c r="BR404" s="417"/>
      <c r="BS404" s="417"/>
      <c r="BT404" s="417"/>
      <c r="BU404" s="417"/>
      <c r="BV404" s="417"/>
      <c r="BW404" s="417"/>
      <c r="BX404" s="417"/>
      <c r="BY404" s="417"/>
      <c r="BZ404" s="418"/>
      <c r="CA404" s="418"/>
      <c r="CB404" s="418"/>
      <c r="CC404" s="418"/>
      <c r="CD404" s="418"/>
      <c r="CE404" s="418"/>
      <c r="CF404" s="418"/>
      <c r="CG404" s="418"/>
      <c r="CH404" s="418"/>
      <c r="CI404" s="418"/>
      <c r="CJ404" s="418"/>
      <c r="CK404" s="418"/>
      <c r="CL404" s="418"/>
      <c r="CM404" s="418"/>
      <c r="CN404" s="418"/>
      <c r="CO404" s="418"/>
      <c r="CP404" s="418"/>
      <c r="CQ404" s="418"/>
      <c r="CR404" s="418"/>
      <c r="CS404" s="418"/>
      <c r="CT404" s="418"/>
      <c r="CU404" s="418"/>
      <c r="CV404" s="418"/>
      <c r="CW404" s="418"/>
      <c r="CX404" s="418"/>
      <c r="CY404" s="418"/>
      <c r="CZ404" s="418"/>
    </row>
    <row r="405" s="422" customFormat="true" ht="25.15" customHeight="true" x14ac:dyDescent="0.2">
      <c r="B405" s="1058"/>
      <c r="C405" s="1182" t="s">
        <v>316</v>
      </c>
      <c r="D405" s="1151"/>
      <c r="E405" s="912">
        <v>0.74903611849648788</v>
      </c>
      <c r="F405" s="727"/>
      <c r="G405" s="727"/>
      <c r="H405" s="1182" t="s">
        <v>316</v>
      </c>
      <c r="I405" s="1151"/>
      <c r="J405" s="913">
        <v>0.72762885627485585</v>
      </c>
      <c r="K405" s="727"/>
      <c r="L405" s="727"/>
      <c r="M405" s="1182" t="s">
        <v>319</v>
      </c>
      <c r="N405" s="1151"/>
      <c r="O405" s="914">
        <v>0.63171249329123857</v>
      </c>
      <c r="P405" s="727"/>
      <c r="Q405" s="727"/>
      <c r="AG405" s="415"/>
      <c r="AH405" s="415"/>
      <c r="AI405" s="415"/>
      <c r="AJ405" s="415"/>
      <c r="AK405" s="415"/>
      <c r="AL405" s="415"/>
      <c r="AM405" s="415"/>
      <c r="AN405" s="415"/>
      <c r="AO405" s="415"/>
      <c r="AP405" s="415"/>
      <c r="AQ405" s="415"/>
      <c r="AR405" s="415"/>
      <c r="AS405" s="415"/>
      <c r="AT405" s="415"/>
      <c r="AU405" s="415"/>
      <c r="AV405" s="415"/>
      <c r="AW405" s="415"/>
      <c r="AX405" s="415"/>
      <c r="AY405" s="415"/>
      <c r="AZ405" s="415"/>
      <c r="BA405" s="417"/>
      <c r="BB405" s="494"/>
      <c r="BC405" s="417"/>
      <c r="BD405" s="417"/>
      <c r="BE405" s="417"/>
      <c r="BF405" s="417"/>
      <c r="BG405" s="417"/>
      <c r="BH405" s="417"/>
      <c r="BI405" s="417"/>
      <c r="BJ405" s="417"/>
      <c r="BK405" s="417"/>
      <c r="BL405" s="417"/>
      <c r="BM405" s="417"/>
      <c r="BN405" s="417"/>
      <c r="BO405" s="417"/>
      <c r="BP405" s="417"/>
      <c r="BQ405" s="417"/>
      <c r="BR405" s="417"/>
      <c r="BS405" s="417"/>
      <c r="BT405" s="417"/>
      <c r="BU405" s="417"/>
      <c r="BV405" s="417"/>
      <c r="BW405" s="417"/>
      <c r="BX405" s="417"/>
      <c r="BY405" s="417"/>
      <c r="BZ405" s="418"/>
      <c r="CA405" s="418"/>
      <c r="CB405" s="418"/>
      <c r="CC405" s="418"/>
      <c r="CD405" s="418"/>
      <c r="CE405" s="418"/>
      <c r="CF405" s="418"/>
      <c r="CG405" s="418"/>
      <c r="CH405" s="418"/>
      <c r="CI405" s="418"/>
      <c r="CJ405" s="418"/>
      <c r="CK405" s="418"/>
      <c r="CL405" s="418"/>
      <c r="CM405" s="418"/>
      <c r="CN405" s="418"/>
      <c r="CO405" s="418"/>
      <c r="CP405" s="418"/>
      <c r="CQ405" s="418"/>
      <c r="CR405" s="418"/>
      <c r="CS405" s="418"/>
      <c r="CT405" s="418"/>
      <c r="CU405" s="418"/>
      <c r="CV405" s="418"/>
      <c r="CW405" s="418"/>
      <c r="CX405" s="418"/>
      <c r="CY405" s="418"/>
      <c r="CZ405" s="418"/>
    </row>
    <row r="406" s="422" customFormat="true" ht="25.15" customHeight="true" x14ac:dyDescent="0.2">
      <c r="B406" s="1058"/>
      <c r="C406" s="1182" t="s">
        <v>499</v>
      </c>
      <c r="D406" s="1151"/>
      <c r="E406" s="912">
        <v>0.66413787965385274</v>
      </c>
      <c r="F406" s="727"/>
      <c r="G406" s="727"/>
      <c r="H406" s="1182" t="s">
        <v>500</v>
      </c>
      <c r="I406" s="1151"/>
      <c r="J406" s="913">
        <v>-0.69088315562214919</v>
      </c>
      <c r="K406" s="727"/>
      <c r="L406" s="727"/>
      <c r="M406" s="1182" t="s">
        <v>501</v>
      </c>
      <c r="N406" s="1151"/>
      <c r="O406" s="914">
        <v>0.62659444425947641</v>
      </c>
      <c r="P406" s="727"/>
      <c r="Q406" s="727"/>
      <c r="AG406" s="415"/>
      <c r="AH406" s="415"/>
      <c r="AI406" s="415"/>
      <c r="AJ406" s="415"/>
      <c r="AK406" s="415"/>
      <c r="AL406" s="415"/>
      <c r="AM406" s="415"/>
      <c r="AN406" s="415"/>
      <c r="AO406" s="415"/>
      <c r="AP406" s="415"/>
      <c r="AQ406" s="415"/>
      <c r="AR406" s="415"/>
      <c r="AS406" s="415"/>
      <c r="AT406" s="415"/>
      <c r="AU406" s="415"/>
      <c r="AV406" s="415"/>
      <c r="AW406" s="415"/>
      <c r="AX406" s="415"/>
      <c r="AY406" s="415"/>
      <c r="AZ406" s="415"/>
      <c r="BA406" s="417"/>
      <c r="BB406" s="494"/>
      <c r="BC406" s="417"/>
      <c r="BD406" s="417"/>
      <c r="BE406" s="417"/>
      <c r="BF406" s="417"/>
      <c r="BG406" s="417"/>
      <c r="BH406" s="417"/>
      <c r="BI406" s="417"/>
      <c r="BJ406" s="417"/>
      <c r="BK406" s="417"/>
      <c r="BL406" s="417"/>
      <c r="BM406" s="417"/>
      <c r="BN406" s="417"/>
      <c r="BO406" s="417"/>
      <c r="BP406" s="417"/>
      <c r="BQ406" s="417"/>
      <c r="BR406" s="417"/>
      <c r="BS406" s="417"/>
      <c r="BT406" s="417"/>
      <c r="BU406" s="417"/>
      <c r="BV406" s="417"/>
      <c r="BW406" s="417"/>
      <c r="BX406" s="417"/>
      <c r="BY406" s="417"/>
      <c r="BZ406" s="418"/>
      <c r="CA406" s="418"/>
      <c r="CB406" s="418"/>
      <c r="CC406" s="418"/>
      <c r="CD406" s="418"/>
      <c r="CE406" s="418"/>
      <c r="CF406" s="418"/>
      <c r="CG406" s="418"/>
      <c r="CH406" s="418"/>
      <c r="CI406" s="418"/>
      <c r="CJ406" s="418"/>
      <c r="CK406" s="418"/>
      <c r="CL406" s="418"/>
      <c r="CM406" s="418"/>
      <c r="CN406" s="418"/>
      <c r="CO406" s="418"/>
      <c r="CP406" s="418"/>
      <c r="CQ406" s="418"/>
      <c r="CR406" s="418"/>
      <c r="CS406" s="418"/>
      <c r="CT406" s="418"/>
      <c r="CU406" s="418"/>
      <c r="CV406" s="418"/>
      <c r="CW406" s="418"/>
      <c r="CX406" s="418"/>
      <c r="CY406" s="418"/>
      <c r="CZ406" s="418"/>
    </row>
    <row r="407" s="422" customFormat="true" ht="25.15" customHeight="true" x14ac:dyDescent="0.2">
      <c r="B407" s="1058"/>
      <c r="C407" s="1182" t="s">
        <v>500</v>
      </c>
      <c r="D407" s="1151"/>
      <c r="E407" s="912">
        <v>-0.65234796081848268</v>
      </c>
      <c r="F407" s="727"/>
      <c r="G407" s="727"/>
      <c r="H407" s="1182" t="s">
        <v>323</v>
      </c>
      <c r="I407" s="1151"/>
      <c r="J407" s="913">
        <v>-0.6512101289074077</v>
      </c>
      <c r="K407" s="727"/>
      <c r="L407" s="727"/>
      <c r="M407" s="1182" t="s">
        <v>316</v>
      </c>
      <c r="N407" s="1151"/>
      <c r="O407" s="914">
        <v>0.62350555520722972</v>
      </c>
      <c r="P407" s="727"/>
      <c r="Q407" s="727"/>
      <c r="AG407" s="415"/>
      <c r="AH407" s="415"/>
      <c r="AI407" s="415"/>
      <c r="AJ407" s="415"/>
      <c r="AK407" s="415"/>
      <c r="AL407" s="415"/>
      <c r="AM407" s="415"/>
      <c r="AN407" s="415"/>
      <c r="AO407" s="415"/>
      <c r="AP407" s="415"/>
      <c r="AQ407" s="415"/>
      <c r="AR407" s="415"/>
      <c r="AS407" s="415"/>
      <c r="AT407" s="415"/>
      <c r="AU407" s="415"/>
      <c r="AV407" s="415"/>
      <c r="AW407" s="415"/>
      <c r="AX407" s="415"/>
      <c r="AY407" s="415"/>
      <c r="AZ407" s="415"/>
      <c r="BA407" s="417"/>
      <c r="BB407" s="494"/>
      <c r="BC407" s="417"/>
      <c r="BD407" s="417"/>
      <c r="BE407" s="417"/>
      <c r="BF407" s="417"/>
      <c r="BG407" s="417"/>
      <c r="BH407" s="417"/>
      <c r="BI407" s="417"/>
      <c r="BJ407" s="417"/>
      <c r="BK407" s="417"/>
      <c r="BL407" s="417"/>
      <c r="BM407" s="417"/>
      <c r="BN407" s="417"/>
      <c r="BO407" s="417"/>
      <c r="BP407" s="417"/>
      <c r="BQ407" s="417"/>
      <c r="BR407" s="417"/>
      <c r="BS407" s="417"/>
      <c r="BT407" s="417"/>
      <c r="BU407" s="417"/>
      <c r="BV407" s="417"/>
      <c r="BW407" s="417"/>
      <c r="BX407" s="417"/>
      <c r="BY407" s="417"/>
      <c r="BZ407" s="418"/>
      <c r="CA407" s="418"/>
      <c r="CB407" s="418"/>
      <c r="CC407" s="418"/>
      <c r="CD407" s="418"/>
      <c r="CE407" s="418"/>
      <c r="CF407" s="418"/>
      <c r="CG407" s="418"/>
      <c r="CH407" s="418"/>
      <c r="CI407" s="418"/>
      <c r="CJ407" s="418"/>
      <c r="CK407" s="418"/>
      <c r="CL407" s="418"/>
      <c r="CM407" s="418"/>
      <c r="CN407" s="418"/>
      <c r="CO407" s="418"/>
      <c r="CP407" s="418"/>
      <c r="CQ407" s="418"/>
      <c r="CR407" s="418"/>
      <c r="CS407" s="418"/>
      <c r="CT407" s="418"/>
      <c r="CU407" s="418"/>
      <c r="CV407" s="418"/>
      <c r="CW407" s="418"/>
      <c r="CX407" s="418"/>
      <c r="CY407" s="418"/>
      <c r="CZ407" s="418"/>
    </row>
    <row r="408" s="422" customFormat="true" ht="25.15" customHeight="true" x14ac:dyDescent="0.2">
      <c r="B408" s="1058"/>
      <c r="C408" s="1182" t="s">
        <v>501</v>
      </c>
      <c r="D408" s="1151"/>
      <c r="E408" s="912">
        <v>0.63888061441375332</v>
      </c>
      <c r="F408" s="727"/>
      <c r="G408" s="727"/>
      <c r="H408" s="1182" t="s">
        <v>502</v>
      </c>
      <c r="I408" s="1151"/>
      <c r="J408" s="913">
        <v>0.62540157639437977</v>
      </c>
      <c r="K408" s="727"/>
      <c r="L408" s="727"/>
      <c r="M408" s="1182" t="s">
        <v>499</v>
      </c>
      <c r="N408" s="1151"/>
      <c r="O408" s="914">
        <v>0.62295608401893854</v>
      </c>
      <c r="P408" s="727"/>
      <c r="Q408" s="727"/>
      <c r="AG408" s="415"/>
      <c r="AH408" s="415"/>
      <c r="AI408" s="415"/>
      <c r="AJ408" s="415"/>
      <c r="AK408" s="415"/>
      <c r="AL408" s="415"/>
      <c r="AM408" s="415"/>
      <c r="AN408" s="415"/>
      <c r="AO408" s="415"/>
      <c r="AP408" s="415"/>
      <c r="AQ408" s="415"/>
      <c r="AR408" s="415"/>
      <c r="AS408" s="415"/>
      <c r="AT408" s="415"/>
      <c r="AU408" s="415"/>
      <c r="AV408" s="415"/>
      <c r="AW408" s="415"/>
      <c r="AX408" s="415"/>
      <c r="AY408" s="415"/>
      <c r="AZ408" s="415"/>
      <c r="BA408" s="417"/>
      <c r="BB408" s="494"/>
      <c r="BC408" s="417"/>
      <c r="BD408" s="417"/>
      <c r="BE408" s="417"/>
      <c r="BF408" s="417"/>
      <c r="BG408" s="417"/>
      <c r="BH408" s="417"/>
      <c r="BI408" s="417"/>
      <c r="BJ408" s="417"/>
      <c r="BK408" s="417"/>
      <c r="BL408" s="417"/>
      <c r="BM408" s="417"/>
      <c r="BN408" s="417"/>
      <c r="BO408" s="417"/>
      <c r="BP408" s="417"/>
      <c r="BQ408" s="417"/>
      <c r="BR408" s="417"/>
      <c r="BS408" s="417"/>
      <c r="BT408" s="417"/>
      <c r="BU408" s="417"/>
      <c r="BV408" s="417"/>
      <c r="BW408" s="417"/>
      <c r="BX408" s="417"/>
      <c r="BY408" s="417"/>
      <c r="BZ408" s="418"/>
      <c r="CA408" s="418"/>
      <c r="CB408" s="418"/>
      <c r="CC408" s="418"/>
      <c r="CD408" s="418"/>
      <c r="CE408" s="418"/>
      <c r="CF408" s="418"/>
      <c r="CG408" s="418"/>
      <c r="CH408" s="418"/>
      <c r="CI408" s="418"/>
      <c r="CJ408" s="418"/>
      <c r="CK408" s="418"/>
      <c r="CL408" s="418"/>
      <c r="CM408" s="418"/>
      <c r="CN408" s="418"/>
      <c r="CO408" s="418"/>
      <c r="CP408" s="418"/>
      <c r="CQ408" s="418"/>
      <c r="CR408" s="418"/>
      <c r="CS408" s="418"/>
      <c r="CT408" s="418"/>
      <c r="CU408" s="418"/>
      <c r="CV408" s="418"/>
      <c r="CW408" s="418"/>
      <c r="CX408" s="418"/>
      <c r="CY408" s="418"/>
      <c r="CZ408" s="418"/>
    </row>
    <row r="409" s="422" customFormat="true" ht="25.15" customHeight="true" x14ac:dyDescent="0.2">
      <c r="B409" s="1058"/>
      <c r="C409" s="1182" t="s">
        <v>503</v>
      </c>
      <c r="D409" s="1151"/>
      <c r="E409" s="912">
        <v>0.6341311464878201</v>
      </c>
      <c r="F409" s="727"/>
      <c r="G409" s="727"/>
      <c r="H409" s="1182" t="s">
        <v>504</v>
      </c>
      <c r="I409" s="1151"/>
      <c r="J409" s="913">
        <v>0.62157258407334282</v>
      </c>
      <c r="K409" s="727"/>
      <c r="L409" s="727"/>
      <c r="M409" s="1182" t="s">
        <v>505</v>
      </c>
      <c r="N409" s="1151"/>
      <c r="O409" s="914">
        <v>0.61182095243121759</v>
      </c>
      <c r="P409" s="727"/>
      <c r="Q409" s="727"/>
      <c r="AG409" s="415"/>
      <c r="AH409" s="415"/>
      <c r="AI409" s="415"/>
      <c r="AJ409" s="415"/>
      <c r="AK409" s="415"/>
      <c r="AL409" s="415"/>
      <c r="AM409" s="415"/>
      <c r="AN409" s="415"/>
      <c r="AO409" s="415"/>
      <c r="AP409" s="415"/>
      <c r="AQ409" s="415"/>
      <c r="AR409" s="415"/>
      <c r="AS409" s="415"/>
      <c r="AT409" s="415"/>
      <c r="AU409" s="415"/>
      <c r="AV409" s="415"/>
      <c r="AW409" s="415"/>
      <c r="AX409" s="415"/>
      <c r="AY409" s="415"/>
      <c r="AZ409" s="415"/>
      <c r="BA409" s="417"/>
      <c r="BB409" s="494"/>
      <c r="BC409" s="417"/>
      <c r="BD409" s="417"/>
      <c r="BE409" s="417"/>
      <c r="BF409" s="417"/>
      <c r="BG409" s="417"/>
      <c r="BH409" s="417"/>
      <c r="BI409" s="417"/>
      <c r="BJ409" s="417"/>
      <c r="BK409" s="417"/>
      <c r="BL409" s="417"/>
      <c r="BM409" s="417"/>
      <c r="BN409" s="417"/>
      <c r="BO409" s="417"/>
      <c r="BP409" s="417"/>
      <c r="BQ409" s="417"/>
      <c r="BR409" s="417"/>
      <c r="BS409" s="417"/>
      <c r="BT409" s="417"/>
      <c r="BU409" s="417"/>
      <c r="BV409" s="417"/>
      <c r="BW409" s="417"/>
      <c r="BX409" s="417"/>
      <c r="BY409" s="417"/>
      <c r="BZ409" s="418"/>
      <c r="CA409" s="418"/>
      <c r="CB409" s="418"/>
      <c r="CC409" s="418"/>
      <c r="CD409" s="418"/>
      <c r="CE409" s="418"/>
      <c r="CF409" s="418"/>
      <c r="CG409" s="418"/>
      <c r="CH409" s="418"/>
      <c r="CI409" s="418"/>
      <c r="CJ409" s="418"/>
      <c r="CK409" s="418"/>
      <c r="CL409" s="418"/>
      <c r="CM409" s="418"/>
      <c r="CN409" s="418"/>
      <c r="CO409" s="418"/>
      <c r="CP409" s="418"/>
      <c r="CQ409" s="418"/>
      <c r="CR409" s="418"/>
      <c r="CS409" s="418"/>
      <c r="CT409" s="418"/>
      <c r="CU409" s="418"/>
      <c r="CV409" s="418"/>
      <c r="CW409" s="418"/>
      <c r="CX409" s="418"/>
      <c r="CY409" s="418"/>
      <c r="CZ409" s="418"/>
    </row>
    <row r="410" s="422" customFormat="true" ht="25.15" customHeight="true" x14ac:dyDescent="0.2">
      <c r="B410" s="1058"/>
      <c r="C410" s="1182" t="s">
        <v>323</v>
      </c>
      <c r="D410" s="1151"/>
      <c r="E410" s="912">
        <v>-0.63062491127580833</v>
      </c>
      <c r="F410" s="727"/>
      <c r="G410" s="727"/>
      <c r="H410" s="1182" t="s">
        <v>506</v>
      </c>
      <c r="I410" s="1151"/>
      <c r="J410" s="913">
        <v>-0.59841285307815284</v>
      </c>
      <c r="K410" s="727"/>
      <c r="L410" s="727"/>
      <c r="M410" s="1182" t="s">
        <v>507</v>
      </c>
      <c r="N410" s="1151"/>
      <c r="O410" s="914">
        <v>0.5919625023536017</v>
      </c>
      <c r="P410" s="727"/>
      <c r="Q410" s="727"/>
      <c r="AG410" s="415"/>
      <c r="AH410" s="415"/>
      <c r="AI410" s="415"/>
      <c r="AJ410" s="415"/>
      <c r="AK410" s="415"/>
      <c r="AL410" s="415"/>
      <c r="AM410" s="415"/>
      <c r="AN410" s="415"/>
      <c r="AO410" s="415"/>
      <c r="AP410" s="415"/>
      <c r="AQ410" s="415"/>
      <c r="AR410" s="415"/>
      <c r="AS410" s="415"/>
      <c r="AT410" s="415"/>
      <c r="AU410" s="415"/>
      <c r="AV410" s="415"/>
      <c r="AW410" s="415"/>
      <c r="AX410" s="415"/>
      <c r="AY410" s="415"/>
      <c r="AZ410" s="415"/>
      <c r="BA410" s="417"/>
      <c r="BB410" s="494"/>
      <c r="BC410" s="417"/>
      <c r="BD410" s="417"/>
      <c r="BE410" s="417"/>
      <c r="BF410" s="417"/>
      <c r="BG410" s="417"/>
      <c r="BH410" s="417"/>
      <c r="BI410" s="417"/>
      <c r="BJ410" s="417"/>
      <c r="BK410" s="417"/>
      <c r="BL410" s="417"/>
      <c r="BM410" s="417"/>
      <c r="BN410" s="417"/>
      <c r="BO410" s="417"/>
      <c r="BP410" s="417"/>
      <c r="BQ410" s="417"/>
      <c r="BR410" s="417"/>
      <c r="BS410" s="417"/>
      <c r="BT410" s="417"/>
      <c r="BU410" s="417"/>
      <c r="BV410" s="417"/>
      <c r="BW410" s="417"/>
      <c r="BX410" s="417"/>
      <c r="BY410" s="417"/>
      <c r="BZ410" s="418"/>
      <c r="CA410" s="418"/>
      <c r="CB410" s="418"/>
      <c r="CC410" s="418"/>
      <c r="CD410" s="418"/>
      <c r="CE410" s="418"/>
      <c r="CF410" s="418"/>
      <c r="CG410" s="418"/>
      <c r="CH410" s="418"/>
      <c r="CI410" s="418"/>
      <c r="CJ410" s="418"/>
      <c r="CK410" s="418"/>
      <c r="CL410" s="418"/>
      <c r="CM410" s="418"/>
      <c r="CN410" s="418"/>
      <c r="CO410" s="418"/>
      <c r="CP410" s="418"/>
      <c r="CQ410" s="418"/>
      <c r="CR410" s="418"/>
      <c r="CS410" s="418"/>
      <c r="CT410" s="418"/>
      <c r="CU410" s="418"/>
      <c r="CV410" s="418"/>
      <c r="CW410" s="418"/>
      <c r="CX410" s="418"/>
      <c r="CY410" s="418"/>
      <c r="CZ410" s="418"/>
    </row>
    <row r="411" s="422" customFormat="true" ht="25.15" customHeight="true" x14ac:dyDescent="0.2">
      <c r="B411" s="1058"/>
      <c r="C411" s="1182" t="s">
        <v>505</v>
      </c>
      <c r="D411" s="1151"/>
      <c r="E411" s="912">
        <v>0.61548179727697161</v>
      </c>
      <c r="F411" s="727"/>
      <c r="G411" s="727"/>
      <c r="H411" s="1182" t="s">
        <v>503</v>
      </c>
      <c r="I411" s="1151"/>
      <c r="J411" s="913">
        <v>0.56079896061256285</v>
      </c>
      <c r="K411" s="727"/>
      <c r="L411" s="727"/>
      <c r="M411" s="1182" t="s">
        <v>323</v>
      </c>
      <c r="N411" s="1151"/>
      <c r="O411" s="914">
        <v>-0.59125273325754435</v>
      </c>
      <c r="P411" s="727"/>
      <c r="Q411" s="727"/>
      <c r="AG411" s="415"/>
      <c r="AH411" s="415"/>
      <c r="AI411" s="415"/>
      <c r="AJ411" s="415"/>
      <c r="AK411" s="415"/>
      <c r="AL411" s="415"/>
      <c r="AM411" s="415"/>
      <c r="AN411" s="415"/>
      <c r="AO411" s="415"/>
      <c r="AP411" s="415"/>
      <c r="AQ411" s="415"/>
      <c r="AR411" s="415"/>
      <c r="AS411" s="415"/>
      <c r="AT411" s="415"/>
      <c r="AU411" s="415"/>
      <c r="AV411" s="415"/>
      <c r="AW411" s="415"/>
      <c r="AX411" s="415"/>
      <c r="AY411" s="415"/>
      <c r="AZ411" s="415"/>
      <c r="BA411" s="417"/>
      <c r="BB411" s="494"/>
      <c r="BC411" s="417"/>
      <c r="BD411" s="417"/>
      <c r="BE411" s="417"/>
      <c r="BF411" s="417"/>
      <c r="BG411" s="417"/>
      <c r="BH411" s="417"/>
      <c r="BI411" s="417"/>
      <c r="BJ411" s="417"/>
      <c r="BK411" s="417"/>
      <c r="BL411" s="417"/>
      <c r="BM411" s="417"/>
      <c r="BN411" s="417"/>
      <c r="BO411" s="417"/>
      <c r="BP411" s="417"/>
      <c r="BQ411" s="417"/>
      <c r="BR411" s="417"/>
      <c r="BS411" s="417"/>
      <c r="BT411" s="417"/>
      <c r="BU411" s="417"/>
      <c r="BV411" s="417"/>
      <c r="BW411" s="417"/>
      <c r="BX411" s="417"/>
      <c r="BY411" s="417"/>
      <c r="BZ411" s="418"/>
      <c r="CA411" s="418"/>
      <c r="CB411" s="418"/>
      <c r="CC411" s="418"/>
      <c r="CD411" s="418"/>
      <c r="CE411" s="418"/>
      <c r="CF411" s="418"/>
      <c r="CG411" s="418"/>
      <c r="CH411" s="418"/>
      <c r="CI411" s="418"/>
      <c r="CJ411" s="418"/>
      <c r="CK411" s="418"/>
      <c r="CL411" s="418"/>
      <c r="CM411" s="418"/>
      <c r="CN411" s="418"/>
      <c r="CO411" s="418"/>
      <c r="CP411" s="418"/>
      <c r="CQ411" s="418"/>
      <c r="CR411" s="418"/>
      <c r="CS411" s="418"/>
      <c r="CT411" s="418"/>
      <c r="CU411" s="418"/>
      <c r="CV411" s="418"/>
      <c r="CW411" s="418"/>
      <c r="CX411" s="418"/>
      <c r="CY411" s="418"/>
      <c r="CZ411" s="418"/>
    </row>
    <row r="412" s="422" customFormat="true" ht="25.15" customHeight="true" x14ac:dyDescent="0.2">
      <c r="B412" s="1058"/>
      <c r="C412" s="1182" t="s">
        <v>508</v>
      </c>
      <c r="D412" s="1151"/>
      <c r="E412" s="912">
        <v>0.59789479559307424</v>
      </c>
      <c r="F412" s="727"/>
      <c r="G412" s="727"/>
      <c r="H412" s="1182" t="s">
        <v>499</v>
      </c>
      <c r="I412" s="1151"/>
      <c r="J412" s="913">
        <v>0.54386182890102841</v>
      </c>
      <c r="K412" s="727"/>
      <c r="L412" s="727"/>
      <c r="M412" s="1182" t="s">
        <v>317</v>
      </c>
      <c r="N412" s="1151"/>
      <c r="O412" s="914">
        <v>0.55862020650807087</v>
      </c>
      <c r="P412" s="727"/>
      <c r="Q412" s="727"/>
      <c r="AG412" s="415"/>
      <c r="AH412" s="415"/>
      <c r="AI412" s="415"/>
      <c r="AJ412" s="415"/>
      <c r="AK412" s="415"/>
      <c r="AL412" s="415"/>
      <c r="AM412" s="415"/>
      <c r="AN412" s="415"/>
      <c r="AO412" s="415"/>
      <c r="AP412" s="415"/>
      <c r="AQ412" s="415"/>
      <c r="AR412" s="415"/>
      <c r="AS412" s="415"/>
      <c r="AT412" s="415"/>
      <c r="AU412" s="415"/>
      <c r="AV412" s="415"/>
      <c r="AW412" s="415"/>
      <c r="AX412" s="415"/>
      <c r="AY412" s="415"/>
      <c r="AZ412" s="415"/>
      <c r="BA412" s="417"/>
      <c r="BB412" s="494"/>
      <c r="BC412" s="417"/>
      <c r="BD412" s="417"/>
      <c r="BE412" s="417"/>
      <c r="BF412" s="417"/>
      <c r="BG412" s="417"/>
      <c r="BH412" s="417"/>
      <c r="BI412" s="417"/>
      <c r="BJ412" s="417"/>
      <c r="BK412" s="417"/>
      <c r="BL412" s="417"/>
      <c r="BM412" s="417"/>
      <c r="BN412" s="417"/>
      <c r="BO412" s="417"/>
      <c r="BP412" s="417"/>
      <c r="BQ412" s="417"/>
      <c r="BR412" s="417"/>
      <c r="BS412" s="417"/>
      <c r="BT412" s="417"/>
      <c r="BU412" s="417"/>
      <c r="BV412" s="417"/>
      <c r="BW412" s="417"/>
      <c r="BX412" s="417"/>
      <c r="BY412" s="417"/>
      <c r="BZ412" s="418"/>
      <c r="CA412" s="418"/>
      <c r="CB412" s="418"/>
      <c r="CC412" s="418"/>
      <c r="CD412" s="418"/>
      <c r="CE412" s="418"/>
      <c r="CF412" s="418"/>
      <c r="CG412" s="418"/>
      <c r="CH412" s="418"/>
      <c r="CI412" s="418"/>
      <c r="CJ412" s="418"/>
      <c r="CK412" s="418"/>
      <c r="CL412" s="418"/>
      <c r="CM412" s="418"/>
      <c r="CN412" s="418"/>
      <c r="CO412" s="418"/>
      <c r="CP412" s="418"/>
      <c r="CQ412" s="418"/>
      <c r="CR412" s="418"/>
      <c r="CS412" s="418"/>
      <c r="CT412" s="418"/>
      <c r="CU412" s="418"/>
      <c r="CV412" s="418"/>
      <c r="CW412" s="418"/>
      <c r="CX412" s="418"/>
      <c r="CY412" s="418"/>
      <c r="CZ412" s="418"/>
    </row>
    <row r="413" s="422" customFormat="true" ht="25.15" customHeight="true" x14ac:dyDescent="0.2">
      <c r="B413" s="1058"/>
      <c r="C413" s="1182" t="s">
        <v>319</v>
      </c>
      <c r="D413" s="1151"/>
      <c r="E413" s="912">
        <v>0.59383001623331921</v>
      </c>
      <c r="F413" s="727"/>
      <c r="G413" s="727"/>
      <c r="H413" s="1182" t="s">
        <v>508</v>
      </c>
      <c r="I413" s="1151"/>
      <c r="J413" s="913">
        <v>0.53727020442975859</v>
      </c>
      <c r="K413" s="727"/>
      <c r="L413" s="727"/>
      <c r="M413" s="1182" t="s">
        <v>509</v>
      </c>
      <c r="N413" s="1151"/>
      <c r="O413" s="914">
        <v>0.55667239228280174</v>
      </c>
      <c r="P413" s="727"/>
      <c r="Q413" s="727"/>
      <c r="AG413" s="415"/>
      <c r="AH413" s="415"/>
      <c r="AI413" s="415"/>
      <c r="AJ413" s="415"/>
      <c r="AK413" s="415"/>
      <c r="AL413" s="415"/>
      <c r="AM413" s="415"/>
      <c r="AN413" s="415"/>
      <c r="AO413" s="415"/>
      <c r="AP413" s="415"/>
      <c r="AQ413" s="415"/>
      <c r="AR413" s="415"/>
      <c r="AS413" s="415"/>
      <c r="AT413" s="415"/>
      <c r="AU413" s="415"/>
      <c r="AV413" s="415"/>
      <c r="AW413" s="415"/>
      <c r="AX413" s="415"/>
      <c r="AY413" s="415"/>
      <c r="AZ413" s="415"/>
      <c r="BA413" s="417"/>
      <c r="BB413" s="494"/>
      <c r="BC413" s="417"/>
      <c r="BD413" s="417"/>
      <c r="BE413" s="417"/>
      <c r="BF413" s="417"/>
      <c r="BG413" s="417"/>
      <c r="BH413" s="417"/>
      <c r="BI413" s="417"/>
      <c r="BJ413" s="417"/>
      <c r="BK413" s="417"/>
      <c r="BL413" s="417"/>
      <c r="BM413" s="417"/>
      <c r="BN413" s="417"/>
      <c r="BO413" s="417"/>
      <c r="BP413" s="417"/>
      <c r="BQ413" s="417"/>
      <c r="BR413" s="417"/>
      <c r="BS413" s="417"/>
      <c r="BT413" s="417"/>
      <c r="BU413" s="417"/>
      <c r="BV413" s="417"/>
      <c r="BW413" s="417"/>
      <c r="BX413" s="417"/>
      <c r="BY413" s="417"/>
      <c r="BZ413" s="418"/>
      <c r="CA413" s="418"/>
      <c r="CB413" s="418"/>
      <c r="CC413" s="418"/>
      <c r="CD413" s="418"/>
      <c r="CE413" s="418"/>
      <c r="CF413" s="418"/>
      <c r="CG413" s="418"/>
      <c r="CH413" s="418"/>
      <c r="CI413" s="418"/>
      <c r="CJ413" s="418"/>
      <c r="CK413" s="418"/>
      <c r="CL413" s="418"/>
      <c r="CM413" s="418"/>
      <c r="CN413" s="418"/>
      <c r="CO413" s="418"/>
      <c r="CP413" s="418"/>
      <c r="CQ413" s="418"/>
      <c r="CR413" s="418"/>
      <c r="CS413" s="418"/>
      <c r="CT413" s="418"/>
      <c r="CU413" s="418"/>
      <c r="CV413" s="418"/>
      <c r="CW413" s="418"/>
      <c r="CX413" s="418"/>
      <c r="CY413" s="418"/>
      <c r="CZ413" s="418"/>
    </row>
    <row r="414" s="422" customFormat="true" ht="25.15" customHeight="true" x14ac:dyDescent="0.2">
      <c r="B414" s="1058"/>
      <c r="C414" s="1182" t="s">
        <v>509</v>
      </c>
      <c r="D414" s="1151"/>
      <c r="E414" s="912">
        <v>0.59250570834012972</v>
      </c>
      <c r="F414" s="727"/>
      <c r="G414" s="727"/>
      <c r="H414" s="1182" t="s">
        <v>505</v>
      </c>
      <c r="I414" s="1151"/>
      <c r="J414" s="913">
        <v>0.52187165438553706</v>
      </c>
      <c r="K414" s="727"/>
      <c r="L414" s="727"/>
      <c r="M414" s="1182" t="s">
        <v>503</v>
      </c>
      <c r="N414" s="1151"/>
      <c r="O414" s="914">
        <v>0.55491322682255273</v>
      </c>
      <c r="P414" s="727"/>
      <c r="Q414" s="727"/>
      <c r="AG414" s="415"/>
      <c r="AH414" s="415"/>
      <c r="AI414" s="415"/>
      <c r="AJ414" s="415"/>
      <c r="AK414" s="415"/>
      <c r="AL414" s="415"/>
      <c r="AM414" s="415"/>
      <c r="AN414" s="415"/>
      <c r="AO414" s="415"/>
      <c r="AP414" s="415"/>
      <c r="AQ414" s="415"/>
      <c r="AR414" s="415"/>
      <c r="AS414" s="415"/>
      <c r="AT414" s="415"/>
      <c r="AU414" s="415"/>
      <c r="AV414" s="415"/>
      <c r="AW414" s="415"/>
      <c r="AX414" s="415"/>
      <c r="AY414" s="415"/>
      <c r="AZ414" s="415"/>
      <c r="BA414" s="417"/>
      <c r="BB414" s="494"/>
      <c r="BC414" s="417"/>
      <c r="BD414" s="417"/>
      <c r="BE414" s="417"/>
      <c r="BF414" s="417"/>
      <c r="BG414" s="417"/>
      <c r="BH414" s="417"/>
      <c r="BI414" s="417"/>
      <c r="BJ414" s="417"/>
      <c r="BK414" s="417"/>
      <c r="BL414" s="417"/>
      <c r="BM414" s="417"/>
      <c r="BN414" s="417"/>
      <c r="BO414" s="417"/>
      <c r="BP414" s="417"/>
      <c r="BQ414" s="417"/>
      <c r="BR414" s="417"/>
      <c r="BS414" s="417"/>
      <c r="BT414" s="417"/>
      <c r="BU414" s="417"/>
      <c r="BV414" s="417"/>
      <c r="BW414" s="417"/>
      <c r="BX414" s="417"/>
      <c r="BY414" s="417"/>
      <c r="BZ414" s="418"/>
      <c r="CA414" s="418"/>
      <c r="CB414" s="418"/>
      <c r="CC414" s="418"/>
      <c r="CD414" s="418"/>
      <c r="CE414" s="418"/>
      <c r="CF414" s="418"/>
      <c r="CG414" s="418"/>
      <c r="CH414" s="418"/>
      <c r="CI414" s="418"/>
      <c r="CJ414" s="418"/>
      <c r="CK414" s="418"/>
      <c r="CL414" s="418"/>
      <c r="CM414" s="418"/>
      <c r="CN414" s="418"/>
      <c r="CO414" s="418"/>
      <c r="CP414" s="418"/>
      <c r="CQ414" s="418"/>
      <c r="CR414" s="418"/>
      <c r="CS414" s="418"/>
      <c r="CT414" s="418"/>
      <c r="CU414" s="418"/>
      <c r="CV414" s="418"/>
      <c r="CW414" s="418"/>
      <c r="CX414" s="418"/>
      <c r="CY414" s="418"/>
      <c r="CZ414" s="418"/>
    </row>
    <row r="415" s="422" customFormat="true" ht="25.15" customHeight="true" x14ac:dyDescent="0.2">
      <c r="B415" s="1058"/>
      <c r="C415" s="1182" t="s">
        <v>317</v>
      </c>
      <c r="D415" s="1151"/>
      <c r="E415" s="912">
        <v>0.58658659932666557</v>
      </c>
      <c r="F415" s="727"/>
      <c r="G415" s="727"/>
      <c r="H415" s="1182" t="s">
        <v>509</v>
      </c>
      <c r="I415" s="1151"/>
      <c r="J415" s="913">
        <v>0.51278193593944288</v>
      </c>
      <c r="K415" s="727"/>
      <c r="L415" s="727"/>
      <c r="M415" s="1182" t="s">
        <v>500</v>
      </c>
      <c r="N415" s="1151"/>
      <c r="O415" s="914">
        <v>-0.53765047449384329</v>
      </c>
      <c r="P415" s="727"/>
      <c r="Q415" s="727"/>
      <c r="AG415" s="415"/>
      <c r="AH415" s="415"/>
      <c r="AI415" s="415"/>
      <c r="AJ415" s="415"/>
      <c r="AK415" s="415"/>
      <c r="AL415" s="415"/>
      <c r="AM415" s="415"/>
      <c r="AN415" s="415"/>
      <c r="AO415" s="415"/>
      <c r="AP415" s="415"/>
      <c r="AQ415" s="415"/>
      <c r="AR415" s="415"/>
      <c r="AS415" s="415"/>
      <c r="AT415" s="415"/>
      <c r="AU415" s="415"/>
      <c r="AV415" s="415"/>
      <c r="AW415" s="415"/>
      <c r="AX415" s="415"/>
      <c r="AY415" s="415"/>
      <c r="AZ415" s="415"/>
      <c r="BA415" s="417"/>
      <c r="BB415" s="494"/>
      <c r="BC415" s="417"/>
      <c r="BD415" s="417"/>
      <c r="BE415" s="417"/>
      <c r="BF415" s="417"/>
      <c r="BG415" s="417"/>
      <c r="BH415" s="417"/>
      <c r="BI415" s="417"/>
      <c r="BJ415" s="417"/>
      <c r="BK415" s="417"/>
      <c r="BL415" s="417"/>
      <c r="BM415" s="417"/>
      <c r="BN415" s="417"/>
      <c r="BO415" s="417"/>
      <c r="BP415" s="417"/>
      <c r="BQ415" s="417"/>
      <c r="BR415" s="417"/>
      <c r="BS415" s="417"/>
      <c r="BT415" s="417"/>
      <c r="BU415" s="417"/>
      <c r="BV415" s="417"/>
      <c r="BW415" s="417"/>
      <c r="BX415" s="417"/>
      <c r="BY415" s="417"/>
      <c r="BZ415" s="418"/>
      <c r="CA415" s="418"/>
      <c r="CB415" s="418"/>
      <c r="CC415" s="418"/>
      <c r="CD415" s="418"/>
      <c r="CE415" s="418"/>
      <c r="CF415" s="418"/>
      <c r="CG415" s="418"/>
      <c r="CH415" s="418"/>
      <c r="CI415" s="418"/>
      <c r="CJ415" s="418"/>
      <c r="CK415" s="418"/>
      <c r="CL415" s="418"/>
      <c r="CM415" s="418"/>
      <c r="CN415" s="418"/>
      <c r="CO415" s="418"/>
      <c r="CP415" s="418"/>
      <c r="CQ415" s="418"/>
      <c r="CR415" s="418"/>
      <c r="CS415" s="418"/>
      <c r="CT415" s="418"/>
      <c r="CU415" s="418"/>
      <c r="CV415" s="418"/>
      <c r="CW415" s="418"/>
      <c r="CX415" s="418"/>
      <c r="CY415" s="418"/>
      <c r="CZ415" s="418"/>
    </row>
    <row r="416" s="422" customFormat="true" ht="25.15" customHeight="true" x14ac:dyDescent="0.2">
      <c r="B416" s="1058"/>
      <c r="C416" s="1182" t="s">
        <v>507</v>
      </c>
      <c r="D416" s="1151"/>
      <c r="E416" s="912">
        <v>0.57642907979956959</v>
      </c>
      <c r="F416" s="727"/>
      <c r="G416" s="727"/>
      <c r="H416" s="1182" t="s">
        <v>510</v>
      </c>
      <c r="I416" s="1151"/>
      <c r="J416" s="913">
        <v>-0.48282831564372003</v>
      </c>
      <c r="K416" s="727"/>
      <c r="L416" s="727"/>
      <c r="M416" s="1182" t="s">
        <v>511</v>
      </c>
      <c r="N416" s="1151"/>
      <c r="O416" s="914">
        <v>0.51231073123123028</v>
      </c>
      <c r="P416" s="727"/>
      <c r="Q416" s="727"/>
      <c r="AG416" s="415"/>
      <c r="AH416" s="415"/>
      <c r="AI416" s="415"/>
      <c r="AJ416" s="415"/>
      <c r="AK416" s="415"/>
      <c r="AL416" s="415"/>
      <c r="AM416" s="415"/>
      <c r="AN416" s="415"/>
      <c r="AO416" s="415"/>
      <c r="AP416" s="415"/>
      <c r="AQ416" s="415"/>
      <c r="AR416" s="415"/>
      <c r="AS416" s="415"/>
      <c r="AT416" s="415"/>
      <c r="AU416" s="415"/>
      <c r="AV416" s="415"/>
      <c r="AW416" s="415"/>
      <c r="AX416" s="415"/>
      <c r="AY416" s="415"/>
      <c r="AZ416" s="415"/>
      <c r="BA416" s="417"/>
      <c r="BB416" s="494"/>
      <c r="BC416" s="417"/>
      <c r="BD416" s="417"/>
      <c r="BE416" s="417"/>
      <c r="BF416" s="417"/>
      <c r="BG416" s="417"/>
      <c r="BH416" s="417"/>
      <c r="BI416" s="417"/>
      <c r="BJ416" s="417"/>
      <c r="BK416" s="417"/>
      <c r="BL416" s="417"/>
      <c r="BM416" s="417"/>
      <c r="BN416" s="417"/>
      <c r="BO416" s="417"/>
      <c r="BP416" s="417"/>
      <c r="BQ416" s="417"/>
      <c r="BR416" s="417"/>
      <c r="BS416" s="417"/>
      <c r="BT416" s="417"/>
      <c r="BU416" s="417"/>
      <c r="BV416" s="417"/>
      <c r="BW416" s="417"/>
      <c r="BX416" s="417"/>
      <c r="BY416" s="417"/>
      <c r="BZ416" s="418"/>
      <c r="CA416" s="418"/>
      <c r="CB416" s="418"/>
      <c r="CC416" s="418"/>
      <c r="CD416" s="418"/>
      <c r="CE416" s="418"/>
      <c r="CF416" s="418"/>
      <c r="CG416" s="418"/>
      <c r="CH416" s="418"/>
      <c r="CI416" s="418"/>
      <c r="CJ416" s="418"/>
      <c r="CK416" s="418"/>
      <c r="CL416" s="418"/>
      <c r="CM416" s="418"/>
      <c r="CN416" s="418"/>
      <c r="CO416" s="418"/>
      <c r="CP416" s="418"/>
      <c r="CQ416" s="418"/>
      <c r="CR416" s="418"/>
      <c r="CS416" s="418"/>
      <c r="CT416" s="418"/>
      <c r="CU416" s="418"/>
      <c r="CV416" s="418"/>
      <c r="CW416" s="418"/>
      <c r="CX416" s="418"/>
      <c r="CY416" s="418"/>
      <c r="CZ416" s="418"/>
    </row>
    <row r="417" s="422" customFormat="true" ht="25.15" customHeight="true" x14ac:dyDescent="0.2">
      <c r="B417" s="1058"/>
      <c r="C417" s="1182" t="s">
        <v>504</v>
      </c>
      <c r="D417" s="1151"/>
      <c r="E417" s="912">
        <v>0.56381711271677526</v>
      </c>
      <c r="F417" s="727"/>
      <c r="G417" s="727"/>
      <c r="H417" s="1182" t="s">
        <v>512</v>
      </c>
      <c r="I417" s="1151"/>
      <c r="J417" s="913">
        <v>0.47565298025531255</v>
      </c>
      <c r="K417" s="727"/>
      <c r="L417" s="727"/>
      <c r="M417" s="1182" t="s">
        <v>508</v>
      </c>
      <c r="N417" s="1151"/>
      <c r="O417" s="914">
        <v>0.50473099551255518</v>
      </c>
      <c r="P417" s="727"/>
      <c r="Q417" s="727"/>
      <c r="AG417" s="415"/>
      <c r="AH417" s="415"/>
      <c r="AI417" s="415"/>
      <c r="AJ417" s="415"/>
      <c r="AK417" s="415"/>
      <c r="AL417" s="415"/>
      <c r="AM417" s="415"/>
      <c r="AN417" s="415"/>
      <c r="AO417" s="415"/>
      <c r="AP417" s="415"/>
      <c r="AQ417" s="415"/>
      <c r="AR417" s="415"/>
      <c r="AS417" s="415"/>
      <c r="AT417" s="415"/>
      <c r="AU417" s="415"/>
      <c r="AV417" s="415"/>
      <c r="AW417" s="415"/>
      <c r="AX417" s="415"/>
      <c r="AY417" s="415"/>
      <c r="AZ417" s="415"/>
      <c r="BA417" s="417"/>
      <c r="BB417" s="494"/>
      <c r="BC417" s="417"/>
      <c r="BD417" s="417"/>
      <c r="BE417" s="417"/>
      <c r="BF417" s="417"/>
      <c r="BG417" s="417"/>
      <c r="BH417" s="417"/>
      <c r="BI417" s="417"/>
      <c r="BJ417" s="417"/>
      <c r="BK417" s="417"/>
      <c r="BL417" s="417"/>
      <c r="BM417" s="417"/>
      <c r="BN417" s="417"/>
      <c r="BO417" s="417"/>
      <c r="BP417" s="417"/>
      <c r="BQ417" s="417"/>
      <c r="BR417" s="417"/>
      <c r="BS417" s="417"/>
      <c r="BT417" s="417"/>
      <c r="BU417" s="417"/>
      <c r="BV417" s="417"/>
      <c r="BW417" s="417"/>
      <c r="BX417" s="417"/>
      <c r="BY417" s="417"/>
      <c r="BZ417" s="418"/>
      <c r="CA417" s="418"/>
      <c r="CB417" s="418"/>
      <c r="CC417" s="418"/>
      <c r="CD417" s="418"/>
      <c r="CE417" s="418"/>
      <c r="CF417" s="418"/>
      <c r="CG417" s="418"/>
      <c r="CH417" s="418"/>
      <c r="CI417" s="418"/>
      <c r="CJ417" s="418"/>
      <c r="CK417" s="418"/>
      <c r="CL417" s="418"/>
      <c r="CM417" s="418"/>
      <c r="CN417" s="418"/>
      <c r="CO417" s="418"/>
      <c r="CP417" s="418"/>
      <c r="CQ417" s="418"/>
      <c r="CR417" s="418"/>
      <c r="CS417" s="418"/>
      <c r="CT417" s="418"/>
      <c r="CU417" s="418"/>
      <c r="CV417" s="418"/>
      <c r="CW417" s="418"/>
      <c r="CX417" s="418"/>
      <c r="CY417" s="418"/>
      <c r="CZ417" s="418"/>
    </row>
    <row r="418" s="422" customFormat="true" ht="25.15" customHeight="true" x14ac:dyDescent="0.2">
      <c r="B418" s="1058"/>
      <c r="C418" s="1182" t="s">
        <v>511</v>
      </c>
      <c r="D418" s="1151"/>
      <c r="E418" s="912">
        <v>0.55390801723672167</v>
      </c>
      <c r="F418" s="727"/>
      <c r="G418" s="727"/>
      <c r="H418" s="1182" t="s">
        <v>501</v>
      </c>
      <c r="I418" s="1151"/>
      <c r="J418" s="913">
        <v>0.4747323448159656</v>
      </c>
      <c r="K418" s="727"/>
      <c r="L418" s="727"/>
      <c r="M418" s="1182" t="s">
        <v>513</v>
      </c>
      <c r="N418" s="1151"/>
      <c r="O418" s="914">
        <v>0.46347800683763524</v>
      </c>
      <c r="P418" s="727"/>
      <c r="Q418" s="727"/>
      <c r="AG418" s="415"/>
      <c r="AH418" s="415"/>
      <c r="AI418" s="415"/>
      <c r="AJ418" s="415"/>
      <c r="AK418" s="415"/>
      <c r="AL418" s="415"/>
      <c r="AM418" s="415"/>
      <c r="AN418" s="415"/>
      <c r="AO418" s="415"/>
      <c r="AP418" s="415"/>
      <c r="AQ418" s="415"/>
      <c r="AR418" s="415"/>
      <c r="AS418" s="415"/>
      <c r="AT418" s="415"/>
      <c r="AU418" s="415"/>
      <c r="AV418" s="415"/>
      <c r="AW418" s="415"/>
      <c r="AX418" s="415"/>
      <c r="AY418" s="415"/>
      <c r="AZ418" s="415"/>
      <c r="BA418" s="417"/>
      <c r="BB418" s="494"/>
      <c r="BC418" s="417"/>
      <c r="BD418" s="417"/>
      <c r="BE418" s="417"/>
      <c r="BF418" s="417"/>
      <c r="BG418" s="417"/>
      <c r="BH418" s="417"/>
      <c r="BI418" s="417"/>
      <c r="BJ418" s="417"/>
      <c r="BK418" s="417"/>
      <c r="BL418" s="417"/>
      <c r="BM418" s="417"/>
      <c r="BN418" s="417"/>
      <c r="BO418" s="417"/>
      <c r="BP418" s="417"/>
      <c r="BQ418" s="417"/>
      <c r="BR418" s="417"/>
      <c r="BS418" s="417"/>
      <c r="BT418" s="417"/>
      <c r="BU418" s="417"/>
      <c r="BV418" s="417"/>
      <c r="BW418" s="417"/>
      <c r="BX418" s="417"/>
      <c r="BY418" s="417"/>
      <c r="BZ418" s="418"/>
      <c r="CA418" s="418"/>
      <c r="CB418" s="418"/>
      <c r="CC418" s="418"/>
      <c r="CD418" s="418"/>
      <c r="CE418" s="418"/>
      <c r="CF418" s="418"/>
      <c r="CG418" s="418"/>
      <c r="CH418" s="418"/>
      <c r="CI418" s="418"/>
      <c r="CJ418" s="418"/>
      <c r="CK418" s="418"/>
      <c r="CL418" s="418"/>
      <c r="CM418" s="418"/>
      <c r="CN418" s="418"/>
      <c r="CO418" s="418"/>
      <c r="CP418" s="418"/>
      <c r="CQ418" s="418"/>
      <c r="CR418" s="418"/>
      <c r="CS418" s="418"/>
      <c r="CT418" s="418"/>
      <c r="CU418" s="418"/>
      <c r="CV418" s="418"/>
      <c r="CW418" s="418"/>
      <c r="CX418" s="418"/>
      <c r="CY418" s="418"/>
      <c r="CZ418" s="418"/>
    </row>
    <row r="419" s="422" customFormat="true" ht="25.15" customHeight="true" x14ac:dyDescent="0.2">
      <c r="B419" s="1058"/>
      <c r="C419" s="1182" t="s">
        <v>513</v>
      </c>
      <c r="D419" s="1151"/>
      <c r="E419" s="912">
        <v>0.51491484362340989</v>
      </c>
      <c r="F419" s="727"/>
      <c r="G419" s="727"/>
      <c r="H419" s="1182" t="s">
        <v>511</v>
      </c>
      <c r="I419" s="1151"/>
      <c r="J419" s="913">
        <v>0.46799234979211418</v>
      </c>
      <c r="K419" s="727"/>
      <c r="L419" s="727"/>
      <c r="M419" s="1182" t="s">
        <v>514</v>
      </c>
      <c r="N419" s="1151"/>
      <c r="O419" s="914">
        <v>0.46081480013120707</v>
      </c>
      <c r="P419" s="727"/>
      <c r="Q419" s="727"/>
      <c r="AG419" s="415"/>
      <c r="AH419" s="415"/>
      <c r="AI419" s="415"/>
      <c r="AJ419" s="415"/>
      <c r="AK419" s="415"/>
      <c r="AL419" s="415"/>
      <c r="AM419" s="415"/>
      <c r="AN419" s="415"/>
      <c r="AO419" s="415"/>
      <c r="AP419" s="415"/>
      <c r="AQ419" s="415"/>
      <c r="AR419" s="415"/>
      <c r="AS419" s="415"/>
      <c r="AT419" s="415"/>
      <c r="AU419" s="415"/>
      <c r="AV419" s="415"/>
      <c r="AW419" s="415"/>
      <c r="AX419" s="415"/>
      <c r="AY419" s="415"/>
      <c r="AZ419" s="415"/>
      <c r="BA419" s="417"/>
      <c r="BB419" s="494"/>
      <c r="BC419" s="417"/>
      <c r="BD419" s="417"/>
      <c r="BE419" s="417"/>
      <c r="BF419" s="417"/>
      <c r="BG419" s="417"/>
      <c r="BH419" s="417"/>
      <c r="BI419" s="417"/>
      <c r="BJ419" s="417"/>
      <c r="BK419" s="417"/>
      <c r="BL419" s="417"/>
      <c r="BM419" s="417"/>
      <c r="BN419" s="417"/>
      <c r="BO419" s="417"/>
      <c r="BP419" s="417"/>
      <c r="BQ419" s="417"/>
      <c r="BR419" s="417"/>
      <c r="BS419" s="417"/>
      <c r="BT419" s="417"/>
      <c r="BU419" s="417"/>
      <c r="BV419" s="417"/>
      <c r="BW419" s="417"/>
      <c r="BX419" s="417"/>
      <c r="BY419" s="417"/>
      <c r="BZ419" s="418"/>
      <c r="CA419" s="418"/>
      <c r="CB419" s="418"/>
      <c r="CC419" s="418"/>
      <c r="CD419" s="418"/>
      <c r="CE419" s="418"/>
      <c r="CF419" s="418"/>
      <c r="CG419" s="418"/>
      <c r="CH419" s="418"/>
      <c r="CI419" s="418"/>
      <c r="CJ419" s="418"/>
      <c r="CK419" s="418"/>
      <c r="CL419" s="418"/>
      <c r="CM419" s="418"/>
      <c r="CN419" s="418"/>
      <c r="CO419" s="418"/>
      <c r="CP419" s="418"/>
      <c r="CQ419" s="418"/>
      <c r="CR419" s="418"/>
      <c r="CS419" s="418"/>
      <c r="CT419" s="418"/>
      <c r="CU419" s="418"/>
      <c r="CV419" s="418"/>
      <c r="CW419" s="418"/>
      <c r="CX419" s="418"/>
      <c r="CY419" s="418"/>
      <c r="CZ419" s="418"/>
    </row>
    <row r="420" s="422" customFormat="true" ht="25.15" customHeight="true" x14ac:dyDescent="0.2">
      <c r="B420" s="1058"/>
      <c r="C420" s="1182" t="s">
        <v>515</v>
      </c>
      <c r="D420" s="1151"/>
      <c r="E420" s="912">
        <v>0.49425361012254626</v>
      </c>
      <c r="F420" s="727"/>
      <c r="G420" s="727"/>
      <c r="H420" s="1182" t="s">
        <v>507</v>
      </c>
      <c r="I420" s="1151"/>
      <c r="J420" s="913">
        <v>0.4592026754106534</v>
      </c>
      <c r="K420" s="727"/>
      <c r="L420" s="727"/>
      <c r="M420" s="1182" t="s">
        <v>504</v>
      </c>
      <c r="N420" s="1151"/>
      <c r="O420" s="914">
        <v>0.43326859087131214</v>
      </c>
      <c r="P420" s="727"/>
      <c r="Q420" s="727"/>
      <c r="AG420" s="415"/>
      <c r="AH420" s="415"/>
      <c r="AI420" s="415"/>
      <c r="AJ420" s="415"/>
      <c r="AK420" s="415"/>
      <c r="AL420" s="415"/>
      <c r="AM420" s="415"/>
      <c r="AN420" s="415"/>
      <c r="AO420" s="415"/>
      <c r="AP420" s="415"/>
      <c r="AQ420" s="415"/>
      <c r="AR420" s="415"/>
      <c r="AS420" s="415"/>
      <c r="AT420" s="415"/>
      <c r="AU420" s="415"/>
      <c r="AV420" s="415"/>
      <c r="AW420" s="415"/>
      <c r="AX420" s="415"/>
      <c r="AY420" s="415"/>
      <c r="AZ420" s="415"/>
      <c r="BA420" s="417"/>
      <c r="BB420" s="494"/>
      <c r="BC420" s="417"/>
      <c r="BD420" s="417"/>
      <c r="BE420" s="417"/>
      <c r="BF420" s="417"/>
      <c r="BG420" s="417"/>
      <c r="BH420" s="417"/>
      <c r="BI420" s="417"/>
      <c r="BJ420" s="417"/>
      <c r="BK420" s="417"/>
      <c r="BL420" s="417"/>
      <c r="BM420" s="417"/>
      <c r="BN420" s="417"/>
      <c r="BO420" s="417"/>
      <c r="BP420" s="417"/>
      <c r="BQ420" s="417"/>
      <c r="BR420" s="417"/>
      <c r="BS420" s="417"/>
      <c r="BT420" s="417"/>
      <c r="BU420" s="417"/>
      <c r="BV420" s="417"/>
      <c r="BW420" s="417"/>
      <c r="BX420" s="417"/>
      <c r="BY420" s="417"/>
      <c r="BZ420" s="418"/>
      <c r="CA420" s="418"/>
      <c r="CB420" s="418"/>
      <c r="CC420" s="418"/>
      <c r="CD420" s="418"/>
      <c r="CE420" s="418"/>
      <c r="CF420" s="418"/>
      <c r="CG420" s="418"/>
      <c r="CH420" s="418"/>
      <c r="CI420" s="418"/>
      <c r="CJ420" s="418"/>
      <c r="CK420" s="418"/>
      <c r="CL420" s="418"/>
      <c r="CM420" s="418"/>
      <c r="CN420" s="418"/>
      <c r="CO420" s="418"/>
      <c r="CP420" s="418"/>
      <c r="CQ420" s="418"/>
      <c r="CR420" s="418"/>
      <c r="CS420" s="418"/>
      <c r="CT420" s="418"/>
      <c r="CU420" s="418"/>
      <c r="CV420" s="418"/>
      <c r="CW420" s="418"/>
      <c r="CX420" s="418"/>
      <c r="CY420" s="418"/>
      <c r="CZ420" s="418"/>
    </row>
    <row r="421" s="422" customFormat="true" ht="25.15" customHeight="true" x14ac:dyDescent="0.2">
      <c r="B421" s="1058"/>
      <c r="C421" s="1182" t="s">
        <v>514</v>
      </c>
      <c r="D421" s="1151"/>
      <c r="E421" s="912">
        <v>0.49198972297113414</v>
      </c>
      <c r="F421" s="727"/>
      <c r="G421" s="727"/>
      <c r="H421" s="1182" t="s">
        <v>317</v>
      </c>
      <c r="I421" s="1151"/>
      <c r="J421" s="913">
        <v>0.45870802445000453</v>
      </c>
      <c r="K421" s="727"/>
      <c r="L421" s="727"/>
      <c r="M421" s="1182" t="s">
        <v>516</v>
      </c>
      <c r="N421" s="1151"/>
      <c r="O421" s="914">
        <v>0.4042953906752087</v>
      </c>
      <c r="P421" s="727"/>
      <c r="Q421" s="727"/>
      <c r="AG421" s="415"/>
      <c r="AH421" s="415"/>
      <c r="AI421" s="415"/>
      <c r="AJ421" s="415"/>
      <c r="AK421" s="415"/>
      <c r="AL421" s="415"/>
      <c r="AM421" s="415"/>
      <c r="AN421" s="415"/>
      <c r="AO421" s="415"/>
      <c r="AP421" s="415"/>
      <c r="AQ421" s="415"/>
      <c r="AR421" s="415"/>
      <c r="AS421" s="415"/>
      <c r="AT421" s="415"/>
      <c r="AU421" s="415"/>
      <c r="AV421" s="415"/>
      <c r="AW421" s="415"/>
      <c r="AX421" s="415"/>
      <c r="AY421" s="415"/>
      <c r="AZ421" s="415"/>
      <c r="BA421" s="417"/>
      <c r="BB421" s="494"/>
      <c r="BC421" s="417"/>
      <c r="BD421" s="417"/>
      <c r="BE421" s="417"/>
      <c r="BF421" s="417"/>
      <c r="BG421" s="417"/>
      <c r="BH421" s="417"/>
      <c r="BI421" s="417"/>
      <c r="BJ421" s="417"/>
      <c r="BK421" s="417"/>
      <c r="BL421" s="417"/>
      <c r="BM421" s="417"/>
      <c r="BN421" s="417"/>
      <c r="BO421" s="417"/>
      <c r="BP421" s="417"/>
      <c r="BQ421" s="417"/>
      <c r="BR421" s="417"/>
      <c r="BS421" s="417"/>
      <c r="BT421" s="417"/>
      <c r="BU421" s="417"/>
      <c r="BV421" s="417"/>
      <c r="BW421" s="417"/>
      <c r="BX421" s="417"/>
      <c r="BY421" s="417"/>
      <c r="BZ421" s="418"/>
      <c r="CA421" s="418"/>
      <c r="CB421" s="418"/>
      <c r="CC421" s="418"/>
      <c r="CD421" s="418"/>
      <c r="CE421" s="418"/>
      <c r="CF421" s="418"/>
      <c r="CG421" s="418"/>
      <c r="CH421" s="418"/>
      <c r="CI421" s="418"/>
      <c r="CJ421" s="418"/>
      <c r="CK421" s="418"/>
      <c r="CL421" s="418"/>
      <c r="CM421" s="418"/>
      <c r="CN421" s="418"/>
      <c r="CO421" s="418"/>
      <c r="CP421" s="418"/>
      <c r="CQ421" s="418"/>
      <c r="CR421" s="418"/>
      <c r="CS421" s="418"/>
      <c r="CT421" s="418"/>
      <c r="CU421" s="418"/>
      <c r="CV421" s="418"/>
      <c r="CW421" s="418"/>
      <c r="CX421" s="418"/>
      <c r="CY421" s="418"/>
      <c r="CZ421" s="418"/>
    </row>
    <row r="422" s="422" customFormat="true" ht="25.15" customHeight="true" x14ac:dyDescent="0.2">
      <c r="B422" s="1058"/>
      <c r="C422" s="1182" t="s">
        <v>517</v>
      </c>
      <c r="D422" s="1151"/>
      <c r="E422" s="912">
        <v>0.4832780101629785</v>
      </c>
      <c r="F422" s="727"/>
      <c r="G422" s="727"/>
      <c r="H422" s="1182" t="s">
        <v>517</v>
      </c>
      <c r="I422" s="1151"/>
      <c r="J422" s="913">
        <v>0.45552302508744097</v>
      </c>
      <c r="K422" s="727"/>
      <c r="L422" s="727"/>
      <c r="M422" s="1182" t="s">
        <v>515</v>
      </c>
      <c r="N422" s="1151"/>
      <c r="O422" s="914">
        <v>0.404256685647985</v>
      </c>
      <c r="P422" s="727"/>
      <c r="Q422" s="727"/>
      <c r="AG422" s="415"/>
      <c r="AH422" s="415"/>
      <c r="AI422" s="415"/>
      <c r="AJ422" s="415"/>
      <c r="AK422" s="415"/>
      <c r="AL422" s="415"/>
      <c r="AM422" s="415"/>
      <c r="AN422" s="415"/>
      <c r="AO422" s="415"/>
      <c r="AP422" s="415"/>
      <c r="AQ422" s="415"/>
      <c r="AR422" s="415"/>
      <c r="AS422" s="415"/>
      <c r="AT422" s="415"/>
      <c r="AU422" s="415"/>
      <c r="AV422" s="415"/>
      <c r="AW422" s="415"/>
      <c r="AX422" s="415"/>
      <c r="AY422" s="415"/>
      <c r="AZ422" s="415"/>
      <c r="BA422" s="417"/>
      <c r="BB422" s="494"/>
      <c r="BC422" s="417"/>
      <c r="BD422" s="417"/>
      <c r="BE422" s="417"/>
      <c r="BF422" s="417"/>
      <c r="BG422" s="417"/>
      <c r="BH422" s="417"/>
      <c r="BI422" s="417"/>
      <c r="BJ422" s="417"/>
      <c r="BK422" s="417"/>
      <c r="BL422" s="417"/>
      <c r="BM422" s="417"/>
      <c r="BN422" s="417"/>
      <c r="BO422" s="417"/>
      <c r="BP422" s="417"/>
      <c r="BQ422" s="417"/>
      <c r="BR422" s="417"/>
      <c r="BS422" s="417"/>
      <c r="BT422" s="417"/>
      <c r="BU422" s="417"/>
      <c r="BV422" s="417"/>
      <c r="BW422" s="417"/>
      <c r="BX422" s="417"/>
      <c r="BY422" s="417"/>
      <c r="BZ422" s="418"/>
      <c r="CA422" s="418"/>
      <c r="CB422" s="418"/>
      <c r="CC422" s="418"/>
      <c r="CD422" s="418"/>
      <c r="CE422" s="418"/>
      <c r="CF422" s="418"/>
      <c r="CG422" s="418"/>
      <c r="CH422" s="418"/>
      <c r="CI422" s="418"/>
      <c r="CJ422" s="418"/>
      <c r="CK422" s="418"/>
      <c r="CL422" s="418"/>
      <c r="CM422" s="418"/>
      <c r="CN422" s="418"/>
      <c r="CO422" s="418"/>
      <c r="CP422" s="418"/>
      <c r="CQ422" s="418"/>
      <c r="CR422" s="418"/>
      <c r="CS422" s="418"/>
      <c r="CT422" s="418"/>
      <c r="CU422" s="418"/>
      <c r="CV422" s="418"/>
      <c r="CW422" s="418"/>
      <c r="CX422" s="418"/>
      <c r="CY422" s="418"/>
      <c r="CZ422" s="418"/>
    </row>
    <row r="423" s="422" customFormat="true" ht="25.15" customHeight="true" x14ac:dyDescent="0.2">
      <c r="B423" s="1058"/>
      <c r="C423" s="1182" t="s">
        <v>518</v>
      </c>
      <c r="D423" s="1151"/>
      <c r="E423" s="912">
        <v>0.47974070068183416</v>
      </c>
      <c r="F423" s="727"/>
      <c r="G423" s="727"/>
      <c r="H423" s="1182" t="s">
        <v>513</v>
      </c>
      <c r="I423" s="1151"/>
      <c r="J423" s="913">
        <v>0.44695517908685983</v>
      </c>
      <c r="K423" s="727"/>
      <c r="L423" s="727"/>
      <c r="M423" s="1182" t="s">
        <v>518</v>
      </c>
      <c r="N423" s="1151"/>
      <c r="O423" s="914">
        <v>0.39946560185959068</v>
      </c>
      <c r="P423" s="727"/>
      <c r="Q423" s="727"/>
      <c r="AG423" s="415"/>
      <c r="AH423" s="415"/>
      <c r="AI423" s="415"/>
      <c r="AJ423" s="415"/>
      <c r="AK423" s="415"/>
      <c r="AL423" s="415"/>
      <c r="AM423" s="415"/>
      <c r="AN423" s="415"/>
      <c r="AO423" s="415"/>
      <c r="AP423" s="415"/>
      <c r="AQ423" s="415"/>
      <c r="AR423" s="415"/>
      <c r="AS423" s="415"/>
      <c r="AT423" s="415"/>
      <c r="AU423" s="415"/>
      <c r="AV423" s="415"/>
      <c r="AW423" s="415"/>
      <c r="AX423" s="415"/>
      <c r="AY423" s="415"/>
      <c r="AZ423" s="415"/>
      <c r="BA423" s="417"/>
      <c r="BB423" s="494"/>
      <c r="BC423" s="417"/>
      <c r="BD423" s="417"/>
      <c r="BE423" s="417"/>
      <c r="BF423" s="417"/>
      <c r="BG423" s="417"/>
      <c r="BH423" s="417"/>
      <c r="BI423" s="417"/>
      <c r="BJ423" s="417"/>
      <c r="BK423" s="417"/>
      <c r="BL423" s="417"/>
      <c r="BM423" s="417"/>
      <c r="BN423" s="417"/>
      <c r="BO423" s="417"/>
      <c r="BP423" s="417"/>
      <c r="BQ423" s="417"/>
      <c r="BR423" s="417"/>
      <c r="BS423" s="417"/>
      <c r="BT423" s="417"/>
      <c r="BU423" s="417"/>
      <c r="BV423" s="417"/>
      <c r="BW423" s="417"/>
      <c r="BX423" s="417"/>
      <c r="BY423" s="417"/>
      <c r="BZ423" s="418"/>
      <c r="CA423" s="418"/>
      <c r="CB423" s="418"/>
      <c r="CC423" s="418"/>
      <c r="CD423" s="418"/>
      <c r="CE423" s="418"/>
      <c r="CF423" s="418"/>
      <c r="CG423" s="418"/>
      <c r="CH423" s="418"/>
      <c r="CI423" s="418"/>
      <c r="CJ423" s="418"/>
      <c r="CK423" s="418"/>
      <c r="CL423" s="418"/>
      <c r="CM423" s="418"/>
      <c r="CN423" s="418"/>
      <c r="CO423" s="418"/>
      <c r="CP423" s="418"/>
      <c r="CQ423" s="418"/>
      <c r="CR423" s="418"/>
      <c r="CS423" s="418"/>
      <c r="CT423" s="418"/>
      <c r="CU423" s="418"/>
      <c r="CV423" s="418"/>
      <c r="CW423" s="418"/>
      <c r="CX423" s="418"/>
      <c r="CY423" s="418"/>
      <c r="CZ423" s="418"/>
    </row>
    <row r="424" s="422" customFormat="true" ht="25.15" customHeight="true" x14ac:dyDescent="0.2">
      <c r="B424" s="1058"/>
      <c r="C424" s="1182" t="s">
        <v>506</v>
      </c>
      <c r="D424" s="1151"/>
      <c r="E424" s="912">
        <v>-0.47919143558646327</v>
      </c>
      <c r="F424" s="727"/>
      <c r="G424" s="727"/>
      <c r="H424" s="1182" t="s">
        <v>518</v>
      </c>
      <c r="I424" s="1151"/>
      <c r="J424" s="913">
        <v>0.43226435347934744</v>
      </c>
      <c r="K424" s="727"/>
      <c r="L424" s="727"/>
      <c r="M424" s="1182" t="s">
        <v>517</v>
      </c>
      <c r="N424" s="1151"/>
      <c r="O424" s="914">
        <v>0.37153755084484835</v>
      </c>
      <c r="P424" s="727"/>
      <c r="Q424" s="727"/>
      <c r="AG424" s="415"/>
      <c r="AH424" s="415"/>
      <c r="AI424" s="415"/>
      <c r="AJ424" s="415"/>
      <c r="AK424" s="415"/>
      <c r="AL424" s="415"/>
      <c r="AM424" s="415"/>
      <c r="AN424" s="415"/>
      <c r="AO424" s="415"/>
      <c r="AP424" s="415"/>
      <c r="AQ424" s="415"/>
      <c r="AR424" s="415"/>
      <c r="AS424" s="415"/>
      <c r="AT424" s="415"/>
      <c r="AU424" s="415"/>
      <c r="AV424" s="415"/>
      <c r="AW424" s="415"/>
      <c r="AX424" s="415"/>
      <c r="AY424" s="415"/>
      <c r="AZ424" s="415"/>
      <c r="BA424" s="417"/>
      <c r="BB424" s="494"/>
      <c r="BC424" s="417"/>
      <c r="BD424" s="417"/>
      <c r="BE424" s="417"/>
      <c r="BF424" s="417"/>
      <c r="BG424" s="417"/>
      <c r="BH424" s="417"/>
      <c r="BI424" s="417"/>
      <c r="BJ424" s="417"/>
      <c r="BK424" s="417"/>
      <c r="BL424" s="417"/>
      <c r="BM424" s="417"/>
      <c r="BN424" s="417"/>
      <c r="BO424" s="417"/>
      <c r="BP424" s="417"/>
      <c r="BQ424" s="417"/>
      <c r="BR424" s="417"/>
      <c r="BS424" s="417"/>
      <c r="BT424" s="417"/>
      <c r="BU424" s="417"/>
      <c r="BV424" s="417"/>
      <c r="BW424" s="417"/>
      <c r="BX424" s="417"/>
      <c r="BY424" s="417"/>
      <c r="BZ424" s="418"/>
      <c r="CA424" s="418"/>
      <c r="CB424" s="418"/>
      <c r="CC424" s="418"/>
      <c r="CD424" s="418"/>
      <c r="CE424" s="418"/>
      <c r="CF424" s="418"/>
      <c r="CG424" s="418"/>
      <c r="CH424" s="418"/>
      <c r="CI424" s="418"/>
      <c r="CJ424" s="418"/>
      <c r="CK424" s="418"/>
      <c r="CL424" s="418"/>
      <c r="CM424" s="418"/>
      <c r="CN424" s="418"/>
      <c r="CO424" s="418"/>
      <c r="CP424" s="418"/>
      <c r="CQ424" s="418"/>
      <c r="CR424" s="418"/>
      <c r="CS424" s="418"/>
      <c r="CT424" s="418"/>
      <c r="CU424" s="418"/>
      <c r="CV424" s="418"/>
      <c r="CW424" s="418"/>
      <c r="CX424" s="418"/>
      <c r="CY424" s="418"/>
      <c r="CZ424" s="418"/>
    </row>
    <row r="425" s="422" customFormat="true" ht="25.15" customHeight="true" x14ac:dyDescent="0.2">
      <c r="B425" s="1058"/>
      <c r="C425" s="1182" t="s">
        <v>519</v>
      </c>
      <c r="D425" s="1151"/>
      <c r="E425" s="912">
        <v>-0.45826578137387314</v>
      </c>
      <c r="F425" s="727"/>
      <c r="G425" s="727"/>
      <c r="H425" s="1182" t="s">
        <v>515</v>
      </c>
      <c r="I425" s="1151"/>
      <c r="J425" s="913">
        <v>0.41917717903244345</v>
      </c>
      <c r="K425" s="727"/>
      <c r="L425" s="727"/>
      <c r="M425" s="1182" t="s">
        <v>506</v>
      </c>
      <c r="N425" s="1151"/>
      <c r="O425" s="914">
        <v>-0.3480903321278212</v>
      </c>
      <c r="P425" s="727"/>
      <c r="Q425" s="727"/>
      <c r="AG425" s="415"/>
      <c r="AH425" s="415"/>
      <c r="AI425" s="415"/>
      <c r="AJ425" s="415"/>
      <c r="AK425" s="415"/>
      <c r="AL425" s="415"/>
      <c r="AM425" s="415"/>
      <c r="AN425" s="415"/>
      <c r="AO425" s="415"/>
      <c r="AP425" s="415"/>
      <c r="AQ425" s="415"/>
      <c r="AR425" s="415"/>
      <c r="AS425" s="415"/>
      <c r="AT425" s="415"/>
      <c r="AU425" s="415"/>
      <c r="AV425" s="415"/>
      <c r="AW425" s="415"/>
      <c r="AX425" s="415"/>
      <c r="AY425" s="415"/>
      <c r="AZ425" s="415"/>
      <c r="BA425" s="417"/>
      <c r="BB425" s="494"/>
      <c r="BC425" s="417"/>
      <c r="BD425" s="417"/>
      <c r="BE425" s="417"/>
      <c r="BF425" s="417"/>
      <c r="BG425" s="417"/>
      <c r="BH425" s="417"/>
      <c r="BI425" s="417"/>
      <c r="BJ425" s="417"/>
      <c r="BK425" s="417"/>
      <c r="BL425" s="417"/>
      <c r="BM425" s="417"/>
      <c r="BN425" s="417"/>
      <c r="BO425" s="417"/>
      <c r="BP425" s="417"/>
      <c r="BQ425" s="417"/>
      <c r="BR425" s="417"/>
      <c r="BS425" s="417"/>
      <c r="BT425" s="417"/>
      <c r="BU425" s="417"/>
      <c r="BV425" s="417"/>
      <c r="BW425" s="417"/>
      <c r="BX425" s="417"/>
      <c r="BY425" s="417"/>
      <c r="BZ425" s="418"/>
      <c r="CA425" s="418"/>
      <c r="CB425" s="418"/>
      <c r="CC425" s="418"/>
      <c r="CD425" s="418"/>
      <c r="CE425" s="418"/>
      <c r="CF425" s="418"/>
      <c r="CG425" s="418"/>
      <c r="CH425" s="418"/>
      <c r="CI425" s="418"/>
      <c r="CJ425" s="418"/>
      <c r="CK425" s="418"/>
      <c r="CL425" s="418"/>
      <c r="CM425" s="418"/>
      <c r="CN425" s="418"/>
      <c r="CO425" s="418"/>
      <c r="CP425" s="418"/>
      <c r="CQ425" s="418"/>
      <c r="CR425" s="418"/>
      <c r="CS425" s="418"/>
      <c r="CT425" s="418"/>
      <c r="CU425" s="418"/>
      <c r="CV425" s="418"/>
      <c r="CW425" s="418"/>
      <c r="CX425" s="418"/>
      <c r="CY425" s="418"/>
      <c r="CZ425" s="418"/>
    </row>
    <row r="426" s="422" customFormat="true" ht="25.15" customHeight="true" x14ac:dyDescent="0.2">
      <c r="B426" s="1058"/>
      <c r="C426" s="1182" t="s">
        <v>502</v>
      </c>
      <c r="D426" s="1151"/>
      <c r="E426" s="912">
        <v>0.4518586006214414</v>
      </c>
      <c r="F426" s="727"/>
      <c r="G426" s="727"/>
      <c r="H426" s="1182" t="s">
        <v>514</v>
      </c>
      <c r="I426" s="1151"/>
      <c r="J426" s="913">
        <v>0.41107967286421615</v>
      </c>
      <c r="K426" s="727"/>
      <c r="L426" s="727"/>
      <c r="M426" s="1182" t="s">
        <v>520</v>
      </c>
      <c r="N426" s="1151"/>
      <c r="O426" s="914">
        <v>0.33177454364593484</v>
      </c>
      <c r="P426" s="727"/>
      <c r="Q426" s="727"/>
      <c r="AG426" s="415"/>
      <c r="AH426" s="415"/>
      <c r="AI426" s="415"/>
      <c r="AJ426" s="415"/>
      <c r="AK426" s="415"/>
      <c r="AL426" s="415"/>
      <c r="AM426" s="415"/>
      <c r="AN426" s="415"/>
      <c r="AO426" s="415"/>
      <c r="AP426" s="415"/>
      <c r="AQ426" s="415"/>
      <c r="AR426" s="415"/>
      <c r="AS426" s="415"/>
      <c r="AT426" s="415"/>
      <c r="AU426" s="415"/>
      <c r="AV426" s="415"/>
      <c r="AW426" s="415"/>
      <c r="AX426" s="415"/>
      <c r="AY426" s="415"/>
      <c r="AZ426" s="415"/>
      <c r="BA426" s="417"/>
      <c r="BB426" s="494"/>
      <c r="BC426" s="417"/>
      <c r="BD426" s="417"/>
      <c r="BE426" s="417"/>
      <c r="BF426" s="417"/>
      <c r="BG426" s="417"/>
      <c r="BH426" s="417"/>
      <c r="BI426" s="417"/>
      <c r="BJ426" s="417"/>
      <c r="BK426" s="417"/>
      <c r="BL426" s="417"/>
      <c r="BM426" s="417"/>
      <c r="BN426" s="417"/>
      <c r="BO426" s="417"/>
      <c r="BP426" s="417"/>
      <c r="BQ426" s="417"/>
      <c r="BR426" s="417"/>
      <c r="BS426" s="417"/>
      <c r="BT426" s="417"/>
      <c r="BU426" s="417"/>
      <c r="BV426" s="417"/>
      <c r="BW426" s="417"/>
      <c r="BX426" s="417"/>
      <c r="BY426" s="417"/>
      <c r="BZ426" s="418"/>
      <c r="CA426" s="418"/>
      <c r="CB426" s="418"/>
      <c r="CC426" s="418"/>
      <c r="CD426" s="418"/>
      <c r="CE426" s="418"/>
      <c r="CF426" s="418"/>
      <c r="CG426" s="418"/>
      <c r="CH426" s="418"/>
      <c r="CI426" s="418"/>
      <c r="CJ426" s="418"/>
      <c r="CK426" s="418"/>
      <c r="CL426" s="418"/>
      <c r="CM426" s="418"/>
      <c r="CN426" s="418"/>
      <c r="CO426" s="418"/>
      <c r="CP426" s="418"/>
      <c r="CQ426" s="418"/>
      <c r="CR426" s="418"/>
      <c r="CS426" s="418"/>
      <c r="CT426" s="418"/>
      <c r="CU426" s="418"/>
      <c r="CV426" s="418"/>
      <c r="CW426" s="418"/>
      <c r="CX426" s="418"/>
      <c r="CY426" s="418"/>
      <c r="CZ426" s="418"/>
    </row>
    <row r="427" s="422" customFormat="true" ht="25.15" customHeight="true" x14ac:dyDescent="0.2">
      <c r="B427" s="1058"/>
      <c r="C427" s="1182" t="s">
        <v>521</v>
      </c>
      <c r="D427" s="1151"/>
      <c r="E427" s="912">
        <v>0.44868366382641667</v>
      </c>
      <c r="F427" s="727"/>
      <c r="G427" s="727"/>
      <c r="H427" s="1182" t="s">
        <v>522</v>
      </c>
      <c r="I427" s="1151"/>
      <c r="J427" s="913">
        <v>-0.40418082424479762</v>
      </c>
      <c r="K427" s="727"/>
      <c r="L427" s="727"/>
      <c r="M427" s="1182" t="s">
        <v>523</v>
      </c>
      <c r="N427" s="1151"/>
      <c r="O427" s="914">
        <v>0.33081903140372854</v>
      </c>
      <c r="P427" s="727"/>
      <c r="Q427" s="727"/>
      <c r="AG427" s="415"/>
      <c r="AH427" s="415"/>
      <c r="AI427" s="415"/>
      <c r="AJ427" s="415"/>
      <c r="AK427" s="415"/>
      <c r="AL427" s="415"/>
      <c r="AM427" s="415"/>
      <c r="AN427" s="415"/>
      <c r="AO427" s="415"/>
      <c r="AP427" s="415"/>
      <c r="AQ427" s="415"/>
      <c r="AR427" s="415"/>
      <c r="AS427" s="415"/>
      <c r="AT427" s="415"/>
      <c r="AU427" s="415"/>
      <c r="AV427" s="415"/>
      <c r="AW427" s="415"/>
      <c r="AX427" s="415"/>
      <c r="AY427" s="415"/>
      <c r="AZ427" s="415"/>
      <c r="BA427" s="417"/>
      <c r="BB427" s="494"/>
      <c r="BC427" s="417"/>
      <c r="BD427" s="417"/>
      <c r="BE427" s="417"/>
      <c r="BF427" s="417"/>
      <c r="BG427" s="417"/>
      <c r="BH427" s="417"/>
      <c r="BI427" s="417"/>
      <c r="BJ427" s="417"/>
      <c r="BK427" s="417"/>
      <c r="BL427" s="417"/>
      <c r="BM427" s="417"/>
      <c r="BN427" s="417"/>
      <c r="BO427" s="417"/>
      <c r="BP427" s="417"/>
      <c r="BQ427" s="417"/>
      <c r="BR427" s="417"/>
      <c r="BS427" s="417"/>
      <c r="BT427" s="417"/>
      <c r="BU427" s="417"/>
      <c r="BV427" s="417"/>
      <c r="BW427" s="417"/>
      <c r="BX427" s="417"/>
      <c r="BY427" s="417"/>
      <c r="BZ427" s="418"/>
      <c r="CA427" s="418"/>
      <c r="CB427" s="418"/>
      <c r="CC427" s="418"/>
      <c r="CD427" s="418"/>
      <c r="CE427" s="418"/>
      <c r="CF427" s="418"/>
      <c r="CG427" s="418"/>
      <c r="CH427" s="418"/>
      <c r="CI427" s="418"/>
      <c r="CJ427" s="418"/>
      <c r="CK427" s="418"/>
      <c r="CL427" s="418"/>
      <c r="CM427" s="418"/>
      <c r="CN427" s="418"/>
      <c r="CO427" s="418"/>
      <c r="CP427" s="418"/>
      <c r="CQ427" s="418"/>
      <c r="CR427" s="418"/>
      <c r="CS427" s="418"/>
      <c r="CT427" s="418"/>
      <c r="CU427" s="418"/>
      <c r="CV427" s="418"/>
      <c r="CW427" s="418"/>
      <c r="CX427" s="418"/>
      <c r="CY427" s="418"/>
      <c r="CZ427" s="418"/>
    </row>
    <row r="428" s="422" customFormat="true" ht="25.15" customHeight="true" x14ac:dyDescent="0.2">
      <c r="B428" s="1058"/>
      <c r="C428" s="1182" t="s">
        <v>524</v>
      </c>
      <c r="D428" s="1151"/>
      <c r="E428" s="912">
        <v>0.44712110248903558</v>
      </c>
      <c r="F428" s="727"/>
      <c r="G428" s="727"/>
      <c r="H428" s="1182" t="s">
        <v>519</v>
      </c>
      <c r="I428" s="1151"/>
      <c r="J428" s="913">
        <v>-0.40124771886989058</v>
      </c>
      <c r="K428" s="727"/>
      <c r="L428" s="727"/>
      <c r="M428" s="1182" t="s">
        <v>337</v>
      </c>
      <c r="N428" s="1151"/>
      <c r="O428" s="914">
        <v>0.32942494221369084</v>
      </c>
      <c r="P428" s="727"/>
      <c r="Q428" s="727"/>
      <c r="AG428" s="415"/>
      <c r="AH428" s="415"/>
      <c r="AI428" s="415"/>
      <c r="AJ428" s="415"/>
      <c r="AK428" s="415"/>
      <c r="AL428" s="415"/>
      <c r="AM428" s="415"/>
      <c r="AN428" s="415"/>
      <c r="AO428" s="415"/>
      <c r="AP428" s="415"/>
      <c r="AQ428" s="415"/>
      <c r="AR428" s="415"/>
      <c r="AS428" s="415"/>
      <c r="AT428" s="415"/>
      <c r="AU428" s="415"/>
      <c r="AV428" s="415"/>
      <c r="AW428" s="415"/>
      <c r="AX428" s="415"/>
      <c r="AY428" s="415"/>
      <c r="AZ428" s="415"/>
      <c r="BA428" s="417"/>
      <c r="BB428" s="494"/>
      <c r="BC428" s="417"/>
      <c r="BD428" s="417"/>
      <c r="BE428" s="417"/>
      <c r="BF428" s="417"/>
      <c r="BG428" s="417"/>
      <c r="BH428" s="417"/>
      <c r="BI428" s="417"/>
      <c r="BJ428" s="417"/>
      <c r="BK428" s="417"/>
      <c r="BL428" s="417"/>
      <c r="BM428" s="417"/>
      <c r="BN428" s="417"/>
      <c r="BO428" s="417"/>
      <c r="BP428" s="417"/>
      <c r="BQ428" s="417"/>
      <c r="BR428" s="417"/>
      <c r="BS428" s="417"/>
      <c r="BT428" s="417"/>
      <c r="BU428" s="417"/>
      <c r="BV428" s="417"/>
      <c r="BW428" s="417"/>
      <c r="BX428" s="417"/>
      <c r="BY428" s="417"/>
      <c r="BZ428" s="418"/>
      <c r="CA428" s="418"/>
      <c r="CB428" s="418"/>
      <c r="CC428" s="418"/>
      <c r="CD428" s="418"/>
      <c r="CE428" s="418"/>
      <c r="CF428" s="418"/>
      <c r="CG428" s="418"/>
      <c r="CH428" s="418"/>
      <c r="CI428" s="418"/>
      <c r="CJ428" s="418"/>
      <c r="CK428" s="418"/>
      <c r="CL428" s="418"/>
      <c r="CM428" s="418"/>
      <c r="CN428" s="418"/>
      <c r="CO428" s="418"/>
      <c r="CP428" s="418"/>
      <c r="CQ428" s="418"/>
      <c r="CR428" s="418"/>
      <c r="CS428" s="418"/>
      <c r="CT428" s="418"/>
      <c r="CU428" s="418"/>
      <c r="CV428" s="418"/>
      <c r="CW428" s="418"/>
      <c r="CX428" s="418"/>
      <c r="CY428" s="418"/>
      <c r="CZ428" s="418"/>
    </row>
    <row r="429" s="422" customFormat="true" ht="25.15" customHeight="true" x14ac:dyDescent="0.2">
      <c r="B429" s="1058"/>
      <c r="C429" s="1182" t="s">
        <v>525</v>
      </c>
      <c r="D429" s="1151"/>
      <c r="E429" s="912">
        <v>0.43894412697165236</v>
      </c>
      <c r="F429" s="727"/>
      <c r="G429" s="727"/>
      <c r="H429" s="1182" t="s">
        <v>526</v>
      </c>
      <c r="I429" s="1151"/>
      <c r="J429" s="913">
        <v>0.38921122491752019</v>
      </c>
      <c r="K429" s="727"/>
      <c r="L429" s="727"/>
      <c r="M429" s="1182" t="s">
        <v>524</v>
      </c>
      <c r="N429" s="1151"/>
      <c r="O429" s="914">
        <v>0.32769162231803317</v>
      </c>
      <c r="P429" s="727"/>
      <c r="Q429" s="727"/>
      <c r="AG429" s="415"/>
      <c r="AH429" s="415"/>
      <c r="AI429" s="415"/>
      <c r="AJ429" s="415"/>
      <c r="AK429" s="415"/>
      <c r="AL429" s="415"/>
      <c r="AM429" s="415"/>
      <c r="AN429" s="415"/>
      <c r="AO429" s="415"/>
      <c r="AP429" s="415"/>
      <c r="AQ429" s="415"/>
      <c r="AR429" s="415"/>
      <c r="AS429" s="415"/>
      <c r="AT429" s="415"/>
      <c r="AU429" s="415"/>
      <c r="AV429" s="415"/>
      <c r="AW429" s="415"/>
      <c r="AX429" s="415"/>
      <c r="AY429" s="415"/>
      <c r="AZ429" s="415"/>
      <c r="BA429" s="417"/>
      <c r="BB429" s="494"/>
      <c r="BC429" s="417"/>
      <c r="BD429" s="417"/>
      <c r="BE429" s="417"/>
      <c r="BF429" s="417"/>
      <c r="BG429" s="417"/>
      <c r="BH429" s="417"/>
      <c r="BI429" s="417"/>
      <c r="BJ429" s="417"/>
      <c r="BK429" s="417"/>
      <c r="BL429" s="417"/>
      <c r="BM429" s="417"/>
      <c r="BN429" s="417"/>
      <c r="BO429" s="417"/>
      <c r="BP429" s="417"/>
      <c r="BQ429" s="417"/>
      <c r="BR429" s="417"/>
      <c r="BS429" s="417"/>
      <c r="BT429" s="417"/>
      <c r="BU429" s="417"/>
      <c r="BV429" s="417"/>
      <c r="BW429" s="417"/>
      <c r="BX429" s="417"/>
      <c r="BY429" s="417"/>
      <c r="BZ429" s="418"/>
      <c r="CA429" s="418"/>
      <c r="CB429" s="418"/>
      <c r="CC429" s="418"/>
      <c r="CD429" s="418"/>
      <c r="CE429" s="418"/>
      <c r="CF429" s="418"/>
      <c r="CG429" s="418"/>
      <c r="CH429" s="418"/>
      <c r="CI429" s="418"/>
      <c r="CJ429" s="418"/>
      <c r="CK429" s="418"/>
      <c r="CL429" s="418"/>
      <c r="CM429" s="418"/>
      <c r="CN429" s="418"/>
      <c r="CO429" s="418"/>
      <c r="CP429" s="418"/>
      <c r="CQ429" s="418"/>
      <c r="CR429" s="418"/>
      <c r="CS429" s="418"/>
      <c r="CT429" s="418"/>
      <c r="CU429" s="418"/>
      <c r="CV429" s="418"/>
      <c r="CW429" s="418"/>
      <c r="CX429" s="418"/>
      <c r="CY429" s="418"/>
      <c r="CZ429" s="418"/>
    </row>
    <row r="430" s="422" customFormat="true" ht="25.15" customHeight="true" x14ac:dyDescent="0.2">
      <c r="B430" s="1058"/>
      <c r="C430" s="1182" t="s">
        <v>527</v>
      </c>
      <c r="D430" s="1151"/>
      <c r="E430" s="912">
        <v>-0.42536961038626137</v>
      </c>
      <c r="F430" s="727"/>
      <c r="G430" s="727"/>
      <c r="H430" s="1182" t="s">
        <v>528</v>
      </c>
      <c r="I430" s="1151"/>
      <c r="J430" s="913">
        <v>-0.38626308397427639</v>
      </c>
      <c r="K430" s="727"/>
      <c r="L430" s="727"/>
      <c r="M430" s="1182" t="s">
        <v>525</v>
      </c>
      <c r="N430" s="1151"/>
      <c r="O430" s="914">
        <v>0.32711929839738618</v>
      </c>
      <c r="P430" s="727"/>
      <c r="Q430" s="727"/>
      <c r="AG430" s="415"/>
      <c r="AH430" s="415"/>
      <c r="AI430" s="415"/>
      <c r="AJ430" s="415"/>
      <c r="AK430" s="415"/>
      <c r="AL430" s="415"/>
      <c r="AM430" s="415"/>
      <c r="AN430" s="415"/>
      <c r="AO430" s="415"/>
      <c r="AP430" s="415"/>
      <c r="AQ430" s="415"/>
      <c r="AR430" s="415"/>
      <c r="AS430" s="415"/>
      <c r="AT430" s="415"/>
      <c r="AU430" s="415"/>
      <c r="AV430" s="415"/>
      <c r="AW430" s="415"/>
      <c r="AX430" s="415"/>
      <c r="AY430" s="415"/>
      <c r="AZ430" s="415"/>
      <c r="BA430" s="417"/>
      <c r="BB430" s="494"/>
      <c r="BC430" s="417"/>
      <c r="BD430" s="417"/>
      <c r="BE430" s="417"/>
      <c r="BF430" s="417"/>
      <c r="BG430" s="417"/>
      <c r="BH430" s="417"/>
      <c r="BI430" s="417"/>
      <c r="BJ430" s="417"/>
      <c r="BK430" s="417"/>
      <c r="BL430" s="417"/>
      <c r="BM430" s="417"/>
      <c r="BN430" s="417"/>
      <c r="BO430" s="417"/>
      <c r="BP430" s="417"/>
      <c r="BQ430" s="417"/>
      <c r="BR430" s="417"/>
      <c r="BS430" s="417"/>
      <c r="BT430" s="417"/>
      <c r="BU430" s="417"/>
      <c r="BV430" s="417"/>
      <c r="BW430" s="417"/>
      <c r="BX430" s="417"/>
      <c r="BY430" s="417"/>
      <c r="BZ430" s="418"/>
      <c r="CA430" s="418"/>
      <c r="CB430" s="418"/>
      <c r="CC430" s="418"/>
      <c r="CD430" s="418"/>
      <c r="CE430" s="418"/>
      <c r="CF430" s="418"/>
      <c r="CG430" s="418"/>
      <c r="CH430" s="418"/>
      <c r="CI430" s="418"/>
      <c r="CJ430" s="418"/>
      <c r="CK430" s="418"/>
      <c r="CL430" s="418"/>
      <c r="CM430" s="418"/>
      <c r="CN430" s="418"/>
      <c r="CO430" s="418"/>
      <c r="CP430" s="418"/>
      <c r="CQ430" s="418"/>
      <c r="CR430" s="418"/>
      <c r="CS430" s="418"/>
      <c r="CT430" s="418"/>
      <c r="CU430" s="418"/>
      <c r="CV430" s="418"/>
      <c r="CW430" s="418"/>
      <c r="CX430" s="418"/>
      <c r="CY430" s="418"/>
      <c r="CZ430" s="418"/>
    </row>
    <row r="431" s="422" customFormat="true" ht="25.15" customHeight="true" x14ac:dyDescent="0.2">
      <c r="B431" s="1058"/>
      <c r="C431" s="1182" t="s">
        <v>512</v>
      </c>
      <c r="D431" s="1151"/>
      <c r="E431" s="912">
        <v>0.36049031162859624</v>
      </c>
      <c r="F431" s="727"/>
      <c r="G431" s="727"/>
      <c r="H431" s="1182" t="s">
        <v>521</v>
      </c>
      <c r="I431" s="1151"/>
      <c r="J431" s="913">
        <v>0.38183875767260861</v>
      </c>
      <c r="K431" s="727"/>
      <c r="L431" s="727"/>
      <c r="M431" s="1182" t="s">
        <v>529</v>
      </c>
      <c r="N431" s="1151"/>
      <c r="O431" s="914">
        <v>-0.31894652378378685</v>
      </c>
      <c r="P431" s="727"/>
      <c r="Q431" s="727"/>
      <c r="AG431" s="415"/>
      <c r="AH431" s="415"/>
      <c r="AI431" s="415"/>
      <c r="AJ431" s="415"/>
      <c r="AK431" s="415"/>
      <c r="AL431" s="415"/>
      <c r="AM431" s="415"/>
      <c r="AN431" s="415"/>
      <c r="AO431" s="415"/>
      <c r="AP431" s="415"/>
      <c r="AQ431" s="415"/>
      <c r="AR431" s="415"/>
      <c r="AS431" s="415"/>
      <c r="AT431" s="415"/>
      <c r="AU431" s="415"/>
      <c r="AV431" s="415"/>
      <c r="AW431" s="415"/>
      <c r="AX431" s="415"/>
      <c r="AY431" s="415"/>
      <c r="AZ431" s="415"/>
      <c r="BA431" s="417"/>
      <c r="BB431" s="494"/>
      <c r="BC431" s="417"/>
      <c r="BD431" s="417"/>
      <c r="BE431" s="417"/>
      <c r="BF431" s="417"/>
      <c r="BG431" s="417"/>
      <c r="BH431" s="417"/>
      <c r="BI431" s="417"/>
      <c r="BJ431" s="417"/>
      <c r="BK431" s="417"/>
      <c r="BL431" s="417"/>
      <c r="BM431" s="417"/>
      <c r="BN431" s="417"/>
      <c r="BO431" s="417"/>
      <c r="BP431" s="417"/>
      <c r="BQ431" s="417"/>
      <c r="BR431" s="417"/>
      <c r="BS431" s="417"/>
      <c r="BT431" s="417"/>
      <c r="BU431" s="417"/>
      <c r="BV431" s="417"/>
      <c r="BW431" s="417"/>
      <c r="BX431" s="417"/>
      <c r="BY431" s="417"/>
      <c r="BZ431" s="418"/>
      <c r="CA431" s="418"/>
      <c r="CB431" s="418"/>
      <c r="CC431" s="418"/>
      <c r="CD431" s="418"/>
      <c r="CE431" s="418"/>
      <c r="CF431" s="418"/>
      <c r="CG431" s="418"/>
      <c r="CH431" s="418"/>
      <c r="CI431" s="418"/>
      <c r="CJ431" s="418"/>
      <c r="CK431" s="418"/>
      <c r="CL431" s="418"/>
      <c r="CM431" s="418"/>
      <c r="CN431" s="418"/>
      <c r="CO431" s="418"/>
      <c r="CP431" s="418"/>
      <c r="CQ431" s="418"/>
      <c r="CR431" s="418"/>
      <c r="CS431" s="418"/>
      <c r="CT431" s="418"/>
      <c r="CU431" s="418"/>
      <c r="CV431" s="418"/>
      <c r="CW431" s="418"/>
      <c r="CX431" s="418"/>
      <c r="CY431" s="418"/>
      <c r="CZ431" s="418"/>
    </row>
    <row r="432" s="422" customFormat="true" ht="25.15" customHeight="true" x14ac:dyDescent="0.2">
      <c r="B432" s="1058"/>
      <c r="C432" s="1182" t="s">
        <v>520</v>
      </c>
      <c r="D432" s="1151"/>
      <c r="E432" s="912">
        <v>0.35479149918042518</v>
      </c>
      <c r="F432" s="727"/>
      <c r="G432" s="727"/>
      <c r="H432" s="1182" t="s">
        <v>529</v>
      </c>
      <c r="I432" s="1151"/>
      <c r="J432" s="913">
        <v>-0.37097583896016201</v>
      </c>
      <c r="K432" s="727"/>
      <c r="L432" s="727"/>
      <c r="M432" s="1182" t="s">
        <v>519</v>
      </c>
      <c r="N432" s="1151"/>
      <c r="O432" s="914">
        <v>-0.30142914705023965</v>
      </c>
      <c r="P432" s="727"/>
      <c r="Q432" s="727"/>
      <c r="AG432" s="415"/>
      <c r="AH432" s="415"/>
      <c r="AI432" s="415"/>
      <c r="AJ432" s="415"/>
      <c r="AK432" s="415"/>
      <c r="AL432" s="415"/>
      <c r="AM432" s="415"/>
      <c r="AN432" s="415"/>
      <c r="AO432" s="415"/>
      <c r="AP432" s="415"/>
      <c r="AQ432" s="415"/>
      <c r="AR432" s="415"/>
      <c r="AS432" s="415"/>
      <c r="AT432" s="415"/>
      <c r="AU432" s="415"/>
      <c r="AV432" s="415"/>
      <c r="AW432" s="415"/>
      <c r="AX432" s="415"/>
      <c r="AY432" s="415"/>
      <c r="AZ432" s="415"/>
      <c r="BA432" s="417"/>
      <c r="BB432" s="494"/>
      <c r="BC432" s="417"/>
      <c r="BD432" s="417"/>
      <c r="BE432" s="417"/>
      <c r="BF432" s="417"/>
      <c r="BG432" s="417"/>
      <c r="BH432" s="417"/>
      <c r="BI432" s="417"/>
      <c r="BJ432" s="417"/>
      <c r="BK432" s="417"/>
      <c r="BL432" s="417"/>
      <c r="BM432" s="417"/>
      <c r="BN432" s="417"/>
      <c r="BO432" s="417"/>
      <c r="BP432" s="417"/>
      <c r="BQ432" s="417"/>
      <c r="BR432" s="417"/>
      <c r="BS432" s="417"/>
      <c r="BT432" s="417"/>
      <c r="BU432" s="417"/>
      <c r="BV432" s="417"/>
      <c r="BW432" s="417"/>
      <c r="BX432" s="417"/>
      <c r="BY432" s="417"/>
      <c r="BZ432" s="418"/>
      <c r="CA432" s="418"/>
      <c r="CB432" s="418"/>
      <c r="CC432" s="418"/>
      <c r="CD432" s="418"/>
      <c r="CE432" s="418"/>
      <c r="CF432" s="418"/>
      <c r="CG432" s="418"/>
      <c r="CH432" s="418"/>
      <c r="CI432" s="418"/>
      <c r="CJ432" s="418"/>
      <c r="CK432" s="418"/>
      <c r="CL432" s="418"/>
      <c r="CM432" s="418"/>
      <c r="CN432" s="418"/>
      <c r="CO432" s="418"/>
      <c r="CP432" s="418"/>
      <c r="CQ432" s="418"/>
      <c r="CR432" s="418"/>
      <c r="CS432" s="418"/>
      <c r="CT432" s="418"/>
      <c r="CU432" s="418"/>
      <c r="CV432" s="418"/>
      <c r="CW432" s="418"/>
      <c r="CX432" s="418"/>
      <c r="CY432" s="418"/>
      <c r="CZ432" s="418"/>
    </row>
    <row r="433" s="422" customFormat="true" ht="25.15" customHeight="true" x14ac:dyDescent="0.2">
      <c r="B433" s="1058"/>
      <c r="C433" s="1182" t="s">
        <v>337</v>
      </c>
      <c r="D433" s="1151"/>
      <c r="E433" s="912">
        <v>0.34895915213149714</v>
      </c>
      <c r="F433" s="727"/>
      <c r="G433" s="727"/>
      <c r="H433" s="1182" t="s">
        <v>319</v>
      </c>
      <c r="I433" s="1151"/>
      <c r="J433" s="913">
        <v>0.36788049147216073</v>
      </c>
      <c r="K433" s="727"/>
      <c r="L433" s="727"/>
      <c r="M433" s="1182" t="s">
        <v>527</v>
      </c>
      <c r="N433" s="1151"/>
      <c r="O433" s="914">
        <v>-0.29635002127484622</v>
      </c>
      <c r="P433" s="727"/>
      <c r="Q433" s="727"/>
      <c r="AG433" s="415"/>
      <c r="AH433" s="415"/>
      <c r="AI433" s="415"/>
      <c r="AJ433" s="415"/>
      <c r="AK433" s="415"/>
      <c r="AL433" s="415"/>
      <c r="AM433" s="415"/>
      <c r="AN433" s="415"/>
      <c r="AO433" s="415"/>
      <c r="AP433" s="415"/>
      <c r="AQ433" s="415"/>
      <c r="AR433" s="415"/>
      <c r="AS433" s="415"/>
      <c r="AT433" s="415"/>
      <c r="AU433" s="415"/>
      <c r="AV433" s="415"/>
      <c r="AW433" s="415"/>
      <c r="AX433" s="415"/>
      <c r="AY433" s="415"/>
      <c r="AZ433" s="415"/>
      <c r="BA433" s="417"/>
      <c r="BB433" s="494"/>
      <c r="BC433" s="417"/>
      <c r="BD433" s="417"/>
      <c r="BE433" s="417"/>
      <c r="BF433" s="417"/>
      <c r="BG433" s="417"/>
      <c r="BH433" s="417"/>
      <c r="BI433" s="417"/>
      <c r="BJ433" s="417"/>
      <c r="BK433" s="417"/>
      <c r="BL433" s="417"/>
      <c r="BM433" s="417"/>
      <c r="BN433" s="417"/>
      <c r="BO433" s="417"/>
      <c r="BP433" s="417"/>
      <c r="BQ433" s="417"/>
      <c r="BR433" s="417"/>
      <c r="BS433" s="417"/>
      <c r="BT433" s="417"/>
      <c r="BU433" s="417"/>
      <c r="BV433" s="417"/>
      <c r="BW433" s="417"/>
      <c r="BX433" s="417"/>
      <c r="BY433" s="417"/>
      <c r="BZ433" s="418"/>
      <c r="CA433" s="418"/>
      <c r="CB433" s="418"/>
      <c r="CC433" s="418"/>
      <c r="CD433" s="418"/>
      <c r="CE433" s="418"/>
      <c r="CF433" s="418"/>
      <c r="CG433" s="418"/>
      <c r="CH433" s="418"/>
      <c r="CI433" s="418"/>
      <c r="CJ433" s="418"/>
      <c r="CK433" s="418"/>
      <c r="CL433" s="418"/>
      <c r="CM433" s="418"/>
      <c r="CN433" s="418"/>
      <c r="CO433" s="418"/>
      <c r="CP433" s="418"/>
      <c r="CQ433" s="418"/>
      <c r="CR433" s="418"/>
      <c r="CS433" s="418"/>
      <c r="CT433" s="418"/>
      <c r="CU433" s="418"/>
      <c r="CV433" s="418"/>
      <c r="CW433" s="418"/>
      <c r="CX433" s="418"/>
      <c r="CY433" s="418"/>
      <c r="CZ433" s="418"/>
    </row>
    <row r="434" s="422" customFormat="true" ht="25.15" customHeight="true" x14ac:dyDescent="0.2">
      <c r="B434" s="1058"/>
      <c r="C434" s="1182" t="s">
        <v>529</v>
      </c>
      <c r="D434" s="1151"/>
      <c r="E434" s="912">
        <v>-0.34128903640780289</v>
      </c>
      <c r="F434" s="727"/>
      <c r="G434" s="727"/>
      <c r="H434" s="1182" t="s">
        <v>525</v>
      </c>
      <c r="I434" s="1151"/>
      <c r="J434" s="913">
        <v>0.3569814874243582</v>
      </c>
      <c r="K434" s="727"/>
      <c r="L434" s="727"/>
      <c r="M434" s="1182" t="s">
        <v>530</v>
      </c>
      <c r="N434" s="1151"/>
      <c r="O434" s="914">
        <v>0.27263324652235155</v>
      </c>
      <c r="P434" s="727"/>
      <c r="Q434" s="727"/>
      <c r="AG434" s="415"/>
      <c r="AH434" s="415"/>
      <c r="AI434" s="415"/>
      <c r="AJ434" s="415"/>
      <c r="AK434" s="415"/>
      <c r="AL434" s="415"/>
      <c r="AM434" s="415"/>
      <c r="AN434" s="415"/>
      <c r="AO434" s="415"/>
      <c r="AP434" s="415"/>
      <c r="AQ434" s="415"/>
      <c r="AR434" s="415"/>
      <c r="AS434" s="415"/>
      <c r="AT434" s="415"/>
      <c r="AU434" s="415"/>
      <c r="AV434" s="415"/>
      <c r="AW434" s="415"/>
      <c r="AX434" s="415"/>
      <c r="AY434" s="415"/>
      <c r="AZ434" s="415"/>
      <c r="BA434" s="417"/>
      <c r="BB434" s="494"/>
      <c r="BC434" s="417"/>
      <c r="BD434" s="417"/>
      <c r="BE434" s="417"/>
      <c r="BF434" s="417"/>
      <c r="BG434" s="417"/>
      <c r="BH434" s="417"/>
      <c r="BI434" s="417"/>
      <c r="BJ434" s="417"/>
      <c r="BK434" s="417"/>
      <c r="BL434" s="417"/>
      <c r="BM434" s="417"/>
      <c r="BN434" s="417"/>
      <c r="BO434" s="417"/>
      <c r="BP434" s="417"/>
      <c r="BQ434" s="417"/>
      <c r="BR434" s="417"/>
      <c r="BS434" s="417"/>
      <c r="BT434" s="417"/>
      <c r="BU434" s="417"/>
      <c r="BV434" s="417"/>
      <c r="BW434" s="417"/>
      <c r="BX434" s="417"/>
      <c r="BY434" s="417"/>
      <c r="BZ434" s="418"/>
      <c r="CA434" s="418"/>
      <c r="CB434" s="418"/>
      <c r="CC434" s="418"/>
      <c r="CD434" s="418"/>
      <c r="CE434" s="418"/>
      <c r="CF434" s="418"/>
      <c r="CG434" s="418"/>
      <c r="CH434" s="418"/>
      <c r="CI434" s="418"/>
      <c r="CJ434" s="418"/>
      <c r="CK434" s="418"/>
      <c r="CL434" s="418"/>
      <c r="CM434" s="418"/>
      <c r="CN434" s="418"/>
      <c r="CO434" s="418"/>
      <c r="CP434" s="418"/>
      <c r="CQ434" s="418"/>
      <c r="CR434" s="418"/>
      <c r="CS434" s="418"/>
      <c r="CT434" s="418"/>
      <c r="CU434" s="418"/>
      <c r="CV434" s="418"/>
      <c r="CW434" s="418"/>
      <c r="CX434" s="418"/>
      <c r="CY434" s="418"/>
      <c r="CZ434" s="418"/>
    </row>
    <row r="435" s="422" customFormat="true" ht="25.15" customHeight="true" x14ac:dyDescent="0.2">
      <c r="B435" s="1058"/>
      <c r="C435" s="1182" t="s">
        <v>526</v>
      </c>
      <c r="D435" s="1151"/>
      <c r="E435" s="912">
        <v>0.34015213673430544</v>
      </c>
      <c r="F435" s="727"/>
      <c r="G435" s="727"/>
      <c r="H435" s="1182" t="s">
        <v>531</v>
      </c>
      <c r="I435" s="1151"/>
      <c r="J435" s="913">
        <v>-0.33979570738588716</v>
      </c>
      <c r="K435" s="727"/>
      <c r="L435" s="727"/>
      <c r="M435" s="1182" t="s">
        <v>521</v>
      </c>
      <c r="N435" s="1151"/>
      <c r="O435" s="914">
        <v>0.26078354251124353</v>
      </c>
      <c r="P435" s="727"/>
      <c r="Q435" s="727"/>
      <c r="AG435" s="415"/>
      <c r="AH435" s="415"/>
      <c r="AI435" s="415"/>
      <c r="AJ435" s="415"/>
      <c r="AK435" s="415"/>
      <c r="AL435" s="415"/>
      <c r="AM435" s="415"/>
      <c r="AN435" s="415"/>
      <c r="AO435" s="415"/>
      <c r="AP435" s="415"/>
      <c r="AQ435" s="415"/>
      <c r="AR435" s="415"/>
      <c r="AS435" s="415"/>
      <c r="AT435" s="415"/>
      <c r="AU435" s="415"/>
      <c r="AV435" s="415"/>
      <c r="AW435" s="415"/>
      <c r="AX435" s="415"/>
      <c r="AY435" s="415"/>
      <c r="AZ435" s="415"/>
      <c r="BA435" s="417"/>
      <c r="BB435" s="494"/>
      <c r="BC435" s="417"/>
      <c r="BD435" s="417"/>
      <c r="BE435" s="417"/>
      <c r="BF435" s="417"/>
      <c r="BG435" s="417"/>
      <c r="BH435" s="417"/>
      <c r="BI435" s="417"/>
      <c r="BJ435" s="417"/>
      <c r="BK435" s="417"/>
      <c r="BL435" s="417"/>
      <c r="BM435" s="417"/>
      <c r="BN435" s="417"/>
      <c r="BO435" s="417"/>
      <c r="BP435" s="417"/>
      <c r="BQ435" s="417"/>
      <c r="BR435" s="417"/>
      <c r="BS435" s="417"/>
      <c r="BT435" s="417"/>
      <c r="BU435" s="417"/>
      <c r="BV435" s="417"/>
      <c r="BW435" s="417"/>
      <c r="BX435" s="417"/>
      <c r="BY435" s="417"/>
      <c r="BZ435" s="418"/>
      <c r="CA435" s="418"/>
      <c r="CB435" s="418"/>
      <c r="CC435" s="418"/>
      <c r="CD435" s="418"/>
      <c r="CE435" s="418"/>
      <c r="CF435" s="418"/>
      <c r="CG435" s="418"/>
      <c r="CH435" s="418"/>
      <c r="CI435" s="418"/>
      <c r="CJ435" s="418"/>
      <c r="CK435" s="418"/>
      <c r="CL435" s="418"/>
      <c r="CM435" s="418"/>
      <c r="CN435" s="418"/>
      <c r="CO435" s="418"/>
      <c r="CP435" s="418"/>
      <c r="CQ435" s="418"/>
      <c r="CR435" s="418"/>
      <c r="CS435" s="418"/>
      <c r="CT435" s="418"/>
      <c r="CU435" s="418"/>
      <c r="CV435" s="418"/>
      <c r="CW435" s="418"/>
      <c r="CX435" s="418"/>
      <c r="CY435" s="418"/>
      <c r="CZ435" s="418"/>
    </row>
    <row r="436" s="422" customFormat="true" ht="25.15" customHeight="true" x14ac:dyDescent="0.2">
      <c r="B436" s="1058"/>
      <c r="C436" s="1182" t="s">
        <v>528</v>
      </c>
      <c r="D436" s="1151"/>
      <c r="E436" s="912">
        <v>-0.33885830588861071</v>
      </c>
      <c r="F436" s="727"/>
      <c r="G436" s="727"/>
      <c r="H436" s="1182" t="s">
        <v>520</v>
      </c>
      <c r="I436" s="1151"/>
      <c r="J436" s="913">
        <v>0.33387612149600149</v>
      </c>
      <c r="K436" s="727"/>
      <c r="L436" s="727"/>
      <c r="M436" s="1182" t="s">
        <v>531</v>
      </c>
      <c r="N436" s="1151"/>
      <c r="O436" s="914">
        <v>-0.25939834976419501</v>
      </c>
      <c r="P436" s="727"/>
      <c r="Q436" s="727"/>
      <c r="AG436" s="415"/>
      <c r="AH436" s="415"/>
      <c r="AI436" s="415"/>
      <c r="AJ436" s="415"/>
      <c r="AK436" s="415"/>
      <c r="AL436" s="415"/>
      <c r="AM436" s="415"/>
      <c r="AN436" s="415"/>
      <c r="AO436" s="415"/>
      <c r="AP436" s="415"/>
      <c r="AQ436" s="415"/>
      <c r="AR436" s="415"/>
      <c r="AS436" s="415"/>
      <c r="AT436" s="415"/>
      <c r="AU436" s="415"/>
      <c r="AV436" s="415"/>
      <c r="AW436" s="415"/>
      <c r="AX436" s="415"/>
      <c r="AY436" s="415"/>
      <c r="AZ436" s="415"/>
      <c r="BA436" s="417"/>
      <c r="BB436" s="494"/>
      <c r="BC436" s="417"/>
      <c r="BD436" s="417"/>
      <c r="BE436" s="417"/>
      <c r="BF436" s="417"/>
      <c r="BG436" s="417"/>
      <c r="BH436" s="417"/>
      <c r="BI436" s="417"/>
      <c r="BJ436" s="417"/>
      <c r="BK436" s="417"/>
      <c r="BL436" s="417"/>
      <c r="BM436" s="417"/>
      <c r="BN436" s="417"/>
      <c r="BO436" s="417"/>
      <c r="BP436" s="417"/>
      <c r="BQ436" s="417"/>
      <c r="BR436" s="417"/>
      <c r="BS436" s="417"/>
      <c r="BT436" s="417"/>
      <c r="BU436" s="417"/>
      <c r="BV436" s="417"/>
      <c r="BW436" s="417"/>
      <c r="BX436" s="417"/>
      <c r="BY436" s="417"/>
      <c r="BZ436" s="418"/>
      <c r="CA436" s="418"/>
      <c r="CB436" s="418"/>
      <c r="CC436" s="418"/>
      <c r="CD436" s="418"/>
      <c r="CE436" s="418"/>
      <c r="CF436" s="418"/>
      <c r="CG436" s="418"/>
      <c r="CH436" s="418"/>
      <c r="CI436" s="418"/>
      <c r="CJ436" s="418"/>
      <c r="CK436" s="418"/>
      <c r="CL436" s="418"/>
      <c r="CM436" s="418"/>
      <c r="CN436" s="418"/>
      <c r="CO436" s="418"/>
      <c r="CP436" s="418"/>
      <c r="CQ436" s="418"/>
      <c r="CR436" s="418"/>
      <c r="CS436" s="418"/>
      <c r="CT436" s="418"/>
      <c r="CU436" s="418"/>
      <c r="CV436" s="418"/>
      <c r="CW436" s="418"/>
      <c r="CX436" s="418"/>
      <c r="CY436" s="418"/>
      <c r="CZ436" s="418"/>
    </row>
    <row r="437" s="422" customFormat="true" ht="25.15" customHeight="true" x14ac:dyDescent="0.2">
      <c r="B437" s="1058"/>
      <c r="C437" s="1182" t="s">
        <v>532</v>
      </c>
      <c r="D437" s="1151"/>
      <c r="E437" s="912">
        <v>-0.32991576573639531</v>
      </c>
      <c r="F437" s="727"/>
      <c r="G437" s="727"/>
      <c r="H437" s="1182" t="s">
        <v>532</v>
      </c>
      <c r="I437" s="1151"/>
      <c r="J437" s="913">
        <v>-0.32894601768322174</v>
      </c>
      <c r="K437" s="727"/>
      <c r="L437" s="727"/>
      <c r="M437" s="1182" t="s">
        <v>502</v>
      </c>
      <c r="N437" s="1151"/>
      <c r="O437" s="914">
        <v>0.25060874953153123</v>
      </c>
      <c r="P437" s="727"/>
      <c r="Q437" s="727"/>
      <c r="AG437" s="415"/>
      <c r="AH437" s="415"/>
      <c r="AI437" s="415"/>
      <c r="AJ437" s="415"/>
      <c r="AK437" s="415"/>
      <c r="AL437" s="415"/>
      <c r="AM437" s="415"/>
      <c r="AN437" s="415"/>
      <c r="AO437" s="415"/>
      <c r="AP437" s="415"/>
      <c r="AQ437" s="415"/>
      <c r="AR437" s="415"/>
      <c r="AS437" s="415"/>
      <c r="AT437" s="415"/>
      <c r="AU437" s="415"/>
      <c r="AV437" s="415"/>
      <c r="AW437" s="415"/>
      <c r="AX437" s="415"/>
      <c r="AY437" s="415"/>
      <c r="AZ437" s="415"/>
      <c r="BA437" s="417"/>
      <c r="BB437" s="494"/>
      <c r="BC437" s="417"/>
      <c r="BD437" s="417"/>
      <c r="BE437" s="417"/>
      <c r="BF437" s="417"/>
      <c r="BG437" s="417"/>
      <c r="BH437" s="417"/>
      <c r="BI437" s="417"/>
      <c r="BJ437" s="417"/>
      <c r="BK437" s="417"/>
      <c r="BL437" s="417"/>
      <c r="BM437" s="417"/>
      <c r="BN437" s="417"/>
      <c r="BO437" s="417"/>
      <c r="BP437" s="417"/>
      <c r="BQ437" s="417"/>
      <c r="BR437" s="417"/>
      <c r="BS437" s="417"/>
      <c r="BT437" s="417"/>
      <c r="BU437" s="417"/>
      <c r="BV437" s="417"/>
      <c r="BW437" s="417"/>
      <c r="BX437" s="417"/>
      <c r="BY437" s="417"/>
      <c r="BZ437" s="418"/>
      <c r="CA437" s="418"/>
      <c r="CB437" s="418"/>
      <c r="CC437" s="418"/>
      <c r="CD437" s="418"/>
      <c r="CE437" s="418"/>
      <c r="CF437" s="418"/>
      <c r="CG437" s="418"/>
      <c r="CH437" s="418"/>
      <c r="CI437" s="418"/>
      <c r="CJ437" s="418"/>
      <c r="CK437" s="418"/>
      <c r="CL437" s="418"/>
      <c r="CM437" s="418"/>
      <c r="CN437" s="418"/>
      <c r="CO437" s="418"/>
      <c r="CP437" s="418"/>
      <c r="CQ437" s="418"/>
      <c r="CR437" s="418"/>
      <c r="CS437" s="418"/>
      <c r="CT437" s="418"/>
      <c r="CU437" s="418"/>
      <c r="CV437" s="418"/>
      <c r="CW437" s="418"/>
      <c r="CX437" s="418"/>
      <c r="CY437" s="418"/>
      <c r="CZ437" s="418"/>
    </row>
    <row r="438" s="422" customFormat="true" ht="25.15" customHeight="true" x14ac:dyDescent="0.2">
      <c r="B438" s="1058"/>
      <c r="C438" s="1182" t="s">
        <v>522</v>
      </c>
      <c r="D438" s="1151"/>
      <c r="E438" s="912">
        <v>-0.32013848015876017</v>
      </c>
      <c r="F438" s="727"/>
      <c r="G438" s="727"/>
      <c r="H438" s="1182" t="s">
        <v>533</v>
      </c>
      <c r="I438" s="1151"/>
      <c r="J438" s="913">
        <v>-0.32457192879108149</v>
      </c>
      <c r="K438" s="727"/>
      <c r="L438" s="727"/>
      <c r="M438" s="1182" t="s">
        <v>534</v>
      </c>
      <c r="N438" s="1151"/>
      <c r="O438" s="914">
        <v>0.23631315070986925</v>
      </c>
      <c r="P438" s="727"/>
      <c r="Q438" s="727"/>
      <c r="AG438" s="415"/>
      <c r="AH438" s="415"/>
      <c r="AI438" s="415"/>
      <c r="AJ438" s="415"/>
      <c r="AK438" s="415"/>
      <c r="AL438" s="415"/>
      <c r="AM438" s="415"/>
      <c r="AN438" s="415"/>
      <c r="AO438" s="415"/>
      <c r="AP438" s="415"/>
      <c r="AQ438" s="415"/>
      <c r="AR438" s="415"/>
      <c r="AS438" s="415"/>
      <c r="AT438" s="415"/>
      <c r="AU438" s="415"/>
      <c r="AV438" s="415"/>
      <c r="AW438" s="415"/>
      <c r="AX438" s="415"/>
      <c r="AY438" s="415"/>
      <c r="AZ438" s="415"/>
      <c r="BA438" s="417"/>
      <c r="BB438" s="494"/>
      <c r="BC438" s="417"/>
      <c r="BD438" s="417"/>
      <c r="BE438" s="417"/>
      <c r="BF438" s="417"/>
      <c r="BG438" s="417"/>
      <c r="BH438" s="417"/>
      <c r="BI438" s="417"/>
      <c r="BJ438" s="417"/>
      <c r="BK438" s="417"/>
      <c r="BL438" s="417"/>
      <c r="BM438" s="417"/>
      <c r="BN438" s="417"/>
      <c r="BO438" s="417"/>
      <c r="BP438" s="417"/>
      <c r="BQ438" s="417"/>
      <c r="BR438" s="417"/>
      <c r="BS438" s="417"/>
      <c r="BT438" s="417"/>
      <c r="BU438" s="417"/>
      <c r="BV438" s="417"/>
      <c r="BW438" s="417"/>
      <c r="BX438" s="417"/>
      <c r="BY438" s="417"/>
      <c r="BZ438" s="418"/>
      <c r="CA438" s="418"/>
      <c r="CB438" s="418"/>
      <c r="CC438" s="418"/>
      <c r="CD438" s="418"/>
      <c r="CE438" s="418"/>
      <c r="CF438" s="418"/>
      <c r="CG438" s="418"/>
      <c r="CH438" s="418"/>
      <c r="CI438" s="418"/>
      <c r="CJ438" s="418"/>
      <c r="CK438" s="418"/>
      <c r="CL438" s="418"/>
      <c r="CM438" s="418"/>
      <c r="CN438" s="418"/>
      <c r="CO438" s="418"/>
      <c r="CP438" s="418"/>
      <c r="CQ438" s="418"/>
      <c r="CR438" s="418"/>
      <c r="CS438" s="418"/>
      <c r="CT438" s="418"/>
      <c r="CU438" s="418"/>
      <c r="CV438" s="418"/>
      <c r="CW438" s="418"/>
      <c r="CX438" s="418"/>
      <c r="CY438" s="418"/>
      <c r="CZ438" s="418"/>
    </row>
    <row r="439" s="422" customFormat="true" ht="25.15" customHeight="true" x14ac:dyDescent="0.2">
      <c r="B439" s="1058"/>
      <c r="C439" s="1182" t="s">
        <v>523</v>
      </c>
      <c r="D439" s="1151"/>
      <c r="E439" s="912">
        <v>0.31486106394153962</v>
      </c>
      <c r="F439" s="727"/>
      <c r="G439" s="727"/>
      <c r="H439" s="1182" t="s">
        <v>535</v>
      </c>
      <c r="I439" s="1151"/>
      <c r="J439" s="913">
        <v>-0.31667315075120944</v>
      </c>
      <c r="K439" s="727"/>
      <c r="L439" s="727"/>
      <c r="M439" s="1182" t="s">
        <v>532</v>
      </c>
      <c r="N439" s="1151"/>
      <c r="O439" s="914">
        <v>-0.22747306871859019</v>
      </c>
      <c r="P439" s="727"/>
      <c r="Q439" s="727"/>
      <c r="AG439" s="415"/>
      <c r="AH439" s="415"/>
      <c r="AI439" s="415"/>
      <c r="AJ439" s="415"/>
      <c r="AK439" s="415"/>
      <c r="AL439" s="415"/>
      <c r="AM439" s="415"/>
      <c r="AN439" s="415"/>
      <c r="AO439" s="415"/>
      <c r="AP439" s="415"/>
      <c r="AQ439" s="415"/>
      <c r="AR439" s="415"/>
      <c r="AS439" s="415"/>
      <c r="AT439" s="415"/>
      <c r="AU439" s="415"/>
      <c r="AV439" s="415"/>
      <c r="AW439" s="415"/>
      <c r="AX439" s="415"/>
      <c r="AY439" s="415"/>
      <c r="AZ439" s="415"/>
      <c r="BA439" s="417"/>
      <c r="BB439" s="494"/>
      <c r="BC439" s="417"/>
      <c r="BD439" s="417"/>
      <c r="BE439" s="417"/>
      <c r="BF439" s="417"/>
      <c r="BG439" s="417"/>
      <c r="BH439" s="417"/>
      <c r="BI439" s="417"/>
      <c r="BJ439" s="417"/>
      <c r="BK439" s="417"/>
      <c r="BL439" s="417"/>
      <c r="BM439" s="417"/>
      <c r="BN439" s="417"/>
      <c r="BO439" s="417"/>
      <c r="BP439" s="417"/>
      <c r="BQ439" s="417"/>
      <c r="BR439" s="417"/>
      <c r="BS439" s="417"/>
      <c r="BT439" s="417"/>
      <c r="BU439" s="417"/>
      <c r="BV439" s="417"/>
      <c r="BW439" s="417"/>
      <c r="BX439" s="417"/>
      <c r="BY439" s="417"/>
      <c r="BZ439" s="418"/>
      <c r="CA439" s="418"/>
      <c r="CB439" s="418"/>
      <c r="CC439" s="418"/>
      <c r="CD439" s="418"/>
      <c r="CE439" s="418"/>
      <c r="CF439" s="418"/>
      <c r="CG439" s="418"/>
      <c r="CH439" s="418"/>
      <c r="CI439" s="418"/>
      <c r="CJ439" s="418"/>
      <c r="CK439" s="418"/>
      <c r="CL439" s="418"/>
      <c r="CM439" s="418"/>
      <c r="CN439" s="418"/>
      <c r="CO439" s="418"/>
      <c r="CP439" s="418"/>
      <c r="CQ439" s="418"/>
      <c r="CR439" s="418"/>
      <c r="CS439" s="418"/>
      <c r="CT439" s="418"/>
      <c r="CU439" s="418"/>
      <c r="CV439" s="418"/>
      <c r="CW439" s="418"/>
      <c r="CX439" s="418"/>
      <c r="CY439" s="418"/>
      <c r="CZ439" s="418"/>
    </row>
    <row r="440" s="422" customFormat="true" ht="25.15" customHeight="true" x14ac:dyDescent="0.2">
      <c r="B440" s="1058"/>
      <c r="C440" s="1182" t="s">
        <v>536</v>
      </c>
      <c r="D440" s="1151"/>
      <c r="E440" s="912">
        <v>0.30140737699909509</v>
      </c>
      <c r="F440" s="727"/>
      <c r="G440" s="727"/>
      <c r="H440" s="1182" t="s">
        <v>524</v>
      </c>
      <c r="I440" s="1151"/>
      <c r="J440" s="913">
        <v>0.30845924367603972</v>
      </c>
      <c r="K440" s="727"/>
      <c r="L440" s="727"/>
      <c r="M440" s="1182" t="s">
        <v>537</v>
      </c>
      <c r="N440" s="1151"/>
      <c r="O440" s="914">
        <v>-0.22582890337555983</v>
      </c>
      <c r="P440" s="727"/>
      <c r="Q440" s="727"/>
      <c r="AG440" s="415"/>
      <c r="AH440" s="415"/>
      <c r="AI440" s="415"/>
      <c r="AJ440" s="415"/>
      <c r="AK440" s="415"/>
      <c r="AL440" s="415"/>
      <c r="AM440" s="415"/>
      <c r="AN440" s="415"/>
      <c r="AO440" s="415"/>
      <c r="AP440" s="415"/>
      <c r="AQ440" s="415"/>
      <c r="AR440" s="415"/>
      <c r="AS440" s="415"/>
      <c r="AT440" s="415"/>
      <c r="AU440" s="415"/>
      <c r="AV440" s="415"/>
      <c r="AW440" s="415"/>
      <c r="AX440" s="415"/>
      <c r="AY440" s="415"/>
      <c r="AZ440" s="415"/>
      <c r="BA440" s="417"/>
      <c r="BB440" s="494"/>
      <c r="BC440" s="417"/>
      <c r="BD440" s="417"/>
      <c r="BE440" s="417"/>
      <c r="BF440" s="417"/>
      <c r="BG440" s="417"/>
      <c r="BH440" s="417"/>
      <c r="BI440" s="417"/>
      <c r="BJ440" s="417"/>
      <c r="BK440" s="417"/>
      <c r="BL440" s="417"/>
      <c r="BM440" s="417"/>
      <c r="BN440" s="417"/>
      <c r="BO440" s="417"/>
      <c r="BP440" s="417"/>
      <c r="BQ440" s="417"/>
      <c r="BR440" s="417"/>
      <c r="BS440" s="417"/>
      <c r="BT440" s="417"/>
      <c r="BU440" s="417"/>
      <c r="BV440" s="417"/>
      <c r="BW440" s="417"/>
      <c r="BX440" s="417"/>
      <c r="BY440" s="417"/>
      <c r="BZ440" s="418"/>
      <c r="CA440" s="418"/>
      <c r="CB440" s="418"/>
      <c r="CC440" s="418"/>
      <c r="CD440" s="418"/>
      <c r="CE440" s="418"/>
      <c r="CF440" s="418"/>
      <c r="CG440" s="418"/>
      <c r="CH440" s="418"/>
      <c r="CI440" s="418"/>
      <c r="CJ440" s="418"/>
      <c r="CK440" s="418"/>
      <c r="CL440" s="418"/>
      <c r="CM440" s="418"/>
      <c r="CN440" s="418"/>
      <c r="CO440" s="418"/>
      <c r="CP440" s="418"/>
      <c r="CQ440" s="418"/>
      <c r="CR440" s="418"/>
      <c r="CS440" s="418"/>
      <c r="CT440" s="418"/>
      <c r="CU440" s="418"/>
      <c r="CV440" s="418"/>
      <c r="CW440" s="418"/>
      <c r="CX440" s="418"/>
      <c r="CY440" s="418"/>
      <c r="CZ440" s="418"/>
    </row>
    <row r="441" s="422" customFormat="true" ht="25.15" customHeight="true" x14ac:dyDescent="0.2">
      <c r="B441" s="1058"/>
      <c r="C441" s="1182" t="s">
        <v>531</v>
      </c>
      <c r="D441" s="1151"/>
      <c r="E441" s="912">
        <v>-0.29217776029629178</v>
      </c>
      <c r="F441" s="727"/>
      <c r="G441" s="727"/>
      <c r="H441" s="1182" t="s">
        <v>538</v>
      </c>
      <c r="I441" s="1151"/>
      <c r="J441" s="913">
        <v>-0.3081574605481513</v>
      </c>
      <c r="K441" s="727"/>
      <c r="L441" s="727"/>
      <c r="M441" s="1182" t="s">
        <v>522</v>
      </c>
      <c r="N441" s="1151"/>
      <c r="O441" s="914">
        <v>-0.21223058847924114</v>
      </c>
      <c r="P441" s="727"/>
      <c r="Q441" s="727"/>
      <c r="AG441" s="415"/>
      <c r="AH441" s="415"/>
      <c r="AI441" s="415"/>
      <c r="AJ441" s="415"/>
      <c r="AK441" s="415"/>
      <c r="AL441" s="415"/>
      <c r="AM441" s="415"/>
      <c r="AN441" s="415"/>
      <c r="AO441" s="415"/>
      <c r="AP441" s="415"/>
      <c r="AQ441" s="415"/>
      <c r="AR441" s="415"/>
      <c r="AS441" s="415"/>
      <c r="AT441" s="415"/>
      <c r="AU441" s="415"/>
      <c r="AV441" s="415"/>
      <c r="AW441" s="415"/>
      <c r="AX441" s="415"/>
      <c r="AY441" s="415"/>
      <c r="AZ441" s="415"/>
      <c r="BA441" s="417"/>
      <c r="BB441" s="494"/>
      <c r="BC441" s="417"/>
      <c r="BD441" s="417"/>
      <c r="BE441" s="417"/>
      <c r="BF441" s="417"/>
      <c r="BG441" s="417"/>
      <c r="BH441" s="417"/>
      <c r="BI441" s="417"/>
      <c r="BJ441" s="417"/>
      <c r="BK441" s="417"/>
      <c r="BL441" s="417"/>
      <c r="BM441" s="417"/>
      <c r="BN441" s="417"/>
      <c r="BO441" s="417"/>
      <c r="BP441" s="417"/>
      <c r="BQ441" s="417"/>
      <c r="BR441" s="417"/>
      <c r="BS441" s="417"/>
      <c r="BT441" s="417"/>
      <c r="BU441" s="417"/>
      <c r="BV441" s="417"/>
      <c r="BW441" s="417"/>
      <c r="BX441" s="417"/>
      <c r="BY441" s="417"/>
      <c r="BZ441" s="418"/>
      <c r="CA441" s="418"/>
      <c r="CB441" s="418"/>
      <c r="CC441" s="418"/>
      <c r="CD441" s="418"/>
      <c r="CE441" s="418"/>
      <c r="CF441" s="418"/>
      <c r="CG441" s="418"/>
      <c r="CH441" s="418"/>
      <c r="CI441" s="418"/>
      <c r="CJ441" s="418"/>
      <c r="CK441" s="418"/>
      <c r="CL441" s="418"/>
      <c r="CM441" s="418"/>
      <c r="CN441" s="418"/>
      <c r="CO441" s="418"/>
      <c r="CP441" s="418"/>
      <c r="CQ441" s="418"/>
      <c r="CR441" s="418"/>
      <c r="CS441" s="418"/>
      <c r="CT441" s="418"/>
      <c r="CU441" s="418"/>
      <c r="CV441" s="418"/>
      <c r="CW441" s="418"/>
      <c r="CX441" s="418"/>
      <c r="CY441" s="418"/>
      <c r="CZ441" s="418"/>
    </row>
    <row r="442" s="422" customFormat="true" ht="25.15" customHeight="true" x14ac:dyDescent="0.2">
      <c r="B442" s="1058"/>
      <c r="C442" s="1182" t="s">
        <v>510</v>
      </c>
      <c r="D442" s="1151"/>
      <c r="E442" s="912">
        <v>-0.28829179549998729</v>
      </c>
      <c r="F442" s="727"/>
      <c r="G442" s="727"/>
      <c r="H442" s="1182" t="s">
        <v>527</v>
      </c>
      <c r="I442" s="1151"/>
      <c r="J442" s="913">
        <v>-0.30205459872509205</v>
      </c>
      <c r="K442" s="727"/>
      <c r="L442" s="727"/>
      <c r="M442" s="1182" t="s">
        <v>512</v>
      </c>
      <c r="N442" s="1151"/>
      <c r="O442" s="914">
        <v>0.20602649472615492</v>
      </c>
      <c r="P442" s="727"/>
      <c r="Q442" s="727"/>
      <c r="AG442" s="415"/>
      <c r="AH442" s="415"/>
      <c r="AI442" s="415"/>
      <c r="AJ442" s="415"/>
      <c r="AK442" s="415"/>
      <c r="AL442" s="415"/>
      <c r="AM442" s="415"/>
      <c r="AN442" s="415"/>
      <c r="AO442" s="415"/>
      <c r="AP442" s="415"/>
      <c r="AQ442" s="415"/>
      <c r="AR442" s="415"/>
      <c r="AS442" s="415"/>
      <c r="AT442" s="415"/>
      <c r="AU442" s="415"/>
      <c r="AV442" s="415"/>
      <c r="AW442" s="415"/>
      <c r="AX442" s="415"/>
      <c r="AY442" s="415"/>
      <c r="AZ442" s="415"/>
      <c r="BA442" s="417"/>
      <c r="BB442" s="494"/>
      <c r="BC442" s="417"/>
      <c r="BD442" s="417"/>
      <c r="BE442" s="417"/>
      <c r="BF442" s="417"/>
      <c r="BG442" s="417"/>
      <c r="BH442" s="417"/>
      <c r="BI442" s="417"/>
      <c r="BJ442" s="417"/>
      <c r="BK442" s="417"/>
      <c r="BL442" s="417"/>
      <c r="BM442" s="417"/>
      <c r="BN442" s="417"/>
      <c r="BO442" s="417"/>
      <c r="BP442" s="417"/>
      <c r="BQ442" s="417"/>
      <c r="BR442" s="417"/>
      <c r="BS442" s="417"/>
      <c r="BT442" s="417"/>
      <c r="BU442" s="417"/>
      <c r="BV442" s="417"/>
      <c r="BW442" s="417"/>
      <c r="BX442" s="417"/>
      <c r="BY442" s="417"/>
      <c r="BZ442" s="418"/>
      <c r="CA442" s="418"/>
      <c r="CB442" s="418"/>
      <c r="CC442" s="418"/>
      <c r="CD442" s="418"/>
      <c r="CE442" s="418"/>
      <c r="CF442" s="418"/>
      <c r="CG442" s="418"/>
      <c r="CH442" s="418"/>
      <c r="CI442" s="418"/>
      <c r="CJ442" s="418"/>
      <c r="CK442" s="418"/>
      <c r="CL442" s="418"/>
      <c r="CM442" s="418"/>
      <c r="CN442" s="418"/>
      <c r="CO442" s="418"/>
      <c r="CP442" s="418"/>
      <c r="CQ442" s="418"/>
      <c r="CR442" s="418"/>
      <c r="CS442" s="418"/>
      <c r="CT442" s="418"/>
      <c r="CU442" s="418"/>
      <c r="CV442" s="418"/>
      <c r="CW442" s="418"/>
      <c r="CX442" s="418"/>
      <c r="CY442" s="418"/>
      <c r="CZ442" s="418"/>
    </row>
    <row r="443" s="422" customFormat="true" ht="25.15" customHeight="true" x14ac:dyDescent="0.2">
      <c r="B443" s="1058"/>
      <c r="C443" s="1182" t="s">
        <v>539</v>
      </c>
      <c r="D443" s="1151"/>
      <c r="E443" s="912">
        <v>0.28793715228156247</v>
      </c>
      <c r="F443" s="727"/>
      <c r="G443" s="727"/>
      <c r="H443" s="1182" t="s">
        <v>536</v>
      </c>
      <c r="I443" s="1151"/>
      <c r="J443" s="913">
        <v>0.29888941058887269</v>
      </c>
      <c r="K443" s="727"/>
      <c r="L443" s="727"/>
      <c r="M443" s="1182" t="s">
        <v>540</v>
      </c>
      <c r="N443" s="1151"/>
      <c r="O443" s="914">
        <v>0.20282220683315152</v>
      </c>
      <c r="P443" s="727"/>
      <c r="Q443" s="727"/>
      <c r="AG443" s="415"/>
      <c r="AH443" s="415"/>
      <c r="AI443" s="415"/>
      <c r="AJ443" s="415"/>
      <c r="AK443" s="415"/>
      <c r="AL443" s="415"/>
      <c r="AM443" s="415"/>
      <c r="AN443" s="415"/>
      <c r="AO443" s="415"/>
      <c r="AP443" s="415"/>
      <c r="AQ443" s="415"/>
      <c r="AR443" s="415"/>
      <c r="AS443" s="415"/>
      <c r="AT443" s="415"/>
      <c r="AU443" s="415"/>
      <c r="AV443" s="415"/>
      <c r="AW443" s="415"/>
      <c r="AX443" s="415"/>
      <c r="AY443" s="415"/>
      <c r="AZ443" s="415"/>
      <c r="BA443" s="417"/>
      <c r="BB443" s="494"/>
      <c r="BC443" s="417"/>
      <c r="BD443" s="417"/>
      <c r="BE443" s="417"/>
      <c r="BF443" s="417"/>
      <c r="BG443" s="417"/>
      <c r="BH443" s="417"/>
      <c r="BI443" s="417"/>
      <c r="BJ443" s="417"/>
      <c r="BK443" s="417"/>
      <c r="BL443" s="417"/>
      <c r="BM443" s="417"/>
      <c r="BN443" s="417"/>
      <c r="BO443" s="417"/>
      <c r="BP443" s="417"/>
      <c r="BQ443" s="417"/>
      <c r="BR443" s="417"/>
      <c r="BS443" s="417"/>
      <c r="BT443" s="417"/>
      <c r="BU443" s="417"/>
      <c r="BV443" s="417"/>
      <c r="BW443" s="417"/>
      <c r="BX443" s="417"/>
      <c r="BY443" s="417"/>
      <c r="BZ443" s="418"/>
      <c r="CA443" s="418"/>
      <c r="CB443" s="418"/>
      <c r="CC443" s="418"/>
      <c r="CD443" s="418"/>
      <c r="CE443" s="418"/>
      <c r="CF443" s="418"/>
      <c r="CG443" s="418"/>
      <c r="CH443" s="418"/>
      <c r="CI443" s="418"/>
      <c r="CJ443" s="418"/>
      <c r="CK443" s="418"/>
      <c r="CL443" s="418"/>
      <c r="CM443" s="418"/>
      <c r="CN443" s="418"/>
      <c r="CO443" s="418"/>
      <c r="CP443" s="418"/>
      <c r="CQ443" s="418"/>
      <c r="CR443" s="418"/>
      <c r="CS443" s="418"/>
      <c r="CT443" s="418"/>
      <c r="CU443" s="418"/>
      <c r="CV443" s="418"/>
      <c r="CW443" s="418"/>
      <c r="CX443" s="418"/>
      <c r="CY443" s="418"/>
      <c r="CZ443" s="418"/>
    </row>
    <row r="444" s="422" customFormat="true" ht="25.15" customHeight="true" x14ac:dyDescent="0.2">
      <c r="B444" s="1058"/>
      <c r="C444" s="1182" t="s">
        <v>516</v>
      </c>
      <c r="D444" s="1151"/>
      <c r="E444" s="912">
        <v>0.27320206759388482</v>
      </c>
      <c r="F444" s="727"/>
      <c r="G444" s="727"/>
      <c r="H444" s="1182" t="s">
        <v>540</v>
      </c>
      <c r="I444" s="1151"/>
      <c r="J444" s="913">
        <v>0.29238229723730169</v>
      </c>
      <c r="K444" s="727"/>
      <c r="L444" s="727"/>
      <c r="M444" s="1182" t="s">
        <v>536</v>
      </c>
      <c r="N444" s="1151"/>
      <c r="O444" s="914">
        <v>0.20099891219692675</v>
      </c>
      <c r="P444" s="727"/>
      <c r="Q444" s="727"/>
      <c r="AG444" s="415"/>
      <c r="AH444" s="415"/>
      <c r="AI444" s="415"/>
      <c r="AJ444" s="415"/>
      <c r="AK444" s="415"/>
      <c r="AL444" s="415"/>
      <c r="AM444" s="415"/>
      <c r="AN444" s="415"/>
      <c r="AO444" s="415"/>
      <c r="AP444" s="415"/>
      <c r="AQ444" s="415"/>
      <c r="AR444" s="415"/>
      <c r="AS444" s="415"/>
      <c r="AT444" s="415"/>
      <c r="AU444" s="415"/>
      <c r="AV444" s="415"/>
      <c r="AW444" s="415"/>
      <c r="AX444" s="415"/>
      <c r="AY444" s="415"/>
      <c r="AZ444" s="415"/>
      <c r="BA444" s="417"/>
      <c r="BB444" s="494"/>
      <c r="BC444" s="417"/>
      <c r="BD444" s="417"/>
      <c r="BE444" s="417"/>
      <c r="BF444" s="417"/>
      <c r="BG444" s="417"/>
      <c r="BH444" s="417"/>
      <c r="BI444" s="417"/>
      <c r="BJ444" s="417"/>
      <c r="BK444" s="417"/>
      <c r="BL444" s="417"/>
      <c r="BM444" s="417"/>
      <c r="BN444" s="417"/>
      <c r="BO444" s="417"/>
      <c r="BP444" s="417"/>
      <c r="BQ444" s="417"/>
      <c r="BR444" s="417"/>
      <c r="BS444" s="417"/>
      <c r="BT444" s="417"/>
      <c r="BU444" s="417"/>
      <c r="BV444" s="417"/>
      <c r="BW444" s="417"/>
      <c r="BX444" s="417"/>
      <c r="BY444" s="417"/>
      <c r="BZ444" s="418"/>
      <c r="CA444" s="418"/>
      <c r="CB444" s="418"/>
      <c r="CC444" s="418"/>
      <c r="CD444" s="418"/>
      <c r="CE444" s="418"/>
      <c r="CF444" s="418"/>
      <c r="CG444" s="418"/>
      <c r="CH444" s="418"/>
      <c r="CI444" s="418"/>
      <c r="CJ444" s="418"/>
      <c r="CK444" s="418"/>
      <c r="CL444" s="418"/>
      <c r="CM444" s="418"/>
      <c r="CN444" s="418"/>
      <c r="CO444" s="418"/>
      <c r="CP444" s="418"/>
      <c r="CQ444" s="418"/>
      <c r="CR444" s="418"/>
      <c r="CS444" s="418"/>
      <c r="CT444" s="418"/>
      <c r="CU444" s="418"/>
      <c r="CV444" s="418"/>
      <c r="CW444" s="418"/>
      <c r="CX444" s="418"/>
      <c r="CY444" s="418"/>
      <c r="CZ444" s="418"/>
    </row>
    <row r="445" s="422" customFormat="true" ht="25.15" customHeight="true" x14ac:dyDescent="0.2">
      <c r="B445" s="1058"/>
      <c r="C445" s="1182" t="s">
        <v>530</v>
      </c>
      <c r="D445" s="1151"/>
      <c r="E445" s="912">
        <v>0.26448101389174139</v>
      </c>
      <c r="F445" s="727"/>
      <c r="G445" s="727"/>
      <c r="H445" s="1182" t="s">
        <v>541</v>
      </c>
      <c r="I445" s="1151"/>
      <c r="J445" s="913">
        <v>0.28996086013695743</v>
      </c>
      <c r="K445" s="727"/>
      <c r="L445" s="727"/>
      <c r="M445" s="1182" t="s">
        <v>528</v>
      </c>
      <c r="N445" s="1151"/>
      <c r="O445" s="914">
        <v>-0.19625925367293282</v>
      </c>
      <c r="P445" s="727"/>
      <c r="Q445" s="727"/>
      <c r="AG445" s="415"/>
      <c r="AH445" s="415"/>
      <c r="AI445" s="415"/>
      <c r="AJ445" s="415"/>
      <c r="AK445" s="415"/>
      <c r="AL445" s="415"/>
      <c r="AM445" s="415"/>
      <c r="AN445" s="415"/>
      <c r="AO445" s="415"/>
      <c r="AP445" s="415"/>
      <c r="AQ445" s="415"/>
      <c r="AR445" s="415"/>
      <c r="AS445" s="415"/>
      <c r="AT445" s="415"/>
      <c r="AU445" s="415"/>
      <c r="AV445" s="415"/>
      <c r="AW445" s="415"/>
      <c r="AX445" s="415"/>
      <c r="AY445" s="415"/>
      <c r="AZ445" s="415"/>
      <c r="BA445" s="417"/>
      <c r="BB445" s="494"/>
      <c r="BC445" s="417"/>
      <c r="BD445" s="417"/>
      <c r="BE445" s="417"/>
      <c r="BF445" s="417"/>
      <c r="BG445" s="417"/>
      <c r="BH445" s="417"/>
      <c r="BI445" s="417"/>
      <c r="BJ445" s="417"/>
      <c r="BK445" s="417"/>
      <c r="BL445" s="417"/>
      <c r="BM445" s="417"/>
      <c r="BN445" s="417"/>
      <c r="BO445" s="417"/>
      <c r="BP445" s="417"/>
      <c r="BQ445" s="417"/>
      <c r="BR445" s="417"/>
      <c r="BS445" s="417"/>
      <c r="BT445" s="417"/>
      <c r="BU445" s="417"/>
      <c r="BV445" s="417"/>
      <c r="BW445" s="417"/>
      <c r="BX445" s="417"/>
      <c r="BY445" s="417"/>
      <c r="BZ445" s="418"/>
      <c r="CA445" s="418"/>
      <c r="CB445" s="418"/>
      <c r="CC445" s="418"/>
      <c r="CD445" s="418"/>
      <c r="CE445" s="418"/>
      <c r="CF445" s="418"/>
      <c r="CG445" s="418"/>
      <c r="CH445" s="418"/>
      <c r="CI445" s="418"/>
      <c r="CJ445" s="418"/>
      <c r="CK445" s="418"/>
      <c r="CL445" s="418"/>
      <c r="CM445" s="418"/>
      <c r="CN445" s="418"/>
      <c r="CO445" s="418"/>
      <c r="CP445" s="418"/>
      <c r="CQ445" s="418"/>
      <c r="CR445" s="418"/>
      <c r="CS445" s="418"/>
      <c r="CT445" s="418"/>
      <c r="CU445" s="418"/>
      <c r="CV445" s="418"/>
      <c r="CW445" s="418"/>
      <c r="CX445" s="418"/>
      <c r="CY445" s="418"/>
      <c r="CZ445" s="418"/>
    </row>
    <row r="446" s="422" customFormat="true" ht="25.15" customHeight="true" x14ac:dyDescent="0.2">
      <c r="C446" s="1182" t="s">
        <v>534</v>
      </c>
      <c r="D446" s="1151"/>
      <c r="E446" s="912">
        <v>0.24934710896486623</v>
      </c>
      <c r="F446" s="727"/>
      <c r="G446" s="727"/>
      <c r="H446" s="1182" t="s">
        <v>539</v>
      </c>
      <c r="I446" s="1151"/>
      <c r="J446" s="913">
        <v>0.28002745223256464</v>
      </c>
      <c r="K446" s="727"/>
      <c r="L446" s="727"/>
      <c r="M446" s="1182" t="s">
        <v>526</v>
      </c>
      <c r="N446" s="1151"/>
      <c r="O446" s="914">
        <v>0.19415937190622903</v>
      </c>
      <c r="P446" s="727"/>
      <c r="Q446" s="727"/>
      <c r="AG446" s="415"/>
      <c r="AH446" s="415"/>
      <c r="AI446" s="415"/>
      <c r="AJ446" s="415"/>
      <c r="AK446" s="415"/>
      <c r="AL446" s="415"/>
      <c r="AM446" s="415"/>
      <c r="AN446" s="415"/>
      <c r="AO446" s="415"/>
      <c r="AP446" s="415"/>
      <c r="AQ446" s="415"/>
      <c r="AR446" s="415"/>
      <c r="AS446" s="415"/>
      <c r="AT446" s="415"/>
      <c r="AU446" s="415"/>
      <c r="AV446" s="415"/>
      <c r="AW446" s="415"/>
      <c r="AX446" s="415"/>
      <c r="AY446" s="415"/>
      <c r="AZ446" s="415"/>
      <c r="BA446" s="417"/>
      <c r="BB446" s="494"/>
      <c r="BC446" s="417"/>
      <c r="BD446" s="417"/>
      <c r="BE446" s="417"/>
      <c r="BF446" s="417"/>
      <c r="BG446" s="417"/>
      <c r="BH446" s="417"/>
      <c r="BI446" s="417"/>
      <c r="BJ446" s="417"/>
      <c r="BK446" s="417"/>
      <c r="BL446" s="417"/>
      <c r="BM446" s="417"/>
      <c r="BN446" s="417"/>
      <c r="BO446" s="417"/>
      <c r="BP446" s="417"/>
      <c r="BQ446" s="417"/>
      <c r="BR446" s="417"/>
      <c r="BS446" s="417"/>
      <c r="BT446" s="417"/>
      <c r="BU446" s="417"/>
      <c r="BV446" s="417"/>
      <c r="BW446" s="417"/>
      <c r="BX446" s="417"/>
      <c r="BY446" s="417"/>
      <c r="BZ446" s="418"/>
      <c r="CA446" s="418"/>
      <c r="CB446" s="418"/>
      <c r="CC446" s="418"/>
      <c r="CD446" s="418"/>
      <c r="CE446" s="418"/>
      <c r="CF446" s="418"/>
      <c r="CG446" s="418"/>
      <c r="CH446" s="418"/>
      <c r="CI446" s="418"/>
      <c r="CJ446" s="418"/>
      <c r="CK446" s="418"/>
      <c r="CL446" s="418"/>
      <c r="CM446" s="418"/>
      <c r="CN446" s="418"/>
      <c r="CO446" s="418"/>
      <c r="CP446" s="418"/>
      <c r="CQ446" s="418"/>
      <c r="CR446" s="418"/>
      <c r="CS446" s="418"/>
      <c r="CT446" s="418"/>
      <c r="CU446" s="418"/>
      <c r="CV446" s="418"/>
      <c r="CW446" s="418"/>
      <c r="CX446" s="418"/>
      <c r="CY446" s="418"/>
      <c r="CZ446" s="418"/>
    </row>
    <row r="447" s="422" customFormat="true" ht="25.15" customHeight="true" x14ac:dyDescent="0.2">
      <c r="C447" s="1182" t="s">
        <v>540</v>
      </c>
      <c r="D447" s="1151"/>
      <c r="E447" s="912">
        <v>0.23582779776626214</v>
      </c>
      <c r="F447" s="727"/>
      <c r="G447" s="727"/>
      <c r="H447" s="1182" t="s">
        <v>542</v>
      </c>
      <c r="I447" s="1151"/>
      <c r="J447" s="913">
        <v>-0.27966150921727301</v>
      </c>
      <c r="K447" s="727"/>
      <c r="L447" s="727"/>
      <c r="M447" s="1182" t="s">
        <v>539</v>
      </c>
      <c r="N447" s="1151"/>
      <c r="O447" s="914">
        <v>0.17822900191038535</v>
      </c>
      <c r="P447" s="727"/>
      <c r="Q447" s="727"/>
      <c r="AG447" s="415"/>
      <c r="AH447" s="415"/>
      <c r="AI447" s="415"/>
      <c r="AJ447" s="415"/>
      <c r="AK447" s="415"/>
      <c r="AL447" s="415"/>
      <c r="AM447" s="415"/>
      <c r="AN447" s="415"/>
      <c r="AO447" s="415"/>
      <c r="AP447" s="415"/>
      <c r="AQ447" s="415"/>
      <c r="AR447" s="415"/>
      <c r="AS447" s="415"/>
      <c r="AT447" s="415"/>
      <c r="AU447" s="415"/>
      <c r="AV447" s="415"/>
      <c r="AW447" s="415"/>
      <c r="AX447" s="415"/>
      <c r="AY447" s="415"/>
      <c r="AZ447" s="415"/>
      <c r="BA447" s="417"/>
      <c r="BB447" s="494"/>
      <c r="BC447" s="417"/>
      <c r="BD447" s="417"/>
      <c r="BE447" s="417"/>
      <c r="BF447" s="417"/>
      <c r="BG447" s="417"/>
      <c r="BH447" s="417"/>
      <c r="BI447" s="417"/>
      <c r="BJ447" s="417"/>
      <c r="BK447" s="417"/>
      <c r="BL447" s="417"/>
      <c r="BM447" s="417"/>
      <c r="BN447" s="417"/>
      <c r="BO447" s="417"/>
      <c r="BP447" s="417"/>
      <c r="BQ447" s="417"/>
      <c r="BR447" s="417"/>
      <c r="BS447" s="417"/>
      <c r="BT447" s="417"/>
      <c r="BU447" s="417"/>
      <c r="BV447" s="417"/>
      <c r="BW447" s="417"/>
      <c r="BX447" s="417"/>
      <c r="BY447" s="417"/>
      <c r="BZ447" s="418"/>
      <c r="CA447" s="418"/>
      <c r="CB447" s="418"/>
      <c r="CC447" s="418"/>
      <c r="CD447" s="418"/>
      <c r="CE447" s="418"/>
      <c r="CF447" s="418"/>
      <c r="CG447" s="418"/>
      <c r="CH447" s="418"/>
      <c r="CI447" s="418"/>
      <c r="CJ447" s="418"/>
      <c r="CK447" s="418"/>
      <c r="CL447" s="418"/>
      <c r="CM447" s="418"/>
      <c r="CN447" s="418"/>
      <c r="CO447" s="418"/>
      <c r="CP447" s="418"/>
      <c r="CQ447" s="418"/>
      <c r="CR447" s="418"/>
      <c r="CS447" s="418"/>
      <c r="CT447" s="418"/>
      <c r="CU447" s="418"/>
      <c r="CV447" s="418"/>
      <c r="CW447" s="418"/>
      <c r="CX447" s="418"/>
      <c r="CY447" s="418"/>
      <c r="CZ447" s="418"/>
    </row>
    <row r="448" s="422" customFormat="true" ht="25.15" customHeight="true" x14ac:dyDescent="0.2">
      <c r="C448" s="1182" t="s">
        <v>537</v>
      </c>
      <c r="D448" s="1151"/>
      <c r="E448" s="912">
        <v>-0.23421027755475551</v>
      </c>
      <c r="F448" s="727"/>
      <c r="G448" s="727"/>
      <c r="H448" s="1182" t="s">
        <v>543</v>
      </c>
      <c r="I448" s="1151"/>
      <c r="J448" s="913">
        <v>-0.2715725877960265</v>
      </c>
      <c r="K448" s="727"/>
      <c r="L448" s="727"/>
      <c r="M448" s="1182" t="s">
        <v>544</v>
      </c>
      <c r="N448" s="1151"/>
      <c r="O448" s="914">
        <v>0.15769627766346347</v>
      </c>
      <c r="P448" s="727"/>
      <c r="Q448" s="727"/>
      <c r="AG448" s="415"/>
      <c r="AH448" s="415"/>
      <c r="AI448" s="415"/>
      <c r="AJ448" s="415"/>
      <c r="AK448" s="415"/>
      <c r="AL448" s="415"/>
      <c r="AM448" s="415"/>
      <c r="AN448" s="415"/>
      <c r="AO448" s="415"/>
      <c r="AP448" s="415"/>
      <c r="AQ448" s="415"/>
      <c r="AR448" s="415"/>
      <c r="AS448" s="415"/>
      <c r="AT448" s="415"/>
      <c r="AU448" s="415"/>
      <c r="AV448" s="415"/>
      <c r="AW448" s="415"/>
      <c r="AX448" s="415"/>
      <c r="AY448" s="415"/>
      <c r="AZ448" s="415"/>
      <c r="BA448" s="417"/>
      <c r="BB448" s="494"/>
      <c r="BC448" s="417"/>
      <c r="BD448" s="417"/>
      <c r="BE448" s="417"/>
      <c r="BF448" s="417"/>
      <c r="BG448" s="417"/>
      <c r="BH448" s="417"/>
      <c r="BI448" s="417"/>
      <c r="BJ448" s="417"/>
      <c r="BK448" s="417"/>
      <c r="BL448" s="417"/>
      <c r="BM448" s="417"/>
      <c r="BN448" s="417"/>
      <c r="BO448" s="417"/>
      <c r="BP448" s="417"/>
      <c r="BQ448" s="417"/>
      <c r="BR448" s="417"/>
      <c r="BS448" s="417"/>
      <c r="BT448" s="417"/>
      <c r="BU448" s="417"/>
      <c r="BV448" s="417"/>
      <c r="BW448" s="417"/>
      <c r="BX448" s="417"/>
      <c r="BY448" s="417"/>
      <c r="BZ448" s="418"/>
      <c r="CA448" s="418"/>
      <c r="CB448" s="418"/>
      <c r="CC448" s="418"/>
      <c r="CD448" s="418"/>
      <c r="CE448" s="418"/>
      <c r="CF448" s="418"/>
      <c r="CG448" s="418"/>
      <c r="CH448" s="418"/>
      <c r="CI448" s="418"/>
      <c r="CJ448" s="418"/>
      <c r="CK448" s="418"/>
      <c r="CL448" s="418"/>
      <c r="CM448" s="418"/>
      <c r="CN448" s="418"/>
      <c r="CO448" s="418"/>
      <c r="CP448" s="418"/>
      <c r="CQ448" s="418"/>
      <c r="CR448" s="418"/>
      <c r="CS448" s="418"/>
      <c r="CT448" s="418"/>
      <c r="CU448" s="418"/>
      <c r="CV448" s="418"/>
      <c r="CW448" s="418"/>
      <c r="CX448" s="418"/>
      <c r="CY448" s="418"/>
      <c r="CZ448" s="418"/>
    </row>
    <row r="449" s="422" customFormat="true" ht="25.15" customHeight="true" x14ac:dyDescent="0.2">
      <c r="C449" s="1182" t="s">
        <v>535</v>
      </c>
      <c r="D449" s="1151"/>
      <c r="E449" s="912">
        <v>-0.19810315475591986</v>
      </c>
      <c r="F449" s="727"/>
      <c r="G449" s="727"/>
      <c r="H449" s="1182" t="s">
        <v>545</v>
      </c>
      <c r="I449" s="1151"/>
      <c r="J449" s="913">
        <v>-0.26727169941318096</v>
      </c>
      <c r="K449" s="727"/>
      <c r="L449" s="727"/>
      <c r="M449" s="1182" t="s">
        <v>546</v>
      </c>
      <c r="N449" s="1151"/>
      <c r="O449" s="914">
        <v>-0.13795583017967872</v>
      </c>
      <c r="P449" s="727"/>
      <c r="Q449" s="727"/>
      <c r="AG449" s="415"/>
      <c r="AH449" s="415"/>
      <c r="AI449" s="415"/>
      <c r="AJ449" s="415"/>
      <c r="AK449" s="415"/>
      <c r="AL449" s="415"/>
      <c r="AM449" s="415"/>
      <c r="AN449" s="415"/>
      <c r="AO449" s="415"/>
      <c r="AP449" s="415"/>
      <c r="AQ449" s="415"/>
      <c r="AR449" s="415"/>
      <c r="AS449" s="415"/>
      <c r="AT449" s="415"/>
      <c r="AU449" s="415"/>
      <c r="AV449" s="415"/>
      <c r="AW449" s="415"/>
      <c r="AX449" s="415"/>
      <c r="AY449" s="415"/>
      <c r="AZ449" s="415"/>
      <c r="BA449" s="417"/>
      <c r="BB449" s="494"/>
      <c r="BC449" s="417"/>
      <c r="BD449" s="417"/>
      <c r="BE449" s="417"/>
      <c r="BF449" s="417"/>
      <c r="BG449" s="417"/>
      <c r="BH449" s="417"/>
      <c r="BI449" s="417"/>
      <c r="BJ449" s="417"/>
      <c r="BK449" s="417"/>
      <c r="BL449" s="417"/>
      <c r="BM449" s="417"/>
      <c r="BN449" s="417"/>
      <c r="BO449" s="417"/>
      <c r="BP449" s="417"/>
      <c r="BQ449" s="417"/>
      <c r="BR449" s="417"/>
      <c r="BS449" s="417"/>
      <c r="BT449" s="417"/>
      <c r="BU449" s="417"/>
      <c r="BV449" s="417"/>
      <c r="BW449" s="417"/>
      <c r="BX449" s="417"/>
      <c r="BY449" s="417"/>
      <c r="BZ449" s="418"/>
      <c r="CA449" s="418"/>
      <c r="CB449" s="418"/>
      <c r="CC449" s="418"/>
      <c r="CD449" s="418"/>
      <c r="CE449" s="418"/>
      <c r="CF449" s="418"/>
      <c r="CG449" s="418"/>
      <c r="CH449" s="418"/>
      <c r="CI449" s="418"/>
      <c r="CJ449" s="418"/>
      <c r="CK449" s="418"/>
      <c r="CL449" s="418"/>
      <c r="CM449" s="418"/>
      <c r="CN449" s="418"/>
      <c r="CO449" s="418"/>
      <c r="CP449" s="418"/>
      <c r="CQ449" s="418"/>
      <c r="CR449" s="418"/>
      <c r="CS449" s="418"/>
      <c r="CT449" s="418"/>
      <c r="CU449" s="418"/>
      <c r="CV449" s="418"/>
      <c r="CW449" s="418"/>
      <c r="CX449" s="418"/>
      <c r="CY449" s="418"/>
      <c r="CZ449" s="418"/>
    </row>
    <row r="450" s="422" customFormat="true" ht="25.15" customHeight="true" x14ac:dyDescent="0.2">
      <c r="C450" s="1182" t="s">
        <v>542</v>
      </c>
      <c r="D450" s="1151"/>
      <c r="E450" s="912">
        <v>-0.19198579483981129</v>
      </c>
      <c r="F450" s="727"/>
      <c r="G450" s="727"/>
      <c r="H450" s="1182" t="s">
        <v>523</v>
      </c>
      <c r="I450" s="1151"/>
      <c r="J450" s="913">
        <v>0.25852698283566544</v>
      </c>
      <c r="K450" s="727"/>
      <c r="L450" s="727"/>
      <c r="M450" s="1182" t="s">
        <v>547</v>
      </c>
      <c r="N450" s="1151"/>
      <c r="O450" s="914">
        <v>0.13732238647928743</v>
      </c>
      <c r="P450" s="727"/>
      <c r="Q450" s="727"/>
      <c r="AG450" s="415"/>
      <c r="AH450" s="415"/>
      <c r="AI450" s="415"/>
      <c r="AJ450" s="415"/>
      <c r="AK450" s="415"/>
      <c r="AL450" s="415"/>
      <c r="AM450" s="415"/>
      <c r="AN450" s="415"/>
      <c r="AO450" s="415"/>
      <c r="AP450" s="415"/>
      <c r="AQ450" s="415"/>
      <c r="AR450" s="415"/>
      <c r="AS450" s="415"/>
      <c r="AT450" s="415"/>
      <c r="AU450" s="415"/>
      <c r="AV450" s="415"/>
      <c r="AW450" s="415"/>
      <c r="AX450" s="415"/>
      <c r="AY450" s="415"/>
      <c r="AZ450" s="415"/>
      <c r="BA450" s="417"/>
      <c r="BB450" s="494"/>
      <c r="BC450" s="417"/>
      <c r="BD450" s="417"/>
      <c r="BE450" s="417"/>
      <c r="BF450" s="417"/>
      <c r="BG450" s="417"/>
      <c r="BH450" s="417"/>
      <c r="BI450" s="417"/>
      <c r="BJ450" s="417"/>
      <c r="BK450" s="417"/>
      <c r="BL450" s="417"/>
      <c r="BM450" s="417"/>
      <c r="BN450" s="417"/>
      <c r="BO450" s="417"/>
      <c r="BP450" s="417"/>
      <c r="BQ450" s="417"/>
      <c r="BR450" s="417"/>
      <c r="BS450" s="417"/>
      <c r="BT450" s="417"/>
      <c r="BU450" s="417"/>
      <c r="BV450" s="417"/>
      <c r="BW450" s="417"/>
      <c r="BX450" s="417"/>
      <c r="BY450" s="417"/>
      <c r="BZ450" s="418"/>
      <c r="CA450" s="418"/>
      <c r="CB450" s="418"/>
      <c r="CC450" s="418"/>
      <c r="CD450" s="418"/>
      <c r="CE450" s="418"/>
      <c r="CF450" s="418"/>
      <c r="CG450" s="418"/>
      <c r="CH450" s="418"/>
      <c r="CI450" s="418"/>
      <c r="CJ450" s="418"/>
      <c r="CK450" s="418"/>
      <c r="CL450" s="418"/>
      <c r="CM450" s="418"/>
      <c r="CN450" s="418"/>
      <c r="CO450" s="418"/>
      <c r="CP450" s="418"/>
      <c r="CQ450" s="418"/>
      <c r="CR450" s="418"/>
      <c r="CS450" s="418"/>
      <c r="CT450" s="418"/>
      <c r="CU450" s="418"/>
      <c r="CV450" s="418"/>
      <c r="CW450" s="418"/>
      <c r="CX450" s="418"/>
      <c r="CY450" s="418"/>
      <c r="CZ450" s="418"/>
    </row>
    <row r="451" s="422" customFormat="true" ht="25.15" customHeight="true" x14ac:dyDescent="0.2">
      <c r="C451" s="1182" t="s">
        <v>541</v>
      </c>
      <c r="D451" s="1151"/>
      <c r="E451" s="912">
        <v>0.18915698670209724</v>
      </c>
      <c r="F451" s="727"/>
      <c r="G451" s="727"/>
      <c r="H451" s="1182" t="s">
        <v>530</v>
      </c>
      <c r="I451" s="1151"/>
      <c r="J451" s="913">
        <v>0.24887805395834139</v>
      </c>
      <c r="K451" s="727"/>
      <c r="L451" s="727"/>
      <c r="M451" s="1182" t="s">
        <v>548</v>
      </c>
      <c r="N451" s="1151"/>
      <c r="O451" s="914">
        <v>0.13120408757856047</v>
      </c>
      <c r="P451" s="727"/>
      <c r="Q451" s="727"/>
      <c r="AG451" s="415"/>
      <c r="AH451" s="415"/>
      <c r="AI451" s="415"/>
      <c r="AJ451" s="415"/>
      <c r="AK451" s="415"/>
      <c r="AL451" s="415"/>
      <c r="AM451" s="415"/>
      <c r="AN451" s="415"/>
      <c r="AO451" s="415"/>
      <c r="AP451" s="415"/>
      <c r="AQ451" s="415"/>
      <c r="AR451" s="415"/>
      <c r="AS451" s="415"/>
      <c r="AT451" s="415"/>
      <c r="AU451" s="415"/>
      <c r="AV451" s="415"/>
      <c r="AW451" s="415"/>
      <c r="AX451" s="415"/>
      <c r="AY451" s="415"/>
      <c r="AZ451" s="415"/>
      <c r="BA451" s="417"/>
      <c r="BB451" s="494"/>
      <c r="BC451" s="417"/>
      <c r="BD451" s="417"/>
      <c r="BE451" s="417"/>
      <c r="BF451" s="417"/>
      <c r="BG451" s="417"/>
      <c r="BH451" s="417"/>
      <c r="BI451" s="417"/>
      <c r="BJ451" s="417"/>
      <c r="BK451" s="417"/>
      <c r="BL451" s="417"/>
      <c r="BM451" s="417"/>
      <c r="BN451" s="417"/>
      <c r="BO451" s="417"/>
      <c r="BP451" s="417"/>
      <c r="BQ451" s="417"/>
      <c r="BR451" s="417"/>
      <c r="BS451" s="417"/>
      <c r="BT451" s="417"/>
      <c r="BU451" s="417"/>
      <c r="BV451" s="417"/>
      <c r="BW451" s="417"/>
      <c r="BX451" s="417"/>
      <c r="BY451" s="417"/>
      <c r="BZ451" s="418"/>
      <c r="CA451" s="418"/>
      <c r="CB451" s="418"/>
      <c r="CC451" s="418"/>
      <c r="CD451" s="418"/>
      <c r="CE451" s="418"/>
      <c r="CF451" s="418"/>
      <c r="CG451" s="418"/>
      <c r="CH451" s="418"/>
      <c r="CI451" s="418"/>
      <c r="CJ451" s="418"/>
      <c r="CK451" s="418"/>
      <c r="CL451" s="418"/>
      <c r="CM451" s="418"/>
      <c r="CN451" s="418"/>
      <c r="CO451" s="418"/>
      <c r="CP451" s="418"/>
      <c r="CQ451" s="418"/>
      <c r="CR451" s="418"/>
      <c r="CS451" s="418"/>
      <c r="CT451" s="418"/>
      <c r="CU451" s="418"/>
      <c r="CV451" s="418"/>
      <c r="CW451" s="418"/>
      <c r="CX451" s="418"/>
      <c r="CY451" s="418"/>
      <c r="CZ451" s="418"/>
    </row>
    <row r="452" s="422" customFormat="true" ht="25.15" customHeight="true" x14ac:dyDescent="0.2">
      <c r="C452" s="1182" t="s">
        <v>533</v>
      </c>
      <c r="D452" s="1151"/>
      <c r="E452" s="912">
        <v>-0.17838781261562506</v>
      </c>
      <c r="F452" s="727"/>
      <c r="G452" s="727"/>
      <c r="H452" s="1182" t="s">
        <v>534</v>
      </c>
      <c r="I452" s="1151"/>
      <c r="J452" s="913">
        <v>0.20795734124284773</v>
      </c>
      <c r="K452" s="727"/>
      <c r="L452" s="727"/>
      <c r="M452" s="1182" t="s">
        <v>510</v>
      </c>
      <c r="N452" s="1151"/>
      <c r="O452" s="914">
        <v>-0.12650246333892534</v>
      </c>
      <c r="P452" s="727"/>
      <c r="Q452" s="727"/>
      <c r="AG452" s="415"/>
      <c r="AH452" s="415"/>
      <c r="AI452" s="415"/>
      <c r="AJ452" s="415"/>
      <c r="AK452" s="415"/>
      <c r="AL452" s="415"/>
      <c r="AM452" s="415"/>
      <c r="AN452" s="415"/>
      <c r="AO452" s="415"/>
      <c r="AP452" s="415"/>
      <c r="AQ452" s="415"/>
      <c r="AR452" s="415"/>
      <c r="AS452" s="415"/>
      <c r="AT452" s="415"/>
      <c r="AU452" s="415"/>
      <c r="AV452" s="415"/>
      <c r="AW452" s="415"/>
      <c r="AX452" s="415"/>
      <c r="AY452" s="415"/>
      <c r="AZ452" s="415"/>
      <c r="BA452" s="417"/>
      <c r="BB452" s="494"/>
      <c r="BC452" s="417"/>
      <c r="BD452" s="417"/>
      <c r="BE452" s="417"/>
      <c r="BF452" s="417"/>
      <c r="BG452" s="417"/>
      <c r="BH452" s="417"/>
      <c r="BI452" s="417"/>
      <c r="BJ452" s="417"/>
      <c r="BK452" s="417"/>
      <c r="BL452" s="417"/>
      <c r="BM452" s="417"/>
      <c r="BN452" s="417"/>
      <c r="BO452" s="417"/>
      <c r="BP452" s="417"/>
      <c r="BQ452" s="417"/>
      <c r="BR452" s="417"/>
      <c r="BS452" s="417"/>
      <c r="BT452" s="417"/>
      <c r="BU452" s="417"/>
      <c r="BV452" s="417"/>
      <c r="BW452" s="417"/>
      <c r="BX452" s="417"/>
      <c r="BY452" s="417"/>
      <c r="BZ452" s="418"/>
      <c r="CA452" s="418"/>
      <c r="CB452" s="418"/>
      <c r="CC452" s="418"/>
      <c r="CD452" s="418"/>
      <c r="CE452" s="418"/>
      <c r="CF452" s="418"/>
      <c r="CG452" s="418"/>
      <c r="CH452" s="418"/>
      <c r="CI452" s="418"/>
      <c r="CJ452" s="418"/>
      <c r="CK452" s="418"/>
      <c r="CL452" s="418"/>
      <c r="CM452" s="418"/>
      <c r="CN452" s="418"/>
      <c r="CO452" s="418"/>
      <c r="CP452" s="418"/>
      <c r="CQ452" s="418"/>
      <c r="CR452" s="418"/>
      <c r="CS452" s="418"/>
      <c r="CT452" s="418"/>
      <c r="CU452" s="418"/>
      <c r="CV452" s="418"/>
      <c r="CW452" s="418"/>
      <c r="CX452" s="418"/>
      <c r="CY452" s="418"/>
      <c r="CZ452" s="418"/>
    </row>
    <row r="453" s="422" customFormat="true" ht="25.15" customHeight="true" x14ac:dyDescent="0.2">
      <c r="C453" s="1182" t="s">
        <v>546</v>
      </c>
      <c r="D453" s="1151"/>
      <c r="E453" s="912">
        <v>-0.17288148329302583</v>
      </c>
      <c r="F453" s="727"/>
      <c r="G453" s="727"/>
      <c r="H453" s="1182" t="s">
        <v>537</v>
      </c>
      <c r="I453" s="1151"/>
      <c r="J453" s="913">
        <v>-0.19644757502905483</v>
      </c>
      <c r="K453" s="727"/>
      <c r="L453" s="727"/>
      <c r="M453" s="1182" t="s">
        <v>542</v>
      </c>
      <c r="N453" s="1151"/>
      <c r="O453" s="914">
        <v>-0.12646009225692406</v>
      </c>
      <c r="P453" s="727"/>
      <c r="Q453" s="727"/>
      <c r="AG453" s="415"/>
      <c r="AH453" s="415"/>
      <c r="AI453" s="415"/>
      <c r="AJ453" s="415"/>
      <c r="AK453" s="415"/>
      <c r="AL453" s="415"/>
      <c r="AM453" s="415"/>
      <c r="AN453" s="415"/>
      <c r="AO453" s="415"/>
      <c r="AP453" s="415"/>
      <c r="AQ453" s="415"/>
      <c r="AR453" s="415"/>
      <c r="AS453" s="415"/>
      <c r="AT453" s="415"/>
      <c r="AU453" s="415"/>
      <c r="AV453" s="415"/>
      <c r="AW453" s="415"/>
      <c r="AX453" s="415"/>
      <c r="AY453" s="415"/>
      <c r="AZ453" s="415"/>
      <c r="BA453" s="417"/>
      <c r="BB453" s="494"/>
      <c r="BC453" s="417"/>
      <c r="BD453" s="417"/>
      <c r="BE453" s="417"/>
      <c r="BF453" s="417"/>
      <c r="BG453" s="417"/>
      <c r="BH453" s="417"/>
      <c r="BI453" s="417"/>
      <c r="BJ453" s="417"/>
      <c r="BK453" s="417"/>
      <c r="BL453" s="417"/>
      <c r="BM453" s="417"/>
      <c r="BN453" s="417"/>
      <c r="BO453" s="417"/>
      <c r="BP453" s="417"/>
      <c r="BQ453" s="417"/>
      <c r="BR453" s="417"/>
      <c r="BS453" s="417"/>
      <c r="BT453" s="417"/>
      <c r="BU453" s="417"/>
      <c r="BV453" s="417"/>
      <c r="BW453" s="417"/>
      <c r="BX453" s="417"/>
      <c r="BY453" s="417"/>
      <c r="BZ453" s="418"/>
      <c r="CA453" s="418"/>
      <c r="CB453" s="418"/>
      <c r="CC453" s="418"/>
      <c r="CD453" s="418"/>
      <c r="CE453" s="418"/>
      <c r="CF453" s="418"/>
      <c r="CG453" s="418"/>
      <c r="CH453" s="418"/>
      <c r="CI453" s="418"/>
      <c r="CJ453" s="418"/>
      <c r="CK453" s="418"/>
      <c r="CL453" s="418"/>
      <c r="CM453" s="418"/>
      <c r="CN453" s="418"/>
      <c r="CO453" s="418"/>
      <c r="CP453" s="418"/>
      <c r="CQ453" s="418"/>
      <c r="CR453" s="418"/>
      <c r="CS453" s="418"/>
      <c r="CT453" s="418"/>
      <c r="CU453" s="418"/>
      <c r="CV453" s="418"/>
      <c r="CW453" s="418"/>
      <c r="CX453" s="418"/>
      <c r="CY453" s="418"/>
      <c r="CZ453" s="418"/>
    </row>
    <row r="454" s="422" customFormat="true" ht="25.15" customHeight="true" x14ac:dyDescent="0.2">
      <c r="C454" s="1182" t="s">
        <v>544</v>
      </c>
      <c r="D454" s="1151"/>
      <c r="E454" s="912">
        <v>0.15927783807203907</v>
      </c>
      <c r="F454" s="727"/>
      <c r="G454" s="727"/>
      <c r="H454" s="1182" t="s">
        <v>337</v>
      </c>
      <c r="I454" s="1151"/>
      <c r="J454" s="913">
        <v>0.19265916907648975</v>
      </c>
      <c r="K454" s="727"/>
      <c r="L454" s="727"/>
      <c r="M454" s="1182" t="s">
        <v>549</v>
      </c>
      <c r="N454" s="1151"/>
      <c r="O454" s="914">
        <v>-0.11948049492114467</v>
      </c>
      <c r="P454" s="727"/>
      <c r="Q454" s="727"/>
      <c r="AG454" s="415"/>
      <c r="AH454" s="415"/>
      <c r="AI454" s="415"/>
      <c r="AJ454" s="415"/>
      <c r="AK454" s="415"/>
      <c r="AL454" s="415"/>
      <c r="AM454" s="415"/>
      <c r="AN454" s="415"/>
      <c r="AO454" s="415"/>
      <c r="AP454" s="415"/>
      <c r="AQ454" s="415"/>
      <c r="AR454" s="415"/>
      <c r="AS454" s="415"/>
      <c r="AT454" s="415"/>
      <c r="AU454" s="415"/>
      <c r="AV454" s="415"/>
      <c r="AW454" s="415"/>
      <c r="AX454" s="415"/>
      <c r="AY454" s="415"/>
      <c r="AZ454" s="415"/>
      <c r="BA454" s="417"/>
      <c r="BB454" s="494"/>
      <c r="BC454" s="417"/>
      <c r="BD454" s="417"/>
      <c r="BE454" s="417"/>
      <c r="BF454" s="417"/>
      <c r="BG454" s="417"/>
      <c r="BH454" s="417"/>
      <c r="BI454" s="417"/>
      <c r="BJ454" s="417"/>
      <c r="BK454" s="417"/>
      <c r="BL454" s="417"/>
      <c r="BM454" s="417"/>
      <c r="BN454" s="417"/>
      <c r="BO454" s="417"/>
      <c r="BP454" s="417"/>
      <c r="BQ454" s="417"/>
      <c r="BR454" s="417"/>
      <c r="BS454" s="417"/>
      <c r="BT454" s="417"/>
      <c r="BU454" s="417"/>
      <c r="BV454" s="417"/>
      <c r="BW454" s="417"/>
      <c r="BX454" s="417"/>
      <c r="BY454" s="417"/>
      <c r="BZ454" s="418"/>
      <c r="CA454" s="418"/>
      <c r="CB454" s="418"/>
      <c r="CC454" s="418"/>
      <c r="CD454" s="418"/>
      <c r="CE454" s="418"/>
      <c r="CF454" s="418"/>
      <c r="CG454" s="418"/>
      <c r="CH454" s="418"/>
      <c r="CI454" s="418"/>
      <c r="CJ454" s="418"/>
      <c r="CK454" s="418"/>
      <c r="CL454" s="418"/>
      <c r="CM454" s="418"/>
      <c r="CN454" s="418"/>
      <c r="CO454" s="418"/>
      <c r="CP454" s="418"/>
      <c r="CQ454" s="418"/>
      <c r="CR454" s="418"/>
      <c r="CS454" s="418"/>
      <c r="CT454" s="418"/>
      <c r="CU454" s="418"/>
      <c r="CV454" s="418"/>
      <c r="CW454" s="418"/>
      <c r="CX454" s="418"/>
      <c r="CY454" s="418"/>
      <c r="CZ454" s="418"/>
    </row>
    <row r="455" s="422" customFormat="true" ht="25.15" customHeight="true" x14ac:dyDescent="0.2">
      <c r="C455" s="1182" t="s">
        <v>549</v>
      </c>
      <c r="D455" s="1151"/>
      <c r="E455" s="912">
        <v>-0.14621111184200145</v>
      </c>
      <c r="F455" s="727"/>
      <c r="G455" s="727"/>
      <c r="H455" s="1182" t="s">
        <v>550</v>
      </c>
      <c r="I455" s="1151"/>
      <c r="J455" s="913">
        <v>-0.18697071492978654</v>
      </c>
      <c r="K455" s="727"/>
      <c r="L455" s="727"/>
      <c r="M455" s="1182" t="s">
        <v>541</v>
      </c>
      <c r="N455" s="1151"/>
      <c r="O455" s="914">
        <v>0.1184142393521668</v>
      </c>
      <c r="P455" s="727"/>
      <c r="Q455" s="727"/>
      <c r="AG455" s="415"/>
      <c r="AH455" s="415"/>
      <c r="AI455" s="415"/>
      <c r="AJ455" s="415"/>
      <c r="AK455" s="415"/>
      <c r="AL455" s="415"/>
      <c r="AM455" s="415"/>
      <c r="AN455" s="415"/>
      <c r="AO455" s="415"/>
      <c r="AP455" s="415"/>
      <c r="AQ455" s="415"/>
      <c r="AR455" s="415"/>
      <c r="AS455" s="415"/>
      <c r="AT455" s="415"/>
      <c r="AU455" s="415"/>
      <c r="AV455" s="415"/>
      <c r="AW455" s="415"/>
      <c r="AX455" s="415"/>
      <c r="AY455" s="415"/>
      <c r="AZ455" s="415"/>
      <c r="BA455" s="417"/>
      <c r="BB455" s="494"/>
      <c r="BC455" s="417"/>
      <c r="BD455" s="417"/>
      <c r="BE455" s="417"/>
      <c r="BF455" s="417"/>
      <c r="BG455" s="417"/>
      <c r="BH455" s="417"/>
      <c r="BI455" s="417"/>
      <c r="BJ455" s="417"/>
      <c r="BK455" s="417"/>
      <c r="BL455" s="417"/>
      <c r="BM455" s="417"/>
      <c r="BN455" s="417"/>
      <c r="BO455" s="417"/>
      <c r="BP455" s="417"/>
      <c r="BQ455" s="417"/>
      <c r="BR455" s="417"/>
      <c r="BS455" s="417"/>
      <c r="BT455" s="417"/>
      <c r="BU455" s="417"/>
      <c r="BV455" s="417"/>
      <c r="BW455" s="417"/>
      <c r="BX455" s="417"/>
      <c r="BY455" s="417"/>
      <c r="BZ455" s="418"/>
      <c r="CA455" s="418"/>
      <c r="CB455" s="418"/>
      <c r="CC455" s="418"/>
      <c r="CD455" s="418"/>
      <c r="CE455" s="418"/>
      <c r="CF455" s="418"/>
      <c r="CG455" s="418"/>
      <c r="CH455" s="418"/>
      <c r="CI455" s="418"/>
      <c r="CJ455" s="418"/>
      <c r="CK455" s="418"/>
      <c r="CL455" s="418"/>
      <c r="CM455" s="418"/>
      <c r="CN455" s="418"/>
      <c r="CO455" s="418"/>
      <c r="CP455" s="418"/>
      <c r="CQ455" s="418"/>
      <c r="CR455" s="418"/>
      <c r="CS455" s="418"/>
      <c r="CT455" s="418"/>
      <c r="CU455" s="418"/>
      <c r="CV455" s="418"/>
      <c r="CW455" s="418"/>
      <c r="CX455" s="418"/>
      <c r="CY455" s="418"/>
      <c r="CZ455" s="418"/>
    </row>
    <row r="456" s="422" customFormat="true" ht="25.15" customHeight="true" x14ac:dyDescent="0.2">
      <c r="C456" s="1182" t="s">
        <v>551</v>
      </c>
      <c r="D456" s="1151"/>
      <c r="E456" s="912">
        <v>-0.14562900357826611</v>
      </c>
      <c r="F456" s="727"/>
      <c r="G456" s="727"/>
      <c r="H456" s="1182" t="s">
        <v>552</v>
      </c>
      <c r="I456" s="1151"/>
      <c r="J456" s="913">
        <v>-0.1849413833736693</v>
      </c>
      <c r="K456" s="727"/>
      <c r="L456" s="727"/>
      <c r="M456" s="1182" t="s">
        <v>551</v>
      </c>
      <c r="N456" s="1151"/>
      <c r="O456" s="914">
        <v>-0.11536969454644308</v>
      </c>
      <c r="P456" s="727"/>
      <c r="Q456" s="727"/>
      <c r="AG456" s="415"/>
      <c r="AH456" s="415"/>
      <c r="AI456" s="415"/>
      <c r="AJ456" s="415"/>
      <c r="AK456" s="415"/>
      <c r="AL456" s="415"/>
      <c r="AM456" s="415"/>
      <c r="AN456" s="415"/>
      <c r="AO456" s="415"/>
      <c r="AP456" s="415"/>
      <c r="AQ456" s="415"/>
      <c r="AR456" s="415"/>
      <c r="AS456" s="415"/>
      <c r="AT456" s="415"/>
      <c r="AU456" s="415"/>
      <c r="AV456" s="415"/>
      <c r="AW456" s="415"/>
      <c r="AX456" s="415"/>
      <c r="AY456" s="415"/>
      <c r="AZ456" s="415"/>
      <c r="BA456" s="417"/>
      <c r="BB456" s="494"/>
      <c r="BC456" s="417"/>
      <c r="BD456" s="417"/>
      <c r="BE456" s="417"/>
      <c r="BF456" s="417"/>
      <c r="BG456" s="417"/>
      <c r="BH456" s="417"/>
      <c r="BI456" s="417"/>
      <c r="BJ456" s="417"/>
      <c r="BK456" s="417"/>
      <c r="BL456" s="417"/>
      <c r="BM456" s="417"/>
      <c r="BN456" s="417"/>
      <c r="BO456" s="417"/>
      <c r="BP456" s="417"/>
      <c r="BQ456" s="417"/>
      <c r="BR456" s="417"/>
      <c r="BS456" s="417"/>
      <c r="BT456" s="417"/>
      <c r="BU456" s="417"/>
      <c r="BV456" s="417"/>
      <c r="BW456" s="417"/>
      <c r="BX456" s="417"/>
      <c r="BY456" s="417"/>
      <c r="BZ456" s="418"/>
      <c r="CA456" s="418"/>
      <c r="CB456" s="418"/>
      <c r="CC456" s="418"/>
      <c r="CD456" s="418"/>
      <c r="CE456" s="418"/>
      <c r="CF456" s="418"/>
      <c r="CG456" s="418"/>
      <c r="CH456" s="418"/>
      <c r="CI456" s="418"/>
      <c r="CJ456" s="418"/>
      <c r="CK456" s="418"/>
      <c r="CL456" s="418"/>
      <c r="CM456" s="418"/>
      <c r="CN456" s="418"/>
      <c r="CO456" s="418"/>
      <c r="CP456" s="418"/>
      <c r="CQ456" s="418"/>
      <c r="CR456" s="418"/>
      <c r="CS456" s="418"/>
      <c r="CT456" s="418"/>
      <c r="CU456" s="418"/>
      <c r="CV456" s="418"/>
      <c r="CW456" s="418"/>
      <c r="CX456" s="418"/>
      <c r="CY456" s="418"/>
      <c r="CZ456" s="418"/>
    </row>
    <row r="457" s="422" customFormat="true" ht="25.15" customHeight="true" x14ac:dyDescent="0.2">
      <c r="C457" s="1182" t="s">
        <v>553</v>
      </c>
      <c r="D457" s="1151"/>
      <c r="E457" s="912">
        <v>-0.14018260815507491</v>
      </c>
      <c r="F457" s="727"/>
      <c r="G457" s="727"/>
      <c r="H457" s="1182" t="s">
        <v>554</v>
      </c>
      <c r="I457" s="1151"/>
      <c r="J457" s="913">
        <v>-0.17570338396542262</v>
      </c>
      <c r="K457" s="727"/>
      <c r="L457" s="727"/>
      <c r="M457" s="1182" t="s">
        <v>535</v>
      </c>
      <c r="N457" s="1151"/>
      <c r="O457" s="914">
        <v>-0.11323358527350758</v>
      </c>
      <c r="P457" s="727"/>
      <c r="Q457" s="727"/>
      <c r="AG457" s="415"/>
      <c r="AH457" s="415"/>
      <c r="AI457" s="415"/>
      <c r="AJ457" s="415"/>
      <c r="AK457" s="415"/>
      <c r="AL457" s="415"/>
      <c r="AM457" s="415"/>
      <c r="AN457" s="415"/>
      <c r="AO457" s="415"/>
      <c r="AP457" s="415"/>
      <c r="AQ457" s="415"/>
      <c r="AR457" s="415"/>
      <c r="AS457" s="415"/>
      <c r="AT457" s="415"/>
      <c r="AU457" s="415"/>
      <c r="AV457" s="415"/>
      <c r="AW457" s="415"/>
      <c r="AX457" s="415"/>
      <c r="AY457" s="415"/>
      <c r="AZ457" s="415"/>
      <c r="BA457" s="417"/>
      <c r="BB457" s="494"/>
      <c r="BC457" s="417"/>
      <c r="BD457" s="417"/>
      <c r="BE457" s="417"/>
      <c r="BF457" s="417"/>
      <c r="BG457" s="417"/>
      <c r="BH457" s="417"/>
      <c r="BI457" s="417"/>
      <c r="BJ457" s="417"/>
      <c r="BK457" s="417"/>
      <c r="BL457" s="417"/>
      <c r="BM457" s="417"/>
      <c r="BN457" s="417"/>
      <c r="BO457" s="417"/>
      <c r="BP457" s="417"/>
      <c r="BQ457" s="417"/>
      <c r="BR457" s="417"/>
      <c r="BS457" s="417"/>
      <c r="BT457" s="417"/>
      <c r="BU457" s="417"/>
      <c r="BV457" s="417"/>
      <c r="BW457" s="417"/>
      <c r="BX457" s="417"/>
      <c r="BY457" s="417"/>
      <c r="BZ457" s="418"/>
      <c r="CA457" s="418"/>
      <c r="CB457" s="418"/>
      <c r="CC457" s="418"/>
      <c r="CD457" s="418"/>
      <c r="CE457" s="418"/>
      <c r="CF457" s="418"/>
      <c r="CG457" s="418"/>
      <c r="CH457" s="418"/>
      <c r="CI457" s="418"/>
      <c r="CJ457" s="418"/>
      <c r="CK457" s="418"/>
      <c r="CL457" s="418"/>
      <c r="CM457" s="418"/>
      <c r="CN457" s="418"/>
      <c r="CO457" s="418"/>
      <c r="CP457" s="418"/>
      <c r="CQ457" s="418"/>
      <c r="CR457" s="418"/>
      <c r="CS457" s="418"/>
      <c r="CT457" s="418"/>
      <c r="CU457" s="418"/>
      <c r="CV457" s="418"/>
      <c r="CW457" s="418"/>
      <c r="CX457" s="418"/>
      <c r="CY457" s="418"/>
      <c r="CZ457" s="418"/>
    </row>
    <row r="458" s="422" customFormat="true" ht="25.15" customHeight="true" x14ac:dyDescent="0.2">
      <c r="C458" s="1182" t="s">
        <v>555</v>
      </c>
      <c r="D458" s="1151"/>
      <c r="E458" s="912">
        <v>0.13115985160866639</v>
      </c>
      <c r="F458" s="727"/>
      <c r="G458" s="727"/>
      <c r="H458" s="1182" t="s">
        <v>556</v>
      </c>
      <c r="I458" s="1151"/>
      <c r="J458" s="913">
        <v>0.15900774005094997</v>
      </c>
      <c r="K458" s="727"/>
      <c r="L458" s="727"/>
      <c r="M458" s="1182" t="s">
        <v>533</v>
      </c>
      <c r="N458" s="1151"/>
      <c r="O458" s="914">
        <v>-0.10996959893021033</v>
      </c>
      <c r="P458" s="727"/>
      <c r="Q458" s="727"/>
      <c r="AG458" s="415"/>
      <c r="AH458" s="415"/>
      <c r="AI458" s="415"/>
      <c r="AJ458" s="415"/>
      <c r="AK458" s="415"/>
      <c r="AL458" s="415"/>
      <c r="AM458" s="415"/>
      <c r="AN458" s="415"/>
      <c r="AO458" s="415"/>
      <c r="AP458" s="415"/>
      <c r="AQ458" s="415"/>
      <c r="AR458" s="415"/>
      <c r="AS458" s="415"/>
      <c r="AT458" s="415"/>
      <c r="AU458" s="415"/>
      <c r="AV458" s="415"/>
      <c r="AW458" s="415"/>
      <c r="AX458" s="415"/>
      <c r="AY458" s="415"/>
      <c r="AZ458" s="415"/>
      <c r="BA458" s="417"/>
      <c r="BB458" s="494"/>
      <c r="BC458" s="417"/>
      <c r="BD458" s="417"/>
      <c r="BE458" s="417"/>
      <c r="BF458" s="417"/>
      <c r="BG458" s="417"/>
      <c r="BH458" s="417"/>
      <c r="BI458" s="417"/>
      <c r="BJ458" s="417"/>
      <c r="BK458" s="417"/>
      <c r="BL458" s="417"/>
      <c r="BM458" s="417"/>
      <c r="BN458" s="417"/>
      <c r="BO458" s="417"/>
      <c r="BP458" s="417"/>
      <c r="BQ458" s="417"/>
      <c r="BR458" s="417"/>
      <c r="BS458" s="417"/>
      <c r="BT458" s="417"/>
      <c r="BU458" s="417"/>
      <c r="BV458" s="417"/>
      <c r="BW458" s="417"/>
      <c r="BX458" s="417"/>
      <c r="BY458" s="417"/>
      <c r="BZ458" s="418"/>
      <c r="CA458" s="418"/>
      <c r="CB458" s="418"/>
      <c r="CC458" s="418"/>
      <c r="CD458" s="418"/>
      <c r="CE458" s="418"/>
      <c r="CF458" s="418"/>
      <c r="CG458" s="418"/>
      <c r="CH458" s="418"/>
      <c r="CI458" s="418"/>
      <c r="CJ458" s="418"/>
      <c r="CK458" s="418"/>
      <c r="CL458" s="418"/>
      <c r="CM458" s="418"/>
      <c r="CN458" s="418"/>
      <c r="CO458" s="418"/>
      <c r="CP458" s="418"/>
      <c r="CQ458" s="418"/>
      <c r="CR458" s="418"/>
      <c r="CS458" s="418"/>
      <c r="CT458" s="418"/>
      <c r="CU458" s="418"/>
      <c r="CV458" s="418"/>
      <c r="CW458" s="418"/>
      <c r="CX458" s="418"/>
      <c r="CY458" s="418"/>
      <c r="CZ458" s="418"/>
    </row>
    <row r="459" s="422" customFormat="true" ht="25.15" customHeight="true" x14ac:dyDescent="0.2">
      <c r="C459" s="1182" t="s">
        <v>557</v>
      </c>
      <c r="D459" s="1151"/>
      <c r="E459" s="912">
        <v>0.12387166069802456</v>
      </c>
      <c r="F459" s="727"/>
      <c r="G459" s="727"/>
      <c r="H459" s="1182" t="s">
        <v>558</v>
      </c>
      <c r="I459" s="1151"/>
      <c r="J459" s="913">
        <v>-0.15721721821015452</v>
      </c>
      <c r="K459" s="727"/>
      <c r="L459" s="727"/>
      <c r="M459" s="1182" t="s">
        <v>556</v>
      </c>
      <c r="N459" s="1151"/>
      <c r="O459" s="914">
        <v>0.10957146611944418</v>
      </c>
      <c r="P459" s="727"/>
      <c r="Q459" s="727"/>
      <c r="AG459" s="415"/>
      <c r="AH459" s="415"/>
      <c r="AI459" s="415"/>
      <c r="AJ459" s="415"/>
      <c r="AK459" s="415"/>
      <c r="AL459" s="415"/>
      <c r="AM459" s="415"/>
      <c r="AN459" s="415"/>
      <c r="AO459" s="415"/>
      <c r="AP459" s="415"/>
      <c r="AQ459" s="415"/>
      <c r="AR459" s="415"/>
      <c r="AS459" s="415"/>
      <c r="AT459" s="415"/>
      <c r="AU459" s="415"/>
      <c r="AV459" s="415"/>
      <c r="AW459" s="415"/>
      <c r="AX459" s="415"/>
      <c r="AY459" s="415"/>
      <c r="AZ459" s="415"/>
      <c r="BA459" s="417"/>
      <c r="BB459" s="494"/>
      <c r="BC459" s="417"/>
      <c r="BD459" s="417"/>
      <c r="BE459" s="417"/>
      <c r="BF459" s="417"/>
      <c r="BG459" s="417"/>
      <c r="BH459" s="417"/>
      <c r="BI459" s="417"/>
      <c r="BJ459" s="417"/>
      <c r="BK459" s="417"/>
      <c r="BL459" s="417"/>
      <c r="BM459" s="417"/>
      <c r="BN459" s="417"/>
      <c r="BO459" s="417"/>
      <c r="BP459" s="417"/>
      <c r="BQ459" s="417"/>
      <c r="BR459" s="417"/>
      <c r="BS459" s="417"/>
      <c r="BT459" s="417"/>
      <c r="BU459" s="417"/>
      <c r="BV459" s="417"/>
      <c r="BW459" s="417"/>
      <c r="BX459" s="417"/>
      <c r="BY459" s="417"/>
      <c r="BZ459" s="418"/>
      <c r="CA459" s="418"/>
      <c r="CB459" s="418"/>
      <c r="CC459" s="418"/>
      <c r="CD459" s="418"/>
      <c r="CE459" s="418"/>
      <c r="CF459" s="418"/>
      <c r="CG459" s="418"/>
      <c r="CH459" s="418"/>
      <c r="CI459" s="418"/>
      <c r="CJ459" s="418"/>
      <c r="CK459" s="418"/>
      <c r="CL459" s="418"/>
      <c r="CM459" s="418"/>
      <c r="CN459" s="418"/>
      <c r="CO459" s="418"/>
      <c r="CP459" s="418"/>
      <c r="CQ459" s="418"/>
      <c r="CR459" s="418"/>
      <c r="CS459" s="418"/>
      <c r="CT459" s="418"/>
      <c r="CU459" s="418"/>
      <c r="CV459" s="418"/>
      <c r="CW459" s="418"/>
      <c r="CX459" s="418"/>
      <c r="CY459" s="418"/>
      <c r="CZ459" s="418"/>
    </row>
    <row r="460" s="422" customFormat="true" ht="25.15" customHeight="true" x14ac:dyDescent="0.2">
      <c r="C460" s="1182" t="s">
        <v>556</v>
      </c>
      <c r="D460" s="1151"/>
      <c r="E460" s="912">
        <v>0.1220659511745615</v>
      </c>
      <c r="F460" s="727"/>
      <c r="G460" s="727"/>
      <c r="H460" s="1182" t="s">
        <v>547</v>
      </c>
      <c r="I460" s="1151"/>
      <c r="J460" s="913">
        <v>-0.14340763599248707</v>
      </c>
      <c r="K460" s="727"/>
      <c r="L460" s="727"/>
      <c r="M460" s="1182" t="s">
        <v>552</v>
      </c>
      <c r="N460" s="1151"/>
      <c r="O460" s="914">
        <v>9.7539290028573505E-2</v>
      </c>
      <c r="P460" s="727"/>
      <c r="Q460" s="727"/>
      <c r="AG460" s="415"/>
      <c r="AH460" s="415"/>
      <c r="AI460" s="415"/>
      <c r="AJ460" s="415"/>
      <c r="AK460" s="415"/>
      <c r="AL460" s="415"/>
      <c r="AM460" s="415"/>
      <c r="AN460" s="415"/>
      <c r="AO460" s="415"/>
      <c r="AP460" s="415"/>
      <c r="AQ460" s="415"/>
      <c r="AR460" s="415"/>
      <c r="AS460" s="415"/>
      <c r="AT460" s="415"/>
      <c r="AU460" s="415"/>
      <c r="AV460" s="415"/>
      <c r="AW460" s="415"/>
      <c r="AX460" s="415"/>
      <c r="AY460" s="415"/>
      <c r="AZ460" s="415"/>
      <c r="BA460" s="417"/>
      <c r="BB460" s="494"/>
      <c r="BC460" s="417"/>
      <c r="BD460" s="417"/>
      <c r="BE460" s="417"/>
      <c r="BF460" s="417"/>
      <c r="BG460" s="417"/>
      <c r="BH460" s="417"/>
      <c r="BI460" s="417"/>
      <c r="BJ460" s="417"/>
      <c r="BK460" s="417"/>
      <c r="BL460" s="417"/>
      <c r="BM460" s="417"/>
      <c r="BN460" s="417"/>
      <c r="BO460" s="417"/>
      <c r="BP460" s="417"/>
      <c r="BQ460" s="417"/>
      <c r="BR460" s="417"/>
      <c r="BS460" s="417"/>
      <c r="BT460" s="417"/>
      <c r="BU460" s="417"/>
      <c r="BV460" s="417"/>
      <c r="BW460" s="417"/>
      <c r="BX460" s="417"/>
      <c r="BY460" s="417"/>
      <c r="BZ460" s="418"/>
      <c r="CA460" s="418"/>
      <c r="CB460" s="418"/>
      <c r="CC460" s="418"/>
      <c r="CD460" s="418"/>
      <c r="CE460" s="418"/>
      <c r="CF460" s="418"/>
      <c r="CG460" s="418"/>
      <c r="CH460" s="418"/>
      <c r="CI460" s="418"/>
      <c r="CJ460" s="418"/>
      <c r="CK460" s="418"/>
      <c r="CL460" s="418"/>
      <c r="CM460" s="418"/>
      <c r="CN460" s="418"/>
      <c r="CO460" s="418"/>
      <c r="CP460" s="418"/>
      <c r="CQ460" s="418"/>
      <c r="CR460" s="418"/>
      <c r="CS460" s="418"/>
      <c r="CT460" s="418"/>
      <c r="CU460" s="418"/>
      <c r="CV460" s="418"/>
      <c r="CW460" s="418"/>
      <c r="CX460" s="418"/>
      <c r="CY460" s="418"/>
      <c r="CZ460" s="418"/>
    </row>
    <row r="461" s="422" customFormat="true" ht="25.15" customHeight="true" x14ac:dyDescent="0.2">
      <c r="C461" s="1182" t="s">
        <v>550</v>
      </c>
      <c r="D461" s="1151"/>
      <c r="E461" s="912">
        <v>-0.1182270966619785</v>
      </c>
      <c r="F461" s="727"/>
      <c r="G461" s="727"/>
      <c r="H461" s="1182" t="s">
        <v>546</v>
      </c>
      <c r="I461" s="1151"/>
      <c r="J461" s="913">
        <v>-0.13433858548728944</v>
      </c>
      <c r="K461" s="727"/>
      <c r="L461" s="727"/>
      <c r="M461" s="1182" t="s">
        <v>559</v>
      </c>
      <c r="N461" s="1151"/>
      <c r="O461" s="914">
        <v>9.4519055499198951E-2</v>
      </c>
      <c r="P461" s="727"/>
      <c r="Q461" s="727"/>
      <c r="AG461" s="415"/>
      <c r="AH461" s="415"/>
      <c r="AI461" s="415"/>
      <c r="AJ461" s="415"/>
      <c r="AK461" s="415"/>
      <c r="AL461" s="415"/>
      <c r="AM461" s="415"/>
      <c r="AN461" s="415"/>
      <c r="AO461" s="415"/>
      <c r="AP461" s="415"/>
      <c r="AQ461" s="415"/>
      <c r="AR461" s="415"/>
      <c r="AS461" s="415"/>
      <c r="AT461" s="415"/>
      <c r="AU461" s="415"/>
      <c r="AV461" s="415"/>
      <c r="AW461" s="415"/>
      <c r="AX461" s="415"/>
      <c r="AY461" s="415"/>
      <c r="AZ461" s="415"/>
      <c r="BA461" s="417"/>
      <c r="BB461" s="494"/>
      <c r="BC461" s="417"/>
      <c r="BD461" s="417"/>
      <c r="BE461" s="417"/>
      <c r="BF461" s="417"/>
      <c r="BG461" s="417"/>
      <c r="BH461" s="417"/>
      <c r="BI461" s="417"/>
      <c r="BJ461" s="417"/>
      <c r="BK461" s="417"/>
      <c r="BL461" s="417"/>
      <c r="BM461" s="417"/>
      <c r="BN461" s="417"/>
      <c r="BO461" s="417"/>
      <c r="BP461" s="417"/>
      <c r="BQ461" s="417"/>
      <c r="BR461" s="417"/>
      <c r="BS461" s="417"/>
      <c r="BT461" s="417"/>
      <c r="BU461" s="417"/>
      <c r="BV461" s="417"/>
      <c r="BW461" s="417"/>
      <c r="BX461" s="417"/>
      <c r="BY461" s="417"/>
      <c r="BZ461" s="418"/>
      <c r="CA461" s="418"/>
      <c r="CB461" s="418"/>
      <c r="CC461" s="418"/>
      <c r="CD461" s="418"/>
      <c r="CE461" s="418"/>
      <c r="CF461" s="418"/>
      <c r="CG461" s="418"/>
      <c r="CH461" s="418"/>
      <c r="CI461" s="418"/>
      <c r="CJ461" s="418"/>
      <c r="CK461" s="418"/>
      <c r="CL461" s="418"/>
      <c r="CM461" s="418"/>
      <c r="CN461" s="418"/>
      <c r="CO461" s="418"/>
      <c r="CP461" s="418"/>
      <c r="CQ461" s="418"/>
      <c r="CR461" s="418"/>
      <c r="CS461" s="418"/>
      <c r="CT461" s="418"/>
      <c r="CU461" s="418"/>
      <c r="CV461" s="418"/>
      <c r="CW461" s="418"/>
      <c r="CX461" s="418"/>
      <c r="CY461" s="418"/>
      <c r="CZ461" s="418"/>
    </row>
    <row r="462" s="422" customFormat="true" ht="25.15" customHeight="true" x14ac:dyDescent="0.2">
      <c r="C462" s="1182" t="s">
        <v>348</v>
      </c>
      <c r="D462" s="1151"/>
      <c r="E462" s="912">
        <v>0.1178323105020255</v>
      </c>
      <c r="F462" s="727"/>
      <c r="G462" s="727"/>
      <c r="H462" s="1182" t="s">
        <v>551</v>
      </c>
      <c r="I462" s="1151"/>
      <c r="J462" s="913">
        <v>-0.13042886403467108</v>
      </c>
      <c r="K462" s="727"/>
      <c r="L462" s="727"/>
      <c r="M462" s="1182" t="s">
        <v>560</v>
      </c>
      <c r="N462" s="1151"/>
      <c r="O462" s="914">
        <v>8.7740264055174891E-2</v>
      </c>
      <c r="P462" s="727"/>
      <c r="Q462" s="727"/>
      <c r="AG462" s="415"/>
      <c r="AH462" s="415"/>
      <c r="AI462" s="415"/>
      <c r="AJ462" s="415"/>
      <c r="AK462" s="415"/>
      <c r="AL462" s="415"/>
      <c r="AM462" s="415"/>
      <c r="AN462" s="415"/>
      <c r="AO462" s="415"/>
      <c r="AP462" s="415"/>
      <c r="AQ462" s="415"/>
      <c r="AR462" s="415"/>
      <c r="AS462" s="415"/>
      <c r="AT462" s="415"/>
      <c r="AU462" s="415"/>
      <c r="AV462" s="415"/>
      <c r="AW462" s="415"/>
      <c r="AX462" s="415"/>
      <c r="AY462" s="415"/>
      <c r="AZ462" s="415"/>
      <c r="BA462" s="417"/>
      <c r="BB462" s="494"/>
      <c r="BC462" s="417"/>
      <c r="BD462" s="417"/>
      <c r="BE462" s="417"/>
      <c r="BF462" s="417"/>
      <c r="BG462" s="417"/>
      <c r="BH462" s="417"/>
      <c r="BI462" s="417"/>
      <c r="BJ462" s="417"/>
      <c r="BK462" s="417"/>
      <c r="BL462" s="417"/>
      <c r="BM462" s="417"/>
      <c r="BN462" s="417"/>
      <c r="BO462" s="417"/>
      <c r="BP462" s="417"/>
      <c r="BQ462" s="417"/>
      <c r="BR462" s="417"/>
      <c r="BS462" s="417"/>
      <c r="BT462" s="417"/>
      <c r="BU462" s="417"/>
      <c r="BV462" s="417"/>
      <c r="BW462" s="417"/>
      <c r="BX462" s="417"/>
      <c r="BY462" s="417"/>
      <c r="BZ462" s="418"/>
      <c r="CA462" s="418"/>
      <c r="CB462" s="418"/>
      <c r="CC462" s="418"/>
      <c r="CD462" s="418"/>
      <c r="CE462" s="418"/>
      <c r="CF462" s="418"/>
      <c r="CG462" s="418"/>
      <c r="CH462" s="418"/>
      <c r="CI462" s="418"/>
      <c r="CJ462" s="418"/>
      <c r="CK462" s="418"/>
      <c r="CL462" s="418"/>
      <c r="CM462" s="418"/>
      <c r="CN462" s="418"/>
      <c r="CO462" s="418"/>
      <c r="CP462" s="418"/>
      <c r="CQ462" s="418"/>
      <c r="CR462" s="418"/>
      <c r="CS462" s="418"/>
      <c r="CT462" s="418"/>
      <c r="CU462" s="418"/>
      <c r="CV462" s="418"/>
      <c r="CW462" s="418"/>
      <c r="CX462" s="418"/>
      <c r="CY462" s="418"/>
      <c r="CZ462" s="418"/>
    </row>
    <row r="463" s="422" customFormat="true" ht="25.15" customHeight="true" x14ac:dyDescent="0.2">
      <c r="C463" s="1182" t="s">
        <v>554</v>
      </c>
      <c r="D463" s="1151"/>
      <c r="E463" s="912">
        <v>-0.11439538674866909</v>
      </c>
      <c r="F463" s="727"/>
      <c r="G463" s="727"/>
      <c r="H463" s="1182" t="s">
        <v>561</v>
      </c>
      <c r="I463" s="1151"/>
      <c r="J463" s="913">
        <v>-0.12219156701645063</v>
      </c>
      <c r="K463" s="727"/>
      <c r="L463" s="727"/>
      <c r="M463" s="1182" t="s">
        <v>348</v>
      </c>
      <c r="N463" s="1151"/>
      <c r="O463" s="914">
        <v>8.4986279609267537E-2</v>
      </c>
      <c r="P463" s="727"/>
      <c r="Q463" s="727"/>
      <c r="AG463" s="415"/>
      <c r="AH463" s="415"/>
      <c r="AI463" s="415"/>
      <c r="AJ463" s="415"/>
      <c r="AK463" s="415"/>
      <c r="AL463" s="415"/>
      <c r="AM463" s="415"/>
      <c r="AN463" s="415"/>
      <c r="AO463" s="415"/>
      <c r="AP463" s="415"/>
      <c r="AQ463" s="415"/>
      <c r="AR463" s="415"/>
      <c r="AS463" s="415"/>
      <c r="AT463" s="415"/>
      <c r="AU463" s="415"/>
      <c r="AV463" s="415"/>
      <c r="AW463" s="415"/>
      <c r="AX463" s="415"/>
      <c r="AY463" s="415"/>
      <c r="AZ463" s="415"/>
      <c r="BA463" s="417"/>
      <c r="BB463" s="494"/>
      <c r="BC463" s="417"/>
      <c r="BD463" s="417"/>
      <c r="BE463" s="417"/>
      <c r="BF463" s="417"/>
      <c r="BG463" s="417"/>
      <c r="BH463" s="417"/>
      <c r="BI463" s="417"/>
      <c r="BJ463" s="417"/>
      <c r="BK463" s="417"/>
      <c r="BL463" s="417"/>
      <c r="BM463" s="417"/>
      <c r="BN463" s="417"/>
      <c r="BO463" s="417"/>
      <c r="BP463" s="417"/>
      <c r="BQ463" s="417"/>
      <c r="BR463" s="417"/>
      <c r="BS463" s="417"/>
      <c r="BT463" s="417"/>
      <c r="BU463" s="417"/>
      <c r="BV463" s="417"/>
      <c r="BW463" s="417"/>
      <c r="BX463" s="417"/>
      <c r="BY463" s="417"/>
      <c r="BZ463" s="418"/>
      <c r="CA463" s="418"/>
      <c r="CB463" s="418"/>
      <c r="CC463" s="418"/>
      <c r="CD463" s="418"/>
      <c r="CE463" s="418"/>
      <c r="CF463" s="418"/>
      <c r="CG463" s="418"/>
      <c r="CH463" s="418"/>
      <c r="CI463" s="418"/>
      <c r="CJ463" s="418"/>
      <c r="CK463" s="418"/>
      <c r="CL463" s="418"/>
      <c r="CM463" s="418"/>
      <c r="CN463" s="418"/>
      <c r="CO463" s="418"/>
      <c r="CP463" s="418"/>
      <c r="CQ463" s="418"/>
      <c r="CR463" s="418"/>
      <c r="CS463" s="418"/>
      <c r="CT463" s="418"/>
      <c r="CU463" s="418"/>
      <c r="CV463" s="418"/>
      <c r="CW463" s="418"/>
      <c r="CX463" s="418"/>
      <c r="CY463" s="418"/>
      <c r="CZ463" s="418"/>
    </row>
    <row r="464" s="422" customFormat="true" ht="25.15" customHeight="true" x14ac:dyDescent="0.2">
      <c r="C464" s="1182" t="s">
        <v>558</v>
      </c>
      <c r="D464" s="1151"/>
      <c r="E464" s="912">
        <v>-9.2438829571386952E-2</v>
      </c>
      <c r="F464" s="727"/>
      <c r="G464" s="727"/>
      <c r="H464" s="1182" t="s">
        <v>555</v>
      </c>
      <c r="I464" s="1151"/>
      <c r="J464" s="913">
        <v>0.11463084585632585</v>
      </c>
      <c r="K464" s="727"/>
      <c r="L464" s="727"/>
      <c r="M464" s="1182" t="s">
        <v>543</v>
      </c>
      <c r="N464" s="1151"/>
      <c r="O464" s="914">
        <v>8.4339751989928491E-2</v>
      </c>
      <c r="P464" s="727"/>
      <c r="Q464" s="727"/>
      <c r="AG464" s="415"/>
      <c r="AH464" s="415"/>
      <c r="AI464" s="415"/>
      <c r="AJ464" s="415"/>
      <c r="AK464" s="415"/>
      <c r="AL464" s="415"/>
      <c r="AM464" s="415"/>
      <c r="AN464" s="415"/>
      <c r="AO464" s="415"/>
      <c r="AP464" s="415"/>
      <c r="AQ464" s="415"/>
      <c r="AR464" s="415"/>
      <c r="AS464" s="415"/>
      <c r="AT464" s="415"/>
      <c r="AU464" s="415"/>
      <c r="AV464" s="415"/>
      <c r="AW464" s="415"/>
      <c r="AX464" s="415"/>
      <c r="AY464" s="415"/>
      <c r="AZ464" s="415"/>
      <c r="BA464" s="417"/>
      <c r="BB464" s="494"/>
      <c r="BC464" s="417"/>
      <c r="BD464" s="417"/>
      <c r="BE464" s="417"/>
      <c r="BF464" s="417"/>
      <c r="BG464" s="417"/>
      <c r="BH464" s="417"/>
      <c r="BI464" s="417"/>
      <c r="BJ464" s="417"/>
      <c r="BK464" s="417"/>
      <c r="BL464" s="417"/>
      <c r="BM464" s="417"/>
      <c r="BN464" s="417"/>
      <c r="BO464" s="417"/>
      <c r="BP464" s="417"/>
      <c r="BQ464" s="417"/>
      <c r="BR464" s="417"/>
      <c r="BS464" s="417"/>
      <c r="BT464" s="417"/>
      <c r="BU464" s="417"/>
      <c r="BV464" s="417"/>
      <c r="BW464" s="417"/>
      <c r="BX464" s="417"/>
      <c r="BY464" s="417"/>
      <c r="BZ464" s="418"/>
      <c r="CA464" s="418"/>
      <c r="CB464" s="418"/>
      <c r="CC464" s="418"/>
      <c r="CD464" s="418"/>
      <c r="CE464" s="418"/>
      <c r="CF464" s="418"/>
      <c r="CG464" s="418"/>
      <c r="CH464" s="418"/>
      <c r="CI464" s="418"/>
      <c r="CJ464" s="418"/>
      <c r="CK464" s="418"/>
      <c r="CL464" s="418"/>
      <c r="CM464" s="418"/>
      <c r="CN464" s="418"/>
      <c r="CO464" s="418"/>
      <c r="CP464" s="418"/>
      <c r="CQ464" s="418"/>
      <c r="CR464" s="418"/>
      <c r="CS464" s="418"/>
      <c r="CT464" s="418"/>
      <c r="CU464" s="418"/>
      <c r="CV464" s="418"/>
      <c r="CW464" s="418"/>
      <c r="CX464" s="418"/>
      <c r="CY464" s="418"/>
      <c r="CZ464" s="418"/>
    </row>
    <row r="465" s="422" customFormat="true" ht="25.15" customHeight="true" x14ac:dyDescent="0.2">
      <c r="C465" s="1182" t="s">
        <v>545</v>
      </c>
      <c r="D465" s="1151"/>
      <c r="E465" s="912">
        <v>-8.3460314282665538E-2</v>
      </c>
      <c r="F465" s="727"/>
      <c r="G465" s="727"/>
      <c r="H465" s="1182" t="s">
        <v>562</v>
      </c>
      <c r="I465" s="1151"/>
      <c r="J465" s="913">
        <v>-0.10651973610382152</v>
      </c>
      <c r="K465" s="727"/>
      <c r="L465" s="727"/>
      <c r="M465" s="1182" t="s">
        <v>555</v>
      </c>
      <c r="N465" s="1151"/>
      <c r="O465" s="914">
        <v>8.3852529255174266E-2</v>
      </c>
      <c r="P465" s="727"/>
      <c r="Q465" s="727"/>
      <c r="AG465" s="415"/>
      <c r="AH465" s="415"/>
      <c r="AI465" s="415"/>
      <c r="AJ465" s="415"/>
      <c r="AK465" s="415"/>
      <c r="AL465" s="415"/>
      <c r="AM465" s="415"/>
      <c r="AN465" s="415"/>
      <c r="AO465" s="415"/>
      <c r="AP465" s="415"/>
      <c r="AQ465" s="415"/>
      <c r="AR465" s="415"/>
      <c r="AS465" s="415"/>
      <c r="AT465" s="415"/>
      <c r="AU465" s="415"/>
      <c r="AV465" s="415"/>
      <c r="AW465" s="415"/>
      <c r="AX465" s="415"/>
      <c r="AY465" s="415"/>
      <c r="AZ465" s="415"/>
      <c r="BA465" s="417"/>
      <c r="BB465" s="494"/>
      <c r="BC465" s="417"/>
      <c r="BD465" s="417"/>
      <c r="BE465" s="417"/>
      <c r="BF465" s="417"/>
      <c r="BG465" s="417"/>
      <c r="BH465" s="417"/>
      <c r="BI465" s="417"/>
      <c r="BJ465" s="417"/>
      <c r="BK465" s="417"/>
      <c r="BL465" s="417"/>
      <c r="BM465" s="417"/>
      <c r="BN465" s="417"/>
      <c r="BO465" s="417"/>
      <c r="BP465" s="417"/>
      <c r="BQ465" s="417"/>
      <c r="BR465" s="417"/>
      <c r="BS465" s="417"/>
      <c r="BT465" s="417"/>
      <c r="BU465" s="417"/>
      <c r="BV465" s="417"/>
      <c r="BW465" s="417"/>
      <c r="BX465" s="417"/>
      <c r="BY465" s="417"/>
      <c r="BZ465" s="418"/>
      <c r="CA465" s="418"/>
      <c r="CB465" s="418"/>
      <c r="CC465" s="418"/>
      <c r="CD465" s="418"/>
      <c r="CE465" s="418"/>
      <c r="CF465" s="418"/>
      <c r="CG465" s="418"/>
      <c r="CH465" s="418"/>
      <c r="CI465" s="418"/>
      <c r="CJ465" s="418"/>
      <c r="CK465" s="418"/>
      <c r="CL465" s="418"/>
      <c r="CM465" s="418"/>
      <c r="CN465" s="418"/>
      <c r="CO465" s="418"/>
      <c r="CP465" s="418"/>
      <c r="CQ465" s="418"/>
      <c r="CR465" s="418"/>
      <c r="CS465" s="418"/>
      <c r="CT465" s="418"/>
      <c r="CU465" s="418"/>
      <c r="CV465" s="418"/>
      <c r="CW465" s="418"/>
      <c r="CX465" s="418"/>
      <c r="CY465" s="418"/>
      <c r="CZ465" s="418"/>
    </row>
    <row r="466" s="422" customFormat="true" ht="25.15" customHeight="true" x14ac:dyDescent="0.2">
      <c r="C466" s="1182" t="s">
        <v>563</v>
      </c>
      <c r="D466" s="1151"/>
      <c r="E466" s="912">
        <v>8.1908328169269337E-2</v>
      </c>
      <c r="F466" s="727"/>
      <c r="G466" s="727"/>
      <c r="H466" s="1182" t="s">
        <v>564</v>
      </c>
      <c r="I466" s="1151"/>
      <c r="J466" s="913">
        <v>-0.1061377764189229</v>
      </c>
      <c r="K466" s="727"/>
      <c r="L466" s="727"/>
      <c r="M466" s="1182" t="s">
        <v>538</v>
      </c>
      <c r="N466" s="1151"/>
      <c r="O466" s="914">
        <v>8.251484902458199E-2</v>
      </c>
      <c r="P466" s="727"/>
      <c r="Q466" s="727"/>
      <c r="AG466" s="415"/>
      <c r="AH466" s="415"/>
      <c r="AI466" s="415"/>
      <c r="AJ466" s="415"/>
      <c r="AK466" s="415"/>
      <c r="AL466" s="415"/>
      <c r="AM466" s="415"/>
      <c r="AN466" s="415"/>
      <c r="AO466" s="415"/>
      <c r="AP466" s="415"/>
      <c r="AQ466" s="415"/>
      <c r="AR466" s="415"/>
      <c r="AS466" s="415"/>
      <c r="AT466" s="415"/>
      <c r="AU466" s="415"/>
      <c r="AV466" s="415"/>
      <c r="AW466" s="415"/>
      <c r="AX466" s="415"/>
      <c r="AY466" s="415"/>
      <c r="AZ466" s="415"/>
      <c r="BA466" s="417"/>
      <c r="BB466" s="494"/>
      <c r="BC466" s="417"/>
      <c r="BD466" s="417"/>
      <c r="BE466" s="417"/>
      <c r="BF466" s="417"/>
      <c r="BG466" s="417"/>
      <c r="BH466" s="417"/>
      <c r="BI466" s="417"/>
      <c r="BJ466" s="417"/>
      <c r="BK466" s="417"/>
      <c r="BL466" s="417"/>
      <c r="BM466" s="417"/>
      <c r="BN466" s="417"/>
      <c r="BO466" s="417"/>
      <c r="BP466" s="417"/>
      <c r="BQ466" s="417"/>
      <c r="BR466" s="417"/>
      <c r="BS466" s="417"/>
      <c r="BT466" s="417"/>
      <c r="BU466" s="417"/>
      <c r="BV466" s="417"/>
      <c r="BW466" s="417"/>
      <c r="BX466" s="417"/>
      <c r="BY466" s="417"/>
      <c r="BZ466" s="418"/>
      <c r="CA466" s="418"/>
      <c r="CB466" s="418"/>
      <c r="CC466" s="418"/>
      <c r="CD466" s="418"/>
      <c r="CE466" s="418"/>
      <c r="CF466" s="418"/>
      <c r="CG466" s="418"/>
      <c r="CH466" s="418"/>
      <c r="CI466" s="418"/>
      <c r="CJ466" s="418"/>
      <c r="CK466" s="418"/>
      <c r="CL466" s="418"/>
      <c r="CM466" s="418"/>
      <c r="CN466" s="418"/>
      <c r="CO466" s="418"/>
      <c r="CP466" s="418"/>
      <c r="CQ466" s="418"/>
      <c r="CR466" s="418"/>
      <c r="CS466" s="418"/>
      <c r="CT466" s="418"/>
      <c r="CU466" s="418"/>
      <c r="CV466" s="418"/>
      <c r="CW466" s="418"/>
      <c r="CX466" s="418"/>
      <c r="CY466" s="418"/>
      <c r="CZ466" s="418"/>
    </row>
    <row r="467" s="422" customFormat="true" ht="25.15" customHeight="true" x14ac:dyDescent="0.2">
      <c r="C467" s="1182" t="s">
        <v>565</v>
      </c>
      <c r="D467" s="1151"/>
      <c r="E467" s="912">
        <v>7.9504909795629172E-2</v>
      </c>
      <c r="F467" s="727"/>
      <c r="G467" s="727"/>
      <c r="H467" s="1182" t="s">
        <v>566</v>
      </c>
      <c r="I467" s="1151"/>
      <c r="J467" s="913">
        <v>-9.5324310087307143E-2</v>
      </c>
      <c r="K467" s="727"/>
      <c r="L467" s="727"/>
      <c r="M467" s="1182" t="s">
        <v>567</v>
      </c>
      <c r="N467" s="1151"/>
      <c r="O467" s="914">
        <v>8.1663094793895663E-2</v>
      </c>
      <c r="P467" s="727"/>
      <c r="Q467" s="727"/>
      <c r="AG467" s="415"/>
      <c r="AH467" s="415"/>
      <c r="AI467" s="415"/>
      <c r="AJ467" s="415"/>
      <c r="AK467" s="415"/>
      <c r="AL467" s="415"/>
      <c r="AM467" s="415"/>
      <c r="AN467" s="415"/>
      <c r="AO467" s="415"/>
      <c r="AP467" s="415"/>
      <c r="AQ467" s="415"/>
      <c r="AR467" s="415"/>
      <c r="AS467" s="415"/>
      <c r="AT467" s="415"/>
      <c r="AU467" s="415"/>
      <c r="AV467" s="415"/>
      <c r="AW467" s="415"/>
      <c r="AX467" s="415"/>
      <c r="AY467" s="415"/>
      <c r="AZ467" s="415"/>
      <c r="BA467" s="417"/>
      <c r="BB467" s="494"/>
      <c r="BC467" s="417"/>
      <c r="BD467" s="417"/>
      <c r="BE467" s="417"/>
      <c r="BF467" s="417"/>
      <c r="BG467" s="417"/>
      <c r="BH467" s="417"/>
      <c r="BI467" s="417"/>
      <c r="BJ467" s="417"/>
      <c r="BK467" s="417"/>
      <c r="BL467" s="417"/>
      <c r="BM467" s="417"/>
      <c r="BN467" s="417"/>
      <c r="BO467" s="417"/>
      <c r="BP467" s="417"/>
      <c r="BQ467" s="417"/>
      <c r="BR467" s="417"/>
      <c r="BS467" s="417"/>
      <c r="BT467" s="417"/>
      <c r="BU467" s="417"/>
      <c r="BV467" s="417"/>
      <c r="BW467" s="417"/>
      <c r="BX467" s="417"/>
      <c r="BY467" s="417"/>
      <c r="BZ467" s="418"/>
      <c r="CA467" s="418"/>
      <c r="CB467" s="418"/>
      <c r="CC467" s="418"/>
      <c r="CD467" s="418"/>
      <c r="CE467" s="418"/>
      <c r="CF467" s="418"/>
      <c r="CG467" s="418"/>
      <c r="CH467" s="418"/>
      <c r="CI467" s="418"/>
      <c r="CJ467" s="418"/>
      <c r="CK467" s="418"/>
      <c r="CL467" s="418"/>
      <c r="CM467" s="418"/>
      <c r="CN467" s="418"/>
      <c r="CO467" s="418"/>
      <c r="CP467" s="418"/>
      <c r="CQ467" s="418"/>
      <c r="CR467" s="418"/>
      <c r="CS467" s="418"/>
      <c r="CT467" s="418"/>
      <c r="CU467" s="418"/>
      <c r="CV467" s="418"/>
      <c r="CW467" s="418"/>
      <c r="CX467" s="418"/>
      <c r="CY467" s="418"/>
      <c r="CZ467" s="418"/>
    </row>
    <row r="468" s="422" customFormat="true" ht="25.15" customHeight="true" x14ac:dyDescent="0.2">
      <c r="C468" s="1182" t="s">
        <v>548</v>
      </c>
      <c r="D468" s="1151"/>
      <c r="E468" s="912">
        <v>7.8284311642477122E-2</v>
      </c>
      <c r="F468" s="727"/>
      <c r="G468" s="727"/>
      <c r="H468" s="1182" t="s">
        <v>553</v>
      </c>
      <c r="I468" s="1151"/>
      <c r="J468" s="913">
        <v>-9.1591063955513072E-2</v>
      </c>
      <c r="K468" s="727"/>
      <c r="L468" s="727"/>
      <c r="M468" s="1182" t="s">
        <v>558</v>
      </c>
      <c r="N468" s="1151"/>
      <c r="O468" s="914">
        <v>-7.9845863769683612E-2</v>
      </c>
      <c r="P468" s="727"/>
      <c r="Q468" s="727"/>
      <c r="AG468" s="415"/>
      <c r="AH468" s="415"/>
      <c r="AI468" s="415"/>
      <c r="AJ468" s="415"/>
      <c r="AK468" s="415"/>
      <c r="AL468" s="415"/>
      <c r="AM468" s="415"/>
      <c r="AN468" s="415"/>
      <c r="AO468" s="415"/>
      <c r="AP468" s="415"/>
      <c r="AQ468" s="415"/>
      <c r="AR468" s="415"/>
      <c r="AS468" s="415"/>
      <c r="AT468" s="415"/>
      <c r="AU468" s="415"/>
      <c r="AV468" s="415"/>
      <c r="AW468" s="415"/>
      <c r="AX468" s="415"/>
      <c r="AY468" s="415"/>
      <c r="AZ468" s="415"/>
      <c r="BA468" s="417"/>
      <c r="BB468" s="494"/>
      <c r="BC468" s="417"/>
      <c r="BD468" s="417"/>
      <c r="BE468" s="417"/>
      <c r="BF468" s="417"/>
      <c r="BG468" s="417"/>
      <c r="BH468" s="417"/>
      <c r="BI468" s="417"/>
      <c r="BJ468" s="417"/>
      <c r="BK468" s="417"/>
      <c r="BL468" s="417"/>
      <c r="BM468" s="417"/>
      <c r="BN468" s="417"/>
      <c r="BO468" s="417"/>
      <c r="BP468" s="417"/>
      <c r="BQ468" s="417"/>
      <c r="BR468" s="417"/>
      <c r="BS468" s="417"/>
      <c r="BT468" s="417"/>
      <c r="BU468" s="417"/>
      <c r="BV468" s="417"/>
      <c r="BW468" s="417"/>
      <c r="BX468" s="417"/>
      <c r="BY468" s="417"/>
      <c r="BZ468" s="418"/>
      <c r="CA468" s="418"/>
      <c r="CB468" s="418"/>
      <c r="CC468" s="418"/>
      <c r="CD468" s="418"/>
      <c r="CE468" s="418"/>
      <c r="CF468" s="418"/>
      <c r="CG468" s="418"/>
      <c r="CH468" s="418"/>
      <c r="CI468" s="418"/>
      <c r="CJ468" s="418"/>
      <c r="CK468" s="418"/>
      <c r="CL468" s="418"/>
      <c r="CM468" s="418"/>
      <c r="CN468" s="418"/>
      <c r="CO468" s="418"/>
      <c r="CP468" s="418"/>
      <c r="CQ468" s="418"/>
      <c r="CR468" s="418"/>
      <c r="CS468" s="418"/>
      <c r="CT468" s="418"/>
      <c r="CU468" s="418"/>
      <c r="CV468" s="418"/>
      <c r="CW468" s="418"/>
      <c r="CX468" s="418"/>
      <c r="CY468" s="418"/>
      <c r="CZ468" s="418"/>
    </row>
    <row r="469" s="422" customFormat="true" ht="25.15" customHeight="true" x14ac:dyDescent="0.2">
      <c r="C469" s="1182" t="s">
        <v>568</v>
      </c>
      <c r="D469" s="1151"/>
      <c r="E469" s="912">
        <v>-7.8267642626396655E-2</v>
      </c>
      <c r="F469" s="727"/>
      <c r="G469" s="727"/>
      <c r="H469" s="1182" t="s">
        <v>348</v>
      </c>
      <c r="I469" s="1151"/>
      <c r="J469" s="913">
        <v>9.1461360624713467E-2</v>
      </c>
      <c r="K469" s="727"/>
      <c r="L469" s="727"/>
      <c r="M469" s="1182" t="s">
        <v>557</v>
      </c>
      <c r="N469" s="1151"/>
      <c r="O469" s="914">
        <v>6.5551570997096714E-2</v>
      </c>
      <c r="P469" s="727"/>
      <c r="Q469" s="727"/>
      <c r="AG469" s="415"/>
      <c r="AH469" s="415"/>
      <c r="AI469" s="415"/>
      <c r="AJ469" s="415"/>
      <c r="AK469" s="415"/>
      <c r="AL469" s="415"/>
      <c r="AM469" s="415"/>
      <c r="AN469" s="415"/>
      <c r="AO469" s="415"/>
      <c r="AP469" s="415"/>
      <c r="AQ469" s="415"/>
      <c r="AR469" s="415"/>
      <c r="AS469" s="415"/>
      <c r="AT469" s="415"/>
      <c r="AU469" s="415"/>
      <c r="AV469" s="415"/>
      <c r="AW469" s="415"/>
      <c r="AX469" s="415"/>
      <c r="AY469" s="415"/>
      <c r="AZ469" s="415"/>
      <c r="BA469" s="417"/>
      <c r="BB469" s="494"/>
      <c r="BC469" s="417"/>
      <c r="BD469" s="417"/>
      <c r="BE469" s="417"/>
      <c r="BF469" s="417"/>
      <c r="BG469" s="417"/>
      <c r="BH469" s="417"/>
      <c r="BI469" s="417"/>
      <c r="BJ469" s="417"/>
      <c r="BK469" s="417"/>
      <c r="BL469" s="417"/>
      <c r="BM469" s="417"/>
      <c r="BN469" s="417"/>
      <c r="BO469" s="417"/>
      <c r="BP469" s="417"/>
      <c r="BQ469" s="417"/>
      <c r="BR469" s="417"/>
      <c r="BS469" s="417"/>
      <c r="BT469" s="417"/>
      <c r="BU469" s="417"/>
      <c r="BV469" s="417"/>
      <c r="BW469" s="417"/>
      <c r="BX469" s="417"/>
      <c r="BY469" s="417"/>
      <c r="BZ469" s="418"/>
      <c r="CA469" s="418"/>
      <c r="CB469" s="418"/>
      <c r="CC469" s="418"/>
      <c r="CD469" s="418"/>
      <c r="CE469" s="418"/>
      <c r="CF469" s="418"/>
      <c r="CG469" s="418"/>
      <c r="CH469" s="418"/>
      <c r="CI469" s="418"/>
      <c r="CJ469" s="418"/>
      <c r="CK469" s="418"/>
      <c r="CL469" s="418"/>
      <c r="CM469" s="418"/>
      <c r="CN469" s="418"/>
      <c r="CO469" s="418"/>
      <c r="CP469" s="418"/>
      <c r="CQ469" s="418"/>
      <c r="CR469" s="418"/>
      <c r="CS469" s="418"/>
      <c r="CT469" s="418"/>
      <c r="CU469" s="418"/>
      <c r="CV469" s="418"/>
      <c r="CW469" s="418"/>
      <c r="CX469" s="418"/>
      <c r="CY469" s="418"/>
      <c r="CZ469" s="418"/>
    </row>
    <row r="470" s="422" customFormat="true" ht="25.15" customHeight="true" x14ac:dyDescent="0.2">
      <c r="C470" s="1182" t="s">
        <v>567</v>
      </c>
      <c r="D470" s="1151"/>
      <c r="E470" s="912">
        <v>6.50587723871036E-2</v>
      </c>
      <c r="F470" s="727"/>
      <c r="G470" s="727"/>
      <c r="H470" s="1182" t="s">
        <v>567</v>
      </c>
      <c r="I470" s="1151"/>
      <c r="J470" s="913">
        <v>9.1197076267534372E-2</v>
      </c>
      <c r="K470" s="727"/>
      <c r="L470" s="727"/>
      <c r="M470" s="1182" t="s">
        <v>569</v>
      </c>
      <c r="N470" s="1151"/>
      <c r="O470" s="914">
        <v>-6.4854167270343432E-2</v>
      </c>
      <c r="P470" s="727"/>
      <c r="Q470" s="727"/>
      <c r="AG470" s="415"/>
      <c r="AH470" s="415"/>
      <c r="AI470" s="415"/>
      <c r="AJ470" s="415"/>
      <c r="AK470" s="415"/>
      <c r="AL470" s="415"/>
      <c r="AM470" s="415"/>
      <c r="AN470" s="415"/>
      <c r="AO470" s="415"/>
      <c r="AP470" s="415"/>
      <c r="AQ470" s="415"/>
      <c r="AR470" s="415"/>
      <c r="AS470" s="415"/>
      <c r="AT470" s="415"/>
      <c r="AU470" s="415"/>
      <c r="AV470" s="415"/>
      <c r="AW470" s="415"/>
      <c r="AX470" s="415"/>
      <c r="AY470" s="415"/>
      <c r="AZ470" s="415"/>
      <c r="BA470" s="417"/>
      <c r="BB470" s="494"/>
      <c r="BC470" s="417"/>
      <c r="BD470" s="417"/>
      <c r="BE470" s="417"/>
      <c r="BF470" s="417"/>
      <c r="BG470" s="417"/>
      <c r="BH470" s="417"/>
      <c r="BI470" s="417"/>
      <c r="BJ470" s="417"/>
      <c r="BK470" s="417"/>
      <c r="BL470" s="417"/>
      <c r="BM470" s="417"/>
      <c r="BN470" s="417"/>
      <c r="BO470" s="417"/>
      <c r="BP470" s="417"/>
      <c r="BQ470" s="417"/>
      <c r="BR470" s="417"/>
      <c r="BS470" s="417"/>
      <c r="BT470" s="417"/>
      <c r="BU470" s="417"/>
      <c r="BV470" s="417"/>
      <c r="BW470" s="417"/>
      <c r="BX470" s="417"/>
      <c r="BY470" s="417"/>
      <c r="BZ470" s="418"/>
      <c r="CA470" s="418"/>
      <c r="CB470" s="418"/>
      <c r="CC470" s="418"/>
      <c r="CD470" s="418"/>
      <c r="CE470" s="418"/>
      <c r="CF470" s="418"/>
      <c r="CG470" s="418"/>
      <c r="CH470" s="418"/>
      <c r="CI470" s="418"/>
      <c r="CJ470" s="418"/>
      <c r="CK470" s="418"/>
      <c r="CL470" s="418"/>
      <c r="CM470" s="418"/>
      <c r="CN470" s="418"/>
      <c r="CO470" s="418"/>
      <c r="CP470" s="418"/>
      <c r="CQ470" s="418"/>
      <c r="CR470" s="418"/>
      <c r="CS470" s="418"/>
      <c r="CT470" s="418"/>
      <c r="CU470" s="418"/>
      <c r="CV470" s="418"/>
      <c r="CW470" s="418"/>
      <c r="CX470" s="418"/>
      <c r="CY470" s="418"/>
      <c r="CZ470" s="418"/>
    </row>
    <row r="471" s="422" customFormat="true" ht="25.15" customHeight="true" x14ac:dyDescent="0.2">
      <c r="C471" s="1182" t="s">
        <v>538</v>
      </c>
      <c r="D471" s="1151"/>
      <c r="E471" s="912">
        <v>-6.364877793361183E-2</v>
      </c>
      <c r="F471" s="727"/>
      <c r="G471" s="727"/>
      <c r="H471" s="1182" t="s">
        <v>557</v>
      </c>
      <c r="I471" s="1151"/>
      <c r="J471" s="913">
        <v>9.0844869208050363E-2</v>
      </c>
      <c r="K471" s="727"/>
      <c r="L471" s="727"/>
      <c r="M471" s="1182" t="s">
        <v>553</v>
      </c>
      <c r="N471" s="1151"/>
      <c r="O471" s="914">
        <v>-6.1957200983900187E-2</v>
      </c>
      <c r="P471" s="727"/>
      <c r="Q471" s="727"/>
      <c r="AG471" s="415"/>
      <c r="AH471" s="415"/>
      <c r="AI471" s="415"/>
      <c r="AJ471" s="415"/>
      <c r="AK471" s="415"/>
      <c r="AL471" s="415"/>
      <c r="AM471" s="415"/>
      <c r="AN471" s="415"/>
      <c r="AO471" s="415"/>
      <c r="AP471" s="415"/>
      <c r="AQ471" s="415"/>
      <c r="AR471" s="415"/>
      <c r="AS471" s="415"/>
      <c r="AT471" s="415"/>
      <c r="AU471" s="415"/>
      <c r="AV471" s="415"/>
      <c r="AW471" s="415"/>
      <c r="AX471" s="415"/>
      <c r="AY471" s="415"/>
      <c r="AZ471" s="415"/>
      <c r="BA471" s="417"/>
      <c r="BB471" s="494"/>
      <c r="BC471" s="417"/>
      <c r="BD471" s="417"/>
      <c r="BE471" s="417"/>
      <c r="BF471" s="417"/>
      <c r="BG471" s="417"/>
      <c r="BH471" s="417"/>
      <c r="BI471" s="417"/>
      <c r="BJ471" s="417"/>
      <c r="BK471" s="417"/>
      <c r="BL471" s="417"/>
      <c r="BM471" s="417"/>
      <c r="BN471" s="417"/>
      <c r="BO471" s="417"/>
      <c r="BP471" s="417"/>
      <c r="BQ471" s="417"/>
      <c r="BR471" s="417"/>
      <c r="BS471" s="417"/>
      <c r="BT471" s="417"/>
      <c r="BU471" s="417"/>
      <c r="BV471" s="417"/>
      <c r="BW471" s="417"/>
      <c r="BX471" s="417"/>
      <c r="BY471" s="417"/>
      <c r="BZ471" s="418"/>
      <c r="CA471" s="418"/>
      <c r="CB471" s="418"/>
      <c r="CC471" s="418"/>
      <c r="CD471" s="418"/>
      <c r="CE471" s="418"/>
      <c r="CF471" s="418"/>
      <c r="CG471" s="418"/>
      <c r="CH471" s="418"/>
      <c r="CI471" s="418"/>
      <c r="CJ471" s="418"/>
      <c r="CK471" s="418"/>
      <c r="CL471" s="418"/>
      <c r="CM471" s="418"/>
      <c r="CN471" s="418"/>
      <c r="CO471" s="418"/>
      <c r="CP471" s="418"/>
      <c r="CQ471" s="418"/>
      <c r="CR471" s="418"/>
      <c r="CS471" s="418"/>
      <c r="CT471" s="418"/>
      <c r="CU471" s="418"/>
      <c r="CV471" s="418"/>
      <c r="CW471" s="418"/>
      <c r="CX471" s="418"/>
      <c r="CY471" s="418"/>
      <c r="CZ471" s="418"/>
    </row>
    <row r="472" s="422" customFormat="true" ht="25.15" customHeight="true" x14ac:dyDescent="0.2">
      <c r="C472" s="1182" t="s">
        <v>560</v>
      </c>
      <c r="D472" s="1151"/>
      <c r="E472" s="912">
        <v>5.2125983459595293E-2</v>
      </c>
      <c r="F472" s="727"/>
      <c r="G472" s="727"/>
      <c r="H472" s="1182" t="s">
        <v>570</v>
      </c>
      <c r="I472" s="1151"/>
      <c r="J472" s="913">
        <v>-8.4604035611539397E-2</v>
      </c>
      <c r="K472" s="727"/>
      <c r="L472" s="727"/>
      <c r="M472" s="1182" t="s">
        <v>550</v>
      </c>
      <c r="N472" s="1151"/>
      <c r="O472" s="914">
        <v>-6.1231070130457761E-2</v>
      </c>
      <c r="P472" s="727"/>
      <c r="Q472" s="727"/>
      <c r="AG472" s="415"/>
      <c r="AH472" s="415"/>
      <c r="AI472" s="415"/>
      <c r="AJ472" s="415"/>
      <c r="AK472" s="415"/>
      <c r="AL472" s="415"/>
      <c r="AM472" s="415"/>
      <c r="AN472" s="415"/>
      <c r="AO472" s="415"/>
      <c r="AP472" s="415"/>
      <c r="AQ472" s="415"/>
      <c r="AR472" s="415"/>
      <c r="AS472" s="415"/>
      <c r="AT472" s="415"/>
      <c r="AU472" s="415"/>
      <c r="AV472" s="415"/>
      <c r="AW472" s="415"/>
      <c r="AX472" s="415"/>
      <c r="AY472" s="415"/>
      <c r="AZ472" s="415"/>
      <c r="BA472" s="417"/>
      <c r="BB472" s="494"/>
      <c r="BC472" s="417"/>
      <c r="BD472" s="417"/>
      <c r="BE472" s="417"/>
      <c r="BF472" s="417"/>
      <c r="BG472" s="417"/>
      <c r="BH472" s="417"/>
      <c r="BI472" s="417"/>
      <c r="BJ472" s="417"/>
      <c r="BK472" s="417"/>
      <c r="BL472" s="417"/>
      <c r="BM472" s="417"/>
      <c r="BN472" s="417"/>
      <c r="BO472" s="417"/>
      <c r="BP472" s="417"/>
      <c r="BQ472" s="417"/>
      <c r="BR472" s="417"/>
      <c r="BS472" s="417"/>
      <c r="BT472" s="417"/>
      <c r="BU472" s="417"/>
      <c r="BV472" s="417"/>
      <c r="BW472" s="417"/>
      <c r="BX472" s="417"/>
      <c r="BY472" s="417"/>
      <c r="BZ472" s="418"/>
      <c r="CA472" s="418"/>
      <c r="CB472" s="418"/>
      <c r="CC472" s="418"/>
      <c r="CD472" s="418"/>
      <c r="CE472" s="418"/>
      <c r="CF472" s="418"/>
      <c r="CG472" s="418"/>
      <c r="CH472" s="418"/>
      <c r="CI472" s="418"/>
      <c r="CJ472" s="418"/>
      <c r="CK472" s="418"/>
      <c r="CL472" s="418"/>
      <c r="CM472" s="418"/>
      <c r="CN472" s="418"/>
      <c r="CO472" s="418"/>
      <c r="CP472" s="418"/>
      <c r="CQ472" s="418"/>
      <c r="CR472" s="418"/>
      <c r="CS472" s="418"/>
      <c r="CT472" s="418"/>
      <c r="CU472" s="418"/>
      <c r="CV472" s="418"/>
      <c r="CW472" s="418"/>
      <c r="CX472" s="418"/>
      <c r="CY472" s="418"/>
      <c r="CZ472" s="418"/>
    </row>
    <row r="473" s="422" customFormat="true" ht="25.15" customHeight="true" x14ac:dyDescent="0.2">
      <c r="C473" s="1182" t="s">
        <v>571</v>
      </c>
      <c r="D473" s="1151"/>
      <c r="E473" s="912">
        <v>4.7233469186999708E-2</v>
      </c>
      <c r="F473" s="727"/>
      <c r="G473" s="727"/>
      <c r="H473" s="1182" t="s">
        <v>544</v>
      </c>
      <c r="I473" s="1151"/>
      <c r="J473" s="913">
        <v>7.7734612894623495E-2</v>
      </c>
      <c r="K473" s="727"/>
      <c r="L473" s="727"/>
      <c r="M473" s="1182" t="s">
        <v>565</v>
      </c>
      <c r="N473" s="1151"/>
      <c r="O473" s="914">
        <v>6.0098844940843096E-2</v>
      </c>
      <c r="P473" s="727"/>
      <c r="Q473" s="727"/>
      <c r="AG473" s="415"/>
      <c r="AH473" s="415"/>
      <c r="AI473" s="415"/>
      <c r="AJ473" s="415"/>
      <c r="AK473" s="415"/>
      <c r="AL473" s="415"/>
      <c r="AM473" s="415"/>
      <c r="AN473" s="415"/>
      <c r="AO473" s="415"/>
      <c r="AP473" s="415"/>
      <c r="AQ473" s="415"/>
      <c r="AR473" s="415"/>
      <c r="AS473" s="415"/>
      <c r="AT473" s="415"/>
      <c r="AU473" s="415"/>
      <c r="AV473" s="415"/>
      <c r="AW473" s="415"/>
      <c r="AX473" s="415"/>
      <c r="AY473" s="415"/>
      <c r="AZ473" s="415"/>
      <c r="BA473" s="417"/>
      <c r="BB473" s="494"/>
      <c r="BC473" s="417"/>
      <c r="BD473" s="417"/>
      <c r="BE473" s="417"/>
      <c r="BF473" s="417"/>
      <c r="BG473" s="417"/>
      <c r="BH473" s="417"/>
      <c r="BI473" s="417"/>
      <c r="BJ473" s="417"/>
      <c r="BK473" s="417"/>
      <c r="BL473" s="417"/>
      <c r="BM473" s="417"/>
      <c r="BN473" s="417"/>
      <c r="BO473" s="417"/>
      <c r="BP473" s="417"/>
      <c r="BQ473" s="417"/>
      <c r="BR473" s="417"/>
      <c r="BS473" s="417"/>
      <c r="BT473" s="417"/>
      <c r="BU473" s="417"/>
      <c r="BV473" s="417"/>
      <c r="BW473" s="417"/>
      <c r="BX473" s="417"/>
      <c r="BY473" s="417"/>
      <c r="BZ473" s="418"/>
      <c r="CA473" s="418"/>
      <c r="CB473" s="418"/>
      <c r="CC473" s="418"/>
      <c r="CD473" s="418"/>
      <c r="CE473" s="418"/>
      <c r="CF473" s="418"/>
      <c r="CG473" s="418"/>
      <c r="CH473" s="418"/>
      <c r="CI473" s="418"/>
      <c r="CJ473" s="418"/>
      <c r="CK473" s="418"/>
      <c r="CL473" s="418"/>
      <c r="CM473" s="418"/>
      <c r="CN473" s="418"/>
      <c r="CO473" s="418"/>
      <c r="CP473" s="418"/>
      <c r="CQ473" s="418"/>
      <c r="CR473" s="418"/>
      <c r="CS473" s="418"/>
      <c r="CT473" s="418"/>
      <c r="CU473" s="418"/>
      <c r="CV473" s="418"/>
      <c r="CW473" s="418"/>
      <c r="CX473" s="418"/>
      <c r="CY473" s="418"/>
      <c r="CZ473" s="418"/>
    </row>
    <row r="474" s="422" customFormat="true" ht="25.15" customHeight="true" x14ac:dyDescent="0.2">
      <c r="C474" s="1182" t="s">
        <v>365</v>
      </c>
      <c r="D474" s="1151"/>
      <c r="E474" s="912">
        <v>-4.7060195374043816E-2</v>
      </c>
      <c r="F474" s="727"/>
      <c r="G474" s="727"/>
      <c r="H474" s="1182" t="s">
        <v>565</v>
      </c>
      <c r="I474" s="1151"/>
      <c r="J474" s="913">
        <v>6.9702444459553647E-2</v>
      </c>
      <c r="K474" s="727"/>
      <c r="L474" s="727"/>
      <c r="M474" s="1182" t="s">
        <v>563</v>
      </c>
      <c r="N474" s="1151"/>
      <c r="O474" s="914">
        <v>5.9189536005400618E-2</v>
      </c>
      <c r="P474" s="727"/>
      <c r="Q474" s="727"/>
      <c r="AG474" s="415"/>
      <c r="AH474" s="415"/>
      <c r="AI474" s="415"/>
      <c r="AJ474" s="415"/>
      <c r="AK474" s="415"/>
      <c r="AL474" s="415"/>
      <c r="AM474" s="415"/>
      <c r="AN474" s="415"/>
      <c r="AO474" s="415"/>
      <c r="AP474" s="415"/>
      <c r="AQ474" s="415"/>
      <c r="AR474" s="415"/>
      <c r="AS474" s="415"/>
      <c r="AT474" s="415"/>
      <c r="AU474" s="415"/>
      <c r="AV474" s="415"/>
      <c r="AW474" s="415"/>
      <c r="AX474" s="415"/>
      <c r="AY474" s="415"/>
      <c r="AZ474" s="415"/>
      <c r="BA474" s="417"/>
      <c r="BB474" s="494"/>
      <c r="BC474" s="417"/>
      <c r="BD474" s="417"/>
      <c r="BE474" s="417"/>
      <c r="BF474" s="417"/>
      <c r="BG474" s="417"/>
      <c r="BH474" s="417"/>
      <c r="BI474" s="417"/>
      <c r="BJ474" s="417"/>
      <c r="BK474" s="417"/>
      <c r="BL474" s="417"/>
      <c r="BM474" s="417"/>
      <c r="BN474" s="417"/>
      <c r="BO474" s="417"/>
      <c r="BP474" s="417"/>
      <c r="BQ474" s="417"/>
      <c r="BR474" s="417"/>
      <c r="BS474" s="417"/>
      <c r="BT474" s="417"/>
      <c r="BU474" s="417"/>
      <c r="BV474" s="417"/>
      <c r="BW474" s="417"/>
      <c r="BX474" s="417"/>
      <c r="BY474" s="417"/>
      <c r="BZ474" s="418"/>
      <c r="CA474" s="418"/>
      <c r="CB474" s="418"/>
      <c r="CC474" s="418"/>
      <c r="CD474" s="418"/>
      <c r="CE474" s="418"/>
      <c r="CF474" s="418"/>
      <c r="CG474" s="418"/>
      <c r="CH474" s="418"/>
      <c r="CI474" s="418"/>
      <c r="CJ474" s="418"/>
      <c r="CK474" s="418"/>
      <c r="CL474" s="418"/>
      <c r="CM474" s="418"/>
      <c r="CN474" s="418"/>
      <c r="CO474" s="418"/>
      <c r="CP474" s="418"/>
      <c r="CQ474" s="418"/>
      <c r="CR474" s="418"/>
      <c r="CS474" s="418"/>
      <c r="CT474" s="418"/>
      <c r="CU474" s="418"/>
      <c r="CV474" s="418"/>
      <c r="CW474" s="418"/>
      <c r="CX474" s="418"/>
      <c r="CY474" s="418"/>
      <c r="CZ474" s="418"/>
    </row>
    <row r="475" s="422" customFormat="true" ht="25.15" customHeight="true" x14ac:dyDescent="0.2">
      <c r="C475" s="1182" t="s">
        <v>547</v>
      </c>
      <c r="D475" s="1151"/>
      <c r="E475" s="912">
        <v>4.6932418193917538E-2</v>
      </c>
      <c r="F475" s="727"/>
      <c r="G475" s="727"/>
      <c r="H475" s="1182" t="s">
        <v>548</v>
      </c>
      <c r="I475" s="1151"/>
      <c r="J475" s="913">
        <v>5.3781443522296551E-2</v>
      </c>
      <c r="K475" s="727"/>
      <c r="L475" s="727"/>
      <c r="M475" s="1182" t="s">
        <v>568</v>
      </c>
      <c r="N475" s="1151"/>
      <c r="O475" s="914">
        <v>-5.7463503026307011E-2</v>
      </c>
      <c r="P475" s="727"/>
      <c r="Q475" s="727"/>
      <c r="AG475" s="415"/>
      <c r="AH475" s="415"/>
      <c r="AI475" s="415"/>
      <c r="AJ475" s="415"/>
      <c r="AK475" s="415"/>
      <c r="AL475" s="415"/>
      <c r="AM475" s="415"/>
      <c r="AN475" s="415"/>
      <c r="AO475" s="415"/>
      <c r="AP475" s="415"/>
      <c r="AQ475" s="415"/>
      <c r="AR475" s="415"/>
      <c r="AS475" s="415"/>
      <c r="AT475" s="415"/>
      <c r="AU475" s="415"/>
      <c r="AV475" s="415"/>
      <c r="AW475" s="415"/>
      <c r="AX475" s="415"/>
      <c r="AY475" s="415"/>
      <c r="AZ475" s="415"/>
      <c r="BA475" s="417"/>
      <c r="BB475" s="494"/>
      <c r="BC475" s="417"/>
      <c r="BD475" s="417"/>
      <c r="BE475" s="417"/>
      <c r="BF475" s="417"/>
      <c r="BG475" s="417"/>
      <c r="BH475" s="417"/>
      <c r="BI475" s="417"/>
      <c r="BJ475" s="417"/>
      <c r="BK475" s="417"/>
      <c r="BL475" s="417"/>
      <c r="BM475" s="417"/>
      <c r="BN475" s="417"/>
      <c r="BO475" s="417"/>
      <c r="BP475" s="417"/>
      <c r="BQ475" s="417"/>
      <c r="BR475" s="417"/>
      <c r="BS475" s="417"/>
      <c r="BT475" s="417"/>
      <c r="BU475" s="417"/>
      <c r="BV475" s="417"/>
      <c r="BW475" s="417"/>
      <c r="BX475" s="417"/>
      <c r="BY475" s="417"/>
      <c r="BZ475" s="418"/>
      <c r="CA475" s="418"/>
      <c r="CB475" s="418"/>
      <c r="CC475" s="418"/>
      <c r="CD475" s="418"/>
      <c r="CE475" s="418"/>
      <c r="CF475" s="418"/>
      <c r="CG475" s="418"/>
      <c r="CH475" s="418"/>
      <c r="CI475" s="418"/>
      <c r="CJ475" s="418"/>
      <c r="CK475" s="418"/>
      <c r="CL475" s="418"/>
      <c r="CM475" s="418"/>
      <c r="CN475" s="418"/>
      <c r="CO475" s="418"/>
      <c r="CP475" s="418"/>
      <c r="CQ475" s="418"/>
      <c r="CR475" s="418"/>
      <c r="CS475" s="418"/>
      <c r="CT475" s="418"/>
      <c r="CU475" s="418"/>
      <c r="CV475" s="418"/>
      <c r="CW475" s="418"/>
      <c r="CX475" s="418"/>
      <c r="CY475" s="418"/>
      <c r="CZ475" s="418"/>
    </row>
    <row r="476" s="422" customFormat="true" ht="25.15" customHeight="true" x14ac:dyDescent="0.2">
      <c r="C476" s="1182" t="s">
        <v>543</v>
      </c>
      <c r="D476" s="1151"/>
      <c r="E476" s="912">
        <v>-4.4693550685636747E-2</v>
      </c>
      <c r="F476" s="727"/>
      <c r="G476" s="727"/>
      <c r="H476" s="1182" t="s">
        <v>572</v>
      </c>
      <c r="I476" s="1151"/>
      <c r="J476" s="913">
        <v>-5.0483326599928394E-2</v>
      </c>
      <c r="K476" s="727"/>
      <c r="L476" s="727"/>
      <c r="M476" s="1182" t="s">
        <v>562</v>
      </c>
      <c r="N476" s="1151"/>
      <c r="O476" s="914">
        <v>5.6254590172287199E-2</v>
      </c>
      <c r="P476" s="727"/>
      <c r="Q476" s="727"/>
      <c r="AG476" s="415"/>
      <c r="AH476" s="415"/>
      <c r="AI476" s="415"/>
      <c r="AJ476" s="415"/>
      <c r="AK476" s="415"/>
      <c r="AL476" s="415"/>
      <c r="AM476" s="415"/>
      <c r="AN476" s="415"/>
      <c r="AO476" s="415"/>
      <c r="AP476" s="415"/>
      <c r="AQ476" s="415"/>
      <c r="AR476" s="415"/>
      <c r="AS476" s="415"/>
      <c r="AT476" s="415"/>
      <c r="AU476" s="415"/>
      <c r="AV476" s="415"/>
      <c r="AW476" s="415"/>
      <c r="AX476" s="415"/>
      <c r="AY476" s="415"/>
      <c r="AZ476" s="415"/>
      <c r="BA476" s="417"/>
      <c r="BB476" s="494"/>
      <c r="BC476" s="417"/>
      <c r="BD476" s="417"/>
      <c r="BE476" s="417"/>
      <c r="BF476" s="417"/>
      <c r="BG476" s="417"/>
      <c r="BH476" s="417"/>
      <c r="BI476" s="417"/>
      <c r="BJ476" s="417"/>
      <c r="BK476" s="417"/>
      <c r="BL476" s="417"/>
      <c r="BM476" s="417"/>
      <c r="BN476" s="417"/>
      <c r="BO476" s="417"/>
      <c r="BP476" s="417"/>
      <c r="BQ476" s="417"/>
      <c r="BR476" s="417"/>
      <c r="BS476" s="417"/>
      <c r="BT476" s="417"/>
      <c r="BU476" s="417"/>
      <c r="BV476" s="417"/>
      <c r="BW476" s="417"/>
      <c r="BX476" s="417"/>
      <c r="BY476" s="417"/>
      <c r="BZ476" s="418"/>
      <c r="CA476" s="418"/>
      <c r="CB476" s="418"/>
      <c r="CC476" s="418"/>
      <c r="CD476" s="418"/>
      <c r="CE476" s="418"/>
      <c r="CF476" s="418"/>
      <c r="CG476" s="418"/>
      <c r="CH476" s="418"/>
      <c r="CI476" s="418"/>
      <c r="CJ476" s="418"/>
      <c r="CK476" s="418"/>
      <c r="CL476" s="418"/>
      <c r="CM476" s="418"/>
      <c r="CN476" s="418"/>
      <c r="CO476" s="418"/>
      <c r="CP476" s="418"/>
      <c r="CQ476" s="418"/>
      <c r="CR476" s="418"/>
      <c r="CS476" s="418"/>
      <c r="CT476" s="418"/>
      <c r="CU476" s="418"/>
      <c r="CV476" s="418"/>
      <c r="CW476" s="418"/>
      <c r="CX476" s="418"/>
      <c r="CY476" s="418"/>
      <c r="CZ476" s="418"/>
    </row>
    <row r="477" s="422" customFormat="true" ht="25.15" customHeight="true" x14ac:dyDescent="0.2">
      <c r="C477" s="1182" t="s">
        <v>573</v>
      </c>
      <c r="D477" s="1151"/>
      <c r="E477" s="912">
        <v>4.2007527995778338E-2</v>
      </c>
      <c r="F477" s="727"/>
      <c r="G477" s="727"/>
      <c r="H477" s="1182" t="s">
        <v>574</v>
      </c>
      <c r="I477" s="1151"/>
      <c r="J477" s="913">
        <v>-4.4927062656219131E-2</v>
      </c>
      <c r="K477" s="727"/>
      <c r="L477" s="727"/>
      <c r="M477" s="1182" t="s">
        <v>356</v>
      </c>
      <c r="N477" s="1151"/>
      <c r="O477" s="914">
        <v>5.5398142194208279E-2</v>
      </c>
      <c r="P477" s="727"/>
      <c r="Q477" s="727"/>
      <c r="AG477" s="415"/>
      <c r="AH477" s="415"/>
      <c r="AI477" s="415"/>
      <c r="AJ477" s="415"/>
      <c r="AK477" s="415"/>
      <c r="AL477" s="415"/>
      <c r="AM477" s="415"/>
      <c r="AN477" s="415"/>
      <c r="AO477" s="415"/>
      <c r="AP477" s="415"/>
      <c r="AQ477" s="415"/>
      <c r="AR477" s="415"/>
      <c r="AS477" s="415"/>
      <c r="AT477" s="415"/>
      <c r="AU477" s="415"/>
      <c r="AV477" s="415"/>
      <c r="AW477" s="415"/>
      <c r="AX477" s="415"/>
      <c r="AY477" s="415"/>
      <c r="AZ477" s="415"/>
      <c r="BA477" s="417"/>
      <c r="BB477" s="494"/>
      <c r="BC477" s="417"/>
      <c r="BD477" s="417"/>
      <c r="BE477" s="417"/>
      <c r="BF477" s="417"/>
      <c r="BG477" s="417"/>
      <c r="BH477" s="417"/>
      <c r="BI477" s="417"/>
      <c r="BJ477" s="417"/>
      <c r="BK477" s="417"/>
      <c r="BL477" s="417"/>
      <c r="BM477" s="417"/>
      <c r="BN477" s="417"/>
      <c r="BO477" s="417"/>
      <c r="BP477" s="417"/>
      <c r="BQ477" s="417"/>
      <c r="BR477" s="417"/>
      <c r="BS477" s="417"/>
      <c r="BT477" s="417"/>
      <c r="BU477" s="417"/>
      <c r="BV477" s="417"/>
      <c r="BW477" s="417"/>
      <c r="BX477" s="417"/>
      <c r="BY477" s="417"/>
      <c r="BZ477" s="418"/>
      <c r="CA477" s="418"/>
      <c r="CB477" s="418"/>
      <c r="CC477" s="418"/>
      <c r="CD477" s="418"/>
      <c r="CE477" s="418"/>
      <c r="CF477" s="418"/>
      <c r="CG477" s="418"/>
      <c r="CH477" s="418"/>
      <c r="CI477" s="418"/>
      <c r="CJ477" s="418"/>
      <c r="CK477" s="418"/>
      <c r="CL477" s="418"/>
      <c r="CM477" s="418"/>
      <c r="CN477" s="418"/>
      <c r="CO477" s="418"/>
      <c r="CP477" s="418"/>
      <c r="CQ477" s="418"/>
      <c r="CR477" s="418"/>
      <c r="CS477" s="418"/>
      <c r="CT477" s="418"/>
      <c r="CU477" s="418"/>
      <c r="CV477" s="418"/>
      <c r="CW477" s="418"/>
      <c r="CX477" s="418"/>
      <c r="CY477" s="418"/>
      <c r="CZ477" s="418"/>
    </row>
    <row r="478" s="422" customFormat="true" ht="25.15" customHeight="true" x14ac:dyDescent="0.2">
      <c r="C478" s="1182" t="s">
        <v>566</v>
      </c>
      <c r="D478" s="1151"/>
      <c r="E478" s="912">
        <v>-3.5964087964411161E-2</v>
      </c>
      <c r="F478" s="727"/>
      <c r="G478" s="727"/>
      <c r="H478" s="1182" t="s">
        <v>571</v>
      </c>
      <c r="I478" s="1151"/>
      <c r="J478" s="913">
        <v>3.9554884349803379E-2</v>
      </c>
      <c r="K478" s="727"/>
      <c r="L478" s="727"/>
      <c r="M478" s="1182" t="s">
        <v>368</v>
      </c>
      <c r="N478" s="1151"/>
      <c r="O478" s="914">
        <v>-5.0361744866843021E-2</v>
      </c>
      <c r="P478" s="727"/>
      <c r="Q478" s="727"/>
      <c r="AG478" s="415"/>
      <c r="AH478" s="415"/>
      <c r="AI478" s="415"/>
      <c r="AJ478" s="415"/>
      <c r="AK478" s="415"/>
      <c r="AL478" s="415"/>
      <c r="AM478" s="415"/>
      <c r="AN478" s="415"/>
      <c r="AO478" s="415"/>
      <c r="AP478" s="415"/>
      <c r="AQ478" s="415"/>
      <c r="AR478" s="415"/>
      <c r="AS478" s="415"/>
      <c r="AT478" s="415"/>
      <c r="AU478" s="415"/>
      <c r="AV478" s="415"/>
      <c r="AW478" s="415"/>
      <c r="AX478" s="415"/>
      <c r="AY478" s="415"/>
      <c r="AZ478" s="415"/>
      <c r="BA478" s="417"/>
      <c r="BB478" s="494"/>
      <c r="BC478" s="417"/>
      <c r="BD478" s="417"/>
      <c r="BE478" s="417"/>
      <c r="BF478" s="417"/>
      <c r="BG478" s="417"/>
      <c r="BH478" s="417"/>
      <c r="BI478" s="417"/>
      <c r="BJ478" s="417"/>
      <c r="BK478" s="417"/>
      <c r="BL478" s="417"/>
      <c r="BM478" s="417"/>
      <c r="BN478" s="417"/>
      <c r="BO478" s="417"/>
      <c r="BP478" s="417"/>
      <c r="BQ478" s="417"/>
      <c r="BR478" s="417"/>
      <c r="BS478" s="417"/>
      <c r="BT478" s="417"/>
      <c r="BU478" s="417"/>
      <c r="BV478" s="417"/>
      <c r="BW478" s="417"/>
      <c r="BX478" s="417"/>
      <c r="BY478" s="417"/>
      <c r="BZ478" s="418"/>
      <c r="CA478" s="418"/>
      <c r="CB478" s="418"/>
      <c r="CC478" s="418"/>
      <c r="CD478" s="418"/>
      <c r="CE478" s="418"/>
      <c r="CF478" s="418"/>
      <c r="CG478" s="418"/>
      <c r="CH478" s="418"/>
      <c r="CI478" s="418"/>
      <c r="CJ478" s="418"/>
      <c r="CK478" s="418"/>
      <c r="CL478" s="418"/>
      <c r="CM478" s="418"/>
      <c r="CN478" s="418"/>
      <c r="CO478" s="418"/>
      <c r="CP478" s="418"/>
      <c r="CQ478" s="418"/>
      <c r="CR478" s="418"/>
      <c r="CS478" s="418"/>
      <c r="CT478" s="418"/>
      <c r="CU478" s="418"/>
      <c r="CV478" s="418"/>
      <c r="CW478" s="418"/>
      <c r="CX478" s="418"/>
      <c r="CY478" s="418"/>
      <c r="CZ478" s="418"/>
    </row>
    <row r="479" s="422" customFormat="true" ht="25.15" customHeight="true" x14ac:dyDescent="0.2">
      <c r="C479" s="1182" t="s">
        <v>562</v>
      </c>
      <c r="D479" s="1151"/>
      <c r="E479" s="912">
        <v>-3.1782726980727878E-2</v>
      </c>
      <c r="F479" s="727"/>
      <c r="G479" s="727"/>
      <c r="H479" s="1182" t="s">
        <v>549</v>
      </c>
      <c r="I479" s="1151"/>
      <c r="J479" s="913">
        <v>-3.8374125966981941E-2</v>
      </c>
      <c r="K479" s="727"/>
      <c r="L479" s="727"/>
      <c r="M479" s="1182" t="s">
        <v>545</v>
      </c>
      <c r="N479" s="1151"/>
      <c r="O479" s="914">
        <v>4.9394550049600999E-2</v>
      </c>
      <c r="P479" s="727"/>
      <c r="Q479" s="727"/>
      <c r="AG479" s="415"/>
      <c r="AH479" s="415"/>
      <c r="AI479" s="415"/>
      <c r="AJ479" s="415"/>
      <c r="AK479" s="415"/>
      <c r="AL479" s="415"/>
      <c r="AM479" s="415"/>
      <c r="AN479" s="415"/>
      <c r="AO479" s="415"/>
      <c r="AP479" s="415"/>
      <c r="AQ479" s="415"/>
      <c r="AR479" s="415"/>
      <c r="AS479" s="415"/>
      <c r="AT479" s="415"/>
      <c r="AU479" s="415"/>
      <c r="AV479" s="415"/>
      <c r="AW479" s="415"/>
      <c r="AX479" s="415"/>
      <c r="AY479" s="415"/>
      <c r="AZ479" s="415"/>
      <c r="BA479" s="417"/>
      <c r="BB479" s="494"/>
      <c r="BC479" s="417"/>
      <c r="BD479" s="417"/>
      <c r="BE479" s="417"/>
      <c r="BF479" s="417"/>
      <c r="BG479" s="417"/>
      <c r="BH479" s="417"/>
      <c r="BI479" s="417"/>
      <c r="BJ479" s="417"/>
      <c r="BK479" s="417"/>
      <c r="BL479" s="417"/>
      <c r="BM479" s="417"/>
      <c r="BN479" s="417"/>
      <c r="BO479" s="417"/>
      <c r="BP479" s="417"/>
      <c r="BQ479" s="417"/>
      <c r="BR479" s="417"/>
      <c r="BS479" s="417"/>
      <c r="BT479" s="417"/>
      <c r="BU479" s="417"/>
      <c r="BV479" s="417"/>
      <c r="BW479" s="417"/>
      <c r="BX479" s="417"/>
      <c r="BY479" s="417"/>
      <c r="BZ479" s="418"/>
      <c r="CA479" s="418"/>
      <c r="CB479" s="418"/>
      <c r="CC479" s="418"/>
      <c r="CD479" s="418"/>
      <c r="CE479" s="418"/>
      <c r="CF479" s="418"/>
      <c r="CG479" s="418"/>
      <c r="CH479" s="418"/>
      <c r="CI479" s="418"/>
      <c r="CJ479" s="418"/>
      <c r="CK479" s="418"/>
      <c r="CL479" s="418"/>
      <c r="CM479" s="418"/>
      <c r="CN479" s="418"/>
      <c r="CO479" s="418"/>
      <c r="CP479" s="418"/>
      <c r="CQ479" s="418"/>
      <c r="CR479" s="418"/>
      <c r="CS479" s="418"/>
      <c r="CT479" s="418"/>
      <c r="CU479" s="418"/>
      <c r="CV479" s="418"/>
      <c r="CW479" s="418"/>
      <c r="CX479" s="418"/>
      <c r="CY479" s="418"/>
      <c r="CZ479" s="418"/>
    </row>
    <row r="480" s="422" customFormat="true" ht="25.15" customHeight="true" x14ac:dyDescent="0.2">
      <c r="C480" s="1182" t="s">
        <v>575</v>
      </c>
      <c r="D480" s="1151"/>
      <c r="E480" s="912">
        <v>3.1682724614102348E-2</v>
      </c>
      <c r="F480" s="727"/>
      <c r="G480" s="727"/>
      <c r="H480" s="1182" t="s">
        <v>356</v>
      </c>
      <c r="I480" s="1151"/>
      <c r="J480" s="913">
        <v>-3.2242058682832482E-2</v>
      </c>
      <c r="K480" s="727"/>
      <c r="L480" s="727"/>
      <c r="M480" s="1182" t="s">
        <v>561</v>
      </c>
      <c r="N480" s="1151"/>
      <c r="O480" s="914">
        <v>4.8584451503303483E-2</v>
      </c>
      <c r="P480" s="727"/>
      <c r="Q480" s="727"/>
      <c r="AG480" s="415"/>
      <c r="AH480" s="415"/>
      <c r="AI480" s="415"/>
      <c r="AJ480" s="415"/>
      <c r="AK480" s="415"/>
      <c r="AL480" s="415"/>
      <c r="AM480" s="415"/>
      <c r="AN480" s="415"/>
      <c r="AO480" s="415"/>
      <c r="AP480" s="415"/>
      <c r="AQ480" s="415"/>
      <c r="AR480" s="415"/>
      <c r="AS480" s="415"/>
      <c r="AT480" s="415"/>
      <c r="AU480" s="415"/>
      <c r="AV480" s="415"/>
      <c r="AW480" s="415"/>
      <c r="AX480" s="415"/>
      <c r="AY480" s="415"/>
      <c r="AZ480" s="415"/>
      <c r="BA480" s="417"/>
      <c r="BB480" s="494"/>
      <c r="BC480" s="417"/>
      <c r="BD480" s="417"/>
      <c r="BE480" s="417"/>
      <c r="BF480" s="417"/>
      <c r="BG480" s="417"/>
      <c r="BH480" s="417"/>
      <c r="BI480" s="417"/>
      <c r="BJ480" s="417"/>
      <c r="BK480" s="417"/>
      <c r="BL480" s="417"/>
      <c r="BM480" s="417"/>
      <c r="BN480" s="417"/>
      <c r="BO480" s="417"/>
      <c r="BP480" s="417"/>
      <c r="BQ480" s="417"/>
      <c r="BR480" s="417"/>
      <c r="BS480" s="417"/>
      <c r="BT480" s="417"/>
      <c r="BU480" s="417"/>
      <c r="BV480" s="417"/>
      <c r="BW480" s="417"/>
      <c r="BX480" s="417"/>
      <c r="BY480" s="417"/>
      <c r="BZ480" s="418"/>
      <c r="CA480" s="418"/>
      <c r="CB480" s="418"/>
      <c r="CC480" s="418"/>
      <c r="CD480" s="418"/>
      <c r="CE480" s="418"/>
      <c r="CF480" s="418"/>
      <c r="CG480" s="418"/>
      <c r="CH480" s="418"/>
      <c r="CI480" s="418"/>
      <c r="CJ480" s="418"/>
      <c r="CK480" s="418"/>
      <c r="CL480" s="418"/>
      <c r="CM480" s="418"/>
      <c r="CN480" s="418"/>
      <c r="CO480" s="418"/>
      <c r="CP480" s="418"/>
      <c r="CQ480" s="418"/>
      <c r="CR480" s="418"/>
      <c r="CS480" s="418"/>
      <c r="CT480" s="418"/>
      <c r="CU480" s="418"/>
      <c r="CV480" s="418"/>
      <c r="CW480" s="418"/>
      <c r="CX480" s="418"/>
      <c r="CY480" s="418"/>
      <c r="CZ480" s="418"/>
    </row>
    <row r="481" s="422" customFormat="true" ht="25.15" customHeight="true" x14ac:dyDescent="0.2">
      <c r="C481" s="1182" t="s">
        <v>576</v>
      </c>
      <c r="D481" s="1151"/>
      <c r="E481" s="912">
        <v>2.5736827438949901E-2</v>
      </c>
      <c r="F481" s="727"/>
      <c r="G481" s="727"/>
      <c r="H481" s="1182" t="s">
        <v>516</v>
      </c>
      <c r="I481" s="1151"/>
      <c r="J481" s="913">
        <v>3.1229855157719082E-2</v>
      </c>
      <c r="K481" s="727"/>
      <c r="L481" s="727"/>
      <c r="M481" s="1182" t="s">
        <v>554</v>
      </c>
      <c r="N481" s="1151"/>
      <c r="O481" s="914">
        <v>-3.8397637564342245E-2</v>
      </c>
      <c r="P481" s="727"/>
      <c r="Q481" s="727"/>
      <c r="AG481" s="415"/>
      <c r="AH481" s="415"/>
      <c r="AI481" s="415"/>
      <c r="AJ481" s="415"/>
      <c r="AK481" s="415"/>
      <c r="AL481" s="415"/>
      <c r="AM481" s="415"/>
      <c r="AN481" s="415"/>
      <c r="AO481" s="415"/>
      <c r="AP481" s="415"/>
      <c r="AQ481" s="415"/>
      <c r="AR481" s="415"/>
      <c r="AS481" s="415"/>
      <c r="AT481" s="415"/>
      <c r="AU481" s="415"/>
      <c r="AV481" s="415"/>
      <c r="AW481" s="415"/>
      <c r="AX481" s="415"/>
      <c r="AY481" s="415"/>
      <c r="AZ481" s="415"/>
      <c r="BA481" s="417"/>
      <c r="BB481" s="494"/>
      <c r="BC481" s="417"/>
      <c r="BD481" s="417"/>
      <c r="BE481" s="417"/>
      <c r="BF481" s="417"/>
      <c r="BG481" s="417"/>
      <c r="BH481" s="417"/>
      <c r="BI481" s="417"/>
      <c r="BJ481" s="417"/>
      <c r="BK481" s="417"/>
      <c r="BL481" s="417"/>
      <c r="BM481" s="417"/>
      <c r="BN481" s="417"/>
      <c r="BO481" s="417"/>
      <c r="BP481" s="417"/>
      <c r="BQ481" s="417"/>
      <c r="BR481" s="417"/>
      <c r="BS481" s="417"/>
      <c r="BT481" s="417"/>
      <c r="BU481" s="417"/>
      <c r="BV481" s="417"/>
      <c r="BW481" s="417"/>
      <c r="BX481" s="417"/>
      <c r="BY481" s="417"/>
      <c r="BZ481" s="418"/>
      <c r="CA481" s="418"/>
      <c r="CB481" s="418"/>
      <c r="CC481" s="418"/>
      <c r="CD481" s="418"/>
      <c r="CE481" s="418"/>
      <c r="CF481" s="418"/>
      <c r="CG481" s="418"/>
      <c r="CH481" s="418"/>
      <c r="CI481" s="418"/>
      <c r="CJ481" s="418"/>
      <c r="CK481" s="418"/>
      <c r="CL481" s="418"/>
      <c r="CM481" s="418"/>
      <c r="CN481" s="418"/>
      <c r="CO481" s="418"/>
      <c r="CP481" s="418"/>
      <c r="CQ481" s="418"/>
      <c r="CR481" s="418"/>
      <c r="CS481" s="418"/>
      <c r="CT481" s="418"/>
      <c r="CU481" s="418"/>
      <c r="CV481" s="418"/>
      <c r="CW481" s="418"/>
      <c r="CX481" s="418"/>
      <c r="CY481" s="418"/>
      <c r="CZ481" s="418"/>
    </row>
    <row r="482" s="422" customFormat="true" ht="25.15" customHeight="true" x14ac:dyDescent="0.2">
      <c r="C482" s="1182" t="s">
        <v>574</v>
      </c>
      <c r="D482" s="1151"/>
      <c r="E482" s="912">
        <v>-2.1253367228861435E-2</v>
      </c>
      <c r="F482" s="727"/>
      <c r="G482" s="727"/>
      <c r="H482" s="1182" t="s">
        <v>577</v>
      </c>
      <c r="I482" s="1151"/>
      <c r="J482" s="913">
        <v>-2.8986136847084527E-2</v>
      </c>
      <c r="K482" s="727"/>
      <c r="L482" s="727"/>
      <c r="M482" s="1182" t="s">
        <v>578</v>
      </c>
      <c r="N482" s="1151"/>
      <c r="O482" s="914">
        <v>-3.693261558949075E-2</v>
      </c>
      <c r="P482" s="727"/>
      <c r="Q482" s="727"/>
      <c r="AG482" s="415"/>
      <c r="AH482" s="415"/>
      <c r="AI482" s="415"/>
      <c r="AJ482" s="415"/>
      <c r="AK482" s="415"/>
      <c r="AL482" s="415"/>
      <c r="AM482" s="415"/>
      <c r="AN482" s="415"/>
      <c r="AO482" s="415"/>
      <c r="AP482" s="415"/>
      <c r="AQ482" s="415"/>
      <c r="AR482" s="415"/>
      <c r="AS482" s="415"/>
      <c r="AT482" s="415"/>
      <c r="AU482" s="415"/>
      <c r="AV482" s="415"/>
      <c r="AW482" s="415"/>
      <c r="AX482" s="415"/>
      <c r="AY482" s="415"/>
      <c r="AZ482" s="415"/>
      <c r="BA482" s="417"/>
      <c r="BB482" s="494"/>
      <c r="BC482" s="417"/>
      <c r="BD482" s="417"/>
      <c r="BE482" s="417"/>
      <c r="BF482" s="417"/>
      <c r="BG482" s="417"/>
      <c r="BH482" s="417"/>
      <c r="BI482" s="417"/>
      <c r="BJ482" s="417"/>
      <c r="BK482" s="417"/>
      <c r="BL482" s="417"/>
      <c r="BM482" s="417"/>
      <c r="BN482" s="417"/>
      <c r="BO482" s="417"/>
      <c r="BP482" s="417"/>
      <c r="BQ482" s="417"/>
      <c r="BR482" s="417"/>
      <c r="BS482" s="417"/>
      <c r="BT482" s="417"/>
      <c r="BU482" s="417"/>
      <c r="BV482" s="417"/>
      <c r="BW482" s="417"/>
      <c r="BX482" s="417"/>
      <c r="BY482" s="417"/>
      <c r="BZ482" s="418"/>
      <c r="CA482" s="418"/>
      <c r="CB482" s="418"/>
      <c r="CC482" s="418"/>
      <c r="CD482" s="418"/>
      <c r="CE482" s="418"/>
      <c r="CF482" s="418"/>
      <c r="CG482" s="418"/>
      <c r="CH482" s="418"/>
      <c r="CI482" s="418"/>
      <c r="CJ482" s="418"/>
      <c r="CK482" s="418"/>
      <c r="CL482" s="418"/>
      <c r="CM482" s="418"/>
      <c r="CN482" s="418"/>
      <c r="CO482" s="418"/>
      <c r="CP482" s="418"/>
      <c r="CQ482" s="418"/>
      <c r="CR482" s="418"/>
      <c r="CS482" s="418"/>
      <c r="CT482" s="418"/>
      <c r="CU482" s="418"/>
      <c r="CV482" s="418"/>
      <c r="CW482" s="418"/>
      <c r="CX482" s="418"/>
      <c r="CY482" s="418"/>
      <c r="CZ482" s="418"/>
    </row>
    <row r="483" s="422" customFormat="true" ht="25.15" customHeight="true" x14ac:dyDescent="0.2">
      <c r="C483" s="1182" t="s">
        <v>579</v>
      </c>
      <c r="D483" s="1151"/>
      <c r="E483" s="912">
        <v>1.5420299980064025E-2</v>
      </c>
      <c r="F483" s="727"/>
      <c r="G483" s="727"/>
      <c r="H483" s="1182" t="s">
        <v>579</v>
      </c>
      <c r="I483" s="1151"/>
      <c r="J483" s="913">
        <v>-2.6452652168179908E-2</v>
      </c>
      <c r="K483" s="727"/>
      <c r="L483" s="727"/>
      <c r="M483" s="1182" t="s">
        <v>573</v>
      </c>
      <c r="N483" s="1151"/>
      <c r="O483" s="914">
        <v>3.4988947998560053E-2</v>
      </c>
      <c r="P483" s="727"/>
      <c r="Q483" s="727"/>
      <c r="AG483" s="415"/>
      <c r="AH483" s="415"/>
      <c r="AI483" s="415"/>
      <c r="AJ483" s="415"/>
      <c r="AK483" s="415"/>
      <c r="AL483" s="415"/>
      <c r="AM483" s="415"/>
      <c r="AN483" s="415"/>
      <c r="AO483" s="415"/>
      <c r="AP483" s="415"/>
      <c r="AQ483" s="415"/>
      <c r="AR483" s="415"/>
      <c r="AS483" s="415"/>
      <c r="AT483" s="415"/>
      <c r="AU483" s="415"/>
      <c r="AV483" s="415"/>
      <c r="AW483" s="415"/>
      <c r="AX483" s="415"/>
      <c r="AY483" s="415"/>
      <c r="AZ483" s="415"/>
      <c r="BA483" s="417"/>
      <c r="BB483" s="494"/>
      <c r="BC483" s="417"/>
      <c r="BD483" s="417"/>
      <c r="BE483" s="417"/>
      <c r="BF483" s="417"/>
      <c r="BG483" s="417"/>
      <c r="BH483" s="417"/>
      <c r="BI483" s="417"/>
      <c r="BJ483" s="417"/>
      <c r="BK483" s="417"/>
      <c r="BL483" s="417"/>
      <c r="BM483" s="417"/>
      <c r="BN483" s="417"/>
      <c r="BO483" s="417"/>
      <c r="BP483" s="417"/>
      <c r="BQ483" s="417"/>
      <c r="BR483" s="417"/>
      <c r="BS483" s="417"/>
      <c r="BT483" s="417"/>
      <c r="BU483" s="417"/>
      <c r="BV483" s="417"/>
      <c r="BW483" s="417"/>
      <c r="BX483" s="417"/>
      <c r="BY483" s="417"/>
      <c r="BZ483" s="418"/>
      <c r="CA483" s="418"/>
      <c r="CB483" s="418"/>
      <c r="CC483" s="418"/>
      <c r="CD483" s="418"/>
      <c r="CE483" s="418"/>
      <c r="CF483" s="418"/>
      <c r="CG483" s="418"/>
      <c r="CH483" s="418"/>
      <c r="CI483" s="418"/>
      <c r="CJ483" s="418"/>
      <c r="CK483" s="418"/>
      <c r="CL483" s="418"/>
      <c r="CM483" s="418"/>
      <c r="CN483" s="418"/>
      <c r="CO483" s="418"/>
      <c r="CP483" s="418"/>
      <c r="CQ483" s="418"/>
      <c r="CR483" s="418"/>
      <c r="CS483" s="418"/>
      <c r="CT483" s="418"/>
      <c r="CU483" s="418"/>
      <c r="CV483" s="418"/>
      <c r="CW483" s="418"/>
      <c r="CX483" s="418"/>
      <c r="CY483" s="418"/>
      <c r="CZ483" s="418"/>
    </row>
    <row r="484" s="422" customFormat="true" ht="25.15" customHeight="true" x14ac:dyDescent="0.2">
      <c r="C484" s="1182" t="s">
        <v>572</v>
      </c>
      <c r="D484" s="1151"/>
      <c r="E484" s="912">
        <v>1.5039902346962975E-2</v>
      </c>
      <c r="F484" s="727"/>
      <c r="G484" s="727"/>
      <c r="H484" s="1182" t="s">
        <v>580</v>
      </c>
      <c r="I484" s="1151"/>
      <c r="J484" s="913">
        <v>2.506353260881963E-2</v>
      </c>
      <c r="K484" s="727"/>
      <c r="L484" s="727"/>
      <c r="M484" s="1182" t="s">
        <v>564</v>
      </c>
      <c r="N484" s="1151"/>
      <c r="O484" s="914">
        <v>3.4941655415842418E-2</v>
      </c>
      <c r="P484" s="727"/>
      <c r="Q484" s="727"/>
      <c r="AG484" s="415"/>
      <c r="AH484" s="415"/>
      <c r="AI484" s="415"/>
      <c r="AJ484" s="415"/>
      <c r="AK484" s="415"/>
      <c r="AL484" s="415"/>
      <c r="AM484" s="415"/>
      <c r="AN484" s="415"/>
      <c r="AO484" s="415"/>
      <c r="AP484" s="415"/>
      <c r="AQ484" s="415"/>
      <c r="AR484" s="415"/>
      <c r="AS484" s="415"/>
      <c r="AT484" s="415"/>
      <c r="AU484" s="415"/>
      <c r="AV484" s="415"/>
      <c r="AW484" s="415"/>
      <c r="AX484" s="415"/>
      <c r="AY484" s="415"/>
      <c r="AZ484" s="415"/>
      <c r="BA484" s="417"/>
      <c r="BB484" s="494"/>
      <c r="BC484" s="417"/>
      <c r="BD484" s="417"/>
      <c r="BE484" s="417"/>
      <c r="BF484" s="417"/>
      <c r="BG484" s="417"/>
      <c r="BH484" s="417"/>
      <c r="BI484" s="417"/>
      <c r="BJ484" s="417"/>
      <c r="BK484" s="417"/>
      <c r="BL484" s="417"/>
      <c r="BM484" s="417"/>
      <c r="BN484" s="417"/>
      <c r="BO484" s="417"/>
      <c r="BP484" s="417"/>
      <c r="BQ484" s="417"/>
      <c r="BR484" s="417"/>
      <c r="BS484" s="417"/>
      <c r="BT484" s="417"/>
      <c r="BU484" s="417"/>
      <c r="BV484" s="417"/>
      <c r="BW484" s="417"/>
      <c r="BX484" s="417"/>
      <c r="BY484" s="417"/>
      <c r="BZ484" s="418"/>
      <c r="CA484" s="418"/>
      <c r="CB484" s="418"/>
      <c r="CC484" s="418"/>
      <c r="CD484" s="418"/>
      <c r="CE484" s="418"/>
      <c r="CF484" s="418"/>
      <c r="CG484" s="418"/>
      <c r="CH484" s="418"/>
      <c r="CI484" s="418"/>
      <c r="CJ484" s="418"/>
      <c r="CK484" s="418"/>
      <c r="CL484" s="418"/>
      <c r="CM484" s="418"/>
      <c r="CN484" s="418"/>
      <c r="CO484" s="418"/>
      <c r="CP484" s="418"/>
      <c r="CQ484" s="418"/>
      <c r="CR484" s="418"/>
      <c r="CS484" s="418"/>
      <c r="CT484" s="418"/>
      <c r="CU484" s="418"/>
      <c r="CV484" s="418"/>
      <c r="CW484" s="418"/>
      <c r="CX484" s="418"/>
      <c r="CY484" s="418"/>
      <c r="CZ484" s="418"/>
    </row>
    <row r="485" s="422" customFormat="true" ht="25.15" customHeight="true" x14ac:dyDescent="0.2">
      <c r="C485" s="1182" t="s">
        <v>559</v>
      </c>
      <c r="D485" s="1151"/>
      <c r="E485" s="912">
        <v>1.4277665044232968E-2</v>
      </c>
      <c r="F485" s="727"/>
      <c r="G485" s="727"/>
      <c r="H485" s="1182" t="s">
        <v>568</v>
      </c>
      <c r="I485" s="1151"/>
      <c r="J485" s="913">
        <v>-1.6967486406218021E-2</v>
      </c>
      <c r="K485" s="727"/>
      <c r="L485" s="727"/>
      <c r="M485" s="1182" t="s">
        <v>571</v>
      </c>
      <c r="N485" s="1151"/>
      <c r="O485" s="914">
        <v>3.4758289429493619E-2</v>
      </c>
      <c r="P485" s="727"/>
      <c r="Q485" s="727"/>
      <c r="AG485" s="415"/>
      <c r="AH485" s="415"/>
      <c r="AI485" s="415"/>
      <c r="AJ485" s="415"/>
      <c r="AK485" s="415"/>
      <c r="AL485" s="415"/>
      <c r="AM485" s="415"/>
      <c r="AN485" s="415"/>
      <c r="AO485" s="415"/>
      <c r="AP485" s="415"/>
      <c r="AQ485" s="415"/>
      <c r="AR485" s="415"/>
      <c r="AS485" s="415"/>
      <c r="AT485" s="415"/>
      <c r="AU485" s="415"/>
      <c r="AV485" s="415"/>
      <c r="AW485" s="415"/>
      <c r="AX485" s="415"/>
      <c r="AY485" s="415"/>
      <c r="AZ485" s="415"/>
      <c r="BA485" s="417"/>
      <c r="BB485" s="494"/>
      <c r="BC485" s="417"/>
      <c r="BD485" s="417"/>
      <c r="BE485" s="417"/>
      <c r="BF485" s="417"/>
      <c r="BG485" s="417"/>
      <c r="BH485" s="417"/>
      <c r="BI485" s="417"/>
      <c r="BJ485" s="417"/>
      <c r="BK485" s="417"/>
      <c r="BL485" s="417"/>
      <c r="BM485" s="417"/>
      <c r="BN485" s="417"/>
      <c r="BO485" s="417"/>
      <c r="BP485" s="417"/>
      <c r="BQ485" s="417"/>
      <c r="BR485" s="417"/>
      <c r="BS485" s="417"/>
      <c r="BT485" s="417"/>
      <c r="BU485" s="417"/>
      <c r="BV485" s="417"/>
      <c r="BW485" s="417"/>
      <c r="BX485" s="417"/>
      <c r="BY485" s="417"/>
      <c r="BZ485" s="418"/>
      <c r="CA485" s="418"/>
      <c r="CB485" s="418"/>
      <c r="CC485" s="418"/>
      <c r="CD485" s="418"/>
      <c r="CE485" s="418"/>
      <c r="CF485" s="418"/>
      <c r="CG485" s="418"/>
      <c r="CH485" s="418"/>
      <c r="CI485" s="418"/>
      <c r="CJ485" s="418"/>
      <c r="CK485" s="418"/>
      <c r="CL485" s="418"/>
      <c r="CM485" s="418"/>
      <c r="CN485" s="418"/>
      <c r="CO485" s="418"/>
      <c r="CP485" s="418"/>
      <c r="CQ485" s="418"/>
      <c r="CR485" s="418"/>
      <c r="CS485" s="418"/>
      <c r="CT485" s="418"/>
      <c r="CU485" s="418"/>
      <c r="CV485" s="418"/>
      <c r="CW485" s="418"/>
      <c r="CX485" s="418"/>
      <c r="CY485" s="418"/>
      <c r="CZ485" s="418"/>
    </row>
    <row r="486" s="422" customFormat="true" ht="25.15" customHeight="true" x14ac:dyDescent="0.2">
      <c r="C486" s="1182" t="s">
        <v>561</v>
      </c>
      <c r="D486" s="1151"/>
      <c r="E486" s="912">
        <v>-1.3835536987595898E-2</v>
      </c>
      <c r="F486" s="727"/>
      <c r="G486" s="727"/>
      <c r="H486" s="1182" t="s">
        <v>563</v>
      </c>
      <c r="I486" s="1151"/>
      <c r="J486" s="913">
        <v>1.6967486406215707E-2</v>
      </c>
      <c r="K486" s="727"/>
      <c r="L486" s="727"/>
      <c r="M486" s="1182" t="s">
        <v>575</v>
      </c>
      <c r="N486" s="1151"/>
      <c r="O486" s="914">
        <v>3.3760140791717637E-2</v>
      </c>
      <c r="P486" s="727"/>
      <c r="Q486" s="727"/>
      <c r="AG486" s="415"/>
      <c r="AH486" s="415"/>
      <c r="AI486" s="415"/>
      <c r="AJ486" s="415"/>
      <c r="AK486" s="415"/>
      <c r="AL486" s="415"/>
      <c r="AM486" s="415"/>
      <c r="AN486" s="415"/>
      <c r="AO486" s="415"/>
      <c r="AP486" s="415"/>
      <c r="AQ486" s="415"/>
      <c r="AR486" s="415"/>
      <c r="AS486" s="415"/>
      <c r="AT486" s="415"/>
      <c r="AU486" s="415"/>
      <c r="AV486" s="415"/>
      <c r="AW486" s="415"/>
      <c r="AX486" s="415"/>
      <c r="AY486" s="415"/>
      <c r="AZ486" s="415"/>
      <c r="BA486" s="417"/>
      <c r="BB486" s="494"/>
      <c r="BC486" s="417"/>
      <c r="BD486" s="417"/>
      <c r="BE486" s="417"/>
      <c r="BF486" s="417"/>
      <c r="BG486" s="417"/>
      <c r="BH486" s="417"/>
      <c r="BI486" s="417"/>
      <c r="BJ486" s="417"/>
      <c r="BK486" s="417"/>
      <c r="BL486" s="417"/>
      <c r="BM486" s="417"/>
      <c r="BN486" s="417"/>
      <c r="BO486" s="417"/>
      <c r="BP486" s="417"/>
      <c r="BQ486" s="417"/>
      <c r="BR486" s="417"/>
      <c r="BS486" s="417"/>
      <c r="BT486" s="417"/>
      <c r="BU486" s="417"/>
      <c r="BV486" s="417"/>
      <c r="BW486" s="417"/>
      <c r="BX486" s="417"/>
      <c r="BY486" s="417"/>
      <c r="BZ486" s="418"/>
      <c r="CA486" s="418"/>
      <c r="CB486" s="418"/>
      <c r="CC486" s="418"/>
      <c r="CD486" s="418"/>
      <c r="CE486" s="418"/>
      <c r="CF486" s="418"/>
      <c r="CG486" s="418"/>
      <c r="CH486" s="418"/>
      <c r="CI486" s="418"/>
      <c r="CJ486" s="418"/>
      <c r="CK486" s="418"/>
      <c r="CL486" s="418"/>
      <c r="CM486" s="418"/>
      <c r="CN486" s="418"/>
      <c r="CO486" s="418"/>
      <c r="CP486" s="418"/>
      <c r="CQ486" s="418"/>
      <c r="CR486" s="418"/>
      <c r="CS486" s="418"/>
      <c r="CT486" s="418"/>
      <c r="CU486" s="418"/>
      <c r="CV486" s="418"/>
      <c r="CW486" s="418"/>
      <c r="CX486" s="418"/>
      <c r="CY486" s="418"/>
      <c r="CZ486" s="418"/>
    </row>
    <row r="487" s="422" customFormat="true" ht="25.15" customHeight="true" x14ac:dyDescent="0.2">
      <c r="C487" s="1182" t="s">
        <v>581</v>
      </c>
      <c r="D487" s="1151"/>
      <c r="E487" s="912">
        <v>1.2735989458381218E-2</v>
      </c>
      <c r="F487" s="727"/>
      <c r="G487" s="727"/>
      <c r="H487" s="1182" t="s">
        <v>573</v>
      </c>
      <c r="I487" s="1151"/>
      <c r="J487" s="913">
        <v>1.5082111824735952E-2</v>
      </c>
      <c r="K487" s="727"/>
      <c r="L487" s="727"/>
      <c r="M487" s="1182" t="s">
        <v>365</v>
      </c>
      <c r="N487" s="1151"/>
      <c r="O487" s="914">
        <v>-3.3491421358322712E-2</v>
      </c>
      <c r="P487" s="727"/>
      <c r="Q487" s="727"/>
      <c r="AG487" s="415"/>
      <c r="AH487" s="415"/>
      <c r="AI487" s="415"/>
      <c r="AJ487" s="415"/>
      <c r="AK487" s="415"/>
      <c r="AL487" s="415"/>
      <c r="AM487" s="415"/>
      <c r="AN487" s="415"/>
      <c r="AO487" s="415"/>
      <c r="AP487" s="415"/>
      <c r="AQ487" s="415"/>
      <c r="AR487" s="415"/>
      <c r="AS487" s="415"/>
      <c r="AT487" s="415"/>
      <c r="AU487" s="415"/>
      <c r="AV487" s="415"/>
      <c r="AW487" s="415"/>
      <c r="AX487" s="415"/>
      <c r="AY487" s="415"/>
      <c r="AZ487" s="415"/>
      <c r="BA487" s="417"/>
      <c r="BB487" s="494"/>
      <c r="BC487" s="417"/>
      <c r="BD487" s="417"/>
      <c r="BE487" s="417"/>
      <c r="BF487" s="417"/>
      <c r="BG487" s="417"/>
      <c r="BH487" s="417"/>
      <c r="BI487" s="417"/>
      <c r="BJ487" s="417"/>
      <c r="BK487" s="417"/>
      <c r="BL487" s="417"/>
      <c r="BM487" s="417"/>
      <c r="BN487" s="417"/>
      <c r="BO487" s="417"/>
      <c r="BP487" s="417"/>
      <c r="BQ487" s="417"/>
      <c r="BR487" s="417"/>
      <c r="BS487" s="417"/>
      <c r="BT487" s="417"/>
      <c r="BU487" s="417"/>
      <c r="BV487" s="417"/>
      <c r="BW487" s="417"/>
      <c r="BX487" s="417"/>
      <c r="BY487" s="417"/>
      <c r="BZ487" s="418"/>
      <c r="CA487" s="418"/>
      <c r="CB487" s="418"/>
      <c r="CC487" s="418"/>
      <c r="CD487" s="418"/>
      <c r="CE487" s="418"/>
      <c r="CF487" s="418"/>
      <c r="CG487" s="418"/>
      <c r="CH487" s="418"/>
      <c r="CI487" s="418"/>
      <c r="CJ487" s="418"/>
      <c r="CK487" s="418"/>
      <c r="CL487" s="418"/>
      <c r="CM487" s="418"/>
      <c r="CN487" s="418"/>
      <c r="CO487" s="418"/>
      <c r="CP487" s="418"/>
      <c r="CQ487" s="418"/>
      <c r="CR487" s="418"/>
      <c r="CS487" s="418"/>
      <c r="CT487" s="418"/>
      <c r="CU487" s="418"/>
      <c r="CV487" s="418"/>
      <c r="CW487" s="418"/>
      <c r="CX487" s="418"/>
      <c r="CY487" s="418"/>
      <c r="CZ487" s="418"/>
    </row>
    <row r="488" s="422" customFormat="true" ht="25.15" customHeight="true" x14ac:dyDescent="0.2">
      <c r="C488" s="1182" t="s">
        <v>570</v>
      </c>
      <c r="D488" s="1151"/>
      <c r="E488" s="912">
        <v>-1.2352038138782185E-2</v>
      </c>
      <c r="F488" s="727"/>
      <c r="G488" s="727"/>
      <c r="H488" s="1182" t="s">
        <v>581</v>
      </c>
      <c r="I488" s="1151"/>
      <c r="J488" s="913">
        <v>-1.1833537656278328E-2</v>
      </c>
      <c r="K488" s="727"/>
      <c r="L488" s="727"/>
      <c r="M488" s="1182" t="s">
        <v>579</v>
      </c>
      <c r="N488" s="1151"/>
      <c r="O488" s="914">
        <v>3.3309325921605702E-2</v>
      </c>
      <c r="P488" s="727"/>
      <c r="Q488" s="727"/>
      <c r="AG488" s="415"/>
      <c r="AH488" s="415"/>
      <c r="AI488" s="415"/>
      <c r="AJ488" s="415"/>
      <c r="AK488" s="415"/>
      <c r="AL488" s="415"/>
      <c r="AM488" s="415"/>
      <c r="AN488" s="415"/>
      <c r="AO488" s="415"/>
      <c r="AP488" s="415"/>
      <c r="AQ488" s="415"/>
      <c r="AR488" s="415"/>
      <c r="AS488" s="415"/>
      <c r="AT488" s="415"/>
      <c r="AU488" s="415"/>
      <c r="AV488" s="415"/>
      <c r="AW488" s="415"/>
      <c r="AX488" s="415"/>
      <c r="AY488" s="415"/>
      <c r="AZ488" s="415"/>
      <c r="BA488" s="417"/>
      <c r="BB488" s="494"/>
      <c r="BC488" s="417"/>
      <c r="BD488" s="417"/>
      <c r="BE488" s="417"/>
      <c r="BF488" s="417"/>
      <c r="BG488" s="417"/>
      <c r="BH488" s="417"/>
      <c r="BI488" s="417"/>
      <c r="BJ488" s="417"/>
      <c r="BK488" s="417"/>
      <c r="BL488" s="417"/>
      <c r="BM488" s="417"/>
      <c r="BN488" s="417"/>
      <c r="BO488" s="417"/>
      <c r="BP488" s="417"/>
      <c r="BQ488" s="417"/>
      <c r="BR488" s="417"/>
      <c r="BS488" s="417"/>
      <c r="BT488" s="417"/>
      <c r="BU488" s="417"/>
      <c r="BV488" s="417"/>
      <c r="BW488" s="417"/>
      <c r="BX488" s="417"/>
      <c r="BY488" s="417"/>
      <c r="BZ488" s="418"/>
      <c r="CA488" s="418"/>
      <c r="CB488" s="418"/>
      <c r="CC488" s="418"/>
      <c r="CD488" s="418"/>
      <c r="CE488" s="418"/>
      <c r="CF488" s="418"/>
      <c r="CG488" s="418"/>
      <c r="CH488" s="418"/>
      <c r="CI488" s="418"/>
      <c r="CJ488" s="418"/>
      <c r="CK488" s="418"/>
      <c r="CL488" s="418"/>
      <c r="CM488" s="418"/>
      <c r="CN488" s="418"/>
      <c r="CO488" s="418"/>
      <c r="CP488" s="418"/>
      <c r="CQ488" s="418"/>
      <c r="CR488" s="418"/>
      <c r="CS488" s="418"/>
      <c r="CT488" s="418"/>
      <c r="CU488" s="418"/>
      <c r="CV488" s="418"/>
      <c r="CW488" s="418"/>
      <c r="CX488" s="418"/>
      <c r="CY488" s="418"/>
      <c r="CZ488" s="418"/>
    </row>
    <row r="489" s="422" customFormat="true" ht="25.15" customHeight="true" x14ac:dyDescent="0.2">
      <c r="C489" s="1182" t="s">
        <v>582</v>
      </c>
      <c r="D489" s="1151"/>
      <c r="E489" s="912">
        <v>-1.0865887080849955E-2</v>
      </c>
      <c r="F489" s="727"/>
      <c r="G489" s="727"/>
      <c r="H489" s="1182" t="s">
        <v>559</v>
      </c>
      <c r="I489" s="1151"/>
      <c r="J489" s="913">
        <v>-1.1176446398790913E-2</v>
      </c>
      <c r="K489" s="727"/>
      <c r="L489" s="727"/>
      <c r="M489" s="1182" t="s">
        <v>581</v>
      </c>
      <c r="N489" s="1151"/>
      <c r="O489" s="914">
        <v>2.8360312788748499E-2</v>
      </c>
      <c r="P489" s="727"/>
      <c r="Q489" s="727"/>
      <c r="AG489" s="415"/>
      <c r="AH489" s="415"/>
      <c r="AI489" s="415"/>
      <c r="AJ489" s="415"/>
      <c r="AK489" s="415"/>
      <c r="AL489" s="415"/>
      <c r="AM489" s="415"/>
      <c r="AN489" s="415"/>
      <c r="AO489" s="415"/>
      <c r="AP489" s="415"/>
      <c r="AQ489" s="415"/>
      <c r="AR489" s="415"/>
      <c r="AS489" s="415"/>
      <c r="AT489" s="415"/>
      <c r="AU489" s="415"/>
      <c r="AV489" s="415"/>
      <c r="AW489" s="415"/>
      <c r="AX489" s="415"/>
      <c r="AY489" s="415"/>
      <c r="AZ489" s="415"/>
      <c r="BA489" s="417"/>
      <c r="BB489" s="494"/>
      <c r="BC489" s="417"/>
      <c r="BD489" s="417"/>
      <c r="BE489" s="417"/>
      <c r="BF489" s="417"/>
      <c r="BG489" s="417"/>
      <c r="BH489" s="417"/>
      <c r="BI489" s="417"/>
      <c r="BJ489" s="417"/>
      <c r="BK489" s="417"/>
      <c r="BL489" s="417"/>
      <c r="BM489" s="417"/>
      <c r="BN489" s="417"/>
      <c r="BO489" s="417"/>
      <c r="BP489" s="417"/>
      <c r="BQ489" s="417"/>
      <c r="BR489" s="417"/>
      <c r="BS489" s="417"/>
      <c r="BT489" s="417"/>
      <c r="BU489" s="417"/>
      <c r="BV489" s="417"/>
      <c r="BW489" s="417"/>
      <c r="BX489" s="417"/>
      <c r="BY489" s="417"/>
      <c r="BZ489" s="418"/>
      <c r="CA489" s="418"/>
      <c r="CB489" s="418"/>
      <c r="CC489" s="418"/>
      <c r="CD489" s="418"/>
      <c r="CE489" s="418"/>
      <c r="CF489" s="418"/>
      <c r="CG489" s="418"/>
      <c r="CH489" s="418"/>
      <c r="CI489" s="418"/>
      <c r="CJ489" s="418"/>
      <c r="CK489" s="418"/>
      <c r="CL489" s="418"/>
      <c r="CM489" s="418"/>
      <c r="CN489" s="418"/>
      <c r="CO489" s="418"/>
      <c r="CP489" s="418"/>
      <c r="CQ489" s="418"/>
      <c r="CR489" s="418"/>
      <c r="CS489" s="418"/>
      <c r="CT489" s="418"/>
      <c r="CU489" s="418"/>
      <c r="CV489" s="418"/>
      <c r="CW489" s="418"/>
      <c r="CX489" s="418"/>
      <c r="CY489" s="418"/>
      <c r="CZ489" s="418"/>
    </row>
    <row r="490" s="422" customFormat="true" ht="25.15" customHeight="true" x14ac:dyDescent="0.2">
      <c r="C490" s="1182" t="s">
        <v>577</v>
      </c>
      <c r="D490" s="1151"/>
      <c r="E490" s="912">
        <v>-1.0140009822719448E-2</v>
      </c>
      <c r="F490" s="727"/>
      <c r="G490" s="727"/>
      <c r="H490" s="1182" t="s">
        <v>583</v>
      </c>
      <c r="I490" s="1151"/>
      <c r="J490" s="913">
        <v>-1.0961877120974311E-2</v>
      </c>
      <c r="K490" s="727"/>
      <c r="L490" s="727"/>
      <c r="M490" s="1182" t="s">
        <v>576</v>
      </c>
      <c r="N490" s="1151"/>
      <c r="O490" s="914">
        <v>2.8249269163044998E-2</v>
      </c>
      <c r="P490" s="727"/>
      <c r="Q490" s="727"/>
      <c r="AG490" s="415"/>
      <c r="AH490" s="415"/>
      <c r="AI490" s="415"/>
      <c r="AJ490" s="415"/>
      <c r="AK490" s="415"/>
      <c r="AL490" s="415"/>
      <c r="AM490" s="415"/>
      <c r="AN490" s="415"/>
      <c r="AO490" s="415"/>
      <c r="AP490" s="415"/>
      <c r="AQ490" s="415"/>
      <c r="AR490" s="415"/>
      <c r="AS490" s="415"/>
      <c r="AT490" s="415"/>
      <c r="AU490" s="415"/>
      <c r="AV490" s="415"/>
      <c r="AW490" s="415"/>
      <c r="AX490" s="415"/>
      <c r="AY490" s="415"/>
      <c r="AZ490" s="415"/>
      <c r="BA490" s="417"/>
      <c r="BB490" s="494"/>
      <c r="BC490" s="417"/>
      <c r="BD490" s="417"/>
      <c r="BE490" s="417"/>
      <c r="BF490" s="417"/>
      <c r="BG490" s="417"/>
      <c r="BH490" s="417"/>
      <c r="BI490" s="417"/>
      <c r="BJ490" s="417"/>
      <c r="BK490" s="417"/>
      <c r="BL490" s="417"/>
      <c r="BM490" s="417"/>
      <c r="BN490" s="417"/>
      <c r="BO490" s="417"/>
      <c r="BP490" s="417"/>
      <c r="BQ490" s="417"/>
      <c r="BR490" s="417"/>
      <c r="BS490" s="417"/>
      <c r="BT490" s="417"/>
      <c r="BU490" s="417"/>
      <c r="BV490" s="417"/>
      <c r="BW490" s="417"/>
      <c r="BX490" s="417"/>
      <c r="BY490" s="417"/>
      <c r="BZ490" s="418"/>
      <c r="CA490" s="418"/>
      <c r="CB490" s="418"/>
      <c r="CC490" s="418"/>
      <c r="CD490" s="418"/>
      <c r="CE490" s="418"/>
      <c r="CF490" s="418"/>
      <c r="CG490" s="418"/>
      <c r="CH490" s="418"/>
      <c r="CI490" s="418"/>
      <c r="CJ490" s="418"/>
      <c r="CK490" s="418"/>
      <c r="CL490" s="418"/>
      <c r="CM490" s="418"/>
      <c r="CN490" s="418"/>
      <c r="CO490" s="418"/>
      <c r="CP490" s="418"/>
      <c r="CQ490" s="418"/>
      <c r="CR490" s="418"/>
      <c r="CS490" s="418"/>
      <c r="CT490" s="418"/>
      <c r="CU490" s="418"/>
      <c r="CV490" s="418"/>
      <c r="CW490" s="418"/>
      <c r="CX490" s="418"/>
      <c r="CY490" s="418"/>
      <c r="CZ490" s="418"/>
    </row>
    <row r="491" s="422" customFormat="true" ht="25.15" customHeight="true" x14ac:dyDescent="0.2">
      <c r="C491" s="1182" t="s">
        <v>584</v>
      </c>
      <c r="D491" s="1151"/>
      <c r="E491" s="912">
        <v>3.8066287249378015E-3</v>
      </c>
      <c r="F491" s="727"/>
      <c r="G491" s="727"/>
      <c r="H491" s="1182" t="s">
        <v>576</v>
      </c>
      <c r="I491" s="1151"/>
      <c r="J491" s="913">
        <v>9.8848369334325163E-3</v>
      </c>
      <c r="K491" s="727"/>
      <c r="L491" s="727"/>
      <c r="M491" s="1182" t="s">
        <v>572</v>
      </c>
      <c r="N491" s="1151"/>
      <c r="O491" s="914">
        <v>2.7959095092636901E-2</v>
      </c>
      <c r="P491" s="727"/>
      <c r="Q491" s="727"/>
      <c r="AG491" s="415"/>
      <c r="AH491" s="415"/>
      <c r="AI491" s="415"/>
      <c r="AJ491" s="415"/>
      <c r="AK491" s="415"/>
      <c r="AL491" s="415"/>
      <c r="AM491" s="415"/>
      <c r="AN491" s="415"/>
      <c r="AO491" s="415"/>
      <c r="AP491" s="415"/>
      <c r="AQ491" s="415"/>
      <c r="AR491" s="415"/>
      <c r="AS491" s="415"/>
      <c r="AT491" s="415"/>
      <c r="AU491" s="415"/>
      <c r="AV491" s="415"/>
      <c r="AW491" s="415"/>
      <c r="AX491" s="415"/>
      <c r="AY491" s="415"/>
      <c r="AZ491" s="415"/>
      <c r="BA491" s="417"/>
      <c r="BB491" s="494"/>
      <c r="BC491" s="417"/>
      <c r="BD491" s="417"/>
      <c r="BE491" s="417"/>
      <c r="BF491" s="417"/>
      <c r="BG491" s="417"/>
      <c r="BH491" s="417"/>
      <c r="BI491" s="417"/>
      <c r="BJ491" s="417"/>
      <c r="BK491" s="417"/>
      <c r="BL491" s="417"/>
      <c r="BM491" s="417"/>
      <c r="BN491" s="417"/>
      <c r="BO491" s="417"/>
      <c r="BP491" s="417"/>
      <c r="BQ491" s="417"/>
      <c r="BR491" s="417"/>
      <c r="BS491" s="417"/>
      <c r="BT491" s="417"/>
      <c r="BU491" s="417"/>
      <c r="BV491" s="417"/>
      <c r="BW491" s="417"/>
      <c r="BX491" s="417"/>
      <c r="BY491" s="417"/>
      <c r="BZ491" s="418"/>
      <c r="CA491" s="418"/>
      <c r="CB491" s="418"/>
      <c r="CC491" s="418"/>
      <c r="CD491" s="418"/>
      <c r="CE491" s="418"/>
      <c r="CF491" s="418"/>
      <c r="CG491" s="418"/>
      <c r="CH491" s="418"/>
      <c r="CI491" s="418"/>
      <c r="CJ491" s="418"/>
      <c r="CK491" s="418"/>
      <c r="CL491" s="418"/>
      <c r="CM491" s="418"/>
      <c r="CN491" s="418"/>
      <c r="CO491" s="418"/>
      <c r="CP491" s="418"/>
      <c r="CQ491" s="418"/>
      <c r="CR491" s="418"/>
      <c r="CS491" s="418"/>
      <c r="CT491" s="418"/>
      <c r="CU491" s="418"/>
      <c r="CV491" s="418"/>
      <c r="CW491" s="418"/>
      <c r="CX491" s="418"/>
      <c r="CY491" s="418"/>
      <c r="CZ491" s="418"/>
    </row>
    <row r="492" s="422" customFormat="true" ht="25.15" customHeight="true" x14ac:dyDescent="0.2">
      <c r="C492" s="1182" t="s">
        <v>552</v>
      </c>
      <c r="D492" s="1151"/>
      <c r="E492" s="912">
        <v>-2.4750125638878374E-3</v>
      </c>
      <c r="F492" s="727"/>
      <c r="G492" s="727"/>
      <c r="H492" s="1182" t="s">
        <v>582</v>
      </c>
      <c r="I492" s="1151"/>
      <c r="J492" s="913">
        <v>-5.3796972117101114E-3</v>
      </c>
      <c r="K492" s="727"/>
      <c r="L492" s="727"/>
      <c r="M492" s="1182" t="s">
        <v>585</v>
      </c>
      <c r="N492" s="1151"/>
      <c r="O492" s="914">
        <v>-2.2540189893850072E-2</v>
      </c>
      <c r="P492" s="727"/>
      <c r="Q492" s="727"/>
      <c r="AG492" s="415"/>
      <c r="AH492" s="415"/>
      <c r="AI492" s="415"/>
      <c r="AJ492" s="415"/>
      <c r="AK492" s="415"/>
      <c r="AL492" s="415"/>
      <c r="AM492" s="415"/>
      <c r="AN492" s="415"/>
      <c r="AO492" s="415"/>
      <c r="AP492" s="415"/>
      <c r="AQ492" s="415"/>
      <c r="AR492" s="415"/>
      <c r="AS492" s="415"/>
      <c r="AT492" s="415"/>
      <c r="AU492" s="415"/>
      <c r="AV492" s="415"/>
      <c r="AW492" s="415"/>
      <c r="AX492" s="415"/>
      <c r="AY492" s="415"/>
      <c r="AZ492" s="415"/>
      <c r="BA492" s="417"/>
      <c r="BB492" s="494"/>
      <c r="BC492" s="417"/>
      <c r="BD492" s="417"/>
      <c r="BE492" s="417"/>
      <c r="BF492" s="417"/>
      <c r="BG492" s="417"/>
      <c r="BH492" s="417"/>
      <c r="BI492" s="417"/>
      <c r="BJ492" s="417"/>
      <c r="BK492" s="417"/>
      <c r="BL492" s="417"/>
      <c r="BM492" s="417"/>
      <c r="BN492" s="417"/>
      <c r="BO492" s="417"/>
      <c r="BP492" s="417"/>
      <c r="BQ492" s="417"/>
      <c r="BR492" s="417"/>
      <c r="BS492" s="417"/>
      <c r="BT492" s="417"/>
      <c r="BU492" s="417"/>
      <c r="BV492" s="417"/>
      <c r="BW492" s="417"/>
      <c r="BX492" s="417"/>
      <c r="BY492" s="417"/>
      <c r="BZ492" s="418"/>
      <c r="CA492" s="418"/>
      <c r="CB492" s="418"/>
      <c r="CC492" s="418"/>
      <c r="CD492" s="418"/>
      <c r="CE492" s="418"/>
      <c r="CF492" s="418"/>
      <c r="CG492" s="418"/>
      <c r="CH492" s="418"/>
      <c r="CI492" s="418"/>
      <c r="CJ492" s="418"/>
      <c r="CK492" s="418"/>
      <c r="CL492" s="418"/>
      <c r="CM492" s="418"/>
      <c r="CN492" s="418"/>
      <c r="CO492" s="418"/>
      <c r="CP492" s="418"/>
      <c r="CQ492" s="418"/>
      <c r="CR492" s="418"/>
      <c r="CS492" s="418"/>
      <c r="CT492" s="418"/>
      <c r="CU492" s="418"/>
      <c r="CV492" s="418"/>
      <c r="CW492" s="418"/>
      <c r="CX492" s="418"/>
      <c r="CY492" s="418"/>
      <c r="CZ492" s="418"/>
    </row>
    <row r="493" s="422" customFormat="true" ht="25.15" customHeight="true" x14ac:dyDescent="0.2">
      <c r="C493" s="1182" t="s">
        <v>356</v>
      </c>
      <c r="D493" s="1151"/>
      <c r="E493" s="912">
        <v>-1.730088514012428E-3</v>
      </c>
      <c r="F493" s="727"/>
      <c r="G493" s="727"/>
      <c r="H493" s="1182" t="s">
        <v>560</v>
      </c>
      <c r="I493" s="1151"/>
      <c r="J493" s="913">
        <v>4.5743320666247131E-3</v>
      </c>
      <c r="K493" s="727"/>
      <c r="L493" s="727"/>
      <c r="M493" s="1182" t="s">
        <v>586</v>
      </c>
      <c r="N493" s="1151"/>
      <c r="O493" s="914">
        <v>-2.073075827540968E-2</v>
      </c>
      <c r="P493" s="727"/>
      <c r="Q493" s="727"/>
      <c r="AG493" s="415"/>
      <c r="AH493" s="415"/>
      <c r="AI493" s="415"/>
      <c r="AJ493" s="415"/>
      <c r="AK493" s="415"/>
      <c r="AL493" s="415"/>
      <c r="AM493" s="415"/>
      <c r="AN493" s="415"/>
      <c r="AO493" s="415"/>
      <c r="AP493" s="415"/>
      <c r="AQ493" s="415"/>
      <c r="AR493" s="415"/>
      <c r="AS493" s="415"/>
      <c r="AT493" s="415"/>
      <c r="AU493" s="415"/>
      <c r="AV493" s="415"/>
      <c r="AW493" s="415"/>
      <c r="AX493" s="415"/>
      <c r="AY493" s="415"/>
      <c r="AZ493" s="415"/>
      <c r="BA493" s="417"/>
      <c r="BB493" s="494"/>
      <c r="BC493" s="417"/>
      <c r="BD493" s="417"/>
      <c r="BE493" s="417"/>
      <c r="BF493" s="417"/>
      <c r="BG493" s="417"/>
      <c r="BH493" s="417"/>
      <c r="BI493" s="417"/>
      <c r="BJ493" s="417"/>
      <c r="BK493" s="417"/>
      <c r="BL493" s="417"/>
      <c r="BM493" s="417"/>
      <c r="BN493" s="417"/>
      <c r="BO493" s="417"/>
      <c r="BP493" s="417"/>
      <c r="BQ493" s="417"/>
      <c r="BR493" s="417"/>
      <c r="BS493" s="417"/>
      <c r="BT493" s="417"/>
      <c r="BU493" s="417"/>
      <c r="BV493" s="417"/>
      <c r="BW493" s="417"/>
      <c r="BX493" s="417"/>
      <c r="BY493" s="417"/>
      <c r="BZ493" s="418"/>
      <c r="CA493" s="418"/>
      <c r="CB493" s="418"/>
      <c r="CC493" s="418"/>
      <c r="CD493" s="418"/>
      <c r="CE493" s="418"/>
      <c r="CF493" s="418"/>
      <c r="CG493" s="418"/>
      <c r="CH493" s="418"/>
      <c r="CI493" s="418"/>
      <c r="CJ493" s="418"/>
      <c r="CK493" s="418"/>
      <c r="CL493" s="418"/>
      <c r="CM493" s="418"/>
      <c r="CN493" s="418"/>
      <c r="CO493" s="418"/>
      <c r="CP493" s="418"/>
      <c r="CQ493" s="418"/>
      <c r="CR493" s="418"/>
      <c r="CS493" s="418"/>
      <c r="CT493" s="418"/>
      <c r="CU493" s="418"/>
      <c r="CV493" s="418"/>
      <c r="CW493" s="418"/>
      <c r="CX493" s="418"/>
      <c r="CY493" s="418"/>
      <c r="CZ493" s="418"/>
    </row>
    <row r="494" s="422" customFormat="true" ht="25.15" customHeight="true" x14ac:dyDescent="0.2">
      <c r="C494" s="1182" t="s">
        <v>564</v>
      </c>
      <c r="D494" s="1151"/>
      <c r="E494" s="912">
        <v>-1.4582389041150735E-3</v>
      </c>
      <c r="F494" s="727"/>
      <c r="G494" s="727"/>
      <c r="H494" s="1182" t="s">
        <v>575</v>
      </c>
      <c r="I494" s="1151"/>
      <c r="J494" s="913">
        <v>3.5412227122185807E-3</v>
      </c>
      <c r="K494" s="727"/>
      <c r="L494" s="727"/>
      <c r="M494" s="1182" t="s">
        <v>582</v>
      </c>
      <c r="N494" s="1151"/>
      <c r="O494" s="914">
        <v>2.0466094147794316E-2</v>
      </c>
      <c r="P494" s="727"/>
      <c r="Q494" s="727"/>
      <c r="AG494" s="415"/>
      <c r="AH494" s="415"/>
      <c r="AI494" s="415"/>
      <c r="AJ494" s="415"/>
      <c r="AK494" s="415"/>
      <c r="AL494" s="415"/>
      <c r="AM494" s="415"/>
      <c r="AN494" s="415"/>
      <c r="AO494" s="415"/>
      <c r="AP494" s="415"/>
      <c r="AQ494" s="415"/>
      <c r="AR494" s="415"/>
      <c r="AS494" s="415"/>
      <c r="AT494" s="415"/>
      <c r="AU494" s="415"/>
      <c r="AV494" s="415"/>
      <c r="AW494" s="415"/>
      <c r="AX494" s="415"/>
      <c r="AY494" s="415"/>
      <c r="AZ494" s="415"/>
      <c r="BA494" s="417"/>
      <c r="BB494" s="494"/>
      <c r="BC494" s="417"/>
      <c r="BD494" s="417"/>
      <c r="BE494" s="417"/>
      <c r="BF494" s="417"/>
      <c r="BG494" s="417"/>
      <c r="BH494" s="417"/>
      <c r="BI494" s="417"/>
      <c r="BJ494" s="417"/>
      <c r="BK494" s="417"/>
      <c r="BL494" s="417"/>
      <c r="BM494" s="417"/>
      <c r="BN494" s="417"/>
      <c r="BO494" s="417"/>
      <c r="BP494" s="417"/>
      <c r="BQ494" s="417"/>
      <c r="BR494" s="417"/>
      <c r="BS494" s="417"/>
      <c r="BT494" s="417"/>
      <c r="BU494" s="417"/>
      <c r="BV494" s="417"/>
      <c r="BW494" s="417"/>
      <c r="BX494" s="417"/>
      <c r="BY494" s="417"/>
      <c r="BZ494" s="418"/>
      <c r="CA494" s="418"/>
      <c r="CB494" s="418"/>
      <c r="CC494" s="418"/>
      <c r="CD494" s="418"/>
      <c r="CE494" s="418"/>
      <c r="CF494" s="418"/>
      <c r="CG494" s="418"/>
      <c r="CH494" s="418"/>
      <c r="CI494" s="418"/>
      <c r="CJ494" s="418"/>
      <c r="CK494" s="418"/>
      <c r="CL494" s="418"/>
      <c r="CM494" s="418"/>
      <c r="CN494" s="418"/>
      <c r="CO494" s="418"/>
      <c r="CP494" s="418"/>
      <c r="CQ494" s="418"/>
      <c r="CR494" s="418"/>
      <c r="CS494" s="418"/>
      <c r="CT494" s="418"/>
      <c r="CU494" s="418"/>
      <c r="CV494" s="418"/>
      <c r="CW494" s="418"/>
      <c r="CX494" s="418"/>
      <c r="CY494" s="418"/>
      <c r="CZ494" s="418"/>
    </row>
    <row r="495" s="422" customFormat="true" ht="25.15" customHeight="true" x14ac:dyDescent="0.2">
      <c r="C495" s="1182" t="s">
        <v>583</v>
      </c>
      <c r="D495" s="1151"/>
      <c r="E495" s="915">
        <v>1.2754377730607677E-3</v>
      </c>
      <c r="F495" s="727"/>
      <c r="G495" s="727"/>
      <c r="H495" s="1182" t="s">
        <v>584</v>
      </c>
      <c r="I495" s="1151"/>
      <c r="J495" s="913">
        <v>-2.9889870050561545E-3</v>
      </c>
      <c r="K495" s="727"/>
      <c r="L495" s="727"/>
      <c r="M495" s="1182" t="s">
        <v>587</v>
      </c>
      <c r="N495" s="1151"/>
      <c r="O495" s="914">
        <v>-2.0264647241909774E-2</v>
      </c>
      <c r="P495" s="727"/>
      <c r="Q495" s="727"/>
      <c r="AG495" s="415"/>
      <c r="AH495" s="415"/>
      <c r="AI495" s="415"/>
      <c r="AJ495" s="415"/>
      <c r="AK495" s="415"/>
      <c r="AL495" s="415"/>
      <c r="AM495" s="415"/>
      <c r="AN495" s="415"/>
      <c r="AO495" s="415"/>
      <c r="AP495" s="415"/>
      <c r="AQ495" s="415"/>
      <c r="AR495" s="415"/>
      <c r="AS495" s="415"/>
      <c r="AT495" s="415"/>
      <c r="AU495" s="415"/>
      <c r="AV495" s="415"/>
      <c r="AW495" s="415"/>
      <c r="AX495" s="415"/>
      <c r="AY495" s="415"/>
      <c r="AZ495" s="415"/>
      <c r="BA495" s="417"/>
      <c r="BB495" s="494"/>
      <c r="BC495" s="417"/>
      <c r="BD495" s="417"/>
      <c r="BE495" s="417"/>
      <c r="BF495" s="417"/>
      <c r="BG495" s="417"/>
      <c r="BH495" s="417"/>
      <c r="BI495" s="417"/>
      <c r="BJ495" s="417"/>
      <c r="BK495" s="417"/>
      <c r="BL495" s="417"/>
      <c r="BM495" s="417"/>
      <c r="BN495" s="417"/>
      <c r="BO495" s="417"/>
      <c r="BP495" s="417"/>
      <c r="BQ495" s="417"/>
      <c r="BR495" s="417"/>
      <c r="BS495" s="417"/>
      <c r="BT495" s="417"/>
      <c r="BU495" s="417"/>
      <c r="BV495" s="417"/>
      <c r="BW495" s="417"/>
      <c r="BX495" s="417"/>
      <c r="BY495" s="417"/>
      <c r="BZ495" s="418"/>
      <c r="CA495" s="418"/>
      <c r="CB495" s="418"/>
      <c r="CC495" s="418"/>
      <c r="CD495" s="418"/>
      <c r="CE495" s="418"/>
      <c r="CF495" s="418"/>
      <c r="CG495" s="418"/>
      <c r="CH495" s="418"/>
      <c r="CI495" s="418"/>
      <c r="CJ495" s="418"/>
      <c r="CK495" s="418"/>
      <c r="CL495" s="418"/>
      <c r="CM495" s="418"/>
      <c r="CN495" s="418"/>
      <c r="CO495" s="418"/>
      <c r="CP495" s="418"/>
      <c r="CQ495" s="418"/>
      <c r="CR495" s="418"/>
      <c r="CS495" s="418"/>
      <c r="CT495" s="418"/>
      <c r="CU495" s="418"/>
      <c r="CV495" s="418"/>
      <c r="CW495" s="418"/>
      <c r="CX495" s="418"/>
      <c r="CY495" s="418"/>
      <c r="CZ495" s="418"/>
    </row>
    <row r="496" s="422" customFormat="true" ht="25.15" customHeight="true" x14ac:dyDescent="0.2">
      <c r="C496" s="1152"/>
      <c r="D496" s="1151"/>
      <c r="E496" s="728"/>
      <c r="F496" s="727"/>
      <c r="G496" s="727"/>
      <c r="H496" s="1182" t="s">
        <v>365</v>
      </c>
      <c r="I496" s="1151"/>
      <c r="J496" s="916">
        <v>-1.8034264910725042E-3</v>
      </c>
      <c r="K496" s="727"/>
      <c r="L496" s="727"/>
      <c r="M496" s="1182" t="s">
        <v>588</v>
      </c>
      <c r="N496" s="1151"/>
      <c r="O496" s="914">
        <v>-1.8923199540113761E-2</v>
      </c>
      <c r="P496" s="727"/>
      <c r="Q496" s="727"/>
      <c r="AG496" s="415"/>
      <c r="AH496" s="415"/>
      <c r="AI496" s="415"/>
      <c r="AJ496" s="415"/>
      <c r="AK496" s="415"/>
      <c r="AL496" s="415"/>
      <c r="AM496" s="415"/>
      <c r="AN496" s="415"/>
      <c r="AO496" s="415"/>
      <c r="AP496" s="415"/>
      <c r="AQ496" s="415"/>
      <c r="AR496" s="415"/>
      <c r="AS496" s="415"/>
      <c r="AT496" s="415"/>
      <c r="AU496" s="415"/>
      <c r="AV496" s="415"/>
      <c r="AW496" s="415"/>
      <c r="AX496" s="415"/>
      <c r="AY496" s="415"/>
      <c r="AZ496" s="415"/>
      <c r="BA496" s="417"/>
      <c r="BB496" s="494"/>
      <c r="BC496" s="417"/>
      <c r="BD496" s="417"/>
      <c r="BE496" s="417"/>
      <c r="BF496" s="417"/>
      <c r="BG496" s="417"/>
      <c r="BH496" s="417"/>
      <c r="BI496" s="417"/>
      <c r="BJ496" s="417"/>
      <c r="BK496" s="417"/>
      <c r="BL496" s="417"/>
      <c r="BM496" s="417"/>
      <c r="BN496" s="417"/>
      <c r="BO496" s="417"/>
      <c r="BP496" s="417"/>
      <c r="BQ496" s="417"/>
      <c r="BR496" s="417"/>
      <c r="BS496" s="417"/>
      <c r="BT496" s="417"/>
      <c r="BU496" s="417"/>
      <c r="BV496" s="417"/>
      <c r="BW496" s="417"/>
      <c r="BX496" s="417"/>
      <c r="BY496" s="417"/>
      <c r="BZ496" s="418"/>
      <c r="CA496" s="418"/>
      <c r="CB496" s="418"/>
      <c r="CC496" s="418"/>
      <c r="CD496" s="418"/>
      <c r="CE496" s="418"/>
      <c r="CF496" s="418"/>
      <c r="CG496" s="418"/>
      <c r="CH496" s="418"/>
      <c r="CI496" s="418"/>
      <c r="CJ496" s="418"/>
      <c r="CK496" s="418"/>
      <c r="CL496" s="418"/>
      <c r="CM496" s="418"/>
      <c r="CN496" s="418"/>
      <c r="CO496" s="418"/>
      <c r="CP496" s="418"/>
      <c r="CQ496" s="418"/>
      <c r="CR496" s="418"/>
      <c r="CS496" s="418"/>
      <c r="CT496" s="418"/>
      <c r="CU496" s="418"/>
      <c r="CV496" s="418"/>
      <c r="CW496" s="418"/>
      <c r="CX496" s="418"/>
      <c r="CY496" s="418"/>
      <c r="CZ496" s="418"/>
    </row>
    <row r="497" s="422" customFormat="true" ht="25.15" customHeight="true" x14ac:dyDescent="0.2">
      <c r="C497" s="1152"/>
      <c r="D497" s="1151"/>
      <c r="E497" s="728"/>
      <c r="F497" s="727"/>
      <c r="G497" s="727"/>
      <c r="H497" s="1152"/>
      <c r="I497" s="1151"/>
      <c r="J497" s="728"/>
      <c r="K497" s="727"/>
      <c r="L497" s="727"/>
      <c r="M497" s="1182" t="s">
        <v>589</v>
      </c>
      <c r="N497" s="1151"/>
      <c r="O497" s="914">
        <v>-1.7139507369950794E-2</v>
      </c>
      <c r="P497" s="727"/>
      <c r="Q497" s="727"/>
      <c r="AG497" s="415"/>
      <c r="AH497" s="415"/>
      <c r="AI497" s="415"/>
      <c r="AJ497" s="415"/>
      <c r="AK497" s="415"/>
      <c r="AL497" s="415"/>
      <c r="AM497" s="415"/>
      <c r="AN497" s="415"/>
      <c r="AO497" s="415"/>
      <c r="AP497" s="415"/>
      <c r="AQ497" s="415"/>
      <c r="AR497" s="415"/>
      <c r="AS497" s="415"/>
      <c r="AT497" s="415"/>
      <c r="AU497" s="415"/>
      <c r="AV497" s="415"/>
      <c r="AW497" s="415"/>
      <c r="AX497" s="415"/>
      <c r="AY497" s="415"/>
      <c r="AZ497" s="415"/>
      <c r="BA497" s="417"/>
      <c r="BB497" s="494"/>
      <c r="BC497" s="417"/>
      <c r="BD497" s="417"/>
      <c r="BE497" s="417"/>
      <c r="BF497" s="417"/>
      <c r="BG497" s="417"/>
      <c r="BH497" s="417"/>
      <c r="BI497" s="417"/>
      <c r="BJ497" s="417"/>
      <c r="BK497" s="417"/>
      <c r="BL497" s="417"/>
      <c r="BM497" s="417"/>
      <c r="BN497" s="417"/>
      <c r="BO497" s="417"/>
      <c r="BP497" s="417"/>
      <c r="BQ497" s="417"/>
      <c r="BR497" s="417"/>
      <c r="BS497" s="417"/>
      <c r="BT497" s="417"/>
      <c r="BU497" s="417"/>
      <c r="BV497" s="417"/>
      <c r="BW497" s="417"/>
      <c r="BX497" s="417"/>
      <c r="BY497" s="417"/>
      <c r="BZ497" s="418"/>
      <c r="CA497" s="418"/>
      <c r="CB497" s="418"/>
      <c r="CC497" s="418"/>
      <c r="CD497" s="418"/>
      <c r="CE497" s="418"/>
      <c r="CF497" s="418"/>
      <c r="CG497" s="418"/>
      <c r="CH497" s="418"/>
      <c r="CI497" s="418"/>
      <c r="CJ497" s="418"/>
      <c r="CK497" s="418"/>
      <c r="CL497" s="418"/>
      <c r="CM497" s="418"/>
      <c r="CN497" s="418"/>
      <c r="CO497" s="418"/>
      <c r="CP497" s="418"/>
      <c r="CQ497" s="418"/>
      <c r="CR497" s="418"/>
      <c r="CS497" s="418"/>
      <c r="CT497" s="418"/>
      <c r="CU497" s="418"/>
      <c r="CV497" s="418"/>
      <c r="CW497" s="418"/>
      <c r="CX497" s="418"/>
      <c r="CY497" s="418"/>
      <c r="CZ497" s="418"/>
    </row>
    <row r="498" s="422" customFormat="true" ht="25.15" customHeight="true" x14ac:dyDescent="0.2">
      <c r="C498" s="1152"/>
      <c r="D498" s="1151"/>
      <c r="E498" s="727"/>
      <c r="F498" s="727"/>
      <c r="G498" s="727"/>
      <c r="H498" s="1152"/>
      <c r="I498" s="1151"/>
      <c r="J498" s="728"/>
      <c r="K498" s="727"/>
      <c r="L498" s="727"/>
      <c r="M498" s="1182" t="s">
        <v>570</v>
      </c>
      <c r="N498" s="1151"/>
      <c r="O498" s="914">
        <v>1.7018535577347966E-2</v>
      </c>
      <c r="P498" s="727"/>
      <c r="Q498" s="727"/>
      <c r="AG498" s="415"/>
      <c r="AH498" s="415"/>
      <c r="AI498" s="415"/>
      <c r="AJ498" s="415"/>
      <c r="AK498" s="415"/>
      <c r="AL498" s="415"/>
      <c r="AM498" s="415"/>
      <c r="AN498" s="415"/>
      <c r="AO498" s="415"/>
      <c r="AP498" s="415"/>
      <c r="AQ498" s="415"/>
      <c r="AR498" s="415"/>
      <c r="AS498" s="415"/>
      <c r="AT498" s="415"/>
      <c r="AU498" s="415"/>
      <c r="AV498" s="415"/>
      <c r="AW498" s="415"/>
      <c r="AX498" s="415"/>
      <c r="AY498" s="415"/>
      <c r="AZ498" s="415"/>
      <c r="BA498" s="417"/>
      <c r="BB498" s="494"/>
      <c r="BC498" s="417"/>
      <c r="BD498" s="417"/>
      <c r="BE498" s="417"/>
      <c r="BF498" s="417"/>
      <c r="BG498" s="417"/>
      <c r="BH498" s="417"/>
      <c r="BI498" s="417"/>
      <c r="BJ498" s="417"/>
      <c r="BK498" s="417"/>
      <c r="BL498" s="417"/>
      <c r="BM498" s="417"/>
      <c r="BN498" s="417"/>
      <c r="BO498" s="417"/>
      <c r="BP498" s="417"/>
      <c r="BQ498" s="417"/>
      <c r="BR498" s="417"/>
      <c r="BS498" s="417"/>
      <c r="BT498" s="417"/>
      <c r="BU498" s="417"/>
      <c r="BV498" s="417"/>
      <c r="BW498" s="417"/>
      <c r="BX498" s="417"/>
      <c r="BY498" s="417"/>
      <c r="BZ498" s="418"/>
      <c r="CA498" s="418"/>
      <c r="CB498" s="418"/>
      <c r="CC498" s="418"/>
      <c r="CD498" s="418"/>
      <c r="CE498" s="418"/>
      <c r="CF498" s="418"/>
      <c r="CG498" s="418"/>
      <c r="CH498" s="418"/>
      <c r="CI498" s="418"/>
      <c r="CJ498" s="418"/>
      <c r="CK498" s="418"/>
      <c r="CL498" s="418"/>
      <c r="CM498" s="418"/>
      <c r="CN498" s="418"/>
      <c r="CO498" s="418"/>
      <c r="CP498" s="418"/>
      <c r="CQ498" s="418"/>
      <c r="CR498" s="418"/>
      <c r="CS498" s="418"/>
      <c r="CT498" s="418"/>
      <c r="CU498" s="418"/>
      <c r="CV498" s="418"/>
      <c r="CW498" s="418"/>
      <c r="CX498" s="418"/>
      <c r="CY498" s="418"/>
      <c r="CZ498" s="418"/>
    </row>
    <row r="499" s="422" customFormat="true" ht="25.15" customHeight="true" x14ac:dyDescent="0.2">
      <c r="C499" s="1183" t="s">
        <v>216</v>
      </c>
      <c r="D499" s="1151"/>
      <c r="E499" s="1151"/>
      <c r="F499" s="727"/>
      <c r="G499" s="727"/>
      <c r="H499" s="1152"/>
      <c r="I499" s="1151"/>
      <c r="J499" s="727"/>
      <c r="K499" s="727"/>
      <c r="L499" s="727"/>
      <c r="M499" s="1182" t="s">
        <v>584</v>
      </c>
      <c r="N499" s="1151"/>
      <c r="O499" s="914">
        <v>1.4481921363999391E-2</v>
      </c>
      <c r="P499" s="727"/>
      <c r="Q499" s="727"/>
      <c r="AG499" s="415"/>
      <c r="AH499" s="415"/>
      <c r="AI499" s="415"/>
      <c r="AJ499" s="415"/>
      <c r="AK499" s="415"/>
      <c r="AL499" s="415"/>
      <c r="AM499" s="415"/>
      <c r="AN499" s="415"/>
      <c r="AO499" s="415"/>
      <c r="AP499" s="415"/>
      <c r="AQ499" s="415"/>
      <c r="AR499" s="415"/>
      <c r="AS499" s="415"/>
      <c r="AT499" s="415"/>
      <c r="AU499" s="415"/>
      <c r="AV499" s="415"/>
      <c r="AW499" s="415"/>
      <c r="AX499" s="415"/>
      <c r="AY499" s="415"/>
      <c r="AZ499" s="415"/>
      <c r="BA499" s="417"/>
      <c r="BB499" s="494"/>
      <c r="BC499" s="417"/>
      <c r="BD499" s="417"/>
      <c r="BE499" s="417"/>
      <c r="BF499" s="417"/>
      <c r="BG499" s="417"/>
      <c r="BH499" s="417"/>
      <c r="BI499" s="417"/>
      <c r="BJ499" s="417"/>
      <c r="BK499" s="417"/>
      <c r="BL499" s="417"/>
      <c r="BM499" s="417"/>
      <c r="BN499" s="417"/>
      <c r="BO499" s="417"/>
      <c r="BP499" s="417"/>
      <c r="BQ499" s="417"/>
      <c r="BR499" s="417"/>
      <c r="BS499" s="417"/>
      <c r="BT499" s="417"/>
      <c r="BU499" s="417"/>
      <c r="BV499" s="417"/>
      <c r="BW499" s="417"/>
      <c r="BX499" s="417"/>
      <c r="BY499" s="417"/>
      <c r="BZ499" s="418"/>
      <c r="CA499" s="418"/>
      <c r="CB499" s="418"/>
      <c r="CC499" s="418"/>
      <c r="CD499" s="418"/>
      <c r="CE499" s="418"/>
      <c r="CF499" s="418"/>
      <c r="CG499" s="418"/>
      <c r="CH499" s="418"/>
      <c r="CI499" s="418"/>
      <c r="CJ499" s="418"/>
      <c r="CK499" s="418"/>
      <c r="CL499" s="418"/>
      <c r="CM499" s="418"/>
      <c r="CN499" s="418"/>
      <c r="CO499" s="418"/>
      <c r="CP499" s="418"/>
      <c r="CQ499" s="418"/>
      <c r="CR499" s="418"/>
      <c r="CS499" s="418"/>
      <c r="CT499" s="418"/>
      <c r="CU499" s="418"/>
      <c r="CV499" s="418"/>
      <c r="CW499" s="418"/>
      <c r="CX499" s="418"/>
      <c r="CY499" s="418"/>
      <c r="CZ499" s="418"/>
    </row>
    <row r="500" s="422" customFormat="true" ht="25.15" customHeight="true" x14ac:dyDescent="0.2">
      <c r="C500" s="1152"/>
      <c r="D500" s="1151"/>
      <c r="E500" s="891" t="s">
        <v>217</v>
      </c>
      <c r="F500" s="727"/>
      <c r="G500" s="727"/>
      <c r="H500" s="1183" t="s">
        <v>216</v>
      </c>
      <c r="I500" s="1151"/>
      <c r="J500" s="1151"/>
      <c r="K500" s="727"/>
      <c r="L500" s="727"/>
      <c r="M500" s="1182" t="s">
        <v>367</v>
      </c>
      <c r="N500" s="1151"/>
      <c r="O500" s="914">
        <v>1.3643110005032801E-2</v>
      </c>
      <c r="P500" s="727"/>
      <c r="Q500" s="727"/>
      <c r="AG500" s="415"/>
      <c r="AH500" s="415"/>
      <c r="AI500" s="415"/>
      <c r="AJ500" s="415"/>
      <c r="AK500" s="415"/>
      <c r="AL500" s="415"/>
      <c r="AM500" s="415"/>
      <c r="AN500" s="415"/>
      <c r="AO500" s="415"/>
      <c r="AP500" s="415"/>
      <c r="AQ500" s="415"/>
      <c r="AR500" s="415"/>
      <c r="AS500" s="415"/>
      <c r="AT500" s="415"/>
      <c r="AU500" s="415"/>
      <c r="AV500" s="415"/>
      <c r="AW500" s="415"/>
      <c r="AX500" s="415"/>
      <c r="AY500" s="415"/>
      <c r="AZ500" s="415"/>
      <c r="BA500" s="417"/>
      <c r="BB500" s="494"/>
      <c r="BC500" s="417"/>
      <c r="BD500" s="417"/>
      <c r="BE500" s="417"/>
      <c r="BF500" s="417"/>
      <c r="BG500" s="417"/>
      <c r="BH500" s="417"/>
      <c r="BI500" s="417"/>
      <c r="BJ500" s="417"/>
      <c r="BK500" s="417"/>
      <c r="BL500" s="417"/>
      <c r="BM500" s="417"/>
      <c r="BN500" s="417"/>
      <c r="BO500" s="417"/>
      <c r="BP500" s="417"/>
      <c r="BQ500" s="417"/>
      <c r="BR500" s="417"/>
      <c r="BS500" s="417"/>
      <c r="BT500" s="417"/>
      <c r="BU500" s="417"/>
      <c r="BV500" s="417"/>
      <c r="BW500" s="417"/>
      <c r="BX500" s="417"/>
      <c r="BY500" s="417"/>
      <c r="BZ500" s="418"/>
      <c r="CA500" s="418"/>
      <c r="CB500" s="418"/>
      <c r="CC500" s="418"/>
      <c r="CD500" s="418"/>
      <c r="CE500" s="418"/>
      <c r="CF500" s="418"/>
      <c r="CG500" s="418"/>
      <c r="CH500" s="418"/>
      <c r="CI500" s="418"/>
      <c r="CJ500" s="418"/>
      <c r="CK500" s="418"/>
      <c r="CL500" s="418"/>
      <c r="CM500" s="418"/>
      <c r="CN500" s="418"/>
      <c r="CO500" s="418"/>
      <c r="CP500" s="418"/>
      <c r="CQ500" s="418"/>
      <c r="CR500" s="418"/>
      <c r="CS500" s="418"/>
      <c r="CT500" s="418"/>
      <c r="CU500" s="418"/>
      <c r="CV500" s="418"/>
      <c r="CW500" s="418"/>
      <c r="CX500" s="418"/>
      <c r="CY500" s="418"/>
      <c r="CZ500" s="418"/>
    </row>
    <row r="501" s="422" customFormat="true" ht="25.15" customHeight="true" x14ac:dyDescent="0.2">
      <c r="C501" s="1182" t="s">
        <v>537</v>
      </c>
      <c r="D501" s="1151"/>
      <c r="E501" s="909">
        <v>5.4854454112275616E-2</v>
      </c>
      <c r="F501" s="727"/>
      <c r="G501" s="727"/>
      <c r="H501" s="1152"/>
      <c r="I501" s="1151"/>
      <c r="J501" s="892" t="s">
        <v>217</v>
      </c>
      <c r="K501" s="727"/>
      <c r="L501" s="727"/>
      <c r="M501" s="1182" t="s">
        <v>590</v>
      </c>
      <c r="N501" s="1151"/>
      <c r="O501" s="914">
        <v>1.2328619466924812E-2</v>
      </c>
      <c r="P501" s="727"/>
      <c r="Q501" s="727"/>
      <c r="AG501" s="415"/>
      <c r="AH501" s="415"/>
      <c r="AI501" s="415"/>
      <c r="AJ501" s="415"/>
      <c r="AK501" s="415"/>
      <c r="AL501" s="415"/>
      <c r="AM501" s="415"/>
      <c r="AN501" s="415"/>
      <c r="AO501" s="415"/>
      <c r="AP501" s="415"/>
      <c r="AQ501" s="415"/>
      <c r="AR501" s="415"/>
      <c r="AS501" s="415"/>
      <c r="AT501" s="415"/>
      <c r="AU501" s="415"/>
      <c r="AV501" s="415"/>
      <c r="AW501" s="415"/>
      <c r="AX501" s="415"/>
      <c r="AY501" s="415"/>
      <c r="AZ501" s="415"/>
      <c r="BA501" s="417"/>
      <c r="BB501" s="494"/>
      <c r="BC501" s="417"/>
      <c r="BD501" s="417"/>
      <c r="BE501" s="417"/>
      <c r="BF501" s="417"/>
      <c r="BG501" s="417"/>
      <c r="BH501" s="417"/>
      <c r="BI501" s="417"/>
      <c r="BJ501" s="417"/>
      <c r="BK501" s="417"/>
      <c r="BL501" s="417"/>
      <c r="BM501" s="417"/>
      <c r="BN501" s="417"/>
      <c r="BO501" s="417"/>
      <c r="BP501" s="417"/>
      <c r="BQ501" s="417"/>
      <c r="BR501" s="417"/>
      <c r="BS501" s="417"/>
      <c r="BT501" s="417"/>
      <c r="BU501" s="417"/>
      <c r="BV501" s="417"/>
      <c r="BW501" s="417"/>
      <c r="BX501" s="417"/>
      <c r="BY501" s="417"/>
      <c r="BZ501" s="418"/>
      <c r="CA501" s="418"/>
      <c r="CB501" s="418"/>
      <c r="CC501" s="418"/>
      <c r="CD501" s="418"/>
      <c r="CE501" s="418"/>
      <c r="CF501" s="418"/>
      <c r="CG501" s="418"/>
      <c r="CH501" s="418"/>
      <c r="CI501" s="418"/>
      <c r="CJ501" s="418"/>
      <c r="CK501" s="418"/>
      <c r="CL501" s="418"/>
      <c r="CM501" s="418"/>
      <c r="CN501" s="418"/>
      <c r="CO501" s="418"/>
      <c r="CP501" s="418"/>
      <c r="CQ501" s="418"/>
      <c r="CR501" s="418"/>
      <c r="CS501" s="418"/>
      <c r="CT501" s="418"/>
      <c r="CU501" s="418"/>
      <c r="CV501" s="418"/>
      <c r="CW501" s="418"/>
      <c r="CX501" s="418"/>
      <c r="CY501" s="418"/>
      <c r="CZ501" s="418"/>
    </row>
    <row r="502" s="422" customFormat="true" ht="25.15" customHeight="true" x14ac:dyDescent="0.2">
      <c r="C502" s="1182" t="s">
        <v>500</v>
      </c>
      <c r="D502" s="1151"/>
      <c r="E502" s="912">
        <v>0.42555786198403261</v>
      </c>
      <c r="F502" s="727"/>
      <c r="G502" s="727"/>
      <c r="H502" s="1182" t="s">
        <v>537</v>
      </c>
      <c r="I502" s="1151"/>
      <c r="J502" s="910">
        <v>3.8591649734796125E-2</v>
      </c>
      <c r="K502" s="727"/>
      <c r="L502" s="727"/>
      <c r="M502" s="1182" t="s">
        <v>566</v>
      </c>
      <c r="N502" s="1151"/>
      <c r="O502" s="914">
        <v>-1.1998349562469023E-2</v>
      </c>
      <c r="P502" s="727"/>
      <c r="Q502" s="727"/>
      <c r="AG502" s="415"/>
      <c r="AH502" s="415"/>
      <c r="AI502" s="415"/>
      <c r="AJ502" s="415"/>
      <c r="AK502" s="415"/>
      <c r="AL502" s="415"/>
      <c r="AM502" s="415"/>
      <c r="AN502" s="415"/>
      <c r="AO502" s="415"/>
      <c r="AP502" s="415"/>
      <c r="AQ502" s="415"/>
      <c r="AR502" s="415"/>
      <c r="AS502" s="415"/>
      <c r="AT502" s="415"/>
      <c r="AU502" s="415"/>
      <c r="AV502" s="415"/>
      <c r="AW502" s="415"/>
      <c r="AX502" s="415"/>
      <c r="AY502" s="415"/>
      <c r="AZ502" s="415"/>
      <c r="BA502" s="417"/>
      <c r="BB502" s="494"/>
      <c r="BC502" s="417"/>
      <c r="BD502" s="417"/>
      <c r="BE502" s="417"/>
      <c r="BF502" s="417"/>
      <c r="BG502" s="417"/>
      <c r="BH502" s="417"/>
      <c r="BI502" s="417"/>
      <c r="BJ502" s="417"/>
      <c r="BK502" s="417"/>
      <c r="BL502" s="417"/>
      <c r="BM502" s="417"/>
      <c r="BN502" s="417"/>
      <c r="BO502" s="417"/>
      <c r="BP502" s="417"/>
      <c r="BQ502" s="417"/>
      <c r="BR502" s="417"/>
      <c r="BS502" s="417"/>
      <c r="BT502" s="417"/>
      <c r="BU502" s="417"/>
      <c r="BV502" s="417"/>
      <c r="BW502" s="417"/>
      <c r="BX502" s="417"/>
      <c r="BY502" s="417"/>
      <c r="BZ502" s="418"/>
      <c r="CA502" s="418"/>
      <c r="CB502" s="418"/>
      <c r="CC502" s="418"/>
      <c r="CD502" s="418"/>
      <c r="CE502" s="418"/>
      <c r="CF502" s="418"/>
      <c r="CG502" s="418"/>
      <c r="CH502" s="418"/>
      <c r="CI502" s="418"/>
      <c r="CJ502" s="418"/>
      <c r="CK502" s="418"/>
      <c r="CL502" s="418"/>
      <c r="CM502" s="418"/>
      <c r="CN502" s="418"/>
      <c r="CO502" s="418"/>
      <c r="CP502" s="418"/>
      <c r="CQ502" s="418"/>
      <c r="CR502" s="418"/>
      <c r="CS502" s="418"/>
      <c r="CT502" s="418"/>
      <c r="CU502" s="418"/>
      <c r="CV502" s="418"/>
      <c r="CW502" s="418"/>
      <c r="CX502" s="418"/>
      <c r="CY502" s="418"/>
      <c r="CZ502" s="418"/>
    </row>
    <row r="503" s="422" customFormat="true" ht="25.15" customHeight="true" x14ac:dyDescent="0.2">
      <c r="C503" s="1182" t="s">
        <v>533</v>
      </c>
      <c r="D503" s="1151"/>
      <c r="E503" s="912">
        <v>3.1822211689787355E-2</v>
      </c>
      <c r="F503" s="727"/>
      <c r="G503" s="727"/>
      <c r="H503" s="1182" t="s">
        <v>500</v>
      </c>
      <c r="I503" s="1151"/>
      <c r="J503" s="913">
        <v>0.47731953472241884</v>
      </c>
      <c r="K503" s="727"/>
      <c r="L503" s="727"/>
      <c r="M503" s="1182" t="s">
        <v>378</v>
      </c>
      <c r="N503" s="1151"/>
      <c r="O503" s="914">
        <v>-1.1806777781049471E-2</v>
      </c>
      <c r="P503" s="727"/>
      <c r="Q503" s="727"/>
      <c r="AG503" s="415"/>
      <c r="AH503" s="415"/>
      <c r="AI503" s="415"/>
      <c r="AJ503" s="415"/>
      <c r="AK503" s="415"/>
      <c r="AL503" s="415"/>
      <c r="AM503" s="415"/>
      <c r="AN503" s="415"/>
      <c r="AO503" s="415"/>
      <c r="AP503" s="415"/>
      <c r="AQ503" s="415"/>
      <c r="AR503" s="415"/>
      <c r="AS503" s="415"/>
      <c r="AT503" s="415"/>
      <c r="AU503" s="415"/>
      <c r="AV503" s="415"/>
      <c r="AW503" s="415"/>
      <c r="AX503" s="415"/>
      <c r="AY503" s="415"/>
      <c r="AZ503" s="415"/>
      <c r="BA503" s="417"/>
      <c r="BB503" s="494"/>
      <c r="BC503" s="417"/>
      <c r="BD503" s="417"/>
      <c r="BE503" s="417"/>
      <c r="BF503" s="417"/>
      <c r="BG503" s="417"/>
      <c r="BH503" s="417"/>
      <c r="BI503" s="417"/>
      <c r="BJ503" s="417"/>
      <c r="BK503" s="417"/>
      <c r="BL503" s="417"/>
      <c r="BM503" s="417"/>
      <c r="BN503" s="417"/>
      <c r="BO503" s="417"/>
      <c r="BP503" s="417"/>
      <c r="BQ503" s="417"/>
      <c r="BR503" s="417"/>
      <c r="BS503" s="417"/>
      <c r="BT503" s="417"/>
      <c r="BU503" s="417"/>
      <c r="BV503" s="417"/>
      <c r="BW503" s="417"/>
      <c r="BX503" s="417"/>
      <c r="BY503" s="417"/>
      <c r="BZ503" s="418"/>
      <c r="CA503" s="418"/>
      <c r="CB503" s="418"/>
      <c r="CC503" s="418"/>
      <c r="CD503" s="418"/>
      <c r="CE503" s="418"/>
      <c r="CF503" s="418"/>
      <c r="CG503" s="418"/>
      <c r="CH503" s="418"/>
      <c r="CI503" s="418"/>
      <c r="CJ503" s="418"/>
      <c r="CK503" s="418"/>
      <c r="CL503" s="418"/>
      <c r="CM503" s="418"/>
      <c r="CN503" s="418"/>
      <c r="CO503" s="418"/>
      <c r="CP503" s="418"/>
      <c r="CQ503" s="418"/>
      <c r="CR503" s="418"/>
      <c r="CS503" s="418"/>
      <c r="CT503" s="418"/>
      <c r="CU503" s="418"/>
      <c r="CV503" s="418"/>
      <c r="CW503" s="418"/>
      <c r="CX503" s="418"/>
      <c r="CY503" s="418"/>
      <c r="CZ503" s="418"/>
    </row>
    <row r="504" s="422" customFormat="true" ht="25.15" customHeight="true" x14ac:dyDescent="0.2">
      <c r="C504" s="1182" t="s">
        <v>559</v>
      </c>
      <c r="D504" s="1151"/>
      <c r="E504" s="912">
        <v>2.0385171911531201E-4</v>
      </c>
      <c r="F504" s="727"/>
      <c r="G504" s="727"/>
      <c r="H504" s="1182" t="s">
        <v>533</v>
      </c>
      <c r="I504" s="1151"/>
      <c r="J504" s="913">
        <v>0.10534693695916288</v>
      </c>
      <c r="K504" s="727"/>
      <c r="L504" s="727"/>
      <c r="M504" s="1182" t="s">
        <v>373</v>
      </c>
      <c r="N504" s="1151"/>
      <c r="O504" s="914">
        <v>-7.5568321852289601E-3</v>
      </c>
      <c r="P504" s="727"/>
      <c r="Q504" s="727"/>
      <c r="AG504" s="415"/>
      <c r="AH504" s="415"/>
      <c r="AI504" s="415"/>
      <c r="AJ504" s="415"/>
      <c r="AK504" s="415"/>
      <c r="AL504" s="415"/>
      <c r="AM504" s="415"/>
      <c r="AN504" s="415"/>
      <c r="AO504" s="415"/>
      <c r="AP504" s="415"/>
      <c r="AQ504" s="415"/>
      <c r="AR504" s="415"/>
      <c r="AS504" s="415"/>
      <c r="AT504" s="415"/>
      <c r="AU504" s="415"/>
      <c r="AV504" s="415"/>
      <c r="AW504" s="415"/>
      <c r="AX504" s="415"/>
      <c r="AY504" s="415"/>
      <c r="AZ504" s="415"/>
      <c r="BA504" s="417"/>
      <c r="BB504" s="494"/>
      <c r="BC504" s="417"/>
      <c r="BD504" s="417"/>
      <c r="BE504" s="417"/>
      <c r="BF504" s="417"/>
      <c r="BG504" s="417"/>
      <c r="BH504" s="417"/>
      <c r="BI504" s="417"/>
      <c r="BJ504" s="417"/>
      <c r="BK504" s="417"/>
      <c r="BL504" s="417"/>
      <c r="BM504" s="417"/>
      <c r="BN504" s="417"/>
      <c r="BO504" s="417"/>
      <c r="BP504" s="417"/>
      <c r="BQ504" s="417"/>
      <c r="BR504" s="417"/>
      <c r="BS504" s="417"/>
      <c r="BT504" s="417"/>
      <c r="BU504" s="417"/>
      <c r="BV504" s="417"/>
      <c r="BW504" s="417"/>
      <c r="BX504" s="417"/>
      <c r="BY504" s="417"/>
      <c r="BZ504" s="418"/>
      <c r="CA504" s="418"/>
      <c r="CB504" s="418"/>
      <c r="CC504" s="418"/>
      <c r="CD504" s="418"/>
      <c r="CE504" s="418"/>
      <c r="CF504" s="418"/>
      <c r="CG504" s="418"/>
      <c r="CH504" s="418"/>
      <c r="CI504" s="418"/>
      <c r="CJ504" s="418"/>
      <c r="CK504" s="418"/>
      <c r="CL504" s="418"/>
      <c r="CM504" s="418"/>
      <c r="CN504" s="418"/>
      <c r="CO504" s="418"/>
      <c r="CP504" s="418"/>
      <c r="CQ504" s="418"/>
      <c r="CR504" s="418"/>
      <c r="CS504" s="418"/>
      <c r="CT504" s="418"/>
      <c r="CU504" s="418"/>
      <c r="CV504" s="418"/>
      <c r="CW504" s="418"/>
      <c r="CX504" s="418"/>
      <c r="CY504" s="418"/>
      <c r="CZ504" s="418"/>
    </row>
    <row r="505" s="422" customFormat="true" ht="25.15" customHeight="true" x14ac:dyDescent="0.2">
      <c r="C505" s="1182" t="s">
        <v>565</v>
      </c>
      <c r="D505" s="1151"/>
      <c r="E505" s="912">
        <v>6.3210306816111313E-3</v>
      </c>
      <c r="F505" s="727"/>
      <c r="G505" s="727"/>
      <c r="H505" s="1182" t="s">
        <v>559</v>
      </c>
      <c r="I505" s="1151"/>
      <c r="J505" s="913">
        <v>1.2491295410504638E-4</v>
      </c>
      <c r="K505" s="727"/>
      <c r="L505" s="727"/>
      <c r="M505" s="1182" t="s">
        <v>574</v>
      </c>
      <c r="N505" s="1151"/>
      <c r="O505" s="914">
        <v>6.6800115425402779E-3</v>
      </c>
      <c r="P505" s="727"/>
      <c r="Q505" s="727"/>
      <c r="AG505" s="415"/>
      <c r="AH505" s="415"/>
      <c r="AI505" s="415"/>
      <c r="AJ505" s="415"/>
      <c r="AK505" s="415"/>
      <c r="AL505" s="415"/>
      <c r="AM505" s="415"/>
      <c r="AN505" s="415"/>
      <c r="AO505" s="415"/>
      <c r="AP505" s="415"/>
      <c r="AQ505" s="415"/>
      <c r="AR505" s="415"/>
      <c r="AS505" s="415"/>
      <c r="AT505" s="415"/>
      <c r="AU505" s="415"/>
      <c r="AV505" s="415"/>
      <c r="AW505" s="415"/>
      <c r="AX505" s="415"/>
      <c r="AY505" s="415"/>
      <c r="AZ505" s="415"/>
      <c r="BA505" s="417"/>
      <c r="BB505" s="494"/>
      <c r="BC505" s="417"/>
      <c r="BD505" s="417"/>
      <c r="BE505" s="417"/>
      <c r="BF505" s="417"/>
      <c r="BG505" s="417"/>
      <c r="BH505" s="417"/>
      <c r="BI505" s="417"/>
      <c r="BJ505" s="417"/>
      <c r="BK505" s="417"/>
      <c r="BL505" s="417"/>
      <c r="BM505" s="417"/>
      <c r="BN505" s="417"/>
      <c r="BO505" s="417"/>
      <c r="BP505" s="417"/>
      <c r="BQ505" s="417"/>
      <c r="BR505" s="417"/>
      <c r="BS505" s="417"/>
      <c r="BT505" s="417"/>
      <c r="BU505" s="417"/>
      <c r="BV505" s="417"/>
      <c r="BW505" s="417"/>
      <c r="BX505" s="417"/>
      <c r="BY505" s="417"/>
      <c r="BZ505" s="418"/>
      <c r="CA505" s="418"/>
      <c r="CB505" s="418"/>
      <c r="CC505" s="418"/>
      <c r="CD505" s="418"/>
      <c r="CE505" s="418"/>
      <c r="CF505" s="418"/>
      <c r="CG505" s="418"/>
      <c r="CH505" s="418"/>
      <c r="CI505" s="418"/>
      <c r="CJ505" s="418"/>
      <c r="CK505" s="418"/>
      <c r="CL505" s="418"/>
      <c r="CM505" s="418"/>
      <c r="CN505" s="418"/>
      <c r="CO505" s="418"/>
      <c r="CP505" s="418"/>
      <c r="CQ505" s="418"/>
      <c r="CR505" s="418"/>
      <c r="CS505" s="418"/>
      <c r="CT505" s="418"/>
      <c r="CU505" s="418"/>
      <c r="CV505" s="418"/>
      <c r="CW505" s="418"/>
      <c r="CX505" s="418"/>
      <c r="CY505" s="418"/>
      <c r="CZ505" s="418"/>
    </row>
    <row r="506" s="422" customFormat="true" ht="25.15" customHeight="true" x14ac:dyDescent="0.2">
      <c r="C506" s="1182" t="s">
        <v>555</v>
      </c>
      <c r="D506" s="1151"/>
      <c r="E506" s="912">
        <v>1.7202906674007389E-2</v>
      </c>
      <c r="F506" s="727"/>
      <c r="G506" s="727"/>
      <c r="H506" s="1182" t="s">
        <v>565</v>
      </c>
      <c r="I506" s="1151"/>
      <c r="J506" s="913">
        <v>4.8584307636371608E-3</v>
      </c>
      <c r="K506" s="727"/>
      <c r="L506" s="727"/>
      <c r="M506" s="1182" t="s">
        <v>591</v>
      </c>
      <c r="N506" s="1151"/>
      <c r="O506" s="914">
        <v>5.5411238225201572E-3</v>
      </c>
      <c r="P506" s="727"/>
      <c r="Q506" s="727"/>
      <c r="AG506" s="415"/>
      <c r="AH506" s="415"/>
      <c r="AI506" s="415"/>
      <c r="AJ506" s="415"/>
      <c r="AK506" s="415"/>
      <c r="AL506" s="415"/>
      <c r="AM506" s="415"/>
      <c r="AN506" s="415"/>
      <c r="AO506" s="415"/>
      <c r="AP506" s="415"/>
      <c r="AQ506" s="415"/>
      <c r="AR506" s="415"/>
      <c r="AS506" s="415"/>
      <c r="AT506" s="415"/>
      <c r="AU506" s="415"/>
      <c r="AV506" s="415"/>
      <c r="AW506" s="415"/>
      <c r="AX506" s="415"/>
      <c r="AY506" s="415"/>
      <c r="AZ506" s="415"/>
      <c r="BA506" s="417"/>
      <c r="BB506" s="494"/>
      <c r="BC506" s="417"/>
      <c r="BD506" s="417"/>
      <c r="BE506" s="417"/>
      <c r="BF506" s="417"/>
      <c r="BG506" s="417"/>
      <c r="BH506" s="417"/>
      <c r="BI506" s="417"/>
      <c r="BJ506" s="417"/>
      <c r="BK506" s="417"/>
      <c r="BL506" s="417"/>
      <c r="BM506" s="417"/>
      <c r="BN506" s="417"/>
      <c r="BO506" s="417"/>
      <c r="BP506" s="417"/>
      <c r="BQ506" s="417"/>
      <c r="BR506" s="417"/>
      <c r="BS506" s="417"/>
      <c r="BT506" s="417"/>
      <c r="BU506" s="417"/>
      <c r="BV506" s="417"/>
      <c r="BW506" s="417"/>
      <c r="BX506" s="417"/>
      <c r="BY506" s="417"/>
      <c r="BZ506" s="418"/>
      <c r="CA506" s="418"/>
      <c r="CB506" s="418"/>
      <c r="CC506" s="418"/>
      <c r="CD506" s="418"/>
      <c r="CE506" s="418"/>
      <c r="CF506" s="418"/>
      <c r="CG506" s="418"/>
      <c r="CH506" s="418"/>
      <c r="CI506" s="418"/>
      <c r="CJ506" s="418"/>
      <c r="CK506" s="418"/>
      <c r="CL506" s="418"/>
      <c r="CM506" s="418"/>
      <c r="CN506" s="418"/>
      <c r="CO506" s="418"/>
      <c r="CP506" s="418"/>
      <c r="CQ506" s="418"/>
      <c r="CR506" s="418"/>
      <c r="CS506" s="418"/>
      <c r="CT506" s="418"/>
      <c r="CU506" s="418"/>
      <c r="CV506" s="418"/>
      <c r="CW506" s="418"/>
      <c r="CX506" s="418"/>
      <c r="CY506" s="418"/>
      <c r="CZ506" s="418"/>
    </row>
    <row r="507" s="422" customFormat="true" ht="25.15" customHeight="true" x14ac:dyDescent="0.2">
      <c r="C507" s="1182" t="s">
        <v>319</v>
      </c>
      <c r="D507" s="1151"/>
      <c r="E507" s="912">
        <v>0.35263408817966418</v>
      </c>
      <c r="F507" s="727"/>
      <c r="G507" s="727"/>
      <c r="H507" s="1182" t="s">
        <v>580</v>
      </c>
      <c r="I507" s="1151"/>
      <c r="J507" s="913">
        <v>6.2818066683336489E-4</v>
      </c>
      <c r="K507" s="727"/>
      <c r="L507" s="727"/>
      <c r="M507" s="1182" t="s">
        <v>592</v>
      </c>
      <c r="N507" s="1151"/>
      <c r="O507" s="914">
        <v>4.4476265309837852E-3</v>
      </c>
      <c r="P507" s="727"/>
      <c r="Q507" s="727"/>
      <c r="AG507" s="415"/>
      <c r="AH507" s="415"/>
      <c r="AI507" s="415"/>
      <c r="AJ507" s="415"/>
      <c r="AK507" s="415"/>
      <c r="AL507" s="415"/>
      <c r="AM507" s="415"/>
      <c r="AN507" s="415"/>
      <c r="AO507" s="415"/>
      <c r="AP507" s="415"/>
      <c r="AQ507" s="415"/>
      <c r="AR507" s="415"/>
      <c r="AS507" s="415"/>
      <c r="AT507" s="415"/>
      <c r="AU507" s="415"/>
      <c r="AV507" s="415"/>
      <c r="AW507" s="415"/>
      <c r="AX507" s="415"/>
      <c r="AY507" s="415"/>
      <c r="AZ507" s="415"/>
      <c r="BA507" s="417"/>
      <c r="BB507" s="494"/>
      <c r="BC507" s="417"/>
      <c r="BD507" s="417"/>
      <c r="BE507" s="417"/>
      <c r="BF507" s="417"/>
      <c r="BG507" s="417"/>
      <c r="BH507" s="417"/>
      <c r="BI507" s="417"/>
      <c r="BJ507" s="417"/>
      <c r="BK507" s="417"/>
      <c r="BL507" s="417"/>
      <c r="BM507" s="417"/>
      <c r="BN507" s="417"/>
      <c r="BO507" s="417"/>
      <c r="BP507" s="417"/>
      <c r="BQ507" s="417"/>
      <c r="BR507" s="417"/>
      <c r="BS507" s="417"/>
      <c r="BT507" s="417"/>
      <c r="BU507" s="417"/>
      <c r="BV507" s="417"/>
      <c r="BW507" s="417"/>
      <c r="BX507" s="417"/>
      <c r="BY507" s="417"/>
      <c r="BZ507" s="418"/>
      <c r="CA507" s="418"/>
      <c r="CB507" s="418"/>
      <c r="CC507" s="418"/>
      <c r="CD507" s="418"/>
      <c r="CE507" s="418"/>
      <c r="CF507" s="418"/>
      <c r="CG507" s="418"/>
      <c r="CH507" s="418"/>
      <c r="CI507" s="418"/>
      <c r="CJ507" s="418"/>
      <c r="CK507" s="418"/>
      <c r="CL507" s="418"/>
      <c r="CM507" s="418"/>
      <c r="CN507" s="418"/>
      <c r="CO507" s="418"/>
      <c r="CP507" s="418"/>
      <c r="CQ507" s="418"/>
      <c r="CR507" s="418"/>
      <c r="CS507" s="418"/>
      <c r="CT507" s="418"/>
      <c r="CU507" s="418"/>
      <c r="CV507" s="418"/>
      <c r="CW507" s="418"/>
      <c r="CX507" s="418"/>
      <c r="CY507" s="418"/>
      <c r="CZ507" s="418"/>
    </row>
    <row r="508" s="422" customFormat="true" ht="25.15" customHeight="true" x14ac:dyDescent="0.2">
      <c r="C508" s="1182" t="s">
        <v>525</v>
      </c>
      <c r="D508" s="1151"/>
      <c r="E508" s="912">
        <v>0.19267194660290607</v>
      </c>
      <c r="F508" s="727"/>
      <c r="G508" s="727"/>
      <c r="H508" s="1182" t="s">
        <v>555</v>
      </c>
      <c r="I508" s="1151"/>
      <c r="J508" s="913">
        <v>1.3140230821736739E-2</v>
      </c>
      <c r="K508" s="727"/>
      <c r="L508" s="727"/>
      <c r="M508" s="1182" t="s">
        <v>583</v>
      </c>
      <c r="N508" s="1151"/>
      <c r="O508" s="914">
        <v>3.8332388632647844E-3</v>
      </c>
      <c r="P508" s="727"/>
      <c r="Q508" s="727"/>
      <c r="AG508" s="415"/>
      <c r="AH508" s="415"/>
      <c r="AI508" s="415"/>
      <c r="AJ508" s="415"/>
      <c r="AK508" s="415"/>
      <c r="AL508" s="415"/>
      <c r="AM508" s="415"/>
      <c r="AN508" s="415"/>
      <c r="AO508" s="415"/>
      <c r="AP508" s="415"/>
      <c r="AQ508" s="415"/>
      <c r="AR508" s="415"/>
      <c r="AS508" s="415"/>
      <c r="AT508" s="415"/>
      <c r="AU508" s="415"/>
      <c r="AV508" s="415"/>
      <c r="AW508" s="415"/>
      <c r="AX508" s="415"/>
      <c r="AY508" s="415"/>
      <c r="AZ508" s="415"/>
      <c r="BA508" s="417"/>
      <c r="BB508" s="494"/>
      <c r="BC508" s="417"/>
      <c r="BD508" s="417"/>
      <c r="BE508" s="417"/>
      <c r="BF508" s="417"/>
      <c r="BG508" s="417"/>
      <c r="BH508" s="417"/>
      <c r="BI508" s="417"/>
      <c r="BJ508" s="417"/>
      <c r="BK508" s="417"/>
      <c r="BL508" s="417"/>
      <c r="BM508" s="417"/>
      <c r="BN508" s="417"/>
      <c r="BO508" s="417"/>
      <c r="BP508" s="417"/>
      <c r="BQ508" s="417"/>
      <c r="BR508" s="417"/>
      <c r="BS508" s="417"/>
      <c r="BT508" s="417"/>
      <c r="BU508" s="417"/>
      <c r="BV508" s="417"/>
      <c r="BW508" s="417"/>
      <c r="BX508" s="417"/>
      <c r="BY508" s="417"/>
      <c r="BZ508" s="418"/>
      <c r="CA508" s="418"/>
      <c r="CB508" s="418"/>
      <c r="CC508" s="418"/>
      <c r="CD508" s="418"/>
      <c r="CE508" s="418"/>
      <c r="CF508" s="418"/>
      <c r="CG508" s="418"/>
      <c r="CH508" s="418"/>
      <c r="CI508" s="418"/>
      <c r="CJ508" s="418"/>
      <c r="CK508" s="418"/>
      <c r="CL508" s="418"/>
      <c r="CM508" s="418"/>
      <c r="CN508" s="418"/>
      <c r="CO508" s="418"/>
      <c r="CP508" s="418"/>
      <c r="CQ508" s="418"/>
      <c r="CR508" s="418"/>
      <c r="CS508" s="418"/>
      <c r="CT508" s="418"/>
      <c r="CU508" s="418"/>
      <c r="CV508" s="418"/>
      <c r="CW508" s="418"/>
      <c r="CX508" s="418"/>
      <c r="CY508" s="418"/>
      <c r="CZ508" s="418"/>
    </row>
    <row r="509" s="422" customFormat="true" ht="25.15" customHeight="true" x14ac:dyDescent="0.2">
      <c r="C509" s="1182" t="s">
        <v>557</v>
      </c>
      <c r="D509" s="1151"/>
      <c r="E509" s="912">
        <v>1.5344188324086523E-2</v>
      </c>
      <c r="F509" s="727"/>
      <c r="G509" s="727"/>
      <c r="H509" s="1182" t="s">
        <v>319</v>
      </c>
      <c r="I509" s="1151"/>
      <c r="J509" s="913">
        <v>0.13533605600579851</v>
      </c>
      <c r="K509" s="727"/>
      <c r="L509" s="727"/>
      <c r="M509" s="1182" t="s">
        <v>376</v>
      </c>
      <c r="N509" s="1151"/>
      <c r="O509" s="914">
        <v>3.6297710951610665E-3</v>
      </c>
      <c r="P509" s="727"/>
      <c r="Q509" s="727"/>
      <c r="AG509" s="415"/>
      <c r="AH509" s="415"/>
      <c r="AI509" s="415"/>
      <c r="AJ509" s="415"/>
      <c r="AK509" s="415"/>
      <c r="AL509" s="415"/>
      <c r="AM509" s="415"/>
      <c r="AN509" s="415"/>
      <c r="AO509" s="415"/>
      <c r="AP509" s="415"/>
      <c r="AQ509" s="415"/>
      <c r="AR509" s="415"/>
      <c r="AS509" s="415"/>
      <c r="AT509" s="415"/>
      <c r="AU509" s="415"/>
      <c r="AV509" s="415"/>
      <c r="AW509" s="415"/>
      <c r="AX509" s="415"/>
      <c r="AY509" s="415"/>
      <c r="AZ509" s="415"/>
      <c r="BA509" s="417"/>
      <c r="BB509" s="494"/>
      <c r="BC509" s="417"/>
      <c r="BD509" s="417"/>
      <c r="BE509" s="417"/>
      <c r="BF509" s="417"/>
      <c r="BG509" s="417"/>
      <c r="BH509" s="417"/>
      <c r="BI509" s="417"/>
      <c r="BJ509" s="417"/>
      <c r="BK509" s="417"/>
      <c r="BL509" s="417"/>
      <c r="BM509" s="417"/>
      <c r="BN509" s="417"/>
      <c r="BO509" s="417"/>
      <c r="BP509" s="417"/>
      <c r="BQ509" s="417"/>
      <c r="BR509" s="417"/>
      <c r="BS509" s="417"/>
      <c r="BT509" s="417"/>
      <c r="BU509" s="417"/>
      <c r="BV509" s="417"/>
      <c r="BW509" s="417"/>
      <c r="BX509" s="417"/>
      <c r="BY509" s="417"/>
      <c r="BZ509" s="418"/>
      <c r="CA509" s="418"/>
      <c r="CB509" s="418"/>
      <c r="CC509" s="418"/>
      <c r="CD509" s="418"/>
      <c r="CE509" s="418"/>
      <c r="CF509" s="418"/>
      <c r="CG509" s="418"/>
      <c r="CH509" s="418"/>
      <c r="CI509" s="418"/>
      <c r="CJ509" s="418"/>
      <c r="CK509" s="418"/>
      <c r="CL509" s="418"/>
      <c r="CM509" s="418"/>
      <c r="CN509" s="418"/>
      <c r="CO509" s="418"/>
      <c r="CP509" s="418"/>
      <c r="CQ509" s="418"/>
      <c r="CR509" s="418"/>
      <c r="CS509" s="418"/>
      <c r="CT509" s="418"/>
      <c r="CU509" s="418"/>
      <c r="CV509" s="418"/>
      <c r="CW509" s="418"/>
      <c r="CX509" s="418"/>
      <c r="CY509" s="418"/>
      <c r="CZ509" s="418"/>
    </row>
    <row r="510" s="422" customFormat="true" ht="25.15" customHeight="true" x14ac:dyDescent="0.2">
      <c r="C510" s="1182" t="s">
        <v>531</v>
      </c>
      <c r="D510" s="1151"/>
      <c r="E510" s="912">
        <v>8.5367843611757338E-2</v>
      </c>
      <c r="F510" s="727"/>
      <c r="G510" s="727"/>
      <c r="H510" s="1182" t="s">
        <v>525</v>
      </c>
      <c r="I510" s="1151"/>
      <c r="J510" s="913">
        <v>0.1274357823637072</v>
      </c>
      <c r="K510" s="727"/>
      <c r="L510" s="727"/>
      <c r="M510" s="1182" t="s">
        <v>577</v>
      </c>
      <c r="N510" s="1151"/>
      <c r="O510" s="914">
        <v>1.7695787880818298E-3</v>
      </c>
      <c r="P510" s="727"/>
      <c r="Q510" s="727"/>
      <c r="AG510" s="415"/>
      <c r="AH510" s="415"/>
      <c r="AI510" s="415"/>
      <c r="AJ510" s="415"/>
      <c r="AK510" s="415"/>
      <c r="AL510" s="415"/>
      <c r="AM510" s="415"/>
      <c r="AN510" s="415"/>
      <c r="AO510" s="415"/>
      <c r="AP510" s="415"/>
      <c r="AQ510" s="415"/>
      <c r="AR510" s="415"/>
      <c r="AS510" s="415"/>
      <c r="AT510" s="415"/>
      <c r="AU510" s="415"/>
      <c r="AV510" s="415"/>
      <c r="AW510" s="415"/>
      <c r="AX510" s="415"/>
      <c r="AY510" s="415"/>
      <c r="AZ510" s="415"/>
      <c r="BA510" s="417"/>
      <c r="BB510" s="494"/>
      <c r="BC510" s="417"/>
      <c r="BD510" s="417"/>
      <c r="BE510" s="417"/>
      <c r="BF510" s="417"/>
      <c r="BG510" s="417"/>
      <c r="BH510" s="417"/>
      <c r="BI510" s="417"/>
      <c r="BJ510" s="417"/>
      <c r="BK510" s="417"/>
      <c r="BL510" s="417"/>
      <c r="BM510" s="417"/>
      <c r="BN510" s="417"/>
      <c r="BO510" s="417"/>
      <c r="BP510" s="417"/>
      <c r="BQ510" s="417"/>
      <c r="BR510" s="417"/>
      <c r="BS510" s="417"/>
      <c r="BT510" s="417"/>
      <c r="BU510" s="417"/>
      <c r="BV510" s="417"/>
      <c r="BW510" s="417"/>
      <c r="BX510" s="417"/>
      <c r="BY510" s="417"/>
      <c r="BZ510" s="418"/>
      <c r="CA510" s="418"/>
      <c r="CB510" s="418"/>
      <c r="CC510" s="418"/>
      <c r="CD510" s="418"/>
      <c r="CE510" s="418"/>
      <c r="CF510" s="418"/>
      <c r="CG510" s="418"/>
      <c r="CH510" s="418"/>
      <c r="CI510" s="418"/>
      <c r="CJ510" s="418"/>
      <c r="CK510" s="418"/>
      <c r="CL510" s="418"/>
      <c r="CM510" s="418"/>
      <c r="CN510" s="418"/>
      <c r="CO510" s="418"/>
      <c r="CP510" s="418"/>
      <c r="CQ510" s="418"/>
      <c r="CR510" s="418"/>
      <c r="CS510" s="418"/>
      <c r="CT510" s="418"/>
      <c r="CU510" s="418"/>
      <c r="CV510" s="418"/>
      <c r="CW510" s="418"/>
      <c r="CX510" s="418"/>
      <c r="CY510" s="418"/>
      <c r="CZ510" s="418"/>
    </row>
    <row r="511" s="422" customFormat="true" ht="25.15" customHeight="true" x14ac:dyDescent="0.2">
      <c r="C511" s="1182" t="s">
        <v>549</v>
      </c>
      <c r="D511" s="1151"/>
      <c r="E511" s="912">
        <v>2.1377689226074255E-2</v>
      </c>
      <c r="F511" s="727"/>
      <c r="G511" s="727"/>
      <c r="H511" s="1182" t="s">
        <v>557</v>
      </c>
      <c r="I511" s="1151"/>
      <c r="J511" s="913">
        <v>8.2527902614277764E-3</v>
      </c>
      <c r="K511" s="727"/>
      <c r="L511" s="727"/>
      <c r="M511" s="1182" t="s">
        <v>593</v>
      </c>
      <c r="N511" s="1151"/>
      <c r="O511" s="917">
        <v>-1.4057154340541113E-3</v>
      </c>
      <c r="P511" s="727"/>
      <c r="Q511" s="727"/>
      <c r="AG511" s="415"/>
      <c r="AH511" s="415"/>
      <c r="AI511" s="415"/>
      <c r="AJ511" s="415"/>
      <c r="AK511" s="415"/>
      <c r="AL511" s="415"/>
      <c r="AM511" s="415"/>
      <c r="AN511" s="415"/>
      <c r="AO511" s="415"/>
      <c r="AP511" s="415"/>
      <c r="AQ511" s="415"/>
      <c r="AR511" s="415"/>
      <c r="AS511" s="415"/>
      <c r="AT511" s="415"/>
      <c r="AU511" s="415"/>
      <c r="AV511" s="415"/>
      <c r="AW511" s="415"/>
      <c r="AX511" s="415"/>
      <c r="AY511" s="415"/>
      <c r="AZ511" s="415"/>
      <c r="BA511" s="417"/>
      <c r="BB511" s="494"/>
      <c r="BC511" s="417"/>
      <c r="BD511" s="417"/>
      <c r="BE511" s="417"/>
      <c r="BF511" s="417"/>
      <c r="BG511" s="417"/>
      <c r="BH511" s="417"/>
      <c r="BI511" s="417"/>
      <c r="BJ511" s="417"/>
      <c r="BK511" s="417"/>
      <c r="BL511" s="417"/>
      <c r="BM511" s="417"/>
      <c r="BN511" s="417"/>
      <c r="BO511" s="417"/>
      <c r="BP511" s="417"/>
      <c r="BQ511" s="417"/>
      <c r="BR511" s="417"/>
      <c r="BS511" s="417"/>
      <c r="BT511" s="417"/>
      <c r="BU511" s="417"/>
      <c r="BV511" s="417"/>
      <c r="BW511" s="417"/>
      <c r="BX511" s="417"/>
      <c r="BY511" s="417"/>
      <c r="BZ511" s="418"/>
      <c r="CA511" s="418"/>
      <c r="CB511" s="418"/>
      <c r="CC511" s="418"/>
      <c r="CD511" s="418"/>
      <c r="CE511" s="418"/>
      <c r="CF511" s="418"/>
      <c r="CG511" s="418"/>
      <c r="CH511" s="418"/>
      <c r="CI511" s="418"/>
      <c r="CJ511" s="418"/>
      <c r="CK511" s="418"/>
      <c r="CL511" s="418"/>
      <c r="CM511" s="418"/>
      <c r="CN511" s="418"/>
      <c r="CO511" s="418"/>
      <c r="CP511" s="418"/>
      <c r="CQ511" s="418"/>
      <c r="CR511" s="418"/>
      <c r="CS511" s="418"/>
      <c r="CT511" s="418"/>
      <c r="CU511" s="418"/>
      <c r="CV511" s="418"/>
      <c r="CW511" s="418"/>
      <c r="CX511" s="418"/>
      <c r="CY511" s="418"/>
      <c r="CZ511" s="418"/>
    </row>
    <row r="512" s="422" customFormat="true" ht="25.15" customHeight="true" x14ac:dyDescent="0.2">
      <c r="C512" s="1182" t="s">
        <v>365</v>
      </c>
      <c r="D512" s="1151"/>
      <c r="E512" s="912">
        <v>2.2146619886431749E-3</v>
      </c>
      <c r="F512" s="727"/>
      <c r="G512" s="727"/>
      <c r="H512" s="1182" t="s">
        <v>531</v>
      </c>
      <c r="I512" s="1151"/>
      <c r="J512" s="913">
        <v>0.11546112275787544</v>
      </c>
      <c r="K512" s="727"/>
      <c r="L512" s="727"/>
      <c r="M512" s="1152"/>
      <c r="N512" s="1151"/>
      <c r="O512" s="728"/>
      <c r="P512" s="727"/>
      <c r="Q512" s="727"/>
      <c r="AG512" s="415"/>
      <c r="AH512" s="415"/>
      <c r="AI512" s="415"/>
      <c r="AJ512" s="415"/>
      <c r="AK512" s="415"/>
      <c r="AL512" s="415"/>
      <c r="AM512" s="415"/>
      <c r="AN512" s="415"/>
      <c r="AO512" s="415"/>
      <c r="AP512" s="415"/>
      <c r="AQ512" s="415"/>
      <c r="AR512" s="415"/>
      <c r="AS512" s="415"/>
      <c r="AT512" s="415"/>
      <c r="AU512" s="415"/>
      <c r="AV512" s="415"/>
      <c r="AW512" s="415"/>
      <c r="AX512" s="415"/>
      <c r="AY512" s="415"/>
      <c r="AZ512" s="415"/>
      <c r="BA512" s="417"/>
      <c r="BB512" s="494"/>
      <c r="BC512" s="417"/>
      <c r="BD512" s="417"/>
      <c r="BE512" s="417"/>
      <c r="BF512" s="417"/>
      <c r="BG512" s="417"/>
      <c r="BH512" s="417"/>
      <c r="BI512" s="417"/>
      <c r="BJ512" s="417"/>
      <c r="BK512" s="417"/>
      <c r="BL512" s="417"/>
      <c r="BM512" s="417"/>
      <c r="BN512" s="417"/>
      <c r="BO512" s="417"/>
      <c r="BP512" s="417"/>
      <c r="BQ512" s="417"/>
      <c r="BR512" s="417"/>
      <c r="BS512" s="417"/>
      <c r="BT512" s="417"/>
      <c r="BU512" s="417"/>
      <c r="BV512" s="417"/>
      <c r="BW512" s="417"/>
      <c r="BX512" s="417"/>
      <c r="BY512" s="417"/>
      <c r="BZ512" s="418"/>
      <c r="CA512" s="418"/>
      <c r="CB512" s="418"/>
      <c r="CC512" s="418"/>
      <c r="CD512" s="418"/>
      <c r="CE512" s="418"/>
      <c r="CF512" s="418"/>
      <c r="CG512" s="418"/>
      <c r="CH512" s="418"/>
      <c r="CI512" s="418"/>
      <c r="CJ512" s="418"/>
      <c r="CK512" s="418"/>
      <c r="CL512" s="418"/>
      <c r="CM512" s="418"/>
      <c r="CN512" s="418"/>
      <c r="CO512" s="418"/>
      <c r="CP512" s="418"/>
      <c r="CQ512" s="418"/>
      <c r="CR512" s="418"/>
      <c r="CS512" s="418"/>
      <c r="CT512" s="418"/>
      <c r="CU512" s="418"/>
      <c r="CV512" s="418"/>
      <c r="CW512" s="418"/>
      <c r="CX512" s="418"/>
      <c r="CY512" s="418"/>
      <c r="CZ512" s="418"/>
    </row>
    <row r="513" s="422" customFormat="true" ht="25.15" customHeight="true" x14ac:dyDescent="0.2">
      <c r="C513" s="1182" t="s">
        <v>538</v>
      </c>
      <c r="D513" s="1151"/>
      <c r="E513" s="912">
        <v>4.0511669324422321E-3</v>
      </c>
      <c r="F513" s="727"/>
      <c r="G513" s="727"/>
      <c r="H513" s="1182" t="s">
        <v>549</v>
      </c>
      <c r="I513" s="1151"/>
      <c r="J513" s="913">
        <v>1.4725735437297978E-3</v>
      </c>
      <c r="K513" s="727"/>
      <c r="L513" s="727"/>
      <c r="M513" s="1152"/>
      <c r="N513" s="1151"/>
      <c r="O513" s="728"/>
      <c r="P513" s="727"/>
      <c r="Q513" s="727"/>
      <c r="AG513" s="415"/>
      <c r="AH513" s="415"/>
      <c r="AI513" s="415"/>
      <c r="AJ513" s="415"/>
      <c r="AK513" s="415"/>
      <c r="AL513" s="415"/>
      <c r="AM513" s="415"/>
      <c r="AN513" s="415"/>
      <c r="AO513" s="415"/>
      <c r="AP513" s="415"/>
      <c r="AQ513" s="415"/>
      <c r="AR513" s="415"/>
      <c r="AS513" s="415"/>
      <c r="AT513" s="415"/>
      <c r="AU513" s="415"/>
      <c r="AV513" s="415"/>
      <c r="AW513" s="415"/>
      <c r="AX513" s="415"/>
      <c r="AY513" s="415"/>
      <c r="AZ513" s="415"/>
      <c r="BA513" s="417"/>
      <c r="BB513" s="494"/>
      <c r="BC513" s="417"/>
      <c r="BD513" s="417"/>
      <c r="BE513" s="417"/>
      <c r="BF513" s="417"/>
      <c r="BG513" s="417"/>
      <c r="BH513" s="417"/>
      <c r="BI513" s="417"/>
      <c r="BJ513" s="417"/>
      <c r="BK513" s="417"/>
      <c r="BL513" s="417"/>
      <c r="BM513" s="417"/>
      <c r="BN513" s="417"/>
      <c r="BO513" s="417"/>
      <c r="BP513" s="417"/>
      <c r="BQ513" s="417"/>
      <c r="BR513" s="417"/>
      <c r="BS513" s="417"/>
      <c r="BT513" s="417"/>
      <c r="BU513" s="417"/>
      <c r="BV513" s="417"/>
      <c r="BW513" s="417"/>
      <c r="BX513" s="417"/>
      <c r="BY513" s="417"/>
      <c r="BZ513" s="418"/>
      <c r="CA513" s="418"/>
      <c r="CB513" s="418"/>
      <c r="CC513" s="418"/>
      <c r="CD513" s="418"/>
      <c r="CE513" s="418"/>
      <c r="CF513" s="418"/>
      <c r="CG513" s="418"/>
      <c r="CH513" s="418"/>
      <c r="CI513" s="418"/>
      <c r="CJ513" s="418"/>
      <c r="CK513" s="418"/>
      <c r="CL513" s="418"/>
      <c r="CM513" s="418"/>
      <c r="CN513" s="418"/>
      <c r="CO513" s="418"/>
      <c r="CP513" s="418"/>
      <c r="CQ513" s="418"/>
      <c r="CR513" s="418"/>
      <c r="CS513" s="418"/>
      <c r="CT513" s="418"/>
      <c r="CU513" s="418"/>
      <c r="CV513" s="418"/>
      <c r="CW513" s="418"/>
      <c r="CX513" s="418"/>
      <c r="CY513" s="418"/>
      <c r="CZ513" s="418"/>
    </row>
    <row r="514" s="422" customFormat="true" ht="25.15" customHeight="true" x14ac:dyDescent="0.2">
      <c r="C514" s="1182" t="s">
        <v>564</v>
      </c>
      <c r="D514" s="1151"/>
      <c r="E514" s="918">
        <v>2.1264607014747306E-6</v>
      </c>
      <c r="F514" s="727"/>
      <c r="G514" s="727"/>
      <c r="H514" s="1182" t="s">
        <v>365</v>
      </c>
      <c r="I514" s="1151"/>
      <c r="J514" s="919">
        <v>3.2523471087020848E-6</v>
      </c>
      <c r="K514" s="727"/>
      <c r="L514" s="727"/>
      <c r="M514" s="1152"/>
      <c r="N514" s="1151"/>
      <c r="O514" s="727"/>
      <c r="P514" s="727"/>
      <c r="Q514" s="727"/>
      <c r="AG514" s="415"/>
      <c r="AH514" s="415"/>
      <c r="AI514" s="415"/>
      <c r="AJ514" s="415"/>
      <c r="AK514" s="415"/>
      <c r="AL514" s="415"/>
      <c r="AM514" s="415"/>
      <c r="AN514" s="415"/>
      <c r="AO514" s="415"/>
      <c r="AP514" s="415"/>
      <c r="AQ514" s="415"/>
      <c r="AR514" s="415"/>
      <c r="AS514" s="415"/>
      <c r="AT514" s="415"/>
      <c r="AU514" s="415"/>
      <c r="AV514" s="415"/>
      <c r="AW514" s="415"/>
      <c r="AX514" s="415"/>
      <c r="AY514" s="415"/>
      <c r="AZ514" s="415"/>
      <c r="BA514" s="417"/>
      <c r="BB514" s="494"/>
      <c r="BC514" s="417"/>
      <c r="BD514" s="417"/>
      <c r="BE514" s="417"/>
      <c r="BF514" s="417"/>
      <c r="BG514" s="417"/>
      <c r="BH514" s="417"/>
      <c r="BI514" s="417"/>
      <c r="BJ514" s="417"/>
      <c r="BK514" s="417"/>
      <c r="BL514" s="417"/>
      <c r="BM514" s="417"/>
      <c r="BN514" s="417"/>
      <c r="BO514" s="417"/>
      <c r="BP514" s="417"/>
      <c r="BQ514" s="417"/>
      <c r="BR514" s="417"/>
      <c r="BS514" s="417"/>
      <c r="BT514" s="417"/>
      <c r="BU514" s="417"/>
      <c r="BV514" s="417"/>
      <c r="BW514" s="417"/>
      <c r="BX514" s="417"/>
      <c r="BY514" s="417"/>
      <c r="BZ514" s="418"/>
      <c r="CA514" s="418"/>
      <c r="CB514" s="418"/>
      <c r="CC514" s="418"/>
      <c r="CD514" s="418"/>
      <c r="CE514" s="418"/>
      <c r="CF514" s="418"/>
      <c r="CG514" s="418"/>
      <c r="CH514" s="418"/>
      <c r="CI514" s="418"/>
      <c r="CJ514" s="418"/>
      <c r="CK514" s="418"/>
      <c r="CL514" s="418"/>
      <c r="CM514" s="418"/>
      <c r="CN514" s="418"/>
      <c r="CO514" s="418"/>
      <c r="CP514" s="418"/>
      <c r="CQ514" s="418"/>
      <c r="CR514" s="418"/>
      <c r="CS514" s="418"/>
      <c r="CT514" s="418"/>
      <c r="CU514" s="418"/>
      <c r="CV514" s="418"/>
      <c r="CW514" s="418"/>
      <c r="CX514" s="418"/>
      <c r="CY514" s="418"/>
      <c r="CZ514" s="418"/>
    </row>
    <row r="515" s="422" customFormat="true" ht="25.15" customHeight="true" x14ac:dyDescent="0.2">
      <c r="C515" s="1182" t="s">
        <v>543</v>
      </c>
      <c r="D515" s="1151"/>
      <c r="E515" s="912">
        <v>1.997513472889581E-3</v>
      </c>
      <c r="F515" s="727"/>
      <c r="G515" s="727"/>
      <c r="H515" s="1182" t="s">
        <v>538</v>
      </c>
      <c r="I515" s="1151"/>
      <c r="J515" s="913">
        <v>9.4961020491485429E-2</v>
      </c>
      <c r="K515" s="727"/>
      <c r="L515" s="727"/>
      <c r="M515" s="1183" t="s">
        <v>216</v>
      </c>
      <c r="N515" s="1151"/>
      <c r="O515" s="1151"/>
      <c r="P515" s="727"/>
      <c r="Q515" s="727"/>
      <c r="AG515" s="415"/>
      <c r="AH515" s="415"/>
      <c r="AI515" s="415"/>
      <c r="AJ515" s="415"/>
      <c r="AK515" s="415"/>
      <c r="AL515" s="415"/>
      <c r="AM515" s="415"/>
      <c r="AN515" s="415"/>
      <c r="AO515" s="415"/>
      <c r="AP515" s="415"/>
      <c r="AQ515" s="415"/>
      <c r="AR515" s="415"/>
      <c r="AS515" s="415"/>
      <c r="AT515" s="415"/>
      <c r="AU515" s="415"/>
      <c r="AV515" s="415"/>
      <c r="AW515" s="415"/>
      <c r="AX515" s="415"/>
      <c r="AY515" s="415"/>
      <c r="AZ515" s="415"/>
      <c r="BA515" s="417"/>
      <c r="BB515" s="494"/>
      <c r="BC515" s="417"/>
      <c r="BD515" s="417"/>
      <c r="BE515" s="417"/>
      <c r="BF515" s="417"/>
      <c r="BG515" s="417"/>
      <c r="BH515" s="417"/>
      <c r="BI515" s="417"/>
      <c r="BJ515" s="417"/>
      <c r="BK515" s="417"/>
      <c r="BL515" s="417"/>
      <c r="BM515" s="417"/>
      <c r="BN515" s="417"/>
      <c r="BO515" s="417"/>
      <c r="BP515" s="417"/>
      <c r="BQ515" s="417"/>
      <c r="BR515" s="417"/>
      <c r="BS515" s="417"/>
      <c r="BT515" s="417"/>
      <c r="BU515" s="417"/>
      <c r="BV515" s="417"/>
      <c r="BW515" s="417"/>
      <c r="BX515" s="417"/>
      <c r="BY515" s="417"/>
      <c r="BZ515" s="418"/>
      <c r="CA515" s="418"/>
      <c r="CB515" s="418"/>
      <c r="CC515" s="418"/>
      <c r="CD515" s="418"/>
      <c r="CE515" s="418"/>
      <c r="CF515" s="418"/>
      <c r="CG515" s="418"/>
      <c r="CH515" s="418"/>
      <c r="CI515" s="418"/>
      <c r="CJ515" s="418"/>
      <c r="CK515" s="418"/>
      <c r="CL515" s="418"/>
      <c r="CM515" s="418"/>
      <c r="CN515" s="418"/>
      <c r="CO515" s="418"/>
      <c r="CP515" s="418"/>
      <c r="CQ515" s="418"/>
      <c r="CR515" s="418"/>
      <c r="CS515" s="418"/>
      <c r="CT515" s="418"/>
      <c r="CU515" s="418"/>
      <c r="CV515" s="418"/>
      <c r="CW515" s="418"/>
      <c r="CX515" s="418"/>
      <c r="CY515" s="418"/>
      <c r="CZ515" s="418"/>
    </row>
    <row r="516" s="422" customFormat="true" ht="25.15" customHeight="true" x14ac:dyDescent="0.2">
      <c r="C516" s="1182" t="s">
        <v>316</v>
      </c>
      <c r="D516" s="1151"/>
      <c r="E516" s="912">
        <v>0.56105510681228465</v>
      </c>
      <c r="F516" s="727"/>
      <c r="G516" s="727"/>
      <c r="H516" s="1182" t="s">
        <v>564</v>
      </c>
      <c r="I516" s="1151"/>
      <c r="J516" s="913">
        <v>1.1265227583153266E-2</v>
      </c>
      <c r="K516" s="727"/>
      <c r="L516" s="727"/>
      <c r="M516" s="1152"/>
      <c r="N516" s="1151"/>
      <c r="O516" s="893" t="s">
        <v>217</v>
      </c>
      <c r="P516" s="727"/>
      <c r="Q516" s="727"/>
      <c r="AG516" s="415"/>
      <c r="AH516" s="415"/>
      <c r="AI516" s="415"/>
      <c r="AJ516" s="415"/>
      <c r="AK516" s="415"/>
      <c r="AL516" s="415"/>
      <c r="AM516" s="415"/>
      <c r="AN516" s="415"/>
      <c r="AO516" s="415"/>
      <c r="AP516" s="415"/>
      <c r="AQ516" s="415"/>
      <c r="AR516" s="415"/>
      <c r="AS516" s="415"/>
      <c r="AT516" s="415"/>
      <c r="AU516" s="415"/>
      <c r="AV516" s="415"/>
      <c r="AW516" s="415"/>
      <c r="AX516" s="415"/>
      <c r="AY516" s="415"/>
      <c r="AZ516" s="415"/>
      <c r="BA516" s="417"/>
      <c r="BB516" s="494"/>
      <c r="BC516" s="417"/>
      <c r="BD516" s="417"/>
      <c r="BE516" s="417"/>
      <c r="BF516" s="417"/>
      <c r="BG516" s="417"/>
      <c r="BH516" s="417"/>
      <c r="BI516" s="417"/>
      <c r="BJ516" s="417"/>
      <c r="BK516" s="417"/>
      <c r="BL516" s="417"/>
      <c r="BM516" s="417"/>
      <c r="BN516" s="417"/>
      <c r="BO516" s="417"/>
      <c r="BP516" s="417"/>
      <c r="BQ516" s="417"/>
      <c r="BR516" s="417"/>
      <c r="BS516" s="417"/>
      <c r="BT516" s="417"/>
      <c r="BU516" s="417"/>
      <c r="BV516" s="417"/>
      <c r="BW516" s="417"/>
      <c r="BX516" s="417"/>
      <c r="BY516" s="417"/>
      <c r="BZ516" s="418"/>
      <c r="CA516" s="418"/>
      <c r="CB516" s="418"/>
      <c r="CC516" s="418"/>
      <c r="CD516" s="418"/>
      <c r="CE516" s="418"/>
      <c r="CF516" s="418"/>
      <c r="CG516" s="418"/>
      <c r="CH516" s="418"/>
      <c r="CI516" s="418"/>
      <c r="CJ516" s="418"/>
      <c r="CK516" s="418"/>
      <c r="CL516" s="418"/>
      <c r="CM516" s="418"/>
      <c r="CN516" s="418"/>
      <c r="CO516" s="418"/>
      <c r="CP516" s="418"/>
      <c r="CQ516" s="418"/>
      <c r="CR516" s="418"/>
      <c r="CS516" s="418"/>
      <c r="CT516" s="418"/>
      <c r="CU516" s="418"/>
      <c r="CV516" s="418"/>
      <c r="CW516" s="418"/>
      <c r="CX516" s="418"/>
      <c r="CY516" s="418"/>
      <c r="CZ516" s="418"/>
    </row>
    <row r="517" s="422" customFormat="true" ht="25.15" customHeight="true" x14ac:dyDescent="0.2">
      <c r="C517" s="1182" t="s">
        <v>529</v>
      </c>
      <c r="D517" s="1151"/>
      <c r="E517" s="912">
        <v>0.1164782063721666</v>
      </c>
      <c r="F517" s="727"/>
      <c r="G517" s="727"/>
      <c r="H517" s="1182" t="s">
        <v>543</v>
      </c>
      <c r="I517" s="1151"/>
      <c r="J517" s="913">
        <v>7.3751670442230521E-2</v>
      </c>
      <c r="K517" s="727"/>
      <c r="L517" s="727"/>
      <c r="M517" s="1182" t="s">
        <v>537</v>
      </c>
      <c r="N517" s="1151"/>
      <c r="O517" s="911">
        <v>5.0998693599807937E-2</v>
      </c>
      <c r="P517" s="727"/>
      <c r="Q517" s="727"/>
      <c r="AG517" s="415"/>
      <c r="AH517" s="415"/>
      <c r="AI517" s="415"/>
      <c r="AJ517" s="415"/>
      <c r="AK517" s="415"/>
      <c r="AL517" s="415"/>
      <c r="AM517" s="415"/>
      <c r="AN517" s="415"/>
      <c r="AO517" s="415"/>
      <c r="AP517" s="415"/>
      <c r="AQ517" s="415"/>
      <c r="AR517" s="415"/>
      <c r="AS517" s="415"/>
      <c r="AT517" s="415"/>
      <c r="AU517" s="415"/>
      <c r="AV517" s="415"/>
      <c r="AW517" s="415"/>
      <c r="AX517" s="415"/>
      <c r="AY517" s="415"/>
      <c r="AZ517" s="415"/>
      <c r="BA517" s="417"/>
      <c r="BB517" s="494"/>
      <c r="BC517" s="417"/>
      <c r="BD517" s="417"/>
      <c r="BE517" s="417"/>
      <c r="BF517" s="417"/>
      <c r="BG517" s="417"/>
      <c r="BH517" s="417"/>
      <c r="BI517" s="417"/>
      <c r="BJ517" s="417"/>
      <c r="BK517" s="417"/>
      <c r="BL517" s="417"/>
      <c r="BM517" s="417"/>
      <c r="BN517" s="417"/>
      <c r="BO517" s="417"/>
      <c r="BP517" s="417"/>
      <c r="BQ517" s="417"/>
      <c r="BR517" s="417"/>
      <c r="BS517" s="417"/>
      <c r="BT517" s="417"/>
      <c r="BU517" s="417"/>
      <c r="BV517" s="417"/>
      <c r="BW517" s="417"/>
      <c r="BX517" s="417"/>
      <c r="BY517" s="417"/>
      <c r="BZ517" s="418"/>
      <c r="CA517" s="418"/>
      <c r="CB517" s="418"/>
      <c r="CC517" s="418"/>
      <c r="CD517" s="418"/>
      <c r="CE517" s="418"/>
      <c r="CF517" s="418"/>
      <c r="CG517" s="418"/>
      <c r="CH517" s="418"/>
      <c r="CI517" s="418"/>
      <c r="CJ517" s="418"/>
      <c r="CK517" s="418"/>
      <c r="CL517" s="418"/>
      <c r="CM517" s="418"/>
      <c r="CN517" s="418"/>
      <c r="CO517" s="418"/>
      <c r="CP517" s="418"/>
      <c r="CQ517" s="418"/>
      <c r="CR517" s="418"/>
      <c r="CS517" s="418"/>
      <c r="CT517" s="418"/>
      <c r="CU517" s="418"/>
      <c r="CV517" s="418"/>
      <c r="CW517" s="418"/>
      <c r="CX517" s="418"/>
      <c r="CY517" s="418"/>
      <c r="CZ517" s="418"/>
    </row>
    <row r="518" s="422" customFormat="true" ht="25.15" customHeight="true" x14ac:dyDescent="0.2">
      <c r="C518" s="1182" t="s">
        <v>577</v>
      </c>
      <c r="D518" s="1151"/>
      <c r="E518" s="912">
        <v>1.0281979920484689E-4</v>
      </c>
      <c r="F518" s="727"/>
      <c r="G518" s="727"/>
      <c r="H518" s="1182" t="s">
        <v>316</v>
      </c>
      <c r="I518" s="1151"/>
      <c r="J518" s="913">
        <v>0.52944375248385478</v>
      </c>
      <c r="K518" s="727"/>
      <c r="L518" s="727"/>
      <c r="M518" s="1182" t="s">
        <v>500</v>
      </c>
      <c r="N518" s="1151"/>
      <c r="O518" s="914">
        <v>0.28906803272345483</v>
      </c>
      <c r="P518" s="727"/>
      <c r="Q518" s="727"/>
      <c r="AG518" s="415"/>
      <c r="AH518" s="415"/>
      <c r="AI518" s="415"/>
      <c r="AJ518" s="415"/>
      <c r="AK518" s="415"/>
      <c r="AL518" s="415"/>
      <c r="AM518" s="415"/>
      <c r="AN518" s="415"/>
      <c r="AO518" s="415"/>
      <c r="AP518" s="415"/>
      <c r="AQ518" s="415"/>
      <c r="AR518" s="415"/>
      <c r="AS518" s="415"/>
      <c r="AT518" s="415"/>
      <c r="AU518" s="415"/>
      <c r="AV518" s="415"/>
      <c r="AW518" s="415"/>
      <c r="AX518" s="415"/>
      <c r="AY518" s="415"/>
      <c r="AZ518" s="415"/>
      <c r="BA518" s="417"/>
      <c r="BB518" s="494"/>
      <c r="BC518" s="417"/>
      <c r="BD518" s="417"/>
      <c r="BE518" s="417"/>
      <c r="BF518" s="417"/>
      <c r="BG518" s="417"/>
      <c r="BH518" s="417"/>
      <c r="BI518" s="417"/>
      <c r="BJ518" s="417"/>
      <c r="BK518" s="417"/>
      <c r="BL518" s="417"/>
      <c r="BM518" s="417"/>
      <c r="BN518" s="417"/>
      <c r="BO518" s="417"/>
      <c r="BP518" s="417"/>
      <c r="BQ518" s="417"/>
      <c r="BR518" s="417"/>
      <c r="BS518" s="417"/>
      <c r="BT518" s="417"/>
      <c r="BU518" s="417"/>
      <c r="BV518" s="417"/>
      <c r="BW518" s="417"/>
      <c r="BX518" s="417"/>
      <c r="BY518" s="417"/>
      <c r="BZ518" s="418"/>
      <c r="CA518" s="418"/>
      <c r="CB518" s="418"/>
      <c r="CC518" s="418"/>
      <c r="CD518" s="418"/>
      <c r="CE518" s="418"/>
      <c r="CF518" s="418"/>
      <c r="CG518" s="418"/>
      <c r="CH518" s="418"/>
      <c r="CI518" s="418"/>
      <c r="CJ518" s="418"/>
      <c r="CK518" s="418"/>
      <c r="CL518" s="418"/>
      <c r="CM518" s="418"/>
      <c r="CN518" s="418"/>
      <c r="CO518" s="418"/>
      <c r="CP518" s="418"/>
      <c r="CQ518" s="418"/>
      <c r="CR518" s="418"/>
      <c r="CS518" s="418"/>
      <c r="CT518" s="418"/>
      <c r="CU518" s="418"/>
      <c r="CV518" s="418"/>
      <c r="CW518" s="418"/>
      <c r="CX518" s="418"/>
      <c r="CY518" s="418"/>
      <c r="CZ518" s="418"/>
    </row>
    <row r="519" s="422" customFormat="true" ht="25.15" customHeight="true" x14ac:dyDescent="0.2">
      <c r="C519" s="1182" t="s">
        <v>566</v>
      </c>
      <c r="D519" s="1151"/>
      <c r="E519" s="912">
        <v>1.2934156231119037E-3</v>
      </c>
      <c r="F519" s="727"/>
      <c r="G519" s="727"/>
      <c r="H519" s="1182" t="s">
        <v>529</v>
      </c>
      <c r="I519" s="1151"/>
      <c r="J519" s="913">
        <v>0.13762307309219607</v>
      </c>
      <c r="K519" s="727"/>
      <c r="L519" s="727"/>
      <c r="M519" s="1182" t="s">
        <v>533</v>
      </c>
      <c r="N519" s="1151"/>
      <c r="O519" s="914">
        <v>1.2093312688871316E-2</v>
      </c>
      <c r="P519" s="727"/>
      <c r="Q519" s="727"/>
      <c r="AG519" s="415"/>
      <c r="AH519" s="415"/>
      <c r="AI519" s="415"/>
      <c r="AJ519" s="415"/>
      <c r="AK519" s="415"/>
      <c r="AL519" s="415"/>
      <c r="AM519" s="415"/>
      <c r="AN519" s="415"/>
      <c r="AO519" s="415"/>
      <c r="AP519" s="415"/>
      <c r="AQ519" s="415"/>
      <c r="AR519" s="415"/>
      <c r="AS519" s="415"/>
      <c r="AT519" s="415"/>
      <c r="AU519" s="415"/>
      <c r="AV519" s="415"/>
      <c r="AW519" s="415"/>
      <c r="AX519" s="415"/>
      <c r="AY519" s="415"/>
      <c r="AZ519" s="415"/>
      <c r="BA519" s="417"/>
      <c r="BB519" s="494"/>
      <c r="BC519" s="417"/>
      <c r="BD519" s="417"/>
      <c r="BE519" s="417"/>
      <c r="BF519" s="417"/>
      <c r="BG519" s="417"/>
      <c r="BH519" s="417"/>
      <c r="BI519" s="417"/>
      <c r="BJ519" s="417"/>
      <c r="BK519" s="417"/>
      <c r="BL519" s="417"/>
      <c r="BM519" s="417"/>
      <c r="BN519" s="417"/>
      <c r="BO519" s="417"/>
      <c r="BP519" s="417"/>
      <c r="BQ519" s="417"/>
      <c r="BR519" s="417"/>
      <c r="BS519" s="417"/>
      <c r="BT519" s="417"/>
      <c r="BU519" s="417"/>
      <c r="BV519" s="417"/>
      <c r="BW519" s="417"/>
      <c r="BX519" s="417"/>
      <c r="BY519" s="417"/>
      <c r="BZ519" s="418"/>
      <c r="CA519" s="418"/>
      <c r="CB519" s="418"/>
      <c r="CC519" s="418"/>
      <c r="CD519" s="418"/>
      <c r="CE519" s="418"/>
      <c r="CF519" s="418"/>
      <c r="CG519" s="418"/>
      <c r="CH519" s="418"/>
      <c r="CI519" s="418"/>
      <c r="CJ519" s="418"/>
      <c r="CK519" s="418"/>
      <c r="CL519" s="418"/>
      <c r="CM519" s="418"/>
      <c r="CN519" s="418"/>
      <c r="CO519" s="418"/>
      <c r="CP519" s="418"/>
      <c r="CQ519" s="418"/>
      <c r="CR519" s="418"/>
      <c r="CS519" s="418"/>
      <c r="CT519" s="418"/>
      <c r="CU519" s="418"/>
      <c r="CV519" s="418"/>
      <c r="CW519" s="418"/>
      <c r="CX519" s="418"/>
      <c r="CY519" s="418"/>
      <c r="CZ519" s="418"/>
    </row>
    <row r="520" s="422" customFormat="true" ht="25.15" customHeight="true" x14ac:dyDescent="0.2">
      <c r="C520" s="1182" t="s">
        <v>550</v>
      </c>
      <c r="D520" s="1151"/>
      <c r="E520" s="912">
        <v>1.3977646385120808E-2</v>
      </c>
      <c r="F520" s="727"/>
      <c r="G520" s="727"/>
      <c r="H520" s="1182" t="s">
        <v>577</v>
      </c>
      <c r="I520" s="1151"/>
      <c r="J520" s="913">
        <v>8.4019612931791128E-4</v>
      </c>
      <c r="K520" s="727"/>
      <c r="L520" s="727"/>
      <c r="M520" s="1182" t="s">
        <v>559</v>
      </c>
      <c r="N520" s="1151"/>
      <c r="O520" s="914">
        <v>8.933851852460652E-3</v>
      </c>
      <c r="P520" s="727"/>
      <c r="Q520" s="727"/>
      <c r="AG520" s="415"/>
      <c r="AH520" s="415"/>
      <c r="AI520" s="415"/>
      <c r="AJ520" s="415"/>
      <c r="AK520" s="415"/>
      <c r="AL520" s="415"/>
      <c r="AM520" s="415"/>
      <c r="AN520" s="415"/>
      <c r="AO520" s="415"/>
      <c r="AP520" s="415"/>
      <c r="AQ520" s="415"/>
      <c r="AR520" s="415"/>
      <c r="AS520" s="415"/>
      <c r="AT520" s="415"/>
      <c r="AU520" s="415"/>
      <c r="AV520" s="415"/>
      <c r="AW520" s="415"/>
      <c r="AX520" s="415"/>
      <c r="AY520" s="415"/>
      <c r="AZ520" s="415"/>
      <c r="BA520" s="417"/>
      <c r="BB520" s="494"/>
      <c r="BC520" s="417"/>
      <c r="BD520" s="417"/>
      <c r="BE520" s="417"/>
      <c r="BF520" s="417"/>
      <c r="BG520" s="417"/>
      <c r="BH520" s="417"/>
      <c r="BI520" s="417"/>
      <c r="BJ520" s="417"/>
      <c r="BK520" s="417"/>
      <c r="BL520" s="417"/>
      <c r="BM520" s="417"/>
      <c r="BN520" s="417"/>
      <c r="BO520" s="417"/>
      <c r="BP520" s="417"/>
      <c r="BQ520" s="417"/>
      <c r="BR520" s="417"/>
      <c r="BS520" s="417"/>
      <c r="BT520" s="417"/>
      <c r="BU520" s="417"/>
      <c r="BV520" s="417"/>
      <c r="BW520" s="417"/>
      <c r="BX520" s="417"/>
      <c r="BY520" s="417"/>
      <c r="BZ520" s="418"/>
      <c r="CA520" s="418"/>
      <c r="CB520" s="418"/>
      <c r="CC520" s="418"/>
      <c r="CD520" s="418"/>
      <c r="CE520" s="418"/>
      <c r="CF520" s="418"/>
      <c r="CG520" s="418"/>
      <c r="CH520" s="418"/>
      <c r="CI520" s="418"/>
      <c r="CJ520" s="418"/>
      <c r="CK520" s="418"/>
      <c r="CL520" s="418"/>
      <c r="CM520" s="418"/>
      <c r="CN520" s="418"/>
      <c r="CO520" s="418"/>
      <c r="CP520" s="418"/>
      <c r="CQ520" s="418"/>
      <c r="CR520" s="418"/>
      <c r="CS520" s="418"/>
      <c r="CT520" s="418"/>
      <c r="CU520" s="418"/>
      <c r="CV520" s="418"/>
      <c r="CW520" s="418"/>
      <c r="CX520" s="418"/>
      <c r="CY520" s="418"/>
      <c r="CZ520" s="418"/>
    </row>
    <row r="521" s="422" customFormat="true" ht="25.15" customHeight="true" x14ac:dyDescent="0.2">
      <c r="C521" s="1182" t="s">
        <v>545</v>
      </c>
      <c r="D521" s="1151"/>
      <c r="E521" s="912">
        <v>6.9656240601613049E-3</v>
      </c>
      <c r="F521" s="727"/>
      <c r="G521" s="727"/>
      <c r="H521" s="1182" t="s">
        <v>566</v>
      </c>
      <c r="I521" s="1151"/>
      <c r="J521" s="913">
        <v>9.0867240936210857E-3</v>
      </c>
      <c r="K521" s="727"/>
      <c r="L521" s="727"/>
      <c r="M521" s="1182" t="s">
        <v>565</v>
      </c>
      <c r="N521" s="1151"/>
      <c r="O521" s="914">
        <v>3.611871163223502E-3</v>
      </c>
      <c r="P521" s="727"/>
      <c r="Q521" s="727"/>
      <c r="AG521" s="415"/>
      <c r="AH521" s="415"/>
      <c r="AI521" s="415"/>
      <c r="AJ521" s="415"/>
      <c r="AK521" s="415"/>
      <c r="AL521" s="415"/>
      <c r="AM521" s="415"/>
      <c r="AN521" s="415"/>
      <c r="AO521" s="415"/>
      <c r="AP521" s="415"/>
      <c r="AQ521" s="415"/>
      <c r="AR521" s="415"/>
      <c r="AS521" s="415"/>
      <c r="AT521" s="415"/>
      <c r="AU521" s="415"/>
      <c r="AV521" s="415"/>
      <c r="AW521" s="415"/>
      <c r="AX521" s="415"/>
      <c r="AY521" s="415"/>
      <c r="AZ521" s="415"/>
      <c r="BA521" s="417"/>
      <c r="BB521" s="494"/>
      <c r="BC521" s="417"/>
      <c r="BD521" s="417"/>
      <c r="BE521" s="417"/>
      <c r="BF521" s="417"/>
      <c r="BG521" s="417"/>
      <c r="BH521" s="417"/>
      <c r="BI521" s="417"/>
      <c r="BJ521" s="417"/>
      <c r="BK521" s="417"/>
      <c r="BL521" s="417"/>
      <c r="BM521" s="417"/>
      <c r="BN521" s="417"/>
      <c r="BO521" s="417"/>
      <c r="BP521" s="417"/>
      <c r="BQ521" s="417"/>
      <c r="BR521" s="417"/>
      <c r="BS521" s="417"/>
      <c r="BT521" s="417"/>
      <c r="BU521" s="417"/>
      <c r="BV521" s="417"/>
      <c r="BW521" s="417"/>
      <c r="BX521" s="417"/>
      <c r="BY521" s="417"/>
      <c r="BZ521" s="418"/>
      <c r="CA521" s="418"/>
      <c r="CB521" s="418"/>
      <c r="CC521" s="418"/>
      <c r="CD521" s="418"/>
      <c r="CE521" s="418"/>
      <c r="CF521" s="418"/>
      <c r="CG521" s="418"/>
      <c r="CH521" s="418"/>
      <c r="CI521" s="418"/>
      <c r="CJ521" s="418"/>
      <c r="CK521" s="418"/>
      <c r="CL521" s="418"/>
      <c r="CM521" s="418"/>
      <c r="CN521" s="418"/>
      <c r="CO521" s="418"/>
      <c r="CP521" s="418"/>
      <c r="CQ521" s="418"/>
      <c r="CR521" s="418"/>
      <c r="CS521" s="418"/>
      <c r="CT521" s="418"/>
      <c r="CU521" s="418"/>
      <c r="CV521" s="418"/>
      <c r="CW521" s="418"/>
      <c r="CX521" s="418"/>
      <c r="CY521" s="418"/>
      <c r="CZ521" s="418"/>
    </row>
    <row r="522" s="422" customFormat="true" ht="25.15" customHeight="true" x14ac:dyDescent="0.2">
      <c r="C522" s="1182" t="s">
        <v>323</v>
      </c>
      <c r="D522" s="1151"/>
      <c r="E522" s="912">
        <v>0.39768777872162114</v>
      </c>
      <c r="F522" s="727"/>
      <c r="G522" s="727"/>
      <c r="H522" s="1182" t="s">
        <v>550</v>
      </c>
      <c r="I522" s="1151"/>
      <c r="J522" s="913">
        <v>3.4958048241355504E-2</v>
      </c>
      <c r="K522" s="727"/>
      <c r="L522" s="727"/>
      <c r="M522" s="1182" t="s">
        <v>555</v>
      </c>
      <c r="N522" s="1151"/>
      <c r="O522" s="914">
        <v>7.0312466624898561E-3</v>
      </c>
      <c r="P522" s="727"/>
      <c r="Q522" s="727"/>
      <c r="AG522" s="415"/>
      <c r="AH522" s="415"/>
      <c r="AI522" s="415"/>
      <c r="AJ522" s="415"/>
      <c r="AK522" s="415"/>
      <c r="AL522" s="415"/>
      <c r="AM522" s="415"/>
      <c r="AN522" s="415"/>
      <c r="AO522" s="415"/>
      <c r="AP522" s="415"/>
      <c r="AQ522" s="415"/>
      <c r="AR522" s="415"/>
      <c r="AS522" s="415"/>
      <c r="AT522" s="415"/>
      <c r="AU522" s="415"/>
      <c r="AV522" s="415"/>
      <c r="AW522" s="415"/>
      <c r="AX522" s="415"/>
      <c r="AY522" s="415"/>
      <c r="AZ522" s="415"/>
      <c r="BA522" s="417"/>
      <c r="BB522" s="494"/>
      <c r="BC522" s="417"/>
      <c r="BD522" s="417"/>
      <c r="BE522" s="417"/>
      <c r="BF522" s="417"/>
      <c r="BG522" s="417"/>
      <c r="BH522" s="417"/>
      <c r="BI522" s="417"/>
      <c r="BJ522" s="417"/>
      <c r="BK522" s="417"/>
      <c r="BL522" s="417"/>
      <c r="BM522" s="417"/>
      <c r="BN522" s="417"/>
      <c r="BO522" s="417"/>
      <c r="BP522" s="417"/>
      <c r="BQ522" s="417"/>
      <c r="BR522" s="417"/>
      <c r="BS522" s="417"/>
      <c r="BT522" s="417"/>
      <c r="BU522" s="417"/>
      <c r="BV522" s="417"/>
      <c r="BW522" s="417"/>
      <c r="BX522" s="417"/>
      <c r="BY522" s="417"/>
      <c r="BZ522" s="418"/>
      <c r="CA522" s="418"/>
      <c r="CB522" s="418"/>
      <c r="CC522" s="418"/>
      <c r="CD522" s="418"/>
      <c r="CE522" s="418"/>
      <c r="CF522" s="418"/>
      <c r="CG522" s="418"/>
      <c r="CH522" s="418"/>
      <c r="CI522" s="418"/>
      <c r="CJ522" s="418"/>
      <c r="CK522" s="418"/>
      <c r="CL522" s="418"/>
      <c r="CM522" s="418"/>
      <c r="CN522" s="418"/>
      <c r="CO522" s="418"/>
      <c r="CP522" s="418"/>
      <c r="CQ522" s="418"/>
      <c r="CR522" s="418"/>
      <c r="CS522" s="418"/>
      <c r="CT522" s="418"/>
      <c r="CU522" s="418"/>
      <c r="CV522" s="418"/>
      <c r="CW522" s="418"/>
      <c r="CX522" s="418"/>
      <c r="CY522" s="418"/>
      <c r="CZ522" s="418"/>
    </row>
    <row r="523" s="422" customFormat="true" ht="25.15" customHeight="true" x14ac:dyDescent="0.2">
      <c r="C523" s="1182" t="s">
        <v>317</v>
      </c>
      <c r="D523" s="1151"/>
      <c r="E523" s="912">
        <v>0.3440838385096221</v>
      </c>
      <c r="F523" s="727"/>
      <c r="G523" s="727"/>
      <c r="H523" s="1182" t="s">
        <v>545</v>
      </c>
      <c r="I523" s="1151"/>
      <c r="J523" s="913">
        <v>7.1434161307209754E-2</v>
      </c>
      <c r="K523" s="727"/>
      <c r="L523" s="727"/>
      <c r="M523" s="1182" t="s">
        <v>319</v>
      </c>
      <c r="N523" s="1151"/>
      <c r="O523" s="914">
        <v>0.39906067418023317</v>
      </c>
      <c r="P523" s="727"/>
      <c r="Q523" s="727"/>
      <c r="AG523" s="415"/>
      <c r="AH523" s="415"/>
      <c r="AI523" s="415"/>
      <c r="AJ523" s="415"/>
      <c r="AK523" s="415"/>
      <c r="AL523" s="415"/>
      <c r="AM523" s="415"/>
      <c r="AN523" s="415"/>
      <c r="AO523" s="415"/>
      <c r="AP523" s="415"/>
      <c r="AQ523" s="415"/>
      <c r="AR523" s="415"/>
      <c r="AS523" s="415"/>
      <c r="AT523" s="415"/>
      <c r="AU523" s="415"/>
      <c r="AV523" s="415"/>
      <c r="AW523" s="415"/>
      <c r="AX523" s="415"/>
      <c r="AY523" s="415"/>
      <c r="AZ523" s="415"/>
      <c r="BA523" s="417"/>
      <c r="BB523" s="494"/>
      <c r="BC523" s="417"/>
      <c r="BD523" s="417"/>
      <c r="BE523" s="417"/>
      <c r="BF523" s="417"/>
      <c r="BG523" s="417"/>
      <c r="BH523" s="417"/>
      <c r="BI523" s="417"/>
      <c r="BJ523" s="417"/>
      <c r="BK523" s="417"/>
      <c r="BL523" s="417"/>
      <c r="BM523" s="417"/>
      <c r="BN523" s="417"/>
      <c r="BO523" s="417"/>
      <c r="BP523" s="417"/>
      <c r="BQ523" s="417"/>
      <c r="BR523" s="417"/>
      <c r="BS523" s="417"/>
      <c r="BT523" s="417"/>
      <c r="BU523" s="417"/>
      <c r="BV523" s="417"/>
      <c r="BW523" s="417"/>
      <c r="BX523" s="417"/>
      <c r="BY523" s="417"/>
      <c r="BZ523" s="418"/>
      <c r="CA523" s="418"/>
      <c r="CB523" s="418"/>
      <c r="CC523" s="418"/>
      <c r="CD523" s="418"/>
      <c r="CE523" s="418"/>
      <c r="CF523" s="418"/>
      <c r="CG523" s="418"/>
      <c r="CH523" s="418"/>
      <c r="CI523" s="418"/>
      <c r="CJ523" s="418"/>
      <c r="CK523" s="418"/>
      <c r="CL523" s="418"/>
      <c r="CM523" s="418"/>
      <c r="CN523" s="418"/>
      <c r="CO523" s="418"/>
      <c r="CP523" s="418"/>
      <c r="CQ523" s="418"/>
      <c r="CR523" s="418"/>
      <c r="CS523" s="418"/>
      <c r="CT523" s="418"/>
      <c r="CU523" s="418"/>
      <c r="CV523" s="418"/>
      <c r="CW523" s="418"/>
      <c r="CX523" s="418"/>
      <c r="CY523" s="418"/>
      <c r="CZ523" s="418"/>
    </row>
    <row r="524" s="422" customFormat="true" ht="25.15" customHeight="true" x14ac:dyDescent="0.2">
      <c r="C524" s="1182" t="s">
        <v>348</v>
      </c>
      <c r="D524" s="1151"/>
      <c r="E524" s="912">
        <v>1.3884453398245749E-2</v>
      </c>
      <c r="F524" s="727"/>
      <c r="G524" s="727"/>
      <c r="H524" s="1182" t="s">
        <v>323</v>
      </c>
      <c r="I524" s="1151"/>
      <c r="J524" s="913">
        <v>0.42407463199160256</v>
      </c>
      <c r="K524" s="727"/>
      <c r="L524" s="727"/>
      <c r="M524" s="1182" t="s">
        <v>525</v>
      </c>
      <c r="N524" s="1151"/>
      <c r="O524" s="914">
        <v>0.10700703538399818</v>
      </c>
      <c r="P524" s="727"/>
      <c r="Q524" s="727"/>
      <c r="AG524" s="415"/>
      <c r="AH524" s="415"/>
      <c r="AI524" s="415"/>
      <c r="AJ524" s="415"/>
      <c r="AK524" s="415"/>
      <c r="AL524" s="415"/>
      <c r="AM524" s="415"/>
      <c r="AN524" s="415"/>
      <c r="AO524" s="415"/>
      <c r="AP524" s="415"/>
      <c r="AQ524" s="415"/>
      <c r="AR524" s="415"/>
      <c r="AS524" s="415"/>
      <c r="AT524" s="415"/>
      <c r="AU524" s="415"/>
      <c r="AV524" s="415"/>
      <c r="AW524" s="415"/>
      <c r="AX524" s="415"/>
      <c r="AY524" s="415"/>
      <c r="AZ524" s="415"/>
      <c r="BA524" s="417"/>
      <c r="BB524" s="494"/>
      <c r="BC524" s="417"/>
      <c r="BD524" s="417"/>
      <c r="BE524" s="417"/>
      <c r="BF524" s="417"/>
      <c r="BG524" s="417"/>
      <c r="BH524" s="417"/>
      <c r="BI524" s="417"/>
      <c r="BJ524" s="417"/>
      <c r="BK524" s="417"/>
      <c r="BL524" s="417"/>
      <c r="BM524" s="417"/>
      <c r="BN524" s="417"/>
      <c r="BO524" s="417"/>
      <c r="BP524" s="417"/>
      <c r="BQ524" s="417"/>
      <c r="BR524" s="417"/>
      <c r="BS524" s="417"/>
      <c r="BT524" s="417"/>
      <c r="BU524" s="417"/>
      <c r="BV524" s="417"/>
      <c r="BW524" s="417"/>
      <c r="BX524" s="417"/>
      <c r="BY524" s="417"/>
      <c r="BZ524" s="418"/>
      <c r="CA524" s="418"/>
      <c r="CB524" s="418"/>
      <c r="CC524" s="418"/>
      <c r="CD524" s="418"/>
      <c r="CE524" s="418"/>
      <c r="CF524" s="418"/>
      <c r="CG524" s="418"/>
      <c r="CH524" s="418"/>
      <c r="CI524" s="418"/>
      <c r="CJ524" s="418"/>
      <c r="CK524" s="418"/>
      <c r="CL524" s="418"/>
      <c r="CM524" s="418"/>
      <c r="CN524" s="418"/>
      <c r="CO524" s="418"/>
      <c r="CP524" s="418"/>
      <c r="CQ524" s="418"/>
      <c r="CR524" s="418"/>
      <c r="CS524" s="418"/>
      <c r="CT524" s="418"/>
      <c r="CU524" s="418"/>
      <c r="CV524" s="418"/>
      <c r="CW524" s="418"/>
      <c r="CX524" s="418"/>
      <c r="CY524" s="418"/>
      <c r="CZ524" s="418"/>
    </row>
    <row r="525" s="422" customFormat="true" ht="25.15" customHeight="true" x14ac:dyDescent="0.2">
      <c r="C525" s="1182" t="s">
        <v>337</v>
      </c>
      <c r="D525" s="1151"/>
      <c r="E525" s="912">
        <v>0.12177248985633336</v>
      </c>
      <c r="F525" s="727"/>
      <c r="G525" s="727"/>
      <c r="H525" s="1182" t="s">
        <v>317</v>
      </c>
      <c r="I525" s="1151"/>
      <c r="J525" s="913">
        <v>0.21041305169482594</v>
      </c>
      <c r="K525" s="727"/>
      <c r="L525" s="727"/>
      <c r="M525" s="1182" t="s">
        <v>557</v>
      </c>
      <c r="N525" s="1151"/>
      <c r="O525" s="914">
        <v>4.2970084601874113E-3</v>
      </c>
      <c r="P525" s="727"/>
      <c r="Q525" s="727"/>
      <c r="AG525" s="415"/>
      <c r="AH525" s="415"/>
      <c r="AI525" s="415"/>
      <c r="AJ525" s="415"/>
      <c r="AK525" s="415"/>
      <c r="AL525" s="415"/>
      <c r="AM525" s="415"/>
      <c r="AN525" s="415"/>
      <c r="AO525" s="415"/>
      <c r="AP525" s="415"/>
      <c r="AQ525" s="415"/>
      <c r="AR525" s="415"/>
      <c r="AS525" s="415"/>
      <c r="AT525" s="415"/>
      <c r="AU525" s="415"/>
      <c r="AV525" s="415"/>
      <c r="AW525" s="415"/>
      <c r="AX525" s="415"/>
      <c r="AY525" s="415"/>
      <c r="AZ525" s="415"/>
      <c r="BA525" s="417"/>
      <c r="BB525" s="494"/>
      <c r="BC525" s="417"/>
      <c r="BD525" s="417"/>
      <c r="BE525" s="417"/>
      <c r="BF525" s="417"/>
      <c r="BG525" s="417"/>
      <c r="BH525" s="417"/>
      <c r="BI525" s="417"/>
      <c r="BJ525" s="417"/>
      <c r="BK525" s="417"/>
      <c r="BL525" s="417"/>
      <c r="BM525" s="417"/>
      <c r="BN525" s="417"/>
      <c r="BO525" s="417"/>
      <c r="BP525" s="417"/>
      <c r="BQ525" s="417"/>
      <c r="BR525" s="417"/>
      <c r="BS525" s="417"/>
      <c r="BT525" s="417"/>
      <c r="BU525" s="417"/>
      <c r="BV525" s="417"/>
      <c r="BW525" s="417"/>
      <c r="BX525" s="417"/>
      <c r="BY525" s="417"/>
      <c r="BZ525" s="418"/>
      <c r="CA525" s="418"/>
      <c r="CB525" s="418"/>
      <c r="CC525" s="418"/>
      <c r="CD525" s="418"/>
      <c r="CE525" s="418"/>
      <c r="CF525" s="418"/>
      <c r="CG525" s="418"/>
      <c r="CH525" s="418"/>
      <c r="CI525" s="418"/>
      <c r="CJ525" s="418"/>
      <c r="CK525" s="418"/>
      <c r="CL525" s="418"/>
      <c r="CM525" s="418"/>
      <c r="CN525" s="418"/>
      <c r="CO525" s="418"/>
      <c r="CP525" s="418"/>
      <c r="CQ525" s="418"/>
      <c r="CR525" s="418"/>
      <c r="CS525" s="418"/>
      <c r="CT525" s="418"/>
      <c r="CU525" s="418"/>
      <c r="CV525" s="418"/>
      <c r="CW525" s="418"/>
      <c r="CX525" s="418"/>
      <c r="CY525" s="418"/>
      <c r="CZ525" s="418"/>
    </row>
    <row r="526" s="422" customFormat="true" ht="25.15" customHeight="true" x14ac:dyDescent="0.2">
      <c r="C526" s="1182" t="s">
        <v>544</v>
      </c>
      <c r="D526" s="1151"/>
      <c r="E526" s="912">
        <v>2.5369429700902699E-2</v>
      </c>
      <c r="F526" s="727"/>
      <c r="G526" s="727"/>
      <c r="H526" s="1182" t="s">
        <v>348</v>
      </c>
      <c r="I526" s="1151"/>
      <c r="J526" s="913">
        <v>8.3651804873238877E-3</v>
      </c>
      <c r="K526" s="727"/>
      <c r="L526" s="727"/>
      <c r="M526" s="1182" t="s">
        <v>531</v>
      </c>
      <c r="N526" s="1151"/>
      <c r="O526" s="914">
        <v>6.7287503860387649E-2</v>
      </c>
      <c r="P526" s="727"/>
      <c r="Q526" s="727"/>
      <c r="AG526" s="415"/>
      <c r="AH526" s="415"/>
      <c r="AI526" s="415"/>
      <c r="AJ526" s="415"/>
      <c r="AK526" s="415"/>
      <c r="AL526" s="415"/>
      <c r="AM526" s="415"/>
      <c r="AN526" s="415"/>
      <c r="AO526" s="415"/>
      <c r="AP526" s="415"/>
      <c r="AQ526" s="415"/>
      <c r="AR526" s="415"/>
      <c r="AS526" s="415"/>
      <c r="AT526" s="415"/>
      <c r="AU526" s="415"/>
      <c r="AV526" s="415"/>
      <c r="AW526" s="415"/>
      <c r="AX526" s="415"/>
      <c r="AY526" s="415"/>
      <c r="AZ526" s="415"/>
      <c r="BA526" s="417"/>
      <c r="BB526" s="494"/>
      <c r="BC526" s="417"/>
      <c r="BD526" s="417"/>
      <c r="BE526" s="417"/>
      <c r="BF526" s="417"/>
      <c r="BG526" s="417"/>
      <c r="BH526" s="417"/>
      <c r="BI526" s="417"/>
      <c r="BJ526" s="417"/>
      <c r="BK526" s="417"/>
      <c r="BL526" s="417"/>
      <c r="BM526" s="417"/>
      <c r="BN526" s="417"/>
      <c r="BO526" s="417"/>
      <c r="BP526" s="417"/>
      <c r="BQ526" s="417"/>
      <c r="BR526" s="417"/>
      <c r="BS526" s="417"/>
      <c r="BT526" s="417"/>
      <c r="BU526" s="417"/>
      <c r="BV526" s="417"/>
      <c r="BW526" s="417"/>
      <c r="BX526" s="417"/>
      <c r="BY526" s="417"/>
      <c r="BZ526" s="418"/>
      <c r="CA526" s="418"/>
      <c r="CB526" s="418"/>
      <c r="CC526" s="418"/>
      <c r="CD526" s="418"/>
      <c r="CE526" s="418"/>
      <c r="CF526" s="418"/>
      <c r="CG526" s="418"/>
      <c r="CH526" s="418"/>
      <c r="CI526" s="418"/>
      <c r="CJ526" s="418"/>
      <c r="CK526" s="418"/>
      <c r="CL526" s="418"/>
      <c r="CM526" s="418"/>
      <c r="CN526" s="418"/>
      <c r="CO526" s="418"/>
      <c r="CP526" s="418"/>
      <c r="CQ526" s="418"/>
      <c r="CR526" s="418"/>
      <c r="CS526" s="418"/>
      <c r="CT526" s="418"/>
      <c r="CU526" s="418"/>
      <c r="CV526" s="418"/>
      <c r="CW526" s="418"/>
      <c r="CX526" s="418"/>
      <c r="CY526" s="418"/>
      <c r="CZ526" s="418"/>
    </row>
    <row r="527" s="422" customFormat="true" ht="25.15" customHeight="true" x14ac:dyDescent="0.2">
      <c r="C527" s="1182" t="s">
        <v>356</v>
      </c>
      <c r="D527" s="1151"/>
      <c r="E527" s="918">
        <v>2.993206266317731E-6</v>
      </c>
      <c r="F527" s="727"/>
      <c r="G527" s="727"/>
      <c r="H527" s="1182" t="s">
        <v>337</v>
      </c>
      <c r="I527" s="1151"/>
      <c r="J527" s="913">
        <v>3.7117555429243464E-2</v>
      </c>
      <c r="K527" s="727"/>
      <c r="L527" s="727"/>
      <c r="M527" s="1182" t="s">
        <v>549</v>
      </c>
      <c r="N527" s="1151"/>
      <c r="O527" s="914">
        <v>1.4275588666601677E-2</v>
      </c>
      <c r="P527" s="727"/>
      <c r="Q527" s="727"/>
      <c r="AG527" s="415"/>
      <c r="AH527" s="415"/>
      <c r="AI527" s="415"/>
      <c r="AJ527" s="415"/>
      <c r="AK527" s="415"/>
      <c r="AL527" s="415"/>
      <c r="AM527" s="415"/>
      <c r="AN527" s="415"/>
      <c r="AO527" s="415"/>
      <c r="AP527" s="415"/>
      <c r="AQ527" s="415"/>
      <c r="AR527" s="415"/>
      <c r="AS527" s="415"/>
      <c r="AT527" s="415"/>
      <c r="AU527" s="415"/>
      <c r="AV527" s="415"/>
      <c r="AW527" s="415"/>
      <c r="AX527" s="415"/>
      <c r="AY527" s="415"/>
      <c r="AZ527" s="415"/>
      <c r="BA527" s="417"/>
      <c r="BB527" s="494"/>
      <c r="BC527" s="417"/>
      <c r="BD527" s="417"/>
      <c r="BE527" s="417"/>
      <c r="BF527" s="417"/>
      <c r="BG527" s="417"/>
      <c r="BH527" s="417"/>
      <c r="BI527" s="417"/>
      <c r="BJ527" s="417"/>
      <c r="BK527" s="417"/>
      <c r="BL527" s="417"/>
      <c r="BM527" s="417"/>
      <c r="BN527" s="417"/>
      <c r="BO527" s="417"/>
      <c r="BP527" s="417"/>
      <c r="BQ527" s="417"/>
      <c r="BR527" s="417"/>
      <c r="BS527" s="417"/>
      <c r="BT527" s="417"/>
      <c r="BU527" s="417"/>
      <c r="BV527" s="417"/>
      <c r="BW527" s="417"/>
      <c r="BX527" s="417"/>
      <c r="BY527" s="417"/>
      <c r="BZ527" s="418"/>
      <c r="CA527" s="418"/>
      <c r="CB527" s="418"/>
      <c r="CC527" s="418"/>
      <c r="CD527" s="418"/>
      <c r="CE527" s="418"/>
      <c r="CF527" s="418"/>
      <c r="CG527" s="418"/>
      <c r="CH527" s="418"/>
      <c r="CI527" s="418"/>
      <c r="CJ527" s="418"/>
      <c r="CK527" s="418"/>
      <c r="CL527" s="418"/>
      <c r="CM527" s="418"/>
      <c r="CN527" s="418"/>
      <c r="CO527" s="418"/>
      <c r="CP527" s="418"/>
      <c r="CQ527" s="418"/>
      <c r="CR527" s="418"/>
      <c r="CS527" s="418"/>
      <c r="CT527" s="418"/>
      <c r="CU527" s="418"/>
      <c r="CV527" s="418"/>
      <c r="CW527" s="418"/>
      <c r="CX527" s="418"/>
      <c r="CY527" s="418"/>
      <c r="CZ527" s="418"/>
    </row>
    <row r="528" s="422" customFormat="true" ht="25.15" customHeight="true" x14ac:dyDescent="0.2">
      <c r="C528" s="1182" t="s">
        <v>573</v>
      </c>
      <c r="D528" s="1151"/>
      <c r="E528" s="912">
        <v>1.7646324083161009E-3</v>
      </c>
      <c r="F528" s="727"/>
      <c r="G528" s="727"/>
      <c r="H528" s="1182" t="s">
        <v>544</v>
      </c>
      <c r="I528" s="1151"/>
      <c r="J528" s="913">
        <v>6.0426700418769654E-3</v>
      </c>
      <c r="K528" s="727"/>
      <c r="L528" s="727"/>
      <c r="M528" s="1182" t="s">
        <v>368</v>
      </c>
      <c r="N528" s="1151"/>
      <c r="O528" s="914">
        <v>2.5363053460329896E-3</v>
      </c>
      <c r="P528" s="727"/>
      <c r="Q528" s="727"/>
      <c r="AG528" s="415"/>
      <c r="AH528" s="415"/>
      <c r="AI528" s="415"/>
      <c r="AJ528" s="415"/>
      <c r="AK528" s="415"/>
      <c r="AL528" s="415"/>
      <c r="AM528" s="415"/>
      <c r="AN528" s="415"/>
      <c r="AO528" s="415"/>
      <c r="AP528" s="415"/>
      <c r="AQ528" s="415"/>
      <c r="AR528" s="415"/>
      <c r="AS528" s="415"/>
      <c r="AT528" s="415"/>
      <c r="AU528" s="415"/>
      <c r="AV528" s="415"/>
      <c r="AW528" s="415"/>
      <c r="AX528" s="415"/>
      <c r="AY528" s="415"/>
      <c r="AZ528" s="415"/>
      <c r="BA528" s="417"/>
      <c r="BB528" s="494"/>
      <c r="BC528" s="417"/>
      <c r="BD528" s="417"/>
      <c r="BE528" s="417"/>
      <c r="BF528" s="417"/>
      <c r="BG528" s="417"/>
      <c r="BH528" s="417"/>
      <c r="BI528" s="417"/>
      <c r="BJ528" s="417"/>
      <c r="BK528" s="417"/>
      <c r="BL528" s="417"/>
      <c r="BM528" s="417"/>
      <c r="BN528" s="417"/>
      <c r="BO528" s="417"/>
      <c r="BP528" s="417"/>
      <c r="BQ528" s="417"/>
      <c r="BR528" s="417"/>
      <c r="BS528" s="417"/>
      <c r="BT528" s="417"/>
      <c r="BU528" s="417"/>
      <c r="BV528" s="417"/>
      <c r="BW528" s="417"/>
      <c r="BX528" s="417"/>
      <c r="BY528" s="417"/>
      <c r="BZ528" s="418"/>
      <c r="CA528" s="418"/>
      <c r="CB528" s="418"/>
      <c r="CC528" s="418"/>
      <c r="CD528" s="418"/>
      <c r="CE528" s="418"/>
      <c r="CF528" s="418"/>
      <c r="CG528" s="418"/>
      <c r="CH528" s="418"/>
      <c r="CI528" s="418"/>
      <c r="CJ528" s="418"/>
      <c r="CK528" s="418"/>
      <c r="CL528" s="418"/>
      <c r="CM528" s="418"/>
      <c r="CN528" s="418"/>
      <c r="CO528" s="418"/>
      <c r="CP528" s="418"/>
      <c r="CQ528" s="418"/>
      <c r="CR528" s="418"/>
      <c r="CS528" s="418"/>
      <c r="CT528" s="418"/>
      <c r="CU528" s="418"/>
      <c r="CV528" s="418"/>
      <c r="CW528" s="418"/>
      <c r="CX528" s="418"/>
      <c r="CY528" s="418"/>
      <c r="CZ528" s="418"/>
    </row>
    <row r="529" s="422" customFormat="true" ht="25.15" customHeight="true" x14ac:dyDescent="0.2">
      <c r="C529" s="1182" t="s">
        <v>497</v>
      </c>
      <c r="D529" s="1151"/>
      <c r="E529" s="912">
        <v>0.66416508713905253</v>
      </c>
      <c r="F529" s="727"/>
      <c r="G529" s="727"/>
      <c r="H529" s="1182" t="s">
        <v>356</v>
      </c>
      <c r="I529" s="1151"/>
      <c r="J529" s="913">
        <v>1.0395503481072134E-3</v>
      </c>
      <c r="K529" s="727"/>
      <c r="L529" s="727"/>
      <c r="M529" s="1182" t="s">
        <v>365</v>
      </c>
      <c r="N529" s="1151"/>
      <c r="O529" s="914">
        <v>1.1216753046007148E-3</v>
      </c>
      <c r="P529" s="727"/>
      <c r="Q529" s="727"/>
      <c r="AG529" s="415"/>
      <c r="AH529" s="415"/>
      <c r="AI529" s="415"/>
      <c r="AJ529" s="415"/>
      <c r="AK529" s="415"/>
      <c r="AL529" s="415"/>
      <c r="AM529" s="415"/>
      <c r="AN529" s="415"/>
      <c r="AO529" s="415"/>
      <c r="AP529" s="415"/>
      <c r="AQ529" s="415"/>
      <c r="AR529" s="415"/>
      <c r="AS529" s="415"/>
      <c r="AT529" s="415"/>
      <c r="AU529" s="415"/>
      <c r="AV529" s="415"/>
      <c r="AW529" s="415"/>
      <c r="AX529" s="415"/>
      <c r="AY529" s="415"/>
      <c r="AZ529" s="415"/>
      <c r="BA529" s="417"/>
      <c r="BB529" s="494"/>
      <c r="BC529" s="417"/>
      <c r="BD529" s="417"/>
      <c r="BE529" s="417"/>
      <c r="BF529" s="417"/>
      <c r="BG529" s="417"/>
      <c r="BH529" s="417"/>
      <c r="BI529" s="417"/>
      <c r="BJ529" s="417"/>
      <c r="BK529" s="417"/>
      <c r="BL529" s="417"/>
      <c r="BM529" s="417"/>
      <c r="BN529" s="417"/>
      <c r="BO529" s="417"/>
      <c r="BP529" s="417"/>
      <c r="BQ529" s="417"/>
      <c r="BR529" s="417"/>
      <c r="BS529" s="417"/>
      <c r="BT529" s="417"/>
      <c r="BU529" s="417"/>
      <c r="BV529" s="417"/>
      <c r="BW529" s="417"/>
      <c r="BX529" s="417"/>
      <c r="BY529" s="417"/>
      <c r="BZ529" s="418"/>
      <c r="CA529" s="418"/>
      <c r="CB529" s="418"/>
      <c r="CC529" s="418"/>
      <c r="CD529" s="418"/>
      <c r="CE529" s="418"/>
      <c r="CF529" s="418"/>
      <c r="CG529" s="418"/>
      <c r="CH529" s="418"/>
      <c r="CI529" s="418"/>
      <c r="CJ529" s="418"/>
      <c r="CK529" s="418"/>
      <c r="CL529" s="418"/>
      <c r="CM529" s="418"/>
      <c r="CN529" s="418"/>
      <c r="CO529" s="418"/>
      <c r="CP529" s="418"/>
      <c r="CQ529" s="418"/>
      <c r="CR529" s="418"/>
      <c r="CS529" s="418"/>
      <c r="CT529" s="418"/>
      <c r="CU529" s="418"/>
      <c r="CV529" s="418"/>
      <c r="CW529" s="418"/>
      <c r="CX529" s="418"/>
      <c r="CY529" s="418"/>
      <c r="CZ529" s="418"/>
    </row>
    <row r="530" s="422" customFormat="true" ht="25.15" customHeight="true" x14ac:dyDescent="0.2">
      <c r="C530" s="1182" t="s">
        <v>560</v>
      </c>
      <c r="D530" s="1151"/>
      <c r="E530" s="912">
        <v>2.7171181516300021E-3</v>
      </c>
      <c r="F530" s="727"/>
      <c r="G530" s="727"/>
      <c r="H530" s="1182" t="s">
        <v>573</v>
      </c>
      <c r="I530" s="1151"/>
      <c r="J530" s="913">
        <v>2.2747009709384004E-4</v>
      </c>
      <c r="K530" s="727"/>
      <c r="L530" s="727"/>
      <c r="M530" s="1182" t="s">
        <v>538</v>
      </c>
      <c r="N530" s="1151"/>
      <c r="O530" s="914">
        <v>6.8087003095495596E-3</v>
      </c>
      <c r="P530" s="727"/>
      <c r="Q530" s="727"/>
      <c r="AG530" s="415"/>
      <c r="AH530" s="415"/>
      <c r="AI530" s="415"/>
      <c r="AJ530" s="415"/>
      <c r="AK530" s="415"/>
      <c r="AL530" s="415"/>
      <c r="AM530" s="415"/>
      <c r="AN530" s="415"/>
      <c r="AO530" s="415"/>
      <c r="AP530" s="415"/>
      <c r="AQ530" s="415"/>
      <c r="AR530" s="415"/>
      <c r="AS530" s="415"/>
      <c r="AT530" s="415"/>
      <c r="AU530" s="415"/>
      <c r="AV530" s="415"/>
      <c r="AW530" s="415"/>
      <c r="AX530" s="415"/>
      <c r="AY530" s="415"/>
      <c r="AZ530" s="415"/>
      <c r="BA530" s="417"/>
      <c r="BB530" s="494"/>
      <c r="BC530" s="417"/>
      <c r="BD530" s="417"/>
      <c r="BE530" s="417"/>
      <c r="BF530" s="417"/>
      <c r="BG530" s="417"/>
      <c r="BH530" s="417"/>
      <c r="BI530" s="417"/>
      <c r="BJ530" s="417"/>
      <c r="BK530" s="417"/>
      <c r="BL530" s="417"/>
      <c r="BM530" s="417"/>
      <c r="BN530" s="417"/>
      <c r="BO530" s="417"/>
      <c r="BP530" s="417"/>
      <c r="BQ530" s="417"/>
      <c r="BR530" s="417"/>
      <c r="BS530" s="417"/>
      <c r="BT530" s="417"/>
      <c r="BU530" s="417"/>
      <c r="BV530" s="417"/>
      <c r="BW530" s="417"/>
      <c r="BX530" s="417"/>
      <c r="BY530" s="417"/>
      <c r="BZ530" s="418"/>
      <c r="CA530" s="418"/>
      <c r="CB530" s="418"/>
      <c r="CC530" s="418"/>
      <c r="CD530" s="418"/>
      <c r="CE530" s="418"/>
      <c r="CF530" s="418"/>
      <c r="CG530" s="418"/>
      <c r="CH530" s="418"/>
      <c r="CI530" s="418"/>
      <c r="CJ530" s="418"/>
      <c r="CK530" s="418"/>
      <c r="CL530" s="418"/>
      <c r="CM530" s="418"/>
      <c r="CN530" s="418"/>
      <c r="CO530" s="418"/>
      <c r="CP530" s="418"/>
      <c r="CQ530" s="418"/>
      <c r="CR530" s="418"/>
      <c r="CS530" s="418"/>
      <c r="CT530" s="418"/>
      <c r="CU530" s="418"/>
      <c r="CV530" s="418"/>
      <c r="CW530" s="418"/>
      <c r="CX530" s="418"/>
      <c r="CY530" s="418"/>
      <c r="CZ530" s="418"/>
    </row>
    <row r="531" s="422" customFormat="true" ht="25.15" customHeight="true" x14ac:dyDescent="0.2">
      <c r="C531" s="1182" t="s">
        <v>547</v>
      </c>
      <c r="D531" s="1151"/>
      <c r="E531" s="912">
        <v>2.2026518775287618E-3</v>
      </c>
      <c r="F531" s="727"/>
      <c r="G531" s="727"/>
      <c r="H531" s="1182" t="s">
        <v>497</v>
      </c>
      <c r="I531" s="1151"/>
      <c r="J531" s="913">
        <v>0.66694649128091554</v>
      </c>
      <c r="K531" s="727"/>
      <c r="L531" s="727"/>
      <c r="M531" s="1182" t="s">
        <v>378</v>
      </c>
      <c r="N531" s="1151"/>
      <c r="O531" s="914">
        <v>1.3940000157108346E-4</v>
      </c>
      <c r="P531" s="727"/>
      <c r="Q531" s="727"/>
      <c r="AG531" s="415"/>
      <c r="AH531" s="415"/>
      <c r="AI531" s="415"/>
      <c r="AJ531" s="415"/>
      <c r="AK531" s="415"/>
      <c r="AL531" s="415"/>
      <c r="AM531" s="415"/>
      <c r="AN531" s="415"/>
      <c r="AO531" s="415"/>
      <c r="AP531" s="415"/>
      <c r="AQ531" s="415"/>
      <c r="AR531" s="415"/>
      <c r="AS531" s="415"/>
      <c r="AT531" s="415"/>
      <c r="AU531" s="415"/>
      <c r="AV531" s="415"/>
      <c r="AW531" s="415"/>
      <c r="AX531" s="415"/>
      <c r="AY531" s="415"/>
      <c r="AZ531" s="415"/>
      <c r="BA531" s="417"/>
      <c r="BB531" s="494"/>
      <c r="BC531" s="417"/>
      <c r="BD531" s="417"/>
      <c r="BE531" s="417"/>
      <c r="BF531" s="417"/>
      <c r="BG531" s="417"/>
      <c r="BH531" s="417"/>
      <c r="BI531" s="417"/>
      <c r="BJ531" s="417"/>
      <c r="BK531" s="417"/>
      <c r="BL531" s="417"/>
      <c r="BM531" s="417"/>
      <c r="BN531" s="417"/>
      <c r="BO531" s="417"/>
      <c r="BP531" s="417"/>
      <c r="BQ531" s="417"/>
      <c r="BR531" s="417"/>
      <c r="BS531" s="417"/>
      <c r="BT531" s="417"/>
      <c r="BU531" s="417"/>
      <c r="BV531" s="417"/>
      <c r="BW531" s="417"/>
      <c r="BX531" s="417"/>
      <c r="BY531" s="417"/>
      <c r="BZ531" s="418"/>
      <c r="CA531" s="418"/>
      <c r="CB531" s="418"/>
      <c r="CC531" s="418"/>
      <c r="CD531" s="418"/>
      <c r="CE531" s="418"/>
      <c r="CF531" s="418"/>
      <c r="CG531" s="418"/>
      <c r="CH531" s="418"/>
      <c r="CI531" s="418"/>
      <c r="CJ531" s="418"/>
      <c r="CK531" s="418"/>
      <c r="CL531" s="418"/>
      <c r="CM531" s="418"/>
      <c r="CN531" s="418"/>
      <c r="CO531" s="418"/>
      <c r="CP531" s="418"/>
      <c r="CQ531" s="418"/>
      <c r="CR531" s="418"/>
      <c r="CS531" s="418"/>
      <c r="CT531" s="418"/>
      <c r="CU531" s="418"/>
      <c r="CV531" s="418"/>
      <c r="CW531" s="418"/>
      <c r="CX531" s="418"/>
      <c r="CY531" s="418"/>
      <c r="CZ531" s="418"/>
    </row>
    <row r="532" s="422" customFormat="true" ht="25.15" customHeight="true" x14ac:dyDescent="0.2">
      <c r="C532" s="1182" t="s">
        <v>579</v>
      </c>
      <c r="D532" s="1151"/>
      <c r="E532" s="912">
        <v>2.3778565147516257E-4</v>
      </c>
      <c r="F532" s="727"/>
      <c r="G532" s="727"/>
      <c r="H532" s="1182" t="s">
        <v>560</v>
      </c>
      <c r="I532" s="1151"/>
      <c r="J532" s="919">
        <v>2.092451385575112E-5</v>
      </c>
      <c r="K532" s="727"/>
      <c r="L532" s="727"/>
      <c r="M532" s="1182" t="s">
        <v>564</v>
      </c>
      <c r="N532" s="1151"/>
      <c r="O532" s="914">
        <v>1.2209192831994697E-3</v>
      </c>
      <c r="P532" s="727"/>
      <c r="Q532" s="727"/>
      <c r="AG532" s="415"/>
      <c r="AH532" s="415"/>
      <c r="AI532" s="415"/>
      <c r="AJ532" s="415"/>
      <c r="AK532" s="415"/>
      <c r="AL532" s="415"/>
      <c r="AM532" s="415"/>
      <c r="AN532" s="415"/>
      <c r="AO532" s="415"/>
      <c r="AP532" s="415"/>
      <c r="AQ532" s="415"/>
      <c r="AR532" s="415"/>
      <c r="AS532" s="415"/>
      <c r="AT532" s="415"/>
      <c r="AU532" s="415"/>
      <c r="AV532" s="415"/>
      <c r="AW532" s="415"/>
      <c r="AX532" s="415"/>
      <c r="AY532" s="415"/>
      <c r="AZ532" s="415"/>
      <c r="BA532" s="417"/>
      <c r="BB532" s="494"/>
      <c r="BC532" s="417"/>
      <c r="BD532" s="417"/>
      <c r="BE532" s="417"/>
      <c r="BF532" s="417"/>
      <c r="BG532" s="417"/>
      <c r="BH532" s="417"/>
      <c r="BI532" s="417"/>
      <c r="BJ532" s="417"/>
      <c r="BK532" s="417"/>
      <c r="BL532" s="417"/>
      <c r="BM532" s="417"/>
      <c r="BN532" s="417"/>
      <c r="BO532" s="417"/>
      <c r="BP532" s="417"/>
      <c r="BQ532" s="417"/>
      <c r="BR532" s="417"/>
      <c r="BS532" s="417"/>
      <c r="BT532" s="417"/>
      <c r="BU532" s="417"/>
      <c r="BV532" s="417"/>
      <c r="BW532" s="417"/>
      <c r="BX532" s="417"/>
      <c r="BY532" s="417"/>
      <c r="BZ532" s="418"/>
      <c r="CA532" s="418"/>
      <c r="CB532" s="418"/>
      <c r="CC532" s="418"/>
      <c r="CD532" s="418"/>
      <c r="CE532" s="418"/>
      <c r="CF532" s="418"/>
      <c r="CG532" s="418"/>
      <c r="CH532" s="418"/>
      <c r="CI532" s="418"/>
      <c r="CJ532" s="418"/>
      <c r="CK532" s="418"/>
      <c r="CL532" s="418"/>
      <c r="CM532" s="418"/>
      <c r="CN532" s="418"/>
      <c r="CO532" s="418"/>
      <c r="CP532" s="418"/>
      <c r="CQ532" s="418"/>
      <c r="CR532" s="418"/>
      <c r="CS532" s="418"/>
      <c r="CT532" s="418"/>
      <c r="CU532" s="418"/>
      <c r="CV532" s="418"/>
      <c r="CW532" s="418"/>
      <c r="CX532" s="418"/>
      <c r="CY532" s="418"/>
      <c r="CZ532" s="418"/>
    </row>
    <row r="533" s="422" customFormat="true" ht="25.15" customHeight="true" x14ac:dyDescent="0.2">
      <c r="C533" s="1182" t="s">
        <v>498</v>
      </c>
      <c r="D533" s="1151"/>
      <c r="E533" s="912">
        <v>0.58176242303428638</v>
      </c>
      <c r="F533" s="727"/>
      <c r="G533" s="727"/>
      <c r="H533" s="1182" t="s">
        <v>547</v>
      </c>
      <c r="I533" s="1151"/>
      <c r="J533" s="913">
        <v>2.0565750060953673E-2</v>
      </c>
      <c r="K533" s="727"/>
      <c r="L533" s="727"/>
      <c r="M533" s="1182" t="s">
        <v>543</v>
      </c>
      <c r="N533" s="1151"/>
      <c r="O533" s="914">
        <v>7.113193765722647E-3</v>
      </c>
      <c r="P533" s="727"/>
      <c r="Q533" s="727"/>
      <c r="AG533" s="415"/>
      <c r="AH533" s="415"/>
      <c r="AI533" s="415"/>
      <c r="AJ533" s="415"/>
      <c r="AK533" s="415"/>
      <c r="AL533" s="415"/>
      <c r="AM533" s="415"/>
      <c r="AN533" s="415"/>
      <c r="AO533" s="415"/>
      <c r="AP533" s="415"/>
      <c r="AQ533" s="415"/>
      <c r="AR533" s="415"/>
      <c r="AS533" s="415"/>
      <c r="AT533" s="415"/>
      <c r="AU533" s="415"/>
      <c r="AV533" s="415"/>
      <c r="AW533" s="415"/>
      <c r="AX533" s="415"/>
      <c r="AY533" s="415"/>
      <c r="AZ533" s="415"/>
      <c r="BA533" s="417"/>
      <c r="BB533" s="494"/>
      <c r="BC533" s="417"/>
      <c r="BD533" s="417"/>
      <c r="BE533" s="417"/>
      <c r="BF533" s="417"/>
      <c r="BG533" s="417"/>
      <c r="BH533" s="417"/>
      <c r="BI533" s="417"/>
      <c r="BJ533" s="417"/>
      <c r="BK533" s="417"/>
      <c r="BL533" s="417"/>
      <c r="BM533" s="417"/>
      <c r="BN533" s="417"/>
      <c r="BO533" s="417"/>
      <c r="BP533" s="417"/>
      <c r="BQ533" s="417"/>
      <c r="BR533" s="417"/>
      <c r="BS533" s="417"/>
      <c r="BT533" s="417"/>
      <c r="BU533" s="417"/>
      <c r="BV533" s="417"/>
      <c r="BW533" s="417"/>
      <c r="BX533" s="417"/>
      <c r="BY533" s="417"/>
      <c r="BZ533" s="418"/>
      <c r="CA533" s="418"/>
      <c r="CB533" s="418"/>
      <c r="CC533" s="418"/>
      <c r="CD533" s="418"/>
      <c r="CE533" s="418"/>
      <c r="CF533" s="418"/>
      <c r="CG533" s="418"/>
      <c r="CH533" s="418"/>
      <c r="CI533" s="418"/>
      <c r="CJ533" s="418"/>
      <c r="CK533" s="418"/>
      <c r="CL533" s="418"/>
      <c r="CM533" s="418"/>
      <c r="CN533" s="418"/>
      <c r="CO533" s="418"/>
      <c r="CP533" s="418"/>
      <c r="CQ533" s="418"/>
      <c r="CR533" s="418"/>
      <c r="CS533" s="418"/>
      <c r="CT533" s="418"/>
      <c r="CU533" s="418"/>
      <c r="CV533" s="418"/>
      <c r="CW533" s="418"/>
      <c r="CX533" s="418"/>
      <c r="CY533" s="418"/>
      <c r="CZ533" s="418"/>
    </row>
    <row r="534" s="422" customFormat="true" ht="25.15" customHeight="true" x14ac:dyDescent="0.2">
      <c r="C534" s="1182" t="s">
        <v>582</v>
      </c>
      <c r="D534" s="1151"/>
      <c r="E534" s="912">
        <v>1.1806750205378195E-4</v>
      </c>
      <c r="F534" s="727"/>
      <c r="G534" s="727"/>
      <c r="H534" s="1182" t="s">
        <v>579</v>
      </c>
      <c r="I534" s="1151"/>
      <c r="J534" s="913">
        <v>6.9974280673071321E-4</v>
      </c>
      <c r="K534" s="727"/>
      <c r="L534" s="727"/>
      <c r="M534" s="1182" t="s">
        <v>316</v>
      </c>
      <c r="N534" s="1151"/>
      <c r="O534" s="914">
        <v>0.38875917737427579</v>
      </c>
      <c r="P534" s="727"/>
      <c r="Q534" s="727"/>
      <c r="AG534" s="415"/>
      <c r="AH534" s="415"/>
      <c r="AI534" s="415"/>
      <c r="AJ534" s="415"/>
      <c r="AK534" s="415"/>
      <c r="AL534" s="415"/>
      <c r="AM534" s="415"/>
      <c r="AN534" s="415"/>
      <c r="AO534" s="415"/>
      <c r="AP534" s="415"/>
      <c r="AQ534" s="415"/>
      <c r="AR534" s="415"/>
      <c r="AS534" s="415"/>
      <c r="AT534" s="415"/>
      <c r="AU534" s="415"/>
      <c r="AV534" s="415"/>
      <c r="AW534" s="415"/>
      <c r="AX534" s="415"/>
      <c r="AY534" s="415"/>
      <c r="AZ534" s="415"/>
      <c r="BA534" s="417"/>
      <c r="BB534" s="494"/>
      <c r="BC534" s="417"/>
      <c r="BD534" s="417"/>
      <c r="BE534" s="417"/>
      <c r="BF534" s="417"/>
      <c r="BG534" s="417"/>
      <c r="BH534" s="417"/>
      <c r="BI534" s="417"/>
      <c r="BJ534" s="417"/>
      <c r="BK534" s="417"/>
      <c r="BL534" s="417"/>
      <c r="BM534" s="417"/>
      <c r="BN534" s="417"/>
      <c r="BO534" s="417"/>
      <c r="BP534" s="417"/>
      <c r="BQ534" s="417"/>
      <c r="BR534" s="417"/>
      <c r="BS534" s="417"/>
      <c r="BT534" s="417"/>
      <c r="BU534" s="417"/>
      <c r="BV534" s="417"/>
      <c r="BW534" s="417"/>
      <c r="BX534" s="417"/>
      <c r="BY534" s="417"/>
      <c r="BZ534" s="418"/>
      <c r="CA534" s="418"/>
      <c r="CB534" s="418"/>
      <c r="CC534" s="418"/>
      <c r="CD534" s="418"/>
      <c r="CE534" s="418"/>
      <c r="CF534" s="418"/>
      <c r="CG534" s="418"/>
      <c r="CH534" s="418"/>
      <c r="CI534" s="418"/>
      <c r="CJ534" s="418"/>
      <c r="CK534" s="418"/>
      <c r="CL534" s="418"/>
      <c r="CM534" s="418"/>
      <c r="CN534" s="418"/>
      <c r="CO534" s="418"/>
      <c r="CP534" s="418"/>
      <c r="CQ534" s="418"/>
      <c r="CR534" s="418"/>
      <c r="CS534" s="418"/>
      <c r="CT534" s="418"/>
      <c r="CU534" s="418"/>
      <c r="CV534" s="418"/>
      <c r="CW534" s="418"/>
      <c r="CX534" s="418"/>
      <c r="CY534" s="418"/>
      <c r="CZ534" s="418"/>
    </row>
    <row r="535" s="422" customFormat="true" ht="25.15" customHeight="true" x14ac:dyDescent="0.2">
      <c r="C535" s="1182" t="s">
        <v>562</v>
      </c>
      <c r="D535" s="1151"/>
      <c r="E535" s="912">
        <v>1.0101417343314878E-3</v>
      </c>
      <c r="F535" s="727"/>
      <c r="G535" s="727"/>
      <c r="H535" s="1182" t="s">
        <v>498</v>
      </c>
      <c r="I535" s="1151"/>
      <c r="J535" s="913">
        <v>0.60438138045510503</v>
      </c>
      <c r="K535" s="727"/>
      <c r="L535" s="727"/>
      <c r="M535" s="1182" t="s">
        <v>529</v>
      </c>
      <c r="N535" s="1151"/>
      <c r="O535" s="914">
        <v>0.1017268850337617</v>
      </c>
      <c r="P535" s="727"/>
      <c r="Q535" s="727"/>
      <c r="AG535" s="415"/>
      <c r="AH535" s="415"/>
      <c r="AI535" s="415"/>
      <c r="AJ535" s="415"/>
      <c r="AK535" s="415"/>
      <c r="AL535" s="415"/>
      <c r="AM535" s="415"/>
      <c r="AN535" s="415"/>
      <c r="AO535" s="415"/>
      <c r="AP535" s="415"/>
      <c r="AQ535" s="415"/>
      <c r="AR535" s="415"/>
      <c r="AS535" s="415"/>
      <c r="AT535" s="415"/>
      <c r="AU535" s="415"/>
      <c r="AV535" s="415"/>
      <c r="AW535" s="415"/>
      <c r="AX535" s="415"/>
      <c r="AY535" s="415"/>
      <c r="AZ535" s="415"/>
      <c r="BA535" s="417"/>
      <c r="BB535" s="494"/>
      <c r="BC535" s="417"/>
      <c r="BD535" s="417"/>
      <c r="BE535" s="417"/>
      <c r="BF535" s="417"/>
      <c r="BG535" s="417"/>
      <c r="BH535" s="417"/>
      <c r="BI535" s="417"/>
      <c r="BJ535" s="417"/>
      <c r="BK535" s="417"/>
      <c r="BL535" s="417"/>
      <c r="BM535" s="417"/>
      <c r="BN535" s="417"/>
      <c r="BO535" s="417"/>
      <c r="BP535" s="417"/>
      <c r="BQ535" s="417"/>
      <c r="BR535" s="417"/>
      <c r="BS535" s="417"/>
      <c r="BT535" s="417"/>
      <c r="BU535" s="417"/>
      <c r="BV535" s="417"/>
      <c r="BW535" s="417"/>
      <c r="BX535" s="417"/>
      <c r="BY535" s="417"/>
      <c r="BZ535" s="418"/>
      <c r="CA535" s="418"/>
      <c r="CB535" s="418"/>
      <c r="CC535" s="418"/>
      <c r="CD535" s="418"/>
      <c r="CE535" s="418"/>
      <c r="CF535" s="418"/>
      <c r="CG535" s="418"/>
      <c r="CH535" s="418"/>
      <c r="CI535" s="418"/>
      <c r="CJ535" s="418"/>
      <c r="CK535" s="418"/>
      <c r="CL535" s="418"/>
      <c r="CM535" s="418"/>
      <c r="CN535" s="418"/>
      <c r="CO535" s="418"/>
      <c r="CP535" s="418"/>
      <c r="CQ535" s="418"/>
      <c r="CR535" s="418"/>
      <c r="CS535" s="418"/>
      <c r="CT535" s="418"/>
      <c r="CU535" s="418"/>
      <c r="CV535" s="418"/>
      <c r="CW535" s="418"/>
      <c r="CX535" s="418"/>
      <c r="CY535" s="418"/>
      <c r="CZ535" s="418"/>
    </row>
    <row r="536" s="422" customFormat="true" ht="25.15" customHeight="true" x14ac:dyDescent="0.2">
      <c r="C536" s="1182" t="s">
        <v>572</v>
      </c>
      <c r="D536" s="1151"/>
      <c r="E536" s="912">
        <v>2.261986626061824E-4</v>
      </c>
      <c r="F536" s="727"/>
      <c r="G536" s="727"/>
      <c r="H536" s="1182" t="s">
        <v>582</v>
      </c>
      <c r="I536" s="1151"/>
      <c r="J536" s="919">
        <v>2.8941142089681546E-5</v>
      </c>
      <c r="K536" s="727"/>
      <c r="L536" s="727"/>
      <c r="M536" s="1182" t="s">
        <v>577</v>
      </c>
      <c r="N536" s="1151"/>
      <c r="O536" s="920">
        <v>3.1314090872291574E-6</v>
      </c>
      <c r="P536" s="727"/>
      <c r="Q536" s="727"/>
      <c r="AG536" s="415"/>
      <c r="AH536" s="415"/>
      <c r="AI536" s="415"/>
      <c r="AJ536" s="415"/>
      <c r="AK536" s="415"/>
      <c r="AL536" s="415"/>
      <c r="AM536" s="415"/>
      <c r="AN536" s="415"/>
      <c r="AO536" s="415"/>
      <c r="AP536" s="415"/>
      <c r="AQ536" s="415"/>
      <c r="AR536" s="415"/>
      <c r="AS536" s="415"/>
      <c r="AT536" s="415"/>
      <c r="AU536" s="415"/>
      <c r="AV536" s="415"/>
      <c r="AW536" s="415"/>
      <c r="AX536" s="415"/>
      <c r="AY536" s="415"/>
      <c r="AZ536" s="415"/>
      <c r="BA536" s="417"/>
      <c r="BB536" s="494"/>
      <c r="BC536" s="417"/>
      <c r="BD536" s="417"/>
      <c r="BE536" s="417"/>
      <c r="BF536" s="417"/>
      <c r="BG536" s="417"/>
      <c r="BH536" s="417"/>
      <c r="BI536" s="417"/>
      <c r="BJ536" s="417"/>
      <c r="BK536" s="417"/>
      <c r="BL536" s="417"/>
      <c r="BM536" s="417"/>
      <c r="BN536" s="417"/>
      <c r="BO536" s="417"/>
      <c r="BP536" s="417"/>
      <c r="BQ536" s="417"/>
      <c r="BR536" s="417"/>
      <c r="BS536" s="417"/>
      <c r="BT536" s="417"/>
      <c r="BU536" s="417"/>
      <c r="BV536" s="417"/>
      <c r="BW536" s="417"/>
      <c r="BX536" s="417"/>
      <c r="BY536" s="417"/>
      <c r="BZ536" s="418"/>
      <c r="CA536" s="418"/>
      <c r="CB536" s="418"/>
      <c r="CC536" s="418"/>
      <c r="CD536" s="418"/>
      <c r="CE536" s="418"/>
      <c r="CF536" s="418"/>
      <c r="CG536" s="418"/>
      <c r="CH536" s="418"/>
      <c r="CI536" s="418"/>
      <c r="CJ536" s="418"/>
      <c r="CK536" s="418"/>
      <c r="CL536" s="418"/>
      <c r="CM536" s="418"/>
      <c r="CN536" s="418"/>
      <c r="CO536" s="418"/>
      <c r="CP536" s="418"/>
      <c r="CQ536" s="418"/>
      <c r="CR536" s="418"/>
      <c r="CS536" s="418"/>
      <c r="CT536" s="418"/>
      <c r="CU536" s="418"/>
      <c r="CV536" s="418"/>
      <c r="CW536" s="418"/>
      <c r="CX536" s="418"/>
      <c r="CY536" s="418"/>
      <c r="CZ536" s="418"/>
    </row>
    <row r="537" s="422" customFormat="true" ht="25.15" customHeight="true" x14ac:dyDescent="0.2">
      <c r="C537" s="1182" t="s">
        <v>575</v>
      </c>
      <c r="D537" s="1151"/>
      <c r="E537" s="912">
        <v>1.0037950389730468E-3</v>
      </c>
      <c r="F537" s="727"/>
      <c r="G537" s="727"/>
      <c r="H537" s="1182" t="s">
        <v>562</v>
      </c>
      <c r="I537" s="1151"/>
      <c r="J537" s="913">
        <v>1.1346454179627779E-2</v>
      </c>
      <c r="K537" s="727"/>
      <c r="L537" s="727"/>
      <c r="M537" s="1182" t="s">
        <v>566</v>
      </c>
      <c r="N537" s="1151"/>
      <c r="O537" s="914">
        <v>1.4396039222320058E-4</v>
      </c>
      <c r="P537" s="727"/>
      <c r="Q537" s="727"/>
      <c r="AG537" s="415"/>
      <c r="AH537" s="415"/>
      <c r="AI537" s="415"/>
      <c r="AJ537" s="415"/>
      <c r="AK537" s="415"/>
      <c r="AL537" s="415"/>
      <c r="AM537" s="415"/>
      <c r="AN537" s="415"/>
      <c r="AO537" s="415"/>
      <c r="AP537" s="415"/>
      <c r="AQ537" s="415"/>
      <c r="AR537" s="415"/>
      <c r="AS537" s="415"/>
      <c r="AT537" s="415"/>
      <c r="AU537" s="415"/>
      <c r="AV537" s="415"/>
      <c r="AW537" s="415"/>
      <c r="AX537" s="415"/>
      <c r="AY537" s="415"/>
      <c r="AZ537" s="415"/>
      <c r="BA537" s="417"/>
      <c r="BB537" s="494"/>
      <c r="BC537" s="417"/>
      <c r="BD537" s="417"/>
      <c r="BE537" s="417"/>
      <c r="BF537" s="417"/>
      <c r="BG537" s="417"/>
      <c r="BH537" s="417"/>
      <c r="BI537" s="417"/>
      <c r="BJ537" s="417"/>
      <c r="BK537" s="417"/>
      <c r="BL537" s="417"/>
      <c r="BM537" s="417"/>
      <c r="BN537" s="417"/>
      <c r="BO537" s="417"/>
      <c r="BP537" s="417"/>
      <c r="BQ537" s="417"/>
      <c r="BR537" s="417"/>
      <c r="BS537" s="417"/>
      <c r="BT537" s="417"/>
      <c r="BU537" s="417"/>
      <c r="BV537" s="417"/>
      <c r="BW537" s="417"/>
      <c r="BX537" s="417"/>
      <c r="BY537" s="417"/>
      <c r="BZ537" s="418"/>
      <c r="CA537" s="418"/>
      <c r="CB537" s="418"/>
      <c r="CC537" s="418"/>
      <c r="CD537" s="418"/>
      <c r="CE537" s="418"/>
      <c r="CF537" s="418"/>
      <c r="CG537" s="418"/>
      <c r="CH537" s="418"/>
      <c r="CI537" s="418"/>
      <c r="CJ537" s="418"/>
      <c r="CK537" s="418"/>
      <c r="CL537" s="418"/>
      <c r="CM537" s="418"/>
      <c r="CN537" s="418"/>
      <c r="CO537" s="418"/>
      <c r="CP537" s="418"/>
      <c r="CQ537" s="418"/>
      <c r="CR537" s="418"/>
      <c r="CS537" s="418"/>
      <c r="CT537" s="418"/>
      <c r="CU537" s="418"/>
      <c r="CV537" s="418"/>
      <c r="CW537" s="418"/>
      <c r="CX537" s="418"/>
      <c r="CY537" s="418"/>
      <c r="CZ537" s="418"/>
    </row>
    <row r="538" s="422" customFormat="true" ht="25.15" customHeight="true" x14ac:dyDescent="0.2">
      <c r="C538" s="1182" t="s">
        <v>520</v>
      </c>
      <c r="D538" s="1151"/>
      <c r="E538" s="912">
        <v>0.12587700789069364</v>
      </c>
      <c r="F538" s="727"/>
      <c r="G538" s="727"/>
      <c r="H538" s="1182" t="s">
        <v>572</v>
      </c>
      <c r="I538" s="1151"/>
      <c r="J538" s="913">
        <v>2.5485662645950377E-3</v>
      </c>
      <c r="K538" s="727"/>
      <c r="L538" s="727"/>
      <c r="M538" s="1182" t="s">
        <v>550</v>
      </c>
      <c r="N538" s="1151"/>
      <c r="O538" s="914">
        <v>3.7492439493210365E-3</v>
      </c>
      <c r="P538" s="727"/>
      <c r="Q538" s="727"/>
      <c r="AG538" s="415"/>
      <c r="AH538" s="415"/>
      <c r="AI538" s="415"/>
      <c r="AJ538" s="415"/>
      <c r="AK538" s="415"/>
      <c r="AL538" s="415"/>
      <c r="AM538" s="415"/>
      <c r="AN538" s="415"/>
      <c r="AO538" s="415"/>
      <c r="AP538" s="415"/>
      <c r="AQ538" s="415"/>
      <c r="AR538" s="415"/>
      <c r="AS538" s="415"/>
      <c r="AT538" s="415"/>
      <c r="AU538" s="415"/>
      <c r="AV538" s="415"/>
      <c r="AW538" s="415"/>
      <c r="AX538" s="415"/>
      <c r="AY538" s="415"/>
      <c r="AZ538" s="415"/>
      <c r="BA538" s="417"/>
      <c r="BB538" s="494"/>
      <c r="BC538" s="417"/>
      <c r="BD538" s="417"/>
      <c r="BE538" s="417"/>
      <c r="BF538" s="417"/>
      <c r="BG538" s="417"/>
      <c r="BH538" s="417"/>
      <c r="BI538" s="417"/>
      <c r="BJ538" s="417"/>
      <c r="BK538" s="417"/>
      <c r="BL538" s="417"/>
      <c r="BM538" s="417"/>
      <c r="BN538" s="417"/>
      <c r="BO538" s="417"/>
      <c r="BP538" s="417"/>
      <c r="BQ538" s="417"/>
      <c r="BR538" s="417"/>
      <c r="BS538" s="417"/>
      <c r="BT538" s="417"/>
      <c r="BU538" s="417"/>
      <c r="BV538" s="417"/>
      <c r="BW538" s="417"/>
      <c r="BX538" s="417"/>
      <c r="BY538" s="417"/>
      <c r="BZ538" s="418"/>
      <c r="CA538" s="418"/>
      <c r="CB538" s="418"/>
      <c r="CC538" s="418"/>
      <c r="CD538" s="418"/>
      <c r="CE538" s="418"/>
      <c r="CF538" s="418"/>
      <c r="CG538" s="418"/>
      <c r="CH538" s="418"/>
      <c r="CI538" s="418"/>
      <c r="CJ538" s="418"/>
      <c r="CK538" s="418"/>
      <c r="CL538" s="418"/>
      <c r="CM538" s="418"/>
      <c r="CN538" s="418"/>
      <c r="CO538" s="418"/>
      <c r="CP538" s="418"/>
      <c r="CQ538" s="418"/>
      <c r="CR538" s="418"/>
      <c r="CS538" s="418"/>
      <c r="CT538" s="418"/>
      <c r="CU538" s="418"/>
      <c r="CV538" s="418"/>
      <c r="CW538" s="418"/>
      <c r="CX538" s="418"/>
      <c r="CY538" s="418"/>
      <c r="CZ538" s="418"/>
    </row>
    <row r="539" s="422" customFormat="true" ht="25.15" customHeight="true" x14ac:dyDescent="0.2">
      <c r="C539" s="1182" t="s">
        <v>567</v>
      </c>
      <c r="D539" s="1151"/>
      <c r="E539" s="912">
        <v>4.232643864516954E-3</v>
      </c>
      <c r="F539" s="727"/>
      <c r="G539" s="727"/>
      <c r="H539" s="1182" t="s">
        <v>575</v>
      </c>
      <c r="I539" s="1151"/>
      <c r="J539" s="919">
        <v>1.2540258297532721E-5</v>
      </c>
      <c r="K539" s="727"/>
      <c r="L539" s="727"/>
      <c r="M539" s="1182" t="s">
        <v>545</v>
      </c>
      <c r="N539" s="1151"/>
      <c r="O539" s="914">
        <v>2.4398215746025379E-3</v>
      </c>
      <c r="P539" s="727"/>
      <c r="Q539" s="727"/>
      <c r="AG539" s="415"/>
      <c r="AH539" s="415"/>
      <c r="AI539" s="415"/>
      <c r="AJ539" s="415"/>
      <c r="AK539" s="415"/>
      <c r="AL539" s="415"/>
      <c r="AM539" s="415"/>
      <c r="AN539" s="415"/>
      <c r="AO539" s="415"/>
      <c r="AP539" s="415"/>
      <c r="AQ539" s="415"/>
      <c r="AR539" s="415"/>
      <c r="AS539" s="415"/>
      <c r="AT539" s="415"/>
      <c r="AU539" s="415"/>
      <c r="AV539" s="415"/>
      <c r="AW539" s="415"/>
      <c r="AX539" s="415"/>
      <c r="AY539" s="415"/>
      <c r="AZ539" s="415"/>
      <c r="BA539" s="417"/>
      <c r="BB539" s="494"/>
      <c r="BC539" s="417"/>
      <c r="BD539" s="417"/>
      <c r="BE539" s="417"/>
      <c r="BF539" s="417"/>
      <c r="BG539" s="417"/>
      <c r="BH539" s="417"/>
      <c r="BI539" s="417"/>
      <c r="BJ539" s="417"/>
      <c r="BK539" s="417"/>
      <c r="BL539" s="417"/>
      <c r="BM539" s="417"/>
      <c r="BN539" s="417"/>
      <c r="BO539" s="417"/>
      <c r="BP539" s="417"/>
      <c r="BQ539" s="417"/>
      <c r="BR539" s="417"/>
      <c r="BS539" s="417"/>
      <c r="BT539" s="417"/>
      <c r="BU539" s="417"/>
      <c r="BV539" s="417"/>
      <c r="BW539" s="417"/>
      <c r="BX539" s="417"/>
      <c r="BY539" s="417"/>
      <c r="BZ539" s="418"/>
      <c r="CA539" s="418"/>
      <c r="CB539" s="418"/>
      <c r="CC539" s="418"/>
      <c r="CD539" s="418"/>
      <c r="CE539" s="418"/>
      <c r="CF539" s="418"/>
      <c r="CG539" s="418"/>
      <c r="CH539" s="418"/>
      <c r="CI539" s="418"/>
      <c r="CJ539" s="418"/>
      <c r="CK539" s="418"/>
      <c r="CL539" s="418"/>
      <c r="CM539" s="418"/>
      <c r="CN539" s="418"/>
      <c r="CO539" s="418"/>
      <c r="CP539" s="418"/>
      <c r="CQ539" s="418"/>
      <c r="CR539" s="418"/>
      <c r="CS539" s="418"/>
      <c r="CT539" s="418"/>
      <c r="CU539" s="418"/>
      <c r="CV539" s="418"/>
      <c r="CW539" s="418"/>
      <c r="CX539" s="418"/>
      <c r="CY539" s="418"/>
      <c r="CZ539" s="418"/>
    </row>
    <row r="540" s="422" customFormat="true" ht="25.15" customHeight="true" x14ac:dyDescent="0.2">
      <c r="C540" s="1182" t="s">
        <v>501</v>
      </c>
      <c r="D540" s="1151"/>
      <c r="E540" s="912">
        <v>0.40816843947369497</v>
      </c>
      <c r="F540" s="727"/>
      <c r="G540" s="727"/>
      <c r="H540" s="1182" t="s">
        <v>520</v>
      </c>
      <c r="I540" s="1151"/>
      <c r="J540" s="913">
        <v>0.11147326450521275</v>
      </c>
      <c r="K540" s="727"/>
      <c r="L540" s="727"/>
      <c r="M540" s="1182" t="s">
        <v>323</v>
      </c>
      <c r="N540" s="1151"/>
      <c r="O540" s="914">
        <v>0.34957979458451688</v>
      </c>
      <c r="P540" s="727"/>
      <c r="Q540" s="727"/>
      <c r="AG540" s="415"/>
      <c r="AH540" s="415"/>
      <c r="AI540" s="415"/>
      <c r="AJ540" s="415"/>
      <c r="AK540" s="415"/>
      <c r="AL540" s="415"/>
      <c r="AM540" s="415"/>
      <c r="AN540" s="415"/>
      <c r="AO540" s="415"/>
      <c r="AP540" s="415"/>
      <c r="AQ540" s="415"/>
      <c r="AR540" s="415"/>
      <c r="AS540" s="415"/>
      <c r="AT540" s="415"/>
      <c r="AU540" s="415"/>
      <c r="AV540" s="415"/>
      <c r="AW540" s="415"/>
      <c r="AX540" s="415"/>
      <c r="AY540" s="415"/>
      <c r="AZ540" s="415"/>
      <c r="BA540" s="417"/>
      <c r="BB540" s="494"/>
      <c r="BC540" s="417"/>
      <c r="BD540" s="417"/>
      <c r="BE540" s="417"/>
      <c r="BF540" s="417"/>
      <c r="BG540" s="417"/>
      <c r="BH540" s="417"/>
      <c r="BI540" s="417"/>
      <c r="BJ540" s="417"/>
      <c r="BK540" s="417"/>
      <c r="BL540" s="417"/>
      <c r="BM540" s="417"/>
      <c r="BN540" s="417"/>
      <c r="BO540" s="417"/>
      <c r="BP540" s="417"/>
      <c r="BQ540" s="417"/>
      <c r="BR540" s="417"/>
      <c r="BS540" s="417"/>
      <c r="BT540" s="417"/>
      <c r="BU540" s="417"/>
      <c r="BV540" s="417"/>
      <c r="BW540" s="417"/>
      <c r="BX540" s="417"/>
      <c r="BY540" s="417"/>
      <c r="BZ540" s="418"/>
      <c r="CA540" s="418"/>
      <c r="CB540" s="418"/>
      <c r="CC540" s="418"/>
      <c r="CD540" s="418"/>
      <c r="CE540" s="418"/>
      <c r="CF540" s="418"/>
      <c r="CG540" s="418"/>
      <c r="CH540" s="418"/>
      <c r="CI540" s="418"/>
      <c r="CJ540" s="418"/>
      <c r="CK540" s="418"/>
      <c r="CL540" s="418"/>
      <c r="CM540" s="418"/>
      <c r="CN540" s="418"/>
      <c r="CO540" s="418"/>
      <c r="CP540" s="418"/>
      <c r="CQ540" s="418"/>
      <c r="CR540" s="418"/>
      <c r="CS540" s="418"/>
      <c r="CT540" s="418"/>
      <c r="CU540" s="418"/>
      <c r="CV540" s="418"/>
      <c r="CW540" s="418"/>
      <c r="CX540" s="418"/>
      <c r="CY540" s="418"/>
      <c r="CZ540" s="418"/>
    </row>
    <row r="541" s="422" customFormat="true" ht="25.15" customHeight="true" x14ac:dyDescent="0.2">
      <c r="C541" s="1182" t="s">
        <v>517</v>
      </c>
      <c r="D541" s="1151"/>
      <c r="E541" s="912">
        <v>0.23355763510708796</v>
      </c>
      <c r="F541" s="727"/>
      <c r="G541" s="727"/>
      <c r="H541" s="1182" t="s">
        <v>567</v>
      </c>
      <c r="I541" s="1151"/>
      <c r="J541" s="913">
        <v>8.3169067197464801E-3</v>
      </c>
      <c r="K541" s="727"/>
      <c r="L541" s="727"/>
      <c r="M541" s="1182" t="s">
        <v>373</v>
      </c>
      <c r="N541" s="1151"/>
      <c r="O541" s="920">
        <v>5.7105712675712298E-5</v>
      </c>
      <c r="P541" s="727"/>
      <c r="Q541" s="727"/>
      <c r="AG541" s="415"/>
      <c r="AH541" s="415"/>
      <c r="AI541" s="415"/>
      <c r="AJ541" s="415"/>
      <c r="AK541" s="415"/>
      <c r="AL541" s="415"/>
      <c r="AM541" s="415"/>
      <c r="AN541" s="415"/>
      <c r="AO541" s="415"/>
      <c r="AP541" s="415"/>
      <c r="AQ541" s="415"/>
      <c r="AR541" s="415"/>
      <c r="AS541" s="415"/>
      <c r="AT541" s="415"/>
      <c r="AU541" s="415"/>
      <c r="AV541" s="415"/>
      <c r="AW541" s="415"/>
      <c r="AX541" s="415"/>
      <c r="AY541" s="415"/>
      <c r="AZ541" s="415"/>
      <c r="BA541" s="417"/>
      <c r="BB541" s="494"/>
      <c r="BC541" s="417"/>
      <c r="BD541" s="417"/>
      <c r="BE541" s="417"/>
      <c r="BF541" s="417"/>
      <c r="BG541" s="417"/>
      <c r="BH541" s="417"/>
      <c r="BI541" s="417"/>
      <c r="BJ541" s="417"/>
      <c r="BK541" s="417"/>
      <c r="BL541" s="417"/>
      <c r="BM541" s="417"/>
      <c r="BN541" s="417"/>
      <c r="BO541" s="417"/>
      <c r="BP541" s="417"/>
      <c r="BQ541" s="417"/>
      <c r="BR541" s="417"/>
      <c r="BS541" s="417"/>
      <c r="BT541" s="417"/>
      <c r="BU541" s="417"/>
      <c r="BV541" s="417"/>
      <c r="BW541" s="417"/>
      <c r="BX541" s="417"/>
      <c r="BY541" s="417"/>
      <c r="BZ541" s="418"/>
      <c r="CA541" s="418"/>
      <c r="CB541" s="418"/>
      <c r="CC541" s="418"/>
      <c r="CD541" s="418"/>
      <c r="CE541" s="418"/>
      <c r="CF541" s="418"/>
      <c r="CG541" s="418"/>
      <c r="CH541" s="418"/>
      <c r="CI541" s="418"/>
      <c r="CJ541" s="418"/>
      <c r="CK541" s="418"/>
      <c r="CL541" s="418"/>
      <c r="CM541" s="418"/>
      <c r="CN541" s="418"/>
      <c r="CO541" s="418"/>
      <c r="CP541" s="418"/>
      <c r="CQ541" s="418"/>
      <c r="CR541" s="418"/>
      <c r="CS541" s="418"/>
      <c r="CT541" s="418"/>
      <c r="CU541" s="418"/>
      <c r="CV541" s="418"/>
      <c r="CW541" s="418"/>
      <c r="CX541" s="418"/>
      <c r="CY541" s="418"/>
      <c r="CZ541" s="418"/>
    </row>
    <row r="542" s="422" customFormat="true" ht="25.15" customHeight="true" x14ac:dyDescent="0.2">
      <c r="C542" s="1182" t="s">
        <v>503</v>
      </c>
      <c r="D542" s="1151"/>
      <c r="E542" s="912">
        <v>0.40212231094595713</v>
      </c>
      <c r="F542" s="727"/>
      <c r="G542" s="727"/>
      <c r="H542" s="1182" t="s">
        <v>501</v>
      </c>
      <c r="I542" s="1151"/>
      <c r="J542" s="913">
        <v>0.22537079921446487</v>
      </c>
      <c r="K542" s="727"/>
      <c r="L542" s="727"/>
      <c r="M542" s="1182" t="s">
        <v>376</v>
      </c>
      <c r="N542" s="1151"/>
      <c r="O542" s="920">
        <v>1.3175238203266768E-5</v>
      </c>
      <c r="P542" s="727"/>
      <c r="Q542" s="727"/>
      <c r="AG542" s="415"/>
      <c r="AH542" s="415"/>
      <c r="AI542" s="415"/>
      <c r="AJ542" s="415"/>
      <c r="AK542" s="415"/>
      <c r="AL542" s="415"/>
      <c r="AM542" s="415"/>
      <c r="AN542" s="415"/>
      <c r="AO542" s="415"/>
      <c r="AP542" s="415"/>
      <c r="AQ542" s="415"/>
      <c r="AR542" s="415"/>
      <c r="AS542" s="415"/>
      <c r="AT542" s="415"/>
      <c r="AU542" s="415"/>
      <c r="AV542" s="415"/>
      <c r="AW542" s="415"/>
      <c r="AX542" s="415"/>
      <c r="AY542" s="415"/>
      <c r="AZ542" s="415"/>
      <c r="BA542" s="417"/>
      <c r="BB542" s="494"/>
      <c r="BC542" s="417"/>
      <c r="BD542" s="417"/>
      <c r="BE542" s="417"/>
      <c r="BF542" s="417"/>
      <c r="BG542" s="417"/>
      <c r="BH542" s="417"/>
      <c r="BI542" s="417"/>
      <c r="BJ542" s="417"/>
      <c r="BK542" s="417"/>
      <c r="BL542" s="417"/>
      <c r="BM542" s="417"/>
      <c r="BN542" s="417"/>
      <c r="BO542" s="417"/>
      <c r="BP542" s="417"/>
      <c r="BQ542" s="417"/>
      <c r="BR542" s="417"/>
      <c r="BS542" s="417"/>
      <c r="BT542" s="417"/>
      <c r="BU542" s="417"/>
      <c r="BV542" s="417"/>
      <c r="BW542" s="417"/>
      <c r="BX542" s="417"/>
      <c r="BY542" s="417"/>
      <c r="BZ542" s="418"/>
      <c r="CA542" s="418"/>
      <c r="CB542" s="418"/>
      <c r="CC542" s="418"/>
      <c r="CD542" s="418"/>
      <c r="CE542" s="418"/>
      <c r="CF542" s="418"/>
      <c r="CG542" s="418"/>
      <c r="CH542" s="418"/>
      <c r="CI542" s="418"/>
      <c r="CJ542" s="418"/>
      <c r="CK542" s="418"/>
      <c r="CL542" s="418"/>
      <c r="CM542" s="418"/>
      <c r="CN542" s="418"/>
      <c r="CO542" s="418"/>
      <c r="CP542" s="418"/>
      <c r="CQ542" s="418"/>
      <c r="CR542" s="418"/>
      <c r="CS542" s="418"/>
      <c r="CT542" s="418"/>
      <c r="CU542" s="418"/>
      <c r="CV542" s="418"/>
      <c r="CW542" s="418"/>
      <c r="CX542" s="418"/>
      <c r="CY542" s="418"/>
      <c r="CZ542" s="418"/>
    </row>
    <row r="543" s="422" customFormat="true" ht="25.15" customHeight="true" x14ac:dyDescent="0.2">
      <c r="C543" s="1182" t="s">
        <v>553</v>
      </c>
      <c r="D543" s="1151"/>
      <c r="E543" s="912">
        <v>1.9651163629159276E-2</v>
      </c>
      <c r="F543" s="727"/>
      <c r="G543" s="727"/>
      <c r="H543" s="1182" t="s">
        <v>517</v>
      </c>
      <c r="I543" s="1151"/>
      <c r="J543" s="913">
        <v>0.20750122638481339</v>
      </c>
      <c r="K543" s="727"/>
      <c r="L543" s="727"/>
      <c r="M543" s="1182" t="s">
        <v>367</v>
      </c>
      <c r="N543" s="1151"/>
      <c r="O543" s="914">
        <v>1.8613445060942609E-4</v>
      </c>
      <c r="P543" s="727"/>
      <c r="Q543" s="727"/>
      <c r="AG543" s="415"/>
      <c r="AH543" s="415"/>
      <c r="AI543" s="415"/>
      <c r="AJ543" s="415"/>
      <c r="AK543" s="415"/>
      <c r="AL543" s="415"/>
      <c r="AM543" s="415"/>
      <c r="AN543" s="415"/>
      <c r="AO543" s="415"/>
      <c r="AP543" s="415"/>
      <c r="AQ543" s="415"/>
      <c r="AR543" s="415"/>
      <c r="AS543" s="415"/>
      <c r="AT543" s="415"/>
      <c r="AU543" s="415"/>
      <c r="AV543" s="415"/>
      <c r="AW543" s="415"/>
      <c r="AX543" s="415"/>
      <c r="AY543" s="415"/>
      <c r="AZ543" s="415"/>
      <c r="BA543" s="417"/>
      <c r="BB543" s="494"/>
      <c r="BC543" s="417"/>
      <c r="BD543" s="417"/>
      <c r="BE543" s="417"/>
      <c r="BF543" s="417"/>
      <c r="BG543" s="417"/>
      <c r="BH543" s="417"/>
      <c r="BI543" s="417"/>
      <c r="BJ543" s="417"/>
      <c r="BK543" s="417"/>
      <c r="BL543" s="417"/>
      <c r="BM543" s="417"/>
      <c r="BN543" s="417"/>
      <c r="BO543" s="417"/>
      <c r="BP543" s="417"/>
      <c r="BQ543" s="417"/>
      <c r="BR543" s="417"/>
      <c r="BS543" s="417"/>
      <c r="BT543" s="417"/>
      <c r="BU543" s="417"/>
      <c r="BV543" s="417"/>
      <c r="BW543" s="417"/>
      <c r="BX543" s="417"/>
      <c r="BY543" s="417"/>
      <c r="BZ543" s="418"/>
      <c r="CA543" s="418"/>
      <c r="CB543" s="418"/>
      <c r="CC543" s="418"/>
      <c r="CD543" s="418"/>
      <c r="CE543" s="418"/>
      <c r="CF543" s="418"/>
      <c r="CG543" s="418"/>
      <c r="CH543" s="418"/>
      <c r="CI543" s="418"/>
      <c r="CJ543" s="418"/>
      <c r="CK543" s="418"/>
      <c r="CL543" s="418"/>
      <c r="CM543" s="418"/>
      <c r="CN543" s="418"/>
      <c r="CO543" s="418"/>
      <c r="CP543" s="418"/>
      <c r="CQ543" s="418"/>
      <c r="CR543" s="418"/>
      <c r="CS543" s="418"/>
      <c r="CT543" s="418"/>
      <c r="CU543" s="418"/>
      <c r="CV543" s="418"/>
      <c r="CW543" s="418"/>
      <c r="CX543" s="418"/>
      <c r="CY543" s="418"/>
      <c r="CZ543" s="418"/>
    </row>
    <row r="544" s="422" customFormat="true" ht="25.15" customHeight="true" x14ac:dyDescent="0.2">
      <c r="C544" s="1182" t="s">
        <v>505</v>
      </c>
      <c r="D544" s="1151"/>
      <c r="E544" s="912">
        <v>0.3788178427792912</v>
      </c>
      <c r="F544" s="727"/>
      <c r="G544" s="727"/>
      <c r="H544" s="1182" t="s">
        <v>503</v>
      </c>
      <c r="I544" s="1151"/>
      <c r="J544" s="913">
        <v>0.31449547422413082</v>
      </c>
      <c r="K544" s="727"/>
      <c r="L544" s="727"/>
      <c r="M544" s="1182" t="s">
        <v>317</v>
      </c>
      <c r="N544" s="1151"/>
      <c r="O544" s="914">
        <v>0.31205653511911974</v>
      </c>
      <c r="P544" s="727"/>
      <c r="Q544" s="727"/>
      <c r="AG544" s="415"/>
      <c r="AH544" s="415"/>
      <c r="AI544" s="415"/>
      <c r="AJ544" s="415"/>
      <c r="AK544" s="415"/>
      <c r="AL544" s="415"/>
      <c r="AM544" s="415"/>
      <c r="AN544" s="415"/>
      <c r="AO544" s="415"/>
      <c r="AP544" s="415"/>
      <c r="AQ544" s="415"/>
      <c r="AR544" s="415"/>
      <c r="AS544" s="415"/>
      <c r="AT544" s="415"/>
      <c r="AU544" s="415"/>
      <c r="AV544" s="415"/>
      <c r="AW544" s="415"/>
      <c r="AX544" s="415"/>
      <c r="AY544" s="415"/>
      <c r="AZ544" s="415"/>
      <c r="BA544" s="417"/>
      <c r="BB544" s="494"/>
      <c r="BC544" s="417"/>
      <c r="BD544" s="417"/>
      <c r="BE544" s="417"/>
      <c r="BF544" s="417"/>
      <c r="BG544" s="417"/>
      <c r="BH544" s="417"/>
      <c r="BI544" s="417"/>
      <c r="BJ544" s="417"/>
      <c r="BK544" s="417"/>
      <c r="BL544" s="417"/>
      <c r="BM544" s="417"/>
      <c r="BN544" s="417"/>
      <c r="BO544" s="417"/>
      <c r="BP544" s="417"/>
      <c r="BQ544" s="417"/>
      <c r="BR544" s="417"/>
      <c r="BS544" s="417"/>
      <c r="BT544" s="417"/>
      <c r="BU544" s="417"/>
      <c r="BV544" s="417"/>
      <c r="BW544" s="417"/>
      <c r="BX544" s="417"/>
      <c r="BY544" s="417"/>
      <c r="BZ544" s="418"/>
      <c r="CA544" s="418"/>
      <c r="CB544" s="418"/>
      <c r="CC544" s="418"/>
      <c r="CD544" s="418"/>
      <c r="CE544" s="418"/>
      <c r="CF544" s="418"/>
      <c r="CG544" s="418"/>
      <c r="CH544" s="418"/>
      <c r="CI544" s="418"/>
      <c r="CJ544" s="418"/>
      <c r="CK544" s="418"/>
      <c r="CL544" s="418"/>
      <c r="CM544" s="418"/>
      <c r="CN544" s="418"/>
      <c r="CO544" s="418"/>
      <c r="CP544" s="418"/>
      <c r="CQ544" s="418"/>
      <c r="CR544" s="418"/>
      <c r="CS544" s="418"/>
      <c r="CT544" s="418"/>
      <c r="CU544" s="418"/>
      <c r="CV544" s="418"/>
      <c r="CW544" s="418"/>
      <c r="CX544" s="418"/>
      <c r="CY544" s="418"/>
      <c r="CZ544" s="418"/>
    </row>
    <row r="545" s="422" customFormat="true" ht="25.15" customHeight="true" x14ac:dyDescent="0.2">
      <c r="C545" s="1182" t="s">
        <v>507</v>
      </c>
      <c r="D545" s="1151"/>
      <c r="E545" s="912">
        <v>0.33227048403857856</v>
      </c>
      <c r="F545" s="727"/>
      <c r="G545" s="727"/>
      <c r="H545" s="1182" t="s">
        <v>553</v>
      </c>
      <c r="I545" s="1151"/>
      <c r="J545" s="913">
        <v>8.3889229965028855E-3</v>
      </c>
      <c r="K545" s="727"/>
      <c r="L545" s="727"/>
      <c r="M545" s="1182" t="s">
        <v>348</v>
      </c>
      <c r="N545" s="1151"/>
      <c r="O545" s="914">
        <v>7.222667721824603E-3</v>
      </c>
      <c r="P545" s="727"/>
      <c r="Q545" s="727"/>
      <c r="AG545" s="415"/>
      <c r="AH545" s="415"/>
      <c r="AI545" s="415"/>
      <c r="AJ545" s="415"/>
      <c r="AK545" s="415"/>
      <c r="AL545" s="415"/>
      <c r="AM545" s="415"/>
      <c r="AN545" s="415"/>
      <c r="AO545" s="415"/>
      <c r="AP545" s="415"/>
      <c r="AQ545" s="415"/>
      <c r="AR545" s="415"/>
      <c r="AS545" s="415"/>
      <c r="AT545" s="415"/>
      <c r="AU545" s="415"/>
      <c r="AV545" s="415"/>
      <c r="AW545" s="415"/>
      <c r="AX545" s="415"/>
      <c r="AY545" s="415"/>
      <c r="AZ545" s="415"/>
      <c r="BA545" s="417"/>
      <c r="BB545" s="494"/>
      <c r="BC545" s="417"/>
      <c r="BD545" s="417"/>
      <c r="BE545" s="417"/>
      <c r="BF545" s="417"/>
      <c r="BG545" s="417"/>
      <c r="BH545" s="417"/>
      <c r="BI545" s="417"/>
      <c r="BJ545" s="417"/>
      <c r="BK545" s="417"/>
      <c r="BL545" s="417"/>
      <c r="BM545" s="417"/>
      <c r="BN545" s="417"/>
      <c r="BO545" s="417"/>
      <c r="BP545" s="417"/>
      <c r="BQ545" s="417"/>
      <c r="BR545" s="417"/>
      <c r="BS545" s="417"/>
      <c r="BT545" s="417"/>
      <c r="BU545" s="417"/>
      <c r="BV545" s="417"/>
      <c r="BW545" s="417"/>
      <c r="BX545" s="417"/>
      <c r="BY545" s="417"/>
      <c r="BZ545" s="418"/>
      <c r="CA545" s="418"/>
      <c r="CB545" s="418"/>
      <c r="CC545" s="418"/>
      <c r="CD545" s="418"/>
      <c r="CE545" s="418"/>
      <c r="CF545" s="418"/>
      <c r="CG545" s="418"/>
      <c r="CH545" s="418"/>
      <c r="CI545" s="418"/>
      <c r="CJ545" s="418"/>
      <c r="CK545" s="418"/>
      <c r="CL545" s="418"/>
      <c r="CM545" s="418"/>
      <c r="CN545" s="418"/>
      <c r="CO545" s="418"/>
      <c r="CP545" s="418"/>
      <c r="CQ545" s="418"/>
      <c r="CR545" s="418"/>
      <c r="CS545" s="418"/>
      <c r="CT545" s="418"/>
      <c r="CU545" s="418"/>
      <c r="CV545" s="418"/>
      <c r="CW545" s="418"/>
      <c r="CX545" s="418"/>
      <c r="CY545" s="418"/>
      <c r="CZ545" s="418"/>
    </row>
    <row r="546" s="422" customFormat="true" ht="25.15" customHeight="true" x14ac:dyDescent="0.2">
      <c r="C546" s="1182" t="s">
        <v>523</v>
      </c>
      <c r="D546" s="1151"/>
      <c r="E546" s="912">
        <v>9.91374895863983E-2</v>
      </c>
      <c r="F546" s="727"/>
      <c r="G546" s="727"/>
      <c r="H546" s="1182" t="s">
        <v>505</v>
      </c>
      <c r="I546" s="1151"/>
      <c r="J546" s="913">
        <v>0.27235002365109745</v>
      </c>
      <c r="K546" s="727"/>
      <c r="L546" s="727"/>
      <c r="M546" s="1182" t="s">
        <v>337</v>
      </c>
      <c r="N546" s="1151"/>
      <c r="O546" s="914">
        <v>0.10852079255249356</v>
      </c>
      <c r="P546" s="727"/>
      <c r="Q546" s="727"/>
      <c r="AG546" s="415"/>
      <c r="AH546" s="415"/>
      <c r="AI546" s="415"/>
      <c r="AJ546" s="415"/>
      <c r="AK546" s="415"/>
      <c r="AL546" s="415"/>
      <c r="AM546" s="415"/>
      <c r="AN546" s="415"/>
      <c r="AO546" s="415"/>
      <c r="AP546" s="415"/>
      <c r="AQ546" s="415"/>
      <c r="AR546" s="415"/>
      <c r="AS546" s="415"/>
      <c r="AT546" s="415"/>
      <c r="AU546" s="415"/>
      <c r="AV546" s="415"/>
      <c r="AW546" s="415"/>
      <c r="AX546" s="415"/>
      <c r="AY546" s="415"/>
      <c r="AZ546" s="415"/>
      <c r="BA546" s="417"/>
      <c r="BB546" s="494"/>
      <c r="BC546" s="417"/>
      <c r="BD546" s="417"/>
      <c r="BE546" s="417"/>
      <c r="BF546" s="417"/>
      <c r="BG546" s="417"/>
      <c r="BH546" s="417"/>
      <c r="BI546" s="417"/>
      <c r="BJ546" s="417"/>
      <c r="BK546" s="417"/>
      <c r="BL546" s="417"/>
      <c r="BM546" s="417"/>
      <c r="BN546" s="417"/>
      <c r="BO546" s="417"/>
      <c r="BP546" s="417"/>
      <c r="BQ546" s="417"/>
      <c r="BR546" s="417"/>
      <c r="BS546" s="417"/>
      <c r="BT546" s="417"/>
      <c r="BU546" s="417"/>
      <c r="BV546" s="417"/>
      <c r="BW546" s="417"/>
      <c r="BX546" s="417"/>
      <c r="BY546" s="417"/>
      <c r="BZ546" s="418"/>
      <c r="CA546" s="418"/>
      <c r="CB546" s="418"/>
      <c r="CC546" s="418"/>
      <c r="CD546" s="418"/>
      <c r="CE546" s="418"/>
      <c r="CF546" s="418"/>
      <c r="CG546" s="418"/>
      <c r="CH546" s="418"/>
      <c r="CI546" s="418"/>
      <c r="CJ546" s="418"/>
      <c r="CK546" s="418"/>
      <c r="CL546" s="418"/>
      <c r="CM546" s="418"/>
      <c r="CN546" s="418"/>
      <c r="CO546" s="418"/>
      <c r="CP546" s="418"/>
      <c r="CQ546" s="418"/>
      <c r="CR546" s="418"/>
      <c r="CS546" s="418"/>
      <c r="CT546" s="418"/>
      <c r="CU546" s="418"/>
      <c r="CV546" s="418"/>
      <c r="CW546" s="418"/>
      <c r="CX546" s="418"/>
      <c r="CY546" s="418"/>
      <c r="CZ546" s="418"/>
    </row>
    <row r="547" s="422" customFormat="true" ht="25.15" customHeight="true" x14ac:dyDescent="0.2">
      <c r="C547" s="1182" t="s">
        <v>508</v>
      </c>
      <c r="D547" s="1151"/>
      <c r="E547" s="912">
        <v>0.35747818659728403</v>
      </c>
      <c r="F547" s="727"/>
      <c r="G547" s="727"/>
      <c r="H547" s="1182" t="s">
        <v>507</v>
      </c>
      <c r="I547" s="1151"/>
      <c r="J547" s="913">
        <v>0.2108670971043019</v>
      </c>
      <c r="K547" s="727"/>
      <c r="L547" s="727"/>
      <c r="M547" s="1182" t="s">
        <v>544</v>
      </c>
      <c r="N547" s="1151"/>
      <c r="O547" s="914">
        <v>2.4868115988912171E-2</v>
      </c>
      <c r="P547" s="727"/>
      <c r="Q547" s="727"/>
      <c r="AG547" s="415"/>
      <c r="AH547" s="415"/>
      <c r="AI547" s="415"/>
      <c r="AJ547" s="415"/>
      <c r="AK547" s="415"/>
      <c r="AL547" s="415"/>
      <c r="AM547" s="415"/>
      <c r="AN547" s="415"/>
      <c r="AO547" s="415"/>
      <c r="AP547" s="415"/>
      <c r="AQ547" s="415"/>
      <c r="AR547" s="415"/>
      <c r="AS547" s="415"/>
      <c r="AT547" s="415"/>
      <c r="AU547" s="415"/>
      <c r="AV547" s="415"/>
      <c r="AW547" s="415"/>
      <c r="AX547" s="415"/>
      <c r="AY547" s="415"/>
      <c r="AZ547" s="415"/>
      <c r="BA547" s="417"/>
      <c r="BB547" s="494"/>
      <c r="BC547" s="417"/>
      <c r="BD547" s="417"/>
      <c r="BE547" s="417"/>
      <c r="BF547" s="417"/>
      <c r="BG547" s="417"/>
      <c r="BH547" s="417"/>
      <c r="BI547" s="417"/>
      <c r="BJ547" s="417"/>
      <c r="BK547" s="417"/>
      <c r="BL547" s="417"/>
      <c r="BM547" s="417"/>
      <c r="BN547" s="417"/>
      <c r="BO547" s="417"/>
      <c r="BP547" s="417"/>
      <c r="BQ547" s="417"/>
      <c r="BR547" s="417"/>
      <c r="BS547" s="417"/>
      <c r="BT547" s="417"/>
      <c r="BU547" s="417"/>
      <c r="BV547" s="417"/>
      <c r="BW547" s="417"/>
      <c r="BX547" s="417"/>
      <c r="BY547" s="417"/>
      <c r="BZ547" s="418"/>
      <c r="CA547" s="418"/>
      <c r="CB547" s="418"/>
      <c r="CC547" s="418"/>
      <c r="CD547" s="418"/>
      <c r="CE547" s="418"/>
      <c r="CF547" s="418"/>
      <c r="CG547" s="418"/>
      <c r="CH547" s="418"/>
      <c r="CI547" s="418"/>
      <c r="CJ547" s="418"/>
      <c r="CK547" s="418"/>
      <c r="CL547" s="418"/>
      <c r="CM547" s="418"/>
      <c r="CN547" s="418"/>
      <c r="CO547" s="418"/>
      <c r="CP547" s="418"/>
      <c r="CQ547" s="418"/>
      <c r="CR547" s="418"/>
      <c r="CS547" s="418"/>
      <c r="CT547" s="418"/>
      <c r="CU547" s="418"/>
      <c r="CV547" s="418"/>
      <c r="CW547" s="418"/>
      <c r="CX547" s="418"/>
      <c r="CY547" s="418"/>
      <c r="CZ547" s="418"/>
    </row>
    <row r="548" s="422" customFormat="true" ht="25.15" customHeight="true" x14ac:dyDescent="0.2">
      <c r="C548" s="1182" t="s">
        <v>509</v>
      </c>
      <c r="D548" s="1151"/>
      <c r="E548" s="912">
        <v>0.35106301441563886</v>
      </c>
      <c r="F548" s="727"/>
      <c r="G548" s="727"/>
      <c r="H548" s="1182" t="s">
        <v>523</v>
      </c>
      <c r="I548" s="1151"/>
      <c r="J548" s="913">
        <v>6.683620085411246E-2</v>
      </c>
      <c r="K548" s="727"/>
      <c r="L548" s="727"/>
      <c r="M548" s="1182" t="s">
        <v>356</v>
      </c>
      <c r="N548" s="1151"/>
      <c r="O548" s="914">
        <v>3.0689541585697195E-3</v>
      </c>
      <c r="P548" s="727"/>
      <c r="Q548" s="727"/>
      <c r="AG548" s="415"/>
      <c r="AH548" s="415"/>
      <c r="AI548" s="415"/>
      <c r="AJ548" s="415"/>
      <c r="AK548" s="415"/>
      <c r="AL548" s="415"/>
      <c r="AM548" s="415"/>
      <c r="AN548" s="415"/>
      <c r="AO548" s="415"/>
      <c r="AP548" s="415"/>
      <c r="AQ548" s="415"/>
      <c r="AR548" s="415"/>
      <c r="AS548" s="415"/>
      <c r="AT548" s="415"/>
      <c r="AU548" s="415"/>
      <c r="AV548" s="415"/>
      <c r="AW548" s="415"/>
      <c r="AX548" s="415"/>
      <c r="AY548" s="415"/>
      <c r="AZ548" s="415"/>
      <c r="BA548" s="417"/>
      <c r="BB548" s="494"/>
      <c r="BC548" s="417"/>
      <c r="BD548" s="417"/>
      <c r="BE548" s="417"/>
      <c r="BF548" s="417"/>
      <c r="BG548" s="417"/>
      <c r="BH548" s="417"/>
      <c r="BI548" s="417"/>
      <c r="BJ548" s="417"/>
      <c r="BK548" s="417"/>
      <c r="BL548" s="417"/>
      <c r="BM548" s="417"/>
      <c r="BN548" s="417"/>
      <c r="BO548" s="417"/>
      <c r="BP548" s="417"/>
      <c r="BQ548" s="417"/>
      <c r="BR548" s="417"/>
      <c r="BS548" s="417"/>
      <c r="BT548" s="417"/>
      <c r="BU548" s="417"/>
      <c r="BV548" s="417"/>
      <c r="BW548" s="417"/>
      <c r="BX548" s="417"/>
      <c r="BY548" s="417"/>
      <c r="BZ548" s="418"/>
      <c r="CA548" s="418"/>
      <c r="CB548" s="418"/>
      <c r="CC548" s="418"/>
      <c r="CD548" s="418"/>
      <c r="CE548" s="418"/>
      <c r="CF548" s="418"/>
      <c r="CG548" s="418"/>
      <c r="CH548" s="418"/>
      <c r="CI548" s="418"/>
      <c r="CJ548" s="418"/>
      <c r="CK548" s="418"/>
      <c r="CL548" s="418"/>
      <c r="CM548" s="418"/>
      <c r="CN548" s="418"/>
      <c r="CO548" s="418"/>
      <c r="CP548" s="418"/>
      <c r="CQ548" s="418"/>
      <c r="CR548" s="418"/>
      <c r="CS548" s="418"/>
      <c r="CT548" s="418"/>
      <c r="CU548" s="418"/>
      <c r="CV548" s="418"/>
      <c r="CW548" s="418"/>
      <c r="CX548" s="418"/>
      <c r="CY548" s="418"/>
      <c r="CZ548" s="418"/>
    </row>
    <row r="549" s="422" customFormat="true" ht="25.15" customHeight="true" x14ac:dyDescent="0.2">
      <c r="C549" s="1182" t="s">
        <v>515</v>
      </c>
      <c r="D549" s="1151"/>
      <c r="E549" s="912">
        <v>0.24428663111916996</v>
      </c>
      <c r="F549" s="727"/>
      <c r="G549" s="727"/>
      <c r="H549" s="1182" t="s">
        <v>508</v>
      </c>
      <c r="I549" s="1151"/>
      <c r="J549" s="913">
        <v>0.28865927256799456</v>
      </c>
      <c r="K549" s="727"/>
      <c r="L549" s="727"/>
      <c r="M549" s="1182" t="s">
        <v>573</v>
      </c>
      <c r="N549" s="1151"/>
      <c r="O549" s="914">
        <v>1.2242264820459395E-3</v>
      </c>
      <c r="P549" s="727"/>
      <c r="Q549" s="727"/>
      <c r="AG549" s="415"/>
      <c r="AH549" s="415"/>
      <c r="AI549" s="415"/>
      <c r="AJ549" s="415"/>
      <c r="AK549" s="415"/>
      <c r="AL549" s="415"/>
      <c r="AM549" s="415"/>
      <c r="AN549" s="415"/>
      <c r="AO549" s="415"/>
      <c r="AP549" s="415"/>
      <c r="AQ549" s="415"/>
      <c r="AR549" s="415"/>
      <c r="AS549" s="415"/>
      <c r="AT549" s="415"/>
      <c r="AU549" s="415"/>
      <c r="AV549" s="415"/>
      <c r="AW549" s="415"/>
      <c r="AX549" s="415"/>
      <c r="AY549" s="415"/>
      <c r="AZ549" s="415"/>
      <c r="BA549" s="417"/>
      <c r="BB549" s="494"/>
      <c r="BC549" s="417"/>
      <c r="BD549" s="417"/>
      <c r="BE549" s="417"/>
      <c r="BF549" s="417"/>
      <c r="BG549" s="417"/>
      <c r="BH549" s="417"/>
      <c r="BI549" s="417"/>
      <c r="BJ549" s="417"/>
      <c r="BK549" s="417"/>
      <c r="BL549" s="417"/>
      <c r="BM549" s="417"/>
      <c r="BN549" s="417"/>
      <c r="BO549" s="417"/>
      <c r="BP549" s="417"/>
      <c r="BQ549" s="417"/>
      <c r="BR549" s="417"/>
      <c r="BS549" s="417"/>
      <c r="BT549" s="417"/>
      <c r="BU549" s="417"/>
      <c r="BV549" s="417"/>
      <c r="BW549" s="417"/>
      <c r="BX549" s="417"/>
      <c r="BY549" s="417"/>
      <c r="BZ549" s="418"/>
      <c r="CA549" s="418"/>
      <c r="CB549" s="418"/>
      <c r="CC549" s="418"/>
      <c r="CD549" s="418"/>
      <c r="CE549" s="418"/>
      <c r="CF549" s="418"/>
      <c r="CG549" s="418"/>
      <c r="CH549" s="418"/>
      <c r="CI549" s="418"/>
      <c r="CJ549" s="418"/>
      <c r="CK549" s="418"/>
      <c r="CL549" s="418"/>
      <c r="CM549" s="418"/>
      <c r="CN549" s="418"/>
      <c r="CO549" s="418"/>
      <c r="CP549" s="418"/>
      <c r="CQ549" s="418"/>
      <c r="CR549" s="418"/>
      <c r="CS549" s="418"/>
      <c r="CT549" s="418"/>
      <c r="CU549" s="418"/>
      <c r="CV549" s="418"/>
      <c r="CW549" s="418"/>
      <c r="CX549" s="418"/>
      <c r="CY549" s="418"/>
      <c r="CZ549" s="418"/>
    </row>
    <row r="550" s="422" customFormat="true" ht="25.15" customHeight="true" x14ac:dyDescent="0.2">
      <c r="C550" s="1182" t="s">
        <v>513</v>
      </c>
      <c r="D550" s="1151"/>
      <c r="E550" s="912">
        <v>0.26513729618372067</v>
      </c>
      <c r="F550" s="727"/>
      <c r="G550" s="727"/>
      <c r="H550" s="1182" t="s">
        <v>509</v>
      </c>
      <c r="I550" s="1151"/>
      <c r="J550" s="913">
        <v>0.26294531382580288</v>
      </c>
      <c r="K550" s="727"/>
      <c r="L550" s="727"/>
      <c r="M550" s="1182" t="s">
        <v>497</v>
      </c>
      <c r="N550" s="1151"/>
      <c r="O550" s="914">
        <v>0.45578958639996364</v>
      </c>
      <c r="P550" s="727"/>
      <c r="Q550" s="727"/>
      <c r="AG550" s="415"/>
      <c r="AH550" s="415"/>
      <c r="AI550" s="415"/>
      <c r="AJ550" s="415"/>
      <c r="AK550" s="415"/>
      <c r="AL550" s="415"/>
      <c r="AM550" s="415"/>
      <c r="AN550" s="415"/>
      <c r="AO550" s="415"/>
      <c r="AP550" s="415"/>
      <c r="AQ550" s="415"/>
      <c r="AR550" s="415"/>
      <c r="AS550" s="415"/>
      <c r="AT550" s="415"/>
      <c r="AU550" s="415"/>
      <c r="AV550" s="415"/>
      <c r="AW550" s="415"/>
      <c r="AX550" s="415"/>
      <c r="AY550" s="415"/>
      <c r="AZ550" s="415"/>
      <c r="BA550" s="417"/>
      <c r="BB550" s="494"/>
      <c r="BC550" s="417"/>
      <c r="BD550" s="417"/>
      <c r="BE550" s="417"/>
      <c r="BF550" s="417"/>
      <c r="BG550" s="417"/>
      <c r="BH550" s="417"/>
      <c r="BI550" s="417"/>
      <c r="BJ550" s="417"/>
      <c r="BK550" s="417"/>
      <c r="BL550" s="417"/>
      <c r="BM550" s="417"/>
      <c r="BN550" s="417"/>
      <c r="BO550" s="417"/>
      <c r="BP550" s="417"/>
      <c r="BQ550" s="417"/>
      <c r="BR550" s="417"/>
      <c r="BS550" s="417"/>
      <c r="BT550" s="417"/>
      <c r="BU550" s="417"/>
      <c r="BV550" s="417"/>
      <c r="BW550" s="417"/>
      <c r="BX550" s="417"/>
      <c r="BY550" s="417"/>
      <c r="BZ550" s="418"/>
      <c r="CA550" s="418"/>
      <c r="CB550" s="418"/>
      <c r="CC550" s="418"/>
      <c r="CD550" s="418"/>
      <c r="CE550" s="418"/>
      <c r="CF550" s="418"/>
      <c r="CG550" s="418"/>
      <c r="CH550" s="418"/>
      <c r="CI550" s="418"/>
      <c r="CJ550" s="418"/>
      <c r="CK550" s="418"/>
      <c r="CL550" s="418"/>
      <c r="CM550" s="418"/>
      <c r="CN550" s="418"/>
      <c r="CO550" s="418"/>
      <c r="CP550" s="418"/>
      <c r="CQ550" s="418"/>
      <c r="CR550" s="418"/>
      <c r="CS550" s="418"/>
      <c r="CT550" s="418"/>
      <c r="CU550" s="418"/>
      <c r="CV550" s="418"/>
      <c r="CW550" s="418"/>
      <c r="CX550" s="418"/>
      <c r="CY550" s="418"/>
      <c r="CZ550" s="418"/>
    </row>
    <row r="551" s="422" customFormat="true" ht="25.15" customHeight="true" x14ac:dyDescent="0.2">
      <c r="C551" s="1182" t="s">
        <v>499</v>
      </c>
      <c r="D551" s="1151"/>
      <c r="E551" s="912">
        <v>0.44107912319111536</v>
      </c>
      <c r="F551" s="727"/>
      <c r="G551" s="727"/>
      <c r="H551" s="1182" t="s">
        <v>515</v>
      </c>
      <c r="I551" s="1151"/>
      <c r="J551" s="913">
        <v>0.17570950742159713</v>
      </c>
      <c r="K551" s="727"/>
      <c r="L551" s="727"/>
      <c r="M551" s="1182" t="s">
        <v>560</v>
      </c>
      <c r="N551" s="1151"/>
      <c r="O551" s="914">
        <v>7.6983539364718148E-3</v>
      </c>
      <c r="P551" s="727"/>
      <c r="Q551" s="727"/>
      <c r="AG551" s="415"/>
      <c r="AH551" s="415"/>
      <c r="AI551" s="415"/>
      <c r="AJ551" s="415"/>
      <c r="AK551" s="415"/>
      <c r="AL551" s="415"/>
      <c r="AM551" s="415"/>
      <c r="AN551" s="415"/>
      <c r="AO551" s="415"/>
      <c r="AP551" s="415"/>
      <c r="AQ551" s="415"/>
      <c r="AR551" s="415"/>
      <c r="AS551" s="415"/>
      <c r="AT551" s="415"/>
      <c r="AU551" s="415"/>
      <c r="AV551" s="415"/>
      <c r="AW551" s="415"/>
      <c r="AX551" s="415"/>
      <c r="AY551" s="415"/>
      <c r="AZ551" s="415"/>
      <c r="BA551" s="417"/>
      <c r="BB551" s="494"/>
      <c r="BC551" s="417"/>
      <c r="BD551" s="417"/>
      <c r="BE551" s="417"/>
      <c r="BF551" s="417"/>
      <c r="BG551" s="417"/>
      <c r="BH551" s="417"/>
      <c r="BI551" s="417"/>
      <c r="BJ551" s="417"/>
      <c r="BK551" s="417"/>
      <c r="BL551" s="417"/>
      <c r="BM551" s="417"/>
      <c r="BN551" s="417"/>
      <c r="BO551" s="417"/>
      <c r="BP551" s="417"/>
      <c r="BQ551" s="417"/>
      <c r="BR551" s="417"/>
      <c r="BS551" s="417"/>
      <c r="BT551" s="417"/>
      <c r="BU551" s="417"/>
      <c r="BV551" s="417"/>
      <c r="BW551" s="417"/>
      <c r="BX551" s="417"/>
      <c r="BY551" s="417"/>
      <c r="BZ551" s="418"/>
      <c r="CA551" s="418"/>
      <c r="CB551" s="418"/>
      <c r="CC551" s="418"/>
      <c r="CD551" s="418"/>
      <c r="CE551" s="418"/>
      <c r="CF551" s="418"/>
      <c r="CG551" s="418"/>
      <c r="CH551" s="418"/>
      <c r="CI551" s="418"/>
      <c r="CJ551" s="418"/>
      <c r="CK551" s="418"/>
      <c r="CL551" s="418"/>
      <c r="CM551" s="418"/>
      <c r="CN551" s="418"/>
      <c r="CO551" s="418"/>
      <c r="CP551" s="418"/>
      <c r="CQ551" s="418"/>
      <c r="CR551" s="418"/>
      <c r="CS551" s="418"/>
      <c r="CT551" s="418"/>
      <c r="CU551" s="418"/>
      <c r="CV551" s="418"/>
      <c r="CW551" s="418"/>
      <c r="CX551" s="418"/>
      <c r="CY551" s="418"/>
      <c r="CZ551" s="418"/>
    </row>
    <row r="552" s="422" customFormat="true" ht="25.15" customHeight="true" x14ac:dyDescent="0.2">
      <c r="C552" s="1182" t="s">
        <v>532</v>
      </c>
      <c r="D552" s="1151"/>
      <c r="E552" s="912">
        <v>0.10884441248143206</v>
      </c>
      <c r="F552" s="727"/>
      <c r="G552" s="727"/>
      <c r="H552" s="1182" t="s">
        <v>513</v>
      </c>
      <c r="I552" s="1151"/>
      <c r="J552" s="913">
        <v>0.19976893211256694</v>
      </c>
      <c r="K552" s="727"/>
      <c r="L552" s="727"/>
      <c r="M552" s="1182" t="s">
        <v>547</v>
      </c>
      <c r="N552" s="1151"/>
      <c r="O552" s="914">
        <v>1.8857437828366783E-2</v>
      </c>
      <c r="P552" s="727"/>
      <c r="Q552" s="727"/>
      <c r="AG552" s="415"/>
      <c r="AH552" s="415"/>
      <c r="AI552" s="415"/>
      <c r="AJ552" s="415"/>
      <c r="AK552" s="415"/>
      <c r="AL552" s="415"/>
      <c r="AM552" s="415"/>
      <c r="AN552" s="415"/>
      <c r="AO552" s="415"/>
      <c r="AP552" s="415"/>
      <c r="AQ552" s="415"/>
      <c r="AR552" s="415"/>
      <c r="AS552" s="415"/>
      <c r="AT552" s="415"/>
      <c r="AU552" s="415"/>
      <c r="AV552" s="415"/>
      <c r="AW552" s="415"/>
      <c r="AX552" s="415"/>
      <c r="AY552" s="415"/>
      <c r="AZ552" s="415"/>
      <c r="BA552" s="417"/>
      <c r="BB552" s="494"/>
      <c r="BC552" s="417"/>
      <c r="BD552" s="417"/>
      <c r="BE552" s="417"/>
      <c r="BF552" s="417"/>
      <c r="BG552" s="417"/>
      <c r="BH552" s="417"/>
      <c r="BI552" s="417"/>
      <c r="BJ552" s="417"/>
      <c r="BK552" s="417"/>
      <c r="BL552" s="417"/>
      <c r="BM552" s="417"/>
      <c r="BN552" s="417"/>
      <c r="BO552" s="417"/>
      <c r="BP552" s="417"/>
      <c r="BQ552" s="417"/>
      <c r="BR552" s="417"/>
      <c r="BS552" s="417"/>
      <c r="BT552" s="417"/>
      <c r="BU552" s="417"/>
      <c r="BV552" s="417"/>
      <c r="BW552" s="417"/>
      <c r="BX552" s="417"/>
      <c r="BY552" s="417"/>
      <c r="BZ552" s="418"/>
      <c r="CA552" s="418"/>
      <c r="CB552" s="418"/>
      <c r="CC552" s="418"/>
      <c r="CD552" s="418"/>
      <c r="CE552" s="418"/>
      <c r="CF552" s="418"/>
      <c r="CG552" s="418"/>
      <c r="CH552" s="418"/>
      <c r="CI552" s="418"/>
      <c r="CJ552" s="418"/>
      <c r="CK552" s="418"/>
      <c r="CL552" s="418"/>
      <c r="CM552" s="418"/>
      <c r="CN552" s="418"/>
      <c r="CO552" s="418"/>
      <c r="CP552" s="418"/>
      <c r="CQ552" s="418"/>
      <c r="CR552" s="418"/>
      <c r="CS552" s="418"/>
      <c r="CT552" s="418"/>
      <c r="CU552" s="418"/>
      <c r="CV552" s="418"/>
      <c r="CW552" s="418"/>
      <c r="CX552" s="418"/>
      <c r="CY552" s="418"/>
      <c r="CZ552" s="418"/>
    </row>
    <row r="553" s="422" customFormat="true" ht="25.15" customHeight="true" x14ac:dyDescent="0.2">
      <c r="C553" s="1182" t="s">
        <v>536</v>
      </c>
      <c r="D553" s="1151"/>
      <c r="E553" s="912">
        <v>9.0846406909474639E-2</v>
      </c>
      <c r="F553" s="727"/>
      <c r="G553" s="727"/>
      <c r="H553" s="1182" t="s">
        <v>499</v>
      </c>
      <c r="I553" s="1151"/>
      <c r="J553" s="913">
        <v>0.2957856889355715</v>
      </c>
      <c r="K553" s="727"/>
      <c r="L553" s="727"/>
      <c r="M553" s="1182" t="s">
        <v>579</v>
      </c>
      <c r="N553" s="1151"/>
      <c r="O553" s="914">
        <v>1.1095111933517535E-3</v>
      </c>
      <c r="P553" s="727"/>
      <c r="Q553" s="727"/>
      <c r="AG553" s="415"/>
      <c r="AH553" s="415"/>
      <c r="AI553" s="415"/>
      <c r="AJ553" s="415"/>
      <c r="AK553" s="415"/>
      <c r="AL553" s="415"/>
      <c r="AM553" s="415"/>
      <c r="AN553" s="415"/>
      <c r="AO553" s="415"/>
      <c r="AP553" s="415"/>
      <c r="AQ553" s="415"/>
      <c r="AR553" s="415"/>
      <c r="AS553" s="415"/>
      <c r="AT553" s="415"/>
      <c r="AU553" s="415"/>
      <c r="AV553" s="415"/>
      <c r="AW553" s="415"/>
      <c r="AX553" s="415"/>
      <c r="AY553" s="415"/>
      <c r="AZ553" s="415"/>
      <c r="BA553" s="417"/>
      <c r="BB553" s="494"/>
      <c r="BC553" s="417"/>
      <c r="BD553" s="417"/>
      <c r="BE553" s="417"/>
      <c r="BF553" s="417"/>
      <c r="BG553" s="417"/>
      <c r="BH553" s="417"/>
      <c r="BI553" s="417"/>
      <c r="BJ553" s="417"/>
      <c r="BK553" s="417"/>
      <c r="BL553" s="417"/>
      <c r="BM553" s="417"/>
      <c r="BN553" s="417"/>
      <c r="BO553" s="417"/>
      <c r="BP553" s="417"/>
      <c r="BQ553" s="417"/>
      <c r="BR553" s="417"/>
      <c r="BS553" s="417"/>
      <c r="BT553" s="417"/>
      <c r="BU553" s="417"/>
      <c r="BV553" s="417"/>
      <c r="BW553" s="417"/>
      <c r="BX553" s="417"/>
      <c r="BY553" s="417"/>
      <c r="BZ553" s="418"/>
      <c r="CA553" s="418"/>
      <c r="CB553" s="418"/>
      <c r="CC553" s="418"/>
      <c r="CD553" s="418"/>
      <c r="CE553" s="418"/>
      <c r="CF553" s="418"/>
      <c r="CG553" s="418"/>
      <c r="CH553" s="418"/>
      <c r="CI553" s="418"/>
      <c r="CJ553" s="418"/>
      <c r="CK553" s="418"/>
      <c r="CL553" s="418"/>
      <c r="CM553" s="418"/>
      <c r="CN553" s="418"/>
      <c r="CO553" s="418"/>
      <c r="CP553" s="418"/>
      <c r="CQ553" s="418"/>
      <c r="CR553" s="418"/>
      <c r="CS553" s="418"/>
      <c r="CT553" s="418"/>
      <c r="CU553" s="418"/>
      <c r="CV553" s="418"/>
      <c r="CW553" s="418"/>
      <c r="CX553" s="418"/>
      <c r="CY553" s="418"/>
      <c r="CZ553" s="418"/>
    </row>
    <row r="554" s="422" customFormat="true" ht="25.15" customHeight="true" x14ac:dyDescent="0.2">
      <c r="C554" s="1182" t="s">
        <v>539</v>
      </c>
      <c r="D554" s="1151"/>
      <c r="E554" s="912">
        <v>8.2907803664015692E-2</v>
      </c>
      <c r="F554" s="727"/>
      <c r="G554" s="727"/>
      <c r="H554" s="1182" t="s">
        <v>532</v>
      </c>
      <c r="I554" s="1151"/>
      <c r="J554" s="913">
        <v>0.10820548254965043</v>
      </c>
      <c r="K554" s="727"/>
      <c r="L554" s="727"/>
      <c r="M554" s="1182" t="s">
        <v>593</v>
      </c>
      <c r="N554" s="1151"/>
      <c r="O554" s="920">
        <v>1.9760358815379386E-6</v>
      </c>
      <c r="P554" s="727"/>
      <c r="Q554" s="727"/>
      <c r="AG554" s="415"/>
      <c r="AH554" s="415"/>
      <c r="AI554" s="415"/>
      <c r="AJ554" s="415"/>
      <c r="AK554" s="415"/>
      <c r="AL554" s="415"/>
      <c r="AM554" s="415"/>
      <c r="AN554" s="415"/>
      <c r="AO554" s="415"/>
      <c r="AP554" s="415"/>
      <c r="AQ554" s="415"/>
      <c r="AR554" s="415"/>
      <c r="AS554" s="415"/>
      <c r="AT554" s="415"/>
      <c r="AU554" s="415"/>
      <c r="AV554" s="415"/>
      <c r="AW554" s="415"/>
      <c r="AX554" s="415"/>
      <c r="AY554" s="415"/>
      <c r="AZ554" s="415"/>
      <c r="BA554" s="417"/>
      <c r="BB554" s="494"/>
      <c r="BC554" s="417"/>
      <c r="BD554" s="417"/>
      <c r="BE554" s="417"/>
      <c r="BF554" s="417"/>
      <c r="BG554" s="417"/>
      <c r="BH554" s="417"/>
      <c r="BI554" s="417"/>
      <c r="BJ554" s="417"/>
      <c r="BK554" s="417"/>
      <c r="BL554" s="417"/>
      <c r="BM554" s="417"/>
      <c r="BN554" s="417"/>
      <c r="BO554" s="417"/>
      <c r="BP554" s="417"/>
      <c r="BQ554" s="417"/>
      <c r="BR554" s="417"/>
      <c r="BS554" s="417"/>
      <c r="BT554" s="417"/>
      <c r="BU554" s="417"/>
      <c r="BV554" s="417"/>
      <c r="BW554" s="417"/>
      <c r="BX554" s="417"/>
      <c r="BY554" s="417"/>
      <c r="BZ554" s="418"/>
      <c r="CA554" s="418"/>
      <c r="CB554" s="418"/>
      <c r="CC554" s="418"/>
      <c r="CD554" s="418"/>
      <c r="CE554" s="418"/>
      <c r="CF554" s="418"/>
      <c r="CG554" s="418"/>
      <c r="CH554" s="418"/>
      <c r="CI554" s="418"/>
      <c r="CJ554" s="418"/>
      <c r="CK554" s="418"/>
      <c r="CL554" s="418"/>
      <c r="CM554" s="418"/>
      <c r="CN554" s="418"/>
      <c r="CO554" s="418"/>
      <c r="CP554" s="418"/>
      <c r="CQ554" s="418"/>
      <c r="CR554" s="418"/>
      <c r="CS554" s="418"/>
      <c r="CT554" s="418"/>
      <c r="CU554" s="418"/>
      <c r="CV554" s="418"/>
      <c r="CW554" s="418"/>
      <c r="CX554" s="418"/>
      <c r="CY554" s="418"/>
      <c r="CZ554" s="418"/>
    </row>
    <row r="555" s="422" customFormat="true" ht="25.15" customHeight="true" x14ac:dyDescent="0.2">
      <c r="C555" s="1182" t="s">
        <v>540</v>
      </c>
      <c r="D555" s="1151"/>
      <c r="E555" s="912">
        <v>5.5614750199285037E-2</v>
      </c>
      <c r="F555" s="727"/>
      <c r="G555" s="727"/>
      <c r="H555" s="1182" t="s">
        <v>536</v>
      </c>
      <c r="I555" s="1151"/>
      <c r="J555" s="913">
        <v>8.9334879762163727E-2</v>
      </c>
      <c r="K555" s="727"/>
      <c r="L555" s="727"/>
      <c r="M555" s="1182" t="s">
        <v>590</v>
      </c>
      <c r="N555" s="1151"/>
      <c r="O555" s="914">
        <v>1.5199485796023744E-4</v>
      </c>
      <c r="P555" s="727"/>
      <c r="Q555" s="727"/>
      <c r="AG555" s="415"/>
      <c r="AH555" s="415"/>
      <c r="AI555" s="415"/>
      <c r="AJ555" s="415"/>
      <c r="AK555" s="415"/>
      <c r="AL555" s="415"/>
      <c r="AM555" s="415"/>
      <c r="AN555" s="415"/>
      <c r="AO555" s="415"/>
      <c r="AP555" s="415"/>
      <c r="AQ555" s="415"/>
      <c r="AR555" s="415"/>
      <c r="AS555" s="415"/>
      <c r="AT555" s="415"/>
      <c r="AU555" s="415"/>
      <c r="AV555" s="415"/>
      <c r="AW555" s="415"/>
      <c r="AX555" s="415"/>
      <c r="AY555" s="415"/>
      <c r="AZ555" s="415"/>
      <c r="BA555" s="417"/>
      <c r="BB555" s="494"/>
      <c r="BC555" s="417"/>
      <c r="BD555" s="417"/>
      <c r="BE555" s="417"/>
      <c r="BF555" s="417"/>
      <c r="BG555" s="417"/>
      <c r="BH555" s="417"/>
      <c r="BI555" s="417"/>
      <c r="BJ555" s="417"/>
      <c r="BK555" s="417"/>
      <c r="BL555" s="417"/>
      <c r="BM555" s="417"/>
      <c r="BN555" s="417"/>
      <c r="BO555" s="417"/>
      <c r="BP555" s="417"/>
      <c r="BQ555" s="417"/>
      <c r="BR555" s="417"/>
      <c r="BS555" s="417"/>
      <c r="BT555" s="417"/>
      <c r="BU555" s="417"/>
      <c r="BV555" s="417"/>
      <c r="BW555" s="417"/>
      <c r="BX555" s="417"/>
      <c r="BY555" s="417"/>
      <c r="BZ555" s="418"/>
      <c r="CA555" s="418"/>
      <c r="CB555" s="418"/>
      <c r="CC555" s="418"/>
      <c r="CD555" s="418"/>
      <c r="CE555" s="418"/>
      <c r="CF555" s="418"/>
      <c r="CG555" s="418"/>
      <c r="CH555" s="418"/>
      <c r="CI555" s="418"/>
      <c r="CJ555" s="418"/>
      <c r="CK555" s="418"/>
      <c r="CL555" s="418"/>
      <c r="CM555" s="418"/>
      <c r="CN555" s="418"/>
      <c r="CO555" s="418"/>
      <c r="CP555" s="418"/>
      <c r="CQ555" s="418"/>
      <c r="CR555" s="418"/>
      <c r="CS555" s="418"/>
      <c r="CT555" s="418"/>
      <c r="CU555" s="418"/>
      <c r="CV555" s="418"/>
      <c r="CW555" s="418"/>
      <c r="CX555" s="418"/>
      <c r="CY555" s="418"/>
      <c r="CZ555" s="418"/>
    </row>
    <row r="556" s="422" customFormat="true" ht="25.15" customHeight="true" x14ac:dyDescent="0.2">
      <c r="C556" s="1182" t="s">
        <v>530</v>
      </c>
      <c r="D556" s="1151"/>
      <c r="E556" s="912">
        <v>6.9950206709203502E-2</v>
      </c>
      <c r="F556" s="727"/>
      <c r="G556" s="727"/>
      <c r="H556" s="1182" t="s">
        <v>539</v>
      </c>
      <c r="I556" s="1151"/>
      <c r="J556" s="913">
        <v>7.8415374003861268E-2</v>
      </c>
      <c r="K556" s="727"/>
      <c r="L556" s="727"/>
      <c r="M556" s="1182" t="s">
        <v>498</v>
      </c>
      <c r="N556" s="1151"/>
      <c r="O556" s="914">
        <v>0.40294081274131344</v>
      </c>
      <c r="P556" s="727"/>
      <c r="Q556" s="727"/>
      <c r="AG556" s="415"/>
      <c r="AH556" s="415"/>
      <c r="AI556" s="415"/>
      <c r="AJ556" s="415"/>
      <c r="AK556" s="415"/>
      <c r="AL556" s="415"/>
      <c r="AM556" s="415"/>
      <c r="AN556" s="415"/>
      <c r="AO556" s="415"/>
      <c r="AP556" s="415"/>
      <c r="AQ556" s="415"/>
      <c r="AR556" s="415"/>
      <c r="AS556" s="415"/>
      <c r="AT556" s="415"/>
      <c r="AU556" s="415"/>
      <c r="AV556" s="415"/>
      <c r="AW556" s="415"/>
      <c r="AX556" s="415"/>
      <c r="AY556" s="415"/>
      <c r="AZ556" s="415"/>
      <c r="BA556" s="417"/>
      <c r="BB556" s="494"/>
      <c r="BC556" s="417"/>
      <c r="BD556" s="417"/>
      <c r="BE556" s="417"/>
      <c r="BF556" s="417"/>
      <c r="BG556" s="417"/>
      <c r="BH556" s="417"/>
      <c r="BI556" s="417"/>
      <c r="BJ556" s="417"/>
      <c r="BK556" s="417"/>
      <c r="BL556" s="417"/>
      <c r="BM556" s="417"/>
      <c r="BN556" s="417"/>
      <c r="BO556" s="417"/>
      <c r="BP556" s="417"/>
      <c r="BQ556" s="417"/>
      <c r="BR556" s="417"/>
      <c r="BS556" s="417"/>
      <c r="BT556" s="417"/>
      <c r="BU556" s="417"/>
      <c r="BV556" s="417"/>
      <c r="BW556" s="417"/>
      <c r="BX556" s="417"/>
      <c r="BY556" s="417"/>
      <c r="BZ556" s="418"/>
      <c r="CA556" s="418"/>
      <c r="CB556" s="418"/>
      <c r="CC556" s="418"/>
      <c r="CD556" s="418"/>
      <c r="CE556" s="418"/>
      <c r="CF556" s="418"/>
      <c r="CG556" s="418"/>
      <c r="CH556" s="418"/>
      <c r="CI556" s="418"/>
      <c r="CJ556" s="418"/>
      <c r="CK556" s="418"/>
      <c r="CL556" s="418"/>
      <c r="CM556" s="418"/>
      <c r="CN556" s="418"/>
      <c r="CO556" s="418"/>
      <c r="CP556" s="418"/>
      <c r="CQ556" s="418"/>
      <c r="CR556" s="418"/>
      <c r="CS556" s="418"/>
      <c r="CT556" s="418"/>
      <c r="CU556" s="418"/>
      <c r="CV556" s="418"/>
      <c r="CW556" s="418"/>
      <c r="CX556" s="418"/>
      <c r="CY556" s="418"/>
      <c r="CZ556" s="418"/>
    </row>
    <row r="557" s="422" customFormat="true" ht="25.15" customHeight="true" x14ac:dyDescent="0.2">
      <c r="C557" s="1182" t="s">
        <v>516</v>
      </c>
      <c r="D557" s="1151"/>
      <c r="E557" s="912">
        <v>7.463936973757361E-2</v>
      </c>
      <c r="F557" s="727"/>
      <c r="G557" s="727"/>
      <c r="H557" s="1182" t="s">
        <v>540</v>
      </c>
      <c r="I557" s="1151"/>
      <c r="J557" s="913">
        <v>8.5487407737761839E-2</v>
      </c>
      <c r="K557" s="727"/>
      <c r="L557" s="727"/>
      <c r="M557" s="1182" t="s">
        <v>582</v>
      </c>
      <c r="N557" s="1151"/>
      <c r="O557" s="914">
        <v>4.1886100966638073E-4</v>
      </c>
      <c r="P557" s="727"/>
      <c r="Q557" s="727"/>
      <c r="AG557" s="415"/>
      <c r="AH557" s="415"/>
      <c r="AI557" s="415"/>
      <c r="AJ557" s="415"/>
      <c r="AK557" s="415"/>
      <c r="AL557" s="415"/>
      <c r="AM557" s="415"/>
      <c r="AN557" s="415"/>
      <c r="AO557" s="415"/>
      <c r="AP557" s="415"/>
      <c r="AQ557" s="415"/>
      <c r="AR557" s="415"/>
      <c r="AS557" s="415"/>
      <c r="AT557" s="415"/>
      <c r="AU557" s="415"/>
      <c r="AV557" s="415"/>
      <c r="AW557" s="415"/>
      <c r="AX557" s="415"/>
      <c r="AY557" s="415"/>
      <c r="AZ557" s="415"/>
      <c r="BA557" s="417"/>
      <c r="BB557" s="494"/>
      <c r="BC557" s="417"/>
      <c r="BD557" s="417"/>
      <c r="BE557" s="417"/>
      <c r="BF557" s="417"/>
      <c r="BG557" s="417"/>
      <c r="BH557" s="417"/>
      <c r="BI557" s="417"/>
      <c r="BJ557" s="417"/>
      <c r="BK557" s="417"/>
      <c r="BL557" s="417"/>
      <c r="BM557" s="417"/>
      <c r="BN557" s="417"/>
      <c r="BO557" s="417"/>
      <c r="BP557" s="417"/>
      <c r="BQ557" s="417"/>
      <c r="BR557" s="417"/>
      <c r="BS557" s="417"/>
      <c r="BT557" s="417"/>
      <c r="BU557" s="417"/>
      <c r="BV557" s="417"/>
      <c r="BW557" s="417"/>
      <c r="BX557" s="417"/>
      <c r="BY557" s="417"/>
      <c r="BZ557" s="418"/>
      <c r="CA557" s="418"/>
      <c r="CB557" s="418"/>
      <c r="CC557" s="418"/>
      <c r="CD557" s="418"/>
      <c r="CE557" s="418"/>
      <c r="CF557" s="418"/>
      <c r="CG557" s="418"/>
      <c r="CH557" s="418"/>
      <c r="CI557" s="418"/>
      <c r="CJ557" s="418"/>
      <c r="CK557" s="418"/>
      <c r="CL557" s="418"/>
      <c r="CM557" s="418"/>
      <c r="CN557" s="418"/>
      <c r="CO557" s="418"/>
      <c r="CP557" s="418"/>
      <c r="CQ557" s="418"/>
      <c r="CR557" s="418"/>
      <c r="CS557" s="418"/>
      <c r="CT557" s="418"/>
      <c r="CU557" s="418"/>
      <c r="CV557" s="418"/>
      <c r="CW557" s="418"/>
      <c r="CX557" s="418"/>
      <c r="CY557" s="418"/>
      <c r="CZ557" s="418"/>
    </row>
    <row r="558" s="422" customFormat="true" ht="25.15" customHeight="true" x14ac:dyDescent="0.2">
      <c r="C558" s="1182" t="s">
        <v>511</v>
      </c>
      <c r="D558" s="1151"/>
      <c r="E558" s="912">
        <v>0.30681409155911638</v>
      </c>
      <c r="F558" s="727"/>
      <c r="G558" s="727"/>
      <c r="H558" s="1182" t="s">
        <v>530</v>
      </c>
      <c r="I558" s="1151"/>
      <c r="J558" s="913">
        <v>6.1940285742091088E-2</v>
      </c>
      <c r="K558" s="727"/>
      <c r="L558" s="727"/>
      <c r="M558" s="1182" t="s">
        <v>562</v>
      </c>
      <c r="N558" s="1151"/>
      <c r="O558" s="914">
        <v>3.1645789154519915E-3</v>
      </c>
      <c r="P558" s="727"/>
      <c r="Q558" s="727"/>
      <c r="AG558" s="415"/>
      <c r="AH558" s="415"/>
      <c r="AI558" s="415"/>
      <c r="AJ558" s="415"/>
      <c r="AK558" s="415"/>
      <c r="AL558" s="415"/>
      <c r="AM558" s="415"/>
      <c r="AN558" s="415"/>
      <c r="AO558" s="415"/>
      <c r="AP558" s="415"/>
      <c r="AQ558" s="415"/>
      <c r="AR558" s="415"/>
      <c r="AS558" s="415"/>
      <c r="AT558" s="415"/>
      <c r="AU558" s="415"/>
      <c r="AV558" s="415"/>
      <c r="AW558" s="415"/>
      <c r="AX558" s="415"/>
      <c r="AY558" s="415"/>
      <c r="AZ558" s="415"/>
      <c r="BA558" s="417"/>
      <c r="BB558" s="494"/>
      <c r="BC558" s="417"/>
      <c r="BD558" s="417"/>
      <c r="BE558" s="417"/>
      <c r="BF558" s="417"/>
      <c r="BG558" s="417"/>
      <c r="BH558" s="417"/>
      <c r="BI558" s="417"/>
      <c r="BJ558" s="417"/>
      <c r="BK558" s="417"/>
      <c r="BL558" s="417"/>
      <c r="BM558" s="417"/>
      <c r="BN558" s="417"/>
      <c r="BO558" s="417"/>
      <c r="BP558" s="417"/>
      <c r="BQ558" s="417"/>
      <c r="BR558" s="417"/>
      <c r="BS558" s="417"/>
      <c r="BT558" s="417"/>
      <c r="BU558" s="417"/>
      <c r="BV558" s="417"/>
      <c r="BW558" s="417"/>
      <c r="BX558" s="417"/>
      <c r="BY558" s="417"/>
      <c r="BZ558" s="418"/>
      <c r="CA558" s="418"/>
      <c r="CB558" s="418"/>
      <c r="CC558" s="418"/>
      <c r="CD558" s="418"/>
      <c r="CE558" s="418"/>
      <c r="CF558" s="418"/>
      <c r="CG558" s="418"/>
      <c r="CH558" s="418"/>
      <c r="CI558" s="418"/>
      <c r="CJ558" s="418"/>
      <c r="CK558" s="418"/>
      <c r="CL558" s="418"/>
      <c r="CM558" s="418"/>
      <c r="CN558" s="418"/>
      <c r="CO558" s="418"/>
      <c r="CP558" s="418"/>
      <c r="CQ558" s="418"/>
      <c r="CR558" s="418"/>
      <c r="CS558" s="418"/>
      <c r="CT558" s="418"/>
      <c r="CU558" s="418"/>
      <c r="CV558" s="418"/>
      <c r="CW558" s="418"/>
      <c r="CX558" s="418"/>
      <c r="CY558" s="418"/>
      <c r="CZ558" s="418"/>
    </row>
    <row r="559" s="422" customFormat="true" ht="25.15" customHeight="true" x14ac:dyDescent="0.2">
      <c r="C559" s="1182" t="s">
        <v>552</v>
      </c>
      <c r="D559" s="1151"/>
      <c r="E559" s="918">
        <v>6.1256871914026467E-6</v>
      </c>
      <c r="F559" s="727"/>
      <c r="G559" s="727"/>
      <c r="H559" s="1182" t="s">
        <v>516</v>
      </c>
      <c r="I559" s="1151"/>
      <c r="J559" s="913">
        <v>9.753038531721131E-4</v>
      </c>
      <c r="K559" s="727"/>
      <c r="L559" s="727"/>
      <c r="M559" s="1182" t="s">
        <v>572</v>
      </c>
      <c r="N559" s="1151"/>
      <c r="O559" s="914">
        <v>7.8171099839911286E-4</v>
      </c>
      <c r="P559" s="727"/>
      <c r="Q559" s="727"/>
      <c r="AG559" s="415"/>
      <c r="AH559" s="415"/>
      <c r="AI559" s="415"/>
      <c r="AJ559" s="415"/>
      <c r="AK559" s="415"/>
      <c r="AL559" s="415"/>
      <c r="AM559" s="415"/>
      <c r="AN559" s="415"/>
      <c r="AO559" s="415"/>
      <c r="AP559" s="415"/>
      <c r="AQ559" s="415"/>
      <c r="AR559" s="415"/>
      <c r="AS559" s="415"/>
      <c r="AT559" s="415"/>
      <c r="AU559" s="415"/>
      <c r="AV559" s="415"/>
      <c r="AW559" s="415"/>
      <c r="AX559" s="415"/>
      <c r="AY559" s="415"/>
      <c r="AZ559" s="415"/>
      <c r="BA559" s="417"/>
      <c r="BB559" s="494"/>
      <c r="BC559" s="417"/>
      <c r="BD559" s="417"/>
      <c r="BE559" s="417"/>
      <c r="BF559" s="417"/>
      <c r="BG559" s="417"/>
      <c r="BH559" s="417"/>
      <c r="BI559" s="417"/>
      <c r="BJ559" s="417"/>
      <c r="BK559" s="417"/>
      <c r="BL559" s="417"/>
      <c r="BM559" s="417"/>
      <c r="BN559" s="417"/>
      <c r="BO559" s="417"/>
      <c r="BP559" s="417"/>
      <c r="BQ559" s="417"/>
      <c r="BR559" s="417"/>
      <c r="BS559" s="417"/>
      <c r="BT559" s="417"/>
      <c r="BU559" s="417"/>
      <c r="BV559" s="417"/>
      <c r="BW559" s="417"/>
      <c r="BX559" s="417"/>
      <c r="BY559" s="417"/>
      <c r="BZ559" s="418"/>
      <c r="CA559" s="418"/>
      <c r="CB559" s="418"/>
      <c r="CC559" s="418"/>
      <c r="CD559" s="418"/>
      <c r="CE559" s="418"/>
      <c r="CF559" s="418"/>
      <c r="CG559" s="418"/>
      <c r="CH559" s="418"/>
      <c r="CI559" s="418"/>
      <c r="CJ559" s="418"/>
      <c r="CK559" s="418"/>
      <c r="CL559" s="418"/>
      <c r="CM559" s="418"/>
      <c r="CN559" s="418"/>
      <c r="CO559" s="418"/>
      <c r="CP559" s="418"/>
      <c r="CQ559" s="418"/>
      <c r="CR559" s="418"/>
      <c r="CS559" s="418"/>
      <c r="CT559" s="418"/>
      <c r="CU559" s="418"/>
      <c r="CV559" s="418"/>
      <c r="CW559" s="418"/>
      <c r="CX559" s="418"/>
      <c r="CY559" s="418"/>
      <c r="CZ559" s="418"/>
    </row>
    <row r="560" s="422" customFormat="true" ht="25.15" customHeight="true" x14ac:dyDescent="0.2">
      <c r="C560" s="1182" t="s">
        <v>534</v>
      </c>
      <c r="D560" s="1151"/>
      <c r="E560" s="912">
        <v>6.2173980749136874E-2</v>
      </c>
      <c r="F560" s="727"/>
      <c r="G560" s="727"/>
      <c r="H560" s="1182" t="s">
        <v>511</v>
      </c>
      <c r="I560" s="1151"/>
      <c r="J560" s="913">
        <v>0.21901683946394457</v>
      </c>
      <c r="K560" s="727"/>
      <c r="L560" s="727"/>
      <c r="M560" s="1182" t="s">
        <v>575</v>
      </c>
      <c r="N560" s="1151"/>
      <c r="O560" s="914">
        <v>1.1397471062765971E-3</v>
      </c>
      <c r="P560" s="727"/>
      <c r="Q560" s="727"/>
      <c r="AG560" s="415"/>
      <c r="AH560" s="415"/>
      <c r="AI560" s="415"/>
      <c r="AJ560" s="415"/>
      <c r="AK560" s="415"/>
      <c r="AL560" s="415"/>
      <c r="AM560" s="415"/>
      <c r="AN560" s="415"/>
      <c r="AO560" s="415"/>
      <c r="AP560" s="415"/>
      <c r="AQ560" s="415"/>
      <c r="AR560" s="415"/>
      <c r="AS560" s="415"/>
      <c r="AT560" s="415"/>
      <c r="AU560" s="415"/>
      <c r="AV560" s="415"/>
      <c r="AW560" s="415"/>
      <c r="AX560" s="415"/>
      <c r="AY560" s="415"/>
      <c r="AZ560" s="415"/>
      <c r="BA560" s="417"/>
      <c r="BB560" s="494"/>
      <c r="BC560" s="417"/>
      <c r="BD560" s="417"/>
      <c r="BE560" s="417"/>
      <c r="BF560" s="417"/>
      <c r="BG560" s="417"/>
      <c r="BH560" s="417"/>
      <c r="BI560" s="417"/>
      <c r="BJ560" s="417"/>
      <c r="BK560" s="417"/>
      <c r="BL560" s="417"/>
      <c r="BM560" s="417"/>
      <c r="BN560" s="417"/>
      <c r="BO560" s="417"/>
      <c r="BP560" s="417"/>
      <c r="BQ560" s="417"/>
      <c r="BR560" s="417"/>
      <c r="BS560" s="417"/>
      <c r="BT560" s="417"/>
      <c r="BU560" s="417"/>
      <c r="BV560" s="417"/>
      <c r="BW560" s="417"/>
      <c r="BX560" s="417"/>
      <c r="BY560" s="417"/>
      <c r="BZ560" s="418"/>
      <c r="CA560" s="418"/>
      <c r="CB560" s="418"/>
      <c r="CC560" s="418"/>
      <c r="CD560" s="418"/>
      <c r="CE560" s="418"/>
      <c r="CF560" s="418"/>
      <c r="CG560" s="418"/>
      <c r="CH560" s="418"/>
      <c r="CI560" s="418"/>
      <c r="CJ560" s="418"/>
      <c r="CK560" s="418"/>
      <c r="CL560" s="418"/>
      <c r="CM560" s="418"/>
      <c r="CN560" s="418"/>
      <c r="CO560" s="418"/>
      <c r="CP560" s="418"/>
      <c r="CQ560" s="418"/>
      <c r="CR560" s="418"/>
      <c r="CS560" s="418"/>
      <c r="CT560" s="418"/>
      <c r="CU560" s="418"/>
      <c r="CV560" s="418"/>
      <c r="CW560" s="418"/>
      <c r="CX560" s="418"/>
      <c r="CY560" s="418"/>
      <c r="CZ560" s="418"/>
    </row>
    <row r="561" s="422" customFormat="true" ht="25.15" customHeight="true" x14ac:dyDescent="0.2">
      <c r="C561" s="1182" t="s">
        <v>576</v>
      </c>
      <c r="D561" s="1151"/>
      <c r="E561" s="912">
        <v>6.6238428662228452E-4</v>
      </c>
      <c r="F561" s="727"/>
      <c r="G561" s="727"/>
      <c r="H561" s="1182" t="s">
        <v>552</v>
      </c>
      <c r="I561" s="1151"/>
      <c r="J561" s="913">
        <v>3.4203315284166522E-2</v>
      </c>
      <c r="K561" s="727"/>
      <c r="L561" s="727"/>
      <c r="M561" s="1182" t="s">
        <v>520</v>
      </c>
      <c r="N561" s="1151"/>
      <c r="O561" s="914">
        <v>0.11007434781146833</v>
      </c>
      <c r="P561" s="727"/>
      <c r="Q561" s="727"/>
      <c r="AG561" s="415"/>
      <c r="AH561" s="415"/>
      <c r="AI561" s="415"/>
      <c r="AJ561" s="415"/>
      <c r="AK561" s="415"/>
      <c r="AL561" s="415"/>
      <c r="AM561" s="415"/>
      <c r="AN561" s="415"/>
      <c r="AO561" s="415"/>
      <c r="AP561" s="415"/>
      <c r="AQ561" s="415"/>
      <c r="AR561" s="415"/>
      <c r="AS561" s="415"/>
      <c r="AT561" s="415"/>
      <c r="AU561" s="415"/>
      <c r="AV561" s="415"/>
      <c r="AW561" s="415"/>
      <c r="AX561" s="415"/>
      <c r="AY561" s="415"/>
      <c r="AZ561" s="415"/>
      <c r="BA561" s="417"/>
      <c r="BB561" s="494"/>
      <c r="BC561" s="417"/>
      <c r="BD561" s="417"/>
      <c r="BE561" s="417"/>
      <c r="BF561" s="417"/>
      <c r="BG561" s="417"/>
      <c r="BH561" s="417"/>
      <c r="BI561" s="417"/>
      <c r="BJ561" s="417"/>
      <c r="BK561" s="417"/>
      <c r="BL561" s="417"/>
      <c r="BM561" s="417"/>
      <c r="BN561" s="417"/>
      <c r="BO561" s="417"/>
      <c r="BP561" s="417"/>
      <c r="BQ561" s="417"/>
      <c r="BR561" s="417"/>
      <c r="BS561" s="417"/>
      <c r="BT561" s="417"/>
      <c r="BU561" s="417"/>
      <c r="BV561" s="417"/>
      <c r="BW561" s="417"/>
      <c r="BX561" s="417"/>
      <c r="BY561" s="417"/>
      <c r="BZ561" s="418"/>
      <c r="CA561" s="418"/>
      <c r="CB561" s="418"/>
      <c r="CC561" s="418"/>
      <c r="CD561" s="418"/>
      <c r="CE561" s="418"/>
      <c r="CF561" s="418"/>
      <c r="CG561" s="418"/>
      <c r="CH561" s="418"/>
      <c r="CI561" s="418"/>
      <c r="CJ561" s="418"/>
      <c r="CK561" s="418"/>
      <c r="CL561" s="418"/>
      <c r="CM561" s="418"/>
      <c r="CN561" s="418"/>
      <c r="CO561" s="418"/>
      <c r="CP561" s="418"/>
      <c r="CQ561" s="418"/>
      <c r="CR561" s="418"/>
      <c r="CS561" s="418"/>
      <c r="CT561" s="418"/>
      <c r="CU561" s="418"/>
      <c r="CV561" s="418"/>
      <c r="CW561" s="418"/>
      <c r="CX561" s="418"/>
      <c r="CY561" s="418"/>
      <c r="CZ561" s="418"/>
    </row>
    <row r="562" s="422" customFormat="true" ht="25.15" customHeight="true" x14ac:dyDescent="0.2">
      <c r="C562" s="1182" t="s">
        <v>518</v>
      </c>
      <c r="D562" s="1151"/>
      <c r="E562" s="912">
        <v>0.23015113989069719</v>
      </c>
      <c r="F562" s="727"/>
      <c r="G562" s="727"/>
      <c r="H562" s="1182" t="s">
        <v>534</v>
      </c>
      <c r="I562" s="1151"/>
      <c r="J562" s="913">
        <v>4.3246255776794217E-2</v>
      </c>
      <c r="K562" s="727"/>
      <c r="L562" s="727"/>
      <c r="M562" s="1182" t="s">
        <v>567</v>
      </c>
      <c r="N562" s="1151"/>
      <c r="O562" s="914">
        <v>6.6688610513167892E-3</v>
      </c>
      <c r="P562" s="727"/>
      <c r="Q562" s="727"/>
      <c r="AG562" s="415"/>
      <c r="AH562" s="415"/>
      <c r="AI562" s="415"/>
      <c r="AJ562" s="415"/>
      <c r="AK562" s="415"/>
      <c r="AL562" s="415"/>
      <c r="AM562" s="415"/>
      <c r="AN562" s="415"/>
      <c r="AO562" s="415"/>
      <c r="AP562" s="415"/>
      <c r="AQ562" s="415"/>
      <c r="AR562" s="415"/>
      <c r="AS562" s="415"/>
      <c r="AT562" s="415"/>
      <c r="AU562" s="415"/>
      <c r="AV562" s="415"/>
      <c r="AW562" s="415"/>
      <c r="AX562" s="415"/>
      <c r="AY562" s="415"/>
      <c r="AZ562" s="415"/>
      <c r="BA562" s="417"/>
      <c r="BB562" s="494"/>
      <c r="BC562" s="417"/>
      <c r="BD562" s="417"/>
      <c r="BE562" s="417"/>
      <c r="BF562" s="417"/>
      <c r="BG562" s="417"/>
      <c r="BH562" s="417"/>
      <c r="BI562" s="417"/>
      <c r="BJ562" s="417"/>
      <c r="BK562" s="417"/>
      <c r="BL562" s="417"/>
      <c r="BM562" s="417"/>
      <c r="BN562" s="417"/>
      <c r="BO562" s="417"/>
      <c r="BP562" s="417"/>
      <c r="BQ562" s="417"/>
      <c r="BR562" s="417"/>
      <c r="BS562" s="417"/>
      <c r="BT562" s="417"/>
      <c r="BU562" s="417"/>
      <c r="BV562" s="417"/>
      <c r="BW562" s="417"/>
      <c r="BX562" s="417"/>
      <c r="BY562" s="417"/>
      <c r="BZ562" s="418"/>
      <c r="CA562" s="418"/>
      <c r="CB562" s="418"/>
      <c r="CC562" s="418"/>
      <c r="CD562" s="418"/>
      <c r="CE562" s="418"/>
      <c r="CF562" s="418"/>
      <c r="CG562" s="418"/>
      <c r="CH562" s="418"/>
      <c r="CI562" s="418"/>
      <c r="CJ562" s="418"/>
      <c r="CK562" s="418"/>
      <c r="CL562" s="418"/>
      <c r="CM562" s="418"/>
      <c r="CN562" s="418"/>
      <c r="CO562" s="418"/>
      <c r="CP562" s="418"/>
      <c r="CQ562" s="418"/>
      <c r="CR562" s="418"/>
      <c r="CS562" s="418"/>
      <c r="CT562" s="418"/>
      <c r="CU562" s="418"/>
      <c r="CV562" s="418"/>
      <c r="CW562" s="418"/>
      <c r="CX562" s="418"/>
      <c r="CY562" s="418"/>
      <c r="CZ562" s="418"/>
    </row>
    <row r="563" s="422" customFormat="true" ht="25.15" customHeight="true" x14ac:dyDescent="0.2">
      <c r="C563" s="1182" t="s">
        <v>527</v>
      </c>
      <c r="D563" s="1151"/>
      <c r="E563" s="912">
        <v>0.18093930544015979</v>
      </c>
      <c r="F563" s="727"/>
      <c r="G563" s="727"/>
      <c r="H563" s="1182" t="s">
        <v>576</v>
      </c>
      <c r="I563" s="1151"/>
      <c r="J563" s="919">
        <v>9.7710001200551551E-5</v>
      </c>
      <c r="K563" s="727"/>
      <c r="L563" s="727"/>
      <c r="M563" s="1182" t="s">
        <v>501</v>
      </c>
      <c r="N563" s="1151"/>
      <c r="O563" s="914">
        <v>0.39262059757684209</v>
      </c>
      <c r="P563" s="727"/>
      <c r="Q563" s="727"/>
      <c r="AG563" s="415"/>
      <c r="AH563" s="415"/>
      <c r="AI563" s="415"/>
      <c r="AJ563" s="415"/>
      <c r="AK563" s="415"/>
      <c r="AL563" s="415"/>
      <c r="AM563" s="415"/>
      <c r="AN563" s="415"/>
      <c r="AO563" s="415"/>
      <c r="AP563" s="415"/>
      <c r="AQ563" s="415"/>
      <c r="AR563" s="415"/>
      <c r="AS563" s="415"/>
      <c r="AT563" s="415"/>
      <c r="AU563" s="415"/>
      <c r="AV563" s="415"/>
      <c r="AW563" s="415"/>
      <c r="AX563" s="415"/>
      <c r="AY563" s="415"/>
      <c r="AZ563" s="415"/>
      <c r="BA563" s="417"/>
      <c r="BB563" s="494"/>
      <c r="BC563" s="417"/>
      <c r="BD563" s="417"/>
      <c r="BE563" s="417"/>
      <c r="BF563" s="417"/>
      <c r="BG563" s="417"/>
      <c r="BH563" s="417"/>
      <c r="BI563" s="417"/>
      <c r="BJ563" s="417"/>
      <c r="BK563" s="417"/>
      <c r="BL563" s="417"/>
      <c r="BM563" s="417"/>
      <c r="BN563" s="417"/>
      <c r="BO563" s="417"/>
      <c r="BP563" s="417"/>
      <c r="BQ563" s="417"/>
      <c r="BR563" s="417"/>
      <c r="BS563" s="417"/>
      <c r="BT563" s="417"/>
      <c r="BU563" s="417"/>
      <c r="BV563" s="417"/>
      <c r="BW563" s="417"/>
      <c r="BX563" s="417"/>
      <c r="BY563" s="417"/>
      <c r="BZ563" s="418"/>
      <c r="CA563" s="418"/>
      <c r="CB563" s="418"/>
      <c r="CC563" s="418"/>
      <c r="CD563" s="418"/>
      <c r="CE563" s="418"/>
      <c r="CF563" s="418"/>
      <c r="CG563" s="418"/>
      <c r="CH563" s="418"/>
      <c r="CI563" s="418"/>
      <c r="CJ563" s="418"/>
      <c r="CK563" s="418"/>
      <c r="CL563" s="418"/>
      <c r="CM563" s="418"/>
      <c r="CN563" s="418"/>
      <c r="CO563" s="418"/>
      <c r="CP563" s="418"/>
      <c r="CQ563" s="418"/>
      <c r="CR563" s="418"/>
      <c r="CS563" s="418"/>
      <c r="CT563" s="418"/>
      <c r="CU563" s="418"/>
      <c r="CV563" s="418"/>
      <c r="CW563" s="418"/>
      <c r="CX563" s="418"/>
      <c r="CY563" s="418"/>
      <c r="CZ563" s="418"/>
    </row>
    <row r="564" s="422" customFormat="true" ht="25.15" customHeight="true" x14ac:dyDescent="0.2">
      <c r="C564" s="1182" t="s">
        <v>524</v>
      </c>
      <c r="D564" s="1151"/>
      <c r="E564" s="912">
        <v>0.19991728029101066</v>
      </c>
      <c r="F564" s="727"/>
      <c r="G564" s="727"/>
      <c r="H564" s="1182" t="s">
        <v>518</v>
      </c>
      <c r="I564" s="1151"/>
      <c r="J564" s="913">
        <v>0.18685247128891824</v>
      </c>
      <c r="K564" s="727"/>
      <c r="L564" s="727"/>
      <c r="M564" s="1182" t="s">
        <v>517</v>
      </c>
      <c r="N564" s="1151"/>
      <c r="O564" s="914">
        <v>0.13804015168778827</v>
      </c>
      <c r="P564" s="727"/>
      <c r="Q564" s="727"/>
      <c r="AG564" s="415"/>
      <c r="AH564" s="415"/>
      <c r="AI564" s="415"/>
      <c r="AJ564" s="415"/>
      <c r="AK564" s="415"/>
      <c r="AL564" s="415"/>
      <c r="AM564" s="415"/>
      <c r="AN564" s="415"/>
      <c r="AO564" s="415"/>
      <c r="AP564" s="415"/>
      <c r="AQ564" s="415"/>
      <c r="AR564" s="415"/>
      <c r="AS564" s="415"/>
      <c r="AT564" s="415"/>
      <c r="AU564" s="415"/>
      <c r="AV564" s="415"/>
      <c r="AW564" s="415"/>
      <c r="AX564" s="415"/>
      <c r="AY564" s="415"/>
      <c r="AZ564" s="415"/>
      <c r="BA564" s="417"/>
      <c r="BB564" s="494"/>
      <c r="BC564" s="417"/>
      <c r="BD564" s="417"/>
      <c r="BE564" s="417"/>
      <c r="BF564" s="417"/>
      <c r="BG564" s="417"/>
      <c r="BH564" s="417"/>
      <c r="BI564" s="417"/>
      <c r="BJ564" s="417"/>
      <c r="BK564" s="417"/>
      <c r="BL564" s="417"/>
      <c r="BM564" s="417"/>
      <c r="BN564" s="417"/>
      <c r="BO564" s="417"/>
      <c r="BP564" s="417"/>
      <c r="BQ564" s="417"/>
      <c r="BR564" s="417"/>
      <c r="BS564" s="417"/>
      <c r="BT564" s="417"/>
      <c r="BU564" s="417"/>
      <c r="BV564" s="417"/>
      <c r="BW564" s="417"/>
      <c r="BX564" s="417"/>
      <c r="BY564" s="417"/>
      <c r="BZ564" s="418"/>
      <c r="CA564" s="418"/>
      <c r="CB564" s="418"/>
      <c r="CC564" s="418"/>
      <c r="CD564" s="418"/>
      <c r="CE564" s="418"/>
      <c r="CF564" s="418"/>
      <c r="CG564" s="418"/>
      <c r="CH564" s="418"/>
      <c r="CI564" s="418"/>
      <c r="CJ564" s="418"/>
      <c r="CK564" s="418"/>
      <c r="CL564" s="418"/>
      <c r="CM564" s="418"/>
      <c r="CN564" s="418"/>
      <c r="CO564" s="418"/>
      <c r="CP564" s="418"/>
      <c r="CQ564" s="418"/>
      <c r="CR564" s="418"/>
      <c r="CS564" s="418"/>
      <c r="CT564" s="418"/>
      <c r="CU564" s="418"/>
      <c r="CV564" s="418"/>
      <c r="CW564" s="418"/>
      <c r="CX564" s="418"/>
      <c r="CY564" s="418"/>
      <c r="CZ564" s="418"/>
    </row>
    <row r="565" s="422" customFormat="true" ht="25.15" customHeight="true" x14ac:dyDescent="0.2">
      <c r="C565" s="1182" t="s">
        <v>581</v>
      </c>
      <c r="D565" s="1151"/>
      <c r="E565" s="912">
        <v>1.6220542748399751E-4</v>
      </c>
      <c r="F565" s="727"/>
      <c r="G565" s="727"/>
      <c r="H565" s="1182" t="s">
        <v>527</v>
      </c>
      <c r="I565" s="1151"/>
      <c r="J565" s="913">
        <v>9.1236980610976376E-2</v>
      </c>
      <c r="K565" s="727"/>
      <c r="L565" s="727"/>
      <c r="M565" s="1182" t="s">
        <v>503</v>
      </c>
      <c r="N565" s="1151"/>
      <c r="O565" s="914">
        <v>0.30792868930261785</v>
      </c>
      <c r="P565" s="727"/>
      <c r="Q565" s="727"/>
      <c r="AG565" s="415"/>
      <c r="AH565" s="415"/>
      <c r="AI565" s="415"/>
      <c r="AJ565" s="415"/>
      <c r="AK565" s="415"/>
      <c r="AL565" s="415"/>
      <c r="AM565" s="415"/>
      <c r="AN565" s="415"/>
      <c r="AO565" s="415"/>
      <c r="AP565" s="415"/>
      <c r="AQ565" s="415"/>
      <c r="AR565" s="415"/>
      <c r="AS565" s="415"/>
      <c r="AT565" s="415"/>
      <c r="AU565" s="415"/>
      <c r="AV565" s="415"/>
      <c r="AW565" s="415"/>
      <c r="AX565" s="415"/>
      <c r="AY565" s="415"/>
      <c r="AZ565" s="415"/>
      <c r="BA565" s="417"/>
      <c r="BB565" s="494"/>
      <c r="BC565" s="417"/>
      <c r="BD565" s="417"/>
      <c r="BE565" s="417"/>
      <c r="BF565" s="417"/>
      <c r="BG565" s="417"/>
      <c r="BH565" s="417"/>
      <c r="BI565" s="417"/>
      <c r="BJ565" s="417"/>
      <c r="BK565" s="417"/>
      <c r="BL565" s="417"/>
      <c r="BM565" s="417"/>
      <c r="BN565" s="417"/>
      <c r="BO565" s="417"/>
      <c r="BP565" s="417"/>
      <c r="BQ565" s="417"/>
      <c r="BR565" s="417"/>
      <c r="BS565" s="417"/>
      <c r="BT565" s="417"/>
      <c r="BU565" s="417"/>
      <c r="BV565" s="417"/>
      <c r="BW565" s="417"/>
      <c r="BX565" s="417"/>
      <c r="BY565" s="417"/>
      <c r="BZ565" s="418"/>
      <c r="CA565" s="418"/>
      <c r="CB565" s="418"/>
      <c r="CC565" s="418"/>
      <c r="CD565" s="418"/>
      <c r="CE565" s="418"/>
      <c r="CF565" s="418"/>
      <c r="CG565" s="418"/>
      <c r="CH565" s="418"/>
      <c r="CI565" s="418"/>
      <c r="CJ565" s="418"/>
      <c r="CK565" s="418"/>
      <c r="CL565" s="418"/>
      <c r="CM565" s="418"/>
      <c r="CN565" s="418"/>
      <c r="CO565" s="418"/>
      <c r="CP565" s="418"/>
      <c r="CQ565" s="418"/>
      <c r="CR565" s="418"/>
      <c r="CS565" s="418"/>
      <c r="CT565" s="418"/>
      <c r="CU565" s="418"/>
      <c r="CV565" s="418"/>
      <c r="CW565" s="418"/>
      <c r="CX565" s="418"/>
      <c r="CY565" s="418"/>
      <c r="CZ565" s="418"/>
    </row>
    <row r="566" s="422" customFormat="true" ht="25.15" customHeight="true" x14ac:dyDescent="0.2">
      <c r="C566" s="1182" t="s">
        <v>521</v>
      </c>
      <c r="D566" s="1151"/>
      <c r="E566" s="912">
        <v>0.20131703018469688</v>
      </c>
      <c r="F566" s="727"/>
      <c r="G566" s="727"/>
      <c r="H566" s="1182" t="s">
        <v>524</v>
      </c>
      <c r="I566" s="1151"/>
      <c r="J566" s="913">
        <v>9.5147105009194446E-2</v>
      </c>
      <c r="K566" s="727"/>
      <c r="L566" s="727"/>
      <c r="M566" s="1182" t="s">
        <v>553</v>
      </c>
      <c r="N566" s="1151"/>
      <c r="O566" s="914">
        <v>3.8386947537594023E-3</v>
      </c>
      <c r="P566" s="727"/>
      <c r="Q566" s="727"/>
      <c r="AG566" s="415"/>
      <c r="AH566" s="415"/>
      <c r="AI566" s="415"/>
      <c r="AJ566" s="415"/>
      <c r="AK566" s="415"/>
      <c r="AL566" s="415"/>
      <c r="AM566" s="415"/>
      <c r="AN566" s="415"/>
      <c r="AO566" s="415"/>
      <c r="AP566" s="415"/>
      <c r="AQ566" s="415"/>
      <c r="AR566" s="415"/>
      <c r="AS566" s="415"/>
      <c r="AT566" s="415"/>
      <c r="AU566" s="415"/>
      <c r="AV566" s="415"/>
      <c r="AW566" s="415"/>
      <c r="AX566" s="415"/>
      <c r="AY566" s="415"/>
      <c r="AZ566" s="415"/>
      <c r="BA566" s="417"/>
      <c r="BB566" s="494"/>
      <c r="BC566" s="417"/>
      <c r="BD566" s="417"/>
      <c r="BE566" s="417"/>
      <c r="BF566" s="417"/>
      <c r="BG566" s="417"/>
      <c r="BH566" s="417"/>
      <c r="BI566" s="417"/>
      <c r="BJ566" s="417"/>
      <c r="BK566" s="417"/>
      <c r="BL566" s="417"/>
      <c r="BM566" s="417"/>
      <c r="BN566" s="417"/>
      <c r="BO566" s="417"/>
      <c r="BP566" s="417"/>
      <c r="BQ566" s="417"/>
      <c r="BR566" s="417"/>
      <c r="BS566" s="417"/>
      <c r="BT566" s="417"/>
      <c r="BU566" s="417"/>
      <c r="BV566" s="417"/>
      <c r="BW566" s="417"/>
      <c r="BX566" s="417"/>
      <c r="BY566" s="417"/>
      <c r="BZ566" s="418"/>
      <c r="CA566" s="418"/>
      <c r="CB566" s="418"/>
      <c r="CC566" s="418"/>
      <c r="CD566" s="418"/>
      <c r="CE566" s="418"/>
      <c r="CF566" s="418"/>
      <c r="CG566" s="418"/>
      <c r="CH566" s="418"/>
      <c r="CI566" s="418"/>
      <c r="CJ566" s="418"/>
      <c r="CK566" s="418"/>
      <c r="CL566" s="418"/>
      <c r="CM566" s="418"/>
      <c r="CN566" s="418"/>
      <c r="CO566" s="418"/>
      <c r="CP566" s="418"/>
      <c r="CQ566" s="418"/>
      <c r="CR566" s="418"/>
      <c r="CS566" s="418"/>
      <c r="CT566" s="418"/>
      <c r="CU566" s="418"/>
      <c r="CV566" s="418"/>
      <c r="CW566" s="418"/>
      <c r="CX566" s="418"/>
      <c r="CY566" s="418"/>
      <c r="CZ566" s="418"/>
    </row>
    <row r="567" s="422" customFormat="true" ht="25.15" customHeight="true" x14ac:dyDescent="0.2">
      <c r="C567" s="1182" t="s">
        <v>519</v>
      </c>
      <c r="D567" s="1151"/>
      <c r="E567" s="912">
        <v>0.21000752637820649</v>
      </c>
      <c r="F567" s="727"/>
      <c r="G567" s="727"/>
      <c r="H567" s="1182" t="s">
        <v>581</v>
      </c>
      <c r="I567" s="1151"/>
      <c r="J567" s="913">
        <v>1.4003261346255721E-4</v>
      </c>
      <c r="K567" s="727"/>
      <c r="L567" s="727"/>
      <c r="M567" s="1182" t="s">
        <v>505</v>
      </c>
      <c r="N567" s="1151"/>
      <c r="O567" s="914">
        <v>0.37432487783384222</v>
      </c>
      <c r="P567" s="727"/>
      <c r="Q567" s="727"/>
      <c r="AG567" s="415"/>
      <c r="AH567" s="415"/>
      <c r="AI567" s="415"/>
      <c r="AJ567" s="415"/>
      <c r="AK567" s="415"/>
      <c r="AL567" s="415"/>
      <c r="AM567" s="415"/>
      <c r="AN567" s="415"/>
      <c r="AO567" s="415"/>
      <c r="AP567" s="415"/>
      <c r="AQ567" s="415"/>
      <c r="AR567" s="415"/>
      <c r="AS567" s="415"/>
      <c r="AT567" s="415"/>
      <c r="AU567" s="415"/>
      <c r="AV567" s="415"/>
      <c r="AW567" s="415"/>
      <c r="AX567" s="415"/>
      <c r="AY567" s="415"/>
      <c r="AZ567" s="415"/>
      <c r="BA567" s="417"/>
      <c r="BB567" s="494"/>
      <c r="BC567" s="417"/>
      <c r="BD567" s="417"/>
      <c r="BE567" s="417"/>
      <c r="BF567" s="417"/>
      <c r="BG567" s="417"/>
      <c r="BH567" s="417"/>
      <c r="BI567" s="417"/>
      <c r="BJ567" s="417"/>
      <c r="BK567" s="417"/>
      <c r="BL567" s="417"/>
      <c r="BM567" s="417"/>
      <c r="BN567" s="417"/>
      <c r="BO567" s="417"/>
      <c r="BP567" s="417"/>
      <c r="BQ567" s="417"/>
      <c r="BR567" s="417"/>
      <c r="BS567" s="417"/>
      <c r="BT567" s="417"/>
      <c r="BU567" s="417"/>
      <c r="BV567" s="417"/>
      <c r="BW567" s="417"/>
      <c r="BX567" s="417"/>
      <c r="BY567" s="417"/>
      <c r="BZ567" s="418"/>
      <c r="CA567" s="418"/>
      <c r="CB567" s="418"/>
      <c r="CC567" s="418"/>
      <c r="CD567" s="418"/>
      <c r="CE567" s="418"/>
      <c r="CF567" s="418"/>
      <c r="CG567" s="418"/>
      <c r="CH567" s="418"/>
      <c r="CI567" s="418"/>
      <c r="CJ567" s="418"/>
      <c r="CK567" s="418"/>
      <c r="CL567" s="418"/>
      <c r="CM567" s="418"/>
      <c r="CN567" s="418"/>
      <c r="CO567" s="418"/>
      <c r="CP567" s="418"/>
      <c r="CQ567" s="418"/>
      <c r="CR567" s="418"/>
      <c r="CS567" s="418"/>
      <c r="CT567" s="418"/>
      <c r="CU567" s="418"/>
      <c r="CV567" s="418"/>
      <c r="CW567" s="418"/>
      <c r="CX567" s="418"/>
      <c r="CY567" s="418"/>
      <c r="CZ567" s="418"/>
    </row>
    <row r="568" s="422" customFormat="true" ht="25.15" customHeight="true" x14ac:dyDescent="0.2">
      <c r="C568" s="1182" t="s">
        <v>548</v>
      </c>
      <c r="D568" s="1151"/>
      <c r="E568" s="912">
        <v>6.1284334493364795E-3</v>
      </c>
      <c r="F568" s="727"/>
      <c r="G568" s="727"/>
      <c r="H568" s="1182" t="s">
        <v>521</v>
      </c>
      <c r="I568" s="1151"/>
      <c r="J568" s="913">
        <v>0.14580083686096112</v>
      </c>
      <c r="K568" s="727"/>
      <c r="L568" s="727"/>
      <c r="M568" s="1182" t="s">
        <v>507</v>
      </c>
      <c r="N568" s="1151"/>
      <c r="O568" s="914">
        <v>0.35041960419273788</v>
      </c>
      <c r="P568" s="727"/>
      <c r="Q568" s="727"/>
      <c r="AG568" s="415"/>
      <c r="AH568" s="415"/>
      <c r="AI568" s="415"/>
      <c r="AJ568" s="415"/>
      <c r="AK568" s="415"/>
      <c r="AL568" s="415"/>
      <c r="AM568" s="415"/>
      <c r="AN568" s="415"/>
      <c r="AO568" s="415"/>
      <c r="AP568" s="415"/>
      <c r="AQ568" s="415"/>
      <c r="AR568" s="415"/>
      <c r="AS568" s="415"/>
      <c r="AT568" s="415"/>
      <c r="AU568" s="415"/>
      <c r="AV568" s="415"/>
      <c r="AW568" s="415"/>
      <c r="AX568" s="415"/>
      <c r="AY568" s="415"/>
      <c r="AZ568" s="415"/>
      <c r="BA568" s="417"/>
      <c r="BB568" s="494"/>
      <c r="BC568" s="417"/>
      <c r="BD568" s="417"/>
      <c r="BE568" s="417"/>
      <c r="BF568" s="417"/>
      <c r="BG568" s="417"/>
      <c r="BH568" s="417"/>
      <c r="BI568" s="417"/>
      <c r="BJ568" s="417"/>
      <c r="BK568" s="417"/>
      <c r="BL568" s="417"/>
      <c r="BM568" s="417"/>
      <c r="BN568" s="417"/>
      <c r="BO568" s="417"/>
      <c r="BP568" s="417"/>
      <c r="BQ568" s="417"/>
      <c r="BR568" s="417"/>
      <c r="BS568" s="417"/>
      <c r="BT568" s="417"/>
      <c r="BU568" s="417"/>
      <c r="BV568" s="417"/>
      <c r="BW568" s="417"/>
      <c r="BX568" s="417"/>
      <c r="BY568" s="417"/>
      <c r="BZ568" s="418"/>
      <c r="CA568" s="418"/>
      <c r="CB568" s="418"/>
      <c r="CC568" s="418"/>
      <c r="CD568" s="418"/>
      <c r="CE568" s="418"/>
      <c r="CF568" s="418"/>
      <c r="CG568" s="418"/>
      <c r="CH568" s="418"/>
      <c r="CI568" s="418"/>
      <c r="CJ568" s="418"/>
      <c r="CK568" s="418"/>
      <c r="CL568" s="418"/>
      <c r="CM568" s="418"/>
      <c r="CN568" s="418"/>
      <c r="CO568" s="418"/>
      <c r="CP568" s="418"/>
      <c r="CQ568" s="418"/>
      <c r="CR568" s="418"/>
      <c r="CS568" s="418"/>
      <c r="CT568" s="418"/>
      <c r="CU568" s="418"/>
      <c r="CV568" s="418"/>
      <c r="CW568" s="418"/>
      <c r="CX568" s="418"/>
      <c r="CY568" s="418"/>
      <c r="CZ568" s="418"/>
    </row>
    <row r="569" s="422" customFormat="true" ht="25.15" customHeight="true" x14ac:dyDescent="0.2">
      <c r="C569" s="1182" t="s">
        <v>504</v>
      </c>
      <c r="D569" s="1151"/>
      <c r="E569" s="912">
        <v>0.31788973659228087</v>
      </c>
      <c r="F569" s="727"/>
      <c r="G569" s="727"/>
      <c r="H569" s="1182" t="s">
        <v>519</v>
      </c>
      <c r="I569" s="1151"/>
      <c r="J569" s="913">
        <v>0.16099973189829075</v>
      </c>
      <c r="K569" s="727"/>
      <c r="L569" s="727"/>
      <c r="M569" s="1182" t="s">
        <v>523</v>
      </c>
      <c r="N569" s="1151"/>
      <c r="O569" s="914">
        <v>0.10944123153890113</v>
      </c>
      <c r="P569" s="727"/>
      <c r="Q569" s="727"/>
      <c r="AG569" s="415"/>
      <c r="AH569" s="415"/>
      <c r="AI569" s="415"/>
      <c r="AJ569" s="415"/>
      <c r="AK569" s="415"/>
      <c r="AL569" s="415"/>
      <c r="AM569" s="415"/>
      <c r="AN569" s="415"/>
      <c r="AO569" s="415"/>
      <c r="AP569" s="415"/>
      <c r="AQ569" s="415"/>
      <c r="AR569" s="415"/>
      <c r="AS569" s="415"/>
      <c r="AT569" s="415"/>
      <c r="AU569" s="415"/>
      <c r="AV569" s="415"/>
      <c r="AW569" s="415"/>
      <c r="AX569" s="415"/>
      <c r="AY569" s="415"/>
      <c r="AZ569" s="415"/>
      <c r="BA569" s="417"/>
      <c r="BB569" s="494"/>
      <c r="BC569" s="417"/>
      <c r="BD569" s="417"/>
      <c r="BE569" s="417"/>
      <c r="BF569" s="417"/>
      <c r="BG569" s="417"/>
      <c r="BH569" s="417"/>
      <c r="BI569" s="417"/>
      <c r="BJ569" s="417"/>
      <c r="BK569" s="417"/>
      <c r="BL569" s="417"/>
      <c r="BM569" s="417"/>
      <c r="BN569" s="417"/>
      <c r="BO569" s="417"/>
      <c r="BP569" s="417"/>
      <c r="BQ569" s="417"/>
      <c r="BR569" s="417"/>
      <c r="BS569" s="417"/>
      <c r="BT569" s="417"/>
      <c r="BU569" s="417"/>
      <c r="BV569" s="417"/>
      <c r="BW569" s="417"/>
      <c r="BX569" s="417"/>
      <c r="BY569" s="417"/>
      <c r="BZ569" s="418"/>
      <c r="CA569" s="418"/>
      <c r="CB569" s="418"/>
      <c r="CC569" s="418"/>
      <c r="CD569" s="418"/>
      <c r="CE569" s="418"/>
      <c r="CF569" s="418"/>
      <c r="CG569" s="418"/>
      <c r="CH569" s="418"/>
      <c r="CI569" s="418"/>
      <c r="CJ569" s="418"/>
      <c r="CK569" s="418"/>
      <c r="CL569" s="418"/>
      <c r="CM569" s="418"/>
      <c r="CN569" s="418"/>
      <c r="CO569" s="418"/>
      <c r="CP569" s="418"/>
      <c r="CQ569" s="418"/>
      <c r="CR569" s="418"/>
      <c r="CS569" s="418"/>
      <c r="CT569" s="418"/>
      <c r="CU569" s="418"/>
      <c r="CV569" s="418"/>
      <c r="CW569" s="418"/>
      <c r="CX569" s="418"/>
      <c r="CY569" s="418"/>
      <c r="CZ569" s="418"/>
    </row>
    <row r="570" s="422" customFormat="true" ht="25.15" customHeight="true" x14ac:dyDescent="0.2">
      <c r="C570" s="1182" t="s">
        <v>506</v>
      </c>
      <c r="D570" s="1151"/>
      <c r="E570" s="912">
        <v>0.22962443193941556</v>
      </c>
      <c r="F570" s="727"/>
      <c r="G570" s="727"/>
      <c r="H570" s="1182" t="s">
        <v>548</v>
      </c>
      <c r="I570" s="1151"/>
      <c r="J570" s="913">
        <v>2.8924436673419735E-3</v>
      </c>
      <c r="K570" s="727"/>
      <c r="L570" s="727"/>
      <c r="M570" s="1182" t="s">
        <v>508</v>
      </c>
      <c r="N570" s="1151"/>
      <c r="O570" s="914">
        <v>0.25475337783109497</v>
      </c>
      <c r="P570" s="727"/>
      <c r="Q570" s="727"/>
      <c r="AG570" s="415"/>
      <c r="AH570" s="415"/>
      <c r="AI570" s="415"/>
      <c r="AJ570" s="415"/>
      <c r="AK570" s="415"/>
      <c r="AL570" s="415"/>
      <c r="AM570" s="415"/>
      <c r="AN570" s="415"/>
      <c r="AO570" s="415"/>
      <c r="AP570" s="415"/>
      <c r="AQ570" s="415"/>
      <c r="AR570" s="415"/>
      <c r="AS570" s="415"/>
      <c r="AT570" s="415"/>
      <c r="AU570" s="415"/>
      <c r="AV570" s="415"/>
      <c r="AW570" s="415"/>
      <c r="AX570" s="415"/>
      <c r="AY570" s="415"/>
      <c r="AZ570" s="415"/>
      <c r="BA570" s="417"/>
      <c r="BB570" s="494"/>
      <c r="BC570" s="417"/>
      <c r="BD570" s="417"/>
      <c r="BE570" s="417"/>
      <c r="BF570" s="417"/>
      <c r="BG570" s="417"/>
      <c r="BH570" s="417"/>
      <c r="BI570" s="417"/>
      <c r="BJ570" s="417"/>
      <c r="BK570" s="417"/>
      <c r="BL570" s="417"/>
      <c r="BM570" s="417"/>
      <c r="BN570" s="417"/>
      <c r="BO570" s="417"/>
      <c r="BP570" s="417"/>
      <c r="BQ570" s="417"/>
      <c r="BR570" s="417"/>
      <c r="BS570" s="417"/>
      <c r="BT570" s="417"/>
      <c r="BU570" s="417"/>
      <c r="BV570" s="417"/>
      <c r="BW570" s="417"/>
      <c r="BX570" s="417"/>
      <c r="BY570" s="417"/>
      <c r="BZ570" s="418"/>
      <c r="CA570" s="418"/>
      <c r="CB570" s="418"/>
      <c r="CC570" s="418"/>
      <c r="CD570" s="418"/>
      <c r="CE570" s="418"/>
      <c r="CF570" s="418"/>
      <c r="CG570" s="418"/>
      <c r="CH570" s="418"/>
      <c r="CI570" s="418"/>
      <c r="CJ570" s="418"/>
      <c r="CK570" s="418"/>
      <c r="CL570" s="418"/>
      <c r="CM570" s="418"/>
      <c r="CN570" s="418"/>
      <c r="CO570" s="418"/>
      <c r="CP570" s="418"/>
      <c r="CQ570" s="418"/>
      <c r="CR570" s="418"/>
      <c r="CS570" s="418"/>
      <c r="CT570" s="418"/>
      <c r="CU570" s="418"/>
      <c r="CV570" s="418"/>
      <c r="CW570" s="418"/>
      <c r="CX570" s="418"/>
      <c r="CY570" s="418"/>
      <c r="CZ570" s="418"/>
    </row>
    <row r="571" s="422" customFormat="true" ht="25.15" customHeight="true" x14ac:dyDescent="0.2">
      <c r="C571" s="1182" t="s">
        <v>546</v>
      </c>
      <c r="D571" s="1151"/>
      <c r="E571" s="912">
        <v>2.9888007265596768E-2</v>
      </c>
      <c r="F571" s="727"/>
      <c r="G571" s="727"/>
      <c r="H571" s="1182" t="s">
        <v>504</v>
      </c>
      <c r="I571" s="1151"/>
      <c r="J571" s="913">
        <v>0.38635247727161282</v>
      </c>
      <c r="K571" s="727"/>
      <c r="L571" s="727"/>
      <c r="M571" s="1182" t="s">
        <v>509</v>
      </c>
      <c r="N571" s="1151"/>
      <c r="O571" s="914">
        <v>0.3098841523298575</v>
      </c>
      <c r="P571" s="727"/>
      <c r="Q571" s="727"/>
      <c r="AG571" s="415"/>
      <c r="AH571" s="415"/>
      <c r="AI571" s="415"/>
      <c r="AJ571" s="415"/>
      <c r="AK571" s="415"/>
      <c r="AL571" s="415"/>
      <c r="AM571" s="415"/>
      <c r="AN571" s="415"/>
      <c r="AO571" s="415"/>
      <c r="AP571" s="415"/>
      <c r="AQ571" s="415"/>
      <c r="AR571" s="415"/>
      <c r="AS571" s="415"/>
      <c r="AT571" s="415"/>
      <c r="AU571" s="415"/>
      <c r="AV571" s="415"/>
      <c r="AW571" s="415"/>
      <c r="AX571" s="415"/>
      <c r="AY571" s="415"/>
      <c r="AZ571" s="415"/>
      <c r="BA571" s="417"/>
      <c r="BB571" s="494"/>
      <c r="BC571" s="417"/>
      <c r="BD571" s="417"/>
      <c r="BE571" s="417"/>
      <c r="BF571" s="417"/>
      <c r="BG571" s="417"/>
      <c r="BH571" s="417"/>
      <c r="BI571" s="417"/>
      <c r="BJ571" s="417"/>
      <c r="BK571" s="417"/>
      <c r="BL571" s="417"/>
      <c r="BM571" s="417"/>
      <c r="BN571" s="417"/>
      <c r="BO571" s="417"/>
      <c r="BP571" s="417"/>
      <c r="BQ571" s="417"/>
      <c r="BR571" s="417"/>
      <c r="BS571" s="417"/>
      <c r="BT571" s="417"/>
      <c r="BU571" s="417"/>
      <c r="BV571" s="417"/>
      <c r="BW571" s="417"/>
      <c r="BX571" s="417"/>
      <c r="BY571" s="417"/>
      <c r="BZ571" s="418"/>
      <c r="CA571" s="418"/>
      <c r="CB571" s="418"/>
      <c r="CC571" s="418"/>
      <c r="CD571" s="418"/>
      <c r="CE571" s="418"/>
      <c r="CF571" s="418"/>
      <c r="CG571" s="418"/>
      <c r="CH571" s="418"/>
      <c r="CI571" s="418"/>
      <c r="CJ571" s="418"/>
      <c r="CK571" s="418"/>
      <c r="CL571" s="418"/>
      <c r="CM571" s="418"/>
      <c r="CN571" s="418"/>
      <c r="CO571" s="418"/>
      <c r="CP571" s="418"/>
      <c r="CQ571" s="418"/>
      <c r="CR571" s="418"/>
      <c r="CS571" s="418"/>
      <c r="CT571" s="418"/>
      <c r="CU571" s="418"/>
      <c r="CV571" s="418"/>
      <c r="CW571" s="418"/>
      <c r="CX571" s="418"/>
      <c r="CY571" s="418"/>
      <c r="CZ571" s="418"/>
    </row>
    <row r="572" s="422" customFormat="true" ht="25.15" customHeight="true" x14ac:dyDescent="0.2">
      <c r="C572" s="1182" t="s">
        <v>563</v>
      </c>
      <c r="D572" s="1151"/>
      <c r="E572" s="912">
        <v>6.7089742234847207E-3</v>
      </c>
      <c r="F572" s="727"/>
      <c r="G572" s="727"/>
      <c r="H572" s="1182" t="s">
        <v>506</v>
      </c>
      <c r="I572" s="1151"/>
      <c r="J572" s="913">
        <v>0.35809794272913492</v>
      </c>
      <c r="K572" s="727"/>
      <c r="L572" s="727"/>
      <c r="M572" s="1182" t="s">
        <v>515</v>
      </c>
      <c r="N572" s="1151"/>
      <c r="O572" s="914">
        <v>0.16342346789109377</v>
      </c>
      <c r="P572" s="727"/>
      <c r="Q572" s="727"/>
      <c r="AG572" s="415"/>
      <c r="AH572" s="415"/>
      <c r="AI572" s="415"/>
      <c r="AJ572" s="415"/>
      <c r="AK572" s="415"/>
      <c r="AL572" s="415"/>
      <c r="AM572" s="415"/>
      <c r="AN572" s="415"/>
      <c r="AO572" s="415"/>
      <c r="AP572" s="415"/>
      <c r="AQ572" s="415"/>
      <c r="AR572" s="415"/>
      <c r="AS572" s="415"/>
      <c r="AT572" s="415"/>
      <c r="AU572" s="415"/>
      <c r="AV572" s="415"/>
      <c r="AW572" s="415"/>
      <c r="AX572" s="415"/>
      <c r="AY572" s="415"/>
      <c r="AZ572" s="415"/>
      <c r="BA572" s="417"/>
      <c r="BB572" s="494"/>
      <c r="BC572" s="417"/>
      <c r="BD572" s="417"/>
      <c r="BE572" s="417"/>
      <c r="BF572" s="417"/>
      <c r="BG572" s="417"/>
      <c r="BH572" s="417"/>
      <c r="BI572" s="417"/>
      <c r="BJ572" s="417"/>
      <c r="BK572" s="417"/>
      <c r="BL572" s="417"/>
      <c r="BM572" s="417"/>
      <c r="BN572" s="417"/>
      <c r="BO572" s="417"/>
      <c r="BP572" s="417"/>
      <c r="BQ572" s="417"/>
      <c r="BR572" s="417"/>
      <c r="BS572" s="417"/>
      <c r="BT572" s="417"/>
      <c r="BU572" s="417"/>
      <c r="BV572" s="417"/>
      <c r="BW572" s="417"/>
      <c r="BX572" s="417"/>
      <c r="BY572" s="417"/>
      <c r="BZ572" s="418"/>
      <c r="CA572" s="418"/>
      <c r="CB572" s="418"/>
      <c r="CC572" s="418"/>
      <c r="CD572" s="418"/>
      <c r="CE572" s="418"/>
      <c r="CF572" s="418"/>
      <c r="CG572" s="418"/>
      <c r="CH572" s="418"/>
      <c r="CI572" s="418"/>
      <c r="CJ572" s="418"/>
      <c r="CK572" s="418"/>
      <c r="CL572" s="418"/>
      <c r="CM572" s="418"/>
      <c r="CN572" s="418"/>
      <c r="CO572" s="418"/>
      <c r="CP572" s="418"/>
      <c r="CQ572" s="418"/>
      <c r="CR572" s="418"/>
      <c r="CS572" s="418"/>
      <c r="CT572" s="418"/>
      <c r="CU572" s="418"/>
      <c r="CV572" s="418"/>
      <c r="CW572" s="418"/>
      <c r="CX572" s="418"/>
      <c r="CY572" s="418"/>
      <c r="CZ572" s="418"/>
    </row>
    <row r="573" s="422" customFormat="true" ht="25.15" customHeight="true" x14ac:dyDescent="0.2">
      <c r="C573" s="1182" t="s">
        <v>568</v>
      </c>
      <c r="D573" s="1151"/>
      <c r="E573" s="912">
        <v>6.1258238822933424E-3</v>
      </c>
      <c r="F573" s="727"/>
      <c r="G573" s="727"/>
      <c r="H573" s="1182" t="s">
        <v>546</v>
      </c>
      <c r="I573" s="1151"/>
      <c r="J573" s="913">
        <v>1.8046855550725775E-2</v>
      </c>
      <c r="K573" s="727"/>
      <c r="L573" s="727"/>
      <c r="M573" s="1182" t="s">
        <v>513</v>
      </c>
      <c r="N573" s="1151"/>
      <c r="O573" s="914">
        <v>0.21481186282218706</v>
      </c>
      <c r="P573" s="727"/>
      <c r="Q573" s="727"/>
      <c r="AG573" s="415"/>
      <c r="AH573" s="415"/>
      <c r="AI573" s="415"/>
      <c r="AJ573" s="415"/>
      <c r="AK573" s="415"/>
      <c r="AL573" s="415"/>
      <c r="AM573" s="415"/>
      <c r="AN573" s="415"/>
      <c r="AO573" s="415"/>
      <c r="AP573" s="415"/>
      <c r="AQ573" s="415"/>
      <c r="AR573" s="415"/>
      <c r="AS573" s="415"/>
      <c r="AT573" s="415"/>
      <c r="AU573" s="415"/>
      <c r="AV573" s="415"/>
      <c r="AW573" s="415"/>
      <c r="AX573" s="415"/>
      <c r="AY573" s="415"/>
      <c r="AZ573" s="415"/>
      <c r="BA573" s="417"/>
      <c r="BB573" s="494"/>
      <c r="BC573" s="417"/>
      <c r="BD573" s="417"/>
      <c r="BE573" s="417"/>
      <c r="BF573" s="417"/>
      <c r="BG573" s="417"/>
      <c r="BH573" s="417"/>
      <c r="BI573" s="417"/>
      <c r="BJ573" s="417"/>
      <c r="BK573" s="417"/>
      <c r="BL573" s="417"/>
      <c r="BM573" s="417"/>
      <c r="BN573" s="417"/>
      <c r="BO573" s="417"/>
      <c r="BP573" s="417"/>
      <c r="BQ573" s="417"/>
      <c r="BR573" s="417"/>
      <c r="BS573" s="417"/>
      <c r="BT573" s="417"/>
      <c r="BU573" s="417"/>
      <c r="BV573" s="417"/>
      <c r="BW573" s="417"/>
      <c r="BX573" s="417"/>
      <c r="BY573" s="417"/>
      <c r="BZ573" s="418"/>
      <c r="CA573" s="418"/>
      <c r="CB573" s="418"/>
      <c r="CC573" s="418"/>
      <c r="CD573" s="418"/>
      <c r="CE573" s="418"/>
      <c r="CF573" s="418"/>
      <c r="CG573" s="418"/>
      <c r="CH573" s="418"/>
      <c r="CI573" s="418"/>
      <c r="CJ573" s="418"/>
      <c r="CK573" s="418"/>
      <c r="CL573" s="418"/>
      <c r="CM573" s="418"/>
      <c r="CN573" s="418"/>
      <c r="CO573" s="418"/>
      <c r="CP573" s="418"/>
      <c r="CQ573" s="418"/>
      <c r="CR573" s="418"/>
      <c r="CS573" s="418"/>
      <c r="CT573" s="418"/>
      <c r="CU573" s="418"/>
      <c r="CV573" s="418"/>
      <c r="CW573" s="418"/>
      <c r="CX573" s="418"/>
      <c r="CY573" s="418"/>
      <c r="CZ573" s="418"/>
    </row>
    <row r="574" s="422" customFormat="true" ht="25.15" customHeight="true" x14ac:dyDescent="0.2">
      <c r="C574" s="1182" t="s">
        <v>502</v>
      </c>
      <c r="D574" s="1151"/>
      <c r="E574" s="912">
        <v>0.20417619495556727</v>
      </c>
      <c r="F574" s="727"/>
      <c r="G574" s="727"/>
      <c r="H574" s="1182" t="s">
        <v>563</v>
      </c>
      <c r="I574" s="1151"/>
      <c r="J574" s="913">
        <v>2.878955949451148E-4</v>
      </c>
      <c r="K574" s="727"/>
      <c r="L574" s="727"/>
      <c r="M574" s="1182" t="s">
        <v>499</v>
      </c>
      <c r="N574" s="1151"/>
      <c r="O574" s="914">
        <v>0.3880742826162108</v>
      </c>
      <c r="P574" s="727"/>
      <c r="Q574" s="727"/>
      <c r="AG574" s="415"/>
      <c r="AH574" s="415"/>
      <c r="AI574" s="415"/>
      <c r="AJ574" s="415"/>
      <c r="AK574" s="415"/>
      <c r="AL574" s="415"/>
      <c r="AM574" s="415"/>
      <c r="AN574" s="415"/>
      <c r="AO574" s="415"/>
      <c r="AP574" s="415"/>
      <c r="AQ574" s="415"/>
      <c r="AR574" s="415"/>
      <c r="AS574" s="415"/>
      <c r="AT574" s="415"/>
      <c r="AU574" s="415"/>
      <c r="AV574" s="415"/>
      <c r="AW574" s="415"/>
      <c r="AX574" s="415"/>
      <c r="AY574" s="415"/>
      <c r="AZ574" s="415"/>
      <c r="BA574" s="417"/>
      <c r="BB574" s="494"/>
      <c r="BC574" s="417"/>
      <c r="BD574" s="417"/>
      <c r="BE574" s="417"/>
      <c r="BF574" s="417"/>
      <c r="BG574" s="417"/>
      <c r="BH574" s="417"/>
      <c r="BI574" s="417"/>
      <c r="BJ574" s="417"/>
      <c r="BK574" s="417"/>
      <c r="BL574" s="417"/>
      <c r="BM574" s="417"/>
      <c r="BN574" s="417"/>
      <c r="BO574" s="417"/>
      <c r="BP574" s="417"/>
      <c r="BQ574" s="417"/>
      <c r="BR574" s="417"/>
      <c r="BS574" s="417"/>
      <c r="BT574" s="417"/>
      <c r="BU574" s="417"/>
      <c r="BV574" s="417"/>
      <c r="BW574" s="417"/>
      <c r="BX574" s="417"/>
      <c r="BY574" s="417"/>
      <c r="BZ574" s="418"/>
      <c r="CA574" s="418"/>
      <c r="CB574" s="418"/>
      <c r="CC574" s="418"/>
      <c r="CD574" s="418"/>
      <c r="CE574" s="418"/>
      <c r="CF574" s="418"/>
      <c r="CG574" s="418"/>
      <c r="CH574" s="418"/>
      <c r="CI574" s="418"/>
      <c r="CJ574" s="418"/>
      <c r="CK574" s="418"/>
      <c r="CL574" s="418"/>
      <c r="CM574" s="418"/>
      <c r="CN574" s="418"/>
      <c r="CO574" s="418"/>
      <c r="CP574" s="418"/>
      <c r="CQ574" s="418"/>
      <c r="CR574" s="418"/>
      <c r="CS574" s="418"/>
      <c r="CT574" s="418"/>
      <c r="CU574" s="418"/>
      <c r="CV574" s="418"/>
      <c r="CW574" s="418"/>
      <c r="CX574" s="418"/>
      <c r="CY574" s="418"/>
      <c r="CZ574" s="418"/>
    </row>
    <row r="575" s="422" customFormat="true" ht="25.15" customHeight="true" x14ac:dyDescent="0.2">
      <c r="C575" s="1182" t="s">
        <v>510</v>
      </c>
      <c r="D575" s="1151"/>
      <c r="E575" s="912">
        <v>8.3112159352606491E-2</v>
      </c>
      <c r="F575" s="727"/>
      <c r="G575" s="727"/>
      <c r="H575" s="1182" t="s">
        <v>568</v>
      </c>
      <c r="I575" s="1151"/>
      <c r="J575" s="913">
        <v>2.8789559494519335E-4</v>
      </c>
      <c r="K575" s="727"/>
      <c r="L575" s="727"/>
      <c r="M575" s="1182" t="s">
        <v>532</v>
      </c>
      <c r="N575" s="1151"/>
      <c r="O575" s="914">
        <v>5.1743996992252454E-2</v>
      </c>
      <c r="P575" s="727"/>
      <c r="Q575" s="727"/>
      <c r="AG575" s="415"/>
      <c r="AH575" s="415"/>
      <c r="AI575" s="415"/>
      <c r="AJ575" s="415"/>
      <c r="AK575" s="415"/>
      <c r="AL575" s="415"/>
      <c r="AM575" s="415"/>
      <c r="AN575" s="415"/>
      <c r="AO575" s="415"/>
      <c r="AP575" s="415"/>
      <c r="AQ575" s="415"/>
      <c r="AR575" s="415"/>
      <c r="AS575" s="415"/>
      <c r="AT575" s="415"/>
      <c r="AU575" s="415"/>
      <c r="AV575" s="415"/>
      <c r="AW575" s="415"/>
      <c r="AX575" s="415"/>
      <c r="AY575" s="415"/>
      <c r="AZ575" s="415"/>
      <c r="BA575" s="417"/>
      <c r="BB575" s="494"/>
      <c r="BC575" s="417"/>
      <c r="BD575" s="417"/>
      <c r="BE575" s="417"/>
      <c r="BF575" s="417"/>
      <c r="BG575" s="417"/>
      <c r="BH575" s="417"/>
      <c r="BI575" s="417"/>
      <c r="BJ575" s="417"/>
      <c r="BK575" s="417"/>
      <c r="BL575" s="417"/>
      <c r="BM575" s="417"/>
      <c r="BN575" s="417"/>
      <c r="BO575" s="417"/>
      <c r="BP575" s="417"/>
      <c r="BQ575" s="417"/>
      <c r="BR575" s="417"/>
      <c r="BS575" s="417"/>
      <c r="BT575" s="417"/>
      <c r="BU575" s="417"/>
      <c r="BV575" s="417"/>
      <c r="BW575" s="417"/>
      <c r="BX575" s="417"/>
      <c r="BY575" s="417"/>
      <c r="BZ575" s="418"/>
      <c r="CA575" s="418"/>
      <c r="CB575" s="418"/>
      <c r="CC575" s="418"/>
      <c r="CD575" s="418"/>
      <c r="CE575" s="418"/>
      <c r="CF575" s="418"/>
      <c r="CG575" s="418"/>
      <c r="CH575" s="418"/>
      <c r="CI575" s="418"/>
      <c r="CJ575" s="418"/>
      <c r="CK575" s="418"/>
      <c r="CL575" s="418"/>
      <c r="CM575" s="418"/>
      <c r="CN575" s="418"/>
      <c r="CO575" s="418"/>
      <c r="CP575" s="418"/>
      <c r="CQ575" s="418"/>
      <c r="CR575" s="418"/>
      <c r="CS575" s="418"/>
      <c r="CT575" s="418"/>
      <c r="CU575" s="418"/>
      <c r="CV575" s="418"/>
      <c r="CW575" s="418"/>
      <c r="CX575" s="418"/>
      <c r="CY575" s="418"/>
      <c r="CZ575" s="418"/>
    </row>
    <row r="576" s="422" customFormat="true" ht="25.15" customHeight="true" x14ac:dyDescent="0.2">
      <c r="C576" s="1182" t="s">
        <v>535</v>
      </c>
      <c r="D576" s="1151"/>
      <c r="E576" s="912">
        <v>3.9244859924247935E-2</v>
      </c>
      <c r="F576" s="727"/>
      <c r="G576" s="727"/>
      <c r="H576" s="1182" t="s">
        <v>502</v>
      </c>
      <c r="I576" s="1151"/>
      <c r="J576" s="913">
        <v>0.39112713175657521</v>
      </c>
      <c r="K576" s="727"/>
      <c r="L576" s="727"/>
      <c r="M576" s="1182" t="s">
        <v>536</v>
      </c>
      <c r="N576" s="1151"/>
      <c r="O576" s="914">
        <v>4.0400562704347873E-2</v>
      </c>
      <c r="P576" s="727"/>
      <c r="Q576" s="727"/>
      <c r="AG576" s="415"/>
      <c r="AH576" s="415"/>
      <c r="AI576" s="415"/>
      <c r="AJ576" s="415"/>
      <c r="AK576" s="415"/>
      <c r="AL576" s="415"/>
      <c r="AM576" s="415"/>
      <c r="AN576" s="415"/>
      <c r="AO576" s="415"/>
      <c r="AP576" s="415"/>
      <c r="AQ576" s="415"/>
      <c r="AR576" s="415"/>
      <c r="AS576" s="415"/>
      <c r="AT576" s="415"/>
      <c r="AU576" s="415"/>
      <c r="AV576" s="415"/>
      <c r="AW576" s="415"/>
      <c r="AX576" s="415"/>
      <c r="AY576" s="415"/>
      <c r="AZ576" s="415"/>
      <c r="BA576" s="417"/>
      <c r="BB576" s="494"/>
      <c r="BC576" s="417"/>
      <c r="BD576" s="417"/>
      <c r="BE576" s="417"/>
      <c r="BF576" s="417"/>
      <c r="BG576" s="417"/>
      <c r="BH576" s="417"/>
      <c r="BI576" s="417"/>
      <c r="BJ576" s="417"/>
      <c r="BK576" s="417"/>
      <c r="BL576" s="417"/>
      <c r="BM576" s="417"/>
      <c r="BN576" s="417"/>
      <c r="BO576" s="417"/>
      <c r="BP576" s="417"/>
      <c r="BQ576" s="417"/>
      <c r="BR576" s="417"/>
      <c r="BS576" s="417"/>
      <c r="BT576" s="417"/>
      <c r="BU576" s="417"/>
      <c r="BV576" s="417"/>
      <c r="BW576" s="417"/>
      <c r="BX576" s="417"/>
      <c r="BY576" s="417"/>
      <c r="BZ576" s="418"/>
      <c r="CA576" s="418"/>
      <c r="CB576" s="418"/>
      <c r="CC576" s="418"/>
      <c r="CD576" s="418"/>
      <c r="CE576" s="418"/>
      <c r="CF576" s="418"/>
      <c r="CG576" s="418"/>
      <c r="CH576" s="418"/>
      <c r="CI576" s="418"/>
      <c r="CJ576" s="418"/>
      <c r="CK576" s="418"/>
      <c r="CL576" s="418"/>
      <c r="CM576" s="418"/>
      <c r="CN576" s="418"/>
      <c r="CO576" s="418"/>
      <c r="CP576" s="418"/>
      <c r="CQ576" s="418"/>
      <c r="CR576" s="418"/>
      <c r="CS576" s="418"/>
      <c r="CT576" s="418"/>
      <c r="CU576" s="418"/>
      <c r="CV576" s="418"/>
      <c r="CW576" s="418"/>
      <c r="CX576" s="418"/>
      <c r="CY576" s="418"/>
      <c r="CZ576" s="418"/>
    </row>
    <row r="577" s="422" customFormat="true" ht="25.15" customHeight="true" x14ac:dyDescent="0.2">
      <c r="C577" s="1182" t="s">
        <v>551</v>
      </c>
      <c r="D577" s="1151"/>
      <c r="E577" s="912">
        <v>2.1207806683198643E-2</v>
      </c>
      <c r="F577" s="727"/>
      <c r="G577" s="727"/>
      <c r="H577" s="1182" t="s">
        <v>510</v>
      </c>
      <c r="I577" s="1151"/>
      <c r="J577" s="913">
        <v>0.23312318238735175</v>
      </c>
      <c r="K577" s="727"/>
      <c r="L577" s="727"/>
      <c r="M577" s="1182" t="s">
        <v>539</v>
      </c>
      <c r="N577" s="1151"/>
      <c r="O577" s="914">
        <v>3.1765577121972144E-2</v>
      </c>
      <c r="P577" s="727"/>
      <c r="Q577" s="727"/>
      <c r="AG577" s="415"/>
      <c r="AH577" s="415"/>
      <c r="AI577" s="415"/>
      <c r="AJ577" s="415"/>
      <c r="AK577" s="415"/>
      <c r="AL577" s="415"/>
      <c r="AM577" s="415"/>
      <c r="AN577" s="415"/>
      <c r="AO577" s="415"/>
      <c r="AP577" s="415"/>
      <c r="AQ577" s="415"/>
      <c r="AR577" s="415"/>
      <c r="AS577" s="415"/>
      <c r="AT577" s="415"/>
      <c r="AU577" s="415"/>
      <c r="AV577" s="415"/>
      <c r="AW577" s="415"/>
      <c r="AX577" s="415"/>
      <c r="AY577" s="415"/>
      <c r="AZ577" s="415"/>
      <c r="BA577" s="417"/>
      <c r="BB577" s="494"/>
      <c r="BC577" s="417"/>
      <c r="BD577" s="417"/>
      <c r="BE577" s="417"/>
      <c r="BF577" s="417"/>
      <c r="BG577" s="417"/>
      <c r="BH577" s="417"/>
      <c r="BI577" s="417"/>
      <c r="BJ577" s="417"/>
      <c r="BK577" s="417"/>
      <c r="BL577" s="417"/>
      <c r="BM577" s="417"/>
      <c r="BN577" s="417"/>
      <c r="BO577" s="417"/>
      <c r="BP577" s="417"/>
      <c r="BQ577" s="417"/>
      <c r="BR577" s="417"/>
      <c r="BS577" s="417"/>
      <c r="BT577" s="417"/>
      <c r="BU577" s="417"/>
      <c r="BV577" s="417"/>
      <c r="BW577" s="417"/>
      <c r="BX577" s="417"/>
      <c r="BY577" s="417"/>
      <c r="BZ577" s="418"/>
      <c r="CA577" s="418"/>
      <c r="CB577" s="418"/>
      <c r="CC577" s="418"/>
      <c r="CD577" s="418"/>
      <c r="CE577" s="418"/>
      <c r="CF577" s="418"/>
      <c r="CG577" s="418"/>
      <c r="CH577" s="418"/>
      <c r="CI577" s="418"/>
      <c r="CJ577" s="418"/>
      <c r="CK577" s="418"/>
      <c r="CL577" s="418"/>
      <c r="CM577" s="418"/>
      <c r="CN577" s="418"/>
      <c r="CO577" s="418"/>
      <c r="CP577" s="418"/>
      <c r="CQ577" s="418"/>
      <c r="CR577" s="418"/>
      <c r="CS577" s="418"/>
      <c r="CT577" s="418"/>
      <c r="CU577" s="418"/>
      <c r="CV577" s="418"/>
      <c r="CW577" s="418"/>
      <c r="CX577" s="418"/>
      <c r="CY577" s="418"/>
      <c r="CZ577" s="418"/>
    </row>
    <row r="578" s="422" customFormat="true" ht="25.15" customHeight="true" x14ac:dyDescent="0.2">
      <c r="C578" s="1182" t="s">
        <v>556</v>
      </c>
      <c r="D578" s="1151"/>
      <c r="E578" s="912">
        <v>1.4900096436150432E-2</v>
      </c>
      <c r="F578" s="727"/>
      <c r="G578" s="727"/>
      <c r="H578" s="1182" t="s">
        <v>535</v>
      </c>
      <c r="I578" s="1151"/>
      <c r="J578" s="913">
        <v>0.10028188440669822</v>
      </c>
      <c r="K578" s="727"/>
      <c r="L578" s="727"/>
      <c r="M578" s="1182" t="s">
        <v>540</v>
      </c>
      <c r="N578" s="1151"/>
      <c r="O578" s="914">
        <v>4.1136847584669699E-2</v>
      </c>
      <c r="P578" s="727"/>
      <c r="Q578" s="727"/>
      <c r="AG578" s="415"/>
      <c r="AH578" s="415"/>
      <c r="AI578" s="415"/>
      <c r="AJ578" s="415"/>
      <c r="AK578" s="415"/>
      <c r="AL578" s="415"/>
      <c r="AM578" s="415"/>
      <c r="AN578" s="415"/>
      <c r="AO578" s="415"/>
      <c r="AP578" s="415"/>
      <c r="AQ578" s="415"/>
      <c r="AR578" s="415"/>
      <c r="AS578" s="415"/>
      <c r="AT578" s="415"/>
      <c r="AU578" s="415"/>
      <c r="AV578" s="415"/>
      <c r="AW578" s="415"/>
      <c r="AX578" s="415"/>
      <c r="AY578" s="415"/>
      <c r="AZ578" s="415"/>
      <c r="BA578" s="417"/>
      <c r="BB578" s="494"/>
      <c r="BC578" s="417"/>
      <c r="BD578" s="417"/>
      <c r="BE578" s="417"/>
      <c r="BF578" s="417"/>
      <c r="BG578" s="417"/>
      <c r="BH578" s="417"/>
      <c r="BI578" s="417"/>
      <c r="BJ578" s="417"/>
      <c r="BK578" s="417"/>
      <c r="BL578" s="417"/>
      <c r="BM578" s="417"/>
      <c r="BN578" s="417"/>
      <c r="BO578" s="417"/>
      <c r="BP578" s="417"/>
      <c r="BQ578" s="417"/>
      <c r="BR578" s="417"/>
      <c r="BS578" s="417"/>
      <c r="BT578" s="417"/>
      <c r="BU578" s="417"/>
      <c r="BV578" s="417"/>
      <c r="BW578" s="417"/>
      <c r="BX578" s="417"/>
      <c r="BY578" s="417"/>
      <c r="BZ578" s="418"/>
      <c r="CA578" s="418"/>
      <c r="CB578" s="418"/>
      <c r="CC578" s="418"/>
      <c r="CD578" s="418"/>
      <c r="CE578" s="418"/>
      <c r="CF578" s="418"/>
      <c r="CG578" s="418"/>
      <c r="CH578" s="418"/>
      <c r="CI578" s="418"/>
      <c r="CJ578" s="418"/>
      <c r="CK578" s="418"/>
      <c r="CL578" s="418"/>
      <c r="CM578" s="418"/>
      <c r="CN578" s="418"/>
      <c r="CO578" s="418"/>
      <c r="CP578" s="418"/>
      <c r="CQ578" s="418"/>
      <c r="CR578" s="418"/>
      <c r="CS578" s="418"/>
      <c r="CT578" s="418"/>
      <c r="CU578" s="418"/>
      <c r="CV578" s="418"/>
      <c r="CW578" s="418"/>
      <c r="CX578" s="418"/>
      <c r="CY578" s="418"/>
      <c r="CZ578" s="418"/>
    </row>
    <row r="579" s="422" customFormat="true" ht="25.15" customHeight="true" x14ac:dyDescent="0.2">
      <c r="C579" s="1182" t="s">
        <v>558</v>
      </c>
      <c r="D579" s="1151"/>
      <c r="E579" s="912">
        <v>8.5449372125279231E-3</v>
      </c>
      <c r="F579" s="727"/>
      <c r="G579" s="727"/>
      <c r="H579" s="1182" t="s">
        <v>551</v>
      </c>
      <c r="I579" s="1151"/>
      <c r="J579" s="913">
        <v>1.7011688573374713E-2</v>
      </c>
      <c r="K579" s="727"/>
      <c r="L579" s="727"/>
      <c r="M579" s="1182" t="s">
        <v>530</v>
      </c>
      <c r="N579" s="1151"/>
      <c r="O579" s="914">
        <v>7.4328887109317315E-2</v>
      </c>
      <c r="P579" s="727"/>
      <c r="Q579" s="727"/>
      <c r="AG579" s="415"/>
      <c r="AH579" s="415"/>
      <c r="AI579" s="415"/>
      <c r="AJ579" s="415"/>
      <c r="AK579" s="415"/>
      <c r="AL579" s="415"/>
      <c r="AM579" s="415"/>
      <c r="AN579" s="415"/>
      <c r="AO579" s="415"/>
      <c r="AP579" s="415"/>
      <c r="AQ579" s="415"/>
      <c r="AR579" s="415"/>
      <c r="AS579" s="415"/>
      <c r="AT579" s="415"/>
      <c r="AU579" s="415"/>
      <c r="AV579" s="415"/>
      <c r="AW579" s="415"/>
      <c r="AX579" s="415"/>
      <c r="AY579" s="415"/>
      <c r="AZ579" s="415"/>
      <c r="BA579" s="417"/>
      <c r="BB579" s="494"/>
      <c r="BC579" s="417"/>
      <c r="BD579" s="417"/>
      <c r="BE579" s="417"/>
      <c r="BF579" s="417"/>
      <c r="BG579" s="417"/>
      <c r="BH579" s="417"/>
      <c r="BI579" s="417"/>
      <c r="BJ579" s="417"/>
      <c r="BK579" s="417"/>
      <c r="BL579" s="417"/>
      <c r="BM579" s="417"/>
      <c r="BN579" s="417"/>
      <c r="BO579" s="417"/>
      <c r="BP579" s="417"/>
      <c r="BQ579" s="417"/>
      <c r="BR579" s="417"/>
      <c r="BS579" s="417"/>
      <c r="BT579" s="417"/>
      <c r="BU579" s="417"/>
      <c r="BV579" s="417"/>
      <c r="BW579" s="417"/>
      <c r="BX579" s="417"/>
      <c r="BY579" s="417"/>
      <c r="BZ579" s="418"/>
      <c r="CA579" s="418"/>
      <c r="CB579" s="418"/>
      <c r="CC579" s="418"/>
      <c r="CD579" s="418"/>
      <c r="CE579" s="418"/>
      <c r="CF579" s="418"/>
      <c r="CG579" s="418"/>
      <c r="CH579" s="418"/>
      <c r="CI579" s="418"/>
      <c r="CJ579" s="418"/>
      <c r="CK579" s="418"/>
      <c r="CL579" s="418"/>
      <c r="CM579" s="418"/>
      <c r="CN579" s="418"/>
      <c r="CO579" s="418"/>
      <c r="CP579" s="418"/>
      <c r="CQ579" s="418"/>
      <c r="CR579" s="418"/>
      <c r="CS579" s="418"/>
      <c r="CT579" s="418"/>
      <c r="CU579" s="418"/>
      <c r="CV579" s="418"/>
      <c r="CW579" s="418"/>
      <c r="CX579" s="418"/>
      <c r="CY579" s="418"/>
      <c r="CZ579" s="418"/>
    </row>
    <row r="580" s="422" customFormat="true" ht="25.15" customHeight="true" x14ac:dyDescent="0.2">
      <c r="C580" s="1182" t="s">
        <v>512</v>
      </c>
      <c r="D580" s="1151"/>
      <c r="E580" s="912">
        <v>0.12995326477808242</v>
      </c>
      <c r="F580" s="727"/>
      <c r="G580" s="727"/>
      <c r="H580" s="1182" t="s">
        <v>556</v>
      </c>
      <c r="I580" s="1151"/>
      <c r="J580" s="913">
        <v>2.5283461396110481E-2</v>
      </c>
      <c r="K580" s="727"/>
      <c r="L580" s="727"/>
      <c r="M580" s="1182" t="s">
        <v>516</v>
      </c>
      <c r="N580" s="1151"/>
      <c r="O580" s="914">
        <v>0.16345476292121963</v>
      </c>
      <c r="P580" s="727"/>
      <c r="Q580" s="727"/>
      <c r="AG580" s="415"/>
      <c r="AH580" s="415"/>
      <c r="AI580" s="415"/>
      <c r="AJ580" s="415"/>
      <c r="AK580" s="415"/>
      <c r="AL580" s="415"/>
      <c r="AM580" s="415"/>
      <c r="AN580" s="415"/>
      <c r="AO580" s="415"/>
      <c r="AP580" s="415"/>
      <c r="AQ580" s="415"/>
      <c r="AR580" s="415"/>
      <c r="AS580" s="415"/>
      <c r="AT580" s="415"/>
      <c r="AU580" s="415"/>
      <c r="AV580" s="415"/>
      <c r="AW580" s="415"/>
      <c r="AX580" s="415"/>
      <c r="AY580" s="415"/>
      <c r="AZ580" s="415"/>
      <c r="BA580" s="417"/>
      <c r="BB580" s="494"/>
      <c r="BC580" s="417"/>
      <c r="BD580" s="417"/>
      <c r="BE580" s="417"/>
      <c r="BF580" s="417"/>
      <c r="BG580" s="417"/>
      <c r="BH580" s="417"/>
      <c r="BI580" s="417"/>
      <c r="BJ580" s="417"/>
      <c r="BK580" s="417"/>
      <c r="BL580" s="417"/>
      <c r="BM580" s="417"/>
      <c r="BN580" s="417"/>
      <c r="BO580" s="417"/>
      <c r="BP580" s="417"/>
      <c r="BQ580" s="417"/>
      <c r="BR580" s="417"/>
      <c r="BS580" s="417"/>
      <c r="BT580" s="417"/>
      <c r="BU580" s="417"/>
      <c r="BV580" s="417"/>
      <c r="BW580" s="417"/>
      <c r="BX580" s="417"/>
      <c r="BY580" s="417"/>
      <c r="BZ580" s="418"/>
      <c r="CA580" s="418"/>
      <c r="CB580" s="418"/>
      <c r="CC580" s="418"/>
      <c r="CD580" s="418"/>
      <c r="CE580" s="418"/>
      <c r="CF580" s="418"/>
      <c r="CG580" s="418"/>
      <c r="CH580" s="418"/>
      <c r="CI580" s="418"/>
      <c r="CJ580" s="418"/>
      <c r="CK580" s="418"/>
      <c r="CL580" s="418"/>
      <c r="CM580" s="418"/>
      <c r="CN580" s="418"/>
      <c r="CO580" s="418"/>
      <c r="CP580" s="418"/>
      <c r="CQ580" s="418"/>
      <c r="CR580" s="418"/>
      <c r="CS580" s="418"/>
      <c r="CT580" s="418"/>
      <c r="CU580" s="418"/>
      <c r="CV580" s="418"/>
      <c r="CW580" s="418"/>
      <c r="CX580" s="418"/>
      <c r="CY580" s="418"/>
      <c r="CZ580" s="418"/>
    </row>
    <row r="581" s="422" customFormat="true" ht="25.15" customHeight="true" x14ac:dyDescent="0.2">
      <c r="C581" s="1182" t="s">
        <v>522</v>
      </c>
      <c r="D581" s="1151"/>
      <c r="E581" s="912">
        <v>0.10248864647836088</v>
      </c>
      <c r="F581" s="727"/>
      <c r="G581" s="727"/>
      <c r="H581" s="1182" t="s">
        <v>558</v>
      </c>
      <c r="I581" s="1151"/>
      <c r="J581" s="913">
        <v>2.4717253701739342E-2</v>
      </c>
      <c r="K581" s="727"/>
      <c r="L581" s="727"/>
      <c r="M581" s="1182" t="s">
        <v>511</v>
      </c>
      <c r="N581" s="1151"/>
      <c r="O581" s="914">
        <v>0.26246228533467786</v>
      </c>
      <c r="P581" s="727"/>
      <c r="Q581" s="727"/>
      <c r="AG581" s="415"/>
      <c r="AH581" s="415"/>
      <c r="AI581" s="415"/>
      <c r="AJ581" s="415"/>
      <c r="AK581" s="415"/>
      <c r="AL581" s="415"/>
      <c r="AM581" s="415"/>
      <c r="AN581" s="415"/>
      <c r="AO581" s="415"/>
      <c r="AP581" s="415"/>
      <c r="AQ581" s="415"/>
      <c r="AR581" s="415"/>
      <c r="AS581" s="415"/>
      <c r="AT581" s="415"/>
      <c r="AU581" s="415"/>
      <c r="AV581" s="415"/>
      <c r="AW581" s="415"/>
      <c r="AX581" s="415"/>
      <c r="AY581" s="415"/>
      <c r="AZ581" s="415"/>
      <c r="BA581" s="417"/>
      <c r="BB581" s="494"/>
      <c r="BC581" s="417"/>
      <c r="BD581" s="417"/>
      <c r="BE581" s="417"/>
      <c r="BF581" s="417"/>
      <c r="BG581" s="417"/>
      <c r="BH581" s="417"/>
      <c r="BI581" s="417"/>
      <c r="BJ581" s="417"/>
      <c r="BK581" s="417"/>
      <c r="BL581" s="417"/>
      <c r="BM581" s="417"/>
      <c r="BN581" s="417"/>
      <c r="BO581" s="417"/>
      <c r="BP581" s="417"/>
      <c r="BQ581" s="417"/>
      <c r="BR581" s="417"/>
      <c r="BS581" s="417"/>
      <c r="BT581" s="417"/>
      <c r="BU581" s="417"/>
      <c r="BV581" s="417"/>
      <c r="BW581" s="417"/>
      <c r="BX581" s="417"/>
      <c r="BY581" s="417"/>
      <c r="BZ581" s="418"/>
      <c r="CA581" s="418"/>
      <c r="CB581" s="418"/>
      <c r="CC581" s="418"/>
      <c r="CD581" s="418"/>
      <c r="CE581" s="418"/>
      <c r="CF581" s="418"/>
      <c r="CG581" s="418"/>
      <c r="CH581" s="418"/>
      <c r="CI581" s="418"/>
      <c r="CJ581" s="418"/>
      <c r="CK581" s="418"/>
      <c r="CL581" s="418"/>
      <c r="CM581" s="418"/>
      <c r="CN581" s="418"/>
      <c r="CO581" s="418"/>
      <c r="CP581" s="418"/>
      <c r="CQ581" s="418"/>
      <c r="CR581" s="418"/>
      <c r="CS581" s="418"/>
      <c r="CT581" s="418"/>
      <c r="CU581" s="418"/>
      <c r="CV581" s="418"/>
      <c r="CW581" s="418"/>
      <c r="CX581" s="418"/>
      <c r="CY581" s="418"/>
      <c r="CZ581" s="418"/>
    </row>
    <row r="582" s="422" customFormat="true" ht="25.15" customHeight="true" x14ac:dyDescent="0.2">
      <c r="C582" s="1182" t="s">
        <v>554</v>
      </c>
      <c r="D582" s="1151"/>
      <c r="E582" s="912">
        <v>1.3086304509377575E-2</v>
      </c>
      <c r="F582" s="727"/>
      <c r="G582" s="727"/>
      <c r="H582" s="1182" t="s">
        <v>512</v>
      </c>
      <c r="I582" s="1151"/>
      <c r="J582" s="913">
        <v>0.22624575762576074</v>
      </c>
      <c r="K582" s="727"/>
      <c r="L582" s="727"/>
      <c r="M582" s="1182" t="s">
        <v>552</v>
      </c>
      <c r="N582" s="1151"/>
      <c r="O582" s="914">
        <v>9.5139130992781783E-3</v>
      </c>
      <c r="P582" s="727"/>
      <c r="Q582" s="727"/>
      <c r="AG582" s="415"/>
      <c r="AH582" s="415"/>
      <c r="AI582" s="415"/>
      <c r="AJ582" s="415"/>
      <c r="AK582" s="415"/>
      <c r="AL582" s="415"/>
      <c r="AM582" s="415"/>
      <c r="AN582" s="415"/>
      <c r="AO582" s="415"/>
      <c r="AP582" s="415"/>
      <c r="AQ582" s="415"/>
      <c r="AR582" s="415"/>
      <c r="AS582" s="415"/>
      <c r="AT582" s="415"/>
      <c r="AU582" s="415"/>
      <c r="AV582" s="415"/>
      <c r="AW582" s="415"/>
      <c r="AX582" s="415"/>
      <c r="AY582" s="415"/>
      <c r="AZ582" s="415"/>
      <c r="BA582" s="417"/>
      <c r="BB582" s="494"/>
      <c r="BC582" s="417"/>
      <c r="BD582" s="417"/>
      <c r="BE582" s="417"/>
      <c r="BF582" s="417"/>
      <c r="BG582" s="417"/>
      <c r="BH582" s="417"/>
      <c r="BI582" s="417"/>
      <c r="BJ582" s="417"/>
      <c r="BK582" s="417"/>
      <c r="BL582" s="417"/>
      <c r="BM582" s="417"/>
      <c r="BN582" s="417"/>
      <c r="BO582" s="417"/>
      <c r="BP582" s="417"/>
      <c r="BQ582" s="417"/>
      <c r="BR582" s="417"/>
      <c r="BS582" s="417"/>
      <c r="BT582" s="417"/>
      <c r="BU582" s="417"/>
      <c r="BV582" s="417"/>
      <c r="BW582" s="417"/>
      <c r="BX582" s="417"/>
      <c r="BY582" s="417"/>
      <c r="BZ582" s="418"/>
      <c r="CA582" s="418"/>
      <c r="CB582" s="418"/>
      <c r="CC582" s="418"/>
      <c r="CD582" s="418"/>
      <c r="CE582" s="418"/>
      <c r="CF582" s="418"/>
      <c r="CG582" s="418"/>
      <c r="CH582" s="418"/>
      <c r="CI582" s="418"/>
      <c r="CJ582" s="418"/>
      <c r="CK582" s="418"/>
      <c r="CL582" s="418"/>
      <c r="CM582" s="418"/>
      <c r="CN582" s="418"/>
      <c r="CO582" s="418"/>
      <c r="CP582" s="418"/>
      <c r="CQ582" s="418"/>
      <c r="CR582" s="418"/>
      <c r="CS582" s="418"/>
      <c r="CT582" s="418"/>
      <c r="CU582" s="418"/>
      <c r="CV582" s="418"/>
      <c r="CW582" s="418"/>
      <c r="CX582" s="418"/>
      <c r="CY582" s="418"/>
      <c r="CZ582" s="418"/>
    </row>
    <row r="583" s="422" customFormat="true" ht="25.15" customHeight="true" x14ac:dyDescent="0.2">
      <c r="C583" s="1182" t="s">
        <v>561</v>
      </c>
      <c r="D583" s="1151"/>
      <c r="E583" s="912">
        <v>1.9142208373513418E-4</v>
      </c>
      <c r="F583" s="727"/>
      <c r="G583" s="727"/>
      <c r="H583" s="1182" t="s">
        <v>522</v>
      </c>
      <c r="I583" s="1151"/>
      <c r="J583" s="913">
        <v>0.16336213868720398</v>
      </c>
      <c r="K583" s="727"/>
      <c r="L583" s="727"/>
      <c r="M583" s="1182" t="s">
        <v>534</v>
      </c>
      <c r="N583" s="1151"/>
      <c r="O583" s="914">
        <v>5.5843905198425373E-2</v>
      </c>
      <c r="P583" s="727"/>
      <c r="Q583" s="727"/>
      <c r="AG583" s="415"/>
      <c r="AH583" s="415"/>
      <c r="AI583" s="415"/>
      <c r="AJ583" s="415"/>
      <c r="AK583" s="415"/>
      <c r="AL583" s="415"/>
      <c r="AM583" s="415"/>
      <c r="AN583" s="415"/>
      <c r="AO583" s="415"/>
      <c r="AP583" s="415"/>
      <c r="AQ583" s="415"/>
      <c r="AR583" s="415"/>
      <c r="AS583" s="415"/>
      <c r="AT583" s="415"/>
      <c r="AU583" s="415"/>
      <c r="AV583" s="415"/>
      <c r="AW583" s="415"/>
      <c r="AX583" s="415"/>
      <c r="AY583" s="415"/>
      <c r="AZ583" s="415"/>
      <c r="BA583" s="417"/>
      <c r="BB583" s="494"/>
      <c r="BC583" s="417"/>
      <c r="BD583" s="417"/>
      <c r="BE583" s="417"/>
      <c r="BF583" s="417"/>
      <c r="BG583" s="417"/>
      <c r="BH583" s="417"/>
      <c r="BI583" s="417"/>
      <c r="BJ583" s="417"/>
      <c r="BK583" s="417"/>
      <c r="BL583" s="417"/>
      <c r="BM583" s="417"/>
      <c r="BN583" s="417"/>
      <c r="BO583" s="417"/>
      <c r="BP583" s="417"/>
      <c r="BQ583" s="417"/>
      <c r="BR583" s="417"/>
      <c r="BS583" s="417"/>
      <c r="BT583" s="417"/>
      <c r="BU583" s="417"/>
      <c r="BV583" s="417"/>
      <c r="BW583" s="417"/>
      <c r="BX583" s="417"/>
      <c r="BY583" s="417"/>
      <c r="BZ583" s="418"/>
      <c r="CA583" s="418"/>
      <c r="CB583" s="418"/>
      <c r="CC583" s="418"/>
      <c r="CD583" s="418"/>
      <c r="CE583" s="418"/>
      <c r="CF583" s="418"/>
      <c r="CG583" s="418"/>
      <c r="CH583" s="418"/>
      <c r="CI583" s="418"/>
      <c r="CJ583" s="418"/>
      <c r="CK583" s="418"/>
      <c r="CL583" s="418"/>
      <c r="CM583" s="418"/>
      <c r="CN583" s="418"/>
      <c r="CO583" s="418"/>
      <c r="CP583" s="418"/>
      <c r="CQ583" s="418"/>
      <c r="CR583" s="418"/>
      <c r="CS583" s="418"/>
      <c r="CT583" s="418"/>
      <c r="CU583" s="418"/>
      <c r="CV583" s="418"/>
      <c r="CW583" s="418"/>
      <c r="CX583" s="418"/>
      <c r="CY583" s="418"/>
      <c r="CZ583" s="418"/>
    </row>
    <row r="584" s="422" customFormat="true" ht="25.15" customHeight="true" x14ac:dyDescent="0.2">
      <c r="C584" s="1182" t="s">
        <v>541</v>
      </c>
      <c r="D584" s="1151"/>
      <c r="E584" s="912">
        <v>3.5780365618217395E-2</v>
      </c>
      <c r="F584" s="727"/>
      <c r="G584" s="727"/>
      <c r="H584" s="1182" t="s">
        <v>554</v>
      </c>
      <c r="I584" s="1151"/>
      <c r="J584" s="913">
        <v>3.0871679136900733E-2</v>
      </c>
      <c r="K584" s="727"/>
      <c r="L584" s="727"/>
      <c r="M584" s="1182" t="s">
        <v>576</v>
      </c>
      <c r="N584" s="1151"/>
      <c r="O584" s="914">
        <v>7.980212082461651E-4</v>
      </c>
      <c r="P584" s="727"/>
      <c r="Q584" s="727"/>
      <c r="AG584" s="415"/>
      <c r="AH584" s="415"/>
      <c r="AI584" s="415"/>
      <c r="AJ584" s="415"/>
      <c r="AK584" s="415"/>
      <c r="AL584" s="415"/>
      <c r="AM584" s="415"/>
      <c r="AN584" s="415"/>
      <c r="AO584" s="415"/>
      <c r="AP584" s="415"/>
      <c r="AQ584" s="415"/>
      <c r="AR584" s="415"/>
      <c r="AS584" s="415"/>
      <c r="AT584" s="415"/>
      <c r="AU584" s="415"/>
      <c r="AV584" s="415"/>
      <c r="AW584" s="415"/>
      <c r="AX584" s="415"/>
      <c r="AY584" s="415"/>
      <c r="AZ584" s="415"/>
      <c r="BA584" s="417"/>
      <c r="BB584" s="494"/>
      <c r="BC584" s="417"/>
      <c r="BD584" s="417"/>
      <c r="BE584" s="417"/>
      <c r="BF584" s="417"/>
      <c r="BG584" s="417"/>
      <c r="BH584" s="417"/>
      <c r="BI584" s="417"/>
      <c r="BJ584" s="417"/>
      <c r="BK584" s="417"/>
      <c r="BL584" s="417"/>
      <c r="BM584" s="417"/>
      <c r="BN584" s="417"/>
      <c r="BO584" s="417"/>
      <c r="BP584" s="417"/>
      <c r="BQ584" s="417"/>
      <c r="BR584" s="417"/>
      <c r="BS584" s="417"/>
      <c r="BT584" s="417"/>
      <c r="BU584" s="417"/>
      <c r="BV584" s="417"/>
      <c r="BW584" s="417"/>
      <c r="BX584" s="417"/>
      <c r="BY584" s="417"/>
      <c r="BZ584" s="418"/>
      <c r="CA584" s="418"/>
      <c r="CB584" s="418"/>
      <c r="CC584" s="418"/>
      <c r="CD584" s="418"/>
      <c r="CE584" s="418"/>
      <c r="CF584" s="418"/>
      <c r="CG584" s="418"/>
      <c r="CH584" s="418"/>
      <c r="CI584" s="418"/>
      <c r="CJ584" s="418"/>
      <c r="CK584" s="418"/>
      <c r="CL584" s="418"/>
      <c r="CM584" s="418"/>
      <c r="CN584" s="418"/>
      <c r="CO584" s="418"/>
      <c r="CP584" s="418"/>
      <c r="CQ584" s="418"/>
      <c r="CR584" s="418"/>
      <c r="CS584" s="418"/>
      <c r="CT584" s="418"/>
      <c r="CU584" s="418"/>
      <c r="CV584" s="418"/>
      <c r="CW584" s="418"/>
      <c r="CX584" s="418"/>
      <c r="CY584" s="418"/>
      <c r="CZ584" s="418"/>
    </row>
    <row r="585" s="422" customFormat="true" ht="25.15" customHeight="true" x14ac:dyDescent="0.2">
      <c r="C585" s="1182" t="s">
        <v>542</v>
      </c>
      <c r="D585" s="1151"/>
      <c r="E585" s="912">
        <v>3.6858545420274114E-2</v>
      </c>
      <c r="F585" s="727"/>
      <c r="G585" s="727"/>
      <c r="H585" s="1182" t="s">
        <v>561</v>
      </c>
      <c r="I585" s="1151"/>
      <c r="J585" s="913">
        <v>1.4930779049935746E-2</v>
      </c>
      <c r="K585" s="727"/>
      <c r="L585" s="727"/>
      <c r="M585" s="1182" t="s">
        <v>518</v>
      </c>
      <c r="N585" s="1151"/>
      <c r="O585" s="914">
        <v>0.15957276706904502</v>
      </c>
      <c r="P585" s="727"/>
      <c r="Q585" s="727"/>
      <c r="AG585" s="415"/>
      <c r="AH585" s="415"/>
      <c r="AI585" s="415"/>
      <c r="AJ585" s="415"/>
      <c r="AK585" s="415"/>
      <c r="AL585" s="415"/>
      <c r="AM585" s="415"/>
      <c r="AN585" s="415"/>
      <c r="AO585" s="415"/>
      <c r="AP585" s="415"/>
      <c r="AQ585" s="415"/>
      <c r="AR585" s="415"/>
      <c r="AS585" s="415"/>
      <c r="AT585" s="415"/>
      <c r="AU585" s="415"/>
      <c r="AV585" s="415"/>
      <c r="AW585" s="415"/>
      <c r="AX585" s="415"/>
      <c r="AY585" s="415"/>
      <c r="AZ585" s="415"/>
      <c r="BA585" s="417"/>
      <c r="BB585" s="494"/>
      <c r="BC585" s="417"/>
      <c r="BD585" s="417"/>
      <c r="BE585" s="417"/>
      <c r="BF585" s="417"/>
      <c r="BG585" s="417"/>
      <c r="BH585" s="417"/>
      <c r="BI585" s="417"/>
      <c r="BJ585" s="417"/>
      <c r="BK585" s="417"/>
      <c r="BL585" s="417"/>
      <c r="BM585" s="417"/>
      <c r="BN585" s="417"/>
      <c r="BO585" s="417"/>
      <c r="BP585" s="417"/>
      <c r="BQ585" s="417"/>
      <c r="BR585" s="417"/>
      <c r="BS585" s="417"/>
      <c r="BT585" s="417"/>
      <c r="BU585" s="417"/>
      <c r="BV585" s="417"/>
      <c r="BW585" s="417"/>
      <c r="BX585" s="417"/>
      <c r="BY585" s="417"/>
      <c r="BZ585" s="418"/>
      <c r="CA585" s="418"/>
      <c r="CB585" s="418"/>
      <c r="CC585" s="418"/>
      <c r="CD585" s="418"/>
      <c r="CE585" s="418"/>
      <c r="CF585" s="418"/>
      <c r="CG585" s="418"/>
      <c r="CH585" s="418"/>
      <c r="CI585" s="418"/>
      <c r="CJ585" s="418"/>
      <c r="CK585" s="418"/>
      <c r="CL585" s="418"/>
      <c r="CM585" s="418"/>
      <c r="CN585" s="418"/>
      <c r="CO585" s="418"/>
      <c r="CP585" s="418"/>
      <c r="CQ585" s="418"/>
      <c r="CR585" s="418"/>
      <c r="CS585" s="418"/>
      <c r="CT585" s="418"/>
      <c r="CU585" s="418"/>
      <c r="CV585" s="418"/>
      <c r="CW585" s="418"/>
      <c r="CX585" s="418"/>
      <c r="CY585" s="418"/>
      <c r="CZ585" s="418"/>
    </row>
    <row r="586" s="422" customFormat="true" ht="25.15" customHeight="true" x14ac:dyDescent="0.2">
      <c r="C586" s="1182" t="s">
        <v>570</v>
      </c>
      <c r="D586" s="1151"/>
      <c r="E586" s="912">
        <v>1.5257284618192966E-4</v>
      </c>
      <c r="F586" s="727"/>
      <c r="G586" s="727"/>
      <c r="H586" s="1182" t="s">
        <v>541</v>
      </c>
      <c r="I586" s="1151"/>
      <c r="J586" s="913">
        <v>8.4077300411364186E-2</v>
      </c>
      <c r="K586" s="727"/>
      <c r="L586" s="727"/>
      <c r="M586" s="1182" t="s">
        <v>527</v>
      </c>
      <c r="N586" s="1151"/>
      <c r="O586" s="914">
        <v>8.7823335109601802E-2</v>
      </c>
      <c r="P586" s="727"/>
      <c r="Q586" s="727"/>
      <c r="AG586" s="415"/>
      <c r="AH586" s="415"/>
      <c r="AI586" s="415"/>
      <c r="AJ586" s="415"/>
      <c r="AK586" s="415"/>
      <c r="AL586" s="415"/>
      <c r="AM586" s="415"/>
      <c r="AN586" s="415"/>
      <c r="AO586" s="415"/>
      <c r="AP586" s="415"/>
      <c r="AQ586" s="415"/>
      <c r="AR586" s="415"/>
      <c r="AS586" s="415"/>
      <c r="AT586" s="415"/>
      <c r="AU586" s="415"/>
      <c r="AV586" s="415"/>
      <c r="AW586" s="415"/>
      <c r="AX586" s="415"/>
      <c r="AY586" s="415"/>
      <c r="AZ586" s="415"/>
      <c r="BA586" s="417"/>
      <c r="BB586" s="494"/>
      <c r="BC586" s="417"/>
      <c r="BD586" s="417"/>
      <c r="BE586" s="417"/>
      <c r="BF586" s="417"/>
      <c r="BG586" s="417"/>
      <c r="BH586" s="417"/>
      <c r="BI586" s="417"/>
      <c r="BJ586" s="417"/>
      <c r="BK586" s="417"/>
      <c r="BL586" s="417"/>
      <c r="BM586" s="417"/>
      <c r="BN586" s="417"/>
      <c r="BO586" s="417"/>
      <c r="BP586" s="417"/>
      <c r="BQ586" s="417"/>
      <c r="BR586" s="417"/>
      <c r="BS586" s="417"/>
      <c r="BT586" s="417"/>
      <c r="BU586" s="417"/>
      <c r="BV586" s="417"/>
      <c r="BW586" s="417"/>
      <c r="BX586" s="417"/>
      <c r="BY586" s="417"/>
      <c r="BZ586" s="418"/>
      <c r="CA586" s="418"/>
      <c r="CB586" s="418"/>
      <c r="CC586" s="418"/>
      <c r="CD586" s="418"/>
      <c r="CE586" s="418"/>
      <c r="CF586" s="418"/>
      <c r="CG586" s="418"/>
      <c r="CH586" s="418"/>
      <c r="CI586" s="418"/>
      <c r="CJ586" s="418"/>
      <c r="CK586" s="418"/>
      <c r="CL586" s="418"/>
      <c r="CM586" s="418"/>
      <c r="CN586" s="418"/>
      <c r="CO586" s="418"/>
      <c r="CP586" s="418"/>
      <c r="CQ586" s="418"/>
      <c r="CR586" s="418"/>
      <c r="CS586" s="418"/>
      <c r="CT586" s="418"/>
      <c r="CU586" s="418"/>
      <c r="CV586" s="418"/>
      <c r="CW586" s="418"/>
      <c r="CX586" s="418"/>
      <c r="CY586" s="418"/>
      <c r="CZ586" s="418"/>
    </row>
    <row r="587" s="422" customFormat="true" ht="25.15" customHeight="true" x14ac:dyDescent="0.2">
      <c r="C587" s="1182" t="s">
        <v>584</v>
      </c>
      <c r="D587" s="1151"/>
      <c r="E587" s="918">
        <v>1.4490422249521593E-5</v>
      </c>
      <c r="F587" s="727"/>
      <c r="G587" s="727"/>
      <c r="H587" s="1182" t="s">
        <v>542</v>
      </c>
      <c r="I587" s="1151"/>
      <c r="J587" s="913">
        <v>7.8210559737682872E-2</v>
      </c>
      <c r="K587" s="727"/>
      <c r="L587" s="727"/>
      <c r="M587" s="1182" t="s">
        <v>524</v>
      </c>
      <c r="N587" s="1151"/>
      <c r="O587" s="914">
        <v>0.10738179933742449</v>
      </c>
      <c r="P587" s="727"/>
      <c r="Q587" s="727"/>
      <c r="AG587" s="415"/>
      <c r="AH587" s="415"/>
      <c r="AI587" s="415"/>
      <c r="AJ587" s="415"/>
      <c r="AK587" s="415"/>
      <c r="AL587" s="415"/>
      <c r="AM587" s="415"/>
      <c r="AN587" s="415"/>
      <c r="AO587" s="415"/>
      <c r="AP587" s="415"/>
      <c r="AQ587" s="415"/>
      <c r="AR587" s="415"/>
      <c r="AS587" s="415"/>
      <c r="AT587" s="415"/>
      <c r="AU587" s="415"/>
      <c r="AV587" s="415"/>
      <c r="AW587" s="415"/>
      <c r="AX587" s="415"/>
      <c r="AY587" s="415"/>
      <c r="AZ587" s="415"/>
      <c r="BA587" s="417"/>
      <c r="BB587" s="494"/>
      <c r="BC587" s="417"/>
      <c r="BD587" s="417"/>
      <c r="BE587" s="417"/>
      <c r="BF587" s="417"/>
      <c r="BG587" s="417"/>
      <c r="BH587" s="417"/>
      <c r="BI587" s="417"/>
      <c r="BJ587" s="417"/>
      <c r="BK587" s="417"/>
      <c r="BL587" s="417"/>
      <c r="BM587" s="417"/>
      <c r="BN587" s="417"/>
      <c r="BO587" s="417"/>
      <c r="BP587" s="417"/>
      <c r="BQ587" s="417"/>
      <c r="BR587" s="417"/>
      <c r="BS587" s="417"/>
      <c r="BT587" s="417"/>
      <c r="BU587" s="417"/>
      <c r="BV587" s="417"/>
      <c r="BW587" s="417"/>
      <c r="BX587" s="417"/>
      <c r="BY587" s="417"/>
      <c r="BZ587" s="418"/>
      <c r="CA587" s="418"/>
      <c r="CB587" s="418"/>
      <c r="CC587" s="418"/>
      <c r="CD587" s="418"/>
      <c r="CE587" s="418"/>
      <c r="CF587" s="418"/>
      <c r="CG587" s="418"/>
      <c r="CH587" s="418"/>
      <c r="CI587" s="418"/>
      <c r="CJ587" s="418"/>
      <c r="CK587" s="418"/>
      <c r="CL587" s="418"/>
      <c r="CM587" s="418"/>
      <c r="CN587" s="418"/>
      <c r="CO587" s="418"/>
      <c r="CP587" s="418"/>
      <c r="CQ587" s="418"/>
      <c r="CR587" s="418"/>
      <c r="CS587" s="418"/>
      <c r="CT587" s="418"/>
      <c r="CU587" s="418"/>
      <c r="CV587" s="418"/>
      <c r="CW587" s="418"/>
      <c r="CX587" s="418"/>
      <c r="CY587" s="418"/>
      <c r="CZ587" s="418"/>
    </row>
    <row r="588" s="422" customFormat="true" ht="25.15" customHeight="true" x14ac:dyDescent="0.2">
      <c r="C588" s="1182" t="s">
        <v>571</v>
      </c>
      <c r="D588" s="1151"/>
      <c r="E588" s="912">
        <v>2.2310006114392507E-3</v>
      </c>
      <c r="F588" s="727"/>
      <c r="G588" s="727"/>
      <c r="H588" s="1182" t="s">
        <v>570</v>
      </c>
      <c r="I588" s="1151"/>
      <c r="J588" s="913">
        <v>7.1578428417586265E-3</v>
      </c>
      <c r="K588" s="727"/>
      <c r="L588" s="727"/>
      <c r="M588" s="1182" t="s">
        <v>581</v>
      </c>
      <c r="N588" s="1151"/>
      <c r="O588" s="914">
        <v>8.0430734147565167E-4</v>
      </c>
      <c r="P588" s="727"/>
      <c r="Q588" s="727"/>
      <c r="AG588" s="415"/>
      <c r="AH588" s="415"/>
      <c r="AI588" s="415"/>
      <c r="AJ588" s="415"/>
      <c r="AK588" s="415"/>
      <c r="AL588" s="415"/>
      <c r="AM588" s="415"/>
      <c r="AN588" s="415"/>
      <c r="AO588" s="415"/>
      <c r="AP588" s="415"/>
      <c r="AQ588" s="415"/>
      <c r="AR588" s="415"/>
      <c r="AS588" s="415"/>
      <c r="AT588" s="415"/>
      <c r="AU588" s="415"/>
      <c r="AV588" s="415"/>
      <c r="AW588" s="415"/>
      <c r="AX588" s="415"/>
      <c r="AY588" s="415"/>
      <c r="AZ588" s="415"/>
      <c r="BA588" s="417"/>
      <c r="BB588" s="494"/>
      <c r="BC588" s="417"/>
      <c r="BD588" s="417"/>
      <c r="BE588" s="417"/>
      <c r="BF588" s="417"/>
      <c r="BG588" s="417"/>
      <c r="BH588" s="417"/>
      <c r="BI588" s="417"/>
      <c r="BJ588" s="417"/>
      <c r="BK588" s="417"/>
      <c r="BL588" s="417"/>
      <c r="BM588" s="417"/>
      <c r="BN588" s="417"/>
      <c r="BO588" s="417"/>
      <c r="BP588" s="417"/>
      <c r="BQ588" s="417"/>
      <c r="BR588" s="417"/>
      <c r="BS588" s="417"/>
      <c r="BT588" s="417"/>
      <c r="BU588" s="417"/>
      <c r="BV588" s="417"/>
      <c r="BW588" s="417"/>
      <c r="BX588" s="417"/>
      <c r="BY588" s="417"/>
      <c r="BZ588" s="418"/>
      <c r="CA588" s="418"/>
      <c r="CB588" s="418"/>
      <c r="CC588" s="418"/>
      <c r="CD588" s="418"/>
      <c r="CE588" s="418"/>
      <c r="CF588" s="418"/>
      <c r="CG588" s="418"/>
      <c r="CH588" s="418"/>
      <c r="CI588" s="418"/>
      <c r="CJ588" s="418"/>
      <c r="CK588" s="418"/>
      <c r="CL588" s="418"/>
      <c r="CM588" s="418"/>
      <c r="CN588" s="418"/>
      <c r="CO588" s="418"/>
      <c r="CP588" s="418"/>
      <c r="CQ588" s="418"/>
      <c r="CR588" s="418"/>
      <c r="CS588" s="418"/>
      <c r="CT588" s="418"/>
      <c r="CU588" s="418"/>
      <c r="CV588" s="418"/>
      <c r="CW588" s="418"/>
      <c r="CX588" s="418"/>
      <c r="CY588" s="418"/>
      <c r="CZ588" s="418"/>
    </row>
    <row r="589" s="422" customFormat="true" ht="25.15" customHeight="true" x14ac:dyDescent="0.2">
      <c r="C589" s="1182" t="s">
        <v>526</v>
      </c>
      <c r="D589" s="1151"/>
      <c r="E589" s="912">
        <v>0.11570347612491362</v>
      </c>
      <c r="F589" s="727"/>
      <c r="G589" s="727"/>
      <c r="H589" s="1182" t="s">
        <v>584</v>
      </c>
      <c r="I589" s="1151"/>
      <c r="J589" s="919">
        <v>8.9340433163945602E-6</v>
      </c>
      <c r="K589" s="727"/>
      <c r="L589" s="727"/>
      <c r="M589" s="1182" t="s">
        <v>521</v>
      </c>
      <c r="N589" s="1151"/>
      <c r="O589" s="914">
        <v>6.8008056044713563E-2</v>
      </c>
      <c r="P589" s="727"/>
      <c r="Q589" s="727"/>
      <c r="AG589" s="415"/>
      <c r="AH589" s="415"/>
      <c r="AI589" s="415"/>
      <c r="AJ589" s="415"/>
      <c r="AK589" s="415"/>
      <c r="AL589" s="415"/>
      <c r="AM589" s="415"/>
      <c r="AN589" s="415"/>
      <c r="AO589" s="415"/>
      <c r="AP589" s="415"/>
      <c r="AQ589" s="415"/>
      <c r="AR589" s="415"/>
      <c r="AS589" s="415"/>
      <c r="AT589" s="415"/>
      <c r="AU589" s="415"/>
      <c r="AV589" s="415"/>
      <c r="AW589" s="415"/>
      <c r="AX589" s="415"/>
      <c r="AY589" s="415"/>
      <c r="AZ589" s="415"/>
      <c r="BA589" s="417"/>
      <c r="BB589" s="494"/>
      <c r="BC589" s="417"/>
      <c r="BD589" s="417"/>
      <c r="BE589" s="417"/>
      <c r="BF589" s="417"/>
      <c r="BG589" s="417"/>
      <c r="BH589" s="417"/>
      <c r="BI589" s="417"/>
      <c r="BJ589" s="417"/>
      <c r="BK589" s="417"/>
      <c r="BL589" s="417"/>
      <c r="BM589" s="417"/>
      <c r="BN589" s="417"/>
      <c r="BO589" s="417"/>
      <c r="BP589" s="417"/>
      <c r="BQ589" s="417"/>
      <c r="BR589" s="417"/>
      <c r="BS589" s="417"/>
      <c r="BT589" s="417"/>
      <c r="BU589" s="417"/>
      <c r="BV589" s="417"/>
      <c r="BW589" s="417"/>
      <c r="BX589" s="417"/>
      <c r="BY589" s="417"/>
      <c r="BZ589" s="418"/>
      <c r="CA589" s="418"/>
      <c r="CB589" s="418"/>
      <c r="CC589" s="418"/>
      <c r="CD589" s="418"/>
      <c r="CE589" s="418"/>
      <c r="CF589" s="418"/>
      <c r="CG589" s="418"/>
      <c r="CH589" s="418"/>
      <c r="CI589" s="418"/>
      <c r="CJ589" s="418"/>
      <c r="CK589" s="418"/>
      <c r="CL589" s="418"/>
      <c r="CM589" s="418"/>
      <c r="CN589" s="418"/>
      <c r="CO589" s="418"/>
      <c r="CP589" s="418"/>
      <c r="CQ589" s="418"/>
      <c r="CR589" s="418"/>
      <c r="CS589" s="418"/>
      <c r="CT589" s="418"/>
      <c r="CU589" s="418"/>
      <c r="CV589" s="418"/>
      <c r="CW589" s="418"/>
      <c r="CX589" s="418"/>
      <c r="CY589" s="418"/>
      <c r="CZ589" s="418"/>
    </row>
    <row r="590" s="422" customFormat="true" ht="25.15" customHeight="true" x14ac:dyDescent="0.2">
      <c r="C590" s="1182" t="s">
        <v>528</v>
      </c>
      <c r="D590" s="1151"/>
      <c r="E590" s="912">
        <v>0.11482495146969926</v>
      </c>
      <c r="F590" s="727"/>
      <c r="G590" s="727"/>
      <c r="H590" s="1182" t="s">
        <v>571</v>
      </c>
      <c r="I590" s="1151"/>
      <c r="J590" s="913">
        <v>1.5645888759263202E-3</v>
      </c>
      <c r="K590" s="727"/>
      <c r="L590" s="727"/>
      <c r="M590" s="1182" t="s">
        <v>519</v>
      </c>
      <c r="N590" s="1151"/>
      <c r="O590" s="914">
        <v>9.0859530691435E-2</v>
      </c>
      <c r="P590" s="727"/>
      <c r="Q590" s="727"/>
      <c r="AG590" s="415"/>
      <c r="AH590" s="415"/>
      <c r="AI590" s="415"/>
      <c r="AJ590" s="415"/>
      <c r="AK590" s="415"/>
      <c r="AL590" s="415"/>
      <c r="AM590" s="415"/>
      <c r="AN590" s="415"/>
      <c r="AO590" s="415"/>
      <c r="AP590" s="415"/>
      <c r="AQ590" s="415"/>
      <c r="AR590" s="415"/>
      <c r="AS590" s="415"/>
      <c r="AT590" s="415"/>
      <c r="AU590" s="415"/>
      <c r="AV590" s="415"/>
      <c r="AW590" s="415"/>
      <c r="AX590" s="415"/>
      <c r="AY590" s="415"/>
      <c r="AZ590" s="415"/>
      <c r="BA590" s="417"/>
      <c r="BB590" s="494"/>
      <c r="BC590" s="417"/>
      <c r="BD590" s="417"/>
      <c r="BE590" s="417"/>
      <c r="BF590" s="417"/>
      <c r="BG590" s="417"/>
      <c r="BH590" s="417"/>
      <c r="BI590" s="417"/>
      <c r="BJ590" s="417"/>
      <c r="BK590" s="417"/>
      <c r="BL590" s="417"/>
      <c r="BM590" s="417"/>
      <c r="BN590" s="417"/>
      <c r="BO590" s="417"/>
      <c r="BP590" s="417"/>
      <c r="BQ590" s="417"/>
      <c r="BR590" s="417"/>
      <c r="BS590" s="417"/>
      <c r="BT590" s="417"/>
      <c r="BU590" s="417"/>
      <c r="BV590" s="417"/>
      <c r="BW590" s="417"/>
      <c r="BX590" s="417"/>
      <c r="BY590" s="417"/>
      <c r="BZ590" s="418"/>
      <c r="CA590" s="418"/>
      <c r="CB590" s="418"/>
      <c r="CC590" s="418"/>
      <c r="CD590" s="418"/>
      <c r="CE590" s="418"/>
      <c r="CF590" s="418"/>
      <c r="CG590" s="418"/>
      <c r="CH590" s="418"/>
      <c r="CI590" s="418"/>
      <c r="CJ590" s="418"/>
      <c r="CK590" s="418"/>
      <c r="CL590" s="418"/>
      <c r="CM590" s="418"/>
      <c r="CN590" s="418"/>
      <c r="CO590" s="418"/>
      <c r="CP590" s="418"/>
      <c r="CQ590" s="418"/>
      <c r="CR590" s="418"/>
      <c r="CS590" s="418"/>
      <c r="CT590" s="418"/>
      <c r="CU590" s="418"/>
      <c r="CV590" s="418"/>
      <c r="CW590" s="418"/>
      <c r="CX590" s="418"/>
      <c r="CY590" s="418"/>
      <c r="CZ590" s="418"/>
    </row>
    <row r="591" s="422" customFormat="true" ht="25.15" customHeight="true" x14ac:dyDescent="0.2">
      <c r="C591" s="1182" t="s">
        <v>574</v>
      </c>
      <c r="D591" s="1151"/>
      <c r="E591" s="912">
        <v>4.5170561856484122E-4</v>
      </c>
      <c r="F591" s="727"/>
      <c r="G591" s="727"/>
      <c r="H591" s="1182" t="s">
        <v>526</v>
      </c>
      <c r="I591" s="1151"/>
      <c r="J591" s="913">
        <v>0.15148537760179648</v>
      </c>
      <c r="K591" s="727"/>
      <c r="L591" s="727"/>
      <c r="M591" s="1182" t="s">
        <v>548</v>
      </c>
      <c r="N591" s="1151"/>
      <c r="O591" s="914">
        <v>1.7214512597322568E-2</v>
      </c>
      <c r="P591" s="727"/>
      <c r="Q591" s="727"/>
      <c r="AG591" s="415"/>
      <c r="AH591" s="415"/>
      <c r="AI591" s="415"/>
      <c r="AJ591" s="415"/>
      <c r="AK591" s="415"/>
      <c r="AL591" s="415"/>
      <c r="AM591" s="415"/>
      <c r="AN591" s="415"/>
      <c r="AO591" s="415"/>
      <c r="AP591" s="415"/>
      <c r="AQ591" s="415"/>
      <c r="AR591" s="415"/>
      <c r="AS591" s="415"/>
      <c r="AT591" s="415"/>
      <c r="AU591" s="415"/>
      <c r="AV591" s="415"/>
      <c r="AW591" s="415"/>
      <c r="AX591" s="415"/>
      <c r="AY591" s="415"/>
      <c r="AZ591" s="415"/>
      <c r="BA591" s="417"/>
      <c r="BB591" s="494"/>
      <c r="BC591" s="417"/>
      <c r="BD591" s="417"/>
      <c r="BE591" s="417"/>
      <c r="BF591" s="417"/>
      <c r="BG591" s="417"/>
      <c r="BH591" s="417"/>
      <c r="BI591" s="417"/>
      <c r="BJ591" s="417"/>
      <c r="BK591" s="417"/>
      <c r="BL591" s="417"/>
      <c r="BM591" s="417"/>
      <c r="BN591" s="417"/>
      <c r="BO591" s="417"/>
      <c r="BP591" s="417"/>
      <c r="BQ591" s="417"/>
      <c r="BR591" s="417"/>
      <c r="BS591" s="417"/>
      <c r="BT591" s="417"/>
      <c r="BU591" s="417"/>
      <c r="BV591" s="417"/>
      <c r="BW591" s="417"/>
      <c r="BX591" s="417"/>
      <c r="BY591" s="417"/>
      <c r="BZ591" s="418"/>
      <c r="CA591" s="418"/>
      <c r="CB591" s="418"/>
      <c r="CC591" s="418"/>
      <c r="CD591" s="418"/>
      <c r="CE591" s="418"/>
      <c r="CF591" s="418"/>
      <c r="CG591" s="418"/>
      <c r="CH591" s="418"/>
      <c r="CI591" s="418"/>
      <c r="CJ591" s="418"/>
      <c r="CK591" s="418"/>
      <c r="CL591" s="418"/>
      <c r="CM591" s="418"/>
      <c r="CN591" s="418"/>
      <c r="CO591" s="418"/>
      <c r="CP591" s="418"/>
      <c r="CQ591" s="418"/>
      <c r="CR591" s="418"/>
      <c r="CS591" s="418"/>
      <c r="CT591" s="418"/>
      <c r="CU591" s="418"/>
      <c r="CV591" s="418"/>
      <c r="CW591" s="418"/>
      <c r="CX591" s="418"/>
      <c r="CY591" s="418"/>
      <c r="CZ591" s="418"/>
    </row>
    <row r="592" s="422" customFormat="true" ht="25.15" customHeight="true" x14ac:dyDescent="0.2">
      <c r="C592" s="1182" t="s">
        <v>583</v>
      </c>
      <c r="D592" s="1151"/>
      <c r="E592" s="918">
        <v>1.6267415129502103E-6</v>
      </c>
      <c r="F592" s="727"/>
      <c r="G592" s="727"/>
      <c r="H592" s="1182" t="s">
        <v>528</v>
      </c>
      <c r="I592" s="1151"/>
      <c r="J592" s="913">
        <v>0.14919917004131888</v>
      </c>
      <c r="K592" s="727"/>
      <c r="L592" s="727"/>
      <c r="M592" s="1182" t="s">
        <v>591</v>
      </c>
      <c r="N592" s="1151"/>
      <c r="O592" s="920">
        <v>3.0704053216500396E-5</v>
      </c>
      <c r="P592" s="727"/>
      <c r="Q592" s="727"/>
      <c r="AG592" s="415"/>
      <c r="AH592" s="415"/>
      <c r="AI592" s="415"/>
      <c r="AJ592" s="415"/>
      <c r="AK592" s="415"/>
      <c r="AL592" s="415"/>
      <c r="AM592" s="415"/>
      <c r="AN592" s="415"/>
      <c r="AO592" s="415"/>
      <c r="AP592" s="415"/>
      <c r="AQ592" s="415"/>
      <c r="AR592" s="415"/>
      <c r="AS592" s="415"/>
      <c r="AT592" s="415"/>
      <c r="AU592" s="415"/>
      <c r="AV592" s="415"/>
      <c r="AW592" s="415"/>
      <c r="AX592" s="415"/>
      <c r="AY592" s="415"/>
      <c r="AZ592" s="415"/>
      <c r="BA592" s="417"/>
      <c r="BB592" s="494"/>
      <c r="BC592" s="417"/>
      <c r="BD592" s="417"/>
      <c r="BE592" s="417"/>
      <c r="BF592" s="417"/>
      <c r="BG592" s="417"/>
      <c r="BH592" s="417"/>
      <c r="BI592" s="417"/>
      <c r="BJ592" s="417"/>
      <c r="BK592" s="417"/>
      <c r="BL592" s="417"/>
      <c r="BM592" s="417"/>
      <c r="BN592" s="417"/>
      <c r="BO592" s="417"/>
      <c r="BP592" s="417"/>
      <c r="BQ592" s="417"/>
      <c r="BR592" s="417"/>
      <c r="BS592" s="417"/>
      <c r="BT592" s="417"/>
      <c r="BU592" s="417"/>
      <c r="BV592" s="417"/>
      <c r="BW592" s="417"/>
      <c r="BX592" s="417"/>
      <c r="BY592" s="417"/>
      <c r="BZ592" s="418"/>
      <c r="CA592" s="418"/>
      <c r="CB592" s="418"/>
      <c r="CC592" s="418"/>
      <c r="CD592" s="418"/>
      <c r="CE592" s="418"/>
      <c r="CF592" s="418"/>
      <c r="CG592" s="418"/>
      <c r="CH592" s="418"/>
      <c r="CI592" s="418"/>
      <c r="CJ592" s="418"/>
      <c r="CK592" s="418"/>
      <c r="CL592" s="418"/>
      <c r="CM592" s="418"/>
      <c r="CN592" s="418"/>
      <c r="CO592" s="418"/>
      <c r="CP592" s="418"/>
      <c r="CQ592" s="418"/>
      <c r="CR592" s="418"/>
      <c r="CS592" s="418"/>
      <c r="CT592" s="418"/>
      <c r="CU592" s="418"/>
      <c r="CV592" s="418"/>
      <c r="CW592" s="418"/>
      <c r="CX592" s="418"/>
      <c r="CY592" s="418"/>
      <c r="CZ592" s="418"/>
    </row>
    <row r="593" s="422" customFormat="true" ht="25.15" customHeight="true" x14ac:dyDescent="0.2">
      <c r="C593" s="1182" t="s">
        <v>514</v>
      </c>
      <c r="D593" s="1151"/>
      <c r="E593" s="915">
        <v>0.24205388750921331</v>
      </c>
      <c r="F593" s="727"/>
      <c r="G593" s="727"/>
      <c r="H593" s="1182" t="s">
        <v>574</v>
      </c>
      <c r="I593" s="1151"/>
      <c r="J593" s="913">
        <v>2.0184409589158398E-3</v>
      </c>
      <c r="K593" s="727"/>
      <c r="L593" s="727"/>
      <c r="M593" s="1182" t="s">
        <v>504</v>
      </c>
      <c r="N593" s="1151"/>
      <c r="O593" s="914">
        <v>0.18772167183561247</v>
      </c>
      <c r="P593" s="727"/>
      <c r="Q593" s="727"/>
      <c r="AG593" s="415"/>
      <c r="AH593" s="415"/>
      <c r="AI593" s="415"/>
      <c r="AJ593" s="415"/>
      <c r="AK593" s="415"/>
      <c r="AL593" s="415"/>
      <c r="AM593" s="415"/>
      <c r="AN593" s="415"/>
      <c r="AO593" s="415"/>
      <c r="AP593" s="415"/>
      <c r="AQ593" s="415"/>
      <c r="AR593" s="415"/>
      <c r="AS593" s="415"/>
      <c r="AT593" s="415"/>
      <c r="AU593" s="415"/>
      <c r="AV593" s="415"/>
      <c r="AW593" s="415"/>
      <c r="AX593" s="415"/>
      <c r="AY593" s="415"/>
      <c r="AZ593" s="415"/>
      <c r="BA593" s="417"/>
      <c r="BB593" s="494"/>
      <c r="BC593" s="417"/>
      <c r="BD593" s="417"/>
      <c r="BE593" s="417"/>
      <c r="BF593" s="417"/>
      <c r="BG593" s="417"/>
      <c r="BH593" s="417"/>
      <c r="BI593" s="417"/>
      <c r="BJ593" s="417"/>
      <c r="BK593" s="417"/>
      <c r="BL593" s="417"/>
      <c r="BM593" s="417"/>
      <c r="BN593" s="417"/>
      <c r="BO593" s="417"/>
      <c r="BP593" s="417"/>
      <c r="BQ593" s="417"/>
      <c r="BR593" s="417"/>
      <c r="BS593" s="417"/>
      <c r="BT593" s="417"/>
      <c r="BU593" s="417"/>
      <c r="BV593" s="417"/>
      <c r="BW593" s="417"/>
      <c r="BX593" s="417"/>
      <c r="BY593" s="417"/>
      <c r="BZ593" s="418"/>
      <c r="CA593" s="418"/>
      <c r="CB593" s="418"/>
      <c r="CC593" s="418"/>
      <c r="CD593" s="418"/>
      <c r="CE593" s="418"/>
      <c r="CF593" s="418"/>
      <c r="CG593" s="418"/>
      <c r="CH593" s="418"/>
      <c r="CI593" s="418"/>
      <c r="CJ593" s="418"/>
      <c r="CK593" s="418"/>
      <c r="CL593" s="418"/>
      <c r="CM593" s="418"/>
      <c r="CN593" s="418"/>
      <c r="CO593" s="418"/>
      <c r="CP593" s="418"/>
      <c r="CQ593" s="418"/>
      <c r="CR593" s="418"/>
      <c r="CS593" s="418"/>
      <c r="CT593" s="418"/>
      <c r="CU593" s="418"/>
      <c r="CV593" s="418"/>
      <c r="CW593" s="418"/>
      <c r="CX593" s="418"/>
      <c r="CY593" s="418"/>
      <c r="CZ593" s="418"/>
    </row>
    <row r="594" s="422" customFormat="true" ht="25.15" customHeight="true" x14ac:dyDescent="0.2">
      <c r="C594" s="1152"/>
      <c r="D594" s="1151"/>
      <c r="E594" s="728"/>
      <c r="F594" s="727"/>
      <c r="G594" s="727"/>
      <c r="H594" s="1182" t="s">
        <v>583</v>
      </c>
      <c r="I594" s="1151"/>
      <c r="J594" s="913">
        <v>1.2016275001534004E-4</v>
      </c>
      <c r="K594" s="727"/>
      <c r="L594" s="727"/>
      <c r="M594" s="1182" t="s">
        <v>506</v>
      </c>
      <c r="N594" s="1151"/>
      <c r="O594" s="914">
        <v>0.12116687932085687</v>
      </c>
      <c r="P594" s="727"/>
      <c r="Q594" s="727"/>
      <c r="AG594" s="415"/>
      <c r="AH594" s="415"/>
      <c r="AI594" s="415"/>
      <c r="AJ594" s="415"/>
      <c r="AK594" s="415"/>
      <c r="AL594" s="415"/>
      <c r="AM594" s="415"/>
      <c r="AN594" s="415"/>
      <c r="AO594" s="415"/>
      <c r="AP594" s="415"/>
      <c r="AQ594" s="415"/>
      <c r="AR594" s="415"/>
      <c r="AS594" s="415"/>
      <c r="AT594" s="415"/>
      <c r="AU594" s="415"/>
      <c r="AV594" s="415"/>
      <c r="AW594" s="415"/>
      <c r="AX594" s="415"/>
      <c r="AY594" s="415"/>
      <c r="AZ594" s="415"/>
      <c r="BA594" s="417"/>
      <c r="BB594" s="494"/>
      <c r="BC594" s="417"/>
      <c r="BD594" s="417"/>
      <c r="BE594" s="417"/>
      <c r="BF594" s="417"/>
      <c r="BG594" s="417"/>
      <c r="BH594" s="417"/>
      <c r="BI594" s="417"/>
      <c r="BJ594" s="417"/>
      <c r="BK594" s="417"/>
      <c r="BL594" s="417"/>
      <c r="BM594" s="417"/>
      <c r="BN594" s="417"/>
      <c r="BO594" s="417"/>
      <c r="BP594" s="417"/>
      <c r="BQ594" s="417"/>
      <c r="BR594" s="417"/>
      <c r="BS594" s="417"/>
      <c r="BT594" s="417"/>
      <c r="BU594" s="417"/>
      <c r="BV594" s="417"/>
      <c r="BW594" s="417"/>
      <c r="BX594" s="417"/>
      <c r="BY594" s="417"/>
      <c r="BZ594" s="418"/>
      <c r="CA594" s="418"/>
      <c r="CB594" s="418"/>
      <c r="CC594" s="418"/>
      <c r="CD594" s="418"/>
      <c r="CE594" s="418"/>
      <c r="CF594" s="418"/>
      <c r="CG594" s="418"/>
      <c r="CH594" s="418"/>
      <c r="CI594" s="418"/>
      <c r="CJ594" s="418"/>
      <c r="CK594" s="418"/>
      <c r="CL594" s="418"/>
      <c r="CM594" s="418"/>
      <c r="CN594" s="418"/>
      <c r="CO594" s="418"/>
      <c r="CP594" s="418"/>
      <c r="CQ594" s="418"/>
      <c r="CR594" s="418"/>
      <c r="CS594" s="418"/>
      <c r="CT594" s="418"/>
      <c r="CU594" s="418"/>
      <c r="CV594" s="418"/>
      <c r="CW594" s="418"/>
      <c r="CX594" s="418"/>
      <c r="CY594" s="418"/>
      <c r="CZ594" s="418"/>
    </row>
    <row r="595" s="422" customFormat="true" ht="25.15" customHeight="true" x14ac:dyDescent="0.2">
      <c r="C595" s="1152"/>
      <c r="D595" s="1151"/>
      <c r="E595" s="727"/>
      <c r="F595" s="727"/>
      <c r="G595" s="727"/>
      <c r="H595" s="1182" t="s">
        <v>514</v>
      </c>
      <c r="I595" s="1151"/>
      <c r="J595" s="916">
        <v>0.16898649744215097</v>
      </c>
      <c r="K595" s="727"/>
      <c r="L595" s="727"/>
      <c r="M595" s="1182" t="s">
        <v>546</v>
      </c>
      <c r="N595" s="1151"/>
      <c r="O595" s="914">
        <v>1.9031811080564353E-2</v>
      </c>
      <c r="P595" s="727"/>
      <c r="Q595" s="727"/>
      <c r="AG595" s="415"/>
      <c r="AH595" s="415"/>
      <c r="AI595" s="415"/>
      <c r="AJ595" s="415"/>
      <c r="AK595" s="415"/>
      <c r="AL595" s="415"/>
      <c r="AM595" s="415"/>
      <c r="AN595" s="415"/>
      <c r="AO595" s="415"/>
      <c r="AP595" s="415"/>
      <c r="AQ595" s="415"/>
      <c r="AR595" s="415"/>
      <c r="AS595" s="415"/>
      <c r="AT595" s="415"/>
      <c r="AU595" s="415"/>
      <c r="AV595" s="415"/>
      <c r="AW595" s="415"/>
      <c r="AX595" s="415"/>
      <c r="AY595" s="415"/>
      <c r="AZ595" s="415"/>
      <c r="BA595" s="417"/>
      <c r="BB595" s="494"/>
      <c r="BC595" s="417"/>
      <c r="BD595" s="417"/>
      <c r="BE595" s="417"/>
      <c r="BF595" s="417"/>
      <c r="BG595" s="417"/>
      <c r="BH595" s="417"/>
      <c r="BI595" s="417"/>
      <c r="BJ595" s="417"/>
      <c r="BK595" s="417"/>
      <c r="BL595" s="417"/>
      <c r="BM595" s="417"/>
      <c r="BN595" s="417"/>
      <c r="BO595" s="417"/>
      <c r="BP595" s="417"/>
      <c r="BQ595" s="417"/>
      <c r="BR595" s="417"/>
      <c r="BS595" s="417"/>
      <c r="BT595" s="417"/>
      <c r="BU595" s="417"/>
      <c r="BV595" s="417"/>
      <c r="BW595" s="417"/>
      <c r="BX595" s="417"/>
      <c r="BY595" s="417"/>
      <c r="BZ595" s="418"/>
      <c r="CA595" s="418"/>
      <c r="CB595" s="418"/>
      <c r="CC595" s="418"/>
      <c r="CD595" s="418"/>
      <c r="CE595" s="418"/>
      <c r="CF595" s="418"/>
      <c r="CG595" s="418"/>
      <c r="CH595" s="418"/>
      <c r="CI595" s="418"/>
      <c r="CJ595" s="418"/>
      <c r="CK595" s="418"/>
      <c r="CL595" s="418"/>
      <c r="CM595" s="418"/>
      <c r="CN595" s="418"/>
      <c r="CO595" s="418"/>
      <c r="CP595" s="418"/>
      <c r="CQ595" s="418"/>
      <c r="CR595" s="418"/>
      <c r="CS595" s="418"/>
      <c r="CT595" s="418"/>
      <c r="CU595" s="418"/>
      <c r="CV595" s="418"/>
      <c r="CW595" s="418"/>
      <c r="CX595" s="418"/>
      <c r="CY595" s="418"/>
      <c r="CZ595" s="418"/>
    </row>
    <row r="596" s="422" customFormat="true" ht="25.15" customHeight="true" x14ac:dyDescent="0.2">
      <c r="C596" s="1183" t="s">
        <v>218</v>
      </c>
      <c r="D596" s="1151"/>
      <c r="E596" s="1151"/>
      <c r="F596" s="1151"/>
      <c r="G596" s="1151"/>
      <c r="H596" s="1152"/>
      <c r="I596" s="1151"/>
      <c r="J596" s="728"/>
      <c r="K596" s="727"/>
      <c r="L596" s="727"/>
      <c r="M596" s="1182" t="s">
        <v>587</v>
      </c>
      <c r="N596" s="1151"/>
      <c r="O596" s="914">
        <v>4.1065592783904139E-4</v>
      </c>
      <c r="P596" s="727"/>
      <c r="Q596" s="727"/>
      <c r="AG596" s="415"/>
      <c r="AH596" s="415"/>
      <c r="AI596" s="415"/>
      <c r="AJ596" s="415"/>
      <c r="AK596" s="415"/>
      <c r="AL596" s="415"/>
      <c r="AM596" s="415"/>
      <c r="AN596" s="415"/>
      <c r="AO596" s="415"/>
      <c r="AP596" s="415"/>
      <c r="AQ596" s="415"/>
      <c r="AR596" s="415"/>
      <c r="AS596" s="415"/>
      <c r="AT596" s="415"/>
      <c r="AU596" s="415"/>
      <c r="AV596" s="415"/>
      <c r="AW596" s="415"/>
      <c r="AX596" s="415"/>
      <c r="AY596" s="415"/>
      <c r="AZ596" s="415"/>
      <c r="BA596" s="417"/>
      <c r="BB596" s="494"/>
      <c r="BC596" s="417"/>
      <c r="BD596" s="417"/>
      <c r="BE596" s="417"/>
      <c r="BF596" s="417"/>
      <c r="BG596" s="417"/>
      <c r="BH596" s="417"/>
      <c r="BI596" s="417"/>
      <c r="BJ596" s="417"/>
      <c r="BK596" s="417"/>
      <c r="BL596" s="417"/>
      <c r="BM596" s="417"/>
      <c r="BN596" s="417"/>
      <c r="BO596" s="417"/>
      <c r="BP596" s="417"/>
      <c r="BQ596" s="417"/>
      <c r="BR596" s="417"/>
      <c r="BS596" s="417"/>
      <c r="BT596" s="417"/>
      <c r="BU596" s="417"/>
      <c r="BV596" s="417"/>
      <c r="BW596" s="417"/>
      <c r="BX596" s="417"/>
      <c r="BY596" s="417"/>
      <c r="BZ596" s="418"/>
      <c r="CA596" s="418"/>
      <c r="CB596" s="418"/>
      <c r="CC596" s="418"/>
      <c r="CD596" s="418"/>
      <c r="CE596" s="418"/>
      <c r="CF596" s="418"/>
      <c r="CG596" s="418"/>
      <c r="CH596" s="418"/>
      <c r="CI596" s="418"/>
      <c r="CJ596" s="418"/>
      <c r="CK596" s="418"/>
      <c r="CL596" s="418"/>
      <c r="CM596" s="418"/>
      <c r="CN596" s="418"/>
      <c r="CO596" s="418"/>
      <c r="CP596" s="418"/>
      <c r="CQ596" s="418"/>
      <c r="CR596" s="418"/>
      <c r="CS596" s="418"/>
      <c r="CT596" s="418"/>
      <c r="CU596" s="418"/>
      <c r="CV596" s="418"/>
      <c r="CW596" s="418"/>
      <c r="CX596" s="418"/>
      <c r="CY596" s="418"/>
      <c r="CZ596" s="418"/>
    </row>
    <row r="597" s="422" customFormat="true" ht="25.15" customHeight="true" x14ac:dyDescent="0.2">
      <c r="C597" s="1153" t="s">
        <v>198</v>
      </c>
      <c r="D597" s="1151"/>
      <c r="E597" s="1153" t="s">
        <v>219</v>
      </c>
      <c r="F597" s="1154"/>
      <c r="G597" s="1155"/>
      <c r="H597" s="1152"/>
      <c r="I597" s="1151"/>
      <c r="J597" s="727"/>
      <c r="K597" s="727"/>
      <c r="L597" s="727"/>
      <c r="M597" s="1182" t="s">
        <v>563</v>
      </c>
      <c r="N597" s="1151"/>
      <c r="O597" s="914">
        <v>3.5034011725346161E-3</v>
      </c>
      <c r="P597" s="727"/>
      <c r="Q597" s="727"/>
      <c r="AG597" s="415"/>
      <c r="AH597" s="415"/>
      <c r="AI597" s="415"/>
      <c r="AJ597" s="415"/>
      <c r="AK597" s="415"/>
      <c r="AL597" s="415"/>
      <c r="AM597" s="415"/>
      <c r="AN597" s="415"/>
      <c r="AO597" s="415"/>
      <c r="AP597" s="415"/>
      <c r="AQ597" s="415"/>
      <c r="AR597" s="415"/>
      <c r="AS597" s="415"/>
      <c r="AT597" s="415"/>
      <c r="AU597" s="415"/>
      <c r="AV597" s="415"/>
      <c r="AW597" s="415"/>
      <c r="AX597" s="415"/>
      <c r="AY597" s="415"/>
      <c r="AZ597" s="415"/>
      <c r="BA597" s="417"/>
      <c r="BB597" s="494"/>
      <c r="BC597" s="417"/>
      <c r="BD597" s="417"/>
      <c r="BE597" s="417"/>
      <c r="BF597" s="417"/>
      <c r="BG597" s="417"/>
      <c r="BH597" s="417"/>
      <c r="BI597" s="417"/>
      <c r="BJ597" s="417"/>
      <c r="BK597" s="417"/>
      <c r="BL597" s="417"/>
      <c r="BM597" s="417"/>
      <c r="BN597" s="417"/>
      <c r="BO597" s="417"/>
      <c r="BP597" s="417"/>
      <c r="BQ597" s="417"/>
      <c r="BR597" s="417"/>
      <c r="BS597" s="417"/>
      <c r="BT597" s="417"/>
      <c r="BU597" s="417"/>
      <c r="BV597" s="417"/>
      <c r="BW597" s="417"/>
      <c r="BX597" s="417"/>
      <c r="BY597" s="417"/>
      <c r="BZ597" s="418"/>
      <c r="CA597" s="418"/>
      <c r="CB597" s="418"/>
      <c r="CC597" s="418"/>
      <c r="CD597" s="418"/>
      <c r="CE597" s="418"/>
      <c r="CF597" s="418"/>
      <c r="CG597" s="418"/>
      <c r="CH597" s="418"/>
      <c r="CI597" s="418"/>
      <c r="CJ597" s="418"/>
      <c r="CK597" s="418"/>
      <c r="CL597" s="418"/>
      <c r="CM597" s="418"/>
      <c r="CN597" s="418"/>
      <c r="CO597" s="418"/>
      <c r="CP597" s="418"/>
      <c r="CQ597" s="418"/>
      <c r="CR597" s="418"/>
      <c r="CS597" s="418"/>
      <c r="CT597" s="418"/>
      <c r="CU597" s="418"/>
      <c r="CV597" s="418"/>
      <c r="CW597" s="418"/>
      <c r="CX597" s="418"/>
      <c r="CY597" s="418"/>
      <c r="CZ597" s="418"/>
    </row>
    <row r="598" s="422" customFormat="true" ht="25.15" customHeight="true" x14ac:dyDescent="0.2">
      <c r="C598" s="1151"/>
      <c r="D598" s="1151"/>
      <c r="E598" s="894" t="s">
        <v>181</v>
      </c>
      <c r="F598" s="895" t="s">
        <v>220</v>
      </c>
      <c r="G598" s="896" t="s">
        <v>221</v>
      </c>
      <c r="H598" s="1183" t="s">
        <v>218</v>
      </c>
      <c r="I598" s="1151"/>
      <c r="J598" s="1151"/>
      <c r="K598" s="1151"/>
      <c r="L598" s="1151"/>
      <c r="M598" s="1182" t="s">
        <v>568</v>
      </c>
      <c r="N598" s="1151"/>
      <c r="O598" s="914">
        <v>3.302054180054395E-3</v>
      </c>
      <c r="P598" s="727"/>
      <c r="Q598" s="727"/>
      <c r="AG598" s="415"/>
      <c r="AH598" s="415"/>
      <c r="AI598" s="415"/>
      <c r="AJ598" s="415"/>
      <c r="AK598" s="415"/>
      <c r="AL598" s="415"/>
      <c r="AM598" s="415"/>
      <c r="AN598" s="415"/>
      <c r="AO598" s="415"/>
      <c r="AP598" s="415"/>
      <c r="AQ598" s="415"/>
      <c r="AR598" s="415"/>
      <c r="AS598" s="415"/>
      <c r="AT598" s="415"/>
      <c r="AU598" s="415"/>
      <c r="AV598" s="415"/>
      <c r="AW598" s="415"/>
      <c r="AX598" s="415"/>
      <c r="AY598" s="415"/>
      <c r="AZ598" s="415"/>
      <c r="BA598" s="417"/>
      <c r="BB598" s="494"/>
      <c r="BC598" s="417"/>
      <c r="BD598" s="417"/>
      <c r="BE598" s="417"/>
      <c r="BF598" s="417"/>
      <c r="BG598" s="417"/>
      <c r="BH598" s="417"/>
      <c r="BI598" s="417"/>
      <c r="BJ598" s="417"/>
      <c r="BK598" s="417"/>
      <c r="BL598" s="417"/>
      <c r="BM598" s="417"/>
      <c r="BN598" s="417"/>
      <c r="BO598" s="417"/>
      <c r="BP598" s="417"/>
      <c r="BQ598" s="417"/>
      <c r="BR598" s="417"/>
      <c r="BS598" s="417"/>
      <c r="BT598" s="417"/>
      <c r="BU598" s="417"/>
      <c r="BV598" s="417"/>
      <c r="BW598" s="417"/>
      <c r="BX598" s="417"/>
      <c r="BY598" s="417"/>
      <c r="BZ598" s="418"/>
      <c r="CA598" s="418"/>
      <c r="CB598" s="418"/>
      <c r="CC598" s="418"/>
      <c r="CD598" s="418"/>
      <c r="CE598" s="418"/>
      <c r="CF598" s="418"/>
      <c r="CG598" s="418"/>
      <c r="CH598" s="418"/>
      <c r="CI598" s="418"/>
      <c r="CJ598" s="418"/>
      <c r="CK598" s="418"/>
      <c r="CL598" s="418"/>
      <c r="CM598" s="418"/>
      <c r="CN598" s="418"/>
      <c r="CO598" s="418"/>
      <c r="CP598" s="418"/>
      <c r="CQ598" s="418"/>
      <c r="CR598" s="418"/>
      <c r="CS598" s="418"/>
      <c r="CT598" s="418"/>
      <c r="CU598" s="418"/>
      <c r="CV598" s="418"/>
      <c r="CW598" s="418"/>
      <c r="CX598" s="418"/>
      <c r="CY598" s="418"/>
      <c r="CZ598" s="418"/>
    </row>
    <row r="599" s="422" customFormat="true" ht="25.15" customHeight="true" x14ac:dyDescent="0.2">
      <c r="C599" s="1182" t="s">
        <v>199</v>
      </c>
      <c r="D599" s="1151"/>
      <c r="E599" s="921">
        <v>11.368682255871432</v>
      </c>
      <c r="F599" s="922">
        <v>12.224389522442399</v>
      </c>
      <c r="G599" s="923">
        <v>12.224389522442399</v>
      </c>
      <c r="H599" s="1153" t="s">
        <v>198</v>
      </c>
      <c r="I599" s="1151"/>
      <c r="J599" s="1153" t="s">
        <v>219</v>
      </c>
      <c r="K599" s="1154"/>
      <c r="L599" s="1155"/>
      <c r="M599" s="1182" t="s">
        <v>588</v>
      </c>
      <c r="N599" s="1151"/>
      <c r="O599" s="914">
        <v>3.5808748083496168E-4</v>
      </c>
      <c r="P599" s="727"/>
      <c r="Q599" s="727"/>
      <c r="AG599" s="415"/>
      <c r="AH599" s="415"/>
      <c r="AI599" s="415"/>
      <c r="AJ599" s="415"/>
      <c r="AK599" s="415"/>
      <c r="AL599" s="415"/>
      <c r="AM599" s="415"/>
      <c r="AN599" s="415"/>
      <c r="AO599" s="415"/>
      <c r="AP599" s="415"/>
      <c r="AQ599" s="415"/>
      <c r="AR599" s="415"/>
      <c r="AS599" s="415"/>
      <c r="AT599" s="415"/>
      <c r="AU599" s="415"/>
      <c r="AV599" s="415"/>
      <c r="AW599" s="415"/>
      <c r="AX599" s="415"/>
      <c r="AY599" s="415"/>
      <c r="AZ599" s="415"/>
      <c r="BA599" s="417"/>
      <c r="BB599" s="494"/>
      <c r="BC599" s="417"/>
      <c r="BD599" s="417"/>
      <c r="BE599" s="417"/>
      <c r="BF599" s="417"/>
      <c r="BG599" s="417"/>
      <c r="BH599" s="417"/>
      <c r="BI599" s="417"/>
      <c r="BJ599" s="417"/>
      <c r="BK599" s="417"/>
      <c r="BL599" s="417"/>
      <c r="BM599" s="417"/>
      <c r="BN599" s="417"/>
      <c r="BO599" s="417"/>
      <c r="BP599" s="417"/>
      <c r="BQ599" s="417"/>
      <c r="BR599" s="417"/>
      <c r="BS599" s="417"/>
      <c r="BT599" s="417"/>
      <c r="BU599" s="417"/>
      <c r="BV599" s="417"/>
      <c r="BW599" s="417"/>
      <c r="BX599" s="417"/>
      <c r="BY599" s="417"/>
      <c r="BZ599" s="418"/>
      <c r="CA599" s="418"/>
      <c r="CB599" s="418"/>
      <c r="CC599" s="418"/>
      <c r="CD599" s="418"/>
      <c r="CE599" s="418"/>
      <c r="CF599" s="418"/>
      <c r="CG599" s="418"/>
      <c r="CH599" s="418"/>
      <c r="CI599" s="418"/>
      <c r="CJ599" s="418"/>
      <c r="CK599" s="418"/>
      <c r="CL599" s="418"/>
      <c r="CM599" s="418"/>
      <c r="CN599" s="418"/>
      <c r="CO599" s="418"/>
      <c r="CP599" s="418"/>
      <c r="CQ599" s="418"/>
      <c r="CR599" s="418"/>
      <c r="CS599" s="418"/>
      <c r="CT599" s="418"/>
      <c r="CU599" s="418"/>
      <c r="CV599" s="418"/>
      <c r="CW599" s="418"/>
      <c r="CX599" s="418"/>
      <c r="CY599" s="418"/>
      <c r="CZ599" s="418"/>
    </row>
    <row r="600" s="422" customFormat="true" ht="25.15" customHeight="true" x14ac:dyDescent="0.2">
      <c r="C600" s="1152"/>
      <c r="D600" s="1151"/>
      <c r="E600" s="728"/>
      <c r="F600" s="728"/>
      <c r="G600" s="728"/>
      <c r="H600" s="1151"/>
      <c r="I600" s="1151"/>
      <c r="J600" s="897" t="s">
        <v>181</v>
      </c>
      <c r="K600" s="898" t="s">
        <v>220</v>
      </c>
      <c r="L600" s="899" t="s">
        <v>221</v>
      </c>
      <c r="M600" s="1182" t="s">
        <v>592</v>
      </c>
      <c r="N600" s="1151"/>
      <c r="O600" s="920">
        <v>1.9781381759110861E-5</v>
      </c>
      <c r="P600" s="727"/>
      <c r="Q600" s="727"/>
      <c r="AG600" s="415"/>
      <c r="AH600" s="415"/>
      <c r="AI600" s="415"/>
      <c r="AJ600" s="415"/>
      <c r="AK600" s="415"/>
      <c r="AL600" s="415"/>
      <c r="AM600" s="415"/>
      <c r="AN600" s="415"/>
      <c r="AO600" s="415"/>
      <c r="AP600" s="415"/>
      <c r="AQ600" s="415"/>
      <c r="AR600" s="415"/>
      <c r="AS600" s="415"/>
      <c r="AT600" s="415"/>
      <c r="AU600" s="415"/>
      <c r="AV600" s="415"/>
      <c r="AW600" s="415"/>
      <c r="AX600" s="415"/>
      <c r="AY600" s="415"/>
      <c r="AZ600" s="415"/>
      <c r="BA600" s="417"/>
      <c r="BB600" s="494"/>
      <c r="BC600" s="417"/>
      <c r="BD600" s="417"/>
      <c r="BE600" s="417"/>
      <c r="BF600" s="417"/>
      <c r="BG600" s="417"/>
      <c r="BH600" s="417"/>
      <c r="BI600" s="417"/>
      <c r="BJ600" s="417"/>
      <c r="BK600" s="417"/>
      <c r="BL600" s="417"/>
      <c r="BM600" s="417"/>
      <c r="BN600" s="417"/>
      <c r="BO600" s="417"/>
      <c r="BP600" s="417"/>
      <c r="BQ600" s="417"/>
      <c r="BR600" s="417"/>
      <c r="BS600" s="417"/>
      <c r="BT600" s="417"/>
      <c r="BU600" s="417"/>
      <c r="BV600" s="417"/>
      <c r="BW600" s="417"/>
      <c r="BX600" s="417"/>
      <c r="BY600" s="417"/>
      <c r="BZ600" s="418"/>
      <c r="CA600" s="418"/>
      <c r="CB600" s="418"/>
      <c r="CC600" s="418"/>
      <c r="CD600" s="418"/>
      <c r="CE600" s="418"/>
      <c r="CF600" s="418"/>
      <c r="CG600" s="418"/>
      <c r="CH600" s="418"/>
      <c r="CI600" s="418"/>
      <c r="CJ600" s="418"/>
      <c r="CK600" s="418"/>
      <c r="CL600" s="418"/>
      <c r="CM600" s="418"/>
      <c r="CN600" s="418"/>
      <c r="CO600" s="418"/>
      <c r="CP600" s="418"/>
      <c r="CQ600" s="418"/>
      <c r="CR600" s="418"/>
      <c r="CS600" s="418"/>
      <c r="CT600" s="418"/>
      <c r="CU600" s="418"/>
      <c r="CV600" s="418"/>
      <c r="CW600" s="418"/>
      <c r="CX600" s="418"/>
      <c r="CY600" s="418"/>
      <c r="CZ600" s="418"/>
    </row>
    <row r="601" s="422" customFormat="true" ht="25.15" customHeight="true" x14ac:dyDescent="0.2">
      <c r="C601" s="1152"/>
      <c r="D601" s="1151"/>
      <c r="E601" s="727"/>
      <c r="F601" s="727"/>
      <c r="G601" s="727"/>
      <c r="H601" s="1182" t="s">
        <v>199</v>
      </c>
      <c r="I601" s="1151"/>
      <c r="J601" s="924">
        <v>10.670484213628134</v>
      </c>
      <c r="K601" s="925">
        <v>11.351578950668227</v>
      </c>
      <c r="L601" s="926">
        <v>11.351578950668227</v>
      </c>
      <c r="M601" s="1182" t="s">
        <v>502</v>
      </c>
      <c r="N601" s="1151"/>
      <c r="O601" s="914">
        <v>6.2804745341757756E-2</v>
      </c>
      <c r="P601" s="727"/>
      <c r="Q601" s="727"/>
      <c r="AG601" s="415"/>
      <c r="AH601" s="415"/>
      <c r="AI601" s="415"/>
      <c r="AJ601" s="415"/>
      <c r="AK601" s="415"/>
      <c r="AL601" s="415"/>
      <c r="AM601" s="415"/>
      <c r="AN601" s="415"/>
      <c r="AO601" s="415"/>
      <c r="AP601" s="415"/>
      <c r="AQ601" s="415"/>
      <c r="AR601" s="415"/>
      <c r="AS601" s="415"/>
      <c r="AT601" s="415"/>
      <c r="AU601" s="415"/>
      <c r="AV601" s="415"/>
      <c r="AW601" s="415"/>
      <c r="AX601" s="415"/>
      <c r="AY601" s="415"/>
      <c r="AZ601" s="415"/>
      <c r="BA601" s="417"/>
      <c r="BB601" s="494"/>
      <c r="BC601" s="417"/>
      <c r="BD601" s="417"/>
      <c r="BE601" s="417"/>
      <c r="BF601" s="417"/>
      <c r="BG601" s="417"/>
      <c r="BH601" s="417"/>
      <c r="BI601" s="417"/>
      <c r="BJ601" s="417"/>
      <c r="BK601" s="417"/>
      <c r="BL601" s="417"/>
      <c r="BM601" s="417"/>
      <c r="BN601" s="417"/>
      <c r="BO601" s="417"/>
      <c r="BP601" s="417"/>
      <c r="BQ601" s="417"/>
      <c r="BR601" s="417"/>
      <c r="BS601" s="417"/>
      <c r="BT601" s="417"/>
      <c r="BU601" s="417"/>
      <c r="BV601" s="417"/>
      <c r="BW601" s="417"/>
      <c r="BX601" s="417"/>
      <c r="BY601" s="417"/>
      <c r="BZ601" s="418"/>
      <c r="CA601" s="418"/>
      <c r="CB601" s="418"/>
      <c r="CC601" s="418"/>
      <c r="CD601" s="418"/>
      <c r="CE601" s="418"/>
      <c r="CF601" s="418"/>
      <c r="CG601" s="418"/>
      <c r="CH601" s="418"/>
      <c r="CI601" s="418"/>
      <c r="CJ601" s="418"/>
      <c r="CK601" s="418"/>
      <c r="CL601" s="418"/>
      <c r="CM601" s="418"/>
      <c r="CN601" s="418"/>
      <c r="CO601" s="418"/>
      <c r="CP601" s="418"/>
      <c r="CQ601" s="418"/>
      <c r="CR601" s="418"/>
      <c r="CS601" s="418"/>
      <c r="CT601" s="418"/>
      <c r="CU601" s="418"/>
      <c r="CV601" s="418"/>
      <c r="CW601" s="418"/>
      <c r="CX601" s="418"/>
      <c r="CY601" s="418"/>
      <c r="CZ601" s="418"/>
    </row>
    <row r="602" s="422" customFormat="true" ht="25.15" customHeight="true" x14ac:dyDescent="0.2">
      <c r="C602" s="1183" t="s">
        <v>222</v>
      </c>
      <c r="D602" s="1151"/>
      <c r="E602" s="1151"/>
      <c r="F602" s="727"/>
      <c r="G602" s="727"/>
      <c r="H602" s="1152"/>
      <c r="I602" s="1151"/>
      <c r="J602" s="728"/>
      <c r="K602" s="728"/>
      <c r="L602" s="728"/>
      <c r="M602" s="1182" t="s">
        <v>510</v>
      </c>
      <c r="N602" s="1151"/>
      <c r="O602" s="914">
        <v>1.6002873230816152E-2</v>
      </c>
      <c r="P602" s="727"/>
      <c r="Q602" s="727"/>
      <c r="AG602" s="415"/>
      <c r="AH602" s="415"/>
      <c r="AI602" s="415"/>
      <c r="AJ602" s="415"/>
      <c r="AK602" s="415"/>
      <c r="AL602" s="415"/>
      <c r="AM602" s="415"/>
      <c r="AN602" s="415"/>
      <c r="AO602" s="415"/>
      <c r="AP602" s="415"/>
      <c r="AQ602" s="415"/>
      <c r="AR602" s="415"/>
      <c r="AS602" s="415"/>
      <c r="AT602" s="415"/>
      <c r="AU602" s="415"/>
      <c r="AV602" s="415"/>
      <c r="AW602" s="415"/>
      <c r="AX602" s="415"/>
      <c r="AY602" s="415"/>
      <c r="AZ602" s="415"/>
      <c r="BA602" s="417"/>
      <c r="BB602" s="494"/>
      <c r="BC602" s="417"/>
      <c r="BD602" s="417"/>
      <c r="BE602" s="417"/>
      <c r="BF602" s="417"/>
      <c r="BG602" s="417"/>
      <c r="BH602" s="417"/>
      <c r="BI602" s="417"/>
      <c r="BJ602" s="417"/>
      <c r="BK602" s="417"/>
      <c r="BL602" s="417"/>
      <c r="BM602" s="417"/>
      <c r="BN602" s="417"/>
      <c r="BO602" s="417"/>
      <c r="BP602" s="417"/>
      <c r="BQ602" s="417"/>
      <c r="BR602" s="417"/>
      <c r="BS602" s="417"/>
      <c r="BT602" s="417"/>
      <c r="BU602" s="417"/>
      <c r="BV602" s="417"/>
      <c r="BW602" s="417"/>
      <c r="BX602" s="417"/>
      <c r="BY602" s="417"/>
      <c r="BZ602" s="418"/>
      <c r="CA602" s="418"/>
      <c r="CB602" s="418"/>
      <c r="CC602" s="418"/>
      <c r="CD602" s="418"/>
      <c r="CE602" s="418"/>
      <c r="CF602" s="418"/>
      <c r="CG602" s="418"/>
      <c r="CH602" s="418"/>
      <c r="CI602" s="418"/>
      <c r="CJ602" s="418"/>
      <c r="CK602" s="418"/>
      <c r="CL602" s="418"/>
      <c r="CM602" s="418"/>
      <c r="CN602" s="418"/>
      <c r="CO602" s="418"/>
      <c r="CP602" s="418"/>
      <c r="CQ602" s="418"/>
      <c r="CR602" s="418"/>
      <c r="CS602" s="418"/>
      <c r="CT602" s="418"/>
      <c r="CU602" s="418"/>
      <c r="CV602" s="418"/>
      <c r="CW602" s="418"/>
      <c r="CX602" s="418"/>
      <c r="CY602" s="418"/>
      <c r="CZ602" s="418"/>
    </row>
    <row r="603" s="422" customFormat="true" ht="25.15" customHeight="true" x14ac:dyDescent="0.2">
      <c r="C603" s="1152"/>
      <c r="D603" s="1151"/>
      <c r="E603" s="900" t="s">
        <v>198</v>
      </c>
      <c r="F603" s="727"/>
      <c r="G603" s="727"/>
      <c r="H603" s="1152"/>
      <c r="I603" s="1151"/>
      <c r="J603" s="727"/>
      <c r="K603" s="727"/>
      <c r="L603" s="727"/>
      <c r="M603" s="1182" t="s">
        <v>535</v>
      </c>
      <c r="N603" s="1151"/>
      <c r="O603" s="914">
        <v>1.2821844833892712E-2</v>
      </c>
      <c r="P603" s="727"/>
      <c r="Q603" s="727"/>
      <c r="AG603" s="415"/>
      <c r="AH603" s="415"/>
      <c r="AI603" s="415"/>
      <c r="AJ603" s="415"/>
      <c r="AK603" s="415"/>
      <c r="AL603" s="415"/>
      <c r="AM603" s="415"/>
      <c r="AN603" s="415"/>
      <c r="AO603" s="415"/>
      <c r="AP603" s="415"/>
      <c r="AQ603" s="415"/>
      <c r="AR603" s="415"/>
      <c r="AS603" s="415"/>
      <c r="AT603" s="415"/>
      <c r="AU603" s="415"/>
      <c r="AV603" s="415"/>
      <c r="AW603" s="415"/>
      <c r="AX603" s="415"/>
      <c r="AY603" s="415"/>
      <c r="AZ603" s="415"/>
      <c r="BA603" s="417"/>
      <c r="BB603" s="494"/>
      <c r="BC603" s="417"/>
      <c r="BD603" s="417"/>
      <c r="BE603" s="417"/>
      <c r="BF603" s="417"/>
      <c r="BG603" s="417"/>
      <c r="BH603" s="417"/>
      <c r="BI603" s="417"/>
      <c r="BJ603" s="417"/>
      <c r="BK603" s="417"/>
      <c r="BL603" s="417"/>
      <c r="BM603" s="417"/>
      <c r="BN603" s="417"/>
      <c r="BO603" s="417"/>
      <c r="BP603" s="417"/>
      <c r="BQ603" s="417"/>
      <c r="BR603" s="417"/>
      <c r="BS603" s="417"/>
      <c r="BT603" s="417"/>
      <c r="BU603" s="417"/>
      <c r="BV603" s="417"/>
      <c r="BW603" s="417"/>
      <c r="BX603" s="417"/>
      <c r="BY603" s="417"/>
      <c r="BZ603" s="418"/>
      <c r="CA603" s="418"/>
      <c r="CB603" s="418"/>
      <c r="CC603" s="418"/>
      <c r="CD603" s="418"/>
      <c r="CE603" s="418"/>
      <c r="CF603" s="418"/>
      <c r="CG603" s="418"/>
      <c r="CH603" s="418"/>
      <c r="CI603" s="418"/>
      <c r="CJ603" s="418"/>
      <c r="CK603" s="418"/>
      <c r="CL603" s="418"/>
      <c r="CM603" s="418"/>
      <c r="CN603" s="418"/>
      <c r="CO603" s="418"/>
      <c r="CP603" s="418"/>
      <c r="CQ603" s="418"/>
      <c r="CR603" s="418"/>
      <c r="CS603" s="418"/>
      <c r="CT603" s="418"/>
      <c r="CU603" s="418"/>
      <c r="CV603" s="418"/>
      <c r="CW603" s="418"/>
      <c r="CX603" s="418"/>
      <c r="CY603" s="418"/>
      <c r="CZ603" s="418"/>
    </row>
    <row r="604" s="422" customFormat="true" ht="25.15" customHeight="true" x14ac:dyDescent="0.2">
      <c r="C604" s="1151"/>
      <c r="D604" s="1151"/>
      <c r="E604" s="927" t="s">
        <v>199</v>
      </c>
      <c r="F604" s="727"/>
      <c r="G604" s="727"/>
      <c r="H604" s="1183" t="s">
        <v>222</v>
      </c>
      <c r="I604" s="1151"/>
      <c r="J604" s="1151"/>
      <c r="K604" s="727"/>
      <c r="L604" s="727"/>
      <c r="M604" s="1182" t="s">
        <v>551</v>
      </c>
      <c r="N604" s="1151"/>
      <c r="O604" s="914">
        <v>1.3310166419739578E-2</v>
      </c>
      <c r="P604" s="727"/>
      <c r="Q604" s="727"/>
      <c r="AG604" s="415"/>
      <c r="AH604" s="415"/>
      <c r="AI604" s="415"/>
      <c r="AJ604" s="415"/>
      <c r="AK604" s="415"/>
      <c r="AL604" s="415"/>
      <c r="AM604" s="415"/>
      <c r="AN604" s="415"/>
      <c r="AO604" s="415"/>
      <c r="AP604" s="415"/>
      <c r="AQ604" s="415"/>
      <c r="AR604" s="415"/>
      <c r="AS604" s="415"/>
      <c r="AT604" s="415"/>
      <c r="AU604" s="415"/>
      <c r="AV604" s="415"/>
      <c r="AW604" s="415"/>
      <c r="AX604" s="415"/>
      <c r="AY604" s="415"/>
      <c r="AZ604" s="415"/>
      <c r="BA604" s="418"/>
      <c r="BB604" s="495"/>
      <c r="BC604" s="418"/>
      <c r="BD604" s="418"/>
      <c r="BE604" s="418"/>
      <c r="BF604" s="418"/>
      <c r="BG604" s="418"/>
      <c r="BH604" s="418"/>
      <c r="BI604" s="418"/>
      <c r="BJ604" s="418"/>
      <c r="BK604" s="418"/>
      <c r="BL604" s="418"/>
      <c r="BM604" s="418"/>
      <c r="BN604" s="418"/>
      <c r="BO604" s="418"/>
      <c r="BP604" s="418"/>
      <c r="BQ604" s="418"/>
      <c r="BR604" s="418"/>
      <c r="BS604" s="418"/>
      <c r="BT604" s="418"/>
      <c r="BU604" s="418"/>
      <c r="BV604" s="418"/>
      <c r="BW604" s="418"/>
      <c r="BX604" s="418"/>
      <c r="BY604" s="418"/>
      <c r="BZ604" s="418"/>
      <c r="CA604" s="418"/>
      <c r="CB604" s="418"/>
      <c r="CC604" s="418"/>
      <c r="CD604" s="418"/>
      <c r="CE604" s="418"/>
      <c r="CF604" s="418"/>
      <c r="CG604" s="418"/>
      <c r="CH604" s="418"/>
      <c r="CI604" s="418"/>
      <c r="CJ604" s="418"/>
      <c r="CK604" s="418"/>
      <c r="CL604" s="418"/>
      <c r="CM604" s="418"/>
      <c r="CN604" s="418"/>
      <c r="CO604" s="418"/>
      <c r="CP604" s="418"/>
      <c r="CQ604" s="418"/>
      <c r="CR604" s="418"/>
      <c r="CS604" s="418"/>
      <c r="CT604" s="418"/>
      <c r="CU604" s="418"/>
      <c r="CV604" s="418"/>
      <c r="CW604" s="418"/>
      <c r="CX604" s="418"/>
      <c r="CY604" s="418"/>
      <c r="CZ604" s="418"/>
    </row>
    <row r="605" s="422" customFormat="true" ht="25.15" customHeight="true" x14ac:dyDescent="0.2">
      <c r="C605" s="1182" t="s">
        <v>537</v>
      </c>
      <c r="D605" s="1151"/>
      <c r="E605" s="909">
        <v>-2.0601356628979228E-2</v>
      </c>
      <c r="F605" s="727"/>
      <c r="G605" s="727"/>
      <c r="H605" s="1152"/>
      <c r="I605" s="1151"/>
      <c r="J605" s="901" t="s">
        <v>198</v>
      </c>
      <c r="K605" s="727"/>
      <c r="L605" s="727"/>
      <c r="M605" s="1182" t="s">
        <v>556</v>
      </c>
      <c r="N605" s="1151"/>
      <c r="O605" s="914">
        <v>1.2005906187564504E-2</v>
      </c>
      <c r="P605" s="727"/>
      <c r="Q605" s="727"/>
      <c r="AG605" s="415"/>
      <c r="AH605" s="415"/>
      <c r="AI605" s="415"/>
      <c r="AJ605" s="415"/>
      <c r="AK605" s="415"/>
      <c r="AL605" s="415"/>
      <c r="AM605" s="415"/>
      <c r="AN605" s="415"/>
      <c r="AO605" s="415"/>
      <c r="AP605" s="415"/>
      <c r="AQ605" s="415"/>
      <c r="AR605" s="415"/>
      <c r="AS605" s="415"/>
      <c r="AT605" s="415"/>
      <c r="AU605" s="415"/>
      <c r="AV605" s="415"/>
      <c r="AW605" s="415"/>
      <c r="AX605" s="415"/>
      <c r="AY605" s="415"/>
      <c r="AZ605" s="415"/>
      <c r="BA605" s="418"/>
      <c r="BB605" s="495"/>
      <c r="BC605" s="418"/>
      <c r="BD605" s="418"/>
      <c r="BE605" s="418"/>
      <c r="BF605" s="418"/>
      <c r="BG605" s="418"/>
      <c r="BH605" s="418"/>
      <c r="BI605" s="418"/>
      <c r="BJ605" s="418"/>
      <c r="BK605" s="418"/>
      <c r="BL605" s="418"/>
      <c r="BM605" s="418"/>
      <c r="BN605" s="418"/>
      <c r="BO605" s="418"/>
      <c r="BP605" s="418"/>
      <c r="BQ605" s="418"/>
      <c r="BR605" s="418"/>
      <c r="BS605" s="418"/>
      <c r="BT605" s="418"/>
      <c r="BU605" s="418"/>
      <c r="BV605" s="418"/>
      <c r="BW605" s="418"/>
      <c r="BX605" s="418"/>
      <c r="BY605" s="418"/>
      <c r="BZ605" s="418"/>
      <c r="CA605" s="418"/>
      <c r="CB605" s="418"/>
      <c r="CC605" s="418"/>
      <c r="CD605" s="418"/>
      <c r="CE605" s="418"/>
      <c r="CF605" s="418"/>
      <c r="CG605" s="418"/>
      <c r="CH605" s="418"/>
      <c r="CI605" s="418"/>
      <c r="CJ605" s="418"/>
      <c r="CK605" s="418"/>
      <c r="CL605" s="418"/>
      <c r="CM605" s="418"/>
      <c r="CN605" s="418"/>
      <c r="CO605" s="418"/>
      <c r="CP605" s="418"/>
      <c r="CQ605" s="418"/>
      <c r="CR605" s="418"/>
      <c r="CS605" s="418"/>
      <c r="CT605" s="418"/>
      <c r="CU605" s="418"/>
      <c r="CV605" s="418"/>
      <c r="CW605" s="418"/>
      <c r="CX605" s="418"/>
      <c r="CY605" s="418"/>
      <c r="CZ605" s="418"/>
    </row>
    <row r="606" s="422" customFormat="true" ht="25.15" customHeight="true" x14ac:dyDescent="0.2">
      <c r="C606" s="1182" t="s">
        <v>500</v>
      </c>
      <c r="D606" s="1151"/>
      <c r="E606" s="912">
        <v>-5.7381141115239898E-2</v>
      </c>
      <c r="F606" s="727"/>
      <c r="G606" s="727"/>
      <c r="H606" s="1151"/>
      <c r="I606" s="1151"/>
      <c r="J606" s="928" t="s">
        <v>199</v>
      </c>
      <c r="K606" s="727"/>
      <c r="L606" s="727"/>
      <c r="M606" s="1182" t="s">
        <v>558</v>
      </c>
      <c r="N606" s="1151"/>
      <c r="O606" s="914">
        <v>6.3753619611268738E-3</v>
      </c>
      <c r="P606" s="727"/>
      <c r="Q606" s="727"/>
      <c r="AG606" s="415"/>
      <c r="AH606" s="415"/>
      <c r="AI606" s="415"/>
      <c r="AJ606" s="415"/>
      <c r="AK606" s="415"/>
      <c r="AL606" s="415"/>
      <c r="AM606" s="415"/>
      <c r="AN606" s="415"/>
      <c r="AO606" s="415"/>
      <c r="AP606" s="415"/>
      <c r="AQ606" s="415"/>
      <c r="AR606" s="415"/>
      <c r="AS606" s="415"/>
      <c r="AT606" s="415"/>
      <c r="AU606" s="415"/>
      <c r="AV606" s="415"/>
      <c r="AW606" s="415"/>
      <c r="AX606" s="415"/>
      <c r="AY606" s="415"/>
      <c r="AZ606" s="415"/>
      <c r="BA606" s="418"/>
      <c r="BB606" s="495"/>
      <c r="BC606" s="418"/>
      <c r="BD606" s="418"/>
      <c r="BE606" s="418"/>
      <c r="BF606" s="418"/>
      <c r="BG606" s="418"/>
      <c r="BH606" s="418"/>
      <c r="BI606" s="418"/>
      <c r="BJ606" s="418"/>
      <c r="BK606" s="418"/>
      <c r="BL606" s="418"/>
      <c r="BM606" s="418"/>
      <c r="BN606" s="418"/>
      <c r="BO606" s="418"/>
      <c r="BP606" s="418"/>
      <c r="BQ606" s="418"/>
      <c r="BR606" s="418"/>
      <c r="BS606" s="418"/>
      <c r="BT606" s="418"/>
      <c r="BU606" s="418"/>
      <c r="BV606" s="418"/>
      <c r="BW606" s="418"/>
      <c r="BX606" s="418"/>
      <c r="BY606" s="418"/>
      <c r="BZ606" s="418"/>
      <c r="CA606" s="418"/>
      <c r="CB606" s="418"/>
      <c r="CC606" s="418"/>
      <c r="CD606" s="418"/>
      <c r="CE606" s="418"/>
      <c r="CF606" s="418"/>
      <c r="CG606" s="418"/>
      <c r="CH606" s="418"/>
      <c r="CI606" s="418"/>
      <c r="CJ606" s="418"/>
      <c r="CK606" s="418"/>
      <c r="CL606" s="418"/>
      <c r="CM606" s="418"/>
      <c r="CN606" s="418"/>
      <c r="CO606" s="418"/>
      <c r="CP606" s="418"/>
      <c r="CQ606" s="418"/>
      <c r="CR606" s="418"/>
      <c r="CS606" s="418"/>
      <c r="CT606" s="418"/>
      <c r="CU606" s="418"/>
      <c r="CV606" s="418"/>
      <c r="CW606" s="418"/>
      <c r="CX606" s="418"/>
      <c r="CY606" s="418"/>
      <c r="CZ606" s="418"/>
    </row>
    <row r="607" s="422" customFormat="true" ht="25.15" customHeight="true" x14ac:dyDescent="0.2">
      <c r="C607" s="1182" t="s">
        <v>533</v>
      </c>
      <c r="D607" s="1151"/>
      <c r="E607" s="912">
        <v>-1.5691160030749864E-2</v>
      </c>
      <c r="F607" s="727"/>
      <c r="G607" s="727"/>
      <c r="H607" s="1182" t="s">
        <v>537</v>
      </c>
      <c r="I607" s="1151"/>
      <c r="J607" s="910">
        <v>-1.8410371178672082E-2</v>
      </c>
      <c r="K607" s="727"/>
      <c r="L607" s="727"/>
      <c r="M607" s="1182" t="s">
        <v>578</v>
      </c>
      <c r="N607" s="1151"/>
      <c r="O607" s="914">
        <v>1.3640180942810951E-3</v>
      </c>
      <c r="P607" s="727"/>
      <c r="Q607" s="727"/>
      <c r="AG607" s="415"/>
      <c r="AH607" s="415"/>
      <c r="AI607" s="415"/>
      <c r="AJ607" s="415"/>
      <c r="AK607" s="415"/>
      <c r="AL607" s="415"/>
      <c r="AM607" s="415"/>
      <c r="AN607" s="415"/>
      <c r="AO607" s="415"/>
      <c r="AP607" s="415"/>
      <c r="AQ607" s="415"/>
      <c r="AR607" s="415"/>
      <c r="AS607" s="415"/>
      <c r="AT607" s="415"/>
      <c r="AU607" s="415"/>
      <c r="AV607" s="415"/>
      <c r="AW607" s="415"/>
      <c r="AX607" s="415"/>
      <c r="AY607" s="415"/>
      <c r="AZ607" s="415"/>
      <c r="BA607" s="418"/>
      <c r="BB607" s="495"/>
      <c r="BC607" s="418"/>
      <c r="BD607" s="418"/>
      <c r="BE607" s="418"/>
      <c r="BF607" s="418"/>
      <c r="BG607" s="418"/>
      <c r="BH607" s="418"/>
      <c r="BI607" s="418"/>
      <c r="BJ607" s="418"/>
      <c r="BK607" s="418"/>
      <c r="BL607" s="418"/>
      <c r="BM607" s="418"/>
      <c r="BN607" s="418"/>
      <c r="BO607" s="418"/>
      <c r="BP607" s="418"/>
      <c r="BQ607" s="418"/>
      <c r="BR607" s="418"/>
      <c r="BS607" s="418"/>
      <c r="BT607" s="418"/>
      <c r="BU607" s="418"/>
      <c r="BV607" s="418"/>
      <c r="BW607" s="418"/>
      <c r="BX607" s="418"/>
      <c r="BY607" s="418"/>
      <c r="BZ607" s="418"/>
      <c r="CA607" s="418"/>
      <c r="CB607" s="418"/>
      <c r="CC607" s="418"/>
      <c r="CD607" s="418"/>
      <c r="CE607" s="418"/>
      <c r="CF607" s="418"/>
      <c r="CG607" s="418"/>
      <c r="CH607" s="418"/>
      <c r="CI607" s="418"/>
      <c r="CJ607" s="418"/>
      <c r="CK607" s="418"/>
      <c r="CL607" s="418"/>
      <c r="CM607" s="418"/>
      <c r="CN607" s="418"/>
      <c r="CO607" s="418"/>
      <c r="CP607" s="418"/>
      <c r="CQ607" s="418"/>
      <c r="CR607" s="418"/>
      <c r="CS607" s="418"/>
      <c r="CT607" s="418"/>
      <c r="CU607" s="418"/>
      <c r="CV607" s="418"/>
      <c r="CW607" s="418"/>
      <c r="CX607" s="418"/>
      <c r="CY607" s="418"/>
      <c r="CZ607" s="418"/>
    </row>
    <row r="608" s="422" customFormat="true" ht="25.15" customHeight="true" x14ac:dyDescent="0.2">
      <c r="C608" s="1182" t="s">
        <v>559</v>
      </c>
      <c r="D608" s="1151"/>
      <c r="E608" s="912">
        <v>1.2558768661916969E-3</v>
      </c>
      <c r="F608" s="727"/>
      <c r="G608" s="727"/>
      <c r="H608" s="1182" t="s">
        <v>500</v>
      </c>
      <c r="I608" s="1151"/>
      <c r="J608" s="913">
        <v>-6.4747123166141493E-2</v>
      </c>
      <c r="K608" s="727"/>
      <c r="L608" s="727"/>
      <c r="M608" s="1182" t="s">
        <v>569</v>
      </c>
      <c r="N608" s="1151"/>
      <c r="O608" s="914">
        <v>4.2060630123296854E-3</v>
      </c>
      <c r="P608" s="727"/>
      <c r="Q608" s="727"/>
      <c r="AG608" s="415"/>
      <c r="AH608" s="415"/>
      <c r="AI608" s="415"/>
      <c r="AJ608" s="415"/>
      <c r="AK608" s="415"/>
      <c r="AL608" s="415"/>
      <c r="AM608" s="415"/>
      <c r="AN608" s="415"/>
      <c r="AO608" s="415"/>
      <c r="AP608" s="415"/>
      <c r="AQ608" s="415"/>
      <c r="AR608" s="415"/>
      <c r="AS608" s="415"/>
      <c r="AT608" s="415"/>
      <c r="AU608" s="415"/>
      <c r="AV608" s="415"/>
      <c r="AW608" s="415"/>
      <c r="AX608" s="415"/>
      <c r="AY608" s="415"/>
      <c r="AZ608" s="415"/>
      <c r="BA608" s="418"/>
      <c r="BB608" s="495"/>
      <c r="BC608" s="418"/>
      <c r="BD608" s="418"/>
      <c r="BE608" s="418"/>
      <c r="BF608" s="418"/>
      <c r="BG608" s="418"/>
      <c r="BH608" s="418"/>
      <c r="BI608" s="418"/>
      <c r="BJ608" s="418"/>
      <c r="BK608" s="418"/>
      <c r="BL608" s="418"/>
      <c r="BM608" s="418"/>
      <c r="BN608" s="418"/>
      <c r="BO608" s="418"/>
      <c r="BP608" s="418"/>
      <c r="BQ608" s="418"/>
      <c r="BR608" s="418"/>
      <c r="BS608" s="418"/>
      <c r="BT608" s="418"/>
      <c r="BU608" s="418"/>
      <c r="BV608" s="418"/>
      <c r="BW608" s="418"/>
      <c r="BX608" s="418"/>
      <c r="BY608" s="418"/>
      <c r="BZ608" s="418"/>
      <c r="CA608" s="418"/>
      <c r="CB608" s="418"/>
      <c r="CC608" s="418"/>
      <c r="CD608" s="418"/>
      <c r="CE608" s="418"/>
      <c r="CF608" s="418"/>
      <c r="CG608" s="418"/>
      <c r="CH608" s="418"/>
      <c r="CI608" s="418"/>
      <c r="CJ608" s="418"/>
      <c r="CK608" s="418"/>
      <c r="CL608" s="418"/>
      <c r="CM608" s="418"/>
      <c r="CN608" s="418"/>
      <c r="CO608" s="418"/>
      <c r="CP608" s="418"/>
      <c r="CQ608" s="418"/>
      <c r="CR608" s="418"/>
      <c r="CS608" s="418"/>
      <c r="CT608" s="418"/>
      <c r="CU608" s="418"/>
      <c r="CV608" s="418"/>
      <c r="CW608" s="418"/>
      <c r="CX608" s="418"/>
      <c r="CY608" s="418"/>
      <c r="CZ608" s="418"/>
    </row>
    <row r="609" s="422" customFormat="true" ht="25.15" customHeight="true" x14ac:dyDescent="0.2">
      <c r="C609" s="1182" t="s">
        <v>565</v>
      </c>
      <c r="D609" s="1151"/>
      <c r="E609" s="912">
        <v>6.9933267555761193E-3</v>
      </c>
      <c r="F609" s="727"/>
      <c r="G609" s="727"/>
      <c r="H609" s="1182" t="s">
        <v>533</v>
      </c>
      <c r="I609" s="1151"/>
      <c r="J609" s="913">
        <v>-3.0417731969140122E-2</v>
      </c>
      <c r="K609" s="727"/>
      <c r="L609" s="727"/>
      <c r="M609" s="1182" t="s">
        <v>512</v>
      </c>
      <c r="N609" s="1151"/>
      <c r="O609" s="914">
        <v>4.2446916529146339E-2</v>
      </c>
      <c r="P609" s="727"/>
      <c r="Q609" s="727"/>
      <c r="AG609" s="415"/>
      <c r="AH609" s="415"/>
      <c r="AI609" s="415"/>
      <c r="AJ609" s="415"/>
      <c r="AK609" s="415"/>
      <c r="AL609" s="415"/>
      <c r="AM609" s="415"/>
      <c r="AN609" s="415"/>
      <c r="AO609" s="415"/>
      <c r="AP609" s="415"/>
      <c r="AQ609" s="415"/>
      <c r="AR609" s="415"/>
      <c r="AS609" s="415"/>
      <c r="AT609" s="415"/>
      <c r="AU609" s="415"/>
      <c r="AV609" s="415"/>
      <c r="AW609" s="415"/>
      <c r="AX609" s="415"/>
      <c r="AY609" s="415"/>
      <c r="AZ609" s="415"/>
      <c r="BA609" s="418"/>
      <c r="BB609" s="495"/>
      <c r="BC609" s="418"/>
      <c r="BD609" s="418"/>
      <c r="BE609" s="418"/>
      <c r="BF609" s="418"/>
      <c r="BG609" s="418"/>
      <c r="BH609" s="418"/>
      <c r="BI609" s="418"/>
      <c r="BJ609" s="418"/>
      <c r="BK609" s="418"/>
      <c r="BL609" s="418"/>
      <c r="BM609" s="418"/>
      <c r="BN609" s="418"/>
      <c r="BO609" s="418"/>
      <c r="BP609" s="418"/>
      <c r="BQ609" s="418"/>
      <c r="BR609" s="418"/>
      <c r="BS609" s="418"/>
      <c r="BT609" s="418"/>
      <c r="BU609" s="418"/>
      <c r="BV609" s="418"/>
      <c r="BW609" s="418"/>
      <c r="BX609" s="418"/>
      <c r="BY609" s="418"/>
      <c r="BZ609" s="418"/>
      <c r="CA609" s="418"/>
      <c r="CB609" s="418"/>
      <c r="CC609" s="418"/>
      <c r="CD609" s="418"/>
      <c r="CE609" s="418"/>
      <c r="CF609" s="418"/>
      <c r="CG609" s="418"/>
      <c r="CH609" s="418"/>
      <c r="CI609" s="418"/>
      <c r="CJ609" s="418"/>
      <c r="CK609" s="418"/>
      <c r="CL609" s="418"/>
      <c r="CM609" s="418"/>
      <c r="CN609" s="418"/>
      <c r="CO609" s="418"/>
      <c r="CP609" s="418"/>
      <c r="CQ609" s="418"/>
      <c r="CR609" s="418"/>
      <c r="CS609" s="418"/>
      <c r="CT609" s="418"/>
      <c r="CU609" s="418"/>
      <c r="CV609" s="418"/>
      <c r="CW609" s="418"/>
      <c r="CX609" s="418"/>
      <c r="CY609" s="418"/>
      <c r="CZ609" s="418"/>
    </row>
    <row r="610" s="422" customFormat="true" ht="25.15" customHeight="true" x14ac:dyDescent="0.2">
      <c r="C610" s="1182" t="s">
        <v>555</v>
      </c>
      <c r="D610" s="1151"/>
      <c r="E610" s="912">
        <v>1.1536944094020042E-2</v>
      </c>
      <c r="F610" s="727"/>
      <c r="G610" s="727"/>
      <c r="H610" s="1182" t="s">
        <v>559</v>
      </c>
      <c r="I610" s="1151"/>
      <c r="J610" s="913">
        <v>-1.0474169845560125E-3</v>
      </c>
      <c r="K610" s="727"/>
      <c r="L610" s="727"/>
      <c r="M610" s="1182" t="s">
        <v>522</v>
      </c>
      <c r="N610" s="1151"/>
      <c r="O610" s="914">
        <v>4.5041822686245007E-2</v>
      </c>
      <c r="P610" s="727"/>
      <c r="Q610" s="727"/>
      <c r="AG610" s="415"/>
      <c r="AH610" s="415"/>
      <c r="AI610" s="415"/>
      <c r="AJ610" s="415"/>
      <c r="AK610" s="415"/>
      <c r="AL610" s="415"/>
      <c r="AM610" s="415"/>
      <c r="AN610" s="415"/>
      <c r="AO610" s="415"/>
      <c r="AP610" s="415"/>
      <c r="AQ610" s="415"/>
      <c r="AR610" s="415"/>
      <c r="AS610" s="415"/>
      <c r="AT610" s="415"/>
      <c r="AU610" s="415"/>
      <c r="AV610" s="415"/>
      <c r="AW610" s="415"/>
      <c r="AX610" s="415"/>
      <c r="AY610" s="415"/>
      <c r="AZ610" s="415"/>
      <c r="BA610" s="418"/>
      <c r="BB610" s="495"/>
      <c r="BC610" s="418"/>
      <c r="BD610" s="418"/>
      <c r="BE610" s="418"/>
      <c r="BF610" s="418"/>
      <c r="BG610" s="418"/>
      <c r="BH610" s="418"/>
      <c r="BI610" s="418"/>
      <c r="BJ610" s="418"/>
      <c r="BK610" s="418"/>
      <c r="BL610" s="418"/>
      <c r="BM610" s="418"/>
      <c r="BN610" s="418"/>
      <c r="BO610" s="418"/>
      <c r="BP610" s="418"/>
      <c r="BQ610" s="418"/>
      <c r="BR610" s="418"/>
      <c r="BS610" s="418"/>
      <c r="BT610" s="418"/>
      <c r="BU610" s="418"/>
      <c r="BV610" s="418"/>
      <c r="BW610" s="418"/>
      <c r="BX610" s="418"/>
      <c r="BY610" s="418"/>
      <c r="BZ610" s="418"/>
      <c r="CA610" s="418"/>
      <c r="CB610" s="418"/>
      <c r="CC610" s="418"/>
      <c r="CD610" s="418"/>
      <c r="CE610" s="418"/>
      <c r="CF610" s="418"/>
      <c r="CG610" s="418"/>
      <c r="CH610" s="418"/>
      <c r="CI610" s="418"/>
      <c r="CJ610" s="418"/>
      <c r="CK610" s="418"/>
      <c r="CL610" s="418"/>
      <c r="CM610" s="418"/>
      <c r="CN610" s="418"/>
      <c r="CO610" s="418"/>
      <c r="CP610" s="418"/>
      <c r="CQ610" s="418"/>
      <c r="CR610" s="418"/>
      <c r="CS610" s="418"/>
      <c r="CT610" s="418"/>
      <c r="CU610" s="418"/>
      <c r="CV610" s="418"/>
      <c r="CW610" s="418"/>
      <c r="CX610" s="418"/>
      <c r="CY610" s="418"/>
      <c r="CZ610" s="418"/>
    </row>
    <row r="611" s="422" customFormat="true" ht="25.15" customHeight="true" x14ac:dyDescent="0.2">
      <c r="C611" s="1182" t="s">
        <v>319</v>
      </c>
      <c r="D611" s="1151"/>
      <c r="E611" s="912">
        <v>5.2233847588328157E-2</v>
      </c>
      <c r="F611" s="727"/>
      <c r="G611" s="727"/>
      <c r="H611" s="1182" t="s">
        <v>565</v>
      </c>
      <c r="I611" s="1151"/>
      <c r="J611" s="913">
        <v>6.5322663024543013E-3</v>
      </c>
      <c r="K611" s="727"/>
      <c r="L611" s="727"/>
      <c r="M611" s="1182" t="s">
        <v>554</v>
      </c>
      <c r="N611" s="1151"/>
      <c r="O611" s="914">
        <v>1.4743785705225866E-3</v>
      </c>
      <c r="P611" s="727"/>
      <c r="Q611" s="727"/>
      <c r="AG611" s="415"/>
      <c r="AH611" s="415"/>
      <c r="AI611" s="415"/>
      <c r="AJ611" s="415"/>
      <c r="AK611" s="415"/>
      <c r="AL611" s="415"/>
      <c r="AM611" s="415"/>
      <c r="AN611" s="415"/>
      <c r="AO611" s="415"/>
      <c r="AP611" s="415"/>
      <c r="AQ611" s="415"/>
      <c r="AR611" s="415"/>
      <c r="AS611" s="415"/>
      <c r="AT611" s="415"/>
      <c r="AU611" s="415"/>
      <c r="AV611" s="415"/>
      <c r="AW611" s="415"/>
      <c r="AX611" s="415"/>
      <c r="AY611" s="415"/>
      <c r="AZ611" s="415"/>
      <c r="BA611" s="418"/>
      <c r="BB611" s="495"/>
      <c r="BC611" s="418"/>
      <c r="BD611" s="418"/>
      <c r="BE611" s="418"/>
      <c r="BF611" s="418"/>
      <c r="BG611" s="418"/>
      <c r="BH611" s="418"/>
      <c r="BI611" s="418"/>
      <c r="BJ611" s="418"/>
      <c r="BK611" s="418"/>
      <c r="BL611" s="418"/>
      <c r="BM611" s="418"/>
      <c r="BN611" s="418"/>
      <c r="BO611" s="418"/>
      <c r="BP611" s="418"/>
      <c r="BQ611" s="418"/>
      <c r="BR611" s="418"/>
      <c r="BS611" s="418"/>
      <c r="BT611" s="418"/>
      <c r="BU611" s="418"/>
      <c r="BV611" s="418"/>
      <c r="BW611" s="418"/>
      <c r="BX611" s="418"/>
      <c r="BY611" s="418"/>
      <c r="BZ611" s="418"/>
      <c r="CA611" s="418"/>
      <c r="CB611" s="418"/>
      <c r="CC611" s="418"/>
      <c r="CD611" s="418"/>
      <c r="CE611" s="418"/>
      <c r="CF611" s="418"/>
      <c r="CG611" s="418"/>
      <c r="CH611" s="418"/>
      <c r="CI611" s="418"/>
      <c r="CJ611" s="418"/>
      <c r="CK611" s="418"/>
      <c r="CL611" s="418"/>
      <c r="CM611" s="418"/>
      <c r="CN611" s="418"/>
      <c r="CO611" s="418"/>
      <c r="CP611" s="418"/>
      <c r="CQ611" s="418"/>
      <c r="CR611" s="418"/>
      <c r="CS611" s="418"/>
      <c r="CT611" s="418"/>
      <c r="CU611" s="418"/>
      <c r="CV611" s="418"/>
      <c r="CW611" s="418"/>
      <c r="CX611" s="418"/>
      <c r="CY611" s="418"/>
      <c r="CZ611" s="418"/>
    </row>
    <row r="612" s="422" customFormat="true" ht="25.15" customHeight="true" x14ac:dyDescent="0.2">
      <c r="C612" s="1182" t="s">
        <v>525</v>
      </c>
      <c r="D612" s="1151"/>
      <c r="E612" s="912">
        <v>3.8609938873518664E-2</v>
      </c>
      <c r="F612" s="727"/>
      <c r="G612" s="727"/>
      <c r="H612" s="1182" t="s">
        <v>580</v>
      </c>
      <c r="I612" s="1151"/>
      <c r="J612" s="913">
        <v>2.3488655347813528E-3</v>
      </c>
      <c r="K612" s="727"/>
      <c r="L612" s="727"/>
      <c r="M612" s="1182" t="s">
        <v>561</v>
      </c>
      <c r="N612" s="1151"/>
      <c r="O612" s="914">
        <v>2.3604489278768481E-3</v>
      </c>
      <c r="P612" s="727"/>
      <c r="Q612" s="727"/>
      <c r="AG612" s="415"/>
      <c r="AH612" s="415"/>
      <c r="AI612" s="415"/>
      <c r="AJ612" s="415"/>
      <c r="AK612" s="415"/>
      <c r="AL612" s="415"/>
      <c r="AM612" s="415"/>
      <c r="AN612" s="415"/>
      <c r="AO612" s="415"/>
      <c r="AP612" s="415"/>
      <c r="AQ612" s="415"/>
      <c r="AR612" s="415"/>
      <c r="AS612" s="415"/>
      <c r="AT612" s="415"/>
      <c r="AU612" s="415"/>
      <c r="AV612" s="415"/>
      <c r="AW612" s="415"/>
      <c r="AX612" s="415"/>
      <c r="AY612" s="415"/>
      <c r="AZ612" s="415"/>
      <c r="BA612" s="418"/>
      <c r="BB612" s="495"/>
      <c r="BC612" s="418"/>
      <c r="BD612" s="418"/>
      <c r="BE612" s="418"/>
      <c r="BF612" s="418"/>
      <c r="BG612" s="418"/>
      <c r="BH612" s="418"/>
      <c r="BI612" s="418"/>
      <c r="BJ612" s="418"/>
      <c r="BK612" s="418"/>
      <c r="BL612" s="418"/>
      <c r="BM612" s="418"/>
      <c r="BN612" s="418"/>
      <c r="BO612" s="418"/>
      <c r="BP612" s="418"/>
      <c r="BQ612" s="418"/>
      <c r="BR612" s="418"/>
      <c r="BS612" s="418"/>
      <c r="BT612" s="418"/>
      <c r="BU612" s="418"/>
      <c r="BV612" s="418"/>
      <c r="BW612" s="418"/>
      <c r="BX612" s="418"/>
      <c r="BY612" s="418"/>
      <c r="BZ612" s="418"/>
      <c r="CA612" s="418"/>
      <c r="CB612" s="418"/>
      <c r="CC612" s="418"/>
      <c r="CD612" s="418"/>
      <c r="CE612" s="418"/>
      <c r="CF612" s="418"/>
      <c r="CG612" s="418"/>
      <c r="CH612" s="418"/>
      <c r="CI612" s="418"/>
      <c r="CJ612" s="418"/>
      <c r="CK612" s="418"/>
      <c r="CL612" s="418"/>
      <c r="CM612" s="418"/>
      <c r="CN612" s="418"/>
      <c r="CO612" s="418"/>
      <c r="CP612" s="418"/>
      <c r="CQ612" s="418"/>
      <c r="CR612" s="418"/>
      <c r="CS612" s="418"/>
      <c r="CT612" s="418"/>
      <c r="CU612" s="418"/>
      <c r="CV612" s="418"/>
      <c r="CW612" s="418"/>
      <c r="CX612" s="418"/>
      <c r="CY612" s="418"/>
      <c r="CZ612" s="418"/>
    </row>
    <row r="613" s="422" customFormat="true" ht="25.15" customHeight="true" x14ac:dyDescent="0.2">
      <c r="C613" s="1182" t="s">
        <v>557</v>
      </c>
      <c r="D613" s="1151"/>
      <c r="E613" s="912">
        <v>1.0895867956380801E-2</v>
      </c>
      <c r="F613" s="727"/>
      <c r="G613" s="727"/>
      <c r="H613" s="1182" t="s">
        <v>555</v>
      </c>
      <c r="I613" s="1151"/>
      <c r="J613" s="913">
        <v>1.0742797005399396E-2</v>
      </c>
      <c r="K613" s="727"/>
      <c r="L613" s="727"/>
      <c r="M613" s="1182" t="s">
        <v>541</v>
      </c>
      <c r="N613" s="1151"/>
      <c r="O613" s="914">
        <v>1.4021932081352249E-2</v>
      </c>
      <c r="P613" s="727"/>
      <c r="Q613" s="727"/>
      <c r="AG613" s="415"/>
      <c r="AH613" s="415"/>
      <c r="AI613" s="415"/>
      <c r="AJ613" s="415"/>
      <c r="AK613" s="415"/>
      <c r="AL613" s="415"/>
      <c r="AM613" s="415"/>
      <c r="AN613" s="415"/>
      <c r="AO613" s="415"/>
      <c r="AP613" s="415"/>
      <c r="AQ613" s="415"/>
      <c r="AR613" s="415"/>
      <c r="AS613" s="415"/>
      <c r="AT613" s="415"/>
      <c r="AU613" s="415"/>
      <c r="AV613" s="415"/>
      <c r="AW613" s="415"/>
      <c r="AX613" s="415"/>
      <c r="AY613" s="415"/>
      <c r="AZ613" s="415"/>
      <c r="BA613" s="418"/>
      <c r="BB613" s="495"/>
      <c r="BC613" s="418"/>
      <c r="BD613" s="418"/>
      <c r="BE613" s="418"/>
      <c r="BF613" s="418"/>
      <c r="BG613" s="418"/>
      <c r="BH613" s="418"/>
      <c r="BI613" s="418"/>
      <c r="BJ613" s="418"/>
      <c r="BK613" s="418"/>
      <c r="BL613" s="418"/>
      <c r="BM613" s="418"/>
      <c r="BN613" s="418"/>
      <c r="BO613" s="418"/>
      <c r="BP613" s="418"/>
      <c r="BQ613" s="418"/>
      <c r="BR613" s="418"/>
      <c r="BS613" s="418"/>
      <c r="BT613" s="418"/>
      <c r="BU613" s="418"/>
      <c r="BV613" s="418"/>
      <c r="BW613" s="418"/>
      <c r="BX613" s="418"/>
      <c r="BY613" s="418"/>
      <c r="BZ613" s="418"/>
      <c r="CA613" s="418"/>
      <c r="CB613" s="418"/>
      <c r="CC613" s="418"/>
      <c r="CD613" s="418"/>
      <c r="CE613" s="418"/>
      <c r="CF613" s="418"/>
      <c r="CG613" s="418"/>
      <c r="CH613" s="418"/>
      <c r="CI613" s="418"/>
      <c r="CJ613" s="418"/>
      <c r="CK613" s="418"/>
      <c r="CL613" s="418"/>
      <c r="CM613" s="418"/>
      <c r="CN613" s="418"/>
      <c r="CO613" s="418"/>
      <c r="CP613" s="418"/>
      <c r="CQ613" s="418"/>
      <c r="CR613" s="418"/>
      <c r="CS613" s="418"/>
      <c r="CT613" s="418"/>
      <c r="CU613" s="418"/>
      <c r="CV613" s="418"/>
      <c r="CW613" s="418"/>
      <c r="CX613" s="418"/>
      <c r="CY613" s="418"/>
      <c r="CZ613" s="418"/>
    </row>
    <row r="614" s="422" customFormat="true" ht="25.15" customHeight="true" x14ac:dyDescent="0.2">
      <c r="C614" s="1182" t="s">
        <v>531</v>
      </c>
      <c r="D614" s="1151"/>
      <c r="E614" s="912">
        <v>-2.5700231013615897E-2</v>
      </c>
      <c r="F614" s="727"/>
      <c r="G614" s="727"/>
      <c r="H614" s="1182" t="s">
        <v>319</v>
      </c>
      <c r="I614" s="1151"/>
      <c r="J614" s="913">
        <v>3.4476457122940209E-2</v>
      </c>
      <c r="K614" s="727"/>
      <c r="L614" s="727"/>
      <c r="M614" s="1182" t="s">
        <v>542</v>
      </c>
      <c r="N614" s="1151"/>
      <c r="O614" s="914">
        <v>1.5992154933629744E-2</v>
      </c>
      <c r="P614" s="727"/>
      <c r="Q614" s="727"/>
      <c r="AG614" s="415"/>
      <c r="AH614" s="415"/>
      <c r="AI614" s="415"/>
      <c r="AJ614" s="415"/>
      <c r="AK614" s="415"/>
      <c r="AL614" s="415"/>
      <c r="AM614" s="415"/>
      <c r="AN614" s="415"/>
      <c r="AO614" s="415"/>
      <c r="AP614" s="415"/>
      <c r="AQ614" s="415"/>
      <c r="AR614" s="415"/>
      <c r="AS614" s="415"/>
      <c r="AT614" s="415"/>
      <c r="AU614" s="415"/>
      <c r="AV614" s="415"/>
      <c r="AW614" s="415"/>
      <c r="AX614" s="415"/>
      <c r="AY614" s="415"/>
      <c r="AZ614" s="415"/>
      <c r="BA614" s="418"/>
      <c r="BB614" s="495"/>
      <c r="BC614" s="418"/>
      <c r="BD614" s="418"/>
      <c r="BE614" s="418"/>
      <c r="BF614" s="418"/>
      <c r="BG614" s="418"/>
      <c r="BH614" s="418"/>
      <c r="BI614" s="418"/>
      <c r="BJ614" s="418"/>
      <c r="BK614" s="418"/>
      <c r="BL614" s="418"/>
      <c r="BM614" s="418"/>
      <c r="BN614" s="418"/>
      <c r="BO614" s="418"/>
      <c r="BP614" s="418"/>
      <c r="BQ614" s="418"/>
      <c r="BR614" s="418"/>
      <c r="BS614" s="418"/>
      <c r="BT614" s="418"/>
      <c r="BU614" s="418"/>
      <c r="BV614" s="418"/>
      <c r="BW614" s="418"/>
      <c r="BX614" s="418"/>
      <c r="BY614" s="418"/>
      <c r="BZ614" s="418"/>
      <c r="CA614" s="418"/>
      <c r="CB614" s="418"/>
      <c r="CC614" s="418"/>
      <c r="CD614" s="418"/>
      <c r="CE614" s="418"/>
      <c r="CF614" s="418"/>
      <c r="CG614" s="418"/>
      <c r="CH614" s="418"/>
      <c r="CI614" s="418"/>
      <c r="CJ614" s="418"/>
      <c r="CK614" s="418"/>
      <c r="CL614" s="418"/>
      <c r="CM614" s="418"/>
      <c r="CN614" s="418"/>
      <c r="CO614" s="418"/>
      <c r="CP614" s="418"/>
      <c r="CQ614" s="418"/>
      <c r="CR614" s="418"/>
      <c r="CS614" s="418"/>
      <c r="CT614" s="418"/>
      <c r="CU614" s="418"/>
      <c r="CV614" s="418"/>
      <c r="CW614" s="418"/>
      <c r="CX614" s="418"/>
      <c r="CY614" s="418"/>
      <c r="CZ614" s="418"/>
    </row>
    <row r="615" s="422" customFormat="true" ht="25.15" customHeight="true" x14ac:dyDescent="0.2">
      <c r="C615" s="1182" t="s">
        <v>549</v>
      </c>
      <c r="D615" s="1151"/>
      <c r="E615" s="912">
        <v>-1.2860867121736093E-2</v>
      </c>
      <c r="F615" s="727"/>
      <c r="G615" s="727"/>
      <c r="H615" s="1182" t="s">
        <v>525</v>
      </c>
      <c r="I615" s="1151"/>
      <c r="J615" s="913">
        <v>3.3455041053191234E-2</v>
      </c>
      <c r="K615" s="727"/>
      <c r="L615" s="727"/>
      <c r="M615" s="1182" t="s">
        <v>570</v>
      </c>
      <c r="N615" s="1151"/>
      <c r="O615" s="914">
        <v>2.8963055319745847E-4</v>
      </c>
      <c r="P615" s="727"/>
      <c r="Q615" s="727"/>
      <c r="AG615" s="415"/>
      <c r="AH615" s="415"/>
      <c r="AI615" s="415"/>
      <c r="AJ615" s="415"/>
      <c r="AK615" s="415"/>
      <c r="AL615" s="415"/>
      <c r="AM615" s="415"/>
      <c r="AN615" s="415"/>
      <c r="AO615" s="415"/>
      <c r="AP615" s="415"/>
      <c r="AQ615" s="415"/>
      <c r="AR615" s="415"/>
      <c r="AS615" s="415"/>
      <c r="AT615" s="415"/>
      <c r="AU615" s="415"/>
      <c r="AV615" s="415"/>
      <c r="AW615" s="415"/>
      <c r="AX615" s="415"/>
      <c r="AY615" s="415"/>
      <c r="AZ615" s="415"/>
      <c r="BA615" s="418"/>
      <c r="BB615" s="495"/>
      <c r="BC615" s="418"/>
      <c r="BD615" s="418"/>
      <c r="BE615" s="418"/>
      <c r="BF615" s="418"/>
      <c r="BG615" s="418"/>
      <c r="BH615" s="418"/>
      <c r="BI615" s="418"/>
      <c r="BJ615" s="418"/>
      <c r="BK615" s="418"/>
      <c r="BL615" s="418"/>
      <c r="BM615" s="418"/>
      <c r="BN615" s="418"/>
      <c r="BO615" s="418"/>
      <c r="BP615" s="418"/>
      <c r="BQ615" s="418"/>
      <c r="BR615" s="418"/>
      <c r="BS615" s="418"/>
      <c r="BT615" s="418"/>
      <c r="BU615" s="418"/>
      <c r="BV615" s="418"/>
      <c r="BW615" s="418"/>
      <c r="BX615" s="418"/>
      <c r="BY615" s="418"/>
      <c r="BZ615" s="418"/>
      <c r="CA615" s="418"/>
      <c r="CB615" s="418"/>
      <c r="CC615" s="418"/>
      <c r="CD615" s="418"/>
      <c r="CE615" s="418"/>
      <c r="CF615" s="418"/>
      <c r="CG615" s="418"/>
      <c r="CH615" s="418"/>
      <c r="CI615" s="418"/>
      <c r="CJ615" s="418"/>
      <c r="CK615" s="418"/>
      <c r="CL615" s="418"/>
      <c r="CM615" s="418"/>
      <c r="CN615" s="418"/>
      <c r="CO615" s="418"/>
      <c r="CP615" s="418"/>
      <c r="CQ615" s="418"/>
      <c r="CR615" s="418"/>
      <c r="CS615" s="418"/>
      <c r="CT615" s="418"/>
      <c r="CU615" s="418"/>
      <c r="CV615" s="418"/>
      <c r="CW615" s="418"/>
      <c r="CX615" s="418"/>
      <c r="CY615" s="418"/>
      <c r="CZ615" s="418"/>
    </row>
    <row r="616" s="422" customFormat="true" ht="25.15" customHeight="true" x14ac:dyDescent="0.2">
      <c r="C616" s="1182" t="s">
        <v>365</v>
      </c>
      <c r="D616" s="1151"/>
      <c r="E616" s="912">
        <v>-4.1394591136311555E-3</v>
      </c>
      <c r="F616" s="727"/>
      <c r="G616" s="727"/>
      <c r="H616" s="1182" t="s">
        <v>557</v>
      </c>
      <c r="I616" s="1151"/>
      <c r="J616" s="913">
        <v>8.5136594918555873E-3</v>
      </c>
      <c r="K616" s="727"/>
      <c r="L616" s="727"/>
      <c r="M616" s="1182" t="s">
        <v>584</v>
      </c>
      <c r="N616" s="1151"/>
      <c r="O616" s="914">
        <v>2.09726046393062E-4</v>
      </c>
      <c r="P616" s="727"/>
      <c r="Q616" s="727"/>
      <c r="AG616" s="415"/>
      <c r="AH616" s="415"/>
      <c r="AI616" s="415"/>
      <c r="AJ616" s="415"/>
      <c r="AK616" s="415"/>
      <c r="AL616" s="415"/>
      <c r="AM616" s="415"/>
      <c r="AN616" s="415"/>
      <c r="AO616" s="415"/>
      <c r="AP616" s="415"/>
      <c r="AQ616" s="415"/>
      <c r="AR616" s="415"/>
      <c r="AS616" s="415"/>
      <c r="AT616" s="415"/>
      <c r="AU616" s="415"/>
      <c r="AV616" s="415"/>
      <c r="AW616" s="415"/>
      <c r="AX616" s="415"/>
      <c r="AY616" s="415"/>
      <c r="AZ616" s="415"/>
      <c r="BA616" s="418"/>
      <c r="BB616" s="495"/>
      <c r="BC616" s="418"/>
      <c r="BD616" s="418"/>
      <c r="BE616" s="418"/>
      <c r="BF616" s="418"/>
      <c r="BG616" s="418"/>
      <c r="BH616" s="418"/>
      <c r="BI616" s="418"/>
      <c r="BJ616" s="418"/>
      <c r="BK616" s="418"/>
      <c r="BL616" s="418"/>
      <c r="BM616" s="418"/>
      <c r="BN616" s="418"/>
      <c r="BO616" s="418"/>
      <c r="BP616" s="418"/>
      <c r="BQ616" s="418"/>
      <c r="BR616" s="418"/>
      <c r="BS616" s="418"/>
      <c r="BT616" s="418"/>
      <c r="BU616" s="418"/>
      <c r="BV616" s="418"/>
      <c r="BW616" s="418"/>
      <c r="BX616" s="418"/>
      <c r="BY616" s="418"/>
      <c r="BZ616" s="418"/>
      <c r="CA616" s="418"/>
      <c r="CB616" s="418"/>
      <c r="CC616" s="418"/>
      <c r="CD616" s="418"/>
      <c r="CE616" s="418"/>
      <c r="CF616" s="418"/>
      <c r="CG616" s="418"/>
      <c r="CH616" s="418"/>
      <c r="CI616" s="418"/>
      <c r="CJ616" s="418"/>
      <c r="CK616" s="418"/>
      <c r="CL616" s="418"/>
      <c r="CM616" s="418"/>
      <c r="CN616" s="418"/>
      <c r="CO616" s="418"/>
      <c r="CP616" s="418"/>
      <c r="CQ616" s="418"/>
      <c r="CR616" s="418"/>
      <c r="CS616" s="418"/>
      <c r="CT616" s="418"/>
      <c r="CU616" s="418"/>
      <c r="CV616" s="418"/>
      <c r="CW616" s="418"/>
      <c r="CX616" s="418"/>
      <c r="CY616" s="418"/>
      <c r="CZ616" s="418"/>
    </row>
    <row r="617" s="422" customFormat="true" ht="25.15" customHeight="true" x14ac:dyDescent="0.2">
      <c r="C617" s="1182" t="s">
        <v>538</v>
      </c>
      <c r="D617" s="1151"/>
      <c r="E617" s="912">
        <v>-5.5986064612492783E-3</v>
      </c>
      <c r="F617" s="727"/>
      <c r="G617" s="727"/>
      <c r="H617" s="1182" t="s">
        <v>531</v>
      </c>
      <c r="I617" s="1151"/>
      <c r="J617" s="913">
        <v>-3.1844450596900442E-2</v>
      </c>
      <c r="K617" s="727"/>
      <c r="L617" s="727"/>
      <c r="M617" s="1182" t="s">
        <v>571</v>
      </c>
      <c r="N617" s="1151"/>
      <c r="O617" s="914">
        <v>1.2081386840644478E-3</v>
      </c>
      <c r="P617" s="727"/>
      <c r="Q617" s="727"/>
      <c r="AG617" s="415"/>
      <c r="AH617" s="415"/>
      <c r="AI617" s="415"/>
      <c r="AJ617" s="415"/>
      <c r="AK617" s="415"/>
      <c r="AL617" s="415"/>
      <c r="AM617" s="415"/>
      <c r="AN617" s="415"/>
      <c r="AO617" s="415"/>
      <c r="AP617" s="415"/>
      <c r="AQ617" s="415"/>
      <c r="AR617" s="415"/>
      <c r="AS617" s="415"/>
      <c r="AT617" s="415"/>
      <c r="AU617" s="415"/>
      <c r="AV617" s="415"/>
      <c r="AW617" s="415"/>
      <c r="AX617" s="415"/>
      <c r="AY617" s="415"/>
      <c r="AZ617" s="415"/>
      <c r="BA617" s="418"/>
      <c r="BB617" s="495"/>
      <c r="BC617" s="418"/>
      <c r="BD617" s="418"/>
      <c r="BE617" s="418"/>
      <c r="BF617" s="418"/>
      <c r="BG617" s="418"/>
      <c r="BH617" s="418"/>
      <c r="BI617" s="418"/>
      <c r="BJ617" s="418"/>
      <c r="BK617" s="418"/>
      <c r="BL617" s="418"/>
      <c r="BM617" s="418"/>
      <c r="BN617" s="418"/>
      <c r="BO617" s="418"/>
      <c r="BP617" s="418"/>
      <c r="BQ617" s="418"/>
      <c r="BR617" s="418"/>
      <c r="BS617" s="418"/>
      <c r="BT617" s="418"/>
      <c r="BU617" s="418"/>
      <c r="BV617" s="418"/>
      <c r="BW617" s="418"/>
      <c r="BX617" s="418"/>
      <c r="BY617" s="418"/>
      <c r="BZ617" s="418"/>
      <c r="CA617" s="418"/>
      <c r="CB617" s="418"/>
      <c r="CC617" s="418"/>
      <c r="CD617" s="418"/>
      <c r="CE617" s="418"/>
      <c r="CF617" s="418"/>
      <c r="CG617" s="418"/>
      <c r="CH617" s="418"/>
      <c r="CI617" s="418"/>
      <c r="CJ617" s="418"/>
      <c r="CK617" s="418"/>
      <c r="CL617" s="418"/>
      <c r="CM617" s="418"/>
      <c r="CN617" s="418"/>
      <c r="CO617" s="418"/>
      <c r="CP617" s="418"/>
      <c r="CQ617" s="418"/>
      <c r="CR617" s="418"/>
      <c r="CS617" s="418"/>
      <c r="CT617" s="418"/>
      <c r="CU617" s="418"/>
      <c r="CV617" s="418"/>
      <c r="CW617" s="418"/>
      <c r="CX617" s="418"/>
      <c r="CY617" s="418"/>
      <c r="CZ617" s="418"/>
    </row>
    <row r="618" s="422" customFormat="true" ht="25.15" customHeight="true" x14ac:dyDescent="0.2">
      <c r="C618" s="1182" t="s">
        <v>564</v>
      </c>
      <c r="D618" s="1151"/>
      <c r="E618" s="912">
        <v>-1.2826806759965131E-4</v>
      </c>
      <c r="F618" s="727"/>
      <c r="G618" s="727"/>
      <c r="H618" s="1182" t="s">
        <v>549</v>
      </c>
      <c r="I618" s="1151"/>
      <c r="J618" s="913">
        <v>-3.5962872160919613E-3</v>
      </c>
      <c r="K618" s="727"/>
      <c r="L618" s="727"/>
      <c r="M618" s="1182" t="s">
        <v>585</v>
      </c>
      <c r="N618" s="1151"/>
      <c r="O618" s="914">
        <v>5.0806016045082099E-4</v>
      </c>
      <c r="P618" s="727"/>
      <c r="Q618" s="727"/>
      <c r="AG618" s="415"/>
      <c r="AH618" s="415"/>
      <c r="AI618" s="415"/>
      <c r="AJ618" s="415"/>
      <c r="AK618" s="415"/>
      <c r="AL618" s="415"/>
      <c r="AM618" s="415"/>
      <c r="AN618" s="415"/>
      <c r="AO618" s="415"/>
      <c r="AP618" s="415"/>
      <c r="AQ618" s="415"/>
      <c r="AR618" s="415"/>
      <c r="AS618" s="415"/>
      <c r="AT618" s="415"/>
      <c r="AU618" s="415"/>
      <c r="AV618" s="415"/>
      <c r="AW618" s="415"/>
      <c r="AX618" s="415"/>
      <c r="AY618" s="415"/>
      <c r="AZ618" s="415"/>
      <c r="BA618" s="418"/>
      <c r="BB618" s="495"/>
      <c r="BC618" s="418"/>
      <c r="BD618" s="418"/>
      <c r="BE618" s="418"/>
      <c r="BF618" s="418"/>
      <c r="BG618" s="418"/>
      <c r="BH618" s="418"/>
      <c r="BI618" s="418"/>
      <c r="BJ618" s="418"/>
      <c r="BK618" s="418"/>
      <c r="BL618" s="418"/>
      <c r="BM618" s="418"/>
      <c r="BN618" s="418"/>
      <c r="BO618" s="418"/>
      <c r="BP618" s="418"/>
      <c r="BQ618" s="418"/>
      <c r="BR618" s="418"/>
      <c r="BS618" s="418"/>
      <c r="BT618" s="418"/>
      <c r="BU618" s="418"/>
      <c r="BV618" s="418"/>
      <c r="BW618" s="418"/>
      <c r="BX618" s="418"/>
      <c r="BY618" s="418"/>
      <c r="BZ618" s="418"/>
      <c r="CA618" s="418"/>
      <c r="CB618" s="418"/>
      <c r="CC618" s="418"/>
      <c r="CD618" s="418"/>
      <c r="CE618" s="418"/>
      <c r="CF618" s="418"/>
      <c r="CG618" s="418"/>
      <c r="CH618" s="418"/>
      <c r="CI618" s="418"/>
      <c r="CJ618" s="418"/>
      <c r="CK618" s="418"/>
      <c r="CL618" s="418"/>
      <c r="CM618" s="418"/>
      <c r="CN618" s="418"/>
      <c r="CO618" s="418"/>
      <c r="CP618" s="418"/>
      <c r="CQ618" s="418"/>
      <c r="CR618" s="418"/>
      <c r="CS618" s="418"/>
      <c r="CT618" s="418"/>
      <c r="CU618" s="418"/>
      <c r="CV618" s="418"/>
      <c r="CW618" s="418"/>
      <c r="CX618" s="418"/>
      <c r="CY618" s="418"/>
      <c r="CZ618" s="418"/>
    </row>
    <row r="619" s="422" customFormat="true" ht="25.15" customHeight="true" x14ac:dyDescent="0.2">
      <c r="C619" s="1182" t="s">
        <v>543</v>
      </c>
      <c r="D619" s="1151"/>
      <c r="E619" s="912">
        <v>-3.9312868175688919E-3</v>
      </c>
      <c r="F619" s="727"/>
      <c r="G619" s="727"/>
      <c r="H619" s="1182" t="s">
        <v>365</v>
      </c>
      <c r="I619" s="1151"/>
      <c r="J619" s="913">
        <v>-1.6901074543263962E-4</v>
      </c>
      <c r="K619" s="727"/>
      <c r="L619" s="727"/>
      <c r="M619" s="1182" t="s">
        <v>589</v>
      </c>
      <c r="N619" s="1151"/>
      <c r="O619" s="914">
        <v>2.9376271288459758E-4</v>
      </c>
      <c r="P619" s="727"/>
      <c r="Q619" s="727"/>
      <c r="AG619" s="415"/>
      <c r="AH619" s="415"/>
      <c r="AI619" s="415"/>
      <c r="AJ619" s="415"/>
      <c r="AK619" s="415"/>
      <c r="AL619" s="415"/>
      <c r="AM619" s="415"/>
      <c r="AN619" s="415"/>
      <c r="AO619" s="415"/>
      <c r="AP619" s="415"/>
      <c r="AQ619" s="415"/>
      <c r="AR619" s="415"/>
      <c r="AS619" s="415"/>
      <c r="AT619" s="415"/>
      <c r="AU619" s="415"/>
      <c r="AV619" s="415"/>
      <c r="AW619" s="415"/>
      <c r="AX619" s="415"/>
      <c r="AY619" s="415"/>
      <c r="AZ619" s="415"/>
      <c r="BA619" s="418"/>
      <c r="BB619" s="495"/>
      <c r="BC619" s="418"/>
      <c r="BD619" s="418"/>
      <c r="BE619" s="418"/>
      <c r="BF619" s="418"/>
      <c r="BG619" s="418"/>
      <c r="BH619" s="418"/>
      <c r="BI619" s="418"/>
      <c r="BJ619" s="418"/>
      <c r="BK619" s="418"/>
      <c r="BL619" s="418"/>
      <c r="BM619" s="418"/>
      <c r="BN619" s="418"/>
      <c r="BO619" s="418"/>
      <c r="BP619" s="418"/>
      <c r="BQ619" s="418"/>
      <c r="BR619" s="418"/>
      <c r="BS619" s="418"/>
      <c r="BT619" s="418"/>
      <c r="BU619" s="418"/>
      <c r="BV619" s="418"/>
      <c r="BW619" s="418"/>
      <c r="BX619" s="418"/>
      <c r="BY619" s="418"/>
      <c r="BZ619" s="418"/>
      <c r="CA619" s="418"/>
      <c r="CB619" s="418"/>
      <c r="CC619" s="418"/>
      <c r="CD619" s="418"/>
      <c r="CE619" s="418"/>
      <c r="CF619" s="418"/>
      <c r="CG619" s="418"/>
      <c r="CH619" s="418"/>
      <c r="CI619" s="418"/>
      <c r="CJ619" s="418"/>
      <c r="CK619" s="418"/>
      <c r="CL619" s="418"/>
      <c r="CM619" s="418"/>
      <c r="CN619" s="418"/>
      <c r="CO619" s="418"/>
      <c r="CP619" s="418"/>
      <c r="CQ619" s="418"/>
      <c r="CR619" s="418"/>
      <c r="CS619" s="418"/>
      <c r="CT619" s="418"/>
      <c r="CU619" s="418"/>
      <c r="CV619" s="418"/>
      <c r="CW619" s="418"/>
      <c r="CX619" s="418"/>
      <c r="CY619" s="418"/>
      <c r="CZ619" s="418"/>
    </row>
    <row r="620" s="422" customFormat="true" ht="25.15" customHeight="true" x14ac:dyDescent="0.2">
      <c r="C620" s="1182" t="s">
        <v>316</v>
      </c>
      <c r="D620" s="1151"/>
      <c r="E620" s="912">
        <v>6.5885922540375605E-2</v>
      </c>
      <c r="F620" s="727"/>
      <c r="G620" s="727"/>
      <c r="H620" s="1182" t="s">
        <v>538</v>
      </c>
      <c r="I620" s="1151"/>
      <c r="J620" s="913">
        <v>-2.8879426123378599E-2</v>
      </c>
      <c r="K620" s="727"/>
      <c r="L620" s="727"/>
      <c r="M620" s="1182" t="s">
        <v>586</v>
      </c>
      <c r="N620" s="1151"/>
      <c r="O620" s="914">
        <v>4.2976433867346689E-4</v>
      </c>
      <c r="P620" s="727"/>
      <c r="Q620" s="727"/>
      <c r="AG620" s="415"/>
      <c r="AH620" s="415"/>
      <c r="AI620" s="415"/>
      <c r="AJ620" s="415"/>
      <c r="AK620" s="415"/>
      <c r="AL620" s="415"/>
      <c r="AM620" s="415"/>
      <c r="AN620" s="415"/>
      <c r="AO620" s="415"/>
      <c r="AP620" s="415"/>
      <c r="AQ620" s="415"/>
      <c r="AR620" s="415"/>
      <c r="AS620" s="415"/>
      <c r="AT620" s="415"/>
      <c r="AU620" s="415"/>
      <c r="AV620" s="415"/>
      <c r="AW620" s="415"/>
      <c r="AX620" s="415"/>
      <c r="AY620" s="415"/>
      <c r="AZ620" s="415"/>
      <c r="BA620" s="418"/>
      <c r="BB620" s="495"/>
      <c r="BC620" s="418"/>
      <c r="BD620" s="418"/>
      <c r="BE620" s="418"/>
      <c r="BF620" s="418"/>
      <c r="BG620" s="418"/>
      <c r="BH620" s="418"/>
      <c r="BI620" s="418"/>
      <c r="BJ620" s="418"/>
      <c r="BK620" s="418"/>
      <c r="BL620" s="418"/>
      <c r="BM620" s="418"/>
      <c r="BN620" s="418"/>
      <c r="BO620" s="418"/>
      <c r="BP620" s="418"/>
      <c r="BQ620" s="418"/>
      <c r="BR620" s="418"/>
      <c r="BS620" s="418"/>
      <c r="BT620" s="418"/>
      <c r="BU620" s="418"/>
      <c r="BV620" s="418"/>
      <c r="BW620" s="418"/>
      <c r="BX620" s="418"/>
      <c r="BY620" s="418"/>
      <c r="BZ620" s="418"/>
      <c r="CA620" s="418"/>
      <c r="CB620" s="418"/>
      <c r="CC620" s="418"/>
      <c r="CD620" s="418"/>
      <c r="CE620" s="418"/>
      <c r="CF620" s="418"/>
      <c r="CG620" s="418"/>
      <c r="CH620" s="418"/>
      <c r="CI620" s="418"/>
      <c r="CJ620" s="418"/>
      <c r="CK620" s="418"/>
      <c r="CL620" s="418"/>
      <c r="CM620" s="418"/>
      <c r="CN620" s="418"/>
      <c r="CO620" s="418"/>
      <c r="CP620" s="418"/>
      <c r="CQ620" s="418"/>
      <c r="CR620" s="418"/>
      <c r="CS620" s="418"/>
      <c r="CT620" s="418"/>
      <c r="CU620" s="418"/>
      <c r="CV620" s="418"/>
      <c r="CW620" s="418"/>
      <c r="CX620" s="418"/>
      <c r="CY620" s="418"/>
      <c r="CZ620" s="418"/>
    </row>
    <row r="621" s="422" customFormat="true" ht="25.15" customHeight="true" x14ac:dyDescent="0.2">
      <c r="C621" s="1182" t="s">
        <v>529</v>
      </c>
      <c r="D621" s="1151"/>
      <c r="E621" s="912">
        <v>-3.0020105120937987E-2</v>
      </c>
      <c r="F621" s="727"/>
      <c r="G621" s="727"/>
      <c r="H621" s="1182" t="s">
        <v>564</v>
      </c>
      <c r="I621" s="1151"/>
      <c r="J621" s="913">
        <v>-9.9468566087531247E-3</v>
      </c>
      <c r="K621" s="727"/>
      <c r="L621" s="727"/>
      <c r="M621" s="1182" t="s">
        <v>526</v>
      </c>
      <c r="N621" s="1151"/>
      <c r="O621" s="914">
        <v>3.7697861699021361E-2</v>
      </c>
      <c r="P621" s="727"/>
      <c r="Q621" s="727"/>
      <c r="AG621" s="415"/>
      <c r="AH621" s="415"/>
      <c r="AI621" s="415"/>
      <c r="AJ621" s="415"/>
      <c r="AK621" s="415"/>
      <c r="AL621" s="415"/>
      <c r="AM621" s="415"/>
      <c r="AN621" s="415"/>
      <c r="AO621" s="415"/>
      <c r="AP621" s="415"/>
      <c r="AQ621" s="415"/>
      <c r="AR621" s="415"/>
      <c r="AS621" s="415"/>
      <c r="AT621" s="415"/>
      <c r="AU621" s="415"/>
      <c r="AV621" s="415"/>
      <c r="AW621" s="415"/>
      <c r="AX621" s="415"/>
      <c r="AY621" s="415"/>
      <c r="AZ621" s="415"/>
      <c r="BA621" s="418"/>
      <c r="BB621" s="495"/>
      <c r="BC621" s="418"/>
      <c r="BD621" s="418"/>
      <c r="BE621" s="418"/>
      <c r="BF621" s="418"/>
      <c r="BG621" s="418"/>
      <c r="BH621" s="418"/>
      <c r="BI621" s="418"/>
      <c r="BJ621" s="418"/>
      <c r="BK621" s="418"/>
      <c r="BL621" s="418"/>
      <c r="BM621" s="418"/>
      <c r="BN621" s="418"/>
      <c r="BO621" s="418"/>
      <c r="BP621" s="418"/>
      <c r="BQ621" s="418"/>
      <c r="BR621" s="418"/>
      <c r="BS621" s="418"/>
      <c r="BT621" s="418"/>
      <c r="BU621" s="418"/>
      <c r="BV621" s="418"/>
      <c r="BW621" s="418"/>
      <c r="BX621" s="418"/>
      <c r="BY621" s="418"/>
      <c r="BZ621" s="418"/>
      <c r="CA621" s="418"/>
      <c r="CB621" s="418"/>
      <c r="CC621" s="418"/>
      <c r="CD621" s="418"/>
      <c r="CE621" s="418"/>
      <c r="CF621" s="418"/>
      <c r="CG621" s="418"/>
      <c r="CH621" s="418"/>
      <c r="CI621" s="418"/>
      <c r="CJ621" s="418"/>
      <c r="CK621" s="418"/>
      <c r="CL621" s="418"/>
      <c r="CM621" s="418"/>
      <c r="CN621" s="418"/>
      <c r="CO621" s="418"/>
      <c r="CP621" s="418"/>
      <c r="CQ621" s="418"/>
      <c r="CR621" s="418"/>
      <c r="CS621" s="418"/>
      <c r="CT621" s="418"/>
      <c r="CU621" s="418"/>
      <c r="CV621" s="418"/>
      <c r="CW621" s="418"/>
      <c r="CX621" s="418"/>
      <c r="CY621" s="418"/>
      <c r="CZ621" s="418"/>
    </row>
    <row r="622" s="422" customFormat="true" ht="25.15" customHeight="true" x14ac:dyDescent="0.2">
      <c r="C622" s="1182" t="s">
        <v>577</v>
      </c>
      <c r="D622" s="1151"/>
      <c r="E622" s="912">
        <v>-8.9192481542727344E-4</v>
      </c>
      <c r="F622" s="727"/>
      <c r="G622" s="727"/>
      <c r="H622" s="1182" t="s">
        <v>543</v>
      </c>
      <c r="I622" s="1151"/>
      <c r="J622" s="913">
        <v>-2.5450821383455054E-2</v>
      </c>
      <c r="K622" s="727"/>
      <c r="L622" s="727"/>
      <c r="M622" s="1182" t="s">
        <v>528</v>
      </c>
      <c r="N622" s="1151"/>
      <c r="O622" s="914">
        <v>3.8517694652256594E-2</v>
      </c>
      <c r="P622" s="727"/>
      <c r="Q622" s="727"/>
      <c r="AG622" s="415"/>
      <c r="AH622" s="415"/>
      <c r="AI622" s="415"/>
      <c r="AJ622" s="415"/>
      <c r="AK622" s="415"/>
      <c r="AL622" s="415"/>
      <c r="AM622" s="415"/>
      <c r="AN622" s="415"/>
      <c r="AO622" s="415"/>
      <c r="AP622" s="415"/>
      <c r="AQ622" s="415"/>
      <c r="AR622" s="415"/>
      <c r="AS622" s="415"/>
      <c r="AT622" s="415"/>
      <c r="AU622" s="415"/>
      <c r="AV622" s="415"/>
      <c r="AW622" s="415"/>
      <c r="AX622" s="415"/>
      <c r="AY622" s="415"/>
      <c r="AZ622" s="415"/>
      <c r="BA622" s="418"/>
      <c r="BB622" s="495"/>
      <c r="BC622" s="418"/>
      <c r="BD622" s="418"/>
      <c r="BE622" s="418"/>
      <c r="BF622" s="418"/>
      <c r="BG622" s="418"/>
      <c r="BH622" s="418"/>
      <c r="BI622" s="418"/>
      <c r="BJ622" s="418"/>
      <c r="BK622" s="418"/>
      <c r="BL622" s="418"/>
      <c r="BM622" s="418"/>
      <c r="BN622" s="418"/>
      <c r="BO622" s="418"/>
      <c r="BP622" s="418"/>
      <c r="BQ622" s="418"/>
      <c r="BR622" s="418"/>
      <c r="BS622" s="418"/>
      <c r="BT622" s="418"/>
      <c r="BU622" s="418"/>
      <c r="BV622" s="418"/>
      <c r="BW622" s="418"/>
      <c r="BX622" s="418"/>
      <c r="BY622" s="418"/>
      <c r="BZ622" s="418"/>
      <c r="CA622" s="418"/>
      <c r="CB622" s="418"/>
      <c r="CC622" s="418"/>
      <c r="CD622" s="418"/>
      <c r="CE622" s="418"/>
      <c r="CF622" s="418"/>
      <c r="CG622" s="418"/>
      <c r="CH622" s="418"/>
      <c r="CI622" s="418"/>
      <c r="CJ622" s="418"/>
      <c r="CK622" s="418"/>
      <c r="CL622" s="418"/>
      <c r="CM622" s="418"/>
      <c r="CN622" s="418"/>
      <c r="CO622" s="418"/>
      <c r="CP622" s="418"/>
      <c r="CQ622" s="418"/>
      <c r="CR622" s="418"/>
      <c r="CS622" s="418"/>
      <c r="CT622" s="418"/>
      <c r="CU622" s="418"/>
      <c r="CV622" s="418"/>
      <c r="CW622" s="418"/>
      <c r="CX622" s="418"/>
      <c r="CY622" s="418"/>
      <c r="CZ622" s="418"/>
    </row>
    <row r="623" s="422" customFormat="true" ht="25.15" customHeight="true" x14ac:dyDescent="0.2">
      <c r="C623" s="1182" t="s">
        <v>566</v>
      </c>
      <c r="D623" s="1151"/>
      <c r="E623" s="912">
        <v>-3.1634350538592331E-3</v>
      </c>
      <c r="F623" s="727"/>
      <c r="G623" s="727"/>
      <c r="H623" s="1182" t="s">
        <v>316</v>
      </c>
      <c r="I623" s="1151"/>
      <c r="J623" s="913">
        <v>6.8190800127471488E-2</v>
      </c>
      <c r="K623" s="727"/>
      <c r="L623" s="727"/>
      <c r="M623" s="1182" t="s">
        <v>574</v>
      </c>
      <c r="N623" s="1151"/>
      <c r="O623" s="920">
        <v>4.4622554208471345E-5</v>
      </c>
      <c r="P623" s="727"/>
      <c r="Q623" s="727"/>
      <c r="AG623" s="415"/>
      <c r="AH623" s="415"/>
      <c r="AI623" s="415"/>
      <c r="AJ623" s="415"/>
      <c r="AK623" s="415"/>
      <c r="AL623" s="415"/>
      <c r="AM623" s="415"/>
      <c r="AN623" s="415"/>
      <c r="AO623" s="415"/>
      <c r="AP623" s="415"/>
      <c r="AQ623" s="415"/>
      <c r="AR623" s="415"/>
      <c r="AS623" s="415"/>
      <c r="AT623" s="415"/>
      <c r="AU623" s="415"/>
      <c r="AV623" s="415"/>
      <c r="AW623" s="415"/>
      <c r="AX623" s="415"/>
      <c r="AY623" s="415"/>
      <c r="AZ623" s="415"/>
      <c r="BA623" s="418"/>
      <c r="BB623" s="495"/>
      <c r="BC623" s="418"/>
      <c r="BD623" s="418"/>
      <c r="BE623" s="418"/>
      <c r="BF623" s="418"/>
      <c r="BG623" s="418"/>
      <c r="BH623" s="418"/>
      <c r="BI623" s="418"/>
      <c r="BJ623" s="418"/>
      <c r="BK623" s="418"/>
      <c r="BL623" s="418"/>
      <c r="BM623" s="418"/>
      <c r="BN623" s="418"/>
      <c r="BO623" s="418"/>
      <c r="BP623" s="418"/>
      <c r="BQ623" s="418"/>
      <c r="BR623" s="418"/>
      <c r="BS623" s="418"/>
      <c r="BT623" s="418"/>
      <c r="BU623" s="418"/>
      <c r="BV623" s="418"/>
      <c r="BW623" s="418"/>
      <c r="BX623" s="418"/>
      <c r="BY623" s="418"/>
      <c r="BZ623" s="418"/>
      <c r="CA623" s="418"/>
      <c r="CB623" s="418"/>
      <c r="CC623" s="418"/>
      <c r="CD623" s="418"/>
      <c r="CE623" s="418"/>
      <c r="CF623" s="418"/>
      <c r="CG623" s="418"/>
      <c r="CH623" s="418"/>
      <c r="CI623" s="418"/>
      <c r="CJ623" s="418"/>
      <c r="CK623" s="418"/>
      <c r="CL623" s="418"/>
      <c r="CM623" s="418"/>
      <c r="CN623" s="418"/>
      <c r="CO623" s="418"/>
      <c r="CP623" s="418"/>
      <c r="CQ623" s="418"/>
      <c r="CR623" s="418"/>
      <c r="CS623" s="418"/>
      <c r="CT623" s="418"/>
      <c r="CU623" s="418"/>
      <c r="CV623" s="418"/>
      <c r="CW623" s="418"/>
      <c r="CX623" s="418"/>
      <c r="CY623" s="418"/>
      <c r="CZ623" s="418"/>
    </row>
    <row r="624" s="422" customFormat="true" ht="25.15" customHeight="true" x14ac:dyDescent="0.2">
      <c r="C624" s="1182" t="s">
        <v>550</v>
      </c>
      <c r="D624" s="1151"/>
      <c r="E624" s="912">
        <v>-1.0399366786851598E-2</v>
      </c>
      <c r="F624" s="727"/>
      <c r="G624" s="727"/>
      <c r="H624" s="1182" t="s">
        <v>529</v>
      </c>
      <c r="I624" s="1151"/>
      <c r="J624" s="913">
        <v>-3.4766542129958722E-2</v>
      </c>
      <c r="K624" s="727"/>
      <c r="L624" s="727"/>
      <c r="M624" s="1182" t="s">
        <v>583</v>
      </c>
      <c r="N624" s="1151"/>
      <c r="O624" s="920">
        <v>1.4693720182843496E-5</v>
      </c>
      <c r="P624" s="727"/>
      <c r="Q624" s="727"/>
      <c r="AG624" s="415"/>
      <c r="AH624" s="415"/>
      <c r="AI624" s="415"/>
      <c r="AJ624" s="415"/>
      <c r="AK624" s="415"/>
      <c r="AL624" s="415"/>
      <c r="AM624" s="415"/>
      <c r="AN624" s="415"/>
      <c r="AO624" s="415"/>
      <c r="AP624" s="415"/>
      <c r="AQ624" s="415"/>
      <c r="AR624" s="415"/>
      <c r="AS624" s="415"/>
      <c r="AT624" s="415"/>
      <c r="AU624" s="415"/>
      <c r="AV624" s="415"/>
      <c r="AW624" s="415"/>
      <c r="AX624" s="415"/>
      <c r="AY624" s="415"/>
      <c r="AZ624" s="415"/>
      <c r="BA624" s="418"/>
      <c r="BB624" s="495"/>
      <c r="BC624" s="418"/>
      <c r="BD624" s="418"/>
      <c r="BE624" s="418"/>
      <c r="BF624" s="418"/>
      <c r="BG624" s="418"/>
      <c r="BH624" s="418"/>
      <c r="BI624" s="418"/>
      <c r="BJ624" s="418"/>
      <c r="BK624" s="418"/>
      <c r="BL624" s="418"/>
      <c r="BM624" s="418"/>
      <c r="BN624" s="418"/>
      <c r="BO624" s="418"/>
      <c r="BP624" s="418"/>
      <c r="BQ624" s="418"/>
      <c r="BR624" s="418"/>
      <c r="BS624" s="418"/>
      <c r="BT624" s="418"/>
      <c r="BU624" s="418"/>
      <c r="BV624" s="418"/>
      <c r="BW624" s="418"/>
      <c r="BX624" s="418"/>
      <c r="BY624" s="418"/>
      <c r="BZ624" s="418"/>
      <c r="CA624" s="418"/>
      <c r="CB624" s="418"/>
      <c r="CC624" s="418"/>
      <c r="CD624" s="418"/>
      <c r="CE624" s="418"/>
      <c r="CF624" s="418"/>
      <c r="CG624" s="418"/>
      <c r="CH624" s="418"/>
      <c r="CI624" s="418"/>
      <c r="CJ624" s="418"/>
      <c r="CK624" s="418"/>
      <c r="CL624" s="418"/>
      <c r="CM624" s="418"/>
      <c r="CN624" s="418"/>
      <c r="CO624" s="418"/>
      <c r="CP624" s="418"/>
      <c r="CQ624" s="418"/>
      <c r="CR624" s="418"/>
      <c r="CS624" s="418"/>
      <c r="CT624" s="418"/>
      <c r="CU624" s="418"/>
      <c r="CV624" s="418"/>
      <c r="CW624" s="418"/>
      <c r="CX624" s="418"/>
      <c r="CY624" s="418"/>
      <c r="CZ624" s="418"/>
    </row>
    <row r="625" s="422" customFormat="true" ht="25.15" customHeight="true" x14ac:dyDescent="0.2">
      <c r="C625" s="1182" t="s">
        <v>545</v>
      </c>
      <c r="D625" s="1151"/>
      <c r="E625" s="912">
        <v>-7.3412478600641583E-3</v>
      </c>
      <c r="F625" s="727"/>
      <c r="G625" s="727"/>
      <c r="H625" s="1182" t="s">
        <v>577</v>
      </c>
      <c r="I625" s="1151"/>
      <c r="J625" s="913">
        <v>-2.716478115403985E-3</v>
      </c>
      <c r="K625" s="727"/>
      <c r="L625" s="727"/>
      <c r="M625" s="1182" t="s">
        <v>514</v>
      </c>
      <c r="N625" s="1151"/>
      <c r="O625" s="917">
        <v>0.21235028001996431</v>
      </c>
      <c r="P625" s="727"/>
      <c r="Q625" s="727"/>
      <c r="AG625" s="415"/>
      <c r="AH625" s="415"/>
      <c r="AI625" s="415"/>
      <c r="AJ625" s="415"/>
      <c r="AK625" s="415"/>
      <c r="AL625" s="415"/>
      <c r="AM625" s="415"/>
      <c r="AN625" s="415"/>
      <c r="AO625" s="415"/>
      <c r="AP625" s="415"/>
      <c r="AQ625" s="415"/>
      <c r="AR625" s="415"/>
      <c r="AS625" s="415"/>
      <c r="AT625" s="415"/>
      <c r="AU625" s="415"/>
      <c r="AV625" s="415"/>
      <c r="AW625" s="415"/>
      <c r="AX625" s="415"/>
      <c r="AY625" s="415"/>
      <c r="AZ625" s="415"/>
      <c r="BA625" s="418"/>
      <c r="BB625" s="495"/>
      <c r="BC625" s="418"/>
      <c r="BD625" s="418"/>
      <c r="BE625" s="418"/>
      <c r="BF625" s="418"/>
      <c r="BG625" s="418"/>
      <c r="BH625" s="418"/>
      <c r="BI625" s="418"/>
      <c r="BJ625" s="418"/>
      <c r="BK625" s="418"/>
      <c r="BL625" s="418"/>
      <c r="BM625" s="418"/>
      <c r="BN625" s="418"/>
      <c r="BO625" s="418"/>
      <c r="BP625" s="418"/>
      <c r="BQ625" s="418"/>
      <c r="BR625" s="418"/>
      <c r="BS625" s="418"/>
      <c r="BT625" s="418"/>
      <c r="BU625" s="418"/>
      <c r="BV625" s="418"/>
      <c r="BW625" s="418"/>
      <c r="BX625" s="418"/>
      <c r="BY625" s="418"/>
      <c r="BZ625" s="418"/>
      <c r="CA625" s="418"/>
      <c r="CB625" s="418"/>
      <c r="CC625" s="418"/>
      <c r="CD625" s="418"/>
      <c r="CE625" s="418"/>
      <c r="CF625" s="418"/>
      <c r="CG625" s="418"/>
      <c r="CH625" s="418"/>
      <c r="CI625" s="418"/>
      <c r="CJ625" s="418"/>
      <c r="CK625" s="418"/>
      <c r="CL625" s="418"/>
      <c r="CM625" s="418"/>
      <c r="CN625" s="418"/>
      <c r="CO625" s="418"/>
      <c r="CP625" s="418"/>
      <c r="CQ625" s="418"/>
      <c r="CR625" s="418"/>
      <c r="CS625" s="418"/>
      <c r="CT625" s="418"/>
      <c r="CU625" s="418"/>
      <c r="CV625" s="418"/>
      <c r="CW625" s="418"/>
      <c r="CX625" s="418"/>
      <c r="CY625" s="418"/>
      <c r="CZ625" s="418"/>
    </row>
    <row r="626" s="422" customFormat="true" ht="25.15" customHeight="true" x14ac:dyDescent="0.2">
      <c r="C626" s="1182" t="s">
        <v>323</v>
      </c>
      <c r="D626" s="1151"/>
      <c r="E626" s="912">
        <v>-5.5470361215357013E-2</v>
      </c>
      <c r="F626" s="727"/>
      <c r="G626" s="727"/>
      <c r="H626" s="1182" t="s">
        <v>566</v>
      </c>
      <c r="I626" s="1151"/>
      <c r="J626" s="913">
        <v>-8.9334568309056492E-3</v>
      </c>
      <c r="K626" s="727"/>
      <c r="L626" s="727"/>
      <c r="M626" s="1152"/>
      <c r="N626" s="1151"/>
      <c r="O626" s="728"/>
      <c r="P626" s="727"/>
      <c r="Q626" s="727"/>
      <c r="AG626" s="415"/>
      <c r="AH626" s="415"/>
      <c r="AI626" s="415"/>
      <c r="AJ626" s="415"/>
      <c r="AK626" s="415"/>
      <c r="AL626" s="415"/>
      <c r="AM626" s="415"/>
      <c r="AN626" s="415"/>
      <c r="AO626" s="415"/>
      <c r="AP626" s="415"/>
      <c r="AQ626" s="415"/>
      <c r="AR626" s="415"/>
      <c r="AS626" s="415"/>
      <c r="AT626" s="415"/>
      <c r="AU626" s="415"/>
      <c r="AV626" s="415"/>
      <c r="AW626" s="415"/>
      <c r="AX626" s="415"/>
      <c r="AY626" s="415"/>
      <c r="AZ626" s="415"/>
      <c r="BA626" s="418"/>
      <c r="BB626" s="495"/>
      <c r="BC626" s="418"/>
      <c r="BD626" s="418"/>
      <c r="BE626" s="418"/>
      <c r="BF626" s="418"/>
      <c r="BG626" s="418"/>
      <c r="BH626" s="418"/>
      <c r="BI626" s="418"/>
      <c r="BJ626" s="418"/>
      <c r="BK626" s="418"/>
      <c r="BL626" s="418"/>
      <c r="BM626" s="418"/>
      <c r="BN626" s="418"/>
      <c r="BO626" s="418"/>
      <c r="BP626" s="418"/>
      <c r="BQ626" s="418"/>
      <c r="BR626" s="418"/>
      <c r="BS626" s="418"/>
      <c r="BT626" s="418"/>
      <c r="BU626" s="418"/>
      <c r="BV626" s="418"/>
      <c r="BW626" s="418"/>
      <c r="BX626" s="418"/>
      <c r="BY626" s="418"/>
      <c r="BZ626" s="418"/>
      <c r="CA626" s="418"/>
      <c r="CB626" s="418"/>
      <c r="CC626" s="418"/>
      <c r="CD626" s="418"/>
      <c r="CE626" s="418"/>
      <c r="CF626" s="418"/>
      <c r="CG626" s="418"/>
      <c r="CH626" s="418"/>
      <c r="CI626" s="418"/>
      <c r="CJ626" s="418"/>
      <c r="CK626" s="418"/>
      <c r="CL626" s="418"/>
      <c r="CM626" s="418"/>
      <c r="CN626" s="418"/>
      <c r="CO626" s="418"/>
      <c r="CP626" s="418"/>
      <c r="CQ626" s="418"/>
      <c r="CR626" s="418"/>
      <c r="CS626" s="418"/>
      <c r="CT626" s="418"/>
      <c r="CU626" s="418"/>
      <c r="CV626" s="418"/>
      <c r="CW626" s="418"/>
      <c r="CX626" s="418"/>
      <c r="CY626" s="418"/>
      <c r="CZ626" s="418"/>
    </row>
    <row r="627" s="422" customFormat="true" ht="25.15" customHeight="true" x14ac:dyDescent="0.2">
      <c r="C627" s="1182" t="s">
        <v>317</v>
      </c>
      <c r="D627" s="1151"/>
      <c r="E627" s="912">
        <v>5.1596709814254758E-2</v>
      </c>
      <c r="F627" s="727"/>
      <c r="G627" s="727"/>
      <c r="H627" s="1182" t="s">
        <v>550</v>
      </c>
      <c r="I627" s="1151"/>
      <c r="J627" s="913">
        <v>-1.7522233404458926E-2</v>
      </c>
      <c r="K627" s="727"/>
      <c r="L627" s="727"/>
      <c r="M627" s="1152"/>
      <c r="N627" s="1151"/>
      <c r="O627" s="727"/>
      <c r="P627" s="727"/>
      <c r="Q627" s="727"/>
      <c r="AG627" s="415"/>
      <c r="AH627" s="415"/>
      <c r="AI627" s="415"/>
      <c r="AJ627" s="415"/>
      <c r="AK627" s="415"/>
      <c r="AL627" s="415"/>
      <c r="AM627" s="415"/>
      <c r="AN627" s="415"/>
      <c r="AO627" s="415"/>
      <c r="AP627" s="415"/>
      <c r="AQ627" s="415"/>
      <c r="AR627" s="415"/>
      <c r="AS627" s="415"/>
      <c r="AT627" s="415"/>
      <c r="AU627" s="415"/>
      <c r="AV627" s="415"/>
      <c r="AW627" s="415"/>
      <c r="AX627" s="415"/>
      <c r="AY627" s="415"/>
      <c r="AZ627" s="415"/>
      <c r="BA627" s="418"/>
      <c r="BB627" s="495"/>
      <c r="BC627" s="418"/>
      <c r="BD627" s="418"/>
      <c r="BE627" s="418"/>
      <c r="BF627" s="418"/>
      <c r="BG627" s="418"/>
      <c r="BH627" s="418"/>
      <c r="BI627" s="418"/>
      <c r="BJ627" s="418"/>
      <c r="BK627" s="418"/>
      <c r="BL627" s="418"/>
      <c r="BM627" s="418"/>
      <c r="BN627" s="418"/>
      <c r="BO627" s="418"/>
      <c r="BP627" s="418"/>
      <c r="BQ627" s="418"/>
      <c r="BR627" s="418"/>
      <c r="BS627" s="418"/>
      <c r="BT627" s="418"/>
      <c r="BU627" s="418"/>
      <c r="BV627" s="418"/>
      <c r="BW627" s="418"/>
      <c r="BX627" s="418"/>
      <c r="BY627" s="418"/>
      <c r="BZ627" s="418"/>
      <c r="CA627" s="418"/>
      <c r="CB627" s="418"/>
      <c r="CC627" s="418"/>
      <c r="CD627" s="418"/>
      <c r="CE627" s="418"/>
      <c r="CF627" s="418"/>
      <c r="CG627" s="418"/>
      <c r="CH627" s="418"/>
      <c r="CI627" s="418"/>
      <c r="CJ627" s="418"/>
      <c r="CK627" s="418"/>
      <c r="CL627" s="418"/>
      <c r="CM627" s="418"/>
      <c r="CN627" s="418"/>
      <c r="CO627" s="418"/>
      <c r="CP627" s="418"/>
      <c r="CQ627" s="418"/>
      <c r="CR627" s="418"/>
      <c r="CS627" s="418"/>
      <c r="CT627" s="418"/>
      <c r="CU627" s="418"/>
      <c r="CV627" s="418"/>
      <c r="CW627" s="418"/>
      <c r="CX627" s="418"/>
      <c r="CY627" s="418"/>
      <c r="CZ627" s="418"/>
    </row>
    <row r="628" s="422" customFormat="true" ht="25.15" customHeight="true" x14ac:dyDescent="0.2">
      <c r="C628" s="1182" t="s">
        <v>348</v>
      </c>
      <c r="D628" s="1151"/>
      <c r="E628" s="912">
        <v>1.0364641024351806E-2</v>
      </c>
      <c r="F628" s="727"/>
      <c r="G628" s="727"/>
      <c r="H628" s="1182" t="s">
        <v>545</v>
      </c>
      <c r="I628" s="1151"/>
      <c r="J628" s="913">
        <v>-2.50477573521759E-2</v>
      </c>
      <c r="K628" s="727"/>
      <c r="L628" s="727"/>
      <c r="M628" s="1183" t="s">
        <v>218</v>
      </c>
      <c r="N628" s="1151"/>
      <c r="O628" s="1151"/>
      <c r="P628" s="1151"/>
      <c r="Q628" s="1151"/>
      <c r="AG628" s="415"/>
      <c r="AH628" s="415"/>
      <c r="AI628" s="415"/>
      <c r="AJ628" s="415"/>
      <c r="AK628" s="415"/>
      <c r="AL628" s="415"/>
      <c r="AM628" s="415"/>
      <c r="AN628" s="415"/>
      <c r="AO628" s="415"/>
      <c r="AP628" s="415"/>
      <c r="AQ628" s="415"/>
      <c r="AR628" s="415"/>
      <c r="AS628" s="415"/>
      <c r="AT628" s="415"/>
      <c r="AU628" s="415"/>
      <c r="AV628" s="415"/>
      <c r="AW628" s="415"/>
      <c r="AX628" s="415"/>
      <c r="AY628" s="415"/>
      <c r="AZ628" s="415"/>
      <c r="BA628" s="418"/>
      <c r="BB628" s="495"/>
      <c r="BC628" s="418"/>
      <c r="BD628" s="418"/>
      <c r="BE628" s="418"/>
      <c r="BF628" s="418"/>
      <c r="BG628" s="418"/>
      <c r="BH628" s="418"/>
      <c r="BI628" s="418"/>
      <c r="BJ628" s="418"/>
      <c r="BK628" s="418"/>
      <c r="BL628" s="418"/>
      <c r="BM628" s="418"/>
      <c r="BN628" s="418"/>
      <c r="BO628" s="418"/>
      <c r="BP628" s="418"/>
      <c r="BQ628" s="418"/>
      <c r="BR628" s="418"/>
      <c r="BS628" s="418"/>
      <c r="BT628" s="418"/>
      <c r="BU628" s="418"/>
      <c r="BV628" s="418"/>
      <c r="BW628" s="418"/>
      <c r="BX628" s="418"/>
      <c r="BY628" s="418"/>
      <c r="BZ628" s="418"/>
      <c r="CA628" s="418"/>
      <c r="CB628" s="418"/>
      <c r="CC628" s="418"/>
      <c r="CD628" s="418"/>
      <c r="CE628" s="418"/>
      <c r="CF628" s="418"/>
      <c r="CG628" s="418"/>
      <c r="CH628" s="418"/>
      <c r="CI628" s="418"/>
      <c r="CJ628" s="418"/>
      <c r="CK628" s="418"/>
      <c r="CL628" s="418"/>
      <c r="CM628" s="418"/>
      <c r="CN628" s="418"/>
      <c r="CO628" s="418"/>
      <c r="CP628" s="418"/>
      <c r="CQ628" s="418"/>
      <c r="CR628" s="418"/>
      <c r="CS628" s="418"/>
      <c r="CT628" s="418"/>
      <c r="CU628" s="418"/>
      <c r="CV628" s="418"/>
      <c r="CW628" s="418"/>
      <c r="CX628" s="418"/>
      <c r="CY628" s="418"/>
      <c r="CZ628" s="418"/>
    </row>
    <row r="629" s="422" customFormat="true" ht="25.15" customHeight="true" x14ac:dyDescent="0.2">
      <c r="C629" s="1182" t="s">
        <v>337</v>
      </c>
      <c r="D629" s="1151"/>
      <c r="E629" s="912">
        <v>3.0694775724888851E-2</v>
      </c>
      <c r="F629" s="727"/>
      <c r="G629" s="727"/>
      <c r="H629" s="1182" t="s">
        <v>323</v>
      </c>
      <c r="I629" s="1151"/>
      <c r="J629" s="913">
        <v>-6.1029107570928678E-2</v>
      </c>
      <c r="K629" s="727"/>
      <c r="L629" s="727"/>
      <c r="M629" s="1153" t="s">
        <v>198</v>
      </c>
      <c r="N629" s="1151"/>
      <c r="O629" s="1153" t="s">
        <v>219</v>
      </c>
      <c r="P629" s="1154"/>
      <c r="Q629" s="1155"/>
      <c r="AG629" s="415"/>
      <c r="AH629" s="415"/>
      <c r="AI629" s="415"/>
      <c r="AJ629" s="415"/>
      <c r="AK629" s="415"/>
      <c r="AL629" s="415"/>
      <c r="AM629" s="415"/>
      <c r="AN629" s="415"/>
      <c r="AO629" s="415"/>
      <c r="AP629" s="415"/>
      <c r="AQ629" s="415"/>
      <c r="AR629" s="415"/>
      <c r="AS629" s="415"/>
      <c r="AT629" s="415"/>
      <c r="AU629" s="415"/>
      <c r="AV629" s="415"/>
      <c r="AW629" s="415"/>
      <c r="AX629" s="415"/>
      <c r="AY629" s="415"/>
      <c r="AZ629" s="415"/>
      <c r="BA629" s="418"/>
      <c r="BB629" s="495"/>
      <c r="BC629" s="418"/>
      <c r="BD629" s="418"/>
      <c r="BE629" s="418"/>
      <c r="BF629" s="418"/>
      <c r="BG629" s="418"/>
      <c r="BH629" s="418"/>
      <c r="BI629" s="418"/>
      <c r="BJ629" s="418"/>
      <c r="BK629" s="418"/>
      <c r="BL629" s="418"/>
      <c r="BM629" s="418"/>
      <c r="BN629" s="418"/>
      <c r="BO629" s="418"/>
      <c r="BP629" s="418"/>
      <c r="BQ629" s="418"/>
      <c r="BR629" s="418"/>
      <c r="BS629" s="418"/>
      <c r="BT629" s="418"/>
      <c r="BU629" s="418"/>
      <c r="BV629" s="418"/>
      <c r="BW629" s="418"/>
      <c r="BX629" s="418"/>
      <c r="BY629" s="418"/>
      <c r="BZ629" s="418"/>
      <c r="CA629" s="418"/>
      <c r="CB629" s="418"/>
      <c r="CC629" s="418"/>
      <c r="CD629" s="418"/>
      <c r="CE629" s="418"/>
      <c r="CF629" s="418"/>
      <c r="CG629" s="418"/>
      <c r="CH629" s="418"/>
      <c r="CI629" s="418"/>
      <c r="CJ629" s="418"/>
      <c r="CK629" s="418"/>
      <c r="CL629" s="418"/>
      <c r="CM629" s="418"/>
      <c r="CN629" s="418"/>
      <c r="CO629" s="418"/>
      <c r="CP629" s="418"/>
      <c r="CQ629" s="418"/>
      <c r="CR629" s="418"/>
      <c r="CS629" s="418"/>
      <c r="CT629" s="418"/>
      <c r="CU629" s="418"/>
      <c r="CV629" s="418"/>
      <c r="CW629" s="418"/>
      <c r="CX629" s="418"/>
      <c r="CY629" s="418"/>
      <c r="CZ629" s="418"/>
    </row>
    <row r="630" s="422" customFormat="true" ht="25.15" customHeight="true" x14ac:dyDescent="0.2">
      <c r="C630" s="1182" t="s">
        <v>544</v>
      </c>
      <c r="D630" s="1151"/>
      <c r="E630" s="912">
        <v>1.401022866918274E-2</v>
      </c>
      <c r="F630" s="727"/>
      <c r="G630" s="727"/>
      <c r="H630" s="1182" t="s">
        <v>317</v>
      </c>
      <c r="I630" s="1151"/>
      <c r="J630" s="913">
        <v>4.2988491924682445E-2</v>
      </c>
      <c r="K630" s="727"/>
      <c r="L630" s="727"/>
      <c r="M630" s="1151"/>
      <c r="N630" s="1151"/>
      <c r="O630" s="902" t="s">
        <v>181</v>
      </c>
      <c r="P630" s="903" t="s">
        <v>220</v>
      </c>
      <c r="Q630" s="904" t="s">
        <v>221</v>
      </c>
      <c r="AG630" s="415"/>
      <c r="AH630" s="415"/>
      <c r="AI630" s="415"/>
      <c r="AJ630" s="415"/>
      <c r="AK630" s="415"/>
      <c r="AL630" s="415"/>
      <c r="AM630" s="415"/>
      <c r="AN630" s="415"/>
      <c r="AO630" s="415"/>
      <c r="AP630" s="415"/>
      <c r="AQ630" s="415"/>
      <c r="AR630" s="415"/>
      <c r="AS630" s="415"/>
      <c r="AT630" s="415"/>
      <c r="AU630" s="415"/>
      <c r="AV630" s="415"/>
      <c r="AW630" s="415"/>
      <c r="AX630" s="415"/>
      <c r="AY630" s="415"/>
      <c r="AZ630" s="415"/>
      <c r="BA630" s="418"/>
      <c r="BB630" s="495"/>
      <c r="BC630" s="418"/>
      <c r="BD630" s="418"/>
      <c r="BE630" s="418"/>
      <c r="BF630" s="418"/>
      <c r="BG630" s="418"/>
      <c r="BH630" s="418"/>
      <c r="BI630" s="418"/>
      <c r="BJ630" s="418"/>
      <c r="BK630" s="418"/>
      <c r="BL630" s="418"/>
      <c r="BM630" s="418"/>
      <c r="BN630" s="418"/>
      <c r="BO630" s="418"/>
      <c r="BP630" s="418"/>
      <c r="BQ630" s="418"/>
      <c r="BR630" s="418"/>
      <c r="BS630" s="418"/>
      <c r="BT630" s="418"/>
      <c r="BU630" s="418"/>
      <c r="BV630" s="418"/>
      <c r="BW630" s="418"/>
      <c r="BX630" s="418"/>
      <c r="BY630" s="418"/>
      <c r="BZ630" s="418"/>
      <c r="CA630" s="418"/>
      <c r="CB630" s="418"/>
      <c r="CC630" s="418"/>
      <c r="CD630" s="418"/>
      <c r="CE630" s="418"/>
      <c r="CF630" s="418"/>
      <c r="CG630" s="418"/>
      <c r="CH630" s="418"/>
      <c r="CI630" s="418"/>
      <c r="CJ630" s="418"/>
      <c r="CK630" s="418"/>
      <c r="CL630" s="418"/>
      <c r="CM630" s="418"/>
      <c r="CN630" s="418"/>
      <c r="CO630" s="418"/>
      <c r="CP630" s="418"/>
      <c r="CQ630" s="418"/>
      <c r="CR630" s="418"/>
      <c r="CS630" s="418"/>
      <c r="CT630" s="418"/>
      <c r="CU630" s="418"/>
      <c r="CV630" s="418"/>
      <c r="CW630" s="418"/>
      <c r="CX630" s="418"/>
      <c r="CY630" s="418"/>
      <c r="CZ630" s="418"/>
    </row>
    <row r="631" s="422" customFormat="true" ht="25.15" customHeight="true" x14ac:dyDescent="0.2">
      <c r="C631" s="1182" t="s">
        <v>356</v>
      </c>
      <c r="D631" s="1151"/>
      <c r="E631" s="912">
        <v>-1.5218021535599798E-4</v>
      </c>
      <c r="F631" s="727"/>
      <c r="G631" s="727"/>
      <c r="H631" s="1182" t="s">
        <v>348</v>
      </c>
      <c r="I631" s="1151"/>
      <c r="J631" s="913">
        <v>8.5714348846419545E-3</v>
      </c>
      <c r="K631" s="727"/>
      <c r="L631" s="727"/>
      <c r="M631" s="1182" t="s">
        <v>199</v>
      </c>
      <c r="N631" s="1151"/>
      <c r="O631" s="929">
        <v>8.443034487107731</v>
      </c>
      <c r="P631" s="930">
        <v>7.7459031991814049</v>
      </c>
      <c r="Q631" s="931">
        <v>7.7459031991814049</v>
      </c>
      <c r="AG631" s="415"/>
      <c r="AH631" s="415"/>
      <c r="AI631" s="415"/>
      <c r="AJ631" s="415"/>
      <c r="AK631" s="415"/>
      <c r="AL631" s="415"/>
      <c r="AM631" s="415"/>
      <c r="AN631" s="415"/>
      <c r="AO631" s="415"/>
      <c r="AP631" s="415"/>
      <c r="AQ631" s="415"/>
      <c r="AR631" s="415"/>
      <c r="AS631" s="415"/>
      <c r="AT631" s="415"/>
      <c r="AU631" s="415"/>
      <c r="AV631" s="415"/>
      <c r="AW631" s="415"/>
      <c r="AX631" s="415"/>
      <c r="AY631" s="415"/>
      <c r="AZ631" s="415"/>
      <c r="BA631" s="418"/>
      <c r="BB631" s="495"/>
      <c r="BC631" s="418"/>
      <c r="BD631" s="418"/>
      <c r="BE631" s="418"/>
      <c r="BF631" s="418"/>
      <c r="BG631" s="418"/>
      <c r="BH631" s="418"/>
      <c r="BI631" s="418"/>
      <c r="BJ631" s="418"/>
      <c r="BK631" s="418"/>
      <c r="BL631" s="418"/>
      <c r="BM631" s="418"/>
      <c r="BN631" s="418"/>
      <c r="BO631" s="418"/>
      <c r="BP631" s="418"/>
      <c r="BQ631" s="418"/>
      <c r="BR631" s="418"/>
      <c r="BS631" s="418"/>
      <c r="BT631" s="418"/>
      <c r="BU631" s="418"/>
      <c r="BV631" s="418"/>
      <c r="BW631" s="418"/>
      <c r="BX631" s="418"/>
      <c r="BY631" s="418"/>
      <c r="BZ631" s="418"/>
      <c r="CA631" s="418"/>
      <c r="CB631" s="418"/>
      <c r="CC631" s="418"/>
      <c r="CD631" s="418"/>
      <c r="CE631" s="418"/>
      <c r="CF631" s="418"/>
      <c r="CG631" s="418"/>
      <c r="CH631" s="418"/>
      <c r="CI631" s="418"/>
      <c r="CJ631" s="418"/>
      <c r="CK631" s="418"/>
      <c r="CL631" s="418"/>
      <c r="CM631" s="418"/>
      <c r="CN631" s="418"/>
      <c r="CO631" s="418"/>
      <c r="CP631" s="418"/>
      <c r="CQ631" s="418"/>
      <c r="CR631" s="418"/>
      <c r="CS631" s="418"/>
      <c r="CT631" s="418"/>
      <c r="CU631" s="418"/>
      <c r="CV631" s="418"/>
      <c r="CW631" s="418"/>
      <c r="CX631" s="418"/>
      <c r="CY631" s="418"/>
      <c r="CZ631" s="418"/>
    </row>
    <row r="632" s="422" customFormat="true" ht="25.15" customHeight="true" x14ac:dyDescent="0.2">
      <c r="C632" s="1182" t="s">
        <v>573</v>
      </c>
      <c r="D632" s="1151"/>
      <c r="E632" s="912">
        <v>3.6950217316596441E-3</v>
      </c>
      <c r="F632" s="727"/>
      <c r="G632" s="727"/>
      <c r="H632" s="1182" t="s">
        <v>337</v>
      </c>
      <c r="I632" s="1151"/>
      <c r="J632" s="913">
        <v>1.8055335186235432E-2</v>
      </c>
      <c r="K632" s="727"/>
      <c r="L632" s="727"/>
      <c r="M632" s="1152"/>
      <c r="N632" s="1151"/>
      <c r="O632" s="728"/>
      <c r="P632" s="728"/>
      <c r="Q632" s="728"/>
      <c r="AG632" s="415"/>
      <c r="AH632" s="415"/>
      <c r="AI632" s="415"/>
      <c r="AJ632" s="415"/>
      <c r="AK632" s="415"/>
      <c r="AL632" s="415"/>
      <c r="AM632" s="415"/>
      <c r="AN632" s="415"/>
      <c r="AO632" s="415"/>
      <c r="AP632" s="415"/>
      <c r="AQ632" s="415"/>
      <c r="AR632" s="415"/>
      <c r="AS632" s="415"/>
      <c r="AT632" s="415"/>
      <c r="AU632" s="415"/>
      <c r="AV632" s="415"/>
      <c r="AW632" s="415"/>
      <c r="AX632" s="415"/>
      <c r="AY632" s="415"/>
      <c r="AZ632" s="415"/>
      <c r="BA632" s="418"/>
      <c r="BB632" s="495"/>
      <c r="BC632" s="418"/>
      <c r="BD632" s="418"/>
      <c r="BE632" s="418"/>
      <c r="BF632" s="418"/>
      <c r="BG632" s="418"/>
      <c r="BH632" s="418"/>
      <c r="BI632" s="418"/>
      <c r="BJ632" s="418"/>
      <c r="BK632" s="418"/>
      <c r="BL632" s="418"/>
      <c r="BM632" s="418"/>
      <c r="BN632" s="418"/>
      <c r="BO632" s="418"/>
      <c r="BP632" s="418"/>
      <c r="BQ632" s="418"/>
      <c r="BR632" s="418"/>
      <c r="BS632" s="418"/>
      <c r="BT632" s="418"/>
      <c r="BU632" s="418"/>
      <c r="BV632" s="418"/>
      <c r="BW632" s="418"/>
      <c r="BX632" s="418"/>
      <c r="BY632" s="418"/>
      <c r="BZ632" s="418"/>
      <c r="CA632" s="418"/>
      <c r="CB632" s="418"/>
      <c r="CC632" s="418"/>
      <c r="CD632" s="418"/>
      <c r="CE632" s="418"/>
      <c r="CF632" s="418"/>
      <c r="CG632" s="418"/>
      <c r="CH632" s="418"/>
      <c r="CI632" s="418"/>
      <c r="CJ632" s="418"/>
      <c r="CK632" s="418"/>
      <c r="CL632" s="418"/>
      <c r="CM632" s="418"/>
      <c r="CN632" s="418"/>
      <c r="CO632" s="418"/>
      <c r="CP632" s="418"/>
      <c r="CQ632" s="418"/>
      <c r="CR632" s="418"/>
      <c r="CS632" s="418"/>
      <c r="CT632" s="418"/>
      <c r="CU632" s="418"/>
      <c r="CV632" s="418"/>
      <c r="CW632" s="418"/>
      <c r="CX632" s="418"/>
      <c r="CY632" s="418"/>
      <c r="CZ632" s="418"/>
    </row>
    <row r="633" s="422" customFormat="true" ht="25.15" customHeight="true" x14ac:dyDescent="0.2">
      <c r="C633" s="1182" t="s">
        <v>497</v>
      </c>
      <c r="D633" s="1151"/>
      <c r="E633" s="912">
        <v>7.1684934495711422E-2</v>
      </c>
      <c r="F633" s="727"/>
      <c r="G633" s="727"/>
      <c r="H633" s="1182" t="s">
        <v>544</v>
      </c>
      <c r="I633" s="1151"/>
      <c r="J633" s="913">
        <v>7.2850126890532637E-3</v>
      </c>
      <c r="K633" s="727"/>
      <c r="L633" s="727"/>
      <c r="M633" s="1152"/>
      <c r="N633" s="1151"/>
      <c r="O633" s="727"/>
      <c r="P633" s="727"/>
      <c r="Q633" s="727"/>
      <c r="AG633" s="415"/>
      <c r="AH633" s="415"/>
      <c r="AI633" s="415"/>
      <c r="AJ633" s="415"/>
      <c r="AK633" s="415"/>
      <c r="AL633" s="415"/>
      <c r="AM633" s="415"/>
      <c r="AN633" s="415"/>
      <c r="AO633" s="415"/>
      <c r="AP633" s="415"/>
      <c r="AQ633" s="415"/>
      <c r="AR633" s="415"/>
      <c r="AS633" s="415"/>
      <c r="AT633" s="415"/>
      <c r="AU633" s="415"/>
      <c r="AV633" s="415"/>
      <c r="AW633" s="415"/>
      <c r="AX633" s="415"/>
      <c r="AY633" s="415"/>
      <c r="AZ633" s="415"/>
      <c r="BA633" s="418"/>
      <c r="BB633" s="495"/>
      <c r="BC633" s="418"/>
      <c r="BD633" s="418"/>
      <c r="BE633" s="418"/>
      <c r="BF633" s="418"/>
      <c r="BG633" s="418"/>
      <c r="BH633" s="418"/>
      <c r="BI633" s="418"/>
      <c r="BJ633" s="418"/>
      <c r="BK633" s="418"/>
      <c r="BL633" s="418"/>
      <c r="BM633" s="418"/>
      <c r="BN633" s="418"/>
      <c r="BO633" s="418"/>
      <c r="BP633" s="418"/>
      <c r="BQ633" s="418"/>
      <c r="BR633" s="418"/>
      <c r="BS633" s="418"/>
      <c r="BT633" s="418"/>
      <c r="BU633" s="418"/>
      <c r="BV633" s="418"/>
      <c r="BW633" s="418"/>
      <c r="BX633" s="418"/>
      <c r="BY633" s="418"/>
      <c r="BZ633" s="418"/>
      <c r="CA633" s="418"/>
      <c r="CB633" s="418"/>
      <c r="CC633" s="418"/>
      <c r="CD633" s="418"/>
      <c r="CE633" s="418"/>
      <c r="CF633" s="418"/>
      <c r="CG633" s="418"/>
      <c r="CH633" s="418"/>
      <c r="CI633" s="418"/>
      <c r="CJ633" s="418"/>
      <c r="CK633" s="418"/>
      <c r="CL633" s="418"/>
      <c r="CM633" s="418"/>
      <c r="CN633" s="418"/>
      <c r="CO633" s="418"/>
      <c r="CP633" s="418"/>
      <c r="CQ633" s="418"/>
      <c r="CR633" s="418"/>
      <c r="CS633" s="418"/>
      <c r="CT633" s="418"/>
      <c r="CU633" s="418"/>
      <c r="CV633" s="418"/>
      <c r="CW633" s="418"/>
      <c r="CX633" s="418"/>
      <c r="CY633" s="418"/>
      <c r="CZ633" s="418"/>
    </row>
    <row r="634" s="422" customFormat="true" ht="25.15" customHeight="true" x14ac:dyDescent="0.2">
      <c r="C634" s="1182" t="s">
        <v>560</v>
      </c>
      <c r="D634" s="1151"/>
      <c r="E634" s="912">
        <v>4.5850506053746439E-3</v>
      </c>
      <c r="F634" s="727"/>
      <c r="G634" s="727"/>
      <c r="H634" s="1182" t="s">
        <v>356</v>
      </c>
      <c r="I634" s="1151"/>
      <c r="J634" s="913">
        <v>-3.0216115817549832E-3</v>
      </c>
      <c r="K634" s="727"/>
      <c r="L634" s="727"/>
      <c r="M634" s="1183" t="s">
        <v>222</v>
      </c>
      <c r="N634" s="1151"/>
      <c r="O634" s="1151"/>
      <c r="P634" s="727"/>
      <c r="Q634" s="727"/>
      <c r="AG634" s="415"/>
      <c r="AH634" s="415"/>
      <c r="AI634" s="415"/>
      <c r="AJ634" s="415"/>
      <c r="AK634" s="415"/>
      <c r="AL634" s="415"/>
      <c r="AM634" s="415"/>
      <c r="AN634" s="415"/>
      <c r="AO634" s="415"/>
      <c r="AP634" s="415"/>
      <c r="AQ634" s="415"/>
      <c r="AR634" s="415"/>
      <c r="AS634" s="415"/>
      <c r="AT634" s="415"/>
      <c r="AU634" s="415"/>
      <c r="AV634" s="415"/>
      <c r="AW634" s="415"/>
      <c r="AX634" s="415"/>
      <c r="AY634" s="415"/>
      <c r="AZ634" s="415"/>
      <c r="BA634" s="418"/>
      <c r="BB634" s="495"/>
      <c r="BC634" s="418"/>
      <c r="BD634" s="418"/>
      <c r="BE634" s="418"/>
      <c r="BF634" s="418"/>
      <c r="BG634" s="418"/>
      <c r="BH634" s="418"/>
      <c r="BI634" s="418"/>
      <c r="BJ634" s="418"/>
      <c r="BK634" s="418"/>
      <c r="BL634" s="418"/>
      <c r="BM634" s="418"/>
      <c r="BN634" s="418"/>
      <c r="BO634" s="418"/>
      <c r="BP634" s="418"/>
      <c r="BQ634" s="418"/>
      <c r="BR634" s="418"/>
      <c r="BS634" s="418"/>
      <c r="BT634" s="418"/>
      <c r="BU634" s="418"/>
      <c r="BV634" s="418"/>
      <c r="BW634" s="418"/>
      <c r="BX634" s="418"/>
      <c r="BY634" s="418"/>
      <c r="BZ634" s="418"/>
      <c r="CA634" s="418"/>
      <c r="CB634" s="418"/>
      <c r="CC634" s="418"/>
      <c r="CD634" s="418"/>
      <c r="CE634" s="418"/>
      <c r="CF634" s="418"/>
      <c r="CG634" s="418"/>
      <c r="CH634" s="418"/>
      <c r="CI634" s="418"/>
      <c r="CJ634" s="418"/>
      <c r="CK634" s="418"/>
      <c r="CL634" s="418"/>
      <c r="CM634" s="418"/>
      <c r="CN634" s="418"/>
      <c r="CO634" s="418"/>
      <c r="CP634" s="418"/>
      <c r="CQ634" s="418"/>
      <c r="CR634" s="418"/>
      <c r="CS634" s="418"/>
      <c r="CT634" s="418"/>
      <c r="CU634" s="418"/>
      <c r="CV634" s="418"/>
      <c r="CW634" s="418"/>
      <c r="CX634" s="418"/>
      <c r="CY634" s="418"/>
      <c r="CZ634" s="418"/>
    </row>
    <row r="635" s="422" customFormat="true" ht="25.15" customHeight="true" x14ac:dyDescent="0.2">
      <c r="C635" s="1182" t="s">
        <v>547</v>
      </c>
      <c r="D635" s="1151"/>
      <c r="E635" s="912">
        <v>4.1282197125070471E-3</v>
      </c>
      <c r="F635" s="727"/>
      <c r="G635" s="727"/>
      <c r="H635" s="1182" t="s">
        <v>573</v>
      </c>
      <c r="I635" s="1151"/>
      <c r="J635" s="913">
        <v>1.4134421196625147E-3</v>
      </c>
      <c r="K635" s="727"/>
      <c r="L635" s="727"/>
      <c r="M635" s="1152"/>
      <c r="N635" s="1151"/>
      <c r="O635" s="905" t="s">
        <v>198</v>
      </c>
      <c r="P635" s="727"/>
      <c r="Q635" s="727"/>
      <c r="AG635" s="415"/>
      <c r="AH635" s="415"/>
      <c r="AI635" s="415"/>
      <c r="AJ635" s="415"/>
      <c r="AK635" s="415"/>
      <c r="AL635" s="415"/>
      <c r="AM635" s="415"/>
      <c r="AN635" s="415"/>
      <c r="AO635" s="415"/>
      <c r="AP635" s="415"/>
      <c r="AQ635" s="415"/>
      <c r="AR635" s="415"/>
      <c r="AS635" s="415"/>
      <c r="AT635" s="415"/>
      <c r="AU635" s="415"/>
      <c r="AV635" s="415"/>
      <c r="AW635" s="415"/>
      <c r="AX635" s="415"/>
      <c r="AY635" s="415"/>
      <c r="AZ635" s="415"/>
      <c r="BA635" s="418"/>
      <c r="BB635" s="495"/>
      <c r="BC635" s="418"/>
      <c r="BD635" s="418"/>
      <c r="BE635" s="418"/>
      <c r="BF635" s="418"/>
      <c r="BG635" s="418"/>
      <c r="BH635" s="418"/>
      <c r="BI635" s="418"/>
      <c r="BJ635" s="418"/>
      <c r="BK635" s="418"/>
      <c r="BL635" s="418"/>
      <c r="BM635" s="418"/>
      <c r="BN635" s="418"/>
      <c r="BO635" s="418"/>
      <c r="BP635" s="418"/>
      <c r="BQ635" s="418"/>
      <c r="BR635" s="418"/>
      <c r="BS635" s="418"/>
      <c r="BT635" s="418"/>
      <c r="BU635" s="418"/>
      <c r="BV635" s="418"/>
      <c r="BW635" s="418"/>
      <c r="BX635" s="418"/>
      <c r="BY635" s="418"/>
      <c r="BZ635" s="418"/>
      <c r="CA635" s="418"/>
      <c r="CB635" s="418"/>
      <c r="CC635" s="418"/>
      <c r="CD635" s="418"/>
      <c r="CE635" s="418"/>
      <c r="CF635" s="418"/>
      <c r="CG635" s="418"/>
      <c r="CH635" s="418"/>
      <c r="CI635" s="418"/>
      <c r="CJ635" s="418"/>
      <c r="CK635" s="418"/>
      <c r="CL635" s="418"/>
      <c r="CM635" s="418"/>
      <c r="CN635" s="418"/>
      <c r="CO635" s="418"/>
      <c r="CP635" s="418"/>
      <c r="CQ635" s="418"/>
      <c r="CR635" s="418"/>
      <c r="CS635" s="418"/>
      <c r="CT635" s="418"/>
      <c r="CU635" s="418"/>
      <c r="CV635" s="418"/>
      <c r="CW635" s="418"/>
      <c r="CX635" s="418"/>
      <c r="CY635" s="418"/>
      <c r="CZ635" s="418"/>
    </row>
    <row r="636" s="422" customFormat="true" ht="25.15" customHeight="true" x14ac:dyDescent="0.2">
      <c r="C636" s="1182" t="s">
        <v>579</v>
      </c>
      <c r="D636" s="1151"/>
      <c r="E636" s="912">
        <v>1.3563841114567262E-3</v>
      </c>
      <c r="F636" s="727"/>
      <c r="G636" s="727"/>
      <c r="H636" s="1182" t="s">
        <v>497</v>
      </c>
      <c r="I636" s="1151"/>
      <c r="J636" s="913">
        <v>7.6535225907354731E-2</v>
      </c>
      <c r="K636" s="727"/>
      <c r="L636" s="727"/>
      <c r="M636" s="1151"/>
      <c r="N636" s="1151"/>
      <c r="O636" s="932" t="s">
        <v>199</v>
      </c>
      <c r="P636" s="727"/>
      <c r="Q636" s="727"/>
      <c r="AG636" s="415"/>
      <c r="AH636" s="415"/>
      <c r="AI636" s="415"/>
      <c r="AJ636" s="415"/>
      <c r="AK636" s="415"/>
      <c r="AL636" s="415"/>
      <c r="AM636" s="415"/>
      <c r="AN636" s="415"/>
      <c r="AO636" s="415"/>
      <c r="AP636" s="415"/>
      <c r="AQ636" s="415"/>
      <c r="AR636" s="415"/>
      <c r="AS636" s="415"/>
      <c r="AT636" s="415"/>
      <c r="AU636" s="415"/>
      <c r="AV636" s="415"/>
      <c r="AW636" s="415"/>
      <c r="AX636" s="415"/>
      <c r="AY636" s="415"/>
      <c r="AZ636" s="415"/>
      <c r="BA636" s="418"/>
      <c r="BB636" s="495"/>
      <c r="BC636" s="418"/>
      <c r="BD636" s="418"/>
      <c r="BE636" s="418"/>
      <c r="BF636" s="418"/>
      <c r="BG636" s="418"/>
      <c r="BH636" s="418"/>
      <c r="BI636" s="418"/>
      <c r="BJ636" s="418"/>
      <c r="BK636" s="418"/>
      <c r="BL636" s="418"/>
      <c r="BM636" s="418"/>
      <c r="BN636" s="418"/>
      <c r="BO636" s="418"/>
      <c r="BP636" s="418"/>
      <c r="BQ636" s="418"/>
      <c r="BR636" s="418"/>
      <c r="BS636" s="418"/>
      <c r="BT636" s="418"/>
      <c r="BU636" s="418"/>
      <c r="BV636" s="418"/>
      <c r="BW636" s="418"/>
      <c r="BX636" s="418"/>
      <c r="BY636" s="418"/>
      <c r="BZ636" s="418"/>
      <c r="CA636" s="418"/>
      <c r="CB636" s="418"/>
      <c r="CC636" s="418"/>
      <c r="CD636" s="418"/>
      <c r="CE636" s="418"/>
      <c r="CF636" s="418"/>
      <c r="CG636" s="418"/>
      <c r="CH636" s="418"/>
      <c r="CI636" s="418"/>
      <c r="CJ636" s="418"/>
      <c r="CK636" s="418"/>
      <c r="CL636" s="418"/>
      <c r="CM636" s="418"/>
      <c r="CN636" s="418"/>
      <c r="CO636" s="418"/>
      <c r="CP636" s="418"/>
      <c r="CQ636" s="418"/>
      <c r="CR636" s="418"/>
      <c r="CS636" s="418"/>
      <c r="CT636" s="418"/>
      <c r="CU636" s="418"/>
      <c r="CV636" s="418"/>
      <c r="CW636" s="418"/>
      <c r="CX636" s="418"/>
      <c r="CY636" s="418"/>
      <c r="CZ636" s="418"/>
    </row>
    <row r="637" s="422" customFormat="true" ht="25.15" customHeight="true" x14ac:dyDescent="0.2">
      <c r="C637" s="1182" t="s">
        <v>498</v>
      </c>
      <c r="D637" s="1151"/>
      <c r="E637" s="912">
        <v>-6.7090758907930315E-2</v>
      </c>
      <c r="F637" s="727"/>
      <c r="G637" s="727"/>
      <c r="H637" s="1182" t="s">
        <v>560</v>
      </c>
      <c r="I637" s="1151"/>
      <c r="J637" s="913">
        <v>4.2869020515324559E-4</v>
      </c>
      <c r="K637" s="727"/>
      <c r="L637" s="727"/>
      <c r="M637" s="1182" t="s">
        <v>537</v>
      </c>
      <c r="N637" s="1151"/>
      <c r="O637" s="911">
        <v>-2.6747362422881733E-2</v>
      </c>
      <c r="P637" s="727"/>
      <c r="Q637" s="727"/>
      <c r="AG637" s="415"/>
      <c r="AH637" s="415"/>
      <c r="AI637" s="415"/>
      <c r="AJ637" s="415"/>
      <c r="AK637" s="415"/>
      <c r="AL637" s="415"/>
      <c r="AM637" s="415"/>
      <c r="AN637" s="415"/>
      <c r="AO637" s="415"/>
      <c r="AP637" s="415"/>
      <c r="AQ637" s="415"/>
      <c r="AR637" s="415"/>
      <c r="AS637" s="415"/>
      <c r="AT637" s="415"/>
      <c r="AU637" s="415"/>
      <c r="AV637" s="415"/>
      <c r="AW637" s="415"/>
      <c r="AX637" s="415"/>
      <c r="AY637" s="415"/>
      <c r="AZ637" s="415"/>
      <c r="BA637" s="418"/>
      <c r="BB637" s="495"/>
      <c r="BC637" s="418"/>
      <c r="BD637" s="418"/>
      <c r="BE637" s="418"/>
      <c r="BF637" s="418"/>
      <c r="BG637" s="418"/>
      <c r="BH637" s="418"/>
      <c r="BI637" s="418"/>
      <c r="BJ637" s="418"/>
      <c r="BK637" s="418"/>
      <c r="BL637" s="418"/>
      <c r="BM637" s="418"/>
      <c r="BN637" s="418"/>
      <c r="BO637" s="418"/>
      <c r="BP637" s="418"/>
      <c r="BQ637" s="418"/>
      <c r="BR637" s="418"/>
      <c r="BS637" s="418"/>
      <c r="BT637" s="418"/>
      <c r="BU637" s="418"/>
      <c r="BV637" s="418"/>
      <c r="BW637" s="418"/>
      <c r="BX637" s="418"/>
      <c r="BY637" s="418"/>
      <c r="BZ637" s="418"/>
      <c r="CA637" s="418"/>
      <c r="CB637" s="418"/>
      <c r="CC637" s="418"/>
      <c r="CD637" s="418"/>
      <c r="CE637" s="418"/>
      <c r="CF637" s="418"/>
      <c r="CG637" s="418"/>
      <c r="CH637" s="418"/>
      <c r="CI637" s="418"/>
      <c r="CJ637" s="418"/>
      <c r="CK637" s="418"/>
      <c r="CL637" s="418"/>
      <c r="CM637" s="418"/>
      <c r="CN637" s="418"/>
      <c r="CO637" s="418"/>
      <c r="CP637" s="418"/>
      <c r="CQ637" s="418"/>
      <c r="CR637" s="418"/>
      <c r="CS637" s="418"/>
      <c r="CT637" s="418"/>
      <c r="CU637" s="418"/>
      <c r="CV637" s="418"/>
      <c r="CW637" s="418"/>
      <c r="CX637" s="418"/>
      <c r="CY637" s="418"/>
      <c r="CZ637" s="418"/>
    </row>
    <row r="638" s="422" customFormat="true" ht="25.15" customHeight="true" x14ac:dyDescent="0.2">
      <c r="C638" s="1182" t="s">
        <v>582</v>
      </c>
      <c r="D638" s="1151"/>
      <c r="E638" s="912">
        <v>-9.5577366279528061E-4</v>
      </c>
      <c r="F638" s="727"/>
      <c r="G638" s="727"/>
      <c r="H638" s="1182" t="s">
        <v>547</v>
      </c>
      <c r="I638" s="1151"/>
      <c r="J638" s="913">
        <v>-1.3439655888280087E-2</v>
      </c>
      <c r="K638" s="727"/>
      <c r="L638" s="727"/>
      <c r="M638" s="1182" t="s">
        <v>500</v>
      </c>
      <c r="N638" s="1151"/>
      <c r="O638" s="914">
        <v>-6.3679767661119949E-2</v>
      </c>
      <c r="P638" s="727"/>
      <c r="Q638" s="727"/>
      <c r="AG638" s="415"/>
      <c r="AH638" s="415"/>
      <c r="AI638" s="415"/>
      <c r="AJ638" s="415"/>
      <c r="AK638" s="415"/>
      <c r="AL638" s="415"/>
      <c r="AM638" s="415"/>
      <c r="AN638" s="415"/>
      <c r="AO638" s="415"/>
      <c r="AP638" s="415"/>
      <c r="AQ638" s="415"/>
      <c r="AR638" s="415"/>
      <c r="AS638" s="415"/>
      <c r="AT638" s="415"/>
      <c r="AU638" s="415"/>
      <c r="AV638" s="415"/>
      <c r="AW638" s="415"/>
      <c r="AX638" s="415"/>
      <c r="AY638" s="415"/>
      <c r="AZ638" s="415"/>
      <c r="BA638" s="418"/>
      <c r="BB638" s="495"/>
      <c r="BC638" s="418"/>
      <c r="BD638" s="418"/>
      <c r="BE638" s="418"/>
      <c r="BF638" s="418"/>
      <c r="BG638" s="418"/>
      <c r="BH638" s="418"/>
      <c r="BI638" s="418"/>
      <c r="BJ638" s="418"/>
      <c r="BK638" s="418"/>
      <c r="BL638" s="418"/>
      <c r="BM638" s="418"/>
      <c r="BN638" s="418"/>
      <c r="BO638" s="418"/>
      <c r="BP638" s="418"/>
      <c r="BQ638" s="418"/>
      <c r="BR638" s="418"/>
      <c r="BS638" s="418"/>
      <c r="BT638" s="418"/>
      <c r="BU638" s="418"/>
      <c r="BV638" s="418"/>
      <c r="BW638" s="418"/>
      <c r="BX638" s="418"/>
      <c r="BY638" s="418"/>
      <c r="BZ638" s="418"/>
      <c r="CA638" s="418"/>
      <c r="CB638" s="418"/>
      <c r="CC638" s="418"/>
      <c r="CD638" s="418"/>
      <c r="CE638" s="418"/>
      <c r="CF638" s="418"/>
      <c r="CG638" s="418"/>
      <c r="CH638" s="418"/>
      <c r="CI638" s="418"/>
      <c r="CJ638" s="418"/>
      <c r="CK638" s="418"/>
      <c r="CL638" s="418"/>
      <c r="CM638" s="418"/>
      <c r="CN638" s="418"/>
      <c r="CO638" s="418"/>
      <c r="CP638" s="418"/>
      <c r="CQ638" s="418"/>
      <c r="CR638" s="418"/>
      <c r="CS638" s="418"/>
      <c r="CT638" s="418"/>
      <c r="CU638" s="418"/>
      <c r="CV638" s="418"/>
      <c r="CW638" s="418"/>
      <c r="CX638" s="418"/>
      <c r="CY638" s="418"/>
      <c r="CZ638" s="418"/>
    </row>
    <row r="639" s="422" customFormat="true" ht="25.15" customHeight="true" x14ac:dyDescent="0.2">
      <c r="C639" s="1182" t="s">
        <v>562</v>
      </c>
      <c r="D639" s="1151"/>
      <c r="E639" s="912">
        <v>-2.7956386030855485E-3</v>
      </c>
      <c r="F639" s="727"/>
      <c r="G639" s="727"/>
      <c r="H639" s="1182" t="s">
        <v>579</v>
      </c>
      <c r="I639" s="1151"/>
      <c r="J639" s="913">
        <v>-2.4790489014917521E-3</v>
      </c>
      <c r="K639" s="727"/>
      <c r="L639" s="727"/>
      <c r="M639" s="1182" t="s">
        <v>533</v>
      </c>
      <c r="N639" s="1151"/>
      <c r="O639" s="914">
        <v>-1.3024890410921659E-2</v>
      </c>
      <c r="P639" s="727"/>
      <c r="Q639" s="727"/>
      <c r="AG639" s="415"/>
      <c r="AH639" s="415"/>
      <c r="AI639" s="415"/>
      <c r="AJ639" s="415"/>
      <c r="AK639" s="415"/>
      <c r="AL639" s="415"/>
      <c r="AM639" s="415"/>
      <c r="AN639" s="415"/>
      <c r="AO639" s="415"/>
      <c r="AP639" s="415"/>
      <c r="AQ639" s="415"/>
      <c r="AR639" s="415"/>
      <c r="AS639" s="415"/>
      <c r="AT639" s="415"/>
      <c r="AU639" s="415"/>
      <c r="AV639" s="415"/>
      <c r="AW639" s="415"/>
      <c r="AX639" s="415"/>
      <c r="AY639" s="415"/>
      <c r="AZ639" s="415"/>
      <c r="BA639" s="418"/>
      <c r="BB639" s="495"/>
      <c r="BC639" s="418"/>
      <c r="BD639" s="418"/>
      <c r="BE639" s="418"/>
      <c r="BF639" s="418"/>
      <c r="BG639" s="418"/>
      <c r="BH639" s="418"/>
      <c r="BI639" s="418"/>
      <c r="BJ639" s="418"/>
      <c r="BK639" s="418"/>
      <c r="BL639" s="418"/>
      <c r="BM639" s="418"/>
      <c r="BN639" s="418"/>
      <c r="BO639" s="418"/>
      <c r="BP639" s="418"/>
      <c r="BQ639" s="418"/>
      <c r="BR639" s="418"/>
      <c r="BS639" s="418"/>
      <c r="BT639" s="418"/>
      <c r="BU639" s="418"/>
      <c r="BV639" s="418"/>
      <c r="BW639" s="418"/>
      <c r="BX639" s="418"/>
      <c r="BY639" s="418"/>
      <c r="BZ639" s="418"/>
      <c r="CA639" s="418"/>
      <c r="CB639" s="418"/>
      <c r="CC639" s="418"/>
      <c r="CD639" s="418"/>
      <c r="CE639" s="418"/>
      <c r="CF639" s="418"/>
      <c r="CG639" s="418"/>
      <c r="CH639" s="418"/>
      <c r="CI639" s="418"/>
      <c r="CJ639" s="418"/>
      <c r="CK639" s="418"/>
      <c r="CL639" s="418"/>
      <c r="CM639" s="418"/>
      <c r="CN639" s="418"/>
      <c r="CO639" s="418"/>
      <c r="CP639" s="418"/>
      <c r="CQ639" s="418"/>
      <c r="CR639" s="418"/>
      <c r="CS639" s="418"/>
      <c r="CT639" s="418"/>
      <c r="CU639" s="418"/>
      <c r="CV639" s="418"/>
      <c r="CW639" s="418"/>
      <c r="CX639" s="418"/>
      <c r="CY639" s="418"/>
      <c r="CZ639" s="418"/>
    </row>
    <row r="640" s="422" customFormat="true" ht="25.15" customHeight="true" x14ac:dyDescent="0.2">
      <c r="C640" s="1182" t="s">
        <v>572</v>
      </c>
      <c r="D640" s="1151"/>
      <c r="E640" s="912">
        <v>1.3229239773321585E-3</v>
      </c>
      <c r="F640" s="727"/>
      <c r="G640" s="727"/>
      <c r="H640" s="1182" t="s">
        <v>498</v>
      </c>
      <c r="I640" s="1151"/>
      <c r="J640" s="913">
        <v>-7.2857021137021194E-2</v>
      </c>
      <c r="K640" s="727"/>
      <c r="L640" s="727"/>
      <c r="M640" s="1182" t="s">
        <v>559</v>
      </c>
      <c r="N640" s="1151"/>
      <c r="O640" s="914">
        <v>1.119491524564146E-2</v>
      </c>
      <c r="P640" s="727"/>
      <c r="Q640" s="727"/>
      <c r="AG640" s="415"/>
      <c r="AH640" s="415"/>
      <c r="AI640" s="415"/>
      <c r="AJ640" s="415"/>
      <c r="AK640" s="415"/>
      <c r="AL640" s="415"/>
      <c r="AM640" s="415"/>
      <c r="AN640" s="415"/>
      <c r="AO640" s="415"/>
      <c r="AP640" s="415"/>
      <c r="AQ640" s="415"/>
      <c r="AR640" s="415"/>
      <c r="AS640" s="415"/>
      <c r="AT640" s="415"/>
      <c r="AU640" s="415"/>
      <c r="AV640" s="415"/>
      <c r="AW640" s="415"/>
      <c r="AX640" s="415"/>
      <c r="AY640" s="415"/>
      <c r="AZ640" s="415"/>
      <c r="BA640" s="418"/>
      <c r="BB640" s="495"/>
      <c r="BC640" s="418"/>
      <c r="BD640" s="418"/>
      <c r="BE640" s="418"/>
      <c r="BF640" s="418"/>
      <c r="BG640" s="418"/>
      <c r="BH640" s="418"/>
      <c r="BI640" s="418"/>
      <c r="BJ640" s="418"/>
      <c r="BK640" s="418"/>
      <c r="BL640" s="418"/>
      <c r="BM640" s="418"/>
      <c r="BN640" s="418"/>
      <c r="BO640" s="418"/>
      <c r="BP640" s="418"/>
      <c r="BQ640" s="418"/>
      <c r="BR640" s="418"/>
      <c r="BS640" s="418"/>
      <c r="BT640" s="418"/>
      <c r="BU640" s="418"/>
      <c r="BV640" s="418"/>
      <c r="BW640" s="418"/>
      <c r="BX640" s="418"/>
      <c r="BY640" s="418"/>
      <c r="BZ640" s="418"/>
      <c r="CA640" s="418"/>
      <c r="CB640" s="418"/>
      <c r="CC640" s="418"/>
      <c r="CD640" s="418"/>
      <c r="CE640" s="418"/>
      <c r="CF640" s="418"/>
      <c r="CG640" s="418"/>
      <c r="CH640" s="418"/>
      <c r="CI640" s="418"/>
      <c r="CJ640" s="418"/>
      <c r="CK640" s="418"/>
      <c r="CL640" s="418"/>
      <c r="CM640" s="418"/>
      <c r="CN640" s="418"/>
      <c r="CO640" s="418"/>
      <c r="CP640" s="418"/>
      <c r="CQ640" s="418"/>
      <c r="CR640" s="418"/>
      <c r="CS640" s="418"/>
      <c r="CT640" s="418"/>
      <c r="CU640" s="418"/>
      <c r="CV640" s="418"/>
      <c r="CW640" s="418"/>
      <c r="CX640" s="418"/>
      <c r="CY640" s="418"/>
      <c r="CZ640" s="418"/>
    </row>
    <row r="641" s="422" customFormat="true" ht="25.15" customHeight="true" x14ac:dyDescent="0.2">
      <c r="C641" s="1182" t="s">
        <v>575</v>
      </c>
      <c r="D641" s="1151"/>
      <c r="E641" s="912">
        <v>2.7868423007195568E-3</v>
      </c>
      <c r="F641" s="727"/>
      <c r="G641" s="727"/>
      <c r="H641" s="1182" t="s">
        <v>582</v>
      </c>
      <c r="I641" s="1151"/>
      <c r="J641" s="913">
        <v>-5.0416617503067638E-4</v>
      </c>
      <c r="K641" s="727"/>
      <c r="L641" s="727"/>
      <c r="M641" s="1182" t="s">
        <v>565</v>
      </c>
      <c r="N641" s="1151"/>
      <c r="O641" s="914">
        <v>7.1181569887713118E-3</v>
      </c>
      <c r="P641" s="727"/>
      <c r="Q641" s="727"/>
      <c r="AG641" s="415"/>
      <c r="AH641" s="415"/>
      <c r="AI641" s="415"/>
      <c r="AJ641" s="415"/>
      <c r="AK641" s="415"/>
      <c r="AL641" s="415"/>
      <c r="AM641" s="415"/>
      <c r="AN641" s="415"/>
      <c r="AO641" s="415"/>
      <c r="AP641" s="415"/>
      <c r="AQ641" s="415"/>
      <c r="AR641" s="415"/>
      <c r="AS641" s="415"/>
      <c r="AT641" s="415"/>
      <c r="AU641" s="415"/>
      <c r="AV641" s="415"/>
      <c r="AW641" s="415"/>
      <c r="AX641" s="415"/>
      <c r="AY641" s="415"/>
      <c r="AZ641" s="415"/>
      <c r="BA641" s="418"/>
      <c r="BB641" s="495"/>
      <c r="BC641" s="418"/>
      <c r="BD641" s="418"/>
      <c r="BE641" s="418"/>
      <c r="BF641" s="418"/>
      <c r="BG641" s="418"/>
      <c r="BH641" s="418"/>
      <c r="BI641" s="418"/>
      <c r="BJ641" s="418"/>
      <c r="BK641" s="418"/>
      <c r="BL641" s="418"/>
      <c r="BM641" s="418"/>
      <c r="BN641" s="418"/>
      <c r="BO641" s="418"/>
      <c r="BP641" s="418"/>
      <c r="BQ641" s="418"/>
      <c r="BR641" s="418"/>
      <c r="BS641" s="418"/>
      <c r="BT641" s="418"/>
      <c r="BU641" s="418"/>
      <c r="BV641" s="418"/>
      <c r="BW641" s="418"/>
      <c r="BX641" s="418"/>
      <c r="BY641" s="418"/>
      <c r="BZ641" s="418"/>
      <c r="CA641" s="418"/>
      <c r="CB641" s="418"/>
      <c r="CC641" s="418"/>
      <c r="CD641" s="418"/>
      <c r="CE641" s="418"/>
      <c r="CF641" s="418"/>
      <c r="CG641" s="418"/>
      <c r="CH641" s="418"/>
      <c r="CI641" s="418"/>
      <c r="CJ641" s="418"/>
      <c r="CK641" s="418"/>
      <c r="CL641" s="418"/>
      <c r="CM641" s="418"/>
      <c r="CN641" s="418"/>
      <c r="CO641" s="418"/>
      <c r="CP641" s="418"/>
      <c r="CQ641" s="418"/>
      <c r="CR641" s="418"/>
      <c r="CS641" s="418"/>
      <c r="CT641" s="418"/>
      <c r="CU641" s="418"/>
      <c r="CV641" s="418"/>
      <c r="CW641" s="418"/>
      <c r="CX641" s="418"/>
      <c r="CY641" s="418"/>
      <c r="CZ641" s="418"/>
    </row>
    <row r="642" s="422" customFormat="true" ht="25.15" customHeight="true" x14ac:dyDescent="0.2">
      <c r="C642" s="1182" t="s">
        <v>520</v>
      </c>
      <c r="D642" s="1151"/>
      <c r="E642" s="912">
        <v>3.1207794465114076E-2</v>
      </c>
      <c r="F642" s="727"/>
      <c r="G642" s="727"/>
      <c r="H642" s="1182" t="s">
        <v>562</v>
      </c>
      <c r="I642" s="1151"/>
      <c r="J642" s="913">
        <v>-9.9826525180344294E-3</v>
      </c>
      <c r="K642" s="727"/>
      <c r="L642" s="727"/>
      <c r="M642" s="1182" t="s">
        <v>555</v>
      </c>
      <c r="N642" s="1151"/>
      <c r="O642" s="914">
        <v>9.9315630397121633E-3</v>
      </c>
      <c r="P642" s="727"/>
      <c r="Q642" s="727"/>
      <c r="AG642" s="415"/>
      <c r="AH642" s="415"/>
      <c r="AI642" s="415"/>
      <c r="AJ642" s="415"/>
      <c r="AK642" s="415"/>
      <c r="AL642" s="415"/>
      <c r="AM642" s="415"/>
      <c r="AN642" s="415"/>
      <c r="AO642" s="415"/>
      <c r="AP642" s="415"/>
      <c r="AQ642" s="415"/>
      <c r="AR642" s="415"/>
      <c r="AS642" s="415"/>
      <c r="AT642" s="415"/>
      <c r="AU642" s="415"/>
      <c r="AV642" s="415"/>
      <c r="AW642" s="415"/>
      <c r="AX642" s="415"/>
      <c r="AY642" s="415"/>
      <c r="AZ642" s="415"/>
      <c r="BA642" s="418"/>
      <c r="BB642" s="495"/>
      <c r="BC642" s="418"/>
      <c r="BD642" s="418"/>
      <c r="BE642" s="418"/>
      <c r="BF642" s="418"/>
      <c r="BG642" s="418"/>
      <c r="BH642" s="418"/>
      <c r="BI642" s="418"/>
      <c r="BJ642" s="418"/>
      <c r="BK642" s="418"/>
      <c r="BL642" s="418"/>
      <c r="BM642" s="418"/>
      <c r="BN642" s="418"/>
      <c r="BO642" s="418"/>
      <c r="BP642" s="418"/>
      <c r="BQ642" s="418"/>
      <c r="BR642" s="418"/>
      <c r="BS642" s="418"/>
      <c r="BT642" s="418"/>
      <c r="BU642" s="418"/>
      <c r="BV642" s="418"/>
      <c r="BW642" s="418"/>
      <c r="BX642" s="418"/>
      <c r="BY642" s="418"/>
      <c r="BZ642" s="418"/>
      <c r="CA642" s="418"/>
      <c r="CB642" s="418"/>
      <c r="CC642" s="418"/>
      <c r="CD642" s="418"/>
      <c r="CE642" s="418"/>
      <c r="CF642" s="418"/>
      <c r="CG642" s="418"/>
      <c r="CH642" s="418"/>
      <c r="CI642" s="418"/>
      <c r="CJ642" s="418"/>
      <c r="CK642" s="418"/>
      <c r="CL642" s="418"/>
      <c r="CM642" s="418"/>
      <c r="CN642" s="418"/>
      <c r="CO642" s="418"/>
      <c r="CP642" s="418"/>
      <c r="CQ642" s="418"/>
      <c r="CR642" s="418"/>
      <c r="CS642" s="418"/>
      <c r="CT642" s="418"/>
      <c r="CU642" s="418"/>
      <c r="CV642" s="418"/>
      <c r="CW642" s="418"/>
      <c r="CX642" s="418"/>
      <c r="CY642" s="418"/>
      <c r="CZ642" s="418"/>
    </row>
    <row r="643" s="422" customFormat="true" ht="25.15" customHeight="true" x14ac:dyDescent="0.2">
      <c r="C643" s="1182" t="s">
        <v>567</v>
      </c>
      <c r="D643" s="1151"/>
      <c r="E643" s="912">
        <v>5.7226309015280591E-3</v>
      </c>
      <c r="F643" s="727"/>
      <c r="G643" s="727"/>
      <c r="H643" s="1182" t="s">
        <v>572</v>
      </c>
      <c r="I643" s="1151"/>
      <c r="J643" s="913">
        <v>-4.7311186249122672E-3</v>
      </c>
      <c r="K643" s="727"/>
      <c r="L643" s="727"/>
      <c r="M643" s="1182" t="s">
        <v>319</v>
      </c>
      <c r="N643" s="1151"/>
      <c r="O643" s="914">
        <v>7.4820551101129021E-2</v>
      </c>
      <c r="P643" s="727"/>
      <c r="Q643" s="727"/>
      <c r="AG643" s="415"/>
      <c r="AH643" s="415"/>
      <c r="AI643" s="415"/>
      <c r="AJ643" s="415"/>
      <c r="AK643" s="415"/>
      <c r="AL643" s="415"/>
      <c r="AM643" s="415"/>
      <c r="AN643" s="415"/>
      <c r="AO643" s="415"/>
      <c r="AP643" s="415"/>
      <c r="AQ643" s="415"/>
      <c r="AR643" s="415"/>
      <c r="AS643" s="415"/>
      <c r="AT643" s="415"/>
      <c r="AU643" s="415"/>
      <c r="AV643" s="415"/>
      <c r="AW643" s="415"/>
      <c r="AX643" s="415"/>
      <c r="AY643" s="415"/>
      <c r="AZ643" s="415"/>
      <c r="BA643" s="418"/>
      <c r="BB643" s="495"/>
      <c r="BC643" s="418"/>
      <c r="BD643" s="418"/>
      <c r="BE643" s="418"/>
      <c r="BF643" s="418"/>
      <c r="BG643" s="418"/>
      <c r="BH643" s="418"/>
      <c r="BI643" s="418"/>
      <c r="BJ643" s="418"/>
      <c r="BK643" s="418"/>
      <c r="BL643" s="418"/>
      <c r="BM643" s="418"/>
      <c r="BN643" s="418"/>
      <c r="BO643" s="418"/>
      <c r="BP643" s="418"/>
      <c r="BQ643" s="418"/>
      <c r="BR643" s="418"/>
      <c r="BS643" s="418"/>
      <c r="BT643" s="418"/>
      <c r="BU643" s="418"/>
      <c r="BV643" s="418"/>
      <c r="BW643" s="418"/>
      <c r="BX643" s="418"/>
      <c r="BY643" s="418"/>
      <c r="BZ643" s="418"/>
      <c r="CA643" s="418"/>
      <c r="CB643" s="418"/>
      <c r="CC643" s="418"/>
      <c r="CD643" s="418"/>
      <c r="CE643" s="418"/>
      <c r="CF643" s="418"/>
      <c r="CG643" s="418"/>
      <c r="CH643" s="418"/>
      <c r="CI643" s="418"/>
      <c r="CJ643" s="418"/>
      <c r="CK643" s="418"/>
      <c r="CL643" s="418"/>
      <c r="CM643" s="418"/>
      <c r="CN643" s="418"/>
      <c r="CO643" s="418"/>
      <c r="CP643" s="418"/>
      <c r="CQ643" s="418"/>
      <c r="CR643" s="418"/>
      <c r="CS643" s="418"/>
      <c r="CT643" s="418"/>
      <c r="CU643" s="418"/>
      <c r="CV643" s="418"/>
      <c r="CW643" s="418"/>
      <c r="CX643" s="418"/>
      <c r="CY643" s="418"/>
      <c r="CZ643" s="418"/>
    </row>
    <row r="644" s="422" customFormat="true" ht="25.15" customHeight="true" x14ac:dyDescent="0.2">
      <c r="C644" s="1182" t="s">
        <v>501</v>
      </c>
      <c r="D644" s="1151"/>
      <c r="E644" s="912">
        <v>5.6196540639861667E-2</v>
      </c>
      <c r="F644" s="727"/>
      <c r="G644" s="727"/>
      <c r="H644" s="1182" t="s">
        <v>575</v>
      </c>
      <c r="I644" s="1151"/>
      <c r="J644" s="913">
        <v>3.3187085434190512E-4</v>
      </c>
      <c r="K644" s="727"/>
      <c r="L644" s="727"/>
      <c r="M644" s="1182" t="s">
        <v>525</v>
      </c>
      <c r="N644" s="1151"/>
      <c r="O644" s="914">
        <v>3.8744280731872874E-2</v>
      </c>
      <c r="P644" s="727"/>
      <c r="Q644" s="727"/>
      <c r="AG644" s="415"/>
      <c r="AH644" s="415"/>
      <c r="AI644" s="415"/>
      <c r="AJ644" s="415"/>
      <c r="AK644" s="415"/>
      <c r="AL644" s="415"/>
      <c r="AM644" s="415"/>
      <c r="AN644" s="415"/>
      <c r="AO644" s="415"/>
      <c r="AP644" s="415"/>
      <c r="AQ644" s="415"/>
      <c r="AR644" s="415"/>
      <c r="AS644" s="415"/>
      <c r="AT644" s="415"/>
      <c r="AU644" s="415"/>
      <c r="AV644" s="415"/>
      <c r="AW644" s="415"/>
      <c r="AX644" s="415"/>
      <c r="AY644" s="415"/>
      <c r="AZ644" s="415"/>
      <c r="BA644" s="418"/>
      <c r="BB644" s="495"/>
      <c r="BC644" s="418"/>
      <c r="BD644" s="418"/>
      <c r="BE644" s="418"/>
      <c r="BF644" s="418"/>
      <c r="BG644" s="418"/>
      <c r="BH644" s="418"/>
      <c r="BI644" s="418"/>
      <c r="BJ644" s="418"/>
      <c r="BK644" s="418"/>
      <c r="BL644" s="418"/>
      <c r="BM644" s="418"/>
      <c r="BN644" s="418"/>
      <c r="BO644" s="418"/>
      <c r="BP644" s="418"/>
      <c r="BQ644" s="418"/>
      <c r="BR644" s="418"/>
      <c r="BS644" s="418"/>
      <c r="BT644" s="418"/>
      <c r="BU644" s="418"/>
      <c r="BV644" s="418"/>
      <c r="BW644" s="418"/>
      <c r="BX644" s="418"/>
      <c r="BY644" s="418"/>
      <c r="BZ644" s="418"/>
      <c r="CA644" s="418"/>
      <c r="CB644" s="418"/>
      <c r="CC644" s="418"/>
      <c r="CD644" s="418"/>
      <c r="CE644" s="418"/>
      <c r="CF644" s="418"/>
      <c r="CG644" s="418"/>
      <c r="CH644" s="418"/>
      <c r="CI644" s="418"/>
      <c r="CJ644" s="418"/>
      <c r="CK644" s="418"/>
      <c r="CL644" s="418"/>
      <c r="CM644" s="418"/>
      <c r="CN644" s="418"/>
      <c r="CO644" s="418"/>
      <c r="CP644" s="418"/>
      <c r="CQ644" s="418"/>
      <c r="CR644" s="418"/>
      <c r="CS644" s="418"/>
      <c r="CT644" s="418"/>
      <c r="CU644" s="418"/>
      <c r="CV644" s="418"/>
      <c r="CW644" s="418"/>
      <c r="CX644" s="418"/>
      <c r="CY644" s="418"/>
      <c r="CZ644" s="418"/>
    </row>
    <row r="645" s="422" customFormat="true" ht="25.15" customHeight="true" x14ac:dyDescent="0.2">
      <c r="C645" s="1182" t="s">
        <v>517</v>
      </c>
      <c r="D645" s="1151"/>
      <c r="E645" s="912">
        <v>4.2509588999497826E-2</v>
      </c>
      <c r="F645" s="727"/>
      <c r="G645" s="727"/>
      <c r="H645" s="1182" t="s">
        <v>520</v>
      </c>
      <c r="I645" s="1151"/>
      <c r="J645" s="913">
        <v>3.1289687966510597E-2</v>
      </c>
      <c r="K645" s="727"/>
      <c r="L645" s="727"/>
      <c r="M645" s="1182" t="s">
        <v>557</v>
      </c>
      <c r="N645" s="1151"/>
      <c r="O645" s="914">
        <v>7.7639823806466826E-3</v>
      </c>
      <c r="P645" s="727"/>
      <c r="Q645" s="727"/>
      <c r="AG645" s="415"/>
      <c r="AH645" s="415"/>
      <c r="AI645" s="415"/>
      <c r="AJ645" s="415"/>
      <c r="AK645" s="415"/>
      <c r="AL645" s="415"/>
      <c r="AM645" s="415"/>
      <c r="AN645" s="415"/>
      <c r="AO645" s="415"/>
      <c r="AP645" s="415"/>
      <c r="AQ645" s="415"/>
      <c r="AR645" s="415"/>
      <c r="AS645" s="415"/>
      <c r="AT645" s="415"/>
      <c r="AU645" s="415"/>
      <c r="AV645" s="415"/>
      <c r="AW645" s="415"/>
      <c r="AX645" s="415"/>
      <c r="AY645" s="415"/>
      <c r="AZ645" s="415"/>
      <c r="BA645" s="418"/>
      <c r="BB645" s="495"/>
      <c r="BC645" s="418"/>
      <c r="BD645" s="418"/>
      <c r="BE645" s="418"/>
      <c r="BF645" s="418"/>
      <c r="BG645" s="418"/>
      <c r="BH645" s="418"/>
      <c r="BI645" s="418"/>
      <c r="BJ645" s="418"/>
      <c r="BK645" s="418"/>
      <c r="BL645" s="418"/>
      <c r="BM645" s="418"/>
      <c r="BN645" s="418"/>
      <c r="BO645" s="418"/>
      <c r="BP645" s="418"/>
      <c r="BQ645" s="418"/>
      <c r="BR645" s="418"/>
      <c r="BS645" s="418"/>
      <c r="BT645" s="418"/>
      <c r="BU645" s="418"/>
      <c r="BV645" s="418"/>
      <c r="BW645" s="418"/>
      <c r="BX645" s="418"/>
      <c r="BY645" s="418"/>
      <c r="BZ645" s="418"/>
      <c r="CA645" s="418"/>
      <c r="CB645" s="418"/>
      <c r="CC645" s="418"/>
      <c r="CD645" s="418"/>
      <c r="CE645" s="418"/>
      <c r="CF645" s="418"/>
      <c r="CG645" s="418"/>
      <c r="CH645" s="418"/>
      <c r="CI645" s="418"/>
      <c r="CJ645" s="418"/>
      <c r="CK645" s="418"/>
      <c r="CL645" s="418"/>
      <c r="CM645" s="418"/>
      <c r="CN645" s="418"/>
      <c r="CO645" s="418"/>
      <c r="CP645" s="418"/>
      <c r="CQ645" s="418"/>
      <c r="CR645" s="418"/>
      <c r="CS645" s="418"/>
      <c r="CT645" s="418"/>
      <c r="CU645" s="418"/>
      <c r="CV645" s="418"/>
      <c r="CW645" s="418"/>
      <c r="CX645" s="418"/>
      <c r="CY645" s="418"/>
      <c r="CZ645" s="418"/>
    </row>
    <row r="646" s="422" customFormat="true" ht="25.15" customHeight="true" x14ac:dyDescent="0.2">
      <c r="C646" s="1182" t="s">
        <v>503</v>
      </c>
      <c r="D646" s="1151"/>
      <c r="E646" s="912">
        <v>5.5778772967317182E-2</v>
      </c>
      <c r="F646" s="727"/>
      <c r="G646" s="727"/>
      <c r="H646" s="1182" t="s">
        <v>567</v>
      </c>
      <c r="I646" s="1151"/>
      <c r="J646" s="913">
        <v>8.5466670904268092E-3</v>
      </c>
      <c r="K646" s="727"/>
      <c r="L646" s="727"/>
      <c r="M646" s="1182" t="s">
        <v>531</v>
      </c>
      <c r="N646" s="1151"/>
      <c r="O646" s="914">
        <v>-3.0723355466602535E-2</v>
      </c>
      <c r="P646" s="727"/>
      <c r="Q646" s="727"/>
      <c r="AG646" s="415"/>
      <c r="AH646" s="415"/>
      <c r="AI646" s="415"/>
      <c r="AJ646" s="415"/>
      <c r="AK646" s="415"/>
      <c r="AL646" s="415"/>
      <c r="AM646" s="415"/>
      <c r="AN646" s="415"/>
      <c r="AO646" s="415"/>
      <c r="AP646" s="415"/>
      <c r="AQ646" s="415"/>
      <c r="AR646" s="415"/>
      <c r="AS646" s="415"/>
      <c r="AT646" s="415"/>
      <c r="AU646" s="415"/>
      <c r="AV646" s="415"/>
      <c r="AW646" s="415"/>
      <c r="AX646" s="415"/>
      <c r="AY646" s="415"/>
      <c r="AZ646" s="415"/>
      <c r="BA646" s="418"/>
      <c r="BB646" s="495"/>
      <c r="BC646" s="418"/>
      <c r="BD646" s="418"/>
      <c r="BE646" s="418"/>
      <c r="BF646" s="418"/>
      <c r="BG646" s="418"/>
      <c r="BH646" s="418"/>
      <c r="BI646" s="418"/>
      <c r="BJ646" s="418"/>
      <c r="BK646" s="418"/>
      <c r="BL646" s="418"/>
      <c r="BM646" s="418"/>
      <c r="BN646" s="418"/>
      <c r="BO646" s="418"/>
      <c r="BP646" s="418"/>
      <c r="BQ646" s="418"/>
      <c r="BR646" s="418"/>
      <c r="BS646" s="418"/>
      <c r="BT646" s="418"/>
      <c r="BU646" s="418"/>
      <c r="BV646" s="418"/>
      <c r="BW646" s="418"/>
      <c r="BX646" s="418"/>
      <c r="BY646" s="418"/>
      <c r="BZ646" s="418"/>
      <c r="CA646" s="418"/>
      <c r="CB646" s="418"/>
      <c r="CC646" s="418"/>
      <c r="CD646" s="418"/>
      <c r="CE646" s="418"/>
      <c r="CF646" s="418"/>
      <c r="CG646" s="418"/>
      <c r="CH646" s="418"/>
      <c r="CI646" s="418"/>
      <c r="CJ646" s="418"/>
      <c r="CK646" s="418"/>
      <c r="CL646" s="418"/>
      <c r="CM646" s="418"/>
      <c r="CN646" s="418"/>
      <c r="CO646" s="418"/>
      <c r="CP646" s="418"/>
      <c r="CQ646" s="418"/>
      <c r="CR646" s="418"/>
      <c r="CS646" s="418"/>
      <c r="CT646" s="418"/>
      <c r="CU646" s="418"/>
      <c r="CV646" s="418"/>
      <c r="CW646" s="418"/>
      <c r="CX646" s="418"/>
      <c r="CY646" s="418"/>
      <c r="CZ646" s="418"/>
    </row>
    <row r="647" s="422" customFormat="true" ht="25.15" customHeight="true" x14ac:dyDescent="0.2">
      <c r="C647" s="1182" t="s">
        <v>553</v>
      </c>
      <c r="D647" s="1151"/>
      <c r="E647" s="912">
        <v>-1.2330594258862028E-2</v>
      </c>
      <c r="F647" s="727"/>
      <c r="G647" s="727"/>
      <c r="H647" s="1182" t="s">
        <v>501</v>
      </c>
      <c r="I647" s="1151"/>
      <c r="J647" s="913">
        <v>4.4490234492793372E-2</v>
      </c>
      <c r="K647" s="727"/>
      <c r="L647" s="727"/>
      <c r="M647" s="1182" t="s">
        <v>549</v>
      </c>
      <c r="N647" s="1151"/>
      <c r="O647" s="914">
        <v>-1.4151368812195182E-2</v>
      </c>
      <c r="P647" s="727"/>
      <c r="Q647" s="727"/>
      <c r="AG647" s="415"/>
      <c r="AH647" s="415"/>
      <c r="AI647" s="415"/>
      <c r="AJ647" s="415"/>
      <c r="AK647" s="415"/>
      <c r="AL647" s="415"/>
      <c r="AM647" s="415"/>
      <c r="AN647" s="415"/>
      <c r="AO647" s="415"/>
      <c r="AP647" s="415"/>
      <c r="AQ647" s="415"/>
      <c r="AR647" s="415"/>
      <c r="AS647" s="415"/>
      <c r="AT647" s="415"/>
      <c r="AU647" s="415"/>
      <c r="AV647" s="415"/>
      <c r="AW647" s="415"/>
      <c r="AX647" s="415"/>
      <c r="AY647" s="415"/>
      <c r="AZ647" s="415"/>
      <c r="BA647" s="418"/>
      <c r="BB647" s="495"/>
      <c r="BC647" s="418"/>
      <c r="BD647" s="418"/>
      <c r="BE647" s="418"/>
      <c r="BF647" s="418"/>
      <c r="BG647" s="418"/>
      <c r="BH647" s="418"/>
      <c r="BI647" s="418"/>
      <c r="BJ647" s="418"/>
      <c r="BK647" s="418"/>
      <c r="BL647" s="418"/>
      <c r="BM647" s="418"/>
      <c r="BN647" s="418"/>
      <c r="BO647" s="418"/>
      <c r="BP647" s="418"/>
      <c r="BQ647" s="418"/>
      <c r="BR647" s="418"/>
      <c r="BS647" s="418"/>
      <c r="BT647" s="418"/>
      <c r="BU647" s="418"/>
      <c r="BV647" s="418"/>
      <c r="BW647" s="418"/>
      <c r="BX647" s="418"/>
      <c r="BY647" s="418"/>
      <c r="BZ647" s="418"/>
      <c r="CA647" s="418"/>
      <c r="CB647" s="418"/>
      <c r="CC647" s="418"/>
      <c r="CD647" s="418"/>
      <c r="CE647" s="418"/>
      <c r="CF647" s="418"/>
      <c r="CG647" s="418"/>
      <c r="CH647" s="418"/>
      <c r="CI647" s="418"/>
      <c r="CJ647" s="418"/>
      <c r="CK647" s="418"/>
      <c r="CL647" s="418"/>
      <c r="CM647" s="418"/>
      <c r="CN647" s="418"/>
      <c r="CO647" s="418"/>
      <c r="CP647" s="418"/>
      <c r="CQ647" s="418"/>
      <c r="CR647" s="418"/>
      <c r="CS647" s="418"/>
      <c r="CT647" s="418"/>
      <c r="CU647" s="418"/>
      <c r="CV647" s="418"/>
      <c r="CW647" s="418"/>
      <c r="CX647" s="418"/>
      <c r="CY647" s="418"/>
      <c r="CZ647" s="418"/>
    </row>
    <row r="648" s="422" customFormat="true" ht="25.15" customHeight="true" x14ac:dyDescent="0.2">
      <c r="C648" s="1182" t="s">
        <v>505</v>
      </c>
      <c r="D648" s="1151"/>
      <c r="E648" s="912">
        <v>5.4138358643905433E-2</v>
      </c>
      <c r="F648" s="727"/>
      <c r="G648" s="727"/>
      <c r="H648" s="1182" t="s">
        <v>517</v>
      </c>
      <c r="I648" s="1151"/>
      <c r="J648" s="913">
        <v>4.2690005061406293E-2</v>
      </c>
      <c r="K648" s="727"/>
      <c r="L648" s="727"/>
      <c r="M648" s="1182" t="s">
        <v>368</v>
      </c>
      <c r="N648" s="1151"/>
      <c r="O648" s="914">
        <v>-5.9648867884815526E-3</v>
      </c>
      <c r="P648" s="727"/>
      <c r="Q648" s="727"/>
      <c r="AG648" s="415"/>
      <c r="AH648" s="415"/>
      <c r="AI648" s="415"/>
      <c r="AJ648" s="415"/>
      <c r="AK648" s="415"/>
      <c r="AL648" s="415"/>
      <c r="AM648" s="415"/>
      <c r="AN648" s="415"/>
      <c r="AO648" s="415"/>
      <c r="AP648" s="415"/>
      <c r="AQ648" s="415"/>
      <c r="AR648" s="415"/>
      <c r="AS648" s="415"/>
      <c r="AT648" s="415"/>
      <c r="AU648" s="415"/>
      <c r="AV648" s="415"/>
      <c r="AW648" s="415"/>
      <c r="AX648" s="415"/>
      <c r="AY648" s="415"/>
      <c r="AZ648" s="415"/>
      <c r="BA648" s="418"/>
      <c r="BB648" s="495"/>
      <c r="BC648" s="418"/>
      <c r="BD648" s="418"/>
      <c r="BE648" s="418"/>
      <c r="BF648" s="418"/>
      <c r="BG648" s="418"/>
      <c r="BH648" s="418"/>
      <c r="BI648" s="418"/>
      <c r="BJ648" s="418"/>
      <c r="BK648" s="418"/>
      <c r="BL648" s="418"/>
      <c r="BM648" s="418"/>
      <c r="BN648" s="418"/>
      <c r="BO648" s="418"/>
      <c r="BP648" s="418"/>
      <c r="BQ648" s="418"/>
      <c r="BR648" s="418"/>
      <c r="BS648" s="418"/>
      <c r="BT648" s="418"/>
      <c r="BU648" s="418"/>
      <c r="BV648" s="418"/>
      <c r="BW648" s="418"/>
      <c r="BX648" s="418"/>
      <c r="BY648" s="418"/>
      <c r="BZ648" s="418"/>
      <c r="CA648" s="418"/>
      <c r="CB648" s="418"/>
      <c r="CC648" s="418"/>
      <c r="CD648" s="418"/>
      <c r="CE648" s="418"/>
      <c r="CF648" s="418"/>
      <c r="CG648" s="418"/>
      <c r="CH648" s="418"/>
      <c r="CI648" s="418"/>
      <c r="CJ648" s="418"/>
      <c r="CK648" s="418"/>
      <c r="CL648" s="418"/>
      <c r="CM648" s="418"/>
      <c r="CN648" s="418"/>
      <c r="CO648" s="418"/>
      <c r="CP648" s="418"/>
      <c r="CQ648" s="418"/>
      <c r="CR648" s="418"/>
      <c r="CS648" s="418"/>
      <c r="CT648" s="418"/>
      <c r="CU648" s="418"/>
      <c r="CV648" s="418"/>
      <c r="CW648" s="418"/>
      <c r="CX648" s="418"/>
      <c r="CY648" s="418"/>
      <c r="CZ648" s="418"/>
    </row>
    <row r="649" s="422" customFormat="true" ht="25.15" customHeight="true" x14ac:dyDescent="0.2">
      <c r="C649" s="1182" t="s">
        <v>507</v>
      </c>
      <c r="D649" s="1151"/>
      <c r="E649" s="912">
        <v>5.0703244828737191E-2</v>
      </c>
      <c r="F649" s="727"/>
      <c r="G649" s="727"/>
      <c r="H649" s="1182" t="s">
        <v>503</v>
      </c>
      <c r="I649" s="1151"/>
      <c r="J649" s="913">
        <v>5.255609299307349E-2</v>
      </c>
      <c r="K649" s="727"/>
      <c r="L649" s="727"/>
      <c r="M649" s="1182" t="s">
        <v>365</v>
      </c>
      <c r="N649" s="1151"/>
      <c r="O649" s="914">
        <v>-3.9667516944841509E-3</v>
      </c>
      <c r="P649" s="727"/>
      <c r="Q649" s="727"/>
      <c r="AG649" s="415"/>
      <c r="AH649" s="415"/>
      <c r="AI649" s="415"/>
      <c r="AJ649" s="415"/>
      <c r="AK649" s="415"/>
      <c r="AL649" s="415"/>
      <c r="AM649" s="415"/>
      <c r="AN649" s="415"/>
      <c r="AO649" s="415"/>
      <c r="AP649" s="415"/>
      <c r="AQ649" s="415"/>
      <c r="AR649" s="415"/>
      <c r="AS649" s="415"/>
      <c r="AT649" s="415"/>
      <c r="AU649" s="415"/>
      <c r="AV649" s="415"/>
      <c r="AW649" s="415"/>
      <c r="AX649" s="415"/>
      <c r="AY649" s="415"/>
      <c r="AZ649" s="415"/>
      <c r="BA649" s="418"/>
      <c r="BB649" s="495"/>
      <c r="BC649" s="418"/>
      <c r="BD649" s="418"/>
      <c r="BE649" s="418"/>
      <c r="BF649" s="418"/>
      <c r="BG649" s="418"/>
      <c r="BH649" s="418"/>
      <c r="BI649" s="418"/>
      <c r="BJ649" s="418"/>
      <c r="BK649" s="418"/>
      <c r="BL649" s="418"/>
      <c r="BM649" s="418"/>
      <c r="BN649" s="418"/>
      <c r="BO649" s="418"/>
      <c r="BP649" s="418"/>
      <c r="BQ649" s="418"/>
      <c r="BR649" s="418"/>
      <c r="BS649" s="418"/>
      <c r="BT649" s="418"/>
      <c r="BU649" s="418"/>
      <c r="BV649" s="418"/>
      <c r="BW649" s="418"/>
      <c r="BX649" s="418"/>
      <c r="BY649" s="418"/>
      <c r="BZ649" s="418"/>
      <c r="CA649" s="418"/>
      <c r="CB649" s="418"/>
      <c r="CC649" s="418"/>
      <c r="CD649" s="418"/>
      <c r="CE649" s="418"/>
      <c r="CF649" s="418"/>
      <c r="CG649" s="418"/>
      <c r="CH649" s="418"/>
      <c r="CI649" s="418"/>
      <c r="CJ649" s="418"/>
      <c r="CK649" s="418"/>
      <c r="CL649" s="418"/>
      <c r="CM649" s="418"/>
      <c r="CN649" s="418"/>
      <c r="CO649" s="418"/>
      <c r="CP649" s="418"/>
      <c r="CQ649" s="418"/>
      <c r="CR649" s="418"/>
      <c r="CS649" s="418"/>
      <c r="CT649" s="418"/>
      <c r="CU649" s="418"/>
      <c r="CV649" s="418"/>
      <c r="CW649" s="418"/>
      <c r="CX649" s="418"/>
      <c r="CY649" s="418"/>
      <c r="CZ649" s="418"/>
    </row>
    <row r="650" s="422" customFormat="true" ht="25.15" customHeight="true" x14ac:dyDescent="0.2">
      <c r="C650" s="1182" t="s">
        <v>523</v>
      </c>
      <c r="D650" s="1151"/>
      <c r="E650" s="912">
        <v>2.7695475768876154E-2</v>
      </c>
      <c r="F650" s="727"/>
      <c r="G650" s="727"/>
      <c r="H650" s="1182" t="s">
        <v>553</v>
      </c>
      <c r="I650" s="1151"/>
      <c r="J650" s="913">
        <v>-8.5835902215697715E-3</v>
      </c>
      <c r="K650" s="727"/>
      <c r="L650" s="727"/>
      <c r="M650" s="1182" t="s">
        <v>538</v>
      </c>
      <c r="N650" s="1151"/>
      <c r="O650" s="914">
        <v>9.7731270848863388E-3</v>
      </c>
      <c r="P650" s="727"/>
      <c r="Q650" s="727"/>
      <c r="AG650" s="415"/>
      <c r="AH650" s="415"/>
      <c r="AI650" s="415"/>
      <c r="AJ650" s="415"/>
      <c r="AK650" s="415"/>
      <c r="AL650" s="415"/>
      <c r="AM650" s="415"/>
      <c r="AN650" s="415"/>
      <c r="AO650" s="415"/>
      <c r="AP650" s="415"/>
      <c r="AQ650" s="415"/>
      <c r="AR650" s="415"/>
      <c r="AS650" s="415"/>
      <c r="AT650" s="415"/>
      <c r="AU650" s="415"/>
      <c r="AV650" s="415"/>
      <c r="AW650" s="415"/>
      <c r="AX650" s="415"/>
      <c r="AY650" s="415"/>
      <c r="AZ650" s="415"/>
      <c r="BA650" s="418"/>
      <c r="BB650" s="495"/>
      <c r="BC650" s="418"/>
      <c r="BD650" s="418"/>
      <c r="BE650" s="418"/>
      <c r="BF650" s="418"/>
      <c r="BG650" s="418"/>
      <c r="BH650" s="418"/>
      <c r="BI650" s="418"/>
      <c r="BJ650" s="418"/>
      <c r="BK650" s="418"/>
      <c r="BL650" s="418"/>
      <c r="BM650" s="418"/>
      <c r="BN650" s="418"/>
      <c r="BO650" s="418"/>
      <c r="BP650" s="418"/>
      <c r="BQ650" s="418"/>
      <c r="BR650" s="418"/>
      <c r="BS650" s="418"/>
      <c r="BT650" s="418"/>
      <c r="BU650" s="418"/>
      <c r="BV650" s="418"/>
      <c r="BW650" s="418"/>
      <c r="BX650" s="418"/>
      <c r="BY650" s="418"/>
      <c r="BZ650" s="418"/>
      <c r="CA650" s="418"/>
      <c r="CB650" s="418"/>
      <c r="CC650" s="418"/>
      <c r="CD650" s="418"/>
      <c r="CE650" s="418"/>
      <c r="CF650" s="418"/>
      <c r="CG650" s="418"/>
      <c r="CH650" s="418"/>
      <c r="CI650" s="418"/>
      <c r="CJ650" s="418"/>
      <c r="CK650" s="418"/>
      <c r="CL650" s="418"/>
      <c r="CM650" s="418"/>
      <c r="CN650" s="418"/>
      <c r="CO650" s="418"/>
      <c r="CP650" s="418"/>
      <c r="CQ650" s="418"/>
      <c r="CR650" s="418"/>
      <c r="CS650" s="418"/>
      <c r="CT650" s="418"/>
      <c r="CU650" s="418"/>
      <c r="CV650" s="418"/>
      <c r="CW650" s="418"/>
      <c r="CX650" s="418"/>
      <c r="CY650" s="418"/>
      <c r="CZ650" s="418"/>
    </row>
    <row r="651" s="422" customFormat="true" ht="25.15" customHeight="true" x14ac:dyDescent="0.2">
      <c r="C651" s="1182" t="s">
        <v>508</v>
      </c>
      <c r="D651" s="1151"/>
      <c r="E651" s="912">
        <v>5.2591389409646604E-2</v>
      </c>
      <c r="F651" s="727"/>
      <c r="G651" s="727"/>
      <c r="H651" s="1182" t="s">
        <v>505</v>
      </c>
      <c r="I651" s="1151"/>
      <c r="J651" s="913">
        <v>4.8907963681630563E-2</v>
      </c>
      <c r="K651" s="727"/>
      <c r="L651" s="727"/>
      <c r="M651" s="1182" t="s">
        <v>378</v>
      </c>
      <c r="N651" s="1151"/>
      <c r="O651" s="914">
        <v>-1.3984045427124668E-3</v>
      </c>
      <c r="P651" s="727"/>
      <c r="Q651" s="727"/>
      <c r="AG651" s="415"/>
      <c r="AH651" s="415"/>
      <c r="AI651" s="415"/>
      <c r="AJ651" s="415"/>
      <c r="AK651" s="415"/>
      <c r="AL651" s="415"/>
      <c r="AM651" s="415"/>
      <c r="AN651" s="415"/>
      <c r="AO651" s="415"/>
      <c r="AP651" s="415"/>
      <c r="AQ651" s="415"/>
      <c r="AR651" s="415"/>
      <c r="AS651" s="415"/>
      <c r="AT651" s="415"/>
      <c r="AU651" s="415"/>
      <c r="AV651" s="415"/>
      <c r="AW651" s="415"/>
      <c r="AX651" s="415"/>
      <c r="AY651" s="415"/>
      <c r="AZ651" s="415"/>
      <c r="BA651" s="418"/>
      <c r="BB651" s="495"/>
      <c r="BC651" s="418"/>
      <c r="BD651" s="418"/>
      <c r="BE651" s="418"/>
      <c r="BF651" s="418"/>
      <c r="BG651" s="418"/>
      <c r="BH651" s="418"/>
      <c r="BI651" s="418"/>
      <c r="BJ651" s="418"/>
      <c r="BK651" s="418"/>
      <c r="BL651" s="418"/>
      <c r="BM651" s="418"/>
      <c r="BN651" s="418"/>
      <c r="BO651" s="418"/>
      <c r="BP651" s="418"/>
      <c r="BQ651" s="418"/>
      <c r="BR651" s="418"/>
      <c r="BS651" s="418"/>
      <c r="BT651" s="418"/>
      <c r="BU651" s="418"/>
      <c r="BV651" s="418"/>
      <c r="BW651" s="418"/>
      <c r="BX651" s="418"/>
      <c r="BY651" s="418"/>
      <c r="BZ651" s="418"/>
      <c r="CA651" s="418"/>
      <c r="CB651" s="418"/>
      <c r="CC651" s="418"/>
      <c r="CD651" s="418"/>
      <c r="CE651" s="418"/>
      <c r="CF651" s="418"/>
      <c r="CG651" s="418"/>
      <c r="CH651" s="418"/>
      <c r="CI651" s="418"/>
      <c r="CJ651" s="418"/>
      <c r="CK651" s="418"/>
      <c r="CL651" s="418"/>
      <c r="CM651" s="418"/>
      <c r="CN651" s="418"/>
      <c r="CO651" s="418"/>
      <c r="CP651" s="418"/>
      <c r="CQ651" s="418"/>
      <c r="CR651" s="418"/>
      <c r="CS651" s="418"/>
      <c r="CT651" s="418"/>
      <c r="CU651" s="418"/>
      <c r="CV651" s="418"/>
      <c r="CW651" s="418"/>
      <c r="CX651" s="418"/>
      <c r="CY651" s="418"/>
      <c r="CZ651" s="418"/>
    </row>
    <row r="652" s="422" customFormat="true" ht="25.15" customHeight="true" x14ac:dyDescent="0.2">
      <c r="C652" s="1182" t="s">
        <v>509</v>
      </c>
      <c r="D652" s="1151"/>
      <c r="E652" s="912">
        <v>5.2117360218606343E-2</v>
      </c>
      <c r="F652" s="727"/>
      <c r="G652" s="727"/>
      <c r="H652" s="1182" t="s">
        <v>507</v>
      </c>
      <c r="I652" s="1151"/>
      <c r="J652" s="913">
        <v>4.3034848861326157E-2</v>
      </c>
      <c r="K652" s="727"/>
      <c r="L652" s="727"/>
      <c r="M652" s="1182" t="s">
        <v>564</v>
      </c>
      <c r="N652" s="1151"/>
      <c r="O652" s="914">
        <v>4.1385186178260099E-3</v>
      </c>
      <c r="P652" s="727"/>
      <c r="Q652" s="727"/>
      <c r="AG652" s="415"/>
      <c r="AH652" s="415"/>
      <c r="AI652" s="415"/>
      <c r="AJ652" s="415"/>
      <c r="AK652" s="415"/>
      <c r="AL652" s="415"/>
      <c r="AM652" s="415"/>
      <c r="AN652" s="415"/>
      <c r="AO652" s="415"/>
      <c r="AP652" s="415"/>
      <c r="AQ652" s="415"/>
      <c r="AR652" s="415"/>
      <c r="AS652" s="415"/>
      <c r="AT652" s="415"/>
      <c r="AU652" s="415"/>
      <c r="AV652" s="415"/>
      <c r="AW652" s="415"/>
      <c r="AX652" s="415"/>
      <c r="AY652" s="415"/>
      <c r="AZ652" s="415"/>
      <c r="BA652" s="418"/>
      <c r="BB652" s="495"/>
      <c r="BC652" s="418"/>
      <c r="BD652" s="418"/>
      <c r="BE652" s="418"/>
      <c r="BF652" s="418"/>
      <c r="BG652" s="418"/>
      <c r="BH652" s="418"/>
      <c r="BI652" s="418"/>
      <c r="BJ652" s="418"/>
      <c r="BK652" s="418"/>
      <c r="BL652" s="418"/>
      <c r="BM652" s="418"/>
      <c r="BN652" s="418"/>
      <c r="BO652" s="418"/>
      <c r="BP652" s="418"/>
      <c r="BQ652" s="418"/>
      <c r="BR652" s="418"/>
      <c r="BS652" s="418"/>
      <c r="BT652" s="418"/>
      <c r="BU652" s="418"/>
      <c r="BV652" s="418"/>
      <c r="BW652" s="418"/>
      <c r="BX652" s="418"/>
      <c r="BY652" s="418"/>
      <c r="BZ652" s="418"/>
      <c r="CA652" s="418"/>
      <c r="CB652" s="418"/>
      <c r="CC652" s="418"/>
      <c r="CD652" s="418"/>
      <c r="CE652" s="418"/>
      <c r="CF652" s="418"/>
      <c r="CG652" s="418"/>
      <c r="CH652" s="418"/>
      <c r="CI652" s="418"/>
      <c r="CJ652" s="418"/>
      <c r="CK652" s="418"/>
      <c r="CL652" s="418"/>
      <c r="CM652" s="418"/>
      <c r="CN652" s="418"/>
      <c r="CO652" s="418"/>
      <c r="CP652" s="418"/>
      <c r="CQ652" s="418"/>
      <c r="CR652" s="418"/>
      <c r="CS652" s="418"/>
      <c r="CT652" s="418"/>
      <c r="CU652" s="418"/>
      <c r="CV652" s="418"/>
      <c r="CW652" s="418"/>
      <c r="CX652" s="418"/>
      <c r="CY652" s="418"/>
      <c r="CZ652" s="418"/>
    </row>
    <row r="653" s="422" customFormat="true" ht="25.15" customHeight="true" x14ac:dyDescent="0.2">
      <c r="C653" s="1182" t="s">
        <v>515</v>
      </c>
      <c r="D653" s="1151"/>
      <c r="E653" s="912">
        <v>4.3475013110449594E-2</v>
      </c>
      <c r="F653" s="727"/>
      <c r="G653" s="727"/>
      <c r="H653" s="1182" t="s">
        <v>523</v>
      </c>
      <c r="I653" s="1151"/>
      <c r="J653" s="913">
        <v>2.4228233476553934E-2</v>
      </c>
      <c r="K653" s="727"/>
      <c r="L653" s="727"/>
      <c r="M653" s="1182" t="s">
        <v>543</v>
      </c>
      <c r="N653" s="1151"/>
      <c r="O653" s="914">
        <v>9.9892701040973902E-3</v>
      </c>
      <c r="P653" s="727"/>
      <c r="Q653" s="727"/>
      <c r="AG653" s="415"/>
      <c r="AH653" s="415"/>
      <c r="AI653" s="415"/>
      <c r="AJ653" s="415"/>
      <c r="AK653" s="415"/>
      <c r="AL653" s="415"/>
      <c r="AM653" s="415"/>
      <c r="AN653" s="415"/>
      <c r="AO653" s="415"/>
      <c r="AP653" s="415"/>
      <c r="AQ653" s="415"/>
      <c r="AR653" s="415"/>
      <c r="AS653" s="415"/>
      <c r="AT653" s="415"/>
      <c r="AU653" s="415"/>
      <c r="AV653" s="415"/>
      <c r="AW653" s="415"/>
      <c r="AX653" s="415"/>
      <c r="AY653" s="415"/>
      <c r="AZ653" s="415"/>
      <c r="BA653" s="418"/>
      <c r="BB653" s="495"/>
      <c r="BC653" s="418"/>
      <c r="BD653" s="418"/>
      <c r="BE653" s="418"/>
      <c r="BF653" s="418"/>
      <c r="BG653" s="418"/>
      <c r="BH653" s="418"/>
      <c r="BI653" s="418"/>
      <c r="BJ653" s="418"/>
      <c r="BK653" s="418"/>
      <c r="BL653" s="418"/>
      <c r="BM653" s="418"/>
      <c r="BN653" s="418"/>
      <c r="BO653" s="418"/>
      <c r="BP653" s="418"/>
      <c r="BQ653" s="418"/>
      <c r="BR653" s="418"/>
      <c r="BS653" s="418"/>
      <c r="BT653" s="418"/>
      <c r="BU653" s="418"/>
      <c r="BV653" s="418"/>
      <c r="BW653" s="418"/>
      <c r="BX653" s="418"/>
      <c r="BY653" s="418"/>
      <c r="BZ653" s="418"/>
      <c r="CA653" s="418"/>
      <c r="CB653" s="418"/>
      <c r="CC653" s="418"/>
      <c r="CD653" s="418"/>
      <c r="CE653" s="418"/>
      <c r="CF653" s="418"/>
      <c r="CG653" s="418"/>
      <c r="CH653" s="418"/>
      <c r="CI653" s="418"/>
      <c r="CJ653" s="418"/>
      <c r="CK653" s="418"/>
      <c r="CL653" s="418"/>
      <c r="CM653" s="418"/>
      <c r="CN653" s="418"/>
      <c r="CO653" s="418"/>
      <c r="CP653" s="418"/>
      <c r="CQ653" s="418"/>
      <c r="CR653" s="418"/>
      <c r="CS653" s="418"/>
      <c r="CT653" s="418"/>
      <c r="CU653" s="418"/>
      <c r="CV653" s="418"/>
      <c r="CW653" s="418"/>
      <c r="CX653" s="418"/>
      <c r="CY653" s="418"/>
      <c r="CZ653" s="418"/>
    </row>
    <row r="654" s="422" customFormat="true" ht="25.15" customHeight="true" x14ac:dyDescent="0.2">
      <c r="C654" s="1182" t="s">
        <v>513</v>
      </c>
      <c r="D654" s="1151"/>
      <c r="E654" s="912">
        <v>4.5292394671113144E-2</v>
      </c>
      <c r="F654" s="727"/>
      <c r="G654" s="727"/>
      <c r="H654" s="1182" t="s">
        <v>508</v>
      </c>
      <c r="I654" s="1151"/>
      <c r="J654" s="913">
        <v>5.0351061270824768E-2</v>
      </c>
      <c r="K654" s="727"/>
      <c r="L654" s="727"/>
      <c r="M654" s="1182" t="s">
        <v>316</v>
      </c>
      <c r="N654" s="1151"/>
      <c r="O654" s="914">
        <v>7.3848514554726116E-2</v>
      </c>
      <c r="P654" s="727"/>
      <c r="Q654" s="727"/>
      <c r="AG654" s="415"/>
      <c r="AH654" s="415"/>
      <c r="AI654" s="415"/>
      <c r="AJ654" s="415"/>
      <c r="AK654" s="415"/>
      <c r="AL654" s="415"/>
      <c r="AM654" s="415"/>
      <c r="AN654" s="415"/>
      <c r="AO654" s="415"/>
      <c r="AP654" s="415"/>
      <c r="AQ654" s="415"/>
      <c r="AR654" s="415"/>
      <c r="AS654" s="415"/>
      <c r="AT654" s="415"/>
      <c r="AU654" s="415"/>
      <c r="AV654" s="415"/>
      <c r="AW654" s="415"/>
      <c r="AX654" s="415"/>
      <c r="AY654" s="415"/>
      <c r="AZ654" s="415"/>
      <c r="BA654" s="418"/>
      <c r="BB654" s="495"/>
      <c r="BC654" s="418"/>
      <c r="BD654" s="418"/>
      <c r="BE654" s="418"/>
      <c r="BF654" s="418"/>
      <c r="BG654" s="418"/>
      <c r="BH654" s="418"/>
      <c r="BI654" s="418"/>
      <c r="BJ654" s="418"/>
      <c r="BK654" s="418"/>
      <c r="BL654" s="418"/>
      <c r="BM654" s="418"/>
      <c r="BN654" s="418"/>
      <c r="BO654" s="418"/>
      <c r="BP654" s="418"/>
      <c r="BQ654" s="418"/>
      <c r="BR654" s="418"/>
      <c r="BS654" s="418"/>
      <c r="BT654" s="418"/>
      <c r="BU654" s="418"/>
      <c r="BV654" s="418"/>
      <c r="BW654" s="418"/>
      <c r="BX654" s="418"/>
      <c r="BY654" s="418"/>
      <c r="BZ654" s="418"/>
      <c r="CA654" s="418"/>
      <c r="CB654" s="418"/>
      <c r="CC654" s="418"/>
      <c r="CD654" s="418"/>
      <c r="CE654" s="418"/>
      <c r="CF654" s="418"/>
      <c r="CG654" s="418"/>
      <c r="CH654" s="418"/>
      <c r="CI654" s="418"/>
      <c r="CJ654" s="418"/>
      <c r="CK654" s="418"/>
      <c r="CL654" s="418"/>
      <c r="CM654" s="418"/>
      <c r="CN654" s="418"/>
      <c r="CO654" s="418"/>
      <c r="CP654" s="418"/>
      <c r="CQ654" s="418"/>
      <c r="CR654" s="418"/>
      <c r="CS654" s="418"/>
      <c r="CT654" s="418"/>
      <c r="CU654" s="418"/>
      <c r="CV654" s="418"/>
      <c r="CW654" s="418"/>
      <c r="CX654" s="418"/>
      <c r="CY654" s="418"/>
      <c r="CZ654" s="418"/>
    </row>
    <row r="655" s="422" customFormat="true" ht="25.15" customHeight="true" x14ac:dyDescent="0.2">
      <c r="C655" s="1182" t="s">
        <v>499</v>
      </c>
      <c r="D655" s="1151"/>
      <c r="E655" s="912">
        <v>5.8418193481558002E-2</v>
      </c>
      <c r="F655" s="727"/>
      <c r="G655" s="727"/>
      <c r="H655" s="1182" t="s">
        <v>509</v>
      </c>
      <c r="I655" s="1151"/>
      <c r="J655" s="913">
        <v>4.805610745241793E-2</v>
      </c>
      <c r="K655" s="727"/>
      <c r="L655" s="727"/>
      <c r="M655" s="1182" t="s">
        <v>529</v>
      </c>
      <c r="N655" s="1151"/>
      <c r="O655" s="914">
        <v>-3.7776290535210887E-2</v>
      </c>
      <c r="P655" s="727"/>
      <c r="Q655" s="727"/>
      <c r="AG655" s="415"/>
      <c r="AH655" s="415"/>
      <c r="AI655" s="415"/>
      <c r="AJ655" s="415"/>
      <c r="AK655" s="415"/>
      <c r="AL655" s="415"/>
      <c r="AM655" s="415"/>
      <c r="AN655" s="415"/>
      <c r="AO655" s="415"/>
      <c r="AP655" s="415"/>
      <c r="AQ655" s="415"/>
      <c r="AR655" s="415"/>
      <c r="AS655" s="415"/>
      <c r="AT655" s="415"/>
      <c r="AU655" s="415"/>
      <c r="AV655" s="415"/>
      <c r="AW655" s="415"/>
      <c r="AX655" s="415"/>
      <c r="AY655" s="415"/>
      <c r="AZ655" s="415"/>
      <c r="BA655" s="418"/>
      <c r="BB655" s="495"/>
      <c r="BC655" s="418"/>
      <c r="BD655" s="418"/>
      <c r="BE655" s="418"/>
      <c r="BF655" s="418"/>
      <c r="BG655" s="418"/>
      <c r="BH655" s="418"/>
      <c r="BI655" s="418"/>
      <c r="BJ655" s="418"/>
      <c r="BK655" s="418"/>
      <c r="BL655" s="418"/>
      <c r="BM655" s="418"/>
      <c r="BN655" s="418"/>
      <c r="BO655" s="418"/>
      <c r="BP655" s="418"/>
      <c r="BQ655" s="418"/>
      <c r="BR655" s="418"/>
      <c r="BS655" s="418"/>
      <c r="BT655" s="418"/>
      <c r="BU655" s="418"/>
      <c r="BV655" s="418"/>
      <c r="BW655" s="418"/>
      <c r="BX655" s="418"/>
      <c r="BY655" s="418"/>
      <c r="BZ655" s="418"/>
      <c r="CA655" s="418"/>
      <c r="CB655" s="418"/>
      <c r="CC655" s="418"/>
      <c r="CD655" s="418"/>
      <c r="CE655" s="418"/>
      <c r="CF655" s="418"/>
      <c r="CG655" s="418"/>
      <c r="CH655" s="418"/>
      <c r="CI655" s="418"/>
      <c r="CJ655" s="418"/>
      <c r="CK655" s="418"/>
      <c r="CL655" s="418"/>
      <c r="CM655" s="418"/>
      <c r="CN655" s="418"/>
      <c r="CO655" s="418"/>
      <c r="CP655" s="418"/>
      <c r="CQ655" s="418"/>
      <c r="CR655" s="418"/>
      <c r="CS655" s="418"/>
      <c r="CT655" s="418"/>
      <c r="CU655" s="418"/>
      <c r="CV655" s="418"/>
      <c r="CW655" s="418"/>
      <c r="CX655" s="418"/>
      <c r="CY655" s="418"/>
      <c r="CZ655" s="418"/>
    </row>
    <row r="656" s="422" customFormat="true" ht="25.15" customHeight="true" x14ac:dyDescent="0.2">
      <c r="C656" s="1182" t="s">
        <v>532</v>
      </c>
      <c r="D656" s="1151"/>
      <c r="E656" s="912">
        <v>-2.9019701519585352E-2</v>
      </c>
      <c r="F656" s="727"/>
      <c r="G656" s="727"/>
      <c r="H656" s="1182" t="s">
        <v>515</v>
      </c>
      <c r="I656" s="1151"/>
      <c r="J656" s="913">
        <v>3.9283801057226488E-2</v>
      </c>
      <c r="K656" s="727"/>
      <c r="L656" s="727"/>
      <c r="M656" s="1182" t="s">
        <v>577</v>
      </c>
      <c r="N656" s="1151"/>
      <c r="O656" s="914">
        <v>2.0959037781782434E-4</v>
      </c>
      <c r="P656" s="727"/>
      <c r="Q656" s="727"/>
      <c r="AG656" s="415"/>
      <c r="AH656" s="415"/>
      <c r="AI656" s="415"/>
      <c r="AJ656" s="415"/>
      <c r="AK656" s="415"/>
      <c r="AL656" s="415"/>
      <c r="AM656" s="415"/>
      <c r="AN656" s="415"/>
      <c r="AO656" s="415"/>
      <c r="AP656" s="415"/>
      <c r="AQ656" s="415"/>
      <c r="AR656" s="415"/>
      <c r="AS656" s="415"/>
      <c r="AT656" s="415"/>
      <c r="AU656" s="415"/>
      <c r="AV656" s="415"/>
      <c r="AW656" s="415"/>
      <c r="AX656" s="415"/>
      <c r="AY656" s="415"/>
      <c r="AZ656" s="415"/>
      <c r="BA656" s="418"/>
      <c r="BB656" s="495"/>
      <c r="BC656" s="418"/>
      <c r="BD656" s="418"/>
      <c r="BE656" s="418"/>
      <c r="BF656" s="418"/>
      <c r="BG656" s="418"/>
      <c r="BH656" s="418"/>
      <c r="BI656" s="418"/>
      <c r="BJ656" s="418"/>
      <c r="BK656" s="418"/>
      <c r="BL656" s="418"/>
      <c r="BM656" s="418"/>
      <c r="BN656" s="418"/>
      <c r="BO656" s="418"/>
      <c r="BP656" s="418"/>
      <c r="BQ656" s="418"/>
      <c r="BR656" s="418"/>
      <c r="BS656" s="418"/>
      <c r="BT656" s="418"/>
      <c r="BU656" s="418"/>
      <c r="BV656" s="418"/>
      <c r="BW656" s="418"/>
      <c r="BX656" s="418"/>
      <c r="BY656" s="418"/>
      <c r="BZ656" s="418"/>
      <c r="CA656" s="418"/>
      <c r="CB656" s="418"/>
      <c r="CC656" s="418"/>
      <c r="CD656" s="418"/>
      <c r="CE656" s="418"/>
      <c r="CF656" s="418"/>
      <c r="CG656" s="418"/>
      <c r="CH656" s="418"/>
      <c r="CI656" s="418"/>
      <c r="CJ656" s="418"/>
      <c r="CK656" s="418"/>
      <c r="CL656" s="418"/>
      <c r="CM656" s="418"/>
      <c r="CN656" s="418"/>
      <c r="CO656" s="418"/>
      <c r="CP656" s="418"/>
      <c r="CQ656" s="418"/>
      <c r="CR656" s="418"/>
      <c r="CS656" s="418"/>
      <c r="CT656" s="418"/>
      <c r="CU656" s="418"/>
      <c r="CV656" s="418"/>
      <c r="CW656" s="418"/>
      <c r="CX656" s="418"/>
      <c r="CY656" s="418"/>
      <c r="CZ656" s="418"/>
    </row>
    <row r="657" s="422" customFormat="true" ht="25.15" customHeight="true" x14ac:dyDescent="0.2">
      <c r="C657" s="1182" t="s">
        <v>536</v>
      </c>
      <c r="D657" s="1151"/>
      <c r="E657" s="912">
        <v>2.651207679266708E-2</v>
      </c>
      <c r="F657" s="727"/>
      <c r="G657" s="727"/>
      <c r="H657" s="1182" t="s">
        <v>513</v>
      </c>
      <c r="I657" s="1151"/>
      <c r="J657" s="913">
        <v>4.188705687001696E-2</v>
      </c>
      <c r="K657" s="727"/>
      <c r="L657" s="727"/>
      <c r="M657" s="1182" t="s">
        <v>566</v>
      </c>
      <c r="N657" s="1151"/>
      <c r="O657" s="914">
        <v>-1.4210944632276649E-3</v>
      </c>
      <c r="P657" s="727"/>
      <c r="Q657" s="727"/>
      <c r="AG657" s="415"/>
      <c r="AH657" s="415"/>
      <c r="AI657" s="415"/>
      <c r="AJ657" s="415"/>
      <c r="AK657" s="415"/>
      <c r="AL657" s="415"/>
      <c r="AM657" s="415"/>
      <c r="AN657" s="415"/>
      <c r="AO657" s="415"/>
      <c r="AP657" s="415"/>
      <c r="AQ657" s="415"/>
      <c r="AR657" s="415"/>
      <c r="AS657" s="415"/>
      <c r="AT657" s="415"/>
      <c r="AU657" s="415"/>
      <c r="AV657" s="415"/>
      <c r="AW657" s="415"/>
      <c r="AX657" s="415"/>
      <c r="AY657" s="415"/>
      <c r="AZ657" s="415"/>
      <c r="BA657" s="418"/>
      <c r="BB657" s="495"/>
      <c r="BC657" s="418"/>
      <c r="BD657" s="418"/>
      <c r="BE657" s="418"/>
      <c r="BF657" s="418"/>
      <c r="BG657" s="418"/>
      <c r="BH657" s="418"/>
      <c r="BI657" s="418"/>
      <c r="BJ657" s="418"/>
      <c r="BK657" s="418"/>
      <c r="BL657" s="418"/>
      <c r="BM657" s="418"/>
      <c r="BN657" s="418"/>
      <c r="BO657" s="418"/>
      <c r="BP657" s="418"/>
      <c r="BQ657" s="418"/>
      <c r="BR657" s="418"/>
      <c r="BS657" s="418"/>
      <c r="BT657" s="418"/>
      <c r="BU657" s="418"/>
      <c r="BV657" s="418"/>
      <c r="BW657" s="418"/>
      <c r="BX657" s="418"/>
      <c r="BY657" s="418"/>
      <c r="BZ657" s="418"/>
      <c r="CA657" s="418"/>
      <c r="CB657" s="418"/>
      <c r="CC657" s="418"/>
      <c r="CD657" s="418"/>
      <c r="CE657" s="418"/>
      <c r="CF657" s="418"/>
      <c r="CG657" s="418"/>
      <c r="CH657" s="418"/>
      <c r="CI657" s="418"/>
      <c r="CJ657" s="418"/>
      <c r="CK657" s="418"/>
      <c r="CL657" s="418"/>
      <c r="CM657" s="418"/>
      <c r="CN657" s="418"/>
      <c r="CO657" s="418"/>
      <c r="CP657" s="418"/>
      <c r="CQ657" s="418"/>
      <c r="CR657" s="418"/>
      <c r="CS657" s="418"/>
      <c r="CT657" s="418"/>
      <c r="CU657" s="418"/>
      <c r="CV657" s="418"/>
      <c r="CW657" s="418"/>
      <c r="CX657" s="418"/>
      <c r="CY657" s="418"/>
      <c r="CZ657" s="418"/>
    </row>
    <row r="658" s="422" customFormat="true" ht="25.15" customHeight="true" x14ac:dyDescent="0.2">
      <c r="C658" s="1182" t="s">
        <v>539</v>
      </c>
      <c r="D658" s="1151"/>
      <c r="E658" s="912">
        <v>2.5327223138183436E-2</v>
      </c>
      <c r="F658" s="727"/>
      <c r="G658" s="727"/>
      <c r="H658" s="1182" t="s">
        <v>499</v>
      </c>
      <c r="I658" s="1151"/>
      <c r="J658" s="913">
        <v>5.0968804977605302E-2</v>
      </c>
      <c r="K658" s="727"/>
      <c r="L658" s="727"/>
      <c r="M658" s="1182" t="s">
        <v>550</v>
      </c>
      <c r="N658" s="1151"/>
      <c r="O658" s="914">
        <v>-7.2522586783171196E-3</v>
      </c>
      <c r="P658" s="727"/>
      <c r="Q658" s="727"/>
      <c r="AG658" s="415"/>
      <c r="AH658" s="415"/>
      <c r="AI658" s="415"/>
      <c r="AJ658" s="415"/>
      <c r="AK658" s="415"/>
      <c r="AL658" s="415"/>
      <c r="AM658" s="415"/>
      <c r="AN658" s="415"/>
      <c r="AO658" s="415"/>
      <c r="AP658" s="415"/>
      <c r="AQ658" s="415"/>
      <c r="AR658" s="415"/>
      <c r="AS658" s="415"/>
      <c r="AT658" s="415"/>
      <c r="AU658" s="415"/>
      <c r="AV658" s="415"/>
      <c r="AW658" s="415"/>
      <c r="AX658" s="415"/>
      <c r="AY658" s="415"/>
      <c r="AZ658" s="415"/>
      <c r="BA658" s="418"/>
      <c r="BB658" s="495"/>
      <c r="BC658" s="418"/>
      <c r="BD658" s="418"/>
      <c r="BE658" s="418"/>
      <c r="BF658" s="418"/>
      <c r="BG658" s="418"/>
      <c r="BH658" s="418"/>
      <c r="BI658" s="418"/>
      <c r="BJ658" s="418"/>
      <c r="BK658" s="418"/>
      <c r="BL658" s="418"/>
      <c r="BM658" s="418"/>
      <c r="BN658" s="418"/>
      <c r="BO658" s="418"/>
      <c r="BP658" s="418"/>
      <c r="BQ658" s="418"/>
      <c r="BR658" s="418"/>
      <c r="BS658" s="418"/>
      <c r="BT658" s="418"/>
      <c r="BU658" s="418"/>
      <c r="BV658" s="418"/>
      <c r="BW658" s="418"/>
      <c r="BX658" s="418"/>
      <c r="BY658" s="418"/>
      <c r="BZ658" s="418"/>
      <c r="CA658" s="418"/>
      <c r="CB658" s="418"/>
      <c r="CC658" s="418"/>
      <c r="CD658" s="418"/>
      <c r="CE658" s="418"/>
      <c r="CF658" s="418"/>
      <c r="CG658" s="418"/>
      <c r="CH658" s="418"/>
      <c r="CI658" s="418"/>
      <c r="CJ658" s="418"/>
      <c r="CK658" s="418"/>
      <c r="CL658" s="418"/>
      <c r="CM658" s="418"/>
      <c r="CN658" s="418"/>
      <c r="CO658" s="418"/>
      <c r="CP658" s="418"/>
      <c r="CQ658" s="418"/>
      <c r="CR658" s="418"/>
      <c r="CS658" s="418"/>
      <c r="CT658" s="418"/>
      <c r="CU658" s="418"/>
      <c r="CV658" s="418"/>
      <c r="CW658" s="418"/>
      <c r="CX658" s="418"/>
      <c r="CY658" s="418"/>
      <c r="CZ658" s="418"/>
    </row>
    <row r="659" s="422" customFormat="true" ht="25.15" customHeight="true" x14ac:dyDescent="0.2">
      <c r="C659" s="1182" t="s">
        <v>540</v>
      </c>
      <c r="D659" s="1151"/>
      <c r="E659" s="912">
        <v>2.0743635230412675E-2</v>
      </c>
      <c r="F659" s="727"/>
      <c r="G659" s="727"/>
      <c r="H659" s="1182" t="s">
        <v>532</v>
      </c>
      <c r="I659" s="1151"/>
      <c r="J659" s="913">
        <v>-3.0827656092972642E-2</v>
      </c>
      <c r="K659" s="727"/>
      <c r="L659" s="727"/>
      <c r="M659" s="1182" t="s">
        <v>545</v>
      </c>
      <c r="N659" s="1151"/>
      <c r="O659" s="914">
        <v>5.8503314329729494E-3</v>
      </c>
      <c r="P659" s="727"/>
      <c r="Q659" s="727"/>
      <c r="AG659" s="415"/>
      <c r="AH659" s="415"/>
      <c r="AI659" s="415"/>
      <c r="AJ659" s="415"/>
      <c r="AK659" s="415"/>
      <c r="AL659" s="415"/>
      <c r="AM659" s="415"/>
      <c r="AN659" s="415"/>
      <c r="AO659" s="415"/>
      <c r="AP659" s="415"/>
      <c r="AQ659" s="415"/>
      <c r="AR659" s="415"/>
      <c r="AS659" s="415"/>
      <c r="AT659" s="415"/>
      <c r="AU659" s="415"/>
      <c r="AV659" s="415"/>
      <c r="AW659" s="415"/>
      <c r="AX659" s="415"/>
      <c r="AY659" s="415"/>
      <c r="AZ659" s="415"/>
      <c r="BA659" s="418"/>
      <c r="BB659" s="495"/>
      <c r="BC659" s="418"/>
      <c r="BD659" s="418"/>
      <c r="BE659" s="418"/>
      <c r="BF659" s="418"/>
      <c r="BG659" s="418"/>
      <c r="BH659" s="418"/>
      <c r="BI659" s="418"/>
      <c r="BJ659" s="418"/>
      <c r="BK659" s="418"/>
      <c r="BL659" s="418"/>
      <c r="BM659" s="418"/>
      <c r="BN659" s="418"/>
      <c r="BO659" s="418"/>
      <c r="BP659" s="418"/>
      <c r="BQ659" s="418"/>
      <c r="BR659" s="418"/>
      <c r="BS659" s="418"/>
      <c r="BT659" s="418"/>
      <c r="BU659" s="418"/>
      <c r="BV659" s="418"/>
      <c r="BW659" s="418"/>
      <c r="BX659" s="418"/>
      <c r="BY659" s="418"/>
      <c r="BZ659" s="418"/>
      <c r="CA659" s="418"/>
      <c r="CB659" s="418"/>
      <c r="CC659" s="418"/>
      <c r="CD659" s="418"/>
      <c r="CE659" s="418"/>
      <c r="CF659" s="418"/>
      <c r="CG659" s="418"/>
      <c r="CH659" s="418"/>
      <c r="CI659" s="418"/>
      <c r="CJ659" s="418"/>
      <c r="CK659" s="418"/>
      <c r="CL659" s="418"/>
      <c r="CM659" s="418"/>
      <c r="CN659" s="418"/>
      <c r="CO659" s="418"/>
      <c r="CP659" s="418"/>
      <c r="CQ659" s="418"/>
      <c r="CR659" s="418"/>
      <c r="CS659" s="418"/>
      <c r="CT659" s="418"/>
      <c r="CU659" s="418"/>
      <c r="CV659" s="418"/>
      <c r="CW659" s="418"/>
      <c r="CX659" s="418"/>
      <c r="CY659" s="418"/>
      <c r="CZ659" s="418"/>
    </row>
    <row r="660" s="422" customFormat="true" ht="25.15" customHeight="true" x14ac:dyDescent="0.2">
      <c r="C660" s="1182" t="s">
        <v>530</v>
      </c>
      <c r="D660" s="1151"/>
      <c r="E660" s="912">
        <v>2.3263999110815885E-2</v>
      </c>
      <c r="F660" s="727"/>
      <c r="G660" s="727"/>
      <c r="H660" s="1182" t="s">
        <v>536</v>
      </c>
      <c r="I660" s="1151"/>
      <c r="J660" s="913">
        <v>2.8010857296160655E-2</v>
      </c>
      <c r="K660" s="727"/>
      <c r="L660" s="727"/>
      <c r="M660" s="1182" t="s">
        <v>323</v>
      </c>
      <c r="N660" s="1151"/>
      <c r="O660" s="914">
        <v>-7.0028463600423543E-2</v>
      </c>
      <c r="P660" s="727"/>
      <c r="Q660" s="727"/>
      <c r="AG660" s="415"/>
      <c r="AH660" s="415"/>
      <c r="AI660" s="415"/>
      <c r="AJ660" s="415"/>
      <c r="AK660" s="415"/>
      <c r="AL660" s="415"/>
      <c r="AM660" s="415"/>
      <c r="AN660" s="415"/>
      <c r="AO660" s="415"/>
      <c r="AP660" s="415"/>
      <c r="AQ660" s="415"/>
      <c r="AR660" s="415"/>
      <c r="AS660" s="415"/>
      <c r="AT660" s="415"/>
      <c r="AU660" s="415"/>
      <c r="AV660" s="415"/>
      <c r="AW660" s="415"/>
      <c r="AX660" s="415"/>
      <c r="AY660" s="415"/>
      <c r="AZ660" s="415"/>
      <c r="BA660" s="418"/>
      <c r="BB660" s="495"/>
      <c r="BC660" s="418"/>
      <c r="BD660" s="418"/>
      <c r="BE660" s="418"/>
      <c r="BF660" s="418"/>
      <c r="BG660" s="418"/>
      <c r="BH660" s="418"/>
      <c r="BI660" s="418"/>
      <c r="BJ660" s="418"/>
      <c r="BK660" s="418"/>
      <c r="BL660" s="418"/>
      <c r="BM660" s="418"/>
      <c r="BN660" s="418"/>
      <c r="BO660" s="418"/>
      <c r="BP660" s="418"/>
      <c r="BQ660" s="418"/>
      <c r="BR660" s="418"/>
      <c r="BS660" s="418"/>
      <c r="BT660" s="418"/>
      <c r="BU660" s="418"/>
      <c r="BV660" s="418"/>
      <c r="BW660" s="418"/>
      <c r="BX660" s="418"/>
      <c r="BY660" s="418"/>
      <c r="BZ660" s="418"/>
      <c r="CA660" s="418"/>
      <c r="CB660" s="418"/>
      <c r="CC660" s="418"/>
      <c r="CD660" s="418"/>
      <c r="CE660" s="418"/>
      <c r="CF660" s="418"/>
      <c r="CG660" s="418"/>
      <c r="CH660" s="418"/>
      <c r="CI660" s="418"/>
      <c r="CJ660" s="418"/>
      <c r="CK660" s="418"/>
      <c r="CL660" s="418"/>
      <c r="CM660" s="418"/>
      <c r="CN660" s="418"/>
      <c r="CO660" s="418"/>
      <c r="CP660" s="418"/>
      <c r="CQ660" s="418"/>
      <c r="CR660" s="418"/>
      <c r="CS660" s="418"/>
      <c r="CT660" s="418"/>
      <c r="CU660" s="418"/>
      <c r="CV660" s="418"/>
      <c r="CW660" s="418"/>
      <c r="CX660" s="418"/>
      <c r="CY660" s="418"/>
      <c r="CZ660" s="418"/>
    </row>
    <row r="661" s="422" customFormat="true" ht="25.15" customHeight="true" x14ac:dyDescent="0.2">
      <c r="C661" s="1182" t="s">
        <v>516</v>
      </c>
      <c r="D661" s="1151"/>
      <c r="E661" s="912">
        <v>2.4031111209286169E-2</v>
      </c>
      <c r="F661" s="727"/>
      <c r="G661" s="727"/>
      <c r="H661" s="1182" t="s">
        <v>539</v>
      </c>
      <c r="I661" s="1151"/>
      <c r="J661" s="913">
        <v>2.6243181342690994E-2</v>
      </c>
      <c r="K661" s="727"/>
      <c r="L661" s="727"/>
      <c r="M661" s="1182" t="s">
        <v>373</v>
      </c>
      <c r="N661" s="1151"/>
      <c r="O661" s="914">
        <v>-8.950374651161291E-4</v>
      </c>
      <c r="P661" s="727"/>
      <c r="Q661" s="727"/>
      <c r="AG661" s="415"/>
      <c r="AH661" s="415"/>
      <c r="AI661" s="415"/>
      <c r="AJ661" s="415"/>
      <c r="AK661" s="415"/>
      <c r="AL661" s="415"/>
      <c r="AM661" s="415"/>
      <c r="AN661" s="415"/>
      <c r="AO661" s="415"/>
      <c r="AP661" s="415"/>
      <c r="AQ661" s="415"/>
      <c r="AR661" s="415"/>
      <c r="AS661" s="415"/>
      <c r="AT661" s="415"/>
      <c r="AU661" s="415"/>
      <c r="AV661" s="415"/>
      <c r="AW661" s="415"/>
      <c r="AX661" s="415"/>
      <c r="AY661" s="415"/>
      <c r="AZ661" s="415"/>
      <c r="BA661" s="418"/>
      <c r="BB661" s="495"/>
      <c r="BC661" s="418"/>
      <c r="BD661" s="418"/>
      <c r="BE661" s="418"/>
      <c r="BF661" s="418"/>
      <c r="BG661" s="418"/>
      <c r="BH661" s="418"/>
      <c r="BI661" s="418"/>
      <c r="BJ661" s="418"/>
      <c r="BK661" s="418"/>
      <c r="BL661" s="418"/>
      <c r="BM661" s="418"/>
      <c r="BN661" s="418"/>
      <c r="BO661" s="418"/>
      <c r="BP661" s="418"/>
      <c r="BQ661" s="418"/>
      <c r="BR661" s="418"/>
      <c r="BS661" s="418"/>
      <c r="BT661" s="418"/>
      <c r="BU661" s="418"/>
      <c r="BV661" s="418"/>
      <c r="BW661" s="418"/>
      <c r="BX661" s="418"/>
      <c r="BY661" s="418"/>
      <c r="BZ661" s="418"/>
      <c r="CA661" s="418"/>
      <c r="CB661" s="418"/>
      <c r="CC661" s="418"/>
      <c r="CD661" s="418"/>
      <c r="CE661" s="418"/>
      <c r="CF661" s="418"/>
      <c r="CG661" s="418"/>
      <c r="CH661" s="418"/>
      <c r="CI661" s="418"/>
      <c r="CJ661" s="418"/>
      <c r="CK661" s="418"/>
      <c r="CL661" s="418"/>
      <c r="CM661" s="418"/>
      <c r="CN661" s="418"/>
      <c r="CO661" s="418"/>
      <c r="CP661" s="418"/>
      <c r="CQ661" s="418"/>
      <c r="CR661" s="418"/>
      <c r="CS661" s="418"/>
      <c r="CT661" s="418"/>
      <c r="CU661" s="418"/>
      <c r="CV661" s="418"/>
      <c r="CW661" s="418"/>
      <c r="CX661" s="418"/>
      <c r="CY661" s="418"/>
      <c r="CZ661" s="418"/>
    </row>
    <row r="662" s="422" customFormat="true" ht="25.15" customHeight="true" x14ac:dyDescent="0.2">
      <c r="C662" s="1182" t="s">
        <v>511</v>
      </c>
      <c r="D662" s="1151"/>
      <c r="E662" s="912">
        <v>4.8722270951908439E-2</v>
      </c>
      <c r="F662" s="727"/>
      <c r="G662" s="727"/>
      <c r="H662" s="1182" t="s">
        <v>540</v>
      </c>
      <c r="I662" s="1151"/>
      <c r="J662" s="913">
        <v>2.7401033672293591E-2</v>
      </c>
      <c r="K662" s="727"/>
      <c r="L662" s="727"/>
      <c r="M662" s="1182" t="s">
        <v>376</v>
      </c>
      <c r="N662" s="1151"/>
      <c r="O662" s="914">
        <v>4.2991309590214541E-4</v>
      </c>
      <c r="P662" s="727"/>
      <c r="Q662" s="727"/>
      <c r="AG662" s="415"/>
      <c r="AH662" s="415"/>
      <c r="AI662" s="415"/>
      <c r="AJ662" s="415"/>
      <c r="AK662" s="415"/>
      <c r="AL662" s="415"/>
      <c r="AM662" s="415"/>
      <c r="AN662" s="415"/>
      <c r="AO662" s="415"/>
      <c r="AP662" s="415"/>
      <c r="AQ662" s="415"/>
      <c r="AR662" s="415"/>
      <c r="AS662" s="415"/>
      <c r="AT662" s="415"/>
      <c r="AU662" s="415"/>
      <c r="AV662" s="415"/>
      <c r="AW662" s="415"/>
      <c r="AX662" s="415"/>
      <c r="AY662" s="415"/>
      <c r="AZ662" s="415"/>
      <c r="BA662" s="418"/>
      <c r="BB662" s="495"/>
      <c r="BC662" s="418"/>
      <c r="BD662" s="418"/>
      <c r="BE662" s="418"/>
      <c r="BF662" s="418"/>
      <c r="BG662" s="418"/>
      <c r="BH662" s="418"/>
      <c r="BI662" s="418"/>
      <c r="BJ662" s="418"/>
      <c r="BK662" s="418"/>
      <c r="BL662" s="418"/>
      <c r="BM662" s="418"/>
      <c r="BN662" s="418"/>
      <c r="BO662" s="418"/>
      <c r="BP662" s="418"/>
      <c r="BQ662" s="418"/>
      <c r="BR662" s="418"/>
      <c r="BS662" s="418"/>
      <c r="BT662" s="418"/>
      <c r="BU662" s="418"/>
      <c r="BV662" s="418"/>
      <c r="BW662" s="418"/>
      <c r="BX662" s="418"/>
      <c r="BY662" s="418"/>
      <c r="BZ662" s="418"/>
      <c r="CA662" s="418"/>
      <c r="CB662" s="418"/>
      <c r="CC662" s="418"/>
      <c r="CD662" s="418"/>
      <c r="CE662" s="418"/>
      <c r="CF662" s="418"/>
      <c r="CG662" s="418"/>
      <c r="CH662" s="418"/>
      <c r="CI662" s="418"/>
      <c r="CJ662" s="418"/>
      <c r="CK662" s="418"/>
      <c r="CL662" s="418"/>
      <c r="CM662" s="418"/>
      <c r="CN662" s="418"/>
      <c r="CO662" s="418"/>
      <c r="CP662" s="418"/>
      <c r="CQ662" s="418"/>
      <c r="CR662" s="418"/>
      <c r="CS662" s="418"/>
      <c r="CT662" s="418"/>
      <c r="CU662" s="418"/>
      <c r="CV662" s="418"/>
      <c r="CW662" s="418"/>
      <c r="CX662" s="418"/>
      <c r="CY662" s="418"/>
      <c r="CZ662" s="418"/>
    </row>
    <row r="663" s="422" customFormat="true" ht="25.15" customHeight="true" x14ac:dyDescent="0.2">
      <c r="C663" s="1182" t="s">
        <v>552</v>
      </c>
      <c r="D663" s="1151"/>
      <c r="E663" s="912">
        <v>-2.1770443646708482E-4</v>
      </c>
      <c r="F663" s="727"/>
      <c r="G663" s="727"/>
      <c r="H663" s="1182" t="s">
        <v>530</v>
      </c>
      <c r="I663" s="1151"/>
      <c r="J663" s="913">
        <v>2.3323970025697541E-2</v>
      </c>
      <c r="K663" s="727"/>
      <c r="L663" s="727"/>
      <c r="M663" s="1182" t="s">
        <v>367</v>
      </c>
      <c r="N663" s="1151"/>
      <c r="O663" s="914">
        <v>1.6159012527860021E-3</v>
      </c>
      <c r="P663" s="727"/>
      <c r="Q663" s="727"/>
      <c r="AG663" s="415"/>
      <c r="AH663" s="415"/>
      <c r="AI663" s="415"/>
      <c r="AJ663" s="415"/>
      <c r="AK663" s="415"/>
      <c r="AL663" s="415"/>
      <c r="AM663" s="415"/>
      <c r="AN663" s="415"/>
      <c r="AO663" s="415"/>
      <c r="AP663" s="415"/>
      <c r="AQ663" s="415"/>
      <c r="AR663" s="415"/>
      <c r="AS663" s="415"/>
      <c r="AT663" s="415"/>
      <c r="AU663" s="415"/>
      <c r="AV663" s="415"/>
      <c r="AW663" s="415"/>
      <c r="AX663" s="415"/>
      <c r="AY663" s="415"/>
      <c r="AZ663" s="415"/>
      <c r="BA663" s="418"/>
      <c r="BB663" s="495"/>
      <c r="BC663" s="418"/>
      <c r="BD663" s="418"/>
      <c r="BE663" s="418"/>
      <c r="BF663" s="418"/>
      <c r="BG663" s="418"/>
      <c r="BH663" s="418"/>
      <c r="BI663" s="418"/>
      <c r="BJ663" s="418"/>
      <c r="BK663" s="418"/>
      <c r="BL663" s="418"/>
      <c r="BM663" s="418"/>
      <c r="BN663" s="418"/>
      <c r="BO663" s="418"/>
      <c r="BP663" s="418"/>
      <c r="BQ663" s="418"/>
      <c r="BR663" s="418"/>
      <c r="BS663" s="418"/>
      <c r="BT663" s="418"/>
      <c r="BU663" s="418"/>
      <c r="BV663" s="418"/>
      <c r="BW663" s="418"/>
      <c r="BX663" s="418"/>
      <c r="BY663" s="418"/>
      <c r="BZ663" s="418"/>
      <c r="CA663" s="418"/>
      <c r="CB663" s="418"/>
      <c r="CC663" s="418"/>
      <c r="CD663" s="418"/>
      <c r="CE663" s="418"/>
      <c r="CF663" s="418"/>
      <c r="CG663" s="418"/>
      <c r="CH663" s="418"/>
      <c r="CI663" s="418"/>
      <c r="CJ663" s="418"/>
      <c r="CK663" s="418"/>
      <c r="CL663" s="418"/>
      <c r="CM663" s="418"/>
      <c r="CN663" s="418"/>
      <c r="CO663" s="418"/>
      <c r="CP663" s="418"/>
      <c r="CQ663" s="418"/>
      <c r="CR663" s="418"/>
      <c r="CS663" s="418"/>
      <c r="CT663" s="418"/>
      <c r="CU663" s="418"/>
      <c r="CV663" s="418"/>
      <c r="CW663" s="418"/>
      <c r="CX663" s="418"/>
      <c r="CY663" s="418"/>
      <c r="CZ663" s="418"/>
    </row>
    <row r="664" s="422" customFormat="true" ht="25.15" customHeight="true" x14ac:dyDescent="0.2">
      <c r="C664" s="1182" t="s">
        <v>534</v>
      </c>
      <c r="D664" s="1151"/>
      <c r="E664" s="912">
        <v>2.1932806578008564E-2</v>
      </c>
      <c r="F664" s="727"/>
      <c r="G664" s="727"/>
      <c r="H664" s="1182" t="s">
        <v>516</v>
      </c>
      <c r="I664" s="1151"/>
      <c r="J664" s="913">
        <v>2.9267514512446324E-3</v>
      </c>
      <c r="K664" s="727"/>
      <c r="L664" s="727"/>
      <c r="M664" s="1182" t="s">
        <v>317</v>
      </c>
      <c r="N664" s="1151"/>
      <c r="O664" s="914">
        <v>6.6163440095035483E-2</v>
      </c>
      <c r="P664" s="727"/>
      <c r="Q664" s="727"/>
      <c r="AG664" s="415"/>
      <c r="AH664" s="415"/>
      <c r="AI664" s="415"/>
      <c r="AJ664" s="415"/>
      <c r="AK664" s="415"/>
      <c r="AL664" s="415"/>
      <c r="AM664" s="415"/>
      <c r="AN664" s="415"/>
      <c r="AO664" s="415"/>
      <c r="AP664" s="415"/>
      <c r="AQ664" s="415"/>
      <c r="AR664" s="415"/>
      <c r="AS664" s="415"/>
      <c r="AT664" s="415"/>
      <c r="AU664" s="415"/>
      <c r="AV664" s="415"/>
      <c r="AW664" s="415"/>
      <c r="AX664" s="415"/>
      <c r="AY664" s="415"/>
      <c r="AZ664" s="415"/>
      <c r="BA664" s="418"/>
      <c r="BB664" s="495"/>
      <c r="BC664" s="418"/>
      <c r="BD664" s="418"/>
      <c r="BE664" s="418"/>
      <c r="BF664" s="418"/>
      <c r="BG664" s="418"/>
      <c r="BH664" s="418"/>
      <c r="BI664" s="418"/>
      <c r="BJ664" s="418"/>
      <c r="BK664" s="418"/>
      <c r="BL664" s="418"/>
      <c r="BM664" s="418"/>
      <c r="BN664" s="418"/>
      <c r="BO664" s="418"/>
      <c r="BP664" s="418"/>
      <c r="BQ664" s="418"/>
      <c r="BR664" s="418"/>
      <c r="BS664" s="418"/>
      <c r="BT664" s="418"/>
      <c r="BU664" s="418"/>
      <c r="BV664" s="418"/>
      <c r="BW664" s="418"/>
      <c r="BX664" s="418"/>
      <c r="BY664" s="418"/>
      <c r="BZ664" s="418"/>
      <c r="CA664" s="418"/>
      <c r="CB664" s="418"/>
      <c r="CC664" s="418"/>
      <c r="CD664" s="418"/>
      <c r="CE664" s="418"/>
      <c r="CF664" s="418"/>
      <c r="CG664" s="418"/>
      <c r="CH664" s="418"/>
      <c r="CI664" s="418"/>
      <c r="CJ664" s="418"/>
      <c r="CK664" s="418"/>
      <c r="CL664" s="418"/>
      <c r="CM664" s="418"/>
      <c r="CN664" s="418"/>
      <c r="CO664" s="418"/>
      <c r="CP664" s="418"/>
      <c r="CQ664" s="418"/>
      <c r="CR664" s="418"/>
      <c r="CS664" s="418"/>
      <c r="CT664" s="418"/>
      <c r="CU664" s="418"/>
      <c r="CV664" s="418"/>
      <c r="CW664" s="418"/>
      <c r="CX664" s="418"/>
      <c r="CY664" s="418"/>
      <c r="CZ664" s="418"/>
    </row>
    <row r="665" s="422" customFormat="true" ht="25.15" customHeight="true" x14ac:dyDescent="0.2">
      <c r="C665" s="1182" t="s">
        <v>576</v>
      </c>
      <c r="D665" s="1151"/>
      <c r="E665" s="912">
        <v>2.2638355844326582E-3</v>
      </c>
      <c r="F665" s="727"/>
      <c r="G665" s="727"/>
      <c r="H665" s="1182" t="s">
        <v>511</v>
      </c>
      <c r="I665" s="1151"/>
      <c r="J665" s="913">
        <v>4.3858586023153803E-2</v>
      </c>
      <c r="K665" s="727"/>
      <c r="L665" s="727"/>
      <c r="M665" s="1182" t="s">
        <v>348</v>
      </c>
      <c r="N665" s="1151"/>
      <c r="O665" s="914">
        <v>1.0065845371002469E-2</v>
      </c>
      <c r="P665" s="727"/>
      <c r="Q665" s="727"/>
      <c r="AG665" s="415"/>
      <c r="AH665" s="415"/>
      <c r="AI665" s="415"/>
      <c r="AJ665" s="415"/>
      <c r="AK665" s="415"/>
      <c r="AL665" s="415"/>
      <c r="AM665" s="415"/>
      <c r="AN665" s="415"/>
      <c r="AO665" s="415"/>
      <c r="AP665" s="415"/>
      <c r="AQ665" s="415"/>
      <c r="AR665" s="415"/>
      <c r="AS665" s="415"/>
      <c r="AT665" s="415"/>
      <c r="AU665" s="415"/>
      <c r="AV665" s="415"/>
      <c r="AW665" s="415"/>
      <c r="AX665" s="415"/>
      <c r="AY665" s="415"/>
      <c r="AZ665" s="415"/>
      <c r="BA665" s="418"/>
      <c r="BB665" s="495"/>
      <c r="BC665" s="418"/>
      <c r="BD665" s="418"/>
      <c r="BE665" s="418"/>
      <c r="BF665" s="418"/>
      <c r="BG665" s="418"/>
      <c r="BH665" s="418"/>
      <c r="BI665" s="418"/>
      <c r="BJ665" s="418"/>
      <c r="BK665" s="418"/>
      <c r="BL665" s="418"/>
      <c r="BM665" s="418"/>
      <c r="BN665" s="418"/>
      <c r="BO665" s="418"/>
      <c r="BP665" s="418"/>
      <c r="BQ665" s="418"/>
      <c r="BR665" s="418"/>
      <c r="BS665" s="418"/>
      <c r="BT665" s="418"/>
      <c r="BU665" s="418"/>
      <c r="BV665" s="418"/>
      <c r="BW665" s="418"/>
      <c r="BX665" s="418"/>
      <c r="BY665" s="418"/>
      <c r="BZ665" s="418"/>
      <c r="CA665" s="418"/>
      <c r="CB665" s="418"/>
      <c r="CC665" s="418"/>
      <c r="CD665" s="418"/>
      <c r="CE665" s="418"/>
      <c r="CF665" s="418"/>
      <c r="CG665" s="418"/>
      <c r="CH665" s="418"/>
      <c r="CI665" s="418"/>
      <c r="CJ665" s="418"/>
      <c r="CK665" s="418"/>
      <c r="CL665" s="418"/>
      <c r="CM665" s="418"/>
      <c r="CN665" s="418"/>
      <c r="CO665" s="418"/>
      <c r="CP665" s="418"/>
      <c r="CQ665" s="418"/>
      <c r="CR665" s="418"/>
      <c r="CS665" s="418"/>
      <c r="CT665" s="418"/>
      <c r="CU665" s="418"/>
      <c r="CV665" s="418"/>
      <c r="CW665" s="418"/>
      <c r="CX665" s="418"/>
      <c r="CY665" s="418"/>
      <c r="CZ665" s="418"/>
    </row>
    <row r="666" s="422" customFormat="true" ht="25.15" customHeight="true" x14ac:dyDescent="0.2">
      <c r="C666" s="1182" t="s">
        <v>518</v>
      </c>
      <c r="D666" s="1151"/>
      <c r="E666" s="912">
        <v>4.2198443925554233E-2</v>
      </c>
      <c r="F666" s="727"/>
      <c r="G666" s="727"/>
      <c r="H666" s="1182" t="s">
        <v>552</v>
      </c>
      <c r="I666" s="1151"/>
      <c r="J666" s="913">
        <v>-1.733205163618215E-2</v>
      </c>
      <c r="K666" s="727"/>
      <c r="L666" s="727"/>
      <c r="M666" s="1182" t="s">
        <v>337</v>
      </c>
      <c r="N666" s="1151"/>
      <c r="O666" s="914">
        <v>3.9017363095781882E-2</v>
      </c>
      <c r="P666" s="727"/>
      <c r="Q666" s="727"/>
      <c r="AG666" s="415"/>
      <c r="AH666" s="415"/>
      <c r="AI666" s="415"/>
      <c r="AJ666" s="415"/>
      <c r="AK666" s="415"/>
      <c r="AL666" s="415"/>
      <c r="AM666" s="415"/>
      <c r="AN666" s="415"/>
      <c r="AO666" s="415"/>
      <c r="AP666" s="415"/>
      <c r="AQ666" s="415"/>
      <c r="AR666" s="415"/>
      <c r="AS666" s="415"/>
      <c r="AT666" s="415"/>
      <c r="AU666" s="415"/>
      <c r="AV666" s="415"/>
      <c r="AW666" s="415"/>
      <c r="AX666" s="415"/>
      <c r="AY666" s="415"/>
      <c r="AZ666" s="415"/>
      <c r="BA666" s="418"/>
      <c r="BB666" s="495"/>
      <c r="BC666" s="418"/>
      <c r="BD666" s="418"/>
      <c r="BE666" s="418"/>
      <c r="BF666" s="418"/>
      <c r="BG666" s="418"/>
      <c r="BH666" s="418"/>
      <c r="BI666" s="418"/>
      <c r="BJ666" s="418"/>
      <c r="BK666" s="418"/>
      <c r="BL666" s="418"/>
      <c r="BM666" s="418"/>
      <c r="BN666" s="418"/>
      <c r="BO666" s="418"/>
      <c r="BP666" s="418"/>
      <c r="BQ666" s="418"/>
      <c r="BR666" s="418"/>
      <c r="BS666" s="418"/>
      <c r="BT666" s="418"/>
      <c r="BU666" s="418"/>
      <c r="BV666" s="418"/>
      <c r="BW666" s="418"/>
      <c r="BX666" s="418"/>
      <c r="BY666" s="418"/>
      <c r="BZ666" s="418"/>
      <c r="CA666" s="418"/>
      <c r="CB666" s="418"/>
      <c r="CC666" s="418"/>
      <c r="CD666" s="418"/>
      <c r="CE666" s="418"/>
      <c r="CF666" s="418"/>
      <c r="CG666" s="418"/>
      <c r="CH666" s="418"/>
      <c r="CI666" s="418"/>
      <c r="CJ666" s="418"/>
      <c r="CK666" s="418"/>
      <c r="CL666" s="418"/>
      <c r="CM666" s="418"/>
      <c r="CN666" s="418"/>
      <c r="CO666" s="418"/>
      <c r="CP666" s="418"/>
      <c r="CQ666" s="418"/>
      <c r="CR666" s="418"/>
      <c r="CS666" s="418"/>
      <c r="CT666" s="418"/>
      <c r="CU666" s="418"/>
      <c r="CV666" s="418"/>
      <c r="CW666" s="418"/>
      <c r="CX666" s="418"/>
      <c r="CY666" s="418"/>
      <c r="CZ666" s="418"/>
    </row>
    <row r="667" s="422" customFormat="true" ht="25.15" customHeight="true" x14ac:dyDescent="0.2">
      <c r="C667" s="1182" t="s">
        <v>527</v>
      </c>
      <c r="D667" s="1151"/>
      <c r="E667" s="912">
        <v>-3.7415911608100073E-2</v>
      </c>
      <c r="F667" s="727"/>
      <c r="G667" s="727"/>
      <c r="H667" s="1182" t="s">
        <v>534</v>
      </c>
      <c r="I667" s="1151"/>
      <c r="J667" s="913">
        <v>1.9489025716119674E-2</v>
      </c>
      <c r="K667" s="727"/>
      <c r="L667" s="727"/>
      <c r="M667" s="1182" t="s">
        <v>544</v>
      </c>
      <c r="N667" s="1151"/>
      <c r="O667" s="914">
        <v>1.8677677783297125E-2</v>
      </c>
      <c r="P667" s="727"/>
      <c r="Q667" s="727"/>
      <c r="AG667" s="415"/>
      <c r="AH667" s="415"/>
      <c r="AI667" s="415"/>
      <c r="AJ667" s="415"/>
      <c r="AK667" s="415"/>
      <c r="AL667" s="415"/>
      <c r="AM667" s="415"/>
      <c r="AN667" s="415"/>
      <c r="AO667" s="415"/>
      <c r="AP667" s="415"/>
      <c r="AQ667" s="415"/>
      <c r="AR667" s="415"/>
      <c r="AS667" s="415"/>
      <c r="AT667" s="415"/>
      <c r="AU667" s="415"/>
      <c r="AV667" s="415"/>
      <c r="AW667" s="415"/>
      <c r="AX667" s="415"/>
      <c r="AY667" s="415"/>
      <c r="AZ667" s="415"/>
      <c r="BA667" s="418"/>
      <c r="BB667" s="495"/>
      <c r="BC667" s="418"/>
      <c r="BD667" s="418"/>
      <c r="BE667" s="418"/>
      <c r="BF667" s="418"/>
      <c r="BG667" s="418"/>
      <c r="BH667" s="418"/>
      <c r="BI667" s="418"/>
      <c r="BJ667" s="418"/>
      <c r="BK667" s="418"/>
      <c r="BL667" s="418"/>
      <c r="BM667" s="418"/>
      <c r="BN667" s="418"/>
      <c r="BO667" s="418"/>
      <c r="BP667" s="418"/>
      <c r="BQ667" s="418"/>
      <c r="BR667" s="418"/>
      <c r="BS667" s="418"/>
      <c r="BT667" s="418"/>
      <c r="BU667" s="418"/>
      <c r="BV667" s="418"/>
      <c r="BW667" s="418"/>
      <c r="BX667" s="418"/>
      <c r="BY667" s="418"/>
      <c r="BZ667" s="418"/>
      <c r="CA667" s="418"/>
      <c r="CB667" s="418"/>
      <c r="CC667" s="418"/>
      <c r="CD667" s="418"/>
      <c r="CE667" s="418"/>
      <c r="CF667" s="418"/>
      <c r="CG667" s="418"/>
      <c r="CH667" s="418"/>
      <c r="CI667" s="418"/>
      <c r="CJ667" s="418"/>
      <c r="CK667" s="418"/>
      <c r="CL667" s="418"/>
      <c r="CM667" s="418"/>
      <c r="CN667" s="418"/>
      <c r="CO667" s="418"/>
      <c r="CP667" s="418"/>
      <c r="CQ667" s="418"/>
      <c r="CR667" s="418"/>
      <c r="CS667" s="418"/>
      <c r="CT667" s="418"/>
      <c r="CU667" s="418"/>
      <c r="CV667" s="418"/>
      <c r="CW667" s="418"/>
      <c r="CX667" s="418"/>
      <c r="CY667" s="418"/>
      <c r="CZ667" s="418"/>
    </row>
    <row r="668" s="422" customFormat="true" ht="25.15" customHeight="true" x14ac:dyDescent="0.2">
      <c r="C668" s="1182" t="s">
        <v>524</v>
      </c>
      <c r="D668" s="1151"/>
      <c r="E668" s="912">
        <v>3.9329193342360923E-2</v>
      </c>
      <c r="F668" s="727"/>
      <c r="G668" s="727"/>
      <c r="H668" s="1182" t="s">
        <v>576</v>
      </c>
      <c r="I668" s="1151"/>
      <c r="J668" s="913">
        <v>9.2637191860588629E-4</v>
      </c>
      <c r="K668" s="727"/>
      <c r="L668" s="727"/>
      <c r="M668" s="1182" t="s">
        <v>356</v>
      </c>
      <c r="N668" s="1151"/>
      <c r="O668" s="914">
        <v>6.5614018607645921E-3</v>
      </c>
      <c r="P668" s="727"/>
      <c r="Q668" s="727"/>
      <c r="AG668" s="415"/>
      <c r="AH668" s="415"/>
      <c r="AI668" s="415"/>
      <c r="AJ668" s="415"/>
      <c r="AK668" s="415"/>
      <c r="AL668" s="415"/>
      <c r="AM668" s="415"/>
      <c r="AN668" s="415"/>
      <c r="AO668" s="415"/>
      <c r="AP668" s="415"/>
      <c r="AQ668" s="415"/>
      <c r="AR668" s="415"/>
      <c r="AS668" s="415"/>
      <c r="AT668" s="415"/>
      <c r="AU668" s="415"/>
      <c r="AV668" s="415"/>
      <c r="AW668" s="415"/>
      <c r="AX668" s="415"/>
      <c r="AY668" s="415"/>
      <c r="AZ668" s="415"/>
      <c r="BA668" s="418"/>
      <c r="BB668" s="495"/>
      <c r="BC668" s="418"/>
      <c r="BD668" s="418"/>
      <c r="BE668" s="418"/>
      <c r="BF668" s="418"/>
      <c r="BG668" s="418"/>
      <c r="BH668" s="418"/>
      <c r="BI668" s="418"/>
      <c r="BJ668" s="418"/>
      <c r="BK668" s="418"/>
      <c r="BL668" s="418"/>
      <c r="BM668" s="418"/>
      <c r="BN668" s="418"/>
      <c r="BO668" s="418"/>
      <c r="BP668" s="418"/>
      <c r="BQ668" s="418"/>
      <c r="BR668" s="418"/>
      <c r="BS668" s="418"/>
      <c r="BT668" s="418"/>
      <c r="BU668" s="418"/>
      <c r="BV668" s="418"/>
      <c r="BW668" s="418"/>
      <c r="BX668" s="418"/>
      <c r="BY668" s="418"/>
      <c r="BZ668" s="418"/>
      <c r="CA668" s="418"/>
      <c r="CB668" s="418"/>
      <c r="CC668" s="418"/>
      <c r="CD668" s="418"/>
      <c r="CE668" s="418"/>
      <c r="CF668" s="418"/>
      <c r="CG668" s="418"/>
      <c r="CH668" s="418"/>
      <c r="CI668" s="418"/>
      <c r="CJ668" s="418"/>
      <c r="CK668" s="418"/>
      <c r="CL668" s="418"/>
      <c r="CM668" s="418"/>
      <c r="CN668" s="418"/>
      <c r="CO668" s="418"/>
      <c r="CP668" s="418"/>
      <c r="CQ668" s="418"/>
      <c r="CR668" s="418"/>
      <c r="CS668" s="418"/>
      <c r="CT668" s="418"/>
      <c r="CU668" s="418"/>
      <c r="CV668" s="418"/>
      <c r="CW668" s="418"/>
      <c r="CX668" s="418"/>
      <c r="CY668" s="418"/>
      <c r="CZ668" s="418"/>
    </row>
    <row r="669" s="422" customFormat="true" ht="25.15" customHeight="true" x14ac:dyDescent="0.2">
      <c r="C669" s="1182" t="s">
        <v>581</v>
      </c>
      <c r="D669" s="1151"/>
      <c r="E669" s="912">
        <v>1.1202696294729873E-3</v>
      </c>
      <c r="F669" s="727"/>
      <c r="G669" s="727"/>
      <c r="H669" s="1182" t="s">
        <v>518</v>
      </c>
      <c r="I669" s="1151"/>
      <c r="J669" s="913">
        <v>4.0510284709223209E-2</v>
      </c>
      <c r="K669" s="727"/>
      <c r="L669" s="727"/>
      <c r="M669" s="1182" t="s">
        <v>573</v>
      </c>
      <c r="N669" s="1151"/>
      <c r="O669" s="914">
        <v>4.1441199905066324E-3</v>
      </c>
      <c r="P669" s="727"/>
      <c r="Q669" s="727"/>
      <c r="AG669" s="415"/>
      <c r="AH669" s="415"/>
      <c r="AI669" s="415"/>
      <c r="AJ669" s="415"/>
      <c r="AK669" s="415"/>
      <c r="AL669" s="415"/>
      <c r="AM669" s="415"/>
      <c r="AN669" s="415"/>
      <c r="AO669" s="415"/>
      <c r="AP669" s="415"/>
      <c r="AQ669" s="415"/>
      <c r="AR669" s="415"/>
      <c r="AS669" s="415"/>
      <c r="AT669" s="415"/>
      <c r="AU669" s="415"/>
      <c r="AV669" s="415"/>
      <c r="AW669" s="415"/>
      <c r="AX669" s="415"/>
      <c r="AY669" s="415"/>
      <c r="AZ669" s="415"/>
      <c r="BA669" s="418"/>
      <c r="BB669" s="495"/>
      <c r="BC669" s="418"/>
      <c r="BD669" s="418"/>
      <c r="BE669" s="418"/>
      <c r="BF669" s="418"/>
      <c r="BG669" s="418"/>
      <c r="BH669" s="418"/>
      <c r="BI669" s="418"/>
      <c r="BJ669" s="418"/>
      <c r="BK669" s="418"/>
      <c r="BL669" s="418"/>
      <c r="BM669" s="418"/>
      <c r="BN669" s="418"/>
      <c r="BO669" s="418"/>
      <c r="BP669" s="418"/>
      <c r="BQ669" s="418"/>
      <c r="BR669" s="418"/>
      <c r="BS669" s="418"/>
      <c r="BT669" s="418"/>
      <c r="BU669" s="418"/>
      <c r="BV669" s="418"/>
      <c r="BW669" s="418"/>
      <c r="BX669" s="418"/>
      <c r="BY669" s="418"/>
      <c r="BZ669" s="418"/>
      <c r="CA669" s="418"/>
      <c r="CB669" s="418"/>
      <c r="CC669" s="418"/>
      <c r="CD669" s="418"/>
      <c r="CE669" s="418"/>
      <c r="CF669" s="418"/>
      <c r="CG669" s="418"/>
      <c r="CH669" s="418"/>
      <c r="CI669" s="418"/>
      <c r="CJ669" s="418"/>
      <c r="CK669" s="418"/>
      <c r="CL669" s="418"/>
      <c r="CM669" s="418"/>
      <c r="CN669" s="418"/>
      <c r="CO669" s="418"/>
      <c r="CP669" s="418"/>
      <c r="CQ669" s="418"/>
      <c r="CR669" s="418"/>
      <c r="CS669" s="418"/>
      <c r="CT669" s="418"/>
      <c r="CU669" s="418"/>
      <c r="CV669" s="418"/>
      <c r="CW669" s="418"/>
      <c r="CX669" s="418"/>
      <c r="CY669" s="418"/>
      <c r="CZ669" s="418"/>
    </row>
    <row r="670" s="422" customFormat="true" ht="25.15" customHeight="true" x14ac:dyDescent="0.2">
      <c r="C670" s="1182" t="s">
        <v>521</v>
      </c>
      <c r="D670" s="1151"/>
      <c r="E670" s="912">
        <v>3.9466637709457568E-2</v>
      </c>
      <c r="F670" s="727"/>
      <c r="G670" s="727"/>
      <c r="H670" s="1182" t="s">
        <v>527</v>
      </c>
      <c r="I670" s="1151"/>
      <c r="J670" s="913">
        <v>-2.830748752144854E-2</v>
      </c>
      <c r="K670" s="727"/>
      <c r="L670" s="727"/>
      <c r="M670" s="1182" t="s">
        <v>497</v>
      </c>
      <c r="N670" s="1151"/>
      <c r="O670" s="914">
        <v>7.9961997771621482E-2</v>
      </c>
      <c r="P670" s="727"/>
      <c r="Q670" s="727"/>
      <c r="AG670" s="415"/>
      <c r="AH670" s="415"/>
      <c r="AI670" s="415"/>
      <c r="AJ670" s="415"/>
      <c r="AK670" s="415"/>
      <c r="AL670" s="415"/>
      <c r="AM670" s="415"/>
      <c r="AN670" s="415"/>
      <c r="AO670" s="415"/>
      <c r="AP670" s="415"/>
      <c r="AQ670" s="415"/>
      <c r="AR670" s="415"/>
      <c r="AS670" s="415"/>
      <c r="AT670" s="415"/>
      <c r="AU670" s="415"/>
      <c r="AV670" s="415"/>
      <c r="AW670" s="415"/>
      <c r="AX670" s="415"/>
      <c r="AY670" s="415"/>
      <c r="AZ670" s="415"/>
      <c r="BA670" s="418"/>
      <c r="BB670" s="495"/>
      <c r="BC670" s="418"/>
      <c r="BD670" s="418"/>
      <c r="BE670" s="418"/>
      <c r="BF670" s="418"/>
      <c r="BG670" s="418"/>
      <c r="BH670" s="418"/>
      <c r="BI670" s="418"/>
      <c r="BJ670" s="418"/>
      <c r="BK670" s="418"/>
      <c r="BL670" s="418"/>
      <c r="BM670" s="418"/>
      <c r="BN670" s="418"/>
      <c r="BO670" s="418"/>
      <c r="BP670" s="418"/>
      <c r="BQ670" s="418"/>
      <c r="BR670" s="418"/>
      <c r="BS670" s="418"/>
      <c r="BT670" s="418"/>
      <c r="BU670" s="418"/>
      <c r="BV670" s="418"/>
      <c r="BW670" s="418"/>
      <c r="BX670" s="418"/>
      <c r="BY670" s="418"/>
      <c r="BZ670" s="418"/>
      <c r="CA670" s="418"/>
      <c r="CB670" s="418"/>
      <c r="CC670" s="418"/>
      <c r="CD670" s="418"/>
      <c r="CE670" s="418"/>
      <c r="CF670" s="418"/>
      <c r="CG670" s="418"/>
      <c r="CH670" s="418"/>
      <c r="CI670" s="418"/>
      <c r="CJ670" s="418"/>
      <c r="CK670" s="418"/>
      <c r="CL670" s="418"/>
      <c r="CM670" s="418"/>
      <c r="CN670" s="418"/>
      <c r="CO670" s="418"/>
      <c r="CP670" s="418"/>
      <c r="CQ670" s="418"/>
      <c r="CR670" s="418"/>
      <c r="CS670" s="418"/>
      <c r="CT670" s="418"/>
      <c r="CU670" s="418"/>
      <c r="CV670" s="418"/>
      <c r="CW670" s="418"/>
      <c r="CX670" s="418"/>
      <c r="CY670" s="418"/>
      <c r="CZ670" s="418"/>
    </row>
    <row r="671" s="422" customFormat="true" ht="25.15" customHeight="true" x14ac:dyDescent="0.2">
      <c r="C671" s="1182" t="s">
        <v>519</v>
      </c>
      <c r="D671" s="1151"/>
      <c r="E671" s="912">
        <v>-4.0309489794843952E-2</v>
      </c>
      <c r="F671" s="727"/>
      <c r="G671" s="727"/>
      <c r="H671" s="1182" t="s">
        <v>524</v>
      </c>
      <c r="I671" s="1151"/>
      <c r="J671" s="913">
        <v>2.890770816961442E-2</v>
      </c>
      <c r="K671" s="727"/>
      <c r="L671" s="727"/>
      <c r="M671" s="1182" t="s">
        <v>560</v>
      </c>
      <c r="N671" s="1151"/>
      <c r="O671" s="914">
        <v>1.0392029570547384E-2</v>
      </c>
      <c r="P671" s="727"/>
      <c r="Q671" s="727"/>
      <c r="AG671" s="415"/>
      <c r="AH671" s="415"/>
      <c r="AI671" s="415"/>
      <c r="AJ671" s="415"/>
      <c r="AK671" s="415"/>
      <c r="AL671" s="415"/>
      <c r="AM671" s="415"/>
      <c r="AN671" s="415"/>
      <c r="AO671" s="415"/>
      <c r="AP671" s="415"/>
      <c r="AQ671" s="415"/>
      <c r="AR671" s="415"/>
      <c r="AS671" s="415"/>
      <c r="AT671" s="415"/>
      <c r="AU671" s="415"/>
      <c r="AV671" s="415"/>
      <c r="AW671" s="415"/>
      <c r="AX671" s="415"/>
      <c r="AY671" s="415"/>
      <c r="AZ671" s="415"/>
      <c r="BA671" s="418"/>
      <c r="BB671" s="495"/>
      <c r="BC671" s="418"/>
      <c r="BD671" s="418"/>
      <c r="BE671" s="418"/>
      <c r="BF671" s="418"/>
      <c r="BG671" s="418"/>
      <c r="BH671" s="418"/>
      <c r="BI671" s="418"/>
      <c r="BJ671" s="418"/>
      <c r="BK671" s="418"/>
      <c r="BL671" s="418"/>
      <c r="BM671" s="418"/>
      <c r="BN671" s="418"/>
      <c r="BO671" s="418"/>
      <c r="BP671" s="418"/>
      <c r="BQ671" s="418"/>
      <c r="BR671" s="418"/>
      <c r="BS671" s="418"/>
      <c r="BT671" s="418"/>
      <c r="BU671" s="418"/>
      <c r="BV671" s="418"/>
      <c r="BW671" s="418"/>
      <c r="BX671" s="418"/>
      <c r="BY671" s="418"/>
      <c r="BZ671" s="418"/>
      <c r="CA671" s="418"/>
      <c r="CB671" s="418"/>
      <c r="CC671" s="418"/>
      <c r="CD671" s="418"/>
      <c r="CE671" s="418"/>
      <c r="CF671" s="418"/>
      <c r="CG671" s="418"/>
      <c r="CH671" s="418"/>
      <c r="CI671" s="418"/>
      <c r="CJ671" s="418"/>
      <c r="CK671" s="418"/>
      <c r="CL671" s="418"/>
      <c r="CM671" s="418"/>
      <c r="CN671" s="418"/>
      <c r="CO671" s="418"/>
      <c r="CP671" s="418"/>
      <c r="CQ671" s="418"/>
      <c r="CR671" s="418"/>
      <c r="CS671" s="418"/>
      <c r="CT671" s="418"/>
      <c r="CU671" s="418"/>
      <c r="CV671" s="418"/>
      <c r="CW671" s="418"/>
      <c r="CX671" s="418"/>
      <c r="CY671" s="418"/>
      <c r="CZ671" s="418"/>
    </row>
    <row r="672" s="422" customFormat="true" ht="25.15" customHeight="true" x14ac:dyDescent="0.2">
      <c r="C672" s="1182" t="s">
        <v>548</v>
      </c>
      <c r="D672" s="1151"/>
      <c r="E672" s="912">
        <v>6.8859617922777854E-3</v>
      </c>
      <c r="F672" s="727"/>
      <c r="G672" s="727"/>
      <c r="H672" s="1182" t="s">
        <v>581</v>
      </c>
      <c r="I672" s="1151"/>
      <c r="J672" s="913">
        <v>-1.1089972506744131E-3</v>
      </c>
      <c r="K672" s="727"/>
      <c r="L672" s="727"/>
      <c r="M672" s="1182" t="s">
        <v>547</v>
      </c>
      <c r="N672" s="1151"/>
      <c r="O672" s="914">
        <v>1.6264577230967699E-2</v>
      </c>
      <c r="P672" s="727"/>
      <c r="Q672" s="727"/>
      <c r="AG672" s="415"/>
      <c r="AH672" s="415"/>
      <c r="AI672" s="415"/>
      <c r="AJ672" s="415"/>
      <c r="AK672" s="415"/>
      <c r="AL672" s="415"/>
      <c r="AM672" s="415"/>
      <c r="AN672" s="415"/>
      <c r="AO672" s="415"/>
      <c r="AP672" s="415"/>
      <c r="AQ672" s="415"/>
      <c r="AR672" s="415"/>
      <c r="AS672" s="415"/>
      <c r="AT672" s="415"/>
      <c r="AU672" s="415"/>
      <c r="AV672" s="415"/>
      <c r="AW672" s="415"/>
      <c r="AX672" s="415"/>
      <c r="AY672" s="415"/>
      <c r="AZ672" s="415"/>
      <c r="BA672" s="418"/>
      <c r="BB672" s="495"/>
      <c r="BC672" s="418"/>
      <c r="BD672" s="418"/>
      <c r="BE672" s="418"/>
      <c r="BF672" s="418"/>
      <c r="BG672" s="418"/>
      <c r="BH672" s="418"/>
      <c r="BI672" s="418"/>
      <c r="BJ672" s="418"/>
      <c r="BK672" s="418"/>
      <c r="BL672" s="418"/>
      <c r="BM672" s="418"/>
      <c r="BN672" s="418"/>
      <c r="BO672" s="418"/>
      <c r="BP672" s="418"/>
      <c r="BQ672" s="418"/>
      <c r="BR672" s="418"/>
      <c r="BS672" s="418"/>
      <c r="BT672" s="418"/>
      <c r="BU672" s="418"/>
      <c r="BV672" s="418"/>
      <c r="BW672" s="418"/>
      <c r="BX672" s="418"/>
      <c r="BY672" s="418"/>
      <c r="BZ672" s="418"/>
      <c r="CA672" s="418"/>
      <c r="CB672" s="418"/>
      <c r="CC672" s="418"/>
      <c r="CD672" s="418"/>
      <c r="CE672" s="418"/>
      <c r="CF672" s="418"/>
      <c r="CG672" s="418"/>
      <c r="CH672" s="418"/>
      <c r="CI672" s="418"/>
      <c r="CJ672" s="418"/>
      <c r="CK672" s="418"/>
      <c r="CL672" s="418"/>
      <c r="CM672" s="418"/>
      <c r="CN672" s="418"/>
      <c r="CO672" s="418"/>
      <c r="CP672" s="418"/>
      <c r="CQ672" s="418"/>
      <c r="CR672" s="418"/>
      <c r="CS672" s="418"/>
      <c r="CT672" s="418"/>
      <c r="CU672" s="418"/>
      <c r="CV672" s="418"/>
      <c r="CW672" s="418"/>
      <c r="CX672" s="418"/>
      <c r="CY672" s="418"/>
      <c r="CZ672" s="418"/>
    </row>
    <row r="673" s="422" customFormat="true" ht="25.15" customHeight="true" x14ac:dyDescent="0.2">
      <c r="C673" s="1182" t="s">
        <v>504</v>
      </c>
      <c r="D673" s="1151"/>
      <c r="E673" s="912">
        <v>4.9593884324244178E-2</v>
      </c>
      <c r="F673" s="727"/>
      <c r="G673" s="727"/>
      <c r="H673" s="1182" t="s">
        <v>521</v>
      </c>
      <c r="I673" s="1151"/>
      <c r="J673" s="913">
        <v>3.5784576409843859E-2</v>
      </c>
      <c r="K673" s="727"/>
      <c r="L673" s="727"/>
      <c r="M673" s="1182" t="s">
        <v>579</v>
      </c>
      <c r="N673" s="1151"/>
      <c r="O673" s="914">
        <v>3.9451841600870018E-3</v>
      </c>
      <c r="P673" s="727"/>
      <c r="Q673" s="727"/>
      <c r="AG673" s="415"/>
      <c r="AH673" s="415"/>
      <c r="AI673" s="415"/>
      <c r="AJ673" s="415"/>
      <c r="AK673" s="415"/>
      <c r="AL673" s="415"/>
      <c r="AM673" s="415"/>
      <c r="AN673" s="415"/>
      <c r="AO673" s="415"/>
      <c r="AP673" s="415"/>
      <c r="AQ673" s="415"/>
      <c r="AR673" s="415"/>
      <c r="AS673" s="415"/>
      <c r="AT673" s="415"/>
      <c r="AU673" s="415"/>
      <c r="AV673" s="415"/>
      <c r="AW673" s="415"/>
      <c r="AX673" s="415"/>
      <c r="AY673" s="415"/>
      <c r="AZ673" s="415"/>
      <c r="BA673" s="418"/>
      <c r="BB673" s="495"/>
      <c r="BC673" s="418"/>
      <c r="BD673" s="418"/>
      <c r="BE673" s="418"/>
      <c r="BF673" s="418"/>
      <c r="BG673" s="418"/>
      <c r="BH673" s="418"/>
      <c r="BI673" s="418"/>
      <c r="BJ673" s="418"/>
      <c r="BK673" s="418"/>
      <c r="BL673" s="418"/>
      <c r="BM673" s="418"/>
      <c r="BN673" s="418"/>
      <c r="BO673" s="418"/>
      <c r="BP673" s="418"/>
      <c r="BQ673" s="418"/>
      <c r="BR673" s="418"/>
      <c r="BS673" s="418"/>
      <c r="BT673" s="418"/>
      <c r="BU673" s="418"/>
      <c r="BV673" s="418"/>
      <c r="BW673" s="418"/>
      <c r="BX673" s="418"/>
      <c r="BY673" s="418"/>
      <c r="BZ673" s="418"/>
      <c r="CA673" s="418"/>
      <c r="CB673" s="418"/>
      <c r="CC673" s="418"/>
      <c r="CD673" s="418"/>
      <c r="CE673" s="418"/>
      <c r="CF673" s="418"/>
      <c r="CG673" s="418"/>
      <c r="CH673" s="418"/>
      <c r="CI673" s="418"/>
      <c r="CJ673" s="418"/>
      <c r="CK673" s="418"/>
      <c r="CL673" s="418"/>
      <c r="CM673" s="418"/>
      <c r="CN673" s="418"/>
      <c r="CO673" s="418"/>
      <c r="CP673" s="418"/>
      <c r="CQ673" s="418"/>
      <c r="CR673" s="418"/>
      <c r="CS673" s="418"/>
      <c r="CT673" s="418"/>
      <c r="CU673" s="418"/>
      <c r="CV673" s="418"/>
      <c r="CW673" s="418"/>
      <c r="CX673" s="418"/>
      <c r="CY673" s="418"/>
      <c r="CZ673" s="418"/>
    </row>
    <row r="674" s="422" customFormat="true" ht="25.15" customHeight="true" x14ac:dyDescent="0.2">
      <c r="C674" s="1182" t="s">
        <v>506</v>
      </c>
      <c r="D674" s="1151"/>
      <c r="E674" s="912">
        <v>-4.215013005038306E-2</v>
      </c>
      <c r="F674" s="727"/>
      <c r="G674" s="727"/>
      <c r="H674" s="1182" t="s">
        <v>519</v>
      </c>
      <c r="I674" s="1151"/>
      <c r="J674" s="913">
        <v>-3.7603515532821354E-2</v>
      </c>
      <c r="K674" s="727"/>
      <c r="L674" s="727"/>
      <c r="M674" s="1182" t="s">
        <v>593</v>
      </c>
      <c r="N674" s="1151"/>
      <c r="O674" s="914">
        <v>-1.6649410069337017E-4</v>
      </c>
      <c r="P674" s="727"/>
      <c r="Q674" s="727"/>
      <c r="AG674" s="415"/>
      <c r="AH674" s="415"/>
      <c r="AI674" s="415"/>
      <c r="AJ674" s="415"/>
      <c r="AK674" s="415"/>
      <c r="AL674" s="415"/>
      <c r="AM674" s="415"/>
      <c r="AN674" s="415"/>
      <c r="AO674" s="415"/>
      <c r="AP674" s="415"/>
      <c r="AQ674" s="415"/>
      <c r="AR674" s="415"/>
      <c r="AS674" s="415"/>
      <c r="AT674" s="415"/>
      <c r="AU674" s="415"/>
      <c r="AV674" s="415"/>
      <c r="AW674" s="415"/>
      <c r="AX674" s="415"/>
      <c r="AY674" s="415"/>
      <c r="AZ674" s="415"/>
      <c r="BA674" s="418"/>
      <c r="BB674" s="495"/>
      <c r="BC674" s="418"/>
      <c r="BD674" s="418"/>
      <c r="BE674" s="418"/>
      <c r="BF674" s="418"/>
      <c r="BG674" s="418"/>
      <c r="BH674" s="418"/>
      <c r="BI674" s="418"/>
      <c r="BJ674" s="418"/>
      <c r="BK674" s="418"/>
      <c r="BL674" s="418"/>
      <c r="BM674" s="418"/>
      <c r="BN674" s="418"/>
      <c r="BO674" s="418"/>
      <c r="BP674" s="418"/>
      <c r="BQ674" s="418"/>
      <c r="BR674" s="418"/>
      <c r="BS674" s="418"/>
      <c r="BT674" s="418"/>
      <c r="BU674" s="418"/>
      <c r="BV674" s="418"/>
      <c r="BW674" s="418"/>
      <c r="BX674" s="418"/>
      <c r="BY674" s="418"/>
      <c r="BZ674" s="418"/>
      <c r="CA674" s="418"/>
      <c r="CB674" s="418"/>
      <c r="CC674" s="418"/>
      <c r="CD674" s="418"/>
      <c r="CE674" s="418"/>
      <c r="CF674" s="418"/>
      <c r="CG674" s="418"/>
      <c r="CH674" s="418"/>
      <c r="CI674" s="418"/>
      <c r="CJ674" s="418"/>
      <c r="CK674" s="418"/>
      <c r="CL674" s="418"/>
      <c r="CM674" s="418"/>
      <c r="CN674" s="418"/>
      <c r="CO674" s="418"/>
      <c r="CP674" s="418"/>
      <c r="CQ674" s="418"/>
      <c r="CR674" s="418"/>
      <c r="CS674" s="418"/>
      <c r="CT674" s="418"/>
      <c r="CU674" s="418"/>
      <c r="CV674" s="418"/>
      <c r="CW674" s="418"/>
      <c r="CX674" s="418"/>
      <c r="CY674" s="418"/>
      <c r="CZ674" s="418"/>
    </row>
    <row r="675" s="422" customFormat="true" ht="25.15" customHeight="true" x14ac:dyDescent="0.2">
      <c r="C675" s="1182" t="s">
        <v>546</v>
      </c>
      <c r="D675" s="1151"/>
      <c r="E675" s="912">
        <v>-1.520681811682616E-2</v>
      </c>
      <c r="F675" s="727"/>
      <c r="G675" s="727"/>
      <c r="H675" s="1182" t="s">
        <v>548</v>
      </c>
      <c r="I675" s="1151"/>
      <c r="J675" s="913">
        <v>5.0402064653830743E-3</v>
      </c>
      <c r="K675" s="727"/>
      <c r="L675" s="727"/>
      <c r="M675" s="1182" t="s">
        <v>590</v>
      </c>
      <c r="N675" s="1151"/>
      <c r="O675" s="914">
        <v>1.4602119043514816E-3</v>
      </c>
      <c r="P675" s="727"/>
      <c r="Q675" s="727"/>
      <c r="AG675" s="415"/>
      <c r="AH675" s="415"/>
      <c r="AI675" s="415"/>
      <c r="AJ675" s="415"/>
      <c r="AK675" s="415"/>
      <c r="AL675" s="415"/>
      <c r="AM675" s="415"/>
      <c r="AN675" s="415"/>
      <c r="AO675" s="415"/>
      <c r="AP675" s="415"/>
      <c r="AQ675" s="415"/>
      <c r="AR675" s="415"/>
      <c r="AS675" s="415"/>
      <c r="AT675" s="415"/>
      <c r="AU675" s="415"/>
      <c r="AV675" s="415"/>
      <c r="AW675" s="415"/>
      <c r="AX675" s="415"/>
      <c r="AY675" s="415"/>
      <c r="AZ675" s="415"/>
      <c r="BA675" s="418"/>
      <c r="BB675" s="495"/>
      <c r="BC675" s="418"/>
      <c r="BD675" s="418"/>
      <c r="BE675" s="418"/>
      <c r="BF675" s="418"/>
      <c r="BG675" s="418"/>
      <c r="BH675" s="418"/>
      <c r="BI675" s="418"/>
      <c r="BJ675" s="418"/>
      <c r="BK675" s="418"/>
      <c r="BL675" s="418"/>
      <c r="BM675" s="418"/>
      <c r="BN675" s="418"/>
      <c r="BO675" s="418"/>
      <c r="BP675" s="418"/>
      <c r="BQ675" s="418"/>
      <c r="BR675" s="418"/>
      <c r="BS675" s="418"/>
      <c r="BT675" s="418"/>
      <c r="BU675" s="418"/>
      <c r="BV675" s="418"/>
      <c r="BW675" s="418"/>
      <c r="BX675" s="418"/>
      <c r="BY675" s="418"/>
      <c r="BZ675" s="418"/>
      <c r="CA675" s="418"/>
      <c r="CB675" s="418"/>
      <c r="CC675" s="418"/>
      <c r="CD675" s="418"/>
      <c r="CE675" s="418"/>
      <c r="CF675" s="418"/>
      <c r="CG675" s="418"/>
      <c r="CH675" s="418"/>
      <c r="CI675" s="418"/>
      <c r="CJ675" s="418"/>
      <c r="CK675" s="418"/>
      <c r="CL675" s="418"/>
      <c r="CM675" s="418"/>
      <c r="CN675" s="418"/>
      <c r="CO675" s="418"/>
      <c r="CP675" s="418"/>
      <c r="CQ675" s="418"/>
      <c r="CR675" s="418"/>
      <c r="CS675" s="418"/>
      <c r="CT675" s="418"/>
      <c r="CU675" s="418"/>
      <c r="CV675" s="418"/>
      <c r="CW675" s="418"/>
      <c r="CX675" s="418"/>
      <c r="CY675" s="418"/>
      <c r="CZ675" s="418"/>
    </row>
    <row r="676" s="422" customFormat="true" ht="25.15" customHeight="true" x14ac:dyDescent="0.2">
      <c r="C676" s="1182" t="s">
        <v>563</v>
      </c>
      <c r="D676" s="1151"/>
      <c r="E676" s="912">
        <v>7.2047336996305979E-3</v>
      </c>
      <c r="F676" s="727"/>
      <c r="G676" s="727"/>
      <c r="H676" s="1182" t="s">
        <v>504</v>
      </c>
      <c r="I676" s="1151"/>
      <c r="J676" s="913">
        <v>5.8251581805395712E-2</v>
      </c>
      <c r="K676" s="727"/>
      <c r="L676" s="727"/>
      <c r="M676" s="1182" t="s">
        <v>498</v>
      </c>
      <c r="N676" s="1151"/>
      <c r="O676" s="914">
        <v>-7.5183418003676852E-2</v>
      </c>
      <c r="P676" s="727"/>
      <c r="Q676" s="727"/>
      <c r="AG676" s="415"/>
      <c r="AH676" s="415"/>
      <c r="AI676" s="415"/>
      <c r="AJ676" s="415"/>
      <c r="AK676" s="415"/>
      <c r="AL676" s="415"/>
      <c r="AM676" s="415"/>
      <c r="AN676" s="415"/>
      <c r="AO676" s="415"/>
      <c r="AP676" s="415"/>
      <c r="AQ676" s="415"/>
      <c r="AR676" s="415"/>
      <c r="AS676" s="415"/>
      <c r="AT676" s="415"/>
      <c r="AU676" s="415"/>
      <c r="AV676" s="415"/>
      <c r="AW676" s="415"/>
      <c r="AX676" s="415"/>
      <c r="AY676" s="415"/>
      <c r="AZ676" s="415"/>
      <c r="BA676" s="418"/>
      <c r="BB676" s="495"/>
      <c r="BC676" s="418"/>
      <c r="BD676" s="418"/>
      <c r="BE676" s="418"/>
      <c r="BF676" s="418"/>
      <c r="BG676" s="418"/>
      <c r="BH676" s="418"/>
      <c r="BI676" s="418"/>
      <c r="BJ676" s="418"/>
      <c r="BK676" s="418"/>
      <c r="BL676" s="418"/>
      <c r="BM676" s="418"/>
      <c r="BN676" s="418"/>
      <c r="BO676" s="418"/>
      <c r="BP676" s="418"/>
      <c r="BQ676" s="418"/>
      <c r="BR676" s="418"/>
      <c r="BS676" s="418"/>
      <c r="BT676" s="418"/>
      <c r="BU676" s="418"/>
      <c r="BV676" s="418"/>
      <c r="BW676" s="418"/>
      <c r="BX676" s="418"/>
      <c r="BY676" s="418"/>
      <c r="BZ676" s="418"/>
      <c r="CA676" s="418"/>
      <c r="CB676" s="418"/>
      <c r="CC676" s="418"/>
      <c r="CD676" s="418"/>
      <c r="CE676" s="418"/>
      <c r="CF676" s="418"/>
      <c r="CG676" s="418"/>
      <c r="CH676" s="418"/>
      <c r="CI676" s="418"/>
      <c r="CJ676" s="418"/>
      <c r="CK676" s="418"/>
      <c r="CL676" s="418"/>
      <c r="CM676" s="418"/>
      <c r="CN676" s="418"/>
      <c r="CO676" s="418"/>
      <c r="CP676" s="418"/>
      <c r="CQ676" s="418"/>
      <c r="CR676" s="418"/>
      <c r="CS676" s="418"/>
      <c r="CT676" s="418"/>
      <c r="CU676" s="418"/>
      <c r="CV676" s="418"/>
      <c r="CW676" s="418"/>
      <c r="CX676" s="418"/>
      <c r="CY676" s="418"/>
      <c r="CZ676" s="418"/>
    </row>
    <row r="677" s="422" customFormat="true" ht="25.15" customHeight="true" x14ac:dyDescent="0.2">
      <c r="C677" s="1182" t="s">
        <v>568</v>
      </c>
      <c r="D677" s="1151"/>
      <c r="E677" s="912">
        <v>-6.8844955699219048E-3</v>
      </c>
      <c r="F677" s="727"/>
      <c r="G677" s="727"/>
      <c r="H677" s="1182" t="s">
        <v>506</v>
      </c>
      <c r="I677" s="1151"/>
      <c r="J677" s="913">
        <v>-5.6081133817139396E-2</v>
      </c>
      <c r="K677" s="727"/>
      <c r="L677" s="727"/>
      <c r="M677" s="1182" t="s">
        <v>582</v>
      </c>
      <c r="N677" s="1151"/>
      <c r="O677" s="914">
        <v>2.4240211477337269E-3</v>
      </c>
      <c r="P677" s="727"/>
      <c r="Q677" s="727"/>
      <c r="AG677" s="415"/>
      <c r="AH677" s="415"/>
      <c r="AI677" s="415"/>
      <c r="AJ677" s="415"/>
      <c r="AK677" s="415"/>
      <c r="AL677" s="415"/>
      <c r="AM677" s="415"/>
      <c r="AN677" s="415"/>
      <c r="AO677" s="415"/>
      <c r="AP677" s="415"/>
      <c r="AQ677" s="415"/>
      <c r="AR677" s="415"/>
      <c r="AS677" s="415"/>
      <c r="AT677" s="415"/>
      <c r="AU677" s="415"/>
      <c r="AV677" s="415"/>
      <c r="AW677" s="415"/>
      <c r="AX677" s="415"/>
      <c r="AY677" s="415"/>
      <c r="AZ677" s="415"/>
      <c r="BA677" s="418"/>
      <c r="BB677" s="495"/>
      <c r="BC677" s="418"/>
      <c r="BD677" s="418"/>
      <c r="BE677" s="418"/>
      <c r="BF677" s="418"/>
      <c r="BG677" s="418"/>
      <c r="BH677" s="418"/>
      <c r="BI677" s="418"/>
      <c r="BJ677" s="418"/>
      <c r="BK677" s="418"/>
      <c r="BL677" s="418"/>
      <c r="BM677" s="418"/>
      <c r="BN677" s="418"/>
      <c r="BO677" s="418"/>
      <c r="BP677" s="418"/>
      <c r="BQ677" s="418"/>
      <c r="BR677" s="418"/>
      <c r="BS677" s="418"/>
      <c r="BT677" s="418"/>
      <c r="BU677" s="418"/>
      <c r="BV677" s="418"/>
      <c r="BW677" s="418"/>
      <c r="BX677" s="418"/>
      <c r="BY677" s="418"/>
      <c r="BZ677" s="418"/>
      <c r="CA677" s="418"/>
      <c r="CB677" s="418"/>
      <c r="CC677" s="418"/>
      <c r="CD677" s="418"/>
      <c r="CE677" s="418"/>
      <c r="CF677" s="418"/>
      <c r="CG677" s="418"/>
      <c r="CH677" s="418"/>
      <c r="CI677" s="418"/>
      <c r="CJ677" s="418"/>
      <c r="CK677" s="418"/>
      <c r="CL677" s="418"/>
      <c r="CM677" s="418"/>
      <c r="CN677" s="418"/>
      <c r="CO677" s="418"/>
      <c r="CP677" s="418"/>
      <c r="CQ677" s="418"/>
      <c r="CR677" s="418"/>
      <c r="CS677" s="418"/>
      <c r="CT677" s="418"/>
      <c r="CU677" s="418"/>
      <c r="CV677" s="418"/>
      <c r="CW677" s="418"/>
      <c r="CX677" s="418"/>
      <c r="CY677" s="418"/>
      <c r="CZ677" s="418"/>
    </row>
    <row r="678" s="422" customFormat="true" ht="25.15" customHeight="true" x14ac:dyDescent="0.2">
      <c r="C678" s="1182" t="s">
        <v>502</v>
      </c>
      <c r="D678" s="1151"/>
      <c r="E678" s="912">
        <v>3.974590814059175E-2</v>
      </c>
      <c r="F678" s="727"/>
      <c r="G678" s="727"/>
      <c r="H678" s="1182" t="s">
        <v>546</v>
      </c>
      <c r="I678" s="1151"/>
      <c r="J678" s="913">
        <v>-1.2589736585310235E-2</v>
      </c>
      <c r="K678" s="727"/>
      <c r="L678" s="727"/>
      <c r="M678" s="1182" t="s">
        <v>562</v>
      </c>
      <c r="N678" s="1151"/>
      <c r="O678" s="914">
        <v>6.6628402688851188E-3</v>
      </c>
      <c r="P678" s="727"/>
      <c r="Q678" s="727"/>
      <c r="AG678" s="415"/>
      <c r="AH678" s="415"/>
      <c r="AI678" s="415"/>
      <c r="AJ678" s="415"/>
      <c r="AK678" s="415"/>
      <c r="AL678" s="415"/>
      <c r="AM678" s="415"/>
      <c r="AN678" s="415"/>
      <c r="AO678" s="415"/>
      <c r="AP678" s="415"/>
      <c r="AQ678" s="415"/>
      <c r="AR678" s="415"/>
      <c r="AS678" s="415"/>
      <c r="AT678" s="415"/>
      <c r="AU678" s="415"/>
      <c r="AV678" s="415"/>
      <c r="AW678" s="415"/>
      <c r="AX678" s="415"/>
      <c r="AY678" s="415"/>
      <c r="AZ678" s="415"/>
      <c r="BA678" s="418"/>
      <c r="BB678" s="495"/>
      <c r="BC678" s="418"/>
      <c r="BD678" s="418"/>
      <c r="BE678" s="418"/>
      <c r="BF678" s="418"/>
      <c r="BG678" s="418"/>
      <c r="BH678" s="418"/>
      <c r="BI678" s="418"/>
      <c r="BJ678" s="418"/>
      <c r="BK678" s="418"/>
      <c r="BL678" s="418"/>
      <c r="BM678" s="418"/>
      <c r="BN678" s="418"/>
      <c r="BO678" s="418"/>
      <c r="BP678" s="418"/>
      <c r="BQ678" s="418"/>
      <c r="BR678" s="418"/>
      <c r="BS678" s="418"/>
      <c r="BT678" s="418"/>
      <c r="BU678" s="418"/>
      <c r="BV678" s="418"/>
      <c r="BW678" s="418"/>
      <c r="BX678" s="418"/>
      <c r="BY678" s="418"/>
      <c r="BZ678" s="418"/>
      <c r="CA678" s="418"/>
      <c r="CB678" s="418"/>
      <c r="CC678" s="418"/>
      <c r="CD678" s="418"/>
      <c r="CE678" s="418"/>
      <c r="CF678" s="418"/>
      <c r="CG678" s="418"/>
      <c r="CH678" s="418"/>
      <c r="CI678" s="418"/>
      <c r="CJ678" s="418"/>
      <c r="CK678" s="418"/>
      <c r="CL678" s="418"/>
      <c r="CM678" s="418"/>
      <c r="CN678" s="418"/>
      <c r="CO678" s="418"/>
      <c r="CP678" s="418"/>
      <c r="CQ678" s="418"/>
      <c r="CR678" s="418"/>
      <c r="CS678" s="418"/>
      <c r="CT678" s="418"/>
      <c r="CU678" s="418"/>
      <c r="CV678" s="418"/>
      <c r="CW678" s="418"/>
      <c r="CX678" s="418"/>
      <c r="CY678" s="418"/>
      <c r="CZ678" s="418"/>
    </row>
    <row r="679" s="422" customFormat="true" ht="25.15" customHeight="true" x14ac:dyDescent="0.2">
      <c r="C679" s="1182" t="s">
        <v>510</v>
      </c>
      <c r="D679" s="1151"/>
      <c r="E679" s="912">
        <v>-2.5358417889733614E-2</v>
      </c>
      <c r="F679" s="727"/>
      <c r="G679" s="727"/>
      <c r="H679" s="1182" t="s">
        <v>563</v>
      </c>
      <c r="I679" s="1151"/>
      <c r="J679" s="913">
        <v>1.5901327499782216E-3</v>
      </c>
      <c r="K679" s="727"/>
      <c r="L679" s="727"/>
      <c r="M679" s="1182" t="s">
        <v>572</v>
      </c>
      <c r="N679" s="1151"/>
      <c r="O679" s="914">
        <v>3.3114983878520968E-3</v>
      </c>
      <c r="P679" s="727"/>
      <c r="Q679" s="727"/>
      <c r="AG679" s="415"/>
      <c r="AH679" s="415"/>
      <c r="AI679" s="415"/>
      <c r="AJ679" s="415"/>
      <c r="AK679" s="415"/>
      <c r="AL679" s="415"/>
      <c r="AM679" s="415"/>
      <c r="AN679" s="415"/>
      <c r="AO679" s="415"/>
      <c r="AP679" s="415"/>
      <c r="AQ679" s="415"/>
      <c r="AR679" s="415"/>
      <c r="AS679" s="415"/>
      <c r="AT679" s="415"/>
      <c r="AU679" s="415"/>
      <c r="AV679" s="415"/>
      <c r="AW679" s="415"/>
      <c r="AX679" s="415"/>
      <c r="AY679" s="415"/>
      <c r="AZ679" s="415"/>
      <c r="BA679" s="418"/>
      <c r="BB679" s="495"/>
      <c r="BC679" s="418"/>
      <c r="BD679" s="418"/>
      <c r="BE679" s="418"/>
      <c r="BF679" s="418"/>
      <c r="BG679" s="418"/>
      <c r="BH679" s="418"/>
      <c r="BI679" s="418"/>
      <c r="BJ679" s="418"/>
      <c r="BK679" s="418"/>
      <c r="BL679" s="418"/>
      <c r="BM679" s="418"/>
      <c r="BN679" s="418"/>
      <c r="BO679" s="418"/>
      <c r="BP679" s="418"/>
      <c r="BQ679" s="418"/>
      <c r="BR679" s="418"/>
      <c r="BS679" s="418"/>
      <c r="BT679" s="418"/>
      <c r="BU679" s="418"/>
      <c r="BV679" s="418"/>
      <c r="BW679" s="418"/>
      <c r="BX679" s="418"/>
      <c r="BY679" s="418"/>
      <c r="BZ679" s="418"/>
      <c r="CA679" s="418"/>
      <c r="CB679" s="418"/>
      <c r="CC679" s="418"/>
      <c r="CD679" s="418"/>
      <c r="CE679" s="418"/>
      <c r="CF679" s="418"/>
      <c r="CG679" s="418"/>
      <c r="CH679" s="418"/>
      <c r="CI679" s="418"/>
      <c r="CJ679" s="418"/>
      <c r="CK679" s="418"/>
      <c r="CL679" s="418"/>
      <c r="CM679" s="418"/>
      <c r="CN679" s="418"/>
      <c r="CO679" s="418"/>
      <c r="CP679" s="418"/>
      <c r="CQ679" s="418"/>
      <c r="CR679" s="418"/>
      <c r="CS679" s="418"/>
      <c r="CT679" s="418"/>
      <c r="CU679" s="418"/>
      <c r="CV679" s="418"/>
      <c r="CW679" s="418"/>
      <c r="CX679" s="418"/>
      <c r="CY679" s="418"/>
      <c r="CZ679" s="418"/>
    </row>
    <row r="680" s="422" customFormat="true" ht="25.15" customHeight="true" x14ac:dyDescent="0.2">
      <c r="C680" s="1182" t="s">
        <v>535</v>
      </c>
      <c r="D680" s="1151"/>
      <c r="E680" s="912">
        <v>-1.7425340096351809E-2</v>
      </c>
      <c r="F680" s="727"/>
      <c r="G680" s="727"/>
      <c r="H680" s="1182" t="s">
        <v>568</v>
      </c>
      <c r="I680" s="1151"/>
      <c r="J680" s="913">
        <v>-1.5901327499784385E-3</v>
      </c>
      <c r="K680" s="727"/>
      <c r="L680" s="727"/>
      <c r="M680" s="1182" t="s">
        <v>575</v>
      </c>
      <c r="N680" s="1151"/>
      <c r="O680" s="914">
        <v>3.9985790468188183E-3</v>
      </c>
      <c r="P680" s="727"/>
      <c r="Q680" s="727"/>
      <c r="AG680" s="415"/>
      <c r="AH680" s="415"/>
      <c r="AI680" s="415"/>
      <c r="AJ680" s="415"/>
      <c r="AK680" s="415"/>
      <c r="AL680" s="415"/>
      <c r="AM680" s="415"/>
      <c r="AN680" s="415"/>
      <c r="AO680" s="415"/>
      <c r="AP680" s="415"/>
      <c r="AQ680" s="415"/>
      <c r="AR680" s="415"/>
      <c r="AS680" s="415"/>
      <c r="AT680" s="415"/>
      <c r="AU680" s="415"/>
      <c r="AV680" s="415"/>
      <c r="AW680" s="415"/>
      <c r="AX680" s="415"/>
      <c r="AY680" s="415"/>
      <c r="AZ680" s="415"/>
      <c r="BA680" s="418"/>
      <c r="BB680" s="495"/>
      <c r="BC680" s="418"/>
      <c r="BD680" s="418"/>
      <c r="BE680" s="418"/>
      <c r="BF680" s="418"/>
      <c r="BG680" s="418"/>
      <c r="BH680" s="418"/>
      <c r="BI680" s="418"/>
      <c r="BJ680" s="418"/>
      <c r="BK680" s="418"/>
      <c r="BL680" s="418"/>
      <c r="BM680" s="418"/>
      <c r="BN680" s="418"/>
      <c r="BO680" s="418"/>
      <c r="BP680" s="418"/>
      <c r="BQ680" s="418"/>
      <c r="BR680" s="418"/>
      <c r="BS680" s="418"/>
      <c r="BT680" s="418"/>
      <c r="BU680" s="418"/>
      <c r="BV680" s="418"/>
      <c r="BW680" s="418"/>
      <c r="BX680" s="418"/>
      <c r="BY680" s="418"/>
      <c r="BZ680" s="418"/>
      <c r="CA680" s="418"/>
      <c r="CB680" s="418"/>
      <c r="CC680" s="418"/>
      <c r="CD680" s="418"/>
      <c r="CE680" s="418"/>
      <c r="CF680" s="418"/>
      <c r="CG680" s="418"/>
      <c r="CH680" s="418"/>
      <c r="CI680" s="418"/>
      <c r="CJ680" s="418"/>
      <c r="CK680" s="418"/>
      <c r="CL680" s="418"/>
      <c r="CM680" s="418"/>
      <c r="CN680" s="418"/>
      <c r="CO680" s="418"/>
      <c r="CP680" s="418"/>
      <c r="CQ680" s="418"/>
      <c r="CR680" s="418"/>
      <c r="CS680" s="418"/>
      <c r="CT680" s="418"/>
      <c r="CU680" s="418"/>
      <c r="CV680" s="418"/>
      <c r="CW680" s="418"/>
      <c r="CX680" s="418"/>
      <c r="CY680" s="418"/>
      <c r="CZ680" s="418"/>
    </row>
    <row r="681" s="422" customFormat="true" ht="25.15" customHeight="true" x14ac:dyDescent="0.2">
      <c r="C681" s="1182" t="s">
        <v>551</v>
      </c>
      <c r="D681" s="1151"/>
      <c r="E681" s="912">
        <v>-1.2809664330538836E-2</v>
      </c>
      <c r="F681" s="727"/>
      <c r="G681" s="727"/>
      <c r="H681" s="1182" t="s">
        <v>502</v>
      </c>
      <c r="I681" s="1151"/>
      <c r="J681" s="913">
        <v>5.8610421408583226E-2</v>
      </c>
      <c r="K681" s="727"/>
      <c r="L681" s="727"/>
      <c r="M681" s="1182" t="s">
        <v>520</v>
      </c>
      <c r="N681" s="1151"/>
      <c r="O681" s="914">
        <v>3.9295651836143156E-2</v>
      </c>
      <c r="P681" s="727"/>
      <c r="Q681" s="727"/>
      <c r="AG681" s="415"/>
      <c r="AH681" s="415"/>
      <c r="AI681" s="415"/>
      <c r="AJ681" s="415"/>
      <c r="AK681" s="415"/>
      <c r="AL681" s="415"/>
      <c r="AM681" s="415"/>
      <c r="AN681" s="415"/>
      <c r="AO681" s="415"/>
      <c r="AP681" s="415"/>
      <c r="AQ681" s="415"/>
      <c r="AR681" s="415"/>
      <c r="AS681" s="415"/>
      <c r="AT681" s="415"/>
      <c r="AU681" s="415"/>
      <c r="AV681" s="415"/>
      <c r="AW681" s="415"/>
      <c r="AX681" s="415"/>
      <c r="AY681" s="415"/>
      <c r="AZ681" s="415"/>
      <c r="BA681" s="418"/>
      <c r="BB681" s="495"/>
      <c r="BC681" s="418"/>
      <c r="BD681" s="418"/>
      <c r="BE681" s="418"/>
      <c r="BF681" s="418"/>
      <c r="BG681" s="418"/>
      <c r="BH681" s="418"/>
      <c r="BI681" s="418"/>
      <c r="BJ681" s="418"/>
      <c r="BK681" s="418"/>
      <c r="BL681" s="418"/>
      <c r="BM681" s="418"/>
      <c r="BN681" s="418"/>
      <c r="BO681" s="418"/>
      <c r="BP681" s="418"/>
      <c r="BQ681" s="418"/>
      <c r="BR681" s="418"/>
      <c r="BS681" s="418"/>
      <c r="BT681" s="418"/>
      <c r="BU681" s="418"/>
      <c r="BV681" s="418"/>
      <c r="BW681" s="418"/>
      <c r="BX681" s="418"/>
      <c r="BY681" s="418"/>
      <c r="BZ681" s="418"/>
      <c r="CA681" s="418"/>
      <c r="CB681" s="418"/>
      <c r="CC681" s="418"/>
      <c r="CD681" s="418"/>
      <c r="CE681" s="418"/>
      <c r="CF681" s="418"/>
      <c r="CG681" s="418"/>
      <c r="CH681" s="418"/>
      <c r="CI681" s="418"/>
      <c r="CJ681" s="418"/>
      <c r="CK681" s="418"/>
      <c r="CL681" s="418"/>
      <c r="CM681" s="418"/>
      <c r="CN681" s="418"/>
      <c r="CO681" s="418"/>
      <c r="CP681" s="418"/>
      <c r="CQ681" s="418"/>
      <c r="CR681" s="418"/>
      <c r="CS681" s="418"/>
      <c r="CT681" s="418"/>
      <c r="CU681" s="418"/>
      <c r="CV681" s="418"/>
      <c r="CW681" s="418"/>
      <c r="CX681" s="418"/>
      <c r="CY681" s="418"/>
      <c r="CZ681" s="418"/>
    </row>
    <row r="682" s="422" customFormat="true" ht="25.15" customHeight="true" x14ac:dyDescent="0.2">
      <c r="C682" s="1182" t="s">
        <v>556</v>
      </c>
      <c r="D682" s="1151"/>
      <c r="E682" s="912">
        <v>1.0737036045802027E-2</v>
      </c>
      <c r="F682" s="727"/>
      <c r="G682" s="727"/>
      <c r="H682" s="1182" t="s">
        <v>510</v>
      </c>
      <c r="I682" s="1151"/>
      <c r="J682" s="913">
        <v>-4.5248960213732488E-2</v>
      </c>
      <c r="K682" s="727"/>
      <c r="L682" s="727"/>
      <c r="M682" s="1182" t="s">
        <v>567</v>
      </c>
      <c r="N682" s="1151"/>
      <c r="O682" s="914">
        <v>9.6722446080959226E-3</v>
      </c>
      <c r="P682" s="727"/>
      <c r="Q682" s="727"/>
      <c r="AG682" s="415"/>
      <c r="AH682" s="415"/>
      <c r="AI682" s="415"/>
      <c r="AJ682" s="415"/>
      <c r="AK682" s="415"/>
      <c r="AL682" s="415"/>
      <c r="AM682" s="415"/>
      <c r="AN682" s="415"/>
      <c r="AO682" s="415"/>
      <c r="AP682" s="415"/>
      <c r="AQ682" s="415"/>
      <c r="AR682" s="415"/>
      <c r="AS682" s="415"/>
      <c r="AT682" s="415"/>
      <c r="AU682" s="415"/>
      <c r="AV682" s="415"/>
      <c r="AW682" s="415"/>
      <c r="AX682" s="415"/>
      <c r="AY682" s="415"/>
      <c r="AZ682" s="415"/>
      <c r="BA682" s="418"/>
      <c r="BB682" s="495"/>
      <c r="BC682" s="418"/>
      <c r="BD682" s="418"/>
      <c r="BE682" s="418"/>
      <c r="BF682" s="418"/>
      <c r="BG682" s="418"/>
      <c r="BH682" s="418"/>
      <c r="BI682" s="418"/>
      <c r="BJ682" s="418"/>
      <c r="BK682" s="418"/>
      <c r="BL682" s="418"/>
      <c r="BM682" s="418"/>
      <c r="BN682" s="418"/>
      <c r="BO682" s="418"/>
      <c r="BP682" s="418"/>
      <c r="BQ682" s="418"/>
      <c r="BR682" s="418"/>
      <c r="BS682" s="418"/>
      <c r="BT682" s="418"/>
      <c r="BU682" s="418"/>
      <c r="BV682" s="418"/>
      <c r="BW682" s="418"/>
      <c r="BX682" s="418"/>
      <c r="BY682" s="418"/>
      <c r="BZ682" s="418"/>
      <c r="CA682" s="418"/>
      <c r="CB682" s="418"/>
      <c r="CC682" s="418"/>
      <c r="CD682" s="418"/>
      <c r="CE682" s="418"/>
      <c r="CF682" s="418"/>
      <c r="CG682" s="418"/>
      <c r="CH682" s="418"/>
      <c r="CI682" s="418"/>
      <c r="CJ682" s="418"/>
      <c r="CK682" s="418"/>
      <c r="CL682" s="418"/>
      <c r="CM682" s="418"/>
      <c r="CN682" s="418"/>
      <c r="CO682" s="418"/>
      <c r="CP682" s="418"/>
      <c r="CQ682" s="418"/>
      <c r="CR682" s="418"/>
      <c r="CS682" s="418"/>
      <c r="CT682" s="418"/>
      <c r="CU682" s="418"/>
      <c r="CV682" s="418"/>
      <c r="CW682" s="418"/>
      <c r="CX682" s="418"/>
      <c r="CY682" s="418"/>
      <c r="CZ682" s="418"/>
    </row>
    <row r="683" s="422" customFormat="true" ht="25.15" customHeight="true" x14ac:dyDescent="0.2">
      <c r="C683" s="1182" t="s">
        <v>558</v>
      </c>
      <c r="D683" s="1151"/>
      <c r="E683" s="912">
        <v>-8.1310065222067653E-3</v>
      </c>
      <c r="F683" s="727"/>
      <c r="G683" s="727"/>
      <c r="H683" s="1182" t="s">
        <v>535</v>
      </c>
      <c r="I683" s="1151"/>
      <c r="J683" s="913">
        <v>-2.9677486458089753E-2</v>
      </c>
      <c r="K683" s="727"/>
      <c r="L683" s="727"/>
      <c r="M683" s="1182" t="s">
        <v>501</v>
      </c>
      <c r="N683" s="1151"/>
      <c r="O683" s="914">
        <v>7.4214365133325952E-2</v>
      </c>
      <c r="P683" s="727"/>
      <c r="Q683" s="727"/>
      <c r="AG683" s="415"/>
      <c r="AH683" s="415"/>
      <c r="AI683" s="415"/>
      <c r="AJ683" s="415"/>
      <c r="AK683" s="415"/>
      <c r="AL683" s="415"/>
      <c r="AM683" s="415"/>
      <c r="AN683" s="415"/>
      <c r="AO683" s="415"/>
      <c r="AP683" s="415"/>
      <c r="AQ683" s="415"/>
      <c r="AR683" s="415"/>
      <c r="AS683" s="415"/>
      <c r="AT683" s="415"/>
      <c r="AU683" s="415"/>
      <c r="AV683" s="415"/>
      <c r="AW683" s="415"/>
      <c r="AX683" s="415"/>
      <c r="AY683" s="415"/>
      <c r="AZ683" s="415"/>
      <c r="BA683" s="418"/>
      <c r="BB683" s="495"/>
      <c r="BC683" s="418"/>
      <c r="BD683" s="418"/>
      <c r="BE683" s="418"/>
      <c r="BF683" s="418"/>
      <c r="BG683" s="418"/>
      <c r="BH683" s="418"/>
      <c r="BI683" s="418"/>
      <c r="BJ683" s="418"/>
      <c r="BK683" s="418"/>
      <c r="BL683" s="418"/>
      <c r="BM683" s="418"/>
      <c r="BN683" s="418"/>
      <c r="BO683" s="418"/>
      <c r="BP683" s="418"/>
      <c r="BQ683" s="418"/>
      <c r="BR683" s="418"/>
      <c r="BS683" s="418"/>
      <c r="BT683" s="418"/>
      <c r="BU683" s="418"/>
      <c r="BV683" s="418"/>
      <c r="BW683" s="418"/>
      <c r="BX683" s="418"/>
      <c r="BY683" s="418"/>
      <c r="BZ683" s="418"/>
      <c r="CA683" s="418"/>
      <c r="CB683" s="418"/>
      <c r="CC683" s="418"/>
      <c r="CD683" s="418"/>
      <c r="CE683" s="418"/>
      <c r="CF683" s="418"/>
      <c r="CG683" s="418"/>
      <c r="CH683" s="418"/>
      <c r="CI683" s="418"/>
      <c r="CJ683" s="418"/>
      <c r="CK683" s="418"/>
      <c r="CL683" s="418"/>
      <c r="CM683" s="418"/>
      <c r="CN683" s="418"/>
      <c r="CO683" s="418"/>
      <c r="CP683" s="418"/>
      <c r="CQ683" s="418"/>
      <c r="CR683" s="418"/>
      <c r="CS683" s="418"/>
      <c r="CT683" s="418"/>
      <c r="CU683" s="418"/>
      <c r="CV683" s="418"/>
      <c r="CW683" s="418"/>
      <c r="CX683" s="418"/>
      <c r="CY683" s="418"/>
      <c r="CZ683" s="418"/>
    </row>
    <row r="684" s="422" customFormat="true" ht="25.15" customHeight="true" x14ac:dyDescent="0.2">
      <c r="C684" s="1182" t="s">
        <v>512</v>
      </c>
      <c r="D684" s="1151"/>
      <c r="E684" s="912">
        <v>3.1709067376073291E-2</v>
      </c>
      <c r="F684" s="727"/>
      <c r="G684" s="727"/>
      <c r="H684" s="1182" t="s">
        <v>551</v>
      </c>
      <c r="I684" s="1151"/>
      <c r="J684" s="913">
        <v>-1.22233313337449E-2</v>
      </c>
      <c r="K684" s="727"/>
      <c r="L684" s="727"/>
      <c r="M684" s="1182" t="s">
        <v>517</v>
      </c>
      <c r="N684" s="1151"/>
      <c r="O684" s="914">
        <v>4.4005215353813312E-2</v>
      </c>
      <c r="P684" s="727"/>
      <c r="Q684" s="727"/>
      <c r="AG684" s="415"/>
      <c r="AH684" s="415"/>
      <c r="AI684" s="415"/>
      <c r="AJ684" s="415"/>
      <c r="AK684" s="415"/>
      <c r="AL684" s="415"/>
      <c r="AM684" s="415"/>
      <c r="AN684" s="415"/>
      <c r="AO684" s="415"/>
      <c r="AP684" s="415"/>
      <c r="AQ684" s="415"/>
      <c r="AR684" s="415"/>
      <c r="AS684" s="415"/>
      <c r="AT684" s="415"/>
      <c r="AU684" s="415"/>
      <c r="AV684" s="415"/>
      <c r="AW684" s="415"/>
      <c r="AX684" s="415"/>
      <c r="AY684" s="415"/>
      <c r="AZ684" s="415"/>
      <c r="BA684" s="418"/>
      <c r="BB684" s="495"/>
      <c r="BC684" s="418"/>
      <c r="BD684" s="418"/>
      <c r="BE684" s="418"/>
      <c r="BF684" s="418"/>
      <c r="BG684" s="418"/>
      <c r="BH684" s="418"/>
      <c r="BI684" s="418"/>
      <c r="BJ684" s="418"/>
      <c r="BK684" s="418"/>
      <c r="BL684" s="418"/>
      <c r="BM684" s="418"/>
      <c r="BN684" s="418"/>
      <c r="BO684" s="418"/>
      <c r="BP684" s="418"/>
      <c r="BQ684" s="418"/>
      <c r="BR684" s="418"/>
      <c r="BS684" s="418"/>
      <c r="BT684" s="418"/>
      <c r="BU684" s="418"/>
      <c r="BV684" s="418"/>
      <c r="BW684" s="418"/>
      <c r="BX684" s="418"/>
      <c r="BY684" s="418"/>
      <c r="BZ684" s="418"/>
      <c r="CA684" s="418"/>
      <c r="CB684" s="418"/>
      <c r="CC684" s="418"/>
      <c r="CD684" s="418"/>
      <c r="CE684" s="418"/>
      <c r="CF684" s="418"/>
      <c r="CG684" s="418"/>
      <c r="CH684" s="418"/>
      <c r="CI684" s="418"/>
      <c r="CJ684" s="418"/>
      <c r="CK684" s="418"/>
      <c r="CL684" s="418"/>
      <c r="CM684" s="418"/>
      <c r="CN684" s="418"/>
      <c r="CO684" s="418"/>
      <c r="CP684" s="418"/>
      <c r="CQ684" s="418"/>
      <c r="CR684" s="418"/>
      <c r="CS684" s="418"/>
      <c r="CT684" s="418"/>
      <c r="CU684" s="418"/>
      <c r="CV684" s="418"/>
      <c r="CW684" s="418"/>
      <c r="CX684" s="418"/>
      <c r="CY684" s="418"/>
      <c r="CZ684" s="418"/>
    </row>
    <row r="685" s="422" customFormat="true" ht="25.15" customHeight="true" x14ac:dyDescent="0.2">
      <c r="C685" s="1182" t="s">
        <v>522</v>
      </c>
      <c r="D685" s="1151"/>
      <c r="E685" s="912">
        <v>-2.8159682270425181E-2</v>
      </c>
      <c r="F685" s="727"/>
      <c r="G685" s="727"/>
      <c r="H685" s="1182" t="s">
        <v>556</v>
      </c>
      <c r="I685" s="1151"/>
      <c r="J685" s="913">
        <v>1.49016424060558E-2</v>
      </c>
      <c r="K685" s="727"/>
      <c r="L685" s="727"/>
      <c r="M685" s="1182" t="s">
        <v>503</v>
      </c>
      <c r="N685" s="1151"/>
      <c r="O685" s="914">
        <v>6.5724382349721444E-2</v>
      </c>
      <c r="P685" s="727"/>
      <c r="Q685" s="727"/>
      <c r="AG685" s="415"/>
      <c r="AH685" s="415"/>
      <c r="AI685" s="415"/>
      <c r="AJ685" s="415"/>
      <c r="AK685" s="415"/>
      <c r="AL685" s="415"/>
      <c r="AM685" s="415"/>
      <c r="AN685" s="415"/>
      <c r="AO685" s="415"/>
      <c r="AP685" s="415"/>
      <c r="AQ685" s="415"/>
      <c r="AR685" s="415"/>
      <c r="AS685" s="415"/>
      <c r="AT685" s="415"/>
      <c r="AU685" s="415"/>
      <c r="AV685" s="415"/>
      <c r="AW685" s="415"/>
      <c r="AX685" s="415"/>
      <c r="AY685" s="415"/>
      <c r="AZ685" s="415"/>
      <c r="BA685" s="418"/>
      <c r="BB685" s="495"/>
      <c r="BC685" s="418"/>
      <c r="BD685" s="418"/>
      <c r="BE685" s="418"/>
      <c r="BF685" s="418"/>
      <c r="BG685" s="418"/>
      <c r="BH685" s="418"/>
      <c r="BI685" s="418"/>
      <c r="BJ685" s="418"/>
      <c r="BK685" s="418"/>
      <c r="BL685" s="418"/>
      <c r="BM685" s="418"/>
      <c r="BN685" s="418"/>
      <c r="BO685" s="418"/>
      <c r="BP685" s="418"/>
      <c r="BQ685" s="418"/>
      <c r="BR685" s="418"/>
      <c r="BS685" s="418"/>
      <c r="BT685" s="418"/>
      <c r="BU685" s="418"/>
      <c r="BV685" s="418"/>
      <c r="BW685" s="418"/>
      <c r="BX685" s="418"/>
      <c r="BY685" s="418"/>
      <c r="BZ685" s="418"/>
      <c r="CA685" s="418"/>
      <c r="CB685" s="418"/>
      <c r="CC685" s="418"/>
      <c r="CD685" s="418"/>
      <c r="CE685" s="418"/>
      <c r="CF685" s="418"/>
      <c r="CG685" s="418"/>
      <c r="CH685" s="418"/>
      <c r="CI685" s="418"/>
      <c r="CJ685" s="418"/>
      <c r="CK685" s="418"/>
      <c r="CL685" s="418"/>
      <c r="CM685" s="418"/>
      <c r="CN685" s="418"/>
      <c r="CO685" s="418"/>
      <c r="CP685" s="418"/>
      <c r="CQ685" s="418"/>
      <c r="CR685" s="418"/>
      <c r="CS685" s="418"/>
      <c r="CT685" s="418"/>
      <c r="CU685" s="418"/>
      <c r="CV685" s="418"/>
      <c r="CW685" s="418"/>
      <c r="CX685" s="418"/>
      <c r="CY685" s="418"/>
      <c r="CZ685" s="418"/>
    </row>
    <row r="686" s="422" customFormat="true" ht="25.15" customHeight="true" x14ac:dyDescent="0.2">
      <c r="C686" s="1182" t="s">
        <v>554</v>
      </c>
      <c r="D686" s="1151"/>
      <c r="E686" s="912">
        <v>-1.0062325973583156E-2</v>
      </c>
      <c r="F686" s="727"/>
      <c r="G686" s="727"/>
      <c r="H686" s="1182" t="s">
        <v>558</v>
      </c>
      <c r="I686" s="1151"/>
      <c r="J686" s="913">
        <v>-1.4733841038756213E-2</v>
      </c>
      <c r="K686" s="727"/>
      <c r="L686" s="727"/>
      <c r="M686" s="1182" t="s">
        <v>553</v>
      </c>
      <c r="N686" s="1151"/>
      <c r="O686" s="914">
        <v>-7.3382622182234418E-3</v>
      </c>
      <c r="P686" s="727"/>
      <c r="Q686" s="727"/>
      <c r="AG686" s="415"/>
      <c r="AH686" s="415"/>
      <c r="AI686" s="415"/>
      <c r="AJ686" s="415"/>
      <c r="AK686" s="415"/>
      <c r="AL686" s="415"/>
      <c r="AM686" s="415"/>
      <c r="AN686" s="415"/>
      <c r="AO686" s="415"/>
      <c r="AP686" s="415"/>
      <c r="AQ686" s="415"/>
      <c r="AR686" s="415"/>
      <c r="AS686" s="415"/>
      <c r="AT686" s="415"/>
      <c r="AU686" s="415"/>
      <c r="AV686" s="415"/>
      <c r="AW686" s="415"/>
      <c r="AX686" s="415"/>
      <c r="AY686" s="415"/>
      <c r="AZ686" s="415"/>
      <c r="BA686" s="418"/>
      <c r="BB686" s="495"/>
      <c r="BC686" s="418"/>
      <c r="BD686" s="418"/>
      <c r="BE686" s="418"/>
      <c r="BF686" s="418"/>
      <c r="BG686" s="418"/>
      <c r="BH686" s="418"/>
      <c r="BI686" s="418"/>
      <c r="BJ686" s="418"/>
      <c r="BK686" s="418"/>
      <c r="BL686" s="418"/>
      <c r="BM686" s="418"/>
      <c r="BN686" s="418"/>
      <c r="BO686" s="418"/>
      <c r="BP686" s="418"/>
      <c r="BQ686" s="418"/>
      <c r="BR686" s="418"/>
      <c r="BS686" s="418"/>
      <c r="BT686" s="418"/>
      <c r="BU686" s="418"/>
      <c r="BV686" s="418"/>
      <c r="BW686" s="418"/>
      <c r="BX686" s="418"/>
      <c r="BY686" s="418"/>
      <c r="BZ686" s="418"/>
      <c r="CA686" s="418"/>
      <c r="CB686" s="418"/>
      <c r="CC686" s="418"/>
      <c r="CD686" s="418"/>
      <c r="CE686" s="418"/>
      <c r="CF686" s="418"/>
      <c r="CG686" s="418"/>
      <c r="CH686" s="418"/>
      <c r="CI686" s="418"/>
      <c r="CJ686" s="418"/>
      <c r="CK686" s="418"/>
      <c r="CL686" s="418"/>
      <c r="CM686" s="418"/>
      <c r="CN686" s="418"/>
      <c r="CO686" s="418"/>
      <c r="CP686" s="418"/>
      <c r="CQ686" s="418"/>
      <c r="CR686" s="418"/>
      <c r="CS686" s="418"/>
      <c r="CT686" s="418"/>
      <c r="CU686" s="418"/>
      <c r="CV686" s="418"/>
      <c r="CW686" s="418"/>
      <c r="CX686" s="418"/>
      <c r="CY686" s="418"/>
      <c r="CZ686" s="418"/>
    </row>
    <row r="687" s="422" customFormat="true" ht="25.15" customHeight="true" x14ac:dyDescent="0.2">
      <c r="C687" s="1182" t="s">
        <v>561</v>
      </c>
      <c r="D687" s="1151"/>
      <c r="E687" s="912">
        <v>-1.2169868658656934E-3</v>
      </c>
      <c r="F687" s="727"/>
      <c r="G687" s="727"/>
      <c r="H687" s="1182" t="s">
        <v>512</v>
      </c>
      <c r="I687" s="1151"/>
      <c r="J687" s="913">
        <v>4.4576513186516675E-2</v>
      </c>
      <c r="K687" s="727"/>
      <c r="L687" s="727"/>
      <c r="M687" s="1182" t="s">
        <v>505</v>
      </c>
      <c r="N687" s="1151"/>
      <c r="O687" s="914">
        <v>7.24645805208365E-2</v>
      </c>
      <c r="P687" s="727"/>
      <c r="Q687" s="727"/>
      <c r="AG687" s="415"/>
      <c r="AH687" s="415"/>
      <c r="AI687" s="415"/>
      <c r="AJ687" s="415"/>
      <c r="AK687" s="415"/>
      <c r="AL687" s="415"/>
      <c r="AM687" s="415"/>
      <c r="AN687" s="415"/>
      <c r="AO687" s="415"/>
      <c r="AP687" s="415"/>
      <c r="AQ687" s="415"/>
      <c r="AR687" s="415"/>
      <c r="AS687" s="415"/>
      <c r="AT687" s="415"/>
      <c r="AU687" s="415"/>
      <c r="AV687" s="415"/>
      <c r="AW687" s="415"/>
      <c r="AX687" s="415"/>
      <c r="AY687" s="415"/>
      <c r="AZ687" s="415"/>
      <c r="BA687" s="418"/>
      <c r="BB687" s="495"/>
      <c r="BC687" s="418"/>
      <c r="BD687" s="418"/>
      <c r="BE687" s="418"/>
      <c r="BF687" s="418"/>
      <c r="BG687" s="418"/>
      <c r="BH687" s="418"/>
      <c r="BI687" s="418"/>
      <c r="BJ687" s="418"/>
      <c r="BK687" s="418"/>
      <c r="BL687" s="418"/>
      <c r="BM687" s="418"/>
      <c r="BN687" s="418"/>
      <c r="BO687" s="418"/>
      <c r="BP687" s="418"/>
      <c r="BQ687" s="418"/>
      <c r="BR687" s="418"/>
      <c r="BS687" s="418"/>
      <c r="BT687" s="418"/>
      <c r="BU687" s="418"/>
      <c r="BV687" s="418"/>
      <c r="BW687" s="418"/>
      <c r="BX687" s="418"/>
      <c r="BY687" s="418"/>
      <c r="BZ687" s="418"/>
      <c r="CA687" s="418"/>
      <c r="CB687" s="418"/>
      <c r="CC687" s="418"/>
      <c r="CD687" s="418"/>
      <c r="CE687" s="418"/>
      <c r="CF687" s="418"/>
      <c r="CG687" s="418"/>
      <c r="CH687" s="418"/>
      <c r="CI687" s="418"/>
      <c r="CJ687" s="418"/>
      <c r="CK687" s="418"/>
      <c r="CL687" s="418"/>
      <c r="CM687" s="418"/>
      <c r="CN687" s="418"/>
      <c r="CO687" s="418"/>
      <c r="CP687" s="418"/>
      <c r="CQ687" s="418"/>
      <c r="CR687" s="418"/>
      <c r="CS687" s="418"/>
      <c r="CT687" s="418"/>
      <c r="CU687" s="418"/>
      <c r="CV687" s="418"/>
      <c r="CW687" s="418"/>
      <c r="CX687" s="418"/>
      <c r="CY687" s="418"/>
      <c r="CZ687" s="418"/>
    </row>
    <row r="688" s="422" customFormat="true" ht="25.15" customHeight="true" x14ac:dyDescent="0.2">
      <c r="C688" s="1182" t="s">
        <v>541</v>
      </c>
      <c r="D688" s="1151"/>
      <c r="E688" s="912">
        <v>1.6638426727460503E-2</v>
      </c>
      <c r="F688" s="727"/>
      <c r="G688" s="727"/>
      <c r="H688" s="1182" t="s">
        <v>522</v>
      </c>
      <c r="I688" s="1151"/>
      <c r="J688" s="913">
        <v>-3.7878395783443992E-2</v>
      </c>
      <c r="K688" s="727"/>
      <c r="L688" s="727"/>
      <c r="M688" s="1182" t="s">
        <v>507</v>
      </c>
      <c r="N688" s="1151"/>
      <c r="O688" s="914">
        <v>7.0112529240228899E-2</v>
      </c>
      <c r="P688" s="727"/>
      <c r="Q688" s="727"/>
      <c r="AG688" s="415"/>
      <c r="AH688" s="415"/>
      <c r="AI688" s="415"/>
      <c r="AJ688" s="415"/>
      <c r="AK688" s="415"/>
      <c r="AL688" s="415"/>
      <c r="AM688" s="415"/>
      <c r="AN688" s="415"/>
      <c r="AO688" s="415"/>
      <c r="AP688" s="415"/>
      <c r="AQ688" s="415"/>
      <c r="AR688" s="415"/>
      <c r="AS688" s="415"/>
      <c r="AT688" s="415"/>
      <c r="AU688" s="415"/>
      <c r="AV688" s="415"/>
      <c r="AW688" s="415"/>
      <c r="AX688" s="415"/>
      <c r="AY688" s="415"/>
      <c r="AZ688" s="415"/>
      <c r="BA688" s="418"/>
      <c r="BB688" s="495"/>
      <c r="BC688" s="418"/>
      <c r="BD688" s="418"/>
      <c r="BE688" s="418"/>
      <c r="BF688" s="418"/>
      <c r="BG688" s="418"/>
      <c r="BH688" s="418"/>
      <c r="BI688" s="418"/>
      <c r="BJ688" s="418"/>
      <c r="BK688" s="418"/>
      <c r="BL688" s="418"/>
      <c r="BM688" s="418"/>
      <c r="BN688" s="418"/>
      <c r="BO688" s="418"/>
      <c r="BP688" s="418"/>
      <c r="BQ688" s="418"/>
      <c r="BR688" s="418"/>
      <c r="BS688" s="418"/>
      <c r="BT688" s="418"/>
      <c r="BU688" s="418"/>
      <c r="BV688" s="418"/>
      <c r="BW688" s="418"/>
      <c r="BX688" s="418"/>
      <c r="BY688" s="418"/>
      <c r="BZ688" s="418"/>
      <c r="CA688" s="418"/>
      <c r="CB688" s="418"/>
      <c r="CC688" s="418"/>
      <c r="CD688" s="418"/>
      <c r="CE688" s="418"/>
      <c r="CF688" s="418"/>
      <c r="CG688" s="418"/>
      <c r="CH688" s="418"/>
      <c r="CI688" s="418"/>
      <c r="CJ688" s="418"/>
      <c r="CK688" s="418"/>
      <c r="CL688" s="418"/>
      <c r="CM688" s="418"/>
      <c r="CN688" s="418"/>
      <c r="CO688" s="418"/>
      <c r="CP688" s="418"/>
      <c r="CQ688" s="418"/>
      <c r="CR688" s="418"/>
      <c r="CS688" s="418"/>
      <c r="CT688" s="418"/>
      <c r="CU688" s="418"/>
      <c r="CV688" s="418"/>
      <c r="CW688" s="418"/>
      <c r="CX688" s="418"/>
      <c r="CY688" s="418"/>
      <c r="CZ688" s="418"/>
    </row>
    <row r="689" s="422" customFormat="true" ht="25.15" customHeight="true" x14ac:dyDescent="0.2">
      <c r="C689" s="1182" t="s">
        <v>542</v>
      </c>
      <c r="D689" s="1151"/>
      <c r="E689" s="912">
        <v>-1.688725135586043E-2</v>
      </c>
      <c r="F689" s="727"/>
      <c r="G689" s="727"/>
      <c r="H689" s="1182" t="s">
        <v>554</v>
      </c>
      <c r="I689" s="1151"/>
      <c r="J689" s="913">
        <v>-1.6466299040208288E-2</v>
      </c>
      <c r="K689" s="727"/>
      <c r="L689" s="727"/>
      <c r="M689" s="1182" t="s">
        <v>523</v>
      </c>
      <c r="N689" s="1151"/>
      <c r="O689" s="914">
        <v>3.9182480174501204E-2</v>
      </c>
      <c r="P689" s="727"/>
      <c r="Q689" s="727"/>
      <c r="AG689" s="415"/>
      <c r="AH689" s="415"/>
      <c r="AI689" s="415"/>
      <c r="AJ689" s="415"/>
      <c r="AK689" s="415"/>
      <c r="AL689" s="415"/>
      <c r="AM689" s="415"/>
      <c r="AN689" s="415"/>
      <c r="AO689" s="415"/>
      <c r="AP689" s="415"/>
      <c r="AQ689" s="415"/>
      <c r="AR689" s="415"/>
      <c r="AS689" s="415"/>
      <c r="AT689" s="415"/>
      <c r="AU689" s="415"/>
      <c r="AV689" s="415"/>
      <c r="AW689" s="415"/>
      <c r="AX689" s="415"/>
      <c r="AY689" s="415"/>
      <c r="AZ689" s="415"/>
      <c r="BA689" s="418"/>
      <c r="BB689" s="495"/>
      <c r="BC689" s="418"/>
      <c r="BD689" s="418"/>
      <c r="BE689" s="418"/>
      <c r="BF689" s="418"/>
      <c r="BG689" s="418"/>
      <c r="BH689" s="418"/>
      <c r="BI689" s="418"/>
      <c r="BJ689" s="418"/>
      <c r="BK689" s="418"/>
      <c r="BL689" s="418"/>
      <c r="BM689" s="418"/>
      <c r="BN689" s="418"/>
      <c r="BO689" s="418"/>
      <c r="BP689" s="418"/>
      <c r="BQ689" s="418"/>
      <c r="BR689" s="418"/>
      <c r="BS689" s="418"/>
      <c r="BT689" s="418"/>
      <c r="BU689" s="418"/>
      <c r="BV689" s="418"/>
      <c r="BW689" s="418"/>
      <c r="BX689" s="418"/>
      <c r="BY689" s="418"/>
      <c r="BZ689" s="418"/>
      <c r="CA689" s="418"/>
      <c r="CB689" s="418"/>
      <c r="CC689" s="418"/>
      <c r="CD689" s="418"/>
      <c r="CE689" s="418"/>
      <c r="CF689" s="418"/>
      <c r="CG689" s="418"/>
      <c r="CH689" s="418"/>
      <c r="CI689" s="418"/>
      <c r="CJ689" s="418"/>
      <c r="CK689" s="418"/>
      <c r="CL689" s="418"/>
      <c r="CM689" s="418"/>
      <c r="CN689" s="418"/>
      <c r="CO689" s="418"/>
      <c r="CP689" s="418"/>
      <c r="CQ689" s="418"/>
      <c r="CR689" s="418"/>
      <c r="CS689" s="418"/>
      <c r="CT689" s="418"/>
      <c r="CU689" s="418"/>
      <c r="CV689" s="418"/>
      <c r="CW689" s="418"/>
      <c r="CX689" s="418"/>
      <c r="CY689" s="418"/>
      <c r="CZ689" s="418"/>
    </row>
    <row r="690" s="422" customFormat="true" ht="25.15" customHeight="true" x14ac:dyDescent="0.2">
      <c r="C690" s="1182" t="s">
        <v>570</v>
      </c>
      <c r="D690" s="1151"/>
      <c r="E690" s="912">
        <v>-1.0864969097366486E-3</v>
      </c>
      <c r="F690" s="727"/>
      <c r="G690" s="727"/>
      <c r="H690" s="1182" t="s">
        <v>561</v>
      </c>
      <c r="I690" s="1151"/>
      <c r="J690" s="913">
        <v>-1.1451361022622567E-2</v>
      </c>
      <c r="K690" s="727"/>
      <c r="L690" s="727"/>
      <c r="M690" s="1182" t="s">
        <v>508</v>
      </c>
      <c r="N690" s="1151"/>
      <c r="O690" s="914">
        <v>5.978075729564588E-2</v>
      </c>
      <c r="P690" s="727"/>
      <c r="Q690" s="727"/>
      <c r="AG690" s="415"/>
      <c r="AH690" s="415"/>
      <c r="AI690" s="415"/>
      <c r="AJ690" s="415"/>
      <c r="AK690" s="415"/>
      <c r="AL690" s="415"/>
      <c r="AM690" s="415"/>
      <c r="AN690" s="415"/>
      <c r="AO690" s="415"/>
      <c r="AP690" s="415"/>
      <c r="AQ690" s="415"/>
      <c r="AR690" s="415"/>
      <c r="AS690" s="415"/>
      <c r="AT690" s="415"/>
      <c r="AU690" s="415"/>
      <c r="AV690" s="415"/>
      <c r="AW690" s="415"/>
      <c r="AX690" s="415"/>
      <c r="AY690" s="415"/>
      <c r="AZ690" s="415"/>
      <c r="BA690" s="418"/>
      <c r="BB690" s="495"/>
      <c r="BC690" s="418"/>
      <c r="BD690" s="418"/>
      <c r="BE690" s="418"/>
      <c r="BF690" s="418"/>
      <c r="BG690" s="418"/>
      <c r="BH690" s="418"/>
      <c r="BI690" s="418"/>
      <c r="BJ690" s="418"/>
      <c r="BK690" s="418"/>
      <c r="BL690" s="418"/>
      <c r="BM690" s="418"/>
      <c r="BN690" s="418"/>
      <c r="BO690" s="418"/>
      <c r="BP690" s="418"/>
      <c r="BQ690" s="418"/>
      <c r="BR690" s="418"/>
      <c r="BS690" s="418"/>
      <c r="BT690" s="418"/>
      <c r="BU690" s="418"/>
      <c r="BV690" s="418"/>
      <c r="BW690" s="418"/>
      <c r="BX690" s="418"/>
      <c r="BY690" s="418"/>
      <c r="BZ690" s="418"/>
      <c r="CA690" s="418"/>
      <c r="CB690" s="418"/>
      <c r="CC690" s="418"/>
      <c r="CD690" s="418"/>
      <c r="CE690" s="418"/>
      <c r="CF690" s="418"/>
      <c r="CG690" s="418"/>
      <c r="CH690" s="418"/>
      <c r="CI690" s="418"/>
      <c r="CJ690" s="418"/>
      <c r="CK690" s="418"/>
      <c r="CL690" s="418"/>
      <c r="CM690" s="418"/>
      <c r="CN690" s="418"/>
      <c r="CO690" s="418"/>
      <c r="CP690" s="418"/>
      <c r="CQ690" s="418"/>
      <c r="CR690" s="418"/>
      <c r="CS690" s="418"/>
      <c r="CT690" s="418"/>
      <c r="CU690" s="418"/>
      <c r="CV690" s="418"/>
      <c r="CW690" s="418"/>
      <c r="CX690" s="418"/>
      <c r="CY690" s="418"/>
      <c r="CZ690" s="418"/>
    </row>
    <row r="691" s="422" customFormat="true" ht="25.15" customHeight="true" x14ac:dyDescent="0.2">
      <c r="C691" s="1182" t="s">
        <v>584</v>
      </c>
      <c r="D691" s="1151"/>
      <c r="E691" s="912">
        <v>3.3483464831395406E-4</v>
      </c>
      <c r="F691" s="727"/>
      <c r="G691" s="727"/>
      <c r="H691" s="1182" t="s">
        <v>541</v>
      </c>
      <c r="I691" s="1151"/>
      <c r="J691" s="913">
        <v>2.7174105160722235E-2</v>
      </c>
      <c r="K691" s="727"/>
      <c r="L691" s="727"/>
      <c r="M691" s="1182" t="s">
        <v>509</v>
      </c>
      <c r="N691" s="1151"/>
      <c r="O691" s="914">
        <v>6.5932739364362947E-2</v>
      </c>
      <c r="P691" s="727"/>
      <c r="Q691" s="727"/>
      <c r="AG691" s="415"/>
      <c r="AH691" s="415"/>
      <c r="AI691" s="415"/>
      <c r="AJ691" s="415"/>
      <c r="AK691" s="415"/>
      <c r="AL691" s="415"/>
      <c r="AM691" s="415"/>
      <c r="AN691" s="415"/>
      <c r="AO691" s="415"/>
      <c r="AP691" s="415"/>
      <c r="AQ691" s="415"/>
      <c r="AR691" s="415"/>
      <c r="AS691" s="415"/>
      <c r="AT691" s="415"/>
      <c r="AU691" s="415"/>
      <c r="AV691" s="415"/>
      <c r="AW691" s="415"/>
      <c r="AX691" s="415"/>
      <c r="AY691" s="415"/>
      <c r="AZ691" s="415"/>
      <c r="BA691" s="418"/>
      <c r="BB691" s="495"/>
      <c r="BC691" s="418"/>
      <c r="BD691" s="418"/>
      <c r="BE691" s="418"/>
      <c r="BF691" s="418"/>
      <c r="BG691" s="418"/>
      <c r="BH691" s="418"/>
      <c r="BI691" s="418"/>
      <c r="BJ691" s="418"/>
      <c r="BK691" s="418"/>
      <c r="BL691" s="418"/>
      <c r="BM691" s="418"/>
      <c r="BN691" s="418"/>
      <c r="BO691" s="418"/>
      <c r="BP691" s="418"/>
      <c r="BQ691" s="418"/>
      <c r="BR691" s="418"/>
      <c r="BS691" s="418"/>
      <c r="BT691" s="418"/>
      <c r="BU691" s="418"/>
      <c r="BV691" s="418"/>
      <c r="BW691" s="418"/>
      <c r="BX691" s="418"/>
      <c r="BY691" s="418"/>
      <c r="BZ691" s="418"/>
      <c r="CA691" s="418"/>
      <c r="CB691" s="418"/>
      <c r="CC691" s="418"/>
      <c r="CD691" s="418"/>
      <c r="CE691" s="418"/>
      <c r="CF691" s="418"/>
      <c r="CG691" s="418"/>
      <c r="CH691" s="418"/>
      <c r="CI691" s="418"/>
      <c r="CJ691" s="418"/>
      <c r="CK691" s="418"/>
      <c r="CL691" s="418"/>
      <c r="CM691" s="418"/>
      <c r="CN691" s="418"/>
      <c r="CO691" s="418"/>
      <c r="CP691" s="418"/>
      <c r="CQ691" s="418"/>
      <c r="CR691" s="418"/>
      <c r="CS691" s="418"/>
      <c r="CT691" s="418"/>
      <c r="CU691" s="418"/>
      <c r="CV691" s="418"/>
      <c r="CW691" s="418"/>
      <c r="CX691" s="418"/>
      <c r="CY691" s="418"/>
      <c r="CZ691" s="418"/>
    </row>
    <row r="692" s="422" customFormat="true" ht="25.15" customHeight="true" x14ac:dyDescent="0.2">
      <c r="C692" s="1182" t="s">
        <v>571</v>
      </c>
      <c r="D692" s="1151"/>
      <c r="E692" s="912">
        <v>4.1547004414346838E-3</v>
      </c>
      <c r="F692" s="727"/>
      <c r="G692" s="727"/>
      <c r="H692" s="1182" t="s">
        <v>542</v>
      </c>
      <c r="I692" s="1151"/>
      <c r="J692" s="913">
        <v>-2.6208886458975761E-2</v>
      </c>
      <c r="K692" s="727"/>
      <c r="L692" s="727"/>
      <c r="M692" s="1182" t="s">
        <v>515</v>
      </c>
      <c r="N692" s="1151"/>
      <c r="O692" s="914">
        <v>4.788049678883502E-2</v>
      </c>
      <c r="P692" s="727"/>
      <c r="Q692" s="727"/>
      <c r="AG692" s="415"/>
      <c r="AH692" s="415"/>
      <c r="AI692" s="415"/>
      <c r="AJ692" s="415"/>
      <c r="AK692" s="415"/>
      <c r="AL692" s="415"/>
      <c r="AM692" s="415"/>
      <c r="AN692" s="415"/>
      <c r="AO692" s="415"/>
      <c r="AP692" s="415"/>
      <c r="AQ692" s="415"/>
      <c r="AR692" s="415"/>
      <c r="AS692" s="415"/>
      <c r="AT692" s="415"/>
      <c r="AU692" s="415"/>
      <c r="AV692" s="415"/>
      <c r="AW692" s="415"/>
      <c r="AX692" s="415"/>
      <c r="AY692" s="415"/>
      <c r="AZ692" s="415"/>
      <c r="BA692" s="418"/>
      <c r="BB692" s="495"/>
      <c r="BC692" s="418"/>
      <c r="BD692" s="418"/>
      <c r="BE692" s="418"/>
      <c r="BF692" s="418"/>
      <c r="BG692" s="418"/>
      <c r="BH692" s="418"/>
      <c r="BI692" s="418"/>
      <c r="BJ692" s="418"/>
      <c r="BK692" s="418"/>
      <c r="BL692" s="418"/>
      <c r="BM692" s="418"/>
      <c r="BN692" s="418"/>
      <c r="BO692" s="418"/>
      <c r="BP692" s="418"/>
      <c r="BQ692" s="418"/>
      <c r="BR692" s="418"/>
      <c r="BS692" s="418"/>
      <c r="BT692" s="418"/>
      <c r="BU692" s="418"/>
      <c r="BV692" s="418"/>
      <c r="BW692" s="418"/>
      <c r="BX692" s="418"/>
      <c r="BY692" s="418"/>
      <c r="BZ692" s="418"/>
      <c r="CA692" s="418"/>
      <c r="CB692" s="418"/>
      <c r="CC692" s="418"/>
      <c r="CD692" s="418"/>
      <c r="CE692" s="418"/>
      <c r="CF692" s="418"/>
      <c r="CG692" s="418"/>
      <c r="CH692" s="418"/>
      <c r="CI692" s="418"/>
      <c r="CJ692" s="418"/>
      <c r="CK692" s="418"/>
      <c r="CL692" s="418"/>
      <c r="CM692" s="418"/>
      <c r="CN692" s="418"/>
      <c r="CO692" s="418"/>
      <c r="CP692" s="418"/>
      <c r="CQ692" s="418"/>
      <c r="CR692" s="418"/>
      <c r="CS692" s="418"/>
      <c r="CT692" s="418"/>
      <c r="CU692" s="418"/>
      <c r="CV692" s="418"/>
      <c r="CW692" s="418"/>
      <c r="CX692" s="418"/>
      <c r="CY692" s="418"/>
      <c r="CZ692" s="418"/>
    </row>
    <row r="693" s="422" customFormat="true" ht="25.15" customHeight="true" x14ac:dyDescent="0.2">
      <c r="C693" s="1182" t="s">
        <v>526</v>
      </c>
      <c r="D693" s="1151"/>
      <c r="E693" s="912">
        <v>2.9920102354750174E-2</v>
      </c>
      <c r="F693" s="727"/>
      <c r="G693" s="727"/>
      <c r="H693" s="1182" t="s">
        <v>570</v>
      </c>
      <c r="I693" s="1151"/>
      <c r="J693" s="913">
        <v>-7.9287906638280548E-3</v>
      </c>
      <c r="K693" s="727"/>
      <c r="L693" s="727"/>
      <c r="M693" s="1182" t="s">
        <v>513</v>
      </c>
      <c r="N693" s="1151"/>
      <c r="O693" s="914">
        <v>5.489471913745618E-2</v>
      </c>
      <c r="P693" s="727"/>
      <c r="Q693" s="727"/>
      <c r="AG693" s="415"/>
      <c r="AH693" s="415"/>
      <c r="AI693" s="415"/>
      <c r="AJ693" s="415"/>
      <c r="AK693" s="415"/>
      <c r="AL693" s="415"/>
      <c r="AM693" s="415"/>
      <c r="AN693" s="415"/>
      <c r="AO693" s="415"/>
      <c r="AP693" s="415"/>
      <c r="AQ693" s="415"/>
      <c r="AR693" s="415"/>
      <c r="AS693" s="415"/>
      <c r="AT693" s="415"/>
      <c r="AU693" s="415"/>
      <c r="AV693" s="415"/>
      <c r="AW693" s="415"/>
      <c r="AX693" s="415"/>
      <c r="AY693" s="415"/>
      <c r="AZ693" s="415"/>
      <c r="BA693" s="418"/>
      <c r="BB693" s="495"/>
      <c r="BC693" s="418"/>
      <c r="BD693" s="418"/>
      <c r="BE693" s="418"/>
      <c r="BF693" s="418"/>
      <c r="BG693" s="418"/>
      <c r="BH693" s="418"/>
      <c r="BI693" s="418"/>
      <c r="BJ693" s="418"/>
      <c r="BK693" s="418"/>
      <c r="BL693" s="418"/>
      <c r="BM693" s="418"/>
      <c r="BN693" s="418"/>
      <c r="BO693" s="418"/>
      <c r="BP693" s="418"/>
      <c r="BQ693" s="418"/>
      <c r="BR693" s="418"/>
      <c r="BS693" s="418"/>
      <c r="BT693" s="418"/>
      <c r="BU693" s="418"/>
      <c r="BV693" s="418"/>
      <c r="BW693" s="418"/>
      <c r="BX693" s="418"/>
      <c r="BY693" s="418"/>
      <c r="BZ693" s="418"/>
      <c r="CA693" s="418"/>
      <c r="CB693" s="418"/>
      <c r="CC693" s="418"/>
      <c r="CD693" s="418"/>
      <c r="CE693" s="418"/>
      <c r="CF693" s="418"/>
      <c r="CG693" s="418"/>
      <c r="CH693" s="418"/>
      <c r="CI693" s="418"/>
      <c r="CJ693" s="418"/>
      <c r="CK693" s="418"/>
      <c r="CL693" s="418"/>
      <c r="CM693" s="418"/>
      <c r="CN693" s="418"/>
      <c r="CO693" s="418"/>
      <c r="CP693" s="418"/>
      <c r="CQ693" s="418"/>
      <c r="CR693" s="418"/>
      <c r="CS693" s="418"/>
      <c r="CT693" s="418"/>
      <c r="CU693" s="418"/>
      <c r="CV693" s="418"/>
      <c r="CW693" s="418"/>
      <c r="CX693" s="418"/>
      <c r="CY693" s="418"/>
      <c r="CZ693" s="418"/>
    </row>
    <row r="694" s="422" customFormat="true" ht="25.15" customHeight="true" x14ac:dyDescent="0.2">
      <c r="C694" s="1182" t="s">
        <v>528</v>
      </c>
      <c r="D694" s="1151"/>
      <c r="E694" s="912">
        <v>-2.9806295774833975E-2</v>
      </c>
      <c r="F694" s="727"/>
      <c r="G694" s="727"/>
      <c r="H694" s="1182" t="s">
        <v>584</v>
      </c>
      <c r="I694" s="1151"/>
      <c r="J694" s="913">
        <v>-2.8011727914265395E-4</v>
      </c>
      <c r="K694" s="727"/>
      <c r="L694" s="727"/>
      <c r="M694" s="1182" t="s">
        <v>499</v>
      </c>
      <c r="N694" s="1151"/>
      <c r="O694" s="914">
        <v>7.3783434731928971E-2</v>
      </c>
      <c r="P694" s="727"/>
      <c r="Q694" s="727"/>
      <c r="AG694" s="415"/>
      <c r="AH694" s="415"/>
      <c r="AI694" s="415"/>
      <c r="AJ694" s="415"/>
      <c r="AK694" s="415"/>
      <c r="AL694" s="415"/>
      <c r="AM694" s="415"/>
      <c r="AN694" s="415"/>
      <c r="AO694" s="415"/>
      <c r="AP694" s="415"/>
      <c r="AQ694" s="415"/>
      <c r="AR694" s="415"/>
      <c r="AS694" s="415"/>
      <c r="AT694" s="415"/>
      <c r="AU694" s="415"/>
      <c r="AV694" s="415"/>
      <c r="AW694" s="415"/>
      <c r="AX694" s="415"/>
      <c r="AY694" s="415"/>
      <c r="AZ694" s="415"/>
      <c r="BA694" s="418"/>
      <c r="BB694" s="495"/>
      <c r="BC694" s="418"/>
      <c r="BD694" s="418"/>
      <c r="BE694" s="418"/>
      <c r="BF694" s="418"/>
      <c r="BG694" s="418"/>
      <c r="BH694" s="418"/>
      <c r="BI694" s="418"/>
      <c r="BJ694" s="418"/>
      <c r="BK694" s="418"/>
      <c r="BL694" s="418"/>
      <c r="BM694" s="418"/>
      <c r="BN694" s="418"/>
      <c r="BO694" s="418"/>
      <c r="BP694" s="418"/>
      <c r="BQ694" s="418"/>
      <c r="BR694" s="418"/>
      <c r="BS694" s="418"/>
      <c r="BT694" s="418"/>
      <c r="BU694" s="418"/>
      <c r="BV694" s="418"/>
      <c r="BW694" s="418"/>
      <c r="BX694" s="418"/>
      <c r="BY694" s="418"/>
      <c r="BZ694" s="418"/>
      <c r="CA694" s="418"/>
      <c r="CB694" s="418"/>
      <c r="CC694" s="418"/>
      <c r="CD694" s="418"/>
      <c r="CE694" s="418"/>
      <c r="CF694" s="418"/>
      <c r="CG694" s="418"/>
      <c r="CH694" s="418"/>
      <c r="CI694" s="418"/>
      <c r="CJ694" s="418"/>
      <c r="CK694" s="418"/>
      <c r="CL694" s="418"/>
      <c r="CM694" s="418"/>
      <c r="CN694" s="418"/>
      <c r="CO694" s="418"/>
      <c r="CP694" s="418"/>
      <c r="CQ694" s="418"/>
      <c r="CR694" s="418"/>
      <c r="CS694" s="418"/>
      <c r="CT694" s="418"/>
      <c r="CU694" s="418"/>
      <c r="CV694" s="418"/>
      <c r="CW694" s="418"/>
      <c r="CX694" s="418"/>
      <c r="CY694" s="418"/>
      <c r="CZ694" s="418"/>
    </row>
    <row r="695" s="422" customFormat="true" ht="25.15" customHeight="true" x14ac:dyDescent="0.2">
      <c r="C695" s="1182" t="s">
        <v>574</v>
      </c>
      <c r="D695" s="1151"/>
      <c r="E695" s="912">
        <v>-1.8694662011408565E-3</v>
      </c>
      <c r="F695" s="727"/>
      <c r="G695" s="727"/>
      <c r="H695" s="1182" t="s">
        <v>571</v>
      </c>
      <c r="I695" s="1151"/>
      <c r="J695" s="913">
        <v>3.7069437110721416E-3</v>
      </c>
      <c r="K695" s="727"/>
      <c r="L695" s="727"/>
      <c r="M695" s="1182" t="s">
        <v>532</v>
      </c>
      <c r="N695" s="1151"/>
      <c r="O695" s="914">
        <v>-2.6942098728358271E-2</v>
      </c>
      <c r="P695" s="727"/>
      <c r="Q695" s="727"/>
      <c r="AG695" s="415"/>
      <c r="AH695" s="415"/>
      <c r="AI695" s="415"/>
      <c r="AJ695" s="415"/>
      <c r="AK695" s="415"/>
      <c r="AL695" s="415"/>
      <c r="AM695" s="415"/>
      <c r="AN695" s="415"/>
      <c r="AO695" s="415"/>
      <c r="AP695" s="415"/>
      <c r="AQ695" s="415"/>
      <c r="AR695" s="415"/>
      <c r="AS695" s="415"/>
      <c r="AT695" s="415"/>
      <c r="AU695" s="415"/>
      <c r="AV695" s="415"/>
      <c r="AW695" s="415"/>
      <c r="AX695" s="415"/>
      <c r="AY695" s="415"/>
      <c r="AZ695" s="415"/>
      <c r="BA695" s="418"/>
      <c r="BB695" s="495"/>
      <c r="BC695" s="418"/>
      <c r="BD695" s="418"/>
      <c r="BE695" s="418"/>
      <c r="BF695" s="418"/>
      <c r="BG695" s="418"/>
      <c r="BH695" s="418"/>
      <c r="BI695" s="418"/>
      <c r="BJ695" s="418"/>
      <c r="BK695" s="418"/>
      <c r="BL695" s="418"/>
      <c r="BM695" s="418"/>
      <c r="BN695" s="418"/>
      <c r="BO695" s="418"/>
      <c r="BP695" s="418"/>
      <c r="BQ695" s="418"/>
      <c r="BR695" s="418"/>
      <c r="BS695" s="418"/>
      <c r="BT695" s="418"/>
      <c r="BU695" s="418"/>
      <c r="BV695" s="418"/>
      <c r="BW695" s="418"/>
      <c r="BX695" s="418"/>
      <c r="BY695" s="418"/>
      <c r="BZ695" s="418"/>
      <c r="CA695" s="418"/>
      <c r="CB695" s="418"/>
      <c r="CC695" s="418"/>
      <c r="CD695" s="418"/>
      <c r="CE695" s="418"/>
      <c r="CF695" s="418"/>
      <c r="CG695" s="418"/>
      <c r="CH695" s="418"/>
      <c r="CI695" s="418"/>
      <c r="CJ695" s="418"/>
      <c r="CK695" s="418"/>
      <c r="CL695" s="418"/>
      <c r="CM695" s="418"/>
      <c r="CN695" s="418"/>
      <c r="CO695" s="418"/>
      <c r="CP695" s="418"/>
      <c r="CQ695" s="418"/>
      <c r="CR695" s="418"/>
      <c r="CS695" s="418"/>
      <c r="CT695" s="418"/>
      <c r="CU695" s="418"/>
      <c r="CV695" s="418"/>
      <c r="CW695" s="418"/>
      <c r="CX695" s="418"/>
      <c r="CY695" s="418"/>
      <c r="CZ695" s="418"/>
    </row>
    <row r="696" s="422" customFormat="true" ht="25.15" customHeight="true" x14ac:dyDescent="0.2">
      <c r="C696" s="1182" t="s">
        <v>583</v>
      </c>
      <c r="D696" s="1151"/>
      <c r="E696" s="912">
        <v>1.1218870792189297E-4</v>
      </c>
      <c r="F696" s="727"/>
      <c r="G696" s="727"/>
      <c r="H696" s="1182" t="s">
        <v>526</v>
      </c>
      <c r="I696" s="1151"/>
      <c r="J696" s="913">
        <v>3.6475497936675379E-2</v>
      </c>
      <c r="K696" s="727"/>
      <c r="L696" s="727"/>
      <c r="M696" s="1182" t="s">
        <v>536</v>
      </c>
      <c r="N696" s="1151"/>
      <c r="O696" s="914">
        <v>2.3806477695175389E-2</v>
      </c>
      <c r="P696" s="727"/>
      <c r="Q696" s="727"/>
      <c r="AG696" s="415"/>
      <c r="AH696" s="415"/>
      <c r="AI696" s="415"/>
      <c r="AJ696" s="415"/>
      <c r="AK696" s="415"/>
      <c r="AL696" s="415"/>
      <c r="AM696" s="415"/>
      <c r="AN696" s="415"/>
      <c r="AO696" s="415"/>
      <c r="AP696" s="415"/>
      <c r="AQ696" s="415"/>
      <c r="AR696" s="415"/>
      <c r="AS696" s="415"/>
      <c r="AT696" s="415"/>
      <c r="AU696" s="415"/>
      <c r="AV696" s="415"/>
      <c r="AW696" s="415"/>
      <c r="AX696" s="415"/>
      <c r="AY696" s="415"/>
      <c r="AZ696" s="415"/>
      <c r="BA696" s="418"/>
      <c r="BB696" s="495"/>
      <c r="BC696" s="418"/>
      <c r="BD696" s="418"/>
      <c r="BE696" s="418"/>
      <c r="BF696" s="418"/>
      <c r="BG696" s="418"/>
      <c r="BH696" s="418"/>
      <c r="BI696" s="418"/>
      <c r="BJ696" s="418"/>
      <c r="BK696" s="418"/>
      <c r="BL696" s="418"/>
      <c r="BM696" s="418"/>
      <c r="BN696" s="418"/>
      <c r="BO696" s="418"/>
      <c r="BP696" s="418"/>
      <c r="BQ696" s="418"/>
      <c r="BR696" s="418"/>
      <c r="BS696" s="418"/>
      <c r="BT696" s="418"/>
      <c r="BU696" s="418"/>
      <c r="BV696" s="418"/>
      <c r="BW696" s="418"/>
      <c r="BX696" s="418"/>
      <c r="BY696" s="418"/>
      <c r="BZ696" s="418"/>
      <c r="CA696" s="418"/>
      <c r="CB696" s="418"/>
      <c r="CC696" s="418"/>
      <c r="CD696" s="418"/>
      <c r="CE696" s="418"/>
      <c r="CF696" s="418"/>
      <c r="CG696" s="418"/>
      <c r="CH696" s="418"/>
      <c r="CI696" s="418"/>
      <c r="CJ696" s="418"/>
      <c r="CK696" s="418"/>
      <c r="CL696" s="418"/>
      <c r="CM696" s="418"/>
      <c r="CN696" s="418"/>
      <c r="CO696" s="418"/>
      <c r="CP696" s="418"/>
      <c r="CQ696" s="418"/>
      <c r="CR696" s="418"/>
      <c r="CS696" s="418"/>
      <c r="CT696" s="418"/>
      <c r="CU696" s="418"/>
      <c r="CV696" s="418"/>
      <c r="CW696" s="418"/>
      <c r="CX696" s="418"/>
      <c r="CY696" s="418"/>
      <c r="CZ696" s="418"/>
    </row>
    <row r="697" s="422" customFormat="true" ht="25.15" customHeight="true" x14ac:dyDescent="0.2">
      <c r="C697" s="1182" t="s">
        <v>514</v>
      </c>
      <c r="D697" s="1151"/>
      <c r="E697" s="915">
        <v>4.3275879464134255E-2</v>
      </c>
      <c r="F697" s="727"/>
      <c r="G697" s="727"/>
      <c r="H697" s="1182" t="s">
        <v>528</v>
      </c>
      <c r="I697" s="1151"/>
      <c r="J697" s="913">
        <v>-3.6199208605823971E-2</v>
      </c>
      <c r="K697" s="727"/>
      <c r="L697" s="727"/>
      <c r="M697" s="1182" t="s">
        <v>539</v>
      </c>
      <c r="N697" s="1151"/>
      <c r="O697" s="914">
        <v>2.1109590655176869E-2</v>
      </c>
      <c r="P697" s="727"/>
      <c r="Q697" s="727"/>
      <c r="AG697" s="415"/>
      <c r="AH697" s="415"/>
      <c r="AI697" s="415"/>
      <c r="AJ697" s="415"/>
      <c r="AK697" s="415"/>
      <c r="AL697" s="415"/>
      <c r="AM697" s="415"/>
      <c r="AN697" s="415"/>
      <c r="AO697" s="415"/>
      <c r="AP697" s="415"/>
      <c r="AQ697" s="415"/>
      <c r="AR697" s="415"/>
      <c r="AS697" s="415"/>
      <c r="AT697" s="415"/>
      <c r="AU697" s="415"/>
      <c r="AV697" s="415"/>
      <c r="AW697" s="415"/>
      <c r="AX697" s="415"/>
      <c r="AY697" s="415"/>
      <c r="AZ697" s="415"/>
      <c r="BA697" s="418"/>
      <c r="BB697" s="495"/>
      <c r="BC697" s="418"/>
      <c r="BD697" s="418"/>
      <c r="BE697" s="418"/>
      <c r="BF697" s="418"/>
      <c r="BG697" s="418"/>
      <c r="BH697" s="418"/>
      <c r="BI697" s="418"/>
      <c r="BJ697" s="418"/>
      <c r="BK697" s="418"/>
      <c r="BL697" s="418"/>
      <c r="BM697" s="418"/>
      <c r="BN697" s="418"/>
      <c r="BO697" s="418"/>
      <c r="BP697" s="418"/>
      <c r="BQ697" s="418"/>
      <c r="BR697" s="418"/>
      <c r="BS697" s="418"/>
      <c r="BT697" s="418"/>
      <c r="BU697" s="418"/>
      <c r="BV697" s="418"/>
      <c r="BW697" s="418"/>
      <c r="BX697" s="418"/>
      <c r="BY697" s="418"/>
      <c r="BZ697" s="418"/>
      <c r="CA697" s="418"/>
      <c r="CB697" s="418"/>
      <c r="CC697" s="418"/>
      <c r="CD697" s="418"/>
      <c r="CE697" s="418"/>
      <c r="CF697" s="418"/>
      <c r="CG697" s="418"/>
      <c r="CH697" s="418"/>
      <c r="CI697" s="418"/>
      <c r="CJ697" s="418"/>
      <c r="CK697" s="418"/>
      <c r="CL697" s="418"/>
      <c r="CM697" s="418"/>
      <c r="CN697" s="418"/>
      <c r="CO697" s="418"/>
      <c r="CP697" s="418"/>
      <c r="CQ697" s="418"/>
      <c r="CR697" s="418"/>
      <c r="CS697" s="418"/>
      <c r="CT697" s="418"/>
      <c r="CU697" s="418"/>
      <c r="CV697" s="418"/>
      <c r="CW697" s="418"/>
      <c r="CX697" s="418"/>
      <c r="CY697" s="418"/>
      <c r="CZ697" s="418"/>
    </row>
    <row r="698" s="422" customFormat="true" ht="25.15" customHeight="true" x14ac:dyDescent="0.2">
      <c r="C698" s="1152"/>
      <c r="D698" s="1151"/>
      <c r="E698" s="728"/>
      <c r="F698" s="727"/>
      <c r="G698" s="727"/>
      <c r="H698" s="1182" t="s">
        <v>574</v>
      </c>
      <c r="I698" s="1151"/>
      <c r="J698" s="913">
        <v>-4.2104052409204793E-3</v>
      </c>
      <c r="K698" s="727"/>
      <c r="L698" s="727"/>
      <c r="M698" s="1182" t="s">
        <v>540</v>
      </c>
      <c r="N698" s="1151"/>
      <c r="O698" s="914">
        <v>2.4022430222552706E-2</v>
      </c>
      <c r="P698" s="727"/>
      <c r="Q698" s="727"/>
      <c r="AG698" s="415"/>
      <c r="AH698" s="415"/>
      <c r="AI698" s="415"/>
      <c r="AJ698" s="415"/>
      <c r="AK698" s="415"/>
      <c r="AL698" s="415"/>
      <c r="AM698" s="415"/>
      <c r="AN698" s="415"/>
      <c r="AO698" s="415"/>
      <c r="AP698" s="415"/>
      <c r="AQ698" s="415"/>
      <c r="AR698" s="415"/>
      <c r="AS698" s="415"/>
      <c r="AT698" s="415"/>
      <c r="AU698" s="415"/>
      <c r="AV698" s="415"/>
      <c r="AW698" s="415"/>
      <c r="AX698" s="415"/>
      <c r="AY698" s="415"/>
      <c r="AZ698" s="415"/>
      <c r="BA698" s="418"/>
      <c r="BB698" s="495"/>
      <c r="BC698" s="418"/>
      <c r="BD698" s="418"/>
      <c r="BE698" s="418"/>
      <c r="BF698" s="418"/>
      <c r="BG698" s="418"/>
      <c r="BH698" s="418"/>
      <c r="BI698" s="418"/>
      <c r="BJ698" s="418"/>
      <c r="BK698" s="418"/>
      <c r="BL698" s="418"/>
      <c r="BM698" s="418"/>
      <c r="BN698" s="418"/>
      <c r="BO698" s="418"/>
      <c r="BP698" s="418"/>
      <c r="BQ698" s="418"/>
      <c r="BR698" s="418"/>
      <c r="BS698" s="418"/>
      <c r="BT698" s="418"/>
      <c r="BU698" s="418"/>
      <c r="BV698" s="418"/>
      <c r="BW698" s="418"/>
      <c r="BX698" s="418"/>
      <c r="BY698" s="418"/>
      <c r="BZ698" s="418"/>
      <c r="CA698" s="418"/>
      <c r="CB698" s="418"/>
      <c r="CC698" s="418"/>
      <c r="CD698" s="418"/>
      <c r="CE698" s="418"/>
      <c r="CF698" s="418"/>
      <c r="CG698" s="418"/>
      <c r="CH698" s="418"/>
      <c r="CI698" s="418"/>
      <c r="CJ698" s="418"/>
      <c r="CK698" s="418"/>
      <c r="CL698" s="418"/>
      <c r="CM698" s="418"/>
      <c r="CN698" s="418"/>
      <c r="CO698" s="418"/>
      <c r="CP698" s="418"/>
      <c r="CQ698" s="418"/>
      <c r="CR698" s="418"/>
      <c r="CS698" s="418"/>
      <c r="CT698" s="418"/>
      <c r="CU698" s="418"/>
      <c r="CV698" s="418"/>
      <c r="CW698" s="418"/>
      <c r="CX698" s="418"/>
      <c r="CY698" s="418"/>
      <c r="CZ698" s="418"/>
    </row>
    <row r="699" s="422" customFormat="true" ht="25.15" customHeight="true" x14ac:dyDescent="0.2">
      <c r="C699" s="1152"/>
      <c r="D699" s="1151"/>
      <c r="E699" s="727"/>
      <c r="F699" s="727"/>
      <c r="G699" s="727"/>
      <c r="H699" s="1182" t="s">
        <v>583</v>
      </c>
      <c r="I699" s="1151"/>
      <c r="J699" s="913">
        <v>-1.0273083115547854E-3</v>
      </c>
      <c r="K699" s="727"/>
      <c r="L699" s="727"/>
      <c r="M699" s="1182" t="s">
        <v>530</v>
      </c>
      <c r="N699" s="1151"/>
      <c r="O699" s="914">
        <v>3.2290907604209676E-2</v>
      </c>
      <c r="P699" s="727"/>
      <c r="Q699" s="727"/>
      <c r="AG699" s="415"/>
      <c r="AH699" s="415"/>
      <c r="AI699" s="415"/>
      <c r="AJ699" s="415"/>
      <c r="AK699" s="415"/>
      <c r="AL699" s="415"/>
      <c r="AM699" s="415"/>
      <c r="AN699" s="415"/>
      <c r="AO699" s="415"/>
      <c r="AP699" s="415"/>
      <c r="AQ699" s="415"/>
      <c r="AR699" s="415"/>
      <c r="AS699" s="415"/>
      <c r="AT699" s="415"/>
      <c r="AU699" s="415"/>
      <c r="AV699" s="415"/>
      <c r="AW699" s="415"/>
      <c r="AX699" s="415"/>
      <c r="AY699" s="415"/>
      <c r="AZ699" s="415"/>
      <c r="BA699" s="418"/>
      <c r="BB699" s="495"/>
      <c r="BC699" s="418"/>
      <c r="BD699" s="418"/>
      <c r="BE699" s="418"/>
      <c r="BF699" s="418"/>
      <c r="BG699" s="418"/>
      <c r="BH699" s="418"/>
      <c r="BI699" s="418"/>
      <c r="BJ699" s="418"/>
      <c r="BK699" s="418"/>
      <c r="BL699" s="418"/>
      <c r="BM699" s="418"/>
      <c r="BN699" s="418"/>
      <c r="BO699" s="418"/>
      <c r="BP699" s="418"/>
      <c r="BQ699" s="418"/>
      <c r="BR699" s="418"/>
      <c r="BS699" s="418"/>
      <c r="BT699" s="418"/>
      <c r="BU699" s="418"/>
      <c r="BV699" s="418"/>
      <c r="BW699" s="418"/>
      <c r="BX699" s="418"/>
      <c r="BY699" s="418"/>
      <c r="BZ699" s="418"/>
      <c r="CA699" s="418"/>
      <c r="CB699" s="418"/>
      <c r="CC699" s="418"/>
      <c r="CD699" s="418"/>
      <c r="CE699" s="418"/>
      <c r="CF699" s="418"/>
      <c r="CG699" s="418"/>
      <c r="CH699" s="418"/>
      <c r="CI699" s="418"/>
      <c r="CJ699" s="418"/>
      <c r="CK699" s="418"/>
      <c r="CL699" s="418"/>
      <c r="CM699" s="418"/>
      <c r="CN699" s="418"/>
      <c r="CO699" s="418"/>
      <c r="CP699" s="418"/>
      <c r="CQ699" s="418"/>
      <c r="CR699" s="418"/>
      <c r="CS699" s="418"/>
      <c r="CT699" s="418"/>
      <c r="CU699" s="418"/>
      <c r="CV699" s="418"/>
      <c r="CW699" s="418"/>
      <c r="CX699" s="418"/>
      <c r="CY699" s="418"/>
      <c r="CZ699" s="418"/>
    </row>
    <row r="700" s="422" customFormat="true" ht="25.15" customHeight="true" x14ac:dyDescent="0.2">
      <c r="C700" s="727"/>
      <c r="D700" s="1183" t="s">
        <v>223</v>
      </c>
      <c r="E700" s="1183"/>
      <c r="F700" s="727"/>
      <c r="G700" s="727"/>
      <c r="H700" s="727"/>
      <c r="I700" s="888" t="s">
        <v>514</v>
      </c>
      <c r="J700" s="916">
        <v>3.8524931449614372E-2</v>
      </c>
      <c r="K700" s="727"/>
      <c r="L700" s="727"/>
      <c r="M700" s="727"/>
      <c r="N700" s="889" t="s">
        <v>516</v>
      </c>
      <c r="O700" s="914">
        <v>4.7885081044327857E-2</v>
      </c>
      <c r="P700" s="727"/>
      <c r="Q700" s="727"/>
      <c r="AG700" s="415"/>
      <c r="AH700" s="415"/>
      <c r="AI700" s="415"/>
      <c r="AJ700" s="415"/>
      <c r="AK700" s="415"/>
      <c r="AL700" s="415"/>
      <c r="AM700" s="415"/>
      <c r="AN700" s="415"/>
      <c r="AO700" s="415"/>
      <c r="AP700" s="415"/>
      <c r="AQ700" s="415"/>
      <c r="AR700" s="415"/>
      <c r="AS700" s="415"/>
      <c r="AT700" s="415"/>
      <c r="AU700" s="415"/>
      <c r="AV700" s="415"/>
      <c r="AW700" s="415"/>
      <c r="AX700" s="415"/>
      <c r="AY700" s="415"/>
      <c r="AZ700" s="415"/>
      <c r="BA700" s="418"/>
      <c r="BB700" s="495"/>
      <c r="BC700" s="418"/>
      <c r="BD700" s="418"/>
      <c r="BE700" s="418"/>
      <c r="BF700" s="418"/>
      <c r="BG700" s="418"/>
      <c r="BH700" s="418"/>
      <c r="BI700" s="418"/>
      <c r="BJ700" s="418"/>
      <c r="BK700" s="418"/>
      <c r="BL700" s="418"/>
      <c r="BM700" s="418"/>
      <c r="BN700" s="418"/>
      <c r="BO700" s="418"/>
      <c r="BP700" s="418"/>
      <c r="BQ700" s="418"/>
      <c r="BR700" s="418"/>
      <c r="BS700" s="418"/>
      <c r="BT700" s="418"/>
      <c r="BU700" s="418"/>
      <c r="BV700" s="418"/>
      <c r="BW700" s="418"/>
      <c r="BX700" s="418"/>
      <c r="BY700" s="418"/>
      <c r="BZ700" s="418"/>
      <c r="CA700" s="418"/>
      <c r="CB700" s="418"/>
      <c r="CC700" s="418"/>
      <c r="CD700" s="418"/>
      <c r="CE700" s="418"/>
      <c r="CF700" s="418"/>
      <c r="CG700" s="418"/>
      <c r="CH700" s="418"/>
      <c r="CI700" s="418"/>
      <c r="CJ700" s="418"/>
      <c r="CK700" s="418"/>
      <c r="CL700" s="418"/>
      <c r="CM700" s="418"/>
      <c r="CN700" s="418"/>
      <c r="CO700" s="418"/>
      <c r="CP700" s="418"/>
      <c r="CQ700" s="418"/>
      <c r="CR700" s="418"/>
      <c r="CS700" s="418"/>
      <c r="CT700" s="418"/>
      <c r="CU700" s="418"/>
      <c r="CV700" s="418"/>
      <c r="CW700" s="418"/>
      <c r="CX700" s="418"/>
      <c r="CY700" s="418"/>
      <c r="CZ700" s="418"/>
    </row>
    <row r="701" ht="25.15" customHeight="true" x14ac:dyDescent="0.2">
      <c r="C701" s="728"/>
      <c r="D701" s="906" t="s">
        <v>198</v>
      </c>
      <c r="E701" s="933" t="s">
        <v>199</v>
      </c>
      <c r="F701" s="728"/>
      <c r="G701" s="728"/>
      <c r="H701" s="728"/>
      <c r="I701" s="728"/>
      <c r="J701" s="728"/>
      <c r="K701" s="728"/>
      <c r="L701" s="728"/>
      <c r="M701" s="728"/>
      <c r="N701" s="889" t="s">
        <v>511</v>
      </c>
      <c r="O701" s="914">
        <v>6.0678507474239737E-2</v>
      </c>
      <c r="P701" s="728"/>
      <c r="Q701" s="728"/>
      <c r="BA701" s="418"/>
      <c r="BB701" s="495"/>
      <c r="BC701" s="418"/>
      <c r="BD701" s="418"/>
      <c r="BE701" s="418"/>
      <c r="BF701" s="418"/>
      <c r="BG701" s="418"/>
      <c r="BH701" s="418"/>
      <c r="BI701" s="418"/>
      <c r="BJ701" s="418"/>
      <c r="BK701" s="418"/>
      <c r="BL701" s="418"/>
      <c r="BM701" s="418"/>
      <c r="BN701" s="418"/>
      <c r="BO701" s="418"/>
      <c r="BP701" s="418"/>
      <c r="BQ701" s="418"/>
      <c r="BR701" s="418"/>
      <c r="BS701" s="418"/>
      <c r="BT701" s="418"/>
      <c r="BU701" s="418"/>
      <c r="BV701" s="418"/>
      <c r="BW701" s="418"/>
      <c r="BX701" s="418"/>
      <c r="BY701" s="418"/>
      <c r="BZ701" s="418"/>
      <c r="CA701" s="418"/>
      <c r="CB701" s="418"/>
      <c r="CC701" s="418"/>
      <c r="CD701" s="418"/>
      <c r="CE701" s="418"/>
      <c r="CF701" s="418"/>
      <c r="CG701" s="418"/>
      <c r="CH701" s="418"/>
      <c r="CI701" s="418"/>
      <c r="CJ701" s="418"/>
      <c r="CK701" s="418"/>
      <c r="CL701" s="418"/>
      <c r="CM701" s="418"/>
      <c r="CN701" s="418"/>
      <c r="CO701" s="418"/>
      <c r="CP701" s="418"/>
      <c r="CQ701" s="418"/>
      <c r="CR701" s="418"/>
      <c r="CS701" s="418"/>
      <c r="CT701" s="418"/>
      <c r="CU701" s="418"/>
      <c r="CV701" s="418"/>
      <c r="CW701" s="418"/>
      <c r="CX701" s="418"/>
      <c r="CY701" s="418"/>
      <c r="CZ701" s="418"/>
    </row>
    <row r="702" ht="25.15" customHeight="true" x14ac:dyDescent="0.2">
      <c r="C702" s="728"/>
      <c r="D702" s="934" t="s">
        <v>199</v>
      </c>
      <c r="E702" s="935">
        <v>0.99999999999999967</v>
      </c>
      <c r="F702" s="728"/>
      <c r="G702" s="728"/>
      <c r="H702" s="728"/>
      <c r="I702" s="728"/>
      <c r="J702" s="728"/>
      <c r="K702" s="728"/>
      <c r="L702" s="728"/>
      <c r="M702" s="728"/>
      <c r="N702" s="889" t="s">
        <v>552</v>
      </c>
      <c r="O702" s="914">
        <v>1.1552634325669662E-2</v>
      </c>
      <c r="P702" s="728"/>
      <c r="Q702" s="728"/>
      <c r="BA702" s="418"/>
      <c r="BB702" s="495"/>
      <c r="BC702" s="418"/>
      <c r="BD702" s="418"/>
      <c r="BE702" s="418"/>
      <c r="BF702" s="418"/>
      <c r="BG702" s="418"/>
      <c r="BH702" s="418"/>
      <c r="BI702" s="418"/>
      <c r="BJ702" s="418"/>
      <c r="BK702" s="418"/>
      <c r="BL702" s="418"/>
      <c r="BM702" s="418"/>
      <c r="BN702" s="418"/>
      <c r="BO702" s="418"/>
      <c r="BP702" s="418"/>
      <c r="BQ702" s="418"/>
      <c r="BR702" s="418"/>
      <c r="BS702" s="418"/>
      <c r="BT702" s="418"/>
      <c r="BU702" s="418"/>
      <c r="BV702" s="418"/>
      <c r="BW702" s="418"/>
      <c r="BX702" s="418"/>
      <c r="BY702" s="418"/>
      <c r="BZ702" s="418"/>
      <c r="CA702" s="418"/>
      <c r="CB702" s="418"/>
      <c r="CC702" s="418"/>
      <c r="CD702" s="418"/>
      <c r="CE702" s="418"/>
      <c r="CF702" s="418"/>
      <c r="CG702" s="418"/>
      <c r="CH702" s="418"/>
      <c r="CI702" s="418"/>
      <c r="CJ702" s="418"/>
      <c r="CK702" s="418"/>
      <c r="CL702" s="418"/>
      <c r="CM702" s="418"/>
      <c r="CN702" s="418"/>
      <c r="CO702" s="418"/>
      <c r="CP702" s="418"/>
      <c r="CQ702" s="418"/>
      <c r="CR702" s="418"/>
      <c r="CS702" s="418"/>
      <c r="CT702" s="418"/>
      <c r="CU702" s="418"/>
      <c r="CV702" s="418"/>
      <c r="CW702" s="418"/>
      <c r="CX702" s="418"/>
      <c r="CY702" s="418"/>
      <c r="CZ702" s="418"/>
    </row>
    <row r="703" ht="25.15" customHeight="true" x14ac:dyDescent="0.2">
      <c r="C703" s="728"/>
      <c r="D703" s="728"/>
      <c r="E703" s="728"/>
      <c r="F703" s="728"/>
      <c r="G703" s="728"/>
      <c r="H703" s="728"/>
      <c r="I703" s="1183" t="s">
        <v>223</v>
      </c>
      <c r="J703" s="1183"/>
      <c r="K703" s="728"/>
      <c r="L703" s="728"/>
      <c r="M703" s="728"/>
      <c r="N703" s="889" t="s">
        <v>534</v>
      </c>
      <c r="O703" s="914">
        <v>2.7989125363719954E-2</v>
      </c>
      <c r="P703" s="728"/>
      <c r="Q703" s="728"/>
      <c r="BA703" s="418"/>
      <c r="BB703" s="495"/>
      <c r="BC703" s="418"/>
      <c r="BD703" s="418"/>
      <c r="BE703" s="418"/>
      <c r="BF703" s="418"/>
      <c r="BG703" s="418"/>
      <c r="BH703" s="418"/>
      <c r="BI703" s="418"/>
      <c r="BJ703" s="418"/>
      <c r="BK703" s="418"/>
      <c r="BL703" s="418"/>
      <c r="BM703" s="418"/>
      <c r="BN703" s="418"/>
      <c r="BO703" s="418"/>
      <c r="BP703" s="418"/>
      <c r="BQ703" s="418"/>
      <c r="BR703" s="418"/>
      <c r="BS703" s="418"/>
      <c r="BT703" s="418"/>
      <c r="BU703" s="418"/>
      <c r="BV703" s="418"/>
      <c r="BW703" s="418"/>
      <c r="BX703" s="418"/>
      <c r="BY703" s="418"/>
      <c r="BZ703" s="418"/>
      <c r="CA703" s="418"/>
      <c r="CB703" s="418"/>
      <c r="CC703" s="418"/>
      <c r="CD703" s="418"/>
      <c r="CE703" s="418"/>
      <c r="CF703" s="418"/>
      <c r="CG703" s="418"/>
      <c r="CH703" s="418"/>
      <c r="CI703" s="418"/>
      <c r="CJ703" s="418"/>
      <c r="CK703" s="418"/>
      <c r="CL703" s="418"/>
      <c r="CM703" s="418"/>
      <c r="CN703" s="418"/>
      <c r="CO703" s="418"/>
      <c r="CP703" s="418"/>
      <c r="CQ703" s="418"/>
      <c r="CR703" s="418"/>
      <c r="CS703" s="418"/>
      <c r="CT703" s="418"/>
      <c r="CU703" s="418"/>
      <c r="CV703" s="418"/>
      <c r="CW703" s="418"/>
      <c r="CX703" s="418"/>
      <c r="CY703" s="418"/>
      <c r="CZ703" s="418"/>
    </row>
    <row r="704" ht="25.15" customHeight="true" x14ac:dyDescent="0.2">
      <c r="C704" s="728"/>
      <c r="D704" s="728"/>
      <c r="E704" s="728"/>
      <c r="F704" s="728"/>
      <c r="G704" s="728"/>
      <c r="H704" s="728"/>
      <c r="I704" s="907" t="s">
        <v>198</v>
      </c>
      <c r="J704" s="936" t="s">
        <v>199</v>
      </c>
      <c r="K704" s="728"/>
      <c r="L704" s="728"/>
      <c r="M704" s="728"/>
      <c r="N704" s="889" t="s">
        <v>576</v>
      </c>
      <c r="O704" s="914">
        <v>3.345866845170515E-3</v>
      </c>
      <c r="P704" s="728"/>
      <c r="Q704" s="728"/>
      <c r="BA704" s="418"/>
      <c r="BB704" s="495"/>
      <c r="BC704" s="418"/>
      <c r="BD704" s="418"/>
      <c r="BE704" s="418"/>
      <c r="BF704" s="418"/>
      <c r="BG704" s="418"/>
      <c r="BH704" s="418"/>
      <c r="BI704" s="418"/>
      <c r="BJ704" s="418"/>
      <c r="BK704" s="418"/>
      <c r="BL704" s="418"/>
      <c r="BM704" s="418"/>
      <c r="BN704" s="418"/>
      <c r="BO704" s="418"/>
      <c r="BP704" s="418"/>
      <c r="BQ704" s="418"/>
      <c r="BR704" s="418"/>
      <c r="BS704" s="418"/>
      <c r="BT704" s="418"/>
      <c r="BU704" s="418"/>
      <c r="BV704" s="418"/>
      <c r="BW704" s="418"/>
      <c r="BX704" s="418"/>
      <c r="BY704" s="418"/>
      <c r="BZ704" s="418"/>
      <c r="CA704" s="418"/>
      <c r="CB704" s="418"/>
      <c r="CC704" s="418"/>
      <c r="CD704" s="418"/>
      <c r="CE704" s="418"/>
      <c r="CF704" s="418"/>
      <c r="CG704" s="418"/>
      <c r="CH704" s="418"/>
      <c r="CI704" s="418"/>
      <c r="CJ704" s="418"/>
      <c r="CK704" s="418"/>
      <c r="CL704" s="418"/>
      <c r="CM704" s="418"/>
      <c r="CN704" s="418"/>
      <c r="CO704" s="418"/>
      <c r="CP704" s="418"/>
      <c r="CQ704" s="418"/>
      <c r="CR704" s="418"/>
      <c r="CS704" s="418"/>
      <c r="CT704" s="418"/>
      <c r="CU704" s="418"/>
      <c r="CV704" s="418"/>
      <c r="CW704" s="418"/>
      <c r="CX704" s="418"/>
      <c r="CY704" s="418"/>
      <c r="CZ704" s="418"/>
    </row>
    <row r="705" ht="25.15" customHeight="true" x14ac:dyDescent="0.2">
      <c r="C705" s="728"/>
      <c r="D705" s="728"/>
      <c r="E705" s="728"/>
      <c r="F705" s="728"/>
      <c r="G705" s="728"/>
      <c r="H705" s="728"/>
      <c r="I705" s="937" t="s">
        <v>199</v>
      </c>
      <c r="J705" s="938">
        <v>1.0000000000000002</v>
      </c>
      <c r="K705" s="728"/>
      <c r="L705" s="728"/>
      <c r="M705" s="728"/>
      <c r="N705" s="889" t="s">
        <v>518</v>
      </c>
      <c r="O705" s="914">
        <v>4.7313036855358474E-2</v>
      </c>
      <c r="P705" s="728"/>
      <c r="Q705" s="728"/>
      <c r="BA705" s="418"/>
      <c r="BB705" s="495"/>
      <c r="BC705" s="418"/>
      <c r="BD705" s="418"/>
      <c r="BE705" s="418"/>
      <c r="BF705" s="418"/>
      <c r="BG705" s="418"/>
      <c r="BH705" s="418"/>
      <c r="BI705" s="418"/>
      <c r="BJ705" s="418"/>
      <c r="BK705" s="418"/>
      <c r="BL705" s="418"/>
      <c r="BM705" s="418"/>
      <c r="BN705" s="418"/>
      <c r="BO705" s="418"/>
      <c r="BP705" s="418"/>
      <c r="BQ705" s="418"/>
      <c r="BR705" s="418"/>
      <c r="BS705" s="418"/>
      <c r="BT705" s="418"/>
      <c r="BU705" s="418"/>
      <c r="BV705" s="418"/>
      <c r="BW705" s="418"/>
      <c r="BX705" s="418"/>
      <c r="BY705" s="418"/>
      <c r="BZ705" s="418"/>
      <c r="CA705" s="418"/>
      <c r="CB705" s="418"/>
      <c r="CC705" s="418"/>
      <c r="CD705" s="418"/>
      <c r="CE705" s="418"/>
      <c r="CF705" s="418"/>
      <c r="CG705" s="418"/>
      <c r="CH705" s="418"/>
      <c r="CI705" s="418"/>
      <c r="CJ705" s="418"/>
      <c r="CK705" s="418"/>
      <c r="CL705" s="418"/>
      <c r="CM705" s="418"/>
      <c r="CN705" s="418"/>
      <c r="CO705" s="418"/>
      <c r="CP705" s="418"/>
      <c r="CQ705" s="418"/>
      <c r="CR705" s="418"/>
      <c r="CS705" s="418"/>
      <c r="CT705" s="418"/>
      <c r="CU705" s="418"/>
      <c r="CV705" s="418"/>
      <c r="CW705" s="418"/>
      <c r="CX705" s="418"/>
      <c r="CY705" s="418"/>
      <c r="CZ705" s="418"/>
    </row>
    <row r="706" ht="25.15" customHeight="true" x14ac:dyDescent="0.2">
      <c r="C706" s="728"/>
      <c r="D706" s="728"/>
      <c r="E706" s="728"/>
      <c r="F706" s="728"/>
      <c r="G706" s="728"/>
      <c r="H706" s="728"/>
      <c r="I706" s="728"/>
      <c r="J706" s="728"/>
      <c r="K706" s="728"/>
      <c r="L706" s="728"/>
      <c r="M706" s="728"/>
      <c r="N706" s="889" t="s">
        <v>527</v>
      </c>
      <c r="O706" s="914">
        <v>-3.5099942056065758E-2</v>
      </c>
      <c r="P706" s="728"/>
      <c r="Q706" s="728"/>
      <c r="BA706" s="418"/>
      <c r="BB706" s="495"/>
      <c r="BC706" s="418"/>
      <c r="BD706" s="418"/>
      <c r="BE706" s="418"/>
      <c r="BF706" s="418"/>
      <c r="BG706" s="418"/>
      <c r="BH706" s="418"/>
      <c r="BI706" s="418"/>
      <c r="BJ706" s="418"/>
      <c r="BK706" s="418"/>
      <c r="BL706" s="418"/>
      <c r="BM706" s="418"/>
      <c r="BN706" s="418"/>
      <c r="BO706" s="418"/>
      <c r="BP706" s="418"/>
      <c r="BQ706" s="418"/>
      <c r="BR706" s="418"/>
      <c r="BS706" s="418"/>
      <c r="BT706" s="418"/>
      <c r="BU706" s="418"/>
      <c r="BV706" s="418"/>
      <c r="BW706" s="418"/>
      <c r="BX706" s="418"/>
      <c r="BY706" s="418"/>
      <c r="BZ706" s="418"/>
      <c r="CA706" s="418"/>
      <c r="CB706" s="418"/>
      <c r="CC706" s="418"/>
      <c r="CD706" s="418"/>
      <c r="CE706" s="418"/>
      <c r="CF706" s="418"/>
      <c r="CG706" s="418"/>
      <c r="CH706" s="418"/>
      <c r="CI706" s="418"/>
      <c r="CJ706" s="418"/>
      <c r="CK706" s="418"/>
      <c r="CL706" s="418"/>
      <c r="CM706" s="418"/>
      <c r="CN706" s="418"/>
      <c r="CO706" s="418"/>
      <c r="CP706" s="418"/>
      <c r="CQ706" s="418"/>
      <c r="CR706" s="418"/>
      <c r="CS706" s="418"/>
      <c r="CT706" s="418"/>
      <c r="CU706" s="418"/>
      <c r="CV706" s="418"/>
      <c r="CW706" s="418"/>
      <c r="CX706" s="418"/>
      <c r="CY706" s="418"/>
      <c r="CZ706" s="418"/>
    </row>
    <row r="707" ht="25.15" customHeight="true" x14ac:dyDescent="0.2">
      <c r="C707" s="728"/>
      <c r="D707" s="728"/>
      <c r="E707" s="728"/>
      <c r="F707" s="728"/>
      <c r="G707" s="728"/>
      <c r="H707" s="728"/>
      <c r="I707" s="728"/>
      <c r="J707" s="728"/>
      <c r="K707" s="728"/>
      <c r="L707" s="728"/>
      <c r="M707" s="728"/>
      <c r="N707" s="889" t="s">
        <v>524</v>
      </c>
      <c r="O707" s="914">
        <v>3.8812067251224526E-2</v>
      </c>
      <c r="P707" s="728"/>
      <c r="Q707" s="728"/>
      <c r="BA707" s="418"/>
      <c r="BB707" s="495"/>
      <c r="BC707" s="418"/>
      <c r="BD707" s="418"/>
      <c r="BE707" s="418"/>
      <c r="BF707" s="418"/>
      <c r="BG707" s="418"/>
      <c r="BH707" s="418"/>
      <c r="BI707" s="418"/>
      <c r="BJ707" s="418"/>
      <c r="BK707" s="418"/>
      <c r="BL707" s="418"/>
      <c r="BM707" s="418"/>
      <c r="BN707" s="418"/>
      <c r="BO707" s="418"/>
      <c r="BP707" s="418"/>
      <c r="BQ707" s="418"/>
      <c r="BR707" s="418"/>
      <c r="BS707" s="418"/>
      <c r="BT707" s="418"/>
      <c r="BU707" s="418"/>
      <c r="BV707" s="418"/>
      <c r="BW707" s="418"/>
      <c r="BX707" s="418"/>
      <c r="BY707" s="418"/>
      <c r="BZ707" s="418"/>
      <c r="CA707" s="418"/>
      <c r="CB707" s="418"/>
      <c r="CC707" s="418"/>
      <c r="CD707" s="418"/>
      <c r="CE707" s="418"/>
      <c r="CF707" s="418"/>
      <c r="CG707" s="418"/>
      <c r="CH707" s="418"/>
      <c r="CI707" s="418"/>
      <c r="CJ707" s="418"/>
      <c r="CK707" s="418"/>
      <c r="CL707" s="418"/>
      <c r="CM707" s="418"/>
      <c r="CN707" s="418"/>
      <c r="CO707" s="418"/>
      <c r="CP707" s="418"/>
      <c r="CQ707" s="418"/>
      <c r="CR707" s="418"/>
      <c r="CS707" s="418"/>
      <c r="CT707" s="418"/>
      <c r="CU707" s="418"/>
      <c r="CV707" s="418"/>
      <c r="CW707" s="418"/>
      <c r="CX707" s="418"/>
      <c r="CY707" s="418"/>
      <c r="CZ707" s="418"/>
    </row>
    <row r="708" ht="25.15" customHeight="true" x14ac:dyDescent="0.2">
      <c r="C708" s="728"/>
      <c r="D708" s="728"/>
      <c r="E708" s="728"/>
      <c r="F708" s="728"/>
      <c r="G708" s="728"/>
      <c r="H708" s="728"/>
      <c r="I708" s="728"/>
      <c r="J708" s="728"/>
      <c r="K708" s="728"/>
      <c r="L708" s="728"/>
      <c r="M708" s="728"/>
      <c r="N708" s="889" t="s">
        <v>581</v>
      </c>
      <c r="O708" s="914">
        <v>3.3590189442023336E-3</v>
      </c>
      <c r="P708" s="728"/>
      <c r="Q708" s="728"/>
      <c r="BA708" s="418"/>
      <c r="BB708" s="495"/>
      <c r="BC708" s="418"/>
      <c r="BD708" s="418"/>
      <c r="BE708" s="418"/>
      <c r="BF708" s="418"/>
      <c r="BG708" s="418"/>
      <c r="BH708" s="418"/>
      <c r="BI708" s="418"/>
      <c r="BJ708" s="418"/>
      <c r="BK708" s="418"/>
      <c r="BL708" s="418"/>
      <c r="BM708" s="418"/>
      <c r="BN708" s="418"/>
      <c r="BO708" s="418"/>
      <c r="BP708" s="418"/>
      <c r="BQ708" s="418"/>
      <c r="BR708" s="418"/>
      <c r="BS708" s="418"/>
      <c r="BT708" s="418"/>
      <c r="BU708" s="418"/>
      <c r="BV708" s="418"/>
      <c r="BW708" s="418"/>
      <c r="BX708" s="418"/>
      <c r="BY708" s="418"/>
      <c r="BZ708" s="418"/>
      <c r="CA708" s="418"/>
      <c r="CB708" s="418"/>
      <c r="CC708" s="418"/>
      <c r="CD708" s="418"/>
      <c r="CE708" s="418"/>
      <c r="CF708" s="418"/>
      <c r="CG708" s="418"/>
      <c r="CH708" s="418"/>
      <c r="CI708" s="418"/>
      <c r="CJ708" s="418"/>
      <c r="CK708" s="418"/>
      <c r="CL708" s="418"/>
      <c r="CM708" s="418"/>
      <c r="CN708" s="418"/>
      <c r="CO708" s="418"/>
      <c r="CP708" s="418"/>
      <c r="CQ708" s="418"/>
      <c r="CR708" s="418"/>
      <c r="CS708" s="418"/>
      <c r="CT708" s="418"/>
      <c r="CU708" s="418"/>
      <c r="CV708" s="418"/>
      <c r="CW708" s="418"/>
      <c r="CX708" s="418"/>
      <c r="CY708" s="418"/>
      <c r="CZ708" s="418"/>
    </row>
    <row r="709" ht="25.15" customHeight="true" x14ac:dyDescent="0.2">
      <c r="C709" s="728"/>
      <c r="D709" s="728"/>
      <c r="E709" s="728"/>
      <c r="F709" s="728"/>
      <c r="G709" s="728"/>
      <c r="H709" s="728"/>
      <c r="I709" s="728"/>
      <c r="J709" s="728"/>
      <c r="K709" s="728"/>
      <c r="L709" s="728"/>
      <c r="M709" s="728"/>
      <c r="N709" s="889" t="s">
        <v>521</v>
      </c>
      <c r="O709" s="914">
        <v>3.0887418843243204E-2</v>
      </c>
      <c r="P709" s="728"/>
      <c r="Q709" s="728"/>
      <c r="BA709" s="418"/>
      <c r="BB709" s="495"/>
      <c r="BC709" s="418"/>
      <c r="BD709" s="418"/>
      <c r="BE709" s="418"/>
      <c r="BF709" s="418"/>
      <c r="BG709" s="418"/>
      <c r="BH709" s="418"/>
      <c r="BI709" s="418"/>
      <c r="BJ709" s="418"/>
      <c r="BK709" s="418"/>
      <c r="BL709" s="418"/>
      <c r="BM709" s="418"/>
      <c r="BN709" s="418"/>
      <c r="BO709" s="418"/>
      <c r="BP709" s="418"/>
      <c r="BQ709" s="418"/>
      <c r="BR709" s="418"/>
      <c r="BS709" s="418"/>
      <c r="BT709" s="418"/>
      <c r="BU709" s="418"/>
      <c r="BV709" s="418"/>
      <c r="BW709" s="418"/>
      <c r="BX709" s="418"/>
      <c r="BY709" s="418"/>
      <c r="BZ709" s="418"/>
      <c r="CA709" s="418"/>
      <c r="CB709" s="418"/>
      <c r="CC709" s="418"/>
      <c r="CD709" s="418"/>
      <c r="CE709" s="418"/>
      <c r="CF709" s="418"/>
      <c r="CG709" s="418"/>
      <c r="CH709" s="418"/>
      <c r="CI709" s="418"/>
      <c r="CJ709" s="418"/>
      <c r="CK709" s="418"/>
      <c r="CL709" s="418"/>
      <c r="CM709" s="418"/>
      <c r="CN709" s="418"/>
      <c r="CO709" s="418"/>
      <c r="CP709" s="418"/>
      <c r="CQ709" s="418"/>
      <c r="CR709" s="418"/>
      <c r="CS709" s="418"/>
      <c r="CT709" s="418"/>
      <c r="CU709" s="418"/>
      <c r="CV709" s="418"/>
      <c r="CW709" s="418"/>
      <c r="CX709" s="418"/>
      <c r="CY709" s="418"/>
      <c r="CZ709" s="418"/>
    </row>
    <row r="710" ht="25.15" customHeight="true" x14ac:dyDescent="0.2">
      <c r="C710" s="728"/>
      <c r="D710" s="728"/>
      <c r="E710" s="728"/>
      <c r="F710" s="728"/>
      <c r="G710" s="728"/>
      <c r="H710" s="728"/>
      <c r="I710" s="728"/>
      <c r="J710" s="728"/>
      <c r="K710" s="728"/>
      <c r="L710" s="728"/>
      <c r="M710" s="728"/>
      <c r="N710" s="889" t="s">
        <v>519</v>
      </c>
      <c r="O710" s="914">
        <v>-3.570151792113526E-2</v>
      </c>
      <c r="P710" s="728"/>
      <c r="Q710" s="728"/>
      <c r="BA710" s="418"/>
      <c r="BB710" s="495"/>
      <c r="BC710" s="418"/>
      <c r="BD710" s="418"/>
      <c r="BE710" s="418"/>
      <c r="BF710" s="418"/>
      <c r="BG710" s="418"/>
      <c r="BH710" s="418"/>
      <c r="BI710" s="418"/>
      <c r="BJ710" s="418"/>
      <c r="BK710" s="418"/>
      <c r="BL710" s="418"/>
      <c r="BM710" s="418"/>
      <c r="BN710" s="418"/>
      <c r="BO710" s="418"/>
      <c r="BP710" s="418"/>
      <c r="BQ710" s="418"/>
      <c r="BR710" s="418"/>
      <c r="BS710" s="418"/>
      <c r="BT710" s="418"/>
      <c r="BU710" s="418"/>
      <c r="BV710" s="418"/>
      <c r="BW710" s="418"/>
      <c r="BX710" s="418"/>
      <c r="BY710" s="418"/>
      <c r="BZ710" s="418"/>
      <c r="CA710" s="418"/>
      <c r="CB710" s="418"/>
      <c r="CC710" s="418"/>
      <c r="CD710" s="418"/>
      <c r="CE710" s="418"/>
      <c r="CF710" s="418"/>
      <c r="CG710" s="418"/>
      <c r="CH710" s="418"/>
      <c r="CI710" s="418"/>
      <c r="CJ710" s="418"/>
      <c r="CK710" s="418"/>
      <c r="CL710" s="418"/>
      <c r="CM710" s="418"/>
      <c r="CN710" s="418"/>
      <c r="CO710" s="418"/>
      <c r="CP710" s="418"/>
      <c r="CQ710" s="418"/>
      <c r="CR710" s="418"/>
      <c r="CS710" s="418"/>
      <c r="CT710" s="418"/>
      <c r="CU710" s="418"/>
      <c r="CV710" s="418"/>
      <c r="CW710" s="418"/>
      <c r="CX710" s="418"/>
      <c r="CY710" s="418"/>
      <c r="CZ710" s="418"/>
    </row>
    <row r="711" ht="25.15" customHeight="true" x14ac:dyDescent="0.2">
      <c r="C711" s="728"/>
      <c r="D711" s="728"/>
      <c r="E711" s="728"/>
      <c r="F711" s="728"/>
      <c r="G711" s="728"/>
      <c r="H711" s="728"/>
      <c r="I711" s="728"/>
      <c r="J711" s="728"/>
      <c r="K711" s="728"/>
      <c r="L711" s="728"/>
      <c r="M711" s="728"/>
      <c r="N711" s="889" t="s">
        <v>548</v>
      </c>
      <c r="O711" s="914">
        <v>1.5539920839942717E-2</v>
      </c>
      <c r="P711" s="728"/>
      <c r="Q711" s="728"/>
      <c r="BA711" s="418"/>
      <c r="BB711" s="495"/>
      <c r="BC711" s="418"/>
      <c r="BD711" s="418"/>
      <c r="BE711" s="418"/>
      <c r="BF711" s="418"/>
      <c r="BG711" s="418"/>
      <c r="BH711" s="418"/>
      <c r="BI711" s="418"/>
      <c r="BJ711" s="418"/>
      <c r="BK711" s="418"/>
      <c r="BL711" s="418"/>
      <c r="BM711" s="418"/>
      <c r="BN711" s="418"/>
      <c r="BO711" s="418"/>
      <c r="BP711" s="418"/>
      <c r="BQ711" s="418"/>
      <c r="BR711" s="418"/>
      <c r="BS711" s="418"/>
      <c r="BT711" s="418"/>
      <c r="BU711" s="418"/>
      <c r="BV711" s="418"/>
      <c r="BW711" s="418"/>
      <c r="BX711" s="418"/>
      <c r="BY711" s="418"/>
      <c r="BZ711" s="418"/>
      <c r="CA711" s="418"/>
      <c r="CB711" s="418"/>
      <c r="CC711" s="418"/>
      <c r="CD711" s="418"/>
      <c r="CE711" s="418"/>
      <c r="CF711" s="418"/>
      <c r="CG711" s="418"/>
      <c r="CH711" s="418"/>
      <c r="CI711" s="418"/>
      <c r="CJ711" s="418"/>
      <c r="CK711" s="418"/>
      <c r="CL711" s="418"/>
      <c r="CM711" s="418"/>
      <c r="CN711" s="418"/>
      <c r="CO711" s="418"/>
      <c r="CP711" s="418"/>
      <c r="CQ711" s="418"/>
      <c r="CR711" s="418"/>
      <c r="CS711" s="418"/>
      <c r="CT711" s="418"/>
      <c r="CU711" s="418"/>
      <c r="CV711" s="418"/>
      <c r="CW711" s="418"/>
      <c r="CX711" s="418"/>
      <c r="CY711" s="418"/>
      <c r="CZ711" s="418"/>
    </row>
    <row r="712" ht="25.15" customHeight="true" x14ac:dyDescent="0.2">
      <c r="C712" s="728"/>
      <c r="D712" s="728"/>
      <c r="E712" s="728"/>
      <c r="F712" s="728"/>
      <c r="G712" s="728"/>
      <c r="H712" s="728"/>
      <c r="I712" s="728"/>
      <c r="J712" s="728"/>
      <c r="K712" s="728"/>
      <c r="L712" s="728"/>
      <c r="M712" s="728"/>
      <c r="N712" s="889" t="s">
        <v>591</v>
      </c>
      <c r="O712" s="914">
        <v>6.562952965525953E-4</v>
      </c>
      <c r="P712" s="728"/>
      <c r="Q712" s="728"/>
      <c r="BA712" s="418"/>
      <c r="BB712" s="495"/>
      <c r="BC712" s="418"/>
      <c r="BD712" s="418"/>
      <c r="BE712" s="418"/>
      <c r="BF712" s="418"/>
      <c r="BG712" s="418"/>
      <c r="BH712" s="418"/>
      <c r="BI712" s="418"/>
      <c r="BJ712" s="418"/>
      <c r="BK712" s="418"/>
      <c r="BL712" s="418"/>
      <c r="BM712" s="418"/>
      <c r="BN712" s="418"/>
      <c r="BO712" s="418"/>
      <c r="BP712" s="418"/>
      <c r="BQ712" s="418"/>
      <c r="BR712" s="418"/>
      <c r="BS712" s="418"/>
      <c r="BT712" s="418"/>
      <c r="BU712" s="418"/>
      <c r="BV712" s="418"/>
      <c r="BW712" s="418"/>
      <c r="BX712" s="418"/>
      <c r="BY712" s="418"/>
      <c r="BZ712" s="418"/>
      <c r="CA712" s="418"/>
      <c r="CB712" s="418"/>
      <c r="CC712" s="418"/>
      <c r="CD712" s="418"/>
      <c r="CE712" s="418"/>
      <c r="CF712" s="418"/>
      <c r="CG712" s="418"/>
      <c r="CH712" s="418"/>
      <c r="CI712" s="418"/>
      <c r="CJ712" s="418"/>
      <c r="CK712" s="418"/>
      <c r="CL712" s="418"/>
      <c r="CM712" s="418"/>
      <c r="CN712" s="418"/>
      <c r="CO712" s="418"/>
      <c r="CP712" s="418"/>
      <c r="CQ712" s="418"/>
      <c r="CR712" s="418"/>
      <c r="CS712" s="418"/>
      <c r="CT712" s="418"/>
      <c r="CU712" s="418"/>
      <c r="CV712" s="418"/>
      <c r="CW712" s="418"/>
      <c r="CX712" s="418"/>
      <c r="CY712" s="418"/>
      <c r="CZ712" s="418"/>
    </row>
    <row r="713" ht="25.15" customHeight="true" x14ac:dyDescent="0.2">
      <c r="C713" s="728"/>
      <c r="D713" s="728"/>
      <c r="E713" s="728"/>
      <c r="F713" s="728"/>
      <c r="G713" s="728"/>
      <c r="H713" s="728"/>
      <c r="I713" s="728"/>
      <c r="J713" s="728"/>
      <c r="K713" s="728"/>
      <c r="L713" s="728"/>
      <c r="M713" s="728"/>
      <c r="N713" s="889" t="s">
        <v>504</v>
      </c>
      <c r="O713" s="914">
        <v>5.1316690880855789E-2</v>
      </c>
      <c r="P713" s="728"/>
      <c r="Q713" s="728"/>
      <c r="BA713" s="418"/>
      <c r="BB713" s="495"/>
      <c r="BC713" s="418"/>
      <c r="BD713" s="418"/>
      <c r="BE713" s="418"/>
      <c r="BF713" s="418"/>
      <c r="BG713" s="418"/>
      <c r="BH713" s="418"/>
      <c r="BI713" s="418"/>
      <c r="BJ713" s="418"/>
      <c r="BK713" s="418"/>
      <c r="BL713" s="418"/>
      <c r="BM713" s="418"/>
      <c r="BN713" s="418"/>
      <c r="BO713" s="418"/>
      <c r="BP713" s="418"/>
      <c r="BQ713" s="418"/>
      <c r="BR713" s="418"/>
      <c r="BS713" s="418"/>
      <c r="BT713" s="418"/>
      <c r="BU713" s="418"/>
      <c r="BV713" s="418"/>
      <c r="BW713" s="418"/>
      <c r="BX713" s="418"/>
      <c r="BY713" s="418"/>
      <c r="BZ713" s="418"/>
      <c r="CA713" s="418"/>
      <c r="CB713" s="418"/>
      <c r="CC713" s="418"/>
      <c r="CD713" s="418"/>
      <c r="CE713" s="418"/>
      <c r="CF713" s="418"/>
      <c r="CG713" s="418"/>
      <c r="CH713" s="418"/>
      <c r="CI713" s="418"/>
      <c r="CJ713" s="418"/>
      <c r="CK713" s="418"/>
      <c r="CL713" s="418"/>
      <c r="CM713" s="418"/>
      <c r="CN713" s="418"/>
      <c r="CO713" s="418"/>
      <c r="CP713" s="418"/>
      <c r="CQ713" s="418"/>
      <c r="CR713" s="418"/>
      <c r="CS713" s="418"/>
      <c r="CT713" s="418"/>
      <c r="CU713" s="418"/>
      <c r="CV713" s="418"/>
      <c r="CW713" s="418"/>
      <c r="CX713" s="418"/>
      <c r="CY713" s="418"/>
      <c r="CZ713" s="418"/>
    </row>
    <row r="714" ht="25.15" customHeight="true" x14ac:dyDescent="0.2">
      <c r="C714" s="728"/>
      <c r="D714" s="728"/>
      <c r="E714" s="728"/>
      <c r="F714" s="728"/>
      <c r="G714" s="728"/>
      <c r="H714" s="728"/>
      <c r="I714" s="728"/>
      <c r="J714" s="728"/>
      <c r="K714" s="728"/>
      <c r="L714" s="728"/>
      <c r="M714" s="728"/>
      <c r="N714" s="889" t="s">
        <v>506</v>
      </c>
      <c r="O714" s="914">
        <v>-4.1228107342134522E-2</v>
      </c>
      <c r="P714" s="728"/>
      <c r="Q714" s="728"/>
      <c r="BA714" s="418"/>
      <c r="BB714" s="495"/>
      <c r="BC714" s="418"/>
      <c r="BD714" s="418"/>
      <c r="BE714" s="418"/>
      <c r="BF714" s="418"/>
      <c r="BG714" s="418"/>
      <c r="BH714" s="418"/>
      <c r="BI714" s="418"/>
      <c r="BJ714" s="418"/>
      <c r="BK714" s="418"/>
      <c r="BL714" s="418"/>
      <c r="BM714" s="418"/>
      <c r="BN714" s="418"/>
      <c r="BO714" s="418"/>
      <c r="BP714" s="418"/>
      <c r="BQ714" s="418"/>
      <c r="BR714" s="418"/>
      <c r="BS714" s="418"/>
      <c r="BT714" s="418"/>
      <c r="BU714" s="418"/>
      <c r="BV714" s="418"/>
      <c r="BW714" s="418"/>
      <c r="BX714" s="418"/>
      <c r="BY714" s="418"/>
      <c r="BZ714" s="418"/>
      <c r="CA714" s="418"/>
      <c r="CB714" s="418"/>
      <c r="CC714" s="418"/>
      <c r="CD714" s="418"/>
      <c r="CE714" s="418"/>
      <c r="CF714" s="418"/>
      <c r="CG714" s="418"/>
      <c r="CH714" s="418"/>
      <c r="CI714" s="418"/>
      <c r="CJ714" s="418"/>
      <c r="CK714" s="418"/>
      <c r="CL714" s="418"/>
      <c r="CM714" s="418"/>
      <c r="CN714" s="418"/>
      <c r="CO714" s="418"/>
      <c r="CP714" s="418"/>
      <c r="CQ714" s="418"/>
      <c r="CR714" s="418"/>
      <c r="CS714" s="418"/>
      <c r="CT714" s="418"/>
      <c r="CU714" s="418"/>
      <c r="CV714" s="418"/>
      <c r="CW714" s="418"/>
      <c r="CX714" s="418"/>
      <c r="CY714" s="418"/>
      <c r="CZ714" s="418"/>
    </row>
    <row r="715" ht="25.15" customHeight="true" x14ac:dyDescent="0.2">
      <c r="C715" s="728"/>
      <c r="D715" s="728"/>
      <c r="E715" s="728"/>
      <c r="F715" s="728"/>
      <c r="G715" s="728"/>
      <c r="H715" s="728"/>
      <c r="I715" s="728"/>
      <c r="J715" s="728"/>
      <c r="K715" s="728"/>
      <c r="L715" s="728"/>
      <c r="M715" s="728"/>
      <c r="N715" s="889" t="s">
        <v>546</v>
      </c>
      <c r="O715" s="914">
        <v>-1.6339602827672123E-2</v>
      </c>
      <c r="P715" s="728"/>
      <c r="Q715" s="728"/>
      <c r="BA715" s="418"/>
      <c r="BB715" s="495"/>
      <c r="BC715" s="418"/>
      <c r="BD715" s="418"/>
      <c r="BE715" s="418"/>
      <c r="BF715" s="418"/>
      <c r="BG715" s="418"/>
      <c r="BH715" s="418"/>
      <c r="BI715" s="418"/>
      <c r="BJ715" s="418"/>
      <c r="BK715" s="418"/>
      <c r="BL715" s="418"/>
      <c r="BM715" s="418"/>
      <c r="BN715" s="418"/>
      <c r="BO715" s="418"/>
      <c r="BP715" s="418"/>
      <c r="BQ715" s="418"/>
      <c r="BR715" s="418"/>
      <c r="BS715" s="418"/>
      <c r="BT715" s="418"/>
      <c r="BU715" s="418"/>
      <c r="BV715" s="418"/>
      <c r="BW715" s="418"/>
      <c r="BX715" s="418"/>
      <c r="BY715" s="418"/>
      <c r="BZ715" s="418"/>
      <c r="CA715" s="418"/>
      <c r="CB715" s="418"/>
      <c r="CC715" s="418"/>
      <c r="CD715" s="418"/>
      <c r="CE715" s="418"/>
      <c r="CF715" s="418"/>
      <c r="CG715" s="418"/>
      <c r="CH715" s="418"/>
      <c r="CI715" s="418"/>
      <c r="CJ715" s="418"/>
      <c r="CK715" s="418"/>
      <c r="CL715" s="418"/>
      <c r="CM715" s="418"/>
      <c r="CN715" s="418"/>
      <c r="CO715" s="418"/>
      <c r="CP715" s="418"/>
      <c r="CQ715" s="418"/>
      <c r="CR715" s="418"/>
      <c r="CS715" s="418"/>
      <c r="CT715" s="418"/>
      <c r="CU715" s="418"/>
      <c r="CV715" s="418"/>
      <c r="CW715" s="418"/>
      <c r="CX715" s="418"/>
      <c r="CY715" s="418"/>
      <c r="CZ715" s="418"/>
    </row>
    <row r="716" ht="25.15" customHeight="true" x14ac:dyDescent="0.2">
      <c r="C716" s="728"/>
      <c r="D716" s="728"/>
      <c r="E716" s="728"/>
      <c r="F716" s="728"/>
      <c r="G716" s="728"/>
      <c r="H716" s="728"/>
      <c r="I716" s="728"/>
      <c r="J716" s="728"/>
      <c r="K716" s="728"/>
      <c r="L716" s="728"/>
      <c r="M716" s="728"/>
      <c r="N716" s="889" t="s">
        <v>587</v>
      </c>
      <c r="O716" s="914">
        <v>-2.4001616092950121E-3</v>
      </c>
      <c r="P716" s="728"/>
      <c r="Q716" s="728"/>
      <c r="BA716" s="418"/>
      <c r="BB716" s="495"/>
      <c r="BC716" s="418"/>
      <c r="BD716" s="418"/>
      <c r="BE716" s="418"/>
      <c r="BF716" s="418"/>
      <c r="BG716" s="418"/>
      <c r="BH716" s="418"/>
      <c r="BI716" s="418"/>
      <c r="BJ716" s="418"/>
      <c r="BK716" s="418"/>
      <c r="BL716" s="418"/>
      <c r="BM716" s="418"/>
      <c r="BN716" s="418"/>
      <c r="BO716" s="418"/>
      <c r="BP716" s="418"/>
      <c r="BQ716" s="418"/>
      <c r="BR716" s="418"/>
      <c r="BS716" s="418"/>
      <c r="BT716" s="418"/>
      <c r="BU716" s="418"/>
      <c r="BV716" s="418"/>
      <c r="BW716" s="418"/>
      <c r="BX716" s="418"/>
      <c r="BY716" s="418"/>
      <c r="BZ716" s="418"/>
      <c r="CA716" s="418"/>
      <c r="CB716" s="418"/>
      <c r="CC716" s="418"/>
      <c r="CD716" s="418"/>
      <c r="CE716" s="418"/>
      <c r="CF716" s="418"/>
      <c r="CG716" s="418"/>
      <c r="CH716" s="418"/>
      <c r="CI716" s="418"/>
      <c r="CJ716" s="418"/>
      <c r="CK716" s="418"/>
      <c r="CL716" s="418"/>
      <c r="CM716" s="418"/>
      <c r="CN716" s="418"/>
      <c r="CO716" s="418"/>
      <c r="CP716" s="418"/>
      <c r="CQ716" s="418"/>
      <c r="CR716" s="418"/>
      <c r="CS716" s="418"/>
      <c r="CT716" s="418"/>
      <c r="CU716" s="418"/>
      <c r="CV716" s="418"/>
      <c r="CW716" s="418"/>
      <c r="CX716" s="418"/>
      <c r="CY716" s="418"/>
      <c r="CZ716" s="418"/>
    </row>
    <row r="717" ht="25.15" customHeight="true" x14ac:dyDescent="0.2">
      <c r="C717" s="728"/>
      <c r="D717" s="728"/>
      <c r="E717" s="728"/>
      <c r="F717" s="728"/>
      <c r="G717" s="728"/>
      <c r="H717" s="728"/>
      <c r="I717" s="728"/>
      <c r="J717" s="728"/>
      <c r="K717" s="728"/>
      <c r="L717" s="728"/>
      <c r="M717" s="728"/>
      <c r="N717" s="889" t="s">
        <v>563</v>
      </c>
      <c r="O717" s="914">
        <v>7.010457685063508E-3</v>
      </c>
      <c r="P717" s="728"/>
      <c r="Q717" s="728"/>
      <c r="BA717" s="418"/>
      <c r="BB717" s="495"/>
      <c r="BC717" s="418"/>
      <c r="BD717" s="418"/>
      <c r="BE717" s="418"/>
      <c r="BF717" s="418"/>
      <c r="BG717" s="418"/>
      <c r="BH717" s="418"/>
      <c r="BI717" s="418"/>
      <c r="BJ717" s="418"/>
      <c r="BK717" s="418"/>
      <c r="BL717" s="418"/>
      <c r="BM717" s="418"/>
      <c r="BN717" s="418"/>
      <c r="BO717" s="418"/>
      <c r="BP717" s="418"/>
      <c r="BQ717" s="418"/>
      <c r="BR717" s="418"/>
      <c r="BS717" s="418"/>
      <c r="BT717" s="418"/>
      <c r="BU717" s="418"/>
      <c r="BV717" s="418"/>
      <c r="BW717" s="418"/>
      <c r="BX717" s="418"/>
      <c r="BY717" s="418"/>
      <c r="BZ717" s="418"/>
      <c r="CA717" s="418"/>
      <c r="CB717" s="418"/>
      <c r="CC717" s="418"/>
      <c r="CD717" s="418"/>
      <c r="CE717" s="418"/>
      <c r="CF717" s="418"/>
      <c r="CG717" s="418"/>
      <c r="CH717" s="418"/>
      <c r="CI717" s="418"/>
      <c r="CJ717" s="418"/>
      <c r="CK717" s="418"/>
      <c r="CL717" s="418"/>
      <c r="CM717" s="418"/>
      <c r="CN717" s="418"/>
      <c r="CO717" s="418"/>
      <c r="CP717" s="418"/>
      <c r="CQ717" s="418"/>
      <c r="CR717" s="418"/>
      <c r="CS717" s="418"/>
      <c r="CT717" s="418"/>
      <c r="CU717" s="418"/>
      <c r="CV717" s="418"/>
      <c r="CW717" s="418"/>
      <c r="CX717" s="418"/>
      <c r="CY717" s="418"/>
      <c r="CZ717" s="418"/>
    </row>
    <row r="718" ht="25.15" customHeight="true" x14ac:dyDescent="0.2">
      <c r="C718" s="728"/>
      <c r="D718" s="728"/>
      <c r="E718" s="728"/>
      <c r="F718" s="728"/>
      <c r="G718" s="728"/>
      <c r="H718" s="728"/>
      <c r="I718" s="728"/>
      <c r="J718" s="728"/>
      <c r="K718" s="728"/>
      <c r="L718" s="728"/>
      <c r="M718" s="728"/>
      <c r="N718" s="889" t="s">
        <v>568</v>
      </c>
      <c r="O718" s="914">
        <v>-6.806024908941462E-3</v>
      </c>
      <c r="P718" s="728"/>
      <c r="Q718" s="728"/>
      <c r="BA718" s="418"/>
      <c r="BB718" s="495"/>
      <c r="BC718" s="418"/>
      <c r="BD718" s="418"/>
      <c r="BE718" s="418"/>
      <c r="BF718" s="418"/>
      <c r="BG718" s="418"/>
      <c r="BH718" s="418"/>
      <c r="BI718" s="418"/>
      <c r="BJ718" s="418"/>
      <c r="BK718" s="418"/>
      <c r="BL718" s="418"/>
      <c r="BM718" s="418"/>
      <c r="BN718" s="418"/>
      <c r="BO718" s="418"/>
      <c r="BP718" s="418"/>
      <c r="BQ718" s="418"/>
      <c r="BR718" s="418"/>
      <c r="BS718" s="418"/>
      <c r="BT718" s="418"/>
      <c r="BU718" s="418"/>
      <c r="BV718" s="418"/>
      <c r="BW718" s="418"/>
      <c r="BX718" s="418"/>
      <c r="BY718" s="418"/>
      <c r="BZ718" s="418"/>
      <c r="CA718" s="418"/>
      <c r="CB718" s="418"/>
      <c r="CC718" s="418"/>
      <c r="CD718" s="418"/>
      <c r="CE718" s="418"/>
      <c r="CF718" s="418"/>
      <c r="CG718" s="418"/>
      <c r="CH718" s="418"/>
      <c r="CI718" s="418"/>
      <c r="CJ718" s="418"/>
      <c r="CK718" s="418"/>
      <c r="CL718" s="418"/>
      <c r="CM718" s="418"/>
      <c r="CN718" s="418"/>
      <c r="CO718" s="418"/>
      <c r="CP718" s="418"/>
      <c r="CQ718" s="418"/>
      <c r="CR718" s="418"/>
      <c r="CS718" s="418"/>
      <c r="CT718" s="418"/>
      <c r="CU718" s="418"/>
      <c r="CV718" s="418"/>
      <c r="CW718" s="418"/>
      <c r="CX718" s="418"/>
      <c r="CY718" s="418"/>
      <c r="CZ718" s="418"/>
    </row>
    <row r="719" ht="25.15" customHeight="true" x14ac:dyDescent="0.2">
      <c r="C719" s="728"/>
      <c r="D719" s="728"/>
      <c r="E719" s="728"/>
      <c r="F719" s="728"/>
      <c r="G719" s="728"/>
      <c r="H719" s="728"/>
      <c r="I719" s="728"/>
      <c r="J719" s="728"/>
      <c r="K719" s="728"/>
      <c r="L719" s="728"/>
      <c r="M719" s="728"/>
      <c r="N719" s="889" t="s">
        <v>588</v>
      </c>
      <c r="O719" s="914">
        <v>-2.2412794320583367E-3</v>
      </c>
      <c r="P719" s="728"/>
      <c r="Q719" s="728"/>
      <c r="BA719" s="418"/>
      <c r="BB719" s="495"/>
      <c r="BC719" s="418"/>
      <c r="BD719" s="418"/>
      <c r="BE719" s="418"/>
      <c r="BF719" s="418"/>
      <c r="BG719" s="418"/>
      <c r="BH719" s="418"/>
      <c r="BI719" s="418"/>
      <c r="BJ719" s="418"/>
      <c r="BK719" s="418"/>
      <c r="BL719" s="418"/>
      <c r="BM719" s="418"/>
      <c r="BN719" s="418"/>
      <c r="BO719" s="418"/>
      <c r="BP719" s="418"/>
      <c r="BQ719" s="418"/>
      <c r="BR719" s="418"/>
      <c r="BS719" s="418"/>
      <c r="BT719" s="418"/>
      <c r="BU719" s="418"/>
      <c r="BV719" s="418"/>
      <c r="BW719" s="418"/>
      <c r="BX719" s="418"/>
      <c r="BY719" s="418"/>
      <c r="BZ719" s="418"/>
      <c r="CA719" s="418"/>
      <c r="CB719" s="418"/>
      <c r="CC719" s="418"/>
      <c r="CD719" s="418"/>
      <c r="CE719" s="418"/>
      <c r="CF719" s="418"/>
      <c r="CG719" s="418"/>
      <c r="CH719" s="418"/>
      <c r="CI719" s="418"/>
      <c r="CJ719" s="418"/>
      <c r="CK719" s="418"/>
      <c r="CL719" s="418"/>
      <c r="CM719" s="418"/>
      <c r="CN719" s="418"/>
      <c r="CO719" s="418"/>
      <c r="CP719" s="418"/>
      <c r="CQ719" s="418"/>
      <c r="CR719" s="418"/>
      <c r="CS719" s="418"/>
      <c r="CT719" s="418"/>
      <c r="CU719" s="418"/>
      <c r="CV719" s="418"/>
      <c r="CW719" s="418"/>
      <c r="CX719" s="418"/>
      <c r="CY719" s="418"/>
      <c r="CZ719" s="418"/>
    </row>
    <row r="720" ht="25.15" customHeight="true" x14ac:dyDescent="0.2">
      <c r="C720" s="728"/>
      <c r="D720" s="728"/>
      <c r="E720" s="728"/>
      <c r="F720" s="728"/>
      <c r="G720" s="728"/>
      <c r="H720" s="728"/>
      <c r="I720" s="728"/>
      <c r="J720" s="728"/>
      <c r="K720" s="728"/>
      <c r="L720" s="728"/>
      <c r="M720" s="728"/>
      <c r="N720" s="889" t="s">
        <v>592</v>
      </c>
      <c r="O720" s="914">
        <v>5.2678057134258806E-4</v>
      </c>
      <c r="P720" s="728"/>
      <c r="Q720" s="728"/>
      <c r="BA720" s="418"/>
      <c r="BB720" s="495"/>
      <c r="BC720" s="418"/>
      <c r="BD720" s="418"/>
      <c r="BE720" s="418"/>
      <c r="BF720" s="418"/>
      <c r="BG720" s="418"/>
      <c r="BH720" s="418"/>
      <c r="BI720" s="418"/>
      <c r="BJ720" s="418"/>
      <c r="BK720" s="418"/>
      <c r="BL720" s="418"/>
      <c r="BM720" s="418"/>
      <c r="BN720" s="418"/>
      <c r="BO720" s="418"/>
      <c r="BP720" s="418"/>
      <c r="BQ720" s="418"/>
      <c r="BR720" s="418"/>
      <c r="BS720" s="418"/>
      <c r="BT720" s="418"/>
      <c r="BU720" s="418"/>
      <c r="BV720" s="418"/>
      <c r="BW720" s="418"/>
      <c r="BX720" s="418"/>
      <c r="BY720" s="418"/>
      <c r="BZ720" s="418"/>
      <c r="CA720" s="418"/>
      <c r="CB720" s="418"/>
      <c r="CC720" s="418"/>
      <c r="CD720" s="418"/>
      <c r="CE720" s="418"/>
      <c r="CF720" s="418"/>
      <c r="CG720" s="418"/>
      <c r="CH720" s="418"/>
      <c r="CI720" s="418"/>
      <c r="CJ720" s="418"/>
      <c r="CK720" s="418"/>
      <c r="CL720" s="418"/>
      <c r="CM720" s="418"/>
      <c r="CN720" s="418"/>
      <c r="CO720" s="418"/>
      <c r="CP720" s="418"/>
      <c r="CQ720" s="418"/>
      <c r="CR720" s="418"/>
      <c r="CS720" s="418"/>
      <c r="CT720" s="418"/>
      <c r="CU720" s="418"/>
      <c r="CV720" s="418"/>
      <c r="CW720" s="418"/>
      <c r="CX720" s="418"/>
      <c r="CY720" s="418"/>
      <c r="CZ720" s="418"/>
    </row>
    <row r="721" ht="25.15" customHeight="true" x14ac:dyDescent="0.2">
      <c r="C721" s="728"/>
      <c r="D721" s="728"/>
      <c r="E721" s="728"/>
      <c r="F721" s="728"/>
      <c r="G721" s="728"/>
      <c r="H721" s="728"/>
      <c r="I721" s="728"/>
      <c r="J721" s="728"/>
      <c r="K721" s="728"/>
      <c r="L721" s="728"/>
      <c r="M721" s="728"/>
      <c r="N721" s="889" t="s">
        <v>502</v>
      </c>
      <c r="O721" s="914">
        <v>2.9682307932557134E-2</v>
      </c>
      <c r="P721" s="728"/>
      <c r="Q721" s="728"/>
      <c r="BA721" s="418"/>
      <c r="BB721" s="495"/>
      <c r="BC721" s="418"/>
      <c r="BD721" s="418"/>
      <c r="BE721" s="418"/>
      <c r="BF721" s="418"/>
      <c r="BG721" s="418"/>
      <c r="BH721" s="418"/>
      <c r="BI721" s="418"/>
      <c r="BJ721" s="418"/>
      <c r="BK721" s="418"/>
      <c r="BL721" s="418"/>
      <c r="BM721" s="418"/>
      <c r="BN721" s="418"/>
      <c r="BO721" s="418"/>
      <c r="BP721" s="418"/>
      <c r="BQ721" s="418"/>
      <c r="BR721" s="418"/>
      <c r="BS721" s="418"/>
      <c r="BT721" s="418"/>
      <c r="BU721" s="418"/>
      <c r="BV721" s="418"/>
      <c r="BW721" s="418"/>
      <c r="BX721" s="418"/>
      <c r="BY721" s="418"/>
      <c r="BZ721" s="418"/>
      <c r="CA721" s="418"/>
      <c r="CB721" s="418"/>
      <c r="CC721" s="418"/>
      <c r="CD721" s="418"/>
      <c r="CE721" s="418"/>
      <c r="CF721" s="418"/>
      <c r="CG721" s="418"/>
      <c r="CH721" s="418"/>
      <c r="CI721" s="418"/>
      <c r="CJ721" s="418"/>
      <c r="CK721" s="418"/>
      <c r="CL721" s="418"/>
      <c r="CM721" s="418"/>
      <c r="CN721" s="418"/>
      <c r="CO721" s="418"/>
      <c r="CP721" s="418"/>
      <c r="CQ721" s="418"/>
      <c r="CR721" s="418"/>
      <c r="CS721" s="418"/>
      <c r="CT721" s="418"/>
      <c r="CU721" s="418"/>
      <c r="CV721" s="418"/>
      <c r="CW721" s="418"/>
      <c r="CX721" s="418"/>
      <c r="CY721" s="418"/>
      <c r="CZ721" s="418"/>
    </row>
    <row r="722" ht="25.15" customHeight="true" x14ac:dyDescent="0.2">
      <c r="C722" s="728"/>
      <c r="D722" s="728"/>
      <c r="E722" s="728"/>
      <c r="F722" s="728"/>
      <c r="G722" s="728"/>
      <c r="H722" s="728"/>
      <c r="I722" s="728"/>
      <c r="J722" s="728"/>
      <c r="K722" s="728"/>
      <c r="L722" s="728"/>
      <c r="M722" s="728"/>
      <c r="N722" s="889" t="s">
        <v>510</v>
      </c>
      <c r="O722" s="914">
        <v>-1.4983056569541549E-2</v>
      </c>
      <c r="P722" s="728"/>
      <c r="Q722" s="728"/>
      <c r="BA722" s="418"/>
      <c r="BB722" s="495"/>
      <c r="BC722" s="418"/>
      <c r="BD722" s="418"/>
      <c r="BE722" s="418"/>
      <c r="BF722" s="418"/>
      <c r="BG722" s="418"/>
      <c r="BH722" s="418"/>
      <c r="BI722" s="418"/>
      <c r="BJ722" s="418"/>
      <c r="BK722" s="418"/>
      <c r="BL722" s="418"/>
      <c r="BM722" s="418"/>
      <c r="BN722" s="418"/>
      <c r="BO722" s="418"/>
      <c r="BP722" s="418"/>
      <c r="BQ722" s="418"/>
      <c r="BR722" s="418"/>
      <c r="BS722" s="418"/>
      <c r="BT722" s="418"/>
      <c r="BU722" s="418"/>
      <c r="BV722" s="418"/>
      <c r="BW722" s="418"/>
      <c r="BX722" s="418"/>
      <c r="BY722" s="418"/>
      <c r="BZ722" s="418"/>
      <c r="CA722" s="418"/>
      <c r="CB722" s="418"/>
      <c r="CC722" s="418"/>
      <c r="CD722" s="418"/>
      <c r="CE722" s="418"/>
      <c r="CF722" s="418"/>
      <c r="CG722" s="418"/>
      <c r="CH722" s="418"/>
      <c r="CI722" s="418"/>
      <c r="CJ722" s="418"/>
      <c r="CK722" s="418"/>
      <c r="CL722" s="418"/>
      <c r="CM722" s="418"/>
      <c r="CN722" s="418"/>
      <c r="CO722" s="418"/>
      <c r="CP722" s="418"/>
      <c r="CQ722" s="418"/>
      <c r="CR722" s="418"/>
      <c r="CS722" s="418"/>
      <c r="CT722" s="418"/>
      <c r="CU722" s="418"/>
      <c r="CV722" s="418"/>
      <c r="CW722" s="418"/>
      <c r="CX722" s="418"/>
      <c r="CY722" s="418"/>
      <c r="CZ722" s="418"/>
    </row>
    <row r="723" ht="25.15" customHeight="true" x14ac:dyDescent="0.2">
      <c r="C723" s="728"/>
      <c r="D723" s="728"/>
      <c r="E723" s="728"/>
      <c r="F723" s="728"/>
      <c r="G723" s="728"/>
      <c r="H723" s="728"/>
      <c r="I723" s="728"/>
      <c r="J723" s="728"/>
      <c r="K723" s="728"/>
      <c r="L723" s="728"/>
      <c r="M723" s="728"/>
      <c r="N723" s="889" t="s">
        <v>535</v>
      </c>
      <c r="O723" s="914">
        <v>-1.3411479657747697E-2</v>
      </c>
      <c r="P723" s="728"/>
      <c r="Q723" s="728"/>
      <c r="BA723" s="418"/>
      <c r="BB723" s="495"/>
      <c r="BC723" s="418"/>
      <c r="BD723" s="418"/>
      <c r="BE723" s="418"/>
      <c r="BF723" s="418"/>
      <c r="BG723" s="418"/>
      <c r="BH723" s="418"/>
      <c r="BI723" s="418"/>
      <c r="BJ723" s="418"/>
      <c r="BK723" s="418"/>
      <c r="BL723" s="418"/>
      <c r="BM723" s="418"/>
      <c r="BN723" s="418"/>
      <c r="BO723" s="418"/>
      <c r="BP723" s="418"/>
      <c r="BQ723" s="418"/>
      <c r="BR723" s="418"/>
      <c r="BS723" s="418"/>
      <c r="BT723" s="418"/>
      <c r="BU723" s="418"/>
      <c r="BV723" s="418"/>
      <c r="BW723" s="418"/>
      <c r="BX723" s="418"/>
      <c r="BY723" s="418"/>
      <c r="BZ723" s="418"/>
      <c r="CA723" s="418"/>
      <c r="CB723" s="418"/>
      <c r="CC723" s="418"/>
      <c r="CD723" s="418"/>
      <c r="CE723" s="418"/>
      <c r="CF723" s="418"/>
      <c r="CG723" s="418"/>
      <c r="CH723" s="418"/>
      <c r="CI723" s="418"/>
      <c r="CJ723" s="418"/>
      <c r="CK723" s="418"/>
      <c r="CL723" s="418"/>
      <c r="CM723" s="418"/>
      <c r="CN723" s="418"/>
      <c r="CO723" s="418"/>
      <c r="CP723" s="418"/>
      <c r="CQ723" s="418"/>
      <c r="CR723" s="418"/>
      <c r="CS723" s="418"/>
      <c r="CT723" s="418"/>
      <c r="CU723" s="418"/>
      <c r="CV723" s="418"/>
      <c r="CW723" s="418"/>
      <c r="CX723" s="418"/>
      <c r="CY723" s="418"/>
      <c r="CZ723" s="418"/>
    </row>
    <row r="724" ht="25.15" customHeight="true" x14ac:dyDescent="0.2">
      <c r="C724" s="728"/>
      <c r="D724" s="728"/>
      <c r="E724" s="728"/>
      <c r="F724" s="728"/>
      <c r="G724" s="728"/>
      <c r="H724" s="728"/>
      <c r="I724" s="728"/>
      <c r="J724" s="728"/>
      <c r="K724" s="728"/>
      <c r="L724" s="728"/>
      <c r="M724" s="728"/>
      <c r="N724" s="889" t="s">
        <v>551</v>
      </c>
      <c r="O724" s="914">
        <v>-1.3664482209874812E-2</v>
      </c>
      <c r="P724" s="728"/>
      <c r="Q724" s="728"/>
      <c r="BA724" s="418"/>
      <c r="BB724" s="495"/>
      <c r="BC724" s="418"/>
      <c r="BD724" s="418"/>
      <c r="BE724" s="418"/>
      <c r="BF724" s="418"/>
      <c r="BG724" s="418"/>
      <c r="BH724" s="418"/>
      <c r="BI724" s="418"/>
      <c r="BJ724" s="418"/>
      <c r="BK724" s="418"/>
      <c r="BL724" s="418"/>
      <c r="BM724" s="418"/>
      <c r="BN724" s="418"/>
      <c r="BO724" s="418"/>
      <c r="BP724" s="418"/>
      <c r="BQ724" s="418"/>
      <c r="BR724" s="418"/>
      <c r="BS724" s="418"/>
      <c r="BT724" s="418"/>
      <c r="BU724" s="418"/>
      <c r="BV724" s="418"/>
      <c r="BW724" s="418"/>
      <c r="BX724" s="418"/>
      <c r="BY724" s="418"/>
      <c r="BZ724" s="418"/>
      <c r="CA724" s="418"/>
      <c r="CB724" s="418"/>
      <c r="CC724" s="418"/>
      <c r="CD724" s="418"/>
      <c r="CE724" s="418"/>
      <c r="CF724" s="418"/>
      <c r="CG724" s="418"/>
      <c r="CH724" s="418"/>
      <c r="CI724" s="418"/>
      <c r="CJ724" s="418"/>
      <c r="CK724" s="418"/>
      <c r="CL724" s="418"/>
      <c r="CM724" s="418"/>
      <c r="CN724" s="418"/>
      <c r="CO724" s="418"/>
      <c r="CP724" s="418"/>
      <c r="CQ724" s="418"/>
      <c r="CR724" s="418"/>
      <c r="CS724" s="418"/>
      <c r="CT724" s="418"/>
      <c r="CU724" s="418"/>
      <c r="CV724" s="418"/>
      <c r="CW724" s="418"/>
      <c r="CX724" s="418"/>
      <c r="CY724" s="418"/>
      <c r="CZ724" s="418"/>
    </row>
    <row r="725" ht="25.15" customHeight="true" x14ac:dyDescent="0.2">
      <c r="C725" s="728"/>
      <c r="D725" s="728"/>
      <c r="E725" s="728"/>
      <c r="F725" s="728"/>
      <c r="G725" s="728"/>
      <c r="H725" s="728"/>
      <c r="I725" s="728"/>
      <c r="J725" s="728"/>
      <c r="K725" s="728"/>
      <c r="L725" s="728"/>
      <c r="M725" s="728"/>
      <c r="N725" s="889" t="s">
        <v>556</v>
      </c>
      <c r="O725" s="914">
        <v>1.2977735230947671E-2</v>
      </c>
      <c r="P725" s="728"/>
      <c r="Q725" s="728"/>
      <c r="BA725" s="418"/>
      <c r="BB725" s="495"/>
      <c r="BC725" s="418"/>
      <c r="BD725" s="418"/>
      <c r="BE725" s="418"/>
      <c r="BF725" s="418"/>
      <c r="BG725" s="418"/>
      <c r="BH725" s="418"/>
      <c r="BI725" s="418"/>
      <c r="BJ725" s="418"/>
      <c r="BK725" s="418"/>
      <c r="BL725" s="418"/>
      <c r="BM725" s="418"/>
      <c r="BN725" s="418"/>
      <c r="BO725" s="418"/>
      <c r="BP725" s="418"/>
      <c r="BQ725" s="418"/>
      <c r="BR725" s="418"/>
      <c r="BS725" s="418"/>
      <c r="BT725" s="418"/>
      <c r="BU725" s="418"/>
      <c r="BV725" s="418"/>
      <c r="BW725" s="418"/>
      <c r="BX725" s="418"/>
      <c r="BY725" s="418"/>
      <c r="BZ725" s="418"/>
      <c r="CA725" s="418"/>
      <c r="CB725" s="418"/>
      <c r="CC725" s="418"/>
      <c r="CD725" s="418"/>
      <c r="CE725" s="418"/>
      <c r="CF725" s="418"/>
      <c r="CG725" s="418"/>
      <c r="CH725" s="418"/>
      <c r="CI725" s="418"/>
      <c r="CJ725" s="418"/>
      <c r="CK725" s="418"/>
      <c r="CL725" s="418"/>
      <c r="CM725" s="418"/>
      <c r="CN725" s="418"/>
      <c r="CO725" s="418"/>
      <c r="CP725" s="418"/>
      <c r="CQ725" s="418"/>
      <c r="CR725" s="418"/>
      <c r="CS725" s="418"/>
      <c r="CT725" s="418"/>
      <c r="CU725" s="418"/>
      <c r="CV725" s="418"/>
      <c r="CW725" s="418"/>
      <c r="CX725" s="418"/>
      <c r="CY725" s="418"/>
      <c r="CZ725" s="418"/>
    </row>
    <row r="726" ht="25.15" customHeight="true" x14ac:dyDescent="0.2">
      <c r="C726" s="728"/>
      <c r="D726" s="728"/>
      <c r="E726" s="728"/>
      <c r="F726" s="728"/>
      <c r="G726" s="728"/>
      <c r="H726" s="728"/>
      <c r="I726" s="728"/>
      <c r="J726" s="728"/>
      <c r="K726" s="728"/>
      <c r="L726" s="728"/>
      <c r="M726" s="728"/>
      <c r="N726" s="889" t="s">
        <v>558</v>
      </c>
      <c r="O726" s="914">
        <v>-9.4570102599493035E-3</v>
      </c>
      <c r="P726" s="728"/>
      <c r="Q726" s="728"/>
      <c r="BA726" s="418"/>
      <c r="BB726" s="495"/>
      <c r="BC726" s="418"/>
      <c r="BD726" s="418"/>
      <c r="BE726" s="418"/>
      <c r="BF726" s="418"/>
      <c r="BG726" s="418"/>
      <c r="BH726" s="418"/>
      <c r="BI726" s="418"/>
      <c r="BJ726" s="418"/>
      <c r="BK726" s="418"/>
      <c r="BL726" s="418"/>
      <c r="BM726" s="418"/>
      <c r="BN726" s="418"/>
      <c r="BO726" s="418"/>
      <c r="BP726" s="418"/>
      <c r="BQ726" s="418"/>
      <c r="BR726" s="418"/>
      <c r="BS726" s="418"/>
      <c r="BT726" s="418"/>
      <c r="BU726" s="418"/>
      <c r="BV726" s="418"/>
      <c r="BW726" s="418"/>
      <c r="BX726" s="418"/>
      <c r="BY726" s="418"/>
      <c r="BZ726" s="418"/>
      <c r="CA726" s="418"/>
      <c r="CB726" s="418"/>
      <c r="CC726" s="418"/>
      <c r="CD726" s="418"/>
      <c r="CE726" s="418"/>
      <c r="CF726" s="418"/>
      <c r="CG726" s="418"/>
      <c r="CH726" s="418"/>
      <c r="CI726" s="418"/>
      <c r="CJ726" s="418"/>
      <c r="CK726" s="418"/>
      <c r="CL726" s="418"/>
      <c r="CM726" s="418"/>
      <c r="CN726" s="418"/>
      <c r="CO726" s="418"/>
      <c r="CP726" s="418"/>
      <c r="CQ726" s="418"/>
      <c r="CR726" s="418"/>
      <c r="CS726" s="418"/>
      <c r="CT726" s="418"/>
      <c r="CU726" s="418"/>
      <c r="CV726" s="418"/>
      <c r="CW726" s="418"/>
      <c r="CX726" s="418"/>
      <c r="CY726" s="418"/>
      <c r="CZ726" s="418"/>
    </row>
    <row r="727" ht="25.15" customHeight="true" x14ac:dyDescent="0.2">
      <c r="C727" s="728"/>
      <c r="D727" s="728"/>
      <c r="E727" s="728"/>
      <c r="F727" s="728"/>
      <c r="G727" s="728"/>
      <c r="H727" s="728"/>
      <c r="I727" s="728"/>
      <c r="J727" s="728"/>
      <c r="K727" s="728"/>
      <c r="L727" s="728"/>
      <c r="M727" s="728"/>
      <c r="N727" s="889" t="s">
        <v>578</v>
      </c>
      <c r="O727" s="914">
        <v>-4.3743295903724885E-3</v>
      </c>
      <c r="P727" s="728"/>
      <c r="Q727" s="728"/>
      <c r="BA727" s="418"/>
      <c r="BB727" s="495"/>
      <c r="BC727" s="418"/>
      <c r="BD727" s="418"/>
      <c r="BE727" s="418"/>
      <c r="BF727" s="418"/>
      <c r="BG727" s="418"/>
      <c r="BH727" s="418"/>
      <c r="BI727" s="418"/>
      <c r="BJ727" s="418"/>
      <c r="BK727" s="418"/>
      <c r="BL727" s="418"/>
      <c r="BM727" s="418"/>
      <c r="BN727" s="418"/>
      <c r="BO727" s="418"/>
      <c r="BP727" s="418"/>
      <c r="BQ727" s="418"/>
      <c r="BR727" s="418"/>
      <c r="BS727" s="418"/>
      <c r="BT727" s="418"/>
      <c r="BU727" s="418"/>
      <c r="BV727" s="418"/>
      <c r="BW727" s="418"/>
      <c r="BX727" s="418"/>
      <c r="BY727" s="418"/>
      <c r="BZ727" s="418"/>
      <c r="CA727" s="418"/>
      <c r="CB727" s="418"/>
      <c r="CC727" s="418"/>
      <c r="CD727" s="418"/>
      <c r="CE727" s="418"/>
      <c r="CF727" s="418"/>
      <c r="CG727" s="418"/>
      <c r="CH727" s="418"/>
      <c r="CI727" s="418"/>
      <c r="CJ727" s="418"/>
      <c r="CK727" s="418"/>
      <c r="CL727" s="418"/>
      <c r="CM727" s="418"/>
      <c r="CN727" s="418"/>
      <c r="CO727" s="418"/>
      <c r="CP727" s="418"/>
      <c r="CQ727" s="418"/>
      <c r="CR727" s="418"/>
      <c r="CS727" s="418"/>
      <c r="CT727" s="418"/>
      <c r="CU727" s="418"/>
      <c r="CV727" s="418"/>
      <c r="CW727" s="418"/>
      <c r="CX727" s="418"/>
      <c r="CY727" s="418"/>
      <c r="CZ727" s="418"/>
    </row>
    <row r="728" ht="25.15" customHeight="true" x14ac:dyDescent="0.2">
      <c r="C728" s="728"/>
      <c r="D728" s="728"/>
      <c r="E728" s="728"/>
      <c r="F728" s="728"/>
      <c r="G728" s="728"/>
      <c r="H728" s="728"/>
      <c r="I728" s="728"/>
      <c r="J728" s="728"/>
      <c r="K728" s="728"/>
      <c r="L728" s="728"/>
      <c r="M728" s="728"/>
      <c r="N728" s="889" t="s">
        <v>569</v>
      </c>
      <c r="O728" s="914">
        <v>-7.6813813054268437E-3</v>
      </c>
      <c r="P728" s="728"/>
      <c r="Q728" s="728"/>
      <c r="BA728" s="418"/>
      <c r="BB728" s="495"/>
      <c r="BC728" s="418"/>
      <c r="BD728" s="418"/>
      <c r="BE728" s="418"/>
      <c r="BF728" s="418"/>
      <c r="BG728" s="418"/>
      <c r="BH728" s="418"/>
      <c r="BI728" s="418"/>
      <c r="BJ728" s="418"/>
      <c r="BK728" s="418"/>
      <c r="BL728" s="418"/>
      <c r="BM728" s="418"/>
      <c r="BN728" s="418"/>
      <c r="BO728" s="418"/>
      <c r="BP728" s="418"/>
      <c r="BQ728" s="418"/>
      <c r="BR728" s="418"/>
      <c r="BS728" s="418"/>
      <c r="BT728" s="418"/>
      <c r="BU728" s="418"/>
      <c r="BV728" s="418"/>
      <c r="BW728" s="418"/>
      <c r="BX728" s="418"/>
      <c r="BY728" s="418"/>
      <c r="BZ728" s="418"/>
      <c r="CA728" s="418"/>
      <c r="CB728" s="418"/>
      <c r="CC728" s="418"/>
      <c r="CD728" s="418"/>
      <c r="CE728" s="418"/>
      <c r="CF728" s="418"/>
      <c r="CG728" s="418"/>
      <c r="CH728" s="418"/>
      <c r="CI728" s="418"/>
      <c r="CJ728" s="418"/>
      <c r="CK728" s="418"/>
      <c r="CL728" s="418"/>
      <c r="CM728" s="418"/>
      <c r="CN728" s="418"/>
      <c r="CO728" s="418"/>
      <c r="CP728" s="418"/>
      <c r="CQ728" s="418"/>
      <c r="CR728" s="418"/>
      <c r="CS728" s="418"/>
      <c r="CT728" s="418"/>
      <c r="CU728" s="418"/>
      <c r="CV728" s="418"/>
      <c r="CW728" s="418"/>
      <c r="CX728" s="418"/>
      <c r="CY728" s="418"/>
      <c r="CZ728" s="418"/>
    </row>
    <row r="729" ht="25.15" customHeight="true" x14ac:dyDescent="0.2">
      <c r="C729" s="728"/>
      <c r="D729" s="728"/>
      <c r="E729" s="728"/>
      <c r="F729" s="728"/>
      <c r="G729" s="728"/>
      <c r="H729" s="728"/>
      <c r="I729" s="728"/>
      <c r="J729" s="728"/>
      <c r="K729" s="728"/>
      <c r="L729" s="728"/>
      <c r="M729" s="728"/>
      <c r="N729" s="889" t="s">
        <v>512</v>
      </c>
      <c r="O729" s="914">
        <v>2.4401948735463704E-2</v>
      </c>
      <c r="P729" s="728"/>
      <c r="Q729" s="728"/>
      <c r="BA729" s="418"/>
      <c r="BB729" s="495"/>
      <c r="BC729" s="418"/>
      <c r="BD729" s="418"/>
      <c r="BE729" s="418"/>
      <c r="BF729" s="418"/>
      <c r="BG729" s="418"/>
      <c r="BH729" s="418"/>
      <c r="BI729" s="418"/>
      <c r="BJ729" s="418"/>
      <c r="BK729" s="418"/>
      <c r="BL729" s="418"/>
      <c r="BM729" s="418"/>
      <c r="BN729" s="418"/>
      <c r="BO729" s="418"/>
      <c r="BP729" s="418"/>
      <c r="BQ729" s="418"/>
      <c r="BR729" s="418"/>
      <c r="BS729" s="418"/>
      <c r="BT729" s="418"/>
      <c r="BU729" s="418"/>
      <c r="BV729" s="418"/>
      <c r="BW729" s="418"/>
      <c r="BX729" s="418"/>
      <c r="BY729" s="418"/>
      <c r="BZ729" s="418"/>
      <c r="CA729" s="418"/>
      <c r="CB729" s="418"/>
      <c r="CC729" s="418"/>
      <c r="CD729" s="418"/>
      <c r="CE729" s="418"/>
      <c r="CF729" s="418"/>
      <c r="CG729" s="418"/>
      <c r="CH729" s="418"/>
      <c r="CI729" s="418"/>
      <c r="CJ729" s="418"/>
      <c r="CK729" s="418"/>
      <c r="CL729" s="418"/>
      <c r="CM729" s="418"/>
      <c r="CN729" s="418"/>
      <c r="CO729" s="418"/>
      <c r="CP729" s="418"/>
      <c r="CQ729" s="418"/>
      <c r="CR729" s="418"/>
      <c r="CS729" s="418"/>
      <c r="CT729" s="418"/>
      <c r="CU729" s="418"/>
      <c r="CV729" s="418"/>
      <c r="CW729" s="418"/>
      <c r="CX729" s="418"/>
      <c r="CY729" s="418"/>
      <c r="CZ729" s="418"/>
    </row>
    <row r="730" ht="25.15" customHeight="true" x14ac:dyDescent="0.2">
      <c r="C730" s="728"/>
      <c r="D730" s="728"/>
      <c r="E730" s="728"/>
      <c r="F730" s="728"/>
      <c r="G730" s="728"/>
      <c r="H730" s="728"/>
      <c r="I730" s="728"/>
      <c r="J730" s="728"/>
      <c r="K730" s="728"/>
      <c r="L730" s="728"/>
      <c r="M730" s="728"/>
      <c r="N730" s="889" t="s">
        <v>522</v>
      </c>
      <c r="O730" s="914">
        <v>-2.5136766739886133E-2</v>
      </c>
      <c r="P730" s="728"/>
      <c r="Q730" s="728"/>
      <c r="BA730" s="418"/>
      <c r="BB730" s="495"/>
      <c r="BC730" s="418"/>
      <c r="BD730" s="418"/>
      <c r="BE730" s="418"/>
      <c r="BF730" s="418"/>
      <c r="BG730" s="418"/>
      <c r="BH730" s="418"/>
      <c r="BI730" s="418"/>
      <c r="BJ730" s="418"/>
      <c r="BK730" s="418"/>
      <c r="BL730" s="418"/>
      <c r="BM730" s="418"/>
      <c r="BN730" s="418"/>
      <c r="BO730" s="418"/>
      <c r="BP730" s="418"/>
      <c r="BQ730" s="418"/>
      <c r="BR730" s="418"/>
      <c r="BS730" s="418"/>
      <c r="BT730" s="418"/>
      <c r="BU730" s="418"/>
      <c r="BV730" s="418"/>
      <c r="BW730" s="418"/>
      <c r="BX730" s="418"/>
      <c r="BY730" s="418"/>
      <c r="BZ730" s="418"/>
      <c r="CA730" s="418"/>
      <c r="CB730" s="418"/>
      <c r="CC730" s="418"/>
      <c r="CD730" s="418"/>
      <c r="CE730" s="418"/>
      <c r="CF730" s="418"/>
      <c r="CG730" s="418"/>
      <c r="CH730" s="418"/>
      <c r="CI730" s="418"/>
      <c r="CJ730" s="418"/>
      <c r="CK730" s="418"/>
      <c r="CL730" s="418"/>
      <c r="CM730" s="418"/>
      <c r="CN730" s="418"/>
      <c r="CO730" s="418"/>
      <c r="CP730" s="418"/>
      <c r="CQ730" s="418"/>
      <c r="CR730" s="418"/>
      <c r="CS730" s="418"/>
      <c r="CT730" s="418"/>
      <c r="CU730" s="418"/>
      <c r="CV730" s="418"/>
      <c r="CW730" s="418"/>
      <c r="CX730" s="418"/>
      <c r="CY730" s="418"/>
      <c r="CZ730" s="418"/>
    </row>
    <row r="731" ht="25.15" customHeight="true" x14ac:dyDescent="0.2">
      <c r="C731" s="728"/>
      <c r="D731" s="728"/>
      <c r="E731" s="728"/>
      <c r="F731" s="728"/>
      <c r="G731" s="728"/>
      <c r="H731" s="728"/>
      <c r="I731" s="728"/>
      <c r="J731" s="728"/>
      <c r="K731" s="728"/>
      <c r="L731" s="728"/>
      <c r="M731" s="728"/>
      <c r="N731" s="889" t="s">
        <v>554</v>
      </c>
      <c r="O731" s="914">
        <v>-4.5478480068954271E-3</v>
      </c>
      <c r="P731" s="728"/>
      <c r="Q731" s="728"/>
      <c r="BA731" s="418"/>
      <c r="BB731" s="495"/>
      <c r="BC731" s="418"/>
      <c r="BD731" s="418"/>
      <c r="BE731" s="418"/>
      <c r="BF731" s="418"/>
      <c r="BG731" s="418"/>
      <c r="BH731" s="418"/>
      <c r="BI731" s="418"/>
      <c r="BJ731" s="418"/>
      <c r="BK731" s="418"/>
      <c r="BL731" s="418"/>
      <c r="BM731" s="418"/>
      <c r="BN731" s="418"/>
      <c r="BO731" s="418"/>
      <c r="BP731" s="418"/>
      <c r="BQ731" s="418"/>
      <c r="BR731" s="418"/>
      <c r="BS731" s="418"/>
      <c r="BT731" s="418"/>
      <c r="BU731" s="418"/>
      <c r="BV731" s="418"/>
      <c r="BW731" s="418"/>
      <c r="BX731" s="418"/>
      <c r="BY731" s="418"/>
      <c r="BZ731" s="418"/>
      <c r="CA731" s="418"/>
      <c r="CB731" s="418"/>
      <c r="CC731" s="418"/>
      <c r="CD731" s="418"/>
      <c r="CE731" s="418"/>
      <c r="CF731" s="418"/>
      <c r="CG731" s="418"/>
      <c r="CH731" s="418"/>
      <c r="CI731" s="418"/>
      <c r="CJ731" s="418"/>
      <c r="CK731" s="418"/>
      <c r="CL731" s="418"/>
      <c r="CM731" s="418"/>
      <c r="CN731" s="418"/>
      <c r="CO731" s="418"/>
      <c r="CP731" s="418"/>
      <c r="CQ731" s="418"/>
      <c r="CR731" s="418"/>
      <c r="CS731" s="418"/>
      <c r="CT731" s="418"/>
      <c r="CU731" s="418"/>
      <c r="CV731" s="418"/>
      <c r="CW731" s="418"/>
      <c r="CX731" s="418"/>
      <c r="CY731" s="418"/>
      <c r="CZ731" s="418"/>
    </row>
    <row r="732" ht="25.15" customHeight="true" x14ac:dyDescent="0.2">
      <c r="C732" s="728"/>
      <c r="D732" s="728"/>
      <c r="E732" s="728"/>
      <c r="F732" s="728"/>
      <c r="G732" s="728"/>
      <c r="H732" s="728"/>
      <c r="I732" s="728"/>
      <c r="J732" s="728"/>
      <c r="K732" s="728"/>
      <c r="L732" s="728"/>
      <c r="M732" s="728"/>
      <c r="N732" s="889" t="s">
        <v>561</v>
      </c>
      <c r="O732" s="914">
        <v>5.7543826899547242E-3</v>
      </c>
      <c r="P732" s="728"/>
      <c r="Q732" s="728"/>
      <c r="BA732" s="418"/>
      <c r="BB732" s="495"/>
      <c r="BC732" s="418"/>
      <c r="BD732" s="418"/>
      <c r="BE732" s="418"/>
      <c r="BF732" s="418"/>
      <c r="BG732" s="418"/>
      <c r="BH732" s="418"/>
      <c r="BI732" s="418"/>
      <c r="BJ732" s="418"/>
      <c r="BK732" s="418"/>
      <c r="BL732" s="418"/>
      <c r="BM732" s="418"/>
      <c r="BN732" s="418"/>
      <c r="BO732" s="418"/>
      <c r="BP732" s="418"/>
      <c r="BQ732" s="418"/>
      <c r="BR732" s="418"/>
      <c r="BS732" s="418"/>
      <c r="BT732" s="418"/>
      <c r="BU732" s="418"/>
      <c r="BV732" s="418"/>
      <c r="BW732" s="418"/>
      <c r="BX732" s="418"/>
      <c r="BY732" s="418"/>
      <c r="BZ732" s="418"/>
      <c r="CA732" s="418"/>
      <c r="CB732" s="418"/>
      <c r="CC732" s="418"/>
      <c r="CD732" s="418"/>
      <c r="CE732" s="418"/>
      <c r="CF732" s="418"/>
      <c r="CG732" s="418"/>
      <c r="CH732" s="418"/>
      <c r="CI732" s="418"/>
      <c r="CJ732" s="418"/>
      <c r="CK732" s="418"/>
      <c r="CL732" s="418"/>
      <c r="CM732" s="418"/>
      <c r="CN732" s="418"/>
      <c r="CO732" s="418"/>
      <c r="CP732" s="418"/>
      <c r="CQ732" s="418"/>
      <c r="CR732" s="418"/>
      <c r="CS732" s="418"/>
      <c r="CT732" s="418"/>
      <c r="CU732" s="418"/>
      <c r="CV732" s="418"/>
      <c r="CW732" s="418"/>
      <c r="CX732" s="418"/>
      <c r="CY732" s="418"/>
      <c r="CZ732" s="418"/>
    </row>
    <row r="733" ht="25.15" customHeight="true" x14ac:dyDescent="0.2">
      <c r="C733" s="728"/>
      <c r="D733" s="728"/>
      <c r="E733" s="728"/>
      <c r="F733" s="728"/>
      <c r="G733" s="728"/>
      <c r="H733" s="728"/>
      <c r="I733" s="728"/>
      <c r="J733" s="728"/>
      <c r="K733" s="728"/>
      <c r="L733" s="728"/>
      <c r="M733" s="728"/>
      <c r="N733" s="889" t="s">
        <v>541</v>
      </c>
      <c r="O733" s="914">
        <v>1.4025080619175716E-2</v>
      </c>
      <c r="P733" s="728"/>
      <c r="Q733" s="728"/>
      <c r="BA733" s="418"/>
      <c r="BB733" s="495"/>
      <c r="BC733" s="418"/>
      <c r="BD733" s="418"/>
      <c r="BE733" s="418"/>
      <c r="BF733" s="418"/>
      <c r="BG733" s="418"/>
      <c r="BH733" s="418"/>
      <c r="BI733" s="418"/>
      <c r="BJ733" s="418"/>
      <c r="BK733" s="418"/>
      <c r="BL733" s="418"/>
      <c r="BM733" s="418"/>
      <c r="BN733" s="418"/>
      <c r="BO733" s="418"/>
      <c r="BP733" s="418"/>
      <c r="BQ733" s="418"/>
      <c r="BR733" s="418"/>
      <c r="BS733" s="418"/>
      <c r="BT733" s="418"/>
      <c r="BU733" s="418"/>
      <c r="BV733" s="418"/>
      <c r="BW733" s="418"/>
      <c r="BX733" s="418"/>
      <c r="BY733" s="418"/>
      <c r="BZ733" s="418"/>
      <c r="CA733" s="418"/>
      <c r="CB733" s="418"/>
      <c r="CC733" s="418"/>
      <c r="CD733" s="418"/>
      <c r="CE733" s="418"/>
      <c r="CF733" s="418"/>
      <c r="CG733" s="418"/>
      <c r="CH733" s="418"/>
      <c r="CI733" s="418"/>
      <c r="CJ733" s="418"/>
      <c r="CK733" s="418"/>
      <c r="CL733" s="418"/>
      <c r="CM733" s="418"/>
      <c r="CN733" s="418"/>
      <c r="CO733" s="418"/>
      <c r="CP733" s="418"/>
      <c r="CQ733" s="418"/>
      <c r="CR733" s="418"/>
      <c r="CS733" s="418"/>
      <c r="CT733" s="418"/>
      <c r="CU733" s="418"/>
      <c r="CV733" s="418"/>
      <c r="CW733" s="418"/>
      <c r="CX733" s="418"/>
      <c r="CY733" s="418"/>
      <c r="CZ733" s="418"/>
    </row>
    <row r="734" ht="25.15" customHeight="true" x14ac:dyDescent="0.2">
      <c r="C734" s="728"/>
      <c r="D734" s="728"/>
      <c r="E734" s="728"/>
      <c r="F734" s="728"/>
      <c r="G734" s="728"/>
      <c r="H734" s="728"/>
      <c r="I734" s="728"/>
      <c r="J734" s="728"/>
      <c r="K734" s="728"/>
      <c r="L734" s="728"/>
      <c r="M734" s="728"/>
      <c r="N734" s="889" t="s">
        <v>542</v>
      </c>
      <c r="O734" s="914">
        <v>-1.4978038103483407E-2</v>
      </c>
      <c r="P734" s="728"/>
      <c r="Q734" s="728"/>
      <c r="BA734" s="418"/>
      <c r="BB734" s="495"/>
      <c r="BC734" s="418"/>
      <c r="BD734" s="418"/>
      <c r="BE734" s="418"/>
      <c r="BF734" s="418"/>
      <c r="BG734" s="418"/>
      <c r="BH734" s="418"/>
      <c r="BI734" s="418"/>
      <c r="BJ734" s="418"/>
      <c r="BK734" s="418"/>
      <c r="BL734" s="418"/>
      <c r="BM734" s="418"/>
      <c r="BN734" s="418"/>
      <c r="BO734" s="418"/>
      <c r="BP734" s="418"/>
      <c r="BQ734" s="418"/>
      <c r="BR734" s="418"/>
      <c r="BS734" s="418"/>
      <c r="BT734" s="418"/>
      <c r="BU734" s="418"/>
      <c r="BV734" s="418"/>
      <c r="BW734" s="418"/>
      <c r="BX734" s="418"/>
      <c r="BY734" s="418"/>
      <c r="BZ734" s="418"/>
      <c r="CA734" s="418"/>
      <c r="CB734" s="418"/>
      <c r="CC734" s="418"/>
      <c r="CD734" s="418"/>
      <c r="CE734" s="418"/>
      <c r="CF734" s="418"/>
      <c r="CG734" s="418"/>
      <c r="CH734" s="418"/>
      <c r="CI734" s="418"/>
      <c r="CJ734" s="418"/>
      <c r="CK734" s="418"/>
      <c r="CL734" s="418"/>
      <c r="CM734" s="418"/>
      <c r="CN734" s="418"/>
      <c r="CO734" s="418"/>
      <c r="CP734" s="418"/>
      <c r="CQ734" s="418"/>
      <c r="CR734" s="418"/>
      <c r="CS734" s="418"/>
      <c r="CT734" s="418"/>
      <c r="CU734" s="418"/>
      <c r="CV734" s="418"/>
      <c r="CW734" s="418"/>
      <c r="CX734" s="418"/>
      <c r="CY734" s="418"/>
      <c r="CZ734" s="418"/>
    </row>
    <row r="735" ht="25.15" customHeight="true" x14ac:dyDescent="0.2">
      <c r="C735" s="728"/>
      <c r="D735" s="728"/>
      <c r="E735" s="728"/>
      <c r="F735" s="728"/>
      <c r="G735" s="728"/>
      <c r="H735" s="728"/>
      <c r="I735" s="728"/>
      <c r="J735" s="728"/>
      <c r="K735" s="728"/>
      <c r="L735" s="728"/>
      <c r="M735" s="728"/>
      <c r="N735" s="889" t="s">
        <v>570</v>
      </c>
      <c r="O735" s="914">
        <v>2.01568945422819E-3</v>
      </c>
      <c r="P735" s="728"/>
      <c r="Q735" s="728"/>
      <c r="BA735" s="418"/>
      <c r="BB735" s="495"/>
      <c r="BC735" s="418"/>
      <c r="BD735" s="418"/>
      <c r="BE735" s="418"/>
      <c r="BF735" s="418"/>
      <c r="BG735" s="418"/>
      <c r="BH735" s="418"/>
      <c r="BI735" s="418"/>
      <c r="BJ735" s="418"/>
      <c r="BK735" s="418"/>
      <c r="BL735" s="418"/>
      <c r="BM735" s="418"/>
      <c r="BN735" s="418"/>
      <c r="BO735" s="418"/>
      <c r="BP735" s="418"/>
      <c r="BQ735" s="418"/>
      <c r="BR735" s="418"/>
      <c r="BS735" s="418"/>
      <c r="BT735" s="418"/>
      <c r="BU735" s="418"/>
      <c r="BV735" s="418"/>
      <c r="BW735" s="418"/>
      <c r="BX735" s="418"/>
      <c r="BY735" s="418"/>
      <c r="BZ735" s="418"/>
      <c r="CA735" s="418"/>
      <c r="CB735" s="418"/>
      <c r="CC735" s="418"/>
      <c r="CD735" s="418"/>
      <c r="CE735" s="418"/>
      <c r="CF735" s="418"/>
      <c r="CG735" s="418"/>
      <c r="CH735" s="418"/>
      <c r="CI735" s="418"/>
      <c r="CJ735" s="418"/>
      <c r="CK735" s="418"/>
      <c r="CL735" s="418"/>
      <c r="CM735" s="418"/>
      <c r="CN735" s="418"/>
      <c r="CO735" s="418"/>
      <c r="CP735" s="418"/>
      <c r="CQ735" s="418"/>
      <c r="CR735" s="418"/>
      <c r="CS735" s="418"/>
      <c r="CT735" s="418"/>
      <c r="CU735" s="418"/>
      <c r="CV735" s="418"/>
      <c r="CW735" s="418"/>
      <c r="CX735" s="418"/>
      <c r="CY735" s="418"/>
      <c r="CZ735" s="418"/>
    </row>
    <row r="736" ht="25.15" customHeight="true" x14ac:dyDescent="0.2">
      <c r="C736" s="728"/>
      <c r="D736" s="728"/>
      <c r="E736" s="728"/>
      <c r="F736" s="728"/>
      <c r="G736" s="728"/>
      <c r="H736" s="728"/>
      <c r="I736" s="728"/>
      <c r="J736" s="728"/>
      <c r="K736" s="728"/>
      <c r="L736" s="728"/>
      <c r="M736" s="728"/>
      <c r="N736" s="889" t="s">
        <v>584</v>
      </c>
      <c r="O736" s="914">
        <v>1.7152507651263143E-3</v>
      </c>
      <c r="P736" s="728"/>
      <c r="Q736" s="728"/>
      <c r="BA736" s="418"/>
      <c r="BB736" s="495"/>
      <c r="BC736" s="418"/>
      <c r="BD736" s="418"/>
      <c r="BE736" s="418"/>
      <c r="BF736" s="418"/>
      <c r="BG736" s="418"/>
      <c r="BH736" s="418"/>
      <c r="BI736" s="418"/>
      <c r="BJ736" s="418"/>
      <c r="BK736" s="418"/>
      <c r="BL736" s="418"/>
      <c r="BM736" s="418"/>
      <c r="BN736" s="418"/>
      <c r="BO736" s="418"/>
      <c r="BP736" s="418"/>
      <c r="BQ736" s="418"/>
      <c r="BR736" s="418"/>
      <c r="BS736" s="418"/>
      <c r="BT736" s="418"/>
      <c r="BU736" s="418"/>
      <c r="BV736" s="418"/>
      <c r="BW736" s="418"/>
      <c r="BX736" s="418"/>
      <c r="BY736" s="418"/>
      <c r="BZ736" s="418"/>
      <c r="CA736" s="418"/>
      <c r="CB736" s="418"/>
      <c r="CC736" s="418"/>
      <c r="CD736" s="418"/>
      <c r="CE736" s="418"/>
      <c r="CF736" s="418"/>
      <c r="CG736" s="418"/>
      <c r="CH736" s="418"/>
      <c r="CI736" s="418"/>
      <c r="CJ736" s="418"/>
      <c r="CK736" s="418"/>
      <c r="CL736" s="418"/>
      <c r="CM736" s="418"/>
      <c r="CN736" s="418"/>
      <c r="CO736" s="418"/>
      <c r="CP736" s="418"/>
      <c r="CQ736" s="418"/>
      <c r="CR736" s="418"/>
      <c r="CS736" s="418"/>
      <c r="CT736" s="418"/>
      <c r="CU736" s="418"/>
      <c r="CV736" s="418"/>
      <c r="CW736" s="418"/>
      <c r="CX736" s="418"/>
      <c r="CY736" s="418"/>
      <c r="CZ736" s="418"/>
    </row>
    <row r="737" ht="25.15" customHeight="true" x14ac:dyDescent="0.2">
      <c r="C737" s="728"/>
      <c r="D737" s="728"/>
      <c r="E737" s="728"/>
      <c r="F737" s="728"/>
      <c r="G737" s="728"/>
      <c r="H737" s="728"/>
      <c r="I737" s="728"/>
      <c r="J737" s="728"/>
      <c r="K737" s="728"/>
      <c r="L737" s="728"/>
      <c r="M737" s="728"/>
      <c r="N737" s="889" t="s">
        <v>571</v>
      </c>
      <c r="O737" s="914">
        <v>4.1168005984777781E-3</v>
      </c>
      <c r="P737" s="728"/>
      <c r="Q737" s="728"/>
      <c r="BA737" s="418"/>
      <c r="BB737" s="495"/>
      <c r="BC737" s="418"/>
      <c r="BD737" s="418"/>
      <c r="BE737" s="418"/>
      <c r="BF737" s="418"/>
      <c r="BG737" s="418"/>
      <c r="BH737" s="418"/>
      <c r="BI737" s="418"/>
      <c r="BJ737" s="418"/>
      <c r="BK737" s="418"/>
      <c r="BL737" s="418"/>
      <c r="BM737" s="418"/>
      <c r="BN737" s="418"/>
      <c r="BO737" s="418"/>
      <c r="BP737" s="418"/>
      <c r="BQ737" s="418"/>
      <c r="BR737" s="418"/>
      <c r="BS737" s="418"/>
      <c r="BT737" s="418"/>
      <c r="BU737" s="418"/>
      <c r="BV737" s="418"/>
      <c r="BW737" s="418"/>
      <c r="BX737" s="418"/>
      <c r="BY737" s="418"/>
      <c r="BZ737" s="418"/>
      <c r="CA737" s="418"/>
      <c r="CB737" s="418"/>
      <c r="CC737" s="418"/>
      <c r="CD737" s="418"/>
      <c r="CE737" s="418"/>
      <c r="CF737" s="418"/>
      <c r="CG737" s="418"/>
      <c r="CH737" s="418"/>
      <c r="CI737" s="418"/>
      <c r="CJ737" s="418"/>
      <c r="CK737" s="418"/>
      <c r="CL737" s="418"/>
      <c r="CM737" s="418"/>
      <c r="CN737" s="418"/>
      <c r="CO737" s="418"/>
      <c r="CP737" s="418"/>
      <c r="CQ737" s="418"/>
      <c r="CR737" s="418"/>
      <c r="CS737" s="418"/>
      <c r="CT737" s="418"/>
      <c r="CU737" s="418"/>
      <c r="CV737" s="418"/>
      <c r="CW737" s="418"/>
      <c r="CX737" s="418"/>
      <c r="CY737" s="418"/>
      <c r="CZ737" s="418"/>
    </row>
    <row r="738" ht="25.15" customHeight="true" x14ac:dyDescent="0.2">
      <c r="C738" s="728"/>
      <c r="D738" s="728"/>
      <c r="E738" s="728"/>
      <c r="F738" s="728"/>
      <c r="G738" s="728"/>
      <c r="H738" s="728"/>
      <c r="I738" s="728"/>
      <c r="J738" s="728"/>
      <c r="K738" s="728"/>
      <c r="L738" s="728"/>
      <c r="M738" s="728"/>
      <c r="N738" s="889" t="s">
        <v>585</v>
      </c>
      <c r="O738" s="914">
        <v>-2.6696787663568465E-3</v>
      </c>
      <c r="P738" s="728"/>
      <c r="Q738" s="728"/>
      <c r="BA738" s="418"/>
      <c r="BB738" s="495"/>
      <c r="BC738" s="418"/>
      <c r="BD738" s="418"/>
      <c r="BE738" s="418"/>
      <c r="BF738" s="418"/>
      <c r="BG738" s="418"/>
      <c r="BH738" s="418"/>
      <c r="BI738" s="418"/>
      <c r="BJ738" s="418"/>
      <c r="BK738" s="418"/>
      <c r="BL738" s="418"/>
      <c r="BM738" s="418"/>
      <c r="BN738" s="418"/>
      <c r="BO738" s="418"/>
      <c r="BP738" s="418"/>
      <c r="BQ738" s="418"/>
      <c r="BR738" s="418"/>
      <c r="BS738" s="418"/>
      <c r="BT738" s="418"/>
      <c r="BU738" s="418"/>
      <c r="BV738" s="418"/>
      <c r="BW738" s="418"/>
      <c r="BX738" s="418"/>
      <c r="BY738" s="418"/>
      <c r="BZ738" s="418"/>
      <c r="CA738" s="418"/>
      <c r="CB738" s="418"/>
      <c r="CC738" s="418"/>
      <c r="CD738" s="418"/>
      <c r="CE738" s="418"/>
      <c r="CF738" s="418"/>
      <c r="CG738" s="418"/>
      <c r="CH738" s="418"/>
      <c r="CI738" s="418"/>
      <c r="CJ738" s="418"/>
      <c r="CK738" s="418"/>
      <c r="CL738" s="418"/>
      <c r="CM738" s="418"/>
      <c r="CN738" s="418"/>
      <c r="CO738" s="418"/>
      <c r="CP738" s="418"/>
      <c r="CQ738" s="418"/>
      <c r="CR738" s="418"/>
      <c r="CS738" s="418"/>
      <c r="CT738" s="418"/>
      <c r="CU738" s="418"/>
      <c r="CV738" s="418"/>
      <c r="CW738" s="418"/>
      <c r="CX738" s="418"/>
      <c r="CY738" s="418"/>
      <c r="CZ738" s="418"/>
    </row>
    <row r="739" ht="25.15" customHeight="true" x14ac:dyDescent="0.2">
      <c r="C739" s="728"/>
      <c r="D739" s="728"/>
      <c r="E739" s="728"/>
      <c r="F739" s="728"/>
      <c r="G739" s="728"/>
      <c r="H739" s="728"/>
      <c r="I739" s="728"/>
      <c r="J739" s="728"/>
      <c r="K739" s="728"/>
      <c r="L739" s="728"/>
      <c r="M739" s="728"/>
      <c r="N739" s="889" t="s">
        <v>589</v>
      </c>
      <c r="O739" s="914">
        <v>-2.0300174535733957E-3</v>
      </c>
      <c r="P739" s="728"/>
      <c r="Q739" s="728"/>
      <c r="BA739" s="418"/>
      <c r="BB739" s="495"/>
      <c r="BC739" s="418"/>
      <c r="BD739" s="418"/>
      <c r="BE739" s="418"/>
      <c r="BF739" s="418"/>
      <c r="BG739" s="418"/>
      <c r="BH739" s="418"/>
      <c r="BI739" s="418"/>
      <c r="BJ739" s="418"/>
      <c r="BK739" s="418"/>
      <c r="BL739" s="418"/>
      <c r="BM739" s="418"/>
      <c r="BN739" s="418"/>
      <c r="BO739" s="418"/>
      <c r="BP739" s="418"/>
      <c r="BQ739" s="418"/>
      <c r="BR739" s="418"/>
      <c r="BS739" s="418"/>
      <c r="BT739" s="418"/>
      <c r="BU739" s="418"/>
      <c r="BV739" s="418"/>
      <c r="BW739" s="418"/>
      <c r="BX739" s="418"/>
      <c r="BY739" s="418"/>
      <c r="BZ739" s="418"/>
      <c r="CA739" s="418"/>
      <c r="CB739" s="418"/>
      <c r="CC739" s="418"/>
      <c r="CD739" s="418"/>
      <c r="CE739" s="418"/>
      <c r="CF739" s="418"/>
      <c r="CG739" s="418"/>
      <c r="CH739" s="418"/>
      <c r="CI739" s="418"/>
      <c r="CJ739" s="418"/>
      <c r="CK739" s="418"/>
      <c r="CL739" s="418"/>
      <c r="CM739" s="418"/>
      <c r="CN739" s="418"/>
      <c r="CO739" s="418"/>
      <c r="CP739" s="418"/>
      <c r="CQ739" s="418"/>
      <c r="CR739" s="418"/>
      <c r="CS739" s="418"/>
      <c r="CT739" s="418"/>
      <c r="CU739" s="418"/>
      <c r="CV739" s="418"/>
      <c r="CW739" s="418"/>
      <c r="CX739" s="418"/>
      <c r="CY739" s="418"/>
      <c r="CZ739" s="418"/>
    </row>
    <row r="740" ht="25.15" customHeight="true" x14ac:dyDescent="0.2">
      <c r="C740" s="728"/>
      <c r="D740" s="728"/>
      <c r="E740" s="728"/>
      <c r="F740" s="728"/>
      <c r="G740" s="728"/>
      <c r="H740" s="728"/>
      <c r="I740" s="728"/>
      <c r="J740" s="728"/>
      <c r="K740" s="728"/>
      <c r="L740" s="728"/>
      <c r="M740" s="728"/>
      <c r="N740" s="889" t="s">
        <v>586</v>
      </c>
      <c r="O740" s="914">
        <v>-2.4553681862919015E-3</v>
      </c>
      <c r="P740" s="728"/>
      <c r="Q740" s="728"/>
      <c r="BA740" s="418"/>
      <c r="BB740" s="495"/>
      <c r="BC740" s="418"/>
      <c r="BD740" s="418"/>
      <c r="BE740" s="418"/>
      <c r="BF740" s="418"/>
      <c r="BG740" s="418"/>
      <c r="BH740" s="418"/>
      <c r="BI740" s="418"/>
      <c r="BJ740" s="418"/>
      <c r="BK740" s="418"/>
      <c r="BL740" s="418"/>
      <c r="BM740" s="418"/>
      <c r="BN740" s="418"/>
      <c r="BO740" s="418"/>
      <c r="BP740" s="418"/>
      <c r="BQ740" s="418"/>
      <c r="BR740" s="418"/>
      <c r="BS740" s="418"/>
      <c r="BT740" s="418"/>
      <c r="BU740" s="418"/>
      <c r="BV740" s="418"/>
      <c r="BW740" s="418"/>
      <c r="BX740" s="418"/>
      <c r="BY740" s="418"/>
      <c r="BZ740" s="418"/>
      <c r="CA740" s="418"/>
      <c r="CB740" s="418"/>
      <c r="CC740" s="418"/>
      <c r="CD740" s="418"/>
      <c r="CE740" s="418"/>
      <c r="CF740" s="418"/>
      <c r="CG740" s="418"/>
      <c r="CH740" s="418"/>
      <c r="CI740" s="418"/>
      <c r="CJ740" s="418"/>
      <c r="CK740" s="418"/>
      <c r="CL740" s="418"/>
      <c r="CM740" s="418"/>
      <c r="CN740" s="418"/>
      <c r="CO740" s="418"/>
      <c r="CP740" s="418"/>
      <c r="CQ740" s="418"/>
      <c r="CR740" s="418"/>
      <c r="CS740" s="418"/>
      <c r="CT740" s="418"/>
      <c r="CU740" s="418"/>
      <c r="CV740" s="418"/>
      <c r="CW740" s="418"/>
      <c r="CX740" s="418"/>
      <c r="CY740" s="418"/>
      <c r="CZ740" s="418"/>
    </row>
    <row r="741" ht="25.15" customHeight="true" x14ac:dyDescent="0.2">
      <c r="C741" s="728"/>
      <c r="D741" s="728"/>
      <c r="E741" s="728"/>
      <c r="F741" s="728"/>
      <c r="G741" s="728"/>
      <c r="H741" s="728"/>
      <c r="I741" s="728"/>
      <c r="J741" s="728"/>
      <c r="K741" s="728"/>
      <c r="L741" s="728"/>
      <c r="M741" s="728"/>
      <c r="N741" s="889" t="s">
        <v>526</v>
      </c>
      <c r="O741" s="914">
        <v>2.2996396876348756E-2</v>
      </c>
      <c r="P741" s="728"/>
      <c r="Q741" s="728"/>
      <c r="BA741" s="418"/>
      <c r="BB741" s="495"/>
      <c r="BC741" s="418"/>
      <c r="BD741" s="418"/>
      <c r="BE741" s="418"/>
      <c r="BF741" s="418"/>
      <c r="BG741" s="418"/>
      <c r="BH741" s="418"/>
      <c r="BI741" s="418"/>
      <c r="BJ741" s="418"/>
      <c r="BK741" s="418"/>
      <c r="BL741" s="418"/>
      <c r="BM741" s="418"/>
      <c r="BN741" s="418"/>
      <c r="BO741" s="418"/>
      <c r="BP741" s="418"/>
      <c r="BQ741" s="418"/>
      <c r="BR741" s="418"/>
      <c r="BS741" s="418"/>
      <c r="BT741" s="418"/>
      <c r="BU741" s="418"/>
      <c r="BV741" s="418"/>
      <c r="BW741" s="418"/>
      <c r="BX741" s="418"/>
      <c r="BY741" s="418"/>
      <c r="BZ741" s="418"/>
      <c r="CA741" s="418"/>
      <c r="CB741" s="418"/>
      <c r="CC741" s="418"/>
      <c r="CD741" s="418"/>
      <c r="CE741" s="418"/>
      <c r="CF741" s="418"/>
      <c r="CG741" s="418"/>
      <c r="CH741" s="418"/>
      <c r="CI741" s="418"/>
      <c r="CJ741" s="418"/>
      <c r="CK741" s="418"/>
      <c r="CL741" s="418"/>
      <c r="CM741" s="418"/>
      <c r="CN741" s="418"/>
      <c r="CO741" s="418"/>
      <c r="CP741" s="418"/>
      <c r="CQ741" s="418"/>
      <c r="CR741" s="418"/>
      <c r="CS741" s="418"/>
      <c r="CT741" s="418"/>
      <c r="CU741" s="418"/>
      <c r="CV741" s="418"/>
      <c r="CW741" s="418"/>
      <c r="CX741" s="418"/>
      <c r="CY741" s="418"/>
      <c r="CZ741" s="418"/>
    </row>
    <row r="742" ht="25.15" customHeight="true" x14ac:dyDescent="0.2">
      <c r="C742" s="728"/>
      <c r="D742" s="728"/>
      <c r="E742" s="728"/>
      <c r="F742" s="728"/>
      <c r="G742" s="728"/>
      <c r="H742" s="728"/>
      <c r="I742" s="728"/>
      <c r="J742" s="728"/>
      <c r="K742" s="728"/>
      <c r="L742" s="728"/>
      <c r="M742" s="728"/>
      <c r="N742" s="889" t="s">
        <v>528</v>
      </c>
      <c r="O742" s="914">
        <v>-2.3245108612622044E-2</v>
      </c>
      <c r="P742" s="728"/>
      <c r="Q742" s="728"/>
      <c r="BA742" s="418"/>
      <c r="BB742" s="495"/>
      <c r="BC742" s="418"/>
      <c r="BD742" s="418"/>
      <c r="BE742" s="418"/>
      <c r="BF742" s="418"/>
      <c r="BG742" s="418"/>
      <c r="BH742" s="418"/>
      <c r="BI742" s="418"/>
      <c r="BJ742" s="418"/>
      <c r="BK742" s="418"/>
      <c r="BL742" s="418"/>
      <c r="BM742" s="418"/>
      <c r="BN742" s="418"/>
      <c r="BO742" s="418"/>
      <c r="BP742" s="418"/>
      <c r="BQ742" s="418"/>
      <c r="BR742" s="418"/>
      <c r="BS742" s="418"/>
      <c r="BT742" s="418"/>
      <c r="BU742" s="418"/>
      <c r="BV742" s="418"/>
      <c r="BW742" s="418"/>
      <c r="BX742" s="418"/>
      <c r="BY742" s="418"/>
      <c r="BZ742" s="418"/>
      <c r="CA742" s="418"/>
      <c r="CB742" s="418"/>
      <c r="CC742" s="418"/>
      <c r="CD742" s="418"/>
      <c r="CE742" s="418"/>
      <c r="CF742" s="418"/>
      <c r="CG742" s="418"/>
      <c r="CH742" s="418"/>
      <c r="CI742" s="418"/>
      <c r="CJ742" s="418"/>
      <c r="CK742" s="418"/>
      <c r="CL742" s="418"/>
      <c r="CM742" s="418"/>
      <c r="CN742" s="418"/>
      <c r="CO742" s="418"/>
      <c r="CP742" s="418"/>
      <c r="CQ742" s="418"/>
      <c r="CR742" s="418"/>
      <c r="CS742" s="418"/>
      <c r="CT742" s="418"/>
      <c r="CU742" s="418"/>
      <c r="CV742" s="418"/>
      <c r="CW742" s="418"/>
      <c r="CX742" s="418"/>
      <c r="CY742" s="418"/>
      <c r="CZ742" s="418"/>
    </row>
    <row r="743" ht="25.15" customHeight="true" x14ac:dyDescent="0.2">
      <c r="C743" s="728"/>
      <c r="D743" s="728"/>
      <c r="E743" s="728"/>
      <c r="F743" s="728"/>
      <c r="G743" s="728"/>
      <c r="H743" s="728"/>
      <c r="I743" s="728"/>
      <c r="J743" s="728"/>
      <c r="K743" s="728"/>
      <c r="L743" s="728"/>
      <c r="M743" s="728"/>
      <c r="N743" s="889" t="s">
        <v>574</v>
      </c>
      <c r="O743" s="914">
        <v>7.9118610171976232E-4</v>
      </c>
      <c r="P743" s="728"/>
      <c r="Q743" s="728"/>
      <c r="BA743" s="418"/>
      <c r="BB743" s="495"/>
      <c r="BC743" s="418"/>
      <c r="BD743" s="418"/>
      <c r="BE743" s="418"/>
      <c r="BF743" s="418"/>
      <c r="BG743" s="418"/>
      <c r="BH743" s="418"/>
      <c r="BI743" s="418"/>
      <c r="BJ743" s="418"/>
      <c r="BK743" s="418"/>
      <c r="BL743" s="418"/>
      <c r="BM743" s="418"/>
      <c r="BN743" s="418"/>
      <c r="BO743" s="418"/>
      <c r="BP743" s="418"/>
      <c r="BQ743" s="418"/>
      <c r="BR743" s="418"/>
      <c r="BS743" s="418"/>
      <c r="BT743" s="418"/>
      <c r="BU743" s="418"/>
      <c r="BV743" s="418"/>
      <c r="BW743" s="418"/>
      <c r="BX743" s="418"/>
      <c r="BY743" s="418"/>
      <c r="BZ743" s="418"/>
      <c r="CA743" s="418"/>
      <c r="CB743" s="418"/>
      <c r="CC743" s="418"/>
      <c r="CD743" s="418"/>
      <c r="CE743" s="418"/>
      <c r="CF743" s="418"/>
      <c r="CG743" s="418"/>
      <c r="CH743" s="418"/>
      <c r="CI743" s="418"/>
      <c r="CJ743" s="418"/>
      <c r="CK743" s="418"/>
      <c r="CL743" s="418"/>
      <c r="CM743" s="418"/>
      <c r="CN743" s="418"/>
      <c r="CO743" s="418"/>
      <c r="CP743" s="418"/>
      <c r="CQ743" s="418"/>
      <c r="CR743" s="418"/>
      <c r="CS743" s="418"/>
      <c r="CT743" s="418"/>
      <c r="CU743" s="418"/>
      <c r="CV743" s="418"/>
      <c r="CW743" s="418"/>
      <c r="CX743" s="418"/>
      <c r="CY743" s="418"/>
      <c r="CZ743" s="418"/>
    </row>
    <row r="744" ht="25.15" customHeight="true" x14ac:dyDescent="0.2">
      <c r="C744" s="728"/>
      <c r="D744" s="728"/>
      <c r="E744" s="728"/>
      <c r="F744" s="728"/>
      <c r="G744" s="728"/>
      <c r="H744" s="728"/>
      <c r="I744" s="728"/>
      <c r="J744" s="728"/>
      <c r="K744" s="728"/>
      <c r="L744" s="728"/>
      <c r="M744" s="728"/>
      <c r="N744" s="889" t="s">
        <v>583</v>
      </c>
      <c r="O744" s="914">
        <v>4.5401198693645388E-4</v>
      </c>
      <c r="P744" s="728"/>
      <c r="Q744" s="728"/>
      <c r="BA744" s="418"/>
      <c r="BB744" s="495"/>
      <c r="BC744" s="418"/>
      <c r="BD744" s="418"/>
      <c r="BE744" s="418"/>
      <c r="BF744" s="418"/>
      <c r="BG744" s="418"/>
      <c r="BH744" s="418"/>
      <c r="BI744" s="418"/>
      <c r="BJ744" s="418"/>
      <c r="BK744" s="418"/>
      <c r="BL744" s="418"/>
      <c r="BM744" s="418"/>
      <c r="BN744" s="418"/>
      <c r="BO744" s="418"/>
      <c r="BP744" s="418"/>
      <c r="BQ744" s="418"/>
      <c r="BR744" s="418"/>
      <c r="BS744" s="418"/>
      <c r="BT744" s="418"/>
      <c r="BU744" s="418"/>
      <c r="BV744" s="418"/>
      <c r="BW744" s="418"/>
      <c r="BX744" s="418"/>
      <c r="BY744" s="418"/>
      <c r="BZ744" s="418"/>
      <c r="CA744" s="418"/>
      <c r="CB744" s="418"/>
      <c r="CC744" s="418"/>
      <c r="CD744" s="418"/>
      <c r="CE744" s="418"/>
      <c r="CF744" s="418"/>
      <c r="CG744" s="418"/>
      <c r="CH744" s="418"/>
      <c r="CI744" s="418"/>
      <c r="CJ744" s="418"/>
      <c r="CK744" s="418"/>
      <c r="CL744" s="418"/>
      <c r="CM744" s="418"/>
      <c r="CN744" s="418"/>
      <c r="CO744" s="418"/>
      <c r="CP744" s="418"/>
      <c r="CQ744" s="418"/>
      <c r="CR744" s="418"/>
      <c r="CS744" s="418"/>
      <c r="CT744" s="418"/>
      <c r="CU744" s="418"/>
      <c r="CV744" s="418"/>
      <c r="CW744" s="418"/>
      <c r="CX744" s="418"/>
      <c r="CY744" s="418"/>
      <c r="CZ744" s="418"/>
    </row>
    <row r="745" ht="25.15" customHeight="true" x14ac:dyDescent="0.2">
      <c r="C745" s="728"/>
      <c r="D745" s="728"/>
      <c r="E745" s="728"/>
      <c r="F745" s="728"/>
      <c r="G745" s="728"/>
      <c r="H745" s="728"/>
      <c r="I745" s="728"/>
      <c r="J745" s="728"/>
      <c r="K745" s="728"/>
      <c r="L745" s="728"/>
      <c r="M745" s="728"/>
      <c r="N745" s="890" t="s">
        <v>514</v>
      </c>
      <c r="O745" s="917">
        <v>5.4579286728587688E-2</v>
      </c>
      <c r="P745" s="728"/>
      <c r="Q745" s="728"/>
      <c r="BA745" s="418"/>
      <c r="BB745" s="495"/>
      <c r="BC745" s="418"/>
      <c r="BD745" s="418"/>
      <c r="BE745" s="418"/>
      <c r="BF745" s="418"/>
      <c r="BG745" s="418"/>
      <c r="BH745" s="418"/>
      <c r="BI745" s="418"/>
      <c r="BJ745" s="418"/>
      <c r="BK745" s="418"/>
      <c r="BL745" s="418"/>
      <c r="BM745" s="418"/>
      <c r="BN745" s="418"/>
      <c r="BO745" s="418"/>
      <c r="BP745" s="418"/>
      <c r="BQ745" s="418"/>
      <c r="BR745" s="418"/>
      <c r="BS745" s="418"/>
      <c r="BT745" s="418"/>
      <c r="BU745" s="418"/>
      <c r="BV745" s="418"/>
      <c r="BW745" s="418"/>
      <c r="BX745" s="418"/>
      <c r="BY745" s="418"/>
      <c r="BZ745" s="418"/>
      <c r="CA745" s="418"/>
      <c r="CB745" s="418"/>
      <c r="CC745" s="418"/>
      <c r="CD745" s="418"/>
      <c r="CE745" s="418"/>
      <c r="CF745" s="418"/>
      <c r="CG745" s="418"/>
      <c r="CH745" s="418"/>
      <c r="CI745" s="418"/>
      <c r="CJ745" s="418"/>
      <c r="CK745" s="418"/>
      <c r="CL745" s="418"/>
      <c r="CM745" s="418"/>
      <c r="CN745" s="418"/>
      <c r="CO745" s="418"/>
      <c r="CP745" s="418"/>
      <c r="CQ745" s="418"/>
      <c r="CR745" s="418"/>
      <c r="CS745" s="418"/>
      <c r="CT745" s="418"/>
      <c r="CU745" s="418"/>
      <c r="CV745" s="418"/>
      <c r="CW745" s="418"/>
      <c r="CX745" s="418"/>
      <c r="CY745" s="418"/>
      <c r="CZ745" s="418"/>
    </row>
    <row r="746" ht="25.15" customHeight="true" x14ac:dyDescent="0.2">
      <c r="C746" s="728"/>
      <c r="D746" s="728"/>
      <c r="E746" s="728"/>
      <c r="F746" s="728"/>
      <c r="G746" s="728"/>
      <c r="H746" s="728"/>
      <c r="I746" s="728"/>
      <c r="J746" s="728"/>
      <c r="K746" s="728"/>
      <c r="L746" s="728"/>
      <c r="M746" s="728"/>
      <c r="N746" s="728"/>
      <c r="O746" s="728"/>
      <c r="P746" s="728"/>
      <c r="Q746" s="728"/>
      <c r="BA746" s="418"/>
      <c r="BB746" s="495"/>
      <c r="BC746" s="418"/>
      <c r="BD746" s="418"/>
      <c r="BE746" s="418"/>
      <c r="BF746" s="418"/>
      <c r="BG746" s="418"/>
      <c r="BH746" s="418"/>
      <c r="BI746" s="418"/>
      <c r="BJ746" s="418"/>
      <c r="BK746" s="418"/>
      <c r="BL746" s="418"/>
      <c r="BM746" s="418"/>
      <c r="BN746" s="418"/>
      <c r="BO746" s="418"/>
      <c r="BP746" s="418"/>
      <c r="BQ746" s="418"/>
      <c r="BR746" s="418"/>
      <c r="BS746" s="418"/>
      <c r="BT746" s="418"/>
      <c r="BU746" s="418"/>
      <c r="BV746" s="418"/>
      <c r="BW746" s="418"/>
      <c r="BX746" s="418"/>
      <c r="BY746" s="418"/>
      <c r="BZ746" s="418"/>
      <c r="CA746" s="418"/>
      <c r="CB746" s="418"/>
      <c r="CC746" s="418"/>
      <c r="CD746" s="418"/>
      <c r="CE746" s="418"/>
      <c r="CF746" s="418"/>
      <c r="CG746" s="418"/>
      <c r="CH746" s="418"/>
      <c r="CI746" s="418"/>
      <c r="CJ746" s="418"/>
      <c r="CK746" s="418"/>
      <c r="CL746" s="418"/>
      <c r="CM746" s="418"/>
      <c r="CN746" s="418"/>
      <c r="CO746" s="418"/>
      <c r="CP746" s="418"/>
      <c r="CQ746" s="418"/>
      <c r="CR746" s="418"/>
      <c r="CS746" s="418"/>
      <c r="CT746" s="418"/>
      <c r="CU746" s="418"/>
      <c r="CV746" s="418"/>
      <c r="CW746" s="418"/>
      <c r="CX746" s="418"/>
      <c r="CY746" s="418"/>
      <c r="CZ746" s="418"/>
    </row>
    <row r="747" ht="25.15" customHeight="true" x14ac:dyDescent="0.2">
      <c r="C747" s="728"/>
      <c r="D747" s="728"/>
      <c r="E747" s="728"/>
      <c r="F747" s="728"/>
      <c r="G747" s="728"/>
      <c r="H747" s="728"/>
      <c r="I747" s="728"/>
      <c r="J747" s="728"/>
      <c r="K747" s="728"/>
      <c r="L747" s="728"/>
      <c r="M747" s="728"/>
      <c r="N747" s="728"/>
      <c r="O747" s="728"/>
      <c r="P747" s="728"/>
      <c r="Q747" s="728"/>
      <c r="BA747" s="418"/>
      <c r="BB747" s="495"/>
      <c r="BC747" s="418"/>
      <c r="BD747" s="418"/>
      <c r="BE747" s="418"/>
      <c r="BF747" s="418"/>
      <c r="BG747" s="418"/>
      <c r="BH747" s="418"/>
      <c r="BI747" s="418"/>
      <c r="BJ747" s="418"/>
      <c r="BK747" s="418"/>
      <c r="BL747" s="418"/>
      <c r="BM747" s="418"/>
      <c r="BN747" s="418"/>
      <c r="BO747" s="418"/>
      <c r="BP747" s="418"/>
      <c r="BQ747" s="418"/>
      <c r="BR747" s="418"/>
      <c r="BS747" s="418"/>
      <c r="BT747" s="418"/>
      <c r="BU747" s="418"/>
      <c r="BV747" s="418"/>
      <c r="BW747" s="418"/>
      <c r="BX747" s="418"/>
      <c r="BY747" s="418"/>
      <c r="BZ747" s="418"/>
      <c r="CA747" s="418"/>
      <c r="CB747" s="418"/>
      <c r="CC747" s="418"/>
      <c r="CD747" s="418"/>
      <c r="CE747" s="418"/>
      <c r="CF747" s="418"/>
      <c r="CG747" s="418"/>
      <c r="CH747" s="418"/>
      <c r="CI747" s="418"/>
      <c r="CJ747" s="418"/>
      <c r="CK747" s="418"/>
      <c r="CL747" s="418"/>
      <c r="CM747" s="418"/>
      <c r="CN747" s="418"/>
      <c r="CO747" s="418"/>
      <c r="CP747" s="418"/>
      <c r="CQ747" s="418"/>
      <c r="CR747" s="418"/>
      <c r="CS747" s="418"/>
      <c r="CT747" s="418"/>
      <c r="CU747" s="418"/>
      <c r="CV747" s="418"/>
      <c r="CW747" s="418"/>
      <c r="CX747" s="418"/>
      <c r="CY747" s="418"/>
      <c r="CZ747" s="418"/>
    </row>
    <row r="748" ht="25.15" customHeight="true" x14ac:dyDescent="0.2">
      <c r="C748" s="728"/>
      <c r="D748" s="728"/>
      <c r="E748" s="728"/>
      <c r="F748" s="728"/>
      <c r="G748" s="728"/>
      <c r="H748" s="728"/>
      <c r="I748" s="728"/>
      <c r="J748" s="728"/>
      <c r="K748" s="728"/>
      <c r="L748" s="728"/>
      <c r="M748" s="728"/>
      <c r="N748" s="1183" t="s">
        <v>223</v>
      </c>
      <c r="O748" s="1183"/>
      <c r="P748" s="728"/>
      <c r="Q748" s="728"/>
      <c r="BA748" s="418"/>
      <c r="BB748" s="495"/>
      <c r="BC748" s="418"/>
      <c r="BD748" s="418"/>
      <c r="BE748" s="418"/>
      <c r="BF748" s="418"/>
      <c r="BG748" s="418"/>
      <c r="BH748" s="418"/>
      <c r="BI748" s="418"/>
      <c r="BJ748" s="418"/>
      <c r="BK748" s="418"/>
      <c r="BL748" s="418"/>
      <c r="BM748" s="418"/>
      <c r="BN748" s="418"/>
      <c r="BO748" s="418"/>
      <c r="BP748" s="418"/>
      <c r="BQ748" s="418"/>
      <c r="BR748" s="418"/>
      <c r="BS748" s="418"/>
      <c r="BT748" s="418"/>
      <c r="BU748" s="418"/>
      <c r="BV748" s="418"/>
      <c r="BW748" s="418"/>
      <c r="BX748" s="418"/>
      <c r="BY748" s="418"/>
      <c r="BZ748" s="418"/>
      <c r="CA748" s="418"/>
      <c r="CB748" s="418"/>
      <c r="CC748" s="418"/>
      <c r="CD748" s="418"/>
      <c r="CE748" s="418"/>
      <c r="CF748" s="418"/>
      <c r="CG748" s="418"/>
      <c r="CH748" s="418"/>
      <c r="CI748" s="418"/>
      <c r="CJ748" s="418"/>
      <c r="CK748" s="418"/>
      <c r="CL748" s="418"/>
      <c r="CM748" s="418"/>
      <c r="CN748" s="418"/>
      <c r="CO748" s="418"/>
      <c r="CP748" s="418"/>
      <c r="CQ748" s="418"/>
      <c r="CR748" s="418"/>
      <c r="CS748" s="418"/>
      <c r="CT748" s="418"/>
      <c r="CU748" s="418"/>
      <c r="CV748" s="418"/>
      <c r="CW748" s="418"/>
      <c r="CX748" s="418"/>
      <c r="CY748" s="418"/>
      <c r="CZ748" s="418"/>
    </row>
    <row r="749" ht="25.15" customHeight="true" x14ac:dyDescent="0.2">
      <c r="C749" s="728"/>
      <c r="D749" s="728"/>
      <c r="E749" s="728"/>
      <c r="F749" s="728"/>
      <c r="G749" s="728"/>
      <c r="H749" s="728"/>
      <c r="I749" s="728"/>
      <c r="J749" s="728"/>
      <c r="K749" s="728"/>
      <c r="L749" s="728"/>
      <c r="M749" s="728"/>
      <c r="N749" s="908" t="s">
        <v>198</v>
      </c>
      <c r="O749" s="939" t="s">
        <v>199</v>
      </c>
      <c r="P749" s="728"/>
      <c r="Q749" s="728"/>
      <c r="BA749" s="418"/>
      <c r="BB749" s="495"/>
      <c r="BC749" s="418"/>
      <c r="BD749" s="418"/>
      <c r="BE749" s="418"/>
      <c r="BF749" s="418"/>
      <c r="BG749" s="418"/>
      <c r="BH749" s="418"/>
      <c r="BI749" s="418"/>
      <c r="BJ749" s="418"/>
      <c r="BK749" s="418"/>
      <c r="BL749" s="418"/>
      <c r="BM749" s="418"/>
      <c r="BN749" s="418"/>
      <c r="BO749" s="418"/>
      <c r="BP749" s="418"/>
      <c r="BQ749" s="418"/>
      <c r="BR749" s="418"/>
      <c r="BS749" s="418"/>
      <c r="BT749" s="418"/>
      <c r="BU749" s="418"/>
      <c r="BV749" s="418"/>
      <c r="BW749" s="418"/>
      <c r="BX749" s="418"/>
      <c r="BY749" s="418"/>
      <c r="BZ749" s="418"/>
      <c r="CA749" s="418"/>
      <c r="CB749" s="418"/>
      <c r="CC749" s="418"/>
      <c r="CD749" s="418"/>
      <c r="CE749" s="418"/>
      <c r="CF749" s="418"/>
      <c r="CG749" s="418"/>
      <c r="CH749" s="418"/>
      <c r="CI749" s="418"/>
      <c r="CJ749" s="418"/>
      <c r="CK749" s="418"/>
      <c r="CL749" s="418"/>
      <c r="CM749" s="418"/>
      <c r="CN749" s="418"/>
      <c r="CO749" s="418"/>
      <c r="CP749" s="418"/>
      <c r="CQ749" s="418"/>
      <c r="CR749" s="418"/>
      <c r="CS749" s="418"/>
      <c r="CT749" s="418"/>
      <c r="CU749" s="418"/>
      <c r="CV749" s="418"/>
      <c r="CW749" s="418"/>
      <c r="CX749" s="418"/>
      <c r="CY749" s="418"/>
      <c r="CZ749" s="418"/>
    </row>
    <row r="750" ht="25.15" customHeight="true" x14ac:dyDescent="0.2">
      <c r="C750" s="728"/>
      <c r="D750" s="728"/>
      <c r="E750" s="728"/>
      <c r="F750" s="728"/>
      <c r="G750" s="728"/>
      <c r="H750" s="728"/>
      <c r="I750" s="728"/>
      <c r="J750" s="728"/>
      <c r="K750" s="728"/>
      <c r="L750" s="728"/>
      <c r="M750" s="728"/>
      <c r="N750" s="940" t="s">
        <v>199</v>
      </c>
      <c r="O750" s="941">
        <v>1.0000000000000002</v>
      </c>
      <c r="P750" s="728"/>
      <c r="Q750" s="728"/>
      <c r="BA750" s="418"/>
      <c r="BB750" s="495"/>
      <c r="BC750" s="418"/>
      <c r="BD750" s="418"/>
      <c r="BE750" s="418"/>
      <c r="BF750" s="418"/>
      <c r="BG750" s="418"/>
      <c r="BH750" s="418"/>
      <c r="BI750" s="418"/>
      <c r="BJ750" s="418"/>
      <c r="BK750" s="418"/>
      <c r="BL750" s="418"/>
      <c r="BM750" s="418"/>
      <c r="BN750" s="418"/>
      <c r="BO750" s="418"/>
      <c r="BP750" s="418"/>
      <c r="BQ750" s="418"/>
      <c r="BR750" s="418"/>
      <c r="BS750" s="418"/>
      <c r="BT750" s="418"/>
      <c r="BU750" s="418"/>
      <c r="BV750" s="418"/>
      <c r="BW750" s="418"/>
      <c r="BX750" s="418"/>
      <c r="BY750" s="418"/>
      <c r="BZ750" s="418"/>
      <c r="CA750" s="418"/>
      <c r="CB750" s="418"/>
      <c r="CC750" s="418"/>
      <c r="CD750" s="418"/>
      <c r="CE750" s="418"/>
      <c r="CF750" s="418"/>
      <c r="CG750" s="418"/>
      <c r="CH750" s="418"/>
      <c r="CI750" s="418"/>
      <c r="CJ750" s="418"/>
      <c r="CK750" s="418"/>
      <c r="CL750" s="418"/>
      <c r="CM750" s="418"/>
      <c r="CN750" s="418"/>
      <c r="CO750" s="418"/>
      <c r="CP750" s="418"/>
      <c r="CQ750" s="418"/>
      <c r="CR750" s="418"/>
      <c r="CS750" s="418"/>
      <c r="CT750" s="418"/>
      <c r="CU750" s="418"/>
      <c r="CV750" s="418"/>
      <c r="CW750" s="418"/>
      <c r="CX750" s="418"/>
      <c r="CY750" s="418"/>
      <c r="CZ750" s="418"/>
    </row>
    <row r="751" ht="25.15" customHeight="true" x14ac:dyDescent="0.2">
      <c r="C751" s="728"/>
      <c r="D751" s="728"/>
      <c r="E751" s="728"/>
      <c r="F751" s="728"/>
      <c r="G751" s="728"/>
      <c r="H751" s="728"/>
      <c r="I751" s="728"/>
      <c r="J751" s="728"/>
      <c r="K751" s="728"/>
      <c r="L751" s="728"/>
      <c r="M751" s="728"/>
      <c r="N751" s="728"/>
      <c r="O751" s="728"/>
      <c r="P751" s="728"/>
      <c r="Q751" s="728"/>
      <c r="BA751" s="418"/>
      <c r="BB751" s="495"/>
      <c r="BC751" s="418"/>
      <c r="BD751" s="418"/>
      <c r="BE751" s="418"/>
      <c r="BF751" s="418"/>
      <c r="BG751" s="418"/>
      <c r="BH751" s="418"/>
      <c r="BI751" s="418"/>
      <c r="BJ751" s="418"/>
      <c r="BK751" s="418"/>
      <c r="BL751" s="418"/>
      <c r="BM751" s="418"/>
      <c r="BN751" s="418"/>
      <c r="BO751" s="418"/>
      <c r="BP751" s="418"/>
      <c r="BQ751" s="418"/>
      <c r="BR751" s="418"/>
      <c r="BS751" s="418"/>
      <c r="BT751" s="418"/>
      <c r="BU751" s="418"/>
      <c r="BV751" s="418"/>
      <c r="BW751" s="418"/>
      <c r="BX751" s="418"/>
      <c r="BY751" s="418"/>
      <c r="BZ751" s="418"/>
      <c r="CA751" s="418"/>
      <c r="CB751" s="418"/>
      <c r="CC751" s="418"/>
      <c r="CD751" s="418"/>
      <c r="CE751" s="418"/>
      <c r="CF751" s="418"/>
      <c r="CG751" s="418"/>
      <c r="CH751" s="418"/>
      <c r="CI751" s="418"/>
      <c r="CJ751" s="418"/>
      <c r="CK751" s="418"/>
      <c r="CL751" s="418"/>
      <c r="CM751" s="418"/>
      <c r="CN751" s="418"/>
      <c r="CO751" s="418"/>
      <c r="CP751" s="418"/>
      <c r="CQ751" s="418"/>
      <c r="CR751" s="418"/>
      <c r="CS751" s="418"/>
      <c r="CT751" s="418"/>
      <c r="CU751" s="418"/>
      <c r="CV751" s="418"/>
      <c r="CW751" s="418"/>
      <c r="CX751" s="418"/>
      <c r="CY751" s="418"/>
      <c r="CZ751" s="418"/>
    </row>
    <row r="752" ht="25.15" customHeight="true" x14ac:dyDescent="0.2">
      <c r="C752" s="728"/>
      <c r="D752" s="728"/>
      <c r="E752" s="728"/>
      <c r="F752" s="728"/>
      <c r="G752" s="728"/>
      <c r="H752" s="728"/>
      <c r="I752" s="728"/>
      <c r="J752" s="728"/>
      <c r="K752" s="728"/>
      <c r="L752" s="728"/>
      <c r="M752" s="728"/>
      <c r="N752" s="728"/>
      <c r="O752" s="728"/>
      <c r="P752" s="728"/>
      <c r="Q752" s="728"/>
      <c r="BA752" s="418"/>
      <c r="BB752" s="495"/>
      <c r="BC752" s="418"/>
      <c r="BD752" s="418"/>
      <c r="BE752" s="418"/>
      <c r="BF752" s="418"/>
      <c r="BG752" s="418"/>
      <c r="BH752" s="418"/>
      <c r="BI752" s="418"/>
      <c r="BJ752" s="418"/>
      <c r="BK752" s="418"/>
      <c r="BL752" s="418"/>
      <c r="BM752" s="418"/>
      <c r="BN752" s="418"/>
      <c r="BO752" s="418"/>
      <c r="BP752" s="418"/>
      <c r="BQ752" s="418"/>
      <c r="BR752" s="418"/>
      <c r="BS752" s="418"/>
      <c r="BT752" s="418"/>
      <c r="BU752" s="418"/>
      <c r="BV752" s="418"/>
      <c r="BW752" s="418"/>
      <c r="BX752" s="418"/>
      <c r="BY752" s="418"/>
      <c r="BZ752" s="418"/>
      <c r="CA752" s="418"/>
      <c r="CB752" s="418"/>
      <c r="CC752" s="418"/>
      <c r="CD752" s="418"/>
      <c r="CE752" s="418"/>
      <c r="CF752" s="418"/>
      <c r="CG752" s="418"/>
      <c r="CH752" s="418"/>
      <c r="CI752" s="418"/>
      <c r="CJ752" s="418"/>
      <c r="CK752" s="418"/>
      <c r="CL752" s="418"/>
      <c r="CM752" s="418"/>
      <c r="CN752" s="418"/>
      <c r="CO752" s="418"/>
      <c r="CP752" s="418"/>
      <c r="CQ752" s="418"/>
      <c r="CR752" s="418"/>
      <c r="CS752" s="418"/>
      <c r="CT752" s="418"/>
      <c r="CU752" s="418"/>
      <c r="CV752" s="418"/>
      <c r="CW752" s="418"/>
      <c r="CX752" s="418"/>
      <c r="CY752" s="418"/>
      <c r="CZ752" s="418"/>
    </row>
    <row r="753" ht="25.15" customHeight="true" x14ac:dyDescent="0.2">
      <c r="C753" s="728"/>
      <c r="D753" s="728"/>
      <c r="E753" s="728"/>
      <c r="F753" s="728"/>
      <c r="G753" s="728"/>
      <c r="H753" s="728"/>
      <c r="I753" s="728"/>
      <c r="J753" s="728"/>
      <c r="K753" s="728"/>
      <c r="L753" s="728"/>
      <c r="M753" s="728"/>
      <c r="N753" s="728"/>
      <c r="O753" s="728"/>
      <c r="P753" s="728"/>
      <c r="Q753" s="728"/>
      <c r="BA753" s="418"/>
      <c r="BB753" s="495"/>
      <c r="BC753" s="418"/>
      <c r="BD753" s="418"/>
      <c r="BE753" s="418"/>
      <c r="BF753" s="418"/>
      <c r="BG753" s="418"/>
      <c r="BH753" s="418"/>
      <c r="BI753" s="418"/>
      <c r="BJ753" s="418"/>
      <c r="BK753" s="418"/>
      <c r="BL753" s="418"/>
      <c r="BM753" s="418"/>
      <c r="BN753" s="418"/>
      <c r="BO753" s="418"/>
      <c r="BP753" s="418"/>
      <c r="BQ753" s="418"/>
      <c r="BR753" s="418"/>
      <c r="BS753" s="418"/>
      <c r="BT753" s="418"/>
      <c r="BU753" s="418"/>
      <c r="BV753" s="418"/>
      <c r="BW753" s="418"/>
      <c r="BX753" s="418"/>
      <c r="BY753" s="418"/>
      <c r="BZ753" s="418"/>
      <c r="CA753" s="418"/>
      <c r="CB753" s="418"/>
      <c r="CC753" s="418"/>
      <c r="CD753" s="418"/>
      <c r="CE753" s="418"/>
      <c r="CF753" s="418"/>
      <c r="CG753" s="418"/>
      <c r="CH753" s="418"/>
      <c r="CI753" s="418"/>
      <c r="CJ753" s="418"/>
      <c r="CK753" s="418"/>
      <c r="CL753" s="418"/>
      <c r="CM753" s="418"/>
      <c r="CN753" s="418"/>
      <c r="CO753" s="418"/>
      <c r="CP753" s="418"/>
      <c r="CQ753" s="418"/>
      <c r="CR753" s="418"/>
      <c r="CS753" s="418"/>
      <c r="CT753" s="418"/>
      <c r="CU753" s="418"/>
      <c r="CV753" s="418"/>
      <c r="CW753" s="418"/>
      <c r="CX753" s="418"/>
      <c r="CY753" s="418"/>
      <c r="CZ753" s="418"/>
    </row>
    <row r="754" ht="25.15" customHeight="true" x14ac:dyDescent="0.2">
      <c r="C754" s="728"/>
      <c r="D754" s="728"/>
      <c r="E754" s="728"/>
      <c r="F754" s="728"/>
      <c r="G754" s="728"/>
      <c r="H754" s="728"/>
      <c r="I754" s="728"/>
      <c r="J754" s="728"/>
      <c r="K754" s="728"/>
      <c r="L754" s="728"/>
      <c r="M754" s="728"/>
      <c r="N754" s="728"/>
      <c r="O754" s="728"/>
      <c r="P754" s="728"/>
      <c r="Q754" s="728"/>
      <c r="BA754" s="418"/>
      <c r="BB754" s="495"/>
      <c r="BC754" s="418"/>
      <c r="BD754" s="418"/>
      <c r="BE754" s="418"/>
      <c r="BF754" s="418"/>
      <c r="BG754" s="418"/>
      <c r="BH754" s="418"/>
      <c r="BI754" s="418"/>
      <c r="BJ754" s="418"/>
      <c r="BK754" s="418"/>
      <c r="BL754" s="418"/>
      <c r="BM754" s="418"/>
      <c r="BN754" s="418"/>
      <c r="BO754" s="418"/>
      <c r="BP754" s="418"/>
      <c r="BQ754" s="418"/>
      <c r="BR754" s="418"/>
      <c r="BS754" s="418"/>
      <c r="BT754" s="418"/>
      <c r="BU754" s="418"/>
      <c r="BV754" s="418"/>
      <c r="BW754" s="418"/>
      <c r="BX754" s="418"/>
      <c r="BY754" s="418"/>
      <c r="BZ754" s="418"/>
      <c r="CA754" s="418"/>
      <c r="CB754" s="418"/>
      <c r="CC754" s="418"/>
      <c r="CD754" s="418"/>
      <c r="CE754" s="418"/>
      <c r="CF754" s="418"/>
      <c r="CG754" s="418"/>
      <c r="CH754" s="418"/>
      <c r="CI754" s="418"/>
      <c r="CJ754" s="418"/>
      <c r="CK754" s="418"/>
      <c r="CL754" s="418"/>
      <c r="CM754" s="418"/>
      <c r="CN754" s="418"/>
      <c r="CO754" s="418"/>
      <c r="CP754" s="418"/>
      <c r="CQ754" s="418"/>
      <c r="CR754" s="418"/>
      <c r="CS754" s="418"/>
      <c r="CT754" s="418"/>
      <c r="CU754" s="418"/>
      <c r="CV754" s="418"/>
      <c r="CW754" s="418"/>
      <c r="CX754" s="418"/>
      <c r="CY754" s="418"/>
      <c r="CZ754" s="418"/>
    </row>
    <row r="755" ht="25.15" customHeight="true" x14ac:dyDescent="0.2">
      <c r="C755" s="728"/>
      <c r="D755" s="728"/>
      <c r="E755" s="728"/>
      <c r="F755" s="728"/>
      <c r="G755" s="728"/>
      <c r="H755" s="728"/>
      <c r="I755" s="728"/>
      <c r="J755" s="728"/>
      <c r="K755" s="728"/>
      <c r="L755" s="728"/>
      <c r="M755" s="728"/>
      <c r="N755" s="728"/>
      <c r="O755" s="728"/>
      <c r="P755" s="728"/>
      <c r="Q755" s="728"/>
      <c r="BA755" s="418"/>
      <c r="BB755" s="495"/>
      <c r="BC755" s="418"/>
      <c r="BD755" s="418"/>
      <c r="BE755" s="418"/>
      <c r="BF755" s="418"/>
      <c r="BG755" s="418"/>
      <c r="BH755" s="418"/>
      <c r="BI755" s="418"/>
      <c r="BJ755" s="418"/>
      <c r="BK755" s="418"/>
      <c r="BL755" s="418"/>
      <c r="BM755" s="418"/>
      <c r="BN755" s="418"/>
      <c r="BO755" s="418"/>
      <c r="BP755" s="418"/>
      <c r="BQ755" s="418"/>
      <c r="BR755" s="418"/>
      <c r="BS755" s="418"/>
      <c r="BT755" s="418"/>
      <c r="BU755" s="418"/>
      <c r="BV755" s="418"/>
      <c r="BW755" s="418"/>
      <c r="BX755" s="418"/>
      <c r="BY755" s="418"/>
      <c r="BZ755" s="418"/>
      <c r="CA755" s="418"/>
      <c r="CB755" s="418"/>
      <c r="CC755" s="418"/>
      <c r="CD755" s="418"/>
      <c r="CE755" s="418"/>
      <c r="CF755" s="418"/>
      <c r="CG755" s="418"/>
      <c r="CH755" s="418"/>
      <c r="CI755" s="418"/>
      <c r="CJ755" s="418"/>
      <c r="CK755" s="418"/>
      <c r="CL755" s="418"/>
      <c r="CM755" s="418"/>
      <c r="CN755" s="418"/>
      <c r="CO755" s="418"/>
      <c r="CP755" s="418"/>
      <c r="CQ755" s="418"/>
      <c r="CR755" s="418"/>
      <c r="CS755" s="418"/>
      <c r="CT755" s="418"/>
      <c r="CU755" s="418"/>
      <c r="CV755" s="418"/>
      <c r="CW755" s="418"/>
      <c r="CX755" s="418"/>
      <c r="CY755" s="418"/>
      <c r="CZ755" s="418"/>
    </row>
    <row r="756" ht="25.15" customHeight="true" x14ac:dyDescent="0.2">
      <c r="C756" s="728"/>
      <c r="D756" s="728"/>
      <c r="E756" s="728"/>
      <c r="F756" s="728"/>
      <c r="G756" s="728"/>
      <c r="H756" s="728"/>
      <c r="I756" s="728"/>
      <c r="J756" s="728"/>
      <c r="K756" s="728"/>
      <c r="L756" s="728"/>
      <c r="M756" s="728"/>
      <c r="N756" s="728"/>
      <c r="O756" s="728"/>
      <c r="P756" s="728"/>
      <c r="Q756" s="728"/>
      <c r="BA756" s="418"/>
      <c r="BB756" s="495"/>
      <c r="BC756" s="418"/>
      <c r="BD756" s="418"/>
      <c r="BE756" s="418"/>
      <c r="BF756" s="418"/>
      <c r="BG756" s="418"/>
      <c r="BH756" s="418"/>
      <c r="BI756" s="418"/>
      <c r="BJ756" s="418"/>
      <c r="BK756" s="418"/>
      <c r="BL756" s="418"/>
      <c r="BM756" s="418"/>
      <c r="BN756" s="418"/>
      <c r="BO756" s="418"/>
      <c r="BP756" s="418"/>
      <c r="BQ756" s="418"/>
      <c r="BR756" s="418"/>
      <c r="BS756" s="418"/>
      <c r="BT756" s="418"/>
      <c r="BU756" s="418"/>
      <c r="BV756" s="418"/>
      <c r="BW756" s="418"/>
      <c r="BX756" s="418"/>
      <c r="BY756" s="418"/>
      <c r="BZ756" s="418"/>
      <c r="CA756" s="418"/>
      <c r="CB756" s="418"/>
      <c r="CC756" s="418"/>
      <c r="CD756" s="418"/>
      <c r="CE756" s="418"/>
      <c r="CF756" s="418"/>
      <c r="CG756" s="418"/>
      <c r="CH756" s="418"/>
      <c r="CI756" s="418"/>
      <c r="CJ756" s="418"/>
      <c r="CK756" s="418"/>
      <c r="CL756" s="418"/>
      <c r="CM756" s="418"/>
      <c r="CN756" s="418"/>
      <c r="CO756" s="418"/>
      <c r="CP756" s="418"/>
      <c r="CQ756" s="418"/>
      <c r="CR756" s="418"/>
      <c r="CS756" s="418"/>
      <c r="CT756" s="418"/>
      <c r="CU756" s="418"/>
      <c r="CV756" s="418"/>
      <c r="CW756" s="418"/>
      <c r="CX756" s="418"/>
      <c r="CY756" s="418"/>
      <c r="CZ756" s="418"/>
    </row>
    <row r="757" ht="25.15" customHeight="true" x14ac:dyDescent="0.2">
      <c r="C757" s="728"/>
      <c r="D757" s="728"/>
      <c r="E757" s="728"/>
      <c r="F757" s="728"/>
      <c r="G757" s="728"/>
      <c r="H757" s="728"/>
      <c r="I757" s="728"/>
      <c r="J757" s="728"/>
      <c r="K757" s="728"/>
      <c r="L757" s="728"/>
      <c r="M757" s="728"/>
      <c r="N757" s="728"/>
      <c r="O757" s="728"/>
      <c r="P757" s="728"/>
      <c r="Q757" s="728"/>
      <c r="BA757" s="418"/>
      <c r="BB757" s="495"/>
      <c r="BC757" s="418"/>
      <c r="BD757" s="418"/>
      <c r="BE757" s="418"/>
      <c r="BF757" s="418"/>
      <c r="BG757" s="418"/>
      <c r="BH757" s="418"/>
      <c r="BI757" s="418"/>
      <c r="BJ757" s="418"/>
      <c r="BK757" s="418"/>
      <c r="BL757" s="418"/>
      <c r="BM757" s="418"/>
      <c r="BN757" s="418"/>
      <c r="BO757" s="418"/>
      <c r="BP757" s="418"/>
      <c r="BQ757" s="418"/>
      <c r="BR757" s="418"/>
      <c r="BS757" s="418"/>
      <c r="BT757" s="418"/>
      <c r="BU757" s="418"/>
      <c r="BV757" s="418"/>
      <c r="BW757" s="418"/>
      <c r="BX757" s="418"/>
      <c r="BY757" s="418"/>
      <c r="BZ757" s="418"/>
      <c r="CA757" s="418"/>
      <c r="CB757" s="418"/>
      <c r="CC757" s="418"/>
      <c r="CD757" s="418"/>
      <c r="CE757" s="418"/>
      <c r="CF757" s="418"/>
      <c r="CG757" s="418"/>
      <c r="CH757" s="418"/>
      <c r="CI757" s="418"/>
      <c r="CJ757" s="418"/>
      <c r="CK757" s="418"/>
      <c r="CL757" s="418"/>
      <c r="CM757" s="418"/>
      <c r="CN757" s="418"/>
      <c r="CO757" s="418"/>
      <c r="CP757" s="418"/>
      <c r="CQ757" s="418"/>
      <c r="CR757" s="418"/>
      <c r="CS757" s="418"/>
      <c r="CT757" s="418"/>
      <c r="CU757" s="418"/>
      <c r="CV757" s="418"/>
      <c r="CW757" s="418"/>
      <c r="CX757" s="418"/>
      <c r="CY757" s="418"/>
      <c r="CZ757" s="418"/>
    </row>
    <row r="758" ht="25.15" customHeight="true" x14ac:dyDescent="0.2">
      <c r="C758" s="728"/>
      <c r="D758" s="728"/>
      <c r="E758" s="728"/>
      <c r="F758" s="728"/>
      <c r="G758" s="728"/>
      <c r="H758" s="728"/>
      <c r="I758" s="728"/>
      <c r="J758" s="728"/>
      <c r="K758" s="728"/>
      <c r="L758" s="728"/>
      <c r="M758" s="728"/>
      <c r="N758" s="728"/>
      <c r="O758" s="728"/>
      <c r="P758" s="728"/>
      <c r="Q758" s="728"/>
      <c r="BA758" s="418"/>
      <c r="BB758" s="495"/>
      <c r="BC758" s="418"/>
      <c r="BD758" s="418"/>
      <c r="BE758" s="418"/>
      <c r="BF758" s="418"/>
      <c r="BG758" s="418"/>
      <c r="BH758" s="418"/>
      <c r="BI758" s="418"/>
      <c r="BJ758" s="418"/>
      <c r="BK758" s="418"/>
      <c r="BL758" s="418"/>
      <c r="BM758" s="418"/>
      <c r="BN758" s="418"/>
      <c r="BO758" s="418"/>
      <c r="BP758" s="418"/>
      <c r="BQ758" s="418"/>
      <c r="BR758" s="418"/>
      <c r="BS758" s="418"/>
      <c r="BT758" s="418"/>
      <c r="BU758" s="418"/>
      <c r="BV758" s="418"/>
      <c r="BW758" s="418"/>
      <c r="BX758" s="418"/>
      <c r="BY758" s="418"/>
      <c r="BZ758" s="418"/>
      <c r="CA758" s="418"/>
      <c r="CB758" s="418"/>
      <c r="CC758" s="418"/>
      <c r="CD758" s="418"/>
      <c r="CE758" s="418"/>
      <c r="CF758" s="418"/>
      <c r="CG758" s="418"/>
      <c r="CH758" s="418"/>
      <c r="CI758" s="418"/>
      <c r="CJ758" s="418"/>
      <c r="CK758" s="418"/>
      <c r="CL758" s="418"/>
      <c r="CM758" s="418"/>
      <c r="CN758" s="418"/>
      <c r="CO758" s="418"/>
      <c r="CP758" s="418"/>
      <c r="CQ758" s="418"/>
      <c r="CR758" s="418"/>
      <c r="CS758" s="418"/>
      <c r="CT758" s="418"/>
      <c r="CU758" s="418"/>
      <c r="CV758" s="418"/>
      <c r="CW758" s="418"/>
      <c r="CX758" s="418"/>
      <c r="CY758" s="418"/>
      <c r="CZ758" s="418"/>
    </row>
    <row r="759" ht="25.15" customHeight="true" x14ac:dyDescent="0.2">
      <c r="C759" s="728"/>
      <c r="D759" s="728"/>
      <c r="E759" s="728"/>
      <c r="F759" s="728"/>
      <c r="G759" s="728"/>
      <c r="H759" s="728"/>
      <c r="I759" s="728"/>
      <c r="J759" s="728"/>
      <c r="K759" s="728"/>
      <c r="L759" s="728"/>
      <c r="M759" s="728"/>
      <c r="N759" s="728"/>
      <c r="O759" s="728"/>
      <c r="P759" s="728"/>
      <c r="Q759" s="728"/>
      <c r="BA759" s="418"/>
      <c r="BB759" s="495"/>
      <c r="BC759" s="418"/>
      <c r="BD759" s="418"/>
      <c r="BE759" s="418"/>
      <c r="BF759" s="418"/>
      <c r="BG759" s="418"/>
      <c r="BH759" s="418"/>
      <c r="BI759" s="418"/>
      <c r="BJ759" s="418"/>
      <c r="BK759" s="418"/>
      <c r="BL759" s="418"/>
      <c r="BM759" s="418"/>
      <c r="BN759" s="418"/>
      <c r="BO759" s="418"/>
      <c r="BP759" s="418"/>
      <c r="BQ759" s="418"/>
      <c r="BR759" s="418"/>
      <c r="BS759" s="418"/>
      <c r="BT759" s="418"/>
      <c r="BU759" s="418"/>
      <c r="BV759" s="418"/>
      <c r="BW759" s="418"/>
      <c r="BX759" s="418"/>
      <c r="BY759" s="418"/>
      <c r="BZ759" s="418"/>
      <c r="CA759" s="418"/>
      <c r="CB759" s="418"/>
      <c r="CC759" s="418"/>
      <c r="CD759" s="418"/>
      <c r="CE759" s="418"/>
      <c r="CF759" s="418"/>
      <c r="CG759" s="418"/>
      <c r="CH759" s="418"/>
      <c r="CI759" s="418"/>
      <c r="CJ759" s="418"/>
      <c r="CK759" s="418"/>
      <c r="CL759" s="418"/>
      <c r="CM759" s="418"/>
      <c r="CN759" s="418"/>
      <c r="CO759" s="418"/>
      <c r="CP759" s="418"/>
      <c r="CQ759" s="418"/>
      <c r="CR759" s="418"/>
      <c r="CS759" s="418"/>
      <c r="CT759" s="418"/>
      <c r="CU759" s="418"/>
      <c r="CV759" s="418"/>
      <c r="CW759" s="418"/>
      <c r="CX759" s="418"/>
      <c r="CY759" s="418"/>
      <c r="CZ759" s="418"/>
    </row>
    <row r="760" ht="25.15" customHeight="true" x14ac:dyDescent="0.2">
      <c r="C760" s="728"/>
      <c r="D760" s="728"/>
      <c r="E760" s="728"/>
      <c r="F760" s="728"/>
      <c r="G760" s="728"/>
      <c r="H760" s="728"/>
      <c r="I760" s="728"/>
      <c r="J760" s="728"/>
      <c r="K760" s="728"/>
      <c r="L760" s="728"/>
      <c r="M760" s="728"/>
      <c r="N760" s="728"/>
      <c r="O760" s="728"/>
      <c r="P760" s="728"/>
      <c r="Q760" s="728"/>
      <c r="BA760" s="418"/>
      <c r="BB760" s="495"/>
      <c r="BC760" s="418"/>
      <c r="BD760" s="418"/>
      <c r="BE760" s="418"/>
      <c r="BF760" s="418"/>
      <c r="BG760" s="418"/>
      <c r="BH760" s="418"/>
      <c r="BI760" s="418"/>
      <c r="BJ760" s="418"/>
      <c r="BK760" s="418"/>
      <c r="BL760" s="418"/>
      <c r="BM760" s="418"/>
      <c r="BN760" s="418"/>
      <c r="BO760" s="418"/>
      <c r="BP760" s="418"/>
      <c r="BQ760" s="418"/>
      <c r="BR760" s="418"/>
      <c r="BS760" s="418"/>
      <c r="BT760" s="418"/>
      <c r="BU760" s="418"/>
      <c r="BV760" s="418"/>
      <c r="BW760" s="418"/>
      <c r="BX760" s="418"/>
      <c r="BY760" s="418"/>
      <c r="BZ760" s="418"/>
      <c r="CA760" s="418"/>
      <c r="CB760" s="418"/>
      <c r="CC760" s="418"/>
      <c r="CD760" s="418"/>
      <c r="CE760" s="418"/>
      <c r="CF760" s="418"/>
      <c r="CG760" s="418"/>
      <c r="CH760" s="418"/>
      <c r="CI760" s="418"/>
      <c r="CJ760" s="418"/>
      <c r="CK760" s="418"/>
      <c r="CL760" s="418"/>
      <c r="CM760" s="418"/>
      <c r="CN760" s="418"/>
      <c r="CO760" s="418"/>
      <c r="CP760" s="418"/>
      <c r="CQ760" s="418"/>
      <c r="CR760" s="418"/>
      <c r="CS760" s="418"/>
      <c r="CT760" s="418"/>
      <c r="CU760" s="418"/>
      <c r="CV760" s="418"/>
      <c r="CW760" s="418"/>
      <c r="CX760" s="418"/>
      <c r="CY760" s="418"/>
      <c r="CZ760" s="418"/>
    </row>
    <row r="761" ht="25.15" customHeight="true" x14ac:dyDescent="0.2">
      <c r="C761" s="728"/>
      <c r="D761" s="728"/>
      <c r="E761" s="728"/>
      <c r="F761" s="728"/>
      <c r="G761" s="728"/>
      <c r="H761" s="728"/>
      <c r="I761" s="728"/>
      <c r="J761" s="728"/>
      <c r="K761" s="728"/>
      <c r="L761" s="728"/>
      <c r="M761" s="728"/>
      <c r="N761" s="728"/>
      <c r="O761" s="728"/>
      <c r="P761" s="728"/>
      <c r="Q761" s="728"/>
      <c r="BA761" s="418"/>
      <c r="BB761" s="495"/>
      <c r="BC761" s="418"/>
      <c r="BD761" s="418"/>
      <c r="BE761" s="418"/>
      <c r="BF761" s="418"/>
      <c r="BG761" s="418"/>
      <c r="BH761" s="418"/>
      <c r="BI761" s="418"/>
      <c r="BJ761" s="418"/>
      <c r="BK761" s="418"/>
      <c r="BL761" s="418"/>
      <c r="BM761" s="418"/>
      <c r="BN761" s="418"/>
      <c r="BO761" s="418"/>
      <c r="BP761" s="418"/>
      <c r="BQ761" s="418"/>
      <c r="BR761" s="418"/>
      <c r="BS761" s="418"/>
      <c r="BT761" s="418"/>
      <c r="BU761" s="418"/>
      <c r="BV761" s="418"/>
      <c r="BW761" s="418"/>
      <c r="BX761" s="418"/>
      <c r="BY761" s="418"/>
      <c r="BZ761" s="418"/>
      <c r="CA761" s="418"/>
      <c r="CB761" s="418"/>
      <c r="CC761" s="418"/>
      <c r="CD761" s="418"/>
      <c r="CE761" s="418"/>
      <c r="CF761" s="418"/>
      <c r="CG761" s="418"/>
      <c r="CH761" s="418"/>
      <c r="CI761" s="418"/>
      <c r="CJ761" s="418"/>
      <c r="CK761" s="418"/>
      <c r="CL761" s="418"/>
      <c r="CM761" s="418"/>
      <c r="CN761" s="418"/>
      <c r="CO761" s="418"/>
      <c r="CP761" s="418"/>
      <c r="CQ761" s="418"/>
      <c r="CR761" s="418"/>
      <c r="CS761" s="418"/>
      <c r="CT761" s="418"/>
      <c r="CU761" s="418"/>
      <c r="CV761" s="418"/>
      <c r="CW761" s="418"/>
      <c r="CX761" s="418"/>
      <c r="CY761" s="418"/>
      <c r="CZ761" s="418"/>
    </row>
    <row r="762" ht="25.15" customHeight="true" x14ac:dyDescent="0.2">
      <c r="C762" s="728"/>
      <c r="D762" s="728"/>
      <c r="E762" s="728"/>
      <c r="F762" s="728"/>
      <c r="G762" s="728"/>
      <c r="H762" s="728"/>
      <c r="I762" s="728"/>
      <c r="J762" s="728"/>
      <c r="K762" s="728"/>
      <c r="L762" s="728"/>
      <c r="M762" s="728"/>
      <c r="N762" s="728"/>
      <c r="O762" s="728"/>
      <c r="P762" s="728"/>
      <c r="Q762" s="728"/>
      <c r="BA762" s="418"/>
      <c r="BB762" s="495"/>
      <c r="BC762" s="418"/>
      <c r="BD762" s="418"/>
      <c r="BE762" s="418"/>
      <c r="BF762" s="418"/>
      <c r="BG762" s="418"/>
      <c r="BH762" s="418"/>
      <c r="BI762" s="418"/>
      <c r="BJ762" s="418"/>
      <c r="BK762" s="418"/>
      <c r="BL762" s="418"/>
      <c r="BM762" s="418"/>
      <c r="BN762" s="418"/>
      <c r="BO762" s="418"/>
      <c r="BP762" s="418"/>
      <c r="BQ762" s="418"/>
      <c r="BR762" s="418"/>
      <c r="BS762" s="418"/>
      <c r="BT762" s="418"/>
      <c r="BU762" s="418"/>
      <c r="BV762" s="418"/>
      <c r="BW762" s="418"/>
      <c r="BX762" s="418"/>
      <c r="BY762" s="418"/>
      <c r="BZ762" s="418"/>
      <c r="CA762" s="418"/>
      <c r="CB762" s="418"/>
      <c r="CC762" s="418"/>
      <c r="CD762" s="418"/>
      <c r="CE762" s="418"/>
      <c r="CF762" s="418"/>
      <c r="CG762" s="418"/>
      <c r="CH762" s="418"/>
      <c r="CI762" s="418"/>
      <c r="CJ762" s="418"/>
      <c r="CK762" s="418"/>
      <c r="CL762" s="418"/>
      <c r="CM762" s="418"/>
      <c r="CN762" s="418"/>
      <c r="CO762" s="418"/>
      <c r="CP762" s="418"/>
      <c r="CQ762" s="418"/>
      <c r="CR762" s="418"/>
      <c r="CS762" s="418"/>
      <c r="CT762" s="418"/>
      <c r="CU762" s="418"/>
      <c r="CV762" s="418"/>
      <c r="CW762" s="418"/>
      <c r="CX762" s="418"/>
      <c r="CY762" s="418"/>
      <c r="CZ762" s="418"/>
    </row>
    <row r="763" ht="25.15" customHeight="true" x14ac:dyDescent="0.2">
      <c r="C763" s="728"/>
      <c r="D763" s="728"/>
      <c r="E763" s="728"/>
      <c r="F763" s="728"/>
      <c r="G763" s="728"/>
      <c r="H763" s="728"/>
      <c r="I763" s="728"/>
      <c r="J763" s="728"/>
      <c r="K763" s="728"/>
      <c r="L763" s="728"/>
      <c r="M763" s="728"/>
      <c r="N763" s="728"/>
      <c r="O763" s="728"/>
      <c r="P763" s="728"/>
      <c r="Q763" s="728"/>
      <c r="BA763" s="418"/>
      <c r="BB763" s="495"/>
      <c r="BC763" s="418"/>
      <c r="BD763" s="418"/>
      <c r="BE763" s="418"/>
      <c r="BF763" s="418"/>
      <c r="BG763" s="418"/>
      <c r="BH763" s="418"/>
      <c r="BI763" s="418"/>
      <c r="BJ763" s="418"/>
      <c r="BK763" s="418"/>
      <c r="BL763" s="418"/>
      <c r="BM763" s="418"/>
      <c r="BN763" s="418"/>
      <c r="BO763" s="418"/>
      <c r="BP763" s="418"/>
      <c r="BQ763" s="418"/>
      <c r="BR763" s="418"/>
      <c r="BS763" s="418"/>
      <c r="BT763" s="418"/>
      <c r="BU763" s="418"/>
      <c r="BV763" s="418"/>
      <c r="BW763" s="418"/>
      <c r="BX763" s="418"/>
      <c r="BY763" s="418"/>
      <c r="BZ763" s="418"/>
      <c r="CA763" s="418"/>
      <c r="CB763" s="418"/>
      <c r="CC763" s="418"/>
      <c r="CD763" s="418"/>
      <c r="CE763" s="418"/>
      <c r="CF763" s="418"/>
      <c r="CG763" s="418"/>
      <c r="CH763" s="418"/>
      <c r="CI763" s="418"/>
      <c r="CJ763" s="418"/>
      <c r="CK763" s="418"/>
      <c r="CL763" s="418"/>
      <c r="CM763" s="418"/>
      <c r="CN763" s="418"/>
      <c r="CO763" s="418"/>
      <c r="CP763" s="418"/>
      <c r="CQ763" s="418"/>
      <c r="CR763" s="418"/>
      <c r="CS763" s="418"/>
      <c r="CT763" s="418"/>
      <c r="CU763" s="418"/>
      <c r="CV763" s="418"/>
      <c r="CW763" s="418"/>
      <c r="CX763" s="418"/>
      <c r="CY763" s="418"/>
      <c r="CZ763" s="418"/>
    </row>
    <row r="764" ht="25.15" customHeight="true" x14ac:dyDescent="0.2">
      <c r="C764" s="728"/>
      <c r="D764" s="728"/>
      <c r="E764" s="728"/>
      <c r="F764" s="728"/>
      <c r="G764" s="728"/>
      <c r="H764" s="728"/>
      <c r="I764" s="728"/>
      <c r="J764" s="728"/>
      <c r="K764" s="728"/>
      <c r="L764" s="728"/>
      <c r="M764" s="728"/>
      <c r="N764" s="728"/>
      <c r="O764" s="728"/>
      <c r="P764" s="728"/>
      <c r="Q764" s="728"/>
      <c r="BA764" s="418"/>
      <c r="BB764" s="495"/>
      <c r="BC764" s="418"/>
      <c r="BD764" s="418"/>
      <c r="BE764" s="418"/>
      <c r="BF764" s="418"/>
      <c r="BG764" s="418"/>
      <c r="BH764" s="418"/>
      <c r="BI764" s="418"/>
      <c r="BJ764" s="418"/>
      <c r="BK764" s="418"/>
      <c r="BL764" s="418"/>
      <c r="BM764" s="418"/>
      <c r="BN764" s="418"/>
      <c r="BO764" s="418"/>
      <c r="BP764" s="418"/>
      <c r="BQ764" s="418"/>
      <c r="BR764" s="418"/>
      <c r="BS764" s="418"/>
      <c r="BT764" s="418"/>
      <c r="BU764" s="418"/>
      <c r="BV764" s="418"/>
      <c r="BW764" s="418"/>
      <c r="BX764" s="418"/>
      <c r="BY764" s="418"/>
      <c r="BZ764" s="418"/>
      <c r="CA764" s="418"/>
      <c r="CB764" s="418"/>
      <c r="CC764" s="418"/>
      <c r="CD764" s="418"/>
      <c r="CE764" s="418"/>
      <c r="CF764" s="418"/>
      <c r="CG764" s="418"/>
      <c r="CH764" s="418"/>
      <c r="CI764" s="418"/>
      <c r="CJ764" s="418"/>
      <c r="CK764" s="418"/>
      <c r="CL764" s="418"/>
      <c r="CM764" s="418"/>
      <c r="CN764" s="418"/>
      <c r="CO764" s="418"/>
      <c r="CP764" s="418"/>
      <c r="CQ764" s="418"/>
      <c r="CR764" s="418"/>
      <c r="CS764" s="418"/>
      <c r="CT764" s="418"/>
      <c r="CU764" s="418"/>
      <c r="CV764" s="418"/>
      <c r="CW764" s="418"/>
      <c r="CX764" s="418"/>
      <c r="CY764" s="418"/>
      <c r="CZ764" s="418"/>
    </row>
    <row r="765" ht="25.15" customHeight="true" x14ac:dyDescent="0.2">
      <c r="C765" s="728"/>
      <c r="D765" s="728"/>
      <c r="E765" s="728"/>
      <c r="F765" s="728"/>
      <c r="G765" s="728"/>
      <c r="H765" s="728"/>
      <c r="I765" s="728"/>
      <c r="J765" s="728"/>
      <c r="K765" s="728"/>
      <c r="L765" s="728"/>
      <c r="M765" s="728"/>
      <c r="N765" s="728"/>
      <c r="O765" s="728"/>
      <c r="P765" s="728"/>
      <c r="Q765" s="728"/>
      <c r="BA765" s="418"/>
      <c r="BB765" s="495"/>
      <c r="BC765" s="418"/>
      <c r="BD765" s="418"/>
      <c r="BE765" s="418"/>
      <c r="BF765" s="418"/>
      <c r="BG765" s="418"/>
      <c r="BH765" s="418"/>
      <c r="BI765" s="418"/>
      <c r="BJ765" s="418"/>
      <c r="BK765" s="418"/>
      <c r="BL765" s="418"/>
      <c r="BM765" s="418"/>
      <c r="BN765" s="418"/>
      <c r="BO765" s="418"/>
      <c r="BP765" s="418"/>
      <c r="BQ765" s="418"/>
      <c r="BR765" s="418"/>
      <c r="BS765" s="418"/>
      <c r="BT765" s="418"/>
      <c r="BU765" s="418"/>
      <c r="BV765" s="418"/>
      <c r="BW765" s="418"/>
      <c r="BX765" s="418"/>
      <c r="BY765" s="418"/>
      <c r="BZ765" s="418"/>
      <c r="CA765" s="418"/>
      <c r="CB765" s="418"/>
      <c r="CC765" s="418"/>
      <c r="CD765" s="418"/>
      <c r="CE765" s="418"/>
      <c r="CF765" s="418"/>
      <c r="CG765" s="418"/>
      <c r="CH765" s="418"/>
      <c r="CI765" s="418"/>
      <c r="CJ765" s="418"/>
      <c r="CK765" s="418"/>
      <c r="CL765" s="418"/>
      <c r="CM765" s="418"/>
      <c r="CN765" s="418"/>
      <c r="CO765" s="418"/>
      <c r="CP765" s="418"/>
      <c r="CQ765" s="418"/>
      <c r="CR765" s="418"/>
      <c r="CS765" s="418"/>
      <c r="CT765" s="418"/>
      <c r="CU765" s="418"/>
      <c r="CV765" s="418"/>
      <c r="CW765" s="418"/>
      <c r="CX765" s="418"/>
      <c r="CY765" s="418"/>
      <c r="CZ765" s="418"/>
    </row>
    <row r="766" ht="25.15" customHeight="true" x14ac:dyDescent="0.2">
      <c r="C766" s="728"/>
      <c r="D766" s="728"/>
      <c r="E766" s="728"/>
      <c r="F766" s="728"/>
      <c r="G766" s="728"/>
      <c r="H766" s="728"/>
      <c r="I766" s="728"/>
      <c r="J766" s="728"/>
      <c r="K766" s="728"/>
      <c r="L766" s="728"/>
      <c r="M766" s="728"/>
      <c r="N766" s="728"/>
      <c r="O766" s="728"/>
      <c r="P766" s="728"/>
      <c r="Q766" s="728"/>
      <c r="BA766" s="418"/>
      <c r="BB766" s="495"/>
      <c r="BC766" s="418"/>
      <c r="BD766" s="418"/>
      <c r="BE766" s="418"/>
      <c r="BF766" s="418"/>
      <c r="BG766" s="418"/>
      <c r="BH766" s="418"/>
      <c r="BI766" s="418"/>
      <c r="BJ766" s="418"/>
      <c r="BK766" s="418"/>
      <c r="BL766" s="418"/>
      <c r="BM766" s="418"/>
      <c r="BN766" s="418"/>
      <c r="BO766" s="418"/>
      <c r="BP766" s="418"/>
      <c r="BQ766" s="418"/>
      <c r="BR766" s="418"/>
      <c r="BS766" s="418"/>
      <c r="BT766" s="418"/>
      <c r="BU766" s="418"/>
      <c r="BV766" s="418"/>
      <c r="BW766" s="418"/>
      <c r="BX766" s="418"/>
      <c r="BY766" s="418"/>
      <c r="BZ766" s="418"/>
      <c r="CA766" s="418"/>
      <c r="CB766" s="418"/>
      <c r="CC766" s="418"/>
      <c r="CD766" s="418"/>
      <c r="CE766" s="418"/>
      <c r="CF766" s="418"/>
      <c r="CG766" s="418"/>
      <c r="CH766" s="418"/>
      <c r="CI766" s="418"/>
      <c r="CJ766" s="418"/>
      <c r="CK766" s="418"/>
      <c r="CL766" s="418"/>
      <c r="CM766" s="418"/>
      <c r="CN766" s="418"/>
      <c r="CO766" s="418"/>
      <c r="CP766" s="418"/>
      <c r="CQ766" s="418"/>
      <c r="CR766" s="418"/>
      <c r="CS766" s="418"/>
      <c r="CT766" s="418"/>
      <c r="CU766" s="418"/>
      <c r="CV766" s="418"/>
      <c r="CW766" s="418"/>
      <c r="CX766" s="418"/>
      <c r="CY766" s="418"/>
      <c r="CZ766" s="418"/>
    </row>
    <row r="767" ht="25.15" customHeight="true" x14ac:dyDescent="0.2">
      <c r="C767" s="728"/>
      <c r="D767" s="728"/>
      <c r="E767" s="728"/>
      <c r="F767" s="728"/>
      <c r="G767" s="728"/>
      <c r="H767" s="728"/>
      <c r="I767" s="728"/>
      <c r="J767" s="728"/>
      <c r="K767" s="728"/>
      <c r="L767" s="728"/>
      <c r="M767" s="728"/>
      <c r="N767" s="728"/>
      <c r="O767" s="728"/>
      <c r="P767" s="728"/>
      <c r="Q767" s="728"/>
      <c r="BA767" s="418"/>
      <c r="BB767" s="495"/>
      <c r="BC767" s="418"/>
      <c r="BD767" s="418"/>
      <c r="BE767" s="418"/>
      <c r="BF767" s="418"/>
      <c r="BG767" s="418"/>
      <c r="BH767" s="418"/>
      <c r="BI767" s="418"/>
      <c r="BJ767" s="418"/>
      <c r="BK767" s="418"/>
      <c r="BL767" s="418"/>
      <c r="BM767" s="418"/>
      <c r="BN767" s="418"/>
      <c r="BO767" s="418"/>
      <c r="BP767" s="418"/>
      <c r="BQ767" s="418"/>
      <c r="BR767" s="418"/>
      <c r="BS767" s="418"/>
      <c r="BT767" s="418"/>
      <c r="BU767" s="418"/>
      <c r="BV767" s="418"/>
      <c r="BW767" s="418"/>
      <c r="BX767" s="418"/>
      <c r="BY767" s="418"/>
      <c r="BZ767" s="418"/>
      <c r="CA767" s="418"/>
      <c r="CB767" s="418"/>
      <c r="CC767" s="418"/>
      <c r="CD767" s="418"/>
      <c r="CE767" s="418"/>
      <c r="CF767" s="418"/>
      <c r="CG767" s="418"/>
      <c r="CH767" s="418"/>
      <c r="CI767" s="418"/>
      <c r="CJ767" s="418"/>
      <c r="CK767" s="418"/>
      <c r="CL767" s="418"/>
      <c r="CM767" s="418"/>
      <c r="CN767" s="418"/>
      <c r="CO767" s="418"/>
      <c r="CP767" s="418"/>
      <c r="CQ767" s="418"/>
      <c r="CR767" s="418"/>
      <c r="CS767" s="418"/>
      <c r="CT767" s="418"/>
      <c r="CU767" s="418"/>
      <c r="CV767" s="418"/>
      <c r="CW767" s="418"/>
      <c r="CX767" s="418"/>
      <c r="CY767" s="418"/>
      <c r="CZ767" s="418"/>
    </row>
    <row r="768" ht="25.15" customHeight="true" x14ac:dyDescent="0.2">
      <c r="C768" s="728"/>
      <c r="D768" s="728"/>
      <c r="E768" s="728"/>
      <c r="F768" s="728"/>
      <c r="G768" s="728"/>
      <c r="H768" s="728"/>
      <c r="I768" s="728"/>
      <c r="J768" s="728"/>
      <c r="K768" s="728"/>
      <c r="L768" s="728"/>
      <c r="M768" s="728"/>
      <c r="N768" s="728"/>
      <c r="O768" s="728"/>
      <c r="P768" s="728"/>
      <c r="Q768" s="728"/>
      <c r="BA768" s="416"/>
      <c r="BB768" s="496"/>
      <c r="BC768" s="416"/>
      <c r="BD768" s="416"/>
      <c r="BE768" s="416"/>
      <c r="BF768" s="416"/>
      <c r="BG768" s="416"/>
      <c r="BH768" s="416"/>
      <c r="BI768" s="416"/>
      <c r="BJ768" s="416"/>
      <c r="BK768" s="416"/>
      <c r="BL768" s="416"/>
      <c r="BM768" s="416"/>
      <c r="BN768" s="416"/>
      <c r="BO768" s="416"/>
      <c r="BP768" s="416"/>
      <c r="BQ768" s="416"/>
      <c r="BR768" s="416"/>
      <c r="BS768" s="416"/>
      <c r="BT768" s="416"/>
      <c r="BU768" s="416"/>
      <c r="BV768" s="416"/>
      <c r="BW768" s="416"/>
      <c r="BX768" s="416"/>
      <c r="BY768" s="416"/>
      <c r="BZ768" s="416"/>
      <c r="CA768" s="416"/>
      <c r="CB768" s="416"/>
      <c r="CC768" s="416"/>
      <c r="CD768" s="416"/>
      <c r="CE768" s="416"/>
      <c r="CF768" s="416"/>
      <c r="CG768" s="416"/>
      <c r="CH768" s="416"/>
      <c r="CI768" s="416"/>
      <c r="CJ768" s="416"/>
      <c r="CK768" s="416"/>
      <c r="CL768" s="416"/>
      <c r="CM768" s="416"/>
      <c r="CN768" s="416"/>
      <c r="CO768" s="416"/>
      <c r="CP768" s="416"/>
      <c r="CQ768" s="416"/>
      <c r="CR768" s="416"/>
      <c r="CS768" s="416"/>
      <c r="CT768" s="416"/>
      <c r="CU768" s="416"/>
      <c r="CV768" s="416"/>
      <c r="CW768" s="416"/>
      <c r="CX768" s="416"/>
      <c r="CY768" s="416"/>
      <c r="CZ768" s="416"/>
    </row>
    <row r="769" ht="25.15" customHeight="true" x14ac:dyDescent="0.2">
      <c r="C769" s="728"/>
      <c r="D769" s="728"/>
      <c r="E769" s="728"/>
      <c r="F769" s="728"/>
      <c r="G769" s="728"/>
      <c r="H769" s="728"/>
      <c r="I769" s="728"/>
      <c r="J769" s="728"/>
      <c r="K769" s="728"/>
      <c r="L769" s="728"/>
      <c r="M769" s="728"/>
      <c r="N769" s="728"/>
      <c r="O769" s="728"/>
      <c r="P769" s="728"/>
      <c r="Q769" s="728"/>
      <c r="BA769" s="416"/>
      <c r="BB769" s="496"/>
      <c r="BC769" s="416"/>
      <c r="BD769" s="416"/>
      <c r="BE769" s="416"/>
      <c r="BF769" s="416"/>
      <c r="BG769" s="416"/>
      <c r="BH769" s="416"/>
      <c r="BI769" s="416"/>
      <c r="BJ769" s="416"/>
      <c r="BK769" s="416"/>
      <c r="BL769" s="416"/>
      <c r="BM769" s="416"/>
      <c r="BN769" s="416"/>
      <c r="BO769" s="416"/>
      <c r="BP769" s="416"/>
      <c r="BQ769" s="416"/>
      <c r="BR769" s="416"/>
      <c r="BS769" s="416"/>
      <c r="BT769" s="416"/>
      <c r="BU769" s="416"/>
      <c r="BV769" s="416"/>
      <c r="BW769" s="416"/>
      <c r="BX769" s="416"/>
      <c r="BY769" s="416"/>
      <c r="BZ769" s="416"/>
      <c r="CA769" s="416"/>
      <c r="CB769" s="416"/>
      <c r="CC769" s="416"/>
      <c r="CD769" s="416"/>
      <c r="CE769" s="416"/>
      <c r="CF769" s="416"/>
      <c r="CG769" s="416"/>
      <c r="CH769" s="416"/>
      <c r="CI769" s="416"/>
      <c r="CJ769" s="416"/>
      <c r="CK769" s="416"/>
      <c r="CL769" s="416"/>
      <c r="CM769" s="416"/>
      <c r="CN769" s="416"/>
      <c r="CO769" s="416"/>
      <c r="CP769" s="416"/>
      <c r="CQ769" s="416"/>
      <c r="CR769" s="416"/>
      <c r="CS769" s="416"/>
      <c r="CT769" s="416"/>
      <c r="CU769" s="416"/>
      <c r="CV769" s="416"/>
      <c r="CW769" s="416"/>
      <c r="CX769" s="416"/>
      <c r="CY769" s="416"/>
      <c r="CZ769" s="416"/>
    </row>
    <row r="770" ht="25.15" customHeight="true" x14ac:dyDescent="0.2">
      <c r="C770" s="728"/>
      <c r="D770" s="728"/>
      <c r="E770" s="728"/>
      <c r="F770" s="728"/>
      <c r="G770" s="728"/>
      <c r="H770" s="728"/>
      <c r="I770" s="728"/>
      <c r="J770" s="728"/>
      <c r="K770" s="728"/>
      <c r="L770" s="728"/>
      <c r="M770" s="728"/>
      <c r="N770" s="728"/>
      <c r="O770" s="728"/>
      <c r="P770" s="728"/>
      <c r="Q770" s="728"/>
      <c r="BA770" s="416"/>
      <c r="BB770" s="496"/>
      <c r="BC770" s="416"/>
      <c r="BD770" s="416"/>
      <c r="BE770" s="416"/>
      <c r="BF770" s="416"/>
      <c r="BG770" s="416"/>
      <c r="BH770" s="416"/>
      <c r="BI770" s="416"/>
      <c r="BJ770" s="416"/>
      <c r="BK770" s="416"/>
      <c r="BL770" s="416"/>
      <c r="BM770" s="416"/>
      <c r="BN770" s="416"/>
      <c r="BO770" s="416"/>
      <c r="BP770" s="416"/>
      <c r="BQ770" s="416"/>
      <c r="BR770" s="416"/>
      <c r="BS770" s="416"/>
      <c r="BT770" s="416"/>
      <c r="BU770" s="416"/>
      <c r="BV770" s="416"/>
      <c r="BW770" s="416"/>
      <c r="BX770" s="416"/>
      <c r="BY770" s="416"/>
      <c r="BZ770" s="416"/>
      <c r="CA770" s="416"/>
      <c r="CB770" s="416"/>
      <c r="CC770" s="416"/>
      <c r="CD770" s="416"/>
      <c r="CE770" s="416"/>
      <c r="CF770" s="416"/>
      <c r="CG770" s="416"/>
      <c r="CH770" s="416"/>
      <c r="CI770" s="416"/>
      <c r="CJ770" s="416"/>
      <c r="CK770" s="416"/>
      <c r="CL770" s="416"/>
      <c r="CM770" s="416"/>
      <c r="CN770" s="416"/>
      <c r="CO770" s="416"/>
      <c r="CP770" s="416"/>
      <c r="CQ770" s="416"/>
      <c r="CR770" s="416"/>
      <c r="CS770" s="416"/>
      <c r="CT770" s="416"/>
      <c r="CU770" s="416"/>
      <c r="CV770" s="416"/>
      <c r="CW770" s="416"/>
      <c r="CX770" s="416"/>
      <c r="CY770" s="416"/>
      <c r="CZ770" s="416"/>
    </row>
    <row r="771" ht="25.15" customHeight="true" x14ac:dyDescent="0.2">
      <c r="C771" s="728"/>
      <c r="D771" s="728"/>
      <c r="E771" s="728"/>
      <c r="F771" s="728"/>
      <c r="G771" s="728"/>
      <c r="H771" s="728"/>
      <c r="I771" s="728"/>
      <c r="J771" s="728"/>
      <c r="K771" s="728"/>
      <c r="L771" s="728"/>
      <c r="M771" s="728"/>
      <c r="N771" s="728"/>
      <c r="O771" s="728"/>
      <c r="P771" s="728"/>
      <c r="Q771" s="728"/>
      <c r="BA771" s="416"/>
      <c r="BB771" s="496"/>
      <c r="BC771" s="416"/>
      <c r="BD771" s="416"/>
      <c r="BE771" s="416"/>
      <c r="BF771" s="416"/>
      <c r="BG771" s="416"/>
      <c r="BH771" s="416"/>
      <c r="BI771" s="416"/>
      <c r="BJ771" s="416"/>
      <c r="BK771" s="416"/>
      <c r="BL771" s="416"/>
      <c r="BM771" s="416"/>
      <c r="BN771" s="416"/>
      <c r="BO771" s="416"/>
      <c r="BP771" s="416"/>
      <c r="BQ771" s="416"/>
      <c r="BR771" s="416"/>
      <c r="BS771" s="416"/>
      <c r="BT771" s="416"/>
      <c r="BU771" s="416"/>
      <c r="BV771" s="416"/>
      <c r="BW771" s="416"/>
      <c r="BX771" s="416"/>
      <c r="BY771" s="416"/>
      <c r="BZ771" s="416"/>
      <c r="CA771" s="416"/>
      <c r="CB771" s="416"/>
      <c r="CC771" s="416"/>
      <c r="CD771" s="416"/>
      <c r="CE771" s="416"/>
      <c r="CF771" s="416"/>
      <c r="CG771" s="416"/>
      <c r="CH771" s="416"/>
      <c r="CI771" s="416"/>
      <c r="CJ771" s="416"/>
      <c r="CK771" s="416"/>
      <c r="CL771" s="416"/>
      <c r="CM771" s="416"/>
      <c r="CN771" s="416"/>
      <c r="CO771" s="416"/>
      <c r="CP771" s="416"/>
      <c r="CQ771" s="416"/>
      <c r="CR771" s="416"/>
      <c r="CS771" s="416"/>
      <c r="CT771" s="416"/>
      <c r="CU771" s="416"/>
      <c r="CV771" s="416"/>
      <c r="CW771" s="416"/>
      <c r="CX771" s="416"/>
      <c r="CY771" s="416"/>
      <c r="CZ771" s="416"/>
    </row>
    <row r="772" ht="25.15" customHeight="true" x14ac:dyDescent="0.2">
      <c r="C772" s="728"/>
      <c r="D772" s="728"/>
      <c r="E772" s="728"/>
      <c r="F772" s="728"/>
      <c r="G772" s="728"/>
      <c r="H772" s="728"/>
      <c r="I772" s="728"/>
      <c r="J772" s="728"/>
      <c r="K772" s="728"/>
      <c r="L772" s="728"/>
      <c r="M772" s="728"/>
      <c r="N772" s="728"/>
      <c r="O772" s="728"/>
      <c r="P772" s="728"/>
      <c r="Q772" s="728"/>
      <c r="BA772" s="416"/>
      <c r="BB772" s="496"/>
      <c r="BC772" s="416"/>
      <c r="BD772" s="416"/>
      <c r="BE772" s="416"/>
      <c r="BF772" s="416"/>
      <c r="BG772" s="416"/>
      <c r="BH772" s="416"/>
      <c r="BI772" s="416"/>
      <c r="BJ772" s="416"/>
      <c r="BK772" s="416"/>
      <c r="BL772" s="416"/>
      <c r="BM772" s="416"/>
      <c r="BN772" s="416"/>
      <c r="BO772" s="416"/>
      <c r="BP772" s="416"/>
      <c r="BQ772" s="416"/>
      <c r="BR772" s="416"/>
      <c r="BS772" s="416"/>
      <c r="BT772" s="416"/>
      <c r="BU772" s="416"/>
      <c r="BV772" s="416"/>
      <c r="BW772" s="416"/>
      <c r="BX772" s="416"/>
      <c r="BY772" s="416"/>
      <c r="BZ772" s="416"/>
      <c r="CA772" s="416"/>
      <c r="CB772" s="416"/>
      <c r="CC772" s="416"/>
      <c r="CD772" s="416"/>
      <c r="CE772" s="416"/>
      <c r="CF772" s="416"/>
      <c r="CG772" s="416"/>
      <c r="CH772" s="416"/>
      <c r="CI772" s="416"/>
      <c r="CJ772" s="416"/>
      <c r="CK772" s="416"/>
      <c r="CL772" s="416"/>
      <c r="CM772" s="416"/>
      <c r="CN772" s="416"/>
      <c r="CO772" s="416"/>
      <c r="CP772" s="416"/>
      <c r="CQ772" s="416"/>
      <c r="CR772" s="416"/>
      <c r="CS772" s="416"/>
      <c r="CT772" s="416"/>
      <c r="CU772" s="416"/>
      <c r="CV772" s="416"/>
      <c r="CW772" s="416"/>
      <c r="CX772" s="416"/>
      <c r="CY772" s="416"/>
      <c r="CZ772" s="416"/>
    </row>
    <row r="773" ht="25.15" customHeight="true" x14ac:dyDescent="0.2">
      <c r="C773" s="728"/>
      <c r="D773" s="728"/>
      <c r="E773" s="728"/>
      <c r="F773" s="728"/>
      <c r="G773" s="728"/>
      <c r="H773" s="728"/>
      <c r="I773" s="728"/>
      <c r="J773" s="728"/>
      <c r="K773" s="728"/>
      <c r="L773" s="728"/>
      <c r="M773" s="728"/>
      <c r="N773" s="728"/>
      <c r="O773" s="728"/>
      <c r="P773" s="728"/>
      <c r="Q773" s="728"/>
      <c r="BA773" s="416"/>
      <c r="BB773" s="496"/>
      <c r="BC773" s="416"/>
      <c r="BD773" s="416"/>
      <c r="BE773" s="416"/>
      <c r="BF773" s="416"/>
      <c r="BG773" s="416"/>
      <c r="BH773" s="416"/>
      <c r="BI773" s="416"/>
      <c r="BJ773" s="416"/>
      <c r="BK773" s="416"/>
      <c r="BL773" s="416"/>
      <c r="BM773" s="416"/>
      <c r="BN773" s="416"/>
      <c r="BO773" s="416"/>
      <c r="BP773" s="416"/>
      <c r="BQ773" s="416"/>
      <c r="BR773" s="416"/>
      <c r="BS773" s="416"/>
      <c r="BT773" s="416"/>
      <c r="BU773" s="416"/>
      <c r="BV773" s="416"/>
      <c r="BW773" s="416"/>
      <c r="BX773" s="416"/>
      <c r="BY773" s="416"/>
      <c r="BZ773" s="416"/>
      <c r="CA773" s="416"/>
      <c r="CB773" s="416"/>
      <c r="CC773" s="416"/>
      <c r="CD773" s="416"/>
      <c r="CE773" s="416"/>
      <c r="CF773" s="416"/>
      <c r="CG773" s="416"/>
      <c r="CH773" s="416"/>
      <c r="CI773" s="416"/>
      <c r="CJ773" s="416"/>
      <c r="CK773" s="416"/>
      <c r="CL773" s="416"/>
      <c r="CM773" s="416"/>
      <c r="CN773" s="416"/>
      <c r="CO773" s="416"/>
      <c r="CP773" s="416"/>
      <c r="CQ773" s="416"/>
      <c r="CR773" s="416"/>
      <c r="CS773" s="416"/>
      <c r="CT773" s="416"/>
      <c r="CU773" s="416"/>
      <c r="CV773" s="416"/>
      <c r="CW773" s="416"/>
      <c r="CX773" s="416"/>
      <c r="CY773" s="416"/>
      <c r="CZ773" s="416"/>
    </row>
    <row r="774" ht="25.15" customHeight="true" x14ac:dyDescent="0.2">
      <c r="C774" s="728"/>
      <c r="D774" s="728"/>
      <c r="E774" s="728"/>
      <c r="F774" s="728"/>
      <c r="G774" s="728"/>
      <c r="H774" s="728"/>
      <c r="I774" s="728"/>
      <c r="J774" s="728"/>
      <c r="K774" s="728"/>
      <c r="L774" s="728"/>
      <c r="M774" s="728"/>
      <c r="N774" s="728"/>
      <c r="O774" s="728"/>
      <c r="P774" s="728"/>
      <c r="Q774" s="728"/>
      <c r="BA774" s="416"/>
      <c r="BB774" s="496"/>
      <c r="BC774" s="416"/>
      <c r="BD774" s="416"/>
      <c r="BE774" s="416"/>
      <c r="BF774" s="416"/>
      <c r="BG774" s="416"/>
      <c r="BH774" s="416"/>
      <c r="BI774" s="416"/>
      <c r="BJ774" s="416"/>
      <c r="BK774" s="416"/>
      <c r="BL774" s="416"/>
      <c r="BM774" s="416"/>
      <c r="BN774" s="416"/>
      <c r="BO774" s="416"/>
      <c r="BP774" s="416"/>
      <c r="BQ774" s="416"/>
      <c r="BR774" s="416"/>
      <c r="BS774" s="416"/>
      <c r="BT774" s="416"/>
      <c r="BU774" s="416"/>
      <c r="BV774" s="416"/>
      <c r="BW774" s="416"/>
      <c r="BX774" s="416"/>
      <c r="BY774" s="416"/>
      <c r="BZ774" s="416"/>
      <c r="CA774" s="416"/>
      <c r="CB774" s="416"/>
      <c r="CC774" s="416"/>
      <c r="CD774" s="416"/>
      <c r="CE774" s="416"/>
      <c r="CF774" s="416"/>
      <c r="CG774" s="416"/>
      <c r="CH774" s="416"/>
      <c r="CI774" s="416"/>
      <c r="CJ774" s="416"/>
      <c r="CK774" s="416"/>
      <c r="CL774" s="416"/>
      <c r="CM774" s="416"/>
      <c r="CN774" s="416"/>
      <c r="CO774" s="416"/>
      <c r="CP774" s="416"/>
      <c r="CQ774" s="416"/>
      <c r="CR774" s="416"/>
      <c r="CS774" s="416"/>
      <c r="CT774" s="416"/>
      <c r="CU774" s="416"/>
      <c r="CV774" s="416"/>
      <c r="CW774" s="416"/>
      <c r="CX774" s="416"/>
      <c r="CY774" s="416"/>
      <c r="CZ774" s="416"/>
    </row>
    <row r="775" ht="25.15" customHeight="true" x14ac:dyDescent="0.2">
      <c r="C775" s="728"/>
      <c r="D775" s="728"/>
      <c r="E775" s="728"/>
      <c r="F775" s="728"/>
      <c r="G775" s="728"/>
      <c r="H775" s="728"/>
      <c r="I775" s="728"/>
      <c r="J775" s="728"/>
      <c r="K775" s="728"/>
      <c r="L775" s="728"/>
      <c r="M775" s="728"/>
      <c r="N775" s="728"/>
      <c r="O775" s="728"/>
      <c r="P775" s="728"/>
      <c r="Q775" s="728"/>
      <c r="BA775" s="416"/>
      <c r="BB775" s="496"/>
      <c r="BC775" s="416"/>
      <c r="BD775" s="416"/>
      <c r="BE775" s="416"/>
      <c r="BF775" s="416"/>
      <c r="BG775" s="416"/>
      <c r="BH775" s="416"/>
      <c r="BI775" s="416"/>
      <c r="BJ775" s="416"/>
      <c r="BK775" s="416"/>
      <c r="BL775" s="416"/>
      <c r="BM775" s="416"/>
      <c r="BN775" s="416"/>
      <c r="BO775" s="416"/>
      <c r="BP775" s="416"/>
      <c r="BQ775" s="416"/>
      <c r="BR775" s="416"/>
      <c r="BS775" s="416"/>
      <c r="BT775" s="416"/>
      <c r="BU775" s="416"/>
      <c r="BV775" s="416"/>
      <c r="BW775" s="416"/>
      <c r="BX775" s="416"/>
      <c r="BY775" s="416"/>
      <c r="BZ775" s="416"/>
      <c r="CA775" s="416"/>
      <c r="CB775" s="416"/>
      <c r="CC775" s="416"/>
      <c r="CD775" s="416"/>
      <c r="CE775" s="416"/>
      <c r="CF775" s="416"/>
      <c r="CG775" s="416"/>
      <c r="CH775" s="416"/>
      <c r="CI775" s="416"/>
      <c r="CJ775" s="416"/>
      <c r="CK775" s="416"/>
      <c r="CL775" s="416"/>
      <c r="CM775" s="416"/>
      <c r="CN775" s="416"/>
      <c r="CO775" s="416"/>
      <c r="CP775" s="416"/>
      <c r="CQ775" s="416"/>
      <c r="CR775" s="416"/>
      <c r="CS775" s="416"/>
      <c r="CT775" s="416"/>
      <c r="CU775" s="416"/>
      <c r="CV775" s="416"/>
      <c r="CW775" s="416"/>
      <c r="CX775" s="416"/>
      <c r="CY775" s="416"/>
      <c r="CZ775" s="416"/>
    </row>
    <row r="776" ht="25.15" customHeight="true" x14ac:dyDescent="0.2">
      <c r="C776" s="728"/>
      <c r="D776" s="728"/>
      <c r="E776" s="728"/>
      <c r="F776" s="728"/>
      <c r="G776" s="728"/>
      <c r="H776" s="728"/>
      <c r="I776" s="728"/>
      <c r="J776" s="728"/>
      <c r="K776" s="728"/>
      <c r="L776" s="728"/>
      <c r="M776" s="728"/>
      <c r="N776" s="728"/>
      <c r="O776" s="728"/>
      <c r="P776" s="728"/>
      <c r="Q776" s="728"/>
      <c r="BA776" s="416"/>
      <c r="BB776" s="496"/>
      <c r="BC776" s="416"/>
      <c r="BD776" s="416"/>
      <c r="BE776" s="416"/>
      <c r="BF776" s="416"/>
      <c r="BG776" s="416"/>
      <c r="BH776" s="416"/>
      <c r="BI776" s="416"/>
      <c r="BJ776" s="416"/>
      <c r="BK776" s="416"/>
      <c r="BL776" s="416"/>
      <c r="BM776" s="416"/>
      <c r="BN776" s="416"/>
      <c r="BO776" s="416"/>
      <c r="BP776" s="416"/>
      <c r="BQ776" s="416"/>
      <c r="BR776" s="416"/>
      <c r="BS776" s="416"/>
      <c r="BT776" s="416"/>
      <c r="BU776" s="416"/>
      <c r="BV776" s="416"/>
      <c r="BW776" s="416"/>
      <c r="BX776" s="416"/>
      <c r="BY776" s="416"/>
      <c r="BZ776" s="416"/>
      <c r="CA776" s="416"/>
      <c r="CB776" s="416"/>
      <c r="CC776" s="416"/>
      <c r="CD776" s="416"/>
      <c r="CE776" s="416"/>
      <c r="CF776" s="416"/>
      <c r="CG776" s="416"/>
      <c r="CH776" s="416"/>
      <c r="CI776" s="416"/>
      <c r="CJ776" s="416"/>
      <c r="CK776" s="416"/>
      <c r="CL776" s="416"/>
      <c r="CM776" s="416"/>
      <c r="CN776" s="416"/>
      <c r="CO776" s="416"/>
      <c r="CP776" s="416"/>
      <c r="CQ776" s="416"/>
      <c r="CR776" s="416"/>
      <c r="CS776" s="416"/>
      <c r="CT776" s="416"/>
      <c r="CU776" s="416"/>
      <c r="CV776" s="416"/>
      <c r="CW776" s="416"/>
      <c r="CX776" s="416"/>
      <c r="CY776" s="416"/>
      <c r="CZ776" s="416"/>
    </row>
    <row r="777" ht="25.15" customHeight="true" x14ac:dyDescent="0.2">
      <c r="C777" s="728"/>
      <c r="D777" s="728"/>
      <c r="E777" s="728"/>
      <c r="F777" s="728"/>
      <c r="G777" s="728"/>
      <c r="H777" s="728"/>
      <c r="I777" s="728"/>
      <c r="J777" s="728"/>
      <c r="K777" s="728"/>
      <c r="L777" s="728"/>
      <c r="M777" s="728"/>
      <c r="N777" s="728"/>
      <c r="O777" s="728"/>
      <c r="P777" s="728"/>
      <c r="Q777" s="728"/>
      <c r="BA777" s="416"/>
      <c r="BB777" s="496"/>
      <c r="BC777" s="416"/>
      <c r="BD777" s="416"/>
      <c r="BE777" s="416"/>
      <c r="BF777" s="416"/>
      <c r="BG777" s="416"/>
      <c r="BH777" s="416"/>
      <c r="BI777" s="416"/>
      <c r="BJ777" s="416"/>
      <c r="BK777" s="416"/>
      <c r="BL777" s="416"/>
      <c r="BM777" s="416"/>
      <c r="BN777" s="416"/>
      <c r="BO777" s="416"/>
      <c r="BP777" s="416"/>
      <c r="BQ777" s="416"/>
      <c r="BR777" s="416"/>
      <c r="BS777" s="416"/>
      <c r="BT777" s="416"/>
      <c r="BU777" s="416"/>
      <c r="BV777" s="416"/>
      <c r="BW777" s="416"/>
      <c r="BX777" s="416"/>
      <c r="BY777" s="416"/>
      <c r="BZ777" s="416"/>
      <c r="CA777" s="416"/>
      <c r="CB777" s="416"/>
      <c r="CC777" s="416"/>
      <c r="CD777" s="416"/>
      <c r="CE777" s="416"/>
      <c r="CF777" s="416"/>
      <c r="CG777" s="416"/>
      <c r="CH777" s="416"/>
      <c r="CI777" s="416"/>
      <c r="CJ777" s="416"/>
      <c r="CK777" s="416"/>
      <c r="CL777" s="416"/>
      <c r="CM777" s="416"/>
      <c r="CN777" s="416"/>
      <c r="CO777" s="416"/>
      <c r="CP777" s="416"/>
      <c r="CQ777" s="416"/>
      <c r="CR777" s="416"/>
      <c r="CS777" s="416"/>
      <c r="CT777" s="416"/>
      <c r="CU777" s="416"/>
      <c r="CV777" s="416"/>
      <c r="CW777" s="416"/>
      <c r="CX777" s="416"/>
      <c r="CY777" s="416"/>
      <c r="CZ777" s="416"/>
    </row>
    <row r="778" ht="25.15" customHeight="true" x14ac:dyDescent="0.2">
      <c r="C778" s="728"/>
      <c r="D778" s="728"/>
      <c r="E778" s="728"/>
      <c r="F778" s="728"/>
      <c r="G778" s="728"/>
      <c r="H778" s="728"/>
      <c r="I778" s="728"/>
      <c r="J778" s="728"/>
      <c r="K778" s="728"/>
      <c r="L778" s="728"/>
      <c r="M778" s="728"/>
      <c r="N778" s="728"/>
      <c r="O778" s="728"/>
      <c r="P778" s="728"/>
      <c r="Q778" s="728"/>
      <c r="BA778" s="416"/>
      <c r="BB778" s="496"/>
      <c r="BC778" s="416"/>
      <c r="BD778" s="416"/>
      <c r="BE778" s="416"/>
      <c r="BF778" s="416"/>
      <c r="BG778" s="416"/>
      <c r="BH778" s="416"/>
      <c r="BI778" s="416"/>
      <c r="BJ778" s="416"/>
      <c r="BK778" s="416"/>
      <c r="BL778" s="416"/>
      <c r="BM778" s="416"/>
      <c r="BN778" s="416"/>
      <c r="BO778" s="416"/>
      <c r="BP778" s="416"/>
      <c r="BQ778" s="416"/>
      <c r="BR778" s="416"/>
      <c r="BS778" s="416"/>
      <c r="BT778" s="416"/>
      <c r="BU778" s="416"/>
      <c r="BV778" s="416"/>
      <c r="BW778" s="416"/>
      <c r="BX778" s="416"/>
      <c r="BY778" s="416"/>
      <c r="BZ778" s="416"/>
      <c r="CA778" s="416"/>
      <c r="CB778" s="416"/>
      <c r="CC778" s="416"/>
      <c r="CD778" s="416"/>
      <c r="CE778" s="416"/>
      <c r="CF778" s="416"/>
      <c r="CG778" s="416"/>
      <c r="CH778" s="416"/>
      <c r="CI778" s="416"/>
      <c r="CJ778" s="416"/>
      <c r="CK778" s="416"/>
      <c r="CL778" s="416"/>
      <c r="CM778" s="416"/>
      <c r="CN778" s="416"/>
      <c r="CO778" s="416"/>
      <c r="CP778" s="416"/>
      <c r="CQ778" s="416"/>
      <c r="CR778" s="416"/>
      <c r="CS778" s="416"/>
      <c r="CT778" s="416"/>
      <c r="CU778" s="416"/>
      <c r="CV778" s="416"/>
      <c r="CW778" s="416"/>
      <c r="CX778" s="416"/>
      <c r="CY778" s="416"/>
      <c r="CZ778" s="416"/>
    </row>
    <row r="779" ht="25.15" customHeight="true" x14ac:dyDescent="0.2">
      <c r="C779" s="728"/>
      <c r="D779" s="728"/>
      <c r="E779" s="728"/>
      <c r="F779" s="728"/>
      <c r="G779" s="728"/>
      <c r="H779" s="728"/>
      <c r="I779" s="728"/>
      <c r="J779" s="728"/>
      <c r="K779" s="728"/>
      <c r="L779" s="728"/>
      <c r="M779" s="728"/>
      <c r="N779" s="728"/>
      <c r="O779" s="728"/>
      <c r="P779" s="728"/>
      <c r="Q779" s="728"/>
      <c r="BA779" s="416"/>
      <c r="BB779" s="496"/>
      <c r="BC779" s="416"/>
      <c r="BD779" s="416"/>
      <c r="BE779" s="416"/>
      <c r="BF779" s="416"/>
      <c r="BG779" s="416"/>
      <c r="BH779" s="416"/>
      <c r="BI779" s="416"/>
      <c r="BJ779" s="416"/>
      <c r="BK779" s="416"/>
      <c r="BL779" s="416"/>
      <c r="BM779" s="416"/>
      <c r="BN779" s="416"/>
      <c r="BO779" s="416"/>
      <c r="BP779" s="416"/>
      <c r="BQ779" s="416"/>
      <c r="BR779" s="416"/>
      <c r="BS779" s="416"/>
      <c r="BT779" s="416"/>
      <c r="BU779" s="416"/>
      <c r="BV779" s="416"/>
      <c r="BW779" s="416"/>
      <c r="BX779" s="416"/>
      <c r="BY779" s="416"/>
      <c r="BZ779" s="416"/>
      <c r="CA779" s="416"/>
      <c r="CB779" s="416"/>
      <c r="CC779" s="416"/>
      <c r="CD779" s="416"/>
      <c r="CE779" s="416"/>
      <c r="CF779" s="416"/>
      <c r="CG779" s="416"/>
      <c r="CH779" s="416"/>
      <c r="CI779" s="416"/>
      <c r="CJ779" s="416"/>
      <c r="CK779" s="416"/>
      <c r="CL779" s="416"/>
      <c r="CM779" s="416"/>
      <c r="CN779" s="416"/>
      <c r="CO779" s="416"/>
      <c r="CP779" s="416"/>
      <c r="CQ779" s="416"/>
      <c r="CR779" s="416"/>
      <c r="CS779" s="416"/>
      <c r="CT779" s="416"/>
      <c r="CU779" s="416"/>
      <c r="CV779" s="416"/>
      <c r="CW779" s="416"/>
      <c r="CX779" s="416"/>
      <c r="CY779" s="416"/>
      <c r="CZ779" s="416"/>
    </row>
    <row r="780" ht="25.15" customHeight="true" x14ac:dyDescent="0.2">
      <c r="C780" s="728"/>
      <c r="D780" s="728"/>
      <c r="E780" s="728"/>
      <c r="F780" s="728"/>
      <c r="G780" s="728"/>
      <c r="H780" s="728"/>
      <c r="I780" s="728"/>
      <c r="J780" s="728"/>
      <c r="K780" s="728"/>
      <c r="L780" s="728"/>
      <c r="M780" s="728"/>
      <c r="N780" s="728"/>
      <c r="O780" s="728"/>
      <c r="P780" s="728"/>
      <c r="Q780" s="728"/>
      <c r="BA780" s="416"/>
      <c r="BB780" s="496"/>
      <c r="BC780" s="416"/>
      <c r="BD780" s="416"/>
      <c r="BE780" s="416"/>
      <c r="BF780" s="416"/>
      <c r="BG780" s="416"/>
      <c r="BH780" s="416"/>
      <c r="BI780" s="416"/>
      <c r="BJ780" s="416"/>
      <c r="BK780" s="416"/>
      <c r="BL780" s="416"/>
      <c r="BM780" s="416"/>
      <c r="BN780" s="416"/>
      <c r="BO780" s="416"/>
      <c r="BP780" s="416"/>
      <c r="BQ780" s="416"/>
      <c r="BR780" s="416"/>
      <c r="BS780" s="416"/>
      <c r="BT780" s="416"/>
      <c r="BU780" s="416"/>
      <c r="BV780" s="416"/>
      <c r="BW780" s="416"/>
      <c r="BX780" s="416"/>
      <c r="BY780" s="416"/>
      <c r="BZ780" s="416"/>
      <c r="CA780" s="416"/>
      <c r="CB780" s="416"/>
      <c r="CC780" s="416"/>
      <c r="CD780" s="416"/>
      <c r="CE780" s="416"/>
      <c r="CF780" s="416"/>
      <c r="CG780" s="416"/>
      <c r="CH780" s="416"/>
      <c r="CI780" s="416"/>
      <c r="CJ780" s="416"/>
      <c r="CK780" s="416"/>
      <c r="CL780" s="416"/>
      <c r="CM780" s="416"/>
      <c r="CN780" s="416"/>
      <c r="CO780" s="416"/>
      <c r="CP780" s="416"/>
      <c r="CQ780" s="416"/>
      <c r="CR780" s="416"/>
      <c r="CS780" s="416"/>
      <c r="CT780" s="416"/>
      <c r="CU780" s="416"/>
      <c r="CV780" s="416"/>
      <c r="CW780" s="416"/>
      <c r="CX780" s="416"/>
      <c r="CY780" s="416"/>
      <c r="CZ780" s="416"/>
    </row>
    <row r="781" ht="25.15" customHeight="true" x14ac:dyDescent="0.2">
      <c r="C781" s="728"/>
      <c r="D781" s="728"/>
      <c r="E781" s="728"/>
      <c r="F781" s="728"/>
      <c r="G781" s="728"/>
      <c r="H781" s="728"/>
      <c r="I781" s="728"/>
      <c r="J781" s="728"/>
      <c r="K781" s="728"/>
      <c r="L781" s="728"/>
      <c r="M781" s="728"/>
      <c r="N781" s="728"/>
      <c r="O781" s="728"/>
      <c r="P781" s="728"/>
      <c r="Q781" s="728"/>
      <c r="BA781" s="416"/>
      <c r="BB781" s="496"/>
      <c r="BC781" s="416"/>
      <c r="BD781" s="416"/>
      <c r="BE781" s="416"/>
      <c r="BF781" s="416"/>
      <c r="BG781" s="416"/>
      <c r="BH781" s="416"/>
      <c r="BI781" s="416"/>
      <c r="BJ781" s="416"/>
      <c r="BK781" s="416"/>
      <c r="BL781" s="416"/>
      <c r="BM781" s="416"/>
      <c r="BN781" s="416"/>
      <c r="BO781" s="416"/>
      <c r="BP781" s="416"/>
      <c r="BQ781" s="416"/>
      <c r="BR781" s="416"/>
      <c r="BS781" s="416"/>
      <c r="BT781" s="416"/>
      <c r="BU781" s="416"/>
      <c r="BV781" s="416"/>
      <c r="BW781" s="416"/>
      <c r="BX781" s="416"/>
      <c r="BY781" s="416"/>
      <c r="BZ781" s="416"/>
      <c r="CA781" s="416"/>
      <c r="CB781" s="416"/>
      <c r="CC781" s="416"/>
      <c r="CD781" s="416"/>
      <c r="CE781" s="416"/>
      <c r="CF781" s="416"/>
      <c r="CG781" s="416"/>
      <c r="CH781" s="416"/>
      <c r="CI781" s="416"/>
      <c r="CJ781" s="416"/>
      <c r="CK781" s="416"/>
      <c r="CL781" s="416"/>
      <c r="CM781" s="416"/>
      <c r="CN781" s="416"/>
      <c r="CO781" s="416"/>
      <c r="CP781" s="416"/>
      <c r="CQ781" s="416"/>
      <c r="CR781" s="416"/>
      <c r="CS781" s="416"/>
      <c r="CT781" s="416"/>
      <c r="CU781" s="416"/>
      <c r="CV781" s="416"/>
      <c r="CW781" s="416"/>
      <c r="CX781" s="416"/>
      <c r="CY781" s="416"/>
      <c r="CZ781" s="416"/>
    </row>
    <row r="782" ht="25.15" customHeight="true" x14ac:dyDescent="0.2">
      <c r="C782" s="728"/>
      <c r="D782" s="728"/>
      <c r="E782" s="728"/>
      <c r="F782" s="728"/>
      <c r="G782" s="728"/>
      <c r="H782" s="728"/>
      <c r="I782" s="728"/>
      <c r="J782" s="728"/>
      <c r="K782" s="728"/>
      <c r="L782" s="728"/>
      <c r="M782" s="728"/>
      <c r="N782" s="728"/>
      <c r="O782" s="728"/>
      <c r="P782" s="728"/>
      <c r="Q782" s="728"/>
      <c r="BA782" s="416"/>
      <c r="BB782" s="496"/>
      <c r="BC782" s="416"/>
      <c r="BD782" s="416"/>
      <c r="BE782" s="416"/>
      <c r="BF782" s="416"/>
      <c r="BG782" s="416"/>
      <c r="BH782" s="416"/>
      <c r="BI782" s="416"/>
      <c r="BJ782" s="416"/>
      <c r="BK782" s="416"/>
      <c r="BL782" s="416"/>
      <c r="BM782" s="416"/>
      <c r="BN782" s="416"/>
      <c r="BO782" s="416"/>
      <c r="BP782" s="416"/>
      <c r="BQ782" s="416"/>
      <c r="BR782" s="416"/>
      <c r="BS782" s="416"/>
      <c r="BT782" s="416"/>
      <c r="BU782" s="416"/>
      <c r="BV782" s="416"/>
      <c r="BW782" s="416"/>
      <c r="BX782" s="416"/>
      <c r="BY782" s="416"/>
      <c r="BZ782" s="416"/>
      <c r="CA782" s="416"/>
      <c r="CB782" s="416"/>
      <c r="CC782" s="416"/>
      <c r="CD782" s="416"/>
      <c r="CE782" s="416"/>
      <c r="CF782" s="416"/>
      <c r="CG782" s="416"/>
      <c r="CH782" s="416"/>
      <c r="CI782" s="416"/>
      <c r="CJ782" s="416"/>
      <c r="CK782" s="416"/>
      <c r="CL782" s="416"/>
      <c r="CM782" s="416"/>
      <c r="CN782" s="416"/>
      <c r="CO782" s="416"/>
      <c r="CP782" s="416"/>
      <c r="CQ782" s="416"/>
      <c r="CR782" s="416"/>
      <c r="CS782" s="416"/>
      <c r="CT782" s="416"/>
      <c r="CU782" s="416"/>
      <c r="CV782" s="416"/>
      <c r="CW782" s="416"/>
      <c r="CX782" s="416"/>
      <c r="CY782" s="416"/>
      <c r="CZ782" s="416"/>
    </row>
    <row r="783" ht="25.15" customHeight="true" x14ac:dyDescent="0.2">
      <c r="C783" s="728"/>
      <c r="D783" s="728"/>
      <c r="E783" s="728"/>
      <c r="F783" s="728"/>
      <c r="G783" s="728"/>
      <c r="H783" s="728"/>
      <c r="I783" s="728"/>
      <c r="J783" s="728"/>
      <c r="K783" s="728"/>
      <c r="L783" s="728"/>
      <c r="M783" s="728"/>
      <c r="N783" s="728"/>
      <c r="O783" s="728"/>
      <c r="P783" s="728"/>
      <c r="Q783" s="728"/>
      <c r="BA783" s="416"/>
      <c r="BB783" s="496"/>
      <c r="BC783" s="416"/>
      <c r="BD783" s="416"/>
      <c r="BE783" s="416"/>
      <c r="BF783" s="416"/>
      <c r="BG783" s="416"/>
      <c r="BH783" s="416"/>
      <c r="BI783" s="416"/>
      <c r="BJ783" s="416"/>
      <c r="BK783" s="416"/>
      <c r="BL783" s="416"/>
      <c r="BM783" s="416"/>
      <c r="BN783" s="416"/>
      <c r="BO783" s="416"/>
      <c r="BP783" s="416"/>
      <c r="BQ783" s="416"/>
      <c r="BR783" s="416"/>
      <c r="BS783" s="416"/>
      <c r="BT783" s="416"/>
      <c r="BU783" s="416"/>
      <c r="BV783" s="416"/>
      <c r="BW783" s="416"/>
      <c r="BX783" s="416"/>
      <c r="BY783" s="416"/>
      <c r="BZ783" s="416"/>
      <c r="CA783" s="416"/>
      <c r="CB783" s="416"/>
      <c r="CC783" s="416"/>
      <c r="CD783" s="416"/>
      <c r="CE783" s="416"/>
      <c r="CF783" s="416"/>
      <c r="CG783" s="416"/>
      <c r="CH783" s="416"/>
      <c r="CI783" s="416"/>
      <c r="CJ783" s="416"/>
      <c r="CK783" s="416"/>
      <c r="CL783" s="416"/>
      <c r="CM783" s="416"/>
      <c r="CN783" s="416"/>
      <c r="CO783" s="416"/>
      <c r="CP783" s="416"/>
      <c r="CQ783" s="416"/>
      <c r="CR783" s="416"/>
      <c r="CS783" s="416"/>
      <c r="CT783" s="416"/>
      <c r="CU783" s="416"/>
      <c r="CV783" s="416"/>
      <c r="CW783" s="416"/>
      <c r="CX783" s="416"/>
      <c r="CY783" s="416"/>
      <c r="CZ783" s="416"/>
    </row>
    <row r="784" ht="25.15" customHeight="true" x14ac:dyDescent="0.2">
      <c r="C784" s="728"/>
      <c r="D784" s="728"/>
      <c r="E784" s="728"/>
      <c r="F784" s="728"/>
      <c r="G784" s="728"/>
      <c r="H784" s="728"/>
      <c r="I784" s="728"/>
      <c r="J784" s="728"/>
      <c r="K784" s="728"/>
      <c r="L784" s="728"/>
      <c r="M784" s="728"/>
      <c r="N784" s="728"/>
      <c r="O784" s="728"/>
      <c r="P784" s="728"/>
      <c r="Q784" s="728"/>
      <c r="BA784" s="416"/>
      <c r="BB784" s="496"/>
      <c r="BC784" s="416"/>
      <c r="BD784" s="416"/>
      <c r="BE784" s="416"/>
      <c r="BF784" s="416"/>
      <c r="BG784" s="416"/>
      <c r="BH784" s="416"/>
      <c r="BI784" s="416"/>
      <c r="BJ784" s="416"/>
      <c r="BK784" s="416"/>
      <c r="BL784" s="416"/>
      <c r="BM784" s="416"/>
      <c r="BN784" s="416"/>
      <c r="BO784" s="416"/>
      <c r="BP784" s="416"/>
      <c r="BQ784" s="416"/>
      <c r="BR784" s="416"/>
      <c r="BS784" s="416"/>
      <c r="BT784" s="416"/>
      <c r="BU784" s="416"/>
      <c r="BV784" s="416"/>
      <c r="BW784" s="416"/>
      <c r="BX784" s="416"/>
      <c r="BY784" s="416"/>
      <c r="BZ784" s="416"/>
      <c r="CA784" s="416"/>
      <c r="CB784" s="416"/>
      <c r="CC784" s="416"/>
      <c r="CD784" s="416"/>
      <c r="CE784" s="416"/>
      <c r="CF784" s="416"/>
      <c r="CG784" s="416"/>
      <c r="CH784" s="416"/>
      <c r="CI784" s="416"/>
      <c r="CJ784" s="416"/>
      <c r="CK784" s="416"/>
      <c r="CL784" s="416"/>
      <c r="CM784" s="416"/>
      <c r="CN784" s="416"/>
      <c r="CO784" s="416"/>
      <c r="CP784" s="416"/>
      <c r="CQ784" s="416"/>
      <c r="CR784" s="416"/>
      <c r="CS784" s="416"/>
      <c r="CT784" s="416"/>
      <c r="CU784" s="416"/>
      <c r="CV784" s="416"/>
      <c r="CW784" s="416"/>
      <c r="CX784" s="416"/>
      <c r="CY784" s="416"/>
      <c r="CZ784" s="416"/>
    </row>
    <row r="785" ht="25.15" customHeight="true" x14ac:dyDescent="0.2">
      <c r="C785" s="728"/>
      <c r="D785" s="728"/>
      <c r="E785" s="728"/>
      <c r="F785" s="728"/>
      <c r="G785" s="728"/>
      <c r="H785" s="728"/>
      <c r="I785" s="728"/>
      <c r="J785" s="728"/>
      <c r="K785" s="728"/>
      <c r="L785" s="728"/>
      <c r="M785" s="728"/>
      <c r="N785" s="728"/>
      <c r="O785" s="728"/>
      <c r="P785" s="728"/>
      <c r="Q785" s="728"/>
      <c r="BA785" s="416"/>
      <c r="BB785" s="496"/>
      <c r="BC785" s="416"/>
      <c r="BD785" s="416"/>
      <c r="BE785" s="416"/>
      <c r="BF785" s="416"/>
      <c r="BG785" s="416"/>
      <c r="BH785" s="416"/>
      <c r="BI785" s="416"/>
      <c r="BJ785" s="416"/>
      <c r="BK785" s="416"/>
      <c r="BL785" s="416"/>
      <c r="BM785" s="416"/>
      <c r="BN785" s="416"/>
      <c r="BO785" s="416"/>
      <c r="BP785" s="416"/>
      <c r="BQ785" s="416"/>
      <c r="BR785" s="416"/>
      <c r="BS785" s="416"/>
      <c r="BT785" s="416"/>
      <c r="BU785" s="416"/>
      <c r="BV785" s="416"/>
      <c r="BW785" s="416"/>
      <c r="BX785" s="416"/>
      <c r="BY785" s="416"/>
      <c r="BZ785" s="416"/>
      <c r="CA785" s="416"/>
      <c r="CB785" s="416"/>
      <c r="CC785" s="416"/>
      <c r="CD785" s="416"/>
      <c r="CE785" s="416"/>
      <c r="CF785" s="416"/>
      <c r="CG785" s="416"/>
      <c r="CH785" s="416"/>
      <c r="CI785" s="416"/>
      <c r="CJ785" s="416"/>
      <c r="CK785" s="416"/>
      <c r="CL785" s="416"/>
      <c r="CM785" s="416"/>
      <c r="CN785" s="416"/>
      <c r="CO785" s="416"/>
      <c r="CP785" s="416"/>
      <c r="CQ785" s="416"/>
      <c r="CR785" s="416"/>
      <c r="CS785" s="416"/>
      <c r="CT785" s="416"/>
      <c r="CU785" s="416"/>
      <c r="CV785" s="416"/>
      <c r="CW785" s="416"/>
      <c r="CX785" s="416"/>
      <c r="CY785" s="416"/>
      <c r="CZ785" s="416"/>
    </row>
    <row r="786" ht="25.15" customHeight="true" x14ac:dyDescent="0.2">
      <c r="C786" s="728"/>
      <c r="D786" s="728"/>
      <c r="E786" s="728"/>
      <c r="F786" s="728"/>
      <c r="G786" s="728"/>
      <c r="H786" s="728"/>
      <c r="I786" s="728"/>
      <c r="J786" s="728"/>
      <c r="K786" s="728"/>
      <c r="L786" s="728"/>
      <c r="M786" s="728"/>
      <c r="N786" s="728"/>
      <c r="O786" s="728"/>
      <c r="P786" s="728"/>
      <c r="Q786" s="728"/>
      <c r="BA786" s="416"/>
      <c r="BB786" s="496"/>
      <c r="BC786" s="416"/>
      <c r="BD786" s="416"/>
      <c r="BE786" s="416"/>
      <c r="BF786" s="416"/>
      <c r="BG786" s="416"/>
      <c r="BH786" s="416"/>
      <c r="BI786" s="416"/>
      <c r="BJ786" s="416"/>
      <c r="BK786" s="416"/>
      <c r="BL786" s="416"/>
      <c r="BM786" s="416"/>
      <c r="BN786" s="416"/>
      <c r="BO786" s="416"/>
      <c r="BP786" s="416"/>
      <c r="BQ786" s="416"/>
      <c r="BR786" s="416"/>
      <c r="BS786" s="416"/>
      <c r="BT786" s="416"/>
      <c r="BU786" s="416"/>
      <c r="BV786" s="416"/>
      <c r="BW786" s="416"/>
      <c r="BX786" s="416"/>
      <c r="BY786" s="416"/>
      <c r="BZ786" s="416"/>
      <c r="CA786" s="416"/>
      <c r="CB786" s="416"/>
      <c r="CC786" s="416"/>
      <c r="CD786" s="416"/>
      <c r="CE786" s="416"/>
      <c r="CF786" s="416"/>
      <c r="CG786" s="416"/>
      <c r="CH786" s="416"/>
      <c r="CI786" s="416"/>
      <c r="CJ786" s="416"/>
      <c r="CK786" s="416"/>
      <c r="CL786" s="416"/>
      <c r="CM786" s="416"/>
      <c r="CN786" s="416"/>
      <c r="CO786" s="416"/>
      <c r="CP786" s="416"/>
      <c r="CQ786" s="416"/>
      <c r="CR786" s="416"/>
      <c r="CS786" s="416"/>
      <c r="CT786" s="416"/>
      <c r="CU786" s="416"/>
      <c r="CV786" s="416"/>
      <c r="CW786" s="416"/>
      <c r="CX786" s="416"/>
      <c r="CY786" s="416"/>
      <c r="CZ786" s="416"/>
    </row>
    <row r="787" ht="25.15" customHeight="true" x14ac:dyDescent="0.2">
      <c r="C787" s="728"/>
      <c r="D787" s="728"/>
      <c r="E787" s="728"/>
      <c r="F787" s="728"/>
      <c r="G787" s="728"/>
      <c r="H787" s="728"/>
      <c r="I787" s="728"/>
      <c r="J787" s="728"/>
      <c r="K787" s="728"/>
      <c r="L787" s="728"/>
      <c r="M787" s="728"/>
      <c r="N787" s="728"/>
      <c r="O787" s="728"/>
      <c r="P787" s="728"/>
      <c r="Q787" s="728"/>
      <c r="BA787" s="416"/>
      <c r="BB787" s="496"/>
      <c r="BC787" s="416"/>
      <c r="BD787" s="416"/>
      <c r="BE787" s="416"/>
      <c r="BF787" s="416"/>
      <c r="BG787" s="416"/>
      <c r="BH787" s="416"/>
      <c r="BI787" s="416"/>
      <c r="BJ787" s="416"/>
      <c r="BK787" s="416"/>
      <c r="BL787" s="416"/>
      <c r="BM787" s="416"/>
      <c r="BN787" s="416"/>
      <c r="BO787" s="416"/>
      <c r="BP787" s="416"/>
      <c r="BQ787" s="416"/>
      <c r="BR787" s="416"/>
      <c r="BS787" s="416"/>
      <c r="BT787" s="416"/>
      <c r="BU787" s="416"/>
      <c r="BV787" s="416"/>
      <c r="BW787" s="416"/>
      <c r="BX787" s="416"/>
      <c r="BY787" s="416"/>
      <c r="BZ787" s="416"/>
      <c r="CA787" s="416"/>
      <c r="CB787" s="416"/>
      <c r="CC787" s="416"/>
      <c r="CD787" s="416"/>
      <c r="CE787" s="416"/>
      <c r="CF787" s="416"/>
      <c r="CG787" s="416"/>
      <c r="CH787" s="416"/>
      <c r="CI787" s="416"/>
      <c r="CJ787" s="416"/>
      <c r="CK787" s="416"/>
      <c r="CL787" s="416"/>
      <c r="CM787" s="416"/>
      <c r="CN787" s="416"/>
      <c r="CO787" s="416"/>
      <c r="CP787" s="416"/>
      <c r="CQ787" s="416"/>
      <c r="CR787" s="416"/>
      <c r="CS787" s="416"/>
      <c r="CT787" s="416"/>
      <c r="CU787" s="416"/>
      <c r="CV787" s="416"/>
      <c r="CW787" s="416"/>
      <c r="CX787" s="416"/>
      <c r="CY787" s="416"/>
      <c r="CZ787" s="416"/>
    </row>
    <row r="788" ht="25.15" customHeight="true" x14ac:dyDescent="0.2">
      <c r="C788" s="728"/>
      <c r="D788" s="728"/>
      <c r="E788" s="728"/>
      <c r="F788" s="728"/>
      <c r="G788" s="728"/>
      <c r="H788" s="728"/>
      <c r="I788" s="728"/>
      <c r="J788" s="728"/>
      <c r="K788" s="728"/>
      <c r="L788" s="728"/>
      <c r="M788" s="728"/>
      <c r="N788" s="728"/>
      <c r="O788" s="728"/>
      <c r="P788" s="728"/>
      <c r="Q788" s="728"/>
      <c r="BA788" s="416"/>
      <c r="BB788" s="496"/>
      <c r="BC788" s="416"/>
      <c r="BD788" s="416"/>
      <c r="BE788" s="416"/>
      <c r="BF788" s="416"/>
      <c r="BG788" s="416"/>
      <c r="BH788" s="416"/>
      <c r="BI788" s="416"/>
      <c r="BJ788" s="416"/>
      <c r="BK788" s="416"/>
      <c r="BL788" s="416"/>
      <c r="BM788" s="416"/>
      <c r="BN788" s="416"/>
      <c r="BO788" s="416"/>
      <c r="BP788" s="416"/>
      <c r="BQ788" s="416"/>
      <c r="BR788" s="416"/>
      <c r="BS788" s="416"/>
      <c r="BT788" s="416"/>
      <c r="BU788" s="416"/>
      <c r="BV788" s="416"/>
      <c r="BW788" s="416"/>
      <c r="BX788" s="416"/>
      <c r="BY788" s="416"/>
      <c r="BZ788" s="416"/>
      <c r="CA788" s="416"/>
      <c r="CB788" s="416"/>
      <c r="CC788" s="416"/>
      <c r="CD788" s="416"/>
      <c r="CE788" s="416"/>
      <c r="CF788" s="416"/>
      <c r="CG788" s="416"/>
      <c r="CH788" s="416"/>
      <c r="CI788" s="416"/>
      <c r="CJ788" s="416"/>
      <c r="CK788" s="416"/>
      <c r="CL788" s="416"/>
      <c r="CM788" s="416"/>
      <c r="CN788" s="416"/>
      <c r="CO788" s="416"/>
      <c r="CP788" s="416"/>
      <c r="CQ788" s="416"/>
      <c r="CR788" s="416"/>
      <c r="CS788" s="416"/>
      <c r="CT788" s="416"/>
      <c r="CU788" s="416"/>
      <c r="CV788" s="416"/>
      <c r="CW788" s="416"/>
      <c r="CX788" s="416"/>
      <c r="CY788" s="416"/>
      <c r="CZ788" s="416"/>
    </row>
    <row r="789" ht="25.15" customHeight="true" x14ac:dyDescent="0.2">
      <c r="C789" s="728"/>
      <c r="D789" s="728"/>
      <c r="E789" s="728"/>
      <c r="F789" s="728"/>
      <c r="G789" s="728"/>
      <c r="H789" s="728"/>
      <c r="I789" s="728"/>
      <c r="J789" s="728"/>
      <c r="K789" s="728"/>
      <c r="L789" s="728"/>
      <c r="M789" s="728"/>
      <c r="N789" s="728"/>
      <c r="O789" s="728"/>
      <c r="P789" s="728"/>
      <c r="Q789" s="728"/>
      <c r="BA789" s="416"/>
      <c r="BB789" s="496"/>
      <c r="BC789" s="416"/>
      <c r="BD789" s="416"/>
      <c r="BE789" s="416"/>
      <c r="BF789" s="416"/>
      <c r="BG789" s="416"/>
      <c r="BH789" s="416"/>
      <c r="BI789" s="416"/>
      <c r="BJ789" s="416"/>
      <c r="BK789" s="416"/>
      <c r="BL789" s="416"/>
      <c r="BM789" s="416"/>
      <c r="BN789" s="416"/>
      <c r="BO789" s="416"/>
      <c r="BP789" s="416"/>
      <c r="BQ789" s="416"/>
      <c r="BR789" s="416"/>
      <c r="BS789" s="416"/>
      <c r="BT789" s="416"/>
      <c r="BU789" s="416"/>
      <c r="BV789" s="416"/>
      <c r="BW789" s="416"/>
      <c r="BX789" s="416"/>
      <c r="BY789" s="416"/>
      <c r="BZ789" s="416"/>
      <c r="CA789" s="416"/>
      <c r="CB789" s="416"/>
      <c r="CC789" s="416"/>
      <c r="CD789" s="416"/>
      <c r="CE789" s="416"/>
      <c r="CF789" s="416"/>
      <c r="CG789" s="416"/>
      <c r="CH789" s="416"/>
      <c r="CI789" s="416"/>
      <c r="CJ789" s="416"/>
      <c r="CK789" s="416"/>
      <c r="CL789" s="416"/>
      <c r="CM789" s="416"/>
      <c r="CN789" s="416"/>
      <c r="CO789" s="416"/>
      <c r="CP789" s="416"/>
      <c r="CQ789" s="416"/>
      <c r="CR789" s="416"/>
      <c r="CS789" s="416"/>
      <c r="CT789" s="416"/>
      <c r="CU789" s="416"/>
      <c r="CV789" s="416"/>
      <c r="CW789" s="416"/>
      <c r="CX789" s="416"/>
      <c r="CY789" s="416"/>
      <c r="CZ789" s="416"/>
    </row>
    <row r="790" ht="25.15" customHeight="true" x14ac:dyDescent="0.2">
      <c r="C790" s="728"/>
      <c r="D790" s="728"/>
      <c r="E790" s="728"/>
      <c r="F790" s="728"/>
      <c r="G790" s="728"/>
      <c r="H790" s="728"/>
      <c r="I790" s="728"/>
      <c r="J790" s="728"/>
      <c r="K790" s="728"/>
      <c r="L790" s="728"/>
      <c r="M790" s="728"/>
      <c r="N790" s="728"/>
      <c r="O790" s="728"/>
      <c r="P790" s="728"/>
      <c r="Q790" s="728"/>
      <c r="BA790" s="416"/>
      <c r="BB790" s="496"/>
      <c r="BC790" s="416"/>
      <c r="BD790" s="416"/>
      <c r="BE790" s="416"/>
      <c r="BF790" s="416"/>
      <c r="BG790" s="416"/>
      <c r="BH790" s="416"/>
      <c r="BI790" s="416"/>
      <c r="BJ790" s="416"/>
      <c r="BK790" s="416"/>
      <c r="BL790" s="416"/>
      <c r="BM790" s="416"/>
      <c r="BN790" s="416"/>
      <c r="BO790" s="416"/>
      <c r="BP790" s="416"/>
      <c r="BQ790" s="416"/>
      <c r="BR790" s="416"/>
      <c r="BS790" s="416"/>
      <c r="BT790" s="416"/>
      <c r="BU790" s="416"/>
      <c r="BV790" s="416"/>
      <c r="BW790" s="416"/>
      <c r="BX790" s="416"/>
      <c r="BY790" s="416"/>
      <c r="BZ790" s="416"/>
      <c r="CA790" s="416"/>
      <c r="CB790" s="416"/>
      <c r="CC790" s="416"/>
      <c r="CD790" s="416"/>
      <c r="CE790" s="416"/>
      <c r="CF790" s="416"/>
      <c r="CG790" s="416"/>
      <c r="CH790" s="416"/>
      <c r="CI790" s="416"/>
      <c r="CJ790" s="416"/>
      <c r="CK790" s="416"/>
      <c r="CL790" s="416"/>
      <c r="CM790" s="416"/>
      <c r="CN790" s="416"/>
      <c r="CO790" s="416"/>
      <c r="CP790" s="416"/>
      <c r="CQ790" s="416"/>
      <c r="CR790" s="416"/>
      <c r="CS790" s="416"/>
      <c r="CT790" s="416"/>
      <c r="CU790" s="416"/>
      <c r="CV790" s="416"/>
      <c r="CW790" s="416"/>
      <c r="CX790" s="416"/>
      <c r="CY790" s="416"/>
      <c r="CZ790" s="416"/>
    </row>
    <row r="791" ht="25.15" customHeight="true" x14ac:dyDescent="0.2">
      <c r="C791" s="728"/>
      <c r="D791" s="728"/>
      <c r="E791" s="728"/>
      <c r="F791" s="728"/>
      <c r="G791" s="728"/>
      <c r="H791" s="728"/>
      <c r="I791" s="728"/>
      <c r="J791" s="728"/>
      <c r="K791" s="728"/>
      <c r="L791" s="728"/>
      <c r="M791" s="728"/>
      <c r="N791" s="728"/>
      <c r="O791" s="728"/>
      <c r="P791" s="728"/>
      <c r="Q791" s="728"/>
      <c r="BA791" s="416"/>
      <c r="BB791" s="496"/>
      <c r="BC791" s="416"/>
      <c r="BD791" s="416"/>
      <c r="BE791" s="416"/>
      <c r="BF791" s="416"/>
      <c r="BG791" s="416"/>
      <c r="BH791" s="416"/>
      <c r="BI791" s="416"/>
      <c r="BJ791" s="416"/>
      <c r="BK791" s="416"/>
      <c r="BL791" s="416"/>
      <c r="BM791" s="416"/>
      <c r="BN791" s="416"/>
      <c r="BO791" s="416"/>
      <c r="BP791" s="416"/>
      <c r="BQ791" s="416"/>
      <c r="BR791" s="416"/>
      <c r="BS791" s="416"/>
      <c r="BT791" s="416"/>
      <c r="BU791" s="416"/>
      <c r="BV791" s="416"/>
      <c r="BW791" s="416"/>
      <c r="BX791" s="416"/>
      <c r="BY791" s="416"/>
      <c r="BZ791" s="416"/>
      <c r="CA791" s="416"/>
      <c r="CB791" s="416"/>
      <c r="CC791" s="416"/>
      <c r="CD791" s="416"/>
      <c r="CE791" s="416"/>
      <c r="CF791" s="416"/>
      <c r="CG791" s="416"/>
      <c r="CH791" s="416"/>
      <c r="CI791" s="416"/>
      <c r="CJ791" s="416"/>
      <c r="CK791" s="416"/>
      <c r="CL791" s="416"/>
      <c r="CM791" s="416"/>
      <c r="CN791" s="416"/>
      <c r="CO791" s="416"/>
      <c r="CP791" s="416"/>
      <c r="CQ791" s="416"/>
      <c r="CR791" s="416"/>
      <c r="CS791" s="416"/>
      <c r="CT791" s="416"/>
      <c r="CU791" s="416"/>
      <c r="CV791" s="416"/>
      <c r="CW791" s="416"/>
      <c r="CX791" s="416"/>
      <c r="CY791" s="416"/>
      <c r="CZ791" s="416"/>
    </row>
    <row r="792" ht="25.15" customHeight="true" x14ac:dyDescent="0.2">
      <c r="C792" s="728"/>
      <c r="D792" s="728"/>
      <c r="E792" s="728"/>
      <c r="F792" s="728"/>
      <c r="G792" s="728"/>
      <c r="H792" s="728"/>
      <c r="I792" s="728"/>
      <c r="J792" s="728"/>
      <c r="K792" s="728"/>
      <c r="L792" s="728"/>
      <c r="M792" s="728"/>
      <c r="N792" s="728"/>
      <c r="O792" s="728"/>
      <c r="P792" s="728"/>
      <c r="Q792" s="728"/>
      <c r="BA792" s="416"/>
      <c r="BB792" s="496"/>
      <c r="BC792" s="416"/>
      <c r="BD792" s="416"/>
      <c r="BE792" s="416"/>
      <c r="BF792" s="416"/>
      <c r="BG792" s="416"/>
      <c r="BH792" s="416"/>
      <c r="BI792" s="416"/>
      <c r="BJ792" s="416"/>
      <c r="BK792" s="416"/>
      <c r="BL792" s="416"/>
      <c r="BM792" s="416"/>
      <c r="BN792" s="416"/>
      <c r="BO792" s="416"/>
      <c r="BP792" s="416"/>
      <c r="BQ792" s="416"/>
      <c r="BR792" s="416"/>
      <c r="BS792" s="416"/>
      <c r="BT792" s="416"/>
      <c r="BU792" s="416"/>
      <c r="BV792" s="416"/>
      <c r="BW792" s="416"/>
      <c r="BX792" s="416"/>
      <c r="BY792" s="416"/>
      <c r="BZ792" s="416"/>
      <c r="CA792" s="416"/>
      <c r="CB792" s="416"/>
      <c r="CC792" s="416"/>
      <c r="CD792" s="416"/>
      <c r="CE792" s="416"/>
      <c r="CF792" s="416"/>
      <c r="CG792" s="416"/>
      <c r="CH792" s="416"/>
      <c r="CI792" s="416"/>
      <c r="CJ792" s="416"/>
      <c r="CK792" s="416"/>
      <c r="CL792" s="416"/>
      <c r="CM792" s="416"/>
      <c r="CN792" s="416"/>
      <c r="CO792" s="416"/>
      <c r="CP792" s="416"/>
      <c r="CQ792" s="416"/>
      <c r="CR792" s="416"/>
      <c r="CS792" s="416"/>
      <c r="CT792" s="416"/>
      <c r="CU792" s="416"/>
      <c r="CV792" s="416"/>
      <c r="CW792" s="416"/>
      <c r="CX792" s="416"/>
      <c r="CY792" s="416"/>
      <c r="CZ792" s="416"/>
    </row>
    <row r="793" ht="25.15" customHeight="true" x14ac:dyDescent="0.2">
      <c r="C793" s="728"/>
      <c r="D793" s="728"/>
      <c r="E793" s="728"/>
      <c r="F793" s="728"/>
      <c r="G793" s="728"/>
      <c r="H793" s="728"/>
      <c r="I793" s="728"/>
      <c r="J793" s="728"/>
      <c r="K793" s="728"/>
      <c r="L793" s="728"/>
      <c r="M793" s="728"/>
      <c r="N793" s="728"/>
      <c r="O793" s="728"/>
      <c r="P793" s="728"/>
      <c r="Q793" s="728"/>
      <c r="BA793" s="416"/>
      <c r="BB793" s="496"/>
      <c r="BC793" s="416"/>
      <c r="BD793" s="416"/>
      <c r="BE793" s="416"/>
      <c r="BF793" s="416"/>
      <c r="BG793" s="416"/>
      <c r="BH793" s="416"/>
      <c r="BI793" s="416"/>
      <c r="BJ793" s="416"/>
      <c r="BK793" s="416"/>
      <c r="BL793" s="416"/>
      <c r="BM793" s="416"/>
      <c r="BN793" s="416"/>
      <c r="BO793" s="416"/>
      <c r="BP793" s="416"/>
      <c r="BQ793" s="416"/>
      <c r="BR793" s="416"/>
      <c r="BS793" s="416"/>
      <c r="BT793" s="416"/>
      <c r="BU793" s="416"/>
      <c r="BV793" s="416"/>
      <c r="BW793" s="416"/>
      <c r="BX793" s="416"/>
      <c r="BY793" s="416"/>
      <c r="BZ793" s="416"/>
      <c r="CA793" s="416"/>
      <c r="CB793" s="416"/>
      <c r="CC793" s="416"/>
      <c r="CD793" s="416"/>
      <c r="CE793" s="416"/>
      <c r="CF793" s="416"/>
      <c r="CG793" s="416"/>
      <c r="CH793" s="416"/>
      <c r="CI793" s="416"/>
      <c r="CJ793" s="416"/>
      <c r="CK793" s="416"/>
      <c r="CL793" s="416"/>
      <c r="CM793" s="416"/>
      <c r="CN793" s="416"/>
      <c r="CO793" s="416"/>
      <c r="CP793" s="416"/>
      <c r="CQ793" s="416"/>
      <c r="CR793" s="416"/>
      <c r="CS793" s="416"/>
      <c r="CT793" s="416"/>
      <c r="CU793" s="416"/>
      <c r="CV793" s="416"/>
      <c r="CW793" s="416"/>
      <c r="CX793" s="416"/>
      <c r="CY793" s="416"/>
      <c r="CZ793" s="416"/>
    </row>
    <row r="794" ht="25.15" customHeight="true" x14ac:dyDescent="0.2">
      <c r="C794" s="728"/>
      <c r="D794" s="728"/>
      <c r="E794" s="728"/>
      <c r="F794" s="728"/>
      <c r="G794" s="728"/>
      <c r="H794" s="728"/>
      <c r="I794" s="728"/>
      <c r="J794" s="728"/>
      <c r="K794" s="728"/>
      <c r="L794" s="728"/>
      <c r="M794" s="728"/>
      <c r="N794" s="728"/>
      <c r="O794" s="728"/>
      <c r="P794" s="728"/>
      <c r="Q794" s="728"/>
      <c r="BA794" s="416"/>
      <c r="BB794" s="496"/>
      <c r="BC794" s="416"/>
      <c r="BD794" s="416"/>
      <c r="BE794" s="416"/>
      <c r="BF794" s="416"/>
      <c r="BG794" s="416"/>
      <c r="BH794" s="416"/>
      <c r="BI794" s="416"/>
      <c r="BJ794" s="416"/>
      <c r="BK794" s="416"/>
      <c r="BL794" s="416"/>
      <c r="BM794" s="416"/>
      <c r="BN794" s="416"/>
      <c r="BO794" s="416"/>
      <c r="BP794" s="416"/>
      <c r="BQ794" s="416"/>
      <c r="BR794" s="416"/>
      <c r="BS794" s="416"/>
      <c r="BT794" s="416"/>
      <c r="BU794" s="416"/>
      <c r="BV794" s="416"/>
      <c r="BW794" s="416"/>
      <c r="BX794" s="416"/>
      <c r="BY794" s="416"/>
      <c r="BZ794" s="416"/>
      <c r="CA794" s="416"/>
      <c r="CB794" s="416"/>
      <c r="CC794" s="416"/>
      <c r="CD794" s="416"/>
      <c r="CE794" s="416"/>
      <c r="CF794" s="416"/>
      <c r="CG794" s="416"/>
      <c r="CH794" s="416"/>
      <c r="CI794" s="416"/>
      <c r="CJ794" s="416"/>
      <c r="CK794" s="416"/>
      <c r="CL794" s="416"/>
      <c r="CM794" s="416"/>
      <c r="CN794" s="416"/>
      <c r="CO794" s="416"/>
      <c r="CP794" s="416"/>
      <c r="CQ794" s="416"/>
      <c r="CR794" s="416"/>
      <c r="CS794" s="416"/>
      <c r="CT794" s="416"/>
      <c r="CU794" s="416"/>
      <c r="CV794" s="416"/>
      <c r="CW794" s="416"/>
      <c r="CX794" s="416"/>
      <c r="CY794" s="416"/>
      <c r="CZ794" s="416"/>
    </row>
    <row r="795" ht="25.15" customHeight="true" x14ac:dyDescent="0.2">
      <c r="C795" s="728"/>
      <c r="D795" s="728"/>
      <c r="E795" s="728"/>
      <c r="F795" s="728"/>
      <c r="G795" s="728"/>
      <c r="H795" s="728"/>
      <c r="I795" s="728"/>
      <c r="J795" s="728"/>
      <c r="K795" s="728"/>
      <c r="L795" s="728"/>
      <c r="M795" s="728"/>
      <c r="N795" s="728"/>
      <c r="O795" s="728"/>
      <c r="P795" s="728"/>
      <c r="Q795" s="728"/>
      <c r="BA795" s="416"/>
      <c r="BB795" s="496"/>
      <c r="BC795" s="416"/>
      <c r="BD795" s="416"/>
      <c r="BE795" s="416"/>
      <c r="BF795" s="416"/>
      <c r="BG795" s="416"/>
      <c r="BH795" s="416"/>
      <c r="BI795" s="416"/>
      <c r="BJ795" s="416"/>
      <c r="BK795" s="416"/>
      <c r="BL795" s="416"/>
      <c r="BM795" s="416"/>
      <c r="BN795" s="416"/>
      <c r="BO795" s="416"/>
      <c r="BP795" s="416"/>
      <c r="BQ795" s="416"/>
      <c r="BR795" s="416"/>
      <c r="BS795" s="416"/>
      <c r="BT795" s="416"/>
      <c r="BU795" s="416"/>
      <c r="BV795" s="416"/>
      <c r="BW795" s="416"/>
      <c r="BX795" s="416"/>
      <c r="BY795" s="416"/>
      <c r="BZ795" s="416"/>
      <c r="CA795" s="416"/>
      <c r="CB795" s="416"/>
      <c r="CC795" s="416"/>
      <c r="CD795" s="416"/>
      <c r="CE795" s="416"/>
      <c r="CF795" s="416"/>
      <c r="CG795" s="416"/>
      <c r="CH795" s="416"/>
      <c r="CI795" s="416"/>
      <c r="CJ795" s="416"/>
      <c r="CK795" s="416"/>
      <c r="CL795" s="416"/>
      <c r="CM795" s="416"/>
      <c r="CN795" s="416"/>
      <c r="CO795" s="416"/>
      <c r="CP795" s="416"/>
      <c r="CQ795" s="416"/>
      <c r="CR795" s="416"/>
      <c r="CS795" s="416"/>
      <c r="CT795" s="416"/>
      <c r="CU795" s="416"/>
      <c r="CV795" s="416"/>
      <c r="CW795" s="416"/>
      <c r="CX795" s="416"/>
      <c r="CY795" s="416"/>
      <c r="CZ795" s="416"/>
    </row>
    <row r="796" ht="25.15" customHeight="true" x14ac:dyDescent="0.2">
      <c r="C796" s="728"/>
      <c r="D796" s="728"/>
      <c r="E796" s="728"/>
      <c r="F796" s="728"/>
      <c r="G796" s="728"/>
      <c r="H796" s="728"/>
      <c r="I796" s="728"/>
      <c r="J796" s="728"/>
      <c r="K796" s="728"/>
      <c r="L796" s="728"/>
      <c r="M796" s="728"/>
      <c r="N796" s="728"/>
      <c r="O796" s="728"/>
      <c r="P796" s="728"/>
      <c r="Q796" s="728"/>
      <c r="BA796" s="416"/>
      <c r="BB796" s="496"/>
      <c r="BC796" s="416"/>
      <c r="BD796" s="416"/>
      <c r="BE796" s="416"/>
      <c r="BF796" s="416"/>
      <c r="BG796" s="416"/>
      <c r="BH796" s="416"/>
      <c r="BI796" s="416"/>
      <c r="BJ796" s="416"/>
      <c r="BK796" s="416"/>
      <c r="BL796" s="416"/>
      <c r="BM796" s="416"/>
      <c r="BN796" s="416"/>
      <c r="BO796" s="416"/>
      <c r="BP796" s="416"/>
      <c r="BQ796" s="416"/>
      <c r="BR796" s="416"/>
      <c r="BS796" s="416"/>
      <c r="BT796" s="416"/>
      <c r="BU796" s="416"/>
      <c r="BV796" s="416"/>
      <c r="BW796" s="416"/>
      <c r="BX796" s="416"/>
      <c r="BY796" s="416"/>
      <c r="BZ796" s="416"/>
      <c r="CA796" s="416"/>
      <c r="CB796" s="416"/>
      <c r="CC796" s="416"/>
      <c r="CD796" s="416"/>
      <c r="CE796" s="416"/>
      <c r="CF796" s="416"/>
      <c r="CG796" s="416"/>
      <c r="CH796" s="416"/>
      <c r="CI796" s="416"/>
      <c r="CJ796" s="416"/>
      <c r="CK796" s="416"/>
      <c r="CL796" s="416"/>
      <c r="CM796" s="416"/>
      <c r="CN796" s="416"/>
      <c r="CO796" s="416"/>
      <c r="CP796" s="416"/>
      <c r="CQ796" s="416"/>
      <c r="CR796" s="416"/>
      <c r="CS796" s="416"/>
      <c r="CT796" s="416"/>
      <c r="CU796" s="416"/>
      <c r="CV796" s="416"/>
      <c r="CW796" s="416"/>
      <c r="CX796" s="416"/>
      <c r="CY796" s="416"/>
      <c r="CZ796" s="416"/>
    </row>
    <row r="797" ht="25.15" customHeight="true" x14ac:dyDescent="0.2">
      <c r="C797" s="728"/>
      <c r="D797" s="728"/>
      <c r="E797" s="728"/>
      <c r="F797" s="728"/>
      <c r="G797" s="728"/>
      <c r="H797" s="728"/>
      <c r="I797" s="728"/>
      <c r="J797" s="728"/>
      <c r="K797" s="728"/>
      <c r="L797" s="728"/>
      <c r="M797" s="728"/>
      <c r="N797" s="728"/>
      <c r="O797" s="728"/>
      <c r="P797" s="728"/>
      <c r="Q797" s="728"/>
      <c r="BA797" s="416"/>
      <c r="BB797" s="496"/>
      <c r="BC797" s="416"/>
      <c r="BD797" s="416"/>
      <c r="BE797" s="416"/>
      <c r="BF797" s="416"/>
      <c r="BG797" s="416"/>
      <c r="BH797" s="416"/>
      <c r="BI797" s="416"/>
      <c r="BJ797" s="416"/>
      <c r="BK797" s="416"/>
      <c r="BL797" s="416"/>
      <c r="BM797" s="416"/>
      <c r="BN797" s="416"/>
      <c r="BO797" s="416"/>
      <c r="BP797" s="416"/>
      <c r="BQ797" s="416"/>
      <c r="BR797" s="416"/>
      <c r="BS797" s="416"/>
      <c r="BT797" s="416"/>
      <c r="BU797" s="416"/>
      <c r="BV797" s="416"/>
      <c r="BW797" s="416"/>
      <c r="BX797" s="416"/>
      <c r="BY797" s="416"/>
      <c r="BZ797" s="416"/>
      <c r="CA797" s="416"/>
      <c r="CB797" s="416"/>
      <c r="CC797" s="416"/>
      <c r="CD797" s="416"/>
      <c r="CE797" s="416"/>
      <c r="CF797" s="416"/>
      <c r="CG797" s="416"/>
      <c r="CH797" s="416"/>
      <c r="CI797" s="416"/>
      <c r="CJ797" s="416"/>
      <c r="CK797" s="416"/>
      <c r="CL797" s="416"/>
      <c r="CM797" s="416"/>
      <c r="CN797" s="416"/>
      <c r="CO797" s="416"/>
      <c r="CP797" s="416"/>
      <c r="CQ797" s="416"/>
      <c r="CR797" s="416"/>
      <c r="CS797" s="416"/>
      <c r="CT797" s="416"/>
      <c r="CU797" s="416"/>
      <c r="CV797" s="416"/>
      <c r="CW797" s="416"/>
      <c r="CX797" s="416"/>
      <c r="CY797" s="416"/>
      <c r="CZ797" s="416"/>
    </row>
    <row r="798" ht="25.15" customHeight="true" x14ac:dyDescent="0.2">
      <c r="C798" s="728"/>
      <c r="D798" s="728"/>
      <c r="E798" s="728"/>
      <c r="F798" s="728"/>
      <c r="G798" s="728"/>
      <c r="H798" s="728"/>
      <c r="I798" s="728"/>
      <c r="J798" s="728"/>
      <c r="K798" s="728"/>
      <c r="L798" s="728"/>
      <c r="M798" s="728"/>
      <c r="N798" s="728"/>
      <c r="O798" s="728"/>
      <c r="P798" s="728"/>
      <c r="Q798" s="728"/>
      <c r="BA798" s="416"/>
      <c r="BB798" s="496"/>
      <c r="BC798" s="416"/>
      <c r="BD798" s="416"/>
      <c r="BE798" s="416"/>
      <c r="BF798" s="416"/>
      <c r="BG798" s="416"/>
      <c r="BH798" s="416"/>
      <c r="BI798" s="416"/>
      <c r="BJ798" s="416"/>
      <c r="BK798" s="416"/>
      <c r="BL798" s="416"/>
      <c r="BM798" s="416"/>
      <c r="BN798" s="416"/>
      <c r="BO798" s="416"/>
      <c r="BP798" s="416"/>
      <c r="BQ798" s="416"/>
      <c r="BR798" s="416"/>
      <c r="BS798" s="416"/>
      <c r="BT798" s="416"/>
      <c r="BU798" s="416"/>
      <c r="BV798" s="416"/>
      <c r="BW798" s="416"/>
      <c r="BX798" s="416"/>
      <c r="BY798" s="416"/>
      <c r="BZ798" s="416"/>
      <c r="CA798" s="416"/>
      <c r="CB798" s="416"/>
      <c r="CC798" s="416"/>
      <c r="CD798" s="416"/>
      <c r="CE798" s="416"/>
      <c r="CF798" s="416"/>
      <c r="CG798" s="416"/>
      <c r="CH798" s="416"/>
      <c r="CI798" s="416"/>
      <c r="CJ798" s="416"/>
      <c r="CK798" s="416"/>
      <c r="CL798" s="416"/>
      <c r="CM798" s="416"/>
      <c r="CN798" s="416"/>
      <c r="CO798" s="416"/>
      <c r="CP798" s="416"/>
      <c r="CQ798" s="416"/>
      <c r="CR798" s="416"/>
      <c r="CS798" s="416"/>
      <c r="CT798" s="416"/>
      <c r="CU798" s="416"/>
      <c r="CV798" s="416"/>
      <c r="CW798" s="416"/>
      <c r="CX798" s="416"/>
      <c r="CY798" s="416"/>
      <c r="CZ798" s="416"/>
    </row>
    <row r="799" ht="25.15" customHeight="true" x14ac:dyDescent="0.2">
      <c r="C799" s="728"/>
      <c r="D799" s="728"/>
      <c r="E799" s="728"/>
      <c r="F799" s="728"/>
      <c r="G799" s="728"/>
      <c r="H799" s="728"/>
      <c r="I799" s="728"/>
      <c r="J799" s="728"/>
      <c r="K799" s="728"/>
      <c r="L799" s="728"/>
      <c r="M799" s="728"/>
      <c r="N799" s="728"/>
      <c r="O799" s="728"/>
      <c r="P799" s="728"/>
      <c r="Q799" s="728"/>
      <c r="BA799" s="416"/>
      <c r="BB799" s="496"/>
      <c r="BC799" s="416"/>
      <c r="BD799" s="416"/>
      <c r="BE799" s="416"/>
      <c r="BF799" s="416"/>
      <c r="BG799" s="416"/>
      <c r="BH799" s="416"/>
      <c r="BI799" s="416"/>
      <c r="BJ799" s="416"/>
      <c r="BK799" s="416"/>
      <c r="BL799" s="416"/>
      <c r="BM799" s="416"/>
      <c r="BN799" s="416"/>
      <c r="BO799" s="416"/>
      <c r="BP799" s="416"/>
      <c r="BQ799" s="416"/>
      <c r="BR799" s="416"/>
      <c r="BS799" s="416"/>
      <c r="BT799" s="416"/>
      <c r="BU799" s="416"/>
      <c r="BV799" s="416"/>
      <c r="BW799" s="416"/>
      <c r="BX799" s="416"/>
      <c r="BY799" s="416"/>
      <c r="BZ799" s="416"/>
      <c r="CA799" s="416"/>
      <c r="CB799" s="416"/>
      <c r="CC799" s="416"/>
      <c r="CD799" s="416"/>
      <c r="CE799" s="416"/>
      <c r="CF799" s="416"/>
      <c r="CG799" s="416"/>
      <c r="CH799" s="416"/>
      <c r="CI799" s="416"/>
      <c r="CJ799" s="416"/>
      <c r="CK799" s="416"/>
      <c r="CL799" s="416"/>
      <c r="CM799" s="416"/>
      <c r="CN799" s="416"/>
      <c r="CO799" s="416"/>
      <c r="CP799" s="416"/>
      <c r="CQ799" s="416"/>
      <c r="CR799" s="416"/>
      <c r="CS799" s="416"/>
      <c r="CT799" s="416"/>
      <c r="CU799" s="416"/>
      <c r="CV799" s="416"/>
      <c r="CW799" s="416"/>
      <c r="CX799" s="416"/>
      <c r="CY799" s="416"/>
      <c r="CZ799" s="416"/>
    </row>
    <row r="800" ht="25.15" customHeight="true" x14ac:dyDescent="0.2">
      <c r="C800" s="728"/>
      <c r="D800" s="728"/>
      <c r="E800" s="728"/>
      <c r="F800" s="728"/>
      <c r="G800" s="728"/>
      <c r="H800" s="728"/>
      <c r="I800" s="728"/>
      <c r="J800" s="728"/>
      <c r="K800" s="728"/>
      <c r="L800" s="728"/>
      <c r="M800" s="728"/>
      <c r="N800" s="728"/>
      <c r="O800" s="728"/>
      <c r="P800" s="728"/>
      <c r="Q800" s="728"/>
      <c r="BA800" s="416"/>
      <c r="BB800" s="496"/>
      <c r="BC800" s="416"/>
      <c r="BD800" s="416"/>
      <c r="BE800" s="416"/>
      <c r="BF800" s="416"/>
      <c r="BG800" s="416"/>
      <c r="BH800" s="416"/>
      <c r="BI800" s="416"/>
      <c r="BJ800" s="416"/>
      <c r="BK800" s="416"/>
      <c r="BL800" s="416"/>
      <c r="BM800" s="416"/>
      <c r="BN800" s="416"/>
      <c r="BO800" s="416"/>
      <c r="BP800" s="416"/>
      <c r="BQ800" s="416"/>
      <c r="BR800" s="416"/>
      <c r="BS800" s="416"/>
      <c r="BT800" s="416"/>
      <c r="BU800" s="416"/>
      <c r="BV800" s="416"/>
      <c r="BW800" s="416"/>
      <c r="BX800" s="416"/>
      <c r="BY800" s="416"/>
      <c r="BZ800" s="416"/>
      <c r="CA800" s="416"/>
      <c r="CB800" s="416"/>
      <c r="CC800" s="416"/>
      <c r="CD800" s="416"/>
      <c r="CE800" s="416"/>
      <c r="CF800" s="416"/>
      <c r="CG800" s="416"/>
      <c r="CH800" s="416"/>
      <c r="CI800" s="416"/>
      <c r="CJ800" s="416"/>
      <c r="CK800" s="416"/>
      <c r="CL800" s="416"/>
      <c r="CM800" s="416"/>
      <c r="CN800" s="416"/>
      <c r="CO800" s="416"/>
      <c r="CP800" s="416"/>
      <c r="CQ800" s="416"/>
      <c r="CR800" s="416"/>
      <c r="CS800" s="416"/>
      <c r="CT800" s="416"/>
      <c r="CU800" s="416"/>
      <c r="CV800" s="416"/>
      <c r="CW800" s="416"/>
      <c r="CX800" s="416"/>
      <c r="CY800" s="416"/>
      <c r="CZ800" s="416"/>
    </row>
    <row r="801" ht="25.15" customHeight="true" x14ac:dyDescent="0.2">
      <c r="C801" s="728"/>
      <c r="D801" s="728"/>
      <c r="E801" s="728"/>
      <c r="F801" s="728"/>
      <c r="G801" s="728"/>
      <c r="H801" s="728"/>
      <c r="I801" s="728"/>
      <c r="J801" s="728"/>
      <c r="K801" s="728"/>
      <c r="L801" s="728"/>
      <c r="M801" s="728"/>
      <c r="N801" s="728"/>
      <c r="O801" s="728"/>
      <c r="P801" s="728"/>
      <c r="Q801" s="728"/>
    </row>
    <row r="802" ht="25.15" customHeight="true" x14ac:dyDescent="0.2">
      <c r="C802" s="728"/>
      <c r="D802" s="728"/>
      <c r="E802" s="728"/>
      <c r="F802" s="728"/>
      <c r="G802" s="728"/>
      <c r="H802" s="728"/>
      <c r="I802" s="728"/>
      <c r="J802" s="728"/>
      <c r="K802" s="728"/>
      <c r="L802" s="728"/>
      <c r="M802" s="728"/>
      <c r="N802" s="728"/>
      <c r="O802" s="728"/>
      <c r="P802" s="728"/>
      <c r="Q802" s="728"/>
    </row>
    <row r="803" ht="25.15" customHeight="true" x14ac:dyDescent="0.2">
      <c r="C803" s="728"/>
      <c r="D803" s="728"/>
      <c r="E803" s="728"/>
      <c r="F803" s="728"/>
      <c r="G803" s="728"/>
      <c r="H803" s="728"/>
      <c r="I803" s="728"/>
      <c r="J803" s="728"/>
      <c r="K803" s="728"/>
      <c r="L803" s="728"/>
      <c r="M803" s="728"/>
      <c r="N803" s="728"/>
      <c r="O803" s="728"/>
      <c r="P803" s="728"/>
      <c r="Q803" s="728"/>
    </row>
    <row r="804" ht="25.15" customHeight="true" x14ac:dyDescent="0.2">
      <c r="C804" s="728"/>
      <c r="D804" s="728"/>
      <c r="E804" s="728"/>
      <c r="F804" s="728"/>
      <c r="G804" s="728"/>
      <c r="H804" s="728"/>
      <c r="I804" s="728"/>
      <c r="J804" s="728"/>
      <c r="K804" s="728"/>
      <c r="L804" s="728"/>
      <c r="M804" s="728"/>
      <c r="N804" s="728"/>
      <c r="O804" s="728"/>
      <c r="P804" s="728"/>
      <c r="Q804" s="728"/>
    </row>
    <row r="805" ht="25.15" customHeight="true" x14ac:dyDescent="0.2">
      <c r="C805" s="728"/>
      <c r="D805" s="728"/>
      <c r="E805" s="728"/>
      <c r="F805" s="728"/>
      <c r="G805" s="728"/>
      <c r="H805" s="728"/>
      <c r="I805" s="728"/>
      <c r="J805" s="728"/>
      <c r="K805" s="728"/>
      <c r="L805" s="728"/>
      <c r="M805" s="728"/>
      <c r="N805" s="728"/>
      <c r="O805" s="728"/>
      <c r="P805" s="728"/>
      <c r="Q805" s="728"/>
    </row>
    <row r="806" ht="25.15" customHeight="true" x14ac:dyDescent="0.2">
      <c r="C806" s="728"/>
      <c r="D806" s="728"/>
      <c r="E806" s="728"/>
      <c r="F806" s="728"/>
      <c r="G806" s="728"/>
      <c r="H806" s="728"/>
      <c r="I806" s="728"/>
      <c r="J806" s="728"/>
      <c r="K806" s="728"/>
      <c r="L806" s="728"/>
      <c r="M806" s="728"/>
      <c r="N806" s="728"/>
      <c r="O806" s="728"/>
      <c r="P806" s="728"/>
      <c r="Q806" s="728"/>
    </row>
    <row r="807" ht="25.15" customHeight="true" x14ac:dyDescent="0.2">
      <c r="C807" s="728"/>
      <c r="D807" s="728"/>
      <c r="E807" s="728"/>
      <c r="F807" s="728"/>
      <c r="G807" s="728"/>
      <c r="H807" s="728"/>
      <c r="I807" s="728"/>
      <c r="J807" s="728"/>
      <c r="K807" s="728"/>
      <c r="L807" s="728"/>
      <c r="M807" s="728"/>
      <c r="N807" s="728"/>
      <c r="O807" s="728"/>
      <c r="P807" s="728"/>
      <c r="Q807" s="728"/>
    </row>
    <row r="808" ht="25.15" customHeight="true" x14ac:dyDescent="0.2">
      <c r="C808" s="728"/>
      <c r="D808" s="728"/>
      <c r="E808" s="728"/>
      <c r="F808" s="728"/>
      <c r="G808" s="728"/>
      <c r="H808" s="728"/>
      <c r="I808" s="728"/>
      <c r="J808" s="728"/>
      <c r="K808" s="728"/>
      <c r="L808" s="728"/>
      <c r="M808" s="728"/>
      <c r="N808" s="728"/>
      <c r="O808" s="728"/>
      <c r="P808" s="728"/>
      <c r="Q808" s="728"/>
    </row>
    <row r="809" ht="25.15" customHeight="true" x14ac:dyDescent="0.2">
      <c r="C809" s="728"/>
      <c r="D809" s="728"/>
      <c r="E809" s="728"/>
      <c r="F809" s="728"/>
      <c r="G809" s="728"/>
      <c r="H809" s="728"/>
      <c r="I809" s="728"/>
      <c r="J809" s="728"/>
      <c r="K809" s="728"/>
      <c r="L809" s="728"/>
      <c r="M809" s="728"/>
      <c r="N809" s="728"/>
      <c r="O809" s="728"/>
      <c r="P809" s="728"/>
      <c r="Q809" s="728"/>
    </row>
    <row r="810" ht="25.15" customHeight="true" x14ac:dyDescent="0.2">
      <c r="C810" s="728"/>
      <c r="D810" s="728"/>
      <c r="E810" s="728"/>
      <c r="F810" s="728"/>
      <c r="G810" s="728"/>
      <c r="H810" s="728"/>
      <c r="I810" s="728"/>
      <c r="J810" s="728"/>
      <c r="K810" s="728"/>
      <c r="L810" s="728"/>
      <c r="M810" s="728"/>
      <c r="N810" s="728"/>
      <c r="O810" s="728"/>
      <c r="P810" s="728"/>
      <c r="Q810" s="728"/>
    </row>
    <row r="811" ht="25.15" customHeight="true" x14ac:dyDescent="0.2">
      <c r="C811" s="728"/>
      <c r="D811" s="728"/>
      <c r="E811" s="728"/>
      <c r="F811" s="728"/>
      <c r="G811" s="728"/>
      <c r="H811" s="728"/>
      <c r="I811" s="728"/>
      <c r="J811" s="728"/>
      <c r="K811" s="728"/>
      <c r="L811" s="728"/>
      <c r="M811" s="728"/>
      <c r="N811" s="728"/>
      <c r="O811" s="728"/>
      <c r="P811" s="728"/>
      <c r="Q811" s="728"/>
    </row>
    <row r="812" ht="25.15" customHeight="true" x14ac:dyDescent="0.2">
      <c r="C812" s="728"/>
      <c r="D812" s="728"/>
      <c r="E812" s="728"/>
      <c r="F812" s="728"/>
      <c r="G812" s="728"/>
      <c r="H812" s="728"/>
      <c r="I812" s="728"/>
      <c r="J812" s="728"/>
      <c r="K812" s="728"/>
      <c r="L812" s="728"/>
      <c r="M812" s="728"/>
      <c r="N812" s="728"/>
      <c r="O812" s="728"/>
      <c r="P812" s="728"/>
      <c r="Q812" s="728"/>
    </row>
    <row r="813" ht="25.15" customHeight="true" x14ac:dyDescent="0.2">
      <c r="C813" s="728"/>
      <c r="D813" s="728"/>
      <c r="E813" s="728"/>
      <c r="F813" s="728"/>
      <c r="G813" s="728"/>
      <c r="H813" s="728"/>
      <c r="I813" s="728"/>
      <c r="J813" s="728"/>
      <c r="K813" s="728"/>
      <c r="L813" s="728"/>
      <c r="M813" s="728"/>
      <c r="N813" s="728"/>
      <c r="O813" s="728"/>
      <c r="P813" s="728"/>
      <c r="Q813" s="728"/>
    </row>
    <row r="814" ht="25.15" customHeight="true" x14ac:dyDescent="0.2">
      <c r="C814" s="728"/>
      <c r="D814" s="728"/>
      <c r="E814" s="728"/>
      <c r="F814" s="728"/>
      <c r="G814" s="728"/>
      <c r="H814" s="728"/>
      <c r="I814" s="728"/>
      <c r="J814" s="728"/>
      <c r="K814" s="728"/>
      <c r="L814" s="728"/>
      <c r="M814" s="728"/>
      <c r="N814" s="728"/>
      <c r="O814" s="728"/>
      <c r="P814" s="728"/>
      <c r="Q814" s="728"/>
    </row>
    <row r="815" ht="25.15" customHeight="true" x14ac:dyDescent="0.2">
      <c r="C815" s="728"/>
      <c r="D815" s="728"/>
      <c r="E815" s="728"/>
      <c r="F815" s="728"/>
      <c r="G815" s="728"/>
      <c r="H815" s="728"/>
      <c r="I815" s="728"/>
      <c r="J815" s="728"/>
      <c r="K815" s="728"/>
      <c r="L815" s="728"/>
      <c r="M815" s="728"/>
      <c r="N815" s="728"/>
      <c r="O815" s="728"/>
      <c r="P815" s="728"/>
      <c r="Q815" s="728"/>
    </row>
    <row r="816" ht="25.15" customHeight="true" x14ac:dyDescent="0.2">
      <c r="C816" s="728"/>
      <c r="D816" s="728"/>
      <c r="E816" s="728"/>
      <c r="F816" s="728"/>
      <c r="G816" s="728"/>
      <c r="H816" s="728"/>
      <c r="I816" s="728"/>
      <c r="J816" s="728"/>
      <c r="K816" s="728"/>
      <c r="L816" s="728"/>
      <c r="M816" s="728"/>
      <c r="N816" s="728"/>
      <c r="O816" s="728"/>
      <c r="P816" s="728"/>
      <c r="Q816" s="728"/>
    </row>
    <row r="817" ht="25.15" customHeight="true" x14ac:dyDescent="0.2">
      <c r="C817" s="728"/>
      <c r="D817" s="728"/>
      <c r="E817" s="728"/>
      <c r="F817" s="728"/>
      <c r="G817" s="728"/>
      <c r="H817" s="728"/>
      <c r="I817" s="728"/>
      <c r="J817" s="728"/>
      <c r="K817" s="728"/>
      <c r="L817" s="728"/>
      <c r="M817" s="728"/>
      <c r="N817" s="728"/>
      <c r="O817" s="728"/>
      <c r="P817" s="728"/>
      <c r="Q817" s="728"/>
    </row>
    <row r="818" ht="25.15" customHeight="true" x14ac:dyDescent="0.2">
      <c r="C818" s="728"/>
      <c r="D818" s="728"/>
      <c r="E818" s="728"/>
      <c r="F818" s="728"/>
      <c r="G818" s="728"/>
      <c r="H818" s="728"/>
      <c r="I818" s="728"/>
      <c r="J818" s="728"/>
      <c r="K818" s="728"/>
      <c r="L818" s="728"/>
      <c r="M818" s="728"/>
      <c r="N818" s="728"/>
      <c r="O818" s="728"/>
      <c r="P818" s="728"/>
      <c r="Q818" s="728"/>
    </row>
    <row r="819" ht="25.15" customHeight="true" x14ac:dyDescent="0.2">
      <c r="C819" s="728"/>
      <c r="D819" s="728"/>
      <c r="E819" s="728"/>
      <c r="F819" s="728"/>
      <c r="G819" s="728"/>
      <c r="H819" s="728"/>
      <c r="I819" s="728"/>
      <c r="J819" s="728"/>
      <c r="K819" s="728"/>
      <c r="L819" s="728"/>
      <c r="M819" s="728"/>
      <c r="N819" s="728"/>
      <c r="O819" s="728"/>
      <c r="P819" s="728"/>
      <c r="Q819" s="728"/>
    </row>
    <row r="820" ht="25.15" customHeight="true" x14ac:dyDescent="0.2">
      <c r="C820" s="728"/>
      <c r="D820" s="728"/>
      <c r="E820" s="728"/>
      <c r="F820" s="728"/>
      <c r="G820" s="728"/>
      <c r="H820" s="728"/>
      <c r="I820" s="728"/>
      <c r="J820" s="728"/>
      <c r="K820" s="728"/>
      <c r="L820" s="728"/>
      <c r="M820" s="728"/>
      <c r="N820" s="728"/>
      <c r="O820" s="728"/>
      <c r="P820" s="728"/>
      <c r="Q820" s="728"/>
    </row>
    <row r="821" ht="25.15" customHeight="true" x14ac:dyDescent="0.2">
      <c r="C821" s="728"/>
      <c r="D821" s="728"/>
      <c r="E821" s="728"/>
      <c r="F821" s="728"/>
      <c r="G821" s="728"/>
      <c r="H821" s="728"/>
      <c r="I821" s="728"/>
      <c r="J821" s="728"/>
      <c r="K821" s="728"/>
      <c r="L821" s="728"/>
      <c r="M821" s="728"/>
      <c r="N821" s="728"/>
      <c r="O821" s="728"/>
      <c r="P821" s="728"/>
      <c r="Q821" s="728"/>
    </row>
    <row r="822" ht="25.15" customHeight="true" x14ac:dyDescent="0.2">
      <c r="C822" s="728"/>
      <c r="D822" s="728"/>
      <c r="E822" s="728"/>
      <c r="F822" s="728"/>
      <c r="G822" s="728"/>
      <c r="H822" s="728"/>
      <c r="I822" s="728"/>
      <c r="J822" s="728"/>
      <c r="K822" s="728"/>
      <c r="L822" s="728"/>
      <c r="M822" s="728"/>
      <c r="N822" s="728"/>
      <c r="O822" s="728"/>
      <c r="P822" s="728"/>
      <c r="Q822" s="728"/>
    </row>
    <row r="823" ht="25.15" customHeight="true" x14ac:dyDescent="0.2">
      <c r="C823" s="728"/>
      <c r="D823" s="728"/>
      <c r="E823" s="728"/>
      <c r="F823" s="728"/>
      <c r="G823" s="728"/>
      <c r="H823" s="728"/>
      <c r="I823" s="728"/>
      <c r="J823" s="728"/>
      <c r="K823" s="728"/>
      <c r="L823" s="728"/>
      <c r="M823" s="728"/>
      <c r="N823" s="728"/>
      <c r="O823" s="728"/>
      <c r="P823" s="728"/>
      <c r="Q823" s="728"/>
    </row>
    <row r="824" ht="25.15" customHeight="true" x14ac:dyDescent="0.2">
      <c r="C824" s="728"/>
      <c r="D824" s="728"/>
      <c r="E824" s="728"/>
      <c r="F824" s="728"/>
      <c r="G824" s="728"/>
      <c r="H824" s="728"/>
      <c r="I824" s="728"/>
      <c r="J824" s="728"/>
      <c r="K824" s="728"/>
      <c r="L824" s="728"/>
      <c r="M824" s="728"/>
      <c r="N824" s="728"/>
      <c r="O824" s="728"/>
      <c r="P824" s="728"/>
      <c r="Q824" s="728"/>
    </row>
    <row r="825" ht="25.15" customHeight="true" x14ac:dyDescent="0.2">
      <c r="C825" s="728"/>
      <c r="D825" s="728"/>
      <c r="E825" s="728"/>
      <c r="F825" s="728"/>
      <c r="G825" s="728"/>
      <c r="H825" s="728"/>
      <c r="I825" s="728"/>
      <c r="J825" s="728"/>
      <c r="K825" s="728"/>
      <c r="L825" s="728"/>
      <c r="M825" s="728"/>
      <c r="N825" s="728"/>
      <c r="O825" s="728"/>
      <c r="P825" s="728"/>
      <c r="Q825" s="728"/>
    </row>
    <row r="826" ht="25.15" customHeight="true" x14ac:dyDescent="0.2">
      <c r="C826" s="728"/>
      <c r="D826" s="728"/>
      <c r="E826" s="728"/>
      <c r="F826" s="728"/>
      <c r="G826" s="728"/>
      <c r="H826" s="728"/>
      <c r="I826" s="728"/>
      <c r="J826" s="728"/>
      <c r="K826" s="728"/>
      <c r="L826" s="728"/>
      <c r="M826" s="728"/>
      <c r="N826" s="728"/>
      <c r="O826" s="728"/>
      <c r="P826" s="728"/>
      <c r="Q826" s="728"/>
    </row>
    <row r="827" ht="25.15" customHeight="true" x14ac:dyDescent="0.2">
      <c r="C827" s="728"/>
      <c r="D827" s="728"/>
      <c r="E827" s="728"/>
      <c r="F827" s="728"/>
      <c r="G827" s="728"/>
      <c r="H827" s="728"/>
      <c r="I827" s="728"/>
      <c r="J827" s="728"/>
      <c r="K827" s="728"/>
      <c r="L827" s="728"/>
      <c r="M827" s="728"/>
      <c r="N827" s="728"/>
      <c r="O827" s="728"/>
      <c r="P827" s="728"/>
      <c r="Q827" s="728"/>
    </row>
    <row r="828" ht="25.15" customHeight="true" x14ac:dyDescent="0.2">
      <c r="C828" s="728"/>
      <c r="D828" s="728"/>
      <c r="E828" s="728"/>
      <c r="F828" s="728"/>
      <c r="G828" s="728"/>
      <c r="H828" s="728"/>
      <c r="I828" s="728"/>
      <c r="J828" s="728"/>
      <c r="K828" s="728"/>
      <c r="L828" s="728"/>
      <c r="M828" s="728"/>
      <c r="N828" s="728"/>
      <c r="O828" s="728"/>
      <c r="P828" s="728"/>
      <c r="Q828" s="728"/>
    </row>
    <row r="829" ht="25.15" customHeight="true" x14ac:dyDescent="0.2">
      <c r="C829" s="728"/>
      <c r="D829" s="728"/>
      <c r="E829" s="728"/>
      <c r="F829" s="728"/>
      <c r="G829" s="728"/>
      <c r="H829" s="728"/>
      <c r="I829" s="728"/>
      <c r="J829" s="728"/>
      <c r="K829" s="728"/>
      <c r="L829" s="728"/>
      <c r="M829" s="728"/>
      <c r="N829" s="728"/>
      <c r="O829" s="728"/>
      <c r="P829" s="728"/>
      <c r="Q829" s="728"/>
    </row>
    <row r="830" ht="25.15" customHeight="true" x14ac:dyDescent="0.2">
      <c r="C830" s="728"/>
      <c r="D830" s="728"/>
      <c r="E830" s="728"/>
      <c r="F830" s="728"/>
      <c r="G830" s="728"/>
      <c r="H830" s="728"/>
      <c r="I830" s="728"/>
      <c r="J830" s="728"/>
      <c r="K830" s="728"/>
      <c r="L830" s="728"/>
      <c r="M830" s="728"/>
      <c r="N830" s="728"/>
      <c r="O830" s="728"/>
      <c r="P830" s="728"/>
      <c r="Q830" s="728"/>
    </row>
    <row r="831" ht="25.15" customHeight="true" x14ac:dyDescent="0.2">
      <c r="C831" s="728"/>
      <c r="D831" s="728"/>
      <c r="E831" s="728"/>
      <c r="F831" s="728"/>
      <c r="G831" s="728"/>
      <c r="H831" s="728"/>
      <c r="I831" s="728"/>
      <c r="J831" s="728"/>
      <c r="K831" s="728"/>
      <c r="L831" s="728"/>
      <c r="M831" s="728"/>
      <c r="N831" s="728"/>
      <c r="O831" s="728"/>
      <c r="P831" s="728"/>
      <c r="Q831" s="728"/>
    </row>
    <row r="832" ht="25.15" customHeight="true" x14ac:dyDescent="0.2">
      <c r="C832" s="728"/>
      <c r="D832" s="728"/>
      <c r="E832" s="728"/>
      <c r="F832" s="728"/>
      <c r="G832" s="728"/>
      <c r="H832" s="728"/>
      <c r="I832" s="728"/>
      <c r="J832" s="728"/>
      <c r="K832" s="728"/>
      <c r="L832" s="728"/>
      <c r="M832" s="728"/>
      <c r="N832" s="728"/>
      <c r="O832" s="728"/>
      <c r="P832" s="728"/>
      <c r="Q832" s="728"/>
    </row>
    <row r="833" ht="25.15" customHeight="true" x14ac:dyDescent="0.2">
      <c r="C833" s="728"/>
      <c r="D833" s="728"/>
      <c r="E833" s="728"/>
      <c r="F833" s="728"/>
      <c r="G833" s="728"/>
      <c r="H833" s="728"/>
      <c r="I833" s="728"/>
      <c r="J833" s="728"/>
      <c r="K833" s="728"/>
      <c r="L833" s="728"/>
      <c r="M833" s="728"/>
      <c r="N833" s="728"/>
      <c r="O833" s="728"/>
      <c r="P833" s="728"/>
      <c r="Q833" s="728"/>
    </row>
    <row r="834" ht="25.15" customHeight="true" x14ac:dyDescent="0.2">
      <c r="C834" s="728"/>
      <c r="D834" s="728"/>
      <c r="E834" s="728"/>
      <c r="F834" s="728"/>
      <c r="G834" s="728"/>
      <c r="H834" s="728"/>
      <c r="I834" s="728"/>
      <c r="J834" s="728"/>
      <c r="K834" s="728"/>
      <c r="L834" s="728"/>
      <c r="M834" s="728"/>
      <c r="N834" s="728"/>
      <c r="O834" s="728"/>
      <c r="P834" s="728"/>
      <c r="Q834" s="728"/>
    </row>
    <row r="835" ht="25.15" customHeight="true" x14ac:dyDescent="0.2">
      <c r="C835" s="728"/>
      <c r="D835" s="728"/>
      <c r="E835" s="728"/>
      <c r="F835" s="728"/>
      <c r="G835" s="728"/>
      <c r="H835" s="728"/>
      <c r="I835" s="728"/>
      <c r="J835" s="728"/>
      <c r="K835" s="728"/>
      <c r="L835" s="728"/>
      <c r="M835" s="728"/>
      <c r="N835" s="728"/>
      <c r="O835" s="728"/>
      <c r="P835" s="728"/>
      <c r="Q835" s="728"/>
    </row>
    <row r="836" ht="25.15" customHeight="true" x14ac:dyDescent="0.2">
      <c r="C836" s="728"/>
      <c r="D836" s="728"/>
      <c r="E836" s="728"/>
      <c r="F836" s="728"/>
      <c r="G836" s="728"/>
      <c r="H836" s="728"/>
      <c r="I836" s="728"/>
      <c r="J836" s="728"/>
      <c r="K836" s="728"/>
      <c r="L836" s="728"/>
      <c r="M836" s="728"/>
      <c r="N836" s="728"/>
      <c r="O836" s="728"/>
      <c r="P836" s="728"/>
      <c r="Q836" s="728"/>
    </row>
    <row r="837" ht="25.15" customHeight="true" x14ac:dyDescent="0.2">
      <c r="C837" s="728"/>
      <c r="D837" s="728"/>
      <c r="E837" s="728"/>
      <c r="F837" s="728"/>
      <c r="G837" s="728"/>
      <c r="H837" s="728"/>
      <c r="I837" s="728"/>
      <c r="J837" s="728"/>
      <c r="K837" s="728"/>
      <c r="L837" s="728"/>
      <c r="M837" s="728"/>
      <c r="N837" s="728"/>
      <c r="O837" s="728"/>
      <c r="P837" s="728"/>
      <c r="Q837" s="728"/>
    </row>
    <row r="838" ht="25.15" customHeight="true" x14ac:dyDescent="0.2">
      <c r="C838" s="728"/>
      <c r="D838" s="728"/>
      <c r="E838" s="728"/>
      <c r="F838" s="728"/>
      <c r="G838" s="728"/>
      <c r="H838" s="728"/>
      <c r="I838" s="728"/>
      <c r="J838" s="728"/>
      <c r="K838" s="728"/>
      <c r="L838" s="728"/>
      <c r="M838" s="728"/>
      <c r="N838" s="728"/>
      <c r="O838" s="728"/>
      <c r="P838" s="728"/>
      <c r="Q838" s="728"/>
    </row>
    <row r="839" ht="25.15" customHeight="true" x14ac:dyDescent="0.2">
      <c r="C839" s="728"/>
      <c r="D839" s="728"/>
      <c r="E839" s="728"/>
      <c r="F839" s="728"/>
      <c r="G839" s="728"/>
      <c r="H839" s="728"/>
      <c r="I839" s="728"/>
      <c r="J839" s="728"/>
      <c r="K839" s="728"/>
      <c r="L839" s="728"/>
      <c r="M839" s="728"/>
      <c r="N839" s="728"/>
      <c r="O839" s="728"/>
      <c r="P839" s="728"/>
      <c r="Q839" s="728"/>
    </row>
    <row r="840" ht="25.15" customHeight="true" x14ac:dyDescent="0.2">
      <c r="C840" s="728"/>
      <c r="D840" s="728"/>
      <c r="E840" s="728"/>
      <c r="F840" s="728"/>
      <c r="G840" s="728"/>
      <c r="H840" s="728"/>
      <c r="I840" s="728"/>
      <c r="J840" s="728"/>
      <c r="K840" s="728"/>
      <c r="L840" s="728"/>
      <c r="M840" s="728"/>
      <c r="N840" s="728"/>
      <c r="O840" s="728"/>
      <c r="P840" s="728"/>
      <c r="Q840" s="728"/>
    </row>
    <row r="841" ht="25.15" customHeight="true" x14ac:dyDescent="0.2">
      <c r="C841" s="728"/>
      <c r="D841" s="728"/>
      <c r="E841" s="728"/>
      <c r="F841" s="728"/>
      <c r="G841" s="728"/>
      <c r="H841" s="728"/>
      <c r="I841" s="728"/>
      <c r="J841" s="728"/>
      <c r="K841" s="728"/>
      <c r="L841" s="728"/>
      <c r="M841" s="728"/>
      <c r="N841" s="728"/>
      <c r="O841" s="728"/>
      <c r="P841" s="728"/>
      <c r="Q841" s="728"/>
    </row>
    <row r="842" ht="25.15" customHeight="true" x14ac:dyDescent="0.2">
      <c r="C842" s="728"/>
      <c r="D842" s="728"/>
      <c r="E842" s="728"/>
      <c r="F842" s="728"/>
      <c r="G842" s="728"/>
      <c r="H842" s="728"/>
      <c r="I842" s="728"/>
      <c r="J842" s="728"/>
      <c r="K842" s="728"/>
      <c r="L842" s="728"/>
      <c r="M842" s="728"/>
      <c r="N842" s="728"/>
      <c r="O842" s="728"/>
      <c r="P842" s="728"/>
      <c r="Q842" s="728"/>
    </row>
    <row r="843" ht="25.15" customHeight="true" x14ac:dyDescent="0.2">
      <c r="C843" s="728"/>
      <c r="D843" s="728"/>
      <c r="E843" s="728"/>
      <c r="F843" s="728"/>
      <c r="G843" s="728"/>
      <c r="H843" s="728"/>
      <c r="I843" s="728"/>
      <c r="J843" s="728"/>
      <c r="K843" s="728"/>
      <c r="L843" s="728"/>
      <c r="M843" s="728"/>
      <c r="N843" s="728"/>
      <c r="O843" s="728"/>
      <c r="P843" s="728"/>
      <c r="Q843" s="728"/>
    </row>
    <row r="844" ht="25.15" customHeight="true" x14ac:dyDescent="0.2">
      <c r="C844" s="728"/>
      <c r="D844" s="728"/>
      <c r="E844" s="728"/>
      <c r="F844" s="728"/>
      <c r="G844" s="728"/>
      <c r="H844" s="728"/>
      <c r="I844" s="728"/>
      <c r="J844" s="728"/>
      <c r="K844" s="728"/>
      <c r="L844" s="728"/>
      <c r="M844" s="728"/>
      <c r="N844" s="728"/>
      <c r="O844" s="728"/>
      <c r="P844" s="728"/>
      <c r="Q844" s="728"/>
    </row>
    <row r="845" ht="25.15" customHeight="true" x14ac:dyDescent="0.2">
      <c r="C845" s="728"/>
      <c r="D845" s="728"/>
      <c r="E845" s="728"/>
      <c r="F845" s="728"/>
      <c r="G845" s="728"/>
      <c r="H845" s="728"/>
      <c r="I845" s="728"/>
      <c r="J845" s="728"/>
      <c r="K845" s="728"/>
      <c r="L845" s="728"/>
      <c r="M845" s="728"/>
      <c r="N845" s="728"/>
      <c r="O845" s="728"/>
      <c r="P845" s="728"/>
      <c r="Q845" s="728"/>
    </row>
    <row r="846" ht="25.15" customHeight="true" x14ac:dyDescent="0.2">
      <c r="C846" s="728"/>
      <c r="D846" s="728"/>
      <c r="E846" s="728"/>
      <c r="F846" s="728"/>
      <c r="G846" s="728"/>
      <c r="H846" s="728"/>
      <c r="I846" s="728"/>
      <c r="J846" s="728"/>
      <c r="K846" s="728"/>
      <c r="L846" s="728"/>
      <c r="M846" s="728"/>
      <c r="N846" s="728"/>
      <c r="O846" s="728"/>
      <c r="P846" s="728"/>
      <c r="Q846" s="728"/>
    </row>
    <row r="847" ht="25.15" customHeight="true" x14ac:dyDescent="0.2">
      <c r="C847" s="728"/>
      <c r="D847" s="728"/>
      <c r="E847" s="728"/>
      <c r="F847" s="728"/>
      <c r="G847" s="728"/>
      <c r="H847" s="728"/>
      <c r="I847" s="728"/>
      <c r="J847" s="728"/>
      <c r="K847" s="728"/>
      <c r="L847" s="728"/>
      <c r="M847" s="728"/>
      <c r="N847" s="728"/>
      <c r="O847" s="728"/>
      <c r="P847" s="728"/>
      <c r="Q847" s="728"/>
    </row>
    <row r="848" ht="25.15" customHeight="true" x14ac:dyDescent="0.2">
      <c r="C848" s="728"/>
      <c r="D848" s="728"/>
      <c r="E848" s="728"/>
      <c r="F848" s="728"/>
      <c r="G848" s="728"/>
      <c r="H848" s="728"/>
      <c r="I848" s="728"/>
      <c r="J848" s="728"/>
      <c r="K848" s="728"/>
      <c r="L848" s="728"/>
      <c r="M848" s="728"/>
      <c r="N848" s="728"/>
      <c r="O848" s="728"/>
      <c r="P848" s="728"/>
      <c r="Q848" s="728"/>
    </row>
    <row r="849" ht="25.15" customHeight="true" x14ac:dyDescent="0.2">
      <c r="C849" s="728"/>
      <c r="D849" s="728"/>
      <c r="E849" s="728"/>
      <c r="F849" s="728"/>
      <c r="G849" s="728"/>
      <c r="H849" s="728"/>
      <c r="I849" s="728"/>
      <c r="J849" s="728"/>
      <c r="K849" s="728"/>
      <c r="L849" s="728"/>
      <c r="M849" s="728"/>
      <c r="N849" s="728"/>
      <c r="O849" s="728"/>
      <c r="P849" s="728"/>
      <c r="Q849" s="728"/>
    </row>
    <row r="850" ht="25.15" customHeight="true" x14ac:dyDescent="0.2">
      <c r="C850" s="728"/>
      <c r="D850" s="728"/>
      <c r="E850" s="728"/>
      <c r="F850" s="728"/>
      <c r="G850" s="728"/>
      <c r="H850" s="728"/>
      <c r="I850" s="728"/>
      <c r="J850" s="728"/>
      <c r="K850" s="728"/>
      <c r="L850" s="728"/>
      <c r="M850" s="728"/>
      <c r="N850" s="728"/>
      <c r="O850" s="728"/>
      <c r="P850" s="728"/>
      <c r="Q850" s="728"/>
    </row>
    <row r="851" ht="25.15" customHeight="true" x14ac:dyDescent="0.2">
      <c r="C851" s="728"/>
      <c r="D851" s="728"/>
      <c r="E851" s="728"/>
      <c r="F851" s="728"/>
      <c r="G851" s="728"/>
      <c r="H851" s="728"/>
      <c r="I851" s="728"/>
      <c r="J851" s="728"/>
      <c r="K851" s="728"/>
      <c r="L851" s="728"/>
      <c r="M851" s="728"/>
      <c r="N851" s="728"/>
      <c r="O851" s="728"/>
      <c r="P851" s="728"/>
      <c r="Q851" s="728"/>
    </row>
    <row r="852" ht="25.15" customHeight="true" x14ac:dyDescent="0.2">
      <c r="C852" s="728"/>
      <c r="D852" s="728"/>
      <c r="E852" s="728"/>
      <c r="F852" s="728"/>
      <c r="G852" s="728"/>
      <c r="H852" s="728"/>
      <c r="I852" s="728"/>
      <c r="J852" s="728"/>
      <c r="K852" s="728"/>
      <c r="L852" s="728"/>
      <c r="M852" s="728"/>
      <c r="N852" s="728"/>
      <c r="O852" s="728"/>
      <c r="P852" s="728"/>
      <c r="Q852" s="728"/>
    </row>
    <row r="853" ht="25.15" customHeight="true" x14ac:dyDescent="0.2">
      <c r="C853" s="728"/>
      <c r="D853" s="728"/>
      <c r="E853" s="728"/>
      <c r="F853" s="728"/>
      <c r="G853" s="728"/>
      <c r="H853" s="728"/>
      <c r="I853" s="728"/>
      <c r="J853" s="728"/>
      <c r="K853" s="728"/>
      <c r="L853" s="728"/>
      <c r="M853" s="728"/>
      <c r="N853" s="728"/>
      <c r="O853" s="728"/>
      <c r="P853" s="728"/>
      <c r="Q853" s="728"/>
    </row>
    <row r="854" ht="25.15" customHeight="true" x14ac:dyDescent="0.2">
      <c r="C854" s="728"/>
      <c r="D854" s="728"/>
      <c r="E854" s="728"/>
      <c r="F854" s="728"/>
      <c r="G854" s="728"/>
      <c r="H854" s="728"/>
      <c r="I854" s="728"/>
      <c r="J854" s="728"/>
      <c r="K854" s="728"/>
      <c r="L854" s="728"/>
      <c r="M854" s="728"/>
      <c r="N854" s="728"/>
      <c r="O854" s="728"/>
      <c r="P854" s="728"/>
      <c r="Q854" s="728"/>
    </row>
    <row r="855" ht="25.15" customHeight="true" x14ac:dyDescent="0.2">
      <c r="C855" s="728"/>
      <c r="D855" s="728"/>
      <c r="E855" s="728"/>
      <c r="F855" s="728"/>
      <c r="G855" s="728"/>
      <c r="H855" s="728"/>
      <c r="I855" s="728"/>
      <c r="J855" s="728"/>
      <c r="K855" s="728"/>
      <c r="L855" s="728"/>
      <c r="M855" s="728"/>
      <c r="N855" s="728"/>
      <c r="O855" s="728"/>
      <c r="P855" s="728"/>
      <c r="Q855" s="728"/>
    </row>
    <row r="856" ht="25.15" customHeight="true" x14ac:dyDescent="0.2">
      <c r="C856" s="728"/>
      <c r="D856" s="728"/>
      <c r="E856" s="728"/>
      <c r="F856" s="728"/>
      <c r="G856" s="728"/>
      <c r="H856" s="728"/>
      <c r="I856" s="728"/>
      <c r="J856" s="728"/>
      <c r="K856" s="728"/>
      <c r="L856" s="728"/>
      <c r="M856" s="728"/>
      <c r="N856" s="728"/>
      <c r="O856" s="728"/>
      <c r="P856" s="728"/>
      <c r="Q856" s="728"/>
    </row>
    <row r="857" ht="25.15" customHeight="true" x14ac:dyDescent="0.2">
      <c r="C857" s="728"/>
      <c r="D857" s="728"/>
      <c r="E857" s="728"/>
      <c r="F857" s="728"/>
      <c r="G857" s="728"/>
      <c r="H857" s="728"/>
      <c r="I857" s="728"/>
      <c r="J857" s="728"/>
      <c r="K857" s="728"/>
      <c r="L857" s="728"/>
      <c r="M857" s="728"/>
      <c r="N857" s="728"/>
      <c r="O857" s="728"/>
      <c r="P857" s="728"/>
      <c r="Q857" s="728"/>
    </row>
    <row r="858" ht="25.15" customHeight="true" x14ac:dyDescent="0.2">
      <c r="C858" s="728"/>
      <c r="D858" s="728"/>
      <c r="E858" s="728"/>
      <c r="F858" s="728"/>
      <c r="G858" s="728"/>
      <c r="H858" s="728"/>
      <c r="I858" s="728"/>
      <c r="J858" s="728"/>
      <c r="K858" s="728"/>
      <c r="L858" s="728"/>
      <c r="M858" s="728"/>
      <c r="N858" s="728"/>
      <c r="O858" s="728"/>
      <c r="P858" s="728"/>
      <c r="Q858" s="728"/>
    </row>
    <row r="859" ht="25.15" customHeight="true" x14ac:dyDescent="0.2">
      <c r="C859" s="728"/>
      <c r="D859" s="728"/>
      <c r="E859" s="728"/>
      <c r="F859" s="728"/>
      <c r="G859" s="728"/>
      <c r="H859" s="728"/>
      <c r="I859" s="728"/>
      <c r="J859" s="728"/>
      <c r="K859" s="728"/>
      <c r="L859" s="728"/>
      <c r="M859" s="728"/>
      <c r="N859" s="728"/>
      <c r="O859" s="728"/>
      <c r="P859" s="728"/>
      <c r="Q859" s="728"/>
    </row>
    <row r="860" ht="25.15" customHeight="true" x14ac:dyDescent="0.2">
      <c r="C860" s="728"/>
      <c r="D860" s="728"/>
      <c r="E860" s="728"/>
      <c r="F860" s="728"/>
      <c r="G860" s="728"/>
      <c r="H860" s="728"/>
      <c r="I860" s="728"/>
      <c r="J860" s="728"/>
      <c r="K860" s="728"/>
      <c r="L860" s="728"/>
      <c r="M860" s="728"/>
      <c r="N860" s="728"/>
      <c r="O860" s="728"/>
      <c r="P860" s="728"/>
      <c r="Q860" s="728"/>
    </row>
    <row r="861" ht="25.15" customHeight="true" x14ac:dyDescent="0.2">
      <c r="C861" s="728"/>
      <c r="D861" s="728"/>
      <c r="E861" s="728"/>
      <c r="F861" s="728"/>
      <c r="G861" s="728"/>
      <c r="H861" s="728"/>
      <c r="I861" s="728"/>
      <c r="J861" s="728"/>
      <c r="K861" s="728"/>
      <c r="L861" s="728"/>
      <c r="M861" s="728"/>
      <c r="N861" s="728"/>
      <c r="O861" s="728"/>
      <c r="P861" s="728"/>
      <c r="Q861" s="728"/>
    </row>
    <row r="862" ht="25.15" customHeight="true" x14ac:dyDescent="0.2">
      <c r="C862" s="728"/>
      <c r="D862" s="728"/>
      <c r="E862" s="728"/>
      <c r="F862" s="728"/>
      <c r="G862" s="728"/>
      <c r="H862" s="728"/>
      <c r="I862" s="728"/>
      <c r="J862" s="728"/>
      <c r="K862" s="728"/>
      <c r="L862" s="728"/>
      <c r="M862" s="728"/>
      <c r="N862" s="728"/>
      <c r="O862" s="728"/>
      <c r="P862" s="728"/>
      <c r="Q862" s="728"/>
    </row>
    <row r="863" ht="25.15" customHeight="true" x14ac:dyDescent="0.2">
      <c r="C863" s="728"/>
      <c r="D863" s="728"/>
      <c r="E863" s="728"/>
      <c r="F863" s="728"/>
      <c r="G863" s="728"/>
      <c r="H863" s="728"/>
      <c r="I863" s="728"/>
      <c r="J863" s="728"/>
      <c r="K863" s="728"/>
      <c r="L863" s="728"/>
      <c r="M863" s="728"/>
      <c r="N863" s="728"/>
      <c r="O863" s="728"/>
      <c r="P863" s="728"/>
      <c r="Q863" s="728"/>
    </row>
    <row r="864" ht="25.15" customHeight="true" x14ac:dyDescent="0.2">
      <c r="C864" s="728"/>
      <c r="D864" s="728"/>
      <c r="E864" s="728"/>
      <c r="F864" s="728"/>
      <c r="G864" s="728"/>
      <c r="H864" s="728"/>
      <c r="I864" s="728"/>
      <c r="J864" s="728"/>
      <c r="K864" s="728"/>
      <c r="L864" s="728"/>
      <c r="M864" s="728"/>
      <c r="N864" s="728"/>
      <c r="O864" s="728"/>
      <c r="P864" s="728"/>
      <c r="Q864" s="728"/>
    </row>
    <row r="865" ht="25.15" customHeight="true" x14ac:dyDescent="0.2">
      <c r="C865" s="728"/>
      <c r="D865" s="728"/>
      <c r="E865" s="728"/>
      <c r="F865" s="728"/>
      <c r="G865" s="728"/>
      <c r="H865" s="728"/>
      <c r="I865" s="728"/>
      <c r="J865" s="728"/>
      <c r="K865" s="728"/>
      <c r="L865" s="728"/>
      <c r="M865" s="728"/>
      <c r="N865" s="728"/>
      <c r="O865" s="728"/>
      <c r="P865" s="728"/>
      <c r="Q865" s="728"/>
    </row>
    <row r="866" ht="25.15" customHeight="true" x14ac:dyDescent="0.2">
      <c r="C866" s="728"/>
      <c r="D866" s="728"/>
      <c r="E866" s="728"/>
      <c r="F866" s="728"/>
      <c r="G866" s="728"/>
      <c r="H866" s="728"/>
      <c r="I866" s="728"/>
      <c r="J866" s="728"/>
      <c r="K866" s="728"/>
      <c r="L866" s="728"/>
      <c r="M866" s="728"/>
      <c r="N866" s="728"/>
      <c r="O866" s="728"/>
      <c r="P866" s="728"/>
      <c r="Q866" s="728"/>
    </row>
    <row r="867" ht="25.15" customHeight="true" x14ac:dyDescent="0.2">
      <c r="C867" s="728"/>
      <c r="D867" s="728"/>
      <c r="E867" s="728"/>
      <c r="F867" s="728"/>
      <c r="G867" s="728"/>
      <c r="H867" s="728"/>
      <c r="I867" s="728"/>
      <c r="J867" s="728"/>
      <c r="K867" s="728"/>
      <c r="L867" s="728"/>
      <c r="M867" s="728"/>
      <c r="N867" s="728"/>
      <c r="O867" s="728"/>
      <c r="P867" s="728"/>
      <c r="Q867" s="728"/>
    </row>
    <row r="868" ht="25.15" customHeight="true" x14ac:dyDescent="0.2">
      <c r="C868" s="728"/>
      <c r="D868" s="728"/>
      <c r="E868" s="728"/>
      <c r="F868" s="728"/>
      <c r="G868" s="728"/>
      <c r="H868" s="728"/>
      <c r="I868" s="728"/>
      <c r="J868" s="728"/>
      <c r="K868" s="728"/>
      <c r="L868" s="728"/>
      <c r="M868" s="728"/>
      <c r="N868" s="728"/>
      <c r="O868" s="728"/>
      <c r="P868" s="728"/>
      <c r="Q868" s="728"/>
    </row>
    <row r="869" ht="25.15" customHeight="true" x14ac:dyDescent="0.2">
      <c r="C869" s="728"/>
      <c r="D869" s="728"/>
      <c r="E869" s="728"/>
      <c r="F869" s="728"/>
      <c r="G869" s="728"/>
      <c r="H869" s="728"/>
      <c r="I869" s="728"/>
      <c r="J869" s="728"/>
      <c r="K869" s="728"/>
      <c r="L869" s="728"/>
      <c r="M869" s="728"/>
      <c r="N869" s="728"/>
      <c r="O869" s="728"/>
      <c r="P869" s="728"/>
      <c r="Q869" s="728"/>
    </row>
    <row r="870" ht="25.15" customHeight="true" x14ac:dyDescent="0.2">
      <c r="C870" s="728"/>
      <c r="D870" s="728"/>
      <c r="E870" s="728"/>
      <c r="F870" s="728"/>
      <c r="G870" s="728"/>
      <c r="H870" s="728"/>
      <c r="I870" s="728"/>
      <c r="J870" s="728"/>
      <c r="K870" s="728"/>
      <c r="L870" s="728"/>
      <c r="M870" s="728"/>
      <c r="N870" s="728"/>
      <c r="O870" s="728"/>
      <c r="P870" s="728"/>
      <c r="Q870" s="728"/>
    </row>
    <row r="871" ht="25.15" customHeight="true" x14ac:dyDescent="0.2">
      <c r="C871" s="728"/>
      <c r="D871" s="728"/>
      <c r="E871" s="728"/>
      <c r="F871" s="728"/>
      <c r="G871" s="728"/>
      <c r="H871" s="728"/>
      <c r="I871" s="728"/>
      <c r="J871" s="728"/>
      <c r="K871" s="728"/>
      <c r="L871" s="728"/>
      <c r="M871" s="728"/>
      <c r="N871" s="728"/>
      <c r="O871" s="728"/>
      <c r="P871" s="728"/>
      <c r="Q871" s="728"/>
    </row>
    <row r="872" ht="25.15" customHeight="true" x14ac:dyDescent="0.2">
      <c r="C872" s="728"/>
      <c r="D872" s="728"/>
      <c r="E872" s="728"/>
      <c r="F872" s="728"/>
      <c r="G872" s="728"/>
      <c r="H872" s="728"/>
      <c r="I872" s="728"/>
      <c r="J872" s="728"/>
      <c r="K872" s="728"/>
      <c r="L872" s="728"/>
      <c r="M872" s="728"/>
      <c r="N872" s="728"/>
      <c r="O872" s="728"/>
      <c r="P872" s="728"/>
      <c r="Q872" s="728"/>
    </row>
    <row r="873" ht="25.15" customHeight="true" x14ac:dyDescent="0.2">
      <c r="C873" s="728"/>
      <c r="D873" s="728"/>
      <c r="E873" s="728"/>
      <c r="F873" s="728"/>
      <c r="G873" s="728"/>
      <c r="H873" s="728"/>
      <c r="I873" s="728"/>
      <c r="J873" s="728"/>
      <c r="K873" s="728"/>
      <c r="L873" s="728"/>
      <c r="M873" s="728"/>
      <c r="N873" s="728"/>
      <c r="O873" s="728"/>
      <c r="P873" s="728"/>
      <c r="Q873" s="728"/>
    </row>
    <row r="874" ht="25.15" customHeight="true" x14ac:dyDescent="0.2">
      <c r="C874" s="728"/>
      <c r="D874" s="728"/>
      <c r="E874" s="728"/>
      <c r="F874" s="728"/>
      <c r="G874" s="728"/>
      <c r="H874" s="728"/>
      <c r="I874" s="728"/>
      <c r="J874" s="728"/>
      <c r="K874" s="728"/>
      <c r="L874" s="728"/>
      <c r="M874" s="728"/>
      <c r="N874" s="728"/>
      <c r="O874" s="728"/>
      <c r="P874" s="728"/>
      <c r="Q874" s="728"/>
    </row>
    <row r="875" ht="25.15" customHeight="true" x14ac:dyDescent="0.2">
      <c r="C875" s="728"/>
      <c r="D875" s="728"/>
      <c r="E875" s="728"/>
      <c r="F875" s="728"/>
      <c r="G875" s="728"/>
      <c r="H875" s="728"/>
      <c r="I875" s="728"/>
      <c r="J875" s="728"/>
      <c r="K875" s="728"/>
      <c r="L875" s="728"/>
      <c r="M875" s="728"/>
      <c r="N875" s="728"/>
      <c r="O875" s="728"/>
      <c r="P875" s="728"/>
      <c r="Q875" s="728"/>
    </row>
    <row r="876" ht="25.15" customHeight="true" x14ac:dyDescent="0.2">
      <c r="C876" s="728"/>
      <c r="D876" s="728"/>
      <c r="E876" s="728"/>
      <c r="F876" s="728"/>
      <c r="G876" s="728"/>
      <c r="H876" s="728"/>
      <c r="I876" s="728"/>
      <c r="J876" s="728"/>
      <c r="K876" s="728"/>
      <c r="L876" s="728"/>
      <c r="M876" s="728"/>
      <c r="N876" s="728"/>
      <c r="O876" s="728"/>
      <c r="P876" s="728"/>
      <c r="Q876" s="728"/>
    </row>
    <row r="877" ht="25.15" customHeight="true" x14ac:dyDescent="0.2">
      <c r="C877" s="728"/>
      <c r="D877" s="728"/>
      <c r="E877" s="728"/>
      <c r="F877" s="728"/>
      <c r="G877" s="728"/>
      <c r="H877" s="728"/>
      <c r="I877" s="728"/>
      <c r="J877" s="728"/>
      <c r="K877" s="728"/>
      <c r="L877" s="728"/>
      <c r="M877" s="728"/>
      <c r="N877" s="728"/>
      <c r="O877" s="728"/>
      <c r="P877" s="728"/>
      <c r="Q877" s="728"/>
    </row>
    <row r="878" ht="25.15" customHeight="true" x14ac:dyDescent="0.2">
      <c r="C878" s="728"/>
      <c r="D878" s="728"/>
      <c r="E878" s="728"/>
      <c r="F878" s="728"/>
      <c r="G878" s="728"/>
      <c r="H878" s="728"/>
      <c r="I878" s="728"/>
      <c r="J878" s="728"/>
      <c r="K878" s="728"/>
      <c r="L878" s="728"/>
      <c r="M878" s="728"/>
      <c r="N878" s="728"/>
      <c r="O878" s="728"/>
      <c r="P878" s="728"/>
      <c r="Q878" s="728"/>
    </row>
    <row r="879" ht="25.15" customHeight="true" x14ac:dyDescent="0.2">
      <c r="C879" s="728"/>
      <c r="D879" s="728"/>
      <c r="E879" s="728"/>
      <c r="F879" s="728"/>
      <c r="G879" s="728"/>
      <c r="H879" s="728"/>
      <c r="I879" s="728"/>
      <c r="J879" s="728"/>
      <c r="K879" s="728"/>
      <c r="L879" s="728"/>
      <c r="M879" s="728"/>
      <c r="N879" s="728"/>
      <c r="O879" s="728"/>
      <c r="P879" s="728"/>
      <c r="Q879" s="728"/>
    </row>
    <row r="880" ht="25.15" customHeight="true" x14ac:dyDescent="0.2">
      <c r="C880" s="728"/>
      <c r="D880" s="728"/>
      <c r="E880" s="728"/>
      <c r="F880" s="728"/>
      <c r="G880" s="728"/>
      <c r="H880" s="728"/>
      <c r="I880" s="728"/>
      <c r="J880" s="728"/>
      <c r="K880" s="728"/>
      <c r="L880" s="728"/>
      <c r="M880" s="728"/>
      <c r="N880" s="728"/>
      <c r="O880" s="728"/>
      <c r="P880" s="728"/>
      <c r="Q880" s="728"/>
    </row>
    <row r="881" ht="25.15" customHeight="true" x14ac:dyDescent="0.2">
      <c r="C881" s="728"/>
      <c r="D881" s="728"/>
      <c r="E881" s="728"/>
      <c r="F881" s="728"/>
      <c r="G881" s="728"/>
      <c r="H881" s="728"/>
      <c r="I881" s="728"/>
      <c r="J881" s="728"/>
      <c r="K881" s="728"/>
      <c r="L881" s="728"/>
      <c r="M881" s="728"/>
      <c r="N881" s="728"/>
      <c r="O881" s="728"/>
      <c r="P881" s="728"/>
      <c r="Q881" s="728"/>
    </row>
    <row r="882" ht="25.15" customHeight="true" x14ac:dyDescent="0.2">
      <c r="C882" s="728"/>
      <c r="D882" s="728"/>
      <c r="E882" s="728"/>
      <c r="F882" s="728"/>
      <c r="G882" s="728"/>
      <c r="H882" s="728"/>
      <c r="I882" s="728"/>
      <c r="J882" s="728"/>
      <c r="K882" s="728"/>
      <c r="L882" s="728"/>
      <c r="M882" s="728"/>
      <c r="N882" s="728"/>
      <c r="O882" s="728"/>
      <c r="P882" s="728"/>
      <c r="Q882" s="728"/>
    </row>
    <row r="883" ht="25.15" customHeight="true" x14ac:dyDescent="0.2">
      <c r="C883" s="728"/>
      <c r="D883" s="728"/>
      <c r="E883" s="728"/>
      <c r="F883" s="728"/>
      <c r="G883" s="728"/>
      <c r="H883" s="728"/>
      <c r="I883" s="728"/>
      <c r="J883" s="728"/>
      <c r="K883" s="728"/>
      <c r="L883" s="728"/>
      <c r="M883" s="728"/>
      <c r="N883" s="728"/>
      <c r="O883" s="728"/>
      <c r="P883" s="728"/>
      <c r="Q883" s="728"/>
    </row>
    <row r="884" ht="25.15" customHeight="true" x14ac:dyDescent="0.2">
      <c r="C884" s="728"/>
      <c r="D884" s="728"/>
      <c r="E884" s="728"/>
      <c r="F884" s="728"/>
      <c r="G884" s="728"/>
      <c r="H884" s="728"/>
      <c r="I884" s="728"/>
      <c r="J884" s="728"/>
      <c r="K884" s="728"/>
      <c r="L884" s="728"/>
      <c r="M884" s="728"/>
      <c r="N884" s="728"/>
      <c r="O884" s="728"/>
      <c r="P884" s="728"/>
      <c r="Q884" s="728"/>
    </row>
    <row r="885" ht="25.15" customHeight="true" x14ac:dyDescent="0.2">
      <c r="C885" s="728"/>
      <c r="D885" s="728"/>
      <c r="E885" s="728"/>
      <c r="F885" s="728"/>
      <c r="G885" s="728"/>
      <c r="H885" s="728"/>
      <c r="I885" s="728"/>
      <c r="J885" s="728"/>
      <c r="K885" s="728"/>
      <c r="L885" s="728"/>
      <c r="M885" s="728"/>
      <c r="N885" s="728"/>
      <c r="O885" s="728"/>
      <c r="P885" s="728"/>
      <c r="Q885" s="728"/>
    </row>
    <row r="886" ht="25.15" customHeight="true" x14ac:dyDescent="0.2">
      <c r="C886" s="728"/>
      <c r="D886" s="728"/>
      <c r="E886" s="728"/>
      <c r="F886" s="728"/>
      <c r="G886" s="728"/>
      <c r="H886" s="728"/>
      <c r="I886" s="728"/>
      <c r="J886" s="728"/>
      <c r="K886" s="728"/>
      <c r="L886" s="728"/>
      <c r="M886" s="728"/>
      <c r="N886" s="728"/>
      <c r="O886" s="728"/>
      <c r="P886" s="728"/>
      <c r="Q886" s="728"/>
    </row>
    <row r="887" ht="25.15" customHeight="true" x14ac:dyDescent="0.2">
      <c r="C887" s="728"/>
      <c r="D887" s="728"/>
      <c r="E887" s="728"/>
      <c r="F887" s="728"/>
      <c r="G887" s="728"/>
      <c r="H887" s="728"/>
      <c r="I887" s="728"/>
      <c r="J887" s="728"/>
      <c r="K887" s="728"/>
      <c r="L887" s="728"/>
      <c r="M887" s="728"/>
      <c r="N887" s="728"/>
      <c r="O887" s="728"/>
      <c r="P887" s="728"/>
      <c r="Q887" s="728"/>
    </row>
    <row r="888" ht="25.15" customHeight="true" x14ac:dyDescent="0.2">
      <c r="C888" s="728"/>
      <c r="D888" s="728"/>
      <c r="E888" s="728"/>
      <c r="F888" s="728"/>
      <c r="G888" s="728"/>
      <c r="H888" s="728"/>
      <c r="I888" s="728"/>
      <c r="J888" s="728"/>
      <c r="K888" s="728"/>
      <c r="L888" s="728"/>
      <c r="M888" s="728"/>
      <c r="N888" s="728"/>
      <c r="O888" s="728"/>
      <c r="P888" s="728"/>
      <c r="Q888" s="728"/>
    </row>
    <row r="889" ht="25.15" customHeight="true" x14ac:dyDescent="0.2">
      <c r="C889" s="728"/>
      <c r="D889" s="728"/>
      <c r="E889" s="728"/>
      <c r="F889" s="728"/>
      <c r="G889" s="728"/>
      <c r="H889" s="728"/>
      <c r="I889" s="728"/>
      <c r="J889" s="728"/>
      <c r="K889" s="728"/>
      <c r="L889" s="728"/>
      <c r="M889" s="728"/>
      <c r="N889" s="728"/>
      <c r="O889" s="728"/>
      <c r="P889" s="728"/>
      <c r="Q889" s="728"/>
    </row>
    <row r="890" ht="25.15" customHeight="true" x14ac:dyDescent="0.2">
      <c r="C890" s="728"/>
      <c r="D890" s="728"/>
      <c r="E890" s="728"/>
      <c r="F890" s="728"/>
      <c r="G890" s="728"/>
      <c r="H890" s="728"/>
      <c r="I890" s="728"/>
      <c r="J890" s="728"/>
      <c r="K890" s="728"/>
      <c r="L890" s="728"/>
      <c r="M890" s="728"/>
      <c r="N890" s="728"/>
      <c r="O890" s="728"/>
      <c r="P890" s="728"/>
      <c r="Q890" s="728"/>
    </row>
    <row r="891" ht="25.15" customHeight="true" x14ac:dyDescent="0.2">
      <c r="C891" s="728"/>
      <c r="D891" s="728"/>
      <c r="E891" s="728"/>
      <c r="F891" s="728"/>
      <c r="G891" s="728"/>
      <c r="H891" s="728"/>
      <c r="I891" s="728"/>
      <c r="J891" s="728"/>
      <c r="K891" s="728"/>
      <c r="L891" s="728"/>
      <c r="M891" s="728"/>
      <c r="N891" s="728"/>
      <c r="O891" s="728"/>
      <c r="P891" s="728"/>
      <c r="Q891" s="728"/>
    </row>
    <row r="892" ht="25.15" customHeight="true" x14ac:dyDescent="0.2">
      <c r="C892" s="728"/>
      <c r="D892" s="728"/>
      <c r="E892" s="728"/>
      <c r="F892" s="728"/>
      <c r="G892" s="728"/>
      <c r="H892" s="728"/>
      <c r="I892" s="728"/>
      <c r="J892" s="728"/>
      <c r="K892" s="728"/>
      <c r="L892" s="728"/>
      <c r="M892" s="728"/>
      <c r="N892" s="728"/>
      <c r="O892" s="728"/>
      <c r="P892" s="728"/>
      <c r="Q892" s="728"/>
    </row>
    <row r="893" ht="25.15" customHeight="true" x14ac:dyDescent="0.2">
      <c r="C893" s="728"/>
      <c r="D893" s="728"/>
      <c r="E893" s="728"/>
      <c r="F893" s="728"/>
      <c r="G893" s="728"/>
      <c r="H893" s="728"/>
      <c r="I893" s="728"/>
      <c r="J893" s="728"/>
      <c r="K893" s="728"/>
      <c r="L893" s="728"/>
      <c r="M893" s="728"/>
      <c r="N893" s="728"/>
      <c r="O893" s="728"/>
      <c r="P893" s="728"/>
      <c r="Q893" s="728"/>
    </row>
    <row r="894" ht="25.15" customHeight="true" x14ac:dyDescent="0.2">
      <c r="C894" s="728"/>
      <c r="D894" s="728"/>
      <c r="E894" s="728"/>
      <c r="F894" s="728"/>
      <c r="G894" s="728"/>
      <c r="H894" s="728"/>
      <c r="I894" s="728"/>
      <c r="J894" s="728"/>
      <c r="K894" s="728"/>
      <c r="L894" s="728"/>
      <c r="M894" s="728"/>
      <c r="N894" s="728"/>
      <c r="O894" s="728"/>
      <c r="P894" s="728"/>
      <c r="Q894" s="728"/>
    </row>
    <row r="895" ht="25.15" customHeight="true" x14ac:dyDescent="0.2">
      <c r="C895" s="728"/>
      <c r="D895" s="728"/>
      <c r="E895" s="728"/>
      <c r="F895" s="728"/>
      <c r="G895" s="728"/>
      <c r="H895" s="728"/>
      <c r="I895" s="728"/>
      <c r="J895" s="728"/>
      <c r="K895" s="728"/>
      <c r="L895" s="728"/>
      <c r="M895" s="728"/>
      <c r="N895" s="728"/>
      <c r="O895" s="728"/>
      <c r="P895" s="728"/>
      <c r="Q895" s="728"/>
    </row>
    <row r="896" ht="25.15" customHeight="true" x14ac:dyDescent="0.2">
      <c r="C896" s="728"/>
      <c r="D896" s="728"/>
      <c r="E896" s="728"/>
      <c r="F896" s="728"/>
      <c r="G896" s="728"/>
      <c r="H896" s="728"/>
      <c r="I896" s="728"/>
      <c r="J896" s="728"/>
      <c r="K896" s="728"/>
      <c r="L896" s="728"/>
      <c r="M896" s="728"/>
      <c r="N896" s="728"/>
      <c r="O896" s="728"/>
      <c r="P896" s="728"/>
      <c r="Q896" s="728"/>
    </row>
    <row r="897" ht="25.15" customHeight="true" x14ac:dyDescent="0.2">
      <c r="C897" s="728"/>
      <c r="D897" s="728"/>
      <c r="E897" s="728"/>
      <c r="F897" s="728"/>
      <c r="G897" s="728"/>
      <c r="H897" s="728"/>
      <c r="I897" s="728"/>
      <c r="J897" s="728"/>
      <c r="K897" s="728"/>
      <c r="L897" s="728"/>
      <c r="M897" s="728"/>
      <c r="N897" s="728"/>
      <c r="O897" s="728"/>
      <c r="P897" s="728"/>
      <c r="Q897" s="728"/>
    </row>
    <row r="898" ht="25.15" customHeight="true" x14ac:dyDescent="0.2">
      <c r="C898" s="728"/>
      <c r="D898" s="728"/>
      <c r="E898" s="728"/>
      <c r="F898" s="728"/>
      <c r="G898" s="728"/>
      <c r="H898" s="728"/>
      <c r="I898" s="728"/>
      <c r="J898" s="728"/>
      <c r="K898" s="728"/>
      <c r="L898" s="728"/>
      <c r="M898" s="728"/>
      <c r="N898" s="728"/>
      <c r="O898" s="728"/>
      <c r="P898" s="728"/>
      <c r="Q898" s="728"/>
    </row>
    <row r="899" ht="25.15" customHeight="true" x14ac:dyDescent="0.2">
      <c r="C899" s="728"/>
      <c r="D899" s="728"/>
      <c r="E899" s="728"/>
      <c r="F899" s="728"/>
      <c r="G899" s="728"/>
      <c r="H899" s="728"/>
      <c r="I899" s="728"/>
      <c r="J899" s="728"/>
      <c r="K899" s="728"/>
      <c r="L899" s="728"/>
      <c r="M899" s="728"/>
      <c r="N899" s="728"/>
      <c r="O899" s="728"/>
      <c r="P899" s="728"/>
      <c r="Q899" s="728"/>
    </row>
    <row r="900" ht="25.15" customHeight="true" x14ac:dyDescent="0.2">
      <c r="C900" s="728"/>
      <c r="D900" s="728"/>
      <c r="E900" s="728"/>
      <c r="F900" s="728"/>
      <c r="G900" s="728"/>
      <c r="H900" s="728"/>
      <c r="I900" s="728"/>
      <c r="J900" s="728"/>
      <c r="K900" s="728"/>
      <c r="L900" s="728"/>
      <c r="M900" s="728"/>
      <c r="N900" s="728"/>
      <c r="O900" s="728"/>
      <c r="P900" s="728"/>
      <c r="Q900" s="728"/>
    </row>
    <row r="901" ht="25.15" customHeight="true" x14ac:dyDescent="0.2">
      <c r="C901" s="728"/>
      <c r="D901" s="728"/>
      <c r="E901" s="728"/>
      <c r="F901" s="728"/>
      <c r="G901" s="728"/>
      <c r="H901" s="728"/>
      <c r="I901" s="728"/>
      <c r="J901" s="728"/>
      <c r="K901" s="728"/>
      <c r="L901" s="728"/>
      <c r="M901" s="728"/>
      <c r="N901" s="728"/>
      <c r="O901" s="728"/>
      <c r="P901" s="728"/>
      <c r="Q901" s="728"/>
    </row>
    <row r="902" ht="25.15" customHeight="true" x14ac:dyDescent="0.2">
      <c r="C902" s="728"/>
      <c r="D902" s="728"/>
      <c r="E902" s="728"/>
      <c r="F902" s="728"/>
      <c r="G902" s="728"/>
      <c r="H902" s="728"/>
      <c r="I902" s="728"/>
      <c r="J902" s="728"/>
      <c r="K902" s="728"/>
      <c r="L902" s="728"/>
      <c r="M902" s="728"/>
      <c r="N902" s="728"/>
      <c r="O902" s="728"/>
      <c r="P902" s="728"/>
      <c r="Q902" s="728"/>
    </row>
    <row r="903" ht="25.15" customHeight="true" x14ac:dyDescent="0.2">
      <c r="C903" s="728"/>
      <c r="D903" s="728"/>
      <c r="E903" s="728"/>
      <c r="F903" s="728"/>
      <c r="G903" s="728"/>
      <c r="H903" s="728"/>
      <c r="I903" s="728"/>
      <c r="J903" s="728"/>
      <c r="K903" s="728"/>
      <c r="L903" s="728"/>
      <c r="M903" s="728"/>
      <c r="N903" s="728"/>
      <c r="O903" s="728"/>
      <c r="P903" s="728"/>
      <c r="Q903" s="728"/>
    </row>
    <row r="904" ht="25.15" customHeight="true" x14ac:dyDescent="0.2">
      <c r="C904" s="728"/>
      <c r="D904" s="728"/>
      <c r="E904" s="728"/>
      <c r="F904" s="728"/>
      <c r="G904" s="728"/>
      <c r="H904" s="728"/>
      <c r="I904" s="728"/>
      <c r="J904" s="728"/>
      <c r="K904" s="728"/>
      <c r="L904" s="728"/>
      <c r="M904" s="728"/>
      <c r="N904" s="728"/>
      <c r="O904" s="728"/>
      <c r="P904" s="728"/>
      <c r="Q904" s="728"/>
    </row>
    <row r="905" ht="25.15" customHeight="true" x14ac:dyDescent="0.2">
      <c r="C905" s="728"/>
      <c r="D905" s="728"/>
      <c r="E905" s="728"/>
      <c r="F905" s="728"/>
      <c r="G905" s="728"/>
      <c r="H905" s="728"/>
      <c r="I905" s="728"/>
      <c r="J905" s="728"/>
      <c r="K905" s="728"/>
      <c r="L905" s="728"/>
      <c r="M905" s="728"/>
      <c r="N905" s="728"/>
      <c r="O905" s="728"/>
      <c r="P905" s="728"/>
      <c r="Q905" s="728"/>
    </row>
    <row r="906" ht="25.15" customHeight="true" x14ac:dyDescent="0.2">
      <c r="C906" s="728"/>
      <c r="D906" s="728"/>
      <c r="E906" s="728"/>
      <c r="F906" s="728"/>
      <c r="G906" s="728"/>
      <c r="H906" s="728"/>
      <c r="I906" s="728"/>
      <c r="J906" s="728"/>
      <c r="K906" s="728"/>
      <c r="L906" s="728"/>
      <c r="M906" s="728"/>
      <c r="N906" s="728"/>
      <c r="O906" s="728"/>
      <c r="P906" s="728"/>
      <c r="Q906" s="728"/>
    </row>
    <row r="907" ht="25.15" customHeight="true" x14ac:dyDescent="0.2">
      <c r="C907" s="728"/>
      <c r="D907" s="728"/>
      <c r="E907" s="728"/>
      <c r="F907" s="728"/>
      <c r="G907" s="728"/>
      <c r="H907" s="728"/>
      <c r="I907" s="728"/>
      <c r="J907" s="728"/>
      <c r="K907" s="728"/>
      <c r="L907" s="728"/>
      <c r="M907" s="728"/>
      <c r="N907" s="728"/>
      <c r="O907" s="728"/>
      <c r="P907" s="728"/>
      <c r="Q907" s="728"/>
    </row>
    <row r="908" ht="25.15" customHeight="true" x14ac:dyDescent="0.2">
      <c r="C908" s="728"/>
      <c r="D908" s="728"/>
      <c r="E908" s="728"/>
      <c r="F908" s="728"/>
      <c r="G908" s="728"/>
      <c r="H908" s="728"/>
      <c r="I908" s="728"/>
      <c r="J908" s="728"/>
      <c r="K908" s="728"/>
      <c r="L908" s="728"/>
      <c r="M908" s="728"/>
      <c r="N908" s="728"/>
      <c r="O908" s="728"/>
      <c r="P908" s="728"/>
      <c r="Q908" s="728"/>
    </row>
    <row r="909" ht="25.15" customHeight="true" x14ac:dyDescent="0.2">
      <c r="C909" s="728"/>
      <c r="D909" s="728"/>
      <c r="E909" s="728"/>
      <c r="F909" s="728"/>
      <c r="G909" s="728"/>
      <c r="H909" s="728"/>
      <c r="I909" s="728"/>
      <c r="J909" s="728"/>
      <c r="K909" s="728"/>
      <c r="L909" s="728"/>
      <c r="M909" s="728"/>
      <c r="N909" s="728"/>
      <c r="O909" s="728"/>
      <c r="P909" s="728"/>
      <c r="Q909" s="728"/>
    </row>
    <row r="910" ht="25.15" customHeight="true" x14ac:dyDescent="0.2">
      <c r="C910" s="728"/>
      <c r="D910" s="728"/>
      <c r="E910" s="728"/>
      <c r="F910" s="728"/>
      <c r="G910" s="728"/>
      <c r="H910" s="728"/>
      <c r="I910" s="728"/>
      <c r="J910" s="728"/>
      <c r="K910" s="728"/>
      <c r="L910" s="728"/>
      <c r="M910" s="728"/>
      <c r="N910" s="728"/>
      <c r="O910" s="728"/>
      <c r="P910" s="728"/>
      <c r="Q910" s="728"/>
    </row>
    <row r="911" ht="25.15" customHeight="true" x14ac:dyDescent="0.2">
      <c r="C911" s="728"/>
      <c r="D911" s="728"/>
      <c r="E911" s="728"/>
      <c r="F911" s="728"/>
      <c r="G911" s="728"/>
      <c r="H911" s="728"/>
      <c r="I911" s="728"/>
      <c r="J911" s="728"/>
      <c r="K911" s="728"/>
      <c r="L911" s="728"/>
      <c r="M911" s="728"/>
      <c r="N911" s="728"/>
      <c r="O911" s="728"/>
      <c r="P911" s="728"/>
      <c r="Q911" s="728"/>
    </row>
    <row r="912" ht="25.15" customHeight="true" x14ac:dyDescent="0.2">
      <c r="C912" s="728"/>
      <c r="D912" s="728"/>
      <c r="E912" s="728"/>
      <c r="F912" s="728"/>
      <c r="G912" s="728"/>
      <c r="H912" s="728"/>
      <c r="I912" s="728"/>
      <c r="J912" s="728"/>
      <c r="K912" s="728"/>
      <c r="L912" s="728"/>
      <c r="M912" s="728"/>
      <c r="N912" s="728"/>
      <c r="O912" s="728"/>
      <c r="P912" s="728"/>
      <c r="Q912" s="728"/>
    </row>
    <row r="913" ht="25.15" customHeight="true" x14ac:dyDescent="0.2">
      <c r="C913" s="728"/>
      <c r="D913" s="728"/>
      <c r="E913" s="728"/>
      <c r="F913" s="728"/>
      <c r="G913" s="728"/>
      <c r="H913" s="728"/>
      <c r="I913" s="728"/>
      <c r="J913" s="728"/>
      <c r="K913" s="728"/>
      <c r="L913" s="728"/>
      <c r="M913" s="728"/>
      <c r="N913" s="728"/>
      <c r="O913" s="728"/>
      <c r="P913" s="728"/>
      <c r="Q913" s="728"/>
    </row>
    <row r="914" ht="25.15" customHeight="true" x14ac:dyDescent="0.2">
      <c r="C914" s="728"/>
      <c r="D914" s="728"/>
      <c r="E914" s="728"/>
      <c r="F914" s="728"/>
      <c r="G914" s="728"/>
      <c r="H914" s="728"/>
      <c r="I914" s="728"/>
      <c r="J914" s="728"/>
      <c r="K914" s="728"/>
      <c r="L914" s="728"/>
      <c r="M914" s="728"/>
      <c r="N914" s="728"/>
      <c r="O914" s="728"/>
      <c r="P914" s="728"/>
      <c r="Q914" s="728"/>
    </row>
    <row r="915" ht="25.15" customHeight="true" x14ac:dyDescent="0.2">
      <c r="C915" s="728"/>
      <c r="D915" s="728"/>
      <c r="E915" s="728"/>
      <c r="F915" s="728"/>
      <c r="G915" s="728"/>
      <c r="H915" s="728"/>
      <c r="I915" s="728"/>
      <c r="J915" s="728"/>
      <c r="K915" s="728"/>
      <c r="L915" s="728"/>
      <c r="M915" s="728"/>
      <c r="N915" s="728"/>
      <c r="O915" s="728"/>
      <c r="P915" s="728"/>
      <c r="Q915" s="728"/>
    </row>
    <row r="916" ht="25.15" customHeight="true" x14ac:dyDescent="0.2">
      <c r="C916" s="728"/>
      <c r="D916" s="728"/>
      <c r="E916" s="728"/>
      <c r="F916" s="728"/>
      <c r="G916" s="728"/>
      <c r="H916" s="728"/>
      <c r="I916" s="728"/>
      <c r="J916" s="728"/>
      <c r="K916" s="728"/>
      <c r="L916" s="728"/>
      <c r="M916" s="728"/>
      <c r="N916" s="728"/>
      <c r="O916" s="728"/>
      <c r="P916" s="728"/>
      <c r="Q916" s="728"/>
    </row>
    <row r="917" ht="25.15" customHeight="true" x14ac:dyDescent="0.2">
      <c r="C917" s="728"/>
      <c r="D917" s="728"/>
      <c r="E917" s="728"/>
      <c r="F917" s="728"/>
      <c r="G917" s="728"/>
      <c r="H917" s="728"/>
      <c r="I917" s="728"/>
      <c r="J917" s="728"/>
      <c r="K917" s="728"/>
      <c r="L917" s="728"/>
      <c r="M917" s="728"/>
      <c r="N917" s="728"/>
      <c r="O917" s="728"/>
      <c r="P917" s="728"/>
      <c r="Q917" s="728"/>
    </row>
    <row r="918" ht="25.15" customHeight="true" x14ac:dyDescent="0.2">
      <c r="C918" s="728"/>
      <c r="D918" s="728"/>
      <c r="E918" s="728"/>
      <c r="F918" s="728"/>
      <c r="G918" s="728"/>
      <c r="H918" s="728"/>
      <c r="I918" s="728"/>
      <c r="J918" s="728"/>
      <c r="K918" s="728"/>
      <c r="L918" s="728"/>
      <c r="M918" s="728"/>
      <c r="N918" s="728"/>
      <c r="O918" s="728"/>
      <c r="P918" s="728"/>
      <c r="Q918" s="728"/>
    </row>
    <row r="919" ht="25.15" customHeight="true" x14ac:dyDescent="0.2">
      <c r="C919" s="728"/>
      <c r="D919" s="728"/>
      <c r="E919" s="728"/>
      <c r="F919" s="728"/>
      <c r="G919" s="728"/>
      <c r="H919" s="728"/>
      <c r="I919" s="728"/>
      <c r="J919" s="728"/>
      <c r="K919" s="728"/>
      <c r="L919" s="728"/>
      <c r="M919" s="728"/>
      <c r="N919" s="728"/>
      <c r="O919" s="728"/>
      <c r="P919" s="728"/>
      <c r="Q919" s="728"/>
    </row>
    <row r="920" ht="25.15" customHeight="true" x14ac:dyDescent="0.2">
      <c r="C920" s="728"/>
      <c r="D920" s="728"/>
      <c r="E920" s="728"/>
      <c r="F920" s="728"/>
      <c r="G920" s="728"/>
      <c r="H920" s="728"/>
      <c r="I920" s="728"/>
      <c r="J920" s="728"/>
      <c r="K920" s="728"/>
      <c r="L920" s="728"/>
      <c r="M920" s="728"/>
      <c r="N920" s="728"/>
      <c r="O920" s="728"/>
      <c r="P920" s="728"/>
      <c r="Q920" s="728"/>
    </row>
    <row r="921" ht="25.15" customHeight="true" x14ac:dyDescent="0.2">
      <c r="C921" s="728"/>
      <c r="D921" s="728"/>
      <c r="E921" s="728"/>
      <c r="F921" s="728"/>
      <c r="G921" s="728"/>
      <c r="H921" s="728"/>
      <c r="I921" s="728"/>
      <c r="J921" s="728"/>
      <c r="K921" s="728"/>
      <c r="L921" s="728"/>
      <c r="M921" s="728"/>
      <c r="N921" s="728"/>
      <c r="O921" s="728"/>
      <c r="P921" s="728"/>
      <c r="Q921" s="728"/>
    </row>
    <row r="922" ht="25.15" customHeight="true" x14ac:dyDescent="0.2">
      <c r="C922" s="728"/>
      <c r="D922" s="728"/>
      <c r="E922" s="728"/>
      <c r="F922" s="728"/>
      <c r="G922" s="728"/>
      <c r="H922" s="728"/>
      <c r="I922" s="728"/>
      <c r="J922" s="728"/>
      <c r="K922" s="728"/>
      <c r="L922" s="728"/>
      <c r="M922" s="728"/>
      <c r="N922" s="728"/>
      <c r="O922" s="728"/>
      <c r="P922" s="728"/>
      <c r="Q922" s="728"/>
    </row>
    <row r="923" ht="25.15" customHeight="true" x14ac:dyDescent="0.2">
      <c r="C923" s="728"/>
      <c r="D923" s="728"/>
      <c r="E923" s="728"/>
      <c r="F923" s="728"/>
      <c r="G923" s="728"/>
      <c r="H923" s="728"/>
      <c r="I923" s="728"/>
      <c r="J923" s="728"/>
      <c r="K923" s="728"/>
      <c r="L923" s="728"/>
      <c r="M923" s="728"/>
      <c r="N923" s="728"/>
      <c r="O923" s="728"/>
      <c r="P923" s="728"/>
      <c r="Q923" s="728"/>
    </row>
    <row r="924" ht="25.15" customHeight="true" x14ac:dyDescent="0.2">
      <c r="C924" s="728"/>
      <c r="D924" s="728"/>
      <c r="E924" s="728"/>
      <c r="F924" s="728"/>
      <c r="G924" s="728"/>
      <c r="H924" s="728"/>
      <c r="I924" s="728"/>
      <c r="J924" s="728"/>
      <c r="K924" s="728"/>
      <c r="L924" s="728"/>
      <c r="M924" s="728"/>
      <c r="N924" s="728"/>
      <c r="O924" s="728"/>
      <c r="P924" s="728"/>
      <c r="Q924" s="728"/>
    </row>
    <row r="925" ht="25.15" customHeight="true" x14ac:dyDescent="0.2">
      <c r="C925" s="728"/>
      <c r="D925" s="728"/>
      <c r="E925" s="728"/>
      <c r="F925" s="728"/>
      <c r="G925" s="728"/>
      <c r="H925" s="728"/>
      <c r="I925" s="728"/>
      <c r="J925" s="728"/>
      <c r="K925" s="728"/>
      <c r="L925" s="728"/>
      <c r="M925" s="728"/>
      <c r="N925" s="728"/>
      <c r="O925" s="728"/>
      <c r="P925" s="728"/>
      <c r="Q925" s="728"/>
    </row>
    <row r="926" ht="25.15" customHeight="true" x14ac:dyDescent="0.2">
      <c r="C926" s="728"/>
      <c r="D926" s="728"/>
      <c r="E926" s="728"/>
      <c r="F926" s="728"/>
      <c r="G926" s="728"/>
      <c r="H926" s="728"/>
      <c r="I926" s="728"/>
      <c r="J926" s="728"/>
      <c r="K926" s="728"/>
      <c r="L926" s="728"/>
      <c r="M926" s="728"/>
      <c r="N926" s="728"/>
      <c r="O926" s="728"/>
      <c r="P926" s="728"/>
      <c r="Q926" s="728"/>
    </row>
    <row r="927" ht="25.15" customHeight="true" x14ac:dyDescent="0.2">
      <c r="C927" s="728"/>
      <c r="D927" s="728"/>
      <c r="E927" s="728"/>
      <c r="F927" s="728"/>
      <c r="G927" s="728"/>
      <c r="H927" s="728"/>
      <c r="I927" s="728"/>
      <c r="J927" s="728"/>
      <c r="K927" s="728"/>
      <c r="L927" s="728"/>
      <c r="M927" s="728"/>
      <c r="N927" s="728"/>
      <c r="O927" s="728"/>
      <c r="P927" s="728"/>
      <c r="Q927" s="728"/>
    </row>
    <row r="928" ht="25.15" customHeight="true" x14ac:dyDescent="0.2">
      <c r="C928" s="728"/>
      <c r="D928" s="728"/>
      <c r="E928" s="728"/>
      <c r="F928" s="728"/>
      <c r="G928" s="728"/>
      <c r="H928" s="728"/>
      <c r="I928" s="728"/>
      <c r="J928" s="728"/>
      <c r="K928" s="728"/>
      <c r="L928" s="728"/>
      <c r="M928" s="728"/>
      <c r="N928" s="728"/>
      <c r="O928" s="728"/>
      <c r="P928" s="728"/>
      <c r="Q928" s="728"/>
    </row>
    <row r="929" ht="25.15" customHeight="true" x14ac:dyDescent="0.2">
      <c r="C929" s="728"/>
      <c r="D929" s="728"/>
      <c r="E929" s="728"/>
      <c r="F929" s="728"/>
      <c r="G929" s="728"/>
      <c r="H929" s="728"/>
      <c r="I929" s="728"/>
      <c r="J929" s="728"/>
      <c r="K929" s="728"/>
      <c r="L929" s="728"/>
      <c r="M929" s="728"/>
      <c r="N929" s="728"/>
      <c r="O929" s="728"/>
      <c r="P929" s="728"/>
      <c r="Q929" s="728"/>
    </row>
    <row r="930" ht="25.15" customHeight="true" x14ac:dyDescent="0.2">
      <c r="C930" s="728"/>
      <c r="D930" s="728"/>
      <c r="E930" s="728"/>
      <c r="F930" s="728"/>
      <c r="G930" s="728"/>
      <c r="H930" s="728"/>
      <c r="I930" s="728"/>
      <c r="J930" s="728"/>
      <c r="K930" s="728"/>
      <c r="L930" s="728"/>
      <c r="M930" s="728"/>
      <c r="N930" s="728"/>
      <c r="O930" s="728"/>
      <c r="P930" s="728"/>
      <c r="Q930" s="728"/>
    </row>
    <row r="931" ht="25.15" customHeight="true" x14ac:dyDescent="0.2">
      <c r="C931" s="728"/>
      <c r="D931" s="728"/>
      <c r="E931" s="728"/>
      <c r="F931" s="728"/>
      <c r="G931" s="728"/>
      <c r="H931" s="728"/>
      <c r="I931" s="728"/>
      <c r="J931" s="728"/>
      <c r="K931" s="728"/>
      <c r="L931" s="728"/>
      <c r="M931" s="728"/>
      <c r="N931" s="728"/>
      <c r="O931" s="728"/>
      <c r="P931" s="728"/>
      <c r="Q931" s="728"/>
    </row>
    <row r="932" ht="25.15" customHeight="true" x14ac:dyDescent="0.2">
      <c r="C932" s="728"/>
      <c r="D932" s="728"/>
      <c r="E932" s="728"/>
      <c r="F932" s="728"/>
      <c r="G932" s="728"/>
      <c r="H932" s="728"/>
      <c r="I932" s="728"/>
      <c r="J932" s="728"/>
      <c r="K932" s="728"/>
      <c r="L932" s="728"/>
      <c r="M932" s="728"/>
      <c r="N932" s="728"/>
      <c r="O932" s="728"/>
      <c r="P932" s="728"/>
      <c r="Q932" s="728"/>
    </row>
    <row r="933" ht="25.15" customHeight="true" x14ac:dyDescent="0.2">
      <c r="C933" s="728"/>
      <c r="D933" s="728"/>
      <c r="E933" s="728"/>
      <c r="F933" s="728"/>
      <c r="G933" s="728"/>
      <c r="H933" s="728"/>
      <c r="I933" s="728"/>
      <c r="J933" s="728"/>
      <c r="K933" s="728"/>
      <c r="L933" s="728"/>
      <c r="M933" s="728"/>
      <c r="N933" s="728"/>
      <c r="O933" s="728"/>
      <c r="P933" s="728"/>
      <c r="Q933" s="728"/>
    </row>
    <row r="934" ht="25.15" customHeight="true" x14ac:dyDescent="0.2">
      <c r="C934" s="728"/>
      <c r="D934" s="728"/>
      <c r="E934" s="728"/>
      <c r="F934" s="728"/>
      <c r="G934" s="728"/>
      <c r="H934" s="728"/>
      <c r="I934" s="728"/>
      <c r="J934" s="728"/>
      <c r="K934" s="728"/>
      <c r="L934" s="728"/>
      <c r="M934" s="728"/>
      <c r="N934" s="728"/>
      <c r="O934" s="728"/>
      <c r="P934" s="728"/>
      <c r="Q934" s="728"/>
    </row>
    <row r="935" ht="25.15" customHeight="true" x14ac:dyDescent="0.2">
      <c r="C935" s="728"/>
      <c r="D935" s="728"/>
      <c r="E935" s="728"/>
      <c r="F935" s="728"/>
      <c r="G935" s="728"/>
      <c r="H935" s="728"/>
      <c r="I935" s="728"/>
      <c r="J935" s="728"/>
      <c r="K935" s="728"/>
      <c r="L935" s="728"/>
      <c r="M935" s="728"/>
      <c r="N935" s="728"/>
      <c r="O935" s="728"/>
      <c r="P935" s="728"/>
      <c r="Q935" s="728"/>
    </row>
    <row r="936" ht="25.15" customHeight="true" x14ac:dyDescent="0.2">
      <c r="C936" s="728"/>
      <c r="D936" s="728"/>
      <c r="E936" s="728"/>
      <c r="F936" s="728"/>
      <c r="G936" s="728"/>
      <c r="H936" s="728"/>
      <c r="I936" s="728"/>
      <c r="J936" s="728"/>
      <c r="K936" s="728"/>
      <c r="L936" s="728"/>
      <c r="M936" s="728"/>
      <c r="N936" s="728"/>
      <c r="O936" s="728"/>
      <c r="P936" s="728"/>
      <c r="Q936" s="728"/>
    </row>
    <row r="937" ht="25.15" customHeight="true" x14ac:dyDescent="0.2">
      <c r="C937" s="728"/>
      <c r="D937" s="728"/>
      <c r="E937" s="728"/>
      <c r="F937" s="728"/>
      <c r="G937" s="728"/>
      <c r="H937" s="728"/>
      <c r="I937" s="728"/>
      <c r="J937" s="728"/>
      <c r="K937" s="728"/>
      <c r="L937" s="728"/>
      <c r="M937" s="728"/>
      <c r="N937" s="728"/>
      <c r="O937" s="728"/>
      <c r="P937" s="728"/>
      <c r="Q937" s="728"/>
    </row>
    <row r="938" ht="25.15" customHeight="true" x14ac:dyDescent="0.2">
      <c r="C938" s="728"/>
      <c r="D938" s="728"/>
      <c r="E938" s="728"/>
      <c r="F938" s="728"/>
      <c r="G938" s="728"/>
      <c r="H938" s="728"/>
      <c r="I938" s="728"/>
      <c r="J938" s="728"/>
      <c r="K938" s="728"/>
      <c r="L938" s="728"/>
      <c r="M938" s="728"/>
      <c r="N938" s="728"/>
      <c r="O938" s="728"/>
      <c r="P938" s="728"/>
      <c r="Q938" s="728"/>
    </row>
    <row r="939" ht="25.15" customHeight="true" x14ac:dyDescent="0.2">
      <c r="C939" s="728"/>
      <c r="D939" s="728"/>
      <c r="E939" s="728"/>
      <c r="F939" s="728"/>
      <c r="G939" s="728"/>
      <c r="H939" s="728"/>
      <c r="I939" s="728"/>
      <c r="J939" s="728"/>
      <c r="K939" s="728"/>
      <c r="L939" s="728"/>
      <c r="M939" s="728"/>
      <c r="N939" s="728"/>
      <c r="O939" s="728"/>
      <c r="P939" s="728"/>
      <c r="Q939" s="728"/>
    </row>
    <row r="940" ht="25.15" customHeight="true" x14ac:dyDescent="0.2">
      <c r="C940" s="728"/>
      <c r="D940" s="728"/>
      <c r="E940" s="728"/>
      <c r="F940" s="728"/>
      <c r="G940" s="728"/>
      <c r="H940" s="728"/>
      <c r="I940" s="728"/>
      <c r="J940" s="728"/>
      <c r="K940" s="728"/>
      <c r="L940" s="728"/>
      <c r="M940" s="728"/>
      <c r="N940" s="728"/>
      <c r="O940" s="728"/>
      <c r="P940" s="728"/>
      <c r="Q940" s="728"/>
    </row>
    <row r="941" ht="25.15" customHeight="true" x14ac:dyDescent="0.2">
      <c r="C941" s="728"/>
      <c r="D941" s="728"/>
      <c r="E941" s="728"/>
      <c r="F941" s="728"/>
      <c r="G941" s="728"/>
      <c r="H941" s="728"/>
      <c r="I941" s="728"/>
      <c r="J941" s="728"/>
      <c r="K941" s="728"/>
      <c r="L941" s="728"/>
      <c r="M941" s="728"/>
      <c r="N941" s="728"/>
      <c r="O941" s="728"/>
      <c r="P941" s="728"/>
      <c r="Q941" s="728"/>
    </row>
    <row r="942" ht="25.15" customHeight="true" x14ac:dyDescent="0.2">
      <c r="C942" s="728"/>
      <c r="D942" s="728"/>
      <c r="E942" s="728"/>
      <c r="F942" s="728"/>
      <c r="G942" s="728"/>
      <c r="H942" s="728"/>
      <c r="I942" s="728"/>
      <c r="J942" s="728"/>
      <c r="K942" s="728"/>
      <c r="L942" s="728"/>
      <c r="M942" s="728"/>
      <c r="N942" s="728"/>
      <c r="O942" s="728"/>
      <c r="P942" s="728"/>
      <c r="Q942" s="728"/>
    </row>
    <row r="943" ht="25.15" customHeight="true" x14ac:dyDescent="0.2">
      <c r="C943" s="728"/>
      <c r="D943" s="728"/>
      <c r="E943" s="728"/>
      <c r="F943" s="728"/>
      <c r="G943" s="728"/>
      <c r="H943" s="728"/>
      <c r="I943" s="728"/>
      <c r="J943" s="728"/>
      <c r="K943" s="728"/>
      <c r="L943" s="728"/>
      <c r="M943" s="728"/>
      <c r="N943" s="728"/>
      <c r="O943" s="728"/>
      <c r="P943" s="728"/>
      <c r="Q943" s="728"/>
    </row>
    <row r="944" ht="25.15" customHeight="true" x14ac:dyDescent="0.2">
      <c r="C944" s="728"/>
      <c r="D944" s="728"/>
      <c r="E944" s="728"/>
      <c r="F944" s="728"/>
      <c r="G944" s="728"/>
      <c r="H944" s="728"/>
      <c r="I944" s="728"/>
      <c r="J944" s="728"/>
      <c r="K944" s="728"/>
      <c r="L944" s="728"/>
      <c r="M944" s="728"/>
      <c r="N944" s="728"/>
      <c r="O944" s="728"/>
      <c r="P944" s="728"/>
      <c r="Q944" s="728"/>
    </row>
    <row r="945" ht="25.15" customHeight="true" x14ac:dyDescent="0.2">
      <c r="C945" s="728"/>
      <c r="D945" s="728"/>
      <c r="E945" s="728"/>
      <c r="F945" s="728"/>
      <c r="G945" s="728"/>
      <c r="H945" s="728"/>
      <c r="I945" s="728"/>
      <c r="J945" s="728"/>
      <c r="K945" s="728"/>
      <c r="L945" s="728"/>
      <c r="M945" s="728"/>
      <c r="N945" s="728"/>
      <c r="O945" s="728"/>
      <c r="P945" s="728"/>
      <c r="Q945" s="728"/>
    </row>
    <row r="946" ht="25.15" customHeight="true" x14ac:dyDescent="0.2">
      <c r="C946" s="728"/>
      <c r="D946" s="728"/>
      <c r="E946" s="728"/>
      <c r="F946" s="728"/>
      <c r="G946" s="728"/>
      <c r="H946" s="728"/>
      <c r="I946" s="728"/>
      <c r="J946" s="728"/>
      <c r="K946" s="728"/>
      <c r="L946" s="728"/>
      <c r="M946" s="728"/>
      <c r="N946" s="728"/>
      <c r="O946" s="728"/>
      <c r="P946" s="728"/>
      <c r="Q946" s="728"/>
    </row>
    <row r="947" ht="25.15" customHeight="true" x14ac:dyDescent="0.2">
      <c r="C947" s="728"/>
      <c r="D947" s="728"/>
      <c r="E947" s="728"/>
      <c r="F947" s="728"/>
      <c r="G947" s="728"/>
      <c r="H947" s="728"/>
      <c r="I947" s="728"/>
      <c r="J947" s="728"/>
      <c r="K947" s="728"/>
      <c r="L947" s="728"/>
      <c r="M947" s="728"/>
      <c r="N947" s="728"/>
      <c r="O947" s="728"/>
      <c r="P947" s="728"/>
      <c r="Q947" s="728"/>
    </row>
    <row r="948" ht="25.15" customHeight="true" x14ac:dyDescent="0.2">
      <c r="C948" s="728"/>
      <c r="D948" s="728"/>
      <c r="E948" s="728"/>
      <c r="F948" s="728"/>
      <c r="G948" s="728"/>
      <c r="H948" s="728"/>
      <c r="I948" s="728"/>
      <c r="J948" s="728"/>
      <c r="K948" s="728"/>
      <c r="L948" s="728"/>
      <c r="M948" s="728"/>
      <c r="N948" s="728"/>
      <c r="O948" s="728"/>
      <c r="P948" s="728"/>
      <c r="Q948" s="728"/>
    </row>
    <row r="949" ht="25.15" customHeight="true" x14ac:dyDescent="0.2">
      <c r="C949" s="728"/>
      <c r="D949" s="728"/>
      <c r="E949" s="728"/>
      <c r="F949" s="728"/>
      <c r="G949" s="728"/>
      <c r="H949" s="728"/>
      <c r="I949" s="728"/>
      <c r="J949" s="728"/>
      <c r="K949" s="728"/>
      <c r="L949" s="728"/>
      <c r="M949" s="728"/>
      <c r="N949" s="728"/>
      <c r="O949" s="728"/>
      <c r="P949" s="728"/>
      <c r="Q949" s="728"/>
    </row>
    <row r="950" ht="25.15" customHeight="true" x14ac:dyDescent="0.2">
      <c r="C950" s="728"/>
      <c r="D950" s="728"/>
      <c r="E950" s="728"/>
      <c r="F950" s="728"/>
      <c r="G950" s="728"/>
      <c r="H950" s="728"/>
      <c r="I950" s="728"/>
      <c r="J950" s="728"/>
      <c r="K950" s="728"/>
      <c r="L950" s="728"/>
      <c r="M950" s="728"/>
      <c r="N950" s="728"/>
      <c r="O950" s="728"/>
      <c r="P950" s="728"/>
      <c r="Q950" s="728"/>
    </row>
    <row r="951" ht="25.15" customHeight="true" x14ac:dyDescent="0.2">
      <c r="C951" s="728"/>
      <c r="D951" s="728"/>
      <c r="E951" s="728"/>
      <c r="F951" s="728"/>
      <c r="G951" s="728"/>
      <c r="H951" s="728"/>
      <c r="I951" s="728"/>
      <c r="J951" s="728"/>
      <c r="K951" s="728"/>
      <c r="L951" s="728"/>
      <c r="M951" s="728"/>
      <c r="N951" s="728"/>
      <c r="O951" s="728"/>
      <c r="P951" s="728"/>
      <c r="Q951" s="728"/>
    </row>
    <row r="952" ht="25.15" customHeight="true" x14ac:dyDescent="0.2">
      <c r="C952" s="728"/>
      <c r="D952" s="728"/>
      <c r="E952" s="728"/>
      <c r="F952" s="728"/>
      <c r="G952" s="728"/>
      <c r="H952" s="728"/>
      <c r="I952" s="728"/>
      <c r="J952" s="728"/>
      <c r="K952" s="728"/>
      <c r="L952" s="728"/>
      <c r="M952" s="728"/>
      <c r="N952" s="728"/>
      <c r="O952" s="728"/>
      <c r="P952" s="728"/>
      <c r="Q952" s="728"/>
    </row>
    <row r="953" ht="25.15" customHeight="true" x14ac:dyDescent="0.2">
      <c r="C953" s="728"/>
      <c r="D953" s="728"/>
      <c r="E953" s="728"/>
      <c r="F953" s="728"/>
      <c r="G953" s="728"/>
      <c r="H953" s="728"/>
      <c r="I953" s="728"/>
      <c r="J953" s="728"/>
      <c r="K953" s="728"/>
      <c r="L953" s="728"/>
      <c r="M953" s="728"/>
      <c r="N953" s="728"/>
      <c r="O953" s="728"/>
      <c r="P953" s="728"/>
      <c r="Q953" s="728"/>
    </row>
    <row r="954" ht="25.15" customHeight="true" x14ac:dyDescent="0.2">
      <c r="C954" s="728"/>
      <c r="D954" s="728"/>
      <c r="E954" s="728"/>
      <c r="F954" s="728"/>
      <c r="G954" s="728"/>
      <c r="H954" s="728"/>
      <c r="I954" s="728"/>
      <c r="J954" s="728"/>
      <c r="K954" s="728"/>
      <c r="L954" s="728"/>
      <c r="M954" s="728"/>
      <c r="N954" s="728"/>
      <c r="O954" s="728"/>
      <c r="P954" s="728"/>
      <c r="Q954" s="728"/>
    </row>
    <row r="955" ht="25.15" customHeight="true" x14ac:dyDescent="0.2">
      <c r="C955" s="728"/>
      <c r="D955" s="728"/>
      <c r="E955" s="728"/>
      <c r="F955" s="728"/>
      <c r="G955" s="728"/>
      <c r="H955" s="728"/>
      <c r="I955" s="728"/>
      <c r="J955" s="728"/>
      <c r="K955" s="728"/>
      <c r="L955" s="728"/>
      <c r="M955" s="728"/>
      <c r="N955" s="728"/>
      <c r="O955" s="728"/>
      <c r="P955" s="728"/>
      <c r="Q955" s="728"/>
    </row>
    <row r="956" ht="25.15" customHeight="true" x14ac:dyDescent="0.2">
      <c r="C956" s="728"/>
      <c r="D956" s="728"/>
      <c r="E956" s="728"/>
      <c r="F956" s="728"/>
      <c r="G956" s="728"/>
      <c r="H956" s="728"/>
      <c r="I956" s="728"/>
      <c r="J956" s="728"/>
      <c r="K956" s="728"/>
      <c r="L956" s="728"/>
      <c r="M956" s="728"/>
      <c r="N956" s="728"/>
      <c r="O956" s="728"/>
      <c r="P956" s="728"/>
      <c r="Q956" s="728"/>
    </row>
    <row r="957" ht="25.15" customHeight="true" x14ac:dyDescent="0.2">
      <c r="C957" s="728"/>
      <c r="D957" s="728"/>
      <c r="E957" s="728"/>
      <c r="F957" s="728"/>
      <c r="G957" s="728"/>
      <c r="H957" s="728"/>
      <c r="I957" s="728"/>
      <c r="J957" s="728"/>
      <c r="K957" s="728"/>
      <c r="L957" s="728"/>
      <c r="M957" s="728"/>
      <c r="N957" s="728"/>
      <c r="O957" s="728"/>
      <c r="P957" s="728"/>
      <c r="Q957" s="728"/>
    </row>
    <row r="958" ht="25.15" customHeight="true" x14ac:dyDescent="0.2">
      <c r="C958" s="728"/>
      <c r="D958" s="728"/>
      <c r="E958" s="728"/>
      <c r="F958" s="728"/>
      <c r="G958" s="728"/>
      <c r="H958" s="728"/>
      <c r="I958" s="728"/>
      <c r="J958" s="728"/>
      <c r="K958" s="728"/>
      <c r="L958" s="728"/>
      <c r="M958" s="728"/>
      <c r="N958" s="728"/>
      <c r="O958" s="728"/>
      <c r="P958" s="728"/>
      <c r="Q958" s="728"/>
    </row>
    <row r="959" ht="25.15" customHeight="true" x14ac:dyDescent="0.2">
      <c r="C959" s="728"/>
      <c r="D959" s="728"/>
      <c r="E959" s="728"/>
      <c r="F959" s="728"/>
      <c r="G959" s="728"/>
      <c r="H959" s="728"/>
      <c r="I959" s="728"/>
      <c r="J959" s="728"/>
      <c r="K959" s="728"/>
      <c r="L959" s="728"/>
      <c r="M959" s="728"/>
      <c r="N959" s="728"/>
      <c r="O959" s="728"/>
      <c r="P959" s="728"/>
      <c r="Q959" s="728"/>
    </row>
    <row r="960" ht="25.15" customHeight="true" x14ac:dyDescent="0.2">
      <c r="C960" s="728"/>
      <c r="D960" s="728"/>
      <c r="E960" s="728"/>
      <c r="F960" s="728"/>
      <c r="G960" s="728"/>
      <c r="H960" s="728"/>
      <c r="I960" s="728"/>
      <c r="J960" s="728"/>
      <c r="K960" s="728"/>
      <c r="L960" s="728"/>
      <c r="M960" s="728"/>
      <c r="N960" s="728"/>
      <c r="O960" s="728"/>
      <c r="P960" s="728"/>
      <c r="Q960" s="728"/>
    </row>
    <row r="961" ht="25.15" customHeight="true" x14ac:dyDescent="0.2">
      <c r="C961" s="728"/>
      <c r="D961" s="728"/>
      <c r="E961" s="728"/>
      <c r="F961" s="728"/>
      <c r="G961" s="728"/>
      <c r="H961" s="728"/>
      <c r="I961" s="728"/>
      <c r="J961" s="728"/>
      <c r="K961" s="728"/>
      <c r="L961" s="728"/>
      <c r="M961" s="728"/>
      <c r="N961" s="728"/>
      <c r="O961" s="728"/>
      <c r="P961" s="728"/>
      <c r="Q961" s="728"/>
    </row>
    <row r="962" ht="25.15" customHeight="true" x14ac:dyDescent="0.2">
      <c r="C962" s="728"/>
      <c r="D962" s="728"/>
      <c r="E962" s="728"/>
      <c r="F962" s="728"/>
      <c r="G962" s="728"/>
      <c r="H962" s="728"/>
      <c r="I962" s="728"/>
      <c r="J962" s="728"/>
      <c r="K962" s="728"/>
      <c r="L962" s="728"/>
      <c r="M962" s="728"/>
      <c r="N962" s="728"/>
      <c r="O962" s="728"/>
      <c r="P962" s="728"/>
      <c r="Q962" s="728"/>
    </row>
    <row r="963" ht="25.15" customHeight="true" x14ac:dyDescent="0.2">
      <c r="C963" s="728"/>
      <c r="D963" s="728"/>
      <c r="E963" s="728"/>
      <c r="F963" s="728"/>
      <c r="G963" s="728"/>
      <c r="H963" s="728"/>
      <c r="I963" s="728"/>
      <c r="J963" s="728"/>
      <c r="K963" s="728"/>
      <c r="L963" s="728"/>
      <c r="M963" s="728"/>
      <c r="N963" s="728"/>
      <c r="O963" s="728"/>
      <c r="P963" s="728"/>
      <c r="Q963" s="728"/>
    </row>
    <row r="964" ht="25.15" customHeight="true" x14ac:dyDescent="0.2">
      <c r="C964" s="728"/>
      <c r="D964" s="728"/>
      <c r="E964" s="728"/>
      <c r="F964" s="728"/>
      <c r="G964" s="728"/>
      <c r="H964" s="728"/>
      <c r="I964" s="728"/>
      <c r="J964" s="728"/>
      <c r="K964" s="728"/>
      <c r="L964" s="728"/>
      <c r="M964" s="728"/>
      <c r="N964" s="728"/>
      <c r="O964" s="728"/>
      <c r="P964" s="728"/>
      <c r="Q964" s="728"/>
    </row>
    <row r="965" ht="25.15" customHeight="true" x14ac:dyDescent="0.2">
      <c r="C965" s="728"/>
      <c r="D965" s="728"/>
      <c r="E965" s="728"/>
      <c r="F965" s="728"/>
      <c r="G965" s="728"/>
      <c r="H965" s="728"/>
      <c r="I965" s="728"/>
      <c r="J965" s="728"/>
      <c r="K965" s="728"/>
      <c r="L965" s="728"/>
      <c r="M965" s="728"/>
      <c r="N965" s="728"/>
      <c r="O965" s="728"/>
      <c r="P965" s="728"/>
      <c r="Q965" s="728"/>
    </row>
    <row r="966" ht="25.15" customHeight="true" x14ac:dyDescent="0.2">
      <c r="C966" s="728"/>
      <c r="D966" s="728"/>
      <c r="E966" s="728"/>
      <c r="F966" s="728"/>
      <c r="G966" s="728"/>
      <c r="H966" s="728"/>
      <c r="I966" s="728"/>
      <c r="J966" s="728"/>
      <c r="K966" s="728"/>
      <c r="L966" s="728"/>
      <c r="M966" s="728"/>
      <c r="N966" s="728"/>
      <c r="O966" s="728"/>
      <c r="P966" s="728"/>
      <c r="Q966" s="728"/>
    </row>
    <row r="967" ht="25.15" customHeight="true" x14ac:dyDescent="0.2">
      <c r="C967" s="728"/>
      <c r="D967" s="728"/>
      <c r="E967" s="728"/>
      <c r="F967" s="728"/>
      <c r="G967" s="728"/>
      <c r="H967" s="728"/>
      <c r="I967" s="728"/>
      <c r="J967" s="728"/>
      <c r="K967" s="728"/>
      <c r="L967" s="728"/>
      <c r="M967" s="728"/>
      <c r="N967" s="728"/>
      <c r="O967" s="728"/>
      <c r="P967" s="728"/>
      <c r="Q967" s="728"/>
    </row>
    <row r="968" ht="25.15" customHeight="true" x14ac:dyDescent="0.2">
      <c r="C968" s="728"/>
      <c r="D968" s="728"/>
      <c r="E968" s="728"/>
      <c r="F968" s="728"/>
      <c r="G968" s="728"/>
      <c r="H968" s="728"/>
      <c r="I968" s="728"/>
      <c r="J968" s="728"/>
      <c r="K968" s="728"/>
      <c r="L968" s="728"/>
      <c r="M968" s="728"/>
      <c r="N968" s="728"/>
      <c r="O968" s="728"/>
      <c r="P968" s="728"/>
      <c r="Q968" s="728"/>
    </row>
    <row r="969" ht="25.15" customHeight="true" x14ac:dyDescent="0.2">
      <c r="C969" s="728"/>
      <c r="D969" s="728"/>
      <c r="E969" s="728"/>
      <c r="F969" s="728"/>
      <c r="G969" s="728"/>
      <c r="H969" s="728"/>
      <c r="I969" s="728"/>
      <c r="J969" s="728"/>
      <c r="K969" s="728"/>
      <c r="L969" s="728"/>
      <c r="M969" s="728"/>
      <c r="N969" s="728"/>
      <c r="O969" s="728"/>
      <c r="P969" s="728"/>
      <c r="Q969" s="728"/>
    </row>
    <row r="970" ht="25.15" customHeight="true" x14ac:dyDescent="0.2">
      <c r="C970" s="728"/>
      <c r="D970" s="728"/>
      <c r="E970" s="728"/>
      <c r="F970" s="728"/>
      <c r="G970" s="728"/>
      <c r="H970" s="728"/>
      <c r="I970" s="728"/>
      <c r="J970" s="728"/>
      <c r="K970" s="728"/>
      <c r="L970" s="728"/>
      <c r="M970" s="728"/>
      <c r="N970" s="728"/>
      <c r="O970" s="728"/>
      <c r="P970" s="728"/>
      <c r="Q970" s="728"/>
    </row>
    <row r="971" ht="25.15" customHeight="true" x14ac:dyDescent="0.2">
      <c r="C971" s="728"/>
      <c r="D971" s="728"/>
      <c r="E971" s="728"/>
      <c r="F971" s="728"/>
      <c r="G971" s="728"/>
      <c r="H971" s="728"/>
      <c r="I971" s="728"/>
      <c r="J971" s="728"/>
      <c r="K971" s="728"/>
      <c r="L971" s="728"/>
      <c r="M971" s="728"/>
      <c r="N971" s="728"/>
      <c r="O971" s="728"/>
      <c r="P971" s="728"/>
      <c r="Q971" s="728"/>
    </row>
    <row r="972" ht="25.15" customHeight="true" x14ac:dyDescent="0.2">
      <c r="C972" s="728"/>
      <c r="D972" s="728"/>
      <c r="E972" s="728"/>
      <c r="F972" s="728"/>
      <c r="G972" s="728"/>
      <c r="H972" s="728"/>
      <c r="I972" s="728"/>
      <c r="J972" s="728"/>
      <c r="K972" s="728"/>
      <c r="L972" s="728"/>
      <c r="M972" s="728"/>
      <c r="N972" s="728"/>
      <c r="O972" s="728"/>
      <c r="P972" s="728"/>
      <c r="Q972" s="728"/>
    </row>
    <row r="973" ht="25.15" customHeight="true" x14ac:dyDescent="0.2">
      <c r="C973" s="728"/>
      <c r="D973" s="728"/>
      <c r="E973" s="728"/>
      <c r="F973" s="728"/>
      <c r="G973" s="728"/>
      <c r="H973" s="728"/>
      <c r="I973" s="728"/>
      <c r="J973" s="728"/>
      <c r="K973" s="728"/>
      <c r="L973" s="728"/>
      <c r="M973" s="728"/>
      <c r="N973" s="728"/>
      <c r="O973" s="728"/>
      <c r="P973" s="728"/>
      <c r="Q973" s="728"/>
    </row>
    <row r="974" ht="25.15" customHeight="true" x14ac:dyDescent="0.2">
      <c r="C974" s="728"/>
      <c r="D974" s="728"/>
      <c r="E974" s="728"/>
      <c r="F974" s="728"/>
      <c r="G974" s="728"/>
      <c r="H974" s="728"/>
      <c r="I974" s="728"/>
      <c r="J974" s="728"/>
      <c r="K974" s="728"/>
      <c r="L974" s="728"/>
      <c r="M974" s="728"/>
      <c r="N974" s="728"/>
      <c r="O974" s="728"/>
      <c r="P974" s="728"/>
      <c r="Q974" s="728"/>
    </row>
    <row r="975" ht="25.15" customHeight="true" x14ac:dyDescent="0.2">
      <c r="C975" s="728"/>
      <c r="D975" s="728"/>
      <c r="E975" s="728"/>
      <c r="F975" s="728"/>
      <c r="G975" s="728"/>
      <c r="H975" s="728"/>
      <c r="I975" s="728"/>
      <c r="J975" s="728"/>
      <c r="K975" s="728"/>
      <c r="L975" s="728"/>
      <c r="M975" s="728"/>
      <c r="N975" s="728"/>
      <c r="O975" s="728"/>
      <c r="P975" s="728"/>
      <c r="Q975" s="728"/>
    </row>
    <row r="976" ht="25.15" customHeight="true" x14ac:dyDescent="0.2">
      <c r="C976" s="728"/>
      <c r="D976" s="728"/>
      <c r="E976" s="728"/>
      <c r="F976" s="728"/>
      <c r="G976" s="728"/>
      <c r="H976" s="728"/>
      <c r="I976" s="728"/>
      <c r="J976" s="728"/>
      <c r="K976" s="728"/>
      <c r="L976" s="728"/>
      <c r="M976" s="728"/>
      <c r="N976" s="728"/>
      <c r="O976" s="728"/>
      <c r="P976" s="728"/>
      <c r="Q976" s="728"/>
    </row>
    <row r="977" ht="25.15" customHeight="true" x14ac:dyDescent="0.2">
      <c r="C977" s="728"/>
      <c r="D977" s="728"/>
      <c r="E977" s="728"/>
      <c r="F977" s="728"/>
      <c r="G977" s="728"/>
      <c r="H977" s="728"/>
      <c r="I977" s="728"/>
      <c r="J977" s="728"/>
      <c r="K977" s="728"/>
      <c r="L977" s="728"/>
      <c r="M977" s="728"/>
      <c r="N977" s="728"/>
      <c r="O977" s="728"/>
      <c r="P977" s="728"/>
      <c r="Q977" s="728"/>
    </row>
    <row r="978" ht="25.15" customHeight="true" x14ac:dyDescent="0.2">
      <c r="C978" s="728"/>
      <c r="D978" s="728"/>
      <c r="E978" s="728"/>
      <c r="F978" s="728"/>
      <c r="G978" s="728"/>
      <c r="H978" s="728"/>
      <c r="I978" s="728"/>
      <c r="J978" s="728"/>
      <c r="K978" s="728"/>
      <c r="L978" s="728"/>
      <c r="M978" s="728"/>
      <c r="N978" s="728"/>
      <c r="O978" s="728"/>
      <c r="P978" s="728"/>
      <c r="Q978" s="728"/>
    </row>
    <row r="979" ht="25.15" customHeight="true" x14ac:dyDescent="0.2">
      <c r="C979" s="728"/>
      <c r="D979" s="728"/>
      <c r="E979" s="728"/>
      <c r="F979" s="728"/>
      <c r="G979" s="728"/>
      <c r="H979" s="728"/>
      <c r="I979" s="728"/>
      <c r="J979" s="728"/>
      <c r="K979" s="728"/>
      <c r="L979" s="728"/>
      <c r="M979" s="728"/>
      <c r="N979" s="728"/>
      <c r="O979" s="728"/>
      <c r="P979" s="728"/>
      <c r="Q979" s="728"/>
    </row>
    <row r="980" ht="25.15" customHeight="true" x14ac:dyDescent="0.2">
      <c r="C980" s="728"/>
      <c r="D980" s="728"/>
      <c r="E980" s="728"/>
      <c r="F980" s="728"/>
      <c r="G980" s="728"/>
      <c r="H980" s="728"/>
      <c r="I980" s="728"/>
      <c r="J980" s="728"/>
      <c r="K980" s="728"/>
      <c r="L980" s="728"/>
      <c r="M980" s="728"/>
      <c r="N980" s="728"/>
      <c r="O980" s="728"/>
      <c r="P980" s="728"/>
      <c r="Q980" s="728"/>
    </row>
    <row r="981" ht="25.15" customHeight="true" x14ac:dyDescent="0.2">
      <c r="C981" s="728"/>
      <c r="D981" s="728"/>
      <c r="E981" s="728"/>
      <c r="F981" s="728"/>
      <c r="G981" s="728"/>
      <c r="H981" s="728"/>
      <c r="I981" s="728"/>
      <c r="J981" s="728"/>
      <c r="K981" s="728"/>
      <c r="L981" s="728"/>
      <c r="M981" s="728"/>
      <c r="N981" s="728"/>
      <c r="O981" s="728"/>
      <c r="P981" s="728"/>
      <c r="Q981" s="728"/>
    </row>
    <row r="982" ht="25.15" customHeight="true" x14ac:dyDescent="0.2">
      <c r="C982" s="728"/>
      <c r="D982" s="728"/>
      <c r="E982" s="728"/>
      <c r="F982" s="728"/>
      <c r="G982" s="728"/>
      <c r="H982" s="728"/>
      <c r="I982" s="728"/>
      <c r="J982" s="728"/>
      <c r="K982" s="728"/>
      <c r="L982" s="728"/>
      <c r="M982" s="728"/>
      <c r="N982" s="728"/>
      <c r="O982" s="728"/>
      <c r="P982" s="728"/>
      <c r="Q982" s="728"/>
    </row>
    <row r="983" ht="25.15" customHeight="true" x14ac:dyDescent="0.2">
      <c r="C983" s="728"/>
      <c r="D983" s="728"/>
      <c r="E983" s="728"/>
      <c r="F983" s="728"/>
      <c r="G983" s="728"/>
      <c r="H983" s="728"/>
      <c r="I983" s="728"/>
      <c r="J983" s="728"/>
      <c r="K983" s="728"/>
      <c r="L983" s="728"/>
      <c r="M983" s="728"/>
      <c r="N983" s="728"/>
      <c r="O983" s="728"/>
      <c r="P983" s="728"/>
      <c r="Q983" s="728"/>
    </row>
    <row r="984" ht="25.15" customHeight="true" x14ac:dyDescent="0.2">
      <c r="C984" s="728"/>
      <c r="D984" s="728"/>
      <c r="E984" s="728"/>
      <c r="F984" s="728"/>
      <c r="G984" s="728"/>
      <c r="H984" s="728"/>
      <c r="I984" s="728"/>
      <c r="J984" s="728"/>
      <c r="K984" s="728"/>
      <c r="L984" s="728"/>
      <c r="M984" s="728"/>
      <c r="N984" s="728"/>
      <c r="O984" s="728"/>
      <c r="P984" s="728"/>
      <c r="Q984" s="728"/>
    </row>
    <row r="985" ht="25.15" customHeight="true" x14ac:dyDescent="0.2">
      <c r="C985" s="728"/>
      <c r="D985" s="728"/>
      <c r="E985" s="728"/>
      <c r="F985" s="728"/>
      <c r="G985" s="728"/>
      <c r="H985" s="728"/>
      <c r="I985" s="728"/>
      <c r="J985" s="728"/>
      <c r="K985" s="728"/>
      <c r="L985" s="728"/>
      <c r="M985" s="728"/>
      <c r="N985" s="728"/>
      <c r="O985" s="728"/>
      <c r="P985" s="728"/>
      <c r="Q985" s="728"/>
    </row>
    <row r="986" ht="25.15" customHeight="true" x14ac:dyDescent="0.2">
      <c r="C986" s="728"/>
      <c r="D986" s="728"/>
      <c r="E986" s="728"/>
      <c r="F986" s="728"/>
      <c r="G986" s="728"/>
      <c r="H986" s="728"/>
      <c r="I986" s="728"/>
      <c r="J986" s="728"/>
      <c r="K986" s="728"/>
      <c r="L986" s="728"/>
      <c r="M986" s="728"/>
      <c r="N986" s="728"/>
      <c r="O986" s="728"/>
      <c r="P986" s="728"/>
      <c r="Q986" s="728"/>
    </row>
    <row r="987" ht="25.15" customHeight="true" x14ac:dyDescent="0.2">
      <c r="C987" s="728"/>
      <c r="D987" s="728"/>
      <c r="E987" s="728"/>
      <c r="F987" s="728"/>
      <c r="G987" s="728"/>
      <c r="H987" s="728"/>
      <c r="I987" s="728"/>
      <c r="J987" s="728"/>
      <c r="K987" s="728"/>
      <c r="L987" s="728"/>
      <c r="M987" s="728"/>
      <c r="N987" s="728"/>
      <c r="O987" s="728"/>
      <c r="P987" s="728"/>
      <c r="Q987" s="728"/>
    </row>
    <row r="988" ht="25.15" customHeight="true" x14ac:dyDescent="0.2">
      <c r="C988" s="728"/>
      <c r="D988" s="728"/>
      <c r="E988" s="728"/>
      <c r="F988" s="728"/>
      <c r="G988" s="728"/>
      <c r="H988" s="728"/>
      <c r="I988" s="728"/>
      <c r="J988" s="728"/>
      <c r="K988" s="728"/>
      <c r="L988" s="728"/>
      <c r="M988" s="728"/>
      <c r="N988" s="728"/>
      <c r="O988" s="728"/>
      <c r="P988" s="728"/>
      <c r="Q988" s="728"/>
    </row>
    <row r="989" ht="25.15" customHeight="true" x14ac:dyDescent="0.2">
      <c r="C989" s="728"/>
      <c r="D989" s="728"/>
      <c r="E989" s="728"/>
      <c r="F989" s="728"/>
      <c r="G989" s="728"/>
      <c r="H989" s="728"/>
      <c r="I989" s="728"/>
      <c r="J989" s="728"/>
      <c r="K989" s="728"/>
      <c r="L989" s="728"/>
      <c r="M989" s="728"/>
      <c r="N989" s="728"/>
      <c r="O989" s="728"/>
      <c r="P989" s="728"/>
      <c r="Q989" s="728"/>
    </row>
    <row r="990" ht="25.15" customHeight="true" x14ac:dyDescent="0.2">
      <c r="C990" s="728"/>
      <c r="D990" s="728"/>
      <c r="E990" s="728"/>
      <c r="F990" s="728"/>
      <c r="G990" s="728"/>
      <c r="H990" s="728"/>
      <c r="I990" s="728"/>
      <c r="J990" s="728"/>
      <c r="K990" s="728"/>
      <c r="L990" s="728"/>
      <c r="M990" s="728"/>
      <c r="N990" s="728"/>
      <c r="O990" s="728"/>
      <c r="P990" s="728"/>
      <c r="Q990" s="728"/>
    </row>
    <row r="991" ht="25.15" customHeight="true" x14ac:dyDescent="0.2">
      <c r="C991" s="728"/>
      <c r="D991" s="728"/>
      <c r="E991" s="728"/>
      <c r="F991" s="728"/>
      <c r="G991" s="728"/>
      <c r="H991" s="728"/>
      <c r="I991" s="728"/>
      <c r="J991" s="728"/>
      <c r="K991" s="728"/>
      <c r="L991" s="728"/>
      <c r="M991" s="728"/>
      <c r="N991" s="728"/>
      <c r="O991" s="728"/>
      <c r="P991" s="728"/>
      <c r="Q991" s="728"/>
    </row>
    <row r="992" ht="25.15" customHeight="true" x14ac:dyDescent="0.2">
      <c r="C992" s="728"/>
      <c r="D992" s="728"/>
      <c r="E992" s="728"/>
      <c r="F992" s="728"/>
      <c r="G992" s="728"/>
      <c r="H992" s="728"/>
      <c r="I992" s="728"/>
      <c r="J992" s="728"/>
      <c r="K992" s="728"/>
      <c r="L992" s="728"/>
      <c r="M992" s="728"/>
      <c r="N992" s="728"/>
      <c r="O992" s="728"/>
      <c r="P992" s="728"/>
      <c r="Q992" s="728"/>
    </row>
    <row r="993" ht="25.15" customHeight="true" x14ac:dyDescent="0.2">
      <c r="C993" s="728"/>
      <c r="D993" s="728"/>
      <c r="E993" s="728"/>
      <c r="F993" s="728"/>
      <c r="G993" s="728"/>
      <c r="H993" s="728"/>
      <c r="I993" s="728"/>
      <c r="J993" s="728"/>
      <c r="K993" s="728"/>
      <c r="L993" s="728"/>
      <c r="M993" s="728"/>
      <c r="N993" s="728"/>
      <c r="O993" s="728"/>
      <c r="P993" s="728"/>
      <c r="Q993" s="728"/>
    </row>
    <row r="994" ht="25.15" customHeight="true" x14ac:dyDescent="0.2">
      <c r="C994" s="728"/>
      <c r="D994" s="728"/>
      <c r="E994" s="728"/>
      <c r="F994" s="728"/>
      <c r="G994" s="728"/>
      <c r="H994" s="728"/>
      <c r="I994" s="728"/>
      <c r="J994" s="728"/>
      <c r="K994" s="728"/>
      <c r="L994" s="728"/>
      <c r="M994" s="728"/>
      <c r="N994" s="728"/>
      <c r="O994" s="728"/>
      <c r="P994" s="728"/>
      <c r="Q994" s="728"/>
    </row>
    <row r="995" ht="25.15" customHeight="true" x14ac:dyDescent="0.2">
      <c r="C995" s="728"/>
      <c r="D995" s="728"/>
      <c r="E995" s="728"/>
      <c r="F995" s="728"/>
      <c r="G995" s="728"/>
      <c r="H995" s="728"/>
      <c r="I995" s="728"/>
      <c r="J995" s="728"/>
      <c r="K995" s="728"/>
      <c r="L995" s="728"/>
      <c r="M995" s="728"/>
      <c r="N995" s="728"/>
      <c r="O995" s="728"/>
      <c r="P995" s="728"/>
      <c r="Q995" s="728"/>
    </row>
    <row r="996" ht="25.15" customHeight="true" x14ac:dyDescent="0.2">
      <c r="C996" s="728"/>
      <c r="D996" s="728"/>
      <c r="E996" s="728"/>
      <c r="F996" s="728"/>
      <c r="G996" s="728"/>
      <c r="H996" s="728"/>
      <c r="I996" s="728"/>
      <c r="J996" s="728"/>
      <c r="K996" s="728"/>
      <c r="L996" s="728"/>
      <c r="M996" s="728"/>
      <c r="N996" s="728"/>
      <c r="O996" s="728"/>
      <c r="P996" s="728"/>
      <c r="Q996" s="728"/>
    </row>
    <row r="997" ht="25.15" customHeight="true" x14ac:dyDescent="0.2">
      <c r="C997" s="728"/>
      <c r="D997" s="728"/>
      <c r="E997" s="728"/>
      <c r="F997" s="728"/>
      <c r="G997" s="728"/>
      <c r="H997" s="728"/>
      <c r="I997" s="728"/>
      <c r="J997" s="728"/>
      <c r="K997" s="728"/>
      <c r="L997" s="728"/>
      <c r="M997" s="728"/>
      <c r="N997" s="728"/>
      <c r="O997" s="728"/>
      <c r="P997" s="728"/>
      <c r="Q997" s="728"/>
    </row>
    <row r="998" ht="25.15" customHeight="true" x14ac:dyDescent="0.2">
      <c r="C998" s="728"/>
      <c r="D998" s="728"/>
      <c r="E998" s="728"/>
      <c r="F998" s="728"/>
      <c r="G998" s="728"/>
      <c r="H998" s="728"/>
      <c r="I998" s="728"/>
      <c r="J998" s="728"/>
      <c r="K998" s="728"/>
      <c r="L998" s="728"/>
      <c r="M998" s="728"/>
      <c r="N998" s="728"/>
      <c r="O998" s="728"/>
      <c r="P998" s="728"/>
      <c r="Q998" s="728"/>
    </row>
    <row r="999" ht="25.15" customHeight="true" x14ac:dyDescent="0.2">
      <c r="C999" s="728"/>
      <c r="D999" s="728"/>
      <c r="E999" s="728"/>
      <c r="F999" s="728"/>
      <c r="G999" s="728"/>
      <c r="H999" s="728"/>
      <c r="I999" s="728"/>
      <c r="J999" s="728"/>
      <c r="K999" s="728"/>
      <c r="L999" s="728"/>
      <c r="M999" s="728"/>
      <c r="N999" s="728"/>
      <c r="O999" s="728"/>
      <c r="P999" s="728"/>
      <c r="Q999" s="728"/>
    </row>
    <row r="1000" ht="25.15" customHeight="true" x14ac:dyDescent="0.2">
      <c r="C1000" s="728"/>
      <c r="D1000" s="728"/>
      <c r="E1000" s="728"/>
      <c r="F1000" s="728"/>
      <c r="G1000" s="728"/>
      <c r="H1000" s="728"/>
      <c r="I1000" s="728"/>
      <c r="J1000" s="728"/>
      <c r="K1000" s="728"/>
      <c r="L1000" s="728"/>
      <c r="M1000" s="728"/>
      <c r="N1000" s="728"/>
      <c r="O1000" s="728"/>
      <c r="P1000" s="728"/>
      <c r="Q1000" s="728"/>
    </row>
    <row r="1001" ht="25.15" customHeight="true" x14ac:dyDescent="0.2">
      <c r="C1001" s="728"/>
      <c r="D1001" s="728"/>
      <c r="E1001" s="728"/>
      <c r="F1001" s="728"/>
      <c r="G1001" s="728"/>
      <c r="H1001" s="728"/>
      <c r="I1001" s="728"/>
      <c r="J1001" s="728"/>
      <c r="K1001" s="728"/>
      <c r="L1001" s="728"/>
      <c r="M1001" s="728"/>
      <c r="N1001" s="728"/>
      <c r="O1001" s="728"/>
      <c r="P1001" s="728"/>
      <c r="Q1001" s="728"/>
    </row>
    <row r="1002" ht="25.15" customHeight="true" x14ac:dyDescent="0.2">
      <c r="C1002" s="728"/>
      <c r="D1002" s="728"/>
      <c r="E1002" s="728"/>
      <c r="F1002" s="728"/>
      <c r="G1002" s="728"/>
      <c r="H1002" s="728"/>
      <c r="I1002" s="728"/>
      <c r="J1002" s="728"/>
      <c r="K1002" s="728"/>
      <c r="L1002" s="728"/>
      <c r="M1002" s="728"/>
      <c r="N1002" s="728"/>
      <c r="O1002" s="728"/>
      <c r="P1002" s="728"/>
      <c r="Q1002" s="728"/>
    </row>
    <row r="1003" ht="25.15" customHeight="true" x14ac:dyDescent="0.2">
      <c r="C1003" s="728"/>
      <c r="D1003" s="728"/>
      <c r="E1003" s="728"/>
      <c r="F1003" s="728"/>
      <c r="G1003" s="728"/>
      <c r="H1003" s="728"/>
      <c r="I1003" s="728"/>
      <c r="J1003" s="728"/>
      <c r="K1003" s="728"/>
      <c r="L1003" s="728"/>
      <c r="M1003" s="728"/>
      <c r="N1003" s="728"/>
      <c r="O1003" s="728"/>
      <c r="P1003" s="728"/>
      <c r="Q1003" s="728"/>
    </row>
    <row r="1004" ht="25.15" customHeight="true" x14ac:dyDescent="0.2">
      <c r="C1004" s="728"/>
      <c r="D1004" s="728"/>
      <c r="E1004" s="728"/>
      <c r="F1004" s="728"/>
      <c r="G1004" s="728"/>
      <c r="H1004" s="728"/>
      <c r="I1004" s="728"/>
      <c r="J1004" s="728"/>
      <c r="K1004" s="728"/>
      <c r="L1004" s="728"/>
      <c r="M1004" s="728"/>
      <c r="N1004" s="728"/>
      <c r="O1004" s="728"/>
      <c r="P1004" s="728"/>
      <c r="Q1004" s="728"/>
    </row>
    <row r="1005" ht="25.15" customHeight="true" x14ac:dyDescent="0.2">
      <c r="C1005" s="728"/>
      <c r="D1005" s="728"/>
      <c r="E1005" s="728"/>
      <c r="F1005" s="728"/>
      <c r="G1005" s="728"/>
      <c r="H1005" s="728"/>
      <c r="I1005" s="728"/>
      <c r="J1005" s="728"/>
      <c r="K1005" s="728"/>
      <c r="L1005" s="728"/>
      <c r="M1005" s="728"/>
      <c r="N1005" s="728"/>
      <c r="O1005" s="728"/>
      <c r="P1005" s="728"/>
      <c r="Q1005" s="728"/>
    </row>
    <row r="1006" ht="25.15" customHeight="true" x14ac:dyDescent="0.2">
      <c r="C1006" s="728"/>
      <c r="D1006" s="728"/>
      <c r="E1006" s="728"/>
      <c r="F1006" s="728"/>
      <c r="G1006" s="728"/>
      <c r="H1006" s="728"/>
      <c r="I1006" s="728"/>
      <c r="J1006" s="728"/>
      <c r="K1006" s="728"/>
      <c r="L1006" s="728"/>
      <c r="M1006" s="728"/>
      <c r="N1006" s="728"/>
      <c r="O1006" s="728"/>
      <c r="P1006" s="728"/>
      <c r="Q1006" s="728"/>
    </row>
    <row r="1007" ht="25.15" customHeight="true" x14ac:dyDescent="0.2">
      <c r="C1007" s="728"/>
      <c r="D1007" s="728"/>
      <c r="E1007" s="728"/>
      <c r="F1007" s="728"/>
      <c r="G1007" s="728"/>
      <c r="H1007" s="728"/>
      <c r="I1007" s="728"/>
      <c r="J1007" s="728"/>
      <c r="K1007" s="728"/>
      <c r="L1007" s="728"/>
      <c r="M1007" s="728"/>
      <c r="N1007" s="728"/>
      <c r="O1007" s="728"/>
      <c r="P1007" s="728"/>
      <c r="Q1007" s="728"/>
    </row>
    <row r="1008" ht="25.15" customHeight="true" x14ac:dyDescent="0.2">
      <c r="C1008" s="728"/>
      <c r="D1008" s="728"/>
      <c r="E1008" s="728"/>
      <c r="F1008" s="728"/>
      <c r="G1008" s="728"/>
      <c r="H1008" s="728"/>
      <c r="I1008" s="728"/>
      <c r="J1008" s="728"/>
      <c r="K1008" s="728"/>
      <c r="L1008" s="728"/>
      <c r="M1008" s="728"/>
      <c r="N1008" s="728"/>
      <c r="O1008" s="728"/>
      <c r="P1008" s="728"/>
      <c r="Q1008" s="728"/>
    </row>
    <row r="1009" ht="25.15" customHeight="true" x14ac:dyDescent="0.2">
      <c r="C1009" s="728"/>
      <c r="D1009" s="728"/>
      <c r="E1009" s="728"/>
      <c r="F1009" s="728"/>
      <c r="G1009" s="728"/>
      <c r="H1009" s="728"/>
      <c r="I1009" s="728"/>
      <c r="J1009" s="728"/>
      <c r="K1009" s="728"/>
      <c r="L1009" s="728"/>
      <c r="M1009" s="728"/>
      <c r="N1009" s="728"/>
      <c r="O1009" s="728"/>
      <c r="P1009" s="728"/>
      <c r="Q1009" s="728"/>
    </row>
    <row r="1010" ht="25.15" customHeight="true" x14ac:dyDescent="0.2">
      <c r="C1010" s="728"/>
      <c r="D1010" s="728"/>
      <c r="E1010" s="728"/>
      <c r="F1010" s="728"/>
      <c r="G1010" s="728"/>
      <c r="H1010" s="728"/>
      <c r="I1010" s="728"/>
      <c r="J1010" s="728"/>
      <c r="K1010" s="728"/>
      <c r="L1010" s="728"/>
      <c r="M1010" s="728"/>
      <c r="N1010" s="728"/>
      <c r="O1010" s="728"/>
      <c r="P1010" s="728"/>
      <c r="Q1010" s="728"/>
    </row>
    <row r="1011" ht="25.15" customHeight="true" x14ac:dyDescent="0.2">
      <c r="C1011" s="728"/>
      <c r="D1011" s="728"/>
      <c r="E1011" s="728"/>
      <c r="F1011" s="728"/>
      <c r="G1011" s="728"/>
      <c r="H1011" s="728"/>
      <c r="I1011" s="728"/>
      <c r="J1011" s="728"/>
      <c r="K1011" s="728"/>
      <c r="L1011" s="728"/>
      <c r="M1011" s="728"/>
      <c r="N1011" s="728"/>
      <c r="O1011" s="728"/>
      <c r="P1011" s="728"/>
      <c r="Q1011" s="728"/>
    </row>
    <row r="1012" ht="25.15" customHeight="true" x14ac:dyDescent="0.2">
      <c r="C1012" s="728"/>
      <c r="D1012" s="728"/>
      <c r="E1012" s="728"/>
      <c r="F1012" s="728"/>
      <c r="G1012" s="728"/>
      <c r="H1012" s="728"/>
      <c r="I1012" s="728"/>
      <c r="J1012" s="728"/>
      <c r="K1012" s="728"/>
      <c r="L1012" s="728"/>
      <c r="M1012" s="728"/>
      <c r="N1012" s="728"/>
      <c r="O1012" s="728"/>
      <c r="P1012" s="728"/>
      <c r="Q1012" s="728"/>
    </row>
    <row r="1013" ht="25.15" customHeight="true" x14ac:dyDescent="0.2">
      <c r="C1013" s="728"/>
      <c r="D1013" s="728"/>
      <c r="E1013" s="728"/>
      <c r="F1013" s="728"/>
      <c r="G1013" s="728"/>
      <c r="H1013" s="728"/>
      <c r="I1013" s="728"/>
      <c r="J1013" s="728"/>
      <c r="K1013" s="728"/>
      <c r="L1013" s="728"/>
      <c r="M1013" s="728"/>
      <c r="N1013" s="728"/>
      <c r="O1013" s="728"/>
      <c r="P1013" s="728"/>
      <c r="Q1013" s="728"/>
    </row>
    <row r="1014" ht="25.15" customHeight="true" x14ac:dyDescent="0.2">
      <c r="C1014" s="728"/>
      <c r="D1014" s="728"/>
      <c r="E1014" s="728"/>
      <c r="F1014" s="728"/>
      <c r="G1014" s="728"/>
      <c r="H1014" s="728"/>
      <c r="I1014" s="728"/>
      <c r="J1014" s="728"/>
      <c r="K1014" s="728"/>
      <c r="L1014" s="728"/>
      <c r="M1014" s="728"/>
      <c r="N1014" s="728"/>
      <c r="O1014" s="728"/>
      <c r="P1014" s="728"/>
      <c r="Q1014" s="728"/>
    </row>
    <row r="1015" ht="25.15" customHeight="true" x14ac:dyDescent="0.2">
      <c r="C1015" s="728"/>
      <c r="D1015" s="728"/>
      <c r="E1015" s="728"/>
      <c r="F1015" s="728"/>
      <c r="G1015" s="728"/>
      <c r="H1015" s="728"/>
      <c r="I1015" s="728"/>
      <c r="J1015" s="728"/>
      <c r="K1015" s="728"/>
      <c r="L1015" s="728"/>
      <c r="M1015" s="728"/>
      <c r="N1015" s="728"/>
      <c r="O1015" s="728"/>
      <c r="P1015" s="728"/>
      <c r="Q1015" s="728"/>
    </row>
    <row r="1016" ht="25.15" customHeight="true" x14ac:dyDescent="0.2">
      <c r="C1016" s="728"/>
      <c r="D1016" s="728"/>
      <c r="E1016" s="728"/>
      <c r="F1016" s="728"/>
      <c r="G1016" s="728"/>
      <c r="H1016" s="728"/>
      <c r="I1016" s="728"/>
      <c r="J1016" s="728"/>
      <c r="K1016" s="728"/>
      <c r="L1016" s="728"/>
      <c r="M1016" s="728"/>
      <c r="N1016" s="728"/>
      <c r="O1016" s="728"/>
      <c r="P1016" s="728"/>
      <c r="Q1016" s="728"/>
    </row>
    <row r="1017" ht="25.15" customHeight="true" x14ac:dyDescent="0.2">
      <c r="C1017" s="728"/>
      <c r="D1017" s="728"/>
      <c r="E1017" s="728"/>
      <c r="F1017" s="728"/>
      <c r="G1017" s="728"/>
      <c r="H1017" s="728"/>
      <c r="I1017" s="728"/>
      <c r="J1017" s="728"/>
      <c r="K1017" s="728"/>
      <c r="L1017" s="728"/>
      <c r="M1017" s="728"/>
      <c r="N1017" s="728"/>
      <c r="O1017" s="728"/>
      <c r="P1017" s="728"/>
      <c r="Q1017" s="728"/>
    </row>
    <row r="1018" ht="25.15" customHeight="true" x14ac:dyDescent="0.2">
      <c r="C1018" s="728"/>
      <c r="D1018" s="728"/>
      <c r="E1018" s="728"/>
      <c r="F1018" s="728"/>
      <c r="G1018" s="728"/>
      <c r="H1018" s="728"/>
      <c r="I1018" s="728"/>
      <c r="J1018" s="728"/>
      <c r="K1018" s="728"/>
      <c r="L1018" s="728"/>
      <c r="M1018" s="728"/>
      <c r="N1018" s="728"/>
      <c r="O1018" s="728"/>
      <c r="P1018" s="728"/>
      <c r="Q1018" s="728"/>
    </row>
    <row r="1019" ht="25.15" customHeight="true" x14ac:dyDescent="0.2">
      <c r="C1019" s="728"/>
      <c r="D1019" s="728"/>
      <c r="E1019" s="728"/>
      <c r="F1019" s="728"/>
      <c r="G1019" s="728"/>
      <c r="H1019" s="728"/>
      <c r="I1019" s="728"/>
      <c r="J1019" s="728"/>
      <c r="K1019" s="728"/>
      <c r="L1019" s="728"/>
      <c r="M1019" s="728"/>
      <c r="N1019" s="728"/>
      <c r="O1019" s="728"/>
      <c r="P1019" s="728"/>
      <c r="Q1019" s="728"/>
    </row>
    <row r="1020" ht="25.15" customHeight="true" x14ac:dyDescent="0.2">
      <c r="C1020" s="728"/>
      <c r="D1020" s="728"/>
      <c r="E1020" s="728"/>
      <c r="F1020" s="728"/>
      <c r="G1020" s="728"/>
      <c r="H1020" s="728"/>
      <c r="I1020" s="728"/>
      <c r="J1020" s="728"/>
      <c r="K1020" s="728"/>
      <c r="L1020" s="728"/>
      <c r="M1020" s="728"/>
      <c r="N1020" s="728"/>
      <c r="O1020" s="728"/>
      <c r="P1020" s="728"/>
      <c r="Q1020" s="728"/>
    </row>
    <row r="1021" ht="25.15" customHeight="true" x14ac:dyDescent="0.2">
      <c r="C1021" s="728"/>
      <c r="D1021" s="728"/>
      <c r="E1021" s="728"/>
      <c r="F1021" s="728"/>
      <c r="G1021" s="728"/>
      <c r="H1021" s="728"/>
      <c r="I1021" s="728"/>
      <c r="J1021" s="728"/>
      <c r="K1021" s="728"/>
      <c r="L1021" s="728"/>
      <c r="M1021" s="728"/>
      <c r="N1021" s="728"/>
      <c r="O1021" s="728"/>
      <c r="P1021" s="728"/>
      <c r="Q1021" s="728"/>
    </row>
    <row r="1022" ht="25.15" customHeight="true" x14ac:dyDescent="0.2">
      <c r="C1022" s="728"/>
      <c r="D1022" s="728"/>
      <c r="E1022" s="728"/>
      <c r="F1022" s="728"/>
      <c r="G1022" s="728"/>
      <c r="H1022" s="728"/>
      <c r="I1022" s="728"/>
      <c r="J1022" s="728"/>
      <c r="K1022" s="728"/>
      <c r="L1022" s="728"/>
      <c r="M1022" s="728"/>
      <c r="N1022" s="728"/>
      <c r="O1022" s="728"/>
      <c r="P1022" s="728"/>
      <c r="Q1022" s="728"/>
    </row>
    <row r="1023" ht="25.15" customHeight="true" x14ac:dyDescent="0.2">
      <c r="C1023" s="728"/>
      <c r="D1023" s="728"/>
      <c r="E1023" s="728"/>
      <c r="F1023" s="728"/>
      <c r="G1023" s="728"/>
      <c r="H1023" s="728"/>
      <c r="I1023" s="728"/>
      <c r="J1023" s="728"/>
      <c r="K1023" s="728"/>
      <c r="L1023" s="728"/>
      <c r="M1023" s="728"/>
      <c r="N1023" s="728"/>
      <c r="O1023" s="728"/>
      <c r="P1023" s="728"/>
      <c r="Q1023" s="728"/>
    </row>
    <row r="1024" ht="25.15" customHeight="true" x14ac:dyDescent="0.2">
      <c r="C1024" s="728"/>
      <c r="D1024" s="728"/>
      <c r="E1024" s="728"/>
      <c r="F1024" s="728"/>
      <c r="G1024" s="728"/>
      <c r="H1024" s="728"/>
      <c r="I1024" s="728"/>
      <c r="J1024" s="728"/>
      <c r="K1024" s="728"/>
      <c r="L1024" s="728"/>
      <c r="M1024" s="728"/>
      <c r="N1024" s="728"/>
      <c r="O1024" s="728"/>
      <c r="P1024" s="728"/>
      <c r="Q1024" s="728"/>
    </row>
    <row r="1025" s="422" customFormat="true" ht="21" customHeight="true" x14ac:dyDescent="0.2">
      <c r="A1025" s="1184" t="s">
        <v>495</v>
      </c>
      <c r="B1025" s="1184"/>
      <c r="C1025" s="1184"/>
      <c r="AG1025" s="415"/>
      <c r="AH1025" s="415"/>
      <c r="AI1025" s="415"/>
      <c r="AJ1025" s="415"/>
      <c r="AK1025" s="415"/>
      <c r="AL1025" s="415"/>
      <c r="AM1025" s="415"/>
      <c r="AN1025" s="415"/>
      <c r="AO1025" s="415"/>
      <c r="AP1025" s="415"/>
      <c r="AQ1025" s="415"/>
      <c r="AR1025" s="415"/>
      <c r="AS1025" s="415"/>
      <c r="AT1025" s="415"/>
      <c r="AU1025" s="415"/>
      <c r="AV1025" s="415"/>
      <c r="AW1025" s="415"/>
      <c r="AX1025" s="415"/>
      <c r="AY1025" s="415"/>
      <c r="AZ1025" s="415"/>
      <c r="BA1025" s="430"/>
      <c r="BB1025" s="497"/>
      <c r="BC1025"/>
      <c r="BD1025"/>
      <c r="BE1025"/>
      <c r="BF1025"/>
      <c r="BG1025"/>
      <c r="BH1025"/>
      <c r="BI1025"/>
      <c r="BJ1025"/>
      <c r="BK1025"/>
      <c r="BL1025"/>
      <c r="BM1025"/>
      <c r="BN1025"/>
      <c r="BO1025"/>
      <c r="BP1025"/>
      <c r="BQ1025"/>
      <c r="BR1025"/>
      <c r="BS1025"/>
      <c r="BT1025"/>
      <c r="BU1025"/>
      <c r="BV1025"/>
      <c r="BW1025"/>
      <c r="BX1025"/>
      <c r="BY1025" s="430"/>
      <c r="BZ1025" s="432"/>
      <c r="CA1025" s="432"/>
      <c r="CB1025" s="432"/>
      <c r="CC1025" s="432"/>
      <c r="CD1025" s="432"/>
      <c r="CE1025" s="432"/>
      <c r="CF1025" s="432"/>
      <c r="CG1025" s="432"/>
      <c r="CH1025" s="432"/>
      <c r="CI1025" s="432"/>
      <c r="CJ1025" s="432"/>
      <c r="CK1025" s="432"/>
      <c r="CL1025" s="432"/>
      <c r="CM1025" s="432"/>
      <c r="CN1025" s="432"/>
      <c r="CO1025" s="432"/>
      <c r="CP1025" s="432"/>
      <c r="CQ1025" s="432"/>
      <c r="CR1025" s="432"/>
      <c r="CS1025" s="432"/>
      <c r="CT1025" s="432"/>
      <c r="CU1025" s="432"/>
      <c r="CV1025" s="432"/>
      <c r="CW1025" s="432"/>
      <c r="CX1025" s="432"/>
      <c r="CY1025" s="432"/>
      <c r="CZ1025" s="432"/>
    </row>
    <row r="1026" s="422" customFormat="true" ht="15.95" customHeight="true" x14ac:dyDescent="0.2">
      <c r="A1026" s="1166" t="s">
        <v>183</v>
      </c>
      <c r="B1026" s="1166"/>
      <c r="C1026" s="656" t="s">
        <v>184</v>
      </c>
      <c r="AG1026" s="415"/>
      <c r="AH1026" s="415"/>
      <c r="AI1026" s="415"/>
      <c r="AJ1026" s="415"/>
      <c r="AK1026" s="415"/>
      <c r="AL1026" s="415"/>
      <c r="AM1026" s="415"/>
      <c r="AN1026" s="415"/>
      <c r="AO1026" s="415"/>
      <c r="AP1026" s="415"/>
      <c r="AQ1026" s="415"/>
      <c r="AR1026" s="415"/>
      <c r="AS1026" s="415"/>
      <c r="AT1026" s="415"/>
      <c r="AU1026" s="415"/>
      <c r="AV1026" s="415"/>
      <c r="AW1026" s="415"/>
      <c r="AX1026" s="415"/>
      <c r="AY1026" s="415"/>
      <c r="AZ1026" s="415"/>
      <c r="BA1026" s="430"/>
      <c r="BB1026" s="497"/>
      <c r="BC1026"/>
      <c r="BD1026"/>
      <c r="BE1026"/>
      <c r="BF1026"/>
      <c r="BG1026"/>
      <c r="BH1026"/>
      <c r="BI1026"/>
      <c r="BJ1026"/>
      <c r="BK1026"/>
      <c r="BL1026"/>
      <c r="BM1026"/>
      <c r="BN1026"/>
      <c r="BO1026"/>
      <c r="BP1026"/>
      <c r="BQ1026"/>
      <c r="BR1026"/>
      <c r="BS1026"/>
      <c r="BT1026"/>
      <c r="BU1026"/>
      <c r="BV1026"/>
      <c r="BW1026"/>
      <c r="BX1026"/>
      <c r="BY1026" s="430"/>
      <c r="BZ1026" s="432"/>
      <c r="CA1026" s="432"/>
      <c r="CB1026" s="432"/>
      <c r="CC1026" s="432"/>
      <c r="CD1026" s="432"/>
      <c r="CE1026" s="432"/>
      <c r="CF1026" s="432"/>
      <c r="CG1026" s="432"/>
      <c r="CH1026" s="432"/>
      <c r="CI1026" s="432"/>
      <c r="CJ1026" s="432"/>
      <c r="CK1026" s="432"/>
      <c r="CL1026" s="432"/>
      <c r="CM1026" s="432"/>
      <c r="CN1026" s="432"/>
      <c r="CO1026" s="432"/>
      <c r="CP1026" s="432"/>
      <c r="CQ1026" s="432"/>
      <c r="CR1026" s="432"/>
      <c r="CS1026" s="432"/>
      <c r="CT1026" s="432"/>
      <c r="CU1026" s="432"/>
      <c r="CV1026" s="432"/>
      <c r="CW1026" s="432"/>
      <c r="CX1026" s="432"/>
      <c r="CY1026" s="432"/>
      <c r="CZ1026" s="432"/>
    </row>
    <row r="1027" s="422" customFormat="true" ht="17.1" hidden="true" customHeight="true" x14ac:dyDescent="0.2">
      <c r="A1027" s="657" t="s">
        <v>185</v>
      </c>
      <c r="B1027" s="658" t="s">
        <v>186</v>
      </c>
      <c r="C1027" s="659">
        <v>12405</v>
      </c>
      <c r="AG1027" s="415"/>
      <c r="AH1027" s="415"/>
      <c r="AI1027" s="415"/>
      <c r="AJ1027" s="415"/>
      <c r="AK1027" s="415"/>
      <c r="AL1027" s="415"/>
      <c r="AM1027" s="415"/>
      <c r="AN1027" s="415"/>
      <c r="AO1027" s="415"/>
      <c r="AP1027" s="415"/>
      <c r="AQ1027" s="415"/>
      <c r="AR1027" s="415"/>
      <c r="AS1027" s="415"/>
      <c r="AT1027" s="415"/>
      <c r="AU1027" s="415"/>
      <c r="AV1027" s="415"/>
      <c r="AW1027" s="415"/>
      <c r="AX1027" s="415"/>
      <c r="AY1027" s="415"/>
      <c r="AZ1027" s="415"/>
      <c r="BA1027" s="430"/>
      <c r="BB1027" s="497"/>
      <c r="BC1027"/>
      <c r="BD1027"/>
      <c r="BE1027"/>
      <c r="BF1027"/>
      <c r="BG1027"/>
      <c r="BH1027"/>
      <c r="BI1027"/>
      <c r="BJ1027"/>
      <c r="BK1027"/>
      <c r="BL1027"/>
      <c r="BM1027"/>
      <c r="BN1027"/>
      <c r="BO1027"/>
      <c r="BP1027"/>
      <c r="BQ1027"/>
      <c r="BR1027"/>
      <c r="BS1027"/>
      <c r="BT1027"/>
      <c r="BU1027"/>
      <c r="BV1027"/>
      <c r="BW1027"/>
      <c r="BX1027"/>
      <c r="BY1027" s="430"/>
      <c r="BZ1027" s="432"/>
      <c r="CA1027" s="432"/>
      <c r="CB1027" s="432"/>
      <c r="CC1027" s="432"/>
      <c r="CD1027" s="432"/>
      <c r="CE1027" s="432"/>
      <c r="CF1027" s="432"/>
      <c r="CG1027" s="432"/>
      <c r="CH1027" s="432"/>
      <c r="CI1027" s="432"/>
      <c r="CJ1027" s="432"/>
      <c r="CK1027" s="432"/>
      <c r="CL1027" s="432"/>
      <c r="CM1027" s="432"/>
      <c r="CN1027" s="432"/>
      <c r="CO1027" s="432"/>
      <c r="CP1027" s="432"/>
      <c r="CQ1027" s="432"/>
      <c r="CR1027" s="432"/>
      <c r="CS1027" s="432"/>
      <c r="CT1027" s="432"/>
      <c r="CU1027" s="432"/>
      <c r="CV1027" s="432"/>
      <c r="CW1027" s="432"/>
      <c r="CX1027" s="432"/>
      <c r="CY1027" s="432"/>
      <c r="CZ1027" s="432"/>
    </row>
    <row r="1028" s="422" customFormat="true" ht="17.1" hidden="true" customHeight="true" x14ac:dyDescent="0.2">
      <c r="A1028" s="660" t="s">
        <v>187</v>
      </c>
      <c r="B1028" s="661" t="s">
        <v>186</v>
      </c>
      <c r="C1028" s="662">
        <v>12405</v>
      </c>
      <c r="AG1028" s="415"/>
      <c r="AH1028" s="415"/>
      <c r="AI1028" s="415"/>
      <c r="AJ1028" s="415"/>
      <c r="AK1028" s="415"/>
      <c r="AL1028" s="415"/>
      <c r="AM1028" s="415"/>
      <c r="AN1028" s="415"/>
      <c r="AO1028" s="415"/>
      <c r="AP1028" s="415"/>
      <c r="AQ1028" s="415"/>
      <c r="AR1028" s="415"/>
      <c r="AS1028" s="415"/>
      <c r="AT1028" s="415"/>
      <c r="AU1028" s="415"/>
      <c r="AV1028" s="415"/>
      <c r="AW1028" s="415"/>
      <c r="AX1028" s="415"/>
      <c r="AY1028" s="415"/>
      <c r="AZ1028" s="415"/>
      <c r="BA1028" s="430"/>
      <c r="BB1028" s="497"/>
      <c r="BC1028"/>
      <c r="BD1028"/>
      <c r="BE1028"/>
      <c r="BF1028"/>
      <c r="BG1028"/>
      <c r="BH1028"/>
      <c r="BI1028"/>
      <c r="BJ1028"/>
      <c r="BK1028"/>
      <c r="BL1028"/>
      <c r="BM1028"/>
      <c r="BN1028"/>
      <c r="BO1028"/>
      <c r="BP1028"/>
      <c r="BQ1028"/>
      <c r="BR1028"/>
      <c r="BS1028"/>
      <c r="BT1028"/>
      <c r="BU1028"/>
      <c r="BV1028"/>
      <c r="BW1028"/>
      <c r="BX1028"/>
      <c r="BY1028" s="430"/>
      <c r="BZ1028" s="432"/>
      <c r="CA1028" s="432"/>
      <c r="CB1028" s="432"/>
      <c r="CC1028" s="432"/>
      <c r="CD1028" s="432"/>
      <c r="CE1028" s="432"/>
      <c r="CF1028" s="432"/>
      <c r="CG1028" s="432"/>
      <c r="CH1028" s="432"/>
      <c r="CI1028" s="432"/>
      <c r="CJ1028" s="432"/>
      <c r="CK1028" s="432"/>
      <c r="CL1028" s="432"/>
      <c r="CM1028" s="432"/>
      <c r="CN1028" s="432"/>
      <c r="CO1028" s="432"/>
      <c r="CP1028" s="432"/>
      <c r="CQ1028" s="432"/>
      <c r="CR1028" s="432"/>
      <c r="CS1028" s="432"/>
      <c r="CT1028" s="432"/>
      <c r="CU1028" s="432"/>
      <c r="CV1028" s="432"/>
      <c r="CW1028" s="432"/>
      <c r="CX1028" s="432"/>
      <c r="CY1028" s="432"/>
      <c r="CZ1028" s="432"/>
    </row>
    <row r="1029" s="422" customFormat="true" ht="17.1" hidden="true" customHeight="true" x14ac:dyDescent="0.2">
      <c r="A1029" s="660" t="s">
        <v>188</v>
      </c>
      <c r="B1029" s="661" t="s">
        <v>186</v>
      </c>
      <c r="C1029" s="662">
        <v>12405</v>
      </c>
      <c r="AG1029" s="415"/>
      <c r="AH1029" s="415"/>
      <c r="AI1029" s="415"/>
      <c r="AJ1029" s="415"/>
      <c r="AK1029" s="415"/>
      <c r="AL1029" s="415"/>
      <c r="AM1029" s="415"/>
      <c r="AN1029" s="415"/>
      <c r="AO1029" s="415"/>
      <c r="AP1029" s="415"/>
      <c r="AQ1029" s="415"/>
      <c r="AR1029" s="415"/>
      <c r="AS1029" s="415"/>
      <c r="AT1029" s="415"/>
      <c r="AU1029" s="415"/>
      <c r="AV1029" s="415"/>
      <c r="AW1029" s="415"/>
      <c r="AX1029" s="415"/>
      <c r="AY1029" s="415"/>
      <c r="AZ1029" s="415"/>
      <c r="BA1029" s="430"/>
      <c r="BB1029" s="497"/>
      <c r="BC1029"/>
      <c r="BD1029"/>
      <c r="BE1029"/>
      <c r="BF1029"/>
      <c r="BG1029"/>
      <c r="BH1029"/>
      <c r="BI1029"/>
      <c r="BJ1029"/>
      <c r="BK1029"/>
      <c r="BL1029"/>
      <c r="BM1029"/>
      <c r="BN1029"/>
      <c r="BO1029"/>
      <c r="BP1029"/>
      <c r="BQ1029"/>
      <c r="BR1029"/>
      <c r="BS1029"/>
      <c r="BT1029"/>
      <c r="BU1029"/>
      <c r="BV1029"/>
      <c r="BW1029"/>
      <c r="BX1029"/>
      <c r="BY1029" s="430"/>
      <c r="BZ1029" s="432"/>
      <c r="CA1029" s="432"/>
      <c r="CB1029" s="432"/>
      <c r="CC1029" s="432"/>
      <c r="CD1029" s="432"/>
      <c r="CE1029" s="432"/>
      <c r="CF1029" s="432"/>
      <c r="CG1029" s="432"/>
      <c r="CH1029" s="432"/>
      <c r="CI1029" s="432"/>
      <c r="CJ1029" s="432"/>
      <c r="CK1029" s="432"/>
      <c r="CL1029" s="432"/>
      <c r="CM1029" s="432"/>
      <c r="CN1029" s="432"/>
      <c r="CO1029" s="432"/>
      <c r="CP1029" s="432"/>
      <c r="CQ1029" s="432"/>
      <c r="CR1029" s="432"/>
      <c r="CS1029" s="432"/>
      <c r="CT1029" s="432"/>
      <c r="CU1029" s="432"/>
      <c r="CV1029" s="432"/>
      <c r="CW1029" s="432"/>
      <c r="CX1029" s="432"/>
      <c r="CY1029" s="432"/>
      <c r="CZ1029" s="432"/>
    </row>
    <row r="1030" s="422" customFormat="true" ht="17.1" hidden="true" customHeight="true" x14ac:dyDescent="0.2">
      <c r="A1030" s="660" t="s">
        <v>190</v>
      </c>
      <c r="B1030" s="661" t="s">
        <v>186</v>
      </c>
      <c r="C1030" s="662">
        <v>12405</v>
      </c>
      <c r="AG1030" s="415"/>
      <c r="AH1030" s="415"/>
      <c r="AI1030" s="415"/>
      <c r="AJ1030" s="415"/>
      <c r="AK1030" s="415"/>
      <c r="AL1030" s="415"/>
      <c r="AM1030" s="415"/>
      <c r="AN1030" s="415"/>
      <c r="AO1030" s="415"/>
      <c r="AP1030" s="415"/>
      <c r="AQ1030" s="415"/>
      <c r="AR1030" s="415"/>
      <c r="AS1030" s="415"/>
      <c r="AT1030" s="415"/>
      <c r="AU1030" s="415"/>
      <c r="AV1030" s="415"/>
      <c r="AW1030" s="415"/>
      <c r="AX1030" s="415"/>
      <c r="AY1030" s="415"/>
      <c r="AZ1030" s="415"/>
      <c r="BA1030" s="430"/>
      <c r="BB1030" s="497"/>
      <c r="BC1030"/>
      <c r="BD1030"/>
      <c r="BE1030"/>
      <c r="BF1030"/>
      <c r="BG1030"/>
      <c r="BH1030"/>
      <c r="BI1030"/>
      <c r="BJ1030"/>
      <c r="BK1030"/>
      <c r="BL1030"/>
      <c r="BM1030"/>
      <c r="BN1030"/>
      <c r="BO1030"/>
      <c r="BP1030"/>
      <c r="BQ1030"/>
      <c r="BR1030"/>
      <c r="BS1030"/>
      <c r="BT1030"/>
      <c r="BU1030"/>
      <c r="BV1030"/>
      <c r="BW1030"/>
      <c r="BX1030"/>
      <c r="BY1030" s="430"/>
      <c r="BZ1030" s="432"/>
      <c r="CA1030" s="432"/>
      <c r="CB1030" s="432"/>
      <c r="CC1030" s="432"/>
      <c r="CD1030" s="432"/>
      <c r="CE1030" s="432"/>
      <c r="CF1030" s="432"/>
      <c r="CG1030" s="432"/>
      <c r="CH1030" s="432"/>
      <c r="CI1030" s="432"/>
      <c r="CJ1030" s="432"/>
      <c r="CK1030" s="432"/>
      <c r="CL1030" s="432"/>
      <c r="CM1030" s="432"/>
      <c r="CN1030" s="432"/>
      <c r="CO1030" s="432"/>
      <c r="CP1030" s="432"/>
      <c r="CQ1030" s="432"/>
      <c r="CR1030" s="432"/>
      <c r="CS1030" s="432"/>
      <c r="CT1030" s="432"/>
      <c r="CU1030" s="432"/>
      <c r="CV1030" s="432"/>
      <c r="CW1030" s="432"/>
      <c r="CX1030" s="432"/>
      <c r="CY1030" s="432"/>
      <c r="CZ1030" s="432"/>
    </row>
    <row r="1031" s="422" customFormat="true" ht="17.1" customHeight="true" x14ac:dyDescent="0.2">
      <c r="A1031" s="1167" t="s">
        <v>192</v>
      </c>
      <c r="B1031" s="661" t="s">
        <v>193</v>
      </c>
      <c r="C1031" s="662">
        <v>2992</v>
      </c>
      <c r="AG1031" s="415"/>
      <c r="AH1031" s="415"/>
      <c r="AI1031" s="415"/>
      <c r="AJ1031" s="415"/>
      <c r="AK1031" s="415"/>
      <c r="AL1031" s="415"/>
      <c r="AM1031" s="415"/>
      <c r="AN1031" s="415"/>
      <c r="AO1031" s="415"/>
      <c r="AP1031" s="415"/>
      <c r="AQ1031" s="415"/>
      <c r="AR1031" s="415"/>
      <c r="AS1031" s="415"/>
      <c r="AT1031" s="415"/>
      <c r="AU1031" s="415"/>
      <c r="AV1031" s="415"/>
      <c r="AW1031" s="415"/>
      <c r="AX1031" s="415"/>
      <c r="AY1031" s="415"/>
      <c r="AZ1031" s="415"/>
      <c r="BA1031" s="430"/>
      <c r="BB1031" s="497"/>
      <c r="BC1031"/>
      <c r="BD1031"/>
      <c r="BE1031"/>
      <c r="BF1031"/>
      <c r="BG1031"/>
      <c r="BH1031"/>
      <c r="BI1031"/>
      <c r="BJ1031"/>
      <c r="BK1031"/>
      <c r="BL1031"/>
      <c r="BM1031"/>
      <c r="BN1031"/>
      <c r="BO1031"/>
      <c r="BP1031"/>
      <c r="BQ1031"/>
      <c r="BR1031"/>
      <c r="BS1031"/>
      <c r="BT1031"/>
      <c r="BU1031"/>
      <c r="BV1031"/>
      <c r="BW1031"/>
      <c r="BX1031"/>
      <c r="BY1031" s="430"/>
      <c r="BZ1031" s="432"/>
      <c r="CA1031" s="432"/>
      <c r="CB1031" s="432"/>
      <c r="CC1031" s="432"/>
      <c r="CD1031" s="432"/>
      <c r="CE1031" s="432"/>
      <c r="CF1031" s="432"/>
      <c r="CG1031" s="432"/>
      <c r="CH1031" s="432"/>
      <c r="CI1031" s="432"/>
      <c r="CJ1031" s="432"/>
      <c r="CK1031" s="432"/>
      <c r="CL1031" s="432"/>
      <c r="CM1031" s="432"/>
      <c r="CN1031" s="432"/>
      <c r="CO1031" s="432"/>
      <c r="CP1031" s="432"/>
      <c r="CQ1031" s="432"/>
      <c r="CR1031" s="432"/>
      <c r="CS1031" s="432"/>
      <c r="CT1031" s="432"/>
      <c r="CU1031" s="432"/>
      <c r="CV1031" s="432"/>
      <c r="CW1031" s="432"/>
      <c r="CX1031" s="432"/>
      <c r="CY1031" s="432"/>
      <c r="CZ1031" s="432"/>
    </row>
    <row r="1032" s="422" customFormat="true" ht="17.1" customHeight="true" x14ac:dyDescent="0.2">
      <c r="A1032" s="1167"/>
      <c r="B1032" s="661" t="s">
        <v>194</v>
      </c>
      <c r="C1032" s="662">
        <v>9413</v>
      </c>
      <c r="AG1032" s="415"/>
      <c r="AH1032" s="415"/>
      <c r="AI1032" s="415"/>
      <c r="AJ1032" s="415"/>
      <c r="AK1032" s="415"/>
      <c r="AL1032" s="415"/>
      <c r="AM1032" s="415"/>
      <c r="AN1032" s="415"/>
      <c r="AO1032" s="415"/>
      <c r="AP1032" s="415"/>
      <c r="AQ1032" s="415"/>
      <c r="AR1032" s="415"/>
      <c r="AS1032" s="415"/>
      <c r="AT1032" s="415"/>
      <c r="AU1032" s="415"/>
      <c r="AV1032" s="415"/>
      <c r="AW1032" s="415"/>
      <c r="AX1032" s="415"/>
      <c r="AY1032" s="415"/>
      <c r="AZ1032" s="415"/>
      <c r="BA1032" s="430"/>
      <c r="BB1032" s="497"/>
      <c r="BC1032"/>
      <c r="BD1032"/>
      <c r="BE1032"/>
      <c r="BF1032"/>
      <c r="BG1032"/>
      <c r="BH1032"/>
      <c r="BI1032"/>
      <c r="BJ1032"/>
      <c r="BK1032"/>
      <c r="BL1032"/>
      <c r="BM1032"/>
      <c r="BN1032"/>
      <c r="BO1032"/>
      <c r="BP1032"/>
      <c r="BQ1032"/>
      <c r="BR1032"/>
      <c r="BS1032"/>
      <c r="BT1032"/>
      <c r="BU1032"/>
      <c r="BV1032"/>
      <c r="BW1032"/>
      <c r="BX1032"/>
      <c r="BY1032" s="430"/>
      <c r="BZ1032" s="432"/>
      <c r="CA1032" s="432"/>
      <c r="CB1032" s="432"/>
      <c r="CC1032" s="432"/>
      <c r="CD1032" s="432"/>
      <c r="CE1032" s="432"/>
      <c r="CF1032" s="432"/>
      <c r="CG1032" s="432"/>
      <c r="CH1032" s="432"/>
      <c r="CI1032" s="432"/>
      <c r="CJ1032" s="432"/>
      <c r="CK1032" s="432"/>
      <c r="CL1032" s="432"/>
      <c r="CM1032" s="432"/>
      <c r="CN1032" s="432"/>
      <c r="CO1032" s="432"/>
      <c r="CP1032" s="432"/>
      <c r="CQ1032" s="432"/>
      <c r="CR1032" s="432"/>
      <c r="CS1032" s="432"/>
      <c r="CT1032" s="432"/>
      <c r="CU1032" s="432"/>
      <c r="CV1032" s="432"/>
      <c r="CW1032" s="432"/>
      <c r="CX1032" s="432"/>
      <c r="CY1032" s="432"/>
      <c r="CZ1032" s="432"/>
    </row>
    <row r="1033" s="422" customFormat="true" ht="17.1" customHeight="true" x14ac:dyDescent="0.2">
      <c r="A1033" s="1168"/>
      <c r="B1033" s="663" t="s">
        <v>195</v>
      </c>
      <c r="C1033" s="664">
        <v>0</v>
      </c>
      <c r="AG1033" s="415"/>
      <c r="AH1033" s="415"/>
      <c r="AI1033" s="415"/>
      <c r="AJ1033" s="415"/>
      <c r="AK1033" s="415"/>
      <c r="AL1033" s="415"/>
      <c r="AM1033" s="415"/>
      <c r="AN1033" s="415"/>
      <c r="AO1033" s="415"/>
      <c r="AP1033" s="415"/>
      <c r="AQ1033" s="415"/>
      <c r="AR1033" s="415"/>
      <c r="AS1033" s="415"/>
      <c r="AT1033" s="415"/>
      <c r="AU1033" s="415"/>
      <c r="AV1033" s="415"/>
      <c r="AW1033" s="415"/>
      <c r="AX1033" s="415"/>
      <c r="AY1033" s="415"/>
      <c r="AZ1033" s="415"/>
      <c r="BA1033" s="695"/>
      <c r="BB1033" s="388"/>
      <c r="BC1033" s="695"/>
      <c r="BD1033" s="695"/>
      <c r="BE1033" s="695"/>
      <c r="BF1033" s="695"/>
      <c r="BG1033" s="695"/>
      <c r="BH1033" s="695"/>
      <c r="BI1033" s="695"/>
      <c r="BJ1033" s="695"/>
      <c r="BK1033" s="695"/>
      <c r="BL1033" s="695"/>
      <c r="BM1033" s="695"/>
      <c r="BN1033" s="695"/>
      <c r="BO1033" s="695"/>
      <c r="BP1033" s="695"/>
      <c r="BQ1033" s="695"/>
      <c r="BR1033" s="695"/>
      <c r="BS1033" s="695"/>
      <c r="BT1033" s="695"/>
      <c r="BU1033" s="695"/>
      <c r="BV1033" s="695"/>
      <c r="BW1033" s="695"/>
      <c r="BX1033" s="695"/>
      <c r="BY1033" s="695"/>
      <c r="BZ1033" s="415"/>
      <c r="CA1033" s="415"/>
      <c r="CB1033" s="415"/>
      <c r="CC1033" s="415"/>
      <c r="CD1033" s="415"/>
      <c r="CE1033" s="415"/>
      <c r="CF1033" s="415"/>
      <c r="CG1033" s="415"/>
      <c r="CH1033" s="415"/>
      <c r="CI1033" s="415"/>
      <c r="CJ1033" s="415"/>
      <c r="CK1033" s="415"/>
      <c r="CL1033" s="415"/>
      <c r="CM1033" s="415"/>
      <c r="CN1033" s="415"/>
      <c r="CO1033" s="415"/>
      <c r="CP1033" s="415"/>
      <c r="CQ1033" s="415"/>
      <c r="CR1033" s="415"/>
      <c r="CS1033" s="415"/>
      <c r="CT1033" s="415"/>
      <c r="CU1033" s="415"/>
      <c r="CV1033" s="415"/>
      <c r="CW1033" s="415"/>
      <c r="CX1033" s="415"/>
      <c r="CY1033" s="415"/>
      <c r="CZ1033" s="415"/>
    </row>
    <row r="1034" s="422" customFormat="true" ht="12.95" customHeight="true" x14ac:dyDescent="0.2">
      <c r="A1034" s="1169" t="s">
        <v>496</v>
      </c>
      <c r="B1034" s="1169"/>
      <c r="C1034" s="1169"/>
      <c r="AG1034" s="415"/>
      <c r="AH1034" s="415"/>
      <c r="AI1034" s="415"/>
      <c r="AJ1034" s="415"/>
      <c r="AK1034" s="415"/>
      <c r="AL1034" s="415"/>
      <c r="AM1034" s="415"/>
      <c r="AN1034" s="415"/>
      <c r="AO1034" s="415"/>
      <c r="AP1034" s="415"/>
      <c r="AQ1034" s="415"/>
      <c r="AR1034" s="415"/>
      <c r="AS1034" s="415"/>
      <c r="AT1034" s="415"/>
      <c r="AU1034" s="415"/>
      <c r="AV1034" s="415"/>
      <c r="AW1034" s="415"/>
      <c r="AX1034" s="415"/>
      <c r="AY1034" s="415"/>
      <c r="AZ1034" s="415"/>
      <c r="BA1034" s="430"/>
      <c r="BB1034" s="497"/>
      <c r="BC1034"/>
      <c r="BD1034"/>
      <c r="BE1034"/>
      <c r="BF1034"/>
      <c r="BG1034"/>
      <c r="BH1034"/>
      <c r="BI1034"/>
      <c r="BJ1034"/>
      <c r="BK1034"/>
      <c r="BL1034"/>
      <c r="BM1034"/>
      <c r="BN1034"/>
      <c r="BO1034"/>
      <c r="BP1034"/>
      <c r="BQ1034"/>
      <c r="BR1034"/>
      <c r="BS1034"/>
      <c r="BT1034"/>
      <c r="BU1034"/>
      <c r="BV1034"/>
      <c r="BW1034"/>
      <c r="BX1034"/>
      <c r="BY1034" s="430"/>
      <c r="BZ1034" s="432"/>
      <c r="CA1034" s="432"/>
      <c r="CB1034" s="432"/>
      <c r="CC1034" s="432"/>
      <c r="CD1034" s="432"/>
      <c r="CE1034" s="432"/>
      <c r="CF1034" s="432"/>
      <c r="CG1034" s="432"/>
      <c r="CH1034" s="432"/>
      <c r="CI1034" s="432"/>
      <c r="CJ1034" s="432"/>
      <c r="CK1034" s="432"/>
      <c r="CL1034" s="432"/>
      <c r="CM1034" s="432"/>
      <c r="CN1034" s="432"/>
      <c r="CO1034" s="432"/>
      <c r="CP1034" s="432"/>
      <c r="CQ1034" s="432"/>
      <c r="CR1034" s="432"/>
      <c r="CS1034" s="432"/>
      <c r="CT1034" s="432"/>
      <c r="CU1034" s="432"/>
      <c r="CV1034" s="432"/>
      <c r="CW1034" s="432"/>
      <c r="CX1034" s="432"/>
      <c r="CY1034" s="432"/>
      <c r="CZ1034" s="432"/>
    </row>
    <row r="1035" s="422" customFormat="true" ht="15" customHeight="true" x14ac:dyDescent="0.2">
      <c r="B1035" s="586"/>
      <c r="AG1035" s="415"/>
      <c r="AH1035" s="415"/>
      <c r="AI1035" s="415"/>
      <c r="AJ1035" s="415"/>
      <c r="AK1035" s="415"/>
      <c r="AL1035" s="415"/>
      <c r="AM1035" s="415"/>
      <c r="AN1035" s="415"/>
      <c r="AO1035" s="415"/>
      <c r="AP1035" s="415"/>
      <c r="AQ1035" s="415"/>
      <c r="AR1035" s="415"/>
      <c r="AS1035" s="415"/>
      <c r="AT1035" s="415"/>
      <c r="AU1035" s="415"/>
      <c r="AV1035" s="415"/>
      <c r="AW1035" s="415"/>
      <c r="AX1035" s="415"/>
      <c r="AY1035" s="415"/>
      <c r="AZ1035" s="415"/>
      <c r="BA1035" s="694"/>
      <c r="BB1035" s="443"/>
      <c r="BC1035" s="694"/>
      <c r="BD1035" s="694"/>
      <c r="BE1035" s="694"/>
      <c r="BF1035" s="694"/>
      <c r="BG1035" s="694"/>
      <c r="BH1035" s="694"/>
      <c r="BI1035" s="694"/>
      <c r="BJ1035" s="694"/>
      <c r="BK1035" s="694"/>
      <c r="BL1035" s="694"/>
      <c r="BM1035" s="694"/>
      <c r="BN1035" s="694"/>
      <c r="BO1035" s="694"/>
      <c r="BP1035" s="694"/>
      <c r="BQ1035" s="694"/>
      <c r="BR1035" s="694"/>
      <c r="BS1035" s="694"/>
      <c r="BT1035" s="694"/>
      <c r="BU1035" s="694"/>
      <c r="BV1035" s="694"/>
      <c r="BW1035" s="694"/>
      <c r="BX1035" s="694"/>
      <c r="BY1035" s="694"/>
      <c r="BZ1035" s="415"/>
      <c r="CA1035" s="415"/>
      <c r="CB1035" s="415"/>
      <c r="CC1035" s="415"/>
      <c r="CD1035" s="415"/>
      <c r="CE1035" s="415"/>
      <c r="CF1035" s="415"/>
      <c r="CG1035" s="415"/>
      <c r="CH1035" s="415"/>
      <c r="CI1035" s="415"/>
      <c r="CJ1035" s="415"/>
      <c r="CK1035" s="415"/>
      <c r="CL1035" s="415"/>
      <c r="CM1035" s="415"/>
      <c r="CN1035" s="415"/>
      <c r="CO1035" s="415"/>
      <c r="CP1035" s="415"/>
      <c r="CQ1035" s="415"/>
      <c r="CR1035" s="415"/>
      <c r="CS1035" s="415"/>
      <c r="CT1035" s="415"/>
      <c r="CU1035" s="415"/>
      <c r="CV1035" s="415"/>
      <c r="CW1035" s="415"/>
      <c r="CX1035" s="415"/>
      <c r="CY1035" s="415"/>
      <c r="CZ1035" s="415"/>
    </row>
    <row r="1036" ht="15" customHeight="true" x14ac:dyDescent="0.25">
      <c r="A1036" s="498" t="s">
        <v>121</v>
      </c>
      <c r="B1036" s="370" t="s">
        <v>122</v>
      </c>
    </row>
    <row r="1037" ht="15" customHeight="true" x14ac:dyDescent="0.2">
      <c r="A1037" s="499" t="str">
        <f>R15</f>
        <v>Central Hill</v>
      </c>
      <c r="B1037" s="499">
        <f>BR122+BR123</f>
        <v>8746.3162494495427</v>
      </c>
    </row>
    <row r="1038" ht="15" customHeight="true" x14ac:dyDescent="0.2">
      <c r="A1038" s="499" t="str">
        <f>S15</f>
        <v>Central Mountain</v>
      </c>
      <c r="B1038" s="499">
        <f>BS122+BS123</f>
        <v>1147.9901538719364</v>
      </c>
    </row>
    <row r="1039" ht="15" customHeight="true" x14ac:dyDescent="0.2">
      <c r="A1039" s="499" t="str">
        <f>T15</f>
        <v>Central Terai</v>
      </c>
      <c r="B1039" s="499">
        <f>BT122+BT123</f>
        <v>10248.238826054087</v>
      </c>
    </row>
    <row r="1040" ht="15" customHeight="true" x14ac:dyDescent="0.2">
      <c r="A1040" s="499" t="str">
        <f>U15</f>
        <v>Eastern Hill</v>
      </c>
      <c r="B1040" s="499">
        <f>BU122+BU123</f>
        <v>3168.9770747503039</v>
      </c>
    </row>
    <row r="1041" ht="15" customHeight="true" x14ac:dyDescent="0.2">
      <c r="A1041" s="499" t="str">
        <f>V15</f>
        <v>Eastern Mountain</v>
      </c>
      <c r="B1041" s="499">
        <f>BV122+BV123</f>
        <v>778.79696186531237</v>
      </c>
    </row>
    <row r="1042" ht="15" customHeight="true" x14ac:dyDescent="0.2">
      <c r="A1042" s="499" t="str">
        <f>W15</f>
        <v>Eastern Terai</v>
      </c>
      <c r="B1042" s="499">
        <f>BW122+BW123</f>
        <v>8250.9288531008333</v>
      </c>
    </row>
    <row r="1043" ht="15" customHeight="true" x14ac:dyDescent="0.2">
      <c r="A1043" s="499" t="str">
        <f>X15</f>
        <v>Far-Western Hill</v>
      </c>
      <c r="B1043" s="499">
        <f>BX122+XR123</f>
        <v>1538.9021216891647</v>
      </c>
    </row>
    <row r="1044" ht="15" customHeight="true" x14ac:dyDescent="0.2">
      <c r="A1044" s="499" t="str">
        <f>Y15</f>
        <v>Far-Western Mountain</v>
      </c>
      <c r="B1044" s="499">
        <f>BY122+BY123</f>
        <v>1013.807336188588</v>
      </c>
    </row>
    <row r="1045" ht="15" customHeight="true" x14ac:dyDescent="0.2">
      <c r="A1045" s="499" t="str">
        <f>Z15</f>
        <v>Far-WesternTerai</v>
      </c>
      <c r="B1045" s="499">
        <f>BZ122+BZ123</f>
        <v>2696.6429142409943</v>
      </c>
    </row>
    <row r="1046" ht="15" customHeight="true" x14ac:dyDescent="0.2">
      <c r="A1046" s="443" t="str">
        <f>AA15</f>
        <v>MId-Western Hill</v>
      </c>
      <c r="B1046" s="499">
        <f>CA122+CA123</f>
        <v>3590.5593600413731</v>
      </c>
    </row>
    <row r="1047" ht="15" customHeight="true" x14ac:dyDescent="0.2">
      <c r="A1047" s="443" t="str">
        <f>AB15</f>
        <v>MId-Western Mountain</v>
      </c>
      <c r="B1047" s="499">
        <f>CB122+CB123</f>
        <v>797.64763275618054</v>
      </c>
    </row>
    <row r="1048" ht="15" customHeight="true" x14ac:dyDescent="0.2">
      <c r="A1048" s="443" t="str">
        <f>AC15</f>
        <v>MId-WesternTerai</v>
      </c>
      <c r="B1048" s="499">
        <f>CC122+CC123</f>
        <v>3276.2261649849306</v>
      </c>
    </row>
    <row r="1049" ht="15" customHeight="true" x14ac:dyDescent="0.2">
      <c r="A1049" s="443" t="str">
        <f>AD15</f>
        <v>Western  Hill</v>
      </c>
      <c r="B1049" s="499">
        <f>CD122+CD123</f>
        <v>6370.7567672870691</v>
      </c>
    </row>
    <row r="1050" ht="15" customHeight="true" x14ac:dyDescent="0.2">
      <c r="A1050" s="443" t="str">
        <f>AE15</f>
        <v>Western  Terai</v>
      </c>
      <c r="B1050" s="499">
        <f>CE122+CE123</f>
        <v>4824.8146571351581</v>
      </c>
    </row>
    <row r="1051" ht="15" customHeight="true" x14ac:dyDescent="0.2">
      <c r="A1051" s="443" t="str">
        <f>AF15</f>
        <v>Western Mountain</v>
      </c>
      <c r="B1051" s="499">
        <f>CF122+CF123</f>
        <v>32.453722500660454</v>
      </c>
    </row>
    <row r="1052" ht="15" customHeight="true" x14ac:dyDescent="0.2">
      <c r="A1052" s="443">
        <f>AG15</f>
        <v>0</v>
      </c>
      <c r="B1052" s="499">
        <f>CG122+CG123</f>
        <v>0</v>
      </c>
    </row>
    <row r="1053" ht="15" customHeight="true" x14ac:dyDescent="0.2">
      <c r="A1053" s="443">
        <f>AH15</f>
        <v>0</v>
      </c>
      <c r="B1053" s="499">
        <f>CH122+CH123</f>
        <v>0</v>
      </c>
    </row>
    <row r="1054" ht="15" customHeight="true" x14ac:dyDescent="0.2">
      <c r="A1054" s="443">
        <f>AI15</f>
        <v>0</v>
      </c>
      <c r="B1054" s="499">
        <f>CI122+CI123</f>
        <v>0</v>
      </c>
    </row>
    <row r="1055" ht="15" customHeight="true" x14ac:dyDescent="0.2">
      <c r="A1055" s="443">
        <f>AJ15</f>
        <v>0</v>
      </c>
      <c r="B1055" s="499">
        <f>CJ122+CJ123</f>
        <v>0</v>
      </c>
    </row>
    <row r="1056" ht="15" customHeight="true" x14ac:dyDescent="0.2">
      <c r="A1056" s="443">
        <f>AK15</f>
        <v>0</v>
      </c>
      <c r="B1056" s="499">
        <f>CK122+CK123</f>
        <v>0</v>
      </c>
    </row>
    <row r="1057" ht="15" customHeight="true" x14ac:dyDescent="0.2">
      <c r="A1057" s="443">
        <f>AL15</f>
        <v>0</v>
      </c>
      <c r="B1057" s="499">
        <f>CL122+CL123</f>
        <v>0</v>
      </c>
    </row>
    <row r="1058" ht="15" customHeight="true" x14ac:dyDescent="0.2">
      <c r="A1058" s="443">
        <f>AM15</f>
        <v>0</v>
      </c>
      <c r="B1058" s="499">
        <f>CM122+CM123</f>
        <v>0</v>
      </c>
    </row>
    <row r="1059" ht="15" customHeight="true" x14ac:dyDescent="0.2">
      <c r="A1059" s="443">
        <f>AN15</f>
        <v>0</v>
      </c>
      <c r="B1059" s="499">
        <f>CN122+CN123</f>
        <v>0</v>
      </c>
    </row>
    <row r="1060" ht="15" customHeight="true" x14ac:dyDescent="0.2">
      <c r="A1060" s="443">
        <f>AO15</f>
        <v>0</v>
      </c>
      <c r="B1060" s="499">
        <f>CO122+CO123</f>
        <v>0</v>
      </c>
    </row>
    <row r="1061" ht="15" customHeight="true" x14ac:dyDescent="0.2">
      <c r="A1061" s="443">
        <f>AP15</f>
        <v>0</v>
      </c>
      <c r="B1061" s="499">
        <f>CP122+CP123</f>
        <v>0</v>
      </c>
    </row>
    <row r="1062" ht="15" customHeight="true" x14ac:dyDescent="0.2">
      <c r="A1062" s="443">
        <f>AQ15</f>
        <v>0</v>
      </c>
      <c r="B1062" s="499">
        <f>CQ122+CQ123</f>
        <v>0</v>
      </c>
    </row>
    <row r="1063" ht="15" customHeight="true" x14ac:dyDescent="0.2">
      <c r="A1063" s="443">
        <f>AR15</f>
        <v>0</v>
      </c>
      <c r="B1063" s="499">
        <f>CR122+CR123</f>
        <v>0</v>
      </c>
    </row>
    <row r="1064" ht="15" customHeight="true" x14ac:dyDescent="0.2">
      <c r="A1064" s="443">
        <f>AS15</f>
        <v>0</v>
      </c>
      <c r="B1064" s="499">
        <f>CS122+CS123</f>
        <v>0</v>
      </c>
    </row>
    <row r="1065" ht="15" customHeight="true" x14ac:dyDescent="0.2">
      <c r="A1065" s="443">
        <f>AT15</f>
        <v>0</v>
      </c>
      <c r="B1065" s="499">
        <f>CT122+CT123</f>
        <v>0</v>
      </c>
    </row>
    <row r="1066" ht="15" customHeight="true" x14ac:dyDescent="0.2">
      <c r="A1066" s="443">
        <f>AU15</f>
        <v>0</v>
      </c>
      <c r="B1066" s="499">
        <f>CU122+CU123</f>
        <v>0</v>
      </c>
    </row>
    <row r="1067" ht="15" customHeight="true" x14ac:dyDescent="0.2">
      <c r="A1067" s="443">
        <f>AV15</f>
        <v>0</v>
      </c>
      <c r="B1067" s="499">
        <f>CV122+CV123</f>
        <v>0</v>
      </c>
    </row>
    <row r="1068" ht="15" customHeight="true" x14ac:dyDescent="0.2">
      <c r="A1068" s="443">
        <f>AW15</f>
        <v>0</v>
      </c>
      <c r="B1068" s="499">
        <f>CW122+CW123</f>
        <v>0</v>
      </c>
    </row>
    <row r="1069" ht="15" customHeight="true" x14ac:dyDescent="0.2">
      <c r="A1069" s="443">
        <f>AX15</f>
        <v>0</v>
      </c>
      <c r="B1069" s="499">
        <f>CX122+CX123</f>
        <v>0</v>
      </c>
    </row>
    <row r="1070" ht="15" customHeight="true" x14ac:dyDescent="0.2">
      <c r="A1070" s="443">
        <f>AY15</f>
        <v>0</v>
      </c>
      <c r="B1070" s="499">
        <f>CY122+CY123</f>
        <v>0</v>
      </c>
    </row>
    <row r="1071" ht="15" customHeight="true" x14ac:dyDescent="0.2">
      <c r="A1071" s="443"/>
      <c r="B1071" s="499"/>
    </row>
    <row r="1072" ht="15" customHeight="true" x14ac:dyDescent="0.2">
      <c r="A1072" s="499">
        <f>34-COUNTIF(A1037:A1071,"0")</f>
        <v>15</v>
      </c>
      <c r="B1072" s="443" t="s">
        <v>140</v>
      </c>
    </row>
    <row r="1100" s="415" customFormat="true" ht="17.1" customHeight="true" x14ac:dyDescent="0.2">
      <c r="A1100" s="1036"/>
      <c r="B1100" s="1033"/>
      <c r="BA1100" s="694"/>
      <c r="BB1100" s="443"/>
      <c r="BC1100" s="694"/>
      <c r="BD1100" s="694"/>
      <c r="BE1100" s="694"/>
      <c r="BF1100" s="694"/>
      <c r="BG1100" s="694"/>
      <c r="BH1100" s="694"/>
      <c r="BI1100" s="694"/>
      <c r="BJ1100" s="694"/>
      <c r="BK1100" s="694"/>
      <c r="BL1100" s="694"/>
      <c r="BM1100" s="694"/>
      <c r="BN1100" s="694"/>
      <c r="BO1100" s="694"/>
      <c r="BP1100" s="694"/>
      <c r="BQ1100" s="694"/>
      <c r="BR1100" s="694"/>
      <c r="BS1100" s="694"/>
      <c r="BT1100" s="694"/>
      <c r="BU1100" s="694"/>
      <c r="BV1100" s="694"/>
      <c r="BW1100" s="694"/>
      <c r="BX1100" s="694"/>
      <c r="BY1100" s="694"/>
    </row>
    <row r="1101" s="415" customFormat="true" ht="17.1" customHeight="true" x14ac:dyDescent="0.2">
      <c r="A1101" s="1037"/>
      <c r="B1101" s="1034"/>
      <c r="BA1101" s="694"/>
      <c r="BB1101" s="443"/>
      <c r="BC1101" s="694"/>
      <c r="BD1101" s="694"/>
      <c r="BE1101" s="694"/>
      <c r="BF1101" s="694"/>
      <c r="BG1101" s="694"/>
      <c r="BH1101" s="694"/>
      <c r="BI1101" s="694"/>
      <c r="BJ1101" s="694"/>
      <c r="BK1101" s="694"/>
      <c r="BL1101" s="694"/>
      <c r="BM1101" s="694"/>
      <c r="BN1101" s="694"/>
      <c r="BO1101" s="694"/>
      <c r="BP1101" s="694"/>
      <c r="BQ1101" s="694"/>
      <c r="BR1101" s="694"/>
      <c r="BS1101" s="694"/>
      <c r="BT1101" s="694"/>
      <c r="BU1101" s="694"/>
      <c r="BV1101" s="694"/>
      <c r="BW1101" s="694"/>
      <c r="BX1101" s="694"/>
      <c r="BY1101" s="694"/>
    </row>
    <row r="1102" s="415" customFormat="true" ht="15" customHeight="true" x14ac:dyDescent="0.2">
      <c r="BA1102" s="694"/>
      <c r="BB1102" s="443"/>
      <c r="BC1102" s="694"/>
      <c r="BD1102" s="694"/>
      <c r="BE1102" s="694"/>
      <c r="BF1102" s="694"/>
      <c r="BG1102" s="694"/>
      <c r="BH1102" s="694"/>
      <c r="BI1102" s="694"/>
      <c r="BJ1102" s="694"/>
      <c r="BK1102" s="694"/>
      <c r="BL1102" s="694"/>
      <c r="BM1102" s="694"/>
      <c r="BN1102" s="694"/>
      <c r="BO1102" s="694"/>
      <c r="BP1102" s="694"/>
      <c r="BQ1102" s="694"/>
      <c r="BR1102" s="694"/>
      <c r="BS1102" s="694"/>
      <c r="BT1102" s="694"/>
      <c r="BU1102" s="694"/>
      <c r="BV1102" s="694"/>
      <c r="BW1102" s="694"/>
      <c r="BX1102" s="694"/>
      <c r="BY1102" s="694"/>
    </row>
    <row r="1103" s="415" customFormat="true" ht="15" customHeight="true" x14ac:dyDescent="0.2">
      <c r="BA1103" s="694"/>
      <c r="BB1103" s="443"/>
      <c r="BC1103" s="694"/>
      <c r="BD1103" s="694"/>
      <c r="BE1103" s="694"/>
      <c r="BF1103" s="694"/>
      <c r="BG1103" s="694"/>
      <c r="BH1103" s="694"/>
      <c r="BI1103" s="694"/>
      <c r="BJ1103" s="694"/>
      <c r="BK1103" s="694"/>
      <c r="BL1103" s="694"/>
      <c r="BM1103" s="694"/>
      <c r="BN1103" s="694"/>
      <c r="BO1103" s="694"/>
      <c r="BP1103" s="694"/>
      <c r="BQ1103" s="694"/>
      <c r="BR1103" s="694"/>
      <c r="BS1103" s="694"/>
      <c r="BT1103" s="694"/>
      <c r="BU1103" s="694"/>
      <c r="BV1103" s="694"/>
      <c r="BW1103" s="694"/>
      <c r="BX1103" s="694"/>
      <c r="BY1103" s="694"/>
    </row>
    <row r="1104" s="415" customFormat="true" ht="15" customHeight="true" x14ac:dyDescent="0.2">
      <c r="BA1104" s="694"/>
      <c r="BB1104" s="443"/>
      <c r="BC1104" s="694"/>
      <c r="BD1104" s="694"/>
      <c r="BE1104" s="694"/>
      <c r="BF1104" s="694"/>
      <c r="BG1104" s="694"/>
      <c r="BH1104" s="694"/>
      <c r="BI1104" s="694"/>
      <c r="BJ1104" s="694"/>
      <c r="BK1104" s="694"/>
      <c r="BL1104" s="694"/>
      <c r="BM1104" s="694"/>
      <c r="BN1104" s="694"/>
      <c r="BO1104" s="694"/>
      <c r="BP1104" s="694"/>
      <c r="BQ1104" s="694"/>
      <c r="BR1104" s="694"/>
      <c r="BS1104" s="694"/>
      <c r="BT1104" s="694"/>
      <c r="BU1104" s="694"/>
      <c r="BV1104" s="694"/>
      <c r="BW1104" s="694"/>
      <c r="BX1104" s="694"/>
      <c r="BY1104" s="694"/>
    </row>
    <row r="1105" s="415" customFormat="true" ht="15" customHeight="true" x14ac:dyDescent="0.2">
      <c r="BA1105" s="694"/>
      <c r="BB1105" s="443"/>
      <c r="BC1105" s="694"/>
      <c r="BD1105" s="694"/>
      <c r="BE1105" s="694"/>
      <c r="BF1105" s="694"/>
      <c r="BG1105" s="694"/>
      <c r="BH1105" s="694"/>
      <c r="BI1105" s="694"/>
      <c r="BJ1105" s="694"/>
      <c r="BK1105" s="694"/>
      <c r="BL1105" s="694"/>
      <c r="BM1105" s="694"/>
      <c r="BN1105" s="694"/>
      <c r="BO1105" s="694"/>
      <c r="BP1105" s="694"/>
      <c r="BQ1105" s="694"/>
      <c r="BR1105" s="694"/>
      <c r="BS1105" s="694"/>
      <c r="BT1105" s="694"/>
      <c r="BU1105" s="694"/>
      <c r="BV1105" s="694"/>
      <c r="BW1105" s="694"/>
      <c r="BX1105" s="694"/>
      <c r="BY1105" s="694"/>
    </row>
    <row r="1106" s="415" customFormat="true" ht="15" customHeight="true" x14ac:dyDescent="0.2">
      <c r="BA1106" s="694"/>
      <c r="BB1106" s="443"/>
      <c r="BC1106" s="694"/>
      <c r="BD1106" s="694"/>
      <c r="BE1106" s="694"/>
      <c r="BF1106" s="694"/>
      <c r="BG1106" s="694"/>
      <c r="BH1106" s="694"/>
      <c r="BI1106" s="694"/>
      <c r="BJ1106" s="694"/>
      <c r="BK1106" s="694"/>
      <c r="BL1106" s="694"/>
      <c r="BM1106" s="694"/>
      <c r="BN1106" s="694"/>
      <c r="BO1106" s="694"/>
      <c r="BP1106" s="694"/>
      <c r="BQ1106" s="694"/>
      <c r="BR1106" s="694"/>
      <c r="BS1106" s="694"/>
      <c r="BT1106" s="694"/>
      <c r="BU1106" s="694"/>
      <c r="BV1106" s="694"/>
      <c r="BW1106" s="694"/>
      <c r="BX1106" s="694"/>
      <c r="BY1106" s="694"/>
    </row>
    <row r="1107" s="415" customFormat="true" ht="15" customHeight="true" x14ac:dyDescent="0.2">
      <c r="BA1107" s="694"/>
      <c r="BB1107" s="443"/>
      <c r="BC1107" s="694"/>
      <c r="BD1107" s="694"/>
      <c r="BE1107" s="694"/>
      <c r="BF1107" s="694"/>
      <c r="BG1107" s="694"/>
      <c r="BH1107" s="694"/>
      <c r="BI1107" s="694"/>
      <c r="BJ1107" s="694"/>
      <c r="BK1107" s="694"/>
      <c r="BL1107" s="694"/>
      <c r="BM1107" s="694"/>
      <c r="BN1107" s="694"/>
      <c r="BO1107" s="694"/>
      <c r="BP1107" s="694"/>
      <c r="BQ1107" s="694"/>
      <c r="BR1107" s="694"/>
      <c r="BS1107" s="694"/>
      <c r="BT1107" s="694"/>
      <c r="BU1107" s="694"/>
      <c r="BV1107" s="694"/>
      <c r="BW1107" s="694"/>
      <c r="BX1107" s="694"/>
      <c r="BY1107" s="694"/>
    </row>
    <row r="1108" s="415" customFormat="true" ht="15" customHeight="true" x14ac:dyDescent="0.2">
      <c r="BA1108" s="694"/>
      <c r="BB1108" s="443"/>
      <c r="BC1108" s="694"/>
      <c r="BD1108" s="694"/>
      <c r="BE1108" s="694"/>
      <c r="BF1108" s="694"/>
      <c r="BG1108" s="694"/>
      <c r="BH1108" s="694"/>
      <c r="BI1108" s="694"/>
      <c r="BJ1108" s="694"/>
      <c r="BK1108" s="694"/>
      <c r="BL1108" s="694"/>
      <c r="BM1108" s="694"/>
      <c r="BN1108" s="694"/>
      <c r="BO1108" s="694"/>
      <c r="BP1108" s="694"/>
      <c r="BQ1108" s="694"/>
      <c r="BR1108" s="694"/>
      <c r="BS1108" s="694"/>
      <c r="BT1108" s="694"/>
      <c r="BU1108" s="694"/>
      <c r="BV1108" s="694"/>
      <c r="BW1108" s="694"/>
      <c r="BX1108" s="694"/>
      <c r="BY1108" s="694"/>
    </row>
    <row r="1109" s="415" customFormat="true" ht="15" customHeight="true" x14ac:dyDescent="0.2">
      <c r="BA1109" s="694"/>
      <c r="BB1109" s="443"/>
      <c r="BC1109" s="694"/>
      <c r="BD1109" s="694"/>
      <c r="BE1109" s="694"/>
      <c r="BF1109" s="694"/>
      <c r="BG1109" s="694"/>
      <c r="BH1109" s="694"/>
      <c r="BI1109" s="694"/>
      <c r="BJ1109" s="694"/>
      <c r="BK1109" s="694"/>
      <c r="BL1109" s="694"/>
      <c r="BM1109" s="694"/>
      <c r="BN1109" s="694"/>
      <c r="BO1109" s="694"/>
      <c r="BP1109" s="694"/>
      <c r="BQ1109" s="694"/>
      <c r="BR1109" s="694"/>
      <c r="BS1109" s="694"/>
      <c r="BT1109" s="694"/>
      <c r="BU1109" s="694"/>
      <c r="BV1109" s="694"/>
      <c r="BW1109" s="694"/>
      <c r="BX1109" s="694"/>
      <c r="BY1109" s="694"/>
    </row>
    <row r="1110" s="415" customFormat="true" ht="15" customHeight="true" x14ac:dyDescent="0.2">
      <c r="BA1110" s="694"/>
      <c r="BB1110" s="443"/>
      <c r="BC1110" s="694"/>
      <c r="BD1110" s="694"/>
      <c r="BE1110" s="694"/>
      <c r="BF1110" s="694"/>
      <c r="BG1110" s="694"/>
      <c r="BH1110" s="694"/>
      <c r="BI1110" s="694"/>
      <c r="BJ1110" s="694"/>
      <c r="BK1110" s="694"/>
      <c r="BL1110" s="694"/>
      <c r="BM1110" s="694"/>
      <c r="BN1110" s="694"/>
      <c r="BO1110" s="694"/>
      <c r="BP1110" s="694"/>
      <c r="BQ1110" s="694"/>
      <c r="BR1110" s="694"/>
      <c r="BS1110" s="694"/>
      <c r="BT1110" s="694"/>
      <c r="BU1110" s="694"/>
      <c r="BV1110" s="694"/>
      <c r="BW1110" s="694"/>
      <c r="BX1110" s="694"/>
      <c r="BY1110" s="694"/>
    </row>
    <row r="1111" s="415" customFormat="true" ht="15" customHeight="true" x14ac:dyDescent="0.2">
      <c r="BA1111" s="694"/>
      <c r="BB1111" s="443"/>
      <c r="BC1111" s="694"/>
      <c r="BD1111" s="694"/>
      <c r="BE1111" s="694"/>
      <c r="BF1111" s="694"/>
      <c r="BG1111" s="694"/>
      <c r="BH1111" s="694"/>
      <c r="BI1111" s="694"/>
      <c r="BJ1111" s="694"/>
      <c r="BK1111" s="694"/>
      <c r="BL1111" s="694"/>
      <c r="BM1111" s="694"/>
      <c r="BN1111" s="694"/>
      <c r="BO1111" s="694"/>
      <c r="BP1111" s="694"/>
      <c r="BQ1111" s="694"/>
      <c r="BR1111" s="694"/>
      <c r="BS1111" s="694"/>
      <c r="BT1111" s="694"/>
      <c r="BU1111" s="694"/>
      <c r="BV1111" s="694"/>
      <c r="BW1111" s="694"/>
      <c r="BX1111" s="694"/>
      <c r="BY1111" s="694"/>
    </row>
    <row r="1112" s="415" customFormat="true" ht="15" customHeight="true" x14ac:dyDescent="0.2">
      <c r="BA1112" s="694"/>
      <c r="BB1112" s="443"/>
      <c r="BC1112" s="694"/>
      <c r="BD1112" s="694"/>
      <c r="BE1112" s="694"/>
      <c r="BF1112" s="694"/>
      <c r="BG1112" s="694"/>
      <c r="BH1112" s="694"/>
      <c r="BI1112" s="694"/>
      <c r="BJ1112" s="694"/>
      <c r="BK1112" s="694"/>
      <c r="BL1112" s="694"/>
      <c r="BM1112" s="694"/>
      <c r="BN1112" s="694"/>
      <c r="BO1112" s="694"/>
      <c r="BP1112" s="694"/>
      <c r="BQ1112" s="694"/>
      <c r="BR1112" s="694"/>
      <c r="BS1112" s="694"/>
      <c r="BT1112" s="694"/>
      <c r="BU1112" s="694"/>
      <c r="BV1112" s="694"/>
      <c r="BW1112" s="694"/>
      <c r="BX1112" s="694"/>
      <c r="BY1112" s="694"/>
    </row>
    <row r="1113" s="415" customFormat="true" ht="15" customHeight="true" x14ac:dyDescent="0.2">
      <c r="BA1113" s="694"/>
      <c r="BB1113" s="443"/>
      <c r="BC1113" s="694"/>
      <c r="BD1113" s="694"/>
      <c r="BE1113" s="694"/>
      <c r="BF1113" s="694"/>
      <c r="BG1113" s="694"/>
      <c r="BH1113" s="694"/>
      <c r="BI1113" s="694"/>
      <c r="BJ1113" s="694"/>
      <c r="BK1113" s="694"/>
      <c r="BL1113" s="694"/>
      <c r="BM1113" s="694"/>
      <c r="BN1113" s="694"/>
      <c r="BO1113" s="694"/>
      <c r="BP1113" s="694"/>
      <c r="BQ1113" s="694"/>
      <c r="BR1113" s="694"/>
      <c r="BS1113" s="694"/>
      <c r="BT1113" s="694"/>
      <c r="BU1113" s="694"/>
      <c r="BV1113" s="694"/>
      <c r="BW1113" s="694"/>
      <c r="BX1113" s="694"/>
      <c r="BY1113" s="694"/>
    </row>
    <row r="1114" s="415" customFormat="true" ht="17.1" customHeight="true" x14ac:dyDescent="0.2">
      <c r="A1114" s="1037"/>
      <c r="B1114" s="1034"/>
      <c r="C1114" s="1021"/>
      <c r="D1114" s="1021"/>
      <c r="E1114" s="1021"/>
      <c r="F1114" s="1021"/>
      <c r="G1114" s="1021"/>
      <c r="H1114" s="1021"/>
      <c r="I1114" s="1021"/>
      <c r="J1114" s="1021"/>
      <c r="K1114" s="1021"/>
      <c r="L1114" s="1021"/>
      <c r="M1114" s="1021"/>
      <c r="N1114" s="1021"/>
      <c r="O1114" s="1021"/>
      <c r="P1114" s="1021"/>
      <c r="Q1114" s="1021"/>
      <c r="R1114" s="1021"/>
      <c r="S1114" s="1021"/>
      <c r="T1114" s="1021"/>
      <c r="U1114" s="1021"/>
      <c r="V1114" s="1021"/>
      <c r="W1114" s="1021"/>
      <c r="X1114" s="1021"/>
      <c r="Y1114" s="1021"/>
      <c r="Z1114" s="1021"/>
      <c r="AA1114" s="1021"/>
      <c r="AB1114" s="1021"/>
      <c r="AC1114" s="1021"/>
      <c r="AD1114" s="1021"/>
      <c r="AE1114" s="1021"/>
      <c r="AF1114" s="1021"/>
      <c r="BA1114" s="694"/>
      <c r="BB1114" s="443"/>
      <c r="BC1114" s="694"/>
      <c r="BD1114" s="694"/>
      <c r="BE1114" s="694"/>
      <c r="BF1114" s="694"/>
      <c r="BG1114" s="694"/>
      <c r="BH1114" s="694"/>
      <c r="BI1114" s="694"/>
      <c r="BJ1114" s="694"/>
      <c r="BK1114" s="694"/>
      <c r="BL1114" s="694"/>
      <c r="BM1114" s="694"/>
      <c r="BN1114" s="694"/>
      <c r="BO1114" s="694"/>
      <c r="BP1114" s="694"/>
      <c r="BQ1114" s="694"/>
      <c r="BR1114" s="694"/>
      <c r="BS1114" s="694"/>
      <c r="BT1114" s="694"/>
      <c r="BU1114" s="694"/>
      <c r="BV1114" s="694"/>
      <c r="BW1114" s="694"/>
      <c r="BX1114" s="694"/>
      <c r="BY1114" s="694"/>
    </row>
    <row r="1115" s="415" customFormat="true" ht="17.1" customHeight="true" x14ac:dyDescent="0.2">
      <c r="A1115" s="1037"/>
      <c r="B1115" s="1034"/>
      <c r="C1115" s="1021"/>
      <c r="D1115" s="1021"/>
      <c r="E1115" s="1021"/>
      <c r="F1115" s="1021"/>
      <c r="G1115" s="1021"/>
      <c r="H1115" s="1021"/>
      <c r="I1115" s="1021"/>
      <c r="J1115" s="1021"/>
      <c r="K1115" s="1021"/>
      <c r="L1115" s="1021"/>
      <c r="M1115" s="1021"/>
      <c r="N1115" s="1021"/>
      <c r="O1115" s="1021"/>
      <c r="P1115" s="1021"/>
      <c r="Q1115" s="1021"/>
      <c r="R1115" s="1021"/>
      <c r="S1115" s="1021"/>
      <c r="T1115" s="1021"/>
      <c r="U1115" s="1021"/>
      <c r="V1115" s="1021"/>
      <c r="W1115" s="1021"/>
      <c r="X1115" s="1021"/>
      <c r="Y1115" s="1021"/>
      <c r="Z1115" s="1021"/>
      <c r="AA1115" s="1021"/>
      <c r="AB1115" s="1021"/>
      <c r="AC1115" s="1021"/>
      <c r="AD1115" s="1021"/>
      <c r="AE1115" s="1021"/>
      <c r="AF1115" s="1021"/>
      <c r="BA1115" s="694"/>
      <c r="BB1115" s="443"/>
      <c r="BC1115" s="694"/>
      <c r="BD1115" s="694"/>
      <c r="BE1115" s="694"/>
      <c r="BF1115" s="694"/>
      <c r="BG1115" s="694"/>
      <c r="BH1115" s="694"/>
      <c r="BI1115" s="694"/>
      <c r="BJ1115" s="694"/>
      <c r="BK1115" s="694"/>
      <c r="BL1115" s="694"/>
      <c r="BM1115" s="694"/>
      <c r="BN1115" s="694"/>
      <c r="BO1115" s="694"/>
      <c r="BP1115" s="694"/>
      <c r="BQ1115" s="694"/>
      <c r="BR1115" s="694"/>
      <c r="BS1115" s="694"/>
      <c r="BT1115" s="694"/>
      <c r="BU1115" s="694"/>
      <c r="BV1115" s="694"/>
      <c r="BW1115" s="694"/>
      <c r="BX1115" s="694"/>
      <c r="BY1115" s="694"/>
    </row>
    <row r="1116" s="415" customFormat="true" ht="17.1" customHeight="true" x14ac:dyDescent="0.2">
      <c r="A1116" s="1037"/>
      <c r="B1116" s="1034"/>
      <c r="C1116" s="1021"/>
      <c r="D1116" s="1021"/>
      <c r="E1116" s="1021"/>
      <c r="F1116" s="1021"/>
      <c r="G1116" s="1021"/>
      <c r="H1116" s="1021"/>
      <c r="I1116" s="1021"/>
      <c r="J1116" s="1021"/>
      <c r="K1116" s="1021"/>
      <c r="L1116" s="1021"/>
      <c r="M1116" s="1021"/>
      <c r="N1116" s="1021"/>
      <c r="O1116" s="1021"/>
      <c r="P1116" s="1021"/>
      <c r="Q1116" s="1021"/>
      <c r="R1116" s="1021"/>
      <c r="S1116" s="1021"/>
      <c r="T1116" s="1021"/>
      <c r="U1116" s="1021"/>
      <c r="V1116" s="1021"/>
      <c r="W1116" s="1021"/>
      <c r="X1116" s="1021"/>
      <c r="Y1116" s="1021"/>
      <c r="Z1116" s="1021"/>
      <c r="AA1116" s="1021"/>
      <c r="AB1116" s="1021"/>
      <c r="AC1116" s="1021"/>
      <c r="AD1116" s="1021"/>
      <c r="AE1116" s="1021"/>
      <c r="AF1116" s="1021"/>
      <c r="BA1116" s="694"/>
      <c r="BB1116" s="443"/>
      <c r="BC1116" s="694"/>
      <c r="BD1116" s="694"/>
      <c r="BE1116" s="694"/>
      <c r="BF1116" s="694"/>
      <c r="BG1116" s="694"/>
      <c r="BH1116" s="694"/>
      <c r="BI1116" s="694"/>
      <c r="BJ1116" s="694"/>
      <c r="BK1116" s="694"/>
      <c r="BL1116" s="694"/>
      <c r="BM1116" s="694"/>
      <c r="BN1116" s="694"/>
      <c r="BO1116" s="694"/>
      <c r="BP1116" s="694"/>
      <c r="BQ1116" s="694"/>
      <c r="BR1116" s="694"/>
      <c r="BS1116" s="694"/>
      <c r="BT1116" s="694"/>
      <c r="BU1116" s="694"/>
      <c r="BV1116" s="694"/>
      <c r="BW1116" s="694"/>
      <c r="BX1116" s="694"/>
      <c r="BY1116" s="694"/>
    </row>
    <row r="1117" s="415" customFormat="true" ht="17.1" customHeight="true" x14ac:dyDescent="0.2">
      <c r="A1117" s="1038"/>
      <c r="B1117" s="1035"/>
      <c r="C1117" s="1023"/>
      <c r="D1117" s="1023"/>
      <c r="E1117" s="1023"/>
      <c r="F1117" s="1023"/>
      <c r="G1117" s="1023"/>
      <c r="H1117" s="1023"/>
      <c r="I1117" s="1023"/>
      <c r="J1117" s="1023"/>
      <c r="K1117" s="1023"/>
      <c r="L1117" s="1023"/>
      <c r="M1117" s="1023"/>
      <c r="N1117" s="1023"/>
      <c r="O1117" s="1023"/>
      <c r="P1117" s="1023"/>
      <c r="Q1117" s="1023"/>
      <c r="R1117" s="1023"/>
      <c r="S1117" s="1023"/>
      <c r="T1117" s="1023"/>
      <c r="U1117" s="1023"/>
      <c r="V1117" s="1023"/>
      <c r="W1117" s="1023"/>
      <c r="X1117" s="1023"/>
      <c r="Y1117" s="1023"/>
      <c r="Z1117" s="1023"/>
      <c r="AA1117" s="1023"/>
      <c r="AB1117" s="1023"/>
      <c r="AC1117" s="1023"/>
      <c r="AD1117" s="1023"/>
      <c r="AE1117" s="1023"/>
      <c r="AF1117" s="1023"/>
      <c r="BA1117" s="694"/>
      <c r="BB1117" s="443"/>
      <c r="BC1117" s="694"/>
      <c r="BD1117" s="694"/>
      <c r="BE1117" s="694"/>
      <c r="BF1117" s="694"/>
      <c r="BG1117" s="694"/>
      <c r="BH1117" s="694"/>
      <c r="BI1117" s="694"/>
      <c r="BJ1117" s="694"/>
      <c r="BK1117" s="694"/>
      <c r="BL1117" s="694"/>
      <c r="BM1117" s="694"/>
      <c r="BN1117" s="694"/>
      <c r="BO1117" s="694"/>
      <c r="BP1117" s="694"/>
      <c r="BQ1117" s="694"/>
      <c r="BR1117" s="694"/>
      <c r="BS1117" s="694"/>
      <c r="BT1117" s="694"/>
      <c r="BU1117" s="694"/>
      <c r="BV1117" s="694"/>
      <c r="BW1117" s="694"/>
      <c r="BX1117" s="694"/>
      <c r="BY1117" s="694"/>
    </row>
    <row r="1118" s="415" customFormat="true" ht="15" customHeight="true" x14ac:dyDescent="0.2">
      <c r="BA1118" s="694"/>
      <c r="BB1118" s="443"/>
      <c r="BC1118" s="694"/>
      <c r="BD1118" s="694"/>
      <c r="BE1118" s="694"/>
      <c r="BF1118" s="694"/>
      <c r="BG1118" s="694"/>
      <c r="BH1118" s="694"/>
      <c r="BI1118" s="694"/>
      <c r="BJ1118" s="694"/>
      <c r="BK1118" s="694"/>
      <c r="BL1118" s="694"/>
      <c r="BM1118" s="694"/>
      <c r="BN1118" s="694"/>
      <c r="BO1118" s="694"/>
      <c r="BP1118" s="694"/>
      <c r="BQ1118" s="694"/>
      <c r="BR1118" s="694"/>
      <c r="BS1118" s="694"/>
      <c r="BT1118" s="694"/>
      <c r="BU1118" s="694"/>
      <c r="BV1118" s="694"/>
      <c r="BW1118" s="694"/>
      <c r="BX1118" s="694"/>
      <c r="BY1118" s="694"/>
    </row>
    <row r="1119" s="415" customFormat="true" ht="15" customHeight="true" x14ac:dyDescent="0.2">
      <c r="BA1119" s="694"/>
      <c r="BB1119" s="443"/>
      <c r="BC1119" s="694"/>
      <c r="BD1119" s="694"/>
      <c r="BE1119" s="694"/>
      <c r="BF1119" s="694"/>
      <c r="BG1119" s="694"/>
      <c r="BH1119" s="694"/>
      <c r="BI1119" s="694"/>
      <c r="BJ1119" s="694"/>
      <c r="BK1119" s="694"/>
      <c r="BL1119" s="694"/>
      <c r="BM1119" s="694"/>
      <c r="BN1119" s="694"/>
      <c r="BO1119" s="694"/>
      <c r="BP1119" s="694"/>
      <c r="BQ1119" s="694"/>
      <c r="BR1119" s="694"/>
      <c r="BS1119" s="694"/>
      <c r="BT1119" s="694"/>
      <c r="BU1119" s="694"/>
      <c r="BV1119" s="694"/>
      <c r="BW1119" s="694"/>
      <c r="BX1119" s="694"/>
      <c r="BY1119" s="694"/>
    </row>
    <row r="1120" s="415" customFormat="true" ht="15" customHeight="true" x14ac:dyDescent="0.2">
      <c r="BA1120" s="694"/>
      <c r="BB1120" s="443"/>
      <c r="BC1120" s="694"/>
      <c r="BD1120" s="694"/>
      <c r="BE1120" s="694"/>
      <c r="BF1120" s="694"/>
      <c r="BG1120" s="694"/>
      <c r="BH1120" s="694"/>
      <c r="BI1120" s="694"/>
      <c r="BJ1120" s="694"/>
      <c r="BK1120" s="694"/>
      <c r="BL1120" s="694"/>
      <c r="BM1120" s="694"/>
      <c r="BN1120" s="694"/>
      <c r="BO1120" s="694"/>
      <c r="BP1120" s="694"/>
      <c r="BQ1120" s="694"/>
      <c r="BR1120" s="694"/>
      <c r="BS1120" s="694"/>
      <c r="BT1120" s="694"/>
      <c r="BU1120" s="694"/>
      <c r="BV1120" s="694"/>
      <c r="BW1120" s="694"/>
      <c r="BX1120" s="694"/>
      <c r="BY1120" s="694"/>
    </row>
    <row r="1121" s="415" customFormat="true" ht="15" customHeight="true" x14ac:dyDescent="0.2">
      <c r="BA1121" s="694"/>
      <c r="BB1121" s="443"/>
      <c r="BC1121" s="694"/>
      <c r="BD1121" s="694"/>
      <c r="BE1121" s="694"/>
      <c r="BF1121" s="694"/>
      <c r="BG1121" s="694"/>
      <c r="BH1121" s="694"/>
      <c r="BI1121" s="694"/>
      <c r="BJ1121" s="694"/>
      <c r="BK1121" s="694"/>
      <c r="BL1121" s="694"/>
      <c r="BM1121" s="694"/>
      <c r="BN1121" s="694"/>
      <c r="BO1121" s="694"/>
      <c r="BP1121" s="694"/>
      <c r="BQ1121" s="694"/>
      <c r="BR1121" s="694"/>
      <c r="BS1121" s="694"/>
      <c r="BT1121" s="694"/>
      <c r="BU1121" s="694"/>
      <c r="BV1121" s="694"/>
      <c r="BW1121" s="694"/>
      <c r="BX1121" s="694"/>
      <c r="BY1121" s="694"/>
    </row>
    <row r="1122" s="415" customFormat="true" ht="15" customHeight="true" x14ac:dyDescent="0.2">
      <c r="BA1122" s="694"/>
      <c r="BB1122" s="443"/>
      <c r="BC1122" s="694"/>
      <c r="BD1122" s="694"/>
      <c r="BE1122" s="694"/>
      <c r="BF1122" s="694"/>
      <c r="BG1122" s="694"/>
      <c r="BH1122" s="694"/>
      <c r="BI1122" s="694"/>
      <c r="BJ1122" s="694"/>
      <c r="BK1122" s="694"/>
      <c r="BL1122" s="694"/>
      <c r="BM1122" s="694"/>
      <c r="BN1122" s="694"/>
      <c r="BO1122" s="694"/>
      <c r="BP1122" s="694"/>
      <c r="BQ1122" s="694"/>
      <c r="BR1122" s="694"/>
      <c r="BS1122" s="694"/>
      <c r="BT1122" s="694"/>
      <c r="BU1122" s="694"/>
      <c r="BV1122" s="694"/>
      <c r="BW1122" s="694"/>
      <c r="BX1122" s="694"/>
      <c r="BY1122" s="694"/>
    </row>
    <row r="1123" s="415" customFormat="true" ht="15" customHeight="true" x14ac:dyDescent="0.2">
      <c r="BA1123" s="694"/>
      <c r="BB1123" s="443"/>
      <c r="BC1123" s="694"/>
      <c r="BD1123" s="694"/>
      <c r="BE1123" s="694"/>
      <c r="BF1123" s="694"/>
      <c r="BG1123" s="694"/>
      <c r="BH1123" s="694"/>
      <c r="BI1123" s="694"/>
      <c r="BJ1123" s="694"/>
      <c r="BK1123" s="694"/>
      <c r="BL1123" s="694"/>
      <c r="BM1123" s="694"/>
      <c r="BN1123" s="694"/>
      <c r="BO1123" s="694"/>
      <c r="BP1123" s="694"/>
      <c r="BQ1123" s="694"/>
      <c r="BR1123" s="694"/>
      <c r="BS1123" s="694"/>
      <c r="BT1123" s="694"/>
      <c r="BU1123" s="694"/>
      <c r="BV1123" s="694"/>
      <c r="BW1123" s="694"/>
      <c r="BX1123" s="694"/>
      <c r="BY1123" s="694"/>
    </row>
    <row r="1124" s="415" customFormat="true" ht="15" customHeight="true" x14ac:dyDescent="0.2">
      <c r="BA1124" s="694"/>
      <c r="BB1124" s="443"/>
      <c r="BC1124" s="694"/>
      <c r="BD1124" s="694"/>
      <c r="BE1124" s="694"/>
      <c r="BF1124" s="694"/>
      <c r="BG1124" s="694"/>
      <c r="BH1124" s="694"/>
      <c r="BI1124" s="694"/>
      <c r="BJ1124" s="694"/>
      <c r="BK1124" s="694"/>
      <c r="BL1124" s="694"/>
      <c r="BM1124" s="694"/>
      <c r="BN1124" s="694"/>
      <c r="BO1124" s="694"/>
      <c r="BP1124" s="694"/>
      <c r="BQ1124" s="694"/>
      <c r="BR1124" s="694"/>
      <c r="BS1124" s="694"/>
      <c r="BT1124" s="694"/>
      <c r="BU1124" s="694"/>
      <c r="BV1124" s="694"/>
      <c r="BW1124" s="694"/>
      <c r="BX1124" s="694"/>
      <c r="BY1124" s="694"/>
    </row>
    <row r="1125" s="415" customFormat="true" ht="15" customHeight="true" x14ac:dyDescent="0.2">
      <c r="BA1125" s="694"/>
      <c r="BB1125" s="443"/>
      <c r="BC1125" s="694"/>
      <c r="BD1125" s="694"/>
      <c r="BE1125" s="694"/>
      <c r="BF1125" s="694"/>
      <c r="BG1125" s="694"/>
      <c r="BH1125" s="694"/>
      <c r="BI1125" s="694"/>
      <c r="BJ1125" s="694"/>
      <c r="BK1125" s="694"/>
      <c r="BL1125" s="694"/>
      <c r="BM1125" s="694"/>
      <c r="BN1125" s="694"/>
      <c r="BO1125" s="694"/>
      <c r="BP1125" s="694"/>
      <c r="BQ1125" s="694"/>
      <c r="BR1125" s="694"/>
      <c r="BS1125" s="694"/>
      <c r="BT1125" s="694"/>
      <c r="BU1125" s="694"/>
      <c r="BV1125" s="694"/>
      <c r="BW1125" s="694"/>
      <c r="BX1125" s="694"/>
      <c r="BY1125" s="694"/>
    </row>
    <row r="1126" s="415" customFormat="true" ht="15" customHeight="true" x14ac:dyDescent="0.2">
      <c r="BA1126" s="694"/>
      <c r="BB1126" s="443"/>
      <c r="BC1126" s="694"/>
      <c r="BD1126" s="694"/>
      <c r="BE1126" s="694"/>
      <c r="BF1126" s="694"/>
      <c r="BG1126" s="694"/>
      <c r="BH1126" s="694"/>
      <c r="BI1126" s="694"/>
      <c r="BJ1126" s="694"/>
      <c r="BK1126" s="694"/>
      <c r="BL1126" s="694"/>
      <c r="BM1126" s="694"/>
      <c r="BN1126" s="694"/>
      <c r="BO1126" s="694"/>
      <c r="BP1126" s="694"/>
      <c r="BQ1126" s="694"/>
      <c r="BR1126" s="694"/>
      <c r="BS1126" s="694"/>
      <c r="BT1126" s="694"/>
      <c r="BU1126" s="694"/>
      <c r="BV1126" s="694"/>
      <c r="BW1126" s="694"/>
      <c r="BX1126" s="694"/>
      <c r="BY1126" s="694"/>
    </row>
    <row r="1127" s="415" customFormat="true" ht="15" customHeight="true" x14ac:dyDescent="0.2">
      <c r="BA1127" s="694"/>
      <c r="BB1127" s="443"/>
      <c r="BC1127" s="694"/>
      <c r="BD1127" s="694"/>
      <c r="BE1127" s="694"/>
      <c r="BF1127" s="694"/>
      <c r="BG1127" s="694"/>
      <c r="BH1127" s="694"/>
      <c r="BI1127" s="694"/>
      <c r="BJ1127" s="694"/>
      <c r="BK1127" s="694"/>
      <c r="BL1127" s="694"/>
      <c r="BM1127" s="694"/>
      <c r="BN1127" s="694"/>
      <c r="BO1127" s="694"/>
      <c r="BP1127" s="694"/>
      <c r="BQ1127" s="694"/>
      <c r="BR1127" s="694"/>
      <c r="BS1127" s="694"/>
      <c r="BT1127" s="694"/>
      <c r="BU1127" s="694"/>
      <c r="BV1127" s="694"/>
      <c r="BW1127" s="694"/>
      <c r="BX1127" s="694"/>
      <c r="BY1127" s="694"/>
    </row>
    <row r="1128" s="415" customFormat="true" ht="15" customHeight="true" x14ac:dyDescent="0.2">
      <c r="BA1128" s="694"/>
      <c r="BB1128" s="443"/>
      <c r="BC1128" s="694"/>
      <c r="BD1128" s="694"/>
      <c r="BE1128" s="694"/>
      <c r="BF1128" s="694"/>
      <c r="BG1128" s="694"/>
      <c r="BH1128" s="694"/>
      <c r="BI1128" s="694"/>
      <c r="BJ1128" s="694"/>
      <c r="BK1128" s="694"/>
      <c r="BL1128" s="694"/>
      <c r="BM1128" s="694"/>
      <c r="BN1128" s="694"/>
      <c r="BO1128" s="694"/>
      <c r="BP1128" s="694"/>
      <c r="BQ1128" s="694"/>
      <c r="BR1128" s="694"/>
      <c r="BS1128" s="694"/>
      <c r="BT1128" s="694"/>
      <c r="BU1128" s="694"/>
      <c r="BV1128" s="694"/>
      <c r="BW1128" s="694"/>
      <c r="BX1128" s="694"/>
      <c r="BY1128" s="694"/>
    </row>
    <row r="1129" s="415" customFormat="true" ht="15" customHeight="true" x14ac:dyDescent="0.2">
      <c r="BA1129" s="694"/>
      <c r="BB1129" s="443"/>
      <c r="BC1129" s="694"/>
      <c r="BD1129" s="694"/>
      <c r="BE1129" s="694"/>
      <c r="BF1129" s="694"/>
      <c r="BG1129" s="694"/>
      <c r="BH1129" s="694"/>
      <c r="BI1129" s="694"/>
      <c r="BJ1129" s="694"/>
      <c r="BK1129" s="694"/>
      <c r="BL1129" s="694"/>
      <c r="BM1129" s="694"/>
      <c r="BN1129" s="694"/>
      <c r="BO1129" s="694"/>
      <c r="BP1129" s="694"/>
      <c r="BQ1129" s="694"/>
      <c r="BR1129" s="694"/>
      <c r="BS1129" s="694"/>
      <c r="BT1129" s="694"/>
      <c r="BU1129" s="694"/>
      <c r="BV1129" s="694"/>
      <c r="BW1129" s="694"/>
      <c r="BX1129" s="694"/>
      <c r="BY1129" s="694"/>
    </row>
    <row r="1130" s="415" customFormat="true" ht="15" customHeight="true" x14ac:dyDescent="0.2">
      <c r="BA1130" s="694"/>
      <c r="BB1130" s="443"/>
      <c r="BC1130" s="694"/>
      <c r="BD1130" s="694"/>
      <c r="BE1130" s="694"/>
      <c r="BF1130" s="694"/>
      <c r="BG1130" s="694"/>
      <c r="BH1130" s="694"/>
      <c r="BI1130" s="694"/>
      <c r="BJ1130" s="694"/>
      <c r="BK1130" s="694"/>
      <c r="BL1130" s="694"/>
      <c r="BM1130" s="694"/>
      <c r="BN1130" s="694"/>
      <c r="BO1130" s="694"/>
      <c r="BP1130" s="694"/>
      <c r="BQ1130" s="694"/>
      <c r="BR1130" s="694"/>
      <c r="BS1130" s="694"/>
      <c r="BT1130" s="694"/>
      <c r="BU1130" s="694"/>
      <c r="BV1130" s="694"/>
      <c r="BW1130" s="694"/>
      <c r="BX1130" s="694"/>
      <c r="BY1130" s="694"/>
    </row>
    <row r="1131" s="415" customFormat="true" ht="15" customHeight="true" x14ac:dyDescent="0.2">
      <c r="BA1131" s="694"/>
      <c r="BB1131" s="443"/>
      <c r="BC1131" s="694"/>
      <c r="BD1131" s="694"/>
      <c r="BE1131" s="694"/>
      <c r="BF1131" s="694"/>
      <c r="BG1131" s="694"/>
      <c r="BH1131" s="694"/>
      <c r="BI1131" s="694"/>
      <c r="BJ1131" s="694"/>
      <c r="BK1131" s="694"/>
      <c r="BL1131" s="694"/>
      <c r="BM1131" s="694"/>
      <c r="BN1131" s="694"/>
      <c r="BO1131" s="694"/>
      <c r="BP1131" s="694"/>
      <c r="BQ1131" s="694"/>
      <c r="BR1131" s="694"/>
      <c r="BS1131" s="694"/>
      <c r="BT1131" s="694"/>
      <c r="BU1131" s="694"/>
      <c r="BV1131" s="694"/>
      <c r="BW1131" s="694"/>
      <c r="BX1131" s="694"/>
      <c r="BY1131" s="694"/>
    </row>
    <row r="1132" s="415" customFormat="true" ht="15" customHeight="true" x14ac:dyDescent="0.2">
      <c r="BA1132" s="694"/>
      <c r="BB1132" s="443"/>
      <c r="BC1132" s="694"/>
      <c r="BD1132" s="694"/>
      <c r="BE1132" s="694"/>
      <c r="BF1132" s="694"/>
      <c r="BG1132" s="694"/>
      <c r="BH1132" s="694"/>
      <c r="BI1132" s="694"/>
      <c r="BJ1132" s="694"/>
      <c r="BK1132" s="694"/>
      <c r="BL1132" s="694"/>
      <c r="BM1132" s="694"/>
      <c r="BN1132" s="694"/>
      <c r="BO1132" s="694"/>
      <c r="BP1132" s="694"/>
      <c r="BQ1132" s="694"/>
      <c r="BR1132" s="694"/>
      <c r="BS1132" s="694"/>
      <c r="BT1132" s="694"/>
      <c r="BU1132" s="694"/>
      <c r="BV1132" s="694"/>
      <c r="BW1132" s="694"/>
      <c r="BX1132" s="694"/>
      <c r="BY1132" s="694"/>
    </row>
    <row r="1133" s="415" customFormat="true" ht="15" customHeight="true" x14ac:dyDescent="0.2">
      <c r="BA1133" s="694"/>
      <c r="BB1133" s="443"/>
      <c r="BC1133" s="694"/>
      <c r="BD1133" s="694"/>
      <c r="BE1133" s="694"/>
      <c r="BF1133" s="694"/>
      <c r="BG1133" s="694"/>
      <c r="BH1133" s="694"/>
      <c r="BI1133" s="694"/>
      <c r="BJ1133" s="694"/>
      <c r="BK1133" s="694"/>
      <c r="BL1133" s="694"/>
      <c r="BM1133" s="694"/>
      <c r="BN1133" s="694"/>
      <c r="BO1133" s="694"/>
      <c r="BP1133" s="694"/>
      <c r="BQ1133" s="694"/>
      <c r="BR1133" s="694"/>
      <c r="BS1133" s="694"/>
      <c r="BT1133" s="694"/>
      <c r="BU1133" s="694"/>
      <c r="BV1133" s="694"/>
      <c r="BW1133" s="694"/>
      <c r="BX1133" s="694"/>
      <c r="BY1133" s="694"/>
    </row>
    <row r="1134" s="415" customFormat="true" ht="15" customHeight="true" x14ac:dyDescent="0.2">
      <c r="BA1134" s="694"/>
      <c r="BB1134" s="443"/>
      <c r="BC1134" s="694"/>
      <c r="BD1134" s="694"/>
      <c r="BE1134" s="694"/>
      <c r="BF1134" s="694"/>
      <c r="BG1134" s="694"/>
      <c r="BH1134" s="694"/>
      <c r="BI1134" s="694"/>
      <c r="BJ1134" s="694"/>
      <c r="BK1134" s="694"/>
      <c r="BL1134" s="694"/>
      <c r="BM1134" s="694"/>
      <c r="BN1134" s="694"/>
      <c r="BO1134" s="694"/>
      <c r="BP1134" s="694"/>
      <c r="BQ1134" s="694"/>
      <c r="BR1134" s="694"/>
      <c r="BS1134" s="694"/>
      <c r="BT1134" s="694"/>
      <c r="BU1134" s="694"/>
      <c r="BV1134" s="694"/>
      <c r="BW1134" s="694"/>
      <c r="BX1134" s="694"/>
      <c r="BY1134" s="694"/>
    </row>
    <row r="1135" s="415" customFormat="true" ht="15" customHeight="true" x14ac:dyDescent="0.2">
      <c r="BA1135" s="694"/>
      <c r="BB1135" s="443"/>
      <c r="BC1135" s="694"/>
      <c r="BD1135" s="694"/>
      <c r="BE1135" s="694"/>
      <c r="BF1135" s="694"/>
      <c r="BG1135" s="694"/>
      <c r="BH1135" s="694"/>
      <c r="BI1135" s="694"/>
      <c r="BJ1135" s="694"/>
      <c r="BK1135" s="694"/>
      <c r="BL1135" s="694"/>
      <c r="BM1135" s="694"/>
      <c r="BN1135" s="694"/>
      <c r="BO1135" s="694"/>
      <c r="BP1135" s="694"/>
      <c r="BQ1135" s="694"/>
      <c r="BR1135" s="694"/>
      <c r="BS1135" s="694"/>
      <c r="BT1135" s="694"/>
      <c r="BU1135" s="694"/>
      <c r="BV1135" s="694"/>
      <c r="BW1135" s="694"/>
      <c r="BX1135" s="694"/>
      <c r="BY1135" s="694"/>
    </row>
    <row r="1136" s="415" customFormat="true" ht="15" customHeight="true" x14ac:dyDescent="0.2">
      <c r="BA1136" s="694"/>
      <c r="BB1136" s="443"/>
      <c r="BC1136" s="694"/>
      <c r="BD1136" s="694"/>
      <c r="BE1136" s="694"/>
      <c r="BF1136" s="694"/>
      <c r="BG1136" s="694"/>
      <c r="BH1136" s="694"/>
      <c r="BI1136" s="694"/>
      <c r="BJ1136" s="694"/>
      <c r="BK1136" s="694"/>
      <c r="BL1136" s="694"/>
      <c r="BM1136" s="694"/>
      <c r="BN1136" s="694"/>
      <c r="BO1136" s="694"/>
      <c r="BP1136" s="694"/>
      <c r="BQ1136" s="694"/>
      <c r="BR1136" s="694"/>
      <c r="BS1136" s="694"/>
      <c r="BT1136" s="694"/>
      <c r="BU1136" s="694"/>
      <c r="BV1136" s="694"/>
      <c r="BW1136" s="694"/>
      <c r="BX1136" s="694"/>
      <c r="BY1136" s="694"/>
    </row>
    <row r="1137" s="415" customFormat="true" ht="15" customHeight="true" x14ac:dyDescent="0.2">
      <c r="BA1137" s="694"/>
      <c r="BB1137" s="443"/>
      <c r="BC1137" s="694"/>
      <c r="BD1137" s="694"/>
      <c r="BE1137" s="694"/>
      <c r="BF1137" s="694"/>
      <c r="BG1137" s="694"/>
      <c r="BH1137" s="694"/>
      <c r="BI1137" s="694"/>
      <c r="BJ1137" s="694"/>
      <c r="BK1137" s="694"/>
      <c r="BL1137" s="694"/>
      <c r="BM1137" s="694"/>
      <c r="BN1137" s="694"/>
      <c r="BO1137" s="694"/>
      <c r="BP1137" s="694"/>
      <c r="BQ1137" s="694"/>
      <c r="BR1137" s="694"/>
      <c r="BS1137" s="694"/>
      <c r="BT1137" s="694"/>
      <c r="BU1137" s="694"/>
      <c r="BV1137" s="694"/>
      <c r="BW1137" s="694"/>
      <c r="BX1137" s="694"/>
      <c r="BY1137" s="694"/>
    </row>
    <row r="1138" s="415" customFormat="true" ht="15" customHeight="true" x14ac:dyDescent="0.2">
      <c r="BA1138" s="694"/>
      <c r="BB1138" s="443"/>
      <c r="BC1138" s="694"/>
      <c r="BD1138" s="694"/>
      <c r="BE1138" s="694"/>
      <c r="BF1138" s="694"/>
      <c r="BG1138" s="694"/>
      <c r="BH1138" s="694"/>
      <c r="BI1138" s="694"/>
      <c r="BJ1138" s="694"/>
      <c r="BK1138" s="694"/>
      <c r="BL1138" s="694"/>
      <c r="BM1138" s="694"/>
      <c r="BN1138" s="694"/>
      <c r="BO1138" s="694"/>
      <c r="BP1138" s="694"/>
      <c r="BQ1138" s="694"/>
      <c r="BR1138" s="694"/>
      <c r="BS1138" s="694"/>
      <c r="BT1138" s="694"/>
      <c r="BU1138" s="694"/>
      <c r="BV1138" s="694"/>
      <c r="BW1138" s="694"/>
      <c r="BX1138" s="694"/>
      <c r="BY1138" s="694"/>
    </row>
    <row r="1139" s="415" customFormat="true" ht="15" customHeight="true" x14ac:dyDescent="0.2">
      <c r="BA1139" s="694"/>
      <c r="BB1139" s="443"/>
      <c r="BC1139" s="694"/>
      <c r="BD1139" s="694"/>
      <c r="BE1139" s="694"/>
      <c r="BF1139" s="694"/>
      <c r="BG1139" s="694"/>
      <c r="BH1139" s="694"/>
      <c r="BI1139" s="694"/>
      <c r="BJ1139" s="694"/>
      <c r="BK1139" s="694"/>
      <c r="BL1139" s="694"/>
      <c r="BM1139" s="694"/>
      <c r="BN1139" s="694"/>
      <c r="BO1139" s="694"/>
      <c r="BP1139" s="694"/>
      <c r="BQ1139" s="694"/>
      <c r="BR1139" s="694"/>
      <c r="BS1139" s="694"/>
      <c r="BT1139" s="694"/>
      <c r="BU1139" s="694"/>
      <c r="BV1139" s="694"/>
      <c r="BW1139" s="694"/>
      <c r="BX1139" s="694"/>
      <c r="BY1139" s="694"/>
    </row>
    <row r="1140" s="415" customFormat="true" ht="15" customHeight="true" x14ac:dyDescent="0.2">
      <c r="BA1140" s="694"/>
      <c r="BB1140" s="443"/>
      <c r="BC1140" s="694"/>
      <c r="BD1140" s="694"/>
      <c r="BE1140" s="694"/>
      <c r="BF1140" s="694"/>
      <c r="BG1140" s="694"/>
      <c r="BH1140" s="694"/>
      <c r="BI1140" s="694"/>
      <c r="BJ1140" s="694"/>
      <c r="BK1140" s="694"/>
      <c r="BL1140" s="694"/>
      <c r="BM1140" s="694"/>
      <c r="BN1140" s="694"/>
      <c r="BO1140" s="694"/>
      <c r="BP1140" s="694"/>
      <c r="BQ1140" s="694"/>
      <c r="BR1140" s="694"/>
      <c r="BS1140" s="694"/>
      <c r="BT1140" s="694"/>
      <c r="BU1140" s="694"/>
      <c r="BV1140" s="694"/>
      <c r="BW1140" s="694"/>
      <c r="BX1140" s="694"/>
      <c r="BY1140" s="694"/>
    </row>
    <row r="1141" s="415" customFormat="true" ht="15" customHeight="true" x14ac:dyDescent="0.2">
      <c r="BA1141" s="694"/>
      <c r="BB1141" s="443"/>
      <c r="BC1141" s="694"/>
      <c r="BD1141" s="694"/>
      <c r="BE1141" s="694"/>
      <c r="BF1141" s="694"/>
      <c r="BG1141" s="694"/>
      <c r="BH1141" s="694"/>
      <c r="BI1141" s="694"/>
      <c r="BJ1141" s="694"/>
      <c r="BK1141" s="694"/>
      <c r="BL1141" s="694"/>
      <c r="BM1141" s="694"/>
      <c r="BN1141" s="694"/>
      <c r="BO1141" s="694"/>
      <c r="BP1141" s="694"/>
      <c r="BQ1141" s="694"/>
      <c r="BR1141" s="694"/>
      <c r="BS1141" s="694"/>
      <c r="BT1141" s="694"/>
      <c r="BU1141" s="694"/>
      <c r="BV1141" s="694"/>
      <c r="BW1141" s="694"/>
      <c r="BX1141" s="694"/>
      <c r="BY1141" s="694"/>
    </row>
    <row r="1142" s="415" customFormat="true" ht="15" customHeight="true" x14ac:dyDescent="0.2">
      <c r="BA1142" s="694"/>
      <c r="BB1142" s="443"/>
      <c r="BC1142" s="694"/>
      <c r="BD1142" s="694"/>
      <c r="BE1142" s="694"/>
      <c r="BF1142" s="694"/>
      <c r="BG1142" s="694"/>
      <c r="BH1142" s="694"/>
      <c r="BI1142" s="694"/>
      <c r="BJ1142" s="694"/>
      <c r="BK1142" s="694"/>
      <c r="BL1142" s="694"/>
      <c r="BM1142" s="694"/>
      <c r="BN1142" s="694"/>
      <c r="BO1142" s="694"/>
      <c r="BP1142" s="694"/>
      <c r="BQ1142" s="694"/>
      <c r="BR1142" s="694"/>
      <c r="BS1142" s="694"/>
      <c r="BT1142" s="694"/>
      <c r="BU1142" s="694"/>
      <c r="BV1142" s="694"/>
      <c r="BW1142" s="694"/>
      <c r="BX1142" s="694"/>
      <c r="BY1142" s="694"/>
    </row>
    <row r="1143" s="415" customFormat="true" ht="15" customHeight="true" x14ac:dyDescent="0.2">
      <c r="BA1143" s="694"/>
      <c r="BB1143" s="443"/>
      <c r="BC1143" s="694"/>
      <c r="BD1143" s="694"/>
      <c r="BE1143" s="694"/>
      <c r="BF1143" s="694"/>
      <c r="BG1143" s="694"/>
      <c r="BH1143" s="694"/>
      <c r="BI1143" s="694"/>
      <c r="BJ1143" s="694"/>
      <c r="BK1143" s="694"/>
      <c r="BL1143" s="694"/>
      <c r="BM1143" s="694"/>
      <c r="BN1143" s="694"/>
      <c r="BO1143" s="694"/>
      <c r="BP1143" s="694"/>
      <c r="BQ1143" s="694"/>
      <c r="BR1143" s="694"/>
      <c r="BS1143" s="694"/>
      <c r="BT1143" s="694"/>
      <c r="BU1143" s="694"/>
      <c r="BV1143" s="694"/>
      <c r="BW1143" s="694"/>
      <c r="BX1143" s="694"/>
      <c r="BY1143" s="694"/>
    </row>
    <row r="1144" s="415" customFormat="true" ht="15" customHeight="true" x14ac:dyDescent="0.2">
      <c r="BA1144" s="694"/>
      <c r="BB1144" s="443"/>
      <c r="BC1144" s="694"/>
      <c r="BD1144" s="694"/>
      <c r="BE1144" s="694"/>
      <c r="BF1144" s="694"/>
      <c r="BG1144" s="694"/>
      <c r="BH1144" s="694"/>
      <c r="BI1144" s="694"/>
      <c r="BJ1144" s="694"/>
      <c r="BK1144" s="694"/>
      <c r="BL1144" s="694"/>
      <c r="BM1144" s="694"/>
      <c r="BN1144" s="694"/>
      <c r="BO1144" s="694"/>
      <c r="BP1144" s="694"/>
      <c r="BQ1144" s="694"/>
      <c r="BR1144" s="694"/>
      <c r="BS1144" s="694"/>
      <c r="BT1144" s="694"/>
      <c r="BU1144" s="694"/>
      <c r="BV1144" s="694"/>
      <c r="BW1144" s="694"/>
      <c r="BX1144" s="694"/>
      <c r="BY1144" s="694"/>
    </row>
    <row r="1145" s="415" customFormat="true" ht="15" customHeight="true" x14ac:dyDescent="0.2">
      <c r="BA1145" s="694"/>
      <c r="BB1145" s="443"/>
      <c r="BC1145" s="694"/>
      <c r="BD1145" s="694"/>
      <c r="BE1145" s="694"/>
      <c r="BF1145" s="694"/>
      <c r="BG1145" s="694"/>
      <c r="BH1145" s="694"/>
      <c r="BI1145" s="694"/>
      <c r="BJ1145" s="694"/>
      <c r="BK1145" s="694"/>
      <c r="BL1145" s="694"/>
      <c r="BM1145" s="694"/>
      <c r="BN1145" s="694"/>
      <c r="BO1145" s="694"/>
      <c r="BP1145" s="694"/>
      <c r="BQ1145" s="694"/>
      <c r="BR1145" s="694"/>
      <c r="BS1145" s="694"/>
      <c r="BT1145" s="694"/>
      <c r="BU1145" s="694"/>
      <c r="BV1145" s="694"/>
      <c r="BW1145" s="694"/>
      <c r="BX1145" s="694"/>
      <c r="BY1145" s="694"/>
    </row>
    <row r="1146" s="415" customFormat="true" ht="15" customHeight="true" x14ac:dyDescent="0.2">
      <c r="BA1146" s="694"/>
      <c r="BB1146" s="443"/>
      <c r="BC1146" s="694"/>
      <c r="BD1146" s="694"/>
      <c r="BE1146" s="694"/>
      <c r="BF1146" s="694"/>
      <c r="BG1146" s="694"/>
      <c r="BH1146" s="694"/>
      <c r="BI1146" s="694"/>
      <c r="BJ1146" s="694"/>
      <c r="BK1146" s="694"/>
      <c r="BL1146" s="694"/>
      <c r="BM1146" s="694"/>
      <c r="BN1146" s="694"/>
      <c r="BO1146" s="694"/>
      <c r="BP1146" s="694"/>
      <c r="BQ1146" s="694"/>
      <c r="BR1146" s="694"/>
      <c r="BS1146" s="694"/>
      <c r="BT1146" s="694"/>
      <c r="BU1146" s="694"/>
      <c r="BV1146" s="694"/>
      <c r="BW1146" s="694"/>
      <c r="BX1146" s="694"/>
      <c r="BY1146" s="694"/>
    </row>
    <row r="1147" s="415" customFormat="true" ht="15" customHeight="true" x14ac:dyDescent="0.2">
      <c r="BA1147" s="694"/>
      <c r="BB1147" s="443"/>
      <c r="BC1147" s="694"/>
      <c r="BD1147" s="694"/>
      <c r="BE1147" s="694"/>
      <c r="BF1147" s="694"/>
      <c r="BG1147" s="694"/>
      <c r="BH1147" s="694"/>
      <c r="BI1147" s="694"/>
      <c r="BJ1147" s="694"/>
      <c r="BK1147" s="694"/>
      <c r="BL1147" s="694"/>
      <c r="BM1147" s="694"/>
      <c r="BN1147" s="694"/>
      <c r="BO1147" s="694"/>
      <c r="BP1147" s="694"/>
      <c r="BQ1147" s="694"/>
      <c r="BR1147" s="694"/>
      <c r="BS1147" s="694"/>
      <c r="BT1147" s="694"/>
      <c r="BU1147" s="694"/>
      <c r="BV1147" s="694"/>
      <c r="BW1147" s="694"/>
      <c r="BX1147" s="694"/>
      <c r="BY1147" s="694"/>
    </row>
    <row r="1148" s="415" customFormat="true" ht="15" customHeight="true" x14ac:dyDescent="0.2">
      <c r="BA1148" s="694"/>
      <c r="BB1148" s="443"/>
      <c r="BC1148" s="694"/>
      <c r="BD1148" s="694"/>
      <c r="BE1148" s="694"/>
      <c r="BF1148" s="694"/>
      <c r="BG1148" s="694"/>
      <c r="BH1148" s="694"/>
      <c r="BI1148" s="694"/>
      <c r="BJ1148" s="694"/>
      <c r="BK1148" s="694"/>
      <c r="BL1148" s="694"/>
      <c r="BM1148" s="694"/>
      <c r="BN1148" s="694"/>
      <c r="BO1148" s="694"/>
      <c r="BP1148" s="694"/>
      <c r="BQ1148" s="694"/>
      <c r="BR1148" s="694"/>
      <c r="BS1148" s="694"/>
      <c r="BT1148" s="694"/>
      <c r="BU1148" s="694"/>
      <c r="BV1148" s="694"/>
      <c r="BW1148" s="694"/>
      <c r="BX1148" s="694"/>
      <c r="BY1148" s="694"/>
    </row>
    <row r="1149" s="415" customFormat="true" ht="15" customHeight="true" x14ac:dyDescent="0.2">
      <c r="BA1149" s="694"/>
      <c r="BB1149" s="443"/>
      <c r="BC1149" s="694"/>
      <c r="BD1149" s="694"/>
      <c r="BE1149" s="694"/>
      <c r="BF1149" s="694"/>
      <c r="BG1149" s="694"/>
      <c r="BH1149" s="694"/>
      <c r="BI1149" s="694"/>
      <c r="BJ1149" s="694"/>
      <c r="BK1149" s="694"/>
      <c r="BL1149" s="694"/>
      <c r="BM1149" s="694"/>
      <c r="BN1149" s="694"/>
      <c r="BO1149" s="694"/>
      <c r="BP1149" s="694"/>
      <c r="BQ1149" s="694"/>
      <c r="BR1149" s="694"/>
      <c r="BS1149" s="694"/>
      <c r="BT1149" s="694"/>
      <c r="BU1149" s="694"/>
      <c r="BV1149" s="694"/>
      <c r="BW1149" s="694"/>
      <c r="BX1149" s="694"/>
      <c r="BY1149" s="694"/>
    </row>
    <row r="1150" s="415" customFormat="true" ht="15" customHeight="true" x14ac:dyDescent="0.2">
      <c r="BA1150" s="694"/>
      <c r="BB1150" s="443"/>
      <c r="BC1150" s="694"/>
      <c r="BD1150" s="694"/>
      <c r="BE1150" s="694"/>
      <c r="BF1150" s="694"/>
      <c r="BG1150" s="694"/>
      <c r="BH1150" s="694"/>
      <c r="BI1150" s="694"/>
      <c r="BJ1150" s="694"/>
      <c r="BK1150" s="694"/>
      <c r="BL1150" s="694"/>
      <c r="BM1150" s="694"/>
      <c r="BN1150" s="694"/>
      <c r="BO1150" s="694"/>
      <c r="BP1150" s="694"/>
      <c r="BQ1150" s="694"/>
      <c r="BR1150" s="694"/>
      <c r="BS1150" s="694"/>
      <c r="BT1150" s="694"/>
      <c r="BU1150" s="694"/>
      <c r="BV1150" s="694"/>
      <c r="BW1150" s="694"/>
      <c r="BX1150" s="694"/>
      <c r="BY1150" s="694"/>
    </row>
    <row r="1151" s="415" customFormat="true" ht="15" customHeight="true" x14ac:dyDescent="0.2">
      <c r="BA1151" s="694"/>
      <c r="BB1151" s="443"/>
      <c r="BC1151" s="694"/>
      <c r="BD1151" s="694"/>
      <c r="BE1151" s="694"/>
      <c r="BF1151" s="694"/>
      <c r="BG1151" s="694"/>
      <c r="BH1151" s="694"/>
      <c r="BI1151" s="694"/>
      <c r="BJ1151" s="694"/>
      <c r="BK1151" s="694"/>
      <c r="BL1151" s="694"/>
      <c r="BM1151" s="694"/>
      <c r="BN1151" s="694"/>
      <c r="BO1151" s="694"/>
      <c r="BP1151" s="694"/>
      <c r="BQ1151" s="694"/>
      <c r="BR1151" s="694"/>
      <c r="BS1151" s="694"/>
      <c r="BT1151" s="694"/>
      <c r="BU1151" s="694"/>
      <c r="BV1151" s="694"/>
      <c r="BW1151" s="694"/>
      <c r="BX1151" s="694"/>
      <c r="BY1151" s="694"/>
    </row>
    <row r="1152" s="415" customFormat="true" ht="15" customHeight="true" x14ac:dyDescent="0.2">
      <c r="BA1152" s="694"/>
      <c r="BB1152" s="443"/>
      <c r="BC1152" s="694"/>
      <c r="BD1152" s="694"/>
      <c r="BE1152" s="694"/>
      <c r="BF1152" s="694"/>
      <c r="BG1152" s="694"/>
      <c r="BH1152" s="694"/>
      <c r="BI1152" s="694"/>
      <c r="BJ1152" s="694"/>
      <c r="BK1152" s="694"/>
      <c r="BL1152" s="694"/>
      <c r="BM1152" s="694"/>
      <c r="BN1152" s="694"/>
      <c r="BO1152" s="694"/>
      <c r="BP1152" s="694"/>
      <c r="BQ1152" s="694"/>
      <c r="BR1152" s="694"/>
      <c r="BS1152" s="694"/>
      <c r="BT1152" s="694"/>
      <c r="BU1152" s="694"/>
      <c r="BV1152" s="694"/>
      <c r="BW1152" s="694"/>
      <c r="BX1152" s="694"/>
      <c r="BY1152" s="694"/>
    </row>
    <row r="1153" s="415" customFormat="true" ht="15" customHeight="true" x14ac:dyDescent="0.2">
      <c r="BA1153" s="694"/>
      <c r="BB1153" s="443"/>
      <c r="BC1153" s="694"/>
      <c r="BD1153" s="694"/>
      <c r="BE1153" s="694"/>
      <c r="BF1153" s="694"/>
      <c r="BG1153" s="694"/>
      <c r="BH1153" s="694"/>
      <c r="BI1153" s="694"/>
      <c r="BJ1153" s="694"/>
      <c r="BK1153" s="694"/>
      <c r="BL1153" s="694"/>
      <c r="BM1153" s="694"/>
      <c r="BN1153" s="694"/>
      <c r="BO1153" s="694"/>
      <c r="BP1153" s="694"/>
      <c r="BQ1153" s="694"/>
      <c r="BR1153" s="694"/>
      <c r="BS1153" s="694"/>
      <c r="BT1153" s="694"/>
      <c r="BU1153" s="694"/>
      <c r="BV1153" s="694"/>
      <c r="BW1153" s="694"/>
      <c r="BX1153" s="694"/>
      <c r="BY1153" s="694"/>
    </row>
    <row r="1154" s="415" customFormat="true" ht="15" customHeight="true" x14ac:dyDescent="0.2">
      <c r="BA1154" s="694"/>
      <c r="BB1154" s="443"/>
      <c r="BC1154" s="694"/>
      <c r="BD1154" s="694"/>
      <c r="BE1154" s="694"/>
      <c r="BF1154" s="694"/>
      <c r="BG1154" s="694"/>
      <c r="BH1154" s="694"/>
      <c r="BI1154" s="694"/>
      <c r="BJ1154" s="694"/>
      <c r="BK1154" s="694"/>
      <c r="BL1154" s="694"/>
      <c r="BM1154" s="694"/>
      <c r="BN1154" s="694"/>
      <c r="BO1154" s="694"/>
      <c r="BP1154" s="694"/>
      <c r="BQ1154" s="694"/>
      <c r="BR1154" s="694"/>
      <c r="BS1154" s="694"/>
      <c r="BT1154" s="694"/>
      <c r="BU1154" s="694"/>
      <c r="BV1154" s="694"/>
      <c r="BW1154" s="694"/>
      <c r="BX1154" s="694"/>
      <c r="BY1154" s="694"/>
    </row>
    <row r="1155" s="415" customFormat="true" ht="15" customHeight="true" x14ac:dyDescent="0.2">
      <c r="BA1155" s="694"/>
      <c r="BB1155" s="443"/>
      <c r="BC1155" s="694"/>
      <c r="BD1155" s="694"/>
      <c r="BE1155" s="694"/>
      <c r="BF1155" s="694"/>
      <c r="BG1155" s="694"/>
      <c r="BH1155" s="694"/>
      <c r="BI1155" s="694"/>
      <c r="BJ1155" s="694"/>
      <c r="BK1155" s="694"/>
      <c r="BL1155" s="694"/>
      <c r="BM1155" s="694"/>
      <c r="BN1155" s="694"/>
      <c r="BO1155" s="694"/>
      <c r="BP1155" s="694"/>
      <c r="BQ1155" s="694"/>
      <c r="BR1155" s="694"/>
      <c r="BS1155" s="694"/>
      <c r="BT1155" s="694"/>
      <c r="BU1155" s="694"/>
      <c r="BV1155" s="694"/>
      <c r="BW1155" s="694"/>
      <c r="BX1155" s="694"/>
      <c r="BY1155" s="694"/>
    </row>
    <row r="1156" s="415" customFormat="true" ht="15" customHeight="true" x14ac:dyDescent="0.2">
      <c r="BA1156" s="694"/>
      <c r="BB1156" s="443"/>
      <c r="BC1156" s="694"/>
      <c r="BD1156" s="694"/>
      <c r="BE1156" s="694"/>
      <c r="BF1156" s="694"/>
      <c r="BG1156" s="694"/>
      <c r="BH1156" s="694"/>
      <c r="BI1156" s="694"/>
      <c r="BJ1156" s="694"/>
      <c r="BK1156" s="694"/>
      <c r="BL1156" s="694"/>
      <c r="BM1156" s="694"/>
      <c r="BN1156" s="694"/>
      <c r="BO1156" s="694"/>
      <c r="BP1156" s="694"/>
      <c r="BQ1156" s="694"/>
      <c r="BR1156" s="694"/>
      <c r="BS1156" s="694"/>
      <c r="BT1156" s="694"/>
      <c r="BU1156" s="694"/>
      <c r="BV1156" s="694"/>
      <c r="BW1156" s="694"/>
      <c r="BX1156" s="694"/>
      <c r="BY1156" s="694"/>
    </row>
    <row r="1157" s="415" customFormat="true" ht="15" customHeight="true" x14ac:dyDescent="0.2">
      <c r="BA1157" s="694"/>
      <c r="BB1157" s="443"/>
      <c r="BC1157" s="694"/>
      <c r="BD1157" s="694"/>
      <c r="BE1157" s="694"/>
      <c r="BF1157" s="694"/>
      <c r="BG1157" s="694"/>
      <c r="BH1157" s="694"/>
      <c r="BI1157" s="694"/>
      <c r="BJ1157" s="694"/>
      <c r="BK1157" s="694"/>
      <c r="BL1157" s="694"/>
      <c r="BM1157" s="694"/>
      <c r="BN1157" s="694"/>
      <c r="BO1157" s="694"/>
      <c r="BP1157" s="694"/>
      <c r="BQ1157" s="694"/>
      <c r="BR1157" s="694"/>
      <c r="BS1157" s="694"/>
      <c r="BT1157" s="694"/>
      <c r="BU1157" s="694"/>
      <c r="BV1157" s="694"/>
      <c r="BW1157" s="694"/>
      <c r="BX1157" s="694"/>
      <c r="BY1157" s="694"/>
    </row>
    <row r="1158" s="415" customFormat="true" ht="15" customHeight="true" x14ac:dyDescent="0.2">
      <c r="BA1158" s="694"/>
      <c r="BB1158" s="443"/>
      <c r="BC1158" s="694"/>
      <c r="BD1158" s="694"/>
      <c r="BE1158" s="694"/>
      <c r="BF1158" s="694"/>
      <c r="BG1158" s="694"/>
      <c r="BH1158" s="694"/>
      <c r="BI1158" s="694"/>
      <c r="BJ1158" s="694"/>
      <c r="BK1158" s="694"/>
      <c r="BL1158" s="694"/>
      <c r="BM1158" s="694"/>
      <c r="BN1158" s="694"/>
      <c r="BO1158" s="694"/>
      <c r="BP1158" s="694"/>
      <c r="BQ1158" s="694"/>
      <c r="BR1158" s="694"/>
      <c r="BS1158" s="694"/>
      <c r="BT1158" s="694"/>
      <c r="BU1158" s="694"/>
      <c r="BV1158" s="694"/>
      <c r="BW1158" s="694"/>
      <c r="BX1158" s="694"/>
      <c r="BY1158" s="694"/>
    </row>
    <row r="1159" s="415" customFormat="true" ht="15" customHeight="true" x14ac:dyDescent="0.2">
      <c r="BA1159" s="694"/>
      <c r="BB1159" s="443"/>
      <c r="BC1159" s="694"/>
      <c r="BD1159" s="694"/>
      <c r="BE1159" s="694"/>
      <c r="BF1159" s="694"/>
      <c r="BG1159" s="694"/>
      <c r="BH1159" s="694"/>
      <c r="BI1159" s="694"/>
      <c r="BJ1159" s="694"/>
      <c r="BK1159" s="694"/>
      <c r="BL1159" s="694"/>
      <c r="BM1159" s="694"/>
      <c r="BN1159" s="694"/>
      <c r="BO1159" s="694"/>
      <c r="BP1159" s="694"/>
      <c r="BQ1159" s="694"/>
      <c r="BR1159" s="694"/>
      <c r="BS1159" s="694"/>
      <c r="BT1159" s="694"/>
      <c r="BU1159" s="694"/>
      <c r="BV1159" s="694"/>
      <c r="BW1159" s="694"/>
      <c r="BX1159" s="694"/>
      <c r="BY1159" s="694"/>
    </row>
    <row r="1160" s="415" customFormat="true" ht="15" customHeight="true" x14ac:dyDescent="0.2">
      <c r="BA1160" s="694"/>
      <c r="BB1160" s="443"/>
      <c r="BC1160" s="694"/>
      <c r="BD1160" s="694"/>
      <c r="BE1160" s="694"/>
      <c r="BF1160" s="694"/>
      <c r="BG1160" s="694"/>
      <c r="BH1160" s="694"/>
      <c r="BI1160" s="694"/>
      <c r="BJ1160" s="694"/>
      <c r="BK1160" s="694"/>
      <c r="BL1160" s="694"/>
      <c r="BM1160" s="694"/>
      <c r="BN1160" s="694"/>
      <c r="BO1160" s="694"/>
      <c r="BP1160" s="694"/>
      <c r="BQ1160" s="694"/>
      <c r="BR1160" s="694"/>
      <c r="BS1160" s="694"/>
      <c r="BT1160" s="694"/>
      <c r="BU1160" s="694"/>
      <c r="BV1160" s="694"/>
      <c r="BW1160" s="694"/>
      <c r="BX1160" s="694"/>
      <c r="BY1160" s="694"/>
    </row>
    <row r="1161" s="415" customFormat="true" ht="15" customHeight="true" x14ac:dyDescent="0.2">
      <c r="BA1161" s="694"/>
      <c r="BB1161" s="443"/>
      <c r="BC1161" s="694"/>
      <c r="BD1161" s="694"/>
      <c r="BE1161" s="694"/>
      <c r="BF1161" s="694"/>
      <c r="BG1161" s="694"/>
      <c r="BH1161" s="694"/>
      <c r="BI1161" s="694"/>
      <c r="BJ1161" s="694"/>
      <c r="BK1161" s="694"/>
      <c r="BL1161" s="694"/>
      <c r="BM1161" s="694"/>
      <c r="BN1161" s="694"/>
      <c r="BO1161" s="694"/>
      <c r="BP1161" s="694"/>
      <c r="BQ1161" s="694"/>
      <c r="BR1161" s="694"/>
      <c r="BS1161" s="694"/>
      <c r="BT1161" s="694"/>
      <c r="BU1161" s="694"/>
      <c r="BV1161" s="694"/>
      <c r="BW1161" s="694"/>
      <c r="BX1161" s="694"/>
      <c r="BY1161" s="694"/>
    </row>
    <row r="1162" s="415" customFormat="true" ht="15" customHeight="true" x14ac:dyDescent="0.2">
      <c r="BA1162" s="694"/>
      <c r="BB1162" s="443"/>
      <c r="BC1162" s="694"/>
      <c r="BD1162" s="694"/>
      <c r="BE1162" s="694"/>
      <c r="BF1162" s="694"/>
      <c r="BG1162" s="694"/>
      <c r="BH1162" s="694"/>
      <c r="BI1162" s="694"/>
      <c r="BJ1162" s="694"/>
      <c r="BK1162" s="694"/>
      <c r="BL1162" s="694"/>
      <c r="BM1162" s="694"/>
      <c r="BN1162" s="694"/>
      <c r="BO1162" s="694"/>
      <c r="BP1162" s="694"/>
      <c r="BQ1162" s="694"/>
      <c r="BR1162" s="694"/>
      <c r="BS1162" s="694"/>
      <c r="BT1162" s="694"/>
      <c r="BU1162" s="694"/>
      <c r="BV1162" s="694"/>
      <c r="BW1162" s="694"/>
      <c r="BX1162" s="694"/>
      <c r="BY1162" s="694"/>
    </row>
    <row r="1163" s="415" customFormat="true" ht="15" customHeight="true" x14ac:dyDescent="0.2">
      <c r="BA1163" s="694"/>
      <c r="BB1163" s="443"/>
      <c r="BC1163" s="694"/>
      <c r="BD1163" s="694"/>
      <c r="BE1163" s="694"/>
      <c r="BF1163" s="694"/>
      <c r="BG1163" s="694"/>
      <c r="BH1163" s="694"/>
      <c r="BI1163" s="694"/>
      <c r="BJ1163" s="694"/>
      <c r="BK1163" s="694"/>
      <c r="BL1163" s="694"/>
      <c r="BM1163" s="694"/>
      <c r="BN1163" s="694"/>
      <c r="BO1163" s="694"/>
      <c r="BP1163" s="694"/>
      <c r="BQ1163" s="694"/>
      <c r="BR1163" s="694"/>
      <c r="BS1163" s="694"/>
      <c r="BT1163" s="694"/>
      <c r="BU1163" s="694"/>
      <c r="BV1163" s="694"/>
      <c r="BW1163" s="694"/>
      <c r="BX1163" s="694"/>
      <c r="BY1163" s="694"/>
    </row>
    <row r="1164" s="415" customFormat="true" ht="15" customHeight="true" x14ac:dyDescent="0.2">
      <c r="BA1164" s="694"/>
      <c r="BB1164" s="443"/>
      <c r="BC1164" s="694"/>
      <c r="BD1164" s="694"/>
      <c r="BE1164" s="694"/>
      <c r="BF1164" s="694"/>
      <c r="BG1164" s="694"/>
      <c r="BH1164" s="694"/>
      <c r="BI1164" s="694"/>
      <c r="BJ1164" s="694"/>
      <c r="BK1164" s="694"/>
      <c r="BL1164" s="694"/>
      <c r="BM1164" s="694"/>
      <c r="BN1164" s="694"/>
      <c r="BO1164" s="694"/>
      <c r="BP1164" s="694"/>
      <c r="BQ1164" s="694"/>
      <c r="BR1164" s="694"/>
      <c r="BS1164" s="694"/>
      <c r="BT1164" s="694"/>
      <c r="BU1164" s="694"/>
      <c r="BV1164" s="694"/>
      <c r="BW1164" s="694"/>
      <c r="BX1164" s="694"/>
      <c r="BY1164" s="694"/>
    </row>
    <row r="1165" s="415" customFormat="true" ht="15" customHeight="true" x14ac:dyDescent="0.2">
      <c r="BA1165" s="694"/>
      <c r="BB1165" s="443"/>
      <c r="BC1165" s="694"/>
      <c r="BD1165" s="694"/>
      <c r="BE1165" s="694"/>
      <c r="BF1165" s="694"/>
      <c r="BG1165" s="694"/>
      <c r="BH1165" s="694"/>
      <c r="BI1165" s="694"/>
      <c r="BJ1165" s="694"/>
      <c r="BK1165" s="694"/>
      <c r="BL1165" s="694"/>
      <c r="BM1165" s="694"/>
      <c r="BN1165" s="694"/>
      <c r="BO1165" s="694"/>
      <c r="BP1165" s="694"/>
      <c r="BQ1165" s="694"/>
      <c r="BR1165" s="694"/>
      <c r="BS1165" s="694"/>
      <c r="BT1165" s="694"/>
      <c r="BU1165" s="694"/>
      <c r="BV1165" s="694"/>
      <c r="BW1165" s="694"/>
      <c r="BX1165" s="694"/>
      <c r="BY1165" s="694"/>
    </row>
    <row r="1166" s="415" customFormat="true" ht="15" customHeight="true" x14ac:dyDescent="0.2">
      <c r="BA1166" s="694"/>
      <c r="BB1166" s="443"/>
      <c r="BC1166" s="694"/>
      <c r="BD1166" s="694"/>
      <c r="BE1166" s="694"/>
      <c r="BF1166" s="694"/>
      <c r="BG1166" s="694"/>
      <c r="BH1166" s="694"/>
      <c r="BI1166" s="694"/>
      <c r="BJ1166" s="694"/>
      <c r="BK1166" s="694"/>
      <c r="BL1166" s="694"/>
      <c r="BM1166" s="694"/>
      <c r="BN1166" s="694"/>
      <c r="BO1166" s="694"/>
      <c r="BP1166" s="694"/>
      <c r="BQ1166" s="694"/>
      <c r="BR1166" s="694"/>
      <c r="BS1166" s="694"/>
      <c r="BT1166" s="694"/>
      <c r="BU1166" s="694"/>
      <c r="BV1166" s="694"/>
      <c r="BW1166" s="694"/>
      <c r="BX1166" s="694"/>
      <c r="BY1166" s="694"/>
    </row>
    <row r="1167" s="415" customFormat="true" ht="15" customHeight="true" x14ac:dyDescent="0.2">
      <c r="BA1167" s="694"/>
      <c r="BB1167" s="443"/>
      <c r="BC1167" s="694"/>
      <c r="BD1167" s="694"/>
      <c r="BE1167" s="694"/>
      <c r="BF1167" s="694"/>
      <c r="BG1167" s="694"/>
      <c r="BH1167" s="694"/>
      <c r="BI1167" s="694"/>
      <c r="BJ1167" s="694"/>
      <c r="BK1167" s="694"/>
      <c r="BL1167" s="694"/>
      <c r="BM1167" s="694"/>
      <c r="BN1167" s="694"/>
      <c r="BO1167" s="694"/>
      <c r="BP1167" s="694"/>
      <c r="BQ1167" s="694"/>
      <c r="BR1167" s="694"/>
      <c r="BS1167" s="694"/>
      <c r="BT1167" s="694"/>
      <c r="BU1167" s="694"/>
      <c r="BV1167" s="694"/>
      <c r="BW1167" s="694"/>
      <c r="BX1167" s="694"/>
      <c r="BY1167" s="694"/>
    </row>
    <row r="1168" s="415" customFormat="true" ht="15" customHeight="true" x14ac:dyDescent="0.2">
      <c r="BA1168" s="694"/>
      <c r="BB1168" s="443"/>
      <c r="BC1168" s="694"/>
      <c r="BD1168" s="694"/>
      <c r="BE1168" s="694"/>
      <c r="BF1168" s="694"/>
      <c r="BG1168" s="694"/>
      <c r="BH1168" s="694"/>
      <c r="BI1168" s="694"/>
      <c r="BJ1168" s="694"/>
      <c r="BK1168" s="694"/>
      <c r="BL1168" s="694"/>
      <c r="BM1168" s="694"/>
      <c r="BN1168" s="694"/>
      <c r="BO1168" s="694"/>
      <c r="BP1168" s="694"/>
      <c r="BQ1168" s="694"/>
      <c r="BR1168" s="694"/>
      <c r="BS1168" s="694"/>
      <c r="BT1168" s="694"/>
      <c r="BU1168" s="694"/>
      <c r="BV1168" s="694"/>
      <c r="BW1168" s="694"/>
      <c r="BX1168" s="694"/>
      <c r="BY1168" s="694"/>
    </row>
    <row r="1169" s="415" customFormat="true" ht="15" customHeight="true" x14ac:dyDescent="0.2">
      <c r="BA1169" s="694"/>
      <c r="BB1169" s="443"/>
      <c r="BC1169" s="694"/>
      <c r="BD1169" s="694"/>
      <c r="BE1169" s="694"/>
      <c r="BF1169" s="694"/>
      <c r="BG1169" s="694"/>
      <c r="BH1169" s="694"/>
      <c r="BI1169" s="694"/>
      <c r="BJ1169" s="694"/>
      <c r="BK1169" s="694"/>
      <c r="BL1169" s="694"/>
      <c r="BM1169" s="694"/>
      <c r="BN1169" s="694"/>
      <c r="BO1169" s="694"/>
      <c r="BP1169" s="694"/>
      <c r="BQ1169" s="694"/>
      <c r="BR1169" s="694"/>
      <c r="BS1169" s="694"/>
      <c r="BT1169" s="694"/>
      <c r="BU1169" s="694"/>
      <c r="BV1169" s="694"/>
      <c r="BW1169" s="694"/>
      <c r="BX1169" s="694"/>
      <c r="BY1169" s="694"/>
    </row>
    <row r="1170" s="415" customFormat="true" ht="15" customHeight="true" x14ac:dyDescent="0.2">
      <c r="A1170" s="512"/>
      <c r="B1170" s="995"/>
      <c r="C1170" s="996"/>
      <c r="D1170" s="996"/>
      <c r="E1170" s="996"/>
      <c r="F1170" s="996"/>
      <c r="G1170" s="996"/>
      <c r="H1170" s="996"/>
      <c r="I1170" s="996"/>
      <c r="J1170" s="996"/>
      <c r="K1170" s="996"/>
      <c r="L1170" s="996"/>
      <c r="M1170" s="996"/>
      <c r="N1170" s="996"/>
      <c r="O1170" s="996"/>
      <c r="P1170" s="996"/>
      <c r="Q1170" s="996"/>
      <c r="R1170" s="996"/>
      <c r="S1170" s="996"/>
      <c r="T1170" s="996"/>
      <c r="U1170" s="996"/>
      <c r="V1170" s="996"/>
      <c r="W1170" s="996"/>
      <c r="X1170" s="996"/>
      <c r="Y1170" s="996"/>
      <c r="Z1170" s="996"/>
      <c r="AA1170" s="996"/>
      <c r="AB1170" s="996"/>
      <c r="BA1170" s="694"/>
      <c r="BB1170" s="443"/>
      <c r="BC1170" s="694"/>
      <c r="BD1170" s="694"/>
      <c r="BE1170" s="694"/>
      <c r="BF1170" s="694"/>
      <c r="BG1170" s="694"/>
      <c r="BH1170" s="694"/>
      <c r="BI1170" s="694"/>
      <c r="BJ1170" s="694"/>
      <c r="BK1170" s="694"/>
      <c r="BL1170" s="694"/>
      <c r="BM1170" s="694"/>
      <c r="BN1170" s="694"/>
      <c r="BO1170" s="694"/>
      <c r="BP1170" s="694"/>
      <c r="BQ1170" s="694"/>
      <c r="BR1170" s="694"/>
      <c r="BS1170" s="694"/>
      <c r="BT1170" s="694"/>
      <c r="BU1170" s="694"/>
      <c r="BV1170" s="694"/>
      <c r="BW1170" s="694"/>
      <c r="BX1170" s="694"/>
      <c r="BY1170" s="694"/>
    </row>
    <row r="1171" s="415" customFormat="true" ht="15" customHeight="true" x14ac:dyDescent="0.2">
      <c r="A1171" s="512"/>
      <c r="B1171" s="995"/>
      <c r="C1171" s="996"/>
      <c r="D1171" s="996"/>
      <c r="E1171" s="996"/>
      <c r="F1171" s="996"/>
      <c r="G1171" s="996"/>
      <c r="H1171" s="996"/>
      <c r="I1171" s="996"/>
      <c r="J1171" s="996"/>
      <c r="K1171" s="996"/>
      <c r="L1171" s="996"/>
      <c r="M1171" s="996"/>
      <c r="N1171" s="996"/>
      <c r="O1171" s="996"/>
      <c r="P1171" s="996"/>
      <c r="Q1171" s="996"/>
      <c r="R1171" s="996"/>
      <c r="S1171" s="996"/>
      <c r="T1171" s="996"/>
      <c r="U1171" s="996"/>
      <c r="V1171" s="996"/>
      <c r="W1171" s="996"/>
      <c r="X1171" s="996"/>
      <c r="Y1171" s="996"/>
      <c r="Z1171" s="996"/>
      <c r="AA1171" s="996"/>
      <c r="AB1171" s="996"/>
      <c r="BA1171" s="694"/>
      <c r="BB1171" s="443"/>
      <c r="BC1171" s="694"/>
      <c r="BD1171" s="694"/>
      <c r="BE1171" s="694"/>
      <c r="BF1171" s="694"/>
      <c r="BG1171" s="694"/>
      <c r="BH1171" s="694"/>
      <c r="BI1171" s="694"/>
      <c r="BJ1171" s="694"/>
      <c r="BK1171" s="694"/>
      <c r="BL1171" s="694"/>
      <c r="BM1171" s="694"/>
      <c r="BN1171" s="694"/>
      <c r="BO1171" s="694"/>
      <c r="BP1171" s="694"/>
      <c r="BQ1171" s="694"/>
      <c r="BR1171" s="694"/>
      <c r="BS1171" s="694"/>
      <c r="BT1171" s="694"/>
      <c r="BU1171" s="694"/>
      <c r="BV1171" s="694"/>
      <c r="BW1171" s="694"/>
      <c r="BX1171" s="694"/>
      <c r="BY1171" s="694"/>
    </row>
    <row r="1172" s="415" customFormat="true" ht="15" customHeight="true" x14ac:dyDescent="0.2">
      <c r="A1172" s="512"/>
      <c r="B1172" s="995"/>
      <c r="C1172" s="996"/>
      <c r="D1172" s="996"/>
      <c r="E1172" s="996"/>
      <c r="F1172" s="996"/>
      <c r="G1172" s="996"/>
      <c r="H1172" s="996"/>
      <c r="I1172" s="996"/>
      <c r="J1172" s="996"/>
      <c r="K1172" s="996"/>
      <c r="L1172" s="996"/>
      <c r="M1172" s="996"/>
      <c r="N1172" s="996"/>
      <c r="O1172" s="996"/>
      <c r="P1172" s="996"/>
      <c r="Q1172" s="996"/>
      <c r="R1172" s="996"/>
      <c r="S1172" s="996"/>
      <c r="T1172" s="996"/>
      <c r="U1172" s="996"/>
      <c r="V1172" s="996"/>
      <c r="W1172" s="996"/>
      <c r="X1172" s="996"/>
      <c r="Y1172" s="996"/>
      <c r="Z1172" s="996"/>
      <c r="AA1172" s="996"/>
      <c r="AB1172" s="996"/>
      <c r="BA1172" s="694"/>
      <c r="BB1172" s="443"/>
      <c r="BC1172" s="694"/>
      <c r="BD1172" s="694"/>
      <c r="BE1172" s="694"/>
      <c r="BF1172" s="694"/>
      <c r="BG1172" s="694"/>
      <c r="BH1172" s="694"/>
      <c r="BI1172" s="694"/>
      <c r="BJ1172" s="694"/>
      <c r="BK1172" s="694"/>
      <c r="BL1172" s="694"/>
      <c r="BM1172" s="694"/>
      <c r="BN1172" s="694"/>
      <c r="BO1172" s="694"/>
      <c r="BP1172" s="694"/>
      <c r="BQ1172" s="694"/>
      <c r="BR1172" s="694"/>
      <c r="BS1172" s="694"/>
      <c r="BT1172" s="694"/>
      <c r="BU1172" s="694"/>
      <c r="BV1172" s="694"/>
      <c r="BW1172" s="694"/>
      <c r="BX1172" s="694"/>
      <c r="BY1172" s="694"/>
    </row>
    <row r="1173" s="415" customFormat="true" ht="15" customHeight="true" x14ac:dyDescent="0.2">
      <c r="A1173" s="512"/>
      <c r="B1173" s="995"/>
      <c r="C1173" s="996"/>
      <c r="D1173" s="996"/>
      <c r="E1173" s="996"/>
      <c r="F1173" s="996"/>
      <c r="G1173" s="996"/>
      <c r="H1173" s="996"/>
      <c r="I1173" s="996"/>
      <c r="J1173" s="996"/>
      <c r="K1173" s="996"/>
      <c r="L1173" s="996"/>
      <c r="M1173" s="996"/>
      <c r="N1173" s="996"/>
      <c r="O1173" s="996"/>
      <c r="P1173" s="996"/>
      <c r="Q1173" s="996"/>
      <c r="R1173" s="996"/>
      <c r="S1173" s="996"/>
      <c r="T1173" s="996"/>
      <c r="U1173" s="996"/>
      <c r="V1173" s="996"/>
      <c r="W1173" s="996"/>
      <c r="X1173" s="996"/>
      <c r="Y1173" s="996"/>
      <c r="Z1173" s="996"/>
      <c r="AA1173" s="996"/>
      <c r="AB1173" s="996"/>
      <c r="BA1173" s="694"/>
      <c r="BB1173" s="443"/>
      <c r="BC1173" s="694"/>
      <c r="BD1173" s="694"/>
      <c r="BE1173" s="694"/>
      <c r="BF1173" s="694"/>
      <c r="BG1173" s="694"/>
      <c r="BH1173" s="694"/>
      <c r="BI1173" s="694"/>
      <c r="BJ1173" s="694"/>
      <c r="BK1173" s="694"/>
      <c r="BL1173" s="694"/>
      <c r="BM1173" s="694"/>
      <c r="BN1173" s="694"/>
      <c r="BO1173" s="694"/>
      <c r="BP1173" s="694"/>
      <c r="BQ1173" s="694"/>
      <c r="BR1173" s="694"/>
      <c r="BS1173" s="694"/>
      <c r="BT1173" s="694"/>
      <c r="BU1173" s="694"/>
      <c r="BV1173" s="694"/>
      <c r="BW1173" s="694"/>
      <c r="BX1173" s="694"/>
      <c r="BY1173" s="694"/>
    </row>
    <row r="1174" s="415" customFormat="true" ht="15" customHeight="true" x14ac:dyDescent="0.2">
      <c r="A1174" s="512"/>
      <c r="B1174" s="995"/>
      <c r="C1174" s="996"/>
      <c r="D1174" s="996"/>
      <c r="E1174" s="996"/>
      <c r="F1174" s="996"/>
      <c r="G1174" s="996"/>
      <c r="H1174" s="996"/>
      <c r="I1174" s="996"/>
      <c r="J1174" s="996"/>
      <c r="K1174" s="996"/>
      <c r="L1174" s="996"/>
      <c r="M1174" s="996"/>
      <c r="N1174" s="996"/>
      <c r="O1174" s="996"/>
      <c r="P1174" s="996"/>
      <c r="Q1174" s="996"/>
      <c r="R1174" s="996"/>
      <c r="S1174" s="996"/>
      <c r="T1174" s="996"/>
      <c r="U1174" s="996"/>
      <c r="V1174" s="996"/>
      <c r="W1174" s="996"/>
      <c r="X1174" s="996"/>
      <c r="Y1174" s="996"/>
      <c r="Z1174" s="996"/>
      <c r="AA1174" s="996"/>
      <c r="AB1174" s="996"/>
      <c r="BA1174" s="694"/>
      <c r="BB1174" s="443"/>
      <c r="BC1174" s="694"/>
      <c r="BD1174" s="694"/>
      <c r="BE1174" s="694"/>
      <c r="BF1174" s="694"/>
      <c r="BG1174" s="694"/>
      <c r="BH1174" s="694"/>
      <c r="BI1174" s="694"/>
      <c r="BJ1174" s="694"/>
      <c r="BK1174" s="694"/>
      <c r="BL1174" s="694"/>
      <c r="BM1174" s="694"/>
      <c r="BN1174" s="694"/>
      <c r="BO1174" s="694"/>
      <c r="BP1174" s="694"/>
      <c r="BQ1174" s="694"/>
      <c r="BR1174" s="694"/>
      <c r="BS1174" s="694"/>
      <c r="BT1174" s="694"/>
      <c r="BU1174" s="694"/>
      <c r="BV1174" s="694"/>
      <c r="BW1174" s="694"/>
      <c r="BX1174" s="694"/>
      <c r="BY1174" s="694"/>
    </row>
    <row r="1175" s="415" customFormat="true" ht="15" customHeight="true" x14ac:dyDescent="0.2">
      <c r="A1175" s="512"/>
      <c r="B1175" s="995"/>
      <c r="C1175" s="996"/>
      <c r="D1175" s="996"/>
      <c r="E1175" s="996"/>
      <c r="F1175" s="996"/>
      <c r="G1175" s="996"/>
      <c r="H1175" s="996"/>
      <c r="I1175" s="996"/>
      <c r="J1175" s="996"/>
      <c r="K1175" s="996"/>
      <c r="L1175" s="996"/>
      <c r="M1175" s="996"/>
      <c r="N1175" s="996"/>
      <c r="O1175" s="996"/>
      <c r="P1175" s="996"/>
      <c r="Q1175" s="996"/>
      <c r="R1175" s="996"/>
      <c r="S1175" s="996"/>
      <c r="T1175" s="996"/>
      <c r="U1175" s="996"/>
      <c r="V1175" s="996"/>
      <c r="W1175" s="996"/>
      <c r="X1175" s="996"/>
      <c r="Y1175" s="996"/>
      <c r="Z1175" s="996"/>
      <c r="AA1175" s="996"/>
      <c r="AB1175" s="996"/>
      <c r="BA1175" s="694"/>
      <c r="BB1175" s="443"/>
      <c r="BC1175" s="694"/>
      <c r="BD1175" s="694"/>
      <c r="BE1175" s="694"/>
      <c r="BF1175" s="694"/>
      <c r="BG1175" s="694"/>
      <c r="BH1175" s="694"/>
      <c r="BI1175" s="694"/>
      <c r="BJ1175" s="694"/>
      <c r="BK1175" s="694"/>
      <c r="BL1175" s="694"/>
      <c r="BM1175" s="694"/>
      <c r="BN1175" s="694"/>
      <c r="BO1175" s="694"/>
      <c r="BP1175" s="694"/>
      <c r="BQ1175" s="694"/>
      <c r="BR1175" s="694"/>
      <c r="BS1175" s="694"/>
      <c r="BT1175" s="694"/>
      <c r="BU1175" s="694"/>
      <c r="BV1175" s="694"/>
      <c r="BW1175" s="694"/>
      <c r="BX1175" s="694"/>
      <c r="BY1175" s="694"/>
    </row>
    <row r="1176" s="415" customFormat="true" ht="15" customHeight="true" x14ac:dyDescent="0.2">
      <c r="A1176" s="997"/>
      <c r="B1176" s="512"/>
      <c r="C1176" s="998"/>
      <c r="D1176" s="999"/>
      <c r="E1176" s="999"/>
      <c r="F1176" s="999"/>
      <c r="G1176" s="999"/>
      <c r="H1176" s="998"/>
      <c r="I1176" s="999"/>
      <c r="J1176" s="999"/>
      <c r="K1176" s="999"/>
      <c r="L1176" s="999"/>
      <c r="M1176" s="998"/>
      <c r="N1176" s="999"/>
      <c r="O1176" s="999"/>
      <c r="P1176" s="999"/>
      <c r="Q1176" s="999"/>
      <c r="R1176" s="998"/>
      <c r="S1176" s="999"/>
      <c r="T1176" s="999"/>
      <c r="U1176" s="999"/>
      <c r="BA1176" s="694"/>
      <c r="BB1176" s="443"/>
      <c r="BC1176" s="694"/>
      <c r="BD1176" s="694"/>
      <c r="BE1176" s="694"/>
      <c r="BF1176" s="694"/>
      <c r="BG1176" s="694"/>
      <c r="BH1176" s="694"/>
      <c r="BI1176" s="694"/>
      <c r="BJ1176" s="694"/>
      <c r="BK1176" s="694"/>
      <c r="BL1176" s="694"/>
      <c r="BM1176" s="694"/>
      <c r="BN1176" s="694"/>
      <c r="BO1176" s="694"/>
      <c r="BP1176" s="694"/>
      <c r="BQ1176" s="694"/>
      <c r="BR1176" s="694"/>
      <c r="BS1176" s="694"/>
      <c r="BT1176" s="694"/>
      <c r="BU1176" s="694"/>
      <c r="BV1176" s="694"/>
      <c r="BW1176" s="694"/>
      <c r="BX1176" s="694"/>
      <c r="BY1176" s="694"/>
    </row>
    <row r="1177" s="415" customFormat="true" ht="15" customHeight="true" x14ac:dyDescent="0.2">
      <c r="A1177" s="999"/>
      <c r="B1177" s="999"/>
      <c r="C1177" s="998"/>
      <c r="D1177" s="998"/>
      <c r="E1177" s="998"/>
      <c r="F1177" s="998"/>
      <c r="G1177" s="998"/>
      <c r="H1177" s="998"/>
      <c r="I1177" s="998"/>
      <c r="J1177" s="998"/>
      <c r="K1177" s="998"/>
      <c r="L1177" s="998"/>
      <c r="M1177" s="998"/>
      <c r="N1177" s="998"/>
      <c r="O1177" s="998"/>
      <c r="P1177" s="998"/>
      <c r="Q1177" s="998"/>
      <c r="R1177" s="998"/>
      <c r="S1177" s="998"/>
      <c r="T1177" s="998"/>
      <c r="U1177" s="998"/>
      <c r="BA1177" s="694"/>
      <c r="BB1177" s="443"/>
      <c r="BC1177" s="694"/>
      <c r="BD1177" s="694"/>
      <c r="BE1177" s="694"/>
      <c r="BF1177" s="694"/>
      <c r="BG1177" s="694"/>
      <c r="BH1177" s="694"/>
      <c r="BI1177" s="694"/>
      <c r="BJ1177" s="694"/>
      <c r="BK1177" s="694"/>
      <c r="BL1177" s="694"/>
      <c r="BM1177" s="694"/>
      <c r="BN1177" s="694"/>
      <c r="BO1177" s="694"/>
      <c r="BP1177" s="694"/>
      <c r="BQ1177" s="694"/>
      <c r="BR1177" s="694"/>
      <c r="BS1177" s="694"/>
      <c r="BT1177" s="694"/>
      <c r="BU1177" s="694"/>
      <c r="BV1177" s="694"/>
      <c r="BW1177" s="694"/>
      <c r="BX1177" s="694"/>
      <c r="BY1177" s="694"/>
    </row>
    <row r="1178" s="415" customFormat="true" ht="15" customHeight="true" x14ac:dyDescent="0.2">
      <c r="BA1178" s="694"/>
      <c r="BB1178" s="443"/>
      <c r="BC1178" s="694"/>
      <c r="BD1178" s="694"/>
      <c r="BE1178" s="694"/>
      <c r="BF1178" s="694"/>
      <c r="BG1178" s="694"/>
      <c r="BH1178" s="694"/>
      <c r="BI1178" s="694"/>
      <c r="BJ1178" s="694"/>
      <c r="BK1178" s="694"/>
      <c r="BL1178" s="694"/>
      <c r="BM1178" s="694"/>
      <c r="BN1178" s="694"/>
      <c r="BO1178" s="694"/>
      <c r="BP1178" s="694"/>
      <c r="BQ1178" s="694"/>
      <c r="BR1178" s="694"/>
      <c r="BS1178" s="694"/>
      <c r="BT1178" s="694"/>
      <c r="BU1178" s="694"/>
      <c r="BV1178" s="694"/>
      <c r="BW1178" s="694"/>
      <c r="BX1178" s="694"/>
      <c r="BY1178" s="694"/>
    </row>
    <row r="1179" s="415" customFormat="true" ht="15" customHeight="true" x14ac:dyDescent="0.2">
      <c r="BA1179" s="694"/>
      <c r="BB1179" s="443"/>
      <c r="BC1179" s="694"/>
      <c r="BD1179" s="694"/>
      <c r="BE1179" s="694"/>
      <c r="BF1179" s="694"/>
      <c r="BG1179" s="694"/>
      <c r="BH1179" s="694"/>
      <c r="BI1179" s="694"/>
      <c r="BJ1179" s="694"/>
      <c r="BK1179" s="694"/>
      <c r="BL1179" s="694"/>
      <c r="BM1179" s="694"/>
      <c r="BN1179" s="694"/>
      <c r="BO1179" s="694"/>
      <c r="BP1179" s="694"/>
      <c r="BQ1179" s="694"/>
      <c r="BR1179" s="694"/>
      <c r="BS1179" s="694"/>
      <c r="BT1179" s="694"/>
      <c r="BU1179" s="694"/>
      <c r="BV1179" s="694"/>
      <c r="BW1179" s="694"/>
      <c r="BX1179" s="694"/>
      <c r="BY1179" s="694"/>
    </row>
    <row r="1180" s="415" customFormat="true" ht="15" customHeight="true" x14ac:dyDescent="0.2">
      <c r="BA1180" s="694"/>
      <c r="BB1180" s="443"/>
      <c r="BC1180" s="694"/>
      <c r="BD1180" s="694"/>
      <c r="BE1180" s="694"/>
      <c r="BF1180" s="694"/>
      <c r="BG1180" s="694"/>
      <c r="BH1180" s="694"/>
      <c r="BI1180" s="694"/>
      <c r="BJ1180" s="694"/>
      <c r="BK1180" s="694"/>
      <c r="BL1180" s="694"/>
      <c r="BM1180" s="694"/>
      <c r="BN1180" s="694"/>
      <c r="BO1180" s="694"/>
      <c r="BP1180" s="694"/>
      <c r="BQ1180" s="694"/>
      <c r="BR1180" s="694"/>
      <c r="BS1180" s="694"/>
      <c r="BT1180" s="694"/>
      <c r="BU1180" s="694"/>
      <c r="BV1180" s="694"/>
      <c r="BW1180" s="694"/>
      <c r="BX1180" s="694"/>
      <c r="BY1180" s="694"/>
    </row>
    <row r="1181" s="415" customFormat="true" ht="15" customHeight="true" x14ac:dyDescent="0.2">
      <c r="BA1181" s="694"/>
      <c r="BB1181" s="443"/>
      <c r="BC1181" s="694"/>
      <c r="BD1181" s="694"/>
      <c r="BE1181" s="694"/>
      <c r="BF1181" s="694"/>
      <c r="BG1181" s="694"/>
      <c r="BH1181" s="694"/>
      <c r="BI1181" s="694"/>
      <c r="BJ1181" s="694"/>
      <c r="BK1181" s="694"/>
      <c r="BL1181" s="694"/>
      <c r="BM1181" s="694"/>
      <c r="BN1181" s="694"/>
      <c r="BO1181" s="694"/>
      <c r="BP1181" s="694"/>
      <c r="BQ1181" s="694"/>
      <c r="BR1181" s="694"/>
      <c r="BS1181" s="694"/>
      <c r="BT1181" s="694"/>
      <c r="BU1181" s="694"/>
      <c r="BV1181" s="694"/>
      <c r="BW1181" s="694"/>
      <c r="BX1181" s="694"/>
      <c r="BY1181" s="694"/>
    </row>
    <row r="1182" s="415" customFormat="true" ht="15" customHeight="true" x14ac:dyDescent="0.2">
      <c r="BA1182" s="694"/>
      <c r="BB1182" s="443"/>
      <c r="BC1182" s="694"/>
      <c r="BD1182" s="694"/>
      <c r="BE1182" s="694"/>
      <c r="BF1182" s="694"/>
      <c r="BG1182" s="694"/>
      <c r="BH1182" s="694"/>
      <c r="BI1182" s="694"/>
      <c r="BJ1182" s="694"/>
      <c r="BK1182" s="694"/>
      <c r="BL1182" s="694"/>
      <c r="BM1182" s="694"/>
      <c r="BN1182" s="694"/>
      <c r="BO1182" s="694"/>
      <c r="BP1182" s="694"/>
      <c r="BQ1182" s="694"/>
      <c r="BR1182" s="694"/>
      <c r="BS1182" s="694"/>
      <c r="BT1182" s="694"/>
      <c r="BU1182" s="694"/>
      <c r="BV1182" s="694"/>
      <c r="BW1182" s="694"/>
      <c r="BX1182" s="694"/>
      <c r="BY1182" s="694"/>
    </row>
    <row r="1183" s="415" customFormat="true" ht="15" customHeight="true" x14ac:dyDescent="0.2">
      <c r="BA1183" s="694"/>
      <c r="BB1183" s="443"/>
      <c r="BC1183" s="694"/>
      <c r="BD1183" s="694"/>
      <c r="BE1183" s="694"/>
      <c r="BF1183" s="694"/>
      <c r="BG1183" s="694"/>
      <c r="BH1183" s="694"/>
      <c r="BI1183" s="694"/>
      <c r="BJ1183" s="694"/>
      <c r="BK1183" s="694"/>
      <c r="BL1183" s="694"/>
      <c r="BM1183" s="694"/>
      <c r="BN1183" s="694"/>
      <c r="BO1183" s="694"/>
      <c r="BP1183" s="694"/>
      <c r="BQ1183" s="694"/>
      <c r="BR1183" s="694"/>
      <c r="BS1183" s="694"/>
      <c r="BT1183" s="694"/>
      <c r="BU1183" s="694"/>
      <c r="BV1183" s="694"/>
      <c r="BW1183" s="694"/>
      <c r="BX1183" s="694"/>
      <c r="BY1183" s="694"/>
    </row>
    <row r="1184" s="415" customFormat="true" ht="15" customHeight="true" x14ac:dyDescent="0.2">
      <c r="BA1184" s="694"/>
      <c r="BB1184" s="443"/>
      <c r="BC1184" s="694"/>
      <c r="BD1184" s="694"/>
      <c r="BE1184" s="694"/>
      <c r="BF1184" s="694"/>
      <c r="BG1184" s="694"/>
      <c r="BH1184" s="694"/>
      <c r="BI1184" s="694"/>
      <c r="BJ1184" s="694"/>
      <c r="BK1184" s="694"/>
      <c r="BL1184" s="694"/>
      <c r="BM1184" s="694"/>
      <c r="BN1184" s="694"/>
      <c r="BO1184" s="694"/>
      <c r="BP1184" s="694"/>
      <c r="BQ1184" s="694"/>
      <c r="BR1184" s="694"/>
      <c r="BS1184" s="694"/>
      <c r="BT1184" s="694"/>
      <c r="BU1184" s="694"/>
      <c r="BV1184" s="694"/>
      <c r="BW1184" s="694"/>
      <c r="BX1184" s="694"/>
      <c r="BY1184" s="694"/>
    </row>
    <row r="1185" s="415" customFormat="true" ht="15" customHeight="true" x14ac:dyDescent="0.2">
      <c r="BA1185" s="694"/>
      <c r="BB1185" s="443"/>
      <c r="BC1185" s="694"/>
      <c r="BD1185" s="694"/>
      <c r="BE1185" s="694"/>
      <c r="BF1185" s="694"/>
      <c r="BG1185" s="694"/>
      <c r="BH1185" s="694"/>
      <c r="BI1185" s="694"/>
      <c r="BJ1185" s="694"/>
      <c r="BK1185" s="694"/>
      <c r="BL1185" s="694"/>
      <c r="BM1185" s="694"/>
      <c r="BN1185" s="694"/>
      <c r="BO1185" s="694"/>
      <c r="BP1185" s="694"/>
      <c r="BQ1185" s="694"/>
      <c r="BR1185" s="694"/>
      <c r="BS1185" s="694"/>
      <c r="BT1185" s="694"/>
      <c r="BU1185" s="694"/>
      <c r="BV1185" s="694"/>
      <c r="BW1185" s="694"/>
      <c r="BX1185" s="694"/>
      <c r="BY1185" s="694"/>
    </row>
    <row r="1186" s="415" customFormat="true" ht="15" customHeight="true" x14ac:dyDescent="0.2">
      <c r="BA1186" s="694"/>
      <c r="BB1186" s="443"/>
      <c r="BC1186" s="694"/>
      <c r="BD1186" s="694"/>
      <c r="BE1186" s="694"/>
      <c r="BF1186" s="694"/>
      <c r="BG1186" s="694"/>
      <c r="BH1186" s="694"/>
      <c r="BI1186" s="694"/>
      <c r="BJ1186" s="694"/>
      <c r="BK1186" s="694"/>
      <c r="BL1186" s="694"/>
      <c r="BM1186" s="694"/>
      <c r="BN1186" s="694"/>
      <c r="BO1186" s="694"/>
      <c r="BP1186" s="694"/>
      <c r="BQ1186" s="694"/>
      <c r="BR1186" s="694"/>
      <c r="BS1186" s="694"/>
      <c r="BT1186" s="694"/>
      <c r="BU1186" s="694"/>
      <c r="BV1186" s="694"/>
      <c r="BW1186" s="694"/>
      <c r="BX1186" s="694"/>
      <c r="BY1186" s="694"/>
    </row>
    <row r="1187" s="415" customFormat="true" ht="15" customHeight="true" x14ac:dyDescent="0.2">
      <c r="BA1187" s="694"/>
      <c r="BB1187" s="443"/>
      <c r="BC1187" s="694"/>
      <c r="BD1187" s="694"/>
      <c r="BE1187" s="694"/>
      <c r="BF1187" s="694"/>
      <c r="BG1187" s="694"/>
      <c r="BH1187" s="694"/>
      <c r="BI1187" s="694"/>
      <c r="BJ1187" s="694"/>
      <c r="BK1187" s="694"/>
      <c r="BL1187" s="694"/>
      <c r="BM1187" s="694"/>
      <c r="BN1187" s="694"/>
      <c r="BO1187" s="694"/>
      <c r="BP1187" s="694"/>
      <c r="BQ1187" s="694"/>
      <c r="BR1187" s="694"/>
      <c r="BS1187" s="694"/>
      <c r="BT1187" s="694"/>
      <c r="BU1187" s="694"/>
      <c r="BV1187" s="694"/>
      <c r="BW1187" s="694"/>
      <c r="BX1187" s="694"/>
      <c r="BY1187" s="694"/>
    </row>
    <row r="1188" s="415" customFormat="true" ht="15" customHeight="true" x14ac:dyDescent="0.2">
      <c r="BA1188" s="694"/>
      <c r="BB1188" s="443"/>
      <c r="BC1188" s="694"/>
      <c r="BD1188" s="694"/>
      <c r="BE1188" s="694"/>
      <c r="BF1188" s="694"/>
      <c r="BG1188" s="694"/>
      <c r="BH1188" s="694"/>
      <c r="BI1188" s="694"/>
      <c r="BJ1188" s="694"/>
      <c r="BK1188" s="694"/>
      <c r="BL1188" s="694"/>
      <c r="BM1188" s="694"/>
      <c r="BN1188" s="694"/>
      <c r="BO1188" s="694"/>
      <c r="BP1188" s="694"/>
      <c r="BQ1188" s="694"/>
      <c r="BR1188" s="694"/>
      <c r="BS1188" s="694"/>
      <c r="BT1188" s="694"/>
      <c r="BU1188" s="694"/>
      <c r="BV1188" s="694"/>
      <c r="BW1188" s="694"/>
      <c r="BX1188" s="694"/>
      <c r="BY1188" s="694"/>
    </row>
    <row r="1189" s="415" customFormat="true" ht="15" customHeight="true" x14ac:dyDescent="0.2">
      <c r="BA1189" s="694"/>
      <c r="BB1189" s="443"/>
      <c r="BC1189" s="694"/>
      <c r="BD1189" s="694"/>
      <c r="BE1189" s="694"/>
      <c r="BF1189" s="694"/>
      <c r="BG1189" s="694"/>
      <c r="BH1189" s="694"/>
      <c r="BI1189" s="694"/>
      <c r="BJ1189" s="694"/>
      <c r="BK1189" s="694"/>
      <c r="BL1189" s="694"/>
      <c r="BM1189" s="694"/>
      <c r="BN1189" s="694"/>
      <c r="BO1189" s="694"/>
      <c r="BP1189" s="694"/>
      <c r="BQ1189" s="694"/>
      <c r="BR1189" s="694"/>
      <c r="BS1189" s="694"/>
      <c r="BT1189" s="694"/>
      <c r="BU1189" s="694"/>
      <c r="BV1189" s="694"/>
      <c r="BW1189" s="694"/>
      <c r="BX1189" s="694"/>
      <c r="BY1189" s="694"/>
    </row>
    <row r="1190" s="415" customFormat="true" ht="15" customHeight="true" x14ac:dyDescent="0.2">
      <c r="BA1190" s="694"/>
      <c r="BB1190" s="443"/>
      <c r="BC1190" s="694"/>
      <c r="BD1190" s="694"/>
      <c r="BE1190" s="694"/>
      <c r="BF1190" s="694"/>
      <c r="BG1190" s="694"/>
      <c r="BH1190" s="694"/>
      <c r="BI1190" s="694"/>
      <c r="BJ1190" s="694"/>
      <c r="BK1190" s="694"/>
      <c r="BL1190" s="694"/>
      <c r="BM1190" s="694"/>
      <c r="BN1190" s="694"/>
      <c r="BO1190" s="694"/>
      <c r="BP1190" s="694"/>
      <c r="BQ1190" s="694"/>
      <c r="BR1190" s="694"/>
      <c r="BS1190" s="694"/>
      <c r="BT1190" s="694"/>
      <c r="BU1190" s="694"/>
      <c r="BV1190" s="694"/>
      <c r="BW1190" s="694"/>
      <c r="BX1190" s="694"/>
      <c r="BY1190" s="694"/>
    </row>
    <row r="1191" s="415" customFormat="true" ht="15" customHeight="true" x14ac:dyDescent="0.2">
      <c r="BA1191" s="694"/>
      <c r="BB1191" s="443"/>
      <c r="BC1191" s="694"/>
      <c r="BD1191" s="694"/>
      <c r="BE1191" s="694"/>
      <c r="BF1191" s="694"/>
      <c r="BG1191" s="694"/>
      <c r="BH1191" s="694"/>
      <c r="BI1191" s="694"/>
      <c r="BJ1191" s="694"/>
      <c r="BK1191" s="694"/>
      <c r="BL1191" s="694"/>
      <c r="BM1191" s="694"/>
      <c r="BN1191" s="694"/>
      <c r="BO1191" s="694"/>
      <c r="BP1191" s="694"/>
      <c r="BQ1191" s="694"/>
      <c r="BR1191" s="694"/>
      <c r="BS1191" s="694"/>
      <c r="BT1191" s="694"/>
      <c r="BU1191" s="694"/>
      <c r="BV1191" s="694"/>
      <c r="BW1191" s="694"/>
      <c r="BX1191" s="694"/>
      <c r="BY1191" s="694"/>
    </row>
    <row r="1192" s="415" customFormat="true" ht="15" customHeight="true" x14ac:dyDescent="0.2">
      <c r="BA1192" s="694"/>
      <c r="BB1192" s="443"/>
      <c r="BC1192" s="694"/>
      <c r="BD1192" s="694"/>
      <c r="BE1192" s="694"/>
      <c r="BF1192" s="694"/>
      <c r="BG1192" s="694"/>
      <c r="BH1192" s="694"/>
      <c r="BI1192" s="694"/>
      <c r="BJ1192" s="694"/>
      <c r="BK1192" s="694"/>
      <c r="BL1192" s="694"/>
      <c r="BM1192" s="694"/>
      <c r="BN1192" s="694"/>
      <c r="BO1192" s="694"/>
      <c r="BP1192" s="694"/>
      <c r="BQ1192" s="694"/>
      <c r="BR1192" s="694"/>
      <c r="BS1192" s="694"/>
      <c r="BT1192" s="694"/>
      <c r="BU1192" s="694"/>
      <c r="BV1192" s="694"/>
      <c r="BW1192" s="694"/>
      <c r="BX1192" s="694"/>
      <c r="BY1192" s="694"/>
    </row>
    <row r="1193" s="415" customFormat="true" ht="15" customHeight="true" x14ac:dyDescent="0.2">
      <c r="BA1193" s="694"/>
      <c r="BB1193" s="443"/>
      <c r="BC1193" s="694"/>
      <c r="BD1193" s="694"/>
      <c r="BE1193" s="694"/>
      <c r="BF1193" s="694"/>
      <c r="BG1193" s="694"/>
      <c r="BH1193" s="694"/>
      <c r="BI1193" s="694"/>
      <c r="BJ1193" s="694"/>
      <c r="BK1193" s="694"/>
      <c r="BL1193" s="694"/>
      <c r="BM1193" s="694"/>
      <c r="BN1193" s="694"/>
      <c r="BO1193" s="694"/>
      <c r="BP1193" s="694"/>
      <c r="BQ1193" s="694"/>
      <c r="BR1193" s="694"/>
      <c r="BS1193" s="694"/>
      <c r="BT1193" s="694"/>
      <c r="BU1193" s="694"/>
      <c r="BV1193" s="694"/>
      <c r="BW1193" s="694"/>
      <c r="BX1193" s="694"/>
      <c r="BY1193" s="694"/>
    </row>
    <row r="1194" s="415" customFormat="true" ht="15" customHeight="true" x14ac:dyDescent="0.2">
      <c r="BA1194" s="694"/>
      <c r="BB1194" s="443"/>
      <c r="BC1194" s="694"/>
      <c r="BD1194" s="694"/>
      <c r="BE1194" s="694"/>
      <c r="BF1194" s="694"/>
      <c r="BG1194" s="694"/>
      <c r="BH1194" s="694"/>
      <c r="BI1194" s="694"/>
      <c r="BJ1194" s="694"/>
      <c r="BK1194" s="694"/>
      <c r="BL1194" s="694"/>
      <c r="BM1194" s="694"/>
      <c r="BN1194" s="694"/>
      <c r="BO1194" s="694"/>
      <c r="BP1194" s="694"/>
      <c r="BQ1194" s="694"/>
      <c r="BR1194" s="694"/>
      <c r="BS1194" s="694"/>
      <c r="BT1194" s="694"/>
      <c r="BU1194" s="694"/>
      <c r="BV1194" s="694"/>
      <c r="BW1194" s="694"/>
      <c r="BX1194" s="694"/>
      <c r="BY1194" s="694"/>
    </row>
    <row r="1195" s="415" customFormat="true" ht="15" customHeight="true" x14ac:dyDescent="0.2">
      <c r="BA1195" s="694"/>
      <c r="BB1195" s="443"/>
      <c r="BC1195" s="694"/>
      <c r="BD1195" s="694"/>
      <c r="BE1195" s="694"/>
      <c r="BF1195" s="694"/>
      <c r="BG1195" s="694"/>
      <c r="BH1195" s="694"/>
      <c r="BI1195" s="694"/>
      <c r="BJ1195" s="694"/>
      <c r="BK1195" s="694"/>
      <c r="BL1195" s="694"/>
      <c r="BM1195" s="694"/>
      <c r="BN1195" s="694"/>
      <c r="BO1195" s="694"/>
      <c r="BP1195" s="694"/>
      <c r="BQ1195" s="694"/>
      <c r="BR1195" s="694"/>
      <c r="BS1195" s="694"/>
      <c r="BT1195" s="694"/>
      <c r="BU1195" s="694"/>
      <c r="BV1195" s="694"/>
      <c r="BW1195" s="694"/>
      <c r="BX1195" s="694"/>
      <c r="BY1195" s="694"/>
    </row>
    <row r="1196" s="415" customFormat="true" ht="15" customHeight="true" x14ac:dyDescent="0.2">
      <c r="BA1196" s="694"/>
      <c r="BB1196" s="443"/>
      <c r="BC1196" s="694"/>
      <c r="BD1196" s="694"/>
      <c r="BE1196" s="694"/>
      <c r="BF1196" s="694"/>
      <c r="BG1196" s="694"/>
      <c r="BH1196" s="694"/>
      <c r="BI1196" s="694"/>
      <c r="BJ1196" s="694"/>
      <c r="BK1196" s="694"/>
      <c r="BL1196" s="694"/>
      <c r="BM1196" s="694"/>
      <c r="BN1196" s="694"/>
      <c r="BO1196" s="694"/>
      <c r="BP1196" s="694"/>
      <c r="BQ1196" s="694"/>
      <c r="BR1196" s="694"/>
      <c r="BS1196" s="694"/>
      <c r="BT1196" s="694"/>
      <c r="BU1196" s="694"/>
      <c r="BV1196" s="694"/>
      <c r="BW1196" s="694"/>
      <c r="BX1196" s="694"/>
      <c r="BY1196" s="694"/>
    </row>
    <row r="1197" s="415" customFormat="true" ht="15" customHeight="true" x14ac:dyDescent="0.2">
      <c r="BA1197" s="694"/>
      <c r="BB1197" s="443"/>
      <c r="BC1197" s="694"/>
      <c r="BD1197" s="694"/>
      <c r="BE1197" s="694"/>
      <c r="BF1197" s="694"/>
      <c r="BG1197" s="694"/>
      <c r="BH1197" s="694"/>
      <c r="BI1197" s="694"/>
      <c r="BJ1197" s="694"/>
      <c r="BK1197" s="694"/>
      <c r="BL1197" s="694"/>
      <c r="BM1197" s="694"/>
      <c r="BN1197" s="694"/>
      <c r="BO1197" s="694"/>
      <c r="BP1197" s="694"/>
      <c r="BQ1197" s="694"/>
      <c r="BR1197" s="694"/>
      <c r="BS1197" s="694"/>
      <c r="BT1197" s="694"/>
      <c r="BU1197" s="694"/>
      <c r="BV1197" s="694"/>
      <c r="BW1197" s="694"/>
      <c r="BX1197" s="694"/>
      <c r="BY1197" s="694"/>
    </row>
    <row r="1198" s="415" customFormat="true" ht="15" customHeight="true" x14ac:dyDescent="0.2">
      <c r="BA1198" s="694"/>
      <c r="BB1198" s="443"/>
      <c r="BC1198" s="694"/>
      <c r="BD1198" s="694"/>
      <c r="BE1198" s="694"/>
      <c r="BF1198" s="694"/>
      <c r="BG1198" s="694"/>
      <c r="BH1198" s="694"/>
      <c r="BI1198" s="694"/>
      <c r="BJ1198" s="694"/>
      <c r="BK1198" s="694"/>
      <c r="BL1198" s="694"/>
      <c r="BM1198" s="694"/>
      <c r="BN1198" s="694"/>
      <c r="BO1198" s="694"/>
      <c r="BP1198" s="694"/>
      <c r="BQ1198" s="694"/>
      <c r="BR1198" s="694"/>
      <c r="BS1198" s="694"/>
      <c r="BT1198" s="694"/>
      <c r="BU1198" s="694"/>
      <c r="BV1198" s="694"/>
      <c r="BW1198" s="694"/>
      <c r="BX1198" s="694"/>
      <c r="BY1198" s="694"/>
    </row>
    <row r="1199" s="415" customFormat="true" ht="15" customHeight="true" x14ac:dyDescent="0.2">
      <c r="BA1199" s="694"/>
      <c r="BB1199" s="443"/>
      <c r="BC1199" s="694"/>
      <c r="BD1199" s="694"/>
      <c r="BE1199" s="694"/>
      <c r="BF1199" s="694"/>
      <c r="BG1199" s="694"/>
      <c r="BH1199" s="694"/>
      <c r="BI1199" s="694"/>
      <c r="BJ1199" s="694"/>
      <c r="BK1199" s="694"/>
      <c r="BL1199" s="694"/>
      <c r="BM1199" s="694"/>
      <c r="BN1199" s="694"/>
      <c r="BO1199" s="694"/>
      <c r="BP1199" s="694"/>
      <c r="BQ1199" s="694"/>
      <c r="BR1199" s="694"/>
      <c r="BS1199" s="694"/>
      <c r="BT1199" s="694"/>
      <c r="BU1199" s="694"/>
      <c r="BV1199" s="694"/>
      <c r="BW1199" s="694"/>
      <c r="BX1199" s="694"/>
      <c r="BY1199" s="694"/>
    </row>
    <row r="1200" s="415" customFormat="true" ht="15" customHeight="true" x14ac:dyDescent="0.2">
      <c r="BA1200" s="694"/>
      <c r="BB1200" s="443"/>
      <c r="BC1200" s="694"/>
      <c r="BD1200" s="694"/>
      <c r="BE1200" s="694"/>
      <c r="BF1200" s="694"/>
      <c r="BG1200" s="694"/>
      <c r="BH1200" s="694"/>
      <c r="BI1200" s="694"/>
      <c r="BJ1200" s="694"/>
      <c r="BK1200" s="694"/>
      <c r="BL1200" s="694"/>
      <c r="BM1200" s="694"/>
      <c r="BN1200" s="694"/>
      <c r="BO1200" s="694"/>
      <c r="BP1200" s="694"/>
      <c r="BQ1200" s="694"/>
      <c r="BR1200" s="694"/>
      <c r="BS1200" s="694"/>
      <c r="BT1200" s="694"/>
      <c r="BU1200" s="694"/>
      <c r="BV1200" s="694"/>
      <c r="BW1200" s="694"/>
      <c r="BX1200" s="694"/>
      <c r="BY1200" s="694"/>
    </row>
  </sheetData>
  <mergeCells count="1019">
    <mergeCell ref="BA153:BA166"/>
    <mergeCell ref="BA231:BA235"/>
    <mergeCell ref="M27:Q27"/>
    <mergeCell ref="M14:Q14"/>
    <mergeCell ref="A16:A17"/>
    <mergeCell ref="A18:A21"/>
    <mergeCell ref="A22:A23"/>
    <mergeCell ref="A24:A26"/>
    <mergeCell ref="A39:A40"/>
    <mergeCell ref="A50:A52"/>
    <mergeCell ref="C14:G14"/>
    <mergeCell ref="H14:L14"/>
    <mergeCell ref="C27:G27"/>
    <mergeCell ref="H27:L27"/>
    <mergeCell ref="A151:A152"/>
    <mergeCell ref="M133:Q133"/>
    <mergeCell ref="A135:A139"/>
    <mergeCell ref="M120:Q120"/>
    <mergeCell ref="A122:A123"/>
    <mergeCell ref="A124:A127"/>
    <mergeCell ref="A128:A129"/>
    <mergeCell ref="A130:A132"/>
    <mergeCell ref="A108:B108"/>
    <mergeCell ref="C120:G120"/>
    <mergeCell ref="H120:L120"/>
    <mergeCell ref="A58:A71"/>
    <mergeCell ref="C56:G56"/>
    <mergeCell ref="H56:L56"/>
    <mergeCell ref="M56:Q56"/>
    <mergeCell ref="C220:G220"/>
    <mergeCell ref="H220:L220"/>
    <mergeCell ref="M220:Q220"/>
    <mergeCell ref="A208:B208"/>
    <mergeCell ref="A153:A165"/>
    <mergeCell ref="A1025:C1025"/>
    <mergeCell ref="A1026:B1026"/>
    <mergeCell ref="A1031:A1033"/>
    <mergeCell ref="A1034:C1034"/>
    <mergeCell ref="A222:A224"/>
    <mergeCell ref="A225:A228"/>
    <mergeCell ref="B402:B445"/>
    <mergeCell ref="C403:D403"/>
    <mergeCell ref="H403:I403"/>
    <mergeCell ref="M403:N403"/>
    <mergeCell ref="C404:D404"/>
    <mergeCell ref="H404:I404"/>
    <mergeCell ref="M404:N404"/>
    <mergeCell ref="C399:F399"/>
    <mergeCell ref="H399:K399"/>
    <mergeCell ref="M399:P399"/>
    <mergeCell ref="C407:D407"/>
    <mergeCell ref="H407:I407"/>
    <mergeCell ref="M407:N407"/>
    <mergeCell ref="C408:D408"/>
    <mergeCell ref="H408:I408"/>
    <mergeCell ref="M408:N408"/>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E499"/>
    <mergeCell ref="H499:I499"/>
    <mergeCell ref="M499:N499"/>
    <mergeCell ref="C500:D500"/>
    <mergeCell ref="H500:J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O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600"/>
    <mergeCell ref="J599:L599"/>
    <mergeCell ref="M599:N599"/>
    <mergeCell ref="C600:D600"/>
    <mergeCell ref="M600:N600"/>
    <mergeCell ref="C597:D598"/>
    <mergeCell ref="E597:G597"/>
    <mergeCell ref="H597:I597"/>
    <mergeCell ref="M597:N597"/>
    <mergeCell ref="H598:L598"/>
    <mergeCell ref="M598:N598"/>
    <mergeCell ref="C595:D595"/>
    <mergeCell ref="H595:I595"/>
    <mergeCell ref="M595:N595"/>
    <mergeCell ref="C596:G596"/>
    <mergeCell ref="H596:I596"/>
    <mergeCell ref="M596:N596"/>
    <mergeCell ref="C607:D607"/>
    <mergeCell ref="H607:I607"/>
    <mergeCell ref="M607:N607"/>
    <mergeCell ref="C608:D608"/>
    <mergeCell ref="H608:I608"/>
    <mergeCell ref="M608:N608"/>
    <mergeCell ref="C603:D604"/>
    <mergeCell ref="H603:I603"/>
    <mergeCell ref="M603:N603"/>
    <mergeCell ref="H604:J604"/>
    <mergeCell ref="M604:N604"/>
    <mergeCell ref="C605:D605"/>
    <mergeCell ref="H605:I606"/>
    <mergeCell ref="M605:N605"/>
    <mergeCell ref="C606:D606"/>
    <mergeCell ref="M606:N606"/>
    <mergeCell ref="C601:D601"/>
    <mergeCell ref="H601:I601"/>
    <mergeCell ref="M601:N601"/>
    <mergeCell ref="C602:E602"/>
    <mergeCell ref="H602:I602"/>
    <mergeCell ref="M602:N602"/>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31:D631"/>
    <mergeCell ref="H631:I631"/>
    <mergeCell ref="M631:N631"/>
    <mergeCell ref="C632:D632"/>
    <mergeCell ref="H632:I632"/>
    <mergeCell ref="M632:N632"/>
    <mergeCell ref="C629:D629"/>
    <mergeCell ref="H629:I629"/>
    <mergeCell ref="M629:N630"/>
    <mergeCell ref="O629:Q629"/>
    <mergeCell ref="C630:D630"/>
    <mergeCell ref="H630:I630"/>
    <mergeCell ref="C627:D627"/>
    <mergeCell ref="H627:I627"/>
    <mergeCell ref="M627:N627"/>
    <mergeCell ref="C628:D628"/>
    <mergeCell ref="H628:I628"/>
    <mergeCell ref="M628:Q628"/>
    <mergeCell ref="C638:D638"/>
    <mergeCell ref="H638:I638"/>
    <mergeCell ref="M638:N638"/>
    <mergeCell ref="C639:D639"/>
    <mergeCell ref="H639:I639"/>
    <mergeCell ref="M639:N639"/>
    <mergeCell ref="C635:D635"/>
    <mergeCell ref="H635:I635"/>
    <mergeCell ref="M635:N636"/>
    <mergeCell ref="C636:D636"/>
    <mergeCell ref="H636:I636"/>
    <mergeCell ref="C637:D637"/>
    <mergeCell ref="H637:I637"/>
    <mergeCell ref="M637:N637"/>
    <mergeCell ref="C633:D633"/>
    <mergeCell ref="H633:I633"/>
    <mergeCell ref="M633:N633"/>
    <mergeCell ref="C634:D634"/>
    <mergeCell ref="H634:I634"/>
    <mergeCell ref="M634:O634"/>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D700:E700"/>
    <mergeCell ref="I703:J703"/>
    <mergeCell ref="N748:O748"/>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C133:G133"/>
    <mergeCell ref="H133:L133"/>
    <mergeCell ref="A29:A30"/>
    <mergeCell ref="A35:A36"/>
    <mergeCell ref="A37:A38"/>
    <mergeCell ref="A41:A42"/>
    <mergeCell ref="A43:A44"/>
    <mergeCell ref="A45:A46"/>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A341:BA342"/>
    <mergeCell ref="BA343:BA344"/>
    <mergeCell ref="BA345:BA346"/>
    <mergeCell ref="BA347:BA348"/>
    <mergeCell ref="BA349:BA350"/>
    <mergeCell ref="BA351:BA352"/>
    <mergeCell ref="BA353:BA354"/>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114300</xdr:rowOff>
                  </from>
                  <to>
                    <xdr:col>1</xdr:col>
                    <xdr:colOff>1704975</xdr:colOff>
                    <xdr:row>400</xdr:row>
                    <xdr:rowOff>0</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208EA-E9BC-4DF1-B4B5-728DFDDAED8D}">
  <sheetPr codeName="Feuil8"/>
  <dimension ref="A1:CZ1200"/>
  <sheetViews>
    <sheetView showGridLines="false" workbookViewId="0"/>
  </sheetViews>
  <sheetFormatPr defaultColWidth="9.140625" defaultRowHeight="15" customHeight="true" x14ac:dyDescent="0.2"/>
  <cols>
    <col min="1" max="1" width="31.5703125" style="584" customWidth="true"/>
    <col min="2" max="2" width="41.5703125" style="584" customWidth="true"/>
    <col min="3" max="17" width="10.7109375" style="584" customWidth="true"/>
    <col min="18" max="24" width="12.5703125" style="584" customWidth="true"/>
    <col min="25" max="52" width="12.5703125" style="415" customWidth="true"/>
    <col min="53" max="53" width="31.5703125" style="694" customWidth="true"/>
    <col min="54" max="54" width="41.5703125" style="443" customWidth="true"/>
    <col min="55" max="69" width="9.140625" style="694"/>
    <col min="70" max="76" width="12.5703125" style="694" customWidth="true"/>
    <col min="77" max="104" width="12.5703125" style="415" customWidth="true"/>
    <col min="105" max="16384" width="9.140625" style="584"/>
  </cols>
  <sheetData>
    <row r="1" s="363" customFormat="true" ht="18" customHeight="true" x14ac:dyDescent="0.2">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B1" s="386"/>
      <c r="BY1" s="415"/>
      <c r="BZ1" s="415"/>
      <c r="CA1" s="415"/>
      <c r="CB1" s="415"/>
      <c r="CC1" s="415"/>
      <c r="CD1" s="415"/>
      <c r="CE1" s="415"/>
      <c r="CF1" s="415"/>
      <c r="CG1" s="415"/>
      <c r="CH1" s="415"/>
      <c r="CI1" s="415"/>
      <c r="CJ1" s="415"/>
      <c r="CK1" s="415"/>
      <c r="CL1" s="415"/>
      <c r="CM1" s="415"/>
      <c r="CN1" s="415"/>
      <c r="CO1" s="415"/>
      <c r="CP1" s="415"/>
      <c r="CQ1" s="415"/>
      <c r="CR1" s="415"/>
      <c r="CS1" s="415"/>
      <c r="CT1" s="415"/>
      <c r="CU1" s="415"/>
      <c r="CV1" s="415"/>
      <c r="CW1" s="415"/>
      <c r="CX1" s="415"/>
      <c r="CY1" s="415"/>
      <c r="CZ1" s="415"/>
    </row>
    <row r="2" s="363" customFormat="true" ht="22.5" customHeight="true" x14ac:dyDescent="0.35">
      <c r="A2" s="433" t="str">
        <f>A1026</f>
        <v>Nepal</v>
      </c>
      <c r="B2" s="434"/>
      <c r="Y2" s="415"/>
      <c r="Z2" s="415"/>
      <c r="AA2" s="415"/>
      <c r="AB2" s="415"/>
      <c r="AC2" s="415"/>
      <c r="AD2" s="415"/>
      <c r="AE2" s="415"/>
      <c r="AF2" s="415"/>
      <c r="AG2" s="415"/>
      <c r="AH2" s="415"/>
      <c r="AI2" s="415"/>
      <c r="AJ2" s="415"/>
      <c r="AK2" s="415"/>
      <c r="AL2" s="415"/>
      <c r="AM2" s="415"/>
      <c r="AN2" s="415"/>
      <c r="AO2" s="415"/>
      <c r="AP2" s="415"/>
      <c r="AQ2" s="415"/>
      <c r="AR2" s="415"/>
      <c r="AS2" s="415"/>
      <c r="AT2" s="415"/>
      <c r="AU2" s="415"/>
      <c r="AV2" s="415"/>
      <c r="AW2" s="415"/>
      <c r="AX2" s="415"/>
      <c r="AY2" s="415"/>
      <c r="AZ2" s="415"/>
      <c r="BB2" s="386"/>
      <c r="BY2" s="415"/>
      <c r="BZ2" s="415"/>
      <c r="CA2" s="415"/>
      <c r="CB2" s="415"/>
      <c r="CC2" s="415"/>
      <c r="CD2" s="415"/>
      <c r="CE2" s="415"/>
      <c r="CF2" s="415"/>
      <c r="CG2" s="415"/>
      <c r="CH2" s="415"/>
      <c r="CI2" s="415"/>
      <c r="CJ2" s="415"/>
      <c r="CK2" s="415"/>
      <c r="CL2" s="415"/>
      <c r="CM2" s="415"/>
      <c r="CN2" s="415"/>
      <c r="CO2" s="415"/>
      <c r="CP2" s="415"/>
      <c r="CQ2" s="415"/>
      <c r="CR2" s="415"/>
      <c r="CS2" s="415"/>
      <c r="CT2" s="415"/>
      <c r="CU2" s="415"/>
      <c r="CV2" s="415"/>
      <c r="CW2" s="415"/>
      <c r="CX2" s="415"/>
      <c r="CY2" s="415"/>
      <c r="CZ2" s="415"/>
    </row>
    <row r="3" s="363" customFormat="true" ht="22.5" customHeight="true" x14ac:dyDescent="0.35">
      <c r="A3" s="390" t="str">
        <f>A1034</f>
        <v>2016</v>
      </c>
      <c r="B3" s="436"/>
      <c r="Y3" s="415"/>
      <c r="Z3" s="415"/>
      <c r="AA3" s="415"/>
      <c r="AB3" s="415"/>
      <c r="AC3" s="415"/>
      <c r="AD3" s="415"/>
      <c r="AE3" s="415"/>
      <c r="AF3" s="415"/>
      <c r="AG3" s="415"/>
      <c r="AH3" s="415"/>
      <c r="AI3" s="415"/>
      <c r="AJ3" s="415"/>
      <c r="AK3" s="415"/>
      <c r="AL3" s="415"/>
      <c r="AM3" s="415"/>
      <c r="AN3" s="415"/>
      <c r="AO3" s="415"/>
      <c r="AP3" s="415"/>
      <c r="AQ3" s="415"/>
      <c r="AR3" s="415"/>
      <c r="AS3" s="415"/>
      <c r="AT3" s="415"/>
      <c r="AU3" s="415"/>
      <c r="AV3" s="415"/>
      <c r="AW3" s="415"/>
      <c r="AX3" s="415"/>
      <c r="AY3" s="415"/>
      <c r="AZ3" s="415"/>
      <c r="BB3" s="386"/>
      <c r="BY3" s="415"/>
      <c r="BZ3" s="415"/>
      <c r="CA3" s="415"/>
      <c r="CB3" s="415"/>
      <c r="CC3" s="415"/>
      <c r="CD3" s="415"/>
      <c r="CE3" s="415"/>
      <c r="CF3" s="415"/>
      <c r="CG3" s="415"/>
      <c r="CH3" s="415"/>
      <c r="CI3" s="415"/>
      <c r="CJ3" s="415"/>
      <c r="CK3" s="415"/>
      <c r="CL3" s="415"/>
      <c r="CM3" s="415"/>
      <c r="CN3" s="415"/>
      <c r="CO3" s="415"/>
      <c r="CP3" s="415"/>
      <c r="CQ3" s="415"/>
      <c r="CR3" s="415"/>
      <c r="CS3" s="415"/>
      <c r="CT3" s="415"/>
      <c r="CU3" s="415"/>
      <c r="CV3" s="415"/>
      <c r="CW3" s="415"/>
      <c r="CX3" s="415"/>
      <c r="CY3" s="415"/>
      <c r="CZ3" s="415"/>
    </row>
    <row r="4" s="363" customFormat="true" ht="22.5" customHeight="true" x14ac:dyDescent="0.35">
      <c r="A4" s="435" t="s">
        <v>96</v>
      </c>
      <c r="B4" s="436"/>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AZ4" s="415"/>
      <c r="BB4" s="386"/>
      <c r="BY4" s="415"/>
      <c r="BZ4" s="415"/>
      <c r="CA4" s="415"/>
      <c r="CB4" s="415"/>
      <c r="CC4" s="415"/>
      <c r="CD4" s="415"/>
      <c r="CE4" s="415"/>
      <c r="CF4" s="415"/>
      <c r="CG4" s="415"/>
      <c r="CH4" s="415"/>
      <c r="CI4" s="415"/>
      <c r="CJ4" s="415"/>
      <c r="CK4" s="415"/>
      <c r="CL4" s="415"/>
      <c r="CM4" s="415"/>
      <c r="CN4" s="415"/>
      <c r="CO4" s="415"/>
      <c r="CP4" s="415"/>
      <c r="CQ4" s="415"/>
      <c r="CR4" s="415"/>
      <c r="CS4" s="415"/>
      <c r="CT4" s="415"/>
      <c r="CU4" s="415"/>
      <c r="CV4" s="415"/>
      <c r="CW4" s="415"/>
      <c r="CX4" s="415"/>
      <c r="CY4" s="415"/>
      <c r="CZ4" s="415"/>
    </row>
    <row r="5" s="363" customFormat="true" ht="20.1" customHeight="true" x14ac:dyDescent="0.35">
      <c r="A5" s="435" t="s">
        <v>97</v>
      </c>
      <c r="B5" s="436"/>
      <c r="Y5" s="415"/>
      <c r="Z5" s="415"/>
      <c r="AA5" s="415"/>
      <c r="AB5" s="415"/>
      <c r="AC5" s="415"/>
      <c r="AD5" s="415"/>
      <c r="AE5" s="415"/>
      <c r="AF5" s="415"/>
      <c r="AG5" s="415"/>
      <c r="AH5" s="415"/>
      <c r="AI5" s="415"/>
      <c r="AJ5" s="415"/>
      <c r="AK5" s="415"/>
      <c r="AL5" s="415"/>
      <c r="AM5" s="415"/>
      <c r="AN5" s="415"/>
      <c r="AO5" s="415"/>
      <c r="AP5" s="415"/>
      <c r="AQ5" s="415"/>
      <c r="AR5" s="415"/>
      <c r="AS5" s="415"/>
      <c r="AT5" s="415"/>
      <c r="AU5" s="415"/>
      <c r="AV5" s="415"/>
      <c r="AW5" s="415"/>
      <c r="AX5" s="415"/>
      <c r="AY5" s="415"/>
      <c r="AZ5" s="415"/>
      <c r="BB5" s="386"/>
      <c r="BY5" s="415"/>
      <c r="BZ5" s="415"/>
      <c r="CA5" s="415"/>
      <c r="CB5" s="415"/>
      <c r="CC5" s="415"/>
      <c r="CD5" s="415"/>
      <c r="CE5" s="415"/>
      <c r="CF5" s="415"/>
      <c r="CG5" s="415"/>
      <c r="CH5" s="415"/>
      <c r="CI5" s="415"/>
      <c r="CJ5" s="415"/>
      <c r="CK5" s="415"/>
      <c r="CL5" s="415"/>
      <c r="CM5" s="415"/>
      <c r="CN5" s="415"/>
      <c r="CO5" s="415"/>
      <c r="CP5" s="415"/>
      <c r="CQ5" s="415"/>
      <c r="CR5" s="415"/>
      <c r="CS5" s="415"/>
      <c r="CT5" s="415"/>
      <c r="CU5" s="415"/>
      <c r="CV5" s="415"/>
      <c r="CW5" s="415"/>
      <c r="CX5" s="415"/>
      <c r="CY5" s="415"/>
      <c r="CZ5" s="415"/>
    </row>
    <row r="6" s="363" customFormat="true" ht="15" customHeight="true" x14ac:dyDescent="0.2">
      <c r="A6" s="437" t="s">
        <v>98</v>
      </c>
      <c r="B6" s="438"/>
      <c r="Y6" s="415"/>
      <c r="Z6" s="415"/>
      <c r="AA6" s="415"/>
      <c r="AB6" s="415"/>
      <c r="AC6" s="415"/>
      <c r="AD6" s="415"/>
      <c r="AE6" s="415"/>
      <c r="AF6" s="415"/>
      <c r="AG6" s="415"/>
      <c r="AH6" s="415"/>
      <c r="AI6" s="415"/>
      <c r="AJ6" s="415"/>
      <c r="AK6" s="415"/>
      <c r="AL6" s="415"/>
      <c r="AM6" s="415"/>
      <c r="AN6" s="415"/>
      <c r="AO6" s="415"/>
      <c r="AP6" s="415"/>
      <c r="AQ6" s="415"/>
      <c r="AR6" s="415"/>
      <c r="AS6" s="415"/>
      <c r="AT6" s="415"/>
      <c r="AU6" s="415"/>
      <c r="AV6" s="415"/>
      <c r="AW6" s="415"/>
      <c r="AX6" s="415"/>
      <c r="AY6" s="415"/>
      <c r="AZ6" s="415"/>
      <c r="BB6" s="386"/>
      <c r="BY6" s="415"/>
      <c r="BZ6" s="415"/>
      <c r="CA6" s="415"/>
      <c r="CB6" s="415"/>
      <c r="CC6" s="415"/>
      <c r="CD6" s="415"/>
      <c r="CE6" s="415"/>
      <c r="CF6" s="415"/>
      <c r="CG6" s="415"/>
      <c r="CH6" s="415"/>
      <c r="CI6" s="415"/>
      <c r="CJ6" s="415"/>
      <c r="CK6" s="415"/>
      <c r="CL6" s="415"/>
      <c r="CM6" s="415"/>
      <c r="CN6" s="415"/>
      <c r="CO6" s="415"/>
      <c r="CP6" s="415"/>
      <c r="CQ6" s="415"/>
      <c r="CR6" s="415"/>
      <c r="CS6" s="415"/>
      <c r="CT6" s="415"/>
      <c r="CU6" s="415"/>
      <c r="CV6" s="415"/>
      <c r="CW6" s="415"/>
      <c r="CX6" s="415"/>
      <c r="CY6" s="415"/>
      <c r="CZ6" s="415"/>
    </row>
    <row r="7" s="363" customFormat="true" ht="15" customHeight="true" x14ac:dyDescent="0.2">
      <c r="A7" s="439" t="s">
        <v>40</v>
      </c>
      <c r="B7" s="440"/>
      <c r="Y7" s="415"/>
      <c r="Z7" s="415"/>
      <c r="AA7" s="415"/>
      <c r="AB7" s="415"/>
      <c r="AC7" s="415"/>
      <c r="AD7" s="415"/>
      <c r="AE7" s="415"/>
      <c r="AF7" s="415"/>
      <c r="AG7" s="415"/>
      <c r="AH7" s="415"/>
      <c r="AI7" s="415"/>
      <c r="AJ7" s="415"/>
      <c r="AK7" s="415"/>
      <c r="AL7" s="415"/>
      <c r="AM7" s="415"/>
      <c r="AN7" s="415"/>
      <c r="AO7" s="415"/>
      <c r="AP7" s="415"/>
      <c r="AQ7" s="415"/>
      <c r="AR7" s="415"/>
      <c r="AS7" s="415"/>
      <c r="AT7" s="415"/>
      <c r="AU7" s="415"/>
      <c r="AV7" s="415"/>
      <c r="AW7" s="415"/>
      <c r="AX7" s="415"/>
      <c r="AY7" s="415"/>
      <c r="AZ7" s="415"/>
      <c r="BB7" s="386"/>
      <c r="BY7" s="415"/>
      <c r="BZ7" s="415"/>
      <c r="CA7" s="415"/>
      <c r="CB7" s="415"/>
      <c r="CC7" s="415"/>
      <c r="CD7" s="415"/>
      <c r="CE7" s="415"/>
      <c r="CF7" s="415"/>
      <c r="CG7" s="415"/>
      <c r="CH7" s="415"/>
      <c r="CI7" s="415"/>
      <c r="CJ7" s="415"/>
      <c r="CK7" s="415"/>
      <c r="CL7" s="415"/>
      <c r="CM7" s="415"/>
      <c r="CN7" s="415"/>
      <c r="CO7" s="415"/>
      <c r="CP7" s="415"/>
      <c r="CQ7" s="415"/>
      <c r="CR7" s="415"/>
      <c r="CS7" s="415"/>
      <c r="CT7" s="415"/>
      <c r="CU7" s="415"/>
      <c r="CV7" s="415"/>
      <c r="CW7" s="415"/>
      <c r="CX7" s="415"/>
      <c r="CY7" s="415"/>
      <c r="CZ7" s="415"/>
    </row>
    <row r="8" s="363" customFormat="true" ht="15" customHeight="true" x14ac:dyDescent="0.2">
      <c r="A8" s="439" t="s">
        <v>39</v>
      </c>
      <c r="B8" s="440"/>
      <c r="Y8" s="415"/>
      <c r="Z8" s="415"/>
      <c r="AA8" s="415"/>
      <c r="AB8" s="415"/>
      <c r="AC8" s="415"/>
      <c r="AD8" s="415"/>
      <c r="AE8" s="415"/>
      <c r="AF8" s="415"/>
      <c r="AG8" s="415"/>
      <c r="AH8" s="415"/>
      <c r="AI8" s="415"/>
      <c r="AJ8" s="415"/>
      <c r="AK8" s="415"/>
      <c r="AL8" s="415"/>
      <c r="AM8" s="415"/>
      <c r="AN8" s="415"/>
      <c r="AO8" s="415"/>
      <c r="AP8" s="415"/>
      <c r="AQ8" s="415"/>
      <c r="AR8" s="415"/>
      <c r="AS8" s="415"/>
      <c r="AT8" s="415"/>
      <c r="AU8" s="415"/>
      <c r="AV8" s="415"/>
      <c r="AW8" s="415"/>
      <c r="AX8" s="415"/>
      <c r="AY8" s="415"/>
      <c r="AZ8" s="415"/>
      <c r="BB8" s="386"/>
      <c r="BY8" s="415"/>
      <c r="BZ8" s="415"/>
      <c r="CA8" s="415"/>
      <c r="CB8" s="415"/>
      <c r="CC8" s="415"/>
      <c r="CD8" s="415"/>
      <c r="CE8" s="415"/>
      <c r="CF8" s="415"/>
      <c r="CG8" s="415"/>
      <c r="CH8" s="415"/>
      <c r="CI8" s="415"/>
      <c r="CJ8" s="415"/>
      <c r="CK8" s="415"/>
      <c r="CL8" s="415"/>
      <c r="CM8" s="415"/>
      <c r="CN8" s="415"/>
      <c r="CO8" s="415"/>
      <c r="CP8" s="415"/>
      <c r="CQ8" s="415"/>
      <c r="CR8" s="415"/>
      <c r="CS8" s="415"/>
      <c r="CT8" s="415"/>
      <c r="CU8" s="415"/>
      <c r="CV8" s="415"/>
      <c r="CW8" s="415"/>
      <c r="CX8" s="415"/>
      <c r="CY8" s="415"/>
      <c r="CZ8" s="415"/>
    </row>
    <row r="9" s="363" customFormat="true" ht="15" customHeight="true" x14ac:dyDescent="0.2">
      <c r="A9" s="439" t="s">
        <v>136</v>
      </c>
      <c r="B9" s="441" t="str">
        <f>A1025</f>
        <v>DHS16</v>
      </c>
      <c r="Y9" s="415"/>
      <c r="Z9" s="415"/>
      <c r="AA9" s="415"/>
      <c r="AB9" s="415"/>
      <c r="AC9" s="415"/>
      <c r="AD9" s="415"/>
      <c r="AE9" s="415"/>
      <c r="AF9" s="415"/>
      <c r="AG9" s="415"/>
      <c r="AH9" s="415"/>
      <c r="AI9" s="415"/>
      <c r="AJ9" s="415"/>
      <c r="AK9" s="415"/>
      <c r="AL9" s="415"/>
      <c r="AM9" s="415"/>
      <c r="AN9" s="415"/>
      <c r="AO9" s="415"/>
      <c r="AP9" s="415"/>
      <c r="AQ9" s="415"/>
      <c r="AR9" s="415"/>
      <c r="AS9" s="415"/>
      <c r="AT9" s="415"/>
      <c r="AU9" s="415"/>
      <c r="AV9" s="415"/>
      <c r="AW9" s="415"/>
      <c r="AX9" s="415"/>
      <c r="AY9" s="415"/>
      <c r="AZ9" s="415"/>
      <c r="BB9" s="386"/>
      <c r="BY9" s="415"/>
      <c r="BZ9" s="415"/>
      <c r="CA9" s="415"/>
      <c r="CB9" s="415"/>
      <c r="CC9" s="415"/>
      <c r="CD9" s="415"/>
      <c r="CE9" s="415"/>
      <c r="CF9" s="415"/>
      <c r="CG9" s="415"/>
      <c r="CH9" s="415"/>
      <c r="CI9" s="415"/>
      <c r="CJ9" s="415"/>
      <c r="CK9" s="415"/>
      <c r="CL9" s="415"/>
      <c r="CM9" s="415"/>
      <c r="CN9" s="415"/>
      <c r="CO9" s="415"/>
      <c r="CP9" s="415"/>
      <c r="CQ9" s="415"/>
      <c r="CR9" s="415"/>
      <c r="CS9" s="415"/>
      <c r="CT9" s="415"/>
      <c r="CU9" s="415"/>
      <c r="CV9" s="415"/>
      <c r="CW9" s="415"/>
      <c r="CX9" s="415"/>
      <c r="CY9" s="415"/>
      <c r="CZ9" s="415"/>
    </row>
    <row r="10" s="363" customFormat="true" ht="15" customHeight="true" x14ac:dyDescent="0.2">
      <c r="A10" s="248" t="str">
        <f>B1028</f>
        <v/>
      </c>
      <c r="B10" s="247"/>
      <c r="Y10" s="415"/>
      <c r="Z10" s="415"/>
      <c r="AA10" s="415"/>
      <c r="AB10" s="415"/>
      <c r="AC10" s="415"/>
      <c r="AD10" s="415"/>
      <c r="AE10" s="415"/>
      <c r="AF10" s="415"/>
      <c r="AG10" s="415"/>
      <c r="AH10" s="415"/>
      <c r="AI10" s="415"/>
      <c r="AJ10" s="415"/>
      <c r="AK10" s="415"/>
      <c r="AL10" s="415"/>
      <c r="AM10" s="415"/>
      <c r="AN10" s="415"/>
      <c r="AO10" s="415"/>
      <c r="AP10" s="415"/>
      <c r="AQ10" s="415"/>
      <c r="AR10" s="415"/>
      <c r="AS10" s="415"/>
      <c r="AT10" s="415"/>
      <c r="AU10" s="415"/>
      <c r="AV10" s="415"/>
      <c r="AW10" s="415"/>
      <c r="AX10" s="415"/>
      <c r="AY10" s="415"/>
      <c r="AZ10" s="415"/>
      <c r="BB10" s="386"/>
      <c r="BY10" s="415"/>
      <c r="BZ10" s="415"/>
      <c r="CA10" s="415"/>
      <c r="CB10" s="415"/>
      <c r="CC10" s="415"/>
      <c r="CD10" s="415"/>
      <c r="CE10" s="415"/>
      <c r="CF10" s="415"/>
      <c r="CG10" s="415"/>
      <c r="CH10" s="415"/>
      <c r="CI10" s="415"/>
      <c r="CJ10" s="415"/>
      <c r="CK10" s="415"/>
      <c r="CL10" s="415"/>
      <c r="CM10" s="415"/>
      <c r="CN10" s="415"/>
      <c r="CO10" s="415"/>
      <c r="CP10" s="415"/>
      <c r="CQ10" s="415"/>
      <c r="CR10" s="415"/>
      <c r="CS10" s="415"/>
      <c r="CT10" s="415"/>
      <c r="CU10" s="415"/>
      <c r="CV10" s="415"/>
      <c r="CW10" s="415"/>
      <c r="CX10" s="415"/>
      <c r="CY10" s="415"/>
      <c r="CZ10" s="415"/>
    </row>
    <row r="11" s="363" customFormat="true" ht="15" customHeight="true" x14ac:dyDescent="0.2">
      <c r="A11" s="248" t="str">
        <f>B1027</f>
        <v/>
      </c>
      <c r="B11" s="246"/>
      <c r="Y11" s="415"/>
      <c r="Z11" s="415"/>
      <c r="AA11" s="415"/>
      <c r="AB11" s="415"/>
      <c r="AC11" s="415"/>
      <c r="AD11" s="415"/>
      <c r="AE11" s="415"/>
      <c r="AF11" s="415"/>
      <c r="AG11" s="415"/>
      <c r="AH11" s="415"/>
      <c r="AI11" s="415"/>
      <c r="AJ11" s="415"/>
      <c r="AK11" s="415"/>
      <c r="AL11" s="415"/>
      <c r="AM11" s="415"/>
      <c r="AN11" s="415"/>
      <c r="AO11" s="415"/>
      <c r="AP11" s="415"/>
      <c r="AQ11" s="415"/>
      <c r="AR11" s="415"/>
      <c r="AS11" s="415"/>
      <c r="AT11" s="415"/>
      <c r="AU11" s="415"/>
      <c r="AV11" s="415"/>
      <c r="AW11" s="415"/>
      <c r="AX11" s="415"/>
      <c r="AY11" s="415"/>
      <c r="AZ11" s="415"/>
      <c r="BB11" s="386"/>
      <c r="BY11" s="415"/>
      <c r="BZ11" s="415"/>
      <c r="CA11" s="415"/>
      <c r="CB11" s="415"/>
      <c r="CC11" s="415"/>
      <c r="CD11" s="415"/>
      <c r="CE11" s="415"/>
      <c r="CF11" s="415"/>
      <c r="CG11" s="415"/>
      <c r="CH11" s="415"/>
      <c r="CI11" s="415"/>
      <c r="CJ11" s="415"/>
      <c r="CK11" s="415"/>
      <c r="CL11" s="415"/>
      <c r="CM11" s="415"/>
      <c r="CN11" s="415"/>
      <c r="CO11" s="415"/>
      <c r="CP11" s="415"/>
      <c r="CQ11" s="415"/>
      <c r="CR11" s="415"/>
      <c r="CS11" s="415"/>
      <c r="CT11" s="415"/>
      <c r="CU11" s="415"/>
      <c r="CV11" s="415"/>
      <c r="CW11" s="415"/>
      <c r="CX11" s="415"/>
      <c r="CY11" s="415"/>
      <c r="CZ11" s="415"/>
    </row>
    <row r="12" s="363" customFormat="true" ht="18" customHeight="true" x14ac:dyDescent="0.2">
      <c r="A12" s="245"/>
      <c r="B12" s="247"/>
      <c r="Y12" s="415"/>
      <c r="Z12" s="415"/>
      <c r="AA12" s="415"/>
      <c r="AB12" s="415"/>
      <c r="AC12" s="415"/>
      <c r="AD12" s="415"/>
      <c r="AE12" s="415"/>
      <c r="AF12" s="415"/>
      <c r="AG12" s="415"/>
      <c r="AH12" s="415"/>
      <c r="AI12" s="415"/>
      <c r="AJ12" s="415"/>
      <c r="AK12" s="415"/>
      <c r="AL12" s="415"/>
      <c r="AM12" s="415"/>
      <c r="AN12" s="415"/>
      <c r="AO12" s="415"/>
      <c r="AP12" s="415"/>
      <c r="AQ12" s="415"/>
      <c r="AR12" s="415"/>
      <c r="AS12" s="415"/>
      <c r="AT12" s="415"/>
      <c r="AU12" s="415"/>
      <c r="AV12" s="415"/>
      <c r="AW12" s="415"/>
      <c r="AX12" s="415"/>
      <c r="AY12" s="415"/>
      <c r="AZ12" s="415"/>
      <c r="BB12" s="386"/>
      <c r="BY12" s="415"/>
      <c r="BZ12" s="415"/>
      <c r="CA12" s="415"/>
      <c r="CB12" s="415"/>
      <c r="CC12" s="415"/>
      <c r="CD12" s="415"/>
      <c r="CE12" s="415"/>
      <c r="CF12" s="415"/>
      <c r="CG12" s="415"/>
      <c r="CH12" s="415"/>
      <c r="CI12" s="415"/>
      <c r="CJ12" s="415"/>
      <c r="CK12" s="415"/>
      <c r="CL12" s="415"/>
      <c r="CM12" s="415"/>
      <c r="CN12" s="415"/>
      <c r="CO12" s="415"/>
      <c r="CP12" s="415"/>
      <c r="CQ12" s="415"/>
      <c r="CR12" s="415"/>
      <c r="CS12" s="415"/>
      <c r="CT12" s="415"/>
      <c r="CU12" s="415"/>
      <c r="CV12" s="415"/>
      <c r="CW12" s="415"/>
      <c r="CX12" s="415"/>
      <c r="CY12" s="415"/>
      <c r="CZ12" s="415"/>
    </row>
    <row r="13" s="363" customFormat="true" ht="18" customHeight="true" x14ac:dyDescent="0.2">
      <c r="A13" s="244"/>
      <c r="B13" s="243"/>
      <c r="Y13" s="415"/>
      <c r="Z13" s="415"/>
      <c r="AA13" s="415"/>
      <c r="AB13" s="415"/>
      <c r="AC13" s="415"/>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B13" s="386"/>
      <c r="BY13" s="415"/>
      <c r="BZ13" s="415"/>
      <c r="CA13" s="415"/>
      <c r="CB13" s="415"/>
      <c r="CC13" s="415"/>
      <c r="CD13" s="415"/>
      <c r="CE13" s="415"/>
      <c r="CF13" s="415"/>
      <c r="CG13" s="415"/>
      <c r="CH13" s="415"/>
      <c r="CI13" s="415"/>
      <c r="CJ13" s="415"/>
      <c r="CK13" s="415"/>
      <c r="CL13" s="415"/>
      <c r="CM13" s="415"/>
      <c r="CN13" s="415"/>
      <c r="CO13" s="415"/>
      <c r="CP13" s="415"/>
      <c r="CQ13" s="415"/>
      <c r="CR13" s="415"/>
      <c r="CS13" s="415"/>
      <c r="CT13" s="415"/>
      <c r="CU13" s="415"/>
      <c r="CV13" s="415"/>
      <c r="CW13" s="415"/>
      <c r="CX13" s="415"/>
      <c r="CY13" s="415"/>
      <c r="CZ13" s="415"/>
    </row>
    <row r="14" s="387" customFormat="true" ht="15" customHeight="true" x14ac:dyDescent="0.2">
      <c r="A14" s="367" t="s">
        <v>96</v>
      </c>
      <c r="B14" s="412"/>
      <c r="C14" s="1174" t="s">
        <v>115</v>
      </c>
      <c r="D14" s="1175"/>
      <c r="E14" s="1175"/>
      <c r="F14" s="1175"/>
      <c r="G14" s="1176"/>
      <c r="H14" s="1177" t="s">
        <v>38</v>
      </c>
      <c r="I14" s="1148"/>
      <c r="J14" s="1148"/>
      <c r="K14" s="1148"/>
      <c r="L14" s="1150"/>
      <c r="M14" s="1138" t="s">
        <v>37</v>
      </c>
      <c r="N14" s="1139"/>
      <c r="O14" s="1139"/>
      <c r="P14" s="1139"/>
      <c r="Q14" s="1141"/>
      <c r="R14" s="81" t="s">
        <v>141</v>
      </c>
      <c r="S14" s="501"/>
      <c r="T14" s="501"/>
      <c r="U14" s="501"/>
      <c r="V14" s="501"/>
      <c r="W14" s="501"/>
      <c r="X14" s="501"/>
      <c r="Y14" s="512"/>
      <c r="Z14" s="512"/>
      <c r="AA14" s="512"/>
      <c r="AB14" s="512"/>
      <c r="AC14" s="512"/>
      <c r="AD14" s="512"/>
      <c r="AE14" s="512"/>
      <c r="AF14" s="512"/>
      <c r="AG14" s="512"/>
      <c r="AH14" s="512"/>
      <c r="AI14" s="512"/>
      <c r="AJ14" s="512"/>
      <c r="AK14" s="512"/>
      <c r="AL14" s="512"/>
      <c r="AM14" s="512"/>
      <c r="AN14" s="512"/>
      <c r="AO14" s="512"/>
      <c r="AP14" s="512"/>
      <c r="AQ14" s="512"/>
      <c r="AR14" s="512"/>
      <c r="AS14" s="512"/>
      <c r="AT14" s="512"/>
      <c r="AU14" s="512"/>
      <c r="AV14" s="512"/>
      <c r="AW14" s="512"/>
      <c r="AX14" s="512"/>
      <c r="AY14" s="512"/>
      <c r="AZ14" s="252"/>
      <c r="BA14" s="421" t="s">
        <v>131</v>
      </c>
      <c r="BB14" s="367" t="s">
        <v>96</v>
      </c>
      <c r="BC14" s="1138" t="s">
        <v>115</v>
      </c>
      <c r="BD14" s="1139"/>
      <c r="BE14" s="1139"/>
      <c r="BF14" s="1139"/>
      <c r="BG14" s="1140"/>
      <c r="BH14" s="1138" t="s">
        <v>38</v>
      </c>
      <c r="BI14" s="1139"/>
      <c r="BJ14" s="1139"/>
      <c r="BK14" s="1139"/>
      <c r="BL14" s="1140"/>
      <c r="BM14" s="1138" t="s">
        <v>37</v>
      </c>
      <c r="BN14" s="1139"/>
      <c r="BO14" s="1139"/>
      <c r="BP14" s="1139"/>
      <c r="BQ14" s="1141"/>
      <c r="BR14" s="80" t="s">
        <v>141</v>
      </c>
      <c r="BS14" s="501"/>
      <c r="BT14" s="501"/>
      <c r="BU14" s="501"/>
      <c r="BV14" s="501"/>
      <c r="BW14" s="501"/>
      <c r="BX14" s="501"/>
      <c r="BY14" s="69"/>
      <c r="BZ14" s="419"/>
      <c r="CA14" s="419"/>
      <c r="CB14" s="419"/>
      <c r="CC14" s="419"/>
      <c r="CD14" s="419"/>
      <c r="CE14" s="419"/>
      <c r="CF14" s="419"/>
      <c r="CG14" s="419"/>
      <c r="CH14" s="419"/>
      <c r="CI14" s="419"/>
      <c r="CJ14" s="419"/>
      <c r="CK14" s="419"/>
      <c r="CL14" s="419"/>
      <c r="CM14" s="419"/>
      <c r="CN14" s="419"/>
      <c r="CO14" s="419"/>
      <c r="CP14" s="419"/>
      <c r="CQ14" s="419"/>
      <c r="CR14" s="419"/>
      <c r="CS14" s="419"/>
      <c r="CT14" s="419"/>
      <c r="CU14" s="419"/>
      <c r="CV14" s="419"/>
      <c r="CW14" s="419"/>
      <c r="CX14" s="419"/>
      <c r="CY14" s="419"/>
      <c r="CZ14" s="419"/>
    </row>
    <row r="15" s="387" customFormat="true" ht="12.75" x14ac:dyDescent="0.2">
      <c r="A15" s="407" t="s">
        <v>87</v>
      </c>
      <c r="B15" s="450"/>
      <c r="C15" s="492" t="s">
        <v>0</v>
      </c>
      <c r="D15" s="708" t="s">
        <v>1</v>
      </c>
      <c r="E15" s="708" t="s">
        <v>2</v>
      </c>
      <c r="F15" s="708" t="s">
        <v>3</v>
      </c>
      <c r="G15" s="709" t="s">
        <v>4</v>
      </c>
      <c r="H15" s="455" t="s">
        <v>0</v>
      </c>
      <c r="I15" s="710" t="s">
        <v>1</v>
      </c>
      <c r="J15" s="710" t="s">
        <v>2</v>
      </c>
      <c r="K15" s="710" t="s">
        <v>3</v>
      </c>
      <c r="L15" s="711" t="s">
        <v>4</v>
      </c>
      <c r="M15" s="456" t="s">
        <v>0</v>
      </c>
      <c r="N15" s="710" t="s">
        <v>1</v>
      </c>
      <c r="O15" s="710" t="s">
        <v>2</v>
      </c>
      <c r="P15" s="710" t="s">
        <v>3</v>
      </c>
      <c r="Q15" s="703" t="s">
        <v>4</v>
      </c>
      <c r="R15" s="455" t="s">
        <v>594</v>
      </c>
      <c r="S15" s="710" t="s">
        <v>595</v>
      </c>
      <c r="T15" s="710" t="s">
        <v>596</v>
      </c>
      <c r="U15" s="710" t="s">
        <v>597</v>
      </c>
      <c r="V15" s="710" t="s">
        <v>598</v>
      </c>
      <c r="W15" s="710" t="s">
        <v>599</v>
      </c>
      <c r="X15" s="711" t="s">
        <v>600</v>
      </c>
      <c r="Y15" s="512"/>
      <c r="Z15" s="512"/>
      <c r="AA15" s="512"/>
      <c r="AB15" s="512"/>
      <c r="AC15" s="512"/>
      <c r="AD15" s="512"/>
      <c r="AE15" s="512"/>
      <c r="AF15" s="512"/>
      <c r="AG15" s="512"/>
      <c r="AH15" s="512"/>
      <c r="AI15" s="512"/>
      <c r="AJ15" s="512"/>
      <c r="AK15" s="512"/>
      <c r="AL15" s="512"/>
      <c r="AM15" s="512"/>
      <c r="AN15" s="512"/>
      <c r="AO15" s="512"/>
      <c r="AP15" s="512"/>
      <c r="AQ15" s="512"/>
      <c r="AR15" s="512"/>
      <c r="AS15" s="512"/>
      <c r="AT15" s="512"/>
      <c r="AU15" s="512"/>
      <c r="AV15" s="512"/>
      <c r="AW15" s="512"/>
      <c r="AX15" s="512"/>
      <c r="AY15" s="512"/>
      <c r="AZ15" s="252"/>
      <c r="BA15" s="407" t="s">
        <v>120</v>
      </c>
      <c r="BB15" s="406"/>
      <c r="BC15" s="531" t="s">
        <v>0</v>
      </c>
      <c r="BD15" s="671" t="s">
        <v>1</v>
      </c>
      <c r="BE15" s="671" t="s">
        <v>2</v>
      </c>
      <c r="BF15" s="671" t="s">
        <v>3</v>
      </c>
      <c r="BG15" s="532" t="s">
        <v>4</v>
      </c>
      <c r="BH15" s="531" t="s">
        <v>0</v>
      </c>
      <c r="BI15" s="671" t="s">
        <v>1</v>
      </c>
      <c r="BJ15" s="671" t="s">
        <v>2</v>
      </c>
      <c r="BK15" s="671" t="s">
        <v>3</v>
      </c>
      <c r="BL15" s="532" t="s">
        <v>4</v>
      </c>
      <c r="BM15" s="531" t="s">
        <v>0</v>
      </c>
      <c r="BN15" s="671" t="s">
        <v>1</v>
      </c>
      <c r="BO15" s="671" t="s">
        <v>2</v>
      </c>
      <c r="BP15" s="671" t="s">
        <v>3</v>
      </c>
      <c r="BQ15" s="532" t="s">
        <v>4</v>
      </c>
      <c r="BR15" s="531" t="s">
        <v>594</v>
      </c>
      <c r="BS15" s="671" t="s">
        <v>595</v>
      </c>
      <c r="BT15" s="671" t="s">
        <v>596</v>
      </c>
      <c r="BU15" s="671" t="s">
        <v>597</v>
      </c>
      <c r="BV15" s="671" t="s">
        <v>598</v>
      </c>
      <c r="BW15" s="671" t="s">
        <v>599</v>
      </c>
      <c r="BX15" s="672" t="s">
        <v>600</v>
      </c>
      <c r="BY15" s="251"/>
      <c r="BZ15" s="251"/>
      <c r="CA15" s="251"/>
      <c r="CB15" s="251"/>
      <c r="CC15" s="251"/>
      <c r="CD15" s="251"/>
      <c r="CE15" s="251"/>
      <c r="CF15" s="251"/>
      <c r="CG15" s="251"/>
      <c r="CH15" s="251"/>
      <c r="CI15" s="251"/>
      <c r="CJ15" s="251"/>
      <c r="CK15" s="251"/>
      <c r="CL15" s="251"/>
      <c r="CM15" s="251"/>
      <c r="CN15" s="251"/>
      <c r="CO15" s="251"/>
      <c r="CP15" s="251"/>
      <c r="CQ15" s="251"/>
      <c r="CR15" s="251"/>
      <c r="CS15" s="251"/>
      <c r="CT15" s="251"/>
      <c r="CU15" s="251"/>
      <c r="CV15" s="251"/>
      <c r="CW15" s="251"/>
      <c r="CX15" s="251"/>
      <c r="CY15" s="251"/>
      <c r="CZ15" s="251"/>
    </row>
    <row r="16" s="387" customFormat="true" ht="15" customHeight="true" x14ac:dyDescent="0.2">
      <c r="A16" s="1158" t="s">
        <v>13</v>
      </c>
      <c r="B16" s="452" t="s">
        <v>14</v>
      </c>
      <c r="C16" s="200">
        <v>89.567501691235492</v>
      </c>
      <c r="D16" s="199">
        <v>95.006849796090535</v>
      </c>
      <c r="E16" s="199">
        <v>97.584526551215205</v>
      </c>
      <c r="F16" s="199">
        <v>98.306813997322763</v>
      </c>
      <c r="G16" s="198">
        <v>99.735964729996496</v>
      </c>
      <c r="H16" s="197">
        <v>88.977014740737744</v>
      </c>
      <c r="I16" s="199">
        <v>94.18830318183872</v>
      </c>
      <c r="J16" s="199">
        <v>97.392731365949871</v>
      </c>
      <c r="K16" s="199">
        <v>98.893798071643204</v>
      </c>
      <c r="L16" s="196">
        <v>99.908036429936971</v>
      </c>
      <c r="M16" s="200">
        <v>89.882881160755204</v>
      </c>
      <c r="N16" s="199">
        <v>94.669542334579845</v>
      </c>
      <c r="O16" s="199">
        <v>98.275760893636814</v>
      </c>
      <c r="P16" s="199">
        <v>99.28404686984959</v>
      </c>
      <c r="Q16" s="198">
        <v>99.337968891687396</v>
      </c>
      <c r="R16" s="197">
        <v>97.143047862863028</v>
      </c>
      <c r="S16" s="199">
        <v>97.411125351235896</v>
      </c>
      <c r="T16" s="199">
        <v>96.763698027565198</v>
      </c>
      <c r="U16" s="199">
        <v>94.635211721557582</v>
      </c>
      <c r="V16" s="199">
        <v>96.802931837313267</v>
      </c>
      <c r="W16" s="199">
        <v>86.261544132167728</v>
      </c>
      <c r="X16" s="196">
        <v>95.441520548563531</v>
      </c>
      <c r="Y16" s="512"/>
      <c r="Z16" s="512"/>
      <c r="AA16" s="512"/>
      <c r="AB16" s="512"/>
      <c r="AC16" s="512"/>
      <c r="AD16" s="512"/>
      <c r="AE16" s="512"/>
      <c r="AF16" s="512"/>
      <c r="AG16" s="512"/>
      <c r="AH16" s="512"/>
      <c r="AI16" s="512"/>
      <c r="AJ16" s="512"/>
      <c r="AK16" s="512"/>
      <c r="AL16" s="512"/>
      <c r="AM16" s="512"/>
      <c r="AN16" s="512"/>
      <c r="AO16" s="512"/>
      <c r="AP16" s="512"/>
      <c r="AQ16" s="512"/>
      <c r="AR16" s="512"/>
      <c r="AS16" s="512"/>
      <c r="AT16" s="512"/>
      <c r="AU16" s="512"/>
      <c r="AV16" s="512"/>
      <c r="AW16" s="512"/>
      <c r="AX16" s="512"/>
      <c r="AY16" s="512"/>
      <c r="AZ16" s="252"/>
      <c r="BA16" s="1144" t="s">
        <v>13</v>
      </c>
      <c r="BB16" s="699" t="s">
        <v>14</v>
      </c>
      <c r="BC16" s="128" t="s">
        <v>35</v>
      </c>
      <c r="BD16" s="124" t="s">
        <v>35</v>
      </c>
      <c r="BE16" s="124" t="s">
        <v>35</v>
      </c>
      <c r="BF16" s="124" t="s">
        <v>35</v>
      </c>
      <c r="BG16" s="119" t="s">
        <v>35</v>
      </c>
      <c r="BH16" s="128" t="s">
        <v>35</v>
      </c>
      <c r="BI16" s="124" t="s">
        <v>35</v>
      </c>
      <c r="BJ16" s="124" t="s">
        <v>35</v>
      </c>
      <c r="BK16" s="124" t="s">
        <v>35</v>
      </c>
      <c r="BL16" s="119" t="s">
        <v>35</v>
      </c>
      <c r="BM16" s="128" t="s">
        <v>35</v>
      </c>
      <c r="BN16" s="124" t="s">
        <v>35</v>
      </c>
      <c r="BO16" s="124" t="s">
        <v>35</v>
      </c>
      <c r="BP16" s="124" t="s">
        <v>35</v>
      </c>
      <c r="BQ16" s="119" t="s">
        <v>35</v>
      </c>
      <c r="BR16" s="128" t="s">
        <v>35</v>
      </c>
      <c r="BS16" s="124" t="s">
        <v>35</v>
      </c>
      <c r="BT16" s="124" t="s">
        <v>35</v>
      </c>
      <c r="BU16" s="124" t="s">
        <v>35</v>
      </c>
      <c r="BV16" s="124" t="s">
        <v>35</v>
      </c>
      <c r="BW16" s="124" t="s">
        <v>35</v>
      </c>
      <c r="BX16" s="113" t="s">
        <v>35</v>
      </c>
      <c r="BY16" s="68"/>
      <c r="BZ16" s="68"/>
      <c r="CA16" s="68"/>
      <c r="CB16" s="68"/>
      <c r="CC16" s="68"/>
      <c r="CD16" s="68"/>
      <c r="CE16" s="68"/>
      <c r="CF16" s="68"/>
      <c r="CG16" s="68"/>
      <c r="CH16" s="68"/>
      <c r="CI16" s="68"/>
      <c r="CJ16" s="68"/>
      <c r="CK16" s="68"/>
      <c r="CL16" s="68"/>
      <c r="CM16" s="68"/>
      <c r="CN16" s="68"/>
      <c r="CO16" s="68"/>
      <c r="CP16" s="68"/>
      <c r="CQ16" s="68"/>
      <c r="CR16" s="68"/>
      <c r="CS16" s="68"/>
      <c r="CT16" s="68"/>
      <c r="CU16" s="68"/>
      <c r="CV16" s="68"/>
      <c r="CW16" s="68"/>
      <c r="CX16" s="68"/>
      <c r="CY16" s="68"/>
      <c r="CZ16" s="68"/>
    </row>
    <row r="17" s="387" customFormat="true" ht="15" customHeight="true" x14ac:dyDescent="0.2">
      <c r="A17" s="1145"/>
      <c r="B17" s="453" t="s">
        <v>51</v>
      </c>
      <c r="C17" s="195">
        <v>10.43249830876459</v>
      </c>
      <c r="D17" s="194">
        <v>4.9931502039095461</v>
      </c>
      <c r="E17" s="194">
        <v>2.4154734487847849</v>
      </c>
      <c r="F17" s="194">
        <v>1.6931860026772847</v>
      </c>
      <c r="G17" s="193">
        <v>0.26403527000348564</v>
      </c>
      <c r="H17" s="192">
        <v>11.022985259262061</v>
      </c>
      <c r="I17" s="194">
        <v>5.8116968181612867</v>
      </c>
      <c r="J17" s="194">
        <v>2.6072686340501621</v>
      </c>
      <c r="K17" s="194">
        <v>1.1062019283567954</v>
      </c>
      <c r="L17" s="191">
        <v>9.1963570063029174E-2</v>
      </c>
      <c r="M17" s="195">
        <v>10.117118839244839</v>
      </c>
      <c r="N17" s="194">
        <v>5.3304576654201776</v>
      </c>
      <c r="O17" s="194">
        <v>1.7242391063631648</v>
      </c>
      <c r="P17" s="194">
        <v>0.71595313015038697</v>
      </c>
      <c r="Q17" s="193">
        <v>0.66203110831259737</v>
      </c>
      <c r="R17" s="192">
        <v>2.8569521371369913</v>
      </c>
      <c r="S17" s="194">
        <v>2.5888746487641732</v>
      </c>
      <c r="T17" s="194">
        <v>3.2363019724348732</v>
      </c>
      <c r="U17" s="194">
        <v>5.3647882784424938</v>
      </c>
      <c r="V17" s="194">
        <v>3.1970681626869171</v>
      </c>
      <c r="W17" s="194">
        <v>13.738455867832464</v>
      </c>
      <c r="X17" s="191">
        <v>4.5584794514365434</v>
      </c>
      <c r="Y17" s="512"/>
      <c r="Z17" s="512"/>
      <c r="AA17" s="512"/>
      <c r="AB17" s="512"/>
      <c r="AC17" s="512"/>
      <c r="AD17" s="512"/>
      <c r="AE17" s="512"/>
      <c r="AF17" s="512"/>
      <c r="AG17" s="512"/>
      <c r="AH17" s="512"/>
      <c r="AI17" s="512"/>
      <c r="AJ17" s="512"/>
      <c r="AK17" s="512"/>
      <c r="AL17" s="512"/>
      <c r="AM17" s="512"/>
      <c r="AN17" s="512"/>
      <c r="AO17" s="512"/>
      <c r="AP17" s="512"/>
      <c r="AQ17" s="512"/>
      <c r="AR17" s="512"/>
      <c r="AS17" s="512"/>
      <c r="AT17" s="512"/>
      <c r="AU17" s="512"/>
      <c r="AV17" s="512"/>
      <c r="AW17" s="512"/>
      <c r="AX17" s="512"/>
      <c r="AY17" s="512"/>
      <c r="AZ17" s="252"/>
      <c r="BA17" s="1136"/>
      <c r="BB17" s="697" t="s">
        <v>51</v>
      </c>
      <c r="BC17" s="127" t="s">
        <v>35</v>
      </c>
      <c r="BD17" s="123" t="s">
        <v>35</v>
      </c>
      <c r="BE17" s="123" t="s">
        <v>35</v>
      </c>
      <c r="BF17" s="123" t="s">
        <v>35</v>
      </c>
      <c r="BG17" s="118" t="s">
        <v>35</v>
      </c>
      <c r="BH17" s="127" t="s">
        <v>35</v>
      </c>
      <c r="BI17" s="123" t="s">
        <v>35</v>
      </c>
      <c r="BJ17" s="123" t="s">
        <v>35</v>
      </c>
      <c r="BK17" s="123" t="s">
        <v>35</v>
      </c>
      <c r="BL17" s="118" t="s">
        <v>35</v>
      </c>
      <c r="BM17" s="127" t="s">
        <v>35</v>
      </c>
      <c r="BN17" s="123" t="s">
        <v>35</v>
      </c>
      <c r="BO17" s="123" t="s">
        <v>35</v>
      </c>
      <c r="BP17" s="123" t="s">
        <v>35</v>
      </c>
      <c r="BQ17" s="118" t="s">
        <v>35</v>
      </c>
      <c r="BR17" s="127" t="s">
        <v>35</v>
      </c>
      <c r="BS17" s="123" t="s">
        <v>35</v>
      </c>
      <c r="BT17" s="123" t="s">
        <v>35</v>
      </c>
      <c r="BU17" s="123" t="s">
        <v>35</v>
      </c>
      <c r="BV17" s="123" t="s">
        <v>35</v>
      </c>
      <c r="BW17" s="123" t="s">
        <v>35</v>
      </c>
      <c r="BX17" s="112" t="s">
        <v>35</v>
      </c>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row>
    <row r="18" s="387" customFormat="true" ht="15" customHeight="true" x14ac:dyDescent="0.2">
      <c r="A18" s="1145" t="s">
        <v>60</v>
      </c>
      <c r="B18" s="453" t="s">
        <v>15</v>
      </c>
      <c r="C18" s="195">
        <v>86.696101407727781</v>
      </c>
      <c r="D18" s="194">
        <v>93.509473954431272</v>
      </c>
      <c r="E18" s="194">
        <v>97.370773957852833</v>
      </c>
      <c r="F18" s="194">
        <v>98.093424628205511</v>
      </c>
      <c r="G18" s="193">
        <v>99.336236932340569</v>
      </c>
      <c r="H18" s="192">
        <v>85.624379110973521</v>
      </c>
      <c r="I18" s="194">
        <v>93.492499589527867</v>
      </c>
      <c r="J18" s="194">
        <v>97.317885938357662</v>
      </c>
      <c r="K18" s="194">
        <v>98.370891878708051</v>
      </c>
      <c r="L18" s="191">
        <v>99.56326847876727</v>
      </c>
      <c r="M18" s="195">
        <v>86.972860303234327</v>
      </c>
      <c r="N18" s="194">
        <v>93.547636351734567</v>
      </c>
      <c r="O18" s="194">
        <v>97.342077730288779</v>
      </c>
      <c r="P18" s="194">
        <v>98.922183457846359</v>
      </c>
      <c r="Q18" s="193">
        <v>99.162335829695266</v>
      </c>
      <c r="R18" s="192">
        <v>96.126450828829192</v>
      </c>
      <c r="S18" s="194">
        <v>97.281342971620376</v>
      </c>
      <c r="T18" s="194">
        <v>95.60994254675002</v>
      </c>
      <c r="U18" s="194">
        <v>94.073650316521451</v>
      </c>
      <c r="V18" s="194">
        <v>95.200538125625016</v>
      </c>
      <c r="W18" s="194">
        <v>83.08568291977268</v>
      </c>
      <c r="X18" s="191">
        <v>94.397105474015802</v>
      </c>
      <c r="Y18" s="512"/>
      <c r="Z18" s="512"/>
      <c r="AA18" s="512"/>
      <c r="AB18" s="512"/>
      <c r="AC18" s="512"/>
      <c r="AD18" s="512"/>
      <c r="AE18" s="512"/>
      <c r="AF18" s="512"/>
      <c r="AG18" s="512"/>
      <c r="AH18" s="512"/>
      <c r="AI18" s="512"/>
      <c r="AJ18" s="512"/>
      <c r="AK18" s="512"/>
      <c r="AL18" s="512"/>
      <c r="AM18" s="512"/>
      <c r="AN18" s="512"/>
      <c r="AO18" s="512"/>
      <c r="AP18" s="512"/>
      <c r="AQ18" s="512"/>
      <c r="AR18" s="512"/>
      <c r="AS18" s="512"/>
      <c r="AT18" s="512"/>
      <c r="AU18" s="512"/>
      <c r="AV18" s="512"/>
      <c r="AW18" s="512"/>
      <c r="AX18" s="512"/>
      <c r="AY18" s="512"/>
      <c r="AZ18" s="252"/>
      <c r="BA18" s="1136" t="s">
        <v>60</v>
      </c>
      <c r="BB18" s="697" t="s">
        <v>15</v>
      </c>
      <c r="BC18" s="127" t="s">
        <v>35</v>
      </c>
      <c r="BD18" s="123" t="s">
        <v>35</v>
      </c>
      <c r="BE18" s="123" t="s">
        <v>35</v>
      </c>
      <c r="BF18" s="123" t="s">
        <v>35</v>
      </c>
      <c r="BG18" s="118" t="s">
        <v>35</v>
      </c>
      <c r="BH18" s="127" t="s">
        <v>35</v>
      </c>
      <c r="BI18" s="123" t="s">
        <v>35</v>
      </c>
      <c r="BJ18" s="123" t="s">
        <v>35</v>
      </c>
      <c r="BK18" s="123" t="s">
        <v>35</v>
      </c>
      <c r="BL18" s="118" t="s">
        <v>35</v>
      </c>
      <c r="BM18" s="127" t="s">
        <v>35</v>
      </c>
      <c r="BN18" s="123" t="s">
        <v>35</v>
      </c>
      <c r="BO18" s="123" t="s">
        <v>35</v>
      </c>
      <c r="BP18" s="123" t="s">
        <v>35</v>
      </c>
      <c r="BQ18" s="118" t="s">
        <v>35</v>
      </c>
      <c r="BR18" s="127" t="s">
        <v>35</v>
      </c>
      <c r="BS18" s="123" t="s">
        <v>35</v>
      </c>
      <c r="BT18" s="123" t="s">
        <v>35</v>
      </c>
      <c r="BU18" s="123" t="s">
        <v>35</v>
      </c>
      <c r="BV18" s="123" t="s">
        <v>35</v>
      </c>
      <c r="BW18" s="123" t="s">
        <v>35</v>
      </c>
      <c r="BX18" s="112" t="s">
        <v>35</v>
      </c>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8"/>
      <c r="CX18" s="68"/>
      <c r="CY18" s="68"/>
      <c r="CZ18" s="68"/>
    </row>
    <row r="19" s="387" customFormat="true" ht="15" customHeight="true" x14ac:dyDescent="0.2">
      <c r="A19" s="1145"/>
      <c r="B19" s="453" t="s">
        <v>16</v>
      </c>
      <c r="C19" s="195">
        <v>2.8714002835077244</v>
      </c>
      <c r="D19" s="194">
        <v>1.4973758416592386</v>
      </c>
      <c r="E19" s="194">
        <v>0.21375259336236796</v>
      </c>
      <c r="F19" s="194">
        <v>0.2133893691172444</v>
      </c>
      <c r="G19" s="193">
        <v>0.39972779765591848</v>
      </c>
      <c r="H19" s="192">
        <v>3.3526356297642201</v>
      </c>
      <c r="I19" s="194">
        <v>0.69580359231086164</v>
      </c>
      <c r="J19" s="194">
        <v>7.4845427592206665E-2</v>
      </c>
      <c r="K19" s="194">
        <v>0.52290619293515683</v>
      </c>
      <c r="L19" s="191">
        <v>0.34476795116972192</v>
      </c>
      <c r="M19" s="195">
        <v>2.9100208575209758</v>
      </c>
      <c r="N19" s="194">
        <v>1.1219059828452858</v>
      </c>
      <c r="O19" s="194">
        <v>0.9336831633480458</v>
      </c>
      <c r="P19" s="194">
        <v>0.36186341200324179</v>
      </c>
      <c r="Q19" s="193">
        <v>0.1756330619921401</v>
      </c>
      <c r="R19" s="192">
        <v>1.0165970340338466</v>
      </c>
      <c r="S19" s="194">
        <v>0.12978237961554659</v>
      </c>
      <c r="T19" s="194">
        <v>1.1537554808151795</v>
      </c>
      <c r="U19" s="194">
        <v>0.56156140503613217</v>
      </c>
      <c r="V19" s="194">
        <v>1.6023937116882609</v>
      </c>
      <c r="W19" s="194">
        <v>3.1758612123950889</v>
      </c>
      <c r="X19" s="191">
        <v>1.0444150745477596</v>
      </c>
      <c r="Y19" s="512"/>
      <c r="Z19" s="512"/>
      <c r="AA19" s="512"/>
      <c r="AB19" s="512"/>
      <c r="AC19" s="512"/>
      <c r="AD19" s="512"/>
      <c r="AE19" s="512"/>
      <c r="AF19" s="512"/>
      <c r="AG19" s="512"/>
      <c r="AH19" s="512"/>
      <c r="AI19" s="512"/>
      <c r="AJ19" s="512"/>
      <c r="AK19" s="512"/>
      <c r="AL19" s="512"/>
      <c r="AM19" s="512"/>
      <c r="AN19" s="512"/>
      <c r="AO19" s="512"/>
      <c r="AP19" s="512"/>
      <c r="AQ19" s="512"/>
      <c r="AR19" s="512"/>
      <c r="AS19" s="512"/>
      <c r="AT19" s="512"/>
      <c r="AU19" s="512"/>
      <c r="AV19" s="512"/>
      <c r="AW19" s="512"/>
      <c r="AX19" s="512"/>
      <c r="AY19" s="512"/>
      <c r="AZ19" s="252"/>
      <c r="BA19" s="1136"/>
      <c r="BB19" s="697" t="s">
        <v>16</v>
      </c>
      <c r="BC19" s="127" t="s">
        <v>35</v>
      </c>
      <c r="BD19" s="123" t="s">
        <v>35</v>
      </c>
      <c r="BE19" s="123" t="s">
        <v>35</v>
      </c>
      <c r="BF19" s="123" t="s">
        <v>35</v>
      </c>
      <c r="BG19" s="118" t="s">
        <v>35</v>
      </c>
      <c r="BH19" s="127" t="s">
        <v>35</v>
      </c>
      <c r="BI19" s="123" t="s">
        <v>35</v>
      </c>
      <c r="BJ19" s="123" t="s">
        <v>35</v>
      </c>
      <c r="BK19" s="123" t="s">
        <v>35</v>
      </c>
      <c r="BL19" s="118" t="s">
        <v>35</v>
      </c>
      <c r="BM19" s="127" t="s">
        <v>35</v>
      </c>
      <c r="BN19" s="123" t="s">
        <v>35</v>
      </c>
      <c r="BO19" s="123" t="s">
        <v>35</v>
      </c>
      <c r="BP19" s="123" t="s">
        <v>35</v>
      </c>
      <c r="BQ19" s="118" t="s">
        <v>35</v>
      </c>
      <c r="BR19" s="127" t="s">
        <v>35</v>
      </c>
      <c r="BS19" s="123" t="s">
        <v>35</v>
      </c>
      <c r="BT19" s="123" t="s">
        <v>35</v>
      </c>
      <c r="BU19" s="123" t="s">
        <v>35</v>
      </c>
      <c r="BV19" s="123" t="s">
        <v>35</v>
      </c>
      <c r="BW19" s="123" t="s">
        <v>35</v>
      </c>
      <c r="BX19" s="112" t="s">
        <v>35</v>
      </c>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8"/>
      <c r="CX19" s="68"/>
      <c r="CY19" s="68"/>
      <c r="CZ19" s="68"/>
    </row>
    <row r="20" s="387" customFormat="true" ht="15" customHeight="true" x14ac:dyDescent="0.2">
      <c r="A20" s="1145"/>
      <c r="B20" s="453" t="s">
        <v>22</v>
      </c>
      <c r="C20" s="195">
        <v>4.8016866536043628</v>
      </c>
      <c r="D20" s="194">
        <v>2.6179692728174411</v>
      </c>
      <c r="E20" s="194">
        <v>1.2986074742113067</v>
      </c>
      <c r="F20" s="194">
        <v>1.1728437930712332</v>
      </c>
      <c r="G20" s="193">
        <v>0.1399110516985777</v>
      </c>
      <c r="H20" s="192">
        <v>4.6798221410790148</v>
      </c>
      <c r="I20" s="194">
        <v>3.4266700269703736</v>
      </c>
      <c r="J20" s="194">
        <v>1.6447484982843732</v>
      </c>
      <c r="K20" s="194">
        <v>0.75609220684380807</v>
      </c>
      <c r="L20" s="191">
        <v>2.9075259555997615E-2</v>
      </c>
      <c r="M20" s="195">
        <v>5.106270133353175</v>
      </c>
      <c r="N20" s="194">
        <v>2.5802550028717595</v>
      </c>
      <c r="O20" s="194">
        <v>0.7026367312706826</v>
      </c>
      <c r="P20" s="194">
        <v>0.22849641282947949</v>
      </c>
      <c r="Q20" s="193">
        <v>0.66203110831259737</v>
      </c>
      <c r="R20" s="192">
        <v>0.57677412616315626</v>
      </c>
      <c r="S20" s="194">
        <v>2.5249470816475501</v>
      </c>
      <c r="T20" s="194">
        <v>1.3045550987879828</v>
      </c>
      <c r="U20" s="194">
        <v>1.3508299815065821</v>
      </c>
      <c r="V20" s="194">
        <v>2.0424793934210697</v>
      </c>
      <c r="W20" s="194">
        <v>6.3005469833225689</v>
      </c>
      <c r="X20" s="191">
        <v>2.8296579779632398</v>
      </c>
      <c r="Y20" s="512"/>
      <c r="Z20" s="512"/>
      <c r="AA20" s="512"/>
      <c r="AB20" s="512"/>
      <c r="AC20" s="512"/>
      <c r="AD20" s="512"/>
      <c r="AE20" s="512"/>
      <c r="AF20" s="512"/>
      <c r="AG20" s="512"/>
      <c r="AH20" s="512"/>
      <c r="AI20" s="512"/>
      <c r="AJ20" s="512"/>
      <c r="AK20" s="512"/>
      <c r="AL20" s="512"/>
      <c r="AM20" s="512"/>
      <c r="AN20" s="512"/>
      <c r="AO20" s="512"/>
      <c r="AP20" s="512"/>
      <c r="AQ20" s="512"/>
      <c r="AR20" s="512"/>
      <c r="AS20" s="512"/>
      <c r="AT20" s="512"/>
      <c r="AU20" s="512"/>
      <c r="AV20" s="512"/>
      <c r="AW20" s="512"/>
      <c r="AX20" s="512"/>
      <c r="AY20" s="512"/>
      <c r="AZ20" s="252"/>
      <c r="BA20" s="1136"/>
      <c r="BB20" s="697" t="s">
        <v>22</v>
      </c>
      <c r="BC20" s="127" t="s">
        <v>35</v>
      </c>
      <c r="BD20" s="123" t="s">
        <v>35</v>
      </c>
      <c r="BE20" s="123" t="s">
        <v>35</v>
      </c>
      <c r="BF20" s="123" t="s">
        <v>35</v>
      </c>
      <c r="BG20" s="118" t="s">
        <v>35</v>
      </c>
      <c r="BH20" s="127" t="s">
        <v>35</v>
      </c>
      <c r="BI20" s="123" t="s">
        <v>35</v>
      </c>
      <c r="BJ20" s="123" t="s">
        <v>35</v>
      </c>
      <c r="BK20" s="123" t="s">
        <v>35</v>
      </c>
      <c r="BL20" s="118" t="s">
        <v>35</v>
      </c>
      <c r="BM20" s="127" t="s">
        <v>35</v>
      </c>
      <c r="BN20" s="123" t="s">
        <v>35</v>
      </c>
      <c r="BO20" s="123" t="s">
        <v>35</v>
      </c>
      <c r="BP20" s="123" t="s">
        <v>35</v>
      </c>
      <c r="BQ20" s="118" t="s">
        <v>35</v>
      </c>
      <c r="BR20" s="127" t="s">
        <v>35</v>
      </c>
      <c r="BS20" s="123" t="s">
        <v>35</v>
      </c>
      <c r="BT20" s="123" t="s">
        <v>35</v>
      </c>
      <c r="BU20" s="123" t="s">
        <v>35</v>
      </c>
      <c r="BV20" s="123" t="s">
        <v>35</v>
      </c>
      <c r="BW20" s="123" t="s">
        <v>35</v>
      </c>
      <c r="BX20" s="112" t="s">
        <v>35</v>
      </c>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8"/>
      <c r="CX20" s="68"/>
      <c r="CY20" s="68"/>
      <c r="CZ20" s="68"/>
    </row>
    <row r="21" s="387" customFormat="true" ht="15" customHeight="true" x14ac:dyDescent="0.2">
      <c r="A21" s="1145"/>
      <c r="B21" s="453" t="s">
        <v>17</v>
      </c>
      <c r="C21" s="195">
        <v>5.6308116551602385</v>
      </c>
      <c r="D21" s="194">
        <v>2.3751809310921042</v>
      </c>
      <c r="E21" s="194">
        <v>1.1168659745734779</v>
      </c>
      <c r="F21" s="194">
        <v>0.52034220960605193</v>
      </c>
      <c r="G21" s="193">
        <v>0.12412421830490787</v>
      </c>
      <c r="H21" s="192">
        <v>6.3431631181830568</v>
      </c>
      <c r="I21" s="194">
        <v>2.3850267911909131</v>
      </c>
      <c r="J21" s="194">
        <v>0.9625201357657891</v>
      </c>
      <c r="K21" s="194">
        <v>0.3501097215129873</v>
      </c>
      <c r="L21" s="191">
        <v>6.2888310507031572E-2</v>
      </c>
      <c r="M21" s="195">
        <v>5.0108487058916609</v>
      </c>
      <c r="N21" s="194">
        <v>2.7502026625484213</v>
      </c>
      <c r="O21" s="194">
        <v>1.0216023750924814</v>
      </c>
      <c r="P21" s="194">
        <v>0.48745671732090734</v>
      </c>
      <c r="Q21" s="193">
        <v>0</v>
      </c>
      <c r="R21" s="192">
        <v>2.280178010973835</v>
      </c>
      <c r="S21" s="194">
        <v>6.3927567116622327E-2</v>
      </c>
      <c r="T21" s="194">
        <v>1.9317468736468908</v>
      </c>
      <c r="U21" s="194">
        <v>4.013958296935912</v>
      </c>
      <c r="V21" s="194">
        <v>1.1545887692658474</v>
      </c>
      <c r="W21" s="194">
        <v>7.4379088845099011</v>
      </c>
      <c r="X21" s="191">
        <v>1.7288214734733041</v>
      </c>
      <c r="Y21" s="512"/>
      <c r="Z21" s="512"/>
      <c r="AA21" s="512"/>
      <c r="AB21" s="512"/>
      <c r="AC21" s="512"/>
      <c r="AD21" s="512"/>
      <c r="AE21" s="512"/>
      <c r="AF21" s="512"/>
      <c r="AG21" s="512"/>
      <c r="AH21" s="512"/>
      <c r="AI21" s="512"/>
      <c r="AJ21" s="512"/>
      <c r="AK21" s="512"/>
      <c r="AL21" s="512"/>
      <c r="AM21" s="512"/>
      <c r="AN21" s="512"/>
      <c r="AO21" s="512"/>
      <c r="AP21" s="512"/>
      <c r="AQ21" s="512"/>
      <c r="AR21" s="512"/>
      <c r="AS21" s="512"/>
      <c r="AT21" s="512"/>
      <c r="AU21" s="512"/>
      <c r="AV21" s="512"/>
      <c r="AW21" s="512"/>
      <c r="AX21" s="512"/>
      <c r="AY21" s="512"/>
      <c r="AZ21" s="252"/>
      <c r="BA21" s="1136"/>
      <c r="BB21" s="697" t="s">
        <v>17</v>
      </c>
      <c r="BC21" s="127" t="s">
        <v>35</v>
      </c>
      <c r="BD21" s="123" t="s">
        <v>35</v>
      </c>
      <c r="BE21" s="123" t="s">
        <v>35</v>
      </c>
      <c r="BF21" s="123" t="s">
        <v>35</v>
      </c>
      <c r="BG21" s="118" t="s">
        <v>35</v>
      </c>
      <c r="BH21" s="127" t="s">
        <v>35</v>
      </c>
      <c r="BI21" s="123" t="s">
        <v>35</v>
      </c>
      <c r="BJ21" s="123" t="s">
        <v>35</v>
      </c>
      <c r="BK21" s="123" t="s">
        <v>35</v>
      </c>
      <c r="BL21" s="118" t="s">
        <v>35</v>
      </c>
      <c r="BM21" s="127" t="s">
        <v>35</v>
      </c>
      <c r="BN21" s="123" t="s">
        <v>35</v>
      </c>
      <c r="BO21" s="123" t="s">
        <v>35</v>
      </c>
      <c r="BP21" s="123" t="s">
        <v>35</v>
      </c>
      <c r="BQ21" s="118" t="s">
        <v>35</v>
      </c>
      <c r="BR21" s="127" t="s">
        <v>35</v>
      </c>
      <c r="BS21" s="123" t="s">
        <v>35</v>
      </c>
      <c r="BT21" s="123" t="s">
        <v>35</v>
      </c>
      <c r="BU21" s="123" t="s">
        <v>35</v>
      </c>
      <c r="BV21" s="123" t="s">
        <v>35</v>
      </c>
      <c r="BW21" s="123" t="s">
        <v>35</v>
      </c>
      <c r="BX21" s="112" t="s">
        <v>35</v>
      </c>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8"/>
      <c r="CX21" s="68"/>
      <c r="CY21" s="68"/>
      <c r="CZ21" s="68"/>
    </row>
    <row r="22" s="387" customFormat="true" ht="15" customHeight="true" x14ac:dyDescent="0.2">
      <c r="A22" s="1145" t="s">
        <v>54</v>
      </c>
      <c r="B22" s="453" t="s">
        <v>49</v>
      </c>
      <c r="C22" s="195">
        <v>3.2058505923345422</v>
      </c>
      <c r="D22" s="194">
        <v>1.5760714568191638</v>
      </c>
      <c r="E22" s="194">
        <v>0.21904353171215557</v>
      </c>
      <c r="F22" s="194">
        <v>0.21706467785951819</v>
      </c>
      <c r="G22" s="193">
        <v>0.40078601409035824</v>
      </c>
      <c r="H22" s="192">
        <v>3.7679794489994616</v>
      </c>
      <c r="I22" s="194">
        <v>0.73873673142571872</v>
      </c>
      <c r="J22" s="194">
        <v>7.6849089806278789E-2</v>
      </c>
      <c r="K22" s="194">
        <v>0.52875529419583978</v>
      </c>
      <c r="L22" s="191">
        <v>0.34508530393498338</v>
      </c>
      <c r="M22" s="195">
        <v>3.237569623871329</v>
      </c>
      <c r="N22" s="194">
        <v>1.1850759549256722</v>
      </c>
      <c r="O22" s="194">
        <v>0.95006454781720251</v>
      </c>
      <c r="P22" s="194">
        <v>0.36447286690237829</v>
      </c>
      <c r="Q22" s="193">
        <v>0.17680355653701821</v>
      </c>
      <c r="R22" s="192">
        <v>1.0464948922222184</v>
      </c>
      <c r="S22" s="194">
        <v>0.13323157816685668</v>
      </c>
      <c r="T22" s="194">
        <v>1.1923433109041655</v>
      </c>
      <c r="U22" s="194">
        <v>0.59339583525041173</v>
      </c>
      <c r="V22" s="194">
        <v>1.6553152691503592</v>
      </c>
      <c r="W22" s="194">
        <v>3.6816651549027641</v>
      </c>
      <c r="X22" s="191">
        <v>1.0942984442670627</v>
      </c>
      <c r="Y22" s="512"/>
      <c r="Z22" s="512"/>
      <c r="AA22" s="512"/>
      <c r="AB22" s="512"/>
      <c r="AC22" s="512"/>
      <c r="AD22" s="512"/>
      <c r="AE22" s="512"/>
      <c r="AF22" s="512"/>
      <c r="AG22" s="512"/>
      <c r="AH22" s="512"/>
      <c r="AI22" s="512"/>
      <c r="AJ22" s="512"/>
      <c r="AK22" s="512"/>
      <c r="AL22" s="512"/>
      <c r="AM22" s="512"/>
      <c r="AN22" s="512"/>
      <c r="AO22" s="512"/>
      <c r="AP22" s="512"/>
      <c r="AQ22" s="512"/>
      <c r="AR22" s="512"/>
      <c r="AS22" s="512"/>
      <c r="AT22" s="512"/>
      <c r="AU22" s="512"/>
      <c r="AV22" s="512"/>
      <c r="AW22" s="512"/>
      <c r="AX22" s="512"/>
      <c r="AY22" s="512"/>
      <c r="AZ22" s="252"/>
      <c r="BA22" s="1136" t="s">
        <v>54</v>
      </c>
      <c r="BB22" s="697" t="s">
        <v>49</v>
      </c>
      <c r="BC22" s="127" t="s">
        <v>35</v>
      </c>
      <c r="BD22" s="123" t="s">
        <v>35</v>
      </c>
      <c r="BE22" s="123" t="s">
        <v>35</v>
      </c>
      <c r="BF22" s="123" t="s">
        <v>35</v>
      </c>
      <c r="BG22" s="118" t="s">
        <v>35</v>
      </c>
      <c r="BH22" s="127" t="s">
        <v>35</v>
      </c>
      <c r="BI22" s="123" t="s">
        <v>35</v>
      </c>
      <c r="BJ22" s="123" t="s">
        <v>35</v>
      </c>
      <c r="BK22" s="123" t="s">
        <v>35</v>
      </c>
      <c r="BL22" s="118" t="s">
        <v>35</v>
      </c>
      <c r="BM22" s="127" t="s">
        <v>35</v>
      </c>
      <c r="BN22" s="123" t="s">
        <v>35</v>
      </c>
      <c r="BO22" s="123" t="s">
        <v>35</v>
      </c>
      <c r="BP22" s="123" t="s">
        <v>35</v>
      </c>
      <c r="BQ22" s="118" t="s">
        <v>35</v>
      </c>
      <c r="BR22" s="127" t="s">
        <v>35</v>
      </c>
      <c r="BS22" s="123" t="s">
        <v>35</v>
      </c>
      <c r="BT22" s="123" t="s">
        <v>35</v>
      </c>
      <c r="BU22" s="123" t="s">
        <v>35</v>
      </c>
      <c r="BV22" s="123" t="s">
        <v>35</v>
      </c>
      <c r="BW22" s="123" t="s">
        <v>35</v>
      </c>
      <c r="BX22" s="112" t="s">
        <v>35</v>
      </c>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68"/>
    </row>
    <row r="23" s="387" customFormat="true" ht="15" customHeight="true" x14ac:dyDescent="0.2">
      <c r="A23" s="1146"/>
      <c r="B23" s="454" t="s">
        <v>48</v>
      </c>
      <c r="C23" s="190">
        <v>96.794149407665458</v>
      </c>
      <c r="D23" s="189">
        <v>98.423928543180807</v>
      </c>
      <c r="E23" s="189">
        <v>99.78095646828784</v>
      </c>
      <c r="F23" s="189">
        <v>99.782935322140474</v>
      </c>
      <c r="G23" s="188">
        <v>99.599213985909628</v>
      </c>
      <c r="H23" s="187">
        <v>96.232020551000545</v>
      </c>
      <c r="I23" s="189">
        <v>99.261263268574282</v>
      </c>
      <c r="J23" s="189">
        <v>99.923150910193726</v>
      </c>
      <c r="K23" s="189">
        <v>99.471244705804168</v>
      </c>
      <c r="L23" s="186">
        <v>99.654914696065035</v>
      </c>
      <c r="M23" s="190">
        <v>96.762430376128776</v>
      </c>
      <c r="N23" s="189">
        <v>98.814924045074321</v>
      </c>
      <c r="O23" s="189">
        <v>99.049935452182808</v>
      </c>
      <c r="P23" s="189">
        <v>99.635527133097639</v>
      </c>
      <c r="Q23" s="188">
        <v>99.82319644346299</v>
      </c>
      <c r="R23" s="187">
        <v>98.953505107777801</v>
      </c>
      <c r="S23" s="189">
        <v>99.866768421833171</v>
      </c>
      <c r="T23" s="189">
        <v>98.807656689095836</v>
      </c>
      <c r="U23" s="189">
        <v>99.406604164749595</v>
      </c>
      <c r="V23" s="189">
        <v>98.344684730849664</v>
      </c>
      <c r="W23" s="189">
        <v>96.318334845097269</v>
      </c>
      <c r="X23" s="186">
        <v>98.905701555732975</v>
      </c>
      <c r="Y23" s="512"/>
      <c r="Z23" s="512"/>
      <c r="AA23" s="512"/>
      <c r="AB23" s="512"/>
      <c r="AC23" s="512"/>
      <c r="AD23" s="512"/>
      <c r="AE23" s="512"/>
      <c r="AF23" s="512"/>
      <c r="AG23" s="512"/>
      <c r="AH23" s="512"/>
      <c r="AI23" s="512"/>
      <c r="AJ23" s="512"/>
      <c r="AK23" s="512"/>
      <c r="AL23" s="512"/>
      <c r="AM23" s="512"/>
      <c r="AN23" s="512"/>
      <c r="AO23" s="512"/>
      <c r="AP23" s="512"/>
      <c r="AQ23" s="512"/>
      <c r="AR23" s="512"/>
      <c r="AS23" s="512"/>
      <c r="AT23" s="512"/>
      <c r="AU23" s="512"/>
      <c r="AV23" s="512"/>
      <c r="AW23" s="512"/>
      <c r="AX23" s="512"/>
      <c r="AY23" s="512"/>
      <c r="AZ23" s="252"/>
      <c r="BA23" s="1137"/>
      <c r="BB23" s="698" t="s">
        <v>48</v>
      </c>
      <c r="BC23" s="126" t="s">
        <v>35</v>
      </c>
      <c r="BD23" s="122" t="s">
        <v>35</v>
      </c>
      <c r="BE23" s="122" t="s">
        <v>35</v>
      </c>
      <c r="BF23" s="122" t="s">
        <v>35</v>
      </c>
      <c r="BG23" s="117" t="s">
        <v>35</v>
      </c>
      <c r="BH23" s="126" t="s">
        <v>35</v>
      </c>
      <c r="BI23" s="122" t="s">
        <v>35</v>
      </c>
      <c r="BJ23" s="122" t="s">
        <v>35</v>
      </c>
      <c r="BK23" s="122" t="s">
        <v>35</v>
      </c>
      <c r="BL23" s="117" t="s">
        <v>35</v>
      </c>
      <c r="BM23" s="126" t="s">
        <v>35</v>
      </c>
      <c r="BN23" s="122" t="s">
        <v>35</v>
      </c>
      <c r="BO23" s="122" t="s">
        <v>35</v>
      </c>
      <c r="BP23" s="122" t="s">
        <v>35</v>
      </c>
      <c r="BQ23" s="117" t="s">
        <v>35</v>
      </c>
      <c r="BR23" s="126" t="s">
        <v>35</v>
      </c>
      <c r="BS23" s="122" t="s">
        <v>35</v>
      </c>
      <c r="BT23" s="122" t="s">
        <v>35</v>
      </c>
      <c r="BU23" s="122" t="s">
        <v>35</v>
      </c>
      <c r="BV23" s="122" t="s">
        <v>35</v>
      </c>
      <c r="BW23" s="122" t="s">
        <v>35</v>
      </c>
      <c r="BX23" s="111" t="s">
        <v>35</v>
      </c>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8"/>
      <c r="CX23" s="68"/>
      <c r="CY23" s="68"/>
      <c r="CZ23" s="68"/>
    </row>
    <row r="24" s="383" customFormat="true" ht="15" hidden="true" customHeight="true" x14ac:dyDescent="0.2">
      <c r="A24" s="1159" t="s">
        <v>47</v>
      </c>
      <c r="B24" s="451" t="s">
        <v>59</v>
      </c>
      <c r="C24" s="457"/>
      <c r="D24" s="458"/>
      <c r="E24" s="458"/>
      <c r="F24" s="458"/>
      <c r="G24" s="459"/>
      <c r="H24" s="460"/>
      <c r="I24" s="458"/>
      <c r="J24" s="458"/>
      <c r="K24" s="458"/>
      <c r="L24" s="461"/>
      <c r="M24" s="457"/>
      <c r="N24" s="458"/>
      <c r="O24" s="458"/>
      <c r="P24" s="458"/>
      <c r="Q24" s="459"/>
      <c r="R24" s="460"/>
      <c r="S24" s="458"/>
      <c r="T24" s="458"/>
      <c r="U24" s="458"/>
      <c r="V24" s="458"/>
      <c r="W24" s="458"/>
      <c r="X24" s="461"/>
      <c r="Y24" s="999"/>
      <c r="Z24" s="999"/>
      <c r="AA24" s="999"/>
      <c r="AB24" s="999"/>
      <c r="AC24" s="999"/>
      <c r="AD24" s="999"/>
      <c r="AE24" s="999"/>
      <c r="AF24" s="999"/>
      <c r="AG24" s="999"/>
      <c r="AH24" s="999"/>
      <c r="AI24" s="999"/>
      <c r="AJ24" s="999"/>
      <c r="AK24" s="999"/>
      <c r="AL24" s="999"/>
      <c r="AM24" s="999"/>
      <c r="AN24" s="999"/>
      <c r="AO24" s="999"/>
      <c r="AP24" s="999"/>
      <c r="AQ24" s="999"/>
      <c r="AR24" s="999"/>
      <c r="AS24" s="999"/>
      <c r="AT24" s="999"/>
      <c r="AU24" s="999"/>
      <c r="AV24" s="999"/>
      <c r="AW24" s="999"/>
      <c r="AX24" s="999"/>
      <c r="AY24" s="999"/>
      <c r="AZ24" s="420"/>
      <c r="BB24" s="385"/>
      <c r="BY24" s="420"/>
      <c r="BZ24" s="420"/>
      <c r="CA24" s="420"/>
      <c r="CB24" s="420"/>
      <c r="CC24" s="420"/>
      <c r="CD24" s="420"/>
      <c r="CE24" s="420"/>
      <c r="CF24" s="420"/>
      <c r="CG24" s="420"/>
      <c r="CH24" s="420"/>
      <c r="CI24" s="420"/>
      <c r="CJ24" s="420"/>
      <c r="CK24" s="420"/>
      <c r="CL24" s="420"/>
      <c r="CM24" s="420"/>
      <c r="CN24" s="420"/>
      <c r="CO24" s="420"/>
      <c r="CP24" s="420"/>
      <c r="CQ24" s="420"/>
      <c r="CR24" s="420"/>
      <c r="CS24" s="420"/>
      <c r="CT24" s="420"/>
      <c r="CU24" s="420"/>
      <c r="CV24" s="420"/>
      <c r="CW24" s="420"/>
      <c r="CX24" s="420"/>
      <c r="CY24" s="420"/>
      <c r="CZ24" s="420"/>
    </row>
    <row r="25" s="383" customFormat="true" ht="15" hidden="true" customHeight="true" x14ac:dyDescent="0.2">
      <c r="A25" s="1160"/>
      <c r="B25" s="448" t="s">
        <v>58</v>
      </c>
      <c r="C25" s="462"/>
      <c r="D25" s="463"/>
      <c r="E25" s="463"/>
      <c r="F25" s="463"/>
      <c r="G25" s="464"/>
      <c r="H25" s="465"/>
      <c r="I25" s="463"/>
      <c r="J25" s="463"/>
      <c r="K25" s="463"/>
      <c r="L25" s="466"/>
      <c r="M25" s="462"/>
      <c r="N25" s="463"/>
      <c r="O25" s="463"/>
      <c r="P25" s="463"/>
      <c r="Q25" s="464"/>
      <c r="R25" s="465"/>
      <c r="S25" s="463"/>
      <c r="T25" s="463"/>
      <c r="U25" s="463"/>
      <c r="V25" s="463"/>
      <c r="W25" s="463"/>
      <c r="X25" s="466"/>
      <c r="Y25" s="999"/>
      <c r="Z25" s="999"/>
      <c r="AA25" s="999"/>
      <c r="AB25" s="999"/>
      <c r="AC25" s="999"/>
      <c r="AD25" s="999"/>
      <c r="AE25" s="999"/>
      <c r="AF25" s="999"/>
      <c r="AG25" s="999"/>
      <c r="AH25" s="999"/>
      <c r="AI25" s="999"/>
      <c r="AJ25" s="999"/>
      <c r="AK25" s="999"/>
      <c r="AL25" s="999"/>
      <c r="AM25" s="999"/>
      <c r="AN25" s="999"/>
      <c r="AO25" s="999"/>
      <c r="AP25" s="999"/>
      <c r="AQ25" s="999"/>
      <c r="AR25" s="999"/>
      <c r="AS25" s="999"/>
      <c r="AT25" s="999"/>
      <c r="AU25" s="999"/>
      <c r="AV25" s="999"/>
      <c r="AW25" s="999"/>
      <c r="AX25" s="999"/>
      <c r="AY25" s="999"/>
      <c r="AZ25" s="420"/>
      <c r="BB25" s="385"/>
      <c r="BY25" s="420"/>
      <c r="BZ25" s="420"/>
      <c r="CA25" s="420"/>
      <c r="CB25" s="420"/>
      <c r="CC25" s="420"/>
      <c r="CD25" s="420"/>
      <c r="CE25" s="420"/>
      <c r="CF25" s="420"/>
      <c r="CG25" s="420"/>
      <c r="CH25" s="420"/>
      <c r="CI25" s="420"/>
      <c r="CJ25" s="420"/>
      <c r="CK25" s="420"/>
      <c r="CL25" s="420"/>
      <c r="CM25" s="420"/>
      <c r="CN25" s="420"/>
      <c r="CO25" s="420"/>
      <c r="CP25" s="420"/>
      <c r="CQ25" s="420"/>
      <c r="CR25" s="420"/>
      <c r="CS25" s="420"/>
      <c r="CT25" s="420"/>
      <c r="CU25" s="420"/>
      <c r="CV25" s="420"/>
      <c r="CW25" s="420"/>
      <c r="CX25" s="420"/>
      <c r="CY25" s="420"/>
      <c r="CZ25" s="420"/>
    </row>
    <row r="26" s="383" customFormat="true" ht="15" hidden="true" customHeight="true" x14ac:dyDescent="0.2">
      <c r="A26" s="1161"/>
      <c r="B26" s="449" t="s">
        <v>46</v>
      </c>
      <c r="C26" s="467"/>
      <c r="D26" s="468"/>
      <c r="E26" s="468"/>
      <c r="F26" s="468"/>
      <c r="G26" s="469"/>
      <c r="H26" s="470"/>
      <c r="I26" s="468"/>
      <c r="J26" s="468"/>
      <c r="K26" s="468"/>
      <c r="L26" s="471"/>
      <c r="M26" s="467"/>
      <c r="N26" s="468"/>
      <c r="O26" s="468"/>
      <c r="P26" s="468"/>
      <c r="Q26" s="469"/>
      <c r="R26" s="79"/>
      <c r="S26" s="78"/>
      <c r="T26" s="78"/>
      <c r="U26" s="78"/>
      <c r="V26" s="78"/>
      <c r="W26" s="78"/>
      <c r="X26" s="73"/>
      <c r="Y26" s="999"/>
      <c r="Z26" s="999"/>
      <c r="AA26" s="999"/>
      <c r="AB26" s="999"/>
      <c r="AC26" s="999"/>
      <c r="AD26" s="999"/>
      <c r="AE26" s="999"/>
      <c r="AF26" s="999"/>
      <c r="AG26" s="999"/>
      <c r="AH26" s="999"/>
      <c r="AI26" s="999"/>
      <c r="AJ26" s="999"/>
      <c r="AK26" s="999"/>
      <c r="AL26" s="999"/>
      <c r="AM26" s="999"/>
      <c r="AN26" s="999"/>
      <c r="AO26" s="999"/>
      <c r="AP26" s="999"/>
      <c r="AQ26" s="999"/>
      <c r="AR26" s="999"/>
      <c r="AS26" s="999"/>
      <c r="AT26" s="999"/>
      <c r="AU26" s="999"/>
      <c r="AV26" s="999"/>
      <c r="AW26" s="999"/>
      <c r="AX26" s="999"/>
      <c r="AY26" s="999"/>
      <c r="AZ26" s="420"/>
      <c r="BB26" s="385"/>
      <c r="BY26" s="420"/>
      <c r="BZ26" s="420"/>
      <c r="CA26" s="420"/>
      <c r="CB26" s="420"/>
      <c r="CC26" s="420"/>
      <c r="CD26" s="420"/>
      <c r="CE26" s="420"/>
      <c r="CF26" s="420"/>
      <c r="CG26" s="420"/>
      <c r="CH26" s="420"/>
      <c r="CI26" s="420"/>
      <c r="CJ26" s="420"/>
      <c r="CK26" s="420"/>
      <c r="CL26" s="420"/>
      <c r="CM26" s="420"/>
      <c r="CN26" s="420"/>
      <c r="CO26" s="420"/>
      <c r="CP26" s="420"/>
      <c r="CQ26" s="420"/>
      <c r="CR26" s="420"/>
      <c r="CS26" s="420"/>
      <c r="CT26" s="420"/>
      <c r="CU26" s="420"/>
      <c r="CV26" s="420"/>
      <c r="CW26" s="420"/>
      <c r="CX26" s="420"/>
      <c r="CY26" s="420"/>
      <c r="CZ26" s="420"/>
    </row>
    <row r="27" s="387" customFormat="true" ht="15" customHeight="true" x14ac:dyDescent="0.2">
      <c r="A27" s="382"/>
      <c r="B27" s="450"/>
      <c r="C27" s="1162" t="s">
        <v>115</v>
      </c>
      <c r="D27" s="1163"/>
      <c r="E27" s="1163"/>
      <c r="F27" s="1163"/>
      <c r="G27" s="1164"/>
      <c r="H27" s="1177" t="s">
        <v>38</v>
      </c>
      <c r="I27" s="1148"/>
      <c r="J27" s="1148"/>
      <c r="K27" s="1148"/>
      <c r="L27" s="1150"/>
      <c r="M27" s="1147" t="s">
        <v>37</v>
      </c>
      <c r="N27" s="1148"/>
      <c r="O27" s="1148"/>
      <c r="P27" s="1148"/>
      <c r="Q27" s="1150"/>
      <c r="R27" s="81" t="s">
        <v>141</v>
      </c>
      <c r="S27" s="501"/>
      <c r="T27" s="501"/>
      <c r="U27" s="501"/>
      <c r="V27" s="501"/>
      <c r="W27" s="501"/>
      <c r="X27" s="501"/>
      <c r="Y27" s="512"/>
      <c r="Z27" s="512"/>
      <c r="AA27" s="512"/>
      <c r="AB27" s="512"/>
      <c r="AC27" s="512"/>
      <c r="AD27" s="512"/>
      <c r="AE27" s="512"/>
      <c r="AF27" s="512"/>
      <c r="AG27" s="512"/>
      <c r="AH27" s="512"/>
      <c r="AI27" s="512"/>
      <c r="AJ27" s="512"/>
      <c r="AK27" s="512"/>
      <c r="AL27" s="512"/>
      <c r="AM27" s="512"/>
      <c r="AN27" s="512"/>
      <c r="AO27" s="512"/>
      <c r="AP27" s="512"/>
      <c r="AQ27" s="512"/>
      <c r="AR27" s="512"/>
      <c r="AS27" s="512"/>
      <c r="AT27" s="512"/>
      <c r="AU27" s="512"/>
      <c r="AV27" s="512"/>
      <c r="AW27" s="512"/>
      <c r="AX27" s="512"/>
      <c r="AY27" s="512"/>
      <c r="AZ27" s="252"/>
      <c r="BA27" s="421" t="s">
        <v>131</v>
      </c>
      <c r="BB27" s="367" t="s">
        <v>96</v>
      </c>
      <c r="BC27" s="1138" t="s">
        <v>115</v>
      </c>
      <c r="BD27" s="1139"/>
      <c r="BE27" s="1139"/>
      <c r="BF27" s="1139"/>
      <c r="BG27" s="1140"/>
      <c r="BH27" s="1138" t="s">
        <v>38</v>
      </c>
      <c r="BI27" s="1139"/>
      <c r="BJ27" s="1139"/>
      <c r="BK27" s="1139"/>
      <c r="BL27" s="1140"/>
      <c r="BM27" s="1138" t="s">
        <v>37</v>
      </c>
      <c r="BN27" s="1139"/>
      <c r="BO27" s="1139"/>
      <c r="BP27" s="1139"/>
      <c r="BQ27" s="1141"/>
      <c r="BR27" s="80" t="s">
        <v>141</v>
      </c>
      <c r="BS27" s="501"/>
      <c r="BT27" s="501"/>
      <c r="BU27" s="501"/>
      <c r="BV27" s="501"/>
      <c r="BW27" s="501"/>
      <c r="BX27" s="501"/>
      <c r="BY27" s="69"/>
      <c r="BZ27" s="419"/>
      <c r="CA27" s="419"/>
      <c r="CB27" s="419"/>
      <c r="CC27" s="419"/>
      <c r="CD27" s="419"/>
      <c r="CE27" s="419"/>
      <c r="CF27" s="419"/>
      <c r="CG27" s="419"/>
      <c r="CH27" s="419"/>
      <c r="CI27" s="419"/>
      <c r="CJ27" s="419"/>
      <c r="CK27" s="419"/>
      <c r="CL27" s="419"/>
      <c r="CM27" s="419"/>
      <c r="CN27" s="419"/>
      <c r="CO27" s="419"/>
      <c r="CP27" s="419"/>
      <c r="CQ27" s="419"/>
      <c r="CR27" s="419"/>
      <c r="CS27" s="419"/>
      <c r="CT27" s="419"/>
      <c r="CU27" s="419"/>
      <c r="CV27" s="419"/>
      <c r="CW27" s="419"/>
      <c r="CX27" s="419"/>
      <c r="CY27" s="419"/>
      <c r="CZ27" s="419"/>
    </row>
    <row r="28" s="387" customFormat="true" ht="12.75" x14ac:dyDescent="0.2">
      <c r="A28" s="407" t="s">
        <v>69</v>
      </c>
      <c r="B28" s="450"/>
      <c r="C28" s="492" t="s">
        <v>0</v>
      </c>
      <c r="D28" s="708" t="s">
        <v>1</v>
      </c>
      <c r="E28" s="708" t="s">
        <v>2</v>
      </c>
      <c r="F28" s="708" t="s">
        <v>3</v>
      </c>
      <c r="G28" s="709" t="s">
        <v>4</v>
      </c>
      <c r="H28" s="455" t="s">
        <v>0</v>
      </c>
      <c r="I28" s="710" t="s">
        <v>1</v>
      </c>
      <c r="J28" s="710" t="s">
        <v>2</v>
      </c>
      <c r="K28" s="710" t="s">
        <v>3</v>
      </c>
      <c r="L28" s="711" t="s">
        <v>4</v>
      </c>
      <c r="M28" s="456" t="s">
        <v>0</v>
      </c>
      <c r="N28" s="710" t="s">
        <v>1</v>
      </c>
      <c r="O28" s="710" t="s">
        <v>2</v>
      </c>
      <c r="P28" s="710" t="s">
        <v>3</v>
      </c>
      <c r="Q28" s="703" t="s">
        <v>4</v>
      </c>
      <c r="R28" s="455" t="s">
        <v>594</v>
      </c>
      <c r="S28" s="710" t="s">
        <v>595</v>
      </c>
      <c r="T28" s="710" t="s">
        <v>596</v>
      </c>
      <c r="U28" s="710" t="s">
        <v>597</v>
      </c>
      <c r="V28" s="710" t="s">
        <v>598</v>
      </c>
      <c r="W28" s="710" t="s">
        <v>599</v>
      </c>
      <c r="X28" s="711" t="s">
        <v>600</v>
      </c>
      <c r="Y28" s="512"/>
      <c r="Z28" s="512"/>
      <c r="AA28" s="512"/>
      <c r="AB28" s="512"/>
      <c r="AC28" s="512"/>
      <c r="AD28" s="512"/>
      <c r="AE28" s="512"/>
      <c r="AF28" s="512"/>
      <c r="AG28" s="512"/>
      <c r="AH28" s="512"/>
      <c r="AI28" s="512"/>
      <c r="AJ28" s="512"/>
      <c r="AK28" s="512"/>
      <c r="AL28" s="512"/>
      <c r="AM28" s="512"/>
      <c r="AN28" s="512"/>
      <c r="AO28" s="512"/>
      <c r="AP28" s="512"/>
      <c r="AQ28" s="512"/>
      <c r="AR28" s="512"/>
      <c r="AS28" s="512"/>
      <c r="AT28" s="512"/>
      <c r="AU28" s="512"/>
      <c r="AV28" s="512"/>
      <c r="AW28" s="512"/>
      <c r="AX28" s="512"/>
      <c r="AY28" s="512"/>
      <c r="AZ28" s="252"/>
      <c r="BA28" s="407" t="s">
        <v>120</v>
      </c>
      <c r="BB28" s="406"/>
      <c r="BC28" s="531" t="s">
        <v>0</v>
      </c>
      <c r="BD28" s="671" t="s">
        <v>1</v>
      </c>
      <c r="BE28" s="671" t="s">
        <v>2</v>
      </c>
      <c r="BF28" s="671" t="s">
        <v>3</v>
      </c>
      <c r="BG28" s="532" t="s">
        <v>4</v>
      </c>
      <c r="BH28" s="531" t="s">
        <v>0</v>
      </c>
      <c r="BI28" s="671" t="s">
        <v>1</v>
      </c>
      <c r="BJ28" s="671" t="s">
        <v>2</v>
      </c>
      <c r="BK28" s="671" t="s">
        <v>3</v>
      </c>
      <c r="BL28" s="532" t="s">
        <v>4</v>
      </c>
      <c r="BM28" s="531" t="s">
        <v>0</v>
      </c>
      <c r="BN28" s="671" t="s">
        <v>1</v>
      </c>
      <c r="BO28" s="671" t="s">
        <v>2</v>
      </c>
      <c r="BP28" s="671" t="s">
        <v>3</v>
      </c>
      <c r="BQ28" s="532" t="s">
        <v>4</v>
      </c>
      <c r="BR28" s="531" t="s">
        <v>594</v>
      </c>
      <c r="BS28" s="671" t="s">
        <v>595</v>
      </c>
      <c r="BT28" s="671" t="s">
        <v>596</v>
      </c>
      <c r="BU28" s="671" t="s">
        <v>597</v>
      </c>
      <c r="BV28" s="671" t="s">
        <v>598</v>
      </c>
      <c r="BW28" s="671" t="s">
        <v>599</v>
      </c>
      <c r="BX28" s="672" t="s">
        <v>600</v>
      </c>
      <c r="BY28" s="251"/>
      <c r="BZ28" s="251"/>
      <c r="CA28" s="251"/>
      <c r="CB28" s="251"/>
      <c r="CC28" s="251"/>
      <c r="CD28" s="251"/>
      <c r="CE28" s="251"/>
      <c r="CF28" s="251"/>
      <c r="CG28" s="251"/>
      <c r="CH28" s="251"/>
      <c r="CI28" s="251"/>
      <c r="CJ28" s="251"/>
      <c r="CK28" s="251"/>
      <c r="CL28" s="251"/>
      <c r="CM28" s="251"/>
      <c r="CN28" s="251"/>
      <c r="CO28" s="251"/>
      <c r="CP28" s="251"/>
      <c r="CQ28" s="251"/>
      <c r="CR28" s="251"/>
      <c r="CS28" s="251"/>
      <c r="CT28" s="251"/>
      <c r="CU28" s="251"/>
      <c r="CV28" s="251"/>
      <c r="CW28" s="251"/>
      <c r="CX28" s="251"/>
      <c r="CY28" s="251"/>
      <c r="CZ28" s="251"/>
    </row>
    <row r="29" s="387" customFormat="true" ht="15" customHeight="true" x14ac:dyDescent="0.2">
      <c r="A29" s="1158" t="s">
        <v>57</v>
      </c>
      <c r="B29" s="452" t="s">
        <v>49</v>
      </c>
      <c r="C29" s="200">
        <v>74.91503463574324</v>
      </c>
      <c r="D29" s="199">
        <v>48.824869930800759</v>
      </c>
      <c r="E29" s="199">
        <v>31.792598929265576</v>
      </c>
      <c r="F29" s="199">
        <v>40.571879742669331</v>
      </c>
      <c r="G29" s="198">
        <v>55.709752219291801</v>
      </c>
      <c r="H29" s="197">
        <v>58.799617912671252</v>
      </c>
      <c r="I29" s="199">
        <v>41.024111721613004</v>
      </c>
      <c r="J29" s="199">
        <v>43.382347469931354</v>
      </c>
      <c r="K29" s="199">
        <v>53.715545016449454</v>
      </c>
      <c r="L29" s="196">
        <v>62.200223137520794</v>
      </c>
      <c r="M29" s="200">
        <v>83.143917386532536</v>
      </c>
      <c r="N29" s="199">
        <v>71.687752686916241</v>
      </c>
      <c r="O29" s="199">
        <v>41.436953452975686</v>
      </c>
      <c r="P29" s="199">
        <v>21.700241929854869</v>
      </c>
      <c r="Q29" s="198">
        <v>22.946040987672724</v>
      </c>
      <c r="R29" s="197">
        <v>54.798280515490852</v>
      </c>
      <c r="S29" s="199">
        <v>5.5137927791180203</v>
      </c>
      <c r="T29" s="199">
        <v>75.682430099576223</v>
      </c>
      <c r="U29" s="199">
        <v>86.697305355957639</v>
      </c>
      <c r="V29" s="199">
        <v>42.300587214456833</v>
      </c>
      <c r="W29" s="199">
        <v>84.14361230226676</v>
      </c>
      <c r="X29" s="196">
        <v>49.773547497066041</v>
      </c>
      <c r="Y29" s="512"/>
      <c r="Z29" s="512"/>
      <c r="AA29" s="512"/>
      <c r="AB29" s="512"/>
      <c r="AC29" s="512"/>
      <c r="AD29" s="512"/>
      <c r="AE29" s="512"/>
      <c r="AF29" s="512"/>
      <c r="AG29" s="512"/>
      <c r="AH29" s="512"/>
      <c r="AI29" s="512"/>
      <c r="AJ29" s="512"/>
      <c r="AK29" s="512"/>
      <c r="AL29" s="512"/>
      <c r="AM29" s="512"/>
      <c r="AN29" s="512"/>
      <c r="AO29" s="512"/>
      <c r="AP29" s="512"/>
      <c r="AQ29" s="512"/>
      <c r="AR29" s="512"/>
      <c r="AS29" s="512"/>
      <c r="AT29" s="512"/>
      <c r="AU29" s="512"/>
      <c r="AV29" s="512"/>
      <c r="AW29" s="512"/>
      <c r="AX29" s="512"/>
      <c r="AY29" s="512"/>
      <c r="AZ29" s="252"/>
      <c r="BA29" s="1144" t="s">
        <v>57</v>
      </c>
      <c r="BB29" s="699" t="s">
        <v>49</v>
      </c>
      <c r="BC29" s="128" t="s">
        <v>35</v>
      </c>
      <c r="BD29" s="124" t="s">
        <v>35</v>
      </c>
      <c r="BE29" s="124" t="s">
        <v>35</v>
      </c>
      <c r="BF29" s="124" t="s">
        <v>35</v>
      </c>
      <c r="BG29" s="119" t="s">
        <v>35</v>
      </c>
      <c r="BH29" s="128" t="s">
        <v>35</v>
      </c>
      <c r="BI29" s="124" t="s">
        <v>35</v>
      </c>
      <c r="BJ29" s="124" t="s">
        <v>35</v>
      </c>
      <c r="BK29" s="124" t="s">
        <v>35</v>
      </c>
      <c r="BL29" s="119" t="s">
        <v>35</v>
      </c>
      <c r="BM29" s="128" t="s">
        <v>35</v>
      </c>
      <c r="BN29" s="124" t="s">
        <v>35</v>
      </c>
      <c r="BO29" s="124" t="s">
        <v>35</v>
      </c>
      <c r="BP29" s="124" t="s">
        <v>35</v>
      </c>
      <c r="BQ29" s="119" t="s">
        <v>35</v>
      </c>
      <c r="BR29" s="128" t="s">
        <v>35</v>
      </c>
      <c r="BS29" s="124" t="s">
        <v>35</v>
      </c>
      <c r="BT29" s="124" t="s">
        <v>35</v>
      </c>
      <c r="BU29" s="124" t="s">
        <v>35</v>
      </c>
      <c r="BV29" s="124" t="s">
        <v>35</v>
      </c>
      <c r="BW29" s="124" t="s">
        <v>35</v>
      </c>
      <c r="BX29" s="113" t="s">
        <v>35</v>
      </c>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8"/>
      <c r="CX29" s="68"/>
      <c r="CY29" s="68"/>
      <c r="CZ29" s="68"/>
    </row>
    <row r="30" s="387" customFormat="true" ht="15" customHeight="true" x14ac:dyDescent="0.2">
      <c r="A30" s="1145"/>
      <c r="B30" s="453" t="s">
        <v>48</v>
      </c>
      <c r="C30" s="195">
        <v>25.084965364256878</v>
      </c>
      <c r="D30" s="194">
        <v>51.175130069199128</v>
      </c>
      <c r="E30" s="194">
        <v>68.207401070734448</v>
      </c>
      <c r="F30" s="194">
        <v>59.42812025733086</v>
      </c>
      <c r="G30" s="193">
        <v>44.29024778070815</v>
      </c>
      <c r="H30" s="192">
        <v>41.20038208732835</v>
      </c>
      <c r="I30" s="194">
        <v>58.975888278386847</v>
      </c>
      <c r="J30" s="194">
        <v>56.617652530068618</v>
      </c>
      <c r="K30" s="194">
        <v>46.284454983550759</v>
      </c>
      <c r="L30" s="191">
        <v>37.799776862479398</v>
      </c>
      <c r="M30" s="195">
        <v>16.856082613467574</v>
      </c>
      <c r="N30" s="194">
        <v>28.312247313083905</v>
      </c>
      <c r="O30" s="194">
        <v>58.563046547024335</v>
      </c>
      <c r="P30" s="194">
        <v>78.299758070145188</v>
      </c>
      <c r="Q30" s="193">
        <v>77.053959012327283</v>
      </c>
      <c r="R30" s="192">
        <v>45.201719484508985</v>
      </c>
      <c r="S30" s="194">
        <v>94.486207220881965</v>
      </c>
      <c r="T30" s="194">
        <v>24.317569900423784</v>
      </c>
      <c r="U30" s="194">
        <v>13.302694644042251</v>
      </c>
      <c r="V30" s="194">
        <v>57.699412785543302</v>
      </c>
      <c r="W30" s="194">
        <v>15.85638769773349</v>
      </c>
      <c r="X30" s="191">
        <v>50.226452502933974</v>
      </c>
      <c r="Y30" s="512"/>
      <c r="Z30" s="512"/>
      <c r="AA30" s="512"/>
      <c r="AB30" s="512"/>
      <c r="AC30" s="512"/>
      <c r="AD30" s="512"/>
      <c r="AE30" s="512"/>
      <c r="AF30" s="512"/>
      <c r="AG30" s="512"/>
      <c r="AH30" s="512"/>
      <c r="AI30" s="512"/>
      <c r="AJ30" s="512"/>
      <c r="AK30" s="512"/>
      <c r="AL30" s="512"/>
      <c r="AM30" s="512"/>
      <c r="AN30" s="512"/>
      <c r="AO30" s="512"/>
      <c r="AP30" s="512"/>
      <c r="AQ30" s="512"/>
      <c r="AR30" s="512"/>
      <c r="AS30" s="512"/>
      <c r="AT30" s="512"/>
      <c r="AU30" s="512"/>
      <c r="AV30" s="512"/>
      <c r="AW30" s="512"/>
      <c r="AX30" s="512"/>
      <c r="AY30" s="512"/>
      <c r="AZ30" s="252"/>
      <c r="BA30" s="1136"/>
      <c r="BB30" s="697" t="s">
        <v>48</v>
      </c>
      <c r="BC30" s="127" t="s">
        <v>35</v>
      </c>
      <c r="BD30" s="123" t="s">
        <v>35</v>
      </c>
      <c r="BE30" s="123" t="s">
        <v>35</v>
      </c>
      <c r="BF30" s="123" t="s">
        <v>35</v>
      </c>
      <c r="BG30" s="118" t="s">
        <v>35</v>
      </c>
      <c r="BH30" s="127" t="s">
        <v>35</v>
      </c>
      <c r="BI30" s="123" t="s">
        <v>35</v>
      </c>
      <c r="BJ30" s="123" t="s">
        <v>35</v>
      </c>
      <c r="BK30" s="123" t="s">
        <v>35</v>
      </c>
      <c r="BL30" s="118" t="s">
        <v>35</v>
      </c>
      <c r="BM30" s="127" t="s">
        <v>35</v>
      </c>
      <c r="BN30" s="123" t="s">
        <v>35</v>
      </c>
      <c r="BO30" s="123" t="s">
        <v>35</v>
      </c>
      <c r="BP30" s="123" t="s">
        <v>35</v>
      </c>
      <c r="BQ30" s="118" t="s">
        <v>35</v>
      </c>
      <c r="BR30" s="127" t="s">
        <v>35</v>
      </c>
      <c r="BS30" s="123" t="s">
        <v>35</v>
      </c>
      <c r="BT30" s="123" t="s">
        <v>35</v>
      </c>
      <c r="BU30" s="123" t="s">
        <v>35</v>
      </c>
      <c r="BV30" s="123" t="s">
        <v>35</v>
      </c>
      <c r="BW30" s="123" t="s">
        <v>35</v>
      </c>
      <c r="BX30" s="112" t="s">
        <v>35</v>
      </c>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8"/>
      <c r="CX30" s="68"/>
      <c r="CY30" s="68"/>
      <c r="CZ30" s="68"/>
    </row>
    <row r="31" s="382" customFormat="true" ht="15" customHeight="true" x14ac:dyDescent="0.2">
      <c r="A31" s="1145" t="s">
        <v>104</v>
      </c>
      <c r="B31" s="453" t="s">
        <v>49</v>
      </c>
      <c r="C31" s="195">
        <v>31.460637282517958</v>
      </c>
      <c r="D31" s="194">
        <v>27.257224074220481</v>
      </c>
      <c r="E31" s="194">
        <v>20.567279415975843</v>
      </c>
      <c r="F31" s="194">
        <v>25.580467152990156</v>
      </c>
      <c r="G31" s="193">
        <v>44.163643679997001</v>
      </c>
      <c r="H31" s="192">
        <v>25.435233576260185</v>
      </c>
      <c r="I31" s="194">
        <v>23.737453620770761</v>
      </c>
      <c r="J31" s="194">
        <v>25.737533001657869</v>
      </c>
      <c r="K31" s="194">
        <v>35.249186064721627</v>
      </c>
      <c r="L31" s="191">
        <v>52.179835543220285</v>
      </c>
      <c r="M31" s="195">
        <v>30.496510743212223</v>
      </c>
      <c r="N31" s="194">
        <v>39.341993516755224</v>
      </c>
      <c r="O31" s="194">
        <v>27.15292833877249</v>
      </c>
      <c r="P31" s="194">
        <v>14.43549517156357</v>
      </c>
      <c r="Q31" s="193">
        <v>17.743965859387924</v>
      </c>
      <c r="R31" s="192">
        <v>43.051098977844347</v>
      </c>
      <c r="S31" s="194">
        <v>4.7887374797164863</v>
      </c>
      <c r="T31" s="194">
        <v>40.510656501372594</v>
      </c>
      <c r="U31" s="194">
        <v>52.311028661595152</v>
      </c>
      <c r="V31" s="194">
        <v>27.702353076513109</v>
      </c>
      <c r="W31" s="194">
        <v>32.199485391109803</v>
      </c>
      <c r="X31" s="191">
        <v>20.359784244211919</v>
      </c>
      <c r="Y31" s="512"/>
      <c r="Z31" s="512"/>
      <c r="AA31" s="512"/>
      <c r="AB31" s="512"/>
      <c r="AC31" s="512"/>
      <c r="AD31" s="512"/>
      <c r="AE31" s="512"/>
      <c r="AF31" s="512"/>
      <c r="AG31" s="512"/>
      <c r="AH31" s="512"/>
      <c r="AI31" s="512"/>
      <c r="AJ31" s="512"/>
      <c r="AK31" s="512"/>
      <c r="AL31" s="512"/>
      <c r="AM31" s="512"/>
      <c r="AN31" s="512"/>
      <c r="AO31" s="512"/>
      <c r="AP31" s="512"/>
      <c r="AQ31" s="512"/>
      <c r="AR31" s="512"/>
      <c r="AS31" s="512"/>
      <c r="AT31" s="512"/>
      <c r="AU31" s="512"/>
      <c r="AV31" s="512"/>
      <c r="AW31" s="512"/>
      <c r="AX31" s="512"/>
      <c r="AY31" s="512"/>
      <c r="AZ31" s="252"/>
      <c r="BA31" s="1136" t="s">
        <v>104</v>
      </c>
      <c r="BB31" s="697" t="s">
        <v>49</v>
      </c>
      <c r="BC31" s="127" t="s">
        <v>35</v>
      </c>
      <c r="BD31" s="123" t="s">
        <v>35</v>
      </c>
      <c r="BE31" s="123" t="s">
        <v>35</v>
      </c>
      <c r="BF31" s="123" t="s">
        <v>35</v>
      </c>
      <c r="BG31" s="118" t="s">
        <v>35</v>
      </c>
      <c r="BH31" s="127" t="s">
        <v>35</v>
      </c>
      <c r="BI31" s="123" t="s">
        <v>35</v>
      </c>
      <c r="BJ31" s="123" t="s">
        <v>35</v>
      </c>
      <c r="BK31" s="123" t="s">
        <v>35</v>
      </c>
      <c r="BL31" s="118" t="s">
        <v>35</v>
      </c>
      <c r="BM31" s="127" t="s">
        <v>35</v>
      </c>
      <c r="BN31" s="123" t="s">
        <v>35</v>
      </c>
      <c r="BO31" s="123" t="s">
        <v>35</v>
      </c>
      <c r="BP31" s="123" t="s">
        <v>35</v>
      </c>
      <c r="BQ31" s="118" t="s">
        <v>35</v>
      </c>
      <c r="BR31" s="127" t="s">
        <v>35</v>
      </c>
      <c r="BS31" s="123" t="s">
        <v>35</v>
      </c>
      <c r="BT31" s="123" t="s">
        <v>35</v>
      </c>
      <c r="BU31" s="123" t="s">
        <v>35</v>
      </c>
      <c r="BV31" s="123" t="s">
        <v>35</v>
      </c>
      <c r="BW31" s="123" t="s">
        <v>35</v>
      </c>
      <c r="BX31" s="112" t="s">
        <v>35</v>
      </c>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8"/>
      <c r="CX31" s="68"/>
      <c r="CY31" s="68"/>
      <c r="CZ31" s="68"/>
    </row>
    <row r="32" s="382" customFormat="true" ht="15" customHeight="true" x14ac:dyDescent="0.2">
      <c r="A32" s="1145"/>
      <c r="B32" s="453" t="s">
        <v>48</v>
      </c>
      <c r="C32" s="195">
        <v>68.53936271748195</v>
      </c>
      <c r="D32" s="194">
        <v>72.74277592577937</v>
      </c>
      <c r="E32" s="194">
        <v>79.432720584024139</v>
      </c>
      <c r="F32" s="194">
        <v>74.419532847009933</v>
      </c>
      <c r="G32" s="193">
        <v>55.836356320003198</v>
      </c>
      <c r="H32" s="192">
        <v>74.564766423739513</v>
      </c>
      <c r="I32" s="194">
        <v>76.262546379228993</v>
      </c>
      <c r="J32" s="194">
        <v>74.262466998342134</v>
      </c>
      <c r="K32" s="194">
        <v>64.750813935278444</v>
      </c>
      <c r="L32" s="191">
        <v>47.820164456779956</v>
      </c>
      <c r="M32" s="195">
        <v>69.503489256788086</v>
      </c>
      <c r="N32" s="194">
        <v>60.658006483244961</v>
      </c>
      <c r="O32" s="194">
        <v>72.847071661227474</v>
      </c>
      <c r="P32" s="194">
        <v>85.564504828436441</v>
      </c>
      <c r="Q32" s="193">
        <v>82.256034140612144</v>
      </c>
      <c r="R32" s="192">
        <v>56.948901022155539</v>
      </c>
      <c r="S32" s="194">
        <v>95.21126252028354</v>
      </c>
      <c r="T32" s="194">
        <v>59.489343498627392</v>
      </c>
      <c r="U32" s="194">
        <v>47.688971338405054</v>
      </c>
      <c r="V32" s="194">
        <v>72.297646923486951</v>
      </c>
      <c r="W32" s="194">
        <v>67.800514608890623</v>
      </c>
      <c r="X32" s="191">
        <v>79.640215755788191</v>
      </c>
      <c r="Y32" s="512"/>
      <c r="Z32" s="512"/>
      <c r="AA32" s="512"/>
      <c r="AB32" s="512"/>
      <c r="AC32" s="512"/>
      <c r="AD32" s="512"/>
      <c r="AE32" s="512"/>
      <c r="AF32" s="512"/>
      <c r="AG32" s="512"/>
      <c r="AH32" s="512"/>
      <c r="AI32" s="512"/>
      <c r="AJ32" s="512"/>
      <c r="AK32" s="512"/>
      <c r="AL32" s="512"/>
      <c r="AM32" s="512"/>
      <c r="AN32" s="512"/>
      <c r="AO32" s="512"/>
      <c r="AP32" s="512"/>
      <c r="AQ32" s="512"/>
      <c r="AR32" s="512"/>
      <c r="AS32" s="512"/>
      <c r="AT32" s="512"/>
      <c r="AU32" s="512"/>
      <c r="AV32" s="512"/>
      <c r="AW32" s="512"/>
      <c r="AX32" s="512"/>
      <c r="AY32" s="512"/>
      <c r="AZ32" s="252"/>
      <c r="BA32" s="1136"/>
      <c r="BB32" s="697" t="s">
        <v>48</v>
      </c>
      <c r="BC32" s="127" t="s">
        <v>35</v>
      </c>
      <c r="BD32" s="123" t="s">
        <v>35</v>
      </c>
      <c r="BE32" s="123" t="s">
        <v>35</v>
      </c>
      <c r="BF32" s="123" t="s">
        <v>35</v>
      </c>
      <c r="BG32" s="118" t="s">
        <v>35</v>
      </c>
      <c r="BH32" s="127" t="s">
        <v>35</v>
      </c>
      <c r="BI32" s="123" t="s">
        <v>35</v>
      </c>
      <c r="BJ32" s="123" t="s">
        <v>35</v>
      </c>
      <c r="BK32" s="123" t="s">
        <v>35</v>
      </c>
      <c r="BL32" s="118" t="s">
        <v>35</v>
      </c>
      <c r="BM32" s="127" t="s">
        <v>35</v>
      </c>
      <c r="BN32" s="123" t="s">
        <v>35</v>
      </c>
      <c r="BO32" s="123" t="s">
        <v>35</v>
      </c>
      <c r="BP32" s="123" t="s">
        <v>35</v>
      </c>
      <c r="BQ32" s="118" t="s">
        <v>35</v>
      </c>
      <c r="BR32" s="127" t="s">
        <v>35</v>
      </c>
      <c r="BS32" s="123" t="s">
        <v>35</v>
      </c>
      <c r="BT32" s="123" t="s">
        <v>35</v>
      </c>
      <c r="BU32" s="123" t="s">
        <v>35</v>
      </c>
      <c r="BV32" s="123" t="s">
        <v>35</v>
      </c>
      <c r="BW32" s="123" t="s">
        <v>35</v>
      </c>
      <c r="BX32" s="112" t="s">
        <v>35</v>
      </c>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8"/>
      <c r="CX32" s="68"/>
      <c r="CY32" s="68"/>
      <c r="CZ32" s="68"/>
    </row>
    <row r="33" s="382" customFormat="true" ht="15" customHeight="true" x14ac:dyDescent="0.2">
      <c r="A33" s="1145" t="s">
        <v>105</v>
      </c>
      <c r="B33" s="453" t="s">
        <v>49</v>
      </c>
      <c r="C33" s="143" t="s">
        <v>35</v>
      </c>
      <c r="D33" s="140" t="s">
        <v>35</v>
      </c>
      <c r="E33" s="140" t="s">
        <v>35</v>
      </c>
      <c r="F33" s="140" t="s">
        <v>35</v>
      </c>
      <c r="G33" s="137" t="s">
        <v>35</v>
      </c>
      <c r="H33" s="134" t="s">
        <v>35</v>
      </c>
      <c r="I33" s="140" t="s">
        <v>35</v>
      </c>
      <c r="J33" s="140" t="s">
        <v>35</v>
      </c>
      <c r="K33" s="140" t="s">
        <v>35</v>
      </c>
      <c r="L33" s="131" t="s">
        <v>35</v>
      </c>
      <c r="M33" s="143" t="s">
        <v>35</v>
      </c>
      <c r="N33" s="140" t="s">
        <v>35</v>
      </c>
      <c r="O33" s="140" t="s">
        <v>35</v>
      </c>
      <c r="P33" s="140" t="s">
        <v>35</v>
      </c>
      <c r="Q33" s="137" t="s">
        <v>35</v>
      </c>
      <c r="R33" s="134" t="s">
        <v>35</v>
      </c>
      <c r="S33" s="140" t="s">
        <v>35</v>
      </c>
      <c r="T33" s="140" t="s">
        <v>35</v>
      </c>
      <c r="U33" s="140" t="s">
        <v>35</v>
      </c>
      <c r="V33" s="140" t="s">
        <v>35</v>
      </c>
      <c r="W33" s="140" t="s">
        <v>35</v>
      </c>
      <c r="X33" s="131" t="s">
        <v>35</v>
      </c>
      <c r="Y33" s="71"/>
      <c r="Z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c r="AY33" s="71"/>
      <c r="AZ33" s="419"/>
      <c r="BA33" s="1136" t="s">
        <v>105</v>
      </c>
      <c r="BB33" s="697" t="s">
        <v>49</v>
      </c>
      <c r="BC33" s="127" t="s">
        <v>35</v>
      </c>
      <c r="BD33" s="123" t="s">
        <v>35</v>
      </c>
      <c r="BE33" s="123" t="s">
        <v>35</v>
      </c>
      <c r="BF33" s="123" t="s">
        <v>35</v>
      </c>
      <c r="BG33" s="118" t="s">
        <v>35</v>
      </c>
      <c r="BH33" s="127" t="s">
        <v>35</v>
      </c>
      <c r="BI33" s="123" t="s">
        <v>35</v>
      </c>
      <c r="BJ33" s="123" t="s">
        <v>35</v>
      </c>
      <c r="BK33" s="123" t="s">
        <v>35</v>
      </c>
      <c r="BL33" s="118" t="s">
        <v>35</v>
      </c>
      <c r="BM33" s="127" t="s">
        <v>35</v>
      </c>
      <c r="BN33" s="123" t="s">
        <v>35</v>
      </c>
      <c r="BO33" s="123" t="s">
        <v>35</v>
      </c>
      <c r="BP33" s="123" t="s">
        <v>35</v>
      </c>
      <c r="BQ33" s="118" t="s">
        <v>35</v>
      </c>
      <c r="BR33" s="127" t="s">
        <v>35</v>
      </c>
      <c r="BS33" s="123" t="s">
        <v>35</v>
      </c>
      <c r="BT33" s="123" t="s">
        <v>35</v>
      </c>
      <c r="BU33" s="123" t="s">
        <v>35</v>
      </c>
      <c r="BV33" s="123" t="s">
        <v>35</v>
      </c>
      <c r="BW33" s="123" t="s">
        <v>35</v>
      </c>
      <c r="BX33" s="112" t="s">
        <v>35</v>
      </c>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8"/>
      <c r="CX33" s="68"/>
      <c r="CY33" s="68"/>
      <c r="CZ33" s="68"/>
    </row>
    <row r="34" s="382" customFormat="true" ht="15" customHeight="true" x14ac:dyDescent="0.2">
      <c r="A34" s="1145"/>
      <c r="B34" s="453" t="s">
        <v>48</v>
      </c>
      <c r="C34" s="143" t="s">
        <v>35</v>
      </c>
      <c r="D34" s="140" t="s">
        <v>35</v>
      </c>
      <c r="E34" s="140" t="s">
        <v>35</v>
      </c>
      <c r="F34" s="140" t="s">
        <v>35</v>
      </c>
      <c r="G34" s="137" t="s">
        <v>35</v>
      </c>
      <c r="H34" s="134" t="s">
        <v>35</v>
      </c>
      <c r="I34" s="140" t="s">
        <v>35</v>
      </c>
      <c r="J34" s="140" t="s">
        <v>35</v>
      </c>
      <c r="K34" s="140" t="s">
        <v>35</v>
      </c>
      <c r="L34" s="131" t="s">
        <v>35</v>
      </c>
      <c r="M34" s="143" t="s">
        <v>35</v>
      </c>
      <c r="N34" s="140" t="s">
        <v>35</v>
      </c>
      <c r="O34" s="140" t="s">
        <v>35</v>
      </c>
      <c r="P34" s="140" t="s">
        <v>35</v>
      </c>
      <c r="Q34" s="137" t="s">
        <v>35</v>
      </c>
      <c r="R34" s="134" t="s">
        <v>35</v>
      </c>
      <c r="S34" s="140" t="s">
        <v>35</v>
      </c>
      <c r="T34" s="140" t="s">
        <v>35</v>
      </c>
      <c r="U34" s="140" t="s">
        <v>35</v>
      </c>
      <c r="V34" s="140" t="s">
        <v>35</v>
      </c>
      <c r="W34" s="140" t="s">
        <v>35</v>
      </c>
      <c r="X34" s="131" t="s">
        <v>35</v>
      </c>
      <c r="Y34" s="71"/>
      <c r="Z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c r="AY34" s="71"/>
      <c r="AZ34" s="419"/>
      <c r="BA34" s="1136"/>
      <c r="BB34" s="697" t="s">
        <v>48</v>
      </c>
      <c r="BC34" s="127" t="s">
        <v>35</v>
      </c>
      <c r="BD34" s="123" t="s">
        <v>35</v>
      </c>
      <c r="BE34" s="123" t="s">
        <v>35</v>
      </c>
      <c r="BF34" s="123" t="s">
        <v>35</v>
      </c>
      <c r="BG34" s="118" t="s">
        <v>35</v>
      </c>
      <c r="BH34" s="127" t="s">
        <v>35</v>
      </c>
      <c r="BI34" s="123" t="s">
        <v>35</v>
      </c>
      <c r="BJ34" s="123" t="s">
        <v>35</v>
      </c>
      <c r="BK34" s="123" t="s">
        <v>35</v>
      </c>
      <c r="BL34" s="118" t="s">
        <v>35</v>
      </c>
      <c r="BM34" s="127" t="s">
        <v>35</v>
      </c>
      <c r="BN34" s="123" t="s">
        <v>35</v>
      </c>
      <c r="BO34" s="123" t="s">
        <v>35</v>
      </c>
      <c r="BP34" s="123" t="s">
        <v>35</v>
      </c>
      <c r="BQ34" s="118" t="s">
        <v>35</v>
      </c>
      <c r="BR34" s="127" t="s">
        <v>35</v>
      </c>
      <c r="BS34" s="123" t="s">
        <v>35</v>
      </c>
      <c r="BT34" s="123" t="s">
        <v>35</v>
      </c>
      <c r="BU34" s="123" t="s">
        <v>35</v>
      </c>
      <c r="BV34" s="123" t="s">
        <v>35</v>
      </c>
      <c r="BW34" s="123" t="s">
        <v>35</v>
      </c>
      <c r="BX34" s="112" t="s">
        <v>35</v>
      </c>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8"/>
      <c r="CX34" s="68"/>
      <c r="CY34" s="68"/>
      <c r="CZ34" s="68"/>
    </row>
    <row r="35" s="387" customFormat="true" ht="15" customHeight="true" x14ac:dyDescent="0.2">
      <c r="A35" s="1145" t="s">
        <v>55</v>
      </c>
      <c r="B35" s="453" t="s">
        <v>49</v>
      </c>
      <c r="C35" s="195">
        <v>44.529289487143913</v>
      </c>
      <c r="D35" s="194">
        <v>64.474940490698145</v>
      </c>
      <c r="E35" s="194">
        <v>75.271757042825357</v>
      </c>
      <c r="F35" s="194">
        <v>80.269982269464961</v>
      </c>
      <c r="G35" s="193">
        <v>85.46174524099068</v>
      </c>
      <c r="H35" s="192">
        <v>49.158865485021295</v>
      </c>
      <c r="I35" s="194">
        <v>69.091012396548805</v>
      </c>
      <c r="J35" s="194">
        <v>75.516522601258458</v>
      </c>
      <c r="K35" s="194">
        <v>77.173932290857579</v>
      </c>
      <c r="L35" s="191">
        <v>87.749245317084885</v>
      </c>
      <c r="M35" s="195">
        <v>39.621101185991982</v>
      </c>
      <c r="N35" s="194">
        <v>58.795108581545222</v>
      </c>
      <c r="O35" s="194">
        <v>72.078149818643041</v>
      </c>
      <c r="P35" s="194">
        <v>76.841344481369205</v>
      </c>
      <c r="Q35" s="193">
        <v>89.705191045020044</v>
      </c>
      <c r="R35" s="192">
        <v>84.746230360297687</v>
      </c>
      <c r="S35" s="194">
        <v>75.160907233234525</v>
      </c>
      <c r="T35" s="194">
        <v>61.340664265103719</v>
      </c>
      <c r="U35" s="194">
        <v>60.308407123723562</v>
      </c>
      <c r="V35" s="194">
        <v>78.922631702749584</v>
      </c>
      <c r="W35" s="194">
        <v>40.645757533763522</v>
      </c>
      <c r="X35" s="191">
        <v>60.845789324527068</v>
      </c>
      <c r="Y35" s="512"/>
      <c r="Z35" s="512"/>
      <c r="AA35" s="512"/>
      <c r="AB35" s="512"/>
      <c r="AC35" s="512"/>
      <c r="AD35" s="512"/>
      <c r="AE35" s="512"/>
      <c r="AF35" s="512"/>
      <c r="AG35" s="512"/>
      <c r="AH35" s="512"/>
      <c r="AI35" s="512"/>
      <c r="AJ35" s="512"/>
      <c r="AK35" s="512"/>
      <c r="AL35" s="512"/>
      <c r="AM35" s="512"/>
      <c r="AN35" s="512"/>
      <c r="AO35" s="512"/>
      <c r="AP35" s="512"/>
      <c r="AQ35" s="512"/>
      <c r="AR35" s="512"/>
      <c r="AS35" s="512"/>
      <c r="AT35" s="512"/>
      <c r="AU35" s="512"/>
      <c r="AV35" s="512"/>
      <c r="AW35" s="512"/>
      <c r="AX35" s="512"/>
      <c r="AY35" s="512"/>
      <c r="AZ35" s="252"/>
      <c r="BA35" s="1136" t="s">
        <v>55</v>
      </c>
      <c r="BB35" s="697" t="s">
        <v>49</v>
      </c>
      <c r="BC35" s="127" t="s">
        <v>35</v>
      </c>
      <c r="BD35" s="123" t="s">
        <v>35</v>
      </c>
      <c r="BE35" s="123" t="s">
        <v>35</v>
      </c>
      <c r="BF35" s="123" t="s">
        <v>35</v>
      </c>
      <c r="BG35" s="118" t="s">
        <v>35</v>
      </c>
      <c r="BH35" s="127" t="s">
        <v>35</v>
      </c>
      <c r="BI35" s="123" t="s">
        <v>35</v>
      </c>
      <c r="BJ35" s="123" t="s">
        <v>35</v>
      </c>
      <c r="BK35" s="123" t="s">
        <v>35</v>
      </c>
      <c r="BL35" s="118" t="s">
        <v>35</v>
      </c>
      <c r="BM35" s="127" t="s">
        <v>35</v>
      </c>
      <c r="BN35" s="123" t="s">
        <v>35</v>
      </c>
      <c r="BO35" s="123" t="s">
        <v>35</v>
      </c>
      <c r="BP35" s="123" t="s">
        <v>35</v>
      </c>
      <c r="BQ35" s="118" t="s">
        <v>35</v>
      </c>
      <c r="BR35" s="127" t="s">
        <v>35</v>
      </c>
      <c r="BS35" s="123" t="s">
        <v>35</v>
      </c>
      <c r="BT35" s="123" t="s">
        <v>35</v>
      </c>
      <c r="BU35" s="123" t="s">
        <v>35</v>
      </c>
      <c r="BV35" s="123" t="s">
        <v>35</v>
      </c>
      <c r="BW35" s="123" t="s">
        <v>35</v>
      </c>
      <c r="BX35" s="112" t="s">
        <v>35</v>
      </c>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8"/>
      <c r="CX35" s="68"/>
      <c r="CY35" s="68"/>
      <c r="CZ35" s="68"/>
    </row>
    <row r="36" s="387" customFormat="true" ht="15" customHeight="true" x14ac:dyDescent="0.2">
      <c r="A36" s="1145"/>
      <c r="B36" s="453" t="s">
        <v>48</v>
      </c>
      <c r="C36" s="195">
        <v>55.470710512856073</v>
      </c>
      <c r="D36" s="194">
        <v>35.525059509301833</v>
      </c>
      <c r="E36" s="194">
        <v>24.728242957174615</v>
      </c>
      <c r="F36" s="194">
        <v>19.730017730535202</v>
      </c>
      <c r="G36" s="193">
        <v>14.538254759009309</v>
      </c>
      <c r="H36" s="192">
        <v>50.841134514978314</v>
      </c>
      <c r="I36" s="194">
        <v>30.90898760345107</v>
      </c>
      <c r="J36" s="194">
        <v>24.483477398741545</v>
      </c>
      <c r="K36" s="194">
        <v>22.826067709142652</v>
      </c>
      <c r="L36" s="191">
        <v>12.250754682915263</v>
      </c>
      <c r="M36" s="195">
        <v>60.378898814008231</v>
      </c>
      <c r="N36" s="194">
        <v>41.204891418455013</v>
      </c>
      <c r="O36" s="194">
        <v>27.921850181356987</v>
      </c>
      <c r="P36" s="194">
        <v>23.158655518630862</v>
      </c>
      <c r="Q36" s="193">
        <v>10.294808954979953</v>
      </c>
      <c r="R36" s="192">
        <v>15.25376963970235</v>
      </c>
      <c r="S36" s="194">
        <v>24.839092766765489</v>
      </c>
      <c r="T36" s="194">
        <v>38.659335734896317</v>
      </c>
      <c r="U36" s="194">
        <v>39.691592876276601</v>
      </c>
      <c r="V36" s="194">
        <v>21.077368297250679</v>
      </c>
      <c r="W36" s="194">
        <v>59.354242466236961</v>
      </c>
      <c r="X36" s="191">
        <v>39.154210675472974</v>
      </c>
      <c r="Y36" s="512"/>
      <c r="Z36" s="512"/>
      <c r="AA36" s="512"/>
      <c r="AB36" s="512"/>
      <c r="AC36" s="512"/>
      <c r="AD36" s="512"/>
      <c r="AE36" s="512"/>
      <c r="AF36" s="512"/>
      <c r="AG36" s="512"/>
      <c r="AH36" s="512"/>
      <c r="AI36" s="512"/>
      <c r="AJ36" s="512"/>
      <c r="AK36" s="512"/>
      <c r="AL36" s="512"/>
      <c r="AM36" s="512"/>
      <c r="AN36" s="512"/>
      <c r="AO36" s="512"/>
      <c r="AP36" s="512"/>
      <c r="AQ36" s="512"/>
      <c r="AR36" s="512"/>
      <c r="AS36" s="512"/>
      <c r="AT36" s="512"/>
      <c r="AU36" s="512"/>
      <c r="AV36" s="512"/>
      <c r="AW36" s="512"/>
      <c r="AX36" s="512"/>
      <c r="AY36" s="512"/>
      <c r="AZ36" s="252"/>
      <c r="BA36" s="1136"/>
      <c r="BB36" s="697" t="s">
        <v>48</v>
      </c>
      <c r="BC36" s="127" t="s">
        <v>35</v>
      </c>
      <c r="BD36" s="123" t="s">
        <v>35</v>
      </c>
      <c r="BE36" s="123" t="s">
        <v>35</v>
      </c>
      <c r="BF36" s="123" t="s">
        <v>35</v>
      </c>
      <c r="BG36" s="118" t="s">
        <v>35</v>
      </c>
      <c r="BH36" s="127" t="s">
        <v>35</v>
      </c>
      <c r="BI36" s="123" t="s">
        <v>35</v>
      </c>
      <c r="BJ36" s="123" t="s">
        <v>35</v>
      </c>
      <c r="BK36" s="123" t="s">
        <v>35</v>
      </c>
      <c r="BL36" s="118" t="s">
        <v>35</v>
      </c>
      <c r="BM36" s="127" t="s">
        <v>35</v>
      </c>
      <c r="BN36" s="123" t="s">
        <v>35</v>
      </c>
      <c r="BO36" s="123" t="s">
        <v>35</v>
      </c>
      <c r="BP36" s="123" t="s">
        <v>35</v>
      </c>
      <c r="BQ36" s="118" t="s">
        <v>35</v>
      </c>
      <c r="BR36" s="127" t="s">
        <v>35</v>
      </c>
      <c r="BS36" s="123" t="s">
        <v>35</v>
      </c>
      <c r="BT36" s="123" t="s">
        <v>35</v>
      </c>
      <c r="BU36" s="123" t="s">
        <v>35</v>
      </c>
      <c r="BV36" s="123" t="s">
        <v>35</v>
      </c>
      <c r="BW36" s="123" t="s">
        <v>35</v>
      </c>
      <c r="BX36" s="112" t="s">
        <v>35</v>
      </c>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8"/>
      <c r="CX36" s="68"/>
      <c r="CY36" s="68"/>
      <c r="CZ36" s="68"/>
    </row>
    <row r="37" s="387" customFormat="true" ht="15" customHeight="true" x14ac:dyDescent="0.2">
      <c r="A37" s="1145" t="s">
        <v>164</v>
      </c>
      <c r="B37" s="453" t="s">
        <v>49</v>
      </c>
      <c r="C37" s="195">
        <v>49.467561834337722</v>
      </c>
      <c r="D37" s="194">
        <v>67.493654918692997</v>
      </c>
      <c r="E37" s="194">
        <v>76.83512496158869</v>
      </c>
      <c r="F37" s="194">
        <v>80.948541828617692</v>
      </c>
      <c r="G37" s="193">
        <v>85.55039304810488</v>
      </c>
      <c r="H37" s="192">
        <v>55.056550956258945</v>
      </c>
      <c r="I37" s="194">
        <v>72.772312871185463</v>
      </c>
      <c r="J37" s="194">
        <v>77.141187153865275</v>
      </c>
      <c r="K37" s="194">
        <v>77.397593834520265</v>
      </c>
      <c r="L37" s="191">
        <v>87.767070738168414</v>
      </c>
      <c r="M37" s="195">
        <v>43.654184505870994</v>
      </c>
      <c r="N37" s="194">
        <v>61.954478373094936</v>
      </c>
      <c r="O37" s="194">
        <v>72.774101889986497</v>
      </c>
      <c r="P37" s="194">
        <v>77.395459697668954</v>
      </c>
      <c r="Q37" s="193">
        <v>89.848182555580905</v>
      </c>
      <c r="R37" s="192">
        <v>86.676849906672985</v>
      </c>
      <c r="S37" s="194">
        <v>76.663583189725529</v>
      </c>
      <c r="T37" s="194">
        <v>63.358534491373021</v>
      </c>
      <c r="U37" s="194">
        <v>63.365904429038252</v>
      </c>
      <c r="V37" s="194">
        <v>81.093504122286106</v>
      </c>
      <c r="W37" s="194">
        <v>46.523459332245501</v>
      </c>
      <c r="X37" s="191">
        <v>63.75190690048457</v>
      </c>
      <c r="Y37" s="512"/>
      <c r="Z37" s="512"/>
      <c r="AA37" s="512"/>
      <c r="AB37" s="512"/>
      <c r="AC37" s="512"/>
      <c r="AD37" s="512"/>
      <c r="AE37" s="512"/>
      <c r="AF37" s="512"/>
      <c r="AG37" s="512"/>
      <c r="AH37" s="512"/>
      <c r="AI37" s="512"/>
      <c r="AJ37" s="512"/>
      <c r="AK37" s="512"/>
      <c r="AL37" s="512"/>
      <c r="AM37" s="512"/>
      <c r="AN37" s="512"/>
      <c r="AO37" s="512"/>
      <c r="AP37" s="512"/>
      <c r="AQ37" s="512"/>
      <c r="AR37" s="512"/>
      <c r="AS37" s="512"/>
      <c r="AT37" s="512"/>
      <c r="AU37" s="512"/>
      <c r="AV37" s="512"/>
      <c r="AW37" s="512"/>
      <c r="AX37" s="512"/>
      <c r="AY37" s="512"/>
      <c r="AZ37" s="252"/>
      <c r="BA37" s="1136" t="s">
        <v>126</v>
      </c>
      <c r="BB37" s="697" t="s">
        <v>49</v>
      </c>
      <c r="BC37" s="127" t="s">
        <v>35</v>
      </c>
      <c r="BD37" s="123" t="s">
        <v>35</v>
      </c>
      <c r="BE37" s="123" t="s">
        <v>35</v>
      </c>
      <c r="BF37" s="123" t="s">
        <v>35</v>
      </c>
      <c r="BG37" s="118" t="s">
        <v>35</v>
      </c>
      <c r="BH37" s="127" t="s">
        <v>35</v>
      </c>
      <c r="BI37" s="123" t="s">
        <v>35</v>
      </c>
      <c r="BJ37" s="123" t="s">
        <v>35</v>
      </c>
      <c r="BK37" s="123" t="s">
        <v>35</v>
      </c>
      <c r="BL37" s="118" t="s">
        <v>35</v>
      </c>
      <c r="BM37" s="127" t="s">
        <v>35</v>
      </c>
      <c r="BN37" s="123" t="s">
        <v>35</v>
      </c>
      <c r="BO37" s="123" t="s">
        <v>35</v>
      </c>
      <c r="BP37" s="123" t="s">
        <v>35</v>
      </c>
      <c r="BQ37" s="118" t="s">
        <v>35</v>
      </c>
      <c r="BR37" s="127" t="s">
        <v>35</v>
      </c>
      <c r="BS37" s="123" t="s">
        <v>35</v>
      </c>
      <c r="BT37" s="123" t="s">
        <v>35</v>
      </c>
      <c r="BU37" s="123" t="s">
        <v>35</v>
      </c>
      <c r="BV37" s="123" t="s">
        <v>35</v>
      </c>
      <c r="BW37" s="123" t="s">
        <v>35</v>
      </c>
      <c r="BX37" s="112" t="s">
        <v>35</v>
      </c>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8"/>
      <c r="CX37" s="68"/>
      <c r="CY37" s="68"/>
      <c r="CZ37" s="68"/>
    </row>
    <row r="38" s="387" customFormat="true" ht="15" customHeight="true" x14ac:dyDescent="0.2">
      <c r="A38" s="1145"/>
      <c r="B38" s="453" t="s">
        <v>48</v>
      </c>
      <c r="C38" s="195">
        <v>50.532438165662171</v>
      </c>
      <c r="D38" s="194">
        <v>32.506345081306904</v>
      </c>
      <c r="E38" s="194">
        <v>23.164875038411324</v>
      </c>
      <c r="F38" s="194">
        <v>19.051458171382407</v>
      </c>
      <c r="G38" s="193">
        <v>14.449606951895152</v>
      </c>
      <c r="H38" s="192">
        <v>44.943449043740692</v>
      </c>
      <c r="I38" s="194">
        <v>27.227687128814388</v>
      </c>
      <c r="J38" s="194">
        <v>22.858812846134683</v>
      </c>
      <c r="K38" s="194">
        <v>22.602406165479955</v>
      </c>
      <c r="L38" s="191">
        <v>12.23292926183173</v>
      </c>
      <c r="M38" s="195">
        <v>56.345815494129134</v>
      </c>
      <c r="N38" s="194">
        <v>38.045521626905277</v>
      </c>
      <c r="O38" s="194">
        <v>27.225898110013546</v>
      </c>
      <c r="P38" s="194">
        <v>22.604540302331127</v>
      </c>
      <c r="Q38" s="193">
        <v>10.151817444419105</v>
      </c>
      <c r="R38" s="192">
        <v>13.323150093327039</v>
      </c>
      <c r="S38" s="194">
        <v>23.336416810274415</v>
      </c>
      <c r="T38" s="194">
        <v>36.641465508626929</v>
      </c>
      <c r="U38" s="194">
        <v>36.634095570961797</v>
      </c>
      <c r="V38" s="194">
        <v>18.906495877713972</v>
      </c>
      <c r="W38" s="194">
        <v>53.476540667754854</v>
      </c>
      <c r="X38" s="191">
        <v>36.248093099515458</v>
      </c>
      <c r="Y38" s="512"/>
      <c r="Z38" s="512"/>
      <c r="AA38" s="512"/>
      <c r="AB38" s="512"/>
      <c r="AC38" s="512"/>
      <c r="AD38" s="512"/>
      <c r="AE38" s="512"/>
      <c r="AF38" s="512"/>
      <c r="AG38" s="512"/>
      <c r="AH38" s="512"/>
      <c r="AI38" s="512"/>
      <c r="AJ38" s="512"/>
      <c r="AK38" s="512"/>
      <c r="AL38" s="512"/>
      <c r="AM38" s="512"/>
      <c r="AN38" s="512"/>
      <c r="AO38" s="512"/>
      <c r="AP38" s="512"/>
      <c r="AQ38" s="512"/>
      <c r="AR38" s="512"/>
      <c r="AS38" s="512"/>
      <c r="AT38" s="512"/>
      <c r="AU38" s="512"/>
      <c r="AV38" s="512"/>
      <c r="AW38" s="512"/>
      <c r="AX38" s="512"/>
      <c r="AY38" s="512"/>
      <c r="AZ38" s="252"/>
      <c r="BA38" s="1136"/>
      <c r="BB38" s="697" t="s">
        <v>48</v>
      </c>
      <c r="BC38" s="127" t="s">
        <v>35</v>
      </c>
      <c r="BD38" s="123" t="s">
        <v>35</v>
      </c>
      <c r="BE38" s="123" t="s">
        <v>35</v>
      </c>
      <c r="BF38" s="123" t="s">
        <v>35</v>
      </c>
      <c r="BG38" s="118" t="s">
        <v>35</v>
      </c>
      <c r="BH38" s="127" t="s">
        <v>35</v>
      </c>
      <c r="BI38" s="123" t="s">
        <v>35</v>
      </c>
      <c r="BJ38" s="123" t="s">
        <v>35</v>
      </c>
      <c r="BK38" s="123" t="s">
        <v>35</v>
      </c>
      <c r="BL38" s="118" t="s">
        <v>35</v>
      </c>
      <c r="BM38" s="127" t="s">
        <v>35</v>
      </c>
      <c r="BN38" s="123" t="s">
        <v>35</v>
      </c>
      <c r="BO38" s="123" t="s">
        <v>35</v>
      </c>
      <c r="BP38" s="123" t="s">
        <v>35</v>
      </c>
      <c r="BQ38" s="118" t="s">
        <v>35</v>
      </c>
      <c r="BR38" s="127" t="s">
        <v>35</v>
      </c>
      <c r="BS38" s="123" t="s">
        <v>35</v>
      </c>
      <c r="BT38" s="123" t="s">
        <v>35</v>
      </c>
      <c r="BU38" s="123" t="s">
        <v>35</v>
      </c>
      <c r="BV38" s="123" t="s">
        <v>35</v>
      </c>
      <c r="BW38" s="123" t="s">
        <v>35</v>
      </c>
      <c r="BX38" s="112" t="s">
        <v>35</v>
      </c>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8"/>
      <c r="CX38" s="68"/>
      <c r="CY38" s="68"/>
      <c r="CZ38" s="68"/>
    </row>
    <row r="39" s="382" customFormat="true" ht="15" customHeight="true" x14ac:dyDescent="0.2">
      <c r="A39" s="1145" t="s">
        <v>123</v>
      </c>
      <c r="B39" s="453" t="s">
        <v>49</v>
      </c>
      <c r="C39" s="143" t="s">
        <v>35</v>
      </c>
      <c r="D39" s="140" t="s">
        <v>35</v>
      </c>
      <c r="E39" s="140" t="s">
        <v>35</v>
      </c>
      <c r="F39" s="140" t="s">
        <v>35</v>
      </c>
      <c r="G39" s="137" t="s">
        <v>35</v>
      </c>
      <c r="H39" s="134" t="s">
        <v>35</v>
      </c>
      <c r="I39" s="140" t="s">
        <v>35</v>
      </c>
      <c r="J39" s="140" t="s">
        <v>35</v>
      </c>
      <c r="K39" s="140" t="s">
        <v>35</v>
      </c>
      <c r="L39" s="131" t="s">
        <v>35</v>
      </c>
      <c r="M39" s="143" t="s">
        <v>35</v>
      </c>
      <c r="N39" s="140" t="s">
        <v>35</v>
      </c>
      <c r="O39" s="140" t="s">
        <v>35</v>
      </c>
      <c r="P39" s="140" t="s">
        <v>35</v>
      </c>
      <c r="Q39" s="137" t="s">
        <v>35</v>
      </c>
      <c r="R39" s="134" t="s">
        <v>35</v>
      </c>
      <c r="S39" s="140" t="s">
        <v>35</v>
      </c>
      <c r="T39" s="140" t="s">
        <v>35</v>
      </c>
      <c r="U39" s="140" t="s">
        <v>35</v>
      </c>
      <c r="V39" s="140" t="s">
        <v>35</v>
      </c>
      <c r="W39" s="140" t="s">
        <v>35</v>
      </c>
      <c r="X39" s="131" t="s">
        <v>35</v>
      </c>
      <c r="Y39" s="71"/>
      <c r="Z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419"/>
      <c r="BA39" s="1136" t="s">
        <v>123</v>
      </c>
      <c r="BB39" s="697" t="s">
        <v>49</v>
      </c>
      <c r="BC39" s="127" t="s">
        <v>35</v>
      </c>
      <c r="BD39" s="123" t="s">
        <v>35</v>
      </c>
      <c r="BE39" s="123" t="s">
        <v>35</v>
      </c>
      <c r="BF39" s="123" t="s">
        <v>35</v>
      </c>
      <c r="BG39" s="118" t="s">
        <v>35</v>
      </c>
      <c r="BH39" s="127" t="s">
        <v>35</v>
      </c>
      <c r="BI39" s="123" t="s">
        <v>35</v>
      </c>
      <c r="BJ39" s="123" t="s">
        <v>35</v>
      </c>
      <c r="BK39" s="123" t="s">
        <v>35</v>
      </c>
      <c r="BL39" s="118" t="s">
        <v>35</v>
      </c>
      <c r="BM39" s="127" t="s">
        <v>35</v>
      </c>
      <c r="BN39" s="123" t="s">
        <v>35</v>
      </c>
      <c r="BO39" s="123" t="s">
        <v>35</v>
      </c>
      <c r="BP39" s="123" t="s">
        <v>35</v>
      </c>
      <c r="BQ39" s="118" t="s">
        <v>35</v>
      </c>
      <c r="BR39" s="127" t="s">
        <v>35</v>
      </c>
      <c r="BS39" s="123" t="s">
        <v>35</v>
      </c>
      <c r="BT39" s="123" t="s">
        <v>35</v>
      </c>
      <c r="BU39" s="123" t="s">
        <v>35</v>
      </c>
      <c r="BV39" s="123" t="s">
        <v>35</v>
      </c>
      <c r="BW39" s="123" t="s">
        <v>35</v>
      </c>
      <c r="BX39" s="112" t="s">
        <v>35</v>
      </c>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8"/>
      <c r="CX39" s="68"/>
      <c r="CY39" s="68"/>
      <c r="CZ39" s="68"/>
    </row>
    <row r="40" s="382" customFormat="true" ht="15" customHeight="true" x14ac:dyDescent="0.2">
      <c r="A40" s="1145"/>
      <c r="B40" s="453" t="s">
        <v>48</v>
      </c>
      <c r="C40" s="143" t="s">
        <v>35</v>
      </c>
      <c r="D40" s="140" t="s">
        <v>35</v>
      </c>
      <c r="E40" s="140" t="s">
        <v>35</v>
      </c>
      <c r="F40" s="140" t="s">
        <v>35</v>
      </c>
      <c r="G40" s="137" t="s">
        <v>35</v>
      </c>
      <c r="H40" s="134" t="s">
        <v>35</v>
      </c>
      <c r="I40" s="140" t="s">
        <v>35</v>
      </c>
      <c r="J40" s="140" t="s">
        <v>35</v>
      </c>
      <c r="K40" s="140" t="s">
        <v>35</v>
      </c>
      <c r="L40" s="131" t="s">
        <v>35</v>
      </c>
      <c r="M40" s="143" t="s">
        <v>35</v>
      </c>
      <c r="N40" s="140" t="s">
        <v>35</v>
      </c>
      <c r="O40" s="140" t="s">
        <v>35</v>
      </c>
      <c r="P40" s="140" t="s">
        <v>35</v>
      </c>
      <c r="Q40" s="137" t="s">
        <v>35</v>
      </c>
      <c r="R40" s="134" t="s">
        <v>35</v>
      </c>
      <c r="S40" s="140" t="s">
        <v>35</v>
      </c>
      <c r="T40" s="140" t="s">
        <v>35</v>
      </c>
      <c r="U40" s="140" t="s">
        <v>35</v>
      </c>
      <c r="V40" s="140" t="s">
        <v>35</v>
      </c>
      <c r="W40" s="140" t="s">
        <v>35</v>
      </c>
      <c r="X40" s="131" t="s">
        <v>35</v>
      </c>
      <c r="Y40" s="71"/>
      <c r="Z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c r="AY40" s="71"/>
      <c r="AZ40" s="419"/>
      <c r="BA40" s="1136"/>
      <c r="BB40" s="697" t="s">
        <v>48</v>
      </c>
      <c r="BC40" s="127" t="s">
        <v>35</v>
      </c>
      <c r="BD40" s="123" t="s">
        <v>35</v>
      </c>
      <c r="BE40" s="123" t="s">
        <v>35</v>
      </c>
      <c r="BF40" s="123" t="s">
        <v>35</v>
      </c>
      <c r="BG40" s="118" t="s">
        <v>35</v>
      </c>
      <c r="BH40" s="127" t="s">
        <v>35</v>
      </c>
      <c r="BI40" s="123" t="s">
        <v>35</v>
      </c>
      <c r="BJ40" s="123" t="s">
        <v>35</v>
      </c>
      <c r="BK40" s="123" t="s">
        <v>35</v>
      </c>
      <c r="BL40" s="118" t="s">
        <v>35</v>
      </c>
      <c r="BM40" s="127" t="s">
        <v>35</v>
      </c>
      <c r="BN40" s="123" t="s">
        <v>35</v>
      </c>
      <c r="BO40" s="123" t="s">
        <v>35</v>
      </c>
      <c r="BP40" s="123" t="s">
        <v>35</v>
      </c>
      <c r="BQ40" s="118" t="s">
        <v>35</v>
      </c>
      <c r="BR40" s="127" t="s">
        <v>35</v>
      </c>
      <c r="BS40" s="123" t="s">
        <v>35</v>
      </c>
      <c r="BT40" s="123" t="s">
        <v>35</v>
      </c>
      <c r="BU40" s="123" t="s">
        <v>35</v>
      </c>
      <c r="BV40" s="123" t="s">
        <v>35</v>
      </c>
      <c r="BW40" s="123" t="s">
        <v>35</v>
      </c>
      <c r="BX40" s="112" t="s">
        <v>35</v>
      </c>
      <c r="BY40" s="68"/>
      <c r="BZ40" s="68"/>
      <c r="CA40" s="68"/>
      <c r="CB40" s="68"/>
      <c r="CC40" s="68"/>
      <c r="CD40" s="68"/>
      <c r="CE40" s="68"/>
      <c r="CF40" s="68"/>
      <c r="CG40" s="68"/>
      <c r="CH40" s="68"/>
      <c r="CI40" s="68"/>
      <c r="CJ40" s="68"/>
      <c r="CK40" s="68"/>
      <c r="CL40" s="68"/>
      <c r="CM40" s="68"/>
      <c r="CN40" s="68"/>
      <c r="CO40" s="68"/>
      <c r="CP40" s="68"/>
      <c r="CQ40" s="68"/>
      <c r="CR40" s="68"/>
      <c r="CS40" s="68"/>
      <c r="CT40" s="68"/>
      <c r="CU40" s="68"/>
      <c r="CV40" s="68"/>
      <c r="CW40" s="68"/>
      <c r="CX40" s="68"/>
      <c r="CY40" s="68"/>
      <c r="CZ40" s="68"/>
    </row>
    <row r="41" s="387" customFormat="true" ht="15" customHeight="true" x14ac:dyDescent="0.2">
      <c r="A41" s="1145" t="s">
        <v>56</v>
      </c>
      <c r="B41" s="453" t="s">
        <v>49</v>
      </c>
      <c r="C41" s="195">
        <v>5.4712489275708496</v>
      </c>
      <c r="D41" s="194">
        <v>2.3937731747097946</v>
      </c>
      <c r="E41" s="194">
        <v>0.64498348360797397</v>
      </c>
      <c r="F41" s="194">
        <v>0.24366946819783389</v>
      </c>
      <c r="G41" s="193">
        <v>0.39972779765591848</v>
      </c>
      <c r="H41" s="192">
        <v>6.8760595143029706</v>
      </c>
      <c r="I41" s="194">
        <v>1.5134480284342573</v>
      </c>
      <c r="J41" s="194">
        <v>0.25403595729854261</v>
      </c>
      <c r="K41" s="194">
        <v>0.57347123820794521</v>
      </c>
      <c r="L41" s="191">
        <v>0.34476795116972192</v>
      </c>
      <c r="M41" s="195">
        <v>4.4492258151484103</v>
      </c>
      <c r="N41" s="194">
        <v>2.1659958492356406</v>
      </c>
      <c r="O41" s="194">
        <v>1.0852399148419023</v>
      </c>
      <c r="P41" s="194">
        <v>0.67368995267375986</v>
      </c>
      <c r="Q41" s="193">
        <v>0.1756330619921401</v>
      </c>
      <c r="R41" s="192">
        <v>1.8308392675848748</v>
      </c>
      <c r="S41" s="194">
        <v>0.29591916844857824</v>
      </c>
      <c r="T41" s="194">
        <v>2.5158374429257164</v>
      </c>
      <c r="U41" s="194">
        <v>1.4787978507316708</v>
      </c>
      <c r="V41" s="194">
        <v>2.1657798872903715</v>
      </c>
      <c r="W41" s="194">
        <v>5.3047347958711075</v>
      </c>
      <c r="X41" s="191">
        <v>1.4584527264645926</v>
      </c>
      <c r="Y41" s="512"/>
      <c r="Z41" s="512"/>
      <c r="AA41" s="512"/>
      <c r="AB41" s="512"/>
      <c r="AC41" s="512"/>
      <c r="AD41" s="512"/>
      <c r="AE41" s="512"/>
      <c r="AF41" s="512"/>
      <c r="AG41" s="512"/>
      <c r="AH41" s="512"/>
      <c r="AI41" s="512"/>
      <c r="AJ41" s="512"/>
      <c r="AK41" s="512"/>
      <c r="AL41" s="512"/>
      <c r="AM41" s="512"/>
      <c r="AN41" s="512"/>
      <c r="AO41" s="512"/>
      <c r="AP41" s="512"/>
      <c r="AQ41" s="512"/>
      <c r="AR41" s="512"/>
      <c r="AS41" s="512"/>
      <c r="AT41" s="512"/>
      <c r="AU41" s="512"/>
      <c r="AV41" s="512"/>
      <c r="AW41" s="512"/>
      <c r="AX41" s="512"/>
      <c r="AY41" s="512"/>
      <c r="AZ41" s="252"/>
      <c r="BA41" s="1136" t="s">
        <v>56</v>
      </c>
      <c r="BB41" s="697" t="s">
        <v>49</v>
      </c>
      <c r="BC41" s="127" t="s">
        <v>35</v>
      </c>
      <c r="BD41" s="123" t="s">
        <v>35</v>
      </c>
      <c r="BE41" s="123" t="s">
        <v>35</v>
      </c>
      <c r="BF41" s="123" t="s">
        <v>35</v>
      </c>
      <c r="BG41" s="118" t="s">
        <v>35</v>
      </c>
      <c r="BH41" s="127" t="s">
        <v>35</v>
      </c>
      <c r="BI41" s="123" t="s">
        <v>35</v>
      </c>
      <c r="BJ41" s="123" t="s">
        <v>35</v>
      </c>
      <c r="BK41" s="123" t="s">
        <v>35</v>
      </c>
      <c r="BL41" s="118" t="s">
        <v>35</v>
      </c>
      <c r="BM41" s="127" t="s">
        <v>35</v>
      </c>
      <c r="BN41" s="123" t="s">
        <v>35</v>
      </c>
      <c r="BO41" s="123" t="s">
        <v>35</v>
      </c>
      <c r="BP41" s="123" t="s">
        <v>35</v>
      </c>
      <c r="BQ41" s="118" t="s">
        <v>35</v>
      </c>
      <c r="BR41" s="127" t="s">
        <v>35</v>
      </c>
      <c r="BS41" s="123" t="s">
        <v>35</v>
      </c>
      <c r="BT41" s="123" t="s">
        <v>35</v>
      </c>
      <c r="BU41" s="123" t="s">
        <v>35</v>
      </c>
      <c r="BV41" s="123" t="s">
        <v>35</v>
      </c>
      <c r="BW41" s="123" t="s">
        <v>35</v>
      </c>
      <c r="BX41" s="112" t="s">
        <v>35</v>
      </c>
      <c r="BY41" s="68"/>
      <c r="BZ41" s="68"/>
      <c r="CA41" s="68"/>
      <c r="CB41" s="68"/>
      <c r="CC41" s="68"/>
      <c r="CD41" s="68"/>
      <c r="CE41" s="68"/>
      <c r="CF41" s="68"/>
      <c r="CG41" s="68"/>
      <c r="CH41" s="68"/>
      <c r="CI41" s="68"/>
      <c r="CJ41" s="68"/>
      <c r="CK41" s="68"/>
      <c r="CL41" s="68"/>
      <c r="CM41" s="68"/>
      <c r="CN41" s="68"/>
      <c r="CO41" s="68"/>
      <c r="CP41" s="68"/>
      <c r="CQ41" s="68"/>
      <c r="CR41" s="68"/>
      <c r="CS41" s="68"/>
      <c r="CT41" s="68"/>
      <c r="CU41" s="68"/>
      <c r="CV41" s="68"/>
      <c r="CW41" s="68"/>
      <c r="CX41" s="68"/>
      <c r="CY41" s="68"/>
      <c r="CZ41" s="68"/>
    </row>
    <row r="42" s="387" customFormat="true" ht="15" customHeight="true" x14ac:dyDescent="0.2">
      <c r="A42" s="1145"/>
      <c r="B42" s="453" t="s">
        <v>48</v>
      </c>
      <c r="C42" s="195">
        <v>94.528751072429174</v>
      </c>
      <c r="D42" s="194">
        <v>97.606226825290321</v>
      </c>
      <c r="E42" s="194">
        <v>99.355016516392013</v>
      </c>
      <c r="F42" s="194">
        <v>99.756330531802178</v>
      </c>
      <c r="G42" s="193">
        <v>99.600272202344058</v>
      </c>
      <c r="H42" s="192">
        <v>93.123940485696906</v>
      </c>
      <c r="I42" s="194">
        <v>98.486551971565731</v>
      </c>
      <c r="J42" s="194">
        <v>99.745964042701459</v>
      </c>
      <c r="K42" s="194">
        <v>99.426528761792071</v>
      </c>
      <c r="L42" s="191">
        <v>99.6552320488303</v>
      </c>
      <c r="M42" s="195">
        <v>95.550774184851676</v>
      </c>
      <c r="N42" s="194">
        <v>97.834004150764386</v>
      </c>
      <c r="O42" s="194">
        <v>98.914760085158107</v>
      </c>
      <c r="P42" s="194">
        <v>99.326310047326245</v>
      </c>
      <c r="Q42" s="193">
        <v>99.82436693800787</v>
      </c>
      <c r="R42" s="192">
        <v>98.169160732415136</v>
      </c>
      <c r="S42" s="194">
        <v>99.704080831551437</v>
      </c>
      <c r="T42" s="194">
        <v>97.484162557074356</v>
      </c>
      <c r="U42" s="194">
        <v>98.52120214926839</v>
      </c>
      <c r="V42" s="194">
        <v>97.834220112709829</v>
      </c>
      <c r="W42" s="194">
        <v>94.695265204128916</v>
      </c>
      <c r="X42" s="191">
        <v>98.541547273535386</v>
      </c>
      <c r="Y42" s="512"/>
      <c r="Z42" s="512"/>
      <c r="AA42" s="512"/>
      <c r="AB42" s="512"/>
      <c r="AC42" s="512"/>
      <c r="AD42" s="512"/>
      <c r="AE42" s="512"/>
      <c r="AF42" s="512"/>
      <c r="AG42" s="512"/>
      <c r="AH42" s="512"/>
      <c r="AI42" s="512"/>
      <c r="AJ42" s="512"/>
      <c r="AK42" s="512"/>
      <c r="AL42" s="512"/>
      <c r="AM42" s="512"/>
      <c r="AN42" s="512"/>
      <c r="AO42" s="512"/>
      <c r="AP42" s="512"/>
      <c r="AQ42" s="512"/>
      <c r="AR42" s="512"/>
      <c r="AS42" s="512"/>
      <c r="AT42" s="512"/>
      <c r="AU42" s="512"/>
      <c r="AV42" s="512"/>
      <c r="AW42" s="512"/>
      <c r="AX42" s="512"/>
      <c r="AY42" s="512"/>
      <c r="AZ42" s="252"/>
      <c r="BA42" s="1136"/>
      <c r="BB42" s="697" t="s">
        <v>48</v>
      </c>
      <c r="BC42" s="127" t="s">
        <v>35</v>
      </c>
      <c r="BD42" s="123" t="s">
        <v>35</v>
      </c>
      <c r="BE42" s="123" t="s">
        <v>35</v>
      </c>
      <c r="BF42" s="123" t="s">
        <v>35</v>
      </c>
      <c r="BG42" s="118" t="s">
        <v>35</v>
      </c>
      <c r="BH42" s="127" t="s">
        <v>35</v>
      </c>
      <c r="BI42" s="123" t="s">
        <v>35</v>
      </c>
      <c r="BJ42" s="123" t="s">
        <v>35</v>
      </c>
      <c r="BK42" s="123" t="s">
        <v>35</v>
      </c>
      <c r="BL42" s="118" t="s">
        <v>35</v>
      </c>
      <c r="BM42" s="127" t="s">
        <v>35</v>
      </c>
      <c r="BN42" s="123" t="s">
        <v>35</v>
      </c>
      <c r="BO42" s="123" t="s">
        <v>35</v>
      </c>
      <c r="BP42" s="123" t="s">
        <v>35</v>
      </c>
      <c r="BQ42" s="118" t="s">
        <v>35</v>
      </c>
      <c r="BR42" s="127" t="s">
        <v>35</v>
      </c>
      <c r="BS42" s="123" t="s">
        <v>35</v>
      </c>
      <c r="BT42" s="123" t="s">
        <v>35</v>
      </c>
      <c r="BU42" s="123" t="s">
        <v>35</v>
      </c>
      <c r="BV42" s="123" t="s">
        <v>35</v>
      </c>
      <c r="BW42" s="123" t="s">
        <v>35</v>
      </c>
      <c r="BX42" s="112" t="s">
        <v>35</v>
      </c>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8"/>
      <c r="CX42" s="68"/>
      <c r="CY42" s="68"/>
      <c r="CZ42" s="68"/>
    </row>
    <row r="43" s="387" customFormat="true" ht="15" customHeight="true" x14ac:dyDescent="0.2">
      <c r="A43" s="1145" t="s">
        <v>53</v>
      </c>
      <c r="B43" s="453" t="s">
        <v>49</v>
      </c>
      <c r="C43" s="195">
        <v>82.123138929208693</v>
      </c>
      <c r="D43" s="194">
        <v>89.035989980465274</v>
      </c>
      <c r="E43" s="194">
        <v>91.903592506640734</v>
      </c>
      <c r="F43" s="194">
        <v>91.37140751542853</v>
      </c>
      <c r="G43" s="193">
        <v>83.626610686770505</v>
      </c>
      <c r="H43" s="192">
        <v>85.423446095350457</v>
      </c>
      <c r="I43" s="194">
        <v>89.998383525080996</v>
      </c>
      <c r="J43" s="194">
        <v>89.231478287122783</v>
      </c>
      <c r="K43" s="194">
        <v>86.292183587943612</v>
      </c>
      <c r="L43" s="191">
        <v>79.958729537054992</v>
      </c>
      <c r="M43" s="195">
        <v>79.88304447181234</v>
      </c>
      <c r="N43" s="194">
        <v>83.555471401744114</v>
      </c>
      <c r="O43" s="194">
        <v>93.34787282775882</v>
      </c>
      <c r="P43" s="194">
        <v>94.383144433226562</v>
      </c>
      <c r="Q43" s="193">
        <v>96.611591217785744</v>
      </c>
      <c r="R43" s="192">
        <v>90.332403958207394</v>
      </c>
      <c r="S43" s="194">
        <v>96.924169178660961</v>
      </c>
      <c r="T43" s="194">
        <v>75.018356002741626</v>
      </c>
      <c r="U43" s="194">
        <v>88.013430831883682</v>
      </c>
      <c r="V43" s="194">
        <v>86.568914350897671</v>
      </c>
      <c r="W43" s="194">
        <v>81.799505522843447</v>
      </c>
      <c r="X43" s="191">
        <v>90.533673272177936</v>
      </c>
      <c r="Y43" s="512"/>
      <c r="Z43" s="512"/>
      <c r="AA43" s="512"/>
      <c r="AB43" s="512"/>
      <c r="AC43" s="512"/>
      <c r="AD43" s="512"/>
      <c r="AE43" s="512"/>
      <c r="AF43" s="512"/>
      <c r="AG43" s="512"/>
      <c r="AH43" s="512"/>
      <c r="AI43" s="512"/>
      <c r="AJ43" s="512"/>
      <c r="AK43" s="512"/>
      <c r="AL43" s="512"/>
      <c r="AM43" s="512"/>
      <c r="AN43" s="512"/>
      <c r="AO43" s="512"/>
      <c r="AP43" s="512"/>
      <c r="AQ43" s="512"/>
      <c r="AR43" s="512"/>
      <c r="AS43" s="512"/>
      <c r="AT43" s="512"/>
      <c r="AU43" s="512"/>
      <c r="AV43" s="512"/>
      <c r="AW43" s="512"/>
      <c r="AX43" s="512"/>
      <c r="AY43" s="512"/>
      <c r="AZ43" s="252"/>
      <c r="BA43" s="1136" t="s">
        <v>53</v>
      </c>
      <c r="BB43" s="697" t="s">
        <v>49</v>
      </c>
      <c r="BC43" s="127" t="s">
        <v>35</v>
      </c>
      <c r="BD43" s="123" t="s">
        <v>35</v>
      </c>
      <c r="BE43" s="123" t="s">
        <v>35</v>
      </c>
      <c r="BF43" s="123" t="s">
        <v>35</v>
      </c>
      <c r="BG43" s="118" t="s">
        <v>35</v>
      </c>
      <c r="BH43" s="127" t="s">
        <v>35</v>
      </c>
      <c r="BI43" s="123" t="s">
        <v>35</v>
      </c>
      <c r="BJ43" s="123" t="s">
        <v>35</v>
      </c>
      <c r="BK43" s="123" t="s">
        <v>35</v>
      </c>
      <c r="BL43" s="118" t="s">
        <v>35</v>
      </c>
      <c r="BM43" s="127" t="s">
        <v>35</v>
      </c>
      <c r="BN43" s="123" t="s">
        <v>35</v>
      </c>
      <c r="BO43" s="123" t="s">
        <v>35</v>
      </c>
      <c r="BP43" s="123" t="s">
        <v>35</v>
      </c>
      <c r="BQ43" s="118" t="s">
        <v>35</v>
      </c>
      <c r="BR43" s="127" t="s">
        <v>35</v>
      </c>
      <c r="BS43" s="123" t="s">
        <v>35</v>
      </c>
      <c r="BT43" s="123" t="s">
        <v>35</v>
      </c>
      <c r="BU43" s="123" t="s">
        <v>35</v>
      </c>
      <c r="BV43" s="123" t="s">
        <v>35</v>
      </c>
      <c r="BW43" s="123" t="s">
        <v>35</v>
      </c>
      <c r="BX43" s="112" t="s">
        <v>35</v>
      </c>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8"/>
      <c r="CY43" s="68"/>
      <c r="CZ43" s="68"/>
    </row>
    <row r="44" s="387" customFormat="true" ht="15" customHeight="true" x14ac:dyDescent="0.2">
      <c r="A44" s="1145"/>
      <c r="B44" s="453" t="s">
        <v>48</v>
      </c>
      <c r="C44" s="195">
        <v>17.876861070791371</v>
      </c>
      <c r="D44" s="194">
        <v>10.964010019534633</v>
      </c>
      <c r="E44" s="194">
        <v>8.0964074933592567</v>
      </c>
      <c r="F44" s="194">
        <v>8.6285924845714117</v>
      </c>
      <c r="G44" s="193">
        <v>16.373389313229328</v>
      </c>
      <c r="H44" s="192">
        <v>14.576553904649353</v>
      </c>
      <c r="I44" s="194">
        <v>10.001616474918841</v>
      </c>
      <c r="J44" s="194">
        <v>10.768521712877295</v>
      </c>
      <c r="K44" s="194">
        <v>13.707816412056371</v>
      </c>
      <c r="L44" s="191">
        <v>20.041270462945214</v>
      </c>
      <c r="M44" s="195">
        <v>20.116955528187862</v>
      </c>
      <c r="N44" s="194">
        <v>16.444528598255989</v>
      </c>
      <c r="O44" s="194">
        <v>6.6521271722411717</v>
      </c>
      <c r="P44" s="194">
        <v>5.6168555667734879</v>
      </c>
      <c r="Q44" s="193">
        <v>3.3884087822142401</v>
      </c>
      <c r="R44" s="192">
        <v>9.6675960417925637</v>
      </c>
      <c r="S44" s="194">
        <v>3.0758308213389314</v>
      </c>
      <c r="T44" s="194">
        <v>24.981643997258423</v>
      </c>
      <c r="U44" s="194">
        <v>11.98656916811635</v>
      </c>
      <c r="V44" s="194">
        <v>13.431085649102274</v>
      </c>
      <c r="W44" s="194">
        <v>18.200494477156724</v>
      </c>
      <c r="X44" s="191">
        <v>9.4663267278220768</v>
      </c>
      <c r="Y44" s="512"/>
      <c r="Z44" s="512"/>
      <c r="AA44" s="512"/>
      <c r="AB44" s="512"/>
      <c r="AC44" s="512"/>
      <c r="AD44" s="512"/>
      <c r="AE44" s="512"/>
      <c r="AF44" s="512"/>
      <c r="AG44" s="512"/>
      <c r="AH44" s="512"/>
      <c r="AI44" s="512"/>
      <c r="AJ44" s="512"/>
      <c r="AK44" s="512"/>
      <c r="AL44" s="512"/>
      <c r="AM44" s="512"/>
      <c r="AN44" s="512"/>
      <c r="AO44" s="512"/>
      <c r="AP44" s="512"/>
      <c r="AQ44" s="512"/>
      <c r="AR44" s="512"/>
      <c r="AS44" s="512"/>
      <c r="AT44" s="512"/>
      <c r="AU44" s="512"/>
      <c r="AV44" s="512"/>
      <c r="AW44" s="512"/>
      <c r="AX44" s="512"/>
      <c r="AY44" s="512"/>
      <c r="AZ44" s="252"/>
      <c r="BA44" s="1136"/>
      <c r="BB44" s="697" t="s">
        <v>48</v>
      </c>
      <c r="BC44" s="127" t="s">
        <v>35</v>
      </c>
      <c r="BD44" s="123" t="s">
        <v>35</v>
      </c>
      <c r="BE44" s="123" t="s">
        <v>35</v>
      </c>
      <c r="BF44" s="123" t="s">
        <v>35</v>
      </c>
      <c r="BG44" s="118" t="s">
        <v>35</v>
      </c>
      <c r="BH44" s="127" t="s">
        <v>35</v>
      </c>
      <c r="BI44" s="123" t="s">
        <v>35</v>
      </c>
      <c r="BJ44" s="123" t="s">
        <v>35</v>
      </c>
      <c r="BK44" s="123" t="s">
        <v>35</v>
      </c>
      <c r="BL44" s="118" t="s">
        <v>35</v>
      </c>
      <c r="BM44" s="127" t="s">
        <v>35</v>
      </c>
      <c r="BN44" s="123" t="s">
        <v>35</v>
      </c>
      <c r="BO44" s="123" t="s">
        <v>35</v>
      </c>
      <c r="BP44" s="123" t="s">
        <v>35</v>
      </c>
      <c r="BQ44" s="118" t="s">
        <v>35</v>
      </c>
      <c r="BR44" s="127" t="s">
        <v>35</v>
      </c>
      <c r="BS44" s="123" t="s">
        <v>35</v>
      </c>
      <c r="BT44" s="123" t="s">
        <v>35</v>
      </c>
      <c r="BU44" s="123" t="s">
        <v>35</v>
      </c>
      <c r="BV44" s="123" t="s">
        <v>35</v>
      </c>
      <c r="BW44" s="123" t="s">
        <v>35</v>
      </c>
      <c r="BX44" s="112" t="s">
        <v>35</v>
      </c>
      <c r="BY44" s="68"/>
      <c r="BZ44" s="68"/>
      <c r="CA44" s="68"/>
      <c r="CB44" s="68"/>
      <c r="CC44" s="68"/>
      <c r="CD44" s="68"/>
      <c r="CE44" s="68"/>
      <c r="CF44" s="68"/>
      <c r="CG44" s="68"/>
      <c r="CH44" s="68"/>
      <c r="CI44" s="68"/>
      <c r="CJ44" s="68"/>
      <c r="CK44" s="68"/>
      <c r="CL44" s="68"/>
      <c r="CM44" s="68"/>
      <c r="CN44" s="68"/>
      <c r="CO44" s="68"/>
      <c r="CP44" s="68"/>
      <c r="CQ44" s="68"/>
      <c r="CR44" s="68"/>
      <c r="CS44" s="68"/>
      <c r="CT44" s="68"/>
      <c r="CU44" s="68"/>
      <c r="CV44" s="68"/>
      <c r="CW44" s="68"/>
      <c r="CX44" s="68"/>
      <c r="CY44" s="68"/>
      <c r="CZ44" s="68"/>
    </row>
    <row r="45" s="387" customFormat="true" ht="15" customHeight="true" x14ac:dyDescent="0.2">
      <c r="A45" s="1145" t="s">
        <v>52</v>
      </c>
      <c r="B45" s="453" t="s">
        <v>49</v>
      </c>
      <c r="C45" s="195">
        <v>82.123138929208693</v>
      </c>
      <c r="D45" s="194">
        <v>89.035989980465274</v>
      </c>
      <c r="E45" s="194">
        <v>91.903592506640734</v>
      </c>
      <c r="F45" s="194">
        <v>91.37140751542853</v>
      </c>
      <c r="G45" s="193">
        <v>83.626610686770505</v>
      </c>
      <c r="H45" s="192">
        <v>85.423446095350457</v>
      </c>
      <c r="I45" s="194">
        <v>89.998383525080996</v>
      </c>
      <c r="J45" s="194">
        <v>89.231478287122783</v>
      </c>
      <c r="K45" s="194">
        <v>86.292183587943612</v>
      </c>
      <c r="L45" s="191">
        <v>79.958729537054992</v>
      </c>
      <c r="M45" s="195">
        <v>79.88304447181234</v>
      </c>
      <c r="N45" s="194">
        <v>83.555471401744114</v>
      </c>
      <c r="O45" s="194">
        <v>93.34787282775882</v>
      </c>
      <c r="P45" s="194">
        <v>94.383144433226562</v>
      </c>
      <c r="Q45" s="193">
        <v>96.611591217785744</v>
      </c>
      <c r="R45" s="192">
        <v>90.332403958207394</v>
      </c>
      <c r="S45" s="194">
        <v>96.924169178660961</v>
      </c>
      <c r="T45" s="194">
        <v>75.018356002741626</v>
      </c>
      <c r="U45" s="194">
        <v>88.013430831883682</v>
      </c>
      <c r="V45" s="194">
        <v>86.568914350897671</v>
      </c>
      <c r="W45" s="194">
        <v>81.799505522843447</v>
      </c>
      <c r="X45" s="191">
        <v>90.533673272177936</v>
      </c>
      <c r="Y45" s="512"/>
      <c r="Z45" s="512"/>
      <c r="AA45" s="512"/>
      <c r="AB45" s="512"/>
      <c r="AC45" s="512"/>
      <c r="AD45" s="512"/>
      <c r="AE45" s="512"/>
      <c r="AF45" s="512"/>
      <c r="AG45" s="512"/>
      <c r="AH45" s="512"/>
      <c r="AI45" s="512"/>
      <c r="AJ45" s="512"/>
      <c r="AK45" s="512"/>
      <c r="AL45" s="512"/>
      <c r="AM45" s="512"/>
      <c r="AN45" s="512"/>
      <c r="AO45" s="512"/>
      <c r="AP45" s="512"/>
      <c r="AQ45" s="512"/>
      <c r="AR45" s="512"/>
      <c r="AS45" s="512"/>
      <c r="AT45" s="512"/>
      <c r="AU45" s="512"/>
      <c r="AV45" s="512"/>
      <c r="AW45" s="512"/>
      <c r="AX45" s="512"/>
      <c r="AY45" s="512"/>
      <c r="AZ45" s="252"/>
      <c r="BA45" s="1136" t="s">
        <v>52</v>
      </c>
      <c r="BB45" s="697" t="s">
        <v>49</v>
      </c>
      <c r="BC45" s="127" t="s">
        <v>35</v>
      </c>
      <c r="BD45" s="123" t="s">
        <v>35</v>
      </c>
      <c r="BE45" s="123" t="s">
        <v>35</v>
      </c>
      <c r="BF45" s="123" t="s">
        <v>35</v>
      </c>
      <c r="BG45" s="118" t="s">
        <v>35</v>
      </c>
      <c r="BH45" s="127" t="s">
        <v>35</v>
      </c>
      <c r="BI45" s="123" t="s">
        <v>35</v>
      </c>
      <c r="BJ45" s="123" t="s">
        <v>35</v>
      </c>
      <c r="BK45" s="123" t="s">
        <v>35</v>
      </c>
      <c r="BL45" s="118" t="s">
        <v>35</v>
      </c>
      <c r="BM45" s="127" t="s">
        <v>35</v>
      </c>
      <c r="BN45" s="123" t="s">
        <v>35</v>
      </c>
      <c r="BO45" s="123" t="s">
        <v>35</v>
      </c>
      <c r="BP45" s="123" t="s">
        <v>35</v>
      </c>
      <c r="BQ45" s="118" t="s">
        <v>35</v>
      </c>
      <c r="BR45" s="127" t="s">
        <v>35</v>
      </c>
      <c r="BS45" s="123" t="s">
        <v>35</v>
      </c>
      <c r="BT45" s="123" t="s">
        <v>35</v>
      </c>
      <c r="BU45" s="123" t="s">
        <v>35</v>
      </c>
      <c r="BV45" s="123" t="s">
        <v>35</v>
      </c>
      <c r="BW45" s="123" t="s">
        <v>35</v>
      </c>
      <c r="BX45" s="112" t="s">
        <v>35</v>
      </c>
      <c r="BY45" s="68"/>
      <c r="BZ45" s="68"/>
      <c r="CA45" s="68"/>
      <c r="CB45" s="68"/>
      <c r="CC45" s="68"/>
      <c r="CD45" s="68"/>
      <c r="CE45" s="68"/>
      <c r="CF45" s="68"/>
      <c r="CG45" s="68"/>
      <c r="CH45" s="68"/>
      <c r="CI45" s="68"/>
      <c r="CJ45" s="68"/>
      <c r="CK45" s="68"/>
      <c r="CL45" s="68"/>
      <c r="CM45" s="68"/>
      <c r="CN45" s="68"/>
      <c r="CO45" s="68"/>
      <c r="CP45" s="68"/>
      <c r="CQ45" s="68"/>
      <c r="CR45" s="68"/>
      <c r="CS45" s="68"/>
      <c r="CT45" s="68"/>
      <c r="CU45" s="68"/>
      <c r="CV45" s="68"/>
      <c r="CW45" s="68"/>
      <c r="CX45" s="68"/>
      <c r="CY45" s="68"/>
      <c r="CZ45" s="68"/>
    </row>
    <row r="46" s="387" customFormat="true" ht="15" customHeight="true" x14ac:dyDescent="0.2">
      <c r="A46" s="1145"/>
      <c r="B46" s="453" t="s">
        <v>48</v>
      </c>
      <c r="C46" s="195">
        <v>17.876861070791371</v>
      </c>
      <c r="D46" s="194">
        <v>10.964010019534633</v>
      </c>
      <c r="E46" s="194">
        <v>8.0964074933592567</v>
      </c>
      <c r="F46" s="194">
        <v>8.6285924845714117</v>
      </c>
      <c r="G46" s="193">
        <v>16.373389313229328</v>
      </c>
      <c r="H46" s="192">
        <v>14.576553904649353</v>
      </c>
      <c r="I46" s="194">
        <v>10.001616474918841</v>
      </c>
      <c r="J46" s="194">
        <v>10.768521712877295</v>
      </c>
      <c r="K46" s="194">
        <v>13.707816412056371</v>
      </c>
      <c r="L46" s="191">
        <v>20.041270462945214</v>
      </c>
      <c r="M46" s="195">
        <v>20.116955528187862</v>
      </c>
      <c r="N46" s="194">
        <v>16.444528598255989</v>
      </c>
      <c r="O46" s="194">
        <v>6.6521271722411717</v>
      </c>
      <c r="P46" s="194">
        <v>5.6168555667734879</v>
      </c>
      <c r="Q46" s="193">
        <v>3.3884087822142401</v>
      </c>
      <c r="R46" s="192">
        <v>9.6675960417925637</v>
      </c>
      <c r="S46" s="194">
        <v>3.0758308213389314</v>
      </c>
      <c r="T46" s="194">
        <v>24.981643997258423</v>
      </c>
      <c r="U46" s="194">
        <v>11.98656916811635</v>
      </c>
      <c r="V46" s="194">
        <v>13.431085649102274</v>
      </c>
      <c r="W46" s="194">
        <v>18.200494477156724</v>
      </c>
      <c r="X46" s="191">
        <v>9.4663267278220768</v>
      </c>
      <c r="Y46" s="512"/>
      <c r="Z46" s="512"/>
      <c r="AA46" s="512"/>
      <c r="AB46" s="512"/>
      <c r="AC46" s="512"/>
      <c r="AD46" s="512"/>
      <c r="AE46" s="512"/>
      <c r="AF46" s="512"/>
      <c r="AG46" s="512"/>
      <c r="AH46" s="512"/>
      <c r="AI46" s="512"/>
      <c r="AJ46" s="512"/>
      <c r="AK46" s="512"/>
      <c r="AL46" s="512"/>
      <c r="AM46" s="512"/>
      <c r="AN46" s="512"/>
      <c r="AO46" s="512"/>
      <c r="AP46" s="512"/>
      <c r="AQ46" s="512"/>
      <c r="AR46" s="512"/>
      <c r="AS46" s="512"/>
      <c r="AT46" s="512"/>
      <c r="AU46" s="512"/>
      <c r="AV46" s="512"/>
      <c r="AW46" s="512"/>
      <c r="AX46" s="512"/>
      <c r="AY46" s="512"/>
      <c r="AZ46" s="252"/>
      <c r="BA46" s="1136"/>
      <c r="BB46" s="697" t="s">
        <v>48</v>
      </c>
      <c r="BC46" s="127" t="s">
        <v>35</v>
      </c>
      <c r="BD46" s="123" t="s">
        <v>35</v>
      </c>
      <c r="BE46" s="123" t="s">
        <v>35</v>
      </c>
      <c r="BF46" s="123" t="s">
        <v>35</v>
      </c>
      <c r="BG46" s="118" t="s">
        <v>35</v>
      </c>
      <c r="BH46" s="127" t="s">
        <v>35</v>
      </c>
      <c r="BI46" s="123" t="s">
        <v>35</v>
      </c>
      <c r="BJ46" s="123" t="s">
        <v>35</v>
      </c>
      <c r="BK46" s="123" t="s">
        <v>35</v>
      </c>
      <c r="BL46" s="118" t="s">
        <v>35</v>
      </c>
      <c r="BM46" s="127" t="s">
        <v>35</v>
      </c>
      <c r="BN46" s="123" t="s">
        <v>35</v>
      </c>
      <c r="BO46" s="123" t="s">
        <v>35</v>
      </c>
      <c r="BP46" s="123" t="s">
        <v>35</v>
      </c>
      <c r="BQ46" s="118" t="s">
        <v>35</v>
      </c>
      <c r="BR46" s="127" t="s">
        <v>35</v>
      </c>
      <c r="BS46" s="123" t="s">
        <v>35</v>
      </c>
      <c r="BT46" s="123" t="s">
        <v>35</v>
      </c>
      <c r="BU46" s="123" t="s">
        <v>35</v>
      </c>
      <c r="BV46" s="123" t="s">
        <v>35</v>
      </c>
      <c r="BW46" s="123" t="s">
        <v>35</v>
      </c>
      <c r="BX46" s="112" t="s">
        <v>35</v>
      </c>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8"/>
      <c r="CX46" s="68"/>
      <c r="CY46" s="68"/>
      <c r="CZ46" s="68"/>
    </row>
    <row r="47" s="382" customFormat="true" ht="15" customHeight="true" x14ac:dyDescent="0.2">
      <c r="A47" s="1145" t="s">
        <v>102</v>
      </c>
      <c r="B47" s="453" t="s">
        <v>101</v>
      </c>
      <c r="C47" s="143" t="s">
        <v>35</v>
      </c>
      <c r="D47" s="140" t="s">
        <v>35</v>
      </c>
      <c r="E47" s="140" t="s">
        <v>35</v>
      </c>
      <c r="F47" s="140" t="s">
        <v>35</v>
      </c>
      <c r="G47" s="137" t="s">
        <v>35</v>
      </c>
      <c r="H47" s="134" t="s">
        <v>35</v>
      </c>
      <c r="I47" s="140" t="s">
        <v>35</v>
      </c>
      <c r="J47" s="140" t="s">
        <v>35</v>
      </c>
      <c r="K47" s="140" t="s">
        <v>35</v>
      </c>
      <c r="L47" s="131" t="s">
        <v>35</v>
      </c>
      <c r="M47" s="143" t="s">
        <v>35</v>
      </c>
      <c r="N47" s="140" t="s">
        <v>35</v>
      </c>
      <c r="O47" s="140" t="s">
        <v>35</v>
      </c>
      <c r="P47" s="140" t="s">
        <v>35</v>
      </c>
      <c r="Q47" s="137" t="s">
        <v>35</v>
      </c>
      <c r="R47" s="134" t="s">
        <v>35</v>
      </c>
      <c r="S47" s="140" t="s">
        <v>35</v>
      </c>
      <c r="T47" s="140" t="s">
        <v>35</v>
      </c>
      <c r="U47" s="140" t="s">
        <v>35</v>
      </c>
      <c r="V47" s="140" t="s">
        <v>35</v>
      </c>
      <c r="W47" s="140" t="s">
        <v>35</v>
      </c>
      <c r="X47" s="131" t="s">
        <v>35</v>
      </c>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419"/>
      <c r="BA47" s="1136" t="s">
        <v>102</v>
      </c>
      <c r="BB47" s="697" t="s">
        <v>101</v>
      </c>
      <c r="BC47" s="127" t="s">
        <v>35</v>
      </c>
      <c r="BD47" s="123" t="s">
        <v>35</v>
      </c>
      <c r="BE47" s="123" t="s">
        <v>35</v>
      </c>
      <c r="BF47" s="123" t="s">
        <v>35</v>
      </c>
      <c r="BG47" s="118" t="s">
        <v>35</v>
      </c>
      <c r="BH47" s="127" t="s">
        <v>35</v>
      </c>
      <c r="BI47" s="123" t="s">
        <v>35</v>
      </c>
      <c r="BJ47" s="123" t="s">
        <v>35</v>
      </c>
      <c r="BK47" s="123" t="s">
        <v>35</v>
      </c>
      <c r="BL47" s="118" t="s">
        <v>35</v>
      </c>
      <c r="BM47" s="127" t="s">
        <v>35</v>
      </c>
      <c r="BN47" s="123" t="s">
        <v>35</v>
      </c>
      <c r="BO47" s="123" t="s">
        <v>35</v>
      </c>
      <c r="BP47" s="123" t="s">
        <v>35</v>
      </c>
      <c r="BQ47" s="118" t="s">
        <v>35</v>
      </c>
      <c r="BR47" s="127" t="s">
        <v>35</v>
      </c>
      <c r="BS47" s="123" t="s">
        <v>35</v>
      </c>
      <c r="BT47" s="123" t="s">
        <v>35</v>
      </c>
      <c r="BU47" s="123" t="s">
        <v>35</v>
      </c>
      <c r="BV47" s="123" t="s">
        <v>35</v>
      </c>
      <c r="BW47" s="123" t="s">
        <v>35</v>
      </c>
      <c r="BX47" s="112" t="s">
        <v>35</v>
      </c>
      <c r="BY47" s="68"/>
      <c r="BZ47" s="68"/>
      <c r="CA47" s="68"/>
      <c r="CB47" s="68"/>
      <c r="CC47" s="68"/>
      <c r="CD47" s="68"/>
      <c r="CE47" s="68"/>
      <c r="CF47" s="68"/>
      <c r="CG47" s="68"/>
      <c r="CH47" s="68"/>
      <c r="CI47" s="68"/>
      <c r="CJ47" s="68"/>
      <c r="CK47" s="68"/>
      <c r="CL47" s="68"/>
      <c r="CM47" s="68"/>
      <c r="CN47" s="68"/>
      <c r="CO47" s="68"/>
      <c r="CP47" s="68"/>
      <c r="CQ47" s="68"/>
      <c r="CR47" s="68"/>
      <c r="CS47" s="68"/>
      <c r="CT47" s="68"/>
      <c r="CU47" s="68"/>
      <c r="CV47" s="68"/>
      <c r="CW47" s="68"/>
      <c r="CX47" s="68"/>
      <c r="CY47" s="68"/>
      <c r="CZ47" s="68"/>
    </row>
    <row r="48" s="382" customFormat="true" ht="15" customHeight="true" x14ac:dyDescent="0.2">
      <c r="A48" s="1145"/>
      <c r="B48" s="453" t="s">
        <v>100</v>
      </c>
      <c r="C48" s="143" t="s">
        <v>35</v>
      </c>
      <c r="D48" s="140" t="s">
        <v>35</v>
      </c>
      <c r="E48" s="140" t="s">
        <v>35</v>
      </c>
      <c r="F48" s="140" t="s">
        <v>35</v>
      </c>
      <c r="G48" s="137" t="s">
        <v>35</v>
      </c>
      <c r="H48" s="134" t="s">
        <v>35</v>
      </c>
      <c r="I48" s="140" t="s">
        <v>35</v>
      </c>
      <c r="J48" s="140" t="s">
        <v>35</v>
      </c>
      <c r="K48" s="140" t="s">
        <v>35</v>
      </c>
      <c r="L48" s="131" t="s">
        <v>35</v>
      </c>
      <c r="M48" s="143" t="s">
        <v>35</v>
      </c>
      <c r="N48" s="140" t="s">
        <v>35</v>
      </c>
      <c r="O48" s="140" t="s">
        <v>35</v>
      </c>
      <c r="P48" s="140" t="s">
        <v>35</v>
      </c>
      <c r="Q48" s="137" t="s">
        <v>35</v>
      </c>
      <c r="R48" s="134" t="s">
        <v>35</v>
      </c>
      <c r="S48" s="140" t="s">
        <v>35</v>
      </c>
      <c r="T48" s="140" t="s">
        <v>35</v>
      </c>
      <c r="U48" s="140" t="s">
        <v>35</v>
      </c>
      <c r="V48" s="140" t="s">
        <v>35</v>
      </c>
      <c r="W48" s="140" t="s">
        <v>35</v>
      </c>
      <c r="X48" s="131" t="s">
        <v>35</v>
      </c>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419"/>
      <c r="BA48" s="1136"/>
      <c r="BB48" s="697" t="s">
        <v>100</v>
      </c>
      <c r="BC48" s="127" t="s">
        <v>35</v>
      </c>
      <c r="BD48" s="123" t="s">
        <v>35</v>
      </c>
      <c r="BE48" s="123" t="s">
        <v>35</v>
      </c>
      <c r="BF48" s="123" t="s">
        <v>35</v>
      </c>
      <c r="BG48" s="118" t="s">
        <v>35</v>
      </c>
      <c r="BH48" s="127" t="s">
        <v>35</v>
      </c>
      <c r="BI48" s="123" t="s">
        <v>35</v>
      </c>
      <c r="BJ48" s="123" t="s">
        <v>35</v>
      </c>
      <c r="BK48" s="123" t="s">
        <v>35</v>
      </c>
      <c r="BL48" s="118" t="s">
        <v>35</v>
      </c>
      <c r="BM48" s="127" t="s">
        <v>35</v>
      </c>
      <c r="BN48" s="123" t="s">
        <v>35</v>
      </c>
      <c r="BO48" s="123" t="s">
        <v>35</v>
      </c>
      <c r="BP48" s="123" t="s">
        <v>35</v>
      </c>
      <c r="BQ48" s="118" t="s">
        <v>35</v>
      </c>
      <c r="BR48" s="127" t="s">
        <v>35</v>
      </c>
      <c r="BS48" s="123" t="s">
        <v>35</v>
      </c>
      <c r="BT48" s="123" t="s">
        <v>35</v>
      </c>
      <c r="BU48" s="123" t="s">
        <v>35</v>
      </c>
      <c r="BV48" s="123" t="s">
        <v>35</v>
      </c>
      <c r="BW48" s="123" t="s">
        <v>35</v>
      </c>
      <c r="BX48" s="112" t="s">
        <v>35</v>
      </c>
      <c r="BY48" s="68"/>
      <c r="BZ48" s="68"/>
      <c r="CA48" s="68"/>
      <c r="CB48" s="68"/>
      <c r="CC48" s="68"/>
      <c r="CD48" s="68"/>
      <c r="CE48" s="68"/>
      <c r="CF48" s="68"/>
      <c r="CG48" s="68"/>
      <c r="CH48" s="68"/>
      <c r="CI48" s="68"/>
      <c r="CJ48" s="68"/>
      <c r="CK48" s="68"/>
      <c r="CL48" s="68"/>
      <c r="CM48" s="68"/>
      <c r="CN48" s="68"/>
      <c r="CO48" s="68"/>
      <c r="CP48" s="68"/>
      <c r="CQ48" s="68"/>
      <c r="CR48" s="68"/>
      <c r="CS48" s="68"/>
      <c r="CT48" s="68"/>
      <c r="CU48" s="68"/>
      <c r="CV48" s="68"/>
      <c r="CW48" s="68"/>
      <c r="CX48" s="68"/>
      <c r="CY48" s="68"/>
      <c r="CZ48" s="68"/>
    </row>
    <row r="49" s="382" customFormat="true" ht="15" customHeight="true" x14ac:dyDescent="0.2">
      <c r="A49" s="1145"/>
      <c r="B49" s="453" t="s">
        <v>68</v>
      </c>
      <c r="C49" s="143" t="s">
        <v>35</v>
      </c>
      <c r="D49" s="140" t="s">
        <v>35</v>
      </c>
      <c r="E49" s="140" t="s">
        <v>35</v>
      </c>
      <c r="F49" s="140" t="s">
        <v>35</v>
      </c>
      <c r="G49" s="137" t="s">
        <v>35</v>
      </c>
      <c r="H49" s="134" t="s">
        <v>35</v>
      </c>
      <c r="I49" s="140" t="s">
        <v>35</v>
      </c>
      <c r="J49" s="140" t="s">
        <v>35</v>
      </c>
      <c r="K49" s="140" t="s">
        <v>35</v>
      </c>
      <c r="L49" s="131" t="s">
        <v>35</v>
      </c>
      <c r="M49" s="143" t="s">
        <v>35</v>
      </c>
      <c r="N49" s="140" t="s">
        <v>35</v>
      </c>
      <c r="O49" s="140" t="s">
        <v>35</v>
      </c>
      <c r="P49" s="140" t="s">
        <v>35</v>
      </c>
      <c r="Q49" s="137" t="s">
        <v>35</v>
      </c>
      <c r="R49" s="134" t="s">
        <v>35</v>
      </c>
      <c r="S49" s="140" t="s">
        <v>35</v>
      </c>
      <c r="T49" s="140" t="s">
        <v>35</v>
      </c>
      <c r="U49" s="140" t="s">
        <v>35</v>
      </c>
      <c r="V49" s="140" t="s">
        <v>35</v>
      </c>
      <c r="W49" s="140" t="s">
        <v>35</v>
      </c>
      <c r="X49" s="131" t="s">
        <v>35</v>
      </c>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419"/>
      <c r="BA49" s="1136"/>
      <c r="BB49" s="697" t="s">
        <v>68</v>
      </c>
      <c r="BC49" s="127" t="s">
        <v>35</v>
      </c>
      <c r="BD49" s="123" t="s">
        <v>35</v>
      </c>
      <c r="BE49" s="123" t="s">
        <v>35</v>
      </c>
      <c r="BF49" s="123" t="s">
        <v>35</v>
      </c>
      <c r="BG49" s="118" t="s">
        <v>35</v>
      </c>
      <c r="BH49" s="127" t="s">
        <v>35</v>
      </c>
      <c r="BI49" s="123" t="s">
        <v>35</v>
      </c>
      <c r="BJ49" s="123" t="s">
        <v>35</v>
      </c>
      <c r="BK49" s="123" t="s">
        <v>35</v>
      </c>
      <c r="BL49" s="118" t="s">
        <v>35</v>
      </c>
      <c r="BM49" s="127" t="s">
        <v>35</v>
      </c>
      <c r="BN49" s="123" t="s">
        <v>35</v>
      </c>
      <c r="BO49" s="123" t="s">
        <v>35</v>
      </c>
      <c r="BP49" s="123" t="s">
        <v>35</v>
      </c>
      <c r="BQ49" s="118" t="s">
        <v>35</v>
      </c>
      <c r="BR49" s="127" t="s">
        <v>35</v>
      </c>
      <c r="BS49" s="123" t="s">
        <v>35</v>
      </c>
      <c r="BT49" s="123" t="s">
        <v>35</v>
      </c>
      <c r="BU49" s="123" t="s">
        <v>35</v>
      </c>
      <c r="BV49" s="123" t="s">
        <v>35</v>
      </c>
      <c r="BW49" s="123" t="s">
        <v>35</v>
      </c>
      <c r="BX49" s="112" t="s">
        <v>35</v>
      </c>
      <c r="BY49" s="68"/>
      <c r="BZ49" s="68"/>
      <c r="CA49" s="68"/>
      <c r="CB49" s="68"/>
      <c r="CC49" s="68"/>
      <c r="CD49" s="68"/>
      <c r="CE49" s="68"/>
      <c r="CF49" s="68"/>
      <c r="CG49" s="68"/>
      <c r="CH49" s="68"/>
      <c r="CI49" s="68"/>
      <c r="CJ49" s="68"/>
      <c r="CK49" s="68"/>
      <c r="CL49" s="68"/>
      <c r="CM49" s="68"/>
      <c r="CN49" s="68"/>
      <c r="CO49" s="68"/>
      <c r="CP49" s="68"/>
      <c r="CQ49" s="68"/>
      <c r="CR49" s="68"/>
      <c r="CS49" s="68"/>
      <c r="CT49" s="68"/>
      <c r="CU49" s="68"/>
      <c r="CV49" s="68"/>
      <c r="CW49" s="68"/>
      <c r="CX49" s="68"/>
      <c r="CY49" s="68"/>
      <c r="CZ49" s="68"/>
    </row>
    <row r="50" s="382" customFormat="true" ht="15" customHeight="true" x14ac:dyDescent="0.2">
      <c r="A50" s="1145" t="s">
        <v>103</v>
      </c>
      <c r="B50" s="453" t="s">
        <v>101</v>
      </c>
      <c r="C50" s="143" t="s">
        <v>35</v>
      </c>
      <c r="D50" s="140" t="s">
        <v>35</v>
      </c>
      <c r="E50" s="140" t="s">
        <v>35</v>
      </c>
      <c r="F50" s="140" t="s">
        <v>35</v>
      </c>
      <c r="G50" s="137" t="s">
        <v>35</v>
      </c>
      <c r="H50" s="134" t="s">
        <v>35</v>
      </c>
      <c r="I50" s="140" t="s">
        <v>35</v>
      </c>
      <c r="J50" s="140" t="s">
        <v>35</v>
      </c>
      <c r="K50" s="140" t="s">
        <v>35</v>
      </c>
      <c r="L50" s="131" t="s">
        <v>35</v>
      </c>
      <c r="M50" s="143" t="s">
        <v>35</v>
      </c>
      <c r="N50" s="140" t="s">
        <v>35</v>
      </c>
      <c r="O50" s="140" t="s">
        <v>35</v>
      </c>
      <c r="P50" s="140" t="s">
        <v>35</v>
      </c>
      <c r="Q50" s="137" t="s">
        <v>35</v>
      </c>
      <c r="R50" s="134" t="s">
        <v>35</v>
      </c>
      <c r="S50" s="140" t="s">
        <v>35</v>
      </c>
      <c r="T50" s="140" t="s">
        <v>35</v>
      </c>
      <c r="U50" s="140" t="s">
        <v>35</v>
      </c>
      <c r="V50" s="140" t="s">
        <v>35</v>
      </c>
      <c r="W50" s="140" t="s">
        <v>35</v>
      </c>
      <c r="X50" s="131" t="s">
        <v>35</v>
      </c>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419"/>
      <c r="BA50" s="1136" t="s">
        <v>103</v>
      </c>
      <c r="BB50" s="697" t="s">
        <v>101</v>
      </c>
      <c r="BC50" s="127" t="s">
        <v>35</v>
      </c>
      <c r="BD50" s="123" t="s">
        <v>35</v>
      </c>
      <c r="BE50" s="123" t="s">
        <v>35</v>
      </c>
      <c r="BF50" s="123" t="s">
        <v>35</v>
      </c>
      <c r="BG50" s="118" t="s">
        <v>35</v>
      </c>
      <c r="BH50" s="127" t="s">
        <v>35</v>
      </c>
      <c r="BI50" s="123" t="s">
        <v>35</v>
      </c>
      <c r="BJ50" s="123" t="s">
        <v>35</v>
      </c>
      <c r="BK50" s="123" t="s">
        <v>35</v>
      </c>
      <c r="BL50" s="118" t="s">
        <v>35</v>
      </c>
      <c r="BM50" s="127" t="s">
        <v>35</v>
      </c>
      <c r="BN50" s="123" t="s">
        <v>35</v>
      </c>
      <c r="BO50" s="123" t="s">
        <v>35</v>
      </c>
      <c r="BP50" s="123" t="s">
        <v>35</v>
      </c>
      <c r="BQ50" s="118" t="s">
        <v>35</v>
      </c>
      <c r="BR50" s="127" t="s">
        <v>35</v>
      </c>
      <c r="BS50" s="123" t="s">
        <v>35</v>
      </c>
      <c r="BT50" s="123" t="s">
        <v>35</v>
      </c>
      <c r="BU50" s="123" t="s">
        <v>35</v>
      </c>
      <c r="BV50" s="123" t="s">
        <v>35</v>
      </c>
      <c r="BW50" s="123" t="s">
        <v>35</v>
      </c>
      <c r="BX50" s="112" t="s">
        <v>35</v>
      </c>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8"/>
      <c r="CX50" s="68"/>
      <c r="CY50" s="68"/>
      <c r="CZ50" s="68"/>
    </row>
    <row r="51" s="382" customFormat="true" ht="15" customHeight="true" x14ac:dyDescent="0.2">
      <c r="A51" s="1145"/>
      <c r="B51" s="453" t="s">
        <v>100</v>
      </c>
      <c r="C51" s="143" t="s">
        <v>35</v>
      </c>
      <c r="D51" s="140" t="s">
        <v>35</v>
      </c>
      <c r="E51" s="140" t="s">
        <v>35</v>
      </c>
      <c r="F51" s="140" t="s">
        <v>35</v>
      </c>
      <c r="G51" s="137" t="s">
        <v>35</v>
      </c>
      <c r="H51" s="134" t="s">
        <v>35</v>
      </c>
      <c r="I51" s="140" t="s">
        <v>35</v>
      </c>
      <c r="J51" s="140" t="s">
        <v>35</v>
      </c>
      <c r="K51" s="140" t="s">
        <v>35</v>
      </c>
      <c r="L51" s="131" t="s">
        <v>35</v>
      </c>
      <c r="M51" s="143" t="s">
        <v>35</v>
      </c>
      <c r="N51" s="140" t="s">
        <v>35</v>
      </c>
      <c r="O51" s="140" t="s">
        <v>35</v>
      </c>
      <c r="P51" s="140" t="s">
        <v>35</v>
      </c>
      <c r="Q51" s="137" t="s">
        <v>35</v>
      </c>
      <c r="R51" s="134" t="s">
        <v>35</v>
      </c>
      <c r="S51" s="140" t="s">
        <v>35</v>
      </c>
      <c r="T51" s="140" t="s">
        <v>35</v>
      </c>
      <c r="U51" s="140" t="s">
        <v>35</v>
      </c>
      <c r="V51" s="140" t="s">
        <v>35</v>
      </c>
      <c r="W51" s="140" t="s">
        <v>35</v>
      </c>
      <c r="X51" s="131" t="s">
        <v>35</v>
      </c>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419"/>
      <c r="BA51" s="1136"/>
      <c r="BB51" s="697" t="s">
        <v>100</v>
      </c>
      <c r="BC51" s="127" t="s">
        <v>35</v>
      </c>
      <c r="BD51" s="123" t="s">
        <v>35</v>
      </c>
      <c r="BE51" s="123" t="s">
        <v>35</v>
      </c>
      <c r="BF51" s="123" t="s">
        <v>35</v>
      </c>
      <c r="BG51" s="118" t="s">
        <v>35</v>
      </c>
      <c r="BH51" s="127" t="s">
        <v>35</v>
      </c>
      <c r="BI51" s="123" t="s">
        <v>35</v>
      </c>
      <c r="BJ51" s="123" t="s">
        <v>35</v>
      </c>
      <c r="BK51" s="123" t="s">
        <v>35</v>
      </c>
      <c r="BL51" s="118" t="s">
        <v>35</v>
      </c>
      <c r="BM51" s="127" t="s">
        <v>35</v>
      </c>
      <c r="BN51" s="123" t="s">
        <v>35</v>
      </c>
      <c r="BO51" s="123" t="s">
        <v>35</v>
      </c>
      <c r="BP51" s="123" t="s">
        <v>35</v>
      </c>
      <c r="BQ51" s="118" t="s">
        <v>35</v>
      </c>
      <c r="BR51" s="127" t="s">
        <v>35</v>
      </c>
      <c r="BS51" s="123" t="s">
        <v>35</v>
      </c>
      <c r="BT51" s="123" t="s">
        <v>35</v>
      </c>
      <c r="BU51" s="123" t="s">
        <v>35</v>
      </c>
      <c r="BV51" s="123" t="s">
        <v>35</v>
      </c>
      <c r="BW51" s="123" t="s">
        <v>35</v>
      </c>
      <c r="BX51" s="112" t="s">
        <v>35</v>
      </c>
      <c r="BY51" s="68"/>
      <c r="BZ51" s="68"/>
      <c r="CA51" s="68"/>
      <c r="CB51" s="68"/>
      <c r="CC51" s="68"/>
      <c r="CD51" s="68"/>
      <c r="CE51" s="68"/>
      <c r="CF51" s="68"/>
      <c r="CG51" s="68"/>
      <c r="CH51" s="68"/>
      <c r="CI51" s="68"/>
      <c r="CJ51" s="68"/>
      <c r="CK51" s="68"/>
      <c r="CL51" s="68"/>
      <c r="CM51" s="68"/>
      <c r="CN51" s="68"/>
      <c r="CO51" s="68"/>
      <c r="CP51" s="68"/>
      <c r="CQ51" s="68"/>
      <c r="CR51" s="68"/>
      <c r="CS51" s="68"/>
      <c r="CT51" s="68"/>
      <c r="CU51" s="68"/>
      <c r="CV51" s="68"/>
      <c r="CW51" s="68"/>
      <c r="CX51" s="68"/>
      <c r="CY51" s="68"/>
      <c r="CZ51" s="68"/>
    </row>
    <row r="52" s="382" customFormat="true" ht="15" customHeight="true" x14ac:dyDescent="0.2">
      <c r="A52" s="1145"/>
      <c r="B52" s="453" t="s">
        <v>68</v>
      </c>
      <c r="C52" s="143" t="s">
        <v>35</v>
      </c>
      <c r="D52" s="140" t="s">
        <v>35</v>
      </c>
      <c r="E52" s="140" t="s">
        <v>35</v>
      </c>
      <c r="F52" s="140" t="s">
        <v>35</v>
      </c>
      <c r="G52" s="137" t="s">
        <v>35</v>
      </c>
      <c r="H52" s="134" t="s">
        <v>35</v>
      </c>
      <c r="I52" s="140" t="s">
        <v>35</v>
      </c>
      <c r="J52" s="140" t="s">
        <v>35</v>
      </c>
      <c r="K52" s="140" t="s">
        <v>35</v>
      </c>
      <c r="L52" s="131" t="s">
        <v>35</v>
      </c>
      <c r="M52" s="143" t="s">
        <v>35</v>
      </c>
      <c r="N52" s="140" t="s">
        <v>35</v>
      </c>
      <c r="O52" s="140" t="s">
        <v>35</v>
      </c>
      <c r="P52" s="140" t="s">
        <v>35</v>
      </c>
      <c r="Q52" s="137" t="s">
        <v>35</v>
      </c>
      <c r="R52" s="134" t="s">
        <v>35</v>
      </c>
      <c r="S52" s="140" t="s">
        <v>35</v>
      </c>
      <c r="T52" s="140" t="s">
        <v>35</v>
      </c>
      <c r="U52" s="140" t="s">
        <v>35</v>
      </c>
      <c r="V52" s="140" t="s">
        <v>35</v>
      </c>
      <c r="W52" s="140" t="s">
        <v>35</v>
      </c>
      <c r="X52" s="131" t="s">
        <v>35</v>
      </c>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419"/>
      <c r="BA52" s="1136"/>
      <c r="BB52" s="697" t="s">
        <v>68</v>
      </c>
      <c r="BC52" s="127" t="s">
        <v>35</v>
      </c>
      <c r="BD52" s="123" t="s">
        <v>35</v>
      </c>
      <c r="BE52" s="123" t="s">
        <v>35</v>
      </c>
      <c r="BF52" s="123" t="s">
        <v>35</v>
      </c>
      <c r="BG52" s="118" t="s">
        <v>35</v>
      </c>
      <c r="BH52" s="127" t="s">
        <v>35</v>
      </c>
      <c r="BI52" s="123" t="s">
        <v>35</v>
      </c>
      <c r="BJ52" s="123" t="s">
        <v>35</v>
      </c>
      <c r="BK52" s="123" t="s">
        <v>35</v>
      </c>
      <c r="BL52" s="118" t="s">
        <v>35</v>
      </c>
      <c r="BM52" s="127" t="s">
        <v>35</v>
      </c>
      <c r="BN52" s="123" t="s">
        <v>35</v>
      </c>
      <c r="BO52" s="123" t="s">
        <v>35</v>
      </c>
      <c r="BP52" s="123" t="s">
        <v>35</v>
      </c>
      <c r="BQ52" s="118" t="s">
        <v>35</v>
      </c>
      <c r="BR52" s="127" t="s">
        <v>35</v>
      </c>
      <c r="BS52" s="123" t="s">
        <v>35</v>
      </c>
      <c r="BT52" s="123" t="s">
        <v>35</v>
      </c>
      <c r="BU52" s="123" t="s">
        <v>35</v>
      </c>
      <c r="BV52" s="123" t="s">
        <v>35</v>
      </c>
      <c r="BW52" s="123" t="s">
        <v>35</v>
      </c>
      <c r="BX52" s="112" t="s">
        <v>35</v>
      </c>
      <c r="BY52" s="68"/>
      <c r="BZ52" s="68"/>
      <c r="CA52" s="68"/>
      <c r="CB52" s="68"/>
      <c r="CC52" s="68"/>
      <c r="CD52" s="68"/>
      <c r="CE52" s="68"/>
      <c r="CF52" s="68"/>
      <c r="CG52" s="68"/>
      <c r="CH52" s="68"/>
      <c r="CI52" s="68"/>
      <c r="CJ52" s="68"/>
      <c r="CK52" s="68"/>
      <c r="CL52" s="68"/>
      <c r="CM52" s="68"/>
      <c r="CN52" s="68"/>
      <c r="CO52" s="68"/>
      <c r="CP52" s="68"/>
      <c r="CQ52" s="68"/>
      <c r="CR52" s="68"/>
      <c r="CS52" s="68"/>
      <c r="CT52" s="68"/>
      <c r="CU52" s="68"/>
      <c r="CV52" s="68"/>
      <c r="CW52" s="68"/>
      <c r="CX52" s="68"/>
      <c r="CY52" s="68"/>
      <c r="CZ52" s="68"/>
    </row>
    <row r="53" s="382" customFormat="true" ht="15" customHeight="true" x14ac:dyDescent="0.2">
      <c r="A53" s="1145" t="s">
        <v>106</v>
      </c>
      <c r="B53" s="453" t="s">
        <v>101</v>
      </c>
      <c r="C53" s="143" t="s">
        <v>35</v>
      </c>
      <c r="D53" s="140" t="s">
        <v>35</v>
      </c>
      <c r="E53" s="140" t="s">
        <v>35</v>
      </c>
      <c r="F53" s="140" t="s">
        <v>35</v>
      </c>
      <c r="G53" s="137" t="s">
        <v>35</v>
      </c>
      <c r="H53" s="134" t="s">
        <v>35</v>
      </c>
      <c r="I53" s="140" t="s">
        <v>35</v>
      </c>
      <c r="J53" s="140" t="s">
        <v>35</v>
      </c>
      <c r="K53" s="140" t="s">
        <v>35</v>
      </c>
      <c r="L53" s="131" t="s">
        <v>35</v>
      </c>
      <c r="M53" s="143" t="s">
        <v>35</v>
      </c>
      <c r="N53" s="140" t="s">
        <v>35</v>
      </c>
      <c r="O53" s="140" t="s">
        <v>35</v>
      </c>
      <c r="P53" s="140" t="s">
        <v>35</v>
      </c>
      <c r="Q53" s="137" t="s">
        <v>35</v>
      </c>
      <c r="R53" s="134" t="s">
        <v>35</v>
      </c>
      <c r="S53" s="140" t="s">
        <v>35</v>
      </c>
      <c r="T53" s="140" t="s">
        <v>35</v>
      </c>
      <c r="U53" s="140" t="s">
        <v>35</v>
      </c>
      <c r="V53" s="140" t="s">
        <v>35</v>
      </c>
      <c r="W53" s="140" t="s">
        <v>35</v>
      </c>
      <c r="X53" s="131" t="s">
        <v>35</v>
      </c>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419"/>
      <c r="BA53" s="1136" t="s">
        <v>106</v>
      </c>
      <c r="BB53" s="697" t="s">
        <v>101</v>
      </c>
      <c r="BC53" s="127" t="s">
        <v>35</v>
      </c>
      <c r="BD53" s="123" t="s">
        <v>35</v>
      </c>
      <c r="BE53" s="123" t="s">
        <v>35</v>
      </c>
      <c r="BF53" s="123" t="s">
        <v>35</v>
      </c>
      <c r="BG53" s="118" t="s">
        <v>35</v>
      </c>
      <c r="BH53" s="127" t="s">
        <v>35</v>
      </c>
      <c r="BI53" s="123" t="s">
        <v>35</v>
      </c>
      <c r="BJ53" s="123" t="s">
        <v>35</v>
      </c>
      <c r="BK53" s="123" t="s">
        <v>35</v>
      </c>
      <c r="BL53" s="118" t="s">
        <v>35</v>
      </c>
      <c r="BM53" s="127" t="s">
        <v>35</v>
      </c>
      <c r="BN53" s="123" t="s">
        <v>35</v>
      </c>
      <c r="BO53" s="123" t="s">
        <v>35</v>
      </c>
      <c r="BP53" s="123" t="s">
        <v>35</v>
      </c>
      <c r="BQ53" s="118" t="s">
        <v>35</v>
      </c>
      <c r="BR53" s="127" t="s">
        <v>35</v>
      </c>
      <c r="BS53" s="123" t="s">
        <v>35</v>
      </c>
      <c r="BT53" s="123" t="s">
        <v>35</v>
      </c>
      <c r="BU53" s="123" t="s">
        <v>35</v>
      </c>
      <c r="BV53" s="123" t="s">
        <v>35</v>
      </c>
      <c r="BW53" s="123" t="s">
        <v>35</v>
      </c>
      <c r="BX53" s="112" t="s">
        <v>35</v>
      </c>
      <c r="BY53" s="68"/>
      <c r="BZ53" s="68"/>
      <c r="CA53" s="68"/>
      <c r="CB53" s="68"/>
      <c r="CC53" s="68"/>
      <c r="CD53" s="68"/>
      <c r="CE53" s="68"/>
      <c r="CF53" s="68"/>
      <c r="CG53" s="68"/>
      <c r="CH53" s="68"/>
      <c r="CI53" s="68"/>
      <c r="CJ53" s="68"/>
      <c r="CK53" s="68"/>
      <c r="CL53" s="68"/>
      <c r="CM53" s="68"/>
      <c r="CN53" s="68"/>
      <c r="CO53" s="68"/>
      <c r="CP53" s="68"/>
      <c r="CQ53" s="68"/>
      <c r="CR53" s="68"/>
      <c r="CS53" s="68"/>
      <c r="CT53" s="68"/>
      <c r="CU53" s="68"/>
      <c r="CV53" s="68"/>
      <c r="CW53" s="68"/>
      <c r="CX53" s="68"/>
      <c r="CY53" s="68"/>
      <c r="CZ53" s="68"/>
    </row>
    <row r="54" s="382" customFormat="true" ht="15" customHeight="true" x14ac:dyDescent="0.2">
      <c r="A54" s="1145"/>
      <c r="B54" s="453" t="s">
        <v>100</v>
      </c>
      <c r="C54" s="143" t="s">
        <v>35</v>
      </c>
      <c r="D54" s="140" t="s">
        <v>35</v>
      </c>
      <c r="E54" s="140" t="s">
        <v>35</v>
      </c>
      <c r="F54" s="140" t="s">
        <v>35</v>
      </c>
      <c r="G54" s="137" t="s">
        <v>35</v>
      </c>
      <c r="H54" s="134" t="s">
        <v>35</v>
      </c>
      <c r="I54" s="140" t="s">
        <v>35</v>
      </c>
      <c r="J54" s="140" t="s">
        <v>35</v>
      </c>
      <c r="K54" s="140" t="s">
        <v>35</v>
      </c>
      <c r="L54" s="131" t="s">
        <v>35</v>
      </c>
      <c r="M54" s="143" t="s">
        <v>35</v>
      </c>
      <c r="N54" s="140" t="s">
        <v>35</v>
      </c>
      <c r="O54" s="140" t="s">
        <v>35</v>
      </c>
      <c r="P54" s="140" t="s">
        <v>35</v>
      </c>
      <c r="Q54" s="137" t="s">
        <v>35</v>
      </c>
      <c r="R54" s="134" t="s">
        <v>35</v>
      </c>
      <c r="S54" s="140" t="s">
        <v>35</v>
      </c>
      <c r="T54" s="140" t="s">
        <v>35</v>
      </c>
      <c r="U54" s="140" t="s">
        <v>35</v>
      </c>
      <c r="V54" s="140" t="s">
        <v>35</v>
      </c>
      <c r="W54" s="140" t="s">
        <v>35</v>
      </c>
      <c r="X54" s="131" t="s">
        <v>35</v>
      </c>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419"/>
      <c r="BA54" s="1136"/>
      <c r="BB54" s="697" t="s">
        <v>100</v>
      </c>
      <c r="BC54" s="127" t="s">
        <v>35</v>
      </c>
      <c r="BD54" s="123" t="s">
        <v>35</v>
      </c>
      <c r="BE54" s="123" t="s">
        <v>35</v>
      </c>
      <c r="BF54" s="123" t="s">
        <v>35</v>
      </c>
      <c r="BG54" s="118" t="s">
        <v>35</v>
      </c>
      <c r="BH54" s="127" t="s">
        <v>35</v>
      </c>
      <c r="BI54" s="123" t="s">
        <v>35</v>
      </c>
      <c r="BJ54" s="123" t="s">
        <v>35</v>
      </c>
      <c r="BK54" s="123" t="s">
        <v>35</v>
      </c>
      <c r="BL54" s="118" t="s">
        <v>35</v>
      </c>
      <c r="BM54" s="127" t="s">
        <v>35</v>
      </c>
      <c r="BN54" s="123" t="s">
        <v>35</v>
      </c>
      <c r="BO54" s="123" t="s">
        <v>35</v>
      </c>
      <c r="BP54" s="123" t="s">
        <v>35</v>
      </c>
      <c r="BQ54" s="118" t="s">
        <v>35</v>
      </c>
      <c r="BR54" s="127" t="s">
        <v>35</v>
      </c>
      <c r="BS54" s="123" t="s">
        <v>35</v>
      </c>
      <c r="BT54" s="123" t="s">
        <v>35</v>
      </c>
      <c r="BU54" s="123" t="s">
        <v>35</v>
      </c>
      <c r="BV54" s="123" t="s">
        <v>35</v>
      </c>
      <c r="BW54" s="123" t="s">
        <v>35</v>
      </c>
      <c r="BX54" s="112" t="s">
        <v>35</v>
      </c>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8"/>
      <c r="CX54" s="68"/>
      <c r="CY54" s="68"/>
      <c r="CZ54" s="68"/>
    </row>
    <row r="55" s="382" customFormat="true" ht="15" customHeight="true" x14ac:dyDescent="0.2">
      <c r="A55" s="1146"/>
      <c r="B55" s="454" t="s">
        <v>68</v>
      </c>
      <c r="C55" s="142" t="s">
        <v>35</v>
      </c>
      <c r="D55" s="139" t="s">
        <v>35</v>
      </c>
      <c r="E55" s="139" t="s">
        <v>35</v>
      </c>
      <c r="F55" s="139" t="s">
        <v>35</v>
      </c>
      <c r="G55" s="136" t="s">
        <v>35</v>
      </c>
      <c r="H55" s="133" t="s">
        <v>35</v>
      </c>
      <c r="I55" s="139" t="s">
        <v>35</v>
      </c>
      <c r="J55" s="139" t="s">
        <v>35</v>
      </c>
      <c r="K55" s="139" t="s">
        <v>35</v>
      </c>
      <c r="L55" s="130" t="s">
        <v>35</v>
      </c>
      <c r="M55" s="142" t="s">
        <v>35</v>
      </c>
      <c r="N55" s="139" t="s">
        <v>35</v>
      </c>
      <c r="O55" s="139" t="s">
        <v>35</v>
      </c>
      <c r="P55" s="139" t="s">
        <v>35</v>
      </c>
      <c r="Q55" s="136" t="s">
        <v>35</v>
      </c>
      <c r="R55" s="77" t="s">
        <v>35</v>
      </c>
      <c r="S55" s="76" t="s">
        <v>35</v>
      </c>
      <c r="T55" s="76" t="s">
        <v>35</v>
      </c>
      <c r="U55" s="76" t="s">
        <v>35</v>
      </c>
      <c r="V55" s="76" t="s">
        <v>35</v>
      </c>
      <c r="W55" s="76" t="s">
        <v>35</v>
      </c>
      <c r="X55" s="72" t="s">
        <v>35</v>
      </c>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419"/>
      <c r="BA55" s="1137"/>
      <c r="BB55" s="698" t="s">
        <v>68</v>
      </c>
      <c r="BC55" s="125" t="s">
        <v>35</v>
      </c>
      <c r="BD55" s="121" t="s">
        <v>35</v>
      </c>
      <c r="BE55" s="121" t="s">
        <v>35</v>
      </c>
      <c r="BF55" s="121" t="s">
        <v>35</v>
      </c>
      <c r="BG55" s="116" t="s">
        <v>35</v>
      </c>
      <c r="BH55" s="125" t="s">
        <v>35</v>
      </c>
      <c r="BI55" s="121" t="s">
        <v>35</v>
      </c>
      <c r="BJ55" s="121" t="s">
        <v>35</v>
      </c>
      <c r="BK55" s="121" t="s">
        <v>35</v>
      </c>
      <c r="BL55" s="116" t="s">
        <v>35</v>
      </c>
      <c r="BM55" s="125" t="s">
        <v>35</v>
      </c>
      <c r="BN55" s="121" t="s">
        <v>35</v>
      </c>
      <c r="BO55" s="121" t="s">
        <v>35</v>
      </c>
      <c r="BP55" s="121" t="s">
        <v>35</v>
      </c>
      <c r="BQ55" s="116" t="s">
        <v>35</v>
      </c>
      <c r="BR55" s="75" t="s">
        <v>35</v>
      </c>
      <c r="BS55" s="74" t="s">
        <v>35</v>
      </c>
      <c r="BT55" s="74" t="s">
        <v>35</v>
      </c>
      <c r="BU55" s="74" t="s">
        <v>35</v>
      </c>
      <c r="BV55" s="74" t="s">
        <v>35</v>
      </c>
      <c r="BW55" s="74" t="s">
        <v>35</v>
      </c>
      <c r="BX55" s="74" t="s">
        <v>35</v>
      </c>
      <c r="BY55" s="68"/>
      <c r="BZ55" s="68"/>
      <c r="CA55" s="68"/>
      <c r="CB55" s="68"/>
      <c r="CC55" s="68"/>
      <c r="CD55" s="68"/>
      <c r="CE55" s="68"/>
      <c r="CF55" s="68"/>
      <c r="CG55" s="68"/>
      <c r="CH55" s="68"/>
      <c r="CI55" s="68"/>
      <c r="CJ55" s="68"/>
      <c r="CK55" s="68"/>
      <c r="CL55" s="68"/>
      <c r="CM55" s="68"/>
      <c r="CN55" s="68"/>
      <c r="CO55" s="68"/>
      <c r="CP55" s="68"/>
      <c r="CQ55" s="68"/>
      <c r="CR55" s="68"/>
      <c r="CS55" s="68"/>
      <c r="CT55" s="68"/>
      <c r="CU55" s="68"/>
      <c r="CV55" s="68"/>
      <c r="CW55" s="68"/>
      <c r="CX55" s="68"/>
      <c r="CY55" s="68"/>
      <c r="CZ55" s="68"/>
    </row>
    <row r="56" s="387" customFormat="true" ht="15" customHeight="true" x14ac:dyDescent="0.2">
      <c r="A56" s="384"/>
      <c r="B56" s="450"/>
      <c r="C56" s="1162" t="s">
        <v>115</v>
      </c>
      <c r="D56" s="1163"/>
      <c r="E56" s="1163"/>
      <c r="F56" s="1163"/>
      <c r="G56" s="1164"/>
      <c r="H56" s="1177" t="s">
        <v>38</v>
      </c>
      <c r="I56" s="1148"/>
      <c r="J56" s="1148"/>
      <c r="K56" s="1148"/>
      <c r="L56" s="1150"/>
      <c r="M56" s="1147" t="s">
        <v>37</v>
      </c>
      <c r="N56" s="1148"/>
      <c r="O56" s="1148"/>
      <c r="P56" s="1148"/>
      <c r="Q56" s="1150"/>
      <c r="R56" s="81" t="s">
        <v>141</v>
      </c>
      <c r="S56" s="501"/>
      <c r="T56" s="501"/>
      <c r="U56" s="501"/>
      <c r="V56" s="501"/>
      <c r="W56" s="501"/>
      <c r="X56" s="501"/>
      <c r="Y56" s="512"/>
      <c r="Z56" s="512"/>
      <c r="AA56" s="512"/>
      <c r="AB56" s="512"/>
      <c r="AC56" s="512"/>
      <c r="AD56" s="512"/>
      <c r="AE56" s="512"/>
      <c r="AF56" s="512"/>
      <c r="AG56" s="512"/>
      <c r="AH56" s="512"/>
      <c r="AI56" s="512"/>
      <c r="AJ56" s="512"/>
      <c r="AK56" s="512"/>
      <c r="AL56" s="512"/>
      <c r="AM56" s="512"/>
      <c r="AN56" s="512"/>
      <c r="AO56" s="512"/>
      <c r="AP56" s="512"/>
      <c r="AQ56" s="512"/>
      <c r="AR56" s="512"/>
      <c r="AS56" s="512"/>
      <c r="AT56" s="512"/>
      <c r="AU56" s="512"/>
      <c r="AV56" s="512"/>
      <c r="AW56" s="512"/>
      <c r="AX56" s="512"/>
      <c r="AY56" s="512"/>
      <c r="AZ56" s="252"/>
      <c r="BA56" s="421" t="s">
        <v>131</v>
      </c>
      <c r="BB56" s="367" t="s">
        <v>96</v>
      </c>
      <c r="BC56" s="1147" t="s">
        <v>115</v>
      </c>
      <c r="BD56" s="1148"/>
      <c r="BE56" s="1148"/>
      <c r="BF56" s="1148"/>
      <c r="BG56" s="1149"/>
      <c r="BH56" s="1147" t="s">
        <v>38</v>
      </c>
      <c r="BI56" s="1148"/>
      <c r="BJ56" s="1148"/>
      <c r="BK56" s="1148"/>
      <c r="BL56" s="1149"/>
      <c r="BM56" s="1147" t="s">
        <v>37</v>
      </c>
      <c r="BN56" s="1148"/>
      <c r="BO56" s="1148"/>
      <c r="BP56" s="1148"/>
      <c r="BQ56" s="1150"/>
      <c r="BR56" s="80" t="s">
        <v>141</v>
      </c>
      <c r="BS56" s="501"/>
      <c r="BT56" s="501"/>
      <c r="BU56" s="501"/>
      <c r="BV56" s="501"/>
      <c r="BW56" s="501"/>
      <c r="BX56" s="501"/>
      <c r="BY56" s="69"/>
      <c r="BZ56" s="419"/>
      <c r="CA56" s="419"/>
      <c r="CB56" s="419"/>
      <c r="CC56" s="419"/>
      <c r="CD56" s="419"/>
      <c r="CE56" s="419"/>
      <c r="CF56" s="419"/>
      <c r="CG56" s="419"/>
      <c r="CH56" s="419"/>
      <c r="CI56" s="419"/>
      <c r="CJ56" s="419"/>
      <c r="CK56" s="419"/>
      <c r="CL56" s="419"/>
      <c r="CM56" s="419"/>
      <c r="CN56" s="419"/>
      <c r="CO56" s="419"/>
      <c r="CP56" s="419"/>
      <c r="CQ56" s="419"/>
      <c r="CR56" s="419"/>
      <c r="CS56" s="419"/>
      <c r="CT56" s="419"/>
      <c r="CU56" s="419"/>
      <c r="CV56" s="419"/>
      <c r="CW56" s="419"/>
      <c r="CX56" s="419"/>
      <c r="CY56" s="419"/>
      <c r="CZ56" s="419"/>
    </row>
    <row r="57" s="387" customFormat="true" ht="12.75" x14ac:dyDescent="0.2">
      <c r="A57" s="407" t="s">
        <v>69</v>
      </c>
      <c r="B57" s="450"/>
      <c r="C57" s="492" t="s">
        <v>0</v>
      </c>
      <c r="D57" s="708" t="s">
        <v>1</v>
      </c>
      <c r="E57" s="708" t="s">
        <v>2</v>
      </c>
      <c r="F57" s="708" t="s">
        <v>3</v>
      </c>
      <c r="G57" s="709" t="s">
        <v>4</v>
      </c>
      <c r="H57" s="455" t="s">
        <v>0</v>
      </c>
      <c r="I57" s="710" t="s">
        <v>1</v>
      </c>
      <c r="J57" s="710" t="s">
        <v>2</v>
      </c>
      <c r="K57" s="710" t="s">
        <v>3</v>
      </c>
      <c r="L57" s="711" t="s">
        <v>4</v>
      </c>
      <c r="M57" s="456" t="s">
        <v>0</v>
      </c>
      <c r="N57" s="710" t="s">
        <v>1</v>
      </c>
      <c r="O57" s="710" t="s">
        <v>2</v>
      </c>
      <c r="P57" s="710" t="s">
        <v>3</v>
      </c>
      <c r="Q57" s="703" t="s">
        <v>4</v>
      </c>
      <c r="R57" s="455" t="s">
        <v>594</v>
      </c>
      <c r="S57" s="710" t="s">
        <v>595</v>
      </c>
      <c r="T57" s="710" t="s">
        <v>596</v>
      </c>
      <c r="U57" s="710" t="s">
        <v>597</v>
      </c>
      <c r="V57" s="710" t="s">
        <v>598</v>
      </c>
      <c r="W57" s="710" t="s">
        <v>599</v>
      </c>
      <c r="X57" s="711" t="s">
        <v>600</v>
      </c>
      <c r="Y57" s="512"/>
      <c r="Z57" s="512"/>
      <c r="AA57" s="512"/>
      <c r="AB57" s="512"/>
      <c r="AC57" s="512"/>
      <c r="AD57" s="512"/>
      <c r="AE57" s="512"/>
      <c r="AF57" s="512"/>
      <c r="AG57" s="512"/>
      <c r="AH57" s="512"/>
      <c r="AI57" s="512"/>
      <c r="AJ57" s="512"/>
      <c r="AK57" s="512"/>
      <c r="AL57" s="512"/>
      <c r="AM57" s="512"/>
      <c r="AN57" s="512"/>
      <c r="AO57" s="512"/>
      <c r="AP57" s="512"/>
      <c r="AQ57" s="512"/>
      <c r="AR57" s="512"/>
      <c r="AS57" s="512"/>
      <c r="AT57" s="512"/>
      <c r="AU57" s="512"/>
      <c r="AV57" s="512"/>
      <c r="AW57" s="512"/>
      <c r="AX57" s="512"/>
      <c r="AY57" s="512"/>
      <c r="AZ57" s="252"/>
      <c r="BA57" s="407" t="s">
        <v>120</v>
      </c>
      <c r="BB57" s="406"/>
      <c r="BC57" s="531" t="s">
        <v>0</v>
      </c>
      <c r="BD57" s="671" t="s">
        <v>1</v>
      </c>
      <c r="BE57" s="671" t="s">
        <v>2</v>
      </c>
      <c r="BF57" s="671" t="s">
        <v>3</v>
      </c>
      <c r="BG57" s="532" t="s">
        <v>4</v>
      </c>
      <c r="BH57" s="531" t="s">
        <v>0</v>
      </c>
      <c r="BI57" s="671" t="s">
        <v>1</v>
      </c>
      <c r="BJ57" s="671" t="s">
        <v>2</v>
      </c>
      <c r="BK57" s="671" t="s">
        <v>3</v>
      </c>
      <c r="BL57" s="532" t="s">
        <v>4</v>
      </c>
      <c r="BM57" s="531" t="s">
        <v>0</v>
      </c>
      <c r="BN57" s="671" t="s">
        <v>1</v>
      </c>
      <c r="BO57" s="671" t="s">
        <v>2</v>
      </c>
      <c r="BP57" s="671" t="s">
        <v>3</v>
      </c>
      <c r="BQ57" s="532" t="s">
        <v>4</v>
      </c>
      <c r="BR57" s="531" t="s">
        <v>594</v>
      </c>
      <c r="BS57" s="671" t="s">
        <v>595</v>
      </c>
      <c r="BT57" s="671" t="s">
        <v>596</v>
      </c>
      <c r="BU57" s="671" t="s">
        <v>597</v>
      </c>
      <c r="BV57" s="671" t="s">
        <v>598</v>
      </c>
      <c r="BW57" s="671" t="s">
        <v>599</v>
      </c>
      <c r="BX57" s="672" t="s">
        <v>600</v>
      </c>
      <c r="BY57" s="251"/>
      <c r="BZ57" s="251"/>
      <c r="CA57" s="251"/>
      <c r="CB57" s="251"/>
      <c r="CC57" s="251"/>
      <c r="CD57" s="251"/>
      <c r="CE57" s="251"/>
      <c r="CF57" s="251"/>
      <c r="CG57" s="251"/>
      <c r="CH57" s="251"/>
      <c r="CI57" s="251"/>
      <c r="CJ57" s="251"/>
      <c r="CK57" s="251"/>
      <c r="CL57" s="251"/>
      <c r="CM57" s="251"/>
      <c r="CN57" s="251"/>
      <c r="CO57" s="251"/>
      <c r="CP57" s="251"/>
      <c r="CQ57" s="251"/>
      <c r="CR57" s="251"/>
      <c r="CS57" s="251"/>
      <c r="CT57" s="251"/>
      <c r="CU57" s="251"/>
      <c r="CV57" s="251"/>
      <c r="CW57" s="251"/>
      <c r="CX57" s="251"/>
      <c r="CY57" s="251"/>
      <c r="CZ57" s="251"/>
    </row>
    <row r="58" s="387" customFormat="true" ht="15" customHeight="true" x14ac:dyDescent="0.2">
      <c r="A58" s="1158" t="s">
        <v>165</v>
      </c>
      <c r="B58" s="452" t="s">
        <v>293</v>
      </c>
      <c r="C58" s="200">
        <v>0.60423710155644261</v>
      </c>
      <c r="D58" s="199">
        <v>0.73530126166747678</v>
      </c>
      <c r="E58" s="199">
        <v>1.1801810757854796</v>
      </c>
      <c r="F58" s="199">
        <v>5.3596279980304873</v>
      </c>
      <c r="G58" s="198">
        <v>23.913976831000163</v>
      </c>
      <c r="H58" s="197">
        <v>0.75155819276042968</v>
      </c>
      <c r="I58" s="199">
        <v>0.89641495931870596</v>
      </c>
      <c r="J58" s="199">
        <v>4.4581218664998969</v>
      </c>
      <c r="K58" s="199">
        <v>11.260260030131942</v>
      </c>
      <c r="L58" s="196">
        <v>30.68492192926378</v>
      </c>
      <c r="M58" s="200">
        <v>0.15331972168502606</v>
      </c>
      <c r="N58" s="199">
        <v>0.9527003915752057</v>
      </c>
      <c r="O58" s="199">
        <v>0.80796143094646944</v>
      </c>
      <c r="P58" s="199">
        <v>0.4940574058427013</v>
      </c>
      <c r="Q58" s="198">
        <v>5.1407741508838845</v>
      </c>
      <c r="R58" s="197">
        <v>7.1895469680105739</v>
      </c>
      <c r="S58" s="199">
        <v>0.5870811823581451</v>
      </c>
      <c r="T58" s="199">
        <v>11.267041454638703</v>
      </c>
      <c r="U58" s="199">
        <v>10.897683702375167</v>
      </c>
      <c r="V58" s="199">
        <v>8.3124762776768399</v>
      </c>
      <c r="W58" s="199">
        <v>1.7584868377772525</v>
      </c>
      <c r="X58" s="196">
        <v>2.4272541339488964</v>
      </c>
      <c r="Y58" s="512"/>
      <c r="Z58" s="512"/>
      <c r="AA58" s="512"/>
      <c r="AB58" s="512"/>
      <c r="AC58" s="512"/>
      <c r="AD58" s="512"/>
      <c r="AE58" s="512"/>
      <c r="AF58" s="512"/>
      <c r="AG58" s="512"/>
      <c r="AH58" s="512"/>
      <c r="AI58" s="512"/>
      <c r="AJ58" s="512"/>
      <c r="AK58" s="512"/>
      <c r="AL58" s="512"/>
      <c r="AM58" s="512"/>
      <c r="AN58" s="512"/>
      <c r="AO58" s="512"/>
      <c r="AP58" s="512"/>
      <c r="AQ58" s="512"/>
      <c r="AR58" s="512"/>
      <c r="AS58" s="512"/>
      <c r="AT58" s="512"/>
      <c r="AU58" s="512"/>
      <c r="AV58" s="512"/>
      <c r="AW58" s="512"/>
      <c r="AX58" s="512"/>
      <c r="AY58" s="512"/>
      <c r="AZ58" s="252"/>
      <c r="BA58" s="705"/>
      <c r="BB58" s="699"/>
      <c r="BC58" s="520"/>
      <c r="BD58" s="505"/>
      <c r="BE58" s="505"/>
      <c r="BF58" s="505"/>
      <c r="BG58" s="521"/>
      <c r="BH58" s="520"/>
      <c r="BI58" s="505"/>
      <c r="BJ58" s="505"/>
      <c r="BK58" s="505"/>
      <c r="BL58" s="521"/>
      <c r="BM58" s="520"/>
      <c r="BN58" s="505"/>
      <c r="BO58" s="505"/>
      <c r="BP58" s="505"/>
      <c r="BQ58" s="521"/>
      <c r="BR58" s="520"/>
      <c r="BS58" s="505"/>
      <c r="BT58" s="505"/>
      <c r="BU58" s="505"/>
      <c r="BV58" s="505"/>
      <c r="BW58" s="505"/>
      <c r="BX58" s="506"/>
      <c r="BY58" s="67"/>
      <c r="BZ58" s="67"/>
      <c r="CA58" s="67"/>
      <c r="CB58" s="67"/>
      <c r="CC58" s="67"/>
      <c r="CD58" s="67"/>
      <c r="CE58" s="67"/>
      <c r="CF58" s="67"/>
      <c r="CG58" s="67"/>
      <c r="CH58" s="67"/>
      <c r="CI58" s="67"/>
      <c r="CJ58" s="67"/>
      <c r="CK58" s="67"/>
      <c r="CL58" s="67"/>
      <c r="CM58" s="67"/>
      <c r="CN58" s="67"/>
      <c r="CO58" s="67"/>
      <c r="CP58" s="67"/>
      <c r="CQ58" s="67"/>
      <c r="CR58" s="67"/>
      <c r="CS58" s="67"/>
      <c r="CT58" s="67"/>
      <c r="CU58" s="67"/>
      <c r="CV58" s="67"/>
      <c r="CW58" s="67"/>
      <c r="CX58" s="67"/>
      <c r="CY58" s="67"/>
      <c r="CZ58" s="67"/>
    </row>
    <row r="59" s="387" customFormat="true" ht="15" customHeight="true" x14ac:dyDescent="0.2">
      <c r="A59" s="1145"/>
      <c r="B59" s="453" t="s">
        <v>294</v>
      </c>
      <c r="C59" s="195">
        <v>30.856400180961511</v>
      </c>
      <c r="D59" s="194">
        <v>26.521922812553012</v>
      </c>
      <c r="E59" s="194">
        <v>19.361286949992419</v>
      </c>
      <c r="F59" s="194">
        <v>19.071109091659061</v>
      </c>
      <c r="G59" s="193">
        <v>17.301185888886753</v>
      </c>
      <c r="H59" s="192">
        <v>24.683675383499757</v>
      </c>
      <c r="I59" s="194">
        <v>22.84103866145206</v>
      </c>
      <c r="J59" s="194">
        <v>20.714064115860317</v>
      </c>
      <c r="K59" s="194">
        <v>21.113107276824699</v>
      </c>
      <c r="L59" s="191">
        <v>18.080828746687295</v>
      </c>
      <c r="M59" s="195">
        <v>30.343191021527193</v>
      </c>
      <c r="N59" s="194">
        <v>38.389293125180025</v>
      </c>
      <c r="O59" s="194">
        <v>26.344966907826013</v>
      </c>
      <c r="P59" s="194">
        <v>13.94143776572087</v>
      </c>
      <c r="Q59" s="193">
        <v>12.552493348113655</v>
      </c>
      <c r="R59" s="192">
        <v>35.750241751512725</v>
      </c>
      <c r="S59" s="194">
        <v>4.2016562973583413</v>
      </c>
      <c r="T59" s="194">
        <v>26.358794617524623</v>
      </c>
      <c r="U59" s="194">
        <v>39.147358123666635</v>
      </c>
      <c r="V59" s="194">
        <v>19.272687112425036</v>
      </c>
      <c r="W59" s="194">
        <v>30.440998553332548</v>
      </c>
      <c r="X59" s="191">
        <v>17.932530110263027</v>
      </c>
      <c r="Y59" s="512"/>
      <c r="Z59" s="512"/>
      <c r="AA59" s="512"/>
      <c r="AB59" s="512"/>
      <c r="AC59" s="512"/>
      <c r="AD59" s="512"/>
      <c r="AE59" s="512"/>
      <c r="AF59" s="512"/>
      <c r="AG59" s="512"/>
      <c r="AH59" s="512"/>
      <c r="AI59" s="512"/>
      <c r="AJ59" s="512"/>
      <c r="AK59" s="512"/>
      <c r="AL59" s="512"/>
      <c r="AM59" s="512"/>
      <c r="AN59" s="512"/>
      <c r="AO59" s="512"/>
      <c r="AP59" s="512"/>
      <c r="AQ59" s="512"/>
      <c r="AR59" s="512"/>
      <c r="AS59" s="512"/>
      <c r="AT59" s="512"/>
      <c r="AU59" s="512"/>
      <c r="AV59" s="512"/>
      <c r="AW59" s="512"/>
      <c r="AX59" s="512"/>
      <c r="AY59" s="512"/>
      <c r="AZ59" s="252"/>
      <c r="BA59" s="706"/>
      <c r="BB59" s="697"/>
      <c r="BC59" s="523"/>
      <c r="BD59" s="509"/>
      <c r="BE59" s="509"/>
      <c r="BF59" s="509"/>
      <c r="BG59" s="527"/>
      <c r="BH59" s="523"/>
      <c r="BI59" s="509"/>
      <c r="BJ59" s="509"/>
      <c r="BK59" s="509"/>
      <c r="BL59" s="527"/>
      <c r="BM59" s="523"/>
      <c r="BN59" s="509"/>
      <c r="BO59" s="509"/>
      <c r="BP59" s="509"/>
      <c r="BQ59" s="527"/>
      <c r="BR59" s="523"/>
      <c r="BS59" s="509"/>
      <c r="BT59" s="509"/>
      <c r="BU59" s="509"/>
      <c r="BV59" s="509"/>
      <c r="BW59" s="509"/>
      <c r="BX59" s="510"/>
      <c r="BY59" s="67"/>
      <c r="BZ59" s="67"/>
      <c r="CA59" s="67"/>
      <c r="CB59" s="67"/>
      <c r="CC59" s="67"/>
      <c r="CD59" s="67"/>
      <c r="CE59" s="67"/>
      <c r="CF59" s="67"/>
      <c r="CG59" s="67"/>
      <c r="CH59" s="67"/>
      <c r="CI59" s="67"/>
      <c r="CJ59" s="67"/>
      <c r="CK59" s="67"/>
      <c r="CL59" s="67"/>
      <c r="CM59" s="67"/>
      <c r="CN59" s="67"/>
      <c r="CO59" s="67"/>
      <c r="CP59" s="67"/>
      <c r="CQ59" s="67"/>
      <c r="CR59" s="67"/>
      <c r="CS59" s="67"/>
      <c r="CT59" s="67"/>
      <c r="CU59" s="67"/>
      <c r="CV59" s="67"/>
      <c r="CW59" s="67"/>
      <c r="CX59" s="67"/>
      <c r="CY59" s="67"/>
      <c r="CZ59" s="67"/>
    </row>
    <row r="60" s="387" customFormat="true" ht="15" customHeight="true" x14ac:dyDescent="0.2">
      <c r="A60" s="1145"/>
      <c r="B60" s="453" t="s">
        <v>601</v>
      </c>
      <c r="C60" s="195">
        <v>2.3145669644567395</v>
      </c>
      <c r="D60" s="194">
        <v>2.3462098424706852</v>
      </c>
      <c r="E60" s="194">
        <v>1.2890087823733669</v>
      </c>
      <c r="F60" s="194">
        <v>1.1966494773429863</v>
      </c>
      <c r="G60" s="193">
        <v>0.71350572094118347</v>
      </c>
      <c r="H60" s="192">
        <v>2.4631400971512116</v>
      </c>
      <c r="I60" s="194">
        <v>2.0868692735221965</v>
      </c>
      <c r="J60" s="194">
        <v>1.2461796828676408</v>
      </c>
      <c r="K60" s="194">
        <v>1.1634232044604931</v>
      </c>
      <c r="L60" s="191">
        <v>0.74182378952130823</v>
      </c>
      <c r="M60" s="195">
        <v>2.5896378342787121</v>
      </c>
      <c r="N60" s="194">
        <v>2.9428075047299602</v>
      </c>
      <c r="O60" s="194">
        <v>1.2044249097770823</v>
      </c>
      <c r="P60" s="194">
        <v>1.0279350428481235</v>
      </c>
      <c r="Q60" s="193">
        <v>0.33194066509831877</v>
      </c>
      <c r="R60" s="192">
        <v>1.9179464147034804</v>
      </c>
      <c r="S60" s="194">
        <v>0.43627432047912912</v>
      </c>
      <c r="T60" s="194">
        <v>3.0283781968302113</v>
      </c>
      <c r="U60" s="194">
        <v>1.7340810653762078</v>
      </c>
      <c r="V60" s="194">
        <v>0.93301832233249515</v>
      </c>
      <c r="W60" s="194">
        <v>2.4710601107105044</v>
      </c>
      <c r="X60" s="191">
        <v>0.8720728636367594</v>
      </c>
      <c r="Y60" s="512"/>
      <c r="Z60" s="512"/>
      <c r="AA60" s="512"/>
      <c r="AB60" s="512"/>
      <c r="AC60" s="512"/>
      <c r="AD60" s="512"/>
      <c r="AE60" s="512"/>
      <c r="AF60" s="512"/>
      <c r="AG60" s="512"/>
      <c r="AH60" s="512"/>
      <c r="AI60" s="512"/>
      <c r="AJ60" s="512"/>
      <c r="AK60" s="512"/>
      <c r="AL60" s="512"/>
      <c r="AM60" s="512"/>
      <c r="AN60" s="512"/>
      <c r="AO60" s="512"/>
      <c r="AP60" s="512"/>
      <c r="AQ60" s="512"/>
      <c r="AR60" s="512"/>
      <c r="AS60" s="512"/>
      <c r="AT60" s="512"/>
      <c r="AU60" s="512"/>
      <c r="AV60" s="512"/>
      <c r="AW60" s="512"/>
      <c r="AX60" s="512"/>
      <c r="AY60" s="512"/>
      <c r="AZ60" s="252"/>
      <c r="BA60" s="706"/>
      <c r="BB60" s="697"/>
      <c r="BC60" s="523"/>
      <c r="BD60" s="509"/>
      <c r="BE60" s="509"/>
      <c r="BF60" s="509"/>
      <c r="BG60" s="527"/>
      <c r="BH60" s="523"/>
      <c r="BI60" s="509"/>
      <c r="BJ60" s="509"/>
      <c r="BK60" s="509"/>
      <c r="BL60" s="527"/>
      <c r="BM60" s="523"/>
      <c r="BN60" s="509"/>
      <c r="BO60" s="509"/>
      <c r="BP60" s="509"/>
      <c r="BQ60" s="527"/>
      <c r="BR60" s="523"/>
      <c r="BS60" s="509"/>
      <c r="BT60" s="509"/>
      <c r="BU60" s="509"/>
      <c r="BV60" s="509"/>
      <c r="BW60" s="509"/>
      <c r="BX60" s="510"/>
      <c r="BY60" s="67"/>
      <c r="BZ60" s="67"/>
      <c r="CA60" s="67"/>
      <c r="CB60" s="67"/>
      <c r="CC60" s="67"/>
      <c r="CD60" s="67"/>
      <c r="CE60" s="67"/>
      <c r="CF60" s="67"/>
      <c r="CG60" s="67"/>
      <c r="CH60" s="67"/>
      <c r="CI60" s="67"/>
      <c r="CJ60" s="67"/>
      <c r="CK60" s="67"/>
      <c r="CL60" s="67"/>
      <c r="CM60" s="67"/>
      <c r="CN60" s="67"/>
      <c r="CO60" s="67"/>
      <c r="CP60" s="67"/>
      <c r="CQ60" s="67"/>
      <c r="CR60" s="67"/>
      <c r="CS60" s="67"/>
      <c r="CT60" s="67"/>
      <c r="CU60" s="67"/>
      <c r="CV60" s="67"/>
      <c r="CW60" s="67"/>
      <c r="CX60" s="67"/>
      <c r="CY60" s="67"/>
      <c r="CZ60" s="67"/>
    </row>
    <row r="61" s="387" customFormat="true" ht="15" customHeight="true" x14ac:dyDescent="0.2">
      <c r="A61" s="1145"/>
      <c r="B61" s="453" t="s">
        <v>295</v>
      </c>
      <c r="C61" s="195">
        <v>41.139830388768353</v>
      </c>
      <c r="D61" s="194">
        <v>19.221436014109649</v>
      </c>
      <c r="E61" s="194">
        <v>9.9363107309164125</v>
      </c>
      <c r="F61" s="194">
        <v>13.591153235980439</v>
      </c>
      <c r="G61" s="193">
        <v>10.456613341306777</v>
      </c>
      <c r="H61" s="192">
        <v>30.901244239259825</v>
      </c>
      <c r="I61" s="194">
        <v>15.199788827320129</v>
      </c>
      <c r="J61" s="194">
        <v>16.28006450951343</v>
      </c>
      <c r="K61" s="194">
        <v>16.83085132088997</v>
      </c>
      <c r="L61" s="191">
        <v>8.9860020623847312</v>
      </c>
      <c r="M61" s="195">
        <v>50.057768809041605</v>
      </c>
      <c r="N61" s="194">
        <v>29.402951665431182</v>
      </c>
      <c r="O61" s="194">
        <v>13.079600204426104</v>
      </c>
      <c r="P61" s="194">
        <v>6.2368117154431797</v>
      </c>
      <c r="Q61" s="193">
        <v>4.7433885622105123</v>
      </c>
      <c r="R61" s="192">
        <v>9.8292351229430874</v>
      </c>
      <c r="S61" s="194">
        <v>0.28878097892240356</v>
      </c>
      <c r="T61" s="194">
        <v>31.722131500617483</v>
      </c>
      <c r="U61" s="194">
        <v>32.308539338620044</v>
      </c>
      <c r="V61" s="194">
        <v>13.665215815611292</v>
      </c>
      <c r="W61" s="194">
        <v>49.473066800446666</v>
      </c>
      <c r="X61" s="191">
        <v>28.541690389217294</v>
      </c>
      <c r="Y61" s="512"/>
      <c r="Z61" s="512"/>
      <c r="AA61" s="512"/>
      <c r="AB61" s="512"/>
      <c r="AC61" s="512"/>
      <c r="AD61" s="512"/>
      <c r="AE61" s="512"/>
      <c r="AF61" s="512"/>
      <c r="AG61" s="512"/>
      <c r="AH61" s="512"/>
      <c r="AI61" s="512"/>
      <c r="AJ61" s="512"/>
      <c r="AK61" s="512"/>
      <c r="AL61" s="512"/>
      <c r="AM61" s="512"/>
      <c r="AN61" s="512"/>
      <c r="AO61" s="512"/>
      <c r="AP61" s="512"/>
      <c r="AQ61" s="512"/>
      <c r="AR61" s="512"/>
      <c r="AS61" s="512"/>
      <c r="AT61" s="512"/>
      <c r="AU61" s="512"/>
      <c r="AV61" s="512"/>
      <c r="AW61" s="512"/>
      <c r="AX61" s="512"/>
      <c r="AY61" s="512"/>
      <c r="AZ61" s="252"/>
      <c r="BA61" s="706"/>
      <c r="BB61" s="697"/>
      <c r="BC61" s="523"/>
      <c r="BD61" s="509"/>
      <c r="BE61" s="509"/>
      <c r="BF61" s="509"/>
      <c r="BG61" s="527"/>
      <c r="BH61" s="523"/>
      <c r="BI61" s="509"/>
      <c r="BJ61" s="509"/>
      <c r="BK61" s="509"/>
      <c r="BL61" s="527"/>
      <c r="BM61" s="523"/>
      <c r="BN61" s="509"/>
      <c r="BO61" s="509"/>
      <c r="BP61" s="509"/>
      <c r="BQ61" s="527"/>
      <c r="BR61" s="523"/>
      <c r="BS61" s="509"/>
      <c r="BT61" s="509"/>
      <c r="BU61" s="509"/>
      <c r="BV61" s="509"/>
      <c r="BW61" s="509"/>
      <c r="BX61" s="510"/>
      <c r="BY61" s="67"/>
      <c r="BZ61" s="67"/>
      <c r="CA61" s="67"/>
      <c r="CB61" s="67"/>
      <c r="CC61" s="67"/>
      <c r="CD61" s="67"/>
      <c r="CE61" s="67"/>
      <c r="CF61" s="67"/>
      <c r="CG61" s="67"/>
      <c r="CH61" s="67"/>
      <c r="CI61" s="67"/>
      <c r="CJ61" s="67"/>
      <c r="CK61" s="67"/>
      <c r="CL61" s="67"/>
      <c r="CM61" s="67"/>
      <c r="CN61" s="67"/>
      <c r="CO61" s="67"/>
      <c r="CP61" s="67"/>
      <c r="CQ61" s="67"/>
      <c r="CR61" s="67"/>
      <c r="CS61" s="67"/>
      <c r="CT61" s="67"/>
      <c r="CU61" s="67"/>
      <c r="CV61" s="67"/>
      <c r="CW61" s="67"/>
      <c r="CX61" s="67"/>
      <c r="CY61" s="67"/>
      <c r="CZ61" s="67"/>
    </row>
    <row r="62" s="387" customFormat="true" ht="15" customHeight="true" x14ac:dyDescent="0.2">
      <c r="A62" s="1145"/>
      <c r="B62" s="453" t="s">
        <v>296</v>
      </c>
      <c r="C62" s="195">
        <v>11.823350827405759</v>
      </c>
      <c r="D62" s="194">
        <v>43.574134442302629</v>
      </c>
      <c r="E62" s="194">
        <v>64.315451785102766</v>
      </c>
      <c r="F62" s="194">
        <v>52.407632449808581</v>
      </c>
      <c r="G62" s="193">
        <v>32.097767157323659</v>
      </c>
      <c r="H62" s="192">
        <v>26.645826631310072</v>
      </c>
      <c r="I62" s="194">
        <v>50.958227950701293</v>
      </c>
      <c r="J62" s="194">
        <v>50.151954464823426</v>
      </c>
      <c r="K62" s="194">
        <v>34.416982159650573</v>
      </c>
      <c r="L62" s="191">
        <v>23.036908269446936</v>
      </c>
      <c r="M62" s="195">
        <v>4.1541261706214963</v>
      </c>
      <c r="N62" s="194">
        <v>20.281263762760602</v>
      </c>
      <c r="O62" s="194">
        <v>55.71408267446126</v>
      </c>
      <c r="P62" s="194">
        <v>76.973555815154654</v>
      </c>
      <c r="Q62" s="193">
        <v>75.436000888541258</v>
      </c>
      <c r="R62" s="192">
        <v>41.735121587790871</v>
      </c>
      <c r="S62" s="194">
        <v>91.642567232650563</v>
      </c>
      <c r="T62" s="194">
        <v>4.8790728326721506</v>
      </c>
      <c r="U62" s="194">
        <v>2.3620712194997604</v>
      </c>
      <c r="V62" s="194">
        <v>52.616352086315921</v>
      </c>
      <c r="W62" s="194">
        <v>0.20700122952097283</v>
      </c>
      <c r="X62" s="191">
        <v>40.162584663952387</v>
      </c>
      <c r="Y62" s="512"/>
      <c r="Z62" s="512"/>
      <c r="AA62" s="512"/>
      <c r="AB62" s="512"/>
      <c r="AC62" s="512"/>
      <c r="AD62" s="512"/>
      <c r="AE62" s="512"/>
      <c r="AF62" s="512"/>
      <c r="AG62" s="512"/>
      <c r="AH62" s="512"/>
      <c r="AI62" s="512"/>
      <c r="AJ62" s="512"/>
      <c r="AK62" s="512"/>
      <c r="AL62" s="512"/>
      <c r="AM62" s="512"/>
      <c r="AN62" s="512"/>
      <c r="AO62" s="512"/>
      <c r="AP62" s="512"/>
      <c r="AQ62" s="512"/>
      <c r="AR62" s="512"/>
      <c r="AS62" s="512"/>
      <c r="AT62" s="512"/>
      <c r="AU62" s="512"/>
      <c r="AV62" s="512"/>
      <c r="AW62" s="512"/>
      <c r="AX62" s="512"/>
      <c r="AY62" s="512"/>
      <c r="AZ62" s="252"/>
      <c r="BA62" s="706"/>
      <c r="BB62" s="697"/>
      <c r="BC62" s="523"/>
      <c r="BD62" s="509"/>
      <c r="BE62" s="509"/>
      <c r="BF62" s="509"/>
      <c r="BG62" s="527"/>
      <c r="BH62" s="523"/>
      <c r="BI62" s="509"/>
      <c r="BJ62" s="509"/>
      <c r="BK62" s="509"/>
      <c r="BL62" s="527"/>
      <c r="BM62" s="523"/>
      <c r="BN62" s="509"/>
      <c r="BO62" s="509"/>
      <c r="BP62" s="509"/>
      <c r="BQ62" s="527"/>
      <c r="BR62" s="523"/>
      <c r="BS62" s="509"/>
      <c r="BT62" s="509"/>
      <c r="BU62" s="509"/>
      <c r="BV62" s="509"/>
      <c r="BW62" s="509"/>
      <c r="BX62" s="510"/>
      <c r="BY62" s="67"/>
      <c r="BZ62" s="67"/>
      <c r="CA62" s="67"/>
      <c r="CB62" s="67"/>
      <c r="CC62" s="67"/>
      <c r="CD62" s="67"/>
      <c r="CE62" s="67"/>
      <c r="CF62" s="67"/>
      <c r="CG62" s="67"/>
      <c r="CH62" s="67"/>
      <c r="CI62" s="67"/>
      <c r="CJ62" s="67"/>
      <c r="CK62" s="67"/>
      <c r="CL62" s="67"/>
      <c r="CM62" s="67"/>
      <c r="CN62" s="67"/>
      <c r="CO62" s="67"/>
      <c r="CP62" s="67"/>
      <c r="CQ62" s="67"/>
      <c r="CR62" s="67"/>
      <c r="CS62" s="67"/>
      <c r="CT62" s="67"/>
      <c r="CU62" s="67"/>
      <c r="CV62" s="67"/>
      <c r="CW62" s="67"/>
      <c r="CX62" s="67"/>
      <c r="CY62" s="67"/>
      <c r="CZ62" s="67"/>
    </row>
    <row r="63" s="387" customFormat="true" ht="15" customHeight="true" x14ac:dyDescent="0.2">
      <c r="A63" s="1145"/>
      <c r="B63" s="453" t="s">
        <v>297</v>
      </c>
      <c r="C63" s="195">
        <v>0.33707850151019408</v>
      </c>
      <c r="D63" s="194">
        <v>0.88316748672537038</v>
      </c>
      <c r="E63" s="194">
        <v>0.61078265437721402</v>
      </c>
      <c r="F63" s="194">
        <v>1.2459131599566884</v>
      </c>
      <c r="G63" s="193">
        <v>2.9154198972264087</v>
      </c>
      <c r="H63" s="192">
        <v>0.7088561968304089</v>
      </c>
      <c r="I63" s="194">
        <v>0.70480767334424999</v>
      </c>
      <c r="J63" s="194">
        <v>1.2217889993684565</v>
      </c>
      <c r="K63" s="194">
        <v>2.4142064873403211</v>
      </c>
      <c r="L63" s="191">
        <v>3.44045210784572</v>
      </c>
      <c r="M63" s="195">
        <v>0.38416903020145543</v>
      </c>
      <c r="N63" s="194">
        <v>0.738415874842966</v>
      </c>
      <c r="O63" s="194">
        <v>0.28865617538159788</v>
      </c>
      <c r="P63" s="194">
        <v>0.36087872713981906</v>
      </c>
      <c r="Q63" s="193">
        <v>0.49586689778171139</v>
      </c>
      <c r="R63" s="192">
        <v>0.46476432527484252</v>
      </c>
      <c r="S63" s="194">
        <v>0.1094675339553344</v>
      </c>
      <c r="T63" s="194">
        <v>3.5464733251524718</v>
      </c>
      <c r="U63" s="194">
        <v>1.2545649485252739</v>
      </c>
      <c r="V63" s="194">
        <v>1.1791776593084851</v>
      </c>
      <c r="W63" s="194">
        <v>0.8839473759976485</v>
      </c>
      <c r="X63" s="191">
        <v>0.19618338438811694</v>
      </c>
      <c r="Y63" s="512"/>
      <c r="Z63" s="512"/>
      <c r="AA63" s="512"/>
      <c r="AB63" s="512"/>
      <c r="AC63" s="512"/>
      <c r="AD63" s="512"/>
      <c r="AE63" s="512"/>
      <c r="AF63" s="512"/>
      <c r="AG63" s="512"/>
      <c r="AH63" s="512"/>
      <c r="AI63" s="512"/>
      <c r="AJ63" s="512"/>
      <c r="AK63" s="512"/>
      <c r="AL63" s="512"/>
      <c r="AM63" s="512"/>
      <c r="AN63" s="512"/>
      <c r="AO63" s="512"/>
      <c r="AP63" s="512"/>
      <c r="AQ63" s="512"/>
      <c r="AR63" s="512"/>
      <c r="AS63" s="512"/>
      <c r="AT63" s="512"/>
      <c r="AU63" s="512"/>
      <c r="AV63" s="512"/>
      <c r="AW63" s="512"/>
      <c r="AX63" s="512"/>
      <c r="AY63" s="512"/>
      <c r="AZ63" s="252"/>
      <c r="BA63" s="706"/>
      <c r="BB63" s="697"/>
      <c r="BC63" s="523"/>
      <c r="BD63" s="509"/>
      <c r="BE63" s="509"/>
      <c r="BF63" s="509"/>
      <c r="BG63" s="527"/>
      <c r="BH63" s="523"/>
      <c r="BI63" s="509"/>
      <c r="BJ63" s="509"/>
      <c r="BK63" s="509"/>
      <c r="BL63" s="527"/>
      <c r="BM63" s="523"/>
      <c r="BN63" s="509"/>
      <c r="BO63" s="509"/>
      <c r="BP63" s="509"/>
      <c r="BQ63" s="527"/>
      <c r="BR63" s="523"/>
      <c r="BS63" s="509"/>
      <c r="BT63" s="509"/>
      <c r="BU63" s="509"/>
      <c r="BV63" s="509"/>
      <c r="BW63" s="509"/>
      <c r="BX63" s="510"/>
      <c r="BY63" s="67"/>
      <c r="BZ63" s="67"/>
      <c r="CA63" s="67"/>
      <c r="CB63" s="67"/>
      <c r="CC63" s="67"/>
      <c r="CD63" s="67"/>
      <c r="CE63" s="67"/>
      <c r="CF63" s="67"/>
      <c r="CG63" s="67"/>
      <c r="CH63" s="67"/>
      <c r="CI63" s="67"/>
      <c r="CJ63" s="67"/>
      <c r="CK63" s="67"/>
      <c r="CL63" s="67"/>
      <c r="CM63" s="67"/>
      <c r="CN63" s="67"/>
      <c r="CO63" s="67"/>
      <c r="CP63" s="67"/>
      <c r="CQ63" s="67"/>
      <c r="CR63" s="67"/>
      <c r="CS63" s="67"/>
      <c r="CT63" s="67"/>
      <c r="CU63" s="67"/>
      <c r="CV63" s="67"/>
      <c r="CW63" s="67"/>
      <c r="CX63" s="67"/>
      <c r="CY63" s="67"/>
      <c r="CZ63" s="67"/>
    </row>
    <row r="64" s="387" customFormat="true" ht="15" customHeight="true" x14ac:dyDescent="0.2">
      <c r="A64" s="1145"/>
      <c r="B64" s="453" t="s">
        <v>298</v>
      </c>
      <c r="C64" s="195">
        <v>1.022213193112625</v>
      </c>
      <c r="D64" s="194">
        <v>1.8584597746795384</v>
      </c>
      <c r="E64" s="194">
        <v>1.1503424757965846</v>
      </c>
      <c r="F64" s="194">
        <v>1.0357571952849869</v>
      </c>
      <c r="G64" s="193">
        <v>0.12250749052546352</v>
      </c>
      <c r="H64" s="192">
        <v>2.1748446028465178</v>
      </c>
      <c r="I64" s="194">
        <v>2.9554622087237972</v>
      </c>
      <c r="J64" s="194">
        <v>1.5709462676331936</v>
      </c>
      <c r="K64" s="194">
        <v>0.68614537033254253</v>
      </c>
      <c r="L64" s="191">
        <v>0</v>
      </c>
      <c r="M64" s="195">
        <v>0.36668579404515378</v>
      </c>
      <c r="N64" s="194">
        <v>0.4876374903378099</v>
      </c>
      <c r="O64" s="194">
        <v>0.53955565590529675</v>
      </c>
      <c r="P64" s="194">
        <v>6.6559268167543165E-2</v>
      </c>
      <c r="Q64" s="193">
        <v>0.45183140821058898</v>
      </c>
      <c r="R64" s="192">
        <v>0.52139709067240836</v>
      </c>
      <c r="S64" s="194">
        <v>2.5249470816475501</v>
      </c>
      <c r="T64" s="194">
        <v>0.32543441870238243</v>
      </c>
      <c r="U64" s="194">
        <v>0.54023317694110129</v>
      </c>
      <c r="V64" s="194">
        <v>1.302829131537208</v>
      </c>
      <c r="W64" s="194">
        <v>0.83415647645885727</v>
      </c>
      <c r="X64" s="191">
        <v>0.14249248369738921</v>
      </c>
      <c r="Y64" s="512"/>
      <c r="Z64" s="512"/>
      <c r="AA64" s="512"/>
      <c r="AB64" s="512"/>
      <c r="AC64" s="512"/>
      <c r="AD64" s="512"/>
      <c r="AE64" s="512"/>
      <c r="AF64" s="512"/>
      <c r="AG64" s="512"/>
      <c r="AH64" s="512"/>
      <c r="AI64" s="512"/>
      <c r="AJ64" s="512"/>
      <c r="AK64" s="512"/>
      <c r="AL64" s="512"/>
      <c r="AM64" s="512"/>
      <c r="AN64" s="512"/>
      <c r="AO64" s="512"/>
      <c r="AP64" s="512"/>
      <c r="AQ64" s="512"/>
      <c r="AR64" s="512"/>
      <c r="AS64" s="512"/>
      <c r="AT64" s="512"/>
      <c r="AU64" s="512"/>
      <c r="AV64" s="512"/>
      <c r="AW64" s="512"/>
      <c r="AX64" s="512"/>
      <c r="AY64" s="512"/>
      <c r="AZ64" s="252"/>
      <c r="BA64" s="706"/>
      <c r="BB64" s="697"/>
      <c r="BC64" s="523"/>
      <c r="BD64" s="509"/>
      <c r="BE64" s="509"/>
      <c r="BF64" s="509"/>
      <c r="BG64" s="527"/>
      <c r="BH64" s="523"/>
      <c r="BI64" s="509"/>
      <c r="BJ64" s="509"/>
      <c r="BK64" s="509"/>
      <c r="BL64" s="527"/>
      <c r="BM64" s="523"/>
      <c r="BN64" s="509"/>
      <c r="BO64" s="509"/>
      <c r="BP64" s="509"/>
      <c r="BQ64" s="527"/>
      <c r="BR64" s="523"/>
      <c r="BS64" s="509"/>
      <c r="BT64" s="509"/>
      <c r="BU64" s="509"/>
      <c r="BV64" s="509"/>
      <c r="BW64" s="509"/>
      <c r="BX64" s="510"/>
      <c r="BY64" s="67"/>
      <c r="BZ64" s="67"/>
      <c r="CA64" s="67"/>
      <c r="CB64" s="67"/>
      <c r="CC64" s="67"/>
      <c r="CD64" s="67"/>
      <c r="CE64" s="67"/>
      <c r="CF64" s="67"/>
      <c r="CG64" s="67"/>
      <c r="CH64" s="67"/>
      <c r="CI64" s="67"/>
      <c r="CJ64" s="67"/>
      <c r="CK64" s="67"/>
      <c r="CL64" s="67"/>
      <c r="CM64" s="67"/>
      <c r="CN64" s="67"/>
      <c r="CO64" s="67"/>
      <c r="CP64" s="67"/>
      <c r="CQ64" s="67"/>
      <c r="CR64" s="67"/>
      <c r="CS64" s="67"/>
      <c r="CT64" s="67"/>
      <c r="CU64" s="67"/>
      <c r="CV64" s="67"/>
      <c r="CW64" s="67"/>
      <c r="CX64" s="67"/>
      <c r="CY64" s="67"/>
      <c r="CZ64" s="67"/>
    </row>
    <row r="65" s="387" customFormat="true" ht="15" customHeight="true" x14ac:dyDescent="0.2">
      <c r="A65" s="1145"/>
      <c r="B65" s="453" t="s">
        <v>299</v>
      </c>
      <c r="C65" s="195">
        <v>2.4541506241788529</v>
      </c>
      <c r="D65" s="194">
        <v>1.6637477386562429</v>
      </c>
      <c r="E65" s="194">
        <v>0.74616787652758199</v>
      </c>
      <c r="F65" s="194">
        <v>1.139572401037144</v>
      </c>
      <c r="G65" s="193">
        <v>0.67541551718795156</v>
      </c>
      <c r="H65" s="192">
        <v>2.7430677513640824</v>
      </c>
      <c r="I65" s="194">
        <v>1.4382658184702326</v>
      </c>
      <c r="J65" s="194">
        <v>1.1605947601358277</v>
      </c>
      <c r="K65" s="194">
        <v>1.2643731394187607</v>
      </c>
      <c r="L65" s="191">
        <v>0.91185790209901074</v>
      </c>
      <c r="M65" s="195">
        <v>2.1669821626011903</v>
      </c>
      <c r="N65" s="194">
        <v>1.9621100100601485</v>
      </c>
      <c r="O65" s="194">
        <v>0.83606859081834739</v>
      </c>
      <c r="P65" s="194">
        <v>0.24937039770031147</v>
      </c>
      <c r="Q65" s="193">
        <v>0.21411551859645744</v>
      </c>
      <c r="R65" s="192">
        <v>1.6074066426848589E-2</v>
      </c>
      <c r="S65" s="194">
        <v>6.6131965982712771E-3</v>
      </c>
      <c r="T65" s="194">
        <v>2.0575018295685221</v>
      </c>
      <c r="U65" s="194">
        <v>3.6891683320653414</v>
      </c>
      <c r="V65" s="194">
        <v>0.39530530963247412</v>
      </c>
      <c r="W65" s="194">
        <v>0.67648799474388455</v>
      </c>
      <c r="X65" s="191">
        <v>5.3092050031569649</v>
      </c>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252"/>
      <c r="BA65" s="706"/>
      <c r="BB65" s="697"/>
      <c r="BC65" s="523"/>
      <c r="BD65" s="509"/>
      <c r="BE65" s="509"/>
      <c r="BF65" s="509"/>
      <c r="BG65" s="527"/>
      <c r="BH65" s="523"/>
      <c r="BI65" s="509"/>
      <c r="BJ65" s="509"/>
      <c r="BK65" s="509"/>
      <c r="BL65" s="527"/>
      <c r="BM65" s="523"/>
      <c r="BN65" s="509"/>
      <c r="BO65" s="509"/>
      <c r="BP65" s="509"/>
      <c r="BQ65" s="527"/>
      <c r="BR65" s="523"/>
      <c r="BS65" s="509"/>
      <c r="BT65" s="509"/>
      <c r="BU65" s="509"/>
      <c r="BV65" s="509"/>
      <c r="BW65" s="509"/>
      <c r="BX65" s="510"/>
      <c r="BY65" s="67"/>
      <c r="BZ65" s="67"/>
      <c r="CA65" s="67"/>
      <c r="CB65" s="67"/>
      <c r="CC65" s="67"/>
      <c r="CD65" s="67"/>
      <c r="CE65" s="67"/>
      <c r="CF65" s="67"/>
      <c r="CG65" s="67"/>
      <c r="CH65" s="67"/>
      <c r="CI65" s="67"/>
      <c r="CJ65" s="67"/>
      <c r="CK65" s="67"/>
      <c r="CL65" s="67"/>
      <c r="CM65" s="67"/>
      <c r="CN65" s="67"/>
      <c r="CO65" s="67"/>
      <c r="CP65" s="67"/>
      <c r="CQ65" s="67"/>
      <c r="CR65" s="67"/>
      <c r="CS65" s="67"/>
      <c r="CT65" s="67"/>
      <c r="CU65" s="67"/>
      <c r="CV65" s="67"/>
      <c r="CW65" s="67"/>
      <c r="CX65" s="67"/>
      <c r="CY65" s="67"/>
      <c r="CZ65" s="67"/>
    </row>
    <row r="66" s="387" customFormat="true" ht="15" customHeight="true" x14ac:dyDescent="0.2">
      <c r="A66" s="1145"/>
      <c r="B66" s="453" t="s">
        <v>300</v>
      </c>
      <c r="C66" s="195">
        <v>3.7794734604917384</v>
      </c>
      <c r="D66" s="194">
        <v>0.75950949813790303</v>
      </c>
      <c r="E66" s="194">
        <v>0.14826499841472196</v>
      </c>
      <c r="F66" s="194">
        <v>9.5200011340832419E-2</v>
      </c>
      <c r="G66" s="193">
        <v>1.7403561173114212E-2</v>
      </c>
      <c r="H66" s="192">
        <v>2.5049775382324992</v>
      </c>
      <c r="I66" s="194">
        <v>0.4712078182465772</v>
      </c>
      <c r="J66" s="194">
        <v>7.3802230651179329E-2</v>
      </c>
      <c r="K66" s="194">
        <v>0</v>
      </c>
      <c r="L66" s="191">
        <v>2.9075259555997615E-2</v>
      </c>
      <c r="M66" s="195">
        <v>4.7395843393080215</v>
      </c>
      <c r="N66" s="194">
        <v>2.0926175125339488</v>
      </c>
      <c r="O66" s="194">
        <v>0.16308107536538594</v>
      </c>
      <c r="P66" s="194">
        <v>0.16193714466193634</v>
      </c>
      <c r="Q66" s="193">
        <v>0.2101997001020085</v>
      </c>
      <c r="R66" s="192">
        <v>5.5377035490747926E-2</v>
      </c>
      <c r="S66" s="194">
        <v>0</v>
      </c>
      <c r="T66" s="194">
        <v>0.93715515822278728</v>
      </c>
      <c r="U66" s="194">
        <v>0.81059680456548067</v>
      </c>
      <c r="V66" s="194">
        <v>0.73965026188386229</v>
      </c>
      <c r="W66" s="194">
        <v>5.4663905068637106</v>
      </c>
      <c r="X66" s="191">
        <v>2.6871654942658507</v>
      </c>
      <c r="Y66" s="512"/>
      <c r="Z66" s="512"/>
      <c r="AA66" s="512"/>
      <c r="AB66" s="512"/>
      <c r="AC66" s="512"/>
      <c r="AD66" s="512"/>
      <c r="AE66" s="512"/>
      <c r="AF66" s="512"/>
      <c r="AG66" s="512"/>
      <c r="AH66" s="512"/>
      <c r="AI66" s="512"/>
      <c r="AJ66" s="512"/>
      <c r="AK66" s="512"/>
      <c r="AL66" s="512"/>
      <c r="AM66" s="512"/>
      <c r="AN66" s="512"/>
      <c r="AO66" s="512"/>
      <c r="AP66" s="512"/>
      <c r="AQ66" s="512"/>
      <c r="AR66" s="512"/>
      <c r="AS66" s="512"/>
      <c r="AT66" s="512"/>
      <c r="AU66" s="512"/>
      <c r="AV66" s="512"/>
      <c r="AW66" s="512"/>
      <c r="AX66" s="512"/>
      <c r="AY66" s="512"/>
      <c r="AZ66" s="252"/>
      <c r="BA66" s="706"/>
      <c r="BB66" s="697"/>
      <c r="BC66" s="523"/>
      <c r="BD66" s="509"/>
      <c r="BE66" s="509"/>
      <c r="BF66" s="509"/>
      <c r="BG66" s="527"/>
      <c r="BH66" s="523"/>
      <c r="BI66" s="509"/>
      <c r="BJ66" s="509"/>
      <c r="BK66" s="509"/>
      <c r="BL66" s="527"/>
      <c r="BM66" s="523"/>
      <c r="BN66" s="509"/>
      <c r="BO66" s="509"/>
      <c r="BP66" s="509"/>
      <c r="BQ66" s="527"/>
      <c r="BR66" s="523"/>
      <c r="BS66" s="509"/>
      <c r="BT66" s="509"/>
      <c r="BU66" s="509"/>
      <c r="BV66" s="509"/>
      <c r="BW66" s="509"/>
      <c r="BX66" s="510"/>
      <c r="BY66" s="67"/>
      <c r="BZ66" s="67"/>
      <c r="CA66" s="67"/>
      <c r="CB66" s="67"/>
      <c r="CC66" s="67"/>
      <c r="CD66" s="67"/>
      <c r="CE66" s="67"/>
      <c r="CF66" s="67"/>
      <c r="CG66" s="67"/>
      <c r="CH66" s="67"/>
      <c r="CI66" s="67"/>
      <c r="CJ66" s="67"/>
      <c r="CK66" s="67"/>
      <c r="CL66" s="67"/>
      <c r="CM66" s="67"/>
      <c r="CN66" s="67"/>
      <c r="CO66" s="67"/>
      <c r="CP66" s="67"/>
      <c r="CQ66" s="67"/>
      <c r="CR66" s="67"/>
      <c r="CS66" s="67"/>
      <c r="CT66" s="67"/>
      <c r="CU66" s="67"/>
      <c r="CV66" s="67"/>
      <c r="CW66" s="67"/>
      <c r="CX66" s="67"/>
      <c r="CY66" s="67"/>
      <c r="CZ66" s="67"/>
    </row>
    <row r="67" s="387" customFormat="true" ht="15" customHeight="true" x14ac:dyDescent="0.2">
      <c r="A67" s="1145"/>
      <c r="B67" s="453" t="s">
        <v>382</v>
      </c>
      <c r="C67" s="195">
        <v>5.6308116551602385</v>
      </c>
      <c r="D67" s="194">
        <v>2.3751809310921042</v>
      </c>
      <c r="E67" s="194">
        <v>1.1168659745734779</v>
      </c>
      <c r="F67" s="194">
        <v>0.52034220960605193</v>
      </c>
      <c r="G67" s="193">
        <v>0.12412421830490787</v>
      </c>
      <c r="H67" s="192">
        <v>6.3431631181830568</v>
      </c>
      <c r="I67" s="194">
        <v>2.3850267911909131</v>
      </c>
      <c r="J67" s="194">
        <v>0.9625201357657891</v>
      </c>
      <c r="K67" s="194">
        <v>0.3501097215129873</v>
      </c>
      <c r="L67" s="191">
        <v>6.2888310507031572E-2</v>
      </c>
      <c r="M67" s="195">
        <v>5.0108487058916609</v>
      </c>
      <c r="N67" s="194">
        <v>2.7502026625484213</v>
      </c>
      <c r="O67" s="194">
        <v>1.0216023750924814</v>
      </c>
      <c r="P67" s="194">
        <v>0.48745671732090734</v>
      </c>
      <c r="Q67" s="193">
        <v>0</v>
      </c>
      <c r="R67" s="192">
        <v>2.280178010973835</v>
      </c>
      <c r="S67" s="194">
        <v>6.3927567116622327E-2</v>
      </c>
      <c r="T67" s="194">
        <v>1.9317468736468908</v>
      </c>
      <c r="U67" s="194">
        <v>4.013958296935912</v>
      </c>
      <c r="V67" s="194">
        <v>1.1545887692658474</v>
      </c>
      <c r="W67" s="194">
        <v>7.4379088845099011</v>
      </c>
      <c r="X67" s="191">
        <v>1.7288214734733041</v>
      </c>
      <c r="Y67" s="512"/>
      <c r="Z67" s="512"/>
      <c r="AA67" s="512"/>
      <c r="AB67" s="512"/>
      <c r="AC67" s="512"/>
      <c r="AD67" s="512"/>
      <c r="AE67" s="512"/>
      <c r="AF67" s="512"/>
      <c r="AG67" s="512"/>
      <c r="AH67" s="512"/>
      <c r="AI67" s="512"/>
      <c r="AJ67" s="512"/>
      <c r="AK67" s="512"/>
      <c r="AL67" s="512"/>
      <c r="AM67" s="512"/>
      <c r="AN67" s="512"/>
      <c r="AO67" s="512"/>
      <c r="AP67" s="512"/>
      <c r="AQ67" s="512"/>
      <c r="AR67" s="512"/>
      <c r="AS67" s="512"/>
      <c r="AT67" s="512"/>
      <c r="AU67" s="512"/>
      <c r="AV67" s="512"/>
      <c r="AW67" s="512"/>
      <c r="AX67" s="512"/>
      <c r="AY67" s="512"/>
      <c r="AZ67" s="252"/>
      <c r="BA67" s="706"/>
      <c r="BB67" s="697"/>
      <c r="BC67" s="523"/>
      <c r="BD67" s="509"/>
      <c r="BE67" s="509"/>
      <c r="BF67" s="509"/>
      <c r="BG67" s="527"/>
      <c r="BH67" s="523"/>
      <c r="BI67" s="509"/>
      <c r="BJ67" s="509"/>
      <c r="BK67" s="509"/>
      <c r="BL67" s="527"/>
      <c r="BM67" s="523"/>
      <c r="BN67" s="509"/>
      <c r="BO67" s="509"/>
      <c r="BP67" s="509"/>
      <c r="BQ67" s="527"/>
      <c r="BR67" s="523"/>
      <c r="BS67" s="509"/>
      <c r="BT67" s="509"/>
      <c r="BU67" s="509"/>
      <c r="BV67" s="509"/>
      <c r="BW67" s="509"/>
      <c r="BX67" s="510"/>
      <c r="BY67" s="67"/>
      <c r="BZ67" s="67"/>
      <c r="CA67" s="67"/>
      <c r="CB67" s="67"/>
      <c r="CC67" s="67"/>
      <c r="CD67" s="67"/>
      <c r="CE67" s="67"/>
      <c r="CF67" s="67"/>
      <c r="CG67" s="67"/>
      <c r="CH67" s="67"/>
      <c r="CI67" s="67"/>
      <c r="CJ67" s="67"/>
      <c r="CK67" s="67"/>
      <c r="CL67" s="67"/>
      <c r="CM67" s="67"/>
      <c r="CN67" s="67"/>
      <c r="CO67" s="67"/>
      <c r="CP67" s="67"/>
      <c r="CQ67" s="67"/>
      <c r="CR67" s="67"/>
      <c r="CS67" s="67"/>
      <c r="CT67" s="67"/>
      <c r="CU67" s="67"/>
      <c r="CV67" s="67"/>
      <c r="CW67" s="67"/>
      <c r="CX67" s="67"/>
      <c r="CY67" s="67"/>
      <c r="CZ67" s="67"/>
    </row>
    <row r="68" s="387" customFormat="true" ht="15" customHeight="true" x14ac:dyDescent="0.2">
      <c r="A68" s="1145"/>
      <c r="B68" s="453" t="s">
        <v>302</v>
      </c>
      <c r="C68" s="195">
        <v>3.7887102397463124E-2</v>
      </c>
      <c r="D68" s="194">
        <v>3.7654777612034722E-2</v>
      </c>
      <c r="E68" s="194">
        <v>0</v>
      </c>
      <c r="F68" s="194">
        <v>0</v>
      </c>
      <c r="G68" s="193">
        <v>0</v>
      </c>
      <c r="H68" s="192">
        <v>4.0729904197478628E-2</v>
      </c>
      <c r="I68" s="194">
        <v>6.2890017709760077E-2</v>
      </c>
      <c r="J68" s="194">
        <v>0</v>
      </c>
      <c r="K68" s="194">
        <v>0</v>
      </c>
      <c r="L68" s="191">
        <v>0</v>
      </c>
      <c r="M68" s="195">
        <v>3.3686410798616478E-2</v>
      </c>
      <c r="N68" s="194">
        <v>0</v>
      </c>
      <c r="O68" s="194">
        <v>0</v>
      </c>
      <c r="P68" s="194">
        <v>0</v>
      </c>
      <c r="Q68" s="193">
        <v>0</v>
      </c>
      <c r="R68" s="192">
        <v>0</v>
      </c>
      <c r="S68" s="194">
        <v>0</v>
      </c>
      <c r="T68" s="194">
        <v>1.3553456498705305E-2</v>
      </c>
      <c r="U68" s="194">
        <v>0</v>
      </c>
      <c r="V68" s="194">
        <v>0</v>
      </c>
      <c r="W68" s="194">
        <v>0.20968917046824531</v>
      </c>
      <c r="X68" s="191">
        <v>0</v>
      </c>
      <c r="Y68" s="512"/>
      <c r="Z68" s="512"/>
      <c r="AA68" s="512"/>
      <c r="AB68" s="512"/>
      <c r="AC68" s="512"/>
      <c r="AD68" s="512"/>
      <c r="AE68" s="512"/>
      <c r="AF68" s="512"/>
      <c r="AG68" s="512"/>
      <c r="AH68" s="512"/>
      <c r="AI68" s="512"/>
      <c r="AJ68" s="512"/>
      <c r="AK68" s="512"/>
      <c r="AL68" s="512"/>
      <c r="AM68" s="512"/>
      <c r="AN68" s="512"/>
      <c r="AO68" s="512"/>
      <c r="AP68" s="512"/>
      <c r="AQ68" s="512"/>
      <c r="AR68" s="512"/>
      <c r="AS68" s="512"/>
      <c r="AT68" s="512"/>
      <c r="AU68" s="512"/>
      <c r="AV68" s="512"/>
      <c r="AW68" s="512"/>
      <c r="AX68" s="512"/>
      <c r="AY68" s="512"/>
      <c r="AZ68" s="252"/>
      <c r="BA68" s="706"/>
      <c r="BB68" s="697"/>
      <c r="BC68" s="523"/>
      <c r="BD68" s="509"/>
      <c r="BE68" s="509"/>
      <c r="BF68" s="509"/>
      <c r="BG68" s="527"/>
      <c r="BH68" s="523"/>
      <c r="BI68" s="509"/>
      <c r="BJ68" s="509"/>
      <c r="BK68" s="509"/>
      <c r="BL68" s="527"/>
      <c r="BM68" s="523"/>
      <c r="BN68" s="509"/>
      <c r="BO68" s="509"/>
      <c r="BP68" s="509"/>
      <c r="BQ68" s="527"/>
      <c r="BR68" s="523"/>
      <c r="BS68" s="509"/>
      <c r="BT68" s="509"/>
      <c r="BU68" s="509"/>
      <c r="BV68" s="509"/>
      <c r="BW68" s="509"/>
      <c r="BX68" s="510"/>
      <c r="BY68" s="67"/>
      <c r="BZ68" s="67"/>
      <c r="CA68" s="67"/>
      <c r="CB68" s="67"/>
      <c r="CC68" s="67"/>
      <c r="CD68" s="67"/>
      <c r="CE68" s="67"/>
      <c r="CF68" s="67"/>
      <c r="CG68" s="67"/>
      <c r="CH68" s="67"/>
      <c r="CI68" s="67"/>
      <c r="CJ68" s="67"/>
      <c r="CK68" s="67"/>
      <c r="CL68" s="67"/>
      <c r="CM68" s="67"/>
      <c r="CN68" s="67"/>
      <c r="CO68" s="67"/>
      <c r="CP68" s="67"/>
      <c r="CQ68" s="67"/>
      <c r="CR68" s="67"/>
      <c r="CS68" s="67"/>
      <c r="CT68" s="67"/>
      <c r="CU68" s="67"/>
      <c r="CV68" s="67"/>
      <c r="CW68" s="67"/>
      <c r="CX68" s="67"/>
      <c r="CY68" s="67"/>
      <c r="CZ68" s="67"/>
    </row>
    <row r="69" s="387" customFormat="true" ht="15" customHeight="true" x14ac:dyDescent="0.2">
      <c r="A69" s="1145"/>
      <c r="B69" s="453" t="s">
        <v>303</v>
      </c>
      <c r="C69" s="195">
        <v>0</v>
      </c>
      <c r="D69" s="194">
        <v>2.3275419993224893E-2</v>
      </c>
      <c r="E69" s="194">
        <v>0</v>
      </c>
      <c r="F69" s="194">
        <v>0.45104577662203871</v>
      </c>
      <c r="G69" s="193">
        <v>1.4288713741219059</v>
      </c>
      <c r="H69" s="192">
        <v>3.891634436423503E-2</v>
      </c>
      <c r="I69" s="194">
        <v>0</v>
      </c>
      <c r="J69" s="194">
        <v>0.31851860450075681</v>
      </c>
      <c r="K69" s="194">
        <v>1.1956149576249364</v>
      </c>
      <c r="L69" s="191">
        <v>1.6263681251954949</v>
      </c>
      <c r="M69" s="195">
        <v>0</v>
      </c>
      <c r="N69" s="194">
        <v>0</v>
      </c>
      <c r="O69" s="194">
        <v>0</v>
      </c>
      <c r="P69" s="194">
        <v>0</v>
      </c>
      <c r="Q69" s="193">
        <v>0</v>
      </c>
      <c r="R69" s="192">
        <v>0</v>
      </c>
      <c r="S69" s="194">
        <v>0</v>
      </c>
      <c r="T69" s="194">
        <v>1.8546922462139439</v>
      </c>
      <c r="U69" s="194">
        <v>6.3625260396609942E-2</v>
      </c>
      <c r="V69" s="194">
        <v>0</v>
      </c>
      <c r="W69" s="194">
        <v>7.8700539863611044E-2</v>
      </c>
      <c r="X69" s="191">
        <v>0</v>
      </c>
      <c r="Y69" s="512"/>
      <c r="Z69" s="512"/>
      <c r="AA69" s="512"/>
      <c r="AB69" s="512"/>
      <c r="AC69" s="512"/>
      <c r="AD69" s="512"/>
      <c r="AE69" s="512"/>
      <c r="AF69" s="512"/>
      <c r="AG69" s="512"/>
      <c r="AH69" s="512"/>
      <c r="AI69" s="512"/>
      <c r="AJ69" s="512"/>
      <c r="AK69" s="512"/>
      <c r="AL69" s="512"/>
      <c r="AM69" s="512"/>
      <c r="AN69" s="512"/>
      <c r="AO69" s="512"/>
      <c r="AP69" s="512"/>
      <c r="AQ69" s="512"/>
      <c r="AR69" s="512"/>
      <c r="AS69" s="512"/>
      <c r="AT69" s="512"/>
      <c r="AU69" s="512"/>
      <c r="AV69" s="512"/>
      <c r="AW69" s="512"/>
      <c r="AX69" s="512"/>
      <c r="AY69" s="512"/>
      <c r="AZ69" s="252"/>
      <c r="BA69" s="706"/>
      <c r="BB69" s="697"/>
      <c r="BC69" s="523"/>
      <c r="BD69" s="509"/>
      <c r="BE69" s="509"/>
      <c r="BF69" s="509"/>
      <c r="BG69" s="527"/>
      <c r="BH69" s="523"/>
      <c r="BI69" s="509"/>
      <c r="BJ69" s="509"/>
      <c r="BK69" s="509"/>
      <c r="BL69" s="527"/>
      <c r="BM69" s="523"/>
      <c r="BN69" s="509"/>
      <c r="BO69" s="509"/>
      <c r="BP69" s="509"/>
      <c r="BQ69" s="527"/>
      <c r="BR69" s="523"/>
      <c r="BS69" s="509"/>
      <c r="BT69" s="509"/>
      <c r="BU69" s="509"/>
      <c r="BV69" s="509"/>
      <c r="BW69" s="509"/>
      <c r="BX69" s="510"/>
      <c r="BY69" s="67"/>
      <c r="BZ69" s="67"/>
      <c r="CA69" s="67"/>
      <c r="CB69" s="67"/>
      <c r="CC69" s="67"/>
      <c r="CD69" s="67"/>
      <c r="CE69" s="67"/>
      <c r="CF69" s="67"/>
      <c r="CG69" s="67"/>
      <c r="CH69" s="67"/>
      <c r="CI69" s="67"/>
      <c r="CJ69" s="67"/>
      <c r="CK69" s="67"/>
      <c r="CL69" s="67"/>
      <c r="CM69" s="67"/>
      <c r="CN69" s="67"/>
      <c r="CO69" s="67"/>
      <c r="CP69" s="67"/>
      <c r="CQ69" s="67"/>
      <c r="CR69" s="67"/>
      <c r="CS69" s="67"/>
      <c r="CT69" s="67"/>
      <c r="CU69" s="67"/>
      <c r="CV69" s="67"/>
      <c r="CW69" s="67"/>
      <c r="CX69" s="67"/>
      <c r="CY69" s="67"/>
      <c r="CZ69" s="67"/>
    </row>
    <row r="70" s="387" customFormat="true" ht="15" customHeight="true" x14ac:dyDescent="0.2">
      <c r="A70" s="1145"/>
      <c r="B70" s="453" t="s">
        <v>602</v>
      </c>
      <c r="C70" s="195">
        <v>0</v>
      </c>
      <c r="D70" s="194">
        <v>0</v>
      </c>
      <c r="E70" s="194">
        <v>0</v>
      </c>
      <c r="F70" s="194">
        <v>5.3405902223334044E-2</v>
      </c>
      <c r="G70" s="193">
        <v>0</v>
      </c>
      <c r="H70" s="192">
        <v>0</v>
      </c>
      <c r="I70" s="194">
        <v>0</v>
      </c>
      <c r="J70" s="194">
        <v>0</v>
      </c>
      <c r="K70" s="194">
        <v>8.9183059030612202E-2</v>
      </c>
      <c r="L70" s="191">
        <v>0</v>
      </c>
      <c r="M70" s="195">
        <v>0</v>
      </c>
      <c r="N70" s="194">
        <v>0</v>
      </c>
      <c r="O70" s="194">
        <v>0</v>
      </c>
      <c r="P70" s="194">
        <v>0</v>
      </c>
      <c r="Q70" s="193">
        <v>0</v>
      </c>
      <c r="R70" s="192">
        <v>0</v>
      </c>
      <c r="S70" s="194">
        <v>0</v>
      </c>
      <c r="T70" s="194">
        <v>5.3506545831260147E-2</v>
      </c>
      <c r="U70" s="194">
        <v>0</v>
      </c>
      <c r="V70" s="194">
        <v>0</v>
      </c>
      <c r="W70" s="194">
        <v>0</v>
      </c>
      <c r="X70" s="191">
        <v>0</v>
      </c>
      <c r="Y70" s="512"/>
      <c r="Z70" s="512"/>
      <c r="AA70" s="512"/>
      <c r="AB70" s="512"/>
      <c r="AC70" s="512"/>
      <c r="AD70" s="512"/>
      <c r="AE70" s="512"/>
      <c r="AF70" s="512"/>
      <c r="AG70" s="512"/>
      <c r="AH70" s="512"/>
      <c r="AI70" s="512"/>
      <c r="AJ70" s="512"/>
      <c r="AK70" s="512"/>
      <c r="AL70" s="512"/>
      <c r="AM70" s="512"/>
      <c r="AN70" s="512"/>
      <c r="AO70" s="512"/>
      <c r="AP70" s="512"/>
      <c r="AQ70" s="512"/>
      <c r="AR70" s="512"/>
      <c r="AS70" s="512"/>
      <c r="AT70" s="512"/>
      <c r="AU70" s="512"/>
      <c r="AV70" s="512"/>
      <c r="AW70" s="512"/>
      <c r="AX70" s="512"/>
      <c r="AY70" s="512"/>
      <c r="AZ70" s="252"/>
      <c r="BA70" s="706"/>
      <c r="BB70" s="697"/>
      <c r="BC70" s="523"/>
      <c r="BD70" s="509"/>
      <c r="BE70" s="509"/>
      <c r="BF70" s="509"/>
      <c r="BG70" s="527"/>
      <c r="BH70" s="523"/>
      <c r="BI70" s="509"/>
      <c r="BJ70" s="509"/>
      <c r="BK70" s="509"/>
      <c r="BL70" s="527"/>
      <c r="BM70" s="523"/>
      <c r="BN70" s="509"/>
      <c r="BO70" s="509"/>
      <c r="BP70" s="509"/>
      <c r="BQ70" s="527"/>
      <c r="BR70" s="523"/>
      <c r="BS70" s="509"/>
      <c r="BT70" s="509"/>
      <c r="BU70" s="509"/>
      <c r="BV70" s="509"/>
      <c r="BW70" s="509"/>
      <c r="BX70" s="510"/>
      <c r="BY70" s="67"/>
      <c r="BZ70" s="67"/>
      <c r="CA70" s="67"/>
      <c r="CB70" s="67"/>
      <c r="CC70" s="67"/>
      <c r="CD70" s="67"/>
      <c r="CE70" s="67"/>
      <c r="CF70" s="67"/>
      <c r="CG70" s="67"/>
      <c r="CH70" s="67"/>
      <c r="CI70" s="67"/>
      <c r="CJ70" s="67"/>
      <c r="CK70" s="67"/>
      <c r="CL70" s="67"/>
      <c r="CM70" s="67"/>
      <c r="CN70" s="67"/>
      <c r="CO70" s="67"/>
      <c r="CP70" s="67"/>
      <c r="CQ70" s="67"/>
      <c r="CR70" s="67"/>
      <c r="CS70" s="67"/>
      <c r="CT70" s="67"/>
      <c r="CU70" s="67"/>
      <c r="CV70" s="67"/>
      <c r="CW70" s="67"/>
      <c r="CX70" s="67"/>
      <c r="CY70" s="67"/>
      <c r="CZ70" s="67"/>
    </row>
    <row r="71" s="387" customFormat="true" ht="15" customHeight="true" x14ac:dyDescent="0.2">
      <c r="A71" s="1145"/>
      <c r="B71" s="453" t="s">
        <v>304</v>
      </c>
      <c r="C71" s="195">
        <v>0</v>
      </c>
      <c r="D71" s="194">
        <v>0</v>
      </c>
      <c r="E71" s="194">
        <v>0.14533669614007524</v>
      </c>
      <c r="F71" s="194">
        <v>3.790704504662084</v>
      </c>
      <c r="G71" s="193">
        <v>10.233209002001797</v>
      </c>
      <c r="H71" s="192">
        <v>0</v>
      </c>
      <c r="I71" s="194">
        <v>0</v>
      </c>
      <c r="J71" s="194">
        <v>1.8414443623800767</v>
      </c>
      <c r="K71" s="194">
        <v>9.1457964362709223</v>
      </c>
      <c r="L71" s="191">
        <v>12.398873497492845</v>
      </c>
      <c r="M71" s="195">
        <v>0</v>
      </c>
      <c r="N71" s="194">
        <v>0</v>
      </c>
      <c r="O71" s="194">
        <v>0</v>
      </c>
      <c r="P71" s="194">
        <v>0</v>
      </c>
      <c r="Q71" s="193">
        <v>0.42338886046161173</v>
      </c>
      <c r="R71" s="192">
        <v>0.24011762620044702</v>
      </c>
      <c r="S71" s="194">
        <v>0.13868460891359261</v>
      </c>
      <c r="T71" s="194">
        <v>11.982552022016936</v>
      </c>
      <c r="U71" s="194">
        <v>3.1781197310326128</v>
      </c>
      <c r="V71" s="194">
        <v>0.42869925401064518</v>
      </c>
      <c r="W71" s="194">
        <v>6.2105519306669514E-2</v>
      </c>
      <c r="X71" s="191">
        <v>0</v>
      </c>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252"/>
      <c r="BA71" s="706"/>
      <c r="BB71" s="697"/>
      <c r="BC71" s="523"/>
      <c r="BD71" s="509"/>
      <c r="BE71" s="509"/>
      <c r="BF71" s="509"/>
      <c r="BG71" s="527"/>
      <c r="BH71" s="523"/>
      <c r="BI71" s="509"/>
      <c r="BJ71" s="509"/>
      <c r="BK71" s="509"/>
      <c r="BL71" s="527"/>
      <c r="BM71" s="523"/>
      <c r="BN71" s="509"/>
      <c r="BO71" s="509"/>
      <c r="BP71" s="509"/>
      <c r="BQ71" s="527"/>
      <c r="BR71" s="523"/>
      <c r="BS71" s="509"/>
      <c r="BT71" s="509"/>
      <c r="BU71" s="509"/>
      <c r="BV71" s="509"/>
      <c r="BW71" s="509"/>
      <c r="BX71" s="510"/>
      <c r="BY71" s="67"/>
      <c r="BZ71" s="67"/>
      <c r="CA71" s="67"/>
      <c r="CB71" s="67"/>
      <c r="CC71" s="67"/>
      <c r="CD71" s="67"/>
      <c r="CE71" s="67"/>
      <c r="CF71" s="67"/>
      <c r="CG71" s="67"/>
      <c r="CH71" s="67"/>
      <c r="CI71" s="67"/>
      <c r="CJ71" s="67"/>
      <c r="CK71" s="67"/>
      <c r="CL71" s="67"/>
      <c r="CM71" s="67"/>
      <c r="CN71" s="67"/>
      <c r="CO71" s="67"/>
      <c r="CP71" s="67"/>
      <c r="CQ71" s="67"/>
      <c r="CR71" s="67"/>
      <c r="CS71" s="67"/>
      <c r="CT71" s="67"/>
      <c r="CU71" s="67"/>
      <c r="CV71" s="67"/>
      <c r="CW71" s="67"/>
      <c r="CX71" s="67"/>
      <c r="CY71" s="67"/>
      <c r="CZ71" s="67"/>
    </row>
    <row r="72" s="387" customFormat="true" ht="15" customHeight="true" x14ac:dyDescent="0.2">
      <c r="A72" s="1145"/>
      <c r="B72" s="453" t="s">
        <v>46</v>
      </c>
      <c r="C72" s="195">
        <v>0</v>
      </c>
      <c r="D72" s="194">
        <v>0</v>
      </c>
      <c r="E72" s="194">
        <v>0</v>
      </c>
      <c r="F72" s="194">
        <v>4.188658644541382E-2</v>
      </c>
      <c r="G72" s="193">
        <v>0</v>
      </c>
      <c r="H72" s="192">
        <v>0</v>
      </c>
      <c r="I72" s="194">
        <v>0</v>
      </c>
      <c r="J72" s="194">
        <v>0</v>
      </c>
      <c r="K72" s="194">
        <v>6.9946836511265584E-2</v>
      </c>
      <c r="L72" s="191">
        <v>0</v>
      </c>
      <c r="M72" s="195">
        <v>0</v>
      </c>
      <c r="N72" s="194">
        <v>0</v>
      </c>
      <c r="O72" s="194">
        <v>0</v>
      </c>
      <c r="P72" s="194">
        <v>0</v>
      </c>
      <c r="Q72" s="193">
        <v>0</v>
      </c>
      <c r="R72" s="192">
        <v>0</v>
      </c>
      <c r="S72" s="194">
        <v>0</v>
      </c>
      <c r="T72" s="194">
        <v>4.1965521862812931E-2</v>
      </c>
      <c r="U72" s="194">
        <v>0</v>
      </c>
      <c r="V72" s="194">
        <v>0</v>
      </c>
      <c r="W72" s="194">
        <v>0</v>
      </c>
      <c r="X72" s="191">
        <v>0</v>
      </c>
      <c r="Y72" s="512"/>
      <c r="Z72" s="512"/>
      <c r="AA72" s="512"/>
      <c r="AB72" s="512"/>
      <c r="AC72" s="512"/>
      <c r="AD72" s="512"/>
      <c r="AE72" s="512"/>
      <c r="AF72" s="512"/>
      <c r="AG72" s="512"/>
      <c r="AH72" s="512"/>
      <c r="AI72" s="512"/>
      <c r="AJ72" s="512"/>
      <c r="AK72" s="512"/>
      <c r="AL72" s="512"/>
      <c r="AM72" s="512"/>
      <c r="AN72" s="512"/>
      <c r="AO72" s="512"/>
      <c r="AP72" s="512"/>
      <c r="AQ72" s="512"/>
      <c r="AR72" s="512"/>
      <c r="AS72" s="512"/>
      <c r="AT72" s="512"/>
      <c r="AU72" s="512"/>
      <c r="AV72" s="512"/>
      <c r="AW72" s="512"/>
      <c r="AX72" s="512"/>
      <c r="AY72" s="512"/>
      <c r="AZ72" s="252"/>
      <c r="BA72" s="706"/>
      <c r="BB72" s="697"/>
      <c r="BC72" s="523"/>
      <c r="BD72" s="509"/>
      <c r="BE72" s="509"/>
      <c r="BF72" s="509"/>
      <c r="BG72" s="527"/>
      <c r="BH72" s="523"/>
      <c r="BI72" s="509"/>
      <c r="BJ72" s="509"/>
      <c r="BK72" s="509"/>
      <c r="BL72" s="527"/>
      <c r="BM72" s="523"/>
      <c r="BN72" s="509"/>
      <c r="BO72" s="509"/>
      <c r="BP72" s="509"/>
      <c r="BQ72" s="527"/>
      <c r="BR72" s="523"/>
      <c r="BS72" s="509"/>
      <c r="BT72" s="509"/>
      <c r="BU72" s="509"/>
      <c r="BV72" s="509"/>
      <c r="BW72" s="509"/>
      <c r="BX72" s="510"/>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row>
    <row r="73" s="387" customFormat="true" ht="15" customHeight="true" x14ac:dyDescent="0.2">
      <c r="A73" s="217"/>
      <c r="B73" s="211"/>
      <c r="C73" s="195"/>
      <c r="D73" s="194"/>
      <c r="E73" s="194"/>
      <c r="F73" s="194"/>
      <c r="G73" s="193"/>
      <c r="H73" s="192"/>
      <c r="I73" s="194"/>
      <c r="J73" s="194"/>
      <c r="K73" s="194"/>
      <c r="L73" s="191"/>
      <c r="M73" s="195"/>
      <c r="N73" s="194"/>
      <c r="O73" s="194"/>
      <c r="P73" s="194"/>
      <c r="Q73" s="193"/>
      <c r="R73" s="192"/>
      <c r="S73" s="194"/>
      <c r="T73" s="194"/>
      <c r="U73" s="194"/>
      <c r="V73" s="194"/>
      <c r="W73" s="194"/>
      <c r="X73" s="191"/>
      <c r="Y73" s="512"/>
      <c r="Z73" s="512"/>
      <c r="AA73" s="512"/>
      <c r="AB73" s="512"/>
      <c r="AC73" s="512"/>
      <c r="AD73" s="512"/>
      <c r="AE73" s="512"/>
      <c r="AF73" s="512"/>
      <c r="AG73" s="512"/>
      <c r="AH73" s="512"/>
      <c r="AI73" s="512"/>
      <c r="AJ73" s="512"/>
      <c r="AK73" s="512"/>
      <c r="AL73" s="512"/>
      <c r="AM73" s="512"/>
      <c r="AN73" s="512"/>
      <c r="AO73" s="512"/>
      <c r="AP73" s="512"/>
      <c r="AQ73" s="512"/>
      <c r="AR73" s="512"/>
      <c r="AS73" s="512"/>
      <c r="AT73" s="512"/>
      <c r="AU73" s="512"/>
      <c r="AV73" s="512"/>
      <c r="AW73" s="512"/>
      <c r="AX73" s="512"/>
      <c r="AY73" s="512"/>
      <c r="AZ73" s="252"/>
      <c r="BA73" s="706"/>
      <c r="BB73" s="697"/>
      <c r="BC73" s="523"/>
      <c r="BD73" s="509"/>
      <c r="BE73" s="509"/>
      <c r="BF73" s="509"/>
      <c r="BG73" s="527"/>
      <c r="BH73" s="523"/>
      <c r="BI73" s="509"/>
      <c r="BJ73" s="509"/>
      <c r="BK73" s="509"/>
      <c r="BL73" s="527"/>
      <c r="BM73" s="523"/>
      <c r="BN73" s="509"/>
      <c r="BO73" s="509"/>
      <c r="BP73" s="509"/>
      <c r="BQ73" s="527"/>
      <c r="BR73" s="523"/>
      <c r="BS73" s="509"/>
      <c r="BT73" s="509"/>
      <c r="BU73" s="509"/>
      <c r="BV73" s="509"/>
      <c r="BW73" s="509"/>
      <c r="BX73" s="510"/>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row>
    <row r="74" s="387" customFormat="true" ht="15" customHeight="true" x14ac:dyDescent="0.2">
      <c r="A74" s="217"/>
      <c r="B74" s="211"/>
      <c r="C74" s="195"/>
      <c r="D74" s="194"/>
      <c r="E74" s="194"/>
      <c r="F74" s="194"/>
      <c r="G74" s="193"/>
      <c r="H74" s="192"/>
      <c r="I74" s="194"/>
      <c r="J74" s="194"/>
      <c r="K74" s="194"/>
      <c r="L74" s="191"/>
      <c r="M74" s="195"/>
      <c r="N74" s="194"/>
      <c r="O74" s="194"/>
      <c r="P74" s="194"/>
      <c r="Q74" s="193"/>
      <c r="R74" s="192"/>
      <c r="S74" s="194"/>
      <c r="T74" s="194"/>
      <c r="U74" s="194"/>
      <c r="V74" s="194"/>
      <c r="W74" s="194"/>
      <c r="X74" s="191"/>
      <c r="Y74" s="512"/>
      <c r="Z74" s="512"/>
      <c r="AA74" s="512"/>
      <c r="AB74" s="512"/>
      <c r="AC74" s="512"/>
      <c r="AD74" s="512"/>
      <c r="AE74" s="512"/>
      <c r="AF74" s="512"/>
      <c r="AG74" s="512"/>
      <c r="AH74" s="512"/>
      <c r="AI74" s="512"/>
      <c r="AJ74" s="512"/>
      <c r="AK74" s="512"/>
      <c r="AL74" s="512"/>
      <c r="AM74" s="512"/>
      <c r="AN74" s="512"/>
      <c r="AO74" s="512"/>
      <c r="AP74" s="512"/>
      <c r="AQ74" s="512"/>
      <c r="AR74" s="512"/>
      <c r="AS74" s="512"/>
      <c r="AT74" s="512"/>
      <c r="AU74" s="512"/>
      <c r="AV74" s="512"/>
      <c r="AW74" s="512"/>
      <c r="AX74" s="512"/>
      <c r="AY74" s="512"/>
      <c r="AZ74" s="252"/>
      <c r="BA74" s="706"/>
      <c r="BB74" s="697"/>
      <c r="BC74" s="523"/>
      <c r="BD74" s="509"/>
      <c r="BE74" s="509"/>
      <c r="BF74" s="509"/>
      <c r="BG74" s="527"/>
      <c r="BH74" s="523"/>
      <c r="BI74" s="509"/>
      <c r="BJ74" s="509"/>
      <c r="BK74" s="509"/>
      <c r="BL74" s="527"/>
      <c r="BM74" s="523"/>
      <c r="BN74" s="509"/>
      <c r="BO74" s="509"/>
      <c r="BP74" s="509"/>
      <c r="BQ74" s="527"/>
      <c r="BR74" s="523"/>
      <c r="BS74" s="509"/>
      <c r="BT74" s="509"/>
      <c r="BU74" s="509"/>
      <c r="BV74" s="509"/>
      <c r="BW74" s="509"/>
      <c r="BX74" s="510"/>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row>
    <row r="75" s="387" customFormat="true" ht="15" customHeight="true" x14ac:dyDescent="0.2">
      <c r="A75" s="217"/>
      <c r="B75" s="211"/>
      <c r="C75" s="195"/>
      <c r="D75" s="194"/>
      <c r="E75" s="194"/>
      <c r="F75" s="194"/>
      <c r="G75" s="193"/>
      <c r="H75" s="192"/>
      <c r="I75" s="194"/>
      <c r="J75" s="194"/>
      <c r="K75" s="194"/>
      <c r="L75" s="191"/>
      <c r="M75" s="195"/>
      <c r="N75" s="194"/>
      <c r="O75" s="194"/>
      <c r="P75" s="194"/>
      <c r="Q75" s="193"/>
      <c r="R75" s="192"/>
      <c r="S75" s="194"/>
      <c r="T75" s="194"/>
      <c r="U75" s="194"/>
      <c r="V75" s="194"/>
      <c r="W75" s="194"/>
      <c r="X75" s="191"/>
      <c r="Y75" s="512"/>
      <c r="Z75" s="512"/>
      <c r="AA75" s="512"/>
      <c r="AB75" s="512"/>
      <c r="AC75" s="512"/>
      <c r="AD75" s="512"/>
      <c r="AE75" s="512"/>
      <c r="AF75" s="512"/>
      <c r="AG75" s="512"/>
      <c r="AH75" s="512"/>
      <c r="AI75" s="512"/>
      <c r="AJ75" s="512"/>
      <c r="AK75" s="512"/>
      <c r="AL75" s="512"/>
      <c r="AM75" s="512"/>
      <c r="AN75" s="512"/>
      <c r="AO75" s="512"/>
      <c r="AP75" s="512"/>
      <c r="AQ75" s="512"/>
      <c r="AR75" s="512"/>
      <c r="AS75" s="512"/>
      <c r="AT75" s="512"/>
      <c r="AU75" s="512"/>
      <c r="AV75" s="512"/>
      <c r="AW75" s="512"/>
      <c r="AX75" s="512"/>
      <c r="AY75" s="512"/>
      <c r="AZ75" s="252"/>
      <c r="BA75" s="706"/>
      <c r="BB75" s="697"/>
      <c r="BC75" s="523"/>
      <c r="BD75" s="509"/>
      <c r="BE75" s="509"/>
      <c r="BF75" s="509"/>
      <c r="BG75" s="527"/>
      <c r="BH75" s="523"/>
      <c r="BI75" s="509"/>
      <c r="BJ75" s="509"/>
      <c r="BK75" s="509"/>
      <c r="BL75" s="527"/>
      <c r="BM75" s="523"/>
      <c r="BN75" s="509"/>
      <c r="BO75" s="509"/>
      <c r="BP75" s="509"/>
      <c r="BQ75" s="527"/>
      <c r="BR75" s="523"/>
      <c r="BS75" s="509"/>
      <c r="BT75" s="509"/>
      <c r="BU75" s="509"/>
      <c r="BV75" s="509"/>
      <c r="BW75" s="509"/>
      <c r="BX75" s="510"/>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row>
    <row r="76" s="387" customFormat="true" ht="15" customHeight="true" x14ac:dyDescent="0.2">
      <c r="A76" s="217"/>
      <c r="B76" s="211"/>
      <c r="C76" s="195"/>
      <c r="D76" s="194"/>
      <c r="E76" s="194"/>
      <c r="F76" s="194"/>
      <c r="G76" s="193"/>
      <c r="H76" s="192"/>
      <c r="I76" s="194"/>
      <c r="J76" s="194"/>
      <c r="K76" s="194"/>
      <c r="L76" s="191"/>
      <c r="M76" s="195"/>
      <c r="N76" s="194"/>
      <c r="O76" s="194"/>
      <c r="P76" s="194"/>
      <c r="Q76" s="193"/>
      <c r="R76" s="192"/>
      <c r="S76" s="194"/>
      <c r="T76" s="194"/>
      <c r="U76" s="194"/>
      <c r="V76" s="194"/>
      <c r="W76" s="194"/>
      <c r="X76" s="191"/>
      <c r="Y76" s="512"/>
      <c r="Z76" s="512"/>
      <c r="AA76" s="512"/>
      <c r="AB76" s="512"/>
      <c r="AC76" s="512"/>
      <c r="AD76" s="512"/>
      <c r="AE76" s="512"/>
      <c r="AF76" s="512"/>
      <c r="AG76" s="512"/>
      <c r="AH76" s="512"/>
      <c r="AI76" s="512"/>
      <c r="AJ76" s="512"/>
      <c r="AK76" s="512"/>
      <c r="AL76" s="512"/>
      <c r="AM76" s="512"/>
      <c r="AN76" s="512"/>
      <c r="AO76" s="512"/>
      <c r="AP76" s="512"/>
      <c r="AQ76" s="512"/>
      <c r="AR76" s="512"/>
      <c r="AS76" s="512"/>
      <c r="AT76" s="512"/>
      <c r="AU76" s="512"/>
      <c r="AV76" s="512"/>
      <c r="AW76" s="512"/>
      <c r="AX76" s="512"/>
      <c r="AY76" s="512"/>
      <c r="AZ76" s="252"/>
      <c r="BA76" s="706"/>
      <c r="BB76" s="697"/>
      <c r="BC76" s="523"/>
      <c r="BD76" s="509"/>
      <c r="BE76" s="509"/>
      <c r="BF76" s="509"/>
      <c r="BG76" s="527"/>
      <c r="BH76" s="523"/>
      <c r="BI76" s="509"/>
      <c r="BJ76" s="509"/>
      <c r="BK76" s="509"/>
      <c r="BL76" s="527"/>
      <c r="BM76" s="523"/>
      <c r="BN76" s="509"/>
      <c r="BO76" s="509"/>
      <c r="BP76" s="509"/>
      <c r="BQ76" s="527"/>
      <c r="BR76" s="523"/>
      <c r="BS76" s="509"/>
      <c r="BT76" s="509"/>
      <c r="BU76" s="509"/>
      <c r="BV76" s="509"/>
      <c r="BW76" s="509"/>
      <c r="BX76" s="510"/>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row>
    <row r="77" s="387" customFormat="true" ht="15" customHeight="true" x14ac:dyDescent="0.2">
      <c r="A77" s="217"/>
      <c r="B77" s="211"/>
      <c r="C77" s="195"/>
      <c r="D77" s="194"/>
      <c r="E77" s="194"/>
      <c r="F77" s="194"/>
      <c r="G77" s="193"/>
      <c r="H77" s="192"/>
      <c r="I77" s="194"/>
      <c r="J77" s="194"/>
      <c r="K77" s="194"/>
      <c r="L77" s="191"/>
      <c r="M77" s="195"/>
      <c r="N77" s="194"/>
      <c r="O77" s="194"/>
      <c r="P77" s="194"/>
      <c r="Q77" s="193"/>
      <c r="R77" s="192"/>
      <c r="S77" s="194"/>
      <c r="T77" s="194"/>
      <c r="U77" s="194"/>
      <c r="V77" s="194"/>
      <c r="W77" s="194"/>
      <c r="X77" s="191"/>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252"/>
      <c r="BA77" s="706"/>
      <c r="BB77" s="697"/>
      <c r="BC77" s="523"/>
      <c r="BD77" s="509"/>
      <c r="BE77" s="509"/>
      <c r="BF77" s="509"/>
      <c r="BG77" s="527"/>
      <c r="BH77" s="523"/>
      <c r="BI77" s="509"/>
      <c r="BJ77" s="509"/>
      <c r="BK77" s="509"/>
      <c r="BL77" s="527"/>
      <c r="BM77" s="523"/>
      <c r="BN77" s="509"/>
      <c r="BO77" s="509"/>
      <c r="BP77" s="509"/>
      <c r="BQ77" s="527"/>
      <c r="BR77" s="523"/>
      <c r="BS77" s="509"/>
      <c r="BT77" s="509"/>
      <c r="BU77" s="509"/>
      <c r="BV77" s="509"/>
      <c r="BW77" s="509"/>
      <c r="BX77" s="510"/>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row>
    <row r="78" s="387" customFormat="true" ht="15" customHeight="true" x14ac:dyDescent="0.2">
      <c r="A78" s="217"/>
      <c r="B78" s="211"/>
      <c r="C78" s="195"/>
      <c r="D78" s="194"/>
      <c r="E78" s="194"/>
      <c r="F78" s="194"/>
      <c r="G78" s="193"/>
      <c r="H78" s="192"/>
      <c r="I78" s="194"/>
      <c r="J78" s="194"/>
      <c r="K78" s="194"/>
      <c r="L78" s="191"/>
      <c r="M78" s="195"/>
      <c r="N78" s="194"/>
      <c r="O78" s="194"/>
      <c r="P78" s="194"/>
      <c r="Q78" s="193"/>
      <c r="R78" s="192"/>
      <c r="S78" s="194"/>
      <c r="T78" s="194"/>
      <c r="U78" s="194"/>
      <c r="V78" s="194"/>
      <c r="W78" s="194"/>
      <c r="X78" s="191"/>
      <c r="Y78" s="512"/>
      <c r="Z78" s="512"/>
      <c r="AA78" s="512"/>
      <c r="AB78" s="512"/>
      <c r="AC78" s="512"/>
      <c r="AD78" s="512"/>
      <c r="AE78" s="512"/>
      <c r="AF78" s="512"/>
      <c r="AG78" s="512"/>
      <c r="AH78" s="512"/>
      <c r="AI78" s="512"/>
      <c r="AJ78" s="512"/>
      <c r="AK78" s="512"/>
      <c r="AL78" s="512"/>
      <c r="AM78" s="512"/>
      <c r="AN78" s="512"/>
      <c r="AO78" s="512"/>
      <c r="AP78" s="512"/>
      <c r="AQ78" s="512"/>
      <c r="AR78" s="512"/>
      <c r="AS78" s="512"/>
      <c r="AT78" s="512"/>
      <c r="AU78" s="512"/>
      <c r="AV78" s="512"/>
      <c r="AW78" s="512"/>
      <c r="AX78" s="512"/>
      <c r="AY78" s="512"/>
      <c r="AZ78" s="252"/>
      <c r="BA78" s="706"/>
      <c r="BB78" s="697"/>
      <c r="BC78" s="523"/>
      <c r="BD78" s="509"/>
      <c r="BE78" s="509"/>
      <c r="BF78" s="509"/>
      <c r="BG78" s="527"/>
      <c r="BH78" s="523"/>
      <c r="BI78" s="509"/>
      <c r="BJ78" s="509"/>
      <c r="BK78" s="509"/>
      <c r="BL78" s="527"/>
      <c r="BM78" s="523"/>
      <c r="BN78" s="509"/>
      <c r="BO78" s="509"/>
      <c r="BP78" s="509"/>
      <c r="BQ78" s="527"/>
      <c r="BR78" s="523"/>
      <c r="BS78" s="509"/>
      <c r="BT78" s="509"/>
      <c r="BU78" s="509"/>
      <c r="BV78" s="509"/>
      <c r="BW78" s="509"/>
      <c r="BX78" s="510"/>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row>
    <row r="79" s="387" customFormat="true" ht="15" customHeight="true" x14ac:dyDescent="0.2">
      <c r="A79" s="217"/>
      <c r="B79" s="211"/>
      <c r="C79" s="195"/>
      <c r="D79" s="194"/>
      <c r="E79" s="194"/>
      <c r="F79" s="194"/>
      <c r="G79" s="193"/>
      <c r="H79" s="192"/>
      <c r="I79" s="194"/>
      <c r="J79" s="194"/>
      <c r="K79" s="194"/>
      <c r="L79" s="191"/>
      <c r="M79" s="195"/>
      <c r="N79" s="194"/>
      <c r="O79" s="194"/>
      <c r="P79" s="194"/>
      <c r="Q79" s="193"/>
      <c r="R79" s="192"/>
      <c r="S79" s="194"/>
      <c r="T79" s="194"/>
      <c r="U79" s="194"/>
      <c r="V79" s="194"/>
      <c r="W79" s="194"/>
      <c r="X79" s="191"/>
      <c r="Y79" s="512"/>
      <c r="Z79" s="512"/>
      <c r="AA79" s="512"/>
      <c r="AB79" s="512"/>
      <c r="AC79" s="512"/>
      <c r="AD79" s="512"/>
      <c r="AE79" s="512"/>
      <c r="AF79" s="512"/>
      <c r="AG79" s="512"/>
      <c r="AH79" s="512"/>
      <c r="AI79" s="512"/>
      <c r="AJ79" s="512"/>
      <c r="AK79" s="512"/>
      <c r="AL79" s="512"/>
      <c r="AM79" s="512"/>
      <c r="AN79" s="512"/>
      <c r="AO79" s="512"/>
      <c r="AP79" s="512"/>
      <c r="AQ79" s="512"/>
      <c r="AR79" s="512"/>
      <c r="AS79" s="512"/>
      <c r="AT79" s="512"/>
      <c r="AU79" s="512"/>
      <c r="AV79" s="512"/>
      <c r="AW79" s="512"/>
      <c r="AX79" s="512"/>
      <c r="AY79" s="512"/>
      <c r="AZ79" s="252"/>
      <c r="BA79" s="706"/>
      <c r="BB79" s="697"/>
      <c r="BC79" s="523"/>
      <c r="BD79" s="509"/>
      <c r="BE79" s="509"/>
      <c r="BF79" s="509"/>
      <c r="BG79" s="527"/>
      <c r="BH79" s="523"/>
      <c r="BI79" s="509"/>
      <c r="BJ79" s="509"/>
      <c r="BK79" s="509"/>
      <c r="BL79" s="527"/>
      <c r="BM79" s="523"/>
      <c r="BN79" s="509"/>
      <c r="BO79" s="509"/>
      <c r="BP79" s="509"/>
      <c r="BQ79" s="527"/>
      <c r="BR79" s="523"/>
      <c r="BS79" s="509"/>
      <c r="BT79" s="509"/>
      <c r="BU79" s="509"/>
      <c r="BV79" s="509"/>
      <c r="BW79" s="509"/>
      <c r="BX79" s="510"/>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row>
    <row r="80" s="387" customFormat="true" ht="15" customHeight="true" x14ac:dyDescent="0.2">
      <c r="A80" s="217"/>
      <c r="B80" s="211"/>
      <c r="C80" s="195"/>
      <c r="D80" s="194"/>
      <c r="E80" s="194"/>
      <c r="F80" s="194"/>
      <c r="G80" s="193"/>
      <c r="H80" s="192"/>
      <c r="I80" s="194"/>
      <c r="J80" s="194"/>
      <c r="K80" s="194"/>
      <c r="L80" s="191"/>
      <c r="M80" s="195"/>
      <c r="N80" s="194"/>
      <c r="O80" s="194"/>
      <c r="P80" s="194"/>
      <c r="Q80" s="193"/>
      <c r="R80" s="192"/>
      <c r="S80" s="194"/>
      <c r="T80" s="194"/>
      <c r="U80" s="194"/>
      <c r="V80" s="194"/>
      <c r="W80" s="194"/>
      <c r="X80" s="191"/>
      <c r="Y80" s="512"/>
      <c r="Z80" s="512"/>
      <c r="AA80" s="512"/>
      <c r="AB80" s="512"/>
      <c r="AC80" s="512"/>
      <c r="AD80" s="512"/>
      <c r="AE80" s="512"/>
      <c r="AF80" s="512"/>
      <c r="AG80" s="512"/>
      <c r="AH80" s="512"/>
      <c r="AI80" s="512"/>
      <c r="AJ80" s="512"/>
      <c r="AK80" s="512"/>
      <c r="AL80" s="512"/>
      <c r="AM80" s="512"/>
      <c r="AN80" s="512"/>
      <c r="AO80" s="512"/>
      <c r="AP80" s="512"/>
      <c r="AQ80" s="512"/>
      <c r="AR80" s="512"/>
      <c r="AS80" s="512"/>
      <c r="AT80" s="512"/>
      <c r="AU80" s="512"/>
      <c r="AV80" s="512"/>
      <c r="AW80" s="512"/>
      <c r="AX80" s="512"/>
      <c r="AY80" s="512"/>
      <c r="AZ80" s="252"/>
      <c r="BA80" s="706"/>
      <c r="BB80" s="697"/>
      <c r="BC80" s="523"/>
      <c r="BD80" s="509"/>
      <c r="BE80" s="509"/>
      <c r="BF80" s="509"/>
      <c r="BG80" s="527"/>
      <c r="BH80" s="523"/>
      <c r="BI80" s="509"/>
      <c r="BJ80" s="509"/>
      <c r="BK80" s="509"/>
      <c r="BL80" s="527"/>
      <c r="BM80" s="523"/>
      <c r="BN80" s="509"/>
      <c r="BO80" s="509"/>
      <c r="BP80" s="509"/>
      <c r="BQ80" s="527"/>
      <c r="BR80" s="523"/>
      <c r="BS80" s="509"/>
      <c r="BT80" s="509"/>
      <c r="BU80" s="509"/>
      <c r="BV80" s="509"/>
      <c r="BW80" s="509"/>
      <c r="BX80" s="510"/>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row>
    <row r="81" s="387" customFormat="true" ht="15" customHeight="true" x14ac:dyDescent="0.2">
      <c r="A81" s="217"/>
      <c r="B81" s="211"/>
      <c r="C81" s="195"/>
      <c r="D81" s="194"/>
      <c r="E81" s="194"/>
      <c r="F81" s="194"/>
      <c r="G81" s="193"/>
      <c r="H81" s="192"/>
      <c r="I81" s="194"/>
      <c r="J81" s="194"/>
      <c r="K81" s="194"/>
      <c r="L81" s="191"/>
      <c r="M81" s="195"/>
      <c r="N81" s="194"/>
      <c r="O81" s="194"/>
      <c r="P81" s="194"/>
      <c r="Q81" s="193"/>
      <c r="R81" s="192"/>
      <c r="S81" s="194"/>
      <c r="T81" s="194"/>
      <c r="U81" s="194"/>
      <c r="V81" s="194"/>
      <c r="W81" s="194"/>
      <c r="X81" s="191"/>
      <c r="Y81" s="512"/>
      <c r="Z81" s="512"/>
      <c r="AA81" s="512"/>
      <c r="AB81" s="512"/>
      <c r="AC81" s="512"/>
      <c r="AD81" s="512"/>
      <c r="AE81" s="512"/>
      <c r="AF81" s="512"/>
      <c r="AG81" s="512"/>
      <c r="AH81" s="512"/>
      <c r="AI81" s="512"/>
      <c r="AJ81" s="512"/>
      <c r="AK81" s="512"/>
      <c r="AL81" s="512"/>
      <c r="AM81" s="512"/>
      <c r="AN81" s="512"/>
      <c r="AO81" s="512"/>
      <c r="AP81" s="512"/>
      <c r="AQ81" s="512"/>
      <c r="AR81" s="512"/>
      <c r="AS81" s="512"/>
      <c r="AT81" s="512"/>
      <c r="AU81" s="512"/>
      <c r="AV81" s="512"/>
      <c r="AW81" s="512"/>
      <c r="AX81" s="512"/>
      <c r="AY81" s="512"/>
      <c r="AZ81" s="252"/>
      <c r="BA81" s="706"/>
      <c r="BB81" s="697"/>
      <c r="BC81" s="523"/>
      <c r="BD81" s="509"/>
      <c r="BE81" s="509"/>
      <c r="BF81" s="509"/>
      <c r="BG81" s="527"/>
      <c r="BH81" s="523"/>
      <c r="BI81" s="509"/>
      <c r="BJ81" s="509"/>
      <c r="BK81" s="509"/>
      <c r="BL81" s="527"/>
      <c r="BM81" s="523"/>
      <c r="BN81" s="509"/>
      <c r="BO81" s="509"/>
      <c r="BP81" s="509"/>
      <c r="BQ81" s="527"/>
      <c r="BR81" s="523"/>
      <c r="BS81" s="509"/>
      <c r="BT81" s="509"/>
      <c r="BU81" s="509"/>
      <c r="BV81" s="509"/>
      <c r="BW81" s="509"/>
      <c r="BX81" s="510"/>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row>
    <row r="82" s="387" customFormat="true" ht="15" customHeight="true" x14ac:dyDescent="0.2">
      <c r="A82" s="217"/>
      <c r="B82" s="211"/>
      <c r="C82" s="195"/>
      <c r="D82" s="194"/>
      <c r="E82" s="194"/>
      <c r="F82" s="194"/>
      <c r="G82" s="193"/>
      <c r="H82" s="192"/>
      <c r="I82" s="194"/>
      <c r="J82" s="194"/>
      <c r="K82" s="194"/>
      <c r="L82" s="191"/>
      <c r="M82" s="195"/>
      <c r="N82" s="194"/>
      <c r="O82" s="194"/>
      <c r="P82" s="194"/>
      <c r="Q82" s="193"/>
      <c r="R82" s="192"/>
      <c r="S82" s="194"/>
      <c r="T82" s="194"/>
      <c r="U82" s="194"/>
      <c r="V82" s="194"/>
      <c r="W82" s="194"/>
      <c r="X82" s="191"/>
      <c r="Y82" s="512"/>
      <c r="Z82" s="512"/>
      <c r="AA82" s="512"/>
      <c r="AB82" s="512"/>
      <c r="AC82" s="512"/>
      <c r="AD82" s="512"/>
      <c r="AE82" s="512"/>
      <c r="AF82" s="512"/>
      <c r="AG82" s="512"/>
      <c r="AH82" s="512"/>
      <c r="AI82" s="512"/>
      <c r="AJ82" s="512"/>
      <c r="AK82" s="512"/>
      <c r="AL82" s="512"/>
      <c r="AM82" s="512"/>
      <c r="AN82" s="512"/>
      <c r="AO82" s="512"/>
      <c r="AP82" s="512"/>
      <c r="AQ82" s="512"/>
      <c r="AR82" s="512"/>
      <c r="AS82" s="512"/>
      <c r="AT82" s="512"/>
      <c r="AU82" s="512"/>
      <c r="AV82" s="512"/>
      <c r="AW82" s="512"/>
      <c r="AX82" s="512"/>
      <c r="AY82" s="512"/>
      <c r="AZ82" s="252"/>
      <c r="BA82" s="706"/>
      <c r="BB82" s="697"/>
      <c r="BC82" s="523"/>
      <c r="BD82" s="509"/>
      <c r="BE82" s="509"/>
      <c r="BF82" s="509"/>
      <c r="BG82" s="527"/>
      <c r="BH82" s="523"/>
      <c r="BI82" s="509"/>
      <c r="BJ82" s="509"/>
      <c r="BK82" s="509"/>
      <c r="BL82" s="527"/>
      <c r="BM82" s="523"/>
      <c r="BN82" s="509"/>
      <c r="BO82" s="509"/>
      <c r="BP82" s="509"/>
      <c r="BQ82" s="527"/>
      <c r="BR82" s="523"/>
      <c r="BS82" s="509"/>
      <c r="BT82" s="509"/>
      <c r="BU82" s="509"/>
      <c r="BV82" s="509"/>
      <c r="BW82" s="509"/>
      <c r="BX82" s="510"/>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row>
    <row r="83" s="387" customFormat="true" ht="15" customHeight="true" x14ac:dyDescent="0.2">
      <c r="A83" s="217"/>
      <c r="B83" s="211"/>
      <c r="C83" s="195"/>
      <c r="D83" s="194"/>
      <c r="E83" s="194"/>
      <c r="F83" s="194"/>
      <c r="G83" s="193"/>
      <c r="H83" s="192"/>
      <c r="I83" s="194"/>
      <c r="J83" s="194"/>
      <c r="K83" s="194"/>
      <c r="L83" s="191"/>
      <c r="M83" s="195"/>
      <c r="N83" s="194"/>
      <c r="O83" s="194"/>
      <c r="P83" s="194"/>
      <c r="Q83" s="193"/>
      <c r="R83" s="192"/>
      <c r="S83" s="194"/>
      <c r="T83" s="194"/>
      <c r="U83" s="194"/>
      <c r="V83" s="194"/>
      <c r="W83" s="194"/>
      <c r="X83" s="191"/>
      <c r="Y83" s="512"/>
      <c r="Z83" s="512"/>
      <c r="AA83" s="512"/>
      <c r="AB83" s="512"/>
      <c r="AC83" s="512"/>
      <c r="AD83" s="512"/>
      <c r="AE83" s="512"/>
      <c r="AF83" s="512"/>
      <c r="AG83" s="512"/>
      <c r="AH83" s="512"/>
      <c r="AI83" s="512"/>
      <c r="AJ83" s="512"/>
      <c r="AK83" s="512"/>
      <c r="AL83" s="512"/>
      <c r="AM83" s="512"/>
      <c r="AN83" s="512"/>
      <c r="AO83" s="512"/>
      <c r="AP83" s="512"/>
      <c r="AQ83" s="512"/>
      <c r="AR83" s="512"/>
      <c r="AS83" s="512"/>
      <c r="AT83" s="512"/>
      <c r="AU83" s="512"/>
      <c r="AV83" s="512"/>
      <c r="AW83" s="512"/>
      <c r="AX83" s="512"/>
      <c r="AY83" s="512"/>
      <c r="AZ83" s="252"/>
      <c r="BA83" s="706"/>
      <c r="BB83" s="697"/>
      <c r="BC83" s="523"/>
      <c r="BD83" s="509"/>
      <c r="BE83" s="509"/>
      <c r="BF83" s="509"/>
      <c r="BG83" s="527"/>
      <c r="BH83" s="523"/>
      <c r="BI83" s="509"/>
      <c r="BJ83" s="509"/>
      <c r="BK83" s="509"/>
      <c r="BL83" s="527"/>
      <c r="BM83" s="523"/>
      <c r="BN83" s="509"/>
      <c r="BO83" s="509"/>
      <c r="BP83" s="509"/>
      <c r="BQ83" s="527"/>
      <c r="BR83" s="523"/>
      <c r="BS83" s="509"/>
      <c r="BT83" s="509"/>
      <c r="BU83" s="509"/>
      <c r="BV83" s="509"/>
      <c r="BW83" s="509"/>
      <c r="BX83" s="510"/>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row>
    <row r="84" s="387" customFormat="true" ht="15" customHeight="true" x14ac:dyDescent="0.2">
      <c r="A84" s="217"/>
      <c r="B84" s="211"/>
      <c r="C84" s="195"/>
      <c r="D84" s="194"/>
      <c r="E84" s="194"/>
      <c r="F84" s="194"/>
      <c r="G84" s="193"/>
      <c r="H84" s="192"/>
      <c r="I84" s="194"/>
      <c r="J84" s="194"/>
      <c r="K84" s="194"/>
      <c r="L84" s="191"/>
      <c r="M84" s="195"/>
      <c r="N84" s="194"/>
      <c r="O84" s="194"/>
      <c r="P84" s="194"/>
      <c r="Q84" s="193"/>
      <c r="R84" s="192"/>
      <c r="S84" s="194"/>
      <c r="T84" s="194"/>
      <c r="U84" s="194"/>
      <c r="V84" s="194"/>
      <c r="W84" s="194"/>
      <c r="X84" s="191"/>
      <c r="Y84" s="512"/>
      <c r="Z84" s="512"/>
      <c r="AA84" s="512"/>
      <c r="AB84" s="512"/>
      <c r="AC84" s="512"/>
      <c r="AD84" s="512"/>
      <c r="AE84" s="512"/>
      <c r="AF84" s="512"/>
      <c r="AG84" s="512"/>
      <c r="AH84" s="512"/>
      <c r="AI84" s="512"/>
      <c r="AJ84" s="512"/>
      <c r="AK84" s="512"/>
      <c r="AL84" s="512"/>
      <c r="AM84" s="512"/>
      <c r="AN84" s="512"/>
      <c r="AO84" s="512"/>
      <c r="AP84" s="512"/>
      <c r="AQ84" s="512"/>
      <c r="AR84" s="512"/>
      <c r="AS84" s="512"/>
      <c r="AT84" s="512"/>
      <c r="AU84" s="512"/>
      <c r="AV84" s="512"/>
      <c r="AW84" s="512"/>
      <c r="AX84" s="512"/>
      <c r="AY84" s="512"/>
      <c r="AZ84" s="252"/>
      <c r="BA84" s="706"/>
      <c r="BB84" s="697"/>
      <c r="BC84" s="523"/>
      <c r="BD84" s="509"/>
      <c r="BE84" s="509"/>
      <c r="BF84" s="509"/>
      <c r="BG84" s="527"/>
      <c r="BH84" s="523"/>
      <c r="BI84" s="509"/>
      <c r="BJ84" s="509"/>
      <c r="BK84" s="509"/>
      <c r="BL84" s="527"/>
      <c r="BM84" s="523"/>
      <c r="BN84" s="509"/>
      <c r="BO84" s="509"/>
      <c r="BP84" s="509"/>
      <c r="BQ84" s="527"/>
      <c r="BR84" s="523"/>
      <c r="BS84" s="509"/>
      <c r="BT84" s="509"/>
      <c r="BU84" s="509"/>
      <c r="BV84" s="509"/>
      <c r="BW84" s="509"/>
      <c r="BX84" s="510"/>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row>
    <row r="85" s="387" customFormat="true" ht="15" customHeight="true" x14ac:dyDescent="0.2">
      <c r="A85" s="217"/>
      <c r="B85" s="211"/>
      <c r="C85" s="195"/>
      <c r="D85" s="194"/>
      <c r="E85" s="194"/>
      <c r="F85" s="194"/>
      <c r="G85" s="193"/>
      <c r="H85" s="192"/>
      <c r="I85" s="194"/>
      <c r="J85" s="194"/>
      <c r="K85" s="194"/>
      <c r="L85" s="191"/>
      <c r="M85" s="195"/>
      <c r="N85" s="194"/>
      <c r="O85" s="194"/>
      <c r="P85" s="194"/>
      <c r="Q85" s="193"/>
      <c r="R85" s="192"/>
      <c r="S85" s="194"/>
      <c r="T85" s="194"/>
      <c r="U85" s="194"/>
      <c r="V85" s="194"/>
      <c r="W85" s="194"/>
      <c r="X85" s="191"/>
      <c r="Y85" s="512"/>
      <c r="Z85" s="512"/>
      <c r="AA85" s="512"/>
      <c r="AB85" s="512"/>
      <c r="AC85" s="512"/>
      <c r="AD85" s="512"/>
      <c r="AE85" s="512"/>
      <c r="AF85" s="512"/>
      <c r="AG85" s="512"/>
      <c r="AH85" s="512"/>
      <c r="AI85" s="512"/>
      <c r="AJ85" s="512"/>
      <c r="AK85" s="512"/>
      <c r="AL85" s="512"/>
      <c r="AM85" s="512"/>
      <c r="AN85" s="512"/>
      <c r="AO85" s="512"/>
      <c r="AP85" s="512"/>
      <c r="AQ85" s="512"/>
      <c r="AR85" s="512"/>
      <c r="AS85" s="512"/>
      <c r="AT85" s="512"/>
      <c r="AU85" s="512"/>
      <c r="AV85" s="512"/>
      <c r="AW85" s="512"/>
      <c r="AX85" s="512"/>
      <c r="AY85" s="512"/>
      <c r="AZ85" s="252"/>
      <c r="BA85" s="706"/>
      <c r="BB85" s="697"/>
      <c r="BC85" s="523"/>
      <c r="BD85" s="509"/>
      <c r="BE85" s="509"/>
      <c r="BF85" s="509"/>
      <c r="BG85" s="527"/>
      <c r="BH85" s="523"/>
      <c r="BI85" s="509"/>
      <c r="BJ85" s="509"/>
      <c r="BK85" s="509"/>
      <c r="BL85" s="527"/>
      <c r="BM85" s="523"/>
      <c r="BN85" s="509"/>
      <c r="BO85" s="509"/>
      <c r="BP85" s="509"/>
      <c r="BQ85" s="527"/>
      <c r="BR85" s="523"/>
      <c r="BS85" s="509"/>
      <c r="BT85" s="509"/>
      <c r="BU85" s="509"/>
      <c r="BV85" s="509"/>
      <c r="BW85" s="509"/>
      <c r="BX85" s="510"/>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row>
    <row r="86" s="387" customFormat="true" ht="15" customHeight="true" x14ac:dyDescent="0.2">
      <c r="A86" s="217"/>
      <c r="B86" s="211"/>
      <c r="C86" s="195"/>
      <c r="D86" s="194"/>
      <c r="E86" s="194"/>
      <c r="F86" s="194"/>
      <c r="G86" s="193"/>
      <c r="H86" s="192"/>
      <c r="I86" s="194"/>
      <c r="J86" s="194"/>
      <c r="K86" s="194"/>
      <c r="L86" s="191"/>
      <c r="M86" s="195"/>
      <c r="N86" s="194"/>
      <c r="O86" s="194"/>
      <c r="P86" s="194"/>
      <c r="Q86" s="193"/>
      <c r="R86" s="192"/>
      <c r="S86" s="194"/>
      <c r="T86" s="194"/>
      <c r="U86" s="194"/>
      <c r="V86" s="194"/>
      <c r="W86" s="194"/>
      <c r="X86" s="191"/>
      <c r="Y86" s="512"/>
      <c r="Z86" s="512"/>
      <c r="AA86" s="512"/>
      <c r="AB86" s="512"/>
      <c r="AC86" s="512"/>
      <c r="AD86" s="512"/>
      <c r="AE86" s="512"/>
      <c r="AF86" s="512"/>
      <c r="AG86" s="512"/>
      <c r="AH86" s="512"/>
      <c r="AI86" s="512"/>
      <c r="AJ86" s="512"/>
      <c r="AK86" s="512"/>
      <c r="AL86" s="512"/>
      <c r="AM86" s="512"/>
      <c r="AN86" s="512"/>
      <c r="AO86" s="512"/>
      <c r="AP86" s="512"/>
      <c r="AQ86" s="512"/>
      <c r="AR86" s="512"/>
      <c r="AS86" s="512"/>
      <c r="AT86" s="512"/>
      <c r="AU86" s="512"/>
      <c r="AV86" s="512"/>
      <c r="AW86" s="512"/>
      <c r="AX86" s="512"/>
      <c r="AY86" s="512"/>
      <c r="AZ86" s="252"/>
      <c r="BA86" s="706"/>
      <c r="BB86" s="697"/>
      <c r="BC86" s="523"/>
      <c r="BD86" s="509"/>
      <c r="BE86" s="509"/>
      <c r="BF86" s="509"/>
      <c r="BG86" s="527"/>
      <c r="BH86" s="523"/>
      <c r="BI86" s="509"/>
      <c r="BJ86" s="509"/>
      <c r="BK86" s="509"/>
      <c r="BL86" s="527"/>
      <c r="BM86" s="523"/>
      <c r="BN86" s="509"/>
      <c r="BO86" s="509"/>
      <c r="BP86" s="509"/>
      <c r="BQ86" s="527"/>
      <c r="BR86" s="523"/>
      <c r="BS86" s="509"/>
      <c r="BT86" s="509"/>
      <c r="BU86" s="509"/>
      <c r="BV86" s="509"/>
      <c r="BW86" s="509"/>
      <c r="BX86" s="510"/>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row>
    <row r="87" s="387" customFormat="true" ht="15" customHeight="true" x14ac:dyDescent="0.2">
      <c r="A87" s="217"/>
      <c r="B87" s="211"/>
      <c r="C87" s="195"/>
      <c r="D87" s="194"/>
      <c r="E87" s="194"/>
      <c r="F87" s="194"/>
      <c r="G87" s="193"/>
      <c r="H87" s="192"/>
      <c r="I87" s="194"/>
      <c r="J87" s="194"/>
      <c r="K87" s="194"/>
      <c r="L87" s="191"/>
      <c r="M87" s="195"/>
      <c r="N87" s="194"/>
      <c r="O87" s="194"/>
      <c r="P87" s="194"/>
      <c r="Q87" s="193"/>
      <c r="R87" s="192"/>
      <c r="S87" s="194"/>
      <c r="T87" s="194"/>
      <c r="U87" s="194"/>
      <c r="V87" s="194"/>
      <c r="W87" s="194"/>
      <c r="X87" s="191"/>
      <c r="Y87" s="512"/>
      <c r="Z87" s="512"/>
      <c r="AA87" s="512"/>
      <c r="AB87" s="512"/>
      <c r="AC87" s="512"/>
      <c r="AD87" s="512"/>
      <c r="AE87" s="512"/>
      <c r="AF87" s="512"/>
      <c r="AG87" s="512"/>
      <c r="AH87" s="512"/>
      <c r="AI87" s="512"/>
      <c r="AJ87" s="512"/>
      <c r="AK87" s="512"/>
      <c r="AL87" s="512"/>
      <c r="AM87" s="512"/>
      <c r="AN87" s="512"/>
      <c r="AO87" s="512"/>
      <c r="AP87" s="512"/>
      <c r="AQ87" s="512"/>
      <c r="AR87" s="512"/>
      <c r="AS87" s="512"/>
      <c r="AT87" s="512"/>
      <c r="AU87" s="512"/>
      <c r="AV87" s="512"/>
      <c r="AW87" s="512"/>
      <c r="AX87" s="512"/>
      <c r="AY87" s="512"/>
      <c r="AZ87" s="252"/>
      <c r="BA87" s="706"/>
      <c r="BB87" s="697"/>
      <c r="BC87" s="523"/>
      <c r="BD87" s="509"/>
      <c r="BE87" s="509"/>
      <c r="BF87" s="509"/>
      <c r="BG87" s="527"/>
      <c r="BH87" s="523"/>
      <c r="BI87" s="509"/>
      <c r="BJ87" s="509"/>
      <c r="BK87" s="509"/>
      <c r="BL87" s="527"/>
      <c r="BM87" s="523"/>
      <c r="BN87" s="509"/>
      <c r="BO87" s="509"/>
      <c r="BP87" s="509"/>
      <c r="BQ87" s="527"/>
      <c r="BR87" s="523"/>
      <c r="BS87" s="509"/>
      <c r="BT87" s="509"/>
      <c r="BU87" s="509"/>
      <c r="BV87" s="509"/>
      <c r="BW87" s="509"/>
      <c r="BX87" s="510"/>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row>
    <row r="88" s="387" customFormat="true" ht="15" customHeight="true" x14ac:dyDescent="0.2">
      <c r="A88" s="217"/>
      <c r="B88" s="211"/>
      <c r="C88" s="195"/>
      <c r="D88" s="194"/>
      <c r="E88" s="194"/>
      <c r="F88" s="194"/>
      <c r="G88" s="193"/>
      <c r="H88" s="192"/>
      <c r="I88" s="194"/>
      <c r="J88" s="194"/>
      <c r="K88" s="194"/>
      <c r="L88" s="191"/>
      <c r="M88" s="195"/>
      <c r="N88" s="194"/>
      <c r="O88" s="194"/>
      <c r="P88" s="194"/>
      <c r="Q88" s="193"/>
      <c r="R88" s="192"/>
      <c r="S88" s="194"/>
      <c r="T88" s="194"/>
      <c r="U88" s="194"/>
      <c r="V88" s="194"/>
      <c r="W88" s="194"/>
      <c r="X88" s="191"/>
      <c r="Y88" s="512"/>
      <c r="Z88" s="512"/>
      <c r="AA88" s="512"/>
      <c r="AB88" s="512"/>
      <c r="AC88" s="512"/>
      <c r="AD88" s="512"/>
      <c r="AE88" s="512"/>
      <c r="AF88" s="512"/>
      <c r="AG88" s="512"/>
      <c r="AH88" s="512"/>
      <c r="AI88" s="512"/>
      <c r="AJ88" s="512"/>
      <c r="AK88" s="512"/>
      <c r="AL88" s="512"/>
      <c r="AM88" s="512"/>
      <c r="AN88" s="512"/>
      <c r="AO88" s="512"/>
      <c r="AP88" s="512"/>
      <c r="AQ88" s="512"/>
      <c r="AR88" s="512"/>
      <c r="AS88" s="512"/>
      <c r="AT88" s="512"/>
      <c r="AU88" s="512"/>
      <c r="AV88" s="512"/>
      <c r="AW88" s="512"/>
      <c r="AX88" s="512"/>
      <c r="AY88" s="512"/>
      <c r="AZ88" s="252"/>
      <c r="BA88" s="706"/>
      <c r="BB88" s="697"/>
      <c r="BC88" s="523"/>
      <c r="BD88" s="509"/>
      <c r="BE88" s="509"/>
      <c r="BF88" s="509"/>
      <c r="BG88" s="527"/>
      <c r="BH88" s="523"/>
      <c r="BI88" s="509"/>
      <c r="BJ88" s="509"/>
      <c r="BK88" s="509"/>
      <c r="BL88" s="527"/>
      <c r="BM88" s="523"/>
      <c r="BN88" s="509"/>
      <c r="BO88" s="509"/>
      <c r="BP88" s="509"/>
      <c r="BQ88" s="527"/>
      <c r="BR88" s="523"/>
      <c r="BS88" s="509"/>
      <c r="BT88" s="509"/>
      <c r="BU88" s="509"/>
      <c r="BV88" s="509"/>
      <c r="BW88" s="509"/>
      <c r="BX88" s="510"/>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row>
    <row r="89" s="387" customFormat="true" ht="15" customHeight="true" x14ac:dyDescent="0.2">
      <c r="A89" s="217"/>
      <c r="B89" s="211"/>
      <c r="C89" s="195"/>
      <c r="D89" s="194"/>
      <c r="E89" s="194"/>
      <c r="F89" s="194"/>
      <c r="G89" s="193"/>
      <c r="H89" s="192"/>
      <c r="I89" s="194"/>
      <c r="J89" s="194"/>
      <c r="K89" s="194"/>
      <c r="L89" s="191"/>
      <c r="M89" s="195"/>
      <c r="N89" s="194"/>
      <c r="O89" s="194"/>
      <c r="P89" s="194"/>
      <c r="Q89" s="193"/>
      <c r="R89" s="192"/>
      <c r="S89" s="194"/>
      <c r="T89" s="194"/>
      <c r="U89" s="194"/>
      <c r="V89" s="194"/>
      <c r="W89" s="194"/>
      <c r="X89" s="191"/>
      <c r="Y89" s="512"/>
      <c r="Z89" s="512"/>
      <c r="AA89" s="512"/>
      <c r="AB89" s="512"/>
      <c r="AC89" s="512"/>
      <c r="AD89" s="512"/>
      <c r="AE89" s="512"/>
      <c r="AF89" s="512"/>
      <c r="AG89" s="512"/>
      <c r="AH89" s="512"/>
      <c r="AI89" s="512"/>
      <c r="AJ89" s="512"/>
      <c r="AK89" s="512"/>
      <c r="AL89" s="512"/>
      <c r="AM89" s="512"/>
      <c r="AN89" s="512"/>
      <c r="AO89" s="512"/>
      <c r="AP89" s="512"/>
      <c r="AQ89" s="512"/>
      <c r="AR89" s="512"/>
      <c r="AS89" s="512"/>
      <c r="AT89" s="512"/>
      <c r="AU89" s="512"/>
      <c r="AV89" s="512"/>
      <c r="AW89" s="512"/>
      <c r="AX89" s="512"/>
      <c r="AY89" s="512"/>
      <c r="AZ89" s="252"/>
      <c r="BA89" s="706"/>
      <c r="BB89" s="697"/>
      <c r="BC89" s="523"/>
      <c r="BD89" s="509"/>
      <c r="BE89" s="509"/>
      <c r="BF89" s="509"/>
      <c r="BG89" s="527"/>
      <c r="BH89" s="523"/>
      <c r="BI89" s="509"/>
      <c r="BJ89" s="509"/>
      <c r="BK89" s="509"/>
      <c r="BL89" s="527"/>
      <c r="BM89" s="523"/>
      <c r="BN89" s="509"/>
      <c r="BO89" s="509"/>
      <c r="BP89" s="509"/>
      <c r="BQ89" s="527"/>
      <c r="BR89" s="523"/>
      <c r="BS89" s="509"/>
      <c r="BT89" s="509"/>
      <c r="BU89" s="509"/>
      <c r="BV89" s="509"/>
      <c r="BW89" s="509"/>
      <c r="BX89" s="510"/>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row>
    <row r="90" s="387" customFormat="true" ht="15" customHeight="true" x14ac:dyDescent="0.2">
      <c r="A90" s="217"/>
      <c r="B90" s="211"/>
      <c r="C90" s="195"/>
      <c r="D90" s="194"/>
      <c r="E90" s="194"/>
      <c r="F90" s="194"/>
      <c r="G90" s="193"/>
      <c r="H90" s="192"/>
      <c r="I90" s="194"/>
      <c r="J90" s="194"/>
      <c r="K90" s="194"/>
      <c r="L90" s="191"/>
      <c r="M90" s="195"/>
      <c r="N90" s="194"/>
      <c r="O90" s="194"/>
      <c r="P90" s="194"/>
      <c r="Q90" s="193"/>
      <c r="R90" s="192"/>
      <c r="S90" s="194"/>
      <c r="T90" s="194"/>
      <c r="U90" s="194"/>
      <c r="V90" s="194"/>
      <c r="W90" s="194"/>
      <c r="X90" s="191"/>
      <c r="Y90" s="512"/>
      <c r="Z90" s="512"/>
      <c r="AA90" s="512"/>
      <c r="AB90" s="512"/>
      <c r="AC90" s="512"/>
      <c r="AD90" s="512"/>
      <c r="AE90" s="512"/>
      <c r="AF90" s="512"/>
      <c r="AG90" s="512"/>
      <c r="AH90" s="512"/>
      <c r="AI90" s="512"/>
      <c r="AJ90" s="512"/>
      <c r="AK90" s="512"/>
      <c r="AL90" s="512"/>
      <c r="AM90" s="512"/>
      <c r="AN90" s="512"/>
      <c r="AO90" s="512"/>
      <c r="AP90" s="512"/>
      <c r="AQ90" s="512"/>
      <c r="AR90" s="512"/>
      <c r="AS90" s="512"/>
      <c r="AT90" s="512"/>
      <c r="AU90" s="512"/>
      <c r="AV90" s="512"/>
      <c r="AW90" s="512"/>
      <c r="AX90" s="512"/>
      <c r="AY90" s="512"/>
      <c r="AZ90" s="252"/>
      <c r="BA90" s="706"/>
      <c r="BB90" s="697"/>
      <c r="BC90" s="523"/>
      <c r="BD90" s="509"/>
      <c r="BE90" s="509"/>
      <c r="BF90" s="509"/>
      <c r="BG90" s="527"/>
      <c r="BH90" s="523"/>
      <c r="BI90" s="509"/>
      <c r="BJ90" s="509"/>
      <c r="BK90" s="509"/>
      <c r="BL90" s="527"/>
      <c r="BM90" s="523"/>
      <c r="BN90" s="509"/>
      <c r="BO90" s="509"/>
      <c r="BP90" s="509"/>
      <c r="BQ90" s="527"/>
      <c r="BR90" s="523"/>
      <c r="BS90" s="509"/>
      <c r="BT90" s="509"/>
      <c r="BU90" s="509"/>
      <c r="BV90" s="509"/>
      <c r="BW90" s="509"/>
      <c r="BX90" s="510"/>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row>
    <row r="91" s="589" customFormat="true" ht="15" customHeight="true" x14ac:dyDescent="0.2">
      <c r="A91" s="240"/>
      <c r="B91" s="210"/>
      <c r="C91" s="176"/>
      <c r="D91" s="178"/>
      <c r="E91" s="178"/>
      <c r="F91" s="178"/>
      <c r="G91" s="177"/>
      <c r="H91" s="175"/>
      <c r="I91" s="178"/>
      <c r="J91" s="178"/>
      <c r="K91" s="178"/>
      <c r="L91" s="174"/>
      <c r="M91" s="176"/>
      <c r="N91" s="178"/>
      <c r="O91" s="178"/>
      <c r="P91" s="178"/>
      <c r="Q91" s="177"/>
      <c r="R91" s="175"/>
      <c r="S91" s="178"/>
      <c r="T91" s="178"/>
      <c r="U91" s="178"/>
      <c r="V91" s="178"/>
      <c r="W91" s="178"/>
      <c r="X91" s="174"/>
      <c r="Y91" s="999"/>
      <c r="Z91" s="999"/>
      <c r="AA91" s="999"/>
      <c r="AB91" s="999"/>
      <c r="AC91" s="999"/>
      <c r="AD91" s="999"/>
      <c r="AE91" s="999"/>
      <c r="AF91" s="999"/>
      <c r="AG91" s="999"/>
      <c r="AH91" s="999"/>
      <c r="AI91" s="999"/>
      <c r="AJ91" s="999"/>
      <c r="AK91" s="999"/>
      <c r="AL91" s="999"/>
      <c r="AM91" s="999"/>
      <c r="AN91" s="999"/>
      <c r="AO91" s="999"/>
      <c r="AP91" s="999"/>
      <c r="AQ91" s="999"/>
      <c r="AR91" s="999"/>
      <c r="AS91" s="999"/>
      <c r="AT91" s="999"/>
      <c r="AU91" s="999"/>
      <c r="AV91" s="999"/>
      <c r="AW91" s="999"/>
      <c r="AX91" s="999"/>
      <c r="AY91" s="999"/>
      <c r="AZ91" s="420"/>
      <c r="BA91" s="706"/>
      <c r="BB91" s="697"/>
      <c r="BC91" s="523"/>
      <c r="BD91" s="509"/>
      <c r="BE91" s="509"/>
      <c r="BF91" s="509"/>
      <c r="BG91" s="527"/>
      <c r="BH91" s="523"/>
      <c r="BI91" s="509"/>
      <c r="BJ91" s="509"/>
      <c r="BK91" s="509"/>
      <c r="BL91" s="527"/>
      <c r="BM91" s="523"/>
      <c r="BN91" s="509"/>
      <c r="BO91" s="509"/>
      <c r="BP91" s="509"/>
      <c r="BQ91" s="527"/>
      <c r="BR91" s="523"/>
      <c r="BS91" s="509"/>
      <c r="BT91" s="509"/>
      <c r="BU91" s="509"/>
      <c r="BV91" s="509"/>
      <c r="BW91" s="509"/>
      <c r="BX91" s="510"/>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row>
    <row r="92" s="589" customFormat="true" ht="15" customHeight="true" x14ac:dyDescent="0.2">
      <c r="A92" s="240"/>
      <c r="B92" s="210"/>
      <c r="C92" s="176"/>
      <c r="D92" s="178"/>
      <c r="E92" s="178"/>
      <c r="F92" s="178"/>
      <c r="G92" s="177"/>
      <c r="H92" s="175"/>
      <c r="I92" s="178"/>
      <c r="J92" s="178"/>
      <c r="K92" s="178"/>
      <c r="L92" s="174"/>
      <c r="M92" s="176"/>
      <c r="N92" s="178"/>
      <c r="O92" s="178"/>
      <c r="P92" s="178"/>
      <c r="Q92" s="177"/>
      <c r="R92" s="175"/>
      <c r="S92" s="178"/>
      <c r="T92" s="178"/>
      <c r="U92" s="178"/>
      <c r="V92" s="178"/>
      <c r="W92" s="178"/>
      <c r="X92" s="174"/>
      <c r="Y92" s="999"/>
      <c r="Z92" s="999"/>
      <c r="AA92" s="999"/>
      <c r="AB92" s="999"/>
      <c r="AC92" s="999"/>
      <c r="AD92" s="999"/>
      <c r="AE92" s="999"/>
      <c r="AF92" s="999"/>
      <c r="AG92" s="999"/>
      <c r="AH92" s="999"/>
      <c r="AI92" s="999"/>
      <c r="AJ92" s="999"/>
      <c r="AK92" s="999"/>
      <c r="AL92" s="999"/>
      <c r="AM92" s="999"/>
      <c r="AN92" s="999"/>
      <c r="AO92" s="999"/>
      <c r="AP92" s="999"/>
      <c r="AQ92" s="999"/>
      <c r="AR92" s="999"/>
      <c r="AS92" s="999"/>
      <c r="AT92" s="999"/>
      <c r="AU92" s="999"/>
      <c r="AV92" s="999"/>
      <c r="AW92" s="999"/>
      <c r="AX92" s="999"/>
      <c r="AY92" s="999"/>
      <c r="AZ92" s="420"/>
      <c r="BA92" s="706"/>
      <c r="BB92" s="697"/>
      <c r="BC92" s="523"/>
      <c r="BD92" s="509"/>
      <c r="BE92" s="509"/>
      <c r="BF92" s="509"/>
      <c r="BG92" s="527"/>
      <c r="BH92" s="523"/>
      <c r="BI92" s="509"/>
      <c r="BJ92" s="509"/>
      <c r="BK92" s="509"/>
      <c r="BL92" s="527"/>
      <c r="BM92" s="523"/>
      <c r="BN92" s="509"/>
      <c r="BO92" s="509"/>
      <c r="BP92" s="509"/>
      <c r="BQ92" s="527"/>
      <c r="BR92" s="523"/>
      <c r="BS92" s="509"/>
      <c r="BT92" s="509"/>
      <c r="BU92" s="509"/>
      <c r="BV92" s="509"/>
      <c r="BW92" s="509"/>
      <c r="BX92" s="510"/>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row>
    <row r="93" s="589" customFormat="true" ht="15" customHeight="true" x14ac:dyDescent="0.2">
      <c r="A93" s="216"/>
      <c r="B93" s="209"/>
      <c r="C93" s="232"/>
      <c r="D93" s="231"/>
      <c r="E93" s="231"/>
      <c r="F93" s="231"/>
      <c r="G93" s="220"/>
      <c r="H93" s="222"/>
      <c r="I93" s="231"/>
      <c r="J93" s="231"/>
      <c r="K93" s="231"/>
      <c r="L93" s="226"/>
      <c r="M93" s="232"/>
      <c r="N93" s="231"/>
      <c r="O93" s="231"/>
      <c r="P93" s="231"/>
      <c r="Q93" s="220"/>
      <c r="R93" s="222"/>
      <c r="S93" s="231"/>
      <c r="T93" s="231"/>
      <c r="U93" s="231"/>
      <c r="V93" s="231"/>
      <c r="W93" s="231"/>
      <c r="X93" s="226"/>
      <c r="Y93" s="999"/>
      <c r="Z93" s="999"/>
      <c r="AA93" s="999"/>
      <c r="AB93" s="999"/>
      <c r="AC93" s="999"/>
      <c r="AD93" s="999"/>
      <c r="AE93" s="999"/>
      <c r="AF93" s="999"/>
      <c r="AG93" s="999"/>
      <c r="AH93" s="999"/>
      <c r="AI93" s="999"/>
      <c r="AJ93" s="999"/>
      <c r="AK93" s="999"/>
      <c r="AL93" s="999"/>
      <c r="AM93" s="999"/>
      <c r="AN93" s="999"/>
      <c r="AO93" s="999"/>
      <c r="AP93" s="999"/>
      <c r="AQ93" s="999"/>
      <c r="AR93" s="999"/>
      <c r="AS93" s="999"/>
      <c r="AT93" s="999"/>
      <c r="AU93" s="999"/>
      <c r="AV93" s="999"/>
      <c r="AW93" s="999"/>
      <c r="AX93" s="999"/>
      <c r="AY93" s="999"/>
      <c r="AZ93" s="420"/>
      <c r="BA93" s="706"/>
      <c r="BB93" s="697"/>
      <c r="BC93" s="523"/>
      <c r="BD93" s="509"/>
      <c r="BE93" s="509"/>
      <c r="BF93" s="509"/>
      <c r="BG93" s="527"/>
      <c r="BH93" s="523"/>
      <c r="BI93" s="509"/>
      <c r="BJ93" s="509"/>
      <c r="BK93" s="509"/>
      <c r="BL93" s="527"/>
      <c r="BM93" s="523"/>
      <c r="BN93" s="509"/>
      <c r="BO93" s="509"/>
      <c r="BP93" s="509"/>
      <c r="BQ93" s="527"/>
      <c r="BR93" s="523"/>
      <c r="BS93" s="509"/>
      <c r="BT93" s="509"/>
      <c r="BU93" s="509"/>
      <c r="BV93" s="509"/>
      <c r="BW93" s="509"/>
      <c r="BX93" s="510"/>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row>
    <row r="94" s="589" customFormat="true" ht="15" customHeight="true" x14ac:dyDescent="0.2">
      <c r="A94" s="146"/>
      <c r="B94" s="209"/>
      <c r="C94" s="232"/>
      <c r="D94" s="230"/>
      <c r="E94" s="230"/>
      <c r="F94" s="230"/>
      <c r="G94" s="219"/>
      <c r="H94" s="222"/>
      <c r="I94" s="230"/>
      <c r="J94" s="230"/>
      <c r="K94" s="230"/>
      <c r="L94" s="225"/>
      <c r="M94" s="232"/>
      <c r="N94" s="230"/>
      <c r="O94" s="230"/>
      <c r="P94" s="230"/>
      <c r="Q94" s="219"/>
      <c r="R94" s="222"/>
      <c r="S94" s="230"/>
      <c r="T94" s="230"/>
      <c r="U94" s="230"/>
      <c r="V94" s="230"/>
      <c r="W94" s="230"/>
      <c r="X94" s="225"/>
      <c r="Y94" s="999"/>
      <c r="Z94" s="999"/>
      <c r="AA94" s="999"/>
      <c r="AB94" s="999"/>
      <c r="AC94" s="999"/>
      <c r="AD94" s="999"/>
      <c r="AE94" s="999"/>
      <c r="AF94" s="999"/>
      <c r="AG94" s="999"/>
      <c r="AH94" s="999"/>
      <c r="AI94" s="999"/>
      <c r="AJ94" s="999"/>
      <c r="AK94" s="999"/>
      <c r="AL94" s="999"/>
      <c r="AM94" s="999"/>
      <c r="AN94" s="999"/>
      <c r="AO94" s="999"/>
      <c r="AP94" s="999"/>
      <c r="AQ94" s="999"/>
      <c r="AR94" s="999"/>
      <c r="AS94" s="999"/>
      <c r="AT94" s="999"/>
      <c r="AU94" s="999"/>
      <c r="AV94" s="999"/>
      <c r="AW94" s="999"/>
      <c r="AX94" s="999"/>
      <c r="AY94" s="999"/>
      <c r="AZ94" s="420"/>
      <c r="BA94" s="706"/>
      <c r="BB94" s="697"/>
      <c r="BC94" s="523"/>
      <c r="BD94" s="509"/>
      <c r="BE94" s="509"/>
      <c r="BF94" s="509"/>
      <c r="BG94" s="527"/>
      <c r="BH94" s="523"/>
      <c r="BI94" s="509"/>
      <c r="BJ94" s="509"/>
      <c r="BK94" s="509"/>
      <c r="BL94" s="527"/>
      <c r="BM94" s="523"/>
      <c r="BN94" s="509"/>
      <c r="BO94" s="509"/>
      <c r="BP94" s="509"/>
      <c r="BQ94" s="527"/>
      <c r="BR94" s="523"/>
      <c r="BS94" s="509"/>
      <c r="BT94" s="509"/>
      <c r="BU94" s="509"/>
      <c r="BV94" s="509"/>
      <c r="BW94" s="509"/>
      <c r="BX94" s="510"/>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row>
    <row r="95" s="589" customFormat="true" ht="15" customHeight="true" x14ac:dyDescent="0.2">
      <c r="A95" s="216"/>
      <c r="B95" s="208"/>
      <c r="C95" s="173"/>
      <c r="D95" s="172"/>
      <c r="E95" s="172"/>
      <c r="F95" s="172"/>
      <c r="G95" s="171"/>
      <c r="H95" s="170"/>
      <c r="I95" s="172"/>
      <c r="J95" s="172"/>
      <c r="K95" s="172"/>
      <c r="L95" s="169"/>
      <c r="M95" s="173"/>
      <c r="N95" s="172"/>
      <c r="O95" s="172"/>
      <c r="P95" s="172"/>
      <c r="Q95" s="171"/>
      <c r="R95" s="170"/>
      <c r="S95" s="172"/>
      <c r="T95" s="172"/>
      <c r="U95" s="172"/>
      <c r="V95" s="172"/>
      <c r="W95" s="172"/>
      <c r="X95" s="16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AZ95" s="420"/>
      <c r="BA95" s="706"/>
      <c r="BB95" s="697"/>
      <c r="BC95" s="523"/>
      <c r="BD95" s="509"/>
      <c r="BE95" s="509"/>
      <c r="BF95" s="509"/>
      <c r="BG95" s="527"/>
      <c r="BH95" s="523"/>
      <c r="BI95" s="509"/>
      <c r="BJ95" s="509"/>
      <c r="BK95" s="509"/>
      <c r="BL95" s="527"/>
      <c r="BM95" s="523"/>
      <c r="BN95" s="509"/>
      <c r="BO95" s="509"/>
      <c r="BP95" s="509"/>
      <c r="BQ95" s="527"/>
      <c r="BR95" s="523"/>
      <c r="BS95" s="509"/>
      <c r="BT95" s="509"/>
      <c r="BU95" s="509"/>
      <c r="BV95" s="509"/>
      <c r="BW95" s="509"/>
      <c r="BX95" s="510"/>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row>
    <row r="96" s="383" customFormat="true" ht="15" customHeight="true" x14ac:dyDescent="0.2">
      <c r="A96" s="146"/>
      <c r="B96" s="208"/>
      <c r="C96" s="173"/>
      <c r="D96" s="172"/>
      <c r="E96" s="172"/>
      <c r="F96" s="172"/>
      <c r="G96" s="171"/>
      <c r="H96" s="170"/>
      <c r="I96" s="172"/>
      <c r="J96" s="172"/>
      <c r="K96" s="172"/>
      <c r="L96" s="169"/>
      <c r="M96" s="173"/>
      <c r="N96" s="172"/>
      <c r="O96" s="172"/>
      <c r="P96" s="172"/>
      <c r="Q96" s="171"/>
      <c r="R96" s="170"/>
      <c r="S96" s="172"/>
      <c r="T96" s="172"/>
      <c r="U96" s="172"/>
      <c r="V96" s="172"/>
      <c r="W96" s="172"/>
      <c r="X96" s="169"/>
      <c r="Y96" s="999"/>
      <c r="Z96" s="999"/>
      <c r="AA96" s="999"/>
      <c r="AB96" s="999"/>
      <c r="AC96" s="999"/>
      <c r="AD96" s="999"/>
      <c r="AE96" s="999"/>
      <c r="AF96" s="999"/>
      <c r="AG96" s="999"/>
      <c r="AH96" s="999"/>
      <c r="AI96" s="999"/>
      <c r="AJ96" s="999"/>
      <c r="AK96" s="999"/>
      <c r="AL96" s="999"/>
      <c r="AM96" s="999"/>
      <c r="AN96" s="999"/>
      <c r="AO96" s="999"/>
      <c r="AP96" s="999"/>
      <c r="AQ96" s="999"/>
      <c r="AR96" s="999"/>
      <c r="AS96" s="999"/>
      <c r="AT96" s="999"/>
      <c r="AU96" s="999"/>
      <c r="AV96" s="999"/>
      <c r="AW96" s="999"/>
      <c r="AX96" s="999"/>
      <c r="AY96" s="999"/>
      <c r="AZ96" s="420"/>
      <c r="BA96" s="706"/>
      <c r="BB96" s="697"/>
      <c r="BC96" s="523"/>
      <c r="BD96" s="509"/>
      <c r="BE96" s="509"/>
      <c r="BF96" s="509"/>
      <c r="BG96" s="527"/>
      <c r="BH96" s="523"/>
      <c r="BI96" s="509"/>
      <c r="BJ96" s="509"/>
      <c r="BK96" s="509"/>
      <c r="BL96" s="527"/>
      <c r="BM96" s="523"/>
      <c r="BN96" s="509"/>
      <c r="BO96" s="509"/>
      <c r="BP96" s="509"/>
      <c r="BQ96" s="527"/>
      <c r="BR96" s="523"/>
      <c r="BS96" s="509"/>
      <c r="BT96" s="509"/>
      <c r="BU96" s="509"/>
      <c r="BV96" s="509"/>
      <c r="BW96" s="509"/>
      <c r="BX96" s="510"/>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row>
    <row r="97" s="383" customFormat="true" ht="15" customHeight="true" x14ac:dyDescent="0.2">
      <c r="A97" s="216"/>
      <c r="B97" s="208"/>
      <c r="C97" s="173"/>
      <c r="D97" s="172"/>
      <c r="E97" s="172"/>
      <c r="F97" s="172"/>
      <c r="G97" s="171"/>
      <c r="H97" s="170"/>
      <c r="I97" s="172"/>
      <c r="J97" s="172"/>
      <c r="K97" s="172"/>
      <c r="L97" s="169"/>
      <c r="M97" s="173"/>
      <c r="N97" s="172"/>
      <c r="O97" s="172"/>
      <c r="P97" s="172"/>
      <c r="Q97" s="171"/>
      <c r="R97" s="170"/>
      <c r="S97" s="172"/>
      <c r="T97" s="172"/>
      <c r="U97" s="172"/>
      <c r="V97" s="172"/>
      <c r="W97" s="172"/>
      <c r="X97" s="169"/>
      <c r="Y97" s="999"/>
      <c r="Z97" s="999"/>
      <c r="AA97" s="999"/>
      <c r="AB97" s="999"/>
      <c r="AC97" s="999"/>
      <c r="AD97" s="999"/>
      <c r="AE97" s="999"/>
      <c r="AF97" s="999"/>
      <c r="AG97" s="999"/>
      <c r="AH97" s="999"/>
      <c r="AI97" s="999"/>
      <c r="AJ97" s="999"/>
      <c r="AK97" s="999"/>
      <c r="AL97" s="999"/>
      <c r="AM97" s="999"/>
      <c r="AN97" s="999"/>
      <c r="AO97" s="999"/>
      <c r="AP97" s="999"/>
      <c r="AQ97" s="999"/>
      <c r="AR97" s="999"/>
      <c r="AS97" s="999"/>
      <c r="AT97" s="999"/>
      <c r="AU97" s="999"/>
      <c r="AV97" s="999"/>
      <c r="AW97" s="999"/>
      <c r="AX97" s="999"/>
      <c r="AY97" s="999"/>
      <c r="AZ97" s="420"/>
      <c r="BA97" s="706"/>
      <c r="BB97" s="697"/>
      <c r="BC97" s="523"/>
      <c r="BD97" s="509"/>
      <c r="BE97" s="509"/>
      <c r="BF97" s="509"/>
      <c r="BG97" s="527"/>
      <c r="BH97" s="523"/>
      <c r="BI97" s="509"/>
      <c r="BJ97" s="509"/>
      <c r="BK97" s="509"/>
      <c r="BL97" s="527"/>
      <c r="BM97" s="523"/>
      <c r="BN97" s="509"/>
      <c r="BO97" s="509"/>
      <c r="BP97" s="509"/>
      <c r="BQ97" s="527"/>
      <c r="BR97" s="523"/>
      <c r="BS97" s="509"/>
      <c r="BT97" s="509"/>
      <c r="BU97" s="509"/>
      <c r="BV97" s="509"/>
      <c r="BW97" s="509"/>
      <c r="BX97" s="510"/>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row>
    <row r="98" s="383" customFormat="true" ht="15" customHeight="true" x14ac:dyDescent="0.2">
      <c r="A98" s="146"/>
      <c r="B98" s="208"/>
      <c r="C98" s="173"/>
      <c r="D98" s="172"/>
      <c r="E98" s="172"/>
      <c r="F98" s="172"/>
      <c r="G98" s="171"/>
      <c r="H98" s="170"/>
      <c r="I98" s="172"/>
      <c r="J98" s="172"/>
      <c r="K98" s="172"/>
      <c r="L98" s="169"/>
      <c r="M98" s="173"/>
      <c r="N98" s="172"/>
      <c r="O98" s="172"/>
      <c r="P98" s="172"/>
      <c r="Q98" s="171"/>
      <c r="R98" s="170"/>
      <c r="S98" s="172"/>
      <c r="T98" s="172"/>
      <c r="U98" s="172"/>
      <c r="V98" s="172"/>
      <c r="W98" s="172"/>
      <c r="X98" s="169"/>
      <c r="Y98" s="999"/>
      <c r="Z98" s="999"/>
      <c r="AA98" s="999"/>
      <c r="AB98" s="999"/>
      <c r="AC98" s="999"/>
      <c r="AD98" s="999"/>
      <c r="AE98" s="999"/>
      <c r="AF98" s="999"/>
      <c r="AG98" s="999"/>
      <c r="AH98" s="999"/>
      <c r="AI98" s="999"/>
      <c r="AJ98" s="999"/>
      <c r="AK98" s="999"/>
      <c r="AL98" s="999"/>
      <c r="AM98" s="999"/>
      <c r="AN98" s="999"/>
      <c r="AO98" s="999"/>
      <c r="AP98" s="999"/>
      <c r="AQ98" s="999"/>
      <c r="AR98" s="999"/>
      <c r="AS98" s="999"/>
      <c r="AT98" s="999"/>
      <c r="AU98" s="999"/>
      <c r="AV98" s="999"/>
      <c r="AW98" s="999"/>
      <c r="AX98" s="999"/>
      <c r="AY98" s="999"/>
      <c r="AZ98" s="420"/>
      <c r="BA98" s="706"/>
      <c r="BB98" s="697"/>
      <c r="BC98" s="523"/>
      <c r="BD98" s="509"/>
      <c r="BE98" s="509"/>
      <c r="BF98" s="509"/>
      <c r="BG98" s="527"/>
      <c r="BH98" s="523"/>
      <c r="BI98" s="509"/>
      <c r="BJ98" s="509"/>
      <c r="BK98" s="509"/>
      <c r="BL98" s="527"/>
      <c r="BM98" s="523"/>
      <c r="BN98" s="509"/>
      <c r="BO98" s="509"/>
      <c r="BP98" s="509"/>
      <c r="BQ98" s="527"/>
      <c r="BR98" s="523"/>
      <c r="BS98" s="509"/>
      <c r="BT98" s="509"/>
      <c r="BU98" s="509"/>
      <c r="BV98" s="509"/>
      <c r="BW98" s="509"/>
      <c r="BX98" s="510"/>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row>
    <row r="99" s="383" customFormat="true" ht="15" customHeight="true" x14ac:dyDescent="0.2">
      <c r="A99" s="146"/>
      <c r="B99" s="208"/>
      <c r="C99" s="173"/>
      <c r="D99" s="172"/>
      <c r="E99" s="172"/>
      <c r="F99" s="172"/>
      <c r="G99" s="171"/>
      <c r="H99" s="170"/>
      <c r="I99" s="172"/>
      <c r="J99" s="172"/>
      <c r="K99" s="172"/>
      <c r="L99" s="169"/>
      <c r="M99" s="173"/>
      <c r="N99" s="172"/>
      <c r="O99" s="172"/>
      <c r="P99" s="172"/>
      <c r="Q99" s="171"/>
      <c r="R99" s="170"/>
      <c r="S99" s="172"/>
      <c r="T99" s="172"/>
      <c r="U99" s="172"/>
      <c r="V99" s="172"/>
      <c r="W99" s="172"/>
      <c r="X99" s="169"/>
      <c r="Y99" s="999"/>
      <c r="Z99" s="999"/>
      <c r="AA99" s="999"/>
      <c r="AB99" s="999"/>
      <c r="AC99" s="999"/>
      <c r="AD99" s="999"/>
      <c r="AE99" s="999"/>
      <c r="AF99" s="999"/>
      <c r="AG99" s="999"/>
      <c r="AH99" s="999"/>
      <c r="AI99" s="999"/>
      <c r="AJ99" s="999"/>
      <c r="AK99" s="999"/>
      <c r="AL99" s="999"/>
      <c r="AM99" s="999"/>
      <c r="AN99" s="999"/>
      <c r="AO99" s="999"/>
      <c r="AP99" s="999"/>
      <c r="AQ99" s="999"/>
      <c r="AR99" s="999"/>
      <c r="AS99" s="999"/>
      <c r="AT99" s="999"/>
      <c r="AU99" s="999"/>
      <c r="AV99" s="999"/>
      <c r="AW99" s="999"/>
      <c r="AX99" s="999"/>
      <c r="AY99" s="999"/>
      <c r="AZ99" s="420"/>
      <c r="BA99" s="706"/>
      <c r="BB99" s="697"/>
      <c r="BC99" s="523"/>
      <c r="BD99" s="509"/>
      <c r="BE99" s="509"/>
      <c r="BF99" s="509"/>
      <c r="BG99" s="527"/>
      <c r="BH99" s="523"/>
      <c r="BI99" s="509"/>
      <c r="BJ99" s="509"/>
      <c r="BK99" s="509"/>
      <c r="BL99" s="527"/>
      <c r="BM99" s="523"/>
      <c r="BN99" s="509"/>
      <c r="BO99" s="509"/>
      <c r="BP99" s="509"/>
      <c r="BQ99" s="527"/>
      <c r="BR99" s="523"/>
      <c r="BS99" s="509"/>
      <c r="BT99" s="509"/>
      <c r="BU99" s="509"/>
      <c r="BV99" s="509"/>
      <c r="BW99" s="509"/>
      <c r="BX99" s="510"/>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row>
    <row r="100" s="383" customFormat="true" ht="15" customHeight="true" x14ac:dyDescent="0.2">
      <c r="A100" s="146"/>
      <c r="B100" s="208"/>
      <c r="C100" s="173"/>
      <c r="D100" s="172"/>
      <c r="E100" s="172"/>
      <c r="F100" s="172"/>
      <c r="G100" s="171"/>
      <c r="H100" s="170"/>
      <c r="I100" s="172"/>
      <c r="J100" s="172"/>
      <c r="K100" s="172"/>
      <c r="L100" s="169"/>
      <c r="M100" s="173"/>
      <c r="N100" s="172"/>
      <c r="O100" s="172"/>
      <c r="P100" s="172"/>
      <c r="Q100" s="171"/>
      <c r="R100" s="170"/>
      <c r="S100" s="172"/>
      <c r="T100" s="172"/>
      <c r="U100" s="172"/>
      <c r="V100" s="172"/>
      <c r="W100" s="172"/>
      <c r="X100" s="169"/>
      <c r="Y100" s="999"/>
      <c r="Z100" s="999"/>
      <c r="AA100" s="999"/>
      <c r="AB100" s="999"/>
      <c r="AC100" s="999"/>
      <c r="AD100" s="999"/>
      <c r="AE100" s="999"/>
      <c r="AF100" s="999"/>
      <c r="AG100" s="999"/>
      <c r="AH100" s="999"/>
      <c r="AI100" s="999"/>
      <c r="AJ100" s="999"/>
      <c r="AK100" s="999"/>
      <c r="AL100" s="999"/>
      <c r="AM100" s="999"/>
      <c r="AN100" s="999"/>
      <c r="AO100" s="999"/>
      <c r="AP100" s="999"/>
      <c r="AQ100" s="999"/>
      <c r="AR100" s="999"/>
      <c r="AS100" s="999"/>
      <c r="AT100" s="999"/>
      <c r="AU100" s="999"/>
      <c r="AV100" s="999"/>
      <c r="AW100" s="999"/>
      <c r="AX100" s="999"/>
      <c r="AY100" s="999"/>
      <c r="AZ100" s="420"/>
      <c r="BA100" s="706"/>
      <c r="BB100" s="697"/>
      <c r="BC100" s="523"/>
      <c r="BD100" s="509"/>
      <c r="BE100" s="509"/>
      <c r="BF100" s="509"/>
      <c r="BG100" s="527"/>
      <c r="BH100" s="523"/>
      <c r="BI100" s="509"/>
      <c r="BJ100" s="509"/>
      <c r="BK100" s="509"/>
      <c r="BL100" s="527"/>
      <c r="BM100" s="523"/>
      <c r="BN100" s="509"/>
      <c r="BO100" s="509"/>
      <c r="BP100" s="509"/>
      <c r="BQ100" s="527"/>
      <c r="BR100" s="523"/>
      <c r="BS100" s="509"/>
      <c r="BT100" s="509"/>
      <c r="BU100" s="509"/>
      <c r="BV100" s="509"/>
      <c r="BW100" s="509"/>
      <c r="BX100" s="510"/>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row>
    <row r="101" s="383" customFormat="true" ht="15" customHeight="true" x14ac:dyDescent="0.2">
      <c r="A101" s="216"/>
      <c r="B101" s="208"/>
      <c r="C101" s="173"/>
      <c r="D101" s="172"/>
      <c r="E101" s="172"/>
      <c r="F101" s="172"/>
      <c r="G101" s="171"/>
      <c r="H101" s="170"/>
      <c r="I101" s="172"/>
      <c r="J101" s="172"/>
      <c r="K101" s="172"/>
      <c r="L101" s="169"/>
      <c r="M101" s="173"/>
      <c r="N101" s="172"/>
      <c r="O101" s="172"/>
      <c r="P101" s="172"/>
      <c r="Q101" s="171"/>
      <c r="R101" s="170"/>
      <c r="S101" s="172"/>
      <c r="T101" s="172"/>
      <c r="U101" s="172"/>
      <c r="V101" s="172"/>
      <c r="W101" s="172"/>
      <c r="X101" s="16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AZ101" s="420"/>
      <c r="BA101" s="706"/>
      <c r="BB101" s="697"/>
      <c r="BC101" s="523"/>
      <c r="BD101" s="509"/>
      <c r="BE101" s="509"/>
      <c r="BF101" s="509"/>
      <c r="BG101" s="527"/>
      <c r="BH101" s="523"/>
      <c r="BI101" s="509"/>
      <c r="BJ101" s="509"/>
      <c r="BK101" s="509"/>
      <c r="BL101" s="527"/>
      <c r="BM101" s="523"/>
      <c r="BN101" s="509"/>
      <c r="BO101" s="509"/>
      <c r="BP101" s="509"/>
      <c r="BQ101" s="527"/>
      <c r="BR101" s="523"/>
      <c r="BS101" s="509"/>
      <c r="BT101" s="509"/>
      <c r="BU101" s="509"/>
      <c r="BV101" s="509"/>
      <c r="BW101" s="509"/>
      <c r="BX101" s="510"/>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row>
    <row r="102" s="383" customFormat="true" ht="15" customHeight="true" x14ac:dyDescent="0.2">
      <c r="A102" s="146"/>
      <c r="B102" s="208"/>
      <c r="C102" s="173"/>
      <c r="D102" s="172"/>
      <c r="E102" s="172"/>
      <c r="F102" s="172"/>
      <c r="G102" s="171"/>
      <c r="H102" s="170"/>
      <c r="I102" s="172"/>
      <c r="J102" s="172"/>
      <c r="K102" s="172"/>
      <c r="L102" s="169"/>
      <c r="M102" s="173"/>
      <c r="N102" s="172"/>
      <c r="O102" s="172"/>
      <c r="P102" s="172"/>
      <c r="Q102" s="171"/>
      <c r="R102" s="170"/>
      <c r="S102" s="172"/>
      <c r="T102" s="172"/>
      <c r="U102" s="172"/>
      <c r="V102" s="172"/>
      <c r="W102" s="172"/>
      <c r="X102" s="169"/>
      <c r="Y102" s="999"/>
      <c r="Z102" s="999"/>
      <c r="AA102" s="999"/>
      <c r="AB102" s="999"/>
      <c r="AC102" s="999"/>
      <c r="AD102" s="999"/>
      <c r="AE102" s="999"/>
      <c r="AF102" s="999"/>
      <c r="AG102" s="999"/>
      <c r="AH102" s="999"/>
      <c r="AI102" s="999"/>
      <c r="AJ102" s="999"/>
      <c r="AK102" s="999"/>
      <c r="AL102" s="999"/>
      <c r="AM102" s="999"/>
      <c r="AN102" s="999"/>
      <c r="AO102" s="999"/>
      <c r="AP102" s="999"/>
      <c r="AQ102" s="999"/>
      <c r="AR102" s="999"/>
      <c r="AS102" s="999"/>
      <c r="AT102" s="999"/>
      <c r="AU102" s="999"/>
      <c r="AV102" s="999"/>
      <c r="AW102" s="999"/>
      <c r="AX102" s="999"/>
      <c r="AY102" s="999"/>
      <c r="AZ102" s="420"/>
      <c r="BA102" s="706"/>
      <c r="BB102" s="697"/>
      <c r="BC102" s="523"/>
      <c r="BD102" s="509"/>
      <c r="BE102" s="509"/>
      <c r="BF102" s="509"/>
      <c r="BG102" s="527"/>
      <c r="BH102" s="523"/>
      <c r="BI102" s="509"/>
      <c r="BJ102" s="509"/>
      <c r="BK102" s="509"/>
      <c r="BL102" s="527"/>
      <c r="BM102" s="523"/>
      <c r="BN102" s="509"/>
      <c r="BO102" s="509"/>
      <c r="BP102" s="509"/>
      <c r="BQ102" s="527"/>
      <c r="BR102" s="523"/>
      <c r="BS102" s="509"/>
      <c r="BT102" s="509"/>
      <c r="BU102" s="509"/>
      <c r="BV102" s="509"/>
      <c r="BW102" s="509"/>
      <c r="BX102" s="510"/>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row>
    <row r="103" s="383" customFormat="true" ht="15" customHeight="true" x14ac:dyDescent="0.2">
      <c r="A103" s="146"/>
      <c r="B103" s="208"/>
      <c r="C103" s="173"/>
      <c r="D103" s="172"/>
      <c r="E103" s="172"/>
      <c r="F103" s="172"/>
      <c r="G103" s="171"/>
      <c r="H103" s="170"/>
      <c r="I103" s="172"/>
      <c r="J103" s="172"/>
      <c r="K103" s="172"/>
      <c r="L103" s="169"/>
      <c r="M103" s="173"/>
      <c r="N103" s="172"/>
      <c r="O103" s="172"/>
      <c r="P103" s="172"/>
      <c r="Q103" s="171"/>
      <c r="R103" s="170"/>
      <c r="S103" s="172"/>
      <c r="T103" s="172"/>
      <c r="U103" s="172"/>
      <c r="V103" s="172"/>
      <c r="W103" s="172"/>
      <c r="X103" s="169"/>
      <c r="Y103" s="999"/>
      <c r="Z103" s="999"/>
      <c r="AA103" s="999"/>
      <c r="AB103" s="999"/>
      <c r="AC103" s="999"/>
      <c r="AD103" s="999"/>
      <c r="AE103" s="999"/>
      <c r="AF103" s="999"/>
      <c r="AG103" s="999"/>
      <c r="AH103" s="999"/>
      <c r="AI103" s="999"/>
      <c r="AJ103" s="999"/>
      <c r="AK103" s="999"/>
      <c r="AL103" s="999"/>
      <c r="AM103" s="999"/>
      <c r="AN103" s="999"/>
      <c r="AO103" s="999"/>
      <c r="AP103" s="999"/>
      <c r="AQ103" s="999"/>
      <c r="AR103" s="999"/>
      <c r="AS103" s="999"/>
      <c r="AT103" s="999"/>
      <c r="AU103" s="999"/>
      <c r="AV103" s="999"/>
      <c r="AW103" s="999"/>
      <c r="AX103" s="999"/>
      <c r="AY103" s="999"/>
      <c r="AZ103" s="420"/>
      <c r="BA103" s="706"/>
      <c r="BB103" s="697"/>
      <c r="BC103" s="523"/>
      <c r="BD103" s="509"/>
      <c r="BE103" s="509"/>
      <c r="BF103" s="509"/>
      <c r="BG103" s="527"/>
      <c r="BH103" s="523"/>
      <c r="BI103" s="509"/>
      <c r="BJ103" s="509"/>
      <c r="BK103" s="509"/>
      <c r="BL103" s="527"/>
      <c r="BM103" s="523"/>
      <c r="BN103" s="509"/>
      <c r="BO103" s="509"/>
      <c r="BP103" s="509"/>
      <c r="BQ103" s="527"/>
      <c r="BR103" s="523"/>
      <c r="BS103" s="509"/>
      <c r="BT103" s="509"/>
      <c r="BU103" s="509"/>
      <c r="BV103" s="509"/>
      <c r="BW103" s="509"/>
      <c r="BX103" s="510"/>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row>
    <row r="104" s="383" customFormat="true" ht="15" customHeight="true" x14ac:dyDescent="0.2">
      <c r="A104" s="146"/>
      <c r="B104" s="208"/>
      <c r="C104" s="173"/>
      <c r="D104" s="172"/>
      <c r="E104" s="172"/>
      <c r="F104" s="172"/>
      <c r="G104" s="171"/>
      <c r="H104" s="170"/>
      <c r="I104" s="172"/>
      <c r="J104" s="172"/>
      <c r="K104" s="172"/>
      <c r="L104" s="169"/>
      <c r="M104" s="173"/>
      <c r="N104" s="172"/>
      <c r="O104" s="172"/>
      <c r="P104" s="172"/>
      <c r="Q104" s="171"/>
      <c r="R104" s="170"/>
      <c r="S104" s="172"/>
      <c r="T104" s="172"/>
      <c r="U104" s="172"/>
      <c r="V104" s="172"/>
      <c r="W104" s="172"/>
      <c r="X104" s="169"/>
      <c r="Y104" s="999"/>
      <c r="Z104" s="999"/>
      <c r="AA104" s="999"/>
      <c r="AB104" s="999"/>
      <c r="AC104" s="999"/>
      <c r="AD104" s="999"/>
      <c r="AE104" s="999"/>
      <c r="AF104" s="999"/>
      <c r="AG104" s="999"/>
      <c r="AH104" s="999"/>
      <c r="AI104" s="999"/>
      <c r="AJ104" s="999"/>
      <c r="AK104" s="999"/>
      <c r="AL104" s="999"/>
      <c r="AM104" s="999"/>
      <c r="AN104" s="999"/>
      <c r="AO104" s="999"/>
      <c r="AP104" s="999"/>
      <c r="AQ104" s="999"/>
      <c r="AR104" s="999"/>
      <c r="AS104" s="999"/>
      <c r="AT104" s="999"/>
      <c r="AU104" s="999"/>
      <c r="AV104" s="999"/>
      <c r="AW104" s="999"/>
      <c r="AX104" s="999"/>
      <c r="AY104" s="999"/>
      <c r="AZ104" s="420"/>
      <c r="BA104" s="706"/>
      <c r="BB104" s="697"/>
      <c r="BC104" s="523"/>
      <c r="BD104" s="509"/>
      <c r="BE104" s="509"/>
      <c r="BF104" s="509"/>
      <c r="BG104" s="527"/>
      <c r="BH104" s="523"/>
      <c r="BI104" s="509"/>
      <c r="BJ104" s="509"/>
      <c r="BK104" s="509"/>
      <c r="BL104" s="527"/>
      <c r="BM104" s="523"/>
      <c r="BN104" s="509"/>
      <c r="BO104" s="509"/>
      <c r="BP104" s="509"/>
      <c r="BQ104" s="527"/>
      <c r="BR104" s="523"/>
      <c r="BS104" s="509"/>
      <c r="BT104" s="509"/>
      <c r="BU104" s="509"/>
      <c r="BV104" s="509"/>
      <c r="BW104" s="509"/>
      <c r="BX104" s="510"/>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row>
    <row r="105" s="383" customFormat="true" ht="15" customHeight="true" x14ac:dyDescent="0.2">
      <c r="A105" s="213"/>
      <c r="B105" s="207"/>
      <c r="C105" s="168"/>
      <c r="D105" s="167"/>
      <c r="E105" s="167"/>
      <c r="F105" s="167"/>
      <c r="G105" s="166"/>
      <c r="H105" s="165"/>
      <c r="I105" s="167"/>
      <c r="J105" s="167"/>
      <c r="K105" s="167"/>
      <c r="L105" s="164"/>
      <c r="M105" s="168"/>
      <c r="N105" s="167"/>
      <c r="O105" s="167"/>
      <c r="P105" s="167"/>
      <c r="Q105" s="166"/>
      <c r="R105" s="165"/>
      <c r="S105" s="167"/>
      <c r="T105" s="167"/>
      <c r="U105" s="167"/>
      <c r="V105" s="167"/>
      <c r="W105" s="167"/>
      <c r="X105" s="164"/>
      <c r="Y105" s="999"/>
      <c r="Z105" s="999"/>
      <c r="AA105" s="999"/>
      <c r="AB105" s="999"/>
      <c r="AC105" s="999"/>
      <c r="AD105" s="999"/>
      <c r="AE105" s="999"/>
      <c r="AF105" s="999"/>
      <c r="AG105" s="999"/>
      <c r="AH105" s="999"/>
      <c r="AI105" s="999"/>
      <c r="AJ105" s="999"/>
      <c r="AK105" s="999"/>
      <c r="AL105" s="999"/>
      <c r="AM105" s="999"/>
      <c r="AN105" s="999"/>
      <c r="AO105" s="999"/>
      <c r="AP105" s="999"/>
      <c r="AQ105" s="999"/>
      <c r="AR105" s="999"/>
      <c r="AS105" s="999"/>
      <c r="AT105" s="999"/>
      <c r="AU105" s="999"/>
      <c r="AV105" s="999"/>
      <c r="AW105" s="999"/>
      <c r="AX105" s="999"/>
      <c r="AY105" s="999"/>
      <c r="AZ105" s="420"/>
      <c r="BA105" s="706"/>
      <c r="BB105" s="697"/>
      <c r="BC105" s="526"/>
      <c r="BD105" s="525"/>
      <c r="BE105" s="525"/>
      <c r="BF105" s="525"/>
      <c r="BG105" s="529"/>
      <c r="BH105" s="526"/>
      <c r="BI105" s="525"/>
      <c r="BJ105" s="525"/>
      <c r="BK105" s="525"/>
      <c r="BL105" s="529"/>
      <c r="BM105" s="526"/>
      <c r="BN105" s="525"/>
      <c r="BO105" s="525"/>
      <c r="BP105" s="525"/>
      <c r="BQ105" s="529"/>
      <c r="BR105" s="526"/>
      <c r="BS105" s="525"/>
      <c r="BT105" s="525"/>
      <c r="BU105" s="525"/>
      <c r="BV105" s="525"/>
      <c r="BW105" s="525"/>
      <c r="BX105" s="528"/>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row>
    <row r="106" s="383" customFormat="true" ht="250.15" customHeight="true" x14ac:dyDescent="0.2">
      <c r="A106" s="587"/>
      <c r="B106" s="242"/>
      <c r="C106" s="241"/>
      <c r="D106" s="241"/>
      <c r="E106" s="241"/>
      <c r="F106" s="241"/>
      <c r="G106" s="241"/>
      <c r="H106" s="241"/>
      <c r="I106" s="241"/>
      <c r="J106" s="241"/>
      <c r="K106" s="241"/>
      <c r="L106" s="241"/>
      <c r="M106" s="241"/>
      <c r="N106" s="241"/>
      <c r="O106" s="241"/>
      <c r="P106" s="241"/>
      <c r="Q106" s="241"/>
      <c r="R106" s="241"/>
      <c r="S106" s="241"/>
      <c r="T106" s="241"/>
      <c r="U106" s="241"/>
      <c r="V106" s="241"/>
      <c r="W106" s="241"/>
      <c r="X106" s="241"/>
      <c r="Y106" s="420"/>
      <c r="Z106" s="420"/>
      <c r="AA106" s="420"/>
      <c r="AB106" s="420"/>
      <c r="AC106" s="420"/>
      <c r="AD106" s="420"/>
      <c r="AE106" s="420"/>
      <c r="AF106" s="420"/>
      <c r="AG106" s="420"/>
      <c r="AH106" s="420"/>
      <c r="AI106" s="420"/>
      <c r="AJ106" s="420"/>
      <c r="AK106" s="420"/>
      <c r="AL106" s="420"/>
      <c r="AM106" s="420"/>
      <c r="AN106" s="420"/>
      <c r="AO106" s="420"/>
      <c r="AP106" s="420"/>
      <c r="AQ106" s="420"/>
      <c r="AR106" s="420"/>
      <c r="AS106" s="420"/>
      <c r="AT106" s="420"/>
      <c r="AU106" s="420"/>
      <c r="AV106" s="420"/>
      <c r="AW106" s="420"/>
      <c r="AX106" s="420"/>
      <c r="AY106" s="420"/>
      <c r="AZ106" s="420"/>
      <c r="BA106" s="502"/>
      <c r="BB106" s="503"/>
      <c r="BC106" s="503"/>
      <c r="BD106" s="503"/>
      <c r="BE106" s="503"/>
      <c r="BF106" s="503"/>
      <c r="BG106" s="503"/>
      <c r="BH106" s="503"/>
      <c r="BI106" s="503"/>
      <c r="BJ106" s="503"/>
      <c r="BK106" s="503"/>
      <c r="BL106" s="503"/>
      <c r="BM106" s="503"/>
      <c r="BN106" s="503"/>
      <c r="BO106" s="503"/>
      <c r="BP106" s="503"/>
      <c r="BQ106" s="503"/>
      <c r="BR106" s="503"/>
      <c r="BS106" s="503"/>
      <c r="BT106" s="503"/>
      <c r="BU106" s="503"/>
      <c r="BV106" s="503"/>
      <c r="BW106" s="503"/>
      <c r="BX106" s="502"/>
      <c r="BY106" s="419"/>
      <c r="BZ106" s="419"/>
      <c r="CA106" s="419"/>
      <c r="CB106" s="419"/>
      <c r="CC106" s="419"/>
      <c r="CD106" s="419"/>
      <c r="CE106" s="419"/>
      <c r="CF106" s="419"/>
      <c r="CG106" s="419"/>
      <c r="CH106" s="419"/>
      <c r="CI106" s="419"/>
      <c r="CJ106" s="419"/>
      <c r="CK106" s="419"/>
      <c r="CL106" s="419"/>
      <c r="CM106" s="419"/>
      <c r="CN106" s="419"/>
      <c r="CO106" s="419"/>
      <c r="CP106" s="419"/>
      <c r="CQ106" s="419"/>
      <c r="CR106" s="419"/>
      <c r="CS106" s="419"/>
      <c r="CT106" s="419"/>
      <c r="CU106" s="419"/>
      <c r="CV106" s="419"/>
      <c r="CW106" s="419"/>
      <c r="CX106" s="419"/>
      <c r="CY106" s="419"/>
      <c r="CZ106" s="419"/>
    </row>
    <row r="107" s="363" customFormat="true" ht="18" customHeight="true" x14ac:dyDescent="0.2">
      <c r="A107" s="587"/>
      <c r="B107" s="364"/>
      <c r="C107" s="489"/>
      <c r="D107" s="489"/>
      <c r="E107" s="489"/>
      <c r="F107" s="489"/>
      <c r="G107" s="489"/>
      <c r="H107" s="489"/>
      <c r="I107" s="489"/>
      <c r="J107" s="489"/>
      <c r="K107" s="489"/>
      <c r="L107" s="489"/>
      <c r="M107" s="489"/>
      <c r="N107" s="489"/>
      <c r="O107" s="489"/>
      <c r="P107" s="489"/>
      <c r="Q107" s="489"/>
      <c r="R107" s="489"/>
      <c r="S107" s="489"/>
      <c r="T107" s="489"/>
      <c r="U107" s="489"/>
      <c r="V107" s="489"/>
      <c r="W107" s="489"/>
      <c r="X107" s="489"/>
      <c r="Y107" s="415"/>
      <c r="Z107" s="415"/>
      <c r="AA107" s="415"/>
      <c r="AB107" s="415"/>
      <c r="AC107" s="415"/>
      <c r="AD107" s="415"/>
      <c r="AE107" s="415"/>
      <c r="AF107" s="415"/>
      <c r="AG107" s="415"/>
      <c r="AH107" s="415"/>
      <c r="AI107" s="415"/>
      <c r="AJ107" s="415"/>
      <c r="AK107" s="415"/>
      <c r="AL107" s="415"/>
      <c r="AM107" s="415"/>
      <c r="AN107" s="415"/>
      <c r="AO107" s="415"/>
      <c r="AP107" s="415"/>
      <c r="AQ107" s="415"/>
      <c r="AR107" s="415"/>
      <c r="AS107" s="415"/>
      <c r="AT107" s="415"/>
      <c r="AU107" s="415"/>
      <c r="AV107" s="415"/>
      <c r="AW107" s="415"/>
      <c r="AX107" s="415"/>
      <c r="AY107" s="415"/>
      <c r="AZ107" s="415"/>
      <c r="BB107" s="386"/>
      <c r="BY107" s="415"/>
      <c r="BZ107" s="415"/>
      <c r="CA107" s="415"/>
      <c r="CB107" s="415"/>
      <c r="CC107" s="415"/>
      <c r="CD107" s="415"/>
      <c r="CE107" s="415"/>
      <c r="CF107" s="415"/>
      <c r="CG107" s="415"/>
      <c r="CH107" s="415"/>
      <c r="CI107" s="415"/>
      <c r="CJ107" s="415"/>
      <c r="CK107" s="415"/>
      <c r="CL107" s="415"/>
      <c r="CM107" s="415"/>
      <c r="CN107" s="415"/>
      <c r="CO107" s="415"/>
      <c r="CP107" s="415"/>
      <c r="CQ107" s="415"/>
      <c r="CR107" s="415"/>
      <c r="CS107" s="415"/>
      <c r="CT107" s="415"/>
      <c r="CU107" s="415"/>
      <c r="CV107" s="415"/>
      <c r="CW107" s="415"/>
      <c r="CX107" s="415"/>
      <c r="CY107" s="415"/>
      <c r="CZ107" s="415"/>
    </row>
    <row r="108" s="363" customFormat="true" ht="22.5" customHeight="true" x14ac:dyDescent="0.35">
      <c r="A108" s="1172" t="str">
        <f>A1026</f>
        <v>Nepal</v>
      </c>
      <c r="B108" s="1173"/>
      <c r="C108" s="365"/>
      <c r="D108" s="365"/>
      <c r="E108" s="365"/>
      <c r="F108" s="365"/>
      <c r="G108" s="365"/>
      <c r="H108" s="365"/>
      <c r="I108" s="365"/>
      <c r="J108" s="365"/>
      <c r="K108" s="365"/>
      <c r="L108" s="365"/>
      <c r="M108" s="365"/>
      <c r="N108" s="365"/>
      <c r="O108" s="365"/>
      <c r="P108" s="365"/>
      <c r="Q108" s="365"/>
      <c r="R108" s="365"/>
      <c r="S108" s="365"/>
      <c r="T108" s="365"/>
      <c r="U108" s="365"/>
      <c r="Y108" s="415"/>
      <c r="Z108" s="415"/>
      <c r="AA108" s="415"/>
      <c r="AB108" s="415"/>
      <c r="AC108" s="415"/>
      <c r="AD108" s="415"/>
      <c r="AE108" s="415"/>
      <c r="AF108" s="415"/>
      <c r="AG108" s="415"/>
      <c r="AH108" s="415"/>
      <c r="AI108" s="415"/>
      <c r="AJ108" s="415"/>
      <c r="AK108" s="415"/>
      <c r="AL108" s="415"/>
      <c r="AM108" s="415"/>
      <c r="AN108" s="415"/>
      <c r="AO108" s="415"/>
      <c r="AP108" s="415"/>
      <c r="AQ108" s="415"/>
      <c r="AR108" s="415"/>
      <c r="AS108" s="415"/>
      <c r="AT108" s="415"/>
      <c r="AU108" s="415"/>
      <c r="AV108" s="415"/>
      <c r="AW108" s="415"/>
      <c r="AX108" s="415"/>
      <c r="AY108" s="415"/>
      <c r="AZ108" s="415"/>
      <c r="BB108" s="386"/>
      <c r="BY108" s="415"/>
      <c r="BZ108" s="415"/>
      <c r="CA108" s="415"/>
      <c r="CB108" s="415"/>
      <c r="CC108" s="415"/>
      <c r="CD108" s="415"/>
      <c r="CE108" s="415"/>
      <c r="CF108" s="415"/>
      <c r="CG108" s="415"/>
      <c r="CH108" s="415"/>
      <c r="CI108" s="415"/>
      <c r="CJ108" s="415"/>
      <c r="CK108" s="415"/>
      <c r="CL108" s="415"/>
      <c r="CM108" s="415"/>
      <c r="CN108" s="415"/>
      <c r="CO108" s="415"/>
      <c r="CP108" s="415"/>
      <c r="CQ108" s="415"/>
      <c r="CR108" s="415"/>
      <c r="CS108" s="415"/>
      <c r="CT108" s="415"/>
      <c r="CU108" s="415"/>
      <c r="CV108" s="415"/>
      <c r="CW108" s="415"/>
      <c r="CX108" s="415"/>
      <c r="CY108" s="415"/>
      <c r="CZ108" s="415"/>
    </row>
    <row r="109" s="363" customFormat="true" ht="22.5" customHeight="true" x14ac:dyDescent="0.35">
      <c r="A109" s="390" t="str">
        <f>A1034</f>
        <v>2016</v>
      </c>
      <c r="B109" s="391"/>
      <c r="C109" s="365"/>
      <c r="D109" s="365"/>
      <c r="E109" s="365"/>
      <c r="F109" s="365"/>
      <c r="G109" s="365"/>
      <c r="H109" s="365"/>
      <c r="I109" s="365"/>
      <c r="J109" s="365"/>
      <c r="K109" s="365"/>
      <c r="L109" s="365"/>
      <c r="M109" s="365"/>
      <c r="N109" s="365"/>
      <c r="O109" s="365"/>
      <c r="P109" s="365"/>
      <c r="Q109" s="365"/>
      <c r="R109" s="365"/>
      <c r="S109" s="365"/>
      <c r="T109" s="365"/>
      <c r="U109" s="365"/>
      <c r="Y109" s="415"/>
      <c r="Z109" s="415"/>
      <c r="AA109" s="415"/>
      <c r="AB109" s="415"/>
      <c r="AC109" s="415"/>
      <c r="AD109" s="415"/>
      <c r="AE109" s="415"/>
      <c r="AF109" s="415"/>
      <c r="AG109" s="415"/>
      <c r="AH109" s="415"/>
      <c r="AI109" s="415"/>
      <c r="AJ109" s="415"/>
      <c r="AK109" s="415"/>
      <c r="AL109" s="415"/>
      <c r="AM109" s="415"/>
      <c r="AN109" s="415"/>
      <c r="AO109" s="415"/>
      <c r="AP109" s="415"/>
      <c r="AQ109" s="415"/>
      <c r="AR109" s="415"/>
      <c r="AS109" s="415"/>
      <c r="AT109" s="415"/>
      <c r="AU109" s="415"/>
      <c r="AV109" s="415"/>
      <c r="AW109" s="415"/>
      <c r="AX109" s="415"/>
      <c r="AY109" s="415"/>
      <c r="AZ109" s="415"/>
      <c r="BB109" s="386"/>
      <c r="BY109" s="415"/>
      <c r="BZ109" s="415"/>
      <c r="CA109" s="415"/>
      <c r="CB109" s="415"/>
      <c r="CC109" s="415"/>
      <c r="CD109" s="415"/>
      <c r="CE109" s="415"/>
      <c r="CF109" s="415"/>
      <c r="CG109" s="415"/>
      <c r="CH109" s="415"/>
      <c r="CI109" s="415"/>
      <c r="CJ109" s="415"/>
      <c r="CK109" s="415"/>
      <c r="CL109" s="415"/>
      <c r="CM109" s="415"/>
      <c r="CN109" s="415"/>
      <c r="CO109" s="415"/>
      <c r="CP109" s="415"/>
      <c r="CQ109" s="415"/>
      <c r="CR109" s="415"/>
      <c r="CS109" s="415"/>
      <c r="CT109" s="415"/>
      <c r="CU109" s="415"/>
      <c r="CV109" s="415"/>
      <c r="CW109" s="415"/>
      <c r="CX109" s="415"/>
      <c r="CY109" s="415"/>
      <c r="CZ109" s="415"/>
    </row>
    <row r="110" s="363" customFormat="true" ht="22.5" customHeight="true" x14ac:dyDescent="0.35">
      <c r="A110" s="392" t="s">
        <v>99</v>
      </c>
      <c r="B110" s="393"/>
      <c r="C110" s="365"/>
      <c r="D110" s="365"/>
      <c r="E110" s="365"/>
      <c r="F110" s="365"/>
      <c r="G110" s="365"/>
      <c r="H110" s="365"/>
      <c r="I110" s="365"/>
      <c r="J110" s="365"/>
      <c r="K110" s="365"/>
      <c r="L110" s="365"/>
      <c r="M110" s="365"/>
      <c r="N110" s="365"/>
      <c r="O110" s="365"/>
      <c r="P110" s="365"/>
      <c r="Q110" s="365"/>
      <c r="R110" s="365"/>
      <c r="S110" s="365"/>
      <c r="T110" s="365"/>
      <c r="U110" s="365"/>
      <c r="Y110" s="415"/>
      <c r="Z110" s="415"/>
      <c r="AA110" s="415"/>
      <c r="AB110" s="415"/>
      <c r="AC110" s="415"/>
      <c r="AD110" s="415"/>
      <c r="AE110" s="415"/>
      <c r="AF110" s="415"/>
      <c r="AG110" s="415"/>
      <c r="AH110" s="415"/>
      <c r="AI110" s="415"/>
      <c r="AJ110" s="415"/>
      <c r="AK110" s="415"/>
      <c r="AL110" s="415"/>
      <c r="AM110" s="415"/>
      <c r="AN110" s="415"/>
      <c r="AO110" s="415"/>
      <c r="AP110" s="415"/>
      <c r="AQ110" s="415"/>
      <c r="AR110" s="415"/>
      <c r="AS110" s="415"/>
      <c r="AT110" s="415"/>
      <c r="AU110" s="415"/>
      <c r="AV110" s="415"/>
      <c r="AW110" s="415"/>
      <c r="AX110" s="415"/>
      <c r="AY110" s="415"/>
      <c r="AZ110" s="415"/>
      <c r="BB110" s="386"/>
      <c r="BY110" s="415"/>
      <c r="BZ110" s="415"/>
      <c r="CA110" s="415"/>
      <c r="CB110" s="415"/>
      <c r="CC110" s="415"/>
      <c r="CD110" s="415"/>
      <c r="CE110" s="415"/>
      <c r="CF110" s="415"/>
      <c r="CG110" s="415"/>
      <c r="CH110" s="415"/>
      <c r="CI110" s="415"/>
      <c r="CJ110" s="415"/>
      <c r="CK110" s="415"/>
      <c r="CL110" s="415"/>
      <c r="CM110" s="415"/>
      <c r="CN110" s="415"/>
      <c r="CO110" s="415"/>
      <c r="CP110" s="415"/>
      <c r="CQ110" s="415"/>
      <c r="CR110" s="415"/>
      <c r="CS110" s="415"/>
      <c r="CT110" s="415"/>
      <c r="CU110" s="415"/>
      <c r="CV110" s="415"/>
      <c r="CW110" s="415"/>
      <c r="CX110" s="415"/>
      <c r="CY110" s="415"/>
      <c r="CZ110" s="415"/>
    </row>
    <row r="111" s="363" customFormat="true" ht="20.1" customHeight="true" x14ac:dyDescent="0.35">
      <c r="A111" s="394" t="s">
        <v>97</v>
      </c>
      <c r="B111" s="391"/>
      <c r="C111" s="365"/>
      <c r="D111" s="365"/>
      <c r="E111" s="365"/>
      <c r="F111" s="365"/>
      <c r="G111" s="365"/>
      <c r="H111" s="365"/>
      <c r="I111" s="365"/>
      <c r="J111" s="365"/>
      <c r="K111" s="365"/>
      <c r="L111" s="365"/>
      <c r="M111" s="365"/>
      <c r="N111" s="365"/>
      <c r="O111" s="365"/>
      <c r="P111" s="365"/>
      <c r="Q111" s="365"/>
      <c r="R111" s="365"/>
      <c r="S111" s="365"/>
      <c r="T111" s="365"/>
      <c r="U111" s="365"/>
      <c r="Y111" s="415"/>
      <c r="Z111" s="415"/>
      <c r="AA111" s="415"/>
      <c r="AB111" s="415"/>
      <c r="AC111" s="415"/>
      <c r="AD111" s="415"/>
      <c r="AE111" s="415"/>
      <c r="AF111" s="415"/>
      <c r="AG111" s="415"/>
      <c r="AH111" s="415"/>
      <c r="AI111" s="415"/>
      <c r="AJ111" s="415"/>
      <c r="AK111" s="415"/>
      <c r="AL111" s="415"/>
      <c r="AM111" s="415"/>
      <c r="AN111" s="415"/>
      <c r="AO111" s="415"/>
      <c r="AP111" s="415"/>
      <c r="AQ111" s="415"/>
      <c r="AR111" s="415"/>
      <c r="AS111" s="415"/>
      <c r="AT111" s="415"/>
      <c r="AU111" s="415"/>
      <c r="AV111" s="415"/>
      <c r="AW111" s="415"/>
      <c r="AX111" s="415"/>
      <c r="AY111" s="415"/>
      <c r="AZ111" s="415"/>
      <c r="BB111" s="386"/>
      <c r="BY111" s="415"/>
      <c r="BZ111" s="415"/>
      <c r="CA111" s="415"/>
      <c r="CB111" s="415"/>
      <c r="CC111" s="415"/>
      <c r="CD111" s="415"/>
      <c r="CE111" s="415"/>
      <c r="CF111" s="415"/>
      <c r="CG111" s="415"/>
      <c r="CH111" s="415"/>
      <c r="CI111" s="415"/>
      <c r="CJ111" s="415"/>
      <c r="CK111" s="415"/>
      <c r="CL111" s="415"/>
      <c r="CM111" s="415"/>
      <c r="CN111" s="415"/>
      <c r="CO111" s="415"/>
      <c r="CP111" s="415"/>
      <c r="CQ111" s="415"/>
      <c r="CR111" s="415"/>
      <c r="CS111" s="415"/>
      <c r="CT111" s="415"/>
      <c r="CU111" s="415"/>
      <c r="CV111" s="415"/>
      <c r="CW111" s="415"/>
      <c r="CX111" s="415"/>
      <c r="CY111" s="415"/>
      <c r="CZ111" s="415"/>
    </row>
    <row r="112" s="363" customFormat="true" ht="15" customHeight="true" x14ac:dyDescent="0.2">
      <c r="A112" s="701" t="s">
        <v>98</v>
      </c>
      <c r="B112" s="428"/>
      <c r="C112" s="365"/>
      <c r="D112" s="365"/>
      <c r="E112" s="365"/>
      <c r="F112" s="365"/>
      <c r="G112" s="365"/>
      <c r="H112" s="365"/>
      <c r="I112" s="365"/>
      <c r="J112" s="365"/>
      <c r="K112" s="365"/>
      <c r="L112" s="365"/>
      <c r="M112" s="365"/>
      <c r="N112" s="365"/>
      <c r="O112" s="365"/>
      <c r="P112" s="365"/>
      <c r="Q112" s="365"/>
      <c r="R112" s="365"/>
      <c r="S112" s="365"/>
      <c r="T112" s="365"/>
      <c r="U112" s="365"/>
      <c r="Y112" s="415"/>
      <c r="Z112" s="415"/>
      <c r="AA112" s="415"/>
      <c r="AB112" s="415"/>
      <c r="AC112" s="415"/>
      <c r="AD112" s="415"/>
      <c r="AE112" s="415"/>
      <c r="AF112" s="415"/>
      <c r="AG112" s="415"/>
      <c r="AH112" s="415"/>
      <c r="AI112" s="415"/>
      <c r="AJ112" s="415"/>
      <c r="AK112" s="415"/>
      <c r="AL112" s="415"/>
      <c r="AM112" s="415"/>
      <c r="AN112" s="415"/>
      <c r="AO112" s="415"/>
      <c r="AP112" s="415"/>
      <c r="AQ112" s="415"/>
      <c r="AR112" s="415"/>
      <c r="AS112" s="415"/>
      <c r="AT112" s="415"/>
      <c r="AU112" s="415"/>
      <c r="AV112" s="415"/>
      <c r="AW112" s="415"/>
      <c r="AX112" s="415"/>
      <c r="AY112" s="415"/>
      <c r="AZ112" s="415"/>
      <c r="BB112" s="386"/>
      <c r="BY112" s="415"/>
      <c r="BZ112" s="415"/>
      <c r="CA112" s="415"/>
      <c r="CB112" s="415"/>
      <c r="CC112" s="415"/>
      <c r="CD112" s="415"/>
      <c r="CE112" s="415"/>
      <c r="CF112" s="415"/>
      <c r="CG112" s="415"/>
      <c r="CH112" s="415"/>
      <c r="CI112" s="415"/>
      <c r="CJ112" s="415"/>
      <c r="CK112" s="415"/>
      <c r="CL112" s="415"/>
      <c r="CM112" s="415"/>
      <c r="CN112" s="415"/>
      <c r="CO112" s="415"/>
      <c r="CP112" s="415"/>
      <c r="CQ112" s="415"/>
      <c r="CR112" s="415"/>
      <c r="CS112" s="415"/>
      <c r="CT112" s="415"/>
      <c r="CU112" s="415"/>
      <c r="CV112" s="415"/>
      <c r="CW112" s="415"/>
      <c r="CX112" s="415"/>
      <c r="CY112" s="415"/>
      <c r="CZ112" s="415"/>
    </row>
    <row r="113" s="363" customFormat="true" ht="15" customHeight="true" x14ac:dyDescent="0.2">
      <c r="A113" s="404" t="s">
        <v>40</v>
      </c>
      <c r="B113" s="403"/>
      <c r="C113" s="365"/>
      <c r="D113" s="365"/>
      <c r="E113" s="365"/>
      <c r="F113" s="365"/>
      <c r="G113" s="365"/>
      <c r="H113" s="365"/>
      <c r="I113" s="365"/>
      <c r="J113" s="365"/>
      <c r="K113" s="365"/>
      <c r="L113" s="365"/>
      <c r="M113" s="365"/>
      <c r="N113" s="365"/>
      <c r="O113" s="365"/>
      <c r="P113" s="365"/>
      <c r="Q113" s="365"/>
      <c r="R113" s="365"/>
      <c r="S113" s="365"/>
      <c r="T113" s="365"/>
      <c r="U113" s="365"/>
      <c r="Y113" s="415"/>
      <c r="Z113" s="415"/>
      <c r="AA113" s="415"/>
      <c r="AB113" s="415"/>
      <c r="AC113" s="415"/>
      <c r="AD113" s="415"/>
      <c r="AE113" s="415"/>
      <c r="AF113" s="415"/>
      <c r="AG113" s="415"/>
      <c r="AH113" s="415"/>
      <c r="AI113" s="415"/>
      <c r="AJ113" s="415"/>
      <c r="AK113" s="415"/>
      <c r="AL113" s="415"/>
      <c r="AM113" s="415"/>
      <c r="AN113" s="415"/>
      <c r="AO113" s="415"/>
      <c r="AP113" s="415"/>
      <c r="AQ113" s="415"/>
      <c r="AR113" s="415"/>
      <c r="AS113" s="415"/>
      <c r="AT113" s="415"/>
      <c r="AU113" s="415"/>
      <c r="AV113" s="415"/>
      <c r="AW113" s="415"/>
      <c r="AX113" s="415"/>
      <c r="AY113" s="415"/>
      <c r="AZ113" s="415"/>
      <c r="BB113" s="386"/>
      <c r="BY113" s="415"/>
      <c r="BZ113" s="415"/>
      <c r="CA113" s="415"/>
      <c r="CB113" s="415"/>
      <c r="CC113" s="415"/>
      <c r="CD113" s="415"/>
      <c r="CE113" s="415"/>
      <c r="CF113" s="415"/>
      <c r="CG113" s="415"/>
      <c r="CH113" s="415"/>
      <c r="CI113" s="415"/>
      <c r="CJ113" s="415"/>
      <c r="CK113" s="415"/>
      <c r="CL113" s="415"/>
      <c r="CM113" s="415"/>
      <c r="CN113" s="415"/>
      <c r="CO113" s="415"/>
      <c r="CP113" s="415"/>
      <c r="CQ113" s="415"/>
      <c r="CR113" s="415"/>
      <c r="CS113" s="415"/>
      <c r="CT113" s="415"/>
      <c r="CU113" s="415"/>
      <c r="CV113" s="415"/>
      <c r="CW113" s="415"/>
      <c r="CX113" s="415"/>
      <c r="CY113" s="415"/>
      <c r="CZ113" s="415"/>
    </row>
    <row r="114" s="363" customFormat="true" ht="15" customHeight="true" x14ac:dyDescent="0.2">
      <c r="A114" s="402" t="s">
        <v>39</v>
      </c>
      <c r="B114" s="403"/>
      <c r="C114" s="365"/>
      <c r="D114" s="365"/>
      <c r="E114" s="365"/>
      <c r="F114" s="365"/>
      <c r="G114" s="365"/>
      <c r="H114" s="365"/>
      <c r="I114" s="365"/>
      <c r="J114" s="365"/>
      <c r="K114" s="365"/>
      <c r="L114" s="365"/>
      <c r="M114" s="365"/>
      <c r="N114" s="365"/>
      <c r="O114" s="365"/>
      <c r="P114" s="365"/>
      <c r="Q114" s="365"/>
      <c r="R114" s="365"/>
      <c r="S114" s="365"/>
      <c r="T114" s="365"/>
      <c r="U114" s="365"/>
      <c r="Y114" s="415"/>
      <c r="Z114" s="415"/>
      <c r="AA114" s="415"/>
      <c r="AB114" s="415"/>
      <c r="AC114" s="415"/>
      <c r="AD114" s="415"/>
      <c r="AE114" s="415"/>
      <c r="AF114" s="415"/>
      <c r="AG114" s="415"/>
      <c r="AH114" s="415"/>
      <c r="AI114" s="415"/>
      <c r="AJ114" s="415"/>
      <c r="AK114" s="415"/>
      <c r="AL114" s="415"/>
      <c r="AM114" s="415"/>
      <c r="AN114" s="415"/>
      <c r="AO114" s="415"/>
      <c r="AP114" s="415"/>
      <c r="AQ114" s="415"/>
      <c r="AR114" s="415"/>
      <c r="AS114" s="415"/>
      <c r="AT114" s="415"/>
      <c r="AU114" s="415"/>
      <c r="AV114" s="415"/>
      <c r="AW114" s="415"/>
      <c r="AX114" s="415"/>
      <c r="AY114" s="415"/>
      <c r="AZ114" s="415"/>
      <c r="BB114" s="386"/>
      <c r="BY114" s="415"/>
      <c r="BZ114" s="415"/>
      <c r="CA114" s="415"/>
      <c r="CB114" s="415"/>
      <c r="CC114" s="415"/>
      <c r="CD114" s="415"/>
      <c r="CE114" s="415"/>
      <c r="CF114" s="415"/>
      <c r="CG114" s="415"/>
      <c r="CH114" s="415"/>
      <c r="CI114" s="415"/>
      <c r="CJ114" s="415"/>
      <c r="CK114" s="415"/>
      <c r="CL114" s="415"/>
      <c r="CM114" s="415"/>
      <c r="CN114" s="415"/>
      <c r="CO114" s="415"/>
      <c r="CP114" s="415"/>
      <c r="CQ114" s="415"/>
      <c r="CR114" s="415"/>
      <c r="CS114" s="415"/>
      <c r="CT114" s="415"/>
      <c r="CU114" s="415"/>
      <c r="CV114" s="415"/>
      <c r="CW114" s="415"/>
      <c r="CX114" s="415"/>
      <c r="CY114" s="415"/>
      <c r="CZ114" s="415"/>
    </row>
    <row r="115" s="363" customFormat="true" ht="15" customHeight="true" x14ac:dyDescent="0.2">
      <c r="A115" s="402" t="s">
        <v>136</v>
      </c>
      <c r="B115" s="427" t="str">
        <f>A1025</f>
        <v>DHS16</v>
      </c>
      <c r="C115" s="365"/>
      <c r="D115" s="365"/>
      <c r="E115" s="365"/>
      <c r="F115" s="365"/>
      <c r="G115" s="365"/>
      <c r="H115" s="365"/>
      <c r="I115" s="365"/>
      <c r="J115" s="365"/>
      <c r="K115" s="365"/>
      <c r="L115" s="365"/>
      <c r="M115" s="365"/>
      <c r="N115" s="365"/>
      <c r="O115" s="365"/>
      <c r="P115" s="365"/>
      <c r="Q115" s="365"/>
      <c r="R115" s="365"/>
      <c r="S115" s="365"/>
      <c r="T115" s="365"/>
      <c r="U115" s="365"/>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B115" s="386"/>
      <c r="BY115" s="415"/>
      <c r="BZ115" s="415"/>
      <c r="CA115" s="415"/>
      <c r="CB115" s="415"/>
      <c r="CC115" s="415"/>
      <c r="CD115" s="415"/>
      <c r="CE115" s="415"/>
      <c r="CF115" s="415"/>
      <c r="CG115" s="415"/>
      <c r="CH115" s="415"/>
      <c r="CI115" s="415"/>
      <c r="CJ115" s="415"/>
      <c r="CK115" s="415"/>
      <c r="CL115" s="415"/>
      <c r="CM115" s="415"/>
      <c r="CN115" s="415"/>
      <c r="CO115" s="415"/>
      <c r="CP115" s="415"/>
      <c r="CQ115" s="415"/>
      <c r="CR115" s="415"/>
      <c r="CS115" s="415"/>
      <c r="CT115" s="415"/>
      <c r="CU115" s="415"/>
      <c r="CV115" s="415"/>
      <c r="CW115" s="415"/>
      <c r="CX115" s="415"/>
      <c r="CY115" s="415"/>
      <c r="CZ115" s="415"/>
    </row>
    <row r="116" s="363" customFormat="true" ht="15" customHeight="true" x14ac:dyDescent="0.2">
      <c r="A116" s="248" t="str">
        <f>B1030</f>
        <v/>
      </c>
      <c r="B116" s="247"/>
      <c r="C116" s="365"/>
      <c r="D116" s="365"/>
      <c r="E116" s="365"/>
      <c r="F116" s="365"/>
      <c r="G116" s="365"/>
      <c r="H116" s="365"/>
      <c r="I116" s="365"/>
      <c r="J116" s="365"/>
      <c r="K116" s="365"/>
      <c r="L116" s="365"/>
      <c r="M116" s="365"/>
      <c r="N116" s="365"/>
      <c r="O116" s="365"/>
      <c r="P116" s="365"/>
      <c r="Q116" s="365"/>
      <c r="R116" s="365"/>
      <c r="S116" s="365"/>
      <c r="T116" s="365"/>
      <c r="U116" s="365"/>
      <c r="Y116" s="415"/>
      <c r="Z116" s="415"/>
      <c r="AA116" s="415"/>
      <c r="AB116" s="415"/>
      <c r="AC116" s="415"/>
      <c r="AD116" s="415"/>
      <c r="AE116" s="415"/>
      <c r="AF116" s="415"/>
      <c r="AG116" s="415"/>
      <c r="AH116" s="415"/>
      <c r="AI116" s="415"/>
      <c r="AJ116" s="415"/>
      <c r="AK116" s="415"/>
      <c r="AL116" s="415"/>
      <c r="AM116" s="415"/>
      <c r="AN116" s="415"/>
      <c r="AO116" s="415"/>
      <c r="AP116" s="415"/>
      <c r="AQ116" s="415"/>
      <c r="AR116" s="415"/>
      <c r="AS116" s="415"/>
      <c r="AT116" s="415"/>
      <c r="AU116" s="415"/>
      <c r="AV116" s="415"/>
      <c r="AW116" s="415"/>
      <c r="AX116" s="415"/>
      <c r="AY116" s="415"/>
      <c r="AZ116" s="415"/>
      <c r="BB116" s="386"/>
      <c r="BY116" s="415"/>
      <c r="BZ116" s="415"/>
      <c r="CA116" s="415"/>
      <c r="CB116" s="415"/>
      <c r="CC116" s="415"/>
      <c r="CD116" s="415"/>
      <c r="CE116" s="415"/>
      <c r="CF116" s="415"/>
      <c r="CG116" s="415"/>
      <c r="CH116" s="415"/>
      <c r="CI116" s="415"/>
      <c r="CJ116" s="415"/>
      <c r="CK116" s="415"/>
      <c r="CL116" s="415"/>
      <c r="CM116" s="415"/>
      <c r="CN116" s="415"/>
      <c r="CO116" s="415"/>
      <c r="CP116" s="415"/>
      <c r="CQ116" s="415"/>
      <c r="CR116" s="415"/>
      <c r="CS116" s="415"/>
      <c r="CT116" s="415"/>
      <c r="CU116" s="415"/>
      <c r="CV116" s="415"/>
      <c r="CW116" s="415"/>
      <c r="CX116" s="415"/>
      <c r="CY116" s="415"/>
      <c r="CZ116" s="415"/>
    </row>
    <row r="117" s="363" customFormat="true" ht="15" customHeight="true" x14ac:dyDescent="0.2">
      <c r="A117" s="248" t="str">
        <f>B1029</f>
        <v/>
      </c>
      <c r="B117" s="246"/>
      <c r="C117" s="365"/>
      <c r="D117" s="365"/>
      <c r="E117" s="365"/>
      <c r="F117" s="365"/>
      <c r="G117" s="365"/>
      <c r="H117" s="365"/>
      <c r="I117" s="365"/>
      <c r="J117" s="365"/>
      <c r="K117" s="365"/>
      <c r="L117" s="365"/>
      <c r="M117" s="365"/>
      <c r="N117" s="365"/>
      <c r="O117" s="365"/>
      <c r="P117" s="365"/>
      <c r="Q117" s="365"/>
      <c r="R117" s="365"/>
      <c r="S117" s="365"/>
      <c r="T117" s="365"/>
      <c r="U117" s="365"/>
      <c r="Y117" s="415"/>
      <c r="Z117" s="415"/>
      <c r="AA117" s="415"/>
      <c r="AB117" s="415"/>
      <c r="AC117" s="415"/>
      <c r="AD117" s="415"/>
      <c r="AE117" s="415"/>
      <c r="AF117" s="415"/>
      <c r="AG117" s="415"/>
      <c r="AH117" s="415"/>
      <c r="AI117" s="415"/>
      <c r="AJ117" s="415"/>
      <c r="AK117" s="415"/>
      <c r="AL117" s="415"/>
      <c r="AM117" s="415"/>
      <c r="AN117" s="415"/>
      <c r="AO117" s="415"/>
      <c r="AP117" s="415"/>
      <c r="AQ117" s="415"/>
      <c r="AR117" s="415"/>
      <c r="AS117" s="415"/>
      <c r="AT117" s="415"/>
      <c r="AU117" s="415"/>
      <c r="AV117" s="415"/>
      <c r="AW117" s="415"/>
      <c r="AX117" s="415"/>
      <c r="AY117" s="415"/>
      <c r="AZ117" s="415"/>
      <c r="BB117" s="386"/>
      <c r="BY117" s="415"/>
      <c r="BZ117" s="415"/>
      <c r="CA117" s="415"/>
      <c r="CB117" s="415"/>
      <c r="CC117" s="415"/>
      <c r="CD117" s="415"/>
      <c r="CE117" s="415"/>
      <c r="CF117" s="415"/>
      <c r="CG117" s="415"/>
      <c r="CH117" s="415"/>
      <c r="CI117" s="415"/>
      <c r="CJ117" s="415"/>
      <c r="CK117" s="415"/>
      <c r="CL117" s="415"/>
      <c r="CM117" s="415"/>
      <c r="CN117" s="415"/>
      <c r="CO117" s="415"/>
      <c r="CP117" s="415"/>
      <c r="CQ117" s="415"/>
      <c r="CR117" s="415"/>
      <c r="CS117" s="415"/>
      <c r="CT117" s="415"/>
      <c r="CU117" s="415"/>
      <c r="CV117" s="415"/>
      <c r="CW117" s="415"/>
      <c r="CX117" s="415"/>
      <c r="CY117" s="415"/>
      <c r="CZ117" s="415"/>
    </row>
    <row r="118" s="363" customFormat="true" ht="21" customHeight="true" x14ac:dyDescent="0.2">
      <c r="A118" s="245"/>
      <c r="B118" s="247"/>
      <c r="C118" s="365"/>
      <c r="D118" s="365"/>
      <c r="E118" s="365"/>
      <c r="F118" s="365"/>
      <c r="G118" s="365"/>
      <c r="H118" s="365"/>
      <c r="I118" s="365"/>
      <c r="J118" s="365"/>
      <c r="K118" s="365"/>
      <c r="L118" s="365"/>
      <c r="M118" s="365"/>
      <c r="N118" s="365"/>
      <c r="O118" s="365"/>
      <c r="P118" s="365"/>
      <c r="Q118" s="365"/>
      <c r="R118" s="365"/>
      <c r="S118" s="365"/>
      <c r="T118" s="365"/>
      <c r="U118" s="36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B118" s="386"/>
      <c r="BY118" s="415"/>
      <c r="BZ118" s="415"/>
      <c r="CA118" s="415"/>
      <c r="CB118" s="415"/>
      <c r="CC118" s="415"/>
      <c r="CD118" s="415"/>
      <c r="CE118" s="415"/>
      <c r="CF118" s="415"/>
      <c r="CG118" s="415"/>
      <c r="CH118" s="415"/>
      <c r="CI118" s="415"/>
      <c r="CJ118" s="415"/>
      <c r="CK118" s="415"/>
      <c r="CL118" s="415"/>
      <c r="CM118" s="415"/>
      <c r="CN118" s="415"/>
      <c r="CO118" s="415"/>
      <c r="CP118" s="415"/>
      <c r="CQ118" s="415"/>
      <c r="CR118" s="415"/>
      <c r="CS118" s="415"/>
      <c r="CT118" s="415"/>
      <c r="CU118" s="415"/>
      <c r="CV118" s="415"/>
      <c r="CW118" s="415"/>
      <c r="CX118" s="415"/>
      <c r="CY118" s="415"/>
      <c r="CZ118" s="415"/>
    </row>
    <row r="119" s="363" customFormat="true" ht="15" customHeight="true" x14ac:dyDescent="0.2">
      <c r="A119" s="244"/>
      <c r="B119" s="243"/>
      <c r="C119" s="365"/>
      <c r="D119" s="365"/>
      <c r="E119" s="365"/>
      <c r="F119" s="365"/>
      <c r="G119" s="365"/>
      <c r="H119" s="365"/>
      <c r="I119" s="365"/>
      <c r="J119" s="365"/>
      <c r="K119" s="365"/>
      <c r="L119" s="365"/>
      <c r="M119" s="365"/>
      <c r="N119" s="365"/>
      <c r="O119" s="365"/>
      <c r="P119" s="365"/>
      <c r="Q119" s="365"/>
      <c r="R119" s="365"/>
      <c r="S119" s="365"/>
      <c r="T119" s="365"/>
      <c r="U119" s="365"/>
      <c r="Y119" s="415"/>
      <c r="Z119" s="415"/>
      <c r="AA119" s="415"/>
      <c r="AB119" s="415"/>
      <c r="AC119" s="415"/>
      <c r="AD119" s="415"/>
      <c r="AE119" s="415"/>
      <c r="AF119" s="415"/>
      <c r="AG119" s="415"/>
      <c r="AH119" s="415"/>
      <c r="AI119" s="415"/>
      <c r="AJ119" s="415"/>
      <c r="AK119" s="415"/>
      <c r="AL119" s="415"/>
      <c r="AM119" s="415"/>
      <c r="AN119" s="415"/>
      <c r="AO119" s="415"/>
      <c r="AP119" s="415"/>
      <c r="AQ119" s="415"/>
      <c r="AR119" s="415"/>
      <c r="AS119" s="415"/>
      <c r="AT119" s="415"/>
      <c r="AU119" s="415"/>
      <c r="AV119" s="415"/>
      <c r="AW119" s="415"/>
      <c r="AX119" s="415"/>
      <c r="AY119" s="415"/>
      <c r="AZ119" s="415"/>
      <c r="BB119" s="386"/>
      <c r="BY119" s="415"/>
      <c r="BZ119" s="415"/>
      <c r="CA119" s="415"/>
      <c r="CB119" s="415"/>
      <c r="CC119" s="415"/>
      <c r="CD119" s="415"/>
      <c r="CE119" s="415"/>
      <c r="CF119" s="415"/>
      <c r="CG119" s="415"/>
      <c r="CH119" s="415"/>
      <c r="CI119" s="415"/>
      <c r="CJ119" s="415"/>
      <c r="CK119" s="415"/>
      <c r="CL119" s="415"/>
      <c r="CM119" s="415"/>
      <c r="CN119" s="415"/>
      <c r="CO119" s="415"/>
      <c r="CP119" s="415"/>
      <c r="CQ119" s="415"/>
      <c r="CR119" s="415"/>
      <c r="CS119" s="415"/>
      <c r="CT119" s="415"/>
      <c r="CU119" s="415"/>
      <c r="CV119" s="415"/>
      <c r="CW119" s="415"/>
      <c r="CX119" s="415"/>
      <c r="CY119" s="415"/>
      <c r="CZ119" s="415"/>
    </row>
    <row r="120" s="387" customFormat="true" ht="15" customHeight="true" x14ac:dyDescent="0.2">
      <c r="A120" s="368" t="s">
        <v>99</v>
      </c>
      <c r="B120" s="411"/>
      <c r="C120" s="1174" t="s">
        <v>115</v>
      </c>
      <c r="D120" s="1175"/>
      <c r="E120" s="1175"/>
      <c r="F120" s="1175"/>
      <c r="G120" s="1176"/>
      <c r="H120" s="1177" t="s">
        <v>38</v>
      </c>
      <c r="I120" s="1148"/>
      <c r="J120" s="1148"/>
      <c r="K120" s="1148"/>
      <c r="L120" s="1150"/>
      <c r="M120" s="1138" t="s">
        <v>37</v>
      </c>
      <c r="N120" s="1139"/>
      <c r="O120" s="1139"/>
      <c r="P120" s="1139"/>
      <c r="Q120" s="1141"/>
      <c r="R120" s="81" t="s">
        <v>141</v>
      </c>
      <c r="S120" s="501"/>
      <c r="T120" s="501"/>
      <c r="U120" s="501"/>
      <c r="V120" s="501"/>
      <c r="W120" s="501"/>
      <c r="X120" s="501"/>
      <c r="Y120" s="512"/>
      <c r="Z120" s="512"/>
      <c r="AA120" s="512"/>
      <c r="AB120" s="512"/>
      <c r="AC120" s="512"/>
      <c r="AD120" s="512"/>
      <c r="AE120" s="512"/>
      <c r="AF120" s="512"/>
      <c r="AG120" s="512"/>
      <c r="AH120" s="512"/>
      <c r="AI120" s="512"/>
      <c r="AJ120" s="512"/>
      <c r="AK120" s="512"/>
      <c r="AL120" s="512"/>
      <c r="AM120" s="512"/>
      <c r="AN120" s="512"/>
      <c r="AO120" s="512"/>
      <c r="AP120" s="512"/>
      <c r="AQ120" s="512"/>
      <c r="AR120" s="512"/>
      <c r="AS120" s="512"/>
      <c r="AT120" s="512"/>
      <c r="AU120" s="512"/>
      <c r="AV120" s="512"/>
      <c r="AW120" s="512"/>
      <c r="AX120" s="512"/>
      <c r="AY120" s="512"/>
      <c r="AZ120" s="252"/>
      <c r="BA120" s="421" t="s">
        <v>131</v>
      </c>
      <c r="BB120" s="368" t="s">
        <v>99</v>
      </c>
      <c r="BC120" s="1138" t="s">
        <v>115</v>
      </c>
      <c r="BD120" s="1139"/>
      <c r="BE120" s="1139"/>
      <c r="BF120" s="1139"/>
      <c r="BG120" s="1140"/>
      <c r="BH120" s="1138" t="s">
        <v>38</v>
      </c>
      <c r="BI120" s="1139"/>
      <c r="BJ120" s="1139"/>
      <c r="BK120" s="1139"/>
      <c r="BL120" s="1140"/>
      <c r="BM120" s="1138" t="s">
        <v>37</v>
      </c>
      <c r="BN120" s="1139"/>
      <c r="BO120" s="1139"/>
      <c r="BP120" s="1139"/>
      <c r="BQ120" s="1141"/>
      <c r="BR120" s="80" t="s">
        <v>141</v>
      </c>
      <c r="BS120" s="501"/>
      <c r="BT120" s="501"/>
      <c r="BU120" s="501"/>
      <c r="BV120" s="501"/>
      <c r="BW120" s="501"/>
      <c r="BX120" s="501"/>
      <c r="BY120" s="69"/>
      <c r="BZ120" s="419"/>
      <c r="CA120" s="419"/>
      <c r="CB120" s="419"/>
      <c r="CC120" s="419"/>
      <c r="CD120" s="419"/>
      <c r="CE120" s="419"/>
      <c r="CF120" s="419"/>
      <c r="CG120" s="419"/>
      <c r="CH120" s="419"/>
      <c r="CI120" s="419"/>
      <c r="CJ120" s="419"/>
      <c r="CK120" s="419"/>
      <c r="CL120" s="419"/>
      <c r="CM120" s="419"/>
      <c r="CN120" s="419"/>
      <c r="CO120" s="419"/>
      <c r="CP120" s="419"/>
      <c r="CQ120" s="419"/>
      <c r="CR120" s="419"/>
      <c r="CS120" s="419"/>
      <c r="CT120" s="419"/>
      <c r="CU120" s="419"/>
      <c r="CV120" s="419"/>
      <c r="CW120" s="419"/>
      <c r="CX120" s="419"/>
      <c r="CY120" s="419"/>
      <c r="CZ120" s="419"/>
    </row>
    <row r="121" s="387" customFormat="true" ht="12.75" x14ac:dyDescent="0.2">
      <c r="A121" s="407" t="s">
        <v>87</v>
      </c>
      <c r="B121" s="450"/>
      <c r="C121" s="492" t="s">
        <v>0</v>
      </c>
      <c r="D121" s="708" t="s">
        <v>1</v>
      </c>
      <c r="E121" s="708" t="s">
        <v>2</v>
      </c>
      <c r="F121" s="708" t="s">
        <v>3</v>
      </c>
      <c r="G121" s="709" t="s">
        <v>4</v>
      </c>
      <c r="H121" s="455" t="s">
        <v>0</v>
      </c>
      <c r="I121" s="710" t="s">
        <v>1</v>
      </c>
      <c r="J121" s="710" t="s">
        <v>2</v>
      </c>
      <c r="K121" s="710" t="s">
        <v>3</v>
      </c>
      <c r="L121" s="711" t="s">
        <v>4</v>
      </c>
      <c r="M121" s="456" t="s">
        <v>0</v>
      </c>
      <c r="N121" s="710" t="s">
        <v>1</v>
      </c>
      <c r="O121" s="710" t="s">
        <v>2</v>
      </c>
      <c r="P121" s="710" t="s">
        <v>3</v>
      </c>
      <c r="Q121" s="703" t="s">
        <v>4</v>
      </c>
      <c r="R121" s="455" t="s">
        <v>594</v>
      </c>
      <c r="S121" s="710" t="s">
        <v>595</v>
      </c>
      <c r="T121" s="710" t="s">
        <v>596</v>
      </c>
      <c r="U121" s="710" t="s">
        <v>597</v>
      </c>
      <c r="V121" s="710" t="s">
        <v>598</v>
      </c>
      <c r="W121" s="710" t="s">
        <v>599</v>
      </c>
      <c r="X121" s="711" t="s">
        <v>600</v>
      </c>
      <c r="Y121" s="512"/>
      <c r="Z121" s="512"/>
      <c r="AA121" s="512"/>
      <c r="AB121" s="512"/>
      <c r="AC121" s="512"/>
      <c r="AD121" s="512"/>
      <c r="AE121" s="512"/>
      <c r="AF121" s="512"/>
      <c r="AG121" s="512"/>
      <c r="AH121" s="512"/>
      <c r="AI121" s="512"/>
      <c r="AJ121" s="512"/>
      <c r="AK121" s="512"/>
      <c r="AL121" s="512"/>
      <c r="AM121" s="512"/>
      <c r="AN121" s="512"/>
      <c r="AO121" s="512"/>
      <c r="AP121" s="512"/>
      <c r="AQ121" s="512"/>
      <c r="AR121" s="512"/>
      <c r="AS121" s="512"/>
      <c r="AT121" s="512"/>
      <c r="AU121" s="512"/>
      <c r="AV121" s="512"/>
      <c r="AW121" s="512"/>
      <c r="AX121" s="512"/>
      <c r="AY121" s="512"/>
      <c r="AZ121" s="252"/>
      <c r="BA121" s="407" t="s">
        <v>117</v>
      </c>
      <c r="BB121" s="406"/>
      <c r="BC121" s="531" t="s">
        <v>0</v>
      </c>
      <c r="BD121" s="671" t="s">
        <v>1</v>
      </c>
      <c r="BE121" s="671" t="s">
        <v>2</v>
      </c>
      <c r="BF121" s="671" t="s">
        <v>3</v>
      </c>
      <c r="BG121" s="532" t="s">
        <v>4</v>
      </c>
      <c r="BH121" s="531" t="s">
        <v>0</v>
      </c>
      <c r="BI121" s="671" t="s">
        <v>1</v>
      </c>
      <c r="BJ121" s="671" t="s">
        <v>2</v>
      </c>
      <c r="BK121" s="671" t="s">
        <v>3</v>
      </c>
      <c r="BL121" s="532" t="s">
        <v>4</v>
      </c>
      <c r="BM121" s="531" t="s">
        <v>0</v>
      </c>
      <c r="BN121" s="671" t="s">
        <v>1</v>
      </c>
      <c r="BO121" s="671" t="s">
        <v>2</v>
      </c>
      <c r="BP121" s="671" t="s">
        <v>3</v>
      </c>
      <c r="BQ121" s="532" t="s">
        <v>4</v>
      </c>
      <c r="BR121" s="531" t="s">
        <v>594</v>
      </c>
      <c r="BS121" s="671" t="s">
        <v>595</v>
      </c>
      <c r="BT121" s="671" t="s">
        <v>596</v>
      </c>
      <c r="BU121" s="671" t="s">
        <v>597</v>
      </c>
      <c r="BV121" s="671" t="s">
        <v>598</v>
      </c>
      <c r="BW121" s="671" t="s">
        <v>599</v>
      </c>
      <c r="BX121" s="672" t="s">
        <v>600</v>
      </c>
      <c r="BY121" s="251"/>
      <c r="BZ121" s="251"/>
      <c r="CA121" s="251"/>
      <c r="CB121" s="251"/>
      <c r="CC121" s="251"/>
      <c r="CD121" s="251"/>
      <c r="CE121" s="251"/>
      <c r="CF121" s="251"/>
      <c r="CG121" s="251"/>
      <c r="CH121" s="251"/>
      <c r="CI121" s="251"/>
      <c r="CJ121" s="251"/>
      <c r="CK121" s="251"/>
      <c r="CL121" s="251"/>
      <c r="CM121" s="251"/>
      <c r="CN121" s="251"/>
      <c r="CO121" s="251"/>
      <c r="CP121" s="251"/>
      <c r="CQ121" s="251"/>
      <c r="CR121" s="251"/>
      <c r="CS121" s="251"/>
      <c r="CT121" s="251"/>
      <c r="CU121" s="251"/>
      <c r="CV121" s="251"/>
      <c r="CW121" s="251"/>
      <c r="CX121" s="251"/>
      <c r="CY121" s="251"/>
      <c r="CZ121" s="251"/>
    </row>
    <row r="122" s="387" customFormat="true" ht="15" customHeight="true" x14ac:dyDescent="0.2">
      <c r="A122" s="1158" t="s">
        <v>18</v>
      </c>
      <c r="B122" s="452" t="s">
        <v>14</v>
      </c>
      <c r="C122" s="200">
        <v>81.693340375665443</v>
      </c>
      <c r="D122" s="199">
        <v>71.794624237057818</v>
      </c>
      <c r="E122" s="199">
        <v>71.655536272824421</v>
      </c>
      <c r="F122" s="199">
        <v>89.401541946151596</v>
      </c>
      <c r="G122" s="198">
        <v>97.858281589217384</v>
      </c>
      <c r="H122" s="197">
        <v>76.22079207864536</v>
      </c>
      <c r="I122" s="199">
        <v>74.87482156725919</v>
      </c>
      <c r="J122" s="199">
        <v>84.97696007417558</v>
      </c>
      <c r="K122" s="199">
        <v>96.626657423166307</v>
      </c>
      <c r="L122" s="196">
        <v>98.62151187587196</v>
      </c>
      <c r="M122" s="200">
        <v>85.436861838094387</v>
      </c>
      <c r="N122" s="199">
        <v>80.037196201780162</v>
      </c>
      <c r="O122" s="199">
        <v>64.132479056243483</v>
      </c>
      <c r="P122" s="199">
        <v>68.153485692662471</v>
      </c>
      <c r="Q122" s="198">
        <v>86.42860942215394</v>
      </c>
      <c r="R122" s="197">
        <v>87.96430630115654</v>
      </c>
      <c r="S122" s="199">
        <v>51.391922751669796</v>
      </c>
      <c r="T122" s="199">
        <v>92.375464528537194</v>
      </c>
      <c r="U122" s="199">
        <v>95.786504844678817</v>
      </c>
      <c r="V122" s="199">
        <v>87.3718357136473</v>
      </c>
      <c r="W122" s="199">
        <v>95.413824122538685</v>
      </c>
      <c r="X122" s="196">
        <v>93.8412866382467</v>
      </c>
      <c r="Y122" s="512"/>
      <c r="Z122" s="512"/>
      <c r="AA122" s="512"/>
      <c r="AB122" s="512"/>
      <c r="AC122" s="512"/>
      <c r="AD122" s="512"/>
      <c r="AE122" s="512"/>
      <c r="AF122" s="512"/>
      <c r="AG122" s="512"/>
      <c r="AH122" s="512"/>
      <c r="AI122" s="512"/>
      <c r="AJ122" s="512"/>
      <c r="AK122" s="512"/>
      <c r="AL122" s="512"/>
      <c r="AM122" s="512"/>
      <c r="AN122" s="512"/>
      <c r="AO122" s="512"/>
      <c r="AP122" s="512"/>
      <c r="AQ122" s="512"/>
      <c r="AR122" s="512"/>
      <c r="AS122" s="512"/>
      <c r="AT122" s="512"/>
      <c r="AU122" s="512"/>
      <c r="AV122" s="512"/>
      <c r="AW122" s="512"/>
      <c r="AX122" s="512"/>
      <c r="AY122" s="512"/>
      <c r="AZ122" s="252"/>
      <c r="BA122" s="1144" t="s">
        <v>18</v>
      </c>
      <c r="BB122" s="699" t="s">
        <v>14</v>
      </c>
      <c r="BC122" s="561">
        <v>7994.773692999991</v>
      </c>
      <c r="BD122" s="557">
        <v>7027.5597720000042</v>
      </c>
      <c r="BE122" s="557">
        <v>7015.2044239999923</v>
      </c>
      <c r="BF122" s="557">
        <v>8745.1310139999841</v>
      </c>
      <c r="BG122" s="570">
        <v>9577.6231889999854</v>
      </c>
      <c r="BH122" s="561">
        <v>4462.226053000004</v>
      </c>
      <c r="BI122" s="557">
        <v>4388.2038259999927</v>
      </c>
      <c r="BJ122" s="557">
        <v>4976.6081500000073</v>
      </c>
      <c r="BK122" s="557">
        <v>5660.1137440000002</v>
      </c>
      <c r="BL122" s="570">
        <v>5777.5849689999932</v>
      </c>
      <c r="BM122" s="561">
        <v>3356.172429000002</v>
      </c>
      <c r="BN122" s="557">
        <v>3145.5385639999949</v>
      </c>
      <c r="BO122" s="557">
        <v>2521.8704129999987</v>
      </c>
      <c r="BP122" s="557">
        <v>2676.6244679999982</v>
      </c>
      <c r="BQ122" s="570">
        <v>3395.3494759999971</v>
      </c>
      <c r="BR122" s="561">
        <v>7390.9412710000042</v>
      </c>
      <c r="BS122" s="557">
        <v>5468.0763500000103</v>
      </c>
      <c r="BT122" s="557">
        <v>9019.0394580000138</v>
      </c>
      <c r="BU122" s="557">
        <v>4344.2182489999923</v>
      </c>
      <c r="BV122" s="557">
        <v>7296.3715170000087</v>
      </c>
      <c r="BW122" s="557">
        <v>2762.1276069999913</v>
      </c>
      <c r="BX122" s="565">
        <v>4079.5176400000046</v>
      </c>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8"/>
    </row>
    <row r="123" s="387" customFormat="true" ht="15" customHeight="true" x14ac:dyDescent="0.2">
      <c r="A123" s="1145"/>
      <c r="B123" s="453" t="s">
        <v>51</v>
      </c>
      <c r="C123" s="195">
        <v>18.30665962433449</v>
      </c>
      <c r="D123" s="194">
        <v>28.205375762942097</v>
      </c>
      <c r="E123" s="194">
        <v>28.344463727175594</v>
      </c>
      <c r="F123" s="194">
        <v>10.598458053848397</v>
      </c>
      <c r="G123" s="193">
        <v>2.1417184107825822</v>
      </c>
      <c r="H123" s="192">
        <v>23.779207921354324</v>
      </c>
      <c r="I123" s="194">
        <v>25.125178432740547</v>
      </c>
      <c r="J123" s="194">
        <v>15.023039925824506</v>
      </c>
      <c r="K123" s="194">
        <v>3.3733425768337599</v>
      </c>
      <c r="L123" s="191">
        <v>1.3784881241280731</v>
      </c>
      <c r="M123" s="195">
        <v>14.563138161905767</v>
      </c>
      <c r="N123" s="194">
        <v>19.962803798219952</v>
      </c>
      <c r="O123" s="194">
        <v>35.867520943756517</v>
      </c>
      <c r="P123" s="194">
        <v>31.846514307337543</v>
      </c>
      <c r="Q123" s="193">
        <v>13.571390577846101</v>
      </c>
      <c r="R123" s="192">
        <v>12.035693698843481</v>
      </c>
      <c r="S123" s="194">
        <v>48.608077248330225</v>
      </c>
      <c r="T123" s="194">
        <v>7.6245354714628233</v>
      </c>
      <c r="U123" s="194">
        <v>4.2134951553212039</v>
      </c>
      <c r="V123" s="194">
        <v>12.628164286352842</v>
      </c>
      <c r="W123" s="194">
        <v>4.5861758774613746</v>
      </c>
      <c r="X123" s="191">
        <v>6.1587133617534207</v>
      </c>
      <c r="Y123" s="512"/>
      <c r="Z123" s="512"/>
      <c r="AA123" s="512"/>
      <c r="AB123" s="512"/>
      <c r="AC123" s="512"/>
      <c r="AD123" s="512"/>
      <c r="AE123" s="512"/>
      <c r="AF123" s="512"/>
      <c r="AG123" s="512"/>
      <c r="AH123" s="512"/>
      <c r="AI123" s="512"/>
      <c r="AJ123" s="512"/>
      <c r="AK123" s="512"/>
      <c r="AL123" s="512"/>
      <c r="AM123" s="512"/>
      <c r="AN123" s="512"/>
      <c r="AO123" s="512"/>
      <c r="AP123" s="512"/>
      <c r="AQ123" s="512"/>
      <c r="AR123" s="512"/>
      <c r="AS123" s="512"/>
      <c r="AT123" s="512"/>
      <c r="AU123" s="512"/>
      <c r="AV123" s="512"/>
      <c r="AW123" s="512"/>
      <c r="AX123" s="512"/>
      <c r="AY123" s="512"/>
      <c r="AZ123" s="252"/>
      <c r="BA123" s="1136"/>
      <c r="BB123" s="697" t="s">
        <v>51</v>
      </c>
      <c r="BC123" s="562">
        <v>1791.5487369999992</v>
      </c>
      <c r="BD123" s="558">
        <v>2760.8608049999984</v>
      </c>
      <c r="BE123" s="558">
        <v>2774.9734030000009</v>
      </c>
      <c r="BF123" s="558">
        <v>1036.7260139999996</v>
      </c>
      <c r="BG123" s="571">
        <v>209.615084</v>
      </c>
      <c r="BH123" s="562">
        <v>1392.1162220000003</v>
      </c>
      <c r="BI123" s="558">
        <v>1472.5164190000012</v>
      </c>
      <c r="BJ123" s="558">
        <v>879.81239700000026</v>
      </c>
      <c r="BK123" s="558">
        <v>197.60077800000005</v>
      </c>
      <c r="BL123" s="571">
        <v>80.756541999999996</v>
      </c>
      <c r="BM123" s="562">
        <v>572.07628800000009</v>
      </c>
      <c r="BN123" s="558">
        <v>784.55733300000077</v>
      </c>
      <c r="BO123" s="558">
        <v>1410.4123399999999</v>
      </c>
      <c r="BP123" s="558">
        <v>1250.7234010000004</v>
      </c>
      <c r="BQ123" s="571">
        <v>533.15232299999991</v>
      </c>
      <c r="BR123" s="562">
        <v>1011.2636480000003</v>
      </c>
      <c r="BS123" s="558">
        <v>5171.8765009999961</v>
      </c>
      <c r="BT123" s="558">
        <v>744.41829999999982</v>
      </c>
      <c r="BU123" s="558">
        <v>191.095213</v>
      </c>
      <c r="BV123" s="558">
        <v>1054.5707030000008</v>
      </c>
      <c r="BW123" s="558">
        <v>132.76486</v>
      </c>
      <c r="BX123" s="566">
        <v>267.73481799999996</v>
      </c>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8"/>
    </row>
    <row r="124" s="387" customFormat="true" ht="15" customHeight="true" x14ac:dyDescent="0.2">
      <c r="A124" s="1145" t="s">
        <v>50</v>
      </c>
      <c r="B124" s="453" t="s">
        <v>15</v>
      </c>
      <c r="C124" s="195">
        <v>68.181781274091819</v>
      </c>
      <c r="D124" s="194">
        <v>57.720254994719596</v>
      </c>
      <c r="E124" s="194">
        <v>58.727292318875321</v>
      </c>
      <c r="F124" s="194">
        <v>61.814328656532183</v>
      </c>
      <c r="G124" s="193">
        <v>76.76029941689751</v>
      </c>
      <c r="H124" s="192">
        <v>61.237030286207272</v>
      </c>
      <c r="I124" s="194">
        <v>59.965283669669411</v>
      </c>
      <c r="J124" s="194">
        <v>60.838031838836102</v>
      </c>
      <c r="K124" s="194">
        <v>58.057132388876866</v>
      </c>
      <c r="L124" s="191">
        <v>84.295575509339841</v>
      </c>
      <c r="M124" s="195">
        <v>73.429509886097378</v>
      </c>
      <c r="N124" s="194">
        <v>65.81274332197296</v>
      </c>
      <c r="O124" s="194">
        <v>53.644028252817847</v>
      </c>
      <c r="P124" s="194">
        <v>55.941597441415794</v>
      </c>
      <c r="Q124" s="193">
        <v>72.603961406509754</v>
      </c>
      <c r="R124" s="192">
        <v>70.151461144100594</v>
      </c>
      <c r="S124" s="194">
        <v>42.361556297464062</v>
      </c>
      <c r="T124" s="194">
        <v>64.096613547308863</v>
      </c>
      <c r="U124" s="194">
        <v>73.700721857624188</v>
      </c>
      <c r="V124" s="194">
        <v>73.481586811889173</v>
      </c>
      <c r="W124" s="194">
        <v>77.690170244240932</v>
      </c>
      <c r="X124" s="191">
        <v>74.613192616199498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c r="AV124" s="512"/>
      <c r="AW124" s="512"/>
      <c r="AX124" s="512"/>
      <c r="AY124" s="512"/>
      <c r="AZ124" s="252"/>
      <c r="BA124" s="1136" t="s">
        <v>50</v>
      </c>
      <c r="BB124" s="697" t="s">
        <v>15</v>
      </c>
      <c r="BC124" s="562">
        <v>6672.4889539999858</v>
      </c>
      <c r="BD124" s="558">
        <v>5649.9013170000098</v>
      </c>
      <c r="BE124" s="558">
        <v>5749.5063510000018</v>
      </c>
      <c r="BF124" s="558">
        <v>6046.5892520000016</v>
      </c>
      <c r="BG124" s="571">
        <v>7512.7134029999797</v>
      </c>
      <c r="BH124" s="562">
        <v>3585.0253519999997</v>
      </c>
      <c r="BI124" s="558">
        <v>3514.39752</v>
      </c>
      <c r="BJ124" s="558">
        <v>3562.9309970000008</v>
      </c>
      <c r="BK124" s="558">
        <v>3400.8210750000035</v>
      </c>
      <c r="BL124" s="571">
        <v>4938.3226919999979</v>
      </c>
      <c r="BM124" s="562">
        <v>2884.4937800000052</v>
      </c>
      <c r="BN124" s="558">
        <v>2586.5039249999954</v>
      </c>
      <c r="BO124" s="558">
        <v>2109.4348710000022</v>
      </c>
      <c r="BP124" s="558">
        <v>2197.0211350000004</v>
      </c>
      <c r="BQ124" s="571">
        <v>2852.2479299999977</v>
      </c>
      <c r="BR124" s="562">
        <v>5894.2695189999959</v>
      </c>
      <c r="BS124" s="558">
        <v>4507.2496169999995</v>
      </c>
      <c r="BT124" s="558">
        <v>6258.0457880000131</v>
      </c>
      <c r="BU124" s="558">
        <v>3342.5587599999994</v>
      </c>
      <c r="BV124" s="558">
        <v>6136.4048570000032</v>
      </c>
      <c r="BW124" s="558">
        <v>2249.0468859999983</v>
      </c>
      <c r="BX124" s="566">
        <v>3243.6238500000063</v>
      </c>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8"/>
    </row>
    <row r="125" s="387" customFormat="true" ht="15" customHeight="true" x14ac:dyDescent="0.2">
      <c r="A125" s="1145"/>
      <c r="B125" s="453" t="s">
        <v>16</v>
      </c>
      <c r="C125" s="195">
        <v>13.511559101573567</v>
      </c>
      <c r="D125" s="194">
        <v>14.074369242338269</v>
      </c>
      <c r="E125" s="194">
        <v>12.928243953949178</v>
      </c>
      <c r="F125" s="194">
        <v>27.587213289619616</v>
      </c>
      <c r="G125" s="193">
        <v>21.097982172319803</v>
      </c>
      <c r="H125" s="192">
        <v>14.983761792438024</v>
      </c>
      <c r="I125" s="194">
        <v>14.909537897589908</v>
      </c>
      <c r="J125" s="194">
        <v>24.138928235339364</v>
      </c>
      <c r="K125" s="194">
        <v>38.56952503428947</v>
      </c>
      <c r="L125" s="191">
        <v>14.325936366532204</v>
      </c>
      <c r="M125" s="195">
        <v>12.007351951997105</v>
      </c>
      <c r="N125" s="194">
        <v>14.22445287980719</v>
      </c>
      <c r="O125" s="194">
        <v>10.488450803425733</v>
      </c>
      <c r="P125" s="194">
        <v>12.211888251246741</v>
      </c>
      <c r="Q125" s="193">
        <v>13.824648015644211</v>
      </c>
      <c r="R125" s="192">
        <v>17.812845157055822</v>
      </c>
      <c r="S125" s="194">
        <v>9.0303664542056357</v>
      </c>
      <c r="T125" s="194">
        <v>28.278850981228377</v>
      </c>
      <c r="U125" s="194">
        <v>22.085782987054799</v>
      </c>
      <c r="V125" s="194">
        <v>13.890248901758067</v>
      </c>
      <c r="W125" s="194">
        <v>17.723653878297991</v>
      </c>
      <c r="X125" s="191">
        <v>19.228094022047255</v>
      </c>
      <c r="Y125" s="512"/>
      <c r="Z125" s="512"/>
      <c r="AA125" s="512"/>
      <c r="AB125" s="512"/>
      <c r="AC125" s="512"/>
      <c r="AD125" s="512"/>
      <c r="AE125" s="512"/>
      <c r="AF125" s="512"/>
      <c r="AG125" s="512"/>
      <c r="AH125" s="512"/>
      <c r="AI125" s="512"/>
      <c r="AJ125" s="512"/>
      <c r="AK125" s="512"/>
      <c r="AL125" s="512"/>
      <c r="AM125" s="512"/>
      <c r="AN125" s="512"/>
      <c r="AO125" s="512"/>
      <c r="AP125" s="512"/>
      <c r="AQ125" s="512"/>
      <c r="AR125" s="512"/>
      <c r="AS125" s="512"/>
      <c r="AT125" s="512"/>
      <c r="AU125" s="512"/>
      <c r="AV125" s="512"/>
      <c r="AW125" s="512"/>
      <c r="AX125" s="512"/>
      <c r="AY125" s="512"/>
      <c r="AZ125" s="252"/>
      <c r="BA125" s="1136"/>
      <c r="BB125" s="697" t="s">
        <v>16</v>
      </c>
      <c r="BC125" s="562">
        <v>1322.2847389999999</v>
      </c>
      <c r="BD125" s="558">
        <v>1377.6584549999998</v>
      </c>
      <c r="BE125" s="558">
        <v>1265.6980729999996</v>
      </c>
      <c r="BF125" s="558">
        <v>2698.5417620000021</v>
      </c>
      <c r="BG125" s="571">
        <v>2064.9097859999979</v>
      </c>
      <c r="BH125" s="562">
        <v>877.20070100000044</v>
      </c>
      <c r="BI125" s="558">
        <v>873.80630600000052</v>
      </c>
      <c r="BJ125" s="558">
        <v>1413.6771529999996</v>
      </c>
      <c r="BK125" s="558">
        <v>2259.2926689999986</v>
      </c>
      <c r="BL125" s="571">
        <v>839.26227700000004</v>
      </c>
      <c r="BM125" s="562">
        <v>471.67864900000018</v>
      </c>
      <c r="BN125" s="558">
        <v>559.03463899999952</v>
      </c>
      <c r="BO125" s="558">
        <v>412.43554199999983</v>
      </c>
      <c r="BP125" s="558">
        <v>479.60333299999996</v>
      </c>
      <c r="BQ125" s="571">
        <v>543.10154599999998</v>
      </c>
      <c r="BR125" s="562">
        <v>1496.6717519999982</v>
      </c>
      <c r="BS125" s="558">
        <v>960.82673300000033</v>
      </c>
      <c r="BT125" s="558">
        <v>2760.9936700000044</v>
      </c>
      <c r="BU125" s="558">
        <v>1001.659489</v>
      </c>
      <c r="BV125" s="558">
        <v>1159.9666600000005</v>
      </c>
      <c r="BW125" s="558">
        <v>513.08072100000004</v>
      </c>
      <c r="BX125" s="566">
        <v>835.89379000000019</v>
      </c>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8"/>
    </row>
    <row r="126" s="387" customFormat="true" ht="15" customHeight="true" x14ac:dyDescent="0.2">
      <c r="A126" s="1145"/>
      <c r="B126" s="453" t="s">
        <v>22</v>
      </c>
      <c r="C126" s="195">
        <v>2.1992725616746323</v>
      </c>
      <c r="D126" s="194">
        <v>1.6917050988705167</v>
      </c>
      <c r="E126" s="194">
        <v>0.88945621355157511</v>
      </c>
      <c r="F126" s="194">
        <v>1.087561346434353</v>
      </c>
      <c r="G126" s="193">
        <v>1.3950117918008935</v>
      </c>
      <c r="H126" s="192">
        <v>2.7334503430617993</v>
      </c>
      <c r="I126" s="194">
        <v>1.0264582250163332</v>
      </c>
      <c r="J126" s="194">
        <v>1.5161008552482282</v>
      </c>
      <c r="K126" s="194">
        <v>1.652530618152239</v>
      </c>
      <c r="L126" s="191">
        <v>1.2475508275297627</v>
      </c>
      <c r="M126" s="195">
        <v>1.9590041146572363</v>
      </c>
      <c r="N126" s="194">
        <v>1.7737993379045569</v>
      </c>
      <c r="O126" s="194">
        <v>0.92504235541680591</v>
      </c>
      <c r="P126" s="194">
        <v>0.38106069284386096</v>
      </c>
      <c r="Q126" s="193">
        <v>0.86416949099124096</v>
      </c>
      <c r="R126" s="192">
        <v>2.7682108832413723</v>
      </c>
      <c r="S126" s="194">
        <v>0.23544794183599704</v>
      </c>
      <c r="T126" s="194">
        <v>2.3640508795244766</v>
      </c>
      <c r="U126" s="194">
        <v>1.1791951415948263</v>
      </c>
      <c r="V126" s="194">
        <v>1.0215920641347707</v>
      </c>
      <c r="W126" s="194">
        <v>0.72980285937508971</v>
      </c>
      <c r="X126" s="191">
        <v>1.4363119373271056</v>
      </c>
      <c r="Y126" s="512"/>
      <c r="Z126" s="512"/>
      <c r="AA126" s="512"/>
      <c r="AB126" s="512"/>
      <c r="AC126" s="512"/>
      <c r="AD126" s="512"/>
      <c r="AE126" s="512"/>
      <c r="AF126" s="512"/>
      <c r="AG126" s="512"/>
      <c r="AH126" s="512"/>
      <c r="AI126" s="512"/>
      <c r="AJ126" s="512"/>
      <c r="AK126" s="512"/>
      <c r="AL126" s="512"/>
      <c r="AM126" s="512"/>
      <c r="AN126" s="512"/>
      <c r="AO126" s="512"/>
      <c r="AP126" s="512"/>
      <c r="AQ126" s="512"/>
      <c r="AR126" s="512"/>
      <c r="AS126" s="512"/>
      <c r="AT126" s="512"/>
      <c r="AU126" s="512"/>
      <c r="AV126" s="512"/>
      <c r="AW126" s="512"/>
      <c r="AX126" s="512"/>
      <c r="AY126" s="512"/>
      <c r="AZ126" s="252"/>
      <c r="BA126" s="1136"/>
      <c r="BB126" s="697" t="s">
        <v>22</v>
      </c>
      <c r="BC126" s="562">
        <v>215.22790400000005</v>
      </c>
      <c r="BD126" s="558">
        <v>165.59121000000005</v>
      </c>
      <c r="BE126" s="558">
        <v>87.079345000000004</v>
      </c>
      <c r="BF126" s="558">
        <v>106.38369600000001</v>
      </c>
      <c r="BG126" s="571">
        <v>136.53312799999998</v>
      </c>
      <c r="BH126" s="562">
        <v>160.02553900000007</v>
      </c>
      <c r="BI126" s="558">
        <v>60.157844999999995</v>
      </c>
      <c r="BJ126" s="558">
        <v>88.789242000000002</v>
      </c>
      <c r="BK126" s="558">
        <v>96.800526000000019</v>
      </c>
      <c r="BL126" s="571">
        <v>73.085787999999994</v>
      </c>
      <c r="BM126" s="562">
        <v>76.954554000000016</v>
      </c>
      <c r="BN126" s="558">
        <v>69.712015000000008</v>
      </c>
      <c r="BO126" s="558">
        <v>36.375281000000001</v>
      </c>
      <c r="BP126" s="558">
        <v>14.965579000000002</v>
      </c>
      <c r="BQ126" s="571">
        <v>33.948914000000002</v>
      </c>
      <c r="BR126" s="562">
        <v>232.59075100000001</v>
      </c>
      <c r="BS126" s="558">
        <v>25.051549999999999</v>
      </c>
      <c r="BT126" s="558">
        <v>230.81310900000003</v>
      </c>
      <c r="BU126" s="558">
        <v>53.480196000000007</v>
      </c>
      <c r="BV126" s="558">
        <v>85.312563000000011</v>
      </c>
      <c r="BW126" s="558">
        <v>21.127008</v>
      </c>
      <c r="BX126" s="566">
        <v>62.440106</v>
      </c>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8"/>
    </row>
    <row r="127" s="387" customFormat="true" ht="15" customHeight="true" x14ac:dyDescent="0.2">
      <c r="A127" s="1145"/>
      <c r="B127" s="453" t="s">
        <v>19</v>
      </c>
      <c r="C127" s="195">
        <v>16.107387062659875</v>
      </c>
      <c r="D127" s="194">
        <v>26.513670664071597</v>
      </c>
      <c r="E127" s="194">
        <v>27.455007513624036</v>
      </c>
      <c r="F127" s="194">
        <v>9.5108967074140462</v>
      </c>
      <c r="G127" s="193">
        <v>0.74670661898168833</v>
      </c>
      <c r="H127" s="192">
        <v>21.04575757829253</v>
      </c>
      <c r="I127" s="194">
        <v>24.098720207724202</v>
      </c>
      <c r="J127" s="194">
        <v>13.506939070576276</v>
      </c>
      <c r="K127" s="194">
        <v>1.7208119586815203</v>
      </c>
      <c r="L127" s="191">
        <v>0.13093729659831044</v>
      </c>
      <c r="M127" s="195">
        <v>12.604134047248532</v>
      </c>
      <c r="N127" s="194">
        <v>18.189004460315385</v>
      </c>
      <c r="O127" s="194">
        <v>34.942478588339718</v>
      </c>
      <c r="P127" s="194">
        <v>31.465453614493683</v>
      </c>
      <c r="Q127" s="193">
        <v>12.707221086854858</v>
      </c>
      <c r="R127" s="192">
        <v>9.2674828156021096</v>
      </c>
      <c r="S127" s="194">
        <v>48.372629306494218</v>
      </c>
      <c r="T127" s="194">
        <v>5.2604845919383489</v>
      </c>
      <c r="U127" s="194">
        <v>3.0343000137263774</v>
      </c>
      <c r="V127" s="194">
        <v>11.606572222218068</v>
      </c>
      <c r="W127" s="194">
        <v>3.8563730180862827</v>
      </c>
      <c r="X127" s="191">
        <v>4.7224014244263159</v>
      </c>
      <c r="Y127" s="512"/>
      <c r="Z127" s="512"/>
      <c r="AA127" s="512"/>
      <c r="AB127" s="512"/>
      <c r="AC127" s="512"/>
      <c r="AD127" s="512"/>
      <c r="AE127" s="512"/>
      <c r="AF127" s="512"/>
      <c r="AG127" s="512"/>
      <c r="AH127" s="512"/>
      <c r="AI127" s="512"/>
      <c r="AJ127" s="512"/>
      <c r="AK127" s="512"/>
      <c r="AL127" s="512"/>
      <c r="AM127" s="512"/>
      <c r="AN127" s="512"/>
      <c r="AO127" s="512"/>
      <c r="AP127" s="512"/>
      <c r="AQ127" s="512"/>
      <c r="AR127" s="512"/>
      <c r="AS127" s="512"/>
      <c r="AT127" s="512"/>
      <c r="AU127" s="512"/>
      <c r="AV127" s="512"/>
      <c r="AW127" s="512"/>
      <c r="AX127" s="512"/>
      <c r="AY127" s="512"/>
      <c r="AZ127" s="252"/>
      <c r="BA127" s="1136"/>
      <c r="BB127" s="697" t="s">
        <v>19</v>
      </c>
      <c r="BC127" s="562">
        <v>1576.3208330000009</v>
      </c>
      <c r="BD127" s="558">
        <v>2595.2695949999998</v>
      </c>
      <c r="BE127" s="558">
        <v>2687.8940580000021</v>
      </c>
      <c r="BF127" s="558">
        <v>930.34231799999998</v>
      </c>
      <c r="BG127" s="571">
        <v>73.081955999999991</v>
      </c>
      <c r="BH127" s="562">
        <v>1232.0906830000006</v>
      </c>
      <c r="BI127" s="558">
        <v>1412.3585740000008</v>
      </c>
      <c r="BJ127" s="558">
        <v>791.0231550000002</v>
      </c>
      <c r="BK127" s="558">
        <v>100.80025199999999</v>
      </c>
      <c r="BL127" s="571">
        <v>7.6707539999999996</v>
      </c>
      <c r="BM127" s="562">
        <v>495.12173400000017</v>
      </c>
      <c r="BN127" s="558">
        <v>714.84531800000047</v>
      </c>
      <c r="BO127" s="558">
        <v>1374.037059</v>
      </c>
      <c r="BP127" s="558">
        <v>1235.7578220000005</v>
      </c>
      <c r="BQ127" s="571">
        <v>499.20340899999985</v>
      </c>
      <c r="BR127" s="562">
        <v>778.67289700000049</v>
      </c>
      <c r="BS127" s="558">
        <v>5146.8249509999951</v>
      </c>
      <c r="BT127" s="558">
        <v>513.60519099999999</v>
      </c>
      <c r="BU127" s="558">
        <v>137.61501699999997</v>
      </c>
      <c r="BV127" s="558">
        <v>969.25814000000059</v>
      </c>
      <c r="BW127" s="558">
        <v>111.63785199999995</v>
      </c>
      <c r="BX127" s="566">
        <v>205.29471199999998</v>
      </c>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8"/>
    </row>
    <row r="128" s="387" customFormat="true" ht="15" customHeight="true" x14ac:dyDescent="0.2">
      <c r="A128" s="1145" t="s">
        <v>175</v>
      </c>
      <c r="B128" s="453" t="s">
        <v>49</v>
      </c>
      <c r="C128" s="195">
        <v>16.539364211869522</v>
      </c>
      <c r="D128" s="194">
        <v>19.603653326280082</v>
      </c>
      <c r="E128" s="194">
        <v>18.04221226497506</v>
      </c>
      <c r="F128" s="194">
        <v>30.857648189374594</v>
      </c>
      <c r="G128" s="193">
        <v>21.559730898283526</v>
      </c>
      <c r="H128" s="192">
        <v>19.658365366995444</v>
      </c>
      <c r="I128" s="194">
        <v>19.912618935855285</v>
      </c>
      <c r="J128" s="194">
        <v>28.406438891516856</v>
      </c>
      <c r="K128" s="194">
        <v>39.916029450732509</v>
      </c>
      <c r="L128" s="191">
        <v>14.526178005223917</v>
      </c>
      <c r="M128" s="195">
        <v>14.054064830648183</v>
      </c>
      <c r="N128" s="194">
        <v>17.77230282273533</v>
      </c>
      <c r="O128" s="194">
        <v>16.354351114709718</v>
      </c>
      <c r="P128" s="194">
        <v>17.918215227194892</v>
      </c>
      <c r="Q128" s="193">
        <v>15.995453482444422</v>
      </c>
      <c r="R128" s="192">
        <v>20.250083137211782</v>
      </c>
      <c r="S128" s="194">
        <v>17.571567613535581</v>
      </c>
      <c r="T128" s="194">
        <v>30.612945900252875</v>
      </c>
      <c r="U128" s="194">
        <v>23.057301258530803</v>
      </c>
      <c r="V128" s="194">
        <v>15.897856315257023</v>
      </c>
      <c r="W128" s="194">
        <v>18.575561813281631</v>
      </c>
      <c r="X128" s="191">
        <v>20.490015334263862</v>
      </c>
      <c r="Y128" s="512"/>
      <c r="Z128" s="512"/>
      <c r="AA128" s="512"/>
      <c r="AB128" s="512"/>
      <c r="AC128" s="512"/>
      <c r="AD128" s="512"/>
      <c r="AE128" s="512"/>
      <c r="AF128" s="512"/>
      <c r="AG128" s="512"/>
      <c r="AH128" s="512"/>
      <c r="AI128" s="512"/>
      <c r="AJ128" s="512"/>
      <c r="AK128" s="512"/>
      <c r="AL128" s="512"/>
      <c r="AM128" s="512"/>
      <c r="AN128" s="512"/>
      <c r="AO128" s="512"/>
      <c r="AP128" s="512"/>
      <c r="AQ128" s="512"/>
      <c r="AR128" s="512"/>
      <c r="AS128" s="512"/>
      <c r="AT128" s="512"/>
      <c r="AU128" s="512"/>
      <c r="AV128" s="512"/>
      <c r="AW128" s="512"/>
      <c r="AX128" s="512"/>
      <c r="AY128" s="512"/>
      <c r="AZ128" s="252"/>
      <c r="BA128" s="1136" t="s">
        <v>109</v>
      </c>
      <c r="BB128" s="697" t="s">
        <v>49</v>
      </c>
      <c r="BC128" s="127" t="s">
        <v>35</v>
      </c>
      <c r="BD128" s="123" t="s">
        <v>35</v>
      </c>
      <c r="BE128" s="123" t="s">
        <v>35</v>
      </c>
      <c r="BF128" s="123" t="s">
        <v>35</v>
      </c>
      <c r="BG128" s="118" t="s">
        <v>35</v>
      </c>
      <c r="BH128" s="127" t="s">
        <v>35</v>
      </c>
      <c r="BI128" s="123" t="s">
        <v>35</v>
      </c>
      <c r="BJ128" s="123" t="s">
        <v>35</v>
      </c>
      <c r="BK128" s="123" t="s">
        <v>35</v>
      </c>
      <c r="BL128" s="118" t="s">
        <v>35</v>
      </c>
      <c r="BM128" s="127" t="s">
        <v>35</v>
      </c>
      <c r="BN128" s="123" t="s">
        <v>35</v>
      </c>
      <c r="BO128" s="123" t="s">
        <v>35</v>
      </c>
      <c r="BP128" s="123" t="s">
        <v>35</v>
      </c>
      <c r="BQ128" s="118" t="s">
        <v>35</v>
      </c>
      <c r="BR128" s="127" t="s">
        <v>35</v>
      </c>
      <c r="BS128" s="123" t="s">
        <v>35</v>
      </c>
      <c r="BT128" s="123" t="s">
        <v>35</v>
      </c>
      <c r="BU128" s="123" t="s">
        <v>35</v>
      </c>
      <c r="BV128" s="123" t="s">
        <v>35</v>
      </c>
      <c r="BW128" s="123" t="s">
        <v>35</v>
      </c>
      <c r="BX128" s="112" t="s">
        <v>35</v>
      </c>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row>
    <row r="129" s="387" customFormat="true" ht="15" customHeight="true" x14ac:dyDescent="0.2">
      <c r="A129" s="1146"/>
      <c r="B129" s="454" t="s">
        <v>48</v>
      </c>
      <c r="C129" s="190">
        <v>83.460635788130418</v>
      </c>
      <c r="D129" s="189">
        <v>80.396346673720004</v>
      </c>
      <c r="E129" s="189">
        <v>81.957787735025065</v>
      </c>
      <c r="F129" s="189">
        <v>69.142351810625641</v>
      </c>
      <c r="G129" s="188">
        <v>78.440269101716396</v>
      </c>
      <c r="H129" s="187">
        <v>80.341634633004475</v>
      </c>
      <c r="I129" s="189">
        <v>80.087381064144893</v>
      </c>
      <c r="J129" s="189">
        <v>71.593561108483001</v>
      </c>
      <c r="K129" s="189">
        <v>60.083970549267519</v>
      </c>
      <c r="L129" s="186">
        <v>85.473821994776173</v>
      </c>
      <c r="M129" s="190">
        <v>85.945935169351912</v>
      </c>
      <c r="N129" s="189">
        <v>82.227697177264673</v>
      </c>
      <c r="O129" s="189">
        <v>83.645648885290413</v>
      </c>
      <c r="P129" s="189">
        <v>82.081784772805193</v>
      </c>
      <c r="Q129" s="188">
        <v>84.004546517555596</v>
      </c>
      <c r="R129" s="187">
        <v>79.749916862788069</v>
      </c>
      <c r="S129" s="189">
        <v>82.428432386464223</v>
      </c>
      <c r="T129" s="189">
        <v>69.387054099747175</v>
      </c>
      <c r="U129" s="189">
        <v>76.942698741469357</v>
      </c>
      <c r="V129" s="189">
        <v>84.102143684742913</v>
      </c>
      <c r="W129" s="189">
        <v>81.424438186718632</v>
      </c>
      <c r="X129" s="186">
        <v>79.509984665736184</v>
      </c>
      <c r="Y129" s="512"/>
      <c r="Z129" s="512"/>
      <c r="AA129" s="512"/>
      <c r="AB129" s="512"/>
      <c r="AC129" s="512"/>
      <c r="AD129" s="512"/>
      <c r="AE129" s="512"/>
      <c r="AF129" s="512"/>
      <c r="AG129" s="512"/>
      <c r="AH129" s="512"/>
      <c r="AI129" s="512"/>
      <c r="AJ129" s="512"/>
      <c r="AK129" s="512"/>
      <c r="AL129" s="512"/>
      <c r="AM129" s="512"/>
      <c r="AN129" s="512"/>
      <c r="AO129" s="512"/>
      <c r="AP129" s="512"/>
      <c r="AQ129" s="512"/>
      <c r="AR129" s="512"/>
      <c r="AS129" s="512"/>
      <c r="AT129" s="512"/>
      <c r="AU129" s="512"/>
      <c r="AV129" s="512"/>
      <c r="AW129" s="512"/>
      <c r="AX129" s="512"/>
      <c r="AY129" s="512"/>
      <c r="AZ129" s="252"/>
      <c r="BA129" s="1137"/>
      <c r="BB129" s="698" t="s">
        <v>48</v>
      </c>
      <c r="BC129" s="126" t="s">
        <v>35</v>
      </c>
      <c r="BD129" s="122" t="s">
        <v>35</v>
      </c>
      <c r="BE129" s="122" t="s">
        <v>35</v>
      </c>
      <c r="BF129" s="122" t="s">
        <v>35</v>
      </c>
      <c r="BG129" s="117" t="s">
        <v>35</v>
      </c>
      <c r="BH129" s="126" t="s">
        <v>35</v>
      </c>
      <c r="BI129" s="122" t="s">
        <v>35</v>
      </c>
      <c r="BJ129" s="122" t="s">
        <v>35</v>
      </c>
      <c r="BK129" s="122" t="s">
        <v>35</v>
      </c>
      <c r="BL129" s="117" t="s">
        <v>35</v>
      </c>
      <c r="BM129" s="126" t="s">
        <v>35</v>
      </c>
      <c r="BN129" s="122" t="s">
        <v>35</v>
      </c>
      <c r="BO129" s="122" t="s">
        <v>35</v>
      </c>
      <c r="BP129" s="122" t="s">
        <v>35</v>
      </c>
      <c r="BQ129" s="117" t="s">
        <v>35</v>
      </c>
      <c r="BR129" s="126" t="s">
        <v>35</v>
      </c>
      <c r="BS129" s="122" t="s">
        <v>35</v>
      </c>
      <c r="BT129" s="122" t="s">
        <v>35</v>
      </c>
      <c r="BU129" s="122" t="s">
        <v>35</v>
      </c>
      <c r="BV129" s="122" t="s">
        <v>35</v>
      </c>
      <c r="BW129" s="122" t="s">
        <v>35</v>
      </c>
      <c r="BX129" s="111" t="s">
        <v>35</v>
      </c>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row>
    <row r="130" s="383" customFormat="true" ht="15" hidden="true" customHeight="true" x14ac:dyDescent="0.2">
      <c r="A130" s="1159" t="s">
        <v>47</v>
      </c>
      <c r="B130" s="451" t="s">
        <v>42</v>
      </c>
      <c r="C130" s="457"/>
      <c r="D130" s="458"/>
      <c r="E130" s="458"/>
      <c r="F130" s="458"/>
      <c r="G130" s="459"/>
      <c r="H130" s="460"/>
      <c r="I130" s="458"/>
      <c r="J130" s="458"/>
      <c r="K130" s="458"/>
      <c r="L130" s="461"/>
      <c r="M130" s="457"/>
      <c r="N130" s="458"/>
      <c r="O130" s="458"/>
      <c r="P130" s="458"/>
      <c r="Q130" s="459"/>
      <c r="R130" s="460"/>
      <c r="S130" s="458"/>
      <c r="T130" s="458"/>
      <c r="U130" s="458"/>
      <c r="V130" s="458"/>
      <c r="W130" s="458"/>
      <c r="X130" s="461"/>
      <c r="Y130" s="999"/>
      <c r="Z130" s="999"/>
      <c r="AA130" s="999"/>
      <c r="AB130" s="999"/>
      <c r="AC130" s="999"/>
      <c r="AD130" s="999"/>
      <c r="AE130" s="999"/>
      <c r="AF130" s="999"/>
      <c r="AG130" s="999"/>
      <c r="AH130" s="999"/>
      <c r="AI130" s="999"/>
      <c r="AJ130" s="999"/>
      <c r="AK130" s="999"/>
      <c r="AL130" s="999"/>
      <c r="AM130" s="999"/>
      <c r="AN130" s="999"/>
      <c r="AO130" s="999"/>
      <c r="AP130" s="999"/>
      <c r="AQ130" s="999"/>
      <c r="AR130" s="999"/>
      <c r="AS130" s="999"/>
      <c r="AT130" s="999"/>
      <c r="AU130" s="999"/>
      <c r="AV130" s="999"/>
      <c r="AW130" s="999"/>
      <c r="AX130" s="999"/>
      <c r="AY130" s="999"/>
      <c r="AZ130" s="420"/>
      <c r="BB130" s="385"/>
      <c r="BY130" s="420"/>
      <c r="BZ130" s="420"/>
      <c r="CA130" s="420"/>
      <c r="CB130" s="420"/>
      <c r="CC130" s="420"/>
      <c r="CD130" s="420"/>
      <c r="CE130" s="420"/>
      <c r="CF130" s="420"/>
      <c r="CG130" s="420"/>
      <c r="CH130" s="420"/>
      <c r="CI130" s="420"/>
      <c r="CJ130" s="420"/>
      <c r="CK130" s="420"/>
      <c r="CL130" s="420"/>
      <c r="CM130" s="420"/>
      <c r="CN130" s="420"/>
      <c r="CO130" s="420"/>
      <c r="CP130" s="420"/>
      <c r="CQ130" s="420"/>
      <c r="CR130" s="420"/>
      <c r="CS130" s="420"/>
      <c r="CT130" s="420"/>
      <c r="CU130" s="420"/>
      <c r="CV130" s="420"/>
      <c r="CW130" s="420"/>
      <c r="CX130" s="420"/>
      <c r="CY130" s="420"/>
      <c r="CZ130" s="420"/>
    </row>
    <row r="131" s="383" customFormat="true" ht="15" hidden="true" customHeight="true" x14ac:dyDescent="0.2">
      <c r="A131" s="1160"/>
      <c r="B131" s="448" t="s">
        <v>46</v>
      </c>
      <c r="C131" s="462"/>
      <c r="D131" s="463"/>
      <c r="E131" s="463"/>
      <c r="F131" s="463"/>
      <c r="G131" s="464"/>
      <c r="H131" s="465"/>
      <c r="I131" s="463"/>
      <c r="J131" s="463"/>
      <c r="K131" s="463"/>
      <c r="L131" s="466"/>
      <c r="M131" s="462"/>
      <c r="N131" s="463"/>
      <c r="O131" s="463"/>
      <c r="P131" s="463"/>
      <c r="Q131" s="464"/>
      <c r="R131" s="465"/>
      <c r="S131" s="463"/>
      <c r="T131" s="463"/>
      <c r="U131" s="463"/>
      <c r="V131" s="463"/>
      <c r="W131" s="463"/>
      <c r="X131" s="466"/>
      <c r="Y131" s="999"/>
      <c r="Z131" s="999"/>
      <c r="AA131" s="999"/>
      <c r="AB131" s="999"/>
      <c r="AC131" s="999"/>
      <c r="AD131" s="999"/>
      <c r="AE131" s="999"/>
      <c r="AF131" s="999"/>
      <c r="AG131" s="999"/>
      <c r="AH131" s="999"/>
      <c r="AI131" s="999"/>
      <c r="AJ131" s="999"/>
      <c r="AK131" s="999"/>
      <c r="AL131" s="999"/>
      <c r="AM131" s="999"/>
      <c r="AN131" s="999"/>
      <c r="AO131" s="999"/>
      <c r="AP131" s="999"/>
      <c r="AQ131" s="999"/>
      <c r="AR131" s="999"/>
      <c r="AS131" s="999"/>
      <c r="AT131" s="999"/>
      <c r="AU131" s="999"/>
      <c r="AV131" s="999"/>
      <c r="AW131" s="999"/>
      <c r="AX131" s="999"/>
      <c r="AY131" s="999"/>
      <c r="AZ131" s="420"/>
      <c r="BB131" s="385"/>
      <c r="BY131" s="420"/>
      <c r="BZ131" s="420"/>
      <c r="CA131" s="420"/>
      <c r="CB131" s="420"/>
      <c r="CC131" s="420"/>
      <c r="CD131" s="420"/>
      <c r="CE131" s="420"/>
      <c r="CF131" s="420"/>
      <c r="CG131" s="420"/>
      <c r="CH131" s="420"/>
      <c r="CI131" s="420"/>
      <c r="CJ131" s="420"/>
      <c r="CK131" s="420"/>
      <c r="CL131" s="420"/>
      <c r="CM131" s="420"/>
      <c r="CN131" s="420"/>
      <c r="CO131" s="420"/>
      <c r="CP131" s="420"/>
      <c r="CQ131" s="420"/>
      <c r="CR131" s="420"/>
      <c r="CS131" s="420"/>
      <c r="CT131" s="420"/>
      <c r="CU131" s="420"/>
      <c r="CV131" s="420"/>
      <c r="CW131" s="420"/>
      <c r="CX131" s="420"/>
      <c r="CY131" s="420"/>
      <c r="CZ131" s="420"/>
    </row>
    <row r="132" s="383" customFormat="true" ht="15" hidden="true" customHeight="true" x14ac:dyDescent="0.2">
      <c r="A132" s="1161"/>
      <c r="B132" s="449" t="s">
        <v>46</v>
      </c>
      <c r="C132" s="467"/>
      <c r="D132" s="468"/>
      <c r="E132" s="468"/>
      <c r="F132" s="468"/>
      <c r="G132" s="469"/>
      <c r="H132" s="470"/>
      <c r="I132" s="468"/>
      <c r="J132" s="468"/>
      <c r="K132" s="468"/>
      <c r="L132" s="471"/>
      <c r="M132" s="467"/>
      <c r="N132" s="468"/>
      <c r="O132" s="468"/>
      <c r="P132" s="468"/>
      <c r="Q132" s="469"/>
      <c r="R132" s="79"/>
      <c r="S132" s="78"/>
      <c r="T132" s="78"/>
      <c r="U132" s="78"/>
      <c r="V132" s="78"/>
      <c r="W132" s="78"/>
      <c r="X132" s="73"/>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AZ132" s="420"/>
      <c r="BB132" s="385"/>
      <c r="BY132" s="420"/>
      <c r="BZ132" s="420"/>
      <c r="CA132" s="420"/>
      <c r="CB132" s="420"/>
      <c r="CC132" s="420"/>
      <c r="CD132" s="420"/>
      <c r="CE132" s="420"/>
      <c r="CF132" s="420"/>
      <c r="CG132" s="420"/>
      <c r="CH132" s="420"/>
      <c r="CI132" s="420"/>
      <c r="CJ132" s="420"/>
      <c r="CK132" s="420"/>
      <c r="CL132" s="420"/>
      <c r="CM132" s="420"/>
      <c r="CN132" s="420"/>
      <c r="CO132" s="420"/>
      <c r="CP132" s="420"/>
      <c r="CQ132" s="420"/>
      <c r="CR132" s="420"/>
      <c r="CS132" s="420"/>
      <c r="CT132" s="420"/>
      <c r="CU132" s="420"/>
      <c r="CV132" s="420"/>
      <c r="CW132" s="420"/>
      <c r="CX132" s="420"/>
      <c r="CY132" s="420"/>
      <c r="CZ132" s="420"/>
    </row>
    <row r="133" s="387" customFormat="true" ht="15" customHeight="true" x14ac:dyDescent="0.2">
      <c r="A133" s="382"/>
      <c r="B133" s="450"/>
      <c r="C133" s="1162" t="s">
        <v>115</v>
      </c>
      <c r="D133" s="1163"/>
      <c r="E133" s="1163"/>
      <c r="F133" s="1163"/>
      <c r="G133" s="1164"/>
      <c r="H133" s="1177" t="s">
        <v>38</v>
      </c>
      <c r="I133" s="1148"/>
      <c r="J133" s="1148"/>
      <c r="K133" s="1148"/>
      <c r="L133" s="1150"/>
      <c r="M133" s="1147" t="s">
        <v>37</v>
      </c>
      <c r="N133" s="1148"/>
      <c r="O133" s="1148"/>
      <c r="P133" s="1148"/>
      <c r="Q133" s="1150"/>
      <c r="R133" s="81" t="s">
        <v>141</v>
      </c>
      <c r="S133" s="501"/>
      <c r="T133" s="501"/>
      <c r="U133" s="501"/>
      <c r="V133" s="501"/>
      <c r="W133" s="501"/>
      <c r="X133" s="501"/>
      <c r="Y133" s="512"/>
      <c r="Z133" s="512"/>
      <c r="AA133" s="512"/>
      <c r="AB133" s="512"/>
      <c r="AC133" s="512"/>
      <c r="AD133" s="512"/>
      <c r="AE133" s="512"/>
      <c r="AF133" s="512"/>
      <c r="AG133" s="512"/>
      <c r="AH133" s="512"/>
      <c r="AI133" s="512"/>
      <c r="AJ133" s="512"/>
      <c r="AK133" s="512"/>
      <c r="AL133" s="512"/>
      <c r="AM133" s="512"/>
      <c r="AN133" s="512"/>
      <c r="AO133" s="512"/>
      <c r="AP133" s="512"/>
      <c r="AQ133" s="512"/>
      <c r="AR133" s="512"/>
      <c r="AS133" s="512"/>
      <c r="AT133" s="512"/>
      <c r="AU133" s="512"/>
      <c r="AV133" s="512"/>
      <c r="AW133" s="512"/>
      <c r="AX133" s="512"/>
      <c r="AY133" s="512"/>
      <c r="AZ133" s="252"/>
      <c r="BA133" s="421" t="s">
        <v>131</v>
      </c>
      <c r="BB133" s="368" t="s">
        <v>99</v>
      </c>
      <c r="BC133" s="1138" t="s">
        <v>115</v>
      </c>
      <c r="BD133" s="1139"/>
      <c r="BE133" s="1139"/>
      <c r="BF133" s="1139"/>
      <c r="BG133" s="1140"/>
      <c r="BH133" s="1138" t="s">
        <v>38</v>
      </c>
      <c r="BI133" s="1139"/>
      <c r="BJ133" s="1139"/>
      <c r="BK133" s="1139"/>
      <c r="BL133" s="1140"/>
      <c r="BM133" s="1138" t="s">
        <v>37</v>
      </c>
      <c r="BN133" s="1139"/>
      <c r="BO133" s="1139"/>
      <c r="BP133" s="1139"/>
      <c r="BQ133" s="1141"/>
      <c r="BR133" s="80" t="s">
        <v>141</v>
      </c>
      <c r="BS133" s="501"/>
      <c r="BT133" s="501"/>
      <c r="BU133" s="501"/>
      <c r="BV133" s="501"/>
      <c r="BW133" s="501"/>
      <c r="BX133" s="501"/>
      <c r="BY133" s="69"/>
      <c r="BZ133" s="419"/>
      <c r="CA133" s="419"/>
      <c r="CB133" s="419"/>
      <c r="CC133" s="419"/>
      <c r="CD133" s="419"/>
      <c r="CE133" s="419"/>
      <c r="CF133" s="419"/>
      <c r="CG133" s="419"/>
      <c r="CH133" s="419"/>
      <c r="CI133" s="419"/>
      <c r="CJ133" s="419"/>
      <c r="CK133" s="419"/>
      <c r="CL133" s="419"/>
      <c r="CM133" s="419"/>
      <c r="CN133" s="419"/>
      <c r="CO133" s="419"/>
      <c r="CP133" s="419"/>
      <c r="CQ133" s="419"/>
      <c r="CR133" s="419"/>
      <c r="CS133" s="419"/>
      <c r="CT133" s="419"/>
      <c r="CU133" s="419"/>
      <c r="CV133" s="419"/>
      <c r="CW133" s="419"/>
      <c r="CX133" s="419"/>
      <c r="CY133" s="419"/>
      <c r="CZ133" s="419"/>
    </row>
    <row r="134" s="387" customFormat="true" ht="12.75" x14ac:dyDescent="0.2">
      <c r="A134" s="407" t="s">
        <v>69</v>
      </c>
      <c r="B134" s="450"/>
      <c r="C134" s="492" t="s">
        <v>0</v>
      </c>
      <c r="D134" s="708" t="s">
        <v>1</v>
      </c>
      <c r="E134" s="708" t="s">
        <v>2</v>
      </c>
      <c r="F134" s="708" t="s">
        <v>3</v>
      </c>
      <c r="G134" s="709" t="s">
        <v>4</v>
      </c>
      <c r="H134" s="455" t="s">
        <v>0</v>
      </c>
      <c r="I134" s="710" t="s">
        <v>1</v>
      </c>
      <c r="J134" s="710" t="s">
        <v>2</v>
      </c>
      <c r="K134" s="710" t="s">
        <v>3</v>
      </c>
      <c r="L134" s="711" t="s">
        <v>4</v>
      </c>
      <c r="M134" s="456" t="s">
        <v>0</v>
      </c>
      <c r="N134" s="710" t="s">
        <v>1</v>
      </c>
      <c r="O134" s="710" t="s">
        <v>2</v>
      </c>
      <c r="P134" s="710" t="s">
        <v>3</v>
      </c>
      <c r="Q134" s="703" t="s">
        <v>4</v>
      </c>
      <c r="R134" s="455" t="s">
        <v>594</v>
      </c>
      <c r="S134" s="710" t="s">
        <v>595</v>
      </c>
      <c r="T134" s="710" t="s">
        <v>596</v>
      </c>
      <c r="U134" s="710" t="s">
        <v>597</v>
      </c>
      <c r="V134" s="710" t="s">
        <v>598</v>
      </c>
      <c r="W134" s="710" t="s">
        <v>599</v>
      </c>
      <c r="X134" s="711" t="s">
        <v>600</v>
      </c>
      <c r="Y134" s="512"/>
      <c r="Z134" s="512"/>
      <c r="AA134" s="512"/>
      <c r="AB134" s="512"/>
      <c r="AC134" s="512"/>
      <c r="AD134" s="512"/>
      <c r="AE134" s="512"/>
      <c r="AF134" s="512"/>
      <c r="AG134" s="512"/>
      <c r="AH134" s="512"/>
      <c r="AI134" s="512"/>
      <c r="AJ134" s="512"/>
      <c r="AK134" s="512"/>
      <c r="AL134" s="512"/>
      <c r="AM134" s="512"/>
      <c r="AN134" s="512"/>
      <c r="AO134" s="512"/>
      <c r="AP134" s="512"/>
      <c r="AQ134" s="512"/>
      <c r="AR134" s="512"/>
      <c r="AS134" s="512"/>
      <c r="AT134" s="512"/>
      <c r="AU134" s="512"/>
      <c r="AV134" s="512"/>
      <c r="AW134" s="512"/>
      <c r="AX134" s="512"/>
      <c r="AY134" s="512"/>
      <c r="AZ134" s="252"/>
      <c r="BA134" s="407" t="s">
        <v>117</v>
      </c>
      <c r="BB134" s="406"/>
      <c r="BC134" s="531" t="s">
        <v>0</v>
      </c>
      <c r="BD134" s="671" t="s">
        <v>1</v>
      </c>
      <c r="BE134" s="671" t="s">
        <v>2</v>
      </c>
      <c r="BF134" s="671" t="s">
        <v>3</v>
      </c>
      <c r="BG134" s="532" t="s">
        <v>4</v>
      </c>
      <c r="BH134" s="531" t="s">
        <v>0</v>
      </c>
      <c r="BI134" s="671" t="s">
        <v>1</v>
      </c>
      <c r="BJ134" s="671" t="s">
        <v>2</v>
      </c>
      <c r="BK134" s="671" t="s">
        <v>3</v>
      </c>
      <c r="BL134" s="532" t="s">
        <v>4</v>
      </c>
      <c r="BM134" s="531" t="s">
        <v>0</v>
      </c>
      <c r="BN134" s="671" t="s">
        <v>1</v>
      </c>
      <c r="BO134" s="671" t="s">
        <v>2</v>
      </c>
      <c r="BP134" s="671" t="s">
        <v>3</v>
      </c>
      <c r="BQ134" s="532" t="s">
        <v>4</v>
      </c>
      <c r="BR134" s="531" t="s">
        <v>594</v>
      </c>
      <c r="BS134" s="671" t="s">
        <v>595</v>
      </c>
      <c r="BT134" s="671" t="s">
        <v>596</v>
      </c>
      <c r="BU134" s="671" t="s">
        <v>597</v>
      </c>
      <c r="BV134" s="671" t="s">
        <v>598</v>
      </c>
      <c r="BW134" s="671" t="s">
        <v>599</v>
      </c>
      <c r="BX134" s="672" t="s">
        <v>600</v>
      </c>
      <c r="BY134" s="251"/>
      <c r="BZ134" s="251"/>
      <c r="CA134" s="251"/>
      <c r="CB134" s="251"/>
      <c r="CC134" s="251"/>
      <c r="CD134" s="251"/>
      <c r="CE134" s="251"/>
      <c r="CF134" s="251"/>
      <c r="CG134" s="251"/>
      <c r="CH134" s="251"/>
      <c r="CI134" s="251"/>
      <c r="CJ134" s="251"/>
      <c r="CK134" s="251"/>
      <c r="CL134" s="251"/>
      <c r="CM134" s="251"/>
      <c r="CN134" s="251"/>
      <c r="CO134" s="251"/>
      <c r="CP134" s="251"/>
      <c r="CQ134" s="251"/>
      <c r="CR134" s="251"/>
      <c r="CS134" s="251"/>
      <c r="CT134" s="251"/>
      <c r="CU134" s="251"/>
      <c r="CV134" s="251"/>
      <c r="CW134" s="251"/>
      <c r="CX134" s="251"/>
      <c r="CY134" s="251"/>
      <c r="CZ134" s="251"/>
    </row>
    <row r="135" s="387" customFormat="true" ht="15" customHeight="true" x14ac:dyDescent="0.2">
      <c r="A135" s="1158" t="s">
        <v>45</v>
      </c>
      <c r="B135" s="452" t="s">
        <v>44</v>
      </c>
      <c r="C135" s="200">
        <v>5.1662276980587923E-2</v>
      </c>
      <c r="D135" s="199">
        <v>0.41510277046609118</v>
      </c>
      <c r="E135" s="199">
        <v>0.67520044240356825</v>
      </c>
      <c r="F135" s="199">
        <v>6.9670399194062007</v>
      </c>
      <c r="G135" s="198">
        <v>25.802576820538871</v>
      </c>
      <c r="H135" s="197">
        <v>0.37194576225900489</v>
      </c>
      <c r="I135" s="199">
        <v>0.81223377008332065</v>
      </c>
      <c r="J135" s="199">
        <v>3.7588177835480816</v>
      </c>
      <c r="K135" s="199">
        <v>18.54069058710607</v>
      </c>
      <c r="L135" s="196">
        <v>32.398362359657312</v>
      </c>
      <c r="M135" s="200">
        <v>7.6010971175988373E-2</v>
      </c>
      <c r="N135" s="199">
        <v>0.10253553871487142</v>
      </c>
      <c r="O135" s="199">
        <v>0.2310609020439382</v>
      </c>
      <c r="P135" s="199">
        <v>6.3168048330581983E-2</v>
      </c>
      <c r="Q135" s="198">
        <v>0.67447956894775585</v>
      </c>
      <c r="R135" s="197">
        <v>1.2136326474186525</v>
      </c>
      <c r="S135" s="199">
        <v>0.42076094346407161</v>
      </c>
      <c r="T135" s="199">
        <v>29.452821994787399</v>
      </c>
      <c r="U135" s="199">
        <v>0.84343164635706214</v>
      </c>
      <c r="V135" s="199">
        <v>2.7576692896816621</v>
      </c>
      <c r="W135" s="199">
        <v>0.11288491842968383</v>
      </c>
      <c r="X135" s="196">
        <v>0.56336012772690935</v>
      </c>
      <c r="Y135" s="512"/>
      <c r="Z135" s="512"/>
      <c r="AA135" s="512"/>
      <c r="AB135" s="512"/>
      <c r="AC135" s="512"/>
      <c r="AD135" s="512"/>
      <c r="AE135" s="512"/>
      <c r="AF135" s="512"/>
      <c r="AG135" s="512"/>
      <c r="AH135" s="512"/>
      <c r="AI135" s="512"/>
      <c r="AJ135" s="512"/>
      <c r="AK135" s="512"/>
      <c r="AL135" s="512"/>
      <c r="AM135" s="512"/>
      <c r="AN135" s="512"/>
      <c r="AO135" s="512"/>
      <c r="AP135" s="512"/>
      <c r="AQ135" s="512"/>
      <c r="AR135" s="512"/>
      <c r="AS135" s="512"/>
      <c r="AT135" s="512"/>
      <c r="AU135" s="512"/>
      <c r="AV135" s="512"/>
      <c r="AW135" s="512"/>
      <c r="AX135" s="512"/>
      <c r="AY135" s="512"/>
      <c r="AZ135" s="252"/>
      <c r="BA135" s="1144" t="s">
        <v>45</v>
      </c>
      <c r="BB135" s="699" t="s">
        <v>44</v>
      </c>
      <c r="BC135" s="128" t="s">
        <v>35</v>
      </c>
      <c r="BD135" s="124" t="s">
        <v>35</v>
      </c>
      <c r="BE135" s="124" t="s">
        <v>35</v>
      </c>
      <c r="BF135" s="124" t="s">
        <v>35</v>
      </c>
      <c r="BG135" s="119" t="s">
        <v>35</v>
      </c>
      <c r="BH135" s="128" t="s">
        <v>35</v>
      </c>
      <c r="BI135" s="124" t="s">
        <v>35</v>
      </c>
      <c r="BJ135" s="124" t="s">
        <v>35</v>
      </c>
      <c r="BK135" s="124" t="s">
        <v>35</v>
      </c>
      <c r="BL135" s="119" t="s">
        <v>35</v>
      </c>
      <c r="BM135" s="128" t="s">
        <v>35</v>
      </c>
      <c r="BN135" s="124" t="s">
        <v>35</v>
      </c>
      <c r="BO135" s="124" t="s">
        <v>35</v>
      </c>
      <c r="BP135" s="124" t="s">
        <v>35</v>
      </c>
      <c r="BQ135" s="119" t="s">
        <v>35</v>
      </c>
      <c r="BR135" s="128" t="s">
        <v>35</v>
      </c>
      <c r="BS135" s="124" t="s">
        <v>35</v>
      </c>
      <c r="BT135" s="124" t="s">
        <v>35</v>
      </c>
      <c r="BU135" s="124" t="s">
        <v>35</v>
      </c>
      <c r="BV135" s="124" t="s">
        <v>35</v>
      </c>
      <c r="BW135" s="124" t="s">
        <v>35</v>
      </c>
      <c r="BX135" s="113" t="s">
        <v>35</v>
      </c>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row>
    <row r="136" s="387" customFormat="true" ht="15" customHeight="true" x14ac:dyDescent="0.2">
      <c r="A136" s="1145"/>
      <c r="B136" s="453" t="s">
        <v>43</v>
      </c>
      <c r="C136" s="195">
        <v>43.352978775705388</v>
      </c>
      <c r="D136" s="194">
        <v>44.537800860781232</v>
      </c>
      <c r="E136" s="194">
        <v>44.10386361003529</v>
      </c>
      <c r="F136" s="194">
        <v>64.612790096077148</v>
      </c>
      <c r="G136" s="193">
        <v>66.891892251778572</v>
      </c>
      <c r="H136" s="192">
        <v>43.124192170673751</v>
      </c>
      <c r="I136" s="194">
        <v>46.668125599978929</v>
      </c>
      <c r="J136" s="194">
        <v>58.541021149108452</v>
      </c>
      <c r="K136" s="194">
        <v>68.430750371074623</v>
      </c>
      <c r="L136" s="191">
        <v>64.197257908886229</v>
      </c>
      <c r="M136" s="195">
        <v>41.079550004470875</v>
      </c>
      <c r="N136" s="194">
        <v>47.727961331219568</v>
      </c>
      <c r="O136" s="194">
        <v>42.078495416883406</v>
      </c>
      <c r="P136" s="194">
        <v>40.134580474567116</v>
      </c>
      <c r="Q136" s="193">
        <v>66.422705996067705</v>
      </c>
      <c r="R136" s="192">
        <v>58.948717125426661</v>
      </c>
      <c r="S136" s="194">
        <v>32.208628148929336</v>
      </c>
      <c r="T136" s="194">
        <v>48.663256980929049</v>
      </c>
      <c r="U136" s="194">
        <v>68.446219340946683</v>
      </c>
      <c r="V136" s="194">
        <v>65.212662027016137</v>
      </c>
      <c r="W136" s="194">
        <v>36.258236220005479</v>
      </c>
      <c r="X136" s="191">
        <v>70.304294759225712</v>
      </c>
      <c r="Y136" s="512"/>
      <c r="Z136" s="512"/>
      <c r="AA136" s="512"/>
      <c r="AB136" s="512"/>
      <c r="AC136" s="512"/>
      <c r="AD136" s="512"/>
      <c r="AE136" s="512"/>
      <c r="AF136" s="512"/>
      <c r="AG136" s="512"/>
      <c r="AH136" s="512"/>
      <c r="AI136" s="512"/>
      <c r="AJ136" s="512"/>
      <c r="AK136" s="512"/>
      <c r="AL136" s="512"/>
      <c r="AM136" s="512"/>
      <c r="AN136" s="512"/>
      <c r="AO136" s="512"/>
      <c r="AP136" s="512"/>
      <c r="AQ136" s="512"/>
      <c r="AR136" s="512"/>
      <c r="AS136" s="512"/>
      <c r="AT136" s="512"/>
      <c r="AU136" s="512"/>
      <c r="AV136" s="512"/>
      <c r="AW136" s="512"/>
      <c r="AX136" s="512"/>
      <c r="AY136" s="512"/>
      <c r="AZ136" s="252"/>
      <c r="BA136" s="1136"/>
      <c r="BB136" s="697" t="s">
        <v>43</v>
      </c>
      <c r="BC136" s="127" t="s">
        <v>35</v>
      </c>
      <c r="BD136" s="123" t="s">
        <v>35</v>
      </c>
      <c r="BE136" s="123" t="s">
        <v>35</v>
      </c>
      <c r="BF136" s="123" t="s">
        <v>35</v>
      </c>
      <c r="BG136" s="118" t="s">
        <v>35</v>
      </c>
      <c r="BH136" s="127" t="s">
        <v>35</v>
      </c>
      <c r="BI136" s="123" t="s">
        <v>35</v>
      </c>
      <c r="BJ136" s="123" t="s">
        <v>35</v>
      </c>
      <c r="BK136" s="123" t="s">
        <v>35</v>
      </c>
      <c r="BL136" s="118" t="s">
        <v>35</v>
      </c>
      <c r="BM136" s="127" t="s">
        <v>35</v>
      </c>
      <c r="BN136" s="123" t="s">
        <v>35</v>
      </c>
      <c r="BO136" s="123" t="s">
        <v>35</v>
      </c>
      <c r="BP136" s="123" t="s">
        <v>35</v>
      </c>
      <c r="BQ136" s="118" t="s">
        <v>35</v>
      </c>
      <c r="BR136" s="127" t="s">
        <v>35</v>
      </c>
      <c r="BS136" s="123" t="s">
        <v>35</v>
      </c>
      <c r="BT136" s="123" t="s">
        <v>35</v>
      </c>
      <c r="BU136" s="123" t="s">
        <v>35</v>
      </c>
      <c r="BV136" s="123" t="s">
        <v>35</v>
      </c>
      <c r="BW136" s="123" t="s">
        <v>35</v>
      </c>
      <c r="BX136" s="112" t="s">
        <v>35</v>
      </c>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row>
    <row r="137" s="387" customFormat="true" ht="15" customHeight="true" x14ac:dyDescent="0.2">
      <c r="A137" s="1145"/>
      <c r="B137" s="453" t="s">
        <v>42</v>
      </c>
      <c r="C137" s="195">
        <v>38.288699322979447</v>
      </c>
      <c r="D137" s="194">
        <v>26.841720605810437</v>
      </c>
      <c r="E137" s="194">
        <v>26.876472220385526</v>
      </c>
      <c r="F137" s="194">
        <v>17.821711930668425</v>
      </c>
      <c r="G137" s="193">
        <v>5.1638125168999913</v>
      </c>
      <c r="H137" s="192">
        <v>32.724654145712513</v>
      </c>
      <c r="I137" s="194">
        <v>27.39446219719698</v>
      </c>
      <c r="J137" s="194">
        <v>22.67712114151902</v>
      </c>
      <c r="K137" s="194">
        <v>9.6552164649856724</v>
      </c>
      <c r="L137" s="191">
        <v>2.025891607328663</v>
      </c>
      <c r="M137" s="195">
        <v>44.281300862447473</v>
      </c>
      <c r="N137" s="194">
        <v>32.206699331845897</v>
      </c>
      <c r="O137" s="194">
        <v>21.822922737316215</v>
      </c>
      <c r="P137" s="194">
        <v>27.955737169764848</v>
      </c>
      <c r="Q137" s="193">
        <v>19.331423857138489</v>
      </c>
      <c r="R137" s="192">
        <v>27.801956528311077</v>
      </c>
      <c r="S137" s="194">
        <v>18.762533659276261</v>
      </c>
      <c r="T137" s="194">
        <v>14.25938555282065</v>
      </c>
      <c r="U137" s="194">
        <v>26.496853857375175</v>
      </c>
      <c r="V137" s="194">
        <v>19.401504396949353</v>
      </c>
      <c r="W137" s="194">
        <v>59.042702984103911</v>
      </c>
      <c r="X137" s="191">
        <v>22.973631751294068</v>
      </c>
      <c r="Y137" s="512"/>
      <c r="Z137" s="512"/>
      <c r="AA137" s="512"/>
      <c r="AB137" s="512"/>
      <c r="AC137" s="512"/>
      <c r="AD137" s="512"/>
      <c r="AE137" s="512"/>
      <c r="AF137" s="512"/>
      <c r="AG137" s="512"/>
      <c r="AH137" s="512"/>
      <c r="AI137" s="512"/>
      <c r="AJ137" s="512"/>
      <c r="AK137" s="512"/>
      <c r="AL137" s="512"/>
      <c r="AM137" s="512"/>
      <c r="AN137" s="512"/>
      <c r="AO137" s="512"/>
      <c r="AP137" s="512"/>
      <c r="AQ137" s="512"/>
      <c r="AR137" s="512"/>
      <c r="AS137" s="512"/>
      <c r="AT137" s="512"/>
      <c r="AU137" s="512"/>
      <c r="AV137" s="512"/>
      <c r="AW137" s="512"/>
      <c r="AX137" s="512"/>
      <c r="AY137" s="512"/>
      <c r="AZ137" s="252"/>
      <c r="BA137" s="1136"/>
      <c r="BB137" s="697" t="s">
        <v>42</v>
      </c>
      <c r="BC137" s="127" t="s">
        <v>35</v>
      </c>
      <c r="BD137" s="123" t="s">
        <v>35</v>
      </c>
      <c r="BE137" s="123" t="s">
        <v>35</v>
      </c>
      <c r="BF137" s="123" t="s">
        <v>35</v>
      </c>
      <c r="BG137" s="118" t="s">
        <v>35</v>
      </c>
      <c r="BH137" s="127" t="s">
        <v>35</v>
      </c>
      <c r="BI137" s="123" t="s">
        <v>35</v>
      </c>
      <c r="BJ137" s="123" t="s">
        <v>35</v>
      </c>
      <c r="BK137" s="123" t="s">
        <v>35</v>
      </c>
      <c r="BL137" s="118" t="s">
        <v>35</v>
      </c>
      <c r="BM137" s="127" t="s">
        <v>35</v>
      </c>
      <c r="BN137" s="123" t="s">
        <v>35</v>
      </c>
      <c r="BO137" s="123" t="s">
        <v>35</v>
      </c>
      <c r="BP137" s="123" t="s">
        <v>35</v>
      </c>
      <c r="BQ137" s="118" t="s">
        <v>35</v>
      </c>
      <c r="BR137" s="127" t="s">
        <v>35</v>
      </c>
      <c r="BS137" s="123" t="s">
        <v>35</v>
      </c>
      <c r="BT137" s="123" t="s">
        <v>35</v>
      </c>
      <c r="BU137" s="123" t="s">
        <v>35</v>
      </c>
      <c r="BV137" s="123" t="s">
        <v>35</v>
      </c>
      <c r="BW137" s="123" t="s">
        <v>35</v>
      </c>
      <c r="BX137" s="112" t="s">
        <v>35</v>
      </c>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row>
    <row r="138" s="387" customFormat="true" ht="15" customHeight="true" x14ac:dyDescent="0.2">
      <c r="A138" s="1145"/>
      <c r="B138" s="453" t="s">
        <v>41</v>
      </c>
      <c r="C138" s="195">
        <v>2.1992725616746323</v>
      </c>
      <c r="D138" s="194">
        <v>1.6917050988705167</v>
      </c>
      <c r="E138" s="194">
        <v>0.88945621355157511</v>
      </c>
      <c r="F138" s="194">
        <v>1.087561346434353</v>
      </c>
      <c r="G138" s="193">
        <v>1.3950117918008935</v>
      </c>
      <c r="H138" s="192">
        <v>2.7334503430617993</v>
      </c>
      <c r="I138" s="194">
        <v>1.0264582250163332</v>
      </c>
      <c r="J138" s="194">
        <v>1.5161008552482282</v>
      </c>
      <c r="K138" s="194">
        <v>1.652530618152239</v>
      </c>
      <c r="L138" s="191">
        <v>1.2475508275297627</v>
      </c>
      <c r="M138" s="195">
        <v>1.9590041146572363</v>
      </c>
      <c r="N138" s="194">
        <v>1.7737993379045569</v>
      </c>
      <c r="O138" s="194">
        <v>0.92504235541680591</v>
      </c>
      <c r="P138" s="194">
        <v>0.38106069284386096</v>
      </c>
      <c r="Q138" s="193">
        <v>0.86416949099124096</v>
      </c>
      <c r="R138" s="192">
        <v>2.7682108832413723</v>
      </c>
      <c r="S138" s="194">
        <v>0.23544794183599704</v>
      </c>
      <c r="T138" s="194">
        <v>2.3640508795244766</v>
      </c>
      <c r="U138" s="194">
        <v>1.1791951415948263</v>
      </c>
      <c r="V138" s="194">
        <v>1.0215920641347707</v>
      </c>
      <c r="W138" s="194">
        <v>0.72980285937508971</v>
      </c>
      <c r="X138" s="191">
        <v>1.4363119373271056</v>
      </c>
      <c r="Y138" s="512"/>
      <c r="Z138" s="512"/>
      <c r="AA138" s="512"/>
      <c r="AB138" s="512"/>
      <c r="AC138" s="512"/>
      <c r="AD138" s="512"/>
      <c r="AE138" s="512"/>
      <c r="AF138" s="512"/>
      <c r="AG138" s="512"/>
      <c r="AH138" s="512"/>
      <c r="AI138" s="512"/>
      <c r="AJ138" s="512"/>
      <c r="AK138" s="512"/>
      <c r="AL138" s="512"/>
      <c r="AM138" s="512"/>
      <c r="AN138" s="512"/>
      <c r="AO138" s="512"/>
      <c r="AP138" s="512"/>
      <c r="AQ138" s="512"/>
      <c r="AR138" s="512"/>
      <c r="AS138" s="512"/>
      <c r="AT138" s="512"/>
      <c r="AU138" s="512"/>
      <c r="AV138" s="512"/>
      <c r="AW138" s="512"/>
      <c r="AX138" s="512"/>
      <c r="AY138" s="512"/>
      <c r="AZ138" s="252"/>
      <c r="BA138" s="1136"/>
      <c r="BB138" s="697" t="s">
        <v>41</v>
      </c>
      <c r="BC138" s="127" t="s">
        <v>35</v>
      </c>
      <c r="BD138" s="123" t="s">
        <v>35</v>
      </c>
      <c r="BE138" s="123" t="s">
        <v>35</v>
      </c>
      <c r="BF138" s="123" t="s">
        <v>35</v>
      </c>
      <c r="BG138" s="118" t="s">
        <v>35</v>
      </c>
      <c r="BH138" s="127" t="s">
        <v>35</v>
      </c>
      <c r="BI138" s="123" t="s">
        <v>35</v>
      </c>
      <c r="BJ138" s="123" t="s">
        <v>35</v>
      </c>
      <c r="BK138" s="123" t="s">
        <v>35</v>
      </c>
      <c r="BL138" s="118" t="s">
        <v>35</v>
      </c>
      <c r="BM138" s="127" t="s">
        <v>35</v>
      </c>
      <c r="BN138" s="123" t="s">
        <v>35</v>
      </c>
      <c r="BO138" s="123" t="s">
        <v>35</v>
      </c>
      <c r="BP138" s="123" t="s">
        <v>35</v>
      </c>
      <c r="BQ138" s="118" t="s">
        <v>35</v>
      </c>
      <c r="BR138" s="127" t="s">
        <v>35</v>
      </c>
      <c r="BS138" s="123" t="s">
        <v>35</v>
      </c>
      <c r="BT138" s="123" t="s">
        <v>35</v>
      </c>
      <c r="BU138" s="123" t="s">
        <v>35</v>
      </c>
      <c r="BV138" s="123" t="s">
        <v>35</v>
      </c>
      <c r="BW138" s="123" t="s">
        <v>35</v>
      </c>
      <c r="BX138" s="112" t="s">
        <v>35</v>
      </c>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row>
    <row r="139" s="387" customFormat="true" ht="15" customHeight="true" x14ac:dyDescent="0.2">
      <c r="A139" s="1145"/>
      <c r="B139" s="453" t="s">
        <v>19</v>
      </c>
      <c r="C139" s="195">
        <v>16.107387062659875</v>
      </c>
      <c r="D139" s="194">
        <v>26.513670664071597</v>
      </c>
      <c r="E139" s="194">
        <v>27.455007513624036</v>
      </c>
      <c r="F139" s="194">
        <v>9.5108967074140462</v>
      </c>
      <c r="G139" s="193">
        <v>0.74670661898168833</v>
      </c>
      <c r="H139" s="192">
        <v>21.04575757829253</v>
      </c>
      <c r="I139" s="194">
        <v>24.098720207724202</v>
      </c>
      <c r="J139" s="194">
        <v>13.506939070576276</v>
      </c>
      <c r="K139" s="194">
        <v>1.7208119586815203</v>
      </c>
      <c r="L139" s="191">
        <v>0.13093729659831044</v>
      </c>
      <c r="M139" s="195">
        <v>12.604134047248532</v>
      </c>
      <c r="N139" s="194">
        <v>18.189004460315385</v>
      </c>
      <c r="O139" s="194">
        <v>34.942478588339718</v>
      </c>
      <c r="P139" s="194">
        <v>31.465453614493683</v>
      </c>
      <c r="Q139" s="193">
        <v>12.707221086854858</v>
      </c>
      <c r="R139" s="192">
        <v>9.2674828156021096</v>
      </c>
      <c r="S139" s="194">
        <v>48.372629306494218</v>
      </c>
      <c r="T139" s="194">
        <v>5.2604845919383489</v>
      </c>
      <c r="U139" s="194">
        <v>3.0343000137263774</v>
      </c>
      <c r="V139" s="194">
        <v>11.606572222218068</v>
      </c>
      <c r="W139" s="194">
        <v>3.8563730180862827</v>
      </c>
      <c r="X139" s="191">
        <v>4.7224014244263159</v>
      </c>
      <c r="Y139" s="512"/>
      <c r="Z139" s="512"/>
      <c r="AA139" s="512"/>
      <c r="AB139" s="512"/>
      <c r="AC139" s="512"/>
      <c r="AD139" s="512"/>
      <c r="AE139" s="512"/>
      <c r="AF139" s="512"/>
      <c r="AG139" s="512"/>
      <c r="AH139" s="512"/>
      <c r="AI139" s="512"/>
      <c r="AJ139" s="512"/>
      <c r="AK139" s="512"/>
      <c r="AL139" s="512"/>
      <c r="AM139" s="512"/>
      <c r="AN139" s="512"/>
      <c r="AO139" s="512"/>
      <c r="AP139" s="512"/>
      <c r="AQ139" s="512"/>
      <c r="AR139" s="512"/>
      <c r="AS139" s="512"/>
      <c r="AT139" s="512"/>
      <c r="AU139" s="512"/>
      <c r="AV139" s="512"/>
      <c r="AW139" s="512"/>
      <c r="AX139" s="512"/>
      <c r="AY139" s="512"/>
      <c r="AZ139" s="252"/>
      <c r="BA139" s="1136"/>
      <c r="BB139" s="697" t="s">
        <v>19</v>
      </c>
      <c r="BC139" s="127" t="s">
        <v>35</v>
      </c>
      <c r="BD139" s="123" t="s">
        <v>35</v>
      </c>
      <c r="BE139" s="123" t="s">
        <v>35</v>
      </c>
      <c r="BF139" s="123" t="s">
        <v>35</v>
      </c>
      <c r="BG139" s="118" t="s">
        <v>35</v>
      </c>
      <c r="BH139" s="127" t="s">
        <v>35</v>
      </c>
      <c r="BI139" s="123" t="s">
        <v>35</v>
      </c>
      <c r="BJ139" s="123" t="s">
        <v>35</v>
      </c>
      <c r="BK139" s="123" t="s">
        <v>35</v>
      </c>
      <c r="BL139" s="118" t="s">
        <v>35</v>
      </c>
      <c r="BM139" s="127" t="s">
        <v>35</v>
      </c>
      <c r="BN139" s="123" t="s">
        <v>35</v>
      </c>
      <c r="BO139" s="123" t="s">
        <v>35</v>
      </c>
      <c r="BP139" s="123" t="s">
        <v>35</v>
      </c>
      <c r="BQ139" s="118" t="s">
        <v>35</v>
      </c>
      <c r="BR139" s="127" t="s">
        <v>35</v>
      </c>
      <c r="BS139" s="123" t="s">
        <v>35</v>
      </c>
      <c r="BT139" s="123" t="s">
        <v>35</v>
      </c>
      <c r="BU139" s="123" t="s">
        <v>35</v>
      </c>
      <c r="BV139" s="123" t="s">
        <v>35</v>
      </c>
      <c r="BW139" s="123" t="s">
        <v>35</v>
      </c>
      <c r="BX139" s="112" t="s">
        <v>35</v>
      </c>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row>
    <row r="140" s="382" customFormat="true" ht="15" customHeight="true" x14ac:dyDescent="0.2">
      <c r="A140" s="1145" t="s">
        <v>107</v>
      </c>
      <c r="B140" s="453" t="s">
        <v>64</v>
      </c>
      <c r="C140" s="143" t="s">
        <v>35</v>
      </c>
      <c r="D140" s="140" t="s">
        <v>35</v>
      </c>
      <c r="E140" s="140" t="s">
        <v>35</v>
      </c>
      <c r="F140" s="140" t="s">
        <v>35</v>
      </c>
      <c r="G140" s="137" t="s">
        <v>35</v>
      </c>
      <c r="H140" s="134" t="s">
        <v>35</v>
      </c>
      <c r="I140" s="140" t="s">
        <v>35</v>
      </c>
      <c r="J140" s="140" t="s">
        <v>35</v>
      </c>
      <c r="K140" s="140" t="s">
        <v>35</v>
      </c>
      <c r="L140" s="131" t="s">
        <v>35</v>
      </c>
      <c r="M140" s="143" t="s">
        <v>35</v>
      </c>
      <c r="N140" s="140" t="s">
        <v>35</v>
      </c>
      <c r="O140" s="140" t="s">
        <v>35</v>
      </c>
      <c r="P140" s="140" t="s">
        <v>35</v>
      </c>
      <c r="Q140" s="137" t="s">
        <v>35</v>
      </c>
      <c r="R140" s="134" t="s">
        <v>35</v>
      </c>
      <c r="S140" s="140" t="s">
        <v>35</v>
      </c>
      <c r="T140" s="140" t="s">
        <v>35</v>
      </c>
      <c r="U140" s="140" t="s">
        <v>35</v>
      </c>
      <c r="V140" s="140" t="s">
        <v>35</v>
      </c>
      <c r="W140" s="140" t="s">
        <v>35</v>
      </c>
      <c r="X140" s="131" t="s">
        <v>35</v>
      </c>
      <c r="Y140" s="71"/>
      <c r="Z140" s="71"/>
      <c r="AA140" s="71"/>
      <c r="AB140" s="71"/>
      <c r="AC140" s="71"/>
      <c r="AD140" s="71"/>
      <c r="AE140" s="71"/>
      <c r="AF140" s="71"/>
      <c r="AG140" s="71"/>
      <c r="AH140" s="71"/>
      <c r="AI140" s="71"/>
      <c r="AJ140" s="71"/>
      <c r="AK140" s="71"/>
      <c r="AL140" s="71"/>
      <c r="AM140" s="71"/>
      <c r="AN140" s="71"/>
      <c r="AO140" s="71"/>
      <c r="AP140" s="71"/>
      <c r="AQ140" s="71"/>
      <c r="AR140" s="71"/>
      <c r="AS140" s="71"/>
      <c r="AT140" s="71"/>
      <c r="AU140" s="71"/>
      <c r="AV140" s="71"/>
      <c r="AW140" s="71"/>
      <c r="AX140" s="71"/>
      <c r="AY140" s="71"/>
      <c r="AZ140" s="419"/>
      <c r="BA140" s="1136" t="s">
        <v>107</v>
      </c>
      <c r="BB140" s="697" t="s">
        <v>64</v>
      </c>
      <c r="BC140" s="127" t="s">
        <v>35</v>
      </c>
      <c r="BD140" s="123" t="s">
        <v>35</v>
      </c>
      <c r="BE140" s="123" t="s">
        <v>35</v>
      </c>
      <c r="BF140" s="123" t="s">
        <v>35</v>
      </c>
      <c r="BG140" s="118" t="s">
        <v>35</v>
      </c>
      <c r="BH140" s="127" t="s">
        <v>35</v>
      </c>
      <c r="BI140" s="123" t="s">
        <v>35</v>
      </c>
      <c r="BJ140" s="123" t="s">
        <v>35</v>
      </c>
      <c r="BK140" s="123" t="s">
        <v>35</v>
      </c>
      <c r="BL140" s="118" t="s">
        <v>35</v>
      </c>
      <c r="BM140" s="127" t="s">
        <v>35</v>
      </c>
      <c r="BN140" s="123" t="s">
        <v>35</v>
      </c>
      <c r="BO140" s="123" t="s">
        <v>35</v>
      </c>
      <c r="BP140" s="123" t="s">
        <v>35</v>
      </c>
      <c r="BQ140" s="118" t="s">
        <v>35</v>
      </c>
      <c r="BR140" s="127" t="s">
        <v>35</v>
      </c>
      <c r="BS140" s="123" t="s">
        <v>35</v>
      </c>
      <c r="BT140" s="123" t="s">
        <v>35</v>
      </c>
      <c r="BU140" s="123" t="s">
        <v>35</v>
      </c>
      <c r="BV140" s="123" t="s">
        <v>35</v>
      </c>
      <c r="BW140" s="123" t="s">
        <v>35</v>
      </c>
      <c r="BX140" s="112" t="s">
        <v>35</v>
      </c>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row>
    <row r="141" s="382" customFormat="true" ht="15" customHeight="true" x14ac:dyDescent="0.2">
      <c r="A141" s="1145"/>
      <c r="B141" s="453" t="s">
        <v>65</v>
      </c>
      <c r="C141" s="143" t="s">
        <v>35</v>
      </c>
      <c r="D141" s="140" t="s">
        <v>35</v>
      </c>
      <c r="E141" s="140" t="s">
        <v>35</v>
      </c>
      <c r="F141" s="140" t="s">
        <v>35</v>
      </c>
      <c r="G141" s="137" t="s">
        <v>35</v>
      </c>
      <c r="H141" s="134" t="s">
        <v>35</v>
      </c>
      <c r="I141" s="140" t="s">
        <v>35</v>
      </c>
      <c r="J141" s="140" t="s">
        <v>35</v>
      </c>
      <c r="K141" s="140" t="s">
        <v>35</v>
      </c>
      <c r="L141" s="131" t="s">
        <v>35</v>
      </c>
      <c r="M141" s="143" t="s">
        <v>35</v>
      </c>
      <c r="N141" s="140" t="s">
        <v>35</v>
      </c>
      <c r="O141" s="140" t="s">
        <v>35</v>
      </c>
      <c r="P141" s="140" t="s">
        <v>35</v>
      </c>
      <c r="Q141" s="137" t="s">
        <v>35</v>
      </c>
      <c r="R141" s="134" t="s">
        <v>35</v>
      </c>
      <c r="S141" s="140" t="s">
        <v>35</v>
      </c>
      <c r="T141" s="140" t="s">
        <v>35</v>
      </c>
      <c r="U141" s="140" t="s">
        <v>35</v>
      </c>
      <c r="V141" s="140" t="s">
        <v>35</v>
      </c>
      <c r="W141" s="140" t="s">
        <v>35</v>
      </c>
      <c r="X141" s="131" t="s">
        <v>35</v>
      </c>
      <c r="Y141" s="71"/>
      <c r="Z141" s="71"/>
      <c r="AA141" s="71"/>
      <c r="AB141" s="71"/>
      <c r="AC141" s="71"/>
      <c r="AD141" s="71"/>
      <c r="AE141" s="71"/>
      <c r="AF141" s="71"/>
      <c r="AG141" s="71"/>
      <c r="AH141" s="71"/>
      <c r="AI141" s="71"/>
      <c r="AJ141" s="71"/>
      <c r="AK141" s="71"/>
      <c r="AL141" s="71"/>
      <c r="AM141" s="71"/>
      <c r="AN141" s="71"/>
      <c r="AO141" s="71"/>
      <c r="AP141" s="71"/>
      <c r="AQ141" s="71"/>
      <c r="AR141" s="71"/>
      <c r="AS141" s="71"/>
      <c r="AT141" s="71"/>
      <c r="AU141" s="71"/>
      <c r="AV141" s="71"/>
      <c r="AW141" s="71"/>
      <c r="AX141" s="71"/>
      <c r="AY141" s="71"/>
      <c r="AZ141" s="419"/>
      <c r="BA141" s="1136"/>
      <c r="BB141" s="697" t="s">
        <v>65</v>
      </c>
      <c r="BC141" s="127" t="s">
        <v>35</v>
      </c>
      <c r="BD141" s="123" t="s">
        <v>35</v>
      </c>
      <c r="BE141" s="123" t="s">
        <v>35</v>
      </c>
      <c r="BF141" s="123" t="s">
        <v>35</v>
      </c>
      <c r="BG141" s="118" t="s">
        <v>35</v>
      </c>
      <c r="BH141" s="127" t="s">
        <v>35</v>
      </c>
      <c r="BI141" s="123" t="s">
        <v>35</v>
      </c>
      <c r="BJ141" s="123" t="s">
        <v>35</v>
      </c>
      <c r="BK141" s="123" t="s">
        <v>35</v>
      </c>
      <c r="BL141" s="118" t="s">
        <v>35</v>
      </c>
      <c r="BM141" s="127" t="s">
        <v>35</v>
      </c>
      <c r="BN141" s="123" t="s">
        <v>35</v>
      </c>
      <c r="BO141" s="123" t="s">
        <v>35</v>
      </c>
      <c r="BP141" s="123" t="s">
        <v>35</v>
      </c>
      <c r="BQ141" s="118" t="s">
        <v>35</v>
      </c>
      <c r="BR141" s="127" t="s">
        <v>35</v>
      </c>
      <c r="BS141" s="123" t="s">
        <v>35</v>
      </c>
      <c r="BT141" s="123" t="s">
        <v>35</v>
      </c>
      <c r="BU141" s="123" t="s">
        <v>35</v>
      </c>
      <c r="BV141" s="123" t="s">
        <v>35</v>
      </c>
      <c r="BW141" s="123" t="s">
        <v>35</v>
      </c>
      <c r="BX141" s="112" t="s">
        <v>35</v>
      </c>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row>
    <row r="142" s="382" customFormat="true" ht="15" customHeight="true" x14ac:dyDescent="0.2">
      <c r="A142" s="1145"/>
      <c r="B142" s="453" t="s">
        <v>66</v>
      </c>
      <c r="C142" s="143" t="s">
        <v>35</v>
      </c>
      <c r="D142" s="140" t="s">
        <v>35</v>
      </c>
      <c r="E142" s="140" t="s">
        <v>35</v>
      </c>
      <c r="F142" s="140" t="s">
        <v>35</v>
      </c>
      <c r="G142" s="137" t="s">
        <v>35</v>
      </c>
      <c r="H142" s="134" t="s">
        <v>35</v>
      </c>
      <c r="I142" s="140" t="s">
        <v>35</v>
      </c>
      <c r="J142" s="140" t="s">
        <v>35</v>
      </c>
      <c r="K142" s="140" t="s">
        <v>35</v>
      </c>
      <c r="L142" s="131" t="s">
        <v>35</v>
      </c>
      <c r="M142" s="143" t="s">
        <v>35</v>
      </c>
      <c r="N142" s="140" t="s">
        <v>35</v>
      </c>
      <c r="O142" s="140" t="s">
        <v>35</v>
      </c>
      <c r="P142" s="140" t="s">
        <v>35</v>
      </c>
      <c r="Q142" s="137" t="s">
        <v>35</v>
      </c>
      <c r="R142" s="134" t="s">
        <v>35</v>
      </c>
      <c r="S142" s="140" t="s">
        <v>35</v>
      </c>
      <c r="T142" s="140" t="s">
        <v>35</v>
      </c>
      <c r="U142" s="140" t="s">
        <v>35</v>
      </c>
      <c r="V142" s="140" t="s">
        <v>35</v>
      </c>
      <c r="W142" s="140" t="s">
        <v>35</v>
      </c>
      <c r="X142" s="131" t="s">
        <v>35</v>
      </c>
      <c r="Y142" s="71"/>
      <c r="Z142" s="71"/>
      <c r="AA142" s="71"/>
      <c r="AB142" s="71"/>
      <c r="AC142" s="71"/>
      <c r="AD142" s="71"/>
      <c r="AE142" s="71"/>
      <c r="AF142" s="71"/>
      <c r="AG142" s="71"/>
      <c r="AH142" s="71"/>
      <c r="AI142" s="71"/>
      <c r="AJ142" s="71"/>
      <c r="AK142" s="71"/>
      <c r="AL142" s="71"/>
      <c r="AM142" s="71"/>
      <c r="AN142" s="71"/>
      <c r="AO142" s="71"/>
      <c r="AP142" s="71"/>
      <c r="AQ142" s="71"/>
      <c r="AR142" s="71"/>
      <c r="AS142" s="71"/>
      <c r="AT142" s="71"/>
      <c r="AU142" s="71"/>
      <c r="AV142" s="71"/>
      <c r="AW142" s="71"/>
      <c r="AX142" s="71"/>
      <c r="AY142" s="71"/>
      <c r="AZ142" s="419"/>
      <c r="BA142" s="1136"/>
      <c r="BB142" s="697" t="s">
        <v>66</v>
      </c>
      <c r="BC142" s="127" t="s">
        <v>35</v>
      </c>
      <c r="BD142" s="123" t="s">
        <v>35</v>
      </c>
      <c r="BE142" s="123" t="s">
        <v>35</v>
      </c>
      <c r="BF142" s="123" t="s">
        <v>35</v>
      </c>
      <c r="BG142" s="118" t="s">
        <v>35</v>
      </c>
      <c r="BH142" s="127" t="s">
        <v>35</v>
      </c>
      <c r="BI142" s="123" t="s">
        <v>35</v>
      </c>
      <c r="BJ142" s="123" t="s">
        <v>35</v>
      </c>
      <c r="BK142" s="123" t="s">
        <v>35</v>
      </c>
      <c r="BL142" s="118" t="s">
        <v>35</v>
      </c>
      <c r="BM142" s="127" t="s">
        <v>35</v>
      </c>
      <c r="BN142" s="123" t="s">
        <v>35</v>
      </c>
      <c r="BO142" s="123" t="s">
        <v>35</v>
      </c>
      <c r="BP142" s="123" t="s">
        <v>35</v>
      </c>
      <c r="BQ142" s="118" t="s">
        <v>35</v>
      </c>
      <c r="BR142" s="127" t="s">
        <v>35</v>
      </c>
      <c r="BS142" s="123" t="s">
        <v>35</v>
      </c>
      <c r="BT142" s="123" t="s">
        <v>35</v>
      </c>
      <c r="BU142" s="123" t="s">
        <v>35</v>
      </c>
      <c r="BV142" s="123" t="s">
        <v>35</v>
      </c>
      <c r="BW142" s="123" t="s">
        <v>35</v>
      </c>
      <c r="BX142" s="112" t="s">
        <v>35</v>
      </c>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row>
    <row r="143" s="382" customFormat="true" ht="15" customHeight="true" x14ac:dyDescent="0.2">
      <c r="A143" s="1145"/>
      <c r="B143" s="453" t="s">
        <v>67</v>
      </c>
      <c r="C143" s="143" t="s">
        <v>35</v>
      </c>
      <c r="D143" s="140" t="s">
        <v>35</v>
      </c>
      <c r="E143" s="140" t="s">
        <v>35</v>
      </c>
      <c r="F143" s="140" t="s">
        <v>35</v>
      </c>
      <c r="G143" s="137" t="s">
        <v>35</v>
      </c>
      <c r="H143" s="134" t="s">
        <v>35</v>
      </c>
      <c r="I143" s="140" t="s">
        <v>35</v>
      </c>
      <c r="J143" s="140" t="s">
        <v>35</v>
      </c>
      <c r="K143" s="140" t="s">
        <v>35</v>
      </c>
      <c r="L143" s="131" t="s">
        <v>35</v>
      </c>
      <c r="M143" s="143" t="s">
        <v>35</v>
      </c>
      <c r="N143" s="140" t="s">
        <v>35</v>
      </c>
      <c r="O143" s="140" t="s">
        <v>35</v>
      </c>
      <c r="P143" s="140" t="s">
        <v>35</v>
      </c>
      <c r="Q143" s="137" t="s">
        <v>35</v>
      </c>
      <c r="R143" s="134" t="s">
        <v>35</v>
      </c>
      <c r="S143" s="140" t="s">
        <v>35</v>
      </c>
      <c r="T143" s="140" t="s">
        <v>35</v>
      </c>
      <c r="U143" s="140" t="s">
        <v>35</v>
      </c>
      <c r="V143" s="140" t="s">
        <v>35</v>
      </c>
      <c r="W143" s="140" t="s">
        <v>35</v>
      </c>
      <c r="X143" s="131" t="s">
        <v>35</v>
      </c>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419"/>
      <c r="BA143" s="1136"/>
      <c r="BB143" s="697" t="s">
        <v>67</v>
      </c>
      <c r="BC143" s="127" t="s">
        <v>35</v>
      </c>
      <c r="BD143" s="123" t="s">
        <v>35</v>
      </c>
      <c r="BE143" s="123" t="s">
        <v>35</v>
      </c>
      <c r="BF143" s="123" t="s">
        <v>35</v>
      </c>
      <c r="BG143" s="118" t="s">
        <v>35</v>
      </c>
      <c r="BH143" s="127" t="s">
        <v>35</v>
      </c>
      <c r="BI143" s="123" t="s">
        <v>35</v>
      </c>
      <c r="BJ143" s="123" t="s">
        <v>35</v>
      </c>
      <c r="BK143" s="123" t="s">
        <v>35</v>
      </c>
      <c r="BL143" s="118" t="s">
        <v>35</v>
      </c>
      <c r="BM143" s="127" t="s">
        <v>35</v>
      </c>
      <c r="BN143" s="123" t="s">
        <v>35</v>
      </c>
      <c r="BO143" s="123" t="s">
        <v>35</v>
      </c>
      <c r="BP143" s="123" t="s">
        <v>35</v>
      </c>
      <c r="BQ143" s="118" t="s">
        <v>35</v>
      </c>
      <c r="BR143" s="127" t="s">
        <v>35</v>
      </c>
      <c r="BS143" s="123" t="s">
        <v>35</v>
      </c>
      <c r="BT143" s="123" t="s">
        <v>35</v>
      </c>
      <c r="BU143" s="123" t="s">
        <v>35</v>
      </c>
      <c r="BV143" s="123" t="s">
        <v>35</v>
      </c>
      <c r="BW143" s="123" t="s">
        <v>35</v>
      </c>
      <c r="BX143" s="112" t="s">
        <v>35</v>
      </c>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row>
    <row r="144" s="382" customFormat="true" ht="15" customHeight="true" x14ac:dyDescent="0.2">
      <c r="A144" s="1145" t="s">
        <v>108</v>
      </c>
      <c r="B144" s="453" t="s">
        <v>64</v>
      </c>
      <c r="C144" s="143" t="s">
        <v>35</v>
      </c>
      <c r="D144" s="140" t="s">
        <v>35</v>
      </c>
      <c r="E144" s="140" t="s">
        <v>35</v>
      </c>
      <c r="F144" s="140" t="s">
        <v>35</v>
      </c>
      <c r="G144" s="137" t="s">
        <v>35</v>
      </c>
      <c r="H144" s="134" t="s">
        <v>35</v>
      </c>
      <c r="I144" s="140" t="s">
        <v>35</v>
      </c>
      <c r="J144" s="140" t="s">
        <v>35</v>
      </c>
      <c r="K144" s="140" t="s">
        <v>35</v>
      </c>
      <c r="L144" s="131" t="s">
        <v>35</v>
      </c>
      <c r="M144" s="143" t="s">
        <v>35</v>
      </c>
      <c r="N144" s="140" t="s">
        <v>35</v>
      </c>
      <c r="O144" s="140" t="s">
        <v>35</v>
      </c>
      <c r="P144" s="140" t="s">
        <v>35</v>
      </c>
      <c r="Q144" s="137" t="s">
        <v>35</v>
      </c>
      <c r="R144" s="134" t="s">
        <v>35</v>
      </c>
      <c r="S144" s="140" t="s">
        <v>35</v>
      </c>
      <c r="T144" s="140" t="s">
        <v>35</v>
      </c>
      <c r="U144" s="140" t="s">
        <v>35</v>
      </c>
      <c r="V144" s="140" t="s">
        <v>35</v>
      </c>
      <c r="W144" s="140" t="s">
        <v>35</v>
      </c>
      <c r="X144" s="131" t="s">
        <v>35</v>
      </c>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419"/>
      <c r="BA144" s="1136" t="s">
        <v>108</v>
      </c>
      <c r="BB144" s="697" t="s">
        <v>64</v>
      </c>
      <c r="BC144" s="127" t="s">
        <v>35</v>
      </c>
      <c r="BD144" s="123" t="s">
        <v>35</v>
      </c>
      <c r="BE144" s="123" t="s">
        <v>35</v>
      </c>
      <c r="BF144" s="123" t="s">
        <v>35</v>
      </c>
      <c r="BG144" s="118" t="s">
        <v>35</v>
      </c>
      <c r="BH144" s="127" t="s">
        <v>35</v>
      </c>
      <c r="BI144" s="123" t="s">
        <v>35</v>
      </c>
      <c r="BJ144" s="123" t="s">
        <v>35</v>
      </c>
      <c r="BK144" s="123" t="s">
        <v>35</v>
      </c>
      <c r="BL144" s="118" t="s">
        <v>35</v>
      </c>
      <c r="BM144" s="127" t="s">
        <v>35</v>
      </c>
      <c r="BN144" s="123" t="s">
        <v>35</v>
      </c>
      <c r="BO144" s="123" t="s">
        <v>35</v>
      </c>
      <c r="BP144" s="123" t="s">
        <v>35</v>
      </c>
      <c r="BQ144" s="118" t="s">
        <v>35</v>
      </c>
      <c r="BR144" s="127" t="s">
        <v>35</v>
      </c>
      <c r="BS144" s="123" t="s">
        <v>35</v>
      </c>
      <c r="BT144" s="123" t="s">
        <v>35</v>
      </c>
      <c r="BU144" s="123" t="s">
        <v>35</v>
      </c>
      <c r="BV144" s="123" t="s">
        <v>35</v>
      </c>
      <c r="BW144" s="123" t="s">
        <v>35</v>
      </c>
      <c r="BX144" s="112" t="s">
        <v>35</v>
      </c>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row>
    <row r="145" s="382" customFormat="true" ht="15" customHeight="true" x14ac:dyDescent="0.2">
      <c r="A145" s="1145"/>
      <c r="B145" s="453" t="s">
        <v>65</v>
      </c>
      <c r="C145" s="143" t="s">
        <v>35</v>
      </c>
      <c r="D145" s="140" t="s">
        <v>35</v>
      </c>
      <c r="E145" s="140" t="s">
        <v>35</v>
      </c>
      <c r="F145" s="140" t="s">
        <v>35</v>
      </c>
      <c r="G145" s="137" t="s">
        <v>35</v>
      </c>
      <c r="H145" s="134" t="s">
        <v>35</v>
      </c>
      <c r="I145" s="140" t="s">
        <v>35</v>
      </c>
      <c r="J145" s="140" t="s">
        <v>35</v>
      </c>
      <c r="K145" s="140" t="s">
        <v>35</v>
      </c>
      <c r="L145" s="131" t="s">
        <v>35</v>
      </c>
      <c r="M145" s="143" t="s">
        <v>35</v>
      </c>
      <c r="N145" s="140" t="s">
        <v>35</v>
      </c>
      <c r="O145" s="140" t="s">
        <v>35</v>
      </c>
      <c r="P145" s="140" t="s">
        <v>35</v>
      </c>
      <c r="Q145" s="137" t="s">
        <v>35</v>
      </c>
      <c r="R145" s="134" t="s">
        <v>35</v>
      </c>
      <c r="S145" s="140" t="s">
        <v>35</v>
      </c>
      <c r="T145" s="140" t="s">
        <v>35</v>
      </c>
      <c r="U145" s="140" t="s">
        <v>35</v>
      </c>
      <c r="V145" s="140" t="s">
        <v>35</v>
      </c>
      <c r="W145" s="140" t="s">
        <v>35</v>
      </c>
      <c r="X145" s="131" t="s">
        <v>35</v>
      </c>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c r="AU145" s="71"/>
      <c r="AV145" s="71"/>
      <c r="AW145" s="71"/>
      <c r="AX145" s="71"/>
      <c r="AY145" s="71"/>
      <c r="AZ145" s="419"/>
      <c r="BA145" s="1136"/>
      <c r="BB145" s="697" t="s">
        <v>65</v>
      </c>
      <c r="BC145" s="127" t="s">
        <v>35</v>
      </c>
      <c r="BD145" s="123" t="s">
        <v>35</v>
      </c>
      <c r="BE145" s="123" t="s">
        <v>35</v>
      </c>
      <c r="BF145" s="123" t="s">
        <v>35</v>
      </c>
      <c r="BG145" s="118" t="s">
        <v>35</v>
      </c>
      <c r="BH145" s="127" t="s">
        <v>35</v>
      </c>
      <c r="BI145" s="123" t="s">
        <v>35</v>
      </c>
      <c r="BJ145" s="123" t="s">
        <v>35</v>
      </c>
      <c r="BK145" s="123" t="s">
        <v>35</v>
      </c>
      <c r="BL145" s="118" t="s">
        <v>35</v>
      </c>
      <c r="BM145" s="127" t="s">
        <v>35</v>
      </c>
      <c r="BN145" s="123" t="s">
        <v>35</v>
      </c>
      <c r="BO145" s="123" t="s">
        <v>35</v>
      </c>
      <c r="BP145" s="123" t="s">
        <v>35</v>
      </c>
      <c r="BQ145" s="118" t="s">
        <v>35</v>
      </c>
      <c r="BR145" s="127" t="s">
        <v>35</v>
      </c>
      <c r="BS145" s="123" t="s">
        <v>35</v>
      </c>
      <c r="BT145" s="123" t="s">
        <v>35</v>
      </c>
      <c r="BU145" s="123" t="s">
        <v>35</v>
      </c>
      <c r="BV145" s="123" t="s">
        <v>35</v>
      </c>
      <c r="BW145" s="123" t="s">
        <v>35</v>
      </c>
      <c r="BX145" s="112" t="s">
        <v>35</v>
      </c>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row>
    <row r="146" s="382" customFormat="true" ht="15" customHeight="true" x14ac:dyDescent="0.2">
      <c r="A146" s="1145"/>
      <c r="B146" s="453" t="s">
        <v>66</v>
      </c>
      <c r="C146" s="143" t="s">
        <v>35</v>
      </c>
      <c r="D146" s="140" t="s">
        <v>35</v>
      </c>
      <c r="E146" s="140" t="s">
        <v>35</v>
      </c>
      <c r="F146" s="140" t="s">
        <v>35</v>
      </c>
      <c r="G146" s="137" t="s">
        <v>35</v>
      </c>
      <c r="H146" s="134" t="s">
        <v>35</v>
      </c>
      <c r="I146" s="140" t="s">
        <v>35</v>
      </c>
      <c r="J146" s="140" t="s">
        <v>35</v>
      </c>
      <c r="K146" s="140" t="s">
        <v>35</v>
      </c>
      <c r="L146" s="131" t="s">
        <v>35</v>
      </c>
      <c r="M146" s="143" t="s">
        <v>35</v>
      </c>
      <c r="N146" s="140" t="s">
        <v>35</v>
      </c>
      <c r="O146" s="140" t="s">
        <v>35</v>
      </c>
      <c r="P146" s="140" t="s">
        <v>35</v>
      </c>
      <c r="Q146" s="137" t="s">
        <v>35</v>
      </c>
      <c r="R146" s="134" t="s">
        <v>35</v>
      </c>
      <c r="S146" s="140" t="s">
        <v>35</v>
      </c>
      <c r="T146" s="140" t="s">
        <v>35</v>
      </c>
      <c r="U146" s="140" t="s">
        <v>35</v>
      </c>
      <c r="V146" s="140" t="s">
        <v>35</v>
      </c>
      <c r="W146" s="140" t="s">
        <v>35</v>
      </c>
      <c r="X146" s="131" t="s">
        <v>35</v>
      </c>
      <c r="Y146" s="71"/>
      <c r="Z146" s="71"/>
      <c r="AA146" s="71"/>
      <c r="AB146" s="71"/>
      <c r="AC146" s="71"/>
      <c r="AD146" s="71"/>
      <c r="AE146" s="71"/>
      <c r="AF146" s="71"/>
      <c r="AG146" s="71"/>
      <c r="AH146" s="71"/>
      <c r="AI146" s="71"/>
      <c r="AJ146" s="71"/>
      <c r="AK146" s="71"/>
      <c r="AL146" s="71"/>
      <c r="AM146" s="71"/>
      <c r="AN146" s="71"/>
      <c r="AO146" s="71"/>
      <c r="AP146" s="71"/>
      <c r="AQ146" s="71"/>
      <c r="AR146" s="71"/>
      <c r="AS146" s="71"/>
      <c r="AT146" s="71"/>
      <c r="AU146" s="71"/>
      <c r="AV146" s="71"/>
      <c r="AW146" s="71"/>
      <c r="AX146" s="71"/>
      <c r="AY146" s="71"/>
      <c r="AZ146" s="419"/>
      <c r="BA146" s="1136"/>
      <c r="BB146" s="697" t="s">
        <v>66</v>
      </c>
      <c r="BC146" s="127" t="s">
        <v>35</v>
      </c>
      <c r="BD146" s="123" t="s">
        <v>35</v>
      </c>
      <c r="BE146" s="123" t="s">
        <v>35</v>
      </c>
      <c r="BF146" s="123" t="s">
        <v>35</v>
      </c>
      <c r="BG146" s="118" t="s">
        <v>35</v>
      </c>
      <c r="BH146" s="127" t="s">
        <v>35</v>
      </c>
      <c r="BI146" s="123" t="s">
        <v>35</v>
      </c>
      <c r="BJ146" s="123" t="s">
        <v>35</v>
      </c>
      <c r="BK146" s="123" t="s">
        <v>35</v>
      </c>
      <c r="BL146" s="118" t="s">
        <v>35</v>
      </c>
      <c r="BM146" s="127" t="s">
        <v>35</v>
      </c>
      <c r="BN146" s="123" t="s">
        <v>35</v>
      </c>
      <c r="BO146" s="123" t="s">
        <v>35</v>
      </c>
      <c r="BP146" s="123" t="s">
        <v>35</v>
      </c>
      <c r="BQ146" s="118" t="s">
        <v>35</v>
      </c>
      <c r="BR146" s="127" t="s">
        <v>35</v>
      </c>
      <c r="BS146" s="123" t="s">
        <v>35</v>
      </c>
      <c r="BT146" s="123" t="s">
        <v>35</v>
      </c>
      <c r="BU146" s="123" t="s">
        <v>35</v>
      </c>
      <c r="BV146" s="123" t="s">
        <v>35</v>
      </c>
      <c r="BW146" s="123" t="s">
        <v>35</v>
      </c>
      <c r="BX146" s="112" t="s">
        <v>35</v>
      </c>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row>
    <row r="147" s="382" customFormat="true" ht="15" customHeight="true" x14ac:dyDescent="0.2">
      <c r="A147" s="1145"/>
      <c r="B147" s="453" t="s">
        <v>67</v>
      </c>
      <c r="C147" s="143" t="s">
        <v>35</v>
      </c>
      <c r="D147" s="140" t="s">
        <v>35</v>
      </c>
      <c r="E147" s="140" t="s">
        <v>35</v>
      </c>
      <c r="F147" s="140" t="s">
        <v>35</v>
      </c>
      <c r="G147" s="137" t="s">
        <v>35</v>
      </c>
      <c r="H147" s="134" t="s">
        <v>35</v>
      </c>
      <c r="I147" s="140" t="s">
        <v>35</v>
      </c>
      <c r="J147" s="140" t="s">
        <v>35</v>
      </c>
      <c r="K147" s="140" t="s">
        <v>35</v>
      </c>
      <c r="L147" s="131" t="s">
        <v>35</v>
      </c>
      <c r="M147" s="143" t="s">
        <v>35</v>
      </c>
      <c r="N147" s="140" t="s">
        <v>35</v>
      </c>
      <c r="O147" s="140" t="s">
        <v>35</v>
      </c>
      <c r="P147" s="140" t="s">
        <v>35</v>
      </c>
      <c r="Q147" s="137" t="s">
        <v>35</v>
      </c>
      <c r="R147" s="134" t="s">
        <v>35</v>
      </c>
      <c r="S147" s="140" t="s">
        <v>35</v>
      </c>
      <c r="T147" s="140" t="s">
        <v>35</v>
      </c>
      <c r="U147" s="140" t="s">
        <v>35</v>
      </c>
      <c r="V147" s="140" t="s">
        <v>35</v>
      </c>
      <c r="W147" s="140" t="s">
        <v>35</v>
      </c>
      <c r="X147" s="131" t="s">
        <v>35</v>
      </c>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c r="AV147" s="71"/>
      <c r="AW147" s="71"/>
      <c r="AX147" s="71"/>
      <c r="AY147" s="71"/>
      <c r="AZ147" s="419"/>
      <c r="BA147" s="1136"/>
      <c r="BB147" s="697" t="s">
        <v>67</v>
      </c>
      <c r="BC147" s="127" t="s">
        <v>35</v>
      </c>
      <c r="BD147" s="123" t="s">
        <v>35</v>
      </c>
      <c r="BE147" s="123" t="s">
        <v>35</v>
      </c>
      <c r="BF147" s="123" t="s">
        <v>35</v>
      </c>
      <c r="BG147" s="118" t="s">
        <v>35</v>
      </c>
      <c r="BH147" s="127" t="s">
        <v>35</v>
      </c>
      <c r="BI147" s="123" t="s">
        <v>35</v>
      </c>
      <c r="BJ147" s="123" t="s">
        <v>35</v>
      </c>
      <c r="BK147" s="123" t="s">
        <v>35</v>
      </c>
      <c r="BL147" s="118" t="s">
        <v>35</v>
      </c>
      <c r="BM147" s="127" t="s">
        <v>35</v>
      </c>
      <c r="BN147" s="123" t="s">
        <v>35</v>
      </c>
      <c r="BO147" s="123" t="s">
        <v>35</v>
      </c>
      <c r="BP147" s="123" t="s">
        <v>35</v>
      </c>
      <c r="BQ147" s="118" t="s">
        <v>35</v>
      </c>
      <c r="BR147" s="127" t="s">
        <v>35</v>
      </c>
      <c r="BS147" s="123" t="s">
        <v>35</v>
      </c>
      <c r="BT147" s="123" t="s">
        <v>35</v>
      </c>
      <c r="BU147" s="123" t="s">
        <v>35</v>
      </c>
      <c r="BV147" s="123" t="s">
        <v>35</v>
      </c>
      <c r="BW147" s="123" t="s">
        <v>35</v>
      </c>
      <c r="BX147" s="112" t="s">
        <v>35</v>
      </c>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row>
    <row r="148" s="382" customFormat="true" ht="15" customHeight="true" x14ac:dyDescent="0.2">
      <c r="A148" s="1145" t="s">
        <v>109</v>
      </c>
      <c r="B148" s="453" t="s">
        <v>49</v>
      </c>
      <c r="C148" s="235">
        <v>13.511559101573567</v>
      </c>
      <c r="D148" s="234">
        <v>14.074369242338269</v>
      </c>
      <c r="E148" s="234">
        <v>12.928243953949178</v>
      </c>
      <c r="F148" s="234">
        <v>27.587213289619616</v>
      </c>
      <c r="G148" s="233">
        <v>21.097982172319803</v>
      </c>
      <c r="H148" s="223">
        <v>14.983761792438024</v>
      </c>
      <c r="I148" s="234">
        <v>14.909537897589908</v>
      </c>
      <c r="J148" s="234">
        <v>24.138928235339364</v>
      </c>
      <c r="K148" s="234">
        <v>38.56952503428947</v>
      </c>
      <c r="L148" s="227">
        <v>14.325936366532204</v>
      </c>
      <c r="M148" s="235">
        <v>12.007351951997105</v>
      </c>
      <c r="N148" s="234">
        <v>14.22445287980719</v>
      </c>
      <c r="O148" s="234">
        <v>10.488450803425733</v>
      </c>
      <c r="P148" s="234">
        <v>12.211888251246741</v>
      </c>
      <c r="Q148" s="233">
        <v>13.824648015644211</v>
      </c>
      <c r="R148" s="223">
        <v>17.812845157055822</v>
      </c>
      <c r="S148" s="234">
        <v>9.0303664542056357</v>
      </c>
      <c r="T148" s="234">
        <v>28.278850981228377</v>
      </c>
      <c r="U148" s="234">
        <v>22.085782987054799</v>
      </c>
      <c r="V148" s="234">
        <v>13.890248901758067</v>
      </c>
      <c r="W148" s="234">
        <v>17.723653878297991</v>
      </c>
      <c r="X148" s="227">
        <v>19.228094022047255</v>
      </c>
      <c r="Y148" s="70"/>
      <c r="Z148" s="70"/>
      <c r="AA148" s="70"/>
      <c r="AB148" s="70"/>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419"/>
      <c r="BA148" s="1136" t="s">
        <v>109</v>
      </c>
      <c r="BB148" s="697" t="s">
        <v>49</v>
      </c>
      <c r="BC148" s="127" t="s">
        <v>35</v>
      </c>
      <c r="BD148" s="123" t="s">
        <v>35</v>
      </c>
      <c r="BE148" s="123" t="s">
        <v>35</v>
      </c>
      <c r="BF148" s="123" t="s">
        <v>35</v>
      </c>
      <c r="BG148" s="118" t="s">
        <v>35</v>
      </c>
      <c r="BH148" s="127" t="s">
        <v>35</v>
      </c>
      <c r="BI148" s="123" t="s">
        <v>35</v>
      </c>
      <c r="BJ148" s="123" t="s">
        <v>35</v>
      </c>
      <c r="BK148" s="123" t="s">
        <v>35</v>
      </c>
      <c r="BL148" s="118" t="s">
        <v>35</v>
      </c>
      <c r="BM148" s="127" t="s">
        <v>35</v>
      </c>
      <c r="BN148" s="123" t="s">
        <v>35</v>
      </c>
      <c r="BO148" s="123" t="s">
        <v>35</v>
      </c>
      <c r="BP148" s="123" t="s">
        <v>35</v>
      </c>
      <c r="BQ148" s="118" t="s">
        <v>35</v>
      </c>
      <c r="BR148" s="127" t="s">
        <v>35</v>
      </c>
      <c r="BS148" s="123" t="s">
        <v>35</v>
      </c>
      <c r="BT148" s="123" t="s">
        <v>35</v>
      </c>
      <c r="BU148" s="123" t="s">
        <v>35</v>
      </c>
      <c r="BV148" s="123" t="s">
        <v>35</v>
      </c>
      <c r="BW148" s="123" t="s">
        <v>35</v>
      </c>
      <c r="BX148" s="112" t="s">
        <v>35</v>
      </c>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row>
    <row r="149" s="382" customFormat="true" ht="15" customHeight="true" x14ac:dyDescent="0.2">
      <c r="A149" s="1145"/>
      <c r="B149" s="453" t="s">
        <v>48</v>
      </c>
      <c r="C149" s="235">
        <v>68.181781274091819</v>
      </c>
      <c r="D149" s="234">
        <v>57.720254994719596</v>
      </c>
      <c r="E149" s="234">
        <v>58.727292318875321</v>
      </c>
      <c r="F149" s="234">
        <v>61.814328656532183</v>
      </c>
      <c r="G149" s="233">
        <v>76.76029941689751</v>
      </c>
      <c r="H149" s="223">
        <v>61.237030286207272</v>
      </c>
      <c r="I149" s="234">
        <v>59.965283669669411</v>
      </c>
      <c r="J149" s="234">
        <v>60.838031838836102</v>
      </c>
      <c r="K149" s="234">
        <v>58.057132388876866</v>
      </c>
      <c r="L149" s="227">
        <v>84.295575509339841</v>
      </c>
      <c r="M149" s="235">
        <v>73.429509886097378</v>
      </c>
      <c r="N149" s="234">
        <v>65.81274332197296</v>
      </c>
      <c r="O149" s="234">
        <v>53.644028252817847</v>
      </c>
      <c r="P149" s="234">
        <v>55.941597441415794</v>
      </c>
      <c r="Q149" s="233">
        <v>72.603961406509754</v>
      </c>
      <c r="R149" s="223">
        <v>70.151461144100594</v>
      </c>
      <c r="S149" s="234">
        <v>42.361556297464062</v>
      </c>
      <c r="T149" s="234">
        <v>64.096613547308863</v>
      </c>
      <c r="U149" s="234">
        <v>73.700721857624188</v>
      </c>
      <c r="V149" s="234">
        <v>73.481586811889173</v>
      </c>
      <c r="W149" s="234">
        <v>77.690170244240932</v>
      </c>
      <c r="X149" s="227">
        <v>74.613192616199498</v>
      </c>
      <c r="Y149" s="70"/>
      <c r="Z149" s="70"/>
      <c r="AA149" s="70"/>
      <c r="AB149" s="70"/>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419"/>
      <c r="BA149" s="1136"/>
      <c r="BB149" s="697" t="s">
        <v>48</v>
      </c>
      <c r="BC149" s="127" t="s">
        <v>35</v>
      </c>
      <c r="BD149" s="123" t="s">
        <v>35</v>
      </c>
      <c r="BE149" s="123" t="s">
        <v>35</v>
      </c>
      <c r="BF149" s="123" t="s">
        <v>35</v>
      </c>
      <c r="BG149" s="118" t="s">
        <v>35</v>
      </c>
      <c r="BH149" s="127" t="s">
        <v>35</v>
      </c>
      <c r="BI149" s="123" t="s">
        <v>35</v>
      </c>
      <c r="BJ149" s="123" t="s">
        <v>35</v>
      </c>
      <c r="BK149" s="123" t="s">
        <v>35</v>
      </c>
      <c r="BL149" s="118" t="s">
        <v>35</v>
      </c>
      <c r="BM149" s="127" t="s">
        <v>35</v>
      </c>
      <c r="BN149" s="123" t="s">
        <v>35</v>
      </c>
      <c r="BO149" s="123" t="s">
        <v>35</v>
      </c>
      <c r="BP149" s="123" t="s">
        <v>35</v>
      </c>
      <c r="BQ149" s="118" t="s">
        <v>35</v>
      </c>
      <c r="BR149" s="127" t="s">
        <v>35</v>
      </c>
      <c r="BS149" s="123" t="s">
        <v>35</v>
      </c>
      <c r="BT149" s="123" t="s">
        <v>35</v>
      </c>
      <c r="BU149" s="123" t="s">
        <v>35</v>
      </c>
      <c r="BV149" s="123" t="s">
        <v>35</v>
      </c>
      <c r="BW149" s="123" t="s">
        <v>35</v>
      </c>
      <c r="BX149" s="112" t="s">
        <v>35</v>
      </c>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row>
    <row r="150" s="382" customFormat="true" ht="15" customHeight="true" x14ac:dyDescent="0.2">
      <c r="A150" s="1145"/>
      <c r="B150" s="453" t="s">
        <v>111</v>
      </c>
      <c r="C150" s="235">
        <v>18.30665962433449</v>
      </c>
      <c r="D150" s="234">
        <v>28.205375762942097</v>
      </c>
      <c r="E150" s="234">
        <v>28.344463727175594</v>
      </c>
      <c r="F150" s="234">
        <v>10.598458053848397</v>
      </c>
      <c r="G150" s="233">
        <v>2.1417184107825822</v>
      </c>
      <c r="H150" s="223">
        <v>23.779207921354324</v>
      </c>
      <c r="I150" s="234">
        <v>25.125178432740547</v>
      </c>
      <c r="J150" s="234">
        <v>15.023039925824506</v>
      </c>
      <c r="K150" s="234">
        <v>3.3733425768337599</v>
      </c>
      <c r="L150" s="227">
        <v>1.3784881241280731</v>
      </c>
      <c r="M150" s="235">
        <v>14.563138161905767</v>
      </c>
      <c r="N150" s="234">
        <v>19.962803798219952</v>
      </c>
      <c r="O150" s="234">
        <v>35.867520943756517</v>
      </c>
      <c r="P150" s="234">
        <v>31.846514307337543</v>
      </c>
      <c r="Q150" s="233">
        <v>13.571390577846101</v>
      </c>
      <c r="R150" s="223">
        <v>12.035693698843481</v>
      </c>
      <c r="S150" s="234">
        <v>48.608077248330225</v>
      </c>
      <c r="T150" s="234">
        <v>7.6245354714628233</v>
      </c>
      <c r="U150" s="234">
        <v>4.2134951553212039</v>
      </c>
      <c r="V150" s="234">
        <v>12.628164286352842</v>
      </c>
      <c r="W150" s="234">
        <v>4.5861758774613746</v>
      </c>
      <c r="X150" s="227">
        <v>6.1587133617534207</v>
      </c>
      <c r="Y150" s="70"/>
      <c r="Z150" s="70"/>
      <c r="AA150" s="70"/>
      <c r="AB150" s="70"/>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419"/>
      <c r="BA150" s="1136"/>
      <c r="BB150" s="697" t="s">
        <v>111</v>
      </c>
      <c r="BC150" s="127" t="s">
        <v>35</v>
      </c>
      <c r="BD150" s="123" t="s">
        <v>35</v>
      </c>
      <c r="BE150" s="123" t="s">
        <v>35</v>
      </c>
      <c r="BF150" s="123" t="s">
        <v>35</v>
      </c>
      <c r="BG150" s="118" t="s">
        <v>35</v>
      </c>
      <c r="BH150" s="127" t="s">
        <v>35</v>
      </c>
      <c r="BI150" s="123" t="s">
        <v>35</v>
      </c>
      <c r="BJ150" s="123" t="s">
        <v>35</v>
      </c>
      <c r="BK150" s="123" t="s">
        <v>35</v>
      </c>
      <c r="BL150" s="118" t="s">
        <v>35</v>
      </c>
      <c r="BM150" s="127" t="s">
        <v>35</v>
      </c>
      <c r="BN150" s="123" t="s">
        <v>35</v>
      </c>
      <c r="BO150" s="123" t="s">
        <v>35</v>
      </c>
      <c r="BP150" s="123" t="s">
        <v>35</v>
      </c>
      <c r="BQ150" s="118" t="s">
        <v>35</v>
      </c>
      <c r="BR150" s="127" t="s">
        <v>35</v>
      </c>
      <c r="BS150" s="123" t="s">
        <v>35</v>
      </c>
      <c r="BT150" s="123" t="s">
        <v>35</v>
      </c>
      <c r="BU150" s="123" t="s">
        <v>35</v>
      </c>
      <c r="BV150" s="123" t="s">
        <v>35</v>
      </c>
      <c r="BW150" s="123" t="s">
        <v>35</v>
      </c>
      <c r="BX150" s="112" t="s">
        <v>35</v>
      </c>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row>
    <row r="151" s="382" customFormat="true" ht="15" customHeight="true" x14ac:dyDescent="0.2">
      <c r="A151" s="1145" t="s">
        <v>110</v>
      </c>
      <c r="B151" s="453" t="s">
        <v>49</v>
      </c>
      <c r="C151" s="235">
        <v>16.454533863837948</v>
      </c>
      <c r="D151" s="234">
        <v>19.644943954827141</v>
      </c>
      <c r="E151" s="234">
        <v>18.017270157316918</v>
      </c>
      <c r="F151" s="234">
        <v>30.91953188427798</v>
      </c>
      <c r="G151" s="233">
        <v>21.310248429678431</v>
      </c>
      <c r="H151" s="223">
        <v>19.585449687914782</v>
      </c>
      <c r="I151" s="234">
        <v>19.815121053361906</v>
      </c>
      <c r="J151" s="234">
        <v>28.161602903119213</v>
      </c>
      <c r="K151" s="234">
        <v>39.896327151663527</v>
      </c>
      <c r="L151" s="227">
        <v>14.34471895373485</v>
      </c>
      <c r="M151" s="235">
        <v>13.981005665586235</v>
      </c>
      <c r="N151" s="234">
        <v>17.556194956834826</v>
      </c>
      <c r="O151" s="234">
        <v>16.814896943201894</v>
      </c>
      <c r="P151" s="234">
        <v>17.966346158063367</v>
      </c>
      <c r="Q151" s="233">
        <v>15.83710381061359</v>
      </c>
      <c r="R151" s="223">
        <v>20.191509598934779</v>
      </c>
      <c r="S151" s="234">
        <v>17.606166442984119</v>
      </c>
      <c r="T151" s="234">
        <v>30.290843315665128</v>
      </c>
      <c r="U151" s="234">
        <v>22.990995941287238</v>
      </c>
      <c r="V151" s="234">
        <v>15.774677138445067</v>
      </c>
      <c r="W151" s="234">
        <v>18.555533806237911</v>
      </c>
      <c r="X151" s="227">
        <v>20.530154896466673</v>
      </c>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419"/>
      <c r="BA151" s="1136" t="s">
        <v>110</v>
      </c>
      <c r="BB151" s="697" t="s">
        <v>49</v>
      </c>
      <c r="BC151" s="127" t="s">
        <v>35</v>
      </c>
      <c r="BD151" s="123" t="s">
        <v>35</v>
      </c>
      <c r="BE151" s="123" t="s">
        <v>35</v>
      </c>
      <c r="BF151" s="123" t="s">
        <v>35</v>
      </c>
      <c r="BG151" s="118" t="s">
        <v>35</v>
      </c>
      <c r="BH151" s="127" t="s">
        <v>35</v>
      </c>
      <c r="BI151" s="123" t="s">
        <v>35</v>
      </c>
      <c r="BJ151" s="123" t="s">
        <v>35</v>
      </c>
      <c r="BK151" s="123" t="s">
        <v>35</v>
      </c>
      <c r="BL151" s="118" t="s">
        <v>35</v>
      </c>
      <c r="BM151" s="127" t="s">
        <v>35</v>
      </c>
      <c r="BN151" s="123" t="s">
        <v>35</v>
      </c>
      <c r="BO151" s="123" t="s">
        <v>35</v>
      </c>
      <c r="BP151" s="123" t="s">
        <v>35</v>
      </c>
      <c r="BQ151" s="118" t="s">
        <v>35</v>
      </c>
      <c r="BR151" s="127" t="s">
        <v>35</v>
      </c>
      <c r="BS151" s="123" t="s">
        <v>35</v>
      </c>
      <c r="BT151" s="123" t="s">
        <v>35</v>
      </c>
      <c r="BU151" s="123" t="s">
        <v>35</v>
      </c>
      <c r="BV151" s="123" t="s">
        <v>35</v>
      </c>
      <c r="BW151" s="123" t="s">
        <v>35</v>
      </c>
      <c r="BX151" s="112" t="s">
        <v>35</v>
      </c>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row>
    <row r="152" s="382" customFormat="true" ht="15" customHeight="true" x14ac:dyDescent="0.2">
      <c r="A152" s="1185"/>
      <c r="B152" s="500" t="s">
        <v>48</v>
      </c>
      <c r="C152" s="235">
        <v>83.545466136161977</v>
      </c>
      <c r="D152" s="234">
        <v>80.355056045172859</v>
      </c>
      <c r="E152" s="234">
        <v>81.982729842683199</v>
      </c>
      <c r="F152" s="234">
        <v>69.080468115722155</v>
      </c>
      <c r="G152" s="233">
        <v>78.689751570321491</v>
      </c>
      <c r="H152" s="223">
        <v>80.414550312085225</v>
      </c>
      <c r="I152" s="234">
        <v>80.184878946638321</v>
      </c>
      <c r="J152" s="234">
        <v>71.838397096880627</v>
      </c>
      <c r="K152" s="234">
        <v>60.103672848336629</v>
      </c>
      <c r="L152" s="227">
        <v>85.655281046265259</v>
      </c>
      <c r="M152" s="235">
        <v>86.018994334413762</v>
      </c>
      <c r="N152" s="234">
        <v>82.44380504316517</v>
      </c>
      <c r="O152" s="234">
        <v>83.185103056798297</v>
      </c>
      <c r="P152" s="234">
        <v>82.033653841936726</v>
      </c>
      <c r="Q152" s="233">
        <v>84.16289618938643</v>
      </c>
      <c r="R152" s="223">
        <v>79.808490401064986</v>
      </c>
      <c r="S152" s="234">
        <v>82.393833557015668</v>
      </c>
      <c r="T152" s="234">
        <v>69.709156684334829</v>
      </c>
      <c r="U152" s="234">
        <v>77.009004058712932</v>
      </c>
      <c r="V152" s="234">
        <v>84.225322861554858</v>
      </c>
      <c r="W152" s="234">
        <v>81.444466193762338</v>
      </c>
      <c r="X152" s="227">
        <v>79.469845103533416</v>
      </c>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c r="AX152" s="70"/>
      <c r="AY152" s="70"/>
      <c r="AZ152" s="419"/>
      <c r="BA152" s="1136"/>
      <c r="BB152" s="697" t="s">
        <v>48</v>
      </c>
      <c r="BC152" s="127" t="s">
        <v>35</v>
      </c>
      <c r="BD152" s="123" t="s">
        <v>35</v>
      </c>
      <c r="BE152" s="123" t="s">
        <v>35</v>
      </c>
      <c r="BF152" s="123" t="s">
        <v>35</v>
      </c>
      <c r="BG152" s="118" t="s">
        <v>35</v>
      </c>
      <c r="BH152" s="127" t="s">
        <v>35</v>
      </c>
      <c r="BI152" s="123" t="s">
        <v>35</v>
      </c>
      <c r="BJ152" s="123" t="s">
        <v>35</v>
      </c>
      <c r="BK152" s="123" t="s">
        <v>35</v>
      </c>
      <c r="BL152" s="118" t="s">
        <v>35</v>
      </c>
      <c r="BM152" s="127" t="s">
        <v>35</v>
      </c>
      <c r="BN152" s="123" t="s">
        <v>35</v>
      </c>
      <c r="BO152" s="123" t="s">
        <v>35</v>
      </c>
      <c r="BP152" s="123" t="s">
        <v>35</v>
      </c>
      <c r="BQ152" s="118" t="s">
        <v>35</v>
      </c>
      <c r="BR152" s="127" t="s">
        <v>35</v>
      </c>
      <c r="BS152" s="123" t="s">
        <v>35</v>
      </c>
      <c r="BT152" s="123" t="s">
        <v>35</v>
      </c>
      <c r="BU152" s="123" t="s">
        <v>35</v>
      </c>
      <c r="BV152" s="123" t="s">
        <v>35</v>
      </c>
      <c r="BW152" s="123" t="s">
        <v>35</v>
      </c>
      <c r="BX152" s="112" t="s">
        <v>35</v>
      </c>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row>
    <row r="153" s="387" customFormat="true" ht="15" customHeight="true" x14ac:dyDescent="0.2">
      <c r="A153" s="1158" t="s">
        <v>62</v>
      </c>
      <c r="B153" s="452" t="s">
        <v>383</v>
      </c>
      <c r="C153" s="195">
        <v>5.1662276980587923E-2</v>
      </c>
      <c r="D153" s="194">
        <v>0.41510277046609118</v>
      </c>
      <c r="E153" s="194">
        <v>0.67520044240356825</v>
      </c>
      <c r="F153" s="194">
        <v>6.9670399194062007</v>
      </c>
      <c r="G153" s="193">
        <v>25.802576820538871</v>
      </c>
      <c r="H153" s="192">
        <v>0.37194576225900489</v>
      </c>
      <c r="I153" s="194">
        <v>0.81223377008332065</v>
      </c>
      <c r="J153" s="194">
        <v>3.7588177835480816</v>
      </c>
      <c r="K153" s="194">
        <v>18.54069058710607</v>
      </c>
      <c r="L153" s="191">
        <v>32.398362359657312</v>
      </c>
      <c r="M153" s="195">
        <v>7.6010971175988373E-2</v>
      </c>
      <c r="N153" s="194">
        <v>0.10253553871487142</v>
      </c>
      <c r="O153" s="194">
        <v>0.2310609020439382</v>
      </c>
      <c r="P153" s="194">
        <v>6.3168048330581983E-2</v>
      </c>
      <c r="Q153" s="193">
        <v>0.67447956894775585</v>
      </c>
      <c r="R153" s="192">
        <v>1.2136326474186525</v>
      </c>
      <c r="S153" s="194">
        <v>0.42076094346407161</v>
      </c>
      <c r="T153" s="194">
        <v>29.452821994787399</v>
      </c>
      <c r="U153" s="194">
        <v>0.84343164635706214</v>
      </c>
      <c r="V153" s="194">
        <v>2.7576692896816621</v>
      </c>
      <c r="W153" s="194">
        <v>0.11288491842968383</v>
      </c>
      <c r="X153" s="191">
        <v>0.56336012772690935</v>
      </c>
      <c r="Y153" s="512"/>
      <c r="Z153" s="512"/>
      <c r="AA153" s="512"/>
      <c r="AB153" s="512"/>
      <c r="AC153" s="512"/>
      <c r="AD153" s="512"/>
      <c r="AE153" s="512"/>
      <c r="AF153" s="512"/>
      <c r="AG153" s="512"/>
      <c r="AH153" s="512"/>
      <c r="AI153" s="512"/>
      <c r="AJ153" s="512"/>
      <c r="AK153" s="512"/>
      <c r="AL153" s="512"/>
      <c r="AM153" s="512"/>
      <c r="AN153" s="512"/>
      <c r="AO153" s="512"/>
      <c r="AP153" s="512"/>
      <c r="AQ153" s="512"/>
      <c r="AR153" s="512"/>
      <c r="AS153" s="512"/>
      <c r="AT153" s="512"/>
      <c r="AU153" s="512"/>
      <c r="AV153" s="512"/>
      <c r="AW153" s="512"/>
      <c r="AX153" s="512"/>
      <c r="AY153" s="512"/>
      <c r="AZ153" s="252"/>
      <c r="BA153" s="1136" t="s">
        <v>62</v>
      </c>
      <c r="BB153" s="442" t="s">
        <v>383</v>
      </c>
      <c r="BC153" s="522">
        <v>5.0558370000000004</v>
      </c>
      <c r="BD153" s="507">
        <v>40.632004999999999</v>
      </c>
      <c r="BE153" s="507">
        <v>66.103323999999986</v>
      </c>
      <c r="BF153" s="507">
        <v>681.50588399999992</v>
      </c>
      <c r="BG153" s="524">
        <v>2525.3596740000035</v>
      </c>
      <c r="BH153" s="522">
        <v>21.774978000000001</v>
      </c>
      <c r="BI153" s="507">
        <v>47.602749000000003</v>
      </c>
      <c r="BJ153" s="507">
        <v>220.13217699999993</v>
      </c>
      <c r="BK153" s="507">
        <v>1086.0607249999987</v>
      </c>
      <c r="BL153" s="524">
        <v>1898.0067110000007</v>
      </c>
      <c r="BM153" s="522">
        <v>2.9859</v>
      </c>
      <c r="BN153" s="507">
        <v>4.0297450000000001</v>
      </c>
      <c r="BO153" s="507">
        <v>9.0859680000000012</v>
      </c>
      <c r="BP153" s="507">
        <v>2.480829</v>
      </c>
      <c r="BQ153" s="524">
        <v>26.496942000000001</v>
      </c>
      <c r="BR153" s="522">
        <v>101.971902</v>
      </c>
      <c r="BS153" s="507">
        <v>44.768765999999999</v>
      </c>
      <c r="BT153" s="507">
        <v>2875.6138340000039</v>
      </c>
      <c r="BU153" s="507">
        <v>38.252268999999998</v>
      </c>
      <c r="BV153" s="507">
        <v>230.29136899999995</v>
      </c>
      <c r="BW153" s="507">
        <v>3.2678970000000001</v>
      </c>
      <c r="BX153" s="508">
        <v>24.490687000000001</v>
      </c>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row>
    <row r="154" s="387" customFormat="true" ht="15" customHeight="true" x14ac:dyDescent="0.2">
      <c r="A154" s="1145"/>
      <c r="B154" s="453" t="s">
        <v>235</v>
      </c>
      <c r="C154" s="195">
        <v>43.352978775705388</v>
      </c>
      <c r="D154" s="194">
        <v>44.537800860781232</v>
      </c>
      <c r="E154" s="194">
        <v>44.10386361003529</v>
      </c>
      <c r="F154" s="194">
        <v>64.612790096077148</v>
      </c>
      <c r="G154" s="193">
        <v>66.891892251778572</v>
      </c>
      <c r="H154" s="192">
        <v>43.124192170673751</v>
      </c>
      <c r="I154" s="194">
        <v>46.668125599978929</v>
      </c>
      <c r="J154" s="194">
        <v>58.541021149108452</v>
      </c>
      <c r="K154" s="194">
        <v>68.430750371074623</v>
      </c>
      <c r="L154" s="191">
        <v>64.197257908886229</v>
      </c>
      <c r="M154" s="195">
        <v>41.079550004470875</v>
      </c>
      <c r="N154" s="194">
        <v>47.727961331219568</v>
      </c>
      <c r="O154" s="194">
        <v>42.078495416883406</v>
      </c>
      <c r="P154" s="194">
        <v>40.134580474567116</v>
      </c>
      <c r="Q154" s="193">
        <v>66.422705996067705</v>
      </c>
      <c r="R154" s="192">
        <v>58.948717125426661</v>
      </c>
      <c r="S154" s="194">
        <v>32.208628148929336</v>
      </c>
      <c r="T154" s="194">
        <v>48.663256980929049</v>
      </c>
      <c r="U154" s="194">
        <v>68.446219340946683</v>
      </c>
      <c r="V154" s="194">
        <v>65.212662027016137</v>
      </c>
      <c r="W154" s="194">
        <v>36.258236220005479</v>
      </c>
      <c r="X154" s="191">
        <v>70.304294759225712</v>
      </c>
      <c r="Y154" s="512"/>
      <c r="Z154" s="512"/>
      <c r="AA154" s="512"/>
      <c r="AB154" s="512"/>
      <c r="AC154" s="512"/>
      <c r="AD154" s="512"/>
      <c r="AE154" s="512"/>
      <c r="AF154" s="512"/>
      <c r="AG154" s="512"/>
      <c r="AH154" s="512"/>
      <c r="AI154" s="512"/>
      <c r="AJ154" s="512"/>
      <c r="AK154" s="512"/>
      <c r="AL154" s="512"/>
      <c r="AM154" s="512"/>
      <c r="AN154" s="512"/>
      <c r="AO154" s="512"/>
      <c r="AP154" s="512"/>
      <c r="AQ154" s="512"/>
      <c r="AR154" s="512"/>
      <c r="AS154" s="512"/>
      <c r="AT154" s="512"/>
      <c r="AU154" s="512"/>
      <c r="AV154" s="512"/>
      <c r="AW154" s="512"/>
      <c r="AX154" s="512"/>
      <c r="AY154" s="512"/>
      <c r="AZ154" s="252"/>
      <c r="BA154" s="1136"/>
      <c r="BB154" s="697" t="s">
        <v>235</v>
      </c>
      <c r="BC154" s="523">
        <v>4242.6622859999943</v>
      </c>
      <c r="BD154" s="509">
        <v>4359.5472639999989</v>
      </c>
      <c r="BE154" s="509">
        <v>4317.8466759999937</v>
      </c>
      <c r="BF154" s="509">
        <v>6320.3307489999997</v>
      </c>
      <c r="BG154" s="527">
        <v>6546.8688799999863</v>
      </c>
      <c r="BH154" s="523">
        <v>2524.6378130000035</v>
      </c>
      <c r="BI154" s="509">
        <v>2735.0882849999971</v>
      </c>
      <c r="BJ154" s="509">
        <v>3428.408391000004</v>
      </c>
      <c r="BK154" s="509">
        <v>4008.4780020000048</v>
      </c>
      <c r="BL154" s="527">
        <v>3760.8946090000072</v>
      </c>
      <c r="BM154" s="523">
        <v>1613.706895999999</v>
      </c>
      <c r="BN154" s="509">
        <v>1875.7546500000028</v>
      </c>
      <c r="BO154" s="509">
        <v>1654.6454180000007</v>
      </c>
      <c r="BP154" s="509">
        <v>1576.2245910000008</v>
      </c>
      <c r="BQ154" s="527">
        <v>2609.4171999999976</v>
      </c>
      <c r="BR154" s="523">
        <v>4952.9920099999963</v>
      </c>
      <c r="BS154" s="509">
        <v>3426.9828489999968</v>
      </c>
      <c r="BT154" s="509">
        <v>4751.2165389999991</v>
      </c>
      <c r="BU154" s="509">
        <v>3104.2505999999967</v>
      </c>
      <c r="BV154" s="509">
        <v>5445.8717259999967</v>
      </c>
      <c r="BW154" s="509">
        <v>1049.6369490000004</v>
      </c>
      <c r="BX154" s="510">
        <v>3056.3051820000042</v>
      </c>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row>
    <row r="155" s="387" customFormat="true" ht="15" customHeight="true" x14ac:dyDescent="0.2">
      <c r="A155" s="1145"/>
      <c r="B155" s="453" t="s">
        <v>384</v>
      </c>
      <c r="C155" s="195">
        <v>28.609981226625063</v>
      </c>
      <c r="D155" s="194">
        <v>18.1359127658578</v>
      </c>
      <c r="E155" s="194">
        <v>11.816965640904101</v>
      </c>
      <c r="F155" s="194">
        <v>7.2374395063587533</v>
      </c>
      <c r="G155" s="193">
        <v>2.3723311676239622</v>
      </c>
      <c r="H155" s="192">
        <v>24.740035583245621</v>
      </c>
      <c r="I155" s="194">
        <v>16.153120920720536</v>
      </c>
      <c r="J155" s="194">
        <v>9.837578336055925</v>
      </c>
      <c r="K155" s="194">
        <v>5.3047587217327381</v>
      </c>
      <c r="L155" s="191">
        <v>1.124402493031788</v>
      </c>
      <c r="M155" s="195">
        <v>31.559827147268738</v>
      </c>
      <c r="N155" s="194">
        <v>23.335446081610016</v>
      </c>
      <c r="O155" s="194">
        <v>14.726270702639896</v>
      </c>
      <c r="P155" s="194">
        <v>9.8402934216877274</v>
      </c>
      <c r="Q155" s="193">
        <v>5.1403434777961321</v>
      </c>
      <c r="R155" s="192">
        <v>15.87541110766856</v>
      </c>
      <c r="S155" s="194">
        <v>5.3886165101390819</v>
      </c>
      <c r="T155" s="194">
        <v>10.449216940218346</v>
      </c>
      <c r="U155" s="194">
        <v>18.026626821941189</v>
      </c>
      <c r="V155" s="194">
        <v>14.602143313596056</v>
      </c>
      <c r="W155" s="194">
        <v>37.855448017233869</v>
      </c>
      <c r="X155" s="191">
        <v>14.074113797418661</v>
      </c>
      <c r="Y155" s="512"/>
      <c r="Z155" s="512"/>
      <c r="AA155" s="512"/>
      <c r="AB155" s="512"/>
      <c r="AC155" s="512"/>
      <c r="AD155" s="512"/>
      <c r="AE155" s="512"/>
      <c r="AF155" s="512"/>
      <c r="AG155" s="512"/>
      <c r="AH155" s="512"/>
      <c r="AI155" s="512"/>
      <c r="AJ155" s="512"/>
      <c r="AK155" s="512"/>
      <c r="AL155" s="512"/>
      <c r="AM155" s="512"/>
      <c r="AN155" s="512"/>
      <c r="AO155" s="512"/>
      <c r="AP155" s="512"/>
      <c r="AQ155" s="512"/>
      <c r="AR155" s="512"/>
      <c r="AS155" s="512"/>
      <c r="AT155" s="512"/>
      <c r="AU155" s="512"/>
      <c r="AV155" s="512"/>
      <c r="AW155" s="512"/>
      <c r="AX155" s="512"/>
      <c r="AY155" s="512"/>
      <c r="AZ155" s="252"/>
      <c r="BA155" s="1136"/>
      <c r="BB155" s="697" t="s">
        <v>384</v>
      </c>
      <c r="BC155" s="523">
        <v>2799.8650099999968</v>
      </c>
      <c r="BD155" s="509">
        <v>1775.2194169999968</v>
      </c>
      <c r="BE155" s="509">
        <v>1156.9019500000009</v>
      </c>
      <c r="BF155" s="509">
        <v>707.95598500000108</v>
      </c>
      <c r="BG155" s="527">
        <v>232.18570399999993</v>
      </c>
      <c r="BH155" s="523">
        <v>1448.3663619999968</v>
      </c>
      <c r="BI155" s="509">
        <v>946.68922800000053</v>
      </c>
      <c r="BJ155" s="509">
        <v>576.1299590000001</v>
      </c>
      <c r="BK155" s="509">
        <v>310.73762199999999</v>
      </c>
      <c r="BL155" s="527">
        <v>65.871338000000023</v>
      </c>
      <c r="BM155" s="523">
        <v>1239.7485050000005</v>
      </c>
      <c r="BN155" s="509">
        <v>917.10540900000058</v>
      </c>
      <c r="BO155" s="509">
        <v>579.07860300000027</v>
      </c>
      <c r="BP155" s="509">
        <v>386.46255399999995</v>
      </c>
      <c r="BQ155" s="527">
        <v>201.93848599999995</v>
      </c>
      <c r="BR155" s="523">
        <v>1333.8845730000007</v>
      </c>
      <c r="BS155" s="509">
        <v>573.34625600000015</v>
      </c>
      <c r="BT155" s="509">
        <v>1020.2048819999995</v>
      </c>
      <c r="BU155" s="509">
        <v>817.56403299999988</v>
      </c>
      <c r="BV155" s="509">
        <v>1219.4165509999996</v>
      </c>
      <c r="BW155" s="509">
        <v>1095.8745130000002</v>
      </c>
      <c r="BX155" s="510">
        <v>611.83725799999968</v>
      </c>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row>
    <row r="156" s="387" customFormat="true" ht="15" customHeight="true" x14ac:dyDescent="0.2">
      <c r="A156" s="1145"/>
      <c r="B156" s="453" t="s">
        <v>385</v>
      </c>
      <c r="C156" s="195">
        <v>0.29355489976432347</v>
      </c>
      <c r="D156" s="194">
        <v>0.20577523045268689</v>
      </c>
      <c r="E156" s="194">
        <v>0.37442553800100681</v>
      </c>
      <c r="F156" s="194">
        <v>0.51119220876839921</v>
      </c>
      <c r="G156" s="193">
        <v>0.77084105746283071</v>
      </c>
      <c r="H156" s="192">
        <v>0.39979603003310754</v>
      </c>
      <c r="I156" s="194">
        <v>5.7703726822401741E-2</v>
      </c>
      <c r="J156" s="194">
        <v>0.86590542111899971</v>
      </c>
      <c r="K156" s="194">
        <v>1.1904888457450853</v>
      </c>
      <c r="L156" s="191">
        <v>0.50467223435994801</v>
      </c>
      <c r="M156" s="195">
        <v>0.34851802893110989</v>
      </c>
      <c r="N156" s="194">
        <v>0.29959296944860336</v>
      </c>
      <c r="O156" s="194">
        <v>5.9346190154296909E-2</v>
      </c>
      <c r="P156" s="194">
        <v>0</v>
      </c>
      <c r="Q156" s="193">
        <v>0.16234255006892026</v>
      </c>
      <c r="R156" s="192">
        <v>0.70111427378768476</v>
      </c>
      <c r="S156" s="194">
        <v>2.1855886323607535E-2</v>
      </c>
      <c r="T156" s="194">
        <v>1.1986572575080512</v>
      </c>
      <c r="U156" s="194">
        <v>0.14338102657037499</v>
      </c>
      <c r="V156" s="194">
        <v>0.25219954162250219</v>
      </c>
      <c r="W156" s="194">
        <v>0</v>
      </c>
      <c r="X156" s="191">
        <v>0.11839008775597548</v>
      </c>
      <c r="Y156" s="512"/>
      <c r="Z156" s="512"/>
      <c r="AA156" s="512"/>
      <c r="AB156" s="512"/>
      <c r="AC156" s="512"/>
      <c r="AD156" s="512"/>
      <c r="AE156" s="512"/>
      <c r="AF156" s="512"/>
      <c r="AG156" s="512"/>
      <c r="AH156" s="512"/>
      <c r="AI156" s="512"/>
      <c r="AJ156" s="512"/>
      <c r="AK156" s="512"/>
      <c r="AL156" s="512"/>
      <c r="AM156" s="512"/>
      <c r="AN156" s="512"/>
      <c r="AO156" s="512"/>
      <c r="AP156" s="512"/>
      <c r="AQ156" s="512"/>
      <c r="AR156" s="512"/>
      <c r="AS156" s="512"/>
      <c r="AT156" s="512"/>
      <c r="AU156" s="512"/>
      <c r="AV156" s="512"/>
      <c r="AW156" s="512"/>
      <c r="AX156" s="512"/>
      <c r="AY156" s="512"/>
      <c r="AZ156" s="252"/>
      <c r="BA156" s="1136"/>
      <c r="BB156" s="697" t="s">
        <v>385</v>
      </c>
      <c r="BC156" s="523">
        <v>28.728228999999999</v>
      </c>
      <c r="BD156" s="509">
        <v>20.142144999999999</v>
      </c>
      <c r="BE156" s="509">
        <v>36.656925999999999</v>
      </c>
      <c r="BF156" s="509">
        <v>50.004091000000003</v>
      </c>
      <c r="BG156" s="527">
        <v>75.444051000000002</v>
      </c>
      <c r="BH156" s="523">
        <v>23.405428000000001</v>
      </c>
      <c r="BI156" s="509">
        <v>3.3818539999999997</v>
      </c>
      <c r="BJ156" s="509">
        <v>50.711062999999996</v>
      </c>
      <c r="BK156" s="509">
        <v>69.735438000000002</v>
      </c>
      <c r="BL156" s="527">
        <v>29.565422999999999</v>
      </c>
      <c r="BM156" s="523">
        <v>13.690655</v>
      </c>
      <c r="BN156" s="509">
        <v>11.774291</v>
      </c>
      <c r="BO156" s="509">
        <v>2.3336600000000001</v>
      </c>
      <c r="BP156" s="509">
        <v>0</v>
      </c>
      <c r="BQ156" s="527">
        <v>6.3776299999999999</v>
      </c>
      <c r="BR156" s="523">
        <v>58.909058000000002</v>
      </c>
      <c r="BS156" s="509">
        <v>2.325456</v>
      </c>
      <c r="BT156" s="509">
        <v>117.030395</v>
      </c>
      <c r="BU156" s="509">
        <v>6.5027790000000003</v>
      </c>
      <c r="BV156" s="509">
        <v>21.061038</v>
      </c>
      <c r="BW156" s="509">
        <v>0</v>
      </c>
      <c r="BX156" s="510">
        <v>5.1467159999999996</v>
      </c>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row>
    <row r="157" s="387" customFormat="true" ht="15" customHeight="true" x14ac:dyDescent="0.2">
      <c r="A157" s="1145"/>
      <c r="B157" s="453" t="s">
        <v>386</v>
      </c>
      <c r="C157" s="195">
        <v>2.6700407826231828E-2</v>
      </c>
      <c r="D157" s="194">
        <v>0</v>
      </c>
      <c r="E157" s="194">
        <v>4.6413927104247729E-2</v>
      </c>
      <c r="F157" s="194">
        <v>0.21447584993265384</v>
      </c>
      <c r="G157" s="193">
        <v>7.3173655327845602E-2</v>
      </c>
      <c r="H157" s="192">
        <v>0</v>
      </c>
      <c r="I157" s="194">
        <v>7.733452221792567E-3</v>
      </c>
      <c r="J157" s="194">
        <v>5.9646399570628346E-2</v>
      </c>
      <c r="K157" s="194">
        <v>0.34466966466482252</v>
      </c>
      <c r="L157" s="191">
        <v>0.12224756761880094</v>
      </c>
      <c r="M157" s="195">
        <v>6.6517885914197897E-2</v>
      </c>
      <c r="N157" s="194">
        <v>0</v>
      </c>
      <c r="O157" s="194">
        <v>3.5286933497887273E-2</v>
      </c>
      <c r="P157" s="194">
        <v>0</v>
      </c>
      <c r="Q157" s="193">
        <v>0</v>
      </c>
      <c r="R157" s="192">
        <v>0</v>
      </c>
      <c r="S157" s="194">
        <v>0</v>
      </c>
      <c r="T157" s="194">
        <v>0.28014096724686183</v>
      </c>
      <c r="U157" s="194">
        <v>3.0595062758641198E-2</v>
      </c>
      <c r="V157" s="194">
        <v>6.3659595048665085E-2</v>
      </c>
      <c r="W157" s="194">
        <v>0</v>
      </c>
      <c r="X157" s="191">
        <v>2.8597188960402455E-2</v>
      </c>
      <c r="Y157" s="512"/>
      <c r="Z157" s="512"/>
      <c r="AA157" s="512"/>
      <c r="AB157" s="512"/>
      <c r="AC157" s="512"/>
      <c r="AD157" s="512"/>
      <c r="AE157" s="512"/>
      <c r="AF157" s="512"/>
      <c r="AG157" s="512"/>
      <c r="AH157" s="512"/>
      <c r="AI157" s="512"/>
      <c r="AJ157" s="512"/>
      <c r="AK157" s="512"/>
      <c r="AL157" s="512"/>
      <c r="AM157" s="512"/>
      <c r="AN157" s="512"/>
      <c r="AO157" s="512"/>
      <c r="AP157" s="512"/>
      <c r="AQ157" s="512"/>
      <c r="AR157" s="512"/>
      <c r="AS157" s="512"/>
      <c r="AT157" s="512"/>
      <c r="AU157" s="512"/>
      <c r="AV157" s="512"/>
      <c r="AW157" s="512"/>
      <c r="AX157" s="512"/>
      <c r="AY157" s="512"/>
      <c r="AZ157" s="252"/>
      <c r="BA157" s="1136"/>
      <c r="BB157" s="697" t="s">
        <v>386</v>
      </c>
      <c r="BC157" s="523">
        <v>2.6129880000000001</v>
      </c>
      <c r="BD157" s="509">
        <v>0</v>
      </c>
      <c r="BE157" s="509">
        <v>4.5440060000000004</v>
      </c>
      <c r="BF157" s="509">
        <v>20.979721000000001</v>
      </c>
      <c r="BG157" s="527">
        <v>7.1616799999999996</v>
      </c>
      <c r="BH157" s="523">
        <v>0</v>
      </c>
      <c r="BI157" s="509">
        <v>0.45323600000000003</v>
      </c>
      <c r="BJ157" s="509">
        <v>3.493144</v>
      </c>
      <c r="BK157" s="509">
        <v>20.189765000000001</v>
      </c>
      <c r="BL157" s="527">
        <v>7.1616799999999996</v>
      </c>
      <c r="BM157" s="523">
        <v>2.6129880000000001</v>
      </c>
      <c r="BN157" s="509">
        <v>0</v>
      </c>
      <c r="BO157" s="509">
        <v>1.3875820000000001</v>
      </c>
      <c r="BP157" s="509">
        <v>0</v>
      </c>
      <c r="BQ157" s="527">
        <v>0</v>
      </c>
      <c r="BR157" s="523">
        <v>0</v>
      </c>
      <c r="BS157" s="509">
        <v>0</v>
      </c>
      <c r="BT157" s="509">
        <v>27.351445000000002</v>
      </c>
      <c r="BU157" s="509">
        <v>1.3875820000000001</v>
      </c>
      <c r="BV157" s="509">
        <v>5.3161760000000005</v>
      </c>
      <c r="BW157" s="509">
        <v>0</v>
      </c>
      <c r="BX157" s="510">
        <v>1.2431920000000001</v>
      </c>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row>
    <row r="158" s="387" customFormat="true" ht="15" customHeight="true" x14ac:dyDescent="0.2">
      <c r="A158" s="1145"/>
      <c r="B158" s="453" t="s">
        <v>387</v>
      </c>
      <c r="C158" s="195">
        <v>2.3012418261391798</v>
      </c>
      <c r="D158" s="194">
        <v>3.144417453038499</v>
      </c>
      <c r="E158" s="194">
        <v>8.2304704188086735</v>
      </c>
      <c r="F158" s="194">
        <v>5.9489642440519326</v>
      </c>
      <c r="G158" s="193">
        <v>1.8384214829669978</v>
      </c>
      <c r="H158" s="192">
        <v>2.677832976549007</v>
      </c>
      <c r="I158" s="194">
        <v>4.3100314200375154</v>
      </c>
      <c r="J158" s="194">
        <v>5.8287821760830232</v>
      </c>
      <c r="K158" s="194">
        <v>1.3518630637015538</v>
      </c>
      <c r="L158" s="191">
        <v>0.25742807877763585</v>
      </c>
      <c r="M158" s="195">
        <v>2.216540048067432</v>
      </c>
      <c r="N158" s="194">
        <v>3.3305497990498596</v>
      </c>
      <c r="O158" s="194">
        <v>3.3459383331379704</v>
      </c>
      <c r="P158" s="194">
        <v>12.012721351320669</v>
      </c>
      <c r="Q158" s="193">
        <v>11.055346980127489</v>
      </c>
      <c r="R158" s="192">
        <v>5.9223055233366368</v>
      </c>
      <c r="S158" s="194">
        <v>11.604774018185164</v>
      </c>
      <c r="T158" s="194">
        <v>0.22091517712899164</v>
      </c>
      <c r="U158" s="194">
        <v>0.83185213802979407</v>
      </c>
      <c r="V158" s="194">
        <v>0.36154314333167559</v>
      </c>
      <c r="W158" s="194">
        <v>8.5520319605018678</v>
      </c>
      <c r="X158" s="191">
        <v>0.71806568175157981</v>
      </c>
      <c r="Y158" s="512"/>
      <c r="Z158" s="512"/>
      <c r="AA158" s="512"/>
      <c r="AB158" s="512"/>
      <c r="AC158" s="512"/>
      <c r="AD158" s="512"/>
      <c r="AE158" s="512"/>
      <c r="AF158" s="512"/>
      <c r="AG158" s="512"/>
      <c r="AH158" s="512"/>
      <c r="AI158" s="512"/>
      <c r="AJ158" s="512"/>
      <c r="AK158" s="512"/>
      <c r="AL158" s="512"/>
      <c r="AM158" s="512"/>
      <c r="AN158" s="512"/>
      <c r="AO158" s="512"/>
      <c r="AP158" s="512"/>
      <c r="AQ158" s="512"/>
      <c r="AR158" s="512"/>
      <c r="AS158" s="512"/>
      <c r="AT158" s="512"/>
      <c r="AU158" s="512"/>
      <c r="AV158" s="512"/>
      <c r="AW158" s="512"/>
      <c r="AX158" s="512"/>
      <c r="AY158" s="512"/>
      <c r="AZ158" s="252"/>
      <c r="BA158" s="1136"/>
      <c r="BB158" s="697" t="s">
        <v>387</v>
      </c>
      <c r="BC158" s="523">
        <v>225.20694500000008</v>
      </c>
      <c r="BD158" s="509">
        <v>307.78880500000014</v>
      </c>
      <c r="BE158" s="509">
        <v>805.77769000000012</v>
      </c>
      <c r="BF158" s="509">
        <v>581.9191770000001</v>
      </c>
      <c r="BG158" s="527">
        <v>179.93069099999997</v>
      </c>
      <c r="BH158" s="523">
        <v>156.76950799999997</v>
      </c>
      <c r="BI158" s="509">
        <v>252.59888400000008</v>
      </c>
      <c r="BJ158" s="509">
        <v>341.35799700000001</v>
      </c>
      <c r="BK158" s="509">
        <v>79.188278999999994</v>
      </c>
      <c r="BL158" s="527">
        <v>15.081016</v>
      </c>
      <c r="BM158" s="523">
        <v>87.071205999999989</v>
      </c>
      <c r="BN158" s="509">
        <v>130.893801</v>
      </c>
      <c r="BO158" s="509">
        <v>131.57175600000002</v>
      </c>
      <c r="BP158" s="509">
        <v>471.78135600000007</v>
      </c>
      <c r="BQ158" s="527">
        <v>434.309505</v>
      </c>
      <c r="BR158" s="523">
        <v>497.60424599999982</v>
      </c>
      <c r="BS158" s="509">
        <v>1234.7424840000001</v>
      </c>
      <c r="BT158" s="509">
        <v>21.568960000000001</v>
      </c>
      <c r="BU158" s="509">
        <v>37.727102000000002</v>
      </c>
      <c r="BV158" s="509">
        <v>30.192259</v>
      </c>
      <c r="BW158" s="509">
        <v>247.57212900000007</v>
      </c>
      <c r="BX158" s="510">
        <v>31.216128000000001</v>
      </c>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row>
    <row r="159" s="387" customFormat="true" ht="15" customHeight="true" x14ac:dyDescent="0.2">
      <c r="A159" s="1145"/>
      <c r="B159" s="453" t="s">
        <v>388</v>
      </c>
      <c r="C159" s="195">
        <v>7.1132506922725645</v>
      </c>
      <c r="D159" s="194">
        <v>4.2056214254554254</v>
      </c>
      <c r="E159" s="194">
        <v>3.7085352831763245</v>
      </c>
      <c r="F159" s="194">
        <v>2.0136565218258307</v>
      </c>
      <c r="G159" s="193">
        <v>0.26711657845422548</v>
      </c>
      <c r="H159" s="192">
        <v>4.6408392649027155</v>
      </c>
      <c r="I159" s="194">
        <v>4.0761554043431332</v>
      </c>
      <c r="J159" s="194">
        <v>4.0036208315010517</v>
      </c>
      <c r="K159" s="194">
        <v>1.4741965433050179</v>
      </c>
      <c r="L159" s="191">
        <v>5.4667741612307051E-2</v>
      </c>
      <c r="M159" s="195">
        <v>10.438415781197104</v>
      </c>
      <c r="N159" s="194">
        <v>5.0454268088308805</v>
      </c>
      <c r="O159" s="194">
        <v>2.7702385825864857</v>
      </c>
      <c r="P159" s="194">
        <v>2.9999661840497907</v>
      </c>
      <c r="Q159" s="193">
        <v>0.6180455105348428</v>
      </c>
      <c r="R159" s="192">
        <v>6.0042398973059328</v>
      </c>
      <c r="S159" s="194">
        <v>1.553758106968137</v>
      </c>
      <c r="T159" s="194">
        <v>1.7198625442140187</v>
      </c>
      <c r="U159" s="194">
        <v>2.7019452795653369</v>
      </c>
      <c r="V159" s="194">
        <v>2.8468111230686985</v>
      </c>
      <c r="W159" s="194">
        <v>12.386257523810183</v>
      </c>
      <c r="X159" s="191">
        <v>3.1607618910454369</v>
      </c>
      <c r="Y159" s="512"/>
      <c r="Z159" s="512"/>
      <c r="AA159" s="512"/>
      <c r="AB159" s="512"/>
      <c r="AC159" s="512"/>
      <c r="AD159" s="512"/>
      <c r="AE159" s="512"/>
      <c r="AF159" s="512"/>
      <c r="AG159" s="512"/>
      <c r="AH159" s="512"/>
      <c r="AI159" s="512"/>
      <c r="AJ159" s="512"/>
      <c r="AK159" s="512"/>
      <c r="AL159" s="512"/>
      <c r="AM159" s="512"/>
      <c r="AN159" s="512"/>
      <c r="AO159" s="512"/>
      <c r="AP159" s="512"/>
      <c r="AQ159" s="512"/>
      <c r="AR159" s="512"/>
      <c r="AS159" s="512"/>
      <c r="AT159" s="512"/>
      <c r="AU159" s="512"/>
      <c r="AV159" s="512"/>
      <c r="AW159" s="512"/>
      <c r="AX159" s="512"/>
      <c r="AY159" s="512"/>
      <c r="AZ159" s="252"/>
      <c r="BA159" s="1136"/>
      <c r="BB159" s="697" t="s">
        <v>388</v>
      </c>
      <c r="BC159" s="523">
        <v>696.12564799999996</v>
      </c>
      <c r="BD159" s="509">
        <v>411.66391300000009</v>
      </c>
      <c r="BE159" s="509">
        <v>363.0721989999999</v>
      </c>
      <c r="BF159" s="509">
        <v>196.97300200000004</v>
      </c>
      <c r="BG159" s="527">
        <v>26.143335999999998</v>
      </c>
      <c r="BH159" s="523">
        <v>271.69061499999998</v>
      </c>
      <c r="BI159" s="509">
        <v>238.89206500000003</v>
      </c>
      <c r="BJ159" s="509">
        <v>234.46887299999997</v>
      </c>
      <c r="BK159" s="509">
        <v>86.354225</v>
      </c>
      <c r="BL159" s="527">
        <v>3.202623</v>
      </c>
      <c r="BM159" s="523">
        <v>410.04693400000031</v>
      </c>
      <c r="BN159" s="509">
        <v>198.29011200000002</v>
      </c>
      <c r="BO159" s="509">
        <v>108.93361399999999</v>
      </c>
      <c r="BP159" s="509">
        <v>117.81910800000001</v>
      </c>
      <c r="BQ159" s="527">
        <v>24.279929000000003</v>
      </c>
      <c r="BR159" s="523">
        <v>504.48853999999989</v>
      </c>
      <c r="BS159" s="509">
        <v>165.31912999999997</v>
      </c>
      <c r="BT159" s="509">
        <v>167.91805299999999</v>
      </c>
      <c r="BU159" s="509">
        <v>122.54168800000002</v>
      </c>
      <c r="BV159" s="509">
        <v>237.73555200000001</v>
      </c>
      <c r="BW159" s="509">
        <v>358.56883600000043</v>
      </c>
      <c r="BX159" s="510">
        <v>137.40629900000002</v>
      </c>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row>
    <row r="160" s="387" customFormat="true" ht="15" customHeight="true" x14ac:dyDescent="0.2">
      <c r="A160" s="1145"/>
      <c r="B160" s="453" t="s">
        <v>389</v>
      </c>
      <c r="C160" s="195">
        <v>1.862087768959807</v>
      </c>
      <c r="D160" s="194">
        <v>1.416176306581272</v>
      </c>
      <c r="E160" s="194">
        <v>0.51503067555056825</v>
      </c>
      <c r="F160" s="194">
        <v>0.36996901402677151</v>
      </c>
      <c r="G160" s="193">
        <v>0.62417073433806325</v>
      </c>
      <c r="H160" s="192">
        <v>2.3114327219619129</v>
      </c>
      <c r="I160" s="194">
        <v>0.85225393658079163</v>
      </c>
      <c r="J160" s="194">
        <v>0.65019543412922853</v>
      </c>
      <c r="K160" s="194">
        <v>0.11737210774233091</v>
      </c>
      <c r="L160" s="191">
        <v>0.74287859316981464</v>
      </c>
      <c r="M160" s="195">
        <v>1.5685959683086961</v>
      </c>
      <c r="N160" s="194">
        <v>1.4405357905697973</v>
      </c>
      <c r="O160" s="194">
        <v>0.86569616526250892</v>
      </c>
      <c r="P160" s="194">
        <v>0.38106069284386096</v>
      </c>
      <c r="Q160" s="193">
        <v>0.70182694092232067</v>
      </c>
      <c r="R160" s="192">
        <v>2.0670966094536869</v>
      </c>
      <c r="S160" s="194">
        <v>0.21359205551238952</v>
      </c>
      <c r="T160" s="194">
        <v>0.9450510801298424</v>
      </c>
      <c r="U160" s="194">
        <v>1.0358141150244511</v>
      </c>
      <c r="V160" s="194">
        <v>0.7310949997208821</v>
      </c>
      <c r="W160" s="194">
        <v>0.67295971170179114</v>
      </c>
      <c r="X160" s="191">
        <v>1.2045054780207112</v>
      </c>
      <c r="Y160" s="512"/>
      <c r="Z160" s="512"/>
      <c r="AA160" s="512"/>
      <c r="AB160" s="512"/>
      <c r="AC160" s="512"/>
      <c r="AD160" s="512"/>
      <c r="AE160" s="512"/>
      <c r="AF160" s="512"/>
      <c r="AG160" s="512"/>
      <c r="AH160" s="512"/>
      <c r="AI160" s="512"/>
      <c r="AJ160" s="512"/>
      <c r="AK160" s="512"/>
      <c r="AL160" s="512"/>
      <c r="AM160" s="512"/>
      <c r="AN160" s="512"/>
      <c r="AO160" s="512"/>
      <c r="AP160" s="512"/>
      <c r="AQ160" s="512"/>
      <c r="AR160" s="512"/>
      <c r="AS160" s="512"/>
      <c r="AT160" s="512"/>
      <c r="AU160" s="512"/>
      <c r="AV160" s="512"/>
      <c r="AW160" s="512"/>
      <c r="AX160" s="512"/>
      <c r="AY160" s="512"/>
      <c r="AZ160" s="252"/>
      <c r="BA160" s="1136"/>
      <c r="BB160" s="697" t="s">
        <v>389</v>
      </c>
      <c r="BC160" s="523">
        <v>182.2299130000001</v>
      </c>
      <c r="BD160" s="509">
        <v>138.62129300000001</v>
      </c>
      <c r="BE160" s="509">
        <v>50.422419000000005</v>
      </c>
      <c r="BF160" s="509">
        <v>36.189839999999997</v>
      </c>
      <c r="BG160" s="527">
        <v>61.089077000000003</v>
      </c>
      <c r="BH160" s="523">
        <v>135.31918300000001</v>
      </c>
      <c r="BI160" s="509">
        <v>49.948218999999995</v>
      </c>
      <c r="BJ160" s="509">
        <v>38.078179000000006</v>
      </c>
      <c r="BK160" s="509">
        <v>6.8753229999999999</v>
      </c>
      <c r="BL160" s="527">
        <v>43.520364999999998</v>
      </c>
      <c r="BM160" s="523">
        <v>61.618351000000011</v>
      </c>
      <c r="BN160" s="509">
        <v>56.614438</v>
      </c>
      <c r="BO160" s="509">
        <v>34.041620999999999</v>
      </c>
      <c r="BP160" s="509">
        <v>14.965579000000002</v>
      </c>
      <c r="BQ160" s="527">
        <v>27.571284000000002</v>
      </c>
      <c r="BR160" s="523">
        <v>173.681693</v>
      </c>
      <c r="BS160" s="509">
        <v>22.726094</v>
      </c>
      <c r="BT160" s="509">
        <v>92.269662999999994</v>
      </c>
      <c r="BU160" s="509">
        <v>46.977417000000003</v>
      </c>
      <c r="BV160" s="509">
        <v>61.053320999999997</v>
      </c>
      <c r="BW160" s="509">
        <v>19.481459999999998</v>
      </c>
      <c r="BX160" s="510">
        <v>52.362894000000004</v>
      </c>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row>
    <row r="161" s="387" customFormat="true" ht="15" customHeight="true" x14ac:dyDescent="0.2">
      <c r="A161" s="1145"/>
      <c r="B161" s="453" t="s">
        <v>179</v>
      </c>
      <c r="C161" s="195">
        <v>16.107387062659875</v>
      </c>
      <c r="D161" s="194">
        <v>26.513670664071597</v>
      </c>
      <c r="E161" s="194">
        <v>27.455007513624036</v>
      </c>
      <c r="F161" s="194">
        <v>9.5108967074140462</v>
      </c>
      <c r="G161" s="193">
        <v>0.74670661898168833</v>
      </c>
      <c r="H161" s="192">
        <v>21.04575757829253</v>
      </c>
      <c r="I161" s="194">
        <v>24.098720207724202</v>
      </c>
      <c r="J161" s="194">
        <v>13.506939070576276</v>
      </c>
      <c r="K161" s="194">
        <v>1.7208119586815203</v>
      </c>
      <c r="L161" s="191">
        <v>0.13093729659831044</v>
      </c>
      <c r="M161" s="195">
        <v>12.604134047248532</v>
      </c>
      <c r="N161" s="194">
        <v>18.189004460315385</v>
      </c>
      <c r="O161" s="194">
        <v>34.942478588339718</v>
      </c>
      <c r="P161" s="194">
        <v>31.465453614493683</v>
      </c>
      <c r="Q161" s="193">
        <v>12.707221086854858</v>
      </c>
      <c r="R161" s="192">
        <v>9.2674828156021096</v>
      </c>
      <c r="S161" s="194">
        <v>48.372629306494218</v>
      </c>
      <c r="T161" s="194">
        <v>5.2604845919383489</v>
      </c>
      <c r="U161" s="194">
        <v>3.0343000137263774</v>
      </c>
      <c r="V161" s="194">
        <v>11.606572222218068</v>
      </c>
      <c r="W161" s="194">
        <v>3.8563730180862827</v>
      </c>
      <c r="X161" s="191">
        <v>4.7224014244263159</v>
      </c>
      <c r="Y161" s="512"/>
      <c r="Z161" s="512"/>
      <c r="AA161" s="512"/>
      <c r="AB161" s="512"/>
      <c r="AC161" s="512"/>
      <c r="AD161" s="512"/>
      <c r="AE161" s="512"/>
      <c r="AF161" s="512"/>
      <c r="AG161" s="512"/>
      <c r="AH161" s="512"/>
      <c r="AI161" s="512"/>
      <c r="AJ161" s="512"/>
      <c r="AK161" s="512"/>
      <c r="AL161" s="512"/>
      <c r="AM161" s="512"/>
      <c r="AN161" s="512"/>
      <c r="AO161" s="512"/>
      <c r="AP161" s="512"/>
      <c r="AQ161" s="512"/>
      <c r="AR161" s="512"/>
      <c r="AS161" s="512"/>
      <c r="AT161" s="512"/>
      <c r="AU161" s="512"/>
      <c r="AV161" s="512"/>
      <c r="AW161" s="512"/>
      <c r="AX161" s="512"/>
      <c r="AY161" s="512"/>
      <c r="AZ161" s="252"/>
      <c r="BA161" s="1136"/>
      <c r="BB161" s="697" t="s">
        <v>179</v>
      </c>
      <c r="BC161" s="523">
        <v>1576.3208330000009</v>
      </c>
      <c r="BD161" s="509">
        <v>2595.2695949999998</v>
      </c>
      <c r="BE161" s="509">
        <v>2687.8940580000021</v>
      </c>
      <c r="BF161" s="509">
        <v>930.34231799999998</v>
      </c>
      <c r="BG161" s="527">
        <v>73.081955999999991</v>
      </c>
      <c r="BH161" s="523">
        <v>1232.0906830000006</v>
      </c>
      <c r="BI161" s="509">
        <v>1412.3585740000008</v>
      </c>
      <c r="BJ161" s="509">
        <v>791.0231550000002</v>
      </c>
      <c r="BK161" s="509">
        <v>100.80025199999999</v>
      </c>
      <c r="BL161" s="527">
        <v>7.6707539999999996</v>
      </c>
      <c r="BM161" s="523">
        <v>495.12173400000017</v>
      </c>
      <c r="BN161" s="509">
        <v>714.84531800000047</v>
      </c>
      <c r="BO161" s="509">
        <v>1374.037059</v>
      </c>
      <c r="BP161" s="509">
        <v>1235.7578220000005</v>
      </c>
      <c r="BQ161" s="527">
        <v>499.20340899999985</v>
      </c>
      <c r="BR161" s="523">
        <v>778.67289700000049</v>
      </c>
      <c r="BS161" s="509">
        <v>5146.8249509999951</v>
      </c>
      <c r="BT161" s="509">
        <v>513.60519099999999</v>
      </c>
      <c r="BU161" s="509">
        <v>137.61501699999997</v>
      </c>
      <c r="BV161" s="509">
        <v>969.25814000000059</v>
      </c>
      <c r="BW161" s="509">
        <v>111.63785199999995</v>
      </c>
      <c r="BX161" s="510">
        <v>205.29471199999998</v>
      </c>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row>
    <row r="162" s="387" customFormat="true" ht="15" customHeight="true" x14ac:dyDescent="0.2">
      <c r="A162" s="1145"/>
      <c r="B162" s="453" t="s">
        <v>313</v>
      </c>
      <c r="C162" s="195">
        <v>0.23752517011643168</v>
      </c>
      <c r="D162" s="194">
        <v>1.3557689614586719</v>
      </c>
      <c r="E162" s="194">
        <v>3.0740869503922275</v>
      </c>
      <c r="F162" s="194">
        <v>2.4071758084992565</v>
      </c>
      <c r="G162" s="193">
        <v>0.61276963252695982</v>
      </c>
      <c r="H162" s="192">
        <v>0.66594632101519624</v>
      </c>
      <c r="I162" s="194">
        <v>2.8474209998740467</v>
      </c>
      <c r="J162" s="194">
        <v>2.9474933983083704</v>
      </c>
      <c r="K162" s="194">
        <v>1.1797284715815319</v>
      </c>
      <c r="L162" s="191">
        <v>0.46714572628813134</v>
      </c>
      <c r="M162" s="195">
        <v>0</v>
      </c>
      <c r="N162" s="194">
        <v>0.49527664235517371</v>
      </c>
      <c r="O162" s="194">
        <v>0.94518818545396743</v>
      </c>
      <c r="P162" s="194">
        <v>3.1027562127066584</v>
      </c>
      <c r="Q162" s="193">
        <v>2.5176878886800309</v>
      </c>
      <c r="R162" s="192">
        <v>0</v>
      </c>
      <c r="S162" s="194">
        <v>0.2153850239838811</v>
      </c>
      <c r="T162" s="194">
        <v>1.5892499240124209</v>
      </c>
      <c r="U162" s="194">
        <v>4.9058345550802063</v>
      </c>
      <c r="V162" s="194">
        <v>1.5273472219042612</v>
      </c>
      <c r="W162" s="194">
        <v>0.24896548255794076</v>
      </c>
      <c r="X162" s="191">
        <v>4.9920931921179914</v>
      </c>
      <c r="Y162" s="512"/>
      <c r="Z162" s="512"/>
      <c r="AA162" s="512"/>
      <c r="AB162" s="512"/>
      <c r="AC162" s="512"/>
      <c r="AD162" s="512"/>
      <c r="AE162" s="512"/>
      <c r="AF162" s="512"/>
      <c r="AG162" s="512"/>
      <c r="AH162" s="512"/>
      <c r="AI162" s="512"/>
      <c r="AJ162" s="512"/>
      <c r="AK162" s="512"/>
      <c r="AL162" s="512"/>
      <c r="AM162" s="512"/>
      <c r="AN162" s="512"/>
      <c r="AO162" s="512"/>
      <c r="AP162" s="512"/>
      <c r="AQ162" s="512"/>
      <c r="AR162" s="512"/>
      <c r="AS162" s="512"/>
      <c r="AT162" s="512"/>
      <c r="AU162" s="512"/>
      <c r="AV162" s="512"/>
      <c r="AW162" s="512"/>
      <c r="AX162" s="512"/>
      <c r="AY162" s="512"/>
      <c r="AZ162" s="252"/>
      <c r="BA162" s="1136"/>
      <c r="BB162" s="697" t="s">
        <v>313</v>
      </c>
      <c r="BC162" s="523">
        <v>23.244979000000001</v>
      </c>
      <c r="BD162" s="509">
        <v>132.70836800000001</v>
      </c>
      <c r="BE162" s="509">
        <v>300.9585790000001</v>
      </c>
      <c r="BF162" s="509">
        <v>235.46649599999995</v>
      </c>
      <c r="BG162" s="527">
        <v>59.973223999999995</v>
      </c>
      <c r="BH162" s="523">
        <v>38.986776999999996</v>
      </c>
      <c r="BI162" s="509">
        <v>166.87937899999997</v>
      </c>
      <c r="BJ162" s="509">
        <v>172.61760900000002</v>
      </c>
      <c r="BK162" s="509">
        <v>69.105125999999998</v>
      </c>
      <c r="BL162" s="527">
        <v>27.366992</v>
      </c>
      <c r="BM162" s="523">
        <v>0</v>
      </c>
      <c r="BN162" s="509">
        <v>19.464847000000002</v>
      </c>
      <c r="BO162" s="509">
        <v>37.167471999999997</v>
      </c>
      <c r="BP162" s="509">
        <v>121.85602999999999</v>
      </c>
      <c r="BQ162" s="527">
        <v>98.907414000000017</v>
      </c>
      <c r="BR162" s="523">
        <v>0</v>
      </c>
      <c r="BS162" s="509">
        <v>22.916864999999998</v>
      </c>
      <c r="BT162" s="509">
        <v>155.16574500000002</v>
      </c>
      <c r="BU162" s="509">
        <v>222.49497499999998</v>
      </c>
      <c r="BV162" s="509">
        <v>127.547884</v>
      </c>
      <c r="BW162" s="509">
        <v>7.2072830000000003</v>
      </c>
      <c r="BX162" s="510">
        <v>217.01889399999999</v>
      </c>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row>
    <row r="163" s="387" customFormat="true" ht="15" customHeight="true" x14ac:dyDescent="0.2">
      <c r="A163" s="1145"/>
      <c r="B163" s="453" t="s">
        <v>603</v>
      </c>
      <c r="C163" s="195">
        <v>1.3521790329975879E-2</v>
      </c>
      <c r="D163" s="194">
        <v>0</v>
      </c>
      <c r="E163" s="194">
        <v>0</v>
      </c>
      <c r="F163" s="194">
        <v>0</v>
      </c>
      <c r="G163" s="193">
        <v>0</v>
      </c>
      <c r="H163" s="192">
        <v>0</v>
      </c>
      <c r="I163" s="194">
        <v>0</v>
      </c>
      <c r="J163" s="194">
        <v>0</v>
      </c>
      <c r="K163" s="194">
        <v>0</v>
      </c>
      <c r="L163" s="191">
        <v>0</v>
      </c>
      <c r="M163" s="195">
        <v>0</v>
      </c>
      <c r="N163" s="194">
        <v>3.3670577886155906E-2</v>
      </c>
      <c r="O163" s="194">
        <v>0</v>
      </c>
      <c r="P163" s="194">
        <v>0</v>
      </c>
      <c r="Q163" s="193">
        <v>0</v>
      </c>
      <c r="R163" s="192">
        <v>0</v>
      </c>
      <c r="S163" s="194">
        <v>0</v>
      </c>
      <c r="T163" s="194">
        <v>1.3553456498705305E-2</v>
      </c>
      <c r="U163" s="194">
        <v>0</v>
      </c>
      <c r="V163" s="194">
        <v>0</v>
      </c>
      <c r="W163" s="194">
        <v>0</v>
      </c>
      <c r="X163" s="191">
        <v>0</v>
      </c>
      <c r="Y163" s="512"/>
      <c r="Z163" s="512"/>
      <c r="AA163" s="512"/>
      <c r="AB163" s="512"/>
      <c r="AC163" s="512"/>
      <c r="AD163" s="512"/>
      <c r="AE163" s="512"/>
      <c r="AF163" s="512"/>
      <c r="AG163" s="512"/>
      <c r="AH163" s="512"/>
      <c r="AI163" s="512"/>
      <c r="AJ163" s="512"/>
      <c r="AK163" s="512"/>
      <c r="AL163" s="512"/>
      <c r="AM163" s="512"/>
      <c r="AN163" s="512"/>
      <c r="AO163" s="512"/>
      <c r="AP163" s="512"/>
      <c r="AQ163" s="512"/>
      <c r="AR163" s="512"/>
      <c r="AS163" s="512"/>
      <c r="AT163" s="512"/>
      <c r="AU163" s="512"/>
      <c r="AV163" s="512"/>
      <c r="AW163" s="512"/>
      <c r="AX163" s="512"/>
      <c r="AY163" s="512"/>
      <c r="AZ163" s="252"/>
      <c r="BA163" s="1136"/>
      <c r="BB163" s="697" t="s">
        <v>603</v>
      </c>
      <c r="BC163" s="523">
        <v>1.323286</v>
      </c>
      <c r="BD163" s="509">
        <v>0</v>
      </c>
      <c r="BE163" s="509">
        <v>0</v>
      </c>
      <c r="BF163" s="509">
        <v>0</v>
      </c>
      <c r="BG163" s="527">
        <v>0</v>
      </c>
      <c r="BH163" s="523">
        <v>0</v>
      </c>
      <c r="BI163" s="509">
        <v>0</v>
      </c>
      <c r="BJ163" s="509">
        <v>0</v>
      </c>
      <c r="BK163" s="509">
        <v>0</v>
      </c>
      <c r="BL163" s="527">
        <v>0</v>
      </c>
      <c r="BM163" s="523">
        <v>0</v>
      </c>
      <c r="BN163" s="509">
        <v>1.323286</v>
      </c>
      <c r="BO163" s="509">
        <v>0</v>
      </c>
      <c r="BP163" s="509">
        <v>0</v>
      </c>
      <c r="BQ163" s="527">
        <v>0</v>
      </c>
      <c r="BR163" s="523">
        <v>0</v>
      </c>
      <c r="BS163" s="509">
        <v>0</v>
      </c>
      <c r="BT163" s="509">
        <v>1.323286</v>
      </c>
      <c r="BU163" s="509">
        <v>0</v>
      </c>
      <c r="BV163" s="509">
        <v>0</v>
      </c>
      <c r="BW163" s="509">
        <v>0</v>
      </c>
      <c r="BX163" s="510">
        <v>0</v>
      </c>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row>
    <row r="164" s="387" customFormat="true" ht="15" customHeight="true" x14ac:dyDescent="0.2">
      <c r="A164" s="1146"/>
      <c r="B164" s="454" t="s">
        <v>46</v>
      </c>
      <c r="C164" s="195">
        <v>3.0108102620526482E-2</v>
      </c>
      <c r="D164" s="194">
        <v>6.9753561836557273E-2</v>
      </c>
      <c r="E164" s="194">
        <v>0</v>
      </c>
      <c r="F164" s="194">
        <v>0.2064001236391822</v>
      </c>
      <c r="G164" s="193">
        <v>0</v>
      </c>
      <c r="H164" s="192">
        <v>2.222159106677778E-2</v>
      </c>
      <c r="I164" s="194">
        <v>0.11650056161313989</v>
      </c>
      <c r="J164" s="194">
        <v>0</v>
      </c>
      <c r="K164" s="194">
        <v>0.34466966466482252</v>
      </c>
      <c r="L164" s="191">
        <v>0</v>
      </c>
      <c r="M164" s="195">
        <v>4.1890117417430359E-2</v>
      </c>
      <c r="N164" s="194">
        <v>0</v>
      </c>
      <c r="O164" s="194">
        <v>0</v>
      </c>
      <c r="P164" s="194">
        <v>0</v>
      </c>
      <c r="Q164" s="193">
        <v>0</v>
      </c>
      <c r="R164" s="192">
        <v>0</v>
      </c>
      <c r="S164" s="194">
        <v>0</v>
      </c>
      <c r="T164" s="194">
        <v>0.20678908538787755</v>
      </c>
      <c r="U164" s="194">
        <v>0</v>
      </c>
      <c r="V164" s="194">
        <v>3.8297522791386297E-2</v>
      </c>
      <c r="W164" s="194">
        <v>5.6843147673298566E-2</v>
      </c>
      <c r="X164" s="191">
        <v>0.11341637155041896</v>
      </c>
      <c r="Y164" s="512"/>
      <c r="Z164" s="512"/>
      <c r="AA164" s="512"/>
      <c r="AB164" s="512"/>
      <c r="AC164" s="512"/>
      <c r="AD164" s="512"/>
      <c r="AE164" s="512"/>
      <c r="AF164" s="512"/>
      <c r="AG164" s="512"/>
      <c r="AH164" s="512"/>
      <c r="AI164" s="512"/>
      <c r="AJ164" s="512"/>
      <c r="AK164" s="512"/>
      <c r="AL164" s="512"/>
      <c r="AM164" s="512"/>
      <c r="AN164" s="512"/>
      <c r="AO164" s="512"/>
      <c r="AP164" s="512"/>
      <c r="AQ164" s="512"/>
      <c r="AR164" s="512"/>
      <c r="AS164" s="512"/>
      <c r="AT164" s="512"/>
      <c r="AU164" s="512"/>
      <c r="AV164" s="512"/>
      <c r="AW164" s="512"/>
      <c r="AX164" s="512"/>
      <c r="AY164" s="512"/>
      <c r="AZ164" s="252"/>
      <c r="BA164" s="1136"/>
      <c r="BB164" s="697" t="s">
        <v>46</v>
      </c>
      <c r="BC164" s="523">
        <v>2.9464760000000001</v>
      </c>
      <c r="BD164" s="509">
        <v>6.8277719999999995</v>
      </c>
      <c r="BE164" s="509">
        <v>0</v>
      </c>
      <c r="BF164" s="509">
        <v>20.189765000000001</v>
      </c>
      <c r="BG164" s="527">
        <v>0</v>
      </c>
      <c r="BH164" s="523">
        <v>1.3009280000000001</v>
      </c>
      <c r="BI164" s="509">
        <v>6.8277719999999995</v>
      </c>
      <c r="BJ164" s="509">
        <v>0</v>
      </c>
      <c r="BK164" s="509">
        <v>20.189765000000001</v>
      </c>
      <c r="BL164" s="527">
        <v>0</v>
      </c>
      <c r="BM164" s="523">
        <v>1.645548</v>
      </c>
      <c r="BN164" s="509">
        <v>0</v>
      </c>
      <c r="BO164" s="509">
        <v>0</v>
      </c>
      <c r="BP164" s="509">
        <v>0</v>
      </c>
      <c r="BQ164" s="527">
        <v>0</v>
      </c>
      <c r="BR164" s="523">
        <v>0</v>
      </c>
      <c r="BS164" s="509">
        <v>0</v>
      </c>
      <c r="BT164" s="509">
        <v>20.189765000000001</v>
      </c>
      <c r="BU164" s="509">
        <v>0</v>
      </c>
      <c r="BV164" s="509">
        <v>3.198204</v>
      </c>
      <c r="BW164" s="509">
        <v>1.645548</v>
      </c>
      <c r="BX164" s="510">
        <v>4.9304959999999998</v>
      </c>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row>
    <row r="165" s="447" customFormat="true" ht="15" customHeight="true" x14ac:dyDescent="0.2">
      <c r="A165" s="109"/>
      <c r="B165" s="92"/>
      <c r="C165" s="176"/>
      <c r="D165" s="178"/>
      <c r="E165" s="178"/>
      <c r="F165" s="178"/>
      <c r="G165" s="177"/>
      <c r="H165" s="175"/>
      <c r="I165" s="178"/>
      <c r="J165" s="178"/>
      <c r="K165" s="178"/>
      <c r="L165" s="174"/>
      <c r="M165" s="176"/>
      <c r="N165" s="178"/>
      <c r="O165" s="178"/>
      <c r="P165" s="178"/>
      <c r="Q165" s="177"/>
      <c r="R165" s="175"/>
      <c r="S165" s="178"/>
      <c r="T165" s="178"/>
      <c r="U165" s="178"/>
      <c r="V165" s="178"/>
      <c r="W165" s="178"/>
      <c r="X165" s="174"/>
      <c r="Y165" s="999"/>
      <c r="Z165" s="999"/>
      <c r="AA165" s="999"/>
      <c r="AB165" s="999"/>
      <c r="AC165" s="999"/>
      <c r="AD165" s="999"/>
      <c r="AE165" s="999"/>
      <c r="AF165" s="999"/>
      <c r="AG165" s="999"/>
      <c r="AH165" s="999"/>
      <c r="AI165" s="999"/>
      <c r="AJ165" s="999"/>
      <c r="AK165" s="999"/>
      <c r="AL165" s="999"/>
      <c r="AM165" s="999"/>
      <c r="AN165" s="999"/>
      <c r="AO165" s="999"/>
      <c r="AP165" s="999"/>
      <c r="AQ165" s="999"/>
      <c r="AR165" s="999"/>
      <c r="AS165" s="999"/>
      <c r="AT165" s="999"/>
      <c r="AU165" s="999"/>
      <c r="AV165" s="999"/>
      <c r="AW165" s="999"/>
      <c r="AX165" s="999"/>
      <c r="AY165" s="999"/>
      <c r="AZ165" s="420"/>
      <c r="BA165" s="1137"/>
      <c r="BB165" s="697" t="s">
        <v>181</v>
      </c>
      <c r="BC165" s="523">
        <v>9786.3224299999965</v>
      </c>
      <c r="BD165" s="509">
        <v>9788.4205770000117</v>
      </c>
      <c r="BE165" s="509">
        <v>9790.1778269999922</v>
      </c>
      <c r="BF165" s="509">
        <v>9781.857027999984</v>
      </c>
      <c r="BG165" s="527">
        <v>9787.2382729999881</v>
      </c>
      <c r="BH165" s="523">
        <v>5854.3422750000227</v>
      </c>
      <c r="BI165" s="509">
        <v>5860.7202450000095</v>
      </c>
      <c r="BJ165" s="509">
        <v>5856.4205470000024</v>
      </c>
      <c r="BK165" s="509">
        <v>5857.7145219999966</v>
      </c>
      <c r="BL165" s="527">
        <v>5858.3415109999914</v>
      </c>
      <c r="BM165" s="523">
        <v>3928.2487169999958</v>
      </c>
      <c r="BN165" s="509">
        <v>3930.0958969999915</v>
      </c>
      <c r="BO165" s="509">
        <v>3932.2827529999981</v>
      </c>
      <c r="BP165" s="509">
        <v>3927.3478689999979</v>
      </c>
      <c r="BQ165" s="527">
        <v>3928.5017989999951</v>
      </c>
      <c r="BR165" s="523">
        <v>8402.2049190000034</v>
      </c>
      <c r="BS165" s="509">
        <v>10639.952851000004</v>
      </c>
      <c r="BT165" s="509">
        <v>9763.4577580000114</v>
      </c>
      <c r="BU165" s="509">
        <v>4535.313461999991</v>
      </c>
      <c r="BV165" s="509">
        <v>8350.9422199999972</v>
      </c>
      <c r="BW165" s="509">
        <v>2894.8924669999897</v>
      </c>
      <c r="BX165" s="510">
        <v>4347.252457999999</v>
      </c>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row>
    <row r="166" s="447" customFormat="true" ht="15" customHeight="true" x14ac:dyDescent="0.2">
      <c r="A166" s="239"/>
      <c r="B166" s="105"/>
      <c r="C166" s="176"/>
      <c r="D166" s="178"/>
      <c r="E166" s="178"/>
      <c r="F166" s="178"/>
      <c r="G166" s="177"/>
      <c r="H166" s="175"/>
      <c r="I166" s="178"/>
      <c r="J166" s="178"/>
      <c r="K166" s="178"/>
      <c r="L166" s="174"/>
      <c r="M166" s="176"/>
      <c r="N166" s="178"/>
      <c r="O166" s="178"/>
      <c r="P166" s="178"/>
      <c r="Q166" s="177"/>
      <c r="R166" s="175"/>
      <c r="S166" s="178"/>
      <c r="T166" s="178"/>
      <c r="U166" s="178"/>
      <c r="V166" s="178"/>
      <c r="W166" s="178"/>
      <c r="X166" s="174"/>
      <c r="Y166" s="999"/>
      <c r="Z166" s="999"/>
      <c r="AA166" s="999"/>
      <c r="AB166" s="999"/>
      <c r="AC166" s="999"/>
      <c r="AD166" s="999"/>
      <c r="AE166" s="999"/>
      <c r="AF166" s="999"/>
      <c r="AG166" s="999"/>
      <c r="AH166" s="999"/>
      <c r="AI166" s="999"/>
      <c r="AJ166" s="999"/>
      <c r="AK166" s="999"/>
      <c r="AL166" s="999"/>
      <c r="AM166" s="999"/>
      <c r="AN166" s="999"/>
      <c r="AO166" s="999"/>
      <c r="AP166" s="999"/>
      <c r="AQ166" s="999"/>
      <c r="AR166" s="999"/>
      <c r="AS166" s="999"/>
      <c r="AT166" s="999"/>
      <c r="AU166" s="999"/>
      <c r="AV166" s="999"/>
      <c r="AW166" s="999"/>
      <c r="AX166" s="999"/>
      <c r="AY166" s="999"/>
      <c r="AZ166" s="420"/>
      <c r="BA166" s="706"/>
      <c r="BB166" s="697"/>
      <c r="BC166" s="523"/>
      <c r="BD166" s="509"/>
      <c r="BE166" s="509"/>
      <c r="BF166" s="509"/>
      <c r="BG166" s="527"/>
      <c r="BH166" s="523"/>
      <c r="BI166" s="509"/>
      <c r="BJ166" s="509"/>
      <c r="BK166" s="509"/>
      <c r="BL166" s="527"/>
      <c r="BM166" s="523"/>
      <c r="BN166" s="509"/>
      <c r="BO166" s="509"/>
      <c r="BP166" s="509"/>
      <c r="BQ166" s="527"/>
      <c r="BR166" s="523"/>
      <c r="BS166" s="509"/>
      <c r="BT166" s="509"/>
      <c r="BU166" s="509"/>
      <c r="BV166" s="509"/>
      <c r="BW166" s="509"/>
      <c r="BX166" s="510"/>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row>
    <row r="167" s="447" customFormat="true" ht="15" customHeight="true" x14ac:dyDescent="0.2">
      <c r="A167" s="239"/>
      <c r="B167" s="105"/>
      <c r="C167" s="176"/>
      <c r="D167" s="178"/>
      <c r="E167" s="178"/>
      <c r="F167" s="178"/>
      <c r="G167" s="177"/>
      <c r="H167" s="175"/>
      <c r="I167" s="178"/>
      <c r="J167" s="178"/>
      <c r="K167" s="178"/>
      <c r="L167" s="174"/>
      <c r="M167" s="176"/>
      <c r="N167" s="178"/>
      <c r="O167" s="178"/>
      <c r="P167" s="178"/>
      <c r="Q167" s="177"/>
      <c r="R167" s="175"/>
      <c r="S167" s="178"/>
      <c r="T167" s="178"/>
      <c r="U167" s="178"/>
      <c r="V167" s="178"/>
      <c r="W167" s="178"/>
      <c r="X167" s="174"/>
      <c r="Y167" s="999"/>
      <c r="Z167" s="999"/>
      <c r="AA167" s="999"/>
      <c r="AB167" s="999"/>
      <c r="AC167" s="999"/>
      <c r="AD167" s="999"/>
      <c r="AE167" s="999"/>
      <c r="AF167" s="999"/>
      <c r="AG167" s="999"/>
      <c r="AH167" s="999"/>
      <c r="AI167" s="999"/>
      <c r="AJ167" s="999"/>
      <c r="AK167" s="999"/>
      <c r="AL167" s="999"/>
      <c r="AM167" s="999"/>
      <c r="AN167" s="999"/>
      <c r="AO167" s="999"/>
      <c r="AP167" s="999"/>
      <c r="AQ167" s="999"/>
      <c r="AR167" s="999"/>
      <c r="AS167" s="999"/>
      <c r="AT167" s="999"/>
      <c r="AU167" s="999"/>
      <c r="AV167" s="999"/>
      <c r="AW167" s="999"/>
      <c r="AX167" s="999"/>
      <c r="AY167" s="999"/>
      <c r="AZ167" s="420"/>
      <c r="BA167" s="706"/>
      <c r="BB167" s="697"/>
      <c r="BC167" s="523"/>
      <c r="BD167" s="509"/>
      <c r="BE167" s="509"/>
      <c r="BF167" s="509"/>
      <c r="BG167" s="527"/>
      <c r="BH167" s="523"/>
      <c r="BI167" s="509"/>
      <c r="BJ167" s="509"/>
      <c r="BK167" s="509"/>
      <c r="BL167" s="527"/>
      <c r="BM167" s="523"/>
      <c r="BN167" s="509"/>
      <c r="BO167" s="509"/>
      <c r="BP167" s="509"/>
      <c r="BQ167" s="527"/>
      <c r="BR167" s="523"/>
      <c r="BS167" s="509"/>
      <c r="BT167" s="509"/>
      <c r="BU167" s="509"/>
      <c r="BV167" s="509"/>
      <c r="BW167" s="509"/>
      <c r="BX167" s="510"/>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row>
    <row r="168" s="447" customFormat="true" ht="15" customHeight="true" x14ac:dyDescent="0.2">
      <c r="A168" s="239"/>
      <c r="B168" s="105"/>
      <c r="C168" s="176"/>
      <c r="D168" s="178"/>
      <c r="E168" s="178"/>
      <c r="F168" s="178"/>
      <c r="G168" s="177"/>
      <c r="H168" s="175"/>
      <c r="I168" s="178"/>
      <c r="J168" s="178"/>
      <c r="K168" s="178"/>
      <c r="L168" s="174"/>
      <c r="M168" s="176"/>
      <c r="N168" s="178"/>
      <c r="O168" s="178"/>
      <c r="P168" s="178"/>
      <c r="Q168" s="177"/>
      <c r="R168" s="175"/>
      <c r="S168" s="178"/>
      <c r="T168" s="178"/>
      <c r="U168" s="178"/>
      <c r="V168" s="178"/>
      <c r="W168" s="178"/>
      <c r="X168" s="174"/>
      <c r="Y168" s="999"/>
      <c r="Z168" s="999"/>
      <c r="AA168" s="999"/>
      <c r="AB168" s="999"/>
      <c r="AC168" s="999"/>
      <c r="AD168" s="999"/>
      <c r="AE168" s="999"/>
      <c r="AF168" s="999"/>
      <c r="AG168" s="999"/>
      <c r="AH168" s="999"/>
      <c r="AI168" s="999"/>
      <c r="AJ168" s="999"/>
      <c r="AK168" s="999"/>
      <c r="AL168" s="999"/>
      <c r="AM168" s="999"/>
      <c r="AN168" s="999"/>
      <c r="AO168" s="999"/>
      <c r="AP168" s="999"/>
      <c r="AQ168" s="999"/>
      <c r="AR168" s="999"/>
      <c r="AS168" s="999"/>
      <c r="AT168" s="999"/>
      <c r="AU168" s="999"/>
      <c r="AV168" s="999"/>
      <c r="AW168" s="999"/>
      <c r="AX168" s="999"/>
      <c r="AY168" s="999"/>
      <c r="AZ168" s="420"/>
      <c r="BA168" s="706"/>
      <c r="BB168" s="697"/>
      <c r="BC168" s="523"/>
      <c r="BD168" s="509"/>
      <c r="BE168" s="509"/>
      <c r="BF168" s="509"/>
      <c r="BG168" s="527"/>
      <c r="BH168" s="523"/>
      <c r="BI168" s="509"/>
      <c r="BJ168" s="509"/>
      <c r="BK168" s="509"/>
      <c r="BL168" s="527"/>
      <c r="BM168" s="523"/>
      <c r="BN168" s="509"/>
      <c r="BO168" s="509"/>
      <c r="BP168" s="509"/>
      <c r="BQ168" s="527"/>
      <c r="BR168" s="523"/>
      <c r="BS168" s="509"/>
      <c r="BT168" s="509"/>
      <c r="BU168" s="509"/>
      <c r="BV168" s="509"/>
      <c r="BW168" s="509"/>
      <c r="BX168" s="510"/>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row>
    <row r="169" s="447" customFormat="true" ht="15" customHeight="true" x14ac:dyDescent="0.2">
      <c r="A169" s="239"/>
      <c r="B169" s="105"/>
      <c r="C169" s="176"/>
      <c r="D169" s="178"/>
      <c r="E169" s="178"/>
      <c r="F169" s="178"/>
      <c r="G169" s="177"/>
      <c r="H169" s="175"/>
      <c r="I169" s="178"/>
      <c r="J169" s="178"/>
      <c r="K169" s="178"/>
      <c r="L169" s="174"/>
      <c r="M169" s="176"/>
      <c r="N169" s="178"/>
      <c r="O169" s="178"/>
      <c r="P169" s="178"/>
      <c r="Q169" s="177"/>
      <c r="R169" s="175"/>
      <c r="S169" s="178"/>
      <c r="T169" s="178"/>
      <c r="U169" s="178"/>
      <c r="V169" s="178"/>
      <c r="W169" s="178"/>
      <c r="X169" s="174"/>
      <c r="Y169" s="999"/>
      <c r="Z169" s="999"/>
      <c r="AA169" s="999"/>
      <c r="AB169" s="999"/>
      <c r="AC169" s="999"/>
      <c r="AD169" s="999"/>
      <c r="AE169" s="999"/>
      <c r="AF169" s="999"/>
      <c r="AG169" s="999"/>
      <c r="AH169" s="999"/>
      <c r="AI169" s="999"/>
      <c r="AJ169" s="999"/>
      <c r="AK169" s="999"/>
      <c r="AL169" s="999"/>
      <c r="AM169" s="999"/>
      <c r="AN169" s="999"/>
      <c r="AO169" s="999"/>
      <c r="AP169" s="999"/>
      <c r="AQ169" s="999"/>
      <c r="AR169" s="999"/>
      <c r="AS169" s="999"/>
      <c r="AT169" s="999"/>
      <c r="AU169" s="999"/>
      <c r="AV169" s="999"/>
      <c r="AW169" s="999"/>
      <c r="AX169" s="999"/>
      <c r="AY169" s="999"/>
      <c r="AZ169" s="420"/>
      <c r="BA169" s="706"/>
      <c r="BB169" s="697"/>
      <c r="BC169" s="523"/>
      <c r="BD169" s="509"/>
      <c r="BE169" s="509"/>
      <c r="BF169" s="509"/>
      <c r="BG169" s="527"/>
      <c r="BH169" s="523"/>
      <c r="BI169" s="509"/>
      <c r="BJ169" s="509"/>
      <c r="BK169" s="509"/>
      <c r="BL169" s="527"/>
      <c r="BM169" s="523"/>
      <c r="BN169" s="509"/>
      <c r="BO169" s="509"/>
      <c r="BP169" s="509"/>
      <c r="BQ169" s="527"/>
      <c r="BR169" s="523"/>
      <c r="BS169" s="509"/>
      <c r="BT169" s="509"/>
      <c r="BU169" s="509"/>
      <c r="BV169" s="509"/>
      <c r="BW169" s="509"/>
      <c r="BX169" s="510"/>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row>
    <row r="170" s="387" customFormat="true" ht="15" customHeight="true" x14ac:dyDescent="0.2">
      <c r="A170" s="240"/>
      <c r="B170" s="210"/>
      <c r="C170" s="161"/>
      <c r="D170" s="231"/>
      <c r="E170" s="231"/>
      <c r="F170" s="231"/>
      <c r="G170" s="220"/>
      <c r="H170" s="160"/>
      <c r="I170" s="231"/>
      <c r="J170" s="231"/>
      <c r="K170" s="231"/>
      <c r="L170" s="226"/>
      <c r="M170" s="161"/>
      <c r="N170" s="231"/>
      <c r="O170" s="231"/>
      <c r="P170" s="231"/>
      <c r="Q170" s="220"/>
      <c r="R170" s="160"/>
      <c r="S170" s="231"/>
      <c r="T170" s="231"/>
      <c r="U170" s="231"/>
      <c r="V170" s="231"/>
      <c r="W170" s="231"/>
      <c r="X170" s="226"/>
      <c r="Y170" s="512"/>
      <c r="Z170" s="512"/>
      <c r="AA170" s="512"/>
      <c r="AB170" s="512"/>
      <c r="AC170" s="512"/>
      <c r="AD170" s="512"/>
      <c r="AE170" s="512"/>
      <c r="AF170" s="512"/>
      <c r="AG170" s="512"/>
      <c r="AH170" s="512"/>
      <c r="AI170" s="512"/>
      <c r="AJ170" s="512"/>
      <c r="AK170" s="512"/>
      <c r="AL170" s="512"/>
      <c r="AM170" s="512"/>
      <c r="AN170" s="512"/>
      <c r="AO170" s="512"/>
      <c r="AP170" s="512"/>
      <c r="AQ170" s="512"/>
      <c r="AR170" s="512"/>
      <c r="AS170" s="512"/>
      <c r="AT170" s="512"/>
      <c r="AU170" s="512"/>
      <c r="AV170" s="512"/>
      <c r="AW170" s="512"/>
      <c r="AX170" s="512"/>
      <c r="AY170" s="512"/>
      <c r="AZ170" s="252"/>
      <c r="BA170" s="706"/>
      <c r="BB170" s="697"/>
      <c r="BC170" s="523"/>
      <c r="BD170" s="509"/>
      <c r="BE170" s="509"/>
      <c r="BF170" s="509"/>
      <c r="BG170" s="527"/>
      <c r="BH170" s="523"/>
      <c r="BI170" s="509"/>
      <c r="BJ170" s="509"/>
      <c r="BK170" s="509"/>
      <c r="BL170" s="527"/>
      <c r="BM170" s="523"/>
      <c r="BN170" s="509"/>
      <c r="BO170" s="509"/>
      <c r="BP170" s="509"/>
      <c r="BQ170" s="527"/>
      <c r="BR170" s="523"/>
      <c r="BS170" s="509"/>
      <c r="BT170" s="509"/>
      <c r="BU170" s="509"/>
      <c r="BV170" s="509"/>
      <c r="BW170" s="509"/>
      <c r="BX170" s="510"/>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row>
    <row r="171" s="387" customFormat="true" ht="15" customHeight="true" x14ac:dyDescent="0.2">
      <c r="A171" s="217"/>
      <c r="B171" s="211"/>
      <c r="C171" s="229"/>
      <c r="D171" s="228"/>
      <c r="E171" s="228"/>
      <c r="F171" s="228"/>
      <c r="G171" s="218"/>
      <c r="H171" s="221"/>
      <c r="I171" s="228"/>
      <c r="J171" s="228"/>
      <c r="K171" s="228"/>
      <c r="L171" s="224"/>
      <c r="M171" s="229"/>
      <c r="N171" s="228"/>
      <c r="O171" s="228"/>
      <c r="P171" s="228"/>
      <c r="Q171" s="218"/>
      <c r="R171" s="221"/>
      <c r="S171" s="228"/>
      <c r="T171" s="228"/>
      <c r="U171" s="228"/>
      <c r="V171" s="228"/>
      <c r="W171" s="228"/>
      <c r="X171" s="224"/>
      <c r="Y171" s="512"/>
      <c r="Z171" s="512"/>
      <c r="AA171" s="512"/>
      <c r="AB171" s="512"/>
      <c r="AC171" s="512"/>
      <c r="AD171" s="512"/>
      <c r="AE171" s="512"/>
      <c r="AF171" s="512"/>
      <c r="AG171" s="512"/>
      <c r="AH171" s="512"/>
      <c r="AI171" s="512"/>
      <c r="AJ171" s="512"/>
      <c r="AK171" s="512"/>
      <c r="AL171" s="512"/>
      <c r="AM171" s="512"/>
      <c r="AN171" s="512"/>
      <c r="AO171" s="512"/>
      <c r="AP171" s="512"/>
      <c r="AQ171" s="512"/>
      <c r="AR171" s="512"/>
      <c r="AS171" s="512"/>
      <c r="AT171" s="512"/>
      <c r="AU171" s="512"/>
      <c r="AV171" s="512"/>
      <c r="AW171" s="512"/>
      <c r="AX171" s="512"/>
      <c r="AY171" s="512"/>
      <c r="AZ171" s="252"/>
      <c r="BA171" s="706"/>
      <c r="BB171" s="697"/>
      <c r="BC171" s="523"/>
      <c r="BD171" s="509"/>
      <c r="BE171" s="509"/>
      <c r="BF171" s="509"/>
      <c r="BG171" s="527"/>
      <c r="BH171" s="523"/>
      <c r="BI171" s="509"/>
      <c r="BJ171" s="509"/>
      <c r="BK171" s="509"/>
      <c r="BL171" s="527"/>
      <c r="BM171" s="523"/>
      <c r="BN171" s="509"/>
      <c r="BO171" s="509"/>
      <c r="BP171" s="509"/>
      <c r="BQ171" s="527"/>
      <c r="BR171" s="523"/>
      <c r="BS171" s="509"/>
      <c r="BT171" s="509"/>
      <c r="BU171" s="509"/>
      <c r="BV171" s="509"/>
      <c r="BW171" s="509"/>
      <c r="BX171" s="510"/>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row>
    <row r="172" s="387" customFormat="true" ht="15" customHeight="true" x14ac:dyDescent="0.2">
      <c r="A172" s="217"/>
      <c r="B172" s="211"/>
      <c r="C172" s="229"/>
      <c r="D172" s="228"/>
      <c r="E172" s="228"/>
      <c r="F172" s="228"/>
      <c r="G172" s="218"/>
      <c r="H172" s="221"/>
      <c r="I172" s="228"/>
      <c r="J172" s="228"/>
      <c r="K172" s="228"/>
      <c r="L172" s="224"/>
      <c r="M172" s="229"/>
      <c r="N172" s="228"/>
      <c r="O172" s="228"/>
      <c r="P172" s="228"/>
      <c r="Q172" s="218"/>
      <c r="R172" s="221"/>
      <c r="S172" s="228"/>
      <c r="T172" s="228"/>
      <c r="U172" s="228"/>
      <c r="V172" s="228"/>
      <c r="W172" s="228"/>
      <c r="X172" s="224"/>
      <c r="Y172" s="512"/>
      <c r="Z172" s="512"/>
      <c r="AA172" s="512"/>
      <c r="AB172" s="512"/>
      <c r="AC172" s="512"/>
      <c r="AD172" s="512"/>
      <c r="AE172" s="512"/>
      <c r="AF172" s="512"/>
      <c r="AG172" s="512"/>
      <c r="AH172" s="512"/>
      <c r="AI172" s="512"/>
      <c r="AJ172" s="512"/>
      <c r="AK172" s="512"/>
      <c r="AL172" s="512"/>
      <c r="AM172" s="512"/>
      <c r="AN172" s="512"/>
      <c r="AO172" s="512"/>
      <c r="AP172" s="512"/>
      <c r="AQ172" s="512"/>
      <c r="AR172" s="512"/>
      <c r="AS172" s="512"/>
      <c r="AT172" s="512"/>
      <c r="AU172" s="512"/>
      <c r="AV172" s="512"/>
      <c r="AW172" s="512"/>
      <c r="AX172" s="512"/>
      <c r="AY172" s="512"/>
      <c r="AZ172" s="252"/>
      <c r="BA172" s="706"/>
      <c r="BB172" s="697"/>
      <c r="BC172" s="523"/>
      <c r="BD172" s="509"/>
      <c r="BE172" s="509"/>
      <c r="BF172" s="509"/>
      <c r="BG172" s="527"/>
      <c r="BH172" s="523"/>
      <c r="BI172" s="509"/>
      <c r="BJ172" s="509"/>
      <c r="BK172" s="509"/>
      <c r="BL172" s="527"/>
      <c r="BM172" s="523"/>
      <c r="BN172" s="509"/>
      <c r="BO172" s="509"/>
      <c r="BP172" s="509"/>
      <c r="BQ172" s="527"/>
      <c r="BR172" s="523"/>
      <c r="BS172" s="509"/>
      <c r="BT172" s="509"/>
      <c r="BU172" s="509"/>
      <c r="BV172" s="509"/>
      <c r="BW172" s="509"/>
      <c r="BX172" s="510"/>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row>
    <row r="173" s="387" customFormat="true" ht="15" customHeight="true" x14ac:dyDescent="0.2">
      <c r="A173" s="217"/>
      <c r="B173" s="211"/>
      <c r="C173" s="183"/>
      <c r="D173" s="182"/>
      <c r="E173" s="182"/>
      <c r="F173" s="182"/>
      <c r="G173" s="181"/>
      <c r="H173" s="180"/>
      <c r="I173" s="182"/>
      <c r="J173" s="182"/>
      <c r="K173" s="182"/>
      <c r="L173" s="179"/>
      <c r="M173" s="183"/>
      <c r="N173" s="182"/>
      <c r="O173" s="182"/>
      <c r="P173" s="182"/>
      <c r="Q173" s="181"/>
      <c r="R173" s="180"/>
      <c r="S173" s="182"/>
      <c r="T173" s="182"/>
      <c r="U173" s="182"/>
      <c r="V173" s="182"/>
      <c r="W173" s="182"/>
      <c r="X173" s="179"/>
      <c r="Y173" s="512"/>
      <c r="Z173" s="512"/>
      <c r="AA173" s="512"/>
      <c r="AB173" s="512"/>
      <c r="AC173" s="512"/>
      <c r="AD173" s="512"/>
      <c r="AE173" s="512"/>
      <c r="AF173" s="512"/>
      <c r="AG173" s="512"/>
      <c r="AH173" s="512"/>
      <c r="AI173" s="512"/>
      <c r="AJ173" s="512"/>
      <c r="AK173" s="512"/>
      <c r="AL173" s="512"/>
      <c r="AM173" s="512"/>
      <c r="AN173" s="512"/>
      <c r="AO173" s="512"/>
      <c r="AP173" s="512"/>
      <c r="AQ173" s="512"/>
      <c r="AR173" s="512"/>
      <c r="AS173" s="512"/>
      <c r="AT173" s="512"/>
      <c r="AU173" s="512"/>
      <c r="AV173" s="512"/>
      <c r="AW173" s="512"/>
      <c r="AX173" s="512"/>
      <c r="AY173" s="512"/>
      <c r="AZ173" s="252"/>
      <c r="BA173" s="706"/>
      <c r="BB173" s="697"/>
      <c r="BC173" s="523"/>
      <c r="BD173" s="509"/>
      <c r="BE173" s="509"/>
      <c r="BF173" s="509"/>
      <c r="BG173" s="527"/>
      <c r="BH173" s="523"/>
      <c r="BI173" s="509"/>
      <c r="BJ173" s="509"/>
      <c r="BK173" s="509"/>
      <c r="BL173" s="527"/>
      <c r="BM173" s="523"/>
      <c r="BN173" s="509"/>
      <c r="BO173" s="509"/>
      <c r="BP173" s="509"/>
      <c r="BQ173" s="527"/>
      <c r="BR173" s="523"/>
      <c r="BS173" s="509"/>
      <c r="BT173" s="509"/>
      <c r="BU173" s="509"/>
      <c r="BV173" s="509"/>
      <c r="BW173" s="509"/>
      <c r="BX173" s="510"/>
      <c r="BY173" s="67"/>
      <c r="BZ173" s="67"/>
      <c r="CA173" s="67"/>
      <c r="CB173" s="67"/>
      <c r="CC173" s="67"/>
      <c r="CD173" s="67"/>
      <c r="CE173" s="67"/>
      <c r="CF173" s="67"/>
      <c r="CG173" s="67"/>
      <c r="CH173" s="67"/>
      <c r="CI173" s="67"/>
      <c r="CJ173" s="67"/>
      <c r="CK173" s="67"/>
      <c r="CL173" s="67"/>
      <c r="CM173" s="67"/>
      <c r="CN173" s="67"/>
      <c r="CO173" s="67"/>
      <c r="CP173" s="67"/>
      <c r="CQ173" s="67"/>
      <c r="CR173" s="67"/>
      <c r="CS173" s="67"/>
      <c r="CT173" s="67"/>
      <c r="CU173" s="67"/>
      <c r="CV173" s="67"/>
      <c r="CW173" s="67"/>
      <c r="CX173" s="67"/>
      <c r="CY173" s="67"/>
      <c r="CZ173" s="67"/>
    </row>
    <row r="174" s="387" customFormat="true" ht="15" customHeight="true" x14ac:dyDescent="0.2">
      <c r="A174" s="217"/>
      <c r="B174" s="211"/>
      <c r="C174" s="183"/>
      <c r="D174" s="182"/>
      <c r="E174" s="182"/>
      <c r="F174" s="182"/>
      <c r="G174" s="181"/>
      <c r="H174" s="180"/>
      <c r="I174" s="182"/>
      <c r="J174" s="182"/>
      <c r="K174" s="182"/>
      <c r="L174" s="179"/>
      <c r="M174" s="183"/>
      <c r="N174" s="182"/>
      <c r="O174" s="182"/>
      <c r="P174" s="182"/>
      <c r="Q174" s="181"/>
      <c r="R174" s="180"/>
      <c r="S174" s="182"/>
      <c r="T174" s="182"/>
      <c r="U174" s="182"/>
      <c r="V174" s="182"/>
      <c r="W174" s="182"/>
      <c r="X174" s="179"/>
      <c r="Y174" s="512"/>
      <c r="Z174" s="512"/>
      <c r="AA174" s="512"/>
      <c r="AB174" s="512"/>
      <c r="AC174" s="512"/>
      <c r="AD174" s="512"/>
      <c r="AE174" s="512"/>
      <c r="AF174" s="512"/>
      <c r="AG174" s="512"/>
      <c r="AH174" s="512"/>
      <c r="AI174" s="512"/>
      <c r="AJ174" s="512"/>
      <c r="AK174" s="512"/>
      <c r="AL174" s="512"/>
      <c r="AM174" s="512"/>
      <c r="AN174" s="512"/>
      <c r="AO174" s="512"/>
      <c r="AP174" s="512"/>
      <c r="AQ174" s="512"/>
      <c r="AR174" s="512"/>
      <c r="AS174" s="512"/>
      <c r="AT174" s="512"/>
      <c r="AU174" s="512"/>
      <c r="AV174" s="512"/>
      <c r="AW174" s="512"/>
      <c r="AX174" s="512"/>
      <c r="AY174" s="512"/>
      <c r="AZ174" s="252"/>
      <c r="BA174" s="706"/>
      <c r="BB174" s="697"/>
      <c r="BC174" s="523"/>
      <c r="BD174" s="509"/>
      <c r="BE174" s="509"/>
      <c r="BF174" s="509"/>
      <c r="BG174" s="527"/>
      <c r="BH174" s="523"/>
      <c r="BI174" s="509"/>
      <c r="BJ174" s="509"/>
      <c r="BK174" s="509"/>
      <c r="BL174" s="527"/>
      <c r="BM174" s="523"/>
      <c r="BN174" s="509"/>
      <c r="BO174" s="509"/>
      <c r="BP174" s="509"/>
      <c r="BQ174" s="527"/>
      <c r="BR174" s="523"/>
      <c r="BS174" s="509"/>
      <c r="BT174" s="509"/>
      <c r="BU174" s="509"/>
      <c r="BV174" s="509"/>
      <c r="BW174" s="509"/>
      <c r="BX174" s="510"/>
      <c r="BY174" s="67"/>
      <c r="BZ174" s="67"/>
      <c r="CA174" s="67"/>
      <c r="CB174" s="67"/>
      <c r="CC174" s="67"/>
      <c r="CD174" s="67"/>
      <c r="CE174" s="67"/>
      <c r="CF174" s="67"/>
      <c r="CG174" s="67"/>
      <c r="CH174" s="67"/>
      <c r="CI174" s="67"/>
      <c r="CJ174" s="67"/>
      <c r="CK174" s="67"/>
      <c r="CL174" s="67"/>
      <c r="CM174" s="67"/>
      <c r="CN174" s="67"/>
      <c r="CO174" s="67"/>
      <c r="CP174" s="67"/>
      <c r="CQ174" s="67"/>
      <c r="CR174" s="67"/>
      <c r="CS174" s="67"/>
      <c r="CT174" s="67"/>
      <c r="CU174" s="67"/>
      <c r="CV174" s="67"/>
      <c r="CW174" s="67"/>
      <c r="CX174" s="67"/>
      <c r="CY174" s="67"/>
      <c r="CZ174" s="67"/>
    </row>
    <row r="175" s="387" customFormat="true" ht="15" customHeight="true" x14ac:dyDescent="0.2">
      <c r="A175" s="217"/>
      <c r="B175" s="211"/>
      <c r="C175" s="183"/>
      <c r="D175" s="182"/>
      <c r="E175" s="182"/>
      <c r="F175" s="182"/>
      <c r="G175" s="181"/>
      <c r="H175" s="180"/>
      <c r="I175" s="182"/>
      <c r="J175" s="182"/>
      <c r="K175" s="182"/>
      <c r="L175" s="179"/>
      <c r="M175" s="183"/>
      <c r="N175" s="182"/>
      <c r="O175" s="182"/>
      <c r="P175" s="182"/>
      <c r="Q175" s="181"/>
      <c r="R175" s="180"/>
      <c r="S175" s="182"/>
      <c r="T175" s="182"/>
      <c r="U175" s="182"/>
      <c r="V175" s="182"/>
      <c r="W175" s="182"/>
      <c r="X175" s="179"/>
      <c r="Y175" s="512"/>
      <c r="Z175" s="512"/>
      <c r="AA175" s="512"/>
      <c r="AB175" s="512"/>
      <c r="AC175" s="512"/>
      <c r="AD175" s="512"/>
      <c r="AE175" s="512"/>
      <c r="AF175" s="512"/>
      <c r="AG175" s="512"/>
      <c r="AH175" s="512"/>
      <c r="AI175" s="512"/>
      <c r="AJ175" s="512"/>
      <c r="AK175" s="512"/>
      <c r="AL175" s="512"/>
      <c r="AM175" s="512"/>
      <c r="AN175" s="512"/>
      <c r="AO175" s="512"/>
      <c r="AP175" s="512"/>
      <c r="AQ175" s="512"/>
      <c r="AR175" s="512"/>
      <c r="AS175" s="512"/>
      <c r="AT175" s="512"/>
      <c r="AU175" s="512"/>
      <c r="AV175" s="512"/>
      <c r="AW175" s="512"/>
      <c r="AX175" s="512"/>
      <c r="AY175" s="512"/>
      <c r="AZ175" s="252"/>
      <c r="BA175" s="706"/>
      <c r="BB175" s="697"/>
      <c r="BC175" s="523"/>
      <c r="BD175" s="509"/>
      <c r="BE175" s="509"/>
      <c r="BF175" s="509"/>
      <c r="BG175" s="527"/>
      <c r="BH175" s="523"/>
      <c r="BI175" s="509"/>
      <c r="BJ175" s="509"/>
      <c r="BK175" s="509"/>
      <c r="BL175" s="527"/>
      <c r="BM175" s="523"/>
      <c r="BN175" s="509"/>
      <c r="BO175" s="509"/>
      <c r="BP175" s="509"/>
      <c r="BQ175" s="527"/>
      <c r="BR175" s="523"/>
      <c r="BS175" s="509"/>
      <c r="BT175" s="509"/>
      <c r="BU175" s="509"/>
      <c r="BV175" s="509"/>
      <c r="BW175" s="509"/>
      <c r="BX175" s="510"/>
      <c r="BY175" s="67"/>
      <c r="BZ175" s="67"/>
      <c r="CA175" s="67"/>
      <c r="CB175" s="67"/>
      <c r="CC175" s="67"/>
      <c r="CD175" s="67"/>
      <c r="CE175" s="67"/>
      <c r="CF175" s="67"/>
      <c r="CG175" s="67"/>
      <c r="CH175" s="67"/>
      <c r="CI175" s="67"/>
      <c r="CJ175" s="67"/>
      <c r="CK175" s="67"/>
      <c r="CL175" s="67"/>
      <c r="CM175" s="67"/>
      <c r="CN175" s="67"/>
      <c r="CO175" s="67"/>
      <c r="CP175" s="67"/>
      <c r="CQ175" s="67"/>
      <c r="CR175" s="67"/>
      <c r="CS175" s="67"/>
      <c r="CT175" s="67"/>
      <c r="CU175" s="67"/>
      <c r="CV175" s="67"/>
      <c r="CW175" s="67"/>
      <c r="CX175" s="67"/>
      <c r="CY175" s="67"/>
      <c r="CZ175" s="67"/>
    </row>
    <row r="176" s="387" customFormat="true" ht="15" customHeight="true" x14ac:dyDescent="0.2">
      <c r="A176" s="217"/>
      <c r="B176" s="211"/>
      <c r="C176" s="183"/>
      <c r="D176" s="182"/>
      <c r="E176" s="182"/>
      <c r="F176" s="182"/>
      <c r="G176" s="181"/>
      <c r="H176" s="180"/>
      <c r="I176" s="182"/>
      <c r="J176" s="182"/>
      <c r="K176" s="182"/>
      <c r="L176" s="179"/>
      <c r="M176" s="183"/>
      <c r="N176" s="182"/>
      <c r="O176" s="182"/>
      <c r="P176" s="182"/>
      <c r="Q176" s="181"/>
      <c r="R176" s="180"/>
      <c r="S176" s="182"/>
      <c r="T176" s="182"/>
      <c r="U176" s="182"/>
      <c r="V176" s="182"/>
      <c r="W176" s="182"/>
      <c r="X176" s="179"/>
      <c r="Y176" s="512"/>
      <c r="Z176" s="512"/>
      <c r="AA176" s="512"/>
      <c r="AB176" s="512"/>
      <c r="AC176" s="512"/>
      <c r="AD176" s="512"/>
      <c r="AE176" s="512"/>
      <c r="AF176" s="512"/>
      <c r="AG176" s="512"/>
      <c r="AH176" s="512"/>
      <c r="AI176" s="512"/>
      <c r="AJ176" s="512"/>
      <c r="AK176" s="512"/>
      <c r="AL176" s="512"/>
      <c r="AM176" s="512"/>
      <c r="AN176" s="512"/>
      <c r="AO176" s="512"/>
      <c r="AP176" s="512"/>
      <c r="AQ176" s="512"/>
      <c r="AR176" s="512"/>
      <c r="AS176" s="512"/>
      <c r="AT176" s="512"/>
      <c r="AU176" s="512"/>
      <c r="AV176" s="512"/>
      <c r="AW176" s="512"/>
      <c r="AX176" s="512"/>
      <c r="AY176" s="512"/>
      <c r="AZ176" s="252"/>
      <c r="BA176" s="706"/>
      <c r="BB176" s="697"/>
      <c r="BC176" s="523"/>
      <c r="BD176" s="509"/>
      <c r="BE176" s="509"/>
      <c r="BF176" s="509"/>
      <c r="BG176" s="527"/>
      <c r="BH176" s="523"/>
      <c r="BI176" s="509"/>
      <c r="BJ176" s="509"/>
      <c r="BK176" s="509"/>
      <c r="BL176" s="527"/>
      <c r="BM176" s="523"/>
      <c r="BN176" s="509"/>
      <c r="BO176" s="509"/>
      <c r="BP176" s="509"/>
      <c r="BQ176" s="527"/>
      <c r="BR176" s="523"/>
      <c r="BS176" s="509"/>
      <c r="BT176" s="509"/>
      <c r="BU176" s="509"/>
      <c r="BV176" s="509"/>
      <c r="BW176" s="509"/>
      <c r="BX176" s="510"/>
      <c r="BY176" s="67"/>
      <c r="BZ176" s="67"/>
      <c r="CA176" s="67"/>
      <c r="CB176" s="67"/>
      <c r="CC176" s="67"/>
      <c r="CD176" s="67"/>
      <c r="CE176" s="67"/>
      <c r="CF176" s="67"/>
      <c r="CG176" s="67"/>
      <c r="CH176" s="67"/>
      <c r="CI176" s="67"/>
      <c r="CJ176" s="67"/>
      <c r="CK176" s="67"/>
      <c r="CL176" s="67"/>
      <c r="CM176" s="67"/>
      <c r="CN176" s="67"/>
      <c r="CO176" s="67"/>
      <c r="CP176" s="67"/>
      <c r="CQ176" s="67"/>
      <c r="CR176" s="67"/>
      <c r="CS176" s="67"/>
      <c r="CT176" s="67"/>
      <c r="CU176" s="67"/>
      <c r="CV176" s="67"/>
      <c r="CW176" s="67"/>
      <c r="CX176" s="67"/>
      <c r="CY176" s="67"/>
      <c r="CZ176" s="67"/>
    </row>
    <row r="177" s="387" customFormat="true" ht="15" customHeight="true" x14ac:dyDescent="0.2">
      <c r="A177" s="217"/>
      <c r="B177" s="211"/>
      <c r="C177" s="183"/>
      <c r="D177" s="182"/>
      <c r="E177" s="182"/>
      <c r="F177" s="182"/>
      <c r="G177" s="181"/>
      <c r="H177" s="180"/>
      <c r="I177" s="182"/>
      <c r="J177" s="182"/>
      <c r="K177" s="182"/>
      <c r="L177" s="179"/>
      <c r="M177" s="183"/>
      <c r="N177" s="182"/>
      <c r="O177" s="182"/>
      <c r="P177" s="182"/>
      <c r="Q177" s="181"/>
      <c r="R177" s="180"/>
      <c r="S177" s="182"/>
      <c r="T177" s="182"/>
      <c r="U177" s="182"/>
      <c r="V177" s="182"/>
      <c r="W177" s="182"/>
      <c r="X177" s="179"/>
      <c r="Y177" s="512"/>
      <c r="Z177" s="512"/>
      <c r="AA177" s="512"/>
      <c r="AB177" s="512"/>
      <c r="AC177" s="512"/>
      <c r="AD177" s="512"/>
      <c r="AE177" s="512"/>
      <c r="AF177" s="512"/>
      <c r="AG177" s="512"/>
      <c r="AH177" s="512"/>
      <c r="AI177" s="512"/>
      <c r="AJ177" s="512"/>
      <c r="AK177" s="512"/>
      <c r="AL177" s="512"/>
      <c r="AM177" s="512"/>
      <c r="AN177" s="512"/>
      <c r="AO177" s="512"/>
      <c r="AP177" s="512"/>
      <c r="AQ177" s="512"/>
      <c r="AR177" s="512"/>
      <c r="AS177" s="512"/>
      <c r="AT177" s="512"/>
      <c r="AU177" s="512"/>
      <c r="AV177" s="512"/>
      <c r="AW177" s="512"/>
      <c r="AX177" s="512"/>
      <c r="AY177" s="512"/>
      <c r="AZ177" s="252"/>
      <c r="BA177" s="706"/>
      <c r="BB177" s="697"/>
      <c r="BC177" s="523"/>
      <c r="BD177" s="509"/>
      <c r="BE177" s="509"/>
      <c r="BF177" s="509"/>
      <c r="BG177" s="527"/>
      <c r="BH177" s="523"/>
      <c r="BI177" s="509"/>
      <c r="BJ177" s="509"/>
      <c r="BK177" s="509"/>
      <c r="BL177" s="527"/>
      <c r="BM177" s="523"/>
      <c r="BN177" s="509"/>
      <c r="BO177" s="509"/>
      <c r="BP177" s="509"/>
      <c r="BQ177" s="527"/>
      <c r="BR177" s="523"/>
      <c r="BS177" s="509"/>
      <c r="BT177" s="509"/>
      <c r="BU177" s="509"/>
      <c r="BV177" s="509"/>
      <c r="BW177" s="509"/>
      <c r="BX177" s="510"/>
      <c r="BY177" s="67"/>
      <c r="BZ177" s="67"/>
      <c r="CA177" s="67"/>
      <c r="CB177" s="67"/>
      <c r="CC177" s="67"/>
      <c r="CD177" s="67"/>
      <c r="CE177" s="67"/>
      <c r="CF177" s="67"/>
      <c r="CG177" s="67"/>
      <c r="CH177" s="67"/>
      <c r="CI177" s="67"/>
      <c r="CJ177" s="67"/>
      <c r="CK177" s="67"/>
      <c r="CL177" s="67"/>
      <c r="CM177" s="67"/>
      <c r="CN177" s="67"/>
      <c r="CO177" s="67"/>
      <c r="CP177" s="67"/>
      <c r="CQ177" s="67"/>
      <c r="CR177" s="67"/>
      <c r="CS177" s="67"/>
      <c r="CT177" s="67"/>
      <c r="CU177" s="67"/>
      <c r="CV177" s="67"/>
      <c r="CW177" s="67"/>
      <c r="CX177" s="67"/>
      <c r="CY177" s="67"/>
      <c r="CZ177" s="67"/>
    </row>
    <row r="178" s="387" customFormat="true" ht="15" customHeight="true" x14ac:dyDescent="0.2">
      <c r="A178" s="217"/>
      <c r="B178" s="211"/>
      <c r="C178" s="183"/>
      <c r="D178" s="182"/>
      <c r="E178" s="182"/>
      <c r="F178" s="182"/>
      <c r="G178" s="181"/>
      <c r="H178" s="180"/>
      <c r="I178" s="182"/>
      <c r="J178" s="182"/>
      <c r="K178" s="182"/>
      <c r="L178" s="179"/>
      <c r="M178" s="183"/>
      <c r="N178" s="182"/>
      <c r="O178" s="182"/>
      <c r="P178" s="182"/>
      <c r="Q178" s="181"/>
      <c r="R178" s="180"/>
      <c r="S178" s="182"/>
      <c r="T178" s="182"/>
      <c r="U178" s="182"/>
      <c r="V178" s="182"/>
      <c r="W178" s="182"/>
      <c r="X178" s="179"/>
      <c r="Y178" s="512"/>
      <c r="Z178" s="512"/>
      <c r="AA178" s="512"/>
      <c r="AB178" s="512"/>
      <c r="AC178" s="512"/>
      <c r="AD178" s="512"/>
      <c r="AE178" s="512"/>
      <c r="AF178" s="512"/>
      <c r="AG178" s="512"/>
      <c r="AH178" s="512"/>
      <c r="AI178" s="512"/>
      <c r="AJ178" s="512"/>
      <c r="AK178" s="512"/>
      <c r="AL178" s="512"/>
      <c r="AM178" s="512"/>
      <c r="AN178" s="512"/>
      <c r="AO178" s="512"/>
      <c r="AP178" s="512"/>
      <c r="AQ178" s="512"/>
      <c r="AR178" s="512"/>
      <c r="AS178" s="512"/>
      <c r="AT178" s="512"/>
      <c r="AU178" s="512"/>
      <c r="AV178" s="512"/>
      <c r="AW178" s="512"/>
      <c r="AX178" s="512"/>
      <c r="AY178" s="512"/>
      <c r="AZ178" s="252"/>
      <c r="BA178" s="706"/>
      <c r="BB178" s="697"/>
      <c r="BC178" s="523"/>
      <c r="BD178" s="509"/>
      <c r="BE178" s="509"/>
      <c r="BF178" s="509"/>
      <c r="BG178" s="527"/>
      <c r="BH178" s="523"/>
      <c r="BI178" s="509"/>
      <c r="BJ178" s="509"/>
      <c r="BK178" s="509"/>
      <c r="BL178" s="527"/>
      <c r="BM178" s="523"/>
      <c r="BN178" s="509"/>
      <c r="BO178" s="509"/>
      <c r="BP178" s="509"/>
      <c r="BQ178" s="527"/>
      <c r="BR178" s="523"/>
      <c r="BS178" s="509"/>
      <c r="BT178" s="509"/>
      <c r="BU178" s="509"/>
      <c r="BV178" s="509"/>
      <c r="BW178" s="509"/>
      <c r="BX178" s="510"/>
      <c r="BY178" s="67"/>
      <c r="BZ178" s="67"/>
      <c r="CA178" s="67"/>
      <c r="CB178" s="67"/>
      <c r="CC178" s="67"/>
      <c r="CD178" s="67"/>
      <c r="CE178" s="67"/>
      <c r="CF178" s="67"/>
      <c r="CG178" s="67"/>
      <c r="CH178" s="67"/>
      <c r="CI178" s="67"/>
      <c r="CJ178" s="67"/>
      <c r="CK178" s="67"/>
      <c r="CL178" s="67"/>
      <c r="CM178" s="67"/>
      <c r="CN178" s="67"/>
      <c r="CO178" s="67"/>
      <c r="CP178" s="67"/>
      <c r="CQ178" s="67"/>
      <c r="CR178" s="67"/>
      <c r="CS178" s="67"/>
      <c r="CT178" s="67"/>
      <c r="CU178" s="67"/>
      <c r="CV178" s="67"/>
      <c r="CW178" s="67"/>
      <c r="CX178" s="67"/>
      <c r="CY178" s="67"/>
      <c r="CZ178" s="67"/>
    </row>
    <row r="179" s="387" customFormat="true" ht="15" customHeight="true" x14ac:dyDescent="0.2">
      <c r="A179" s="217"/>
      <c r="B179" s="211"/>
      <c r="C179" s="183"/>
      <c r="D179" s="182"/>
      <c r="E179" s="182"/>
      <c r="F179" s="182"/>
      <c r="G179" s="181"/>
      <c r="H179" s="180"/>
      <c r="I179" s="182"/>
      <c r="J179" s="182"/>
      <c r="K179" s="182"/>
      <c r="L179" s="179"/>
      <c r="M179" s="183"/>
      <c r="N179" s="182"/>
      <c r="O179" s="182"/>
      <c r="P179" s="182"/>
      <c r="Q179" s="181"/>
      <c r="R179" s="180"/>
      <c r="S179" s="182"/>
      <c r="T179" s="182"/>
      <c r="U179" s="182"/>
      <c r="V179" s="182"/>
      <c r="W179" s="182"/>
      <c r="X179" s="179"/>
      <c r="Y179" s="512"/>
      <c r="Z179" s="512"/>
      <c r="AA179" s="512"/>
      <c r="AB179" s="512"/>
      <c r="AC179" s="512"/>
      <c r="AD179" s="512"/>
      <c r="AE179" s="512"/>
      <c r="AF179" s="512"/>
      <c r="AG179" s="512"/>
      <c r="AH179" s="512"/>
      <c r="AI179" s="512"/>
      <c r="AJ179" s="512"/>
      <c r="AK179" s="512"/>
      <c r="AL179" s="512"/>
      <c r="AM179" s="512"/>
      <c r="AN179" s="512"/>
      <c r="AO179" s="512"/>
      <c r="AP179" s="512"/>
      <c r="AQ179" s="512"/>
      <c r="AR179" s="512"/>
      <c r="AS179" s="512"/>
      <c r="AT179" s="512"/>
      <c r="AU179" s="512"/>
      <c r="AV179" s="512"/>
      <c r="AW179" s="512"/>
      <c r="AX179" s="512"/>
      <c r="AY179" s="512"/>
      <c r="AZ179" s="252"/>
      <c r="BA179" s="706"/>
      <c r="BB179" s="697"/>
      <c r="BC179" s="523"/>
      <c r="BD179" s="509"/>
      <c r="BE179" s="509"/>
      <c r="BF179" s="509"/>
      <c r="BG179" s="527"/>
      <c r="BH179" s="523"/>
      <c r="BI179" s="509"/>
      <c r="BJ179" s="509"/>
      <c r="BK179" s="509"/>
      <c r="BL179" s="527"/>
      <c r="BM179" s="523"/>
      <c r="BN179" s="509"/>
      <c r="BO179" s="509"/>
      <c r="BP179" s="509"/>
      <c r="BQ179" s="527"/>
      <c r="BR179" s="523"/>
      <c r="BS179" s="509"/>
      <c r="BT179" s="509"/>
      <c r="BU179" s="509"/>
      <c r="BV179" s="509"/>
      <c r="BW179" s="509"/>
      <c r="BX179" s="510"/>
      <c r="BY179" s="67"/>
      <c r="BZ179" s="67"/>
      <c r="CA179" s="67"/>
      <c r="CB179" s="67"/>
      <c r="CC179" s="67"/>
      <c r="CD179" s="67"/>
      <c r="CE179" s="67"/>
      <c r="CF179" s="67"/>
      <c r="CG179" s="67"/>
      <c r="CH179" s="67"/>
      <c r="CI179" s="67"/>
      <c r="CJ179" s="67"/>
      <c r="CK179" s="67"/>
      <c r="CL179" s="67"/>
      <c r="CM179" s="67"/>
      <c r="CN179" s="67"/>
      <c r="CO179" s="67"/>
      <c r="CP179" s="67"/>
      <c r="CQ179" s="67"/>
      <c r="CR179" s="67"/>
      <c r="CS179" s="67"/>
      <c r="CT179" s="67"/>
      <c r="CU179" s="67"/>
      <c r="CV179" s="67"/>
      <c r="CW179" s="67"/>
      <c r="CX179" s="67"/>
      <c r="CY179" s="67"/>
      <c r="CZ179" s="67"/>
    </row>
    <row r="180" s="387" customFormat="true" ht="15" customHeight="true" x14ac:dyDescent="0.2">
      <c r="A180" s="217"/>
      <c r="B180" s="211"/>
      <c r="C180" s="183"/>
      <c r="D180" s="182"/>
      <c r="E180" s="182"/>
      <c r="F180" s="182"/>
      <c r="G180" s="181"/>
      <c r="H180" s="180"/>
      <c r="I180" s="182"/>
      <c r="J180" s="182"/>
      <c r="K180" s="182"/>
      <c r="L180" s="179"/>
      <c r="M180" s="183"/>
      <c r="N180" s="182"/>
      <c r="O180" s="182"/>
      <c r="P180" s="182"/>
      <c r="Q180" s="181"/>
      <c r="R180" s="180"/>
      <c r="S180" s="182"/>
      <c r="T180" s="182"/>
      <c r="U180" s="182"/>
      <c r="V180" s="182"/>
      <c r="W180" s="182"/>
      <c r="X180" s="179"/>
      <c r="Y180" s="512"/>
      <c r="Z180" s="512"/>
      <c r="AA180" s="512"/>
      <c r="AB180" s="512"/>
      <c r="AC180" s="512"/>
      <c r="AD180" s="512"/>
      <c r="AE180" s="512"/>
      <c r="AF180" s="512"/>
      <c r="AG180" s="512"/>
      <c r="AH180" s="512"/>
      <c r="AI180" s="512"/>
      <c r="AJ180" s="512"/>
      <c r="AK180" s="512"/>
      <c r="AL180" s="512"/>
      <c r="AM180" s="512"/>
      <c r="AN180" s="512"/>
      <c r="AO180" s="512"/>
      <c r="AP180" s="512"/>
      <c r="AQ180" s="512"/>
      <c r="AR180" s="512"/>
      <c r="AS180" s="512"/>
      <c r="AT180" s="512"/>
      <c r="AU180" s="512"/>
      <c r="AV180" s="512"/>
      <c r="AW180" s="512"/>
      <c r="AX180" s="512"/>
      <c r="AY180" s="512"/>
      <c r="AZ180" s="252"/>
      <c r="BA180" s="706"/>
      <c r="BB180" s="697"/>
      <c r="BC180" s="523"/>
      <c r="BD180" s="509"/>
      <c r="BE180" s="509"/>
      <c r="BF180" s="509"/>
      <c r="BG180" s="527"/>
      <c r="BH180" s="523"/>
      <c r="BI180" s="509"/>
      <c r="BJ180" s="509"/>
      <c r="BK180" s="509"/>
      <c r="BL180" s="527"/>
      <c r="BM180" s="523"/>
      <c r="BN180" s="509"/>
      <c r="BO180" s="509"/>
      <c r="BP180" s="509"/>
      <c r="BQ180" s="527"/>
      <c r="BR180" s="523"/>
      <c r="BS180" s="509"/>
      <c r="BT180" s="509"/>
      <c r="BU180" s="509"/>
      <c r="BV180" s="509"/>
      <c r="BW180" s="509"/>
      <c r="BX180" s="510"/>
      <c r="BY180" s="67"/>
      <c r="BZ180" s="67"/>
      <c r="CA180" s="67"/>
      <c r="CB180" s="67"/>
      <c r="CC180" s="67"/>
      <c r="CD180" s="67"/>
      <c r="CE180" s="67"/>
      <c r="CF180" s="67"/>
      <c r="CG180" s="67"/>
      <c r="CH180" s="67"/>
      <c r="CI180" s="67"/>
      <c r="CJ180" s="67"/>
      <c r="CK180" s="67"/>
      <c r="CL180" s="67"/>
      <c r="CM180" s="67"/>
      <c r="CN180" s="67"/>
      <c r="CO180" s="67"/>
      <c r="CP180" s="67"/>
      <c r="CQ180" s="67"/>
      <c r="CR180" s="67"/>
      <c r="CS180" s="67"/>
      <c r="CT180" s="67"/>
      <c r="CU180" s="67"/>
      <c r="CV180" s="67"/>
      <c r="CW180" s="67"/>
      <c r="CX180" s="67"/>
      <c r="CY180" s="67"/>
      <c r="CZ180" s="67"/>
    </row>
    <row r="181" s="387" customFormat="true" ht="15" customHeight="true" x14ac:dyDescent="0.2">
      <c r="A181" s="217"/>
      <c r="B181" s="211"/>
      <c r="C181" s="183"/>
      <c r="D181" s="182"/>
      <c r="E181" s="182"/>
      <c r="F181" s="182"/>
      <c r="G181" s="181"/>
      <c r="H181" s="180"/>
      <c r="I181" s="182"/>
      <c r="J181" s="182"/>
      <c r="K181" s="182"/>
      <c r="L181" s="179"/>
      <c r="M181" s="183"/>
      <c r="N181" s="182"/>
      <c r="O181" s="182"/>
      <c r="P181" s="182"/>
      <c r="Q181" s="181"/>
      <c r="R181" s="180"/>
      <c r="S181" s="182"/>
      <c r="T181" s="182"/>
      <c r="U181" s="182"/>
      <c r="V181" s="182"/>
      <c r="W181" s="182"/>
      <c r="X181" s="179"/>
      <c r="Y181" s="512"/>
      <c r="Z181" s="512"/>
      <c r="AA181" s="512"/>
      <c r="AB181" s="512"/>
      <c r="AC181" s="512"/>
      <c r="AD181" s="512"/>
      <c r="AE181" s="512"/>
      <c r="AF181" s="512"/>
      <c r="AG181" s="512"/>
      <c r="AH181" s="512"/>
      <c r="AI181" s="512"/>
      <c r="AJ181" s="512"/>
      <c r="AK181" s="512"/>
      <c r="AL181" s="512"/>
      <c r="AM181" s="512"/>
      <c r="AN181" s="512"/>
      <c r="AO181" s="512"/>
      <c r="AP181" s="512"/>
      <c r="AQ181" s="512"/>
      <c r="AR181" s="512"/>
      <c r="AS181" s="512"/>
      <c r="AT181" s="512"/>
      <c r="AU181" s="512"/>
      <c r="AV181" s="512"/>
      <c r="AW181" s="512"/>
      <c r="AX181" s="512"/>
      <c r="AY181" s="512"/>
      <c r="AZ181" s="252"/>
      <c r="BA181" s="706"/>
      <c r="BB181" s="697"/>
      <c r="BC181" s="523"/>
      <c r="BD181" s="509"/>
      <c r="BE181" s="509"/>
      <c r="BF181" s="509"/>
      <c r="BG181" s="527"/>
      <c r="BH181" s="523"/>
      <c r="BI181" s="509"/>
      <c r="BJ181" s="509"/>
      <c r="BK181" s="509"/>
      <c r="BL181" s="527"/>
      <c r="BM181" s="523"/>
      <c r="BN181" s="509"/>
      <c r="BO181" s="509"/>
      <c r="BP181" s="509"/>
      <c r="BQ181" s="527"/>
      <c r="BR181" s="523"/>
      <c r="BS181" s="509"/>
      <c r="BT181" s="509"/>
      <c r="BU181" s="509"/>
      <c r="BV181" s="509"/>
      <c r="BW181" s="509"/>
      <c r="BX181" s="510"/>
      <c r="BY181" s="67"/>
      <c r="BZ181" s="67"/>
      <c r="CA181" s="67"/>
      <c r="CB181" s="67"/>
      <c r="CC181" s="67"/>
      <c r="CD181" s="67"/>
      <c r="CE181" s="67"/>
      <c r="CF181" s="67"/>
      <c r="CG181" s="67"/>
      <c r="CH181" s="67"/>
      <c r="CI181" s="67"/>
      <c r="CJ181" s="67"/>
      <c r="CK181" s="67"/>
      <c r="CL181" s="67"/>
      <c r="CM181" s="67"/>
      <c r="CN181" s="67"/>
      <c r="CO181" s="67"/>
      <c r="CP181" s="67"/>
      <c r="CQ181" s="67"/>
      <c r="CR181" s="67"/>
      <c r="CS181" s="67"/>
      <c r="CT181" s="67"/>
      <c r="CU181" s="67"/>
      <c r="CV181" s="67"/>
      <c r="CW181" s="67"/>
      <c r="CX181" s="67"/>
      <c r="CY181" s="67"/>
      <c r="CZ181" s="67"/>
    </row>
    <row r="182" s="387" customFormat="true" ht="15" customHeight="true" x14ac:dyDescent="0.2">
      <c r="A182" s="217"/>
      <c r="B182" s="211"/>
      <c r="C182" s="183"/>
      <c r="D182" s="182"/>
      <c r="E182" s="182"/>
      <c r="F182" s="182"/>
      <c r="G182" s="181"/>
      <c r="H182" s="180"/>
      <c r="I182" s="182"/>
      <c r="J182" s="182"/>
      <c r="K182" s="182"/>
      <c r="L182" s="179"/>
      <c r="M182" s="183"/>
      <c r="N182" s="182"/>
      <c r="O182" s="182"/>
      <c r="P182" s="182"/>
      <c r="Q182" s="181"/>
      <c r="R182" s="180"/>
      <c r="S182" s="182"/>
      <c r="T182" s="182"/>
      <c r="U182" s="182"/>
      <c r="V182" s="182"/>
      <c r="W182" s="182"/>
      <c r="X182" s="179"/>
      <c r="Y182" s="512"/>
      <c r="Z182" s="512"/>
      <c r="AA182" s="512"/>
      <c r="AB182" s="512"/>
      <c r="AC182" s="512"/>
      <c r="AD182" s="512"/>
      <c r="AE182" s="512"/>
      <c r="AF182" s="512"/>
      <c r="AG182" s="512"/>
      <c r="AH182" s="512"/>
      <c r="AI182" s="512"/>
      <c r="AJ182" s="512"/>
      <c r="AK182" s="512"/>
      <c r="AL182" s="512"/>
      <c r="AM182" s="512"/>
      <c r="AN182" s="512"/>
      <c r="AO182" s="512"/>
      <c r="AP182" s="512"/>
      <c r="AQ182" s="512"/>
      <c r="AR182" s="512"/>
      <c r="AS182" s="512"/>
      <c r="AT182" s="512"/>
      <c r="AU182" s="512"/>
      <c r="AV182" s="512"/>
      <c r="AW182" s="512"/>
      <c r="AX182" s="512"/>
      <c r="AY182" s="512"/>
      <c r="AZ182" s="252"/>
      <c r="BA182" s="706"/>
      <c r="BB182" s="697"/>
      <c r="BC182" s="523"/>
      <c r="BD182" s="509"/>
      <c r="BE182" s="509"/>
      <c r="BF182" s="509"/>
      <c r="BG182" s="527"/>
      <c r="BH182" s="523"/>
      <c r="BI182" s="509"/>
      <c r="BJ182" s="509"/>
      <c r="BK182" s="509"/>
      <c r="BL182" s="527"/>
      <c r="BM182" s="523"/>
      <c r="BN182" s="509"/>
      <c r="BO182" s="509"/>
      <c r="BP182" s="509"/>
      <c r="BQ182" s="527"/>
      <c r="BR182" s="523"/>
      <c r="BS182" s="509"/>
      <c r="BT182" s="509"/>
      <c r="BU182" s="509"/>
      <c r="BV182" s="509"/>
      <c r="BW182" s="509"/>
      <c r="BX182" s="510"/>
      <c r="BY182" s="67"/>
      <c r="BZ182" s="67"/>
      <c r="CA182" s="67"/>
      <c r="CB182" s="67"/>
      <c r="CC182" s="67"/>
      <c r="CD182" s="67"/>
      <c r="CE182" s="67"/>
      <c r="CF182" s="67"/>
      <c r="CG182" s="67"/>
      <c r="CH182" s="67"/>
      <c r="CI182" s="67"/>
      <c r="CJ182" s="67"/>
      <c r="CK182" s="67"/>
      <c r="CL182" s="67"/>
      <c r="CM182" s="67"/>
      <c r="CN182" s="67"/>
      <c r="CO182" s="67"/>
      <c r="CP182" s="67"/>
      <c r="CQ182" s="67"/>
      <c r="CR182" s="67"/>
      <c r="CS182" s="67"/>
      <c r="CT182" s="67"/>
      <c r="CU182" s="67"/>
      <c r="CV182" s="67"/>
      <c r="CW182" s="67"/>
      <c r="CX182" s="67"/>
      <c r="CY182" s="67"/>
      <c r="CZ182" s="67"/>
    </row>
    <row r="183" s="387" customFormat="true" ht="15" customHeight="true" x14ac:dyDescent="0.2">
      <c r="A183" s="217"/>
      <c r="B183" s="211"/>
      <c r="C183" s="183"/>
      <c r="D183" s="182"/>
      <c r="E183" s="182"/>
      <c r="F183" s="182"/>
      <c r="G183" s="181"/>
      <c r="H183" s="180"/>
      <c r="I183" s="182"/>
      <c r="J183" s="182"/>
      <c r="K183" s="182"/>
      <c r="L183" s="179"/>
      <c r="M183" s="183"/>
      <c r="N183" s="182"/>
      <c r="O183" s="182"/>
      <c r="P183" s="182"/>
      <c r="Q183" s="181"/>
      <c r="R183" s="180"/>
      <c r="S183" s="182"/>
      <c r="T183" s="182"/>
      <c r="U183" s="182"/>
      <c r="V183" s="182"/>
      <c r="W183" s="182"/>
      <c r="X183" s="179"/>
      <c r="Y183" s="512"/>
      <c r="Z183" s="512"/>
      <c r="AA183" s="512"/>
      <c r="AB183" s="512"/>
      <c r="AC183" s="512"/>
      <c r="AD183" s="512"/>
      <c r="AE183" s="512"/>
      <c r="AF183" s="512"/>
      <c r="AG183" s="512"/>
      <c r="AH183" s="512"/>
      <c r="AI183" s="512"/>
      <c r="AJ183" s="512"/>
      <c r="AK183" s="512"/>
      <c r="AL183" s="512"/>
      <c r="AM183" s="512"/>
      <c r="AN183" s="512"/>
      <c r="AO183" s="512"/>
      <c r="AP183" s="512"/>
      <c r="AQ183" s="512"/>
      <c r="AR183" s="512"/>
      <c r="AS183" s="512"/>
      <c r="AT183" s="512"/>
      <c r="AU183" s="512"/>
      <c r="AV183" s="512"/>
      <c r="AW183" s="512"/>
      <c r="AX183" s="512"/>
      <c r="AY183" s="512"/>
      <c r="AZ183" s="252"/>
      <c r="BA183" s="706"/>
      <c r="BB183" s="697"/>
      <c r="BC183" s="523"/>
      <c r="BD183" s="509"/>
      <c r="BE183" s="509"/>
      <c r="BF183" s="509"/>
      <c r="BG183" s="527"/>
      <c r="BH183" s="523"/>
      <c r="BI183" s="509"/>
      <c r="BJ183" s="509"/>
      <c r="BK183" s="509"/>
      <c r="BL183" s="527"/>
      <c r="BM183" s="523"/>
      <c r="BN183" s="509"/>
      <c r="BO183" s="509"/>
      <c r="BP183" s="509"/>
      <c r="BQ183" s="527"/>
      <c r="BR183" s="523"/>
      <c r="BS183" s="509"/>
      <c r="BT183" s="509"/>
      <c r="BU183" s="509"/>
      <c r="BV183" s="509"/>
      <c r="BW183" s="509"/>
      <c r="BX183" s="510"/>
      <c r="BY183" s="67"/>
      <c r="BZ183" s="67"/>
      <c r="CA183" s="67"/>
      <c r="CB183" s="67"/>
      <c r="CC183" s="67"/>
      <c r="CD183" s="67"/>
      <c r="CE183" s="67"/>
      <c r="CF183" s="67"/>
      <c r="CG183" s="67"/>
      <c r="CH183" s="67"/>
      <c r="CI183" s="67"/>
      <c r="CJ183" s="67"/>
      <c r="CK183" s="67"/>
      <c r="CL183" s="67"/>
      <c r="CM183" s="67"/>
      <c r="CN183" s="67"/>
      <c r="CO183" s="67"/>
      <c r="CP183" s="67"/>
      <c r="CQ183" s="67"/>
      <c r="CR183" s="67"/>
      <c r="CS183" s="67"/>
      <c r="CT183" s="67"/>
      <c r="CU183" s="67"/>
      <c r="CV183" s="67"/>
      <c r="CW183" s="67"/>
      <c r="CX183" s="67"/>
      <c r="CY183" s="67"/>
      <c r="CZ183" s="67"/>
    </row>
    <row r="184" s="387" customFormat="true" ht="15" customHeight="true" x14ac:dyDescent="0.2">
      <c r="A184" s="217"/>
      <c r="B184" s="211"/>
      <c r="C184" s="183"/>
      <c r="D184" s="182"/>
      <c r="E184" s="182"/>
      <c r="F184" s="182"/>
      <c r="G184" s="181"/>
      <c r="H184" s="180"/>
      <c r="I184" s="182"/>
      <c r="J184" s="182"/>
      <c r="K184" s="182"/>
      <c r="L184" s="179"/>
      <c r="M184" s="183"/>
      <c r="N184" s="182"/>
      <c r="O184" s="182"/>
      <c r="P184" s="182"/>
      <c r="Q184" s="181"/>
      <c r="R184" s="180"/>
      <c r="S184" s="182"/>
      <c r="T184" s="182"/>
      <c r="U184" s="182"/>
      <c r="V184" s="182"/>
      <c r="W184" s="182"/>
      <c r="X184" s="179"/>
      <c r="Y184" s="512"/>
      <c r="Z184" s="512"/>
      <c r="AA184" s="512"/>
      <c r="AB184" s="512"/>
      <c r="AC184" s="512"/>
      <c r="AD184" s="512"/>
      <c r="AE184" s="512"/>
      <c r="AF184" s="512"/>
      <c r="AG184" s="512"/>
      <c r="AH184" s="512"/>
      <c r="AI184" s="512"/>
      <c r="AJ184" s="512"/>
      <c r="AK184" s="512"/>
      <c r="AL184" s="512"/>
      <c r="AM184" s="512"/>
      <c r="AN184" s="512"/>
      <c r="AO184" s="512"/>
      <c r="AP184" s="512"/>
      <c r="AQ184" s="512"/>
      <c r="AR184" s="512"/>
      <c r="AS184" s="512"/>
      <c r="AT184" s="512"/>
      <c r="AU184" s="512"/>
      <c r="AV184" s="512"/>
      <c r="AW184" s="512"/>
      <c r="AX184" s="512"/>
      <c r="AY184" s="512"/>
      <c r="AZ184" s="252"/>
      <c r="BA184" s="706"/>
      <c r="BB184" s="697"/>
      <c r="BC184" s="523"/>
      <c r="BD184" s="509"/>
      <c r="BE184" s="509"/>
      <c r="BF184" s="509"/>
      <c r="BG184" s="527"/>
      <c r="BH184" s="523"/>
      <c r="BI184" s="509"/>
      <c r="BJ184" s="509"/>
      <c r="BK184" s="509"/>
      <c r="BL184" s="527"/>
      <c r="BM184" s="523"/>
      <c r="BN184" s="509"/>
      <c r="BO184" s="509"/>
      <c r="BP184" s="509"/>
      <c r="BQ184" s="527"/>
      <c r="BR184" s="523"/>
      <c r="BS184" s="509"/>
      <c r="BT184" s="509"/>
      <c r="BU184" s="509"/>
      <c r="BV184" s="509"/>
      <c r="BW184" s="509"/>
      <c r="BX184" s="510"/>
      <c r="BY184" s="67"/>
      <c r="BZ184" s="67"/>
      <c r="CA184" s="67"/>
      <c r="CB184" s="67"/>
      <c r="CC184" s="67"/>
      <c r="CD184" s="67"/>
      <c r="CE184" s="67"/>
      <c r="CF184" s="67"/>
      <c r="CG184" s="67"/>
      <c r="CH184" s="67"/>
      <c r="CI184" s="67"/>
      <c r="CJ184" s="67"/>
      <c r="CK184" s="67"/>
      <c r="CL184" s="67"/>
      <c r="CM184" s="67"/>
      <c r="CN184" s="67"/>
      <c r="CO184" s="67"/>
      <c r="CP184" s="67"/>
      <c r="CQ184" s="67"/>
      <c r="CR184" s="67"/>
      <c r="CS184" s="67"/>
      <c r="CT184" s="67"/>
      <c r="CU184" s="67"/>
      <c r="CV184" s="67"/>
      <c r="CW184" s="67"/>
      <c r="CX184" s="67"/>
      <c r="CY184" s="67"/>
      <c r="CZ184" s="67"/>
    </row>
    <row r="185" s="387" customFormat="true" ht="15" customHeight="true" x14ac:dyDescent="0.2">
      <c r="A185" s="217"/>
      <c r="B185" s="211"/>
      <c r="C185" s="183"/>
      <c r="D185" s="182"/>
      <c r="E185" s="182"/>
      <c r="F185" s="182"/>
      <c r="G185" s="181"/>
      <c r="H185" s="180"/>
      <c r="I185" s="182"/>
      <c r="J185" s="182"/>
      <c r="K185" s="182"/>
      <c r="L185" s="179"/>
      <c r="M185" s="183"/>
      <c r="N185" s="182"/>
      <c r="O185" s="182"/>
      <c r="P185" s="182"/>
      <c r="Q185" s="181"/>
      <c r="R185" s="180"/>
      <c r="S185" s="182"/>
      <c r="T185" s="182"/>
      <c r="U185" s="182"/>
      <c r="V185" s="182"/>
      <c r="W185" s="182"/>
      <c r="X185" s="179"/>
      <c r="Y185" s="512"/>
      <c r="Z185" s="512"/>
      <c r="AA185" s="512"/>
      <c r="AB185" s="512"/>
      <c r="AC185" s="512"/>
      <c r="AD185" s="512"/>
      <c r="AE185" s="512"/>
      <c r="AF185" s="512"/>
      <c r="AG185" s="512"/>
      <c r="AH185" s="512"/>
      <c r="AI185" s="512"/>
      <c r="AJ185" s="512"/>
      <c r="AK185" s="512"/>
      <c r="AL185" s="512"/>
      <c r="AM185" s="512"/>
      <c r="AN185" s="512"/>
      <c r="AO185" s="512"/>
      <c r="AP185" s="512"/>
      <c r="AQ185" s="512"/>
      <c r="AR185" s="512"/>
      <c r="AS185" s="512"/>
      <c r="AT185" s="512"/>
      <c r="AU185" s="512"/>
      <c r="AV185" s="512"/>
      <c r="AW185" s="512"/>
      <c r="AX185" s="512"/>
      <c r="AY185" s="512"/>
      <c r="AZ185" s="252"/>
      <c r="BA185" s="706"/>
      <c r="BB185" s="697"/>
      <c r="BC185" s="523"/>
      <c r="BD185" s="509"/>
      <c r="BE185" s="509"/>
      <c r="BF185" s="509"/>
      <c r="BG185" s="527"/>
      <c r="BH185" s="523"/>
      <c r="BI185" s="509"/>
      <c r="BJ185" s="509"/>
      <c r="BK185" s="509"/>
      <c r="BL185" s="527"/>
      <c r="BM185" s="523"/>
      <c r="BN185" s="509"/>
      <c r="BO185" s="509"/>
      <c r="BP185" s="509"/>
      <c r="BQ185" s="527"/>
      <c r="BR185" s="523"/>
      <c r="BS185" s="509"/>
      <c r="BT185" s="509"/>
      <c r="BU185" s="509"/>
      <c r="BV185" s="509"/>
      <c r="BW185" s="509"/>
      <c r="BX185" s="510"/>
      <c r="BY185" s="67"/>
      <c r="BZ185" s="67"/>
      <c r="CA185" s="67"/>
      <c r="CB185" s="67"/>
      <c r="CC185" s="67"/>
      <c r="CD185" s="67"/>
      <c r="CE185" s="67"/>
      <c r="CF185" s="67"/>
      <c r="CG185" s="67"/>
      <c r="CH185" s="67"/>
      <c r="CI185" s="67"/>
      <c r="CJ185" s="67"/>
      <c r="CK185" s="67"/>
      <c r="CL185" s="67"/>
      <c r="CM185" s="67"/>
      <c r="CN185" s="67"/>
      <c r="CO185" s="67"/>
      <c r="CP185" s="67"/>
      <c r="CQ185" s="67"/>
      <c r="CR185" s="67"/>
      <c r="CS185" s="67"/>
      <c r="CT185" s="67"/>
      <c r="CU185" s="67"/>
      <c r="CV185" s="67"/>
      <c r="CW185" s="67"/>
      <c r="CX185" s="67"/>
      <c r="CY185" s="67"/>
      <c r="CZ185" s="67"/>
    </row>
    <row r="186" s="387" customFormat="true" ht="15" customHeight="true" x14ac:dyDescent="0.2">
      <c r="A186" s="217"/>
      <c r="B186" s="211"/>
      <c r="C186" s="183"/>
      <c r="D186" s="182"/>
      <c r="E186" s="182"/>
      <c r="F186" s="182"/>
      <c r="G186" s="181"/>
      <c r="H186" s="180"/>
      <c r="I186" s="182"/>
      <c r="J186" s="182"/>
      <c r="K186" s="182"/>
      <c r="L186" s="179"/>
      <c r="M186" s="183"/>
      <c r="N186" s="182"/>
      <c r="O186" s="182"/>
      <c r="P186" s="182"/>
      <c r="Q186" s="181"/>
      <c r="R186" s="180"/>
      <c r="S186" s="182"/>
      <c r="T186" s="182"/>
      <c r="U186" s="182"/>
      <c r="V186" s="182"/>
      <c r="W186" s="182"/>
      <c r="X186" s="179"/>
      <c r="Y186" s="512"/>
      <c r="Z186" s="512"/>
      <c r="AA186" s="512"/>
      <c r="AB186" s="512"/>
      <c r="AC186" s="512"/>
      <c r="AD186" s="512"/>
      <c r="AE186" s="512"/>
      <c r="AF186" s="512"/>
      <c r="AG186" s="512"/>
      <c r="AH186" s="512"/>
      <c r="AI186" s="512"/>
      <c r="AJ186" s="512"/>
      <c r="AK186" s="512"/>
      <c r="AL186" s="512"/>
      <c r="AM186" s="512"/>
      <c r="AN186" s="512"/>
      <c r="AO186" s="512"/>
      <c r="AP186" s="512"/>
      <c r="AQ186" s="512"/>
      <c r="AR186" s="512"/>
      <c r="AS186" s="512"/>
      <c r="AT186" s="512"/>
      <c r="AU186" s="512"/>
      <c r="AV186" s="512"/>
      <c r="AW186" s="512"/>
      <c r="AX186" s="512"/>
      <c r="AY186" s="512"/>
      <c r="AZ186" s="252"/>
      <c r="BA186" s="706"/>
      <c r="BB186" s="697"/>
      <c r="BC186" s="523"/>
      <c r="BD186" s="509"/>
      <c r="BE186" s="509"/>
      <c r="BF186" s="509"/>
      <c r="BG186" s="527"/>
      <c r="BH186" s="523"/>
      <c r="BI186" s="509"/>
      <c r="BJ186" s="509"/>
      <c r="BK186" s="509"/>
      <c r="BL186" s="527"/>
      <c r="BM186" s="523"/>
      <c r="BN186" s="509"/>
      <c r="BO186" s="509"/>
      <c r="BP186" s="509"/>
      <c r="BQ186" s="527"/>
      <c r="BR186" s="523"/>
      <c r="BS186" s="509"/>
      <c r="BT186" s="509"/>
      <c r="BU186" s="509"/>
      <c r="BV186" s="509"/>
      <c r="BW186" s="509"/>
      <c r="BX186" s="510"/>
      <c r="BY186" s="67"/>
      <c r="BZ186" s="67"/>
      <c r="CA186" s="67"/>
      <c r="CB186" s="67"/>
      <c r="CC186" s="67"/>
      <c r="CD186" s="67"/>
      <c r="CE186" s="67"/>
      <c r="CF186" s="67"/>
      <c r="CG186" s="67"/>
      <c r="CH186" s="67"/>
      <c r="CI186" s="67"/>
      <c r="CJ186" s="67"/>
      <c r="CK186" s="67"/>
      <c r="CL186" s="67"/>
      <c r="CM186" s="67"/>
      <c r="CN186" s="67"/>
      <c r="CO186" s="67"/>
      <c r="CP186" s="67"/>
      <c r="CQ186" s="67"/>
      <c r="CR186" s="67"/>
      <c r="CS186" s="67"/>
      <c r="CT186" s="67"/>
      <c r="CU186" s="67"/>
      <c r="CV186" s="67"/>
      <c r="CW186" s="67"/>
      <c r="CX186" s="67"/>
      <c r="CY186" s="67"/>
      <c r="CZ186" s="67"/>
    </row>
    <row r="187" s="387" customFormat="true" ht="15" customHeight="true" x14ac:dyDescent="0.2">
      <c r="A187" s="217"/>
      <c r="B187" s="211"/>
      <c r="C187" s="183"/>
      <c r="D187" s="182"/>
      <c r="E187" s="182"/>
      <c r="F187" s="182"/>
      <c r="G187" s="181"/>
      <c r="H187" s="180"/>
      <c r="I187" s="182"/>
      <c r="J187" s="182"/>
      <c r="K187" s="182"/>
      <c r="L187" s="179"/>
      <c r="M187" s="183"/>
      <c r="N187" s="182"/>
      <c r="O187" s="182"/>
      <c r="P187" s="182"/>
      <c r="Q187" s="181"/>
      <c r="R187" s="180"/>
      <c r="S187" s="182"/>
      <c r="T187" s="182"/>
      <c r="U187" s="182"/>
      <c r="V187" s="182"/>
      <c r="W187" s="182"/>
      <c r="X187" s="179"/>
      <c r="Y187" s="512"/>
      <c r="Z187" s="512"/>
      <c r="AA187" s="512"/>
      <c r="AB187" s="512"/>
      <c r="AC187" s="512"/>
      <c r="AD187" s="512"/>
      <c r="AE187" s="512"/>
      <c r="AF187" s="512"/>
      <c r="AG187" s="512"/>
      <c r="AH187" s="512"/>
      <c r="AI187" s="512"/>
      <c r="AJ187" s="512"/>
      <c r="AK187" s="512"/>
      <c r="AL187" s="512"/>
      <c r="AM187" s="512"/>
      <c r="AN187" s="512"/>
      <c r="AO187" s="512"/>
      <c r="AP187" s="512"/>
      <c r="AQ187" s="512"/>
      <c r="AR187" s="512"/>
      <c r="AS187" s="512"/>
      <c r="AT187" s="512"/>
      <c r="AU187" s="512"/>
      <c r="AV187" s="512"/>
      <c r="AW187" s="512"/>
      <c r="AX187" s="512"/>
      <c r="AY187" s="512"/>
      <c r="AZ187" s="252"/>
      <c r="BA187" s="706"/>
      <c r="BB187" s="697"/>
      <c r="BC187" s="523"/>
      <c r="BD187" s="509"/>
      <c r="BE187" s="509"/>
      <c r="BF187" s="509"/>
      <c r="BG187" s="527"/>
      <c r="BH187" s="523"/>
      <c r="BI187" s="509"/>
      <c r="BJ187" s="509"/>
      <c r="BK187" s="509"/>
      <c r="BL187" s="527"/>
      <c r="BM187" s="523"/>
      <c r="BN187" s="509"/>
      <c r="BO187" s="509"/>
      <c r="BP187" s="509"/>
      <c r="BQ187" s="527"/>
      <c r="BR187" s="523"/>
      <c r="BS187" s="509"/>
      <c r="BT187" s="509"/>
      <c r="BU187" s="509"/>
      <c r="BV187" s="509"/>
      <c r="BW187" s="509"/>
      <c r="BX187" s="510"/>
      <c r="BY187" s="67"/>
      <c r="BZ187" s="67"/>
      <c r="CA187" s="67"/>
      <c r="CB187" s="67"/>
      <c r="CC187" s="67"/>
      <c r="CD187" s="67"/>
      <c r="CE187" s="67"/>
      <c r="CF187" s="67"/>
      <c r="CG187" s="67"/>
      <c r="CH187" s="67"/>
      <c r="CI187" s="67"/>
      <c r="CJ187" s="67"/>
      <c r="CK187" s="67"/>
      <c r="CL187" s="67"/>
      <c r="CM187" s="67"/>
      <c r="CN187" s="67"/>
      <c r="CO187" s="67"/>
      <c r="CP187" s="67"/>
      <c r="CQ187" s="67"/>
      <c r="CR187" s="67"/>
      <c r="CS187" s="67"/>
      <c r="CT187" s="67"/>
      <c r="CU187" s="67"/>
      <c r="CV187" s="67"/>
      <c r="CW187" s="67"/>
      <c r="CX187" s="67"/>
      <c r="CY187" s="67"/>
      <c r="CZ187" s="67"/>
    </row>
    <row r="188" s="387" customFormat="true" ht="15" customHeight="true" x14ac:dyDescent="0.2">
      <c r="A188" s="217"/>
      <c r="B188" s="211"/>
      <c r="C188" s="183"/>
      <c r="D188" s="182"/>
      <c r="E188" s="182"/>
      <c r="F188" s="182"/>
      <c r="G188" s="181"/>
      <c r="H188" s="180"/>
      <c r="I188" s="182"/>
      <c r="J188" s="182"/>
      <c r="K188" s="182"/>
      <c r="L188" s="179"/>
      <c r="M188" s="183"/>
      <c r="N188" s="182"/>
      <c r="O188" s="182"/>
      <c r="P188" s="182"/>
      <c r="Q188" s="181"/>
      <c r="R188" s="180"/>
      <c r="S188" s="182"/>
      <c r="T188" s="182"/>
      <c r="U188" s="182"/>
      <c r="V188" s="182"/>
      <c r="W188" s="182"/>
      <c r="X188" s="179"/>
      <c r="Y188" s="512"/>
      <c r="Z188" s="512"/>
      <c r="AA188" s="512"/>
      <c r="AB188" s="512"/>
      <c r="AC188" s="512"/>
      <c r="AD188" s="512"/>
      <c r="AE188" s="512"/>
      <c r="AF188" s="512"/>
      <c r="AG188" s="512"/>
      <c r="AH188" s="512"/>
      <c r="AI188" s="512"/>
      <c r="AJ188" s="512"/>
      <c r="AK188" s="512"/>
      <c r="AL188" s="512"/>
      <c r="AM188" s="512"/>
      <c r="AN188" s="512"/>
      <c r="AO188" s="512"/>
      <c r="AP188" s="512"/>
      <c r="AQ188" s="512"/>
      <c r="AR188" s="512"/>
      <c r="AS188" s="512"/>
      <c r="AT188" s="512"/>
      <c r="AU188" s="512"/>
      <c r="AV188" s="512"/>
      <c r="AW188" s="512"/>
      <c r="AX188" s="512"/>
      <c r="AY188" s="512"/>
      <c r="AZ188" s="252"/>
      <c r="BA188" s="706"/>
      <c r="BB188" s="697"/>
      <c r="BC188" s="523"/>
      <c r="BD188" s="509"/>
      <c r="BE188" s="509"/>
      <c r="BF188" s="509"/>
      <c r="BG188" s="527"/>
      <c r="BH188" s="523"/>
      <c r="BI188" s="509"/>
      <c r="BJ188" s="509"/>
      <c r="BK188" s="509"/>
      <c r="BL188" s="527"/>
      <c r="BM188" s="523"/>
      <c r="BN188" s="509"/>
      <c r="BO188" s="509"/>
      <c r="BP188" s="509"/>
      <c r="BQ188" s="527"/>
      <c r="BR188" s="523"/>
      <c r="BS188" s="509"/>
      <c r="BT188" s="509"/>
      <c r="BU188" s="509"/>
      <c r="BV188" s="509"/>
      <c r="BW188" s="509"/>
      <c r="BX188" s="510"/>
      <c r="BY188" s="67"/>
      <c r="BZ188" s="67"/>
      <c r="CA188" s="67"/>
      <c r="CB188" s="67"/>
      <c r="CC188" s="67"/>
      <c r="CD188" s="67"/>
      <c r="CE188" s="67"/>
      <c r="CF188" s="67"/>
      <c r="CG188" s="67"/>
      <c r="CH188" s="67"/>
      <c r="CI188" s="67"/>
      <c r="CJ188" s="67"/>
      <c r="CK188" s="67"/>
      <c r="CL188" s="67"/>
      <c r="CM188" s="67"/>
      <c r="CN188" s="67"/>
      <c r="CO188" s="67"/>
      <c r="CP188" s="67"/>
      <c r="CQ188" s="67"/>
      <c r="CR188" s="67"/>
      <c r="CS188" s="67"/>
      <c r="CT188" s="67"/>
      <c r="CU188" s="67"/>
      <c r="CV188" s="67"/>
      <c r="CW188" s="67"/>
      <c r="CX188" s="67"/>
      <c r="CY188" s="67"/>
      <c r="CZ188" s="67"/>
    </row>
    <row r="189" s="387" customFormat="true" ht="15" customHeight="true" x14ac:dyDescent="0.2">
      <c r="A189" s="217"/>
      <c r="B189" s="211"/>
      <c r="C189" s="183"/>
      <c r="D189" s="182"/>
      <c r="E189" s="182"/>
      <c r="F189" s="182"/>
      <c r="G189" s="181"/>
      <c r="H189" s="180"/>
      <c r="I189" s="182"/>
      <c r="J189" s="182"/>
      <c r="K189" s="182"/>
      <c r="L189" s="179"/>
      <c r="M189" s="183"/>
      <c r="N189" s="182"/>
      <c r="O189" s="182"/>
      <c r="P189" s="182"/>
      <c r="Q189" s="181"/>
      <c r="R189" s="180"/>
      <c r="S189" s="182"/>
      <c r="T189" s="182"/>
      <c r="U189" s="182"/>
      <c r="V189" s="182"/>
      <c r="W189" s="182"/>
      <c r="X189" s="179"/>
      <c r="Y189" s="512"/>
      <c r="Z189" s="512"/>
      <c r="AA189" s="512"/>
      <c r="AB189" s="512"/>
      <c r="AC189" s="512"/>
      <c r="AD189" s="512"/>
      <c r="AE189" s="512"/>
      <c r="AF189" s="512"/>
      <c r="AG189" s="512"/>
      <c r="AH189" s="512"/>
      <c r="AI189" s="512"/>
      <c r="AJ189" s="512"/>
      <c r="AK189" s="512"/>
      <c r="AL189" s="512"/>
      <c r="AM189" s="512"/>
      <c r="AN189" s="512"/>
      <c r="AO189" s="512"/>
      <c r="AP189" s="512"/>
      <c r="AQ189" s="512"/>
      <c r="AR189" s="512"/>
      <c r="AS189" s="512"/>
      <c r="AT189" s="512"/>
      <c r="AU189" s="512"/>
      <c r="AV189" s="512"/>
      <c r="AW189" s="512"/>
      <c r="AX189" s="512"/>
      <c r="AY189" s="512"/>
      <c r="AZ189" s="252"/>
      <c r="BA189" s="706"/>
      <c r="BB189" s="697"/>
      <c r="BC189" s="523"/>
      <c r="BD189" s="509"/>
      <c r="BE189" s="509"/>
      <c r="BF189" s="509"/>
      <c r="BG189" s="527"/>
      <c r="BH189" s="523"/>
      <c r="BI189" s="509"/>
      <c r="BJ189" s="509"/>
      <c r="BK189" s="509"/>
      <c r="BL189" s="527"/>
      <c r="BM189" s="523"/>
      <c r="BN189" s="509"/>
      <c r="BO189" s="509"/>
      <c r="BP189" s="509"/>
      <c r="BQ189" s="527"/>
      <c r="BR189" s="523"/>
      <c r="BS189" s="509"/>
      <c r="BT189" s="509"/>
      <c r="BU189" s="509"/>
      <c r="BV189" s="509"/>
      <c r="BW189" s="509"/>
      <c r="BX189" s="510"/>
      <c r="BY189" s="67"/>
      <c r="BZ189" s="67"/>
      <c r="CA189" s="67"/>
      <c r="CB189" s="67"/>
      <c r="CC189" s="67"/>
      <c r="CD189" s="67"/>
      <c r="CE189" s="67"/>
      <c r="CF189" s="67"/>
      <c r="CG189" s="67"/>
      <c r="CH189" s="67"/>
      <c r="CI189" s="67"/>
      <c r="CJ189" s="67"/>
      <c r="CK189" s="67"/>
      <c r="CL189" s="67"/>
      <c r="CM189" s="67"/>
      <c r="CN189" s="67"/>
      <c r="CO189" s="67"/>
      <c r="CP189" s="67"/>
      <c r="CQ189" s="67"/>
      <c r="CR189" s="67"/>
      <c r="CS189" s="67"/>
      <c r="CT189" s="67"/>
      <c r="CU189" s="67"/>
      <c r="CV189" s="67"/>
      <c r="CW189" s="67"/>
      <c r="CX189" s="67"/>
      <c r="CY189" s="67"/>
      <c r="CZ189" s="67"/>
    </row>
    <row r="190" s="387" customFormat="true" ht="15" customHeight="true" x14ac:dyDescent="0.2">
      <c r="A190" s="217"/>
      <c r="B190" s="211"/>
      <c r="C190" s="183"/>
      <c r="D190" s="182"/>
      <c r="E190" s="182"/>
      <c r="F190" s="182"/>
      <c r="G190" s="181"/>
      <c r="H190" s="180"/>
      <c r="I190" s="182"/>
      <c r="J190" s="182"/>
      <c r="K190" s="182"/>
      <c r="L190" s="179"/>
      <c r="M190" s="183"/>
      <c r="N190" s="182"/>
      <c r="O190" s="182"/>
      <c r="P190" s="182"/>
      <c r="Q190" s="181"/>
      <c r="R190" s="180"/>
      <c r="S190" s="182"/>
      <c r="T190" s="182"/>
      <c r="U190" s="182"/>
      <c r="V190" s="182"/>
      <c r="W190" s="182"/>
      <c r="X190" s="179"/>
      <c r="Y190" s="512"/>
      <c r="Z190" s="512"/>
      <c r="AA190" s="512"/>
      <c r="AB190" s="512"/>
      <c r="AC190" s="512"/>
      <c r="AD190" s="512"/>
      <c r="AE190" s="512"/>
      <c r="AF190" s="512"/>
      <c r="AG190" s="512"/>
      <c r="AH190" s="512"/>
      <c r="AI190" s="512"/>
      <c r="AJ190" s="512"/>
      <c r="AK190" s="512"/>
      <c r="AL190" s="512"/>
      <c r="AM190" s="512"/>
      <c r="AN190" s="512"/>
      <c r="AO190" s="512"/>
      <c r="AP190" s="512"/>
      <c r="AQ190" s="512"/>
      <c r="AR190" s="512"/>
      <c r="AS190" s="512"/>
      <c r="AT190" s="512"/>
      <c r="AU190" s="512"/>
      <c r="AV190" s="512"/>
      <c r="AW190" s="512"/>
      <c r="AX190" s="512"/>
      <c r="AY190" s="512"/>
      <c r="AZ190" s="252"/>
      <c r="BA190" s="706"/>
      <c r="BB190" s="697"/>
      <c r="BC190" s="523"/>
      <c r="BD190" s="509"/>
      <c r="BE190" s="509"/>
      <c r="BF190" s="509"/>
      <c r="BG190" s="527"/>
      <c r="BH190" s="523"/>
      <c r="BI190" s="509"/>
      <c r="BJ190" s="509"/>
      <c r="BK190" s="509"/>
      <c r="BL190" s="527"/>
      <c r="BM190" s="523"/>
      <c r="BN190" s="509"/>
      <c r="BO190" s="509"/>
      <c r="BP190" s="509"/>
      <c r="BQ190" s="527"/>
      <c r="BR190" s="523"/>
      <c r="BS190" s="509"/>
      <c r="BT190" s="509"/>
      <c r="BU190" s="509"/>
      <c r="BV190" s="509"/>
      <c r="BW190" s="509"/>
      <c r="BX190" s="510"/>
      <c r="BY190" s="67"/>
      <c r="BZ190" s="67"/>
      <c r="CA190" s="67"/>
      <c r="CB190" s="67"/>
      <c r="CC190" s="67"/>
      <c r="CD190" s="67"/>
      <c r="CE190" s="67"/>
      <c r="CF190" s="67"/>
      <c r="CG190" s="67"/>
      <c r="CH190" s="67"/>
      <c r="CI190" s="67"/>
      <c r="CJ190" s="67"/>
      <c r="CK190" s="67"/>
      <c r="CL190" s="67"/>
      <c r="CM190" s="67"/>
      <c r="CN190" s="67"/>
      <c r="CO190" s="67"/>
      <c r="CP190" s="67"/>
      <c r="CQ190" s="67"/>
      <c r="CR190" s="67"/>
      <c r="CS190" s="67"/>
      <c r="CT190" s="67"/>
      <c r="CU190" s="67"/>
      <c r="CV190" s="67"/>
      <c r="CW190" s="67"/>
      <c r="CX190" s="67"/>
      <c r="CY190" s="67"/>
      <c r="CZ190" s="67"/>
    </row>
    <row r="191" s="387" customFormat="true" ht="15" customHeight="true" x14ac:dyDescent="0.2">
      <c r="A191" s="217"/>
      <c r="B191" s="211"/>
      <c r="C191" s="183"/>
      <c r="D191" s="182"/>
      <c r="E191" s="182"/>
      <c r="F191" s="182"/>
      <c r="G191" s="181"/>
      <c r="H191" s="180"/>
      <c r="I191" s="182"/>
      <c r="J191" s="182"/>
      <c r="K191" s="182"/>
      <c r="L191" s="179"/>
      <c r="M191" s="183"/>
      <c r="N191" s="182"/>
      <c r="O191" s="182"/>
      <c r="P191" s="182"/>
      <c r="Q191" s="181"/>
      <c r="R191" s="180"/>
      <c r="S191" s="182"/>
      <c r="T191" s="182"/>
      <c r="U191" s="182"/>
      <c r="V191" s="182"/>
      <c r="W191" s="182"/>
      <c r="X191" s="179"/>
      <c r="Y191" s="512"/>
      <c r="Z191" s="512"/>
      <c r="AA191" s="512"/>
      <c r="AB191" s="512"/>
      <c r="AC191" s="512"/>
      <c r="AD191" s="512"/>
      <c r="AE191" s="512"/>
      <c r="AF191" s="512"/>
      <c r="AG191" s="512"/>
      <c r="AH191" s="512"/>
      <c r="AI191" s="512"/>
      <c r="AJ191" s="512"/>
      <c r="AK191" s="512"/>
      <c r="AL191" s="512"/>
      <c r="AM191" s="512"/>
      <c r="AN191" s="512"/>
      <c r="AO191" s="512"/>
      <c r="AP191" s="512"/>
      <c r="AQ191" s="512"/>
      <c r="AR191" s="512"/>
      <c r="AS191" s="512"/>
      <c r="AT191" s="512"/>
      <c r="AU191" s="512"/>
      <c r="AV191" s="512"/>
      <c r="AW191" s="512"/>
      <c r="AX191" s="512"/>
      <c r="AY191" s="512"/>
      <c r="AZ191" s="252"/>
      <c r="BA191" s="706"/>
      <c r="BB191" s="697"/>
      <c r="BC191" s="523"/>
      <c r="BD191" s="509"/>
      <c r="BE191" s="509"/>
      <c r="BF191" s="509"/>
      <c r="BG191" s="527"/>
      <c r="BH191" s="523"/>
      <c r="BI191" s="509"/>
      <c r="BJ191" s="509"/>
      <c r="BK191" s="509"/>
      <c r="BL191" s="527"/>
      <c r="BM191" s="523"/>
      <c r="BN191" s="509"/>
      <c r="BO191" s="509"/>
      <c r="BP191" s="509"/>
      <c r="BQ191" s="527"/>
      <c r="BR191" s="523"/>
      <c r="BS191" s="509"/>
      <c r="BT191" s="509"/>
      <c r="BU191" s="509"/>
      <c r="BV191" s="509"/>
      <c r="BW191" s="509"/>
      <c r="BX191" s="510"/>
      <c r="BY191" s="67"/>
      <c r="BZ191" s="67"/>
      <c r="CA191" s="67"/>
      <c r="CB191" s="67"/>
      <c r="CC191" s="67"/>
      <c r="CD191" s="67"/>
      <c r="CE191" s="67"/>
      <c r="CF191" s="67"/>
      <c r="CG191" s="67"/>
      <c r="CH191" s="67"/>
      <c r="CI191" s="67"/>
      <c r="CJ191" s="67"/>
      <c r="CK191" s="67"/>
      <c r="CL191" s="67"/>
      <c r="CM191" s="67"/>
      <c r="CN191" s="67"/>
      <c r="CO191" s="67"/>
      <c r="CP191" s="67"/>
      <c r="CQ191" s="67"/>
      <c r="CR191" s="67"/>
      <c r="CS191" s="67"/>
      <c r="CT191" s="67"/>
      <c r="CU191" s="67"/>
      <c r="CV191" s="67"/>
      <c r="CW191" s="67"/>
      <c r="CX191" s="67"/>
      <c r="CY191" s="67"/>
      <c r="CZ191" s="67"/>
    </row>
    <row r="192" s="589" customFormat="true" ht="15" customHeight="true" x14ac:dyDescent="0.2">
      <c r="A192" s="217"/>
      <c r="B192" s="211"/>
      <c r="C192" s="159"/>
      <c r="D192" s="158"/>
      <c r="E192" s="158"/>
      <c r="F192" s="158"/>
      <c r="G192" s="157"/>
      <c r="H192" s="156"/>
      <c r="I192" s="158"/>
      <c r="J192" s="158"/>
      <c r="K192" s="158"/>
      <c r="L192" s="155"/>
      <c r="M192" s="159"/>
      <c r="N192" s="158"/>
      <c r="O192" s="158"/>
      <c r="P192" s="158"/>
      <c r="Q192" s="157"/>
      <c r="R192" s="156"/>
      <c r="S192" s="158"/>
      <c r="T192" s="158"/>
      <c r="U192" s="158"/>
      <c r="V192" s="158"/>
      <c r="W192" s="158"/>
      <c r="X192" s="155"/>
      <c r="Y192" s="999"/>
      <c r="Z192" s="999"/>
      <c r="AA192" s="999"/>
      <c r="AB192" s="999"/>
      <c r="AC192" s="999"/>
      <c r="AD192" s="999"/>
      <c r="AE192" s="999"/>
      <c r="AF192" s="999"/>
      <c r="AG192" s="999"/>
      <c r="AH192" s="999"/>
      <c r="AI192" s="999"/>
      <c r="AJ192" s="999"/>
      <c r="AK192" s="999"/>
      <c r="AL192" s="999"/>
      <c r="AM192" s="999"/>
      <c r="AN192" s="999"/>
      <c r="AO192" s="999"/>
      <c r="AP192" s="999"/>
      <c r="AQ192" s="999"/>
      <c r="AR192" s="999"/>
      <c r="AS192" s="999"/>
      <c r="AT192" s="999"/>
      <c r="AU192" s="999"/>
      <c r="AV192" s="999"/>
      <c r="AW192" s="999"/>
      <c r="AX192" s="999"/>
      <c r="AY192" s="999"/>
      <c r="AZ192" s="420"/>
      <c r="BA192" s="706"/>
      <c r="BB192" s="697"/>
      <c r="BC192" s="523"/>
      <c r="BD192" s="509"/>
      <c r="BE192" s="509"/>
      <c r="BF192" s="509"/>
      <c r="BG192" s="527"/>
      <c r="BH192" s="523"/>
      <c r="BI192" s="509"/>
      <c r="BJ192" s="509"/>
      <c r="BK192" s="509"/>
      <c r="BL192" s="527"/>
      <c r="BM192" s="523"/>
      <c r="BN192" s="509"/>
      <c r="BO192" s="509"/>
      <c r="BP192" s="509"/>
      <c r="BQ192" s="527"/>
      <c r="BR192" s="523"/>
      <c r="BS192" s="509"/>
      <c r="BT192" s="509"/>
      <c r="BU192" s="509"/>
      <c r="BV192" s="509"/>
      <c r="BW192" s="509"/>
      <c r="BX192" s="510"/>
      <c r="BY192" s="67"/>
      <c r="BZ192" s="67"/>
      <c r="CA192" s="67"/>
      <c r="CB192" s="67"/>
      <c r="CC192" s="67"/>
      <c r="CD192" s="67"/>
      <c r="CE192" s="67"/>
      <c r="CF192" s="67"/>
      <c r="CG192" s="67"/>
      <c r="CH192" s="67"/>
      <c r="CI192" s="67"/>
      <c r="CJ192" s="67"/>
      <c r="CK192" s="67"/>
      <c r="CL192" s="67"/>
      <c r="CM192" s="67"/>
      <c r="CN192" s="67"/>
      <c r="CO192" s="67"/>
      <c r="CP192" s="67"/>
      <c r="CQ192" s="67"/>
      <c r="CR192" s="67"/>
      <c r="CS192" s="67"/>
      <c r="CT192" s="67"/>
      <c r="CU192" s="67"/>
      <c r="CV192" s="67"/>
      <c r="CW192" s="67"/>
      <c r="CX192" s="67"/>
      <c r="CY192" s="67"/>
      <c r="CZ192" s="67"/>
    </row>
    <row r="193" s="589" customFormat="true" ht="15" customHeight="true" x14ac:dyDescent="0.2">
      <c r="A193" s="217"/>
      <c r="B193" s="211"/>
      <c r="C193" s="159"/>
      <c r="D193" s="158"/>
      <c r="E193" s="158"/>
      <c r="F193" s="158"/>
      <c r="G193" s="157"/>
      <c r="H193" s="156"/>
      <c r="I193" s="158"/>
      <c r="J193" s="158"/>
      <c r="K193" s="158"/>
      <c r="L193" s="155"/>
      <c r="M193" s="159"/>
      <c r="N193" s="158"/>
      <c r="O193" s="158"/>
      <c r="P193" s="158"/>
      <c r="Q193" s="157"/>
      <c r="R193" s="156"/>
      <c r="S193" s="158"/>
      <c r="T193" s="158"/>
      <c r="U193" s="158"/>
      <c r="V193" s="158"/>
      <c r="W193" s="158"/>
      <c r="X193" s="155"/>
      <c r="Y193" s="999"/>
      <c r="Z193" s="999"/>
      <c r="AA193" s="999"/>
      <c r="AB193" s="999"/>
      <c r="AC193" s="999"/>
      <c r="AD193" s="999"/>
      <c r="AE193" s="999"/>
      <c r="AF193" s="999"/>
      <c r="AG193" s="999"/>
      <c r="AH193" s="999"/>
      <c r="AI193" s="999"/>
      <c r="AJ193" s="999"/>
      <c r="AK193" s="999"/>
      <c r="AL193" s="999"/>
      <c r="AM193" s="999"/>
      <c r="AN193" s="999"/>
      <c r="AO193" s="999"/>
      <c r="AP193" s="999"/>
      <c r="AQ193" s="999"/>
      <c r="AR193" s="999"/>
      <c r="AS193" s="999"/>
      <c r="AT193" s="999"/>
      <c r="AU193" s="999"/>
      <c r="AV193" s="999"/>
      <c r="AW193" s="999"/>
      <c r="AX193" s="999"/>
      <c r="AY193" s="999"/>
      <c r="AZ193" s="420"/>
      <c r="BA193" s="706"/>
      <c r="BB193" s="697"/>
      <c r="BC193" s="523"/>
      <c r="BD193" s="509"/>
      <c r="BE193" s="509"/>
      <c r="BF193" s="509"/>
      <c r="BG193" s="527"/>
      <c r="BH193" s="523"/>
      <c r="BI193" s="509"/>
      <c r="BJ193" s="509"/>
      <c r="BK193" s="509"/>
      <c r="BL193" s="527"/>
      <c r="BM193" s="523"/>
      <c r="BN193" s="509"/>
      <c r="BO193" s="509"/>
      <c r="BP193" s="509"/>
      <c r="BQ193" s="527"/>
      <c r="BR193" s="523"/>
      <c r="BS193" s="509"/>
      <c r="BT193" s="509"/>
      <c r="BU193" s="509"/>
      <c r="BV193" s="509"/>
      <c r="BW193" s="509"/>
      <c r="BX193" s="510"/>
      <c r="BY193" s="67"/>
      <c r="BZ193" s="67"/>
      <c r="CA193" s="67"/>
      <c r="CB193" s="67"/>
      <c r="CC193" s="67"/>
      <c r="CD193" s="67"/>
      <c r="CE193" s="67"/>
      <c r="CF193" s="67"/>
      <c r="CG193" s="67"/>
      <c r="CH193" s="67"/>
      <c r="CI193" s="67"/>
      <c r="CJ193" s="67"/>
      <c r="CK193" s="67"/>
      <c r="CL193" s="67"/>
      <c r="CM193" s="67"/>
      <c r="CN193" s="67"/>
      <c r="CO193" s="67"/>
      <c r="CP193" s="67"/>
      <c r="CQ193" s="67"/>
      <c r="CR193" s="67"/>
      <c r="CS193" s="67"/>
      <c r="CT193" s="67"/>
      <c r="CU193" s="67"/>
      <c r="CV193" s="67"/>
      <c r="CW193" s="67"/>
      <c r="CX193" s="67"/>
      <c r="CY193" s="67"/>
      <c r="CZ193" s="67"/>
    </row>
    <row r="194" s="589" customFormat="true" ht="15" customHeight="true" x14ac:dyDescent="0.2">
      <c r="A194" s="240"/>
      <c r="B194" s="210"/>
      <c r="C194" s="176"/>
      <c r="D194" s="178"/>
      <c r="E194" s="178"/>
      <c r="F194" s="178"/>
      <c r="G194" s="177"/>
      <c r="H194" s="175"/>
      <c r="I194" s="178"/>
      <c r="J194" s="178"/>
      <c r="K194" s="178"/>
      <c r="L194" s="174"/>
      <c r="M194" s="176"/>
      <c r="N194" s="178"/>
      <c r="O194" s="178"/>
      <c r="P194" s="178"/>
      <c r="Q194" s="177"/>
      <c r="R194" s="175"/>
      <c r="S194" s="178"/>
      <c r="T194" s="178"/>
      <c r="U194" s="178"/>
      <c r="V194" s="178"/>
      <c r="W194" s="178"/>
      <c r="X194" s="174"/>
      <c r="Y194" s="999"/>
      <c r="Z194" s="999"/>
      <c r="AA194" s="999"/>
      <c r="AB194" s="999"/>
      <c r="AC194" s="999"/>
      <c r="AD194" s="999"/>
      <c r="AE194" s="999"/>
      <c r="AF194" s="999"/>
      <c r="AG194" s="999"/>
      <c r="AH194" s="999"/>
      <c r="AI194" s="999"/>
      <c r="AJ194" s="999"/>
      <c r="AK194" s="999"/>
      <c r="AL194" s="999"/>
      <c r="AM194" s="999"/>
      <c r="AN194" s="999"/>
      <c r="AO194" s="999"/>
      <c r="AP194" s="999"/>
      <c r="AQ194" s="999"/>
      <c r="AR194" s="999"/>
      <c r="AS194" s="999"/>
      <c r="AT194" s="999"/>
      <c r="AU194" s="999"/>
      <c r="AV194" s="999"/>
      <c r="AW194" s="999"/>
      <c r="AX194" s="999"/>
      <c r="AY194" s="999"/>
      <c r="AZ194" s="420"/>
      <c r="BA194" s="706"/>
      <c r="BB194" s="697"/>
      <c r="BC194" s="523"/>
      <c r="BD194" s="509"/>
      <c r="BE194" s="509"/>
      <c r="BF194" s="509"/>
      <c r="BG194" s="527"/>
      <c r="BH194" s="523"/>
      <c r="BI194" s="509"/>
      <c r="BJ194" s="509"/>
      <c r="BK194" s="509"/>
      <c r="BL194" s="527"/>
      <c r="BM194" s="523"/>
      <c r="BN194" s="509"/>
      <c r="BO194" s="509"/>
      <c r="BP194" s="509"/>
      <c r="BQ194" s="527"/>
      <c r="BR194" s="523"/>
      <c r="BS194" s="509"/>
      <c r="BT194" s="509"/>
      <c r="BU194" s="509"/>
      <c r="BV194" s="509"/>
      <c r="BW194" s="509"/>
      <c r="BX194" s="510"/>
      <c r="BY194" s="67"/>
      <c r="BZ194" s="67"/>
      <c r="CA194" s="67"/>
      <c r="CB194" s="67"/>
      <c r="CC194" s="67"/>
      <c r="CD194" s="67"/>
      <c r="CE194" s="67"/>
      <c r="CF194" s="67"/>
      <c r="CG194" s="67"/>
      <c r="CH194" s="67"/>
      <c r="CI194" s="67"/>
      <c r="CJ194" s="67"/>
      <c r="CK194" s="67"/>
      <c r="CL194" s="67"/>
      <c r="CM194" s="67"/>
      <c r="CN194" s="67"/>
      <c r="CO194" s="67"/>
      <c r="CP194" s="67"/>
      <c r="CQ194" s="67"/>
      <c r="CR194" s="67"/>
      <c r="CS194" s="67"/>
      <c r="CT194" s="67"/>
      <c r="CU194" s="67"/>
      <c r="CV194" s="67"/>
      <c r="CW194" s="67"/>
      <c r="CX194" s="67"/>
      <c r="CY194" s="67"/>
      <c r="CZ194" s="67"/>
    </row>
    <row r="195" s="383" customFormat="true" ht="15" customHeight="true" x14ac:dyDescent="0.2">
      <c r="A195" s="240"/>
      <c r="B195" s="210"/>
      <c r="C195" s="176"/>
      <c r="D195" s="178"/>
      <c r="E195" s="178"/>
      <c r="F195" s="178"/>
      <c r="G195" s="177"/>
      <c r="H195" s="175"/>
      <c r="I195" s="178"/>
      <c r="J195" s="178"/>
      <c r="K195" s="178"/>
      <c r="L195" s="174"/>
      <c r="M195" s="176"/>
      <c r="N195" s="178"/>
      <c r="O195" s="178"/>
      <c r="P195" s="178"/>
      <c r="Q195" s="177"/>
      <c r="R195" s="175"/>
      <c r="S195" s="178"/>
      <c r="T195" s="178"/>
      <c r="U195" s="178"/>
      <c r="V195" s="178"/>
      <c r="W195" s="178"/>
      <c r="X195" s="174"/>
      <c r="Y195" s="999"/>
      <c r="Z195" s="999"/>
      <c r="AA195" s="999"/>
      <c r="AB195" s="999"/>
      <c r="AC195" s="999"/>
      <c r="AD195" s="999"/>
      <c r="AE195" s="999"/>
      <c r="AF195" s="999"/>
      <c r="AG195" s="999"/>
      <c r="AH195" s="999"/>
      <c r="AI195" s="999"/>
      <c r="AJ195" s="999"/>
      <c r="AK195" s="999"/>
      <c r="AL195" s="999"/>
      <c r="AM195" s="999"/>
      <c r="AN195" s="999"/>
      <c r="AO195" s="999"/>
      <c r="AP195" s="999"/>
      <c r="AQ195" s="999"/>
      <c r="AR195" s="999"/>
      <c r="AS195" s="999"/>
      <c r="AT195" s="999"/>
      <c r="AU195" s="999"/>
      <c r="AV195" s="999"/>
      <c r="AW195" s="999"/>
      <c r="AX195" s="999"/>
      <c r="AY195" s="999"/>
      <c r="AZ195" s="420"/>
      <c r="BA195" s="706"/>
      <c r="BB195" s="697"/>
      <c r="BC195" s="523"/>
      <c r="BD195" s="509"/>
      <c r="BE195" s="509"/>
      <c r="BF195" s="509"/>
      <c r="BG195" s="527"/>
      <c r="BH195" s="523"/>
      <c r="BI195" s="509"/>
      <c r="BJ195" s="509"/>
      <c r="BK195" s="509"/>
      <c r="BL195" s="527"/>
      <c r="BM195" s="523"/>
      <c r="BN195" s="509"/>
      <c r="BO195" s="509"/>
      <c r="BP195" s="509"/>
      <c r="BQ195" s="527"/>
      <c r="BR195" s="523"/>
      <c r="BS195" s="509"/>
      <c r="BT195" s="509"/>
      <c r="BU195" s="509"/>
      <c r="BV195" s="509"/>
      <c r="BW195" s="509"/>
      <c r="BX195" s="510"/>
      <c r="BY195" s="67"/>
      <c r="BZ195" s="67"/>
      <c r="CA195" s="67"/>
      <c r="CB195" s="67"/>
      <c r="CC195" s="67"/>
      <c r="CD195" s="67"/>
      <c r="CE195" s="67"/>
      <c r="CF195" s="67"/>
      <c r="CG195" s="67"/>
      <c r="CH195" s="67"/>
      <c r="CI195" s="67"/>
      <c r="CJ195" s="67"/>
      <c r="CK195" s="67"/>
      <c r="CL195" s="67"/>
      <c r="CM195" s="67"/>
      <c r="CN195" s="67"/>
      <c r="CO195" s="67"/>
      <c r="CP195" s="67"/>
      <c r="CQ195" s="67"/>
      <c r="CR195" s="67"/>
      <c r="CS195" s="67"/>
      <c r="CT195" s="67"/>
      <c r="CU195" s="67"/>
      <c r="CV195" s="67"/>
      <c r="CW195" s="67"/>
      <c r="CX195" s="67"/>
      <c r="CY195" s="67"/>
      <c r="CZ195" s="67"/>
    </row>
    <row r="196" s="383" customFormat="true" ht="15" customHeight="true" x14ac:dyDescent="0.2">
      <c r="A196" s="240"/>
      <c r="B196" s="210"/>
      <c r="C196" s="176"/>
      <c r="D196" s="178"/>
      <c r="E196" s="178"/>
      <c r="F196" s="178"/>
      <c r="G196" s="177"/>
      <c r="H196" s="175"/>
      <c r="I196" s="178"/>
      <c r="J196" s="178"/>
      <c r="K196" s="178"/>
      <c r="L196" s="174"/>
      <c r="M196" s="176"/>
      <c r="N196" s="178"/>
      <c r="O196" s="178"/>
      <c r="P196" s="178"/>
      <c r="Q196" s="177"/>
      <c r="R196" s="175"/>
      <c r="S196" s="178"/>
      <c r="T196" s="178"/>
      <c r="U196" s="178"/>
      <c r="V196" s="178"/>
      <c r="W196" s="178"/>
      <c r="X196" s="174"/>
      <c r="Y196" s="999"/>
      <c r="Z196" s="999"/>
      <c r="AA196" s="999"/>
      <c r="AB196" s="999"/>
      <c r="AC196" s="999"/>
      <c r="AD196" s="999"/>
      <c r="AE196" s="999"/>
      <c r="AF196" s="999"/>
      <c r="AG196" s="999"/>
      <c r="AH196" s="999"/>
      <c r="AI196" s="999"/>
      <c r="AJ196" s="999"/>
      <c r="AK196" s="999"/>
      <c r="AL196" s="999"/>
      <c r="AM196" s="999"/>
      <c r="AN196" s="999"/>
      <c r="AO196" s="999"/>
      <c r="AP196" s="999"/>
      <c r="AQ196" s="999"/>
      <c r="AR196" s="999"/>
      <c r="AS196" s="999"/>
      <c r="AT196" s="999"/>
      <c r="AU196" s="999"/>
      <c r="AV196" s="999"/>
      <c r="AW196" s="999"/>
      <c r="AX196" s="999"/>
      <c r="AY196" s="999"/>
      <c r="AZ196" s="420"/>
      <c r="BA196" s="706"/>
      <c r="BB196" s="697"/>
      <c r="BC196" s="523"/>
      <c r="BD196" s="509"/>
      <c r="BE196" s="509"/>
      <c r="BF196" s="509"/>
      <c r="BG196" s="527"/>
      <c r="BH196" s="523"/>
      <c r="BI196" s="509"/>
      <c r="BJ196" s="509"/>
      <c r="BK196" s="509"/>
      <c r="BL196" s="527"/>
      <c r="BM196" s="523"/>
      <c r="BN196" s="509"/>
      <c r="BO196" s="509"/>
      <c r="BP196" s="509"/>
      <c r="BQ196" s="527"/>
      <c r="BR196" s="523"/>
      <c r="BS196" s="509"/>
      <c r="BT196" s="509"/>
      <c r="BU196" s="509"/>
      <c r="BV196" s="509"/>
      <c r="BW196" s="509"/>
      <c r="BX196" s="510"/>
      <c r="BY196" s="67"/>
      <c r="BZ196" s="67"/>
      <c r="CA196" s="67"/>
      <c r="CB196" s="67"/>
      <c r="CC196" s="67"/>
      <c r="CD196" s="67"/>
      <c r="CE196" s="67"/>
      <c r="CF196" s="67"/>
      <c r="CG196" s="67"/>
      <c r="CH196" s="67"/>
      <c r="CI196" s="67"/>
      <c r="CJ196" s="67"/>
      <c r="CK196" s="67"/>
      <c r="CL196" s="67"/>
      <c r="CM196" s="67"/>
      <c r="CN196" s="67"/>
      <c r="CO196" s="67"/>
      <c r="CP196" s="67"/>
      <c r="CQ196" s="67"/>
      <c r="CR196" s="67"/>
      <c r="CS196" s="67"/>
      <c r="CT196" s="67"/>
      <c r="CU196" s="67"/>
      <c r="CV196" s="67"/>
      <c r="CW196" s="67"/>
      <c r="CX196" s="67"/>
      <c r="CY196" s="67"/>
      <c r="CZ196" s="67"/>
    </row>
    <row r="197" s="383" customFormat="true" ht="15" customHeight="true" x14ac:dyDescent="0.2">
      <c r="A197" s="240"/>
      <c r="B197" s="210"/>
      <c r="C197" s="176"/>
      <c r="D197" s="178"/>
      <c r="E197" s="178"/>
      <c r="F197" s="178"/>
      <c r="G197" s="177"/>
      <c r="H197" s="175"/>
      <c r="I197" s="178"/>
      <c r="J197" s="178"/>
      <c r="K197" s="178"/>
      <c r="L197" s="174"/>
      <c r="M197" s="176"/>
      <c r="N197" s="178"/>
      <c r="O197" s="178"/>
      <c r="P197" s="178"/>
      <c r="Q197" s="177"/>
      <c r="R197" s="175"/>
      <c r="S197" s="178"/>
      <c r="T197" s="178"/>
      <c r="U197" s="178"/>
      <c r="V197" s="178"/>
      <c r="W197" s="178"/>
      <c r="X197" s="174"/>
      <c r="Y197" s="999"/>
      <c r="Z197" s="999"/>
      <c r="AA197" s="999"/>
      <c r="AB197" s="999"/>
      <c r="AC197" s="999"/>
      <c r="AD197" s="999"/>
      <c r="AE197" s="999"/>
      <c r="AF197" s="999"/>
      <c r="AG197" s="999"/>
      <c r="AH197" s="999"/>
      <c r="AI197" s="999"/>
      <c r="AJ197" s="999"/>
      <c r="AK197" s="999"/>
      <c r="AL197" s="999"/>
      <c r="AM197" s="999"/>
      <c r="AN197" s="999"/>
      <c r="AO197" s="999"/>
      <c r="AP197" s="999"/>
      <c r="AQ197" s="999"/>
      <c r="AR197" s="999"/>
      <c r="AS197" s="999"/>
      <c r="AT197" s="999"/>
      <c r="AU197" s="999"/>
      <c r="AV197" s="999"/>
      <c r="AW197" s="999"/>
      <c r="AX197" s="999"/>
      <c r="AY197" s="999"/>
      <c r="AZ197" s="420"/>
      <c r="BA197" s="706"/>
      <c r="BB197" s="697"/>
      <c r="BC197" s="523"/>
      <c r="BD197" s="509"/>
      <c r="BE197" s="509"/>
      <c r="BF197" s="509"/>
      <c r="BG197" s="527"/>
      <c r="BH197" s="523"/>
      <c r="BI197" s="509"/>
      <c r="BJ197" s="509"/>
      <c r="BK197" s="509"/>
      <c r="BL197" s="527"/>
      <c r="BM197" s="523"/>
      <c r="BN197" s="509"/>
      <c r="BO197" s="509"/>
      <c r="BP197" s="509"/>
      <c r="BQ197" s="527"/>
      <c r="BR197" s="523"/>
      <c r="BS197" s="509"/>
      <c r="BT197" s="509"/>
      <c r="BU197" s="509"/>
      <c r="BV197" s="509"/>
      <c r="BW197" s="509"/>
      <c r="BX197" s="510"/>
      <c r="BY197" s="67"/>
      <c r="BZ197" s="67"/>
      <c r="CA197" s="67"/>
      <c r="CB197" s="67"/>
      <c r="CC197" s="67"/>
      <c r="CD197" s="67"/>
      <c r="CE197" s="67"/>
      <c r="CF197" s="67"/>
      <c r="CG197" s="67"/>
      <c r="CH197" s="67"/>
      <c r="CI197" s="67"/>
      <c r="CJ197" s="67"/>
      <c r="CK197" s="67"/>
      <c r="CL197" s="67"/>
      <c r="CM197" s="67"/>
      <c r="CN197" s="67"/>
      <c r="CO197" s="67"/>
      <c r="CP197" s="67"/>
      <c r="CQ197" s="67"/>
      <c r="CR197" s="67"/>
      <c r="CS197" s="67"/>
      <c r="CT197" s="67"/>
      <c r="CU197" s="67"/>
      <c r="CV197" s="67"/>
      <c r="CW197" s="67"/>
      <c r="CX197" s="67"/>
      <c r="CY197" s="67"/>
      <c r="CZ197" s="67"/>
    </row>
    <row r="198" s="383" customFormat="true" ht="15" customHeight="true" x14ac:dyDescent="0.2">
      <c r="A198" s="240"/>
      <c r="B198" s="210"/>
      <c r="C198" s="176"/>
      <c r="D198" s="178"/>
      <c r="E198" s="178"/>
      <c r="F198" s="178"/>
      <c r="G198" s="177"/>
      <c r="H198" s="175"/>
      <c r="I198" s="178"/>
      <c r="J198" s="178"/>
      <c r="K198" s="178"/>
      <c r="L198" s="174"/>
      <c r="M198" s="176"/>
      <c r="N198" s="178"/>
      <c r="O198" s="178"/>
      <c r="P198" s="178"/>
      <c r="Q198" s="177"/>
      <c r="R198" s="175"/>
      <c r="S198" s="178"/>
      <c r="T198" s="178"/>
      <c r="U198" s="178"/>
      <c r="V198" s="178"/>
      <c r="W198" s="178"/>
      <c r="X198" s="174"/>
      <c r="Y198" s="999"/>
      <c r="Z198" s="999"/>
      <c r="AA198" s="999"/>
      <c r="AB198" s="999"/>
      <c r="AC198" s="999"/>
      <c r="AD198" s="999"/>
      <c r="AE198" s="999"/>
      <c r="AF198" s="999"/>
      <c r="AG198" s="999"/>
      <c r="AH198" s="999"/>
      <c r="AI198" s="999"/>
      <c r="AJ198" s="999"/>
      <c r="AK198" s="999"/>
      <c r="AL198" s="999"/>
      <c r="AM198" s="999"/>
      <c r="AN198" s="999"/>
      <c r="AO198" s="999"/>
      <c r="AP198" s="999"/>
      <c r="AQ198" s="999"/>
      <c r="AR198" s="999"/>
      <c r="AS198" s="999"/>
      <c r="AT198" s="999"/>
      <c r="AU198" s="999"/>
      <c r="AV198" s="999"/>
      <c r="AW198" s="999"/>
      <c r="AX198" s="999"/>
      <c r="AY198" s="999"/>
      <c r="AZ198" s="420"/>
      <c r="BA198" s="706"/>
      <c r="BB198" s="697"/>
      <c r="BC198" s="523"/>
      <c r="BD198" s="509"/>
      <c r="BE198" s="509"/>
      <c r="BF198" s="509"/>
      <c r="BG198" s="527"/>
      <c r="BH198" s="523"/>
      <c r="BI198" s="509"/>
      <c r="BJ198" s="509"/>
      <c r="BK198" s="509"/>
      <c r="BL198" s="527"/>
      <c r="BM198" s="523"/>
      <c r="BN198" s="509"/>
      <c r="BO198" s="509"/>
      <c r="BP198" s="509"/>
      <c r="BQ198" s="527"/>
      <c r="BR198" s="523"/>
      <c r="BS198" s="509"/>
      <c r="BT198" s="509"/>
      <c r="BU198" s="509"/>
      <c r="BV198" s="509"/>
      <c r="BW198" s="509"/>
      <c r="BX198" s="510"/>
      <c r="BY198" s="67"/>
      <c r="BZ198" s="67"/>
      <c r="CA198" s="67"/>
      <c r="CB198" s="67"/>
      <c r="CC198" s="67"/>
      <c r="CD198" s="67"/>
      <c r="CE198" s="67"/>
      <c r="CF198" s="67"/>
      <c r="CG198" s="67"/>
      <c r="CH198" s="67"/>
      <c r="CI198" s="67"/>
      <c r="CJ198" s="67"/>
      <c r="CK198" s="67"/>
      <c r="CL198" s="67"/>
      <c r="CM198" s="67"/>
      <c r="CN198" s="67"/>
      <c r="CO198" s="67"/>
      <c r="CP198" s="67"/>
      <c r="CQ198" s="67"/>
      <c r="CR198" s="67"/>
      <c r="CS198" s="67"/>
      <c r="CT198" s="67"/>
      <c r="CU198" s="67"/>
      <c r="CV198" s="67"/>
      <c r="CW198" s="67"/>
      <c r="CX198" s="67"/>
      <c r="CY198" s="67"/>
      <c r="CZ198" s="67"/>
    </row>
    <row r="199" s="383" customFormat="true" ht="15" customHeight="true" x14ac:dyDescent="0.2">
      <c r="A199" s="240"/>
      <c r="B199" s="210"/>
      <c r="C199" s="176"/>
      <c r="D199" s="178"/>
      <c r="E199" s="178"/>
      <c r="F199" s="178"/>
      <c r="G199" s="177"/>
      <c r="H199" s="175"/>
      <c r="I199" s="178"/>
      <c r="J199" s="178"/>
      <c r="K199" s="178"/>
      <c r="L199" s="174"/>
      <c r="M199" s="176"/>
      <c r="N199" s="178"/>
      <c r="O199" s="178"/>
      <c r="P199" s="178"/>
      <c r="Q199" s="177"/>
      <c r="R199" s="175"/>
      <c r="S199" s="178"/>
      <c r="T199" s="178"/>
      <c r="U199" s="178"/>
      <c r="V199" s="178"/>
      <c r="W199" s="178"/>
      <c r="X199" s="174"/>
      <c r="Y199" s="999"/>
      <c r="Z199" s="999"/>
      <c r="AA199" s="999"/>
      <c r="AB199" s="999"/>
      <c r="AC199" s="999"/>
      <c r="AD199" s="999"/>
      <c r="AE199" s="999"/>
      <c r="AF199" s="999"/>
      <c r="AG199" s="999"/>
      <c r="AH199" s="999"/>
      <c r="AI199" s="999"/>
      <c r="AJ199" s="999"/>
      <c r="AK199" s="999"/>
      <c r="AL199" s="999"/>
      <c r="AM199" s="999"/>
      <c r="AN199" s="999"/>
      <c r="AO199" s="999"/>
      <c r="AP199" s="999"/>
      <c r="AQ199" s="999"/>
      <c r="AR199" s="999"/>
      <c r="AS199" s="999"/>
      <c r="AT199" s="999"/>
      <c r="AU199" s="999"/>
      <c r="AV199" s="999"/>
      <c r="AW199" s="999"/>
      <c r="AX199" s="999"/>
      <c r="AY199" s="999"/>
      <c r="AZ199" s="420"/>
      <c r="BA199" s="706"/>
      <c r="BB199" s="697"/>
      <c r="BC199" s="523"/>
      <c r="BD199" s="509"/>
      <c r="BE199" s="509"/>
      <c r="BF199" s="509"/>
      <c r="BG199" s="527"/>
      <c r="BH199" s="523"/>
      <c r="BI199" s="509"/>
      <c r="BJ199" s="509"/>
      <c r="BK199" s="509"/>
      <c r="BL199" s="527"/>
      <c r="BM199" s="523"/>
      <c r="BN199" s="509"/>
      <c r="BO199" s="509"/>
      <c r="BP199" s="509"/>
      <c r="BQ199" s="527"/>
      <c r="BR199" s="523"/>
      <c r="BS199" s="509"/>
      <c r="BT199" s="509"/>
      <c r="BU199" s="509"/>
      <c r="BV199" s="509"/>
      <c r="BW199" s="509"/>
      <c r="BX199" s="510"/>
      <c r="BY199" s="67"/>
      <c r="BZ199" s="67"/>
      <c r="CA199" s="67"/>
      <c r="CB199" s="67"/>
      <c r="CC199" s="67"/>
      <c r="CD199" s="67"/>
      <c r="CE199" s="67"/>
      <c r="CF199" s="67"/>
      <c r="CG199" s="67"/>
      <c r="CH199" s="67"/>
      <c r="CI199" s="67"/>
      <c r="CJ199" s="67"/>
      <c r="CK199" s="67"/>
      <c r="CL199" s="67"/>
      <c r="CM199" s="67"/>
      <c r="CN199" s="67"/>
      <c r="CO199" s="67"/>
      <c r="CP199" s="67"/>
      <c r="CQ199" s="67"/>
      <c r="CR199" s="67"/>
      <c r="CS199" s="67"/>
      <c r="CT199" s="67"/>
      <c r="CU199" s="67"/>
      <c r="CV199" s="67"/>
      <c r="CW199" s="67"/>
      <c r="CX199" s="67"/>
      <c r="CY199" s="67"/>
      <c r="CZ199" s="67"/>
    </row>
    <row r="200" s="383" customFormat="true" ht="15" customHeight="true" x14ac:dyDescent="0.2">
      <c r="A200" s="240"/>
      <c r="B200" s="210"/>
      <c r="C200" s="176"/>
      <c r="D200" s="178"/>
      <c r="E200" s="178"/>
      <c r="F200" s="178"/>
      <c r="G200" s="177"/>
      <c r="H200" s="175"/>
      <c r="I200" s="178"/>
      <c r="J200" s="178"/>
      <c r="K200" s="178"/>
      <c r="L200" s="174"/>
      <c r="M200" s="176"/>
      <c r="N200" s="178"/>
      <c r="O200" s="178"/>
      <c r="P200" s="178"/>
      <c r="Q200" s="177"/>
      <c r="R200" s="175"/>
      <c r="S200" s="178"/>
      <c r="T200" s="178"/>
      <c r="U200" s="178"/>
      <c r="V200" s="178"/>
      <c r="W200" s="178"/>
      <c r="X200" s="174"/>
      <c r="Y200" s="999"/>
      <c r="Z200" s="999"/>
      <c r="AA200" s="999"/>
      <c r="AB200" s="999"/>
      <c r="AC200" s="999"/>
      <c r="AD200" s="999"/>
      <c r="AE200" s="999"/>
      <c r="AF200" s="999"/>
      <c r="AG200" s="999"/>
      <c r="AH200" s="999"/>
      <c r="AI200" s="999"/>
      <c r="AJ200" s="999"/>
      <c r="AK200" s="999"/>
      <c r="AL200" s="999"/>
      <c r="AM200" s="999"/>
      <c r="AN200" s="999"/>
      <c r="AO200" s="999"/>
      <c r="AP200" s="999"/>
      <c r="AQ200" s="999"/>
      <c r="AR200" s="999"/>
      <c r="AS200" s="999"/>
      <c r="AT200" s="999"/>
      <c r="AU200" s="999"/>
      <c r="AV200" s="999"/>
      <c r="AW200" s="999"/>
      <c r="AX200" s="999"/>
      <c r="AY200" s="999"/>
      <c r="AZ200" s="420"/>
      <c r="BA200" s="706"/>
      <c r="BB200" s="697"/>
      <c r="BC200" s="523"/>
      <c r="BD200" s="509"/>
      <c r="BE200" s="509"/>
      <c r="BF200" s="509"/>
      <c r="BG200" s="527"/>
      <c r="BH200" s="523"/>
      <c r="BI200" s="509"/>
      <c r="BJ200" s="509"/>
      <c r="BK200" s="509"/>
      <c r="BL200" s="527"/>
      <c r="BM200" s="523"/>
      <c r="BN200" s="509"/>
      <c r="BO200" s="509"/>
      <c r="BP200" s="509"/>
      <c r="BQ200" s="527"/>
      <c r="BR200" s="523"/>
      <c r="BS200" s="509"/>
      <c r="BT200" s="509"/>
      <c r="BU200" s="509"/>
      <c r="BV200" s="509"/>
      <c r="BW200" s="509"/>
      <c r="BX200" s="510"/>
      <c r="BY200" s="67"/>
      <c r="BZ200" s="67"/>
      <c r="CA200" s="67"/>
      <c r="CB200" s="67"/>
      <c r="CC200" s="67"/>
      <c r="CD200" s="67"/>
      <c r="CE200" s="67"/>
      <c r="CF200" s="67"/>
      <c r="CG200" s="67"/>
      <c r="CH200" s="67"/>
      <c r="CI200" s="67"/>
      <c r="CJ200" s="67"/>
      <c r="CK200" s="67"/>
      <c r="CL200" s="67"/>
      <c r="CM200" s="67"/>
      <c r="CN200" s="67"/>
      <c r="CO200" s="67"/>
      <c r="CP200" s="67"/>
      <c r="CQ200" s="67"/>
      <c r="CR200" s="67"/>
      <c r="CS200" s="67"/>
      <c r="CT200" s="67"/>
      <c r="CU200" s="67"/>
      <c r="CV200" s="67"/>
      <c r="CW200" s="67"/>
      <c r="CX200" s="67"/>
      <c r="CY200" s="67"/>
      <c r="CZ200" s="67"/>
    </row>
    <row r="201" s="383" customFormat="true" ht="15" customHeight="true" x14ac:dyDescent="0.2">
      <c r="A201" s="240"/>
      <c r="B201" s="210"/>
      <c r="C201" s="176"/>
      <c r="D201" s="178"/>
      <c r="E201" s="178"/>
      <c r="F201" s="178"/>
      <c r="G201" s="177"/>
      <c r="H201" s="175"/>
      <c r="I201" s="178"/>
      <c r="J201" s="178"/>
      <c r="K201" s="178"/>
      <c r="L201" s="174"/>
      <c r="M201" s="176"/>
      <c r="N201" s="178"/>
      <c r="O201" s="178"/>
      <c r="P201" s="178"/>
      <c r="Q201" s="177"/>
      <c r="R201" s="175"/>
      <c r="S201" s="178"/>
      <c r="T201" s="178"/>
      <c r="U201" s="178"/>
      <c r="V201" s="178"/>
      <c r="W201" s="178"/>
      <c r="X201" s="174"/>
      <c r="Y201" s="999"/>
      <c r="Z201" s="999"/>
      <c r="AA201" s="999"/>
      <c r="AB201" s="999"/>
      <c r="AC201" s="999"/>
      <c r="AD201" s="999"/>
      <c r="AE201" s="999"/>
      <c r="AF201" s="999"/>
      <c r="AG201" s="999"/>
      <c r="AH201" s="999"/>
      <c r="AI201" s="999"/>
      <c r="AJ201" s="999"/>
      <c r="AK201" s="999"/>
      <c r="AL201" s="999"/>
      <c r="AM201" s="999"/>
      <c r="AN201" s="999"/>
      <c r="AO201" s="999"/>
      <c r="AP201" s="999"/>
      <c r="AQ201" s="999"/>
      <c r="AR201" s="999"/>
      <c r="AS201" s="999"/>
      <c r="AT201" s="999"/>
      <c r="AU201" s="999"/>
      <c r="AV201" s="999"/>
      <c r="AW201" s="999"/>
      <c r="AX201" s="999"/>
      <c r="AY201" s="999"/>
      <c r="AZ201" s="420"/>
      <c r="BA201" s="706"/>
      <c r="BB201" s="697"/>
      <c r="BC201" s="523"/>
      <c r="BD201" s="509"/>
      <c r="BE201" s="509"/>
      <c r="BF201" s="509"/>
      <c r="BG201" s="527"/>
      <c r="BH201" s="523"/>
      <c r="BI201" s="509"/>
      <c r="BJ201" s="509"/>
      <c r="BK201" s="509"/>
      <c r="BL201" s="527"/>
      <c r="BM201" s="523"/>
      <c r="BN201" s="509"/>
      <c r="BO201" s="509"/>
      <c r="BP201" s="509"/>
      <c r="BQ201" s="527"/>
      <c r="BR201" s="523"/>
      <c r="BS201" s="509"/>
      <c r="BT201" s="509"/>
      <c r="BU201" s="509"/>
      <c r="BV201" s="509"/>
      <c r="BW201" s="509"/>
      <c r="BX201" s="510"/>
      <c r="BY201" s="67"/>
      <c r="BZ201" s="67"/>
      <c r="CA201" s="67"/>
      <c r="CB201" s="67"/>
      <c r="CC201" s="67"/>
      <c r="CD201" s="67"/>
      <c r="CE201" s="67"/>
      <c r="CF201" s="67"/>
      <c r="CG201" s="67"/>
      <c r="CH201" s="67"/>
      <c r="CI201" s="67"/>
      <c r="CJ201" s="67"/>
      <c r="CK201" s="67"/>
      <c r="CL201" s="67"/>
      <c r="CM201" s="67"/>
      <c r="CN201" s="67"/>
      <c r="CO201" s="67"/>
      <c r="CP201" s="67"/>
      <c r="CQ201" s="67"/>
      <c r="CR201" s="67"/>
      <c r="CS201" s="67"/>
      <c r="CT201" s="67"/>
      <c r="CU201" s="67"/>
      <c r="CV201" s="67"/>
      <c r="CW201" s="67"/>
      <c r="CX201" s="67"/>
      <c r="CY201" s="67"/>
      <c r="CZ201" s="67"/>
    </row>
    <row r="202" s="383" customFormat="true" ht="15" customHeight="true" x14ac:dyDescent="0.2">
      <c r="A202" s="240"/>
      <c r="B202" s="210"/>
      <c r="C202" s="176"/>
      <c r="D202" s="178"/>
      <c r="E202" s="178"/>
      <c r="F202" s="178"/>
      <c r="G202" s="177"/>
      <c r="H202" s="175"/>
      <c r="I202" s="178"/>
      <c r="J202" s="178"/>
      <c r="K202" s="178"/>
      <c r="L202" s="174"/>
      <c r="M202" s="176"/>
      <c r="N202" s="178"/>
      <c r="O202" s="178"/>
      <c r="P202" s="178"/>
      <c r="Q202" s="177"/>
      <c r="R202" s="175"/>
      <c r="S202" s="178"/>
      <c r="T202" s="178"/>
      <c r="U202" s="178"/>
      <c r="V202" s="178"/>
      <c r="W202" s="178"/>
      <c r="X202" s="174"/>
      <c r="Y202" s="999"/>
      <c r="Z202" s="999"/>
      <c r="AA202" s="999"/>
      <c r="AB202" s="999"/>
      <c r="AC202" s="999"/>
      <c r="AD202" s="999"/>
      <c r="AE202" s="999"/>
      <c r="AF202" s="999"/>
      <c r="AG202" s="999"/>
      <c r="AH202" s="999"/>
      <c r="AI202" s="999"/>
      <c r="AJ202" s="999"/>
      <c r="AK202" s="999"/>
      <c r="AL202" s="999"/>
      <c r="AM202" s="999"/>
      <c r="AN202" s="999"/>
      <c r="AO202" s="999"/>
      <c r="AP202" s="999"/>
      <c r="AQ202" s="999"/>
      <c r="AR202" s="999"/>
      <c r="AS202" s="999"/>
      <c r="AT202" s="999"/>
      <c r="AU202" s="999"/>
      <c r="AV202" s="999"/>
      <c r="AW202" s="999"/>
      <c r="AX202" s="999"/>
      <c r="AY202" s="999"/>
      <c r="AZ202" s="420"/>
      <c r="BA202" s="706"/>
      <c r="BB202" s="697"/>
      <c r="BC202" s="523"/>
      <c r="BD202" s="509"/>
      <c r="BE202" s="509"/>
      <c r="BF202" s="509"/>
      <c r="BG202" s="527"/>
      <c r="BH202" s="523"/>
      <c r="BI202" s="509"/>
      <c r="BJ202" s="509"/>
      <c r="BK202" s="509"/>
      <c r="BL202" s="527"/>
      <c r="BM202" s="523"/>
      <c r="BN202" s="509"/>
      <c r="BO202" s="509"/>
      <c r="BP202" s="509"/>
      <c r="BQ202" s="527"/>
      <c r="BR202" s="523"/>
      <c r="BS202" s="509"/>
      <c r="BT202" s="509"/>
      <c r="BU202" s="509"/>
      <c r="BV202" s="509"/>
      <c r="BW202" s="509"/>
      <c r="BX202" s="510"/>
      <c r="BY202" s="67"/>
      <c r="BZ202" s="67"/>
      <c r="CA202" s="67"/>
      <c r="CB202" s="67"/>
      <c r="CC202" s="67"/>
      <c r="CD202" s="67"/>
      <c r="CE202" s="67"/>
      <c r="CF202" s="67"/>
      <c r="CG202" s="67"/>
      <c r="CH202" s="67"/>
      <c r="CI202" s="67"/>
      <c r="CJ202" s="67"/>
      <c r="CK202" s="67"/>
      <c r="CL202" s="67"/>
      <c r="CM202" s="67"/>
      <c r="CN202" s="67"/>
      <c r="CO202" s="67"/>
      <c r="CP202" s="67"/>
      <c r="CQ202" s="67"/>
      <c r="CR202" s="67"/>
      <c r="CS202" s="67"/>
      <c r="CT202" s="67"/>
      <c r="CU202" s="67"/>
      <c r="CV202" s="67"/>
      <c r="CW202" s="67"/>
      <c r="CX202" s="67"/>
      <c r="CY202" s="67"/>
      <c r="CZ202" s="67"/>
    </row>
    <row r="203" s="622" customFormat="true" ht="15" customHeight="true" x14ac:dyDescent="0.2">
      <c r="A203" s="217"/>
      <c r="B203" s="211"/>
      <c r="C203" s="195"/>
      <c r="D203" s="194"/>
      <c r="E203" s="194"/>
      <c r="F203" s="194"/>
      <c r="G203" s="193"/>
      <c r="H203" s="192"/>
      <c r="I203" s="194"/>
      <c r="J203" s="194"/>
      <c r="K203" s="194"/>
      <c r="L203" s="191"/>
      <c r="M203" s="195"/>
      <c r="N203" s="194"/>
      <c r="O203" s="194"/>
      <c r="P203" s="194"/>
      <c r="Q203" s="193"/>
      <c r="R203" s="192"/>
      <c r="S203" s="194"/>
      <c r="T203" s="194"/>
      <c r="U203" s="194"/>
      <c r="V203" s="194"/>
      <c r="W203" s="194"/>
      <c r="X203" s="191"/>
      <c r="Y203" s="512"/>
      <c r="Z203" s="512"/>
      <c r="AA203" s="512"/>
      <c r="AB203" s="512"/>
      <c r="AC203" s="512"/>
      <c r="AD203" s="512"/>
      <c r="AE203" s="512"/>
      <c r="AF203" s="512"/>
      <c r="AG203" s="512"/>
      <c r="AH203" s="512"/>
      <c r="AI203" s="512"/>
      <c r="AJ203" s="512"/>
      <c r="AK203" s="512"/>
      <c r="AL203" s="512"/>
      <c r="AM203" s="512"/>
      <c r="AN203" s="512"/>
      <c r="AO203" s="512"/>
      <c r="AP203" s="512"/>
      <c r="AQ203" s="512"/>
      <c r="AR203" s="512"/>
      <c r="AS203" s="512"/>
      <c r="AT203" s="512"/>
      <c r="AU203" s="512"/>
      <c r="AV203" s="512"/>
      <c r="AW203" s="512"/>
      <c r="AX203" s="512"/>
      <c r="AY203" s="512"/>
      <c r="AZ203" s="252"/>
      <c r="BA203" s="706"/>
      <c r="BB203" s="697"/>
      <c r="BC203" s="523"/>
      <c r="BD203" s="509"/>
      <c r="BE203" s="509"/>
      <c r="BF203" s="509"/>
      <c r="BG203" s="527"/>
      <c r="BH203" s="523"/>
      <c r="BI203" s="509"/>
      <c r="BJ203" s="509"/>
      <c r="BK203" s="509"/>
      <c r="BL203" s="527"/>
      <c r="BM203" s="523"/>
      <c r="BN203" s="509"/>
      <c r="BO203" s="509"/>
      <c r="BP203" s="509"/>
      <c r="BQ203" s="527"/>
      <c r="BR203" s="523"/>
      <c r="BS203" s="509"/>
      <c r="BT203" s="509"/>
      <c r="BU203" s="509"/>
      <c r="BV203" s="509"/>
      <c r="BW203" s="509"/>
      <c r="BX203" s="510"/>
      <c r="BY203" s="67"/>
      <c r="BZ203" s="67"/>
      <c r="CA203" s="67"/>
      <c r="CB203" s="67"/>
      <c r="CC203" s="67"/>
      <c r="CD203" s="67"/>
      <c r="CE203" s="67"/>
      <c r="CF203" s="67"/>
      <c r="CG203" s="67"/>
      <c r="CH203" s="67"/>
      <c r="CI203" s="67"/>
      <c r="CJ203" s="67"/>
      <c r="CK203" s="67"/>
      <c r="CL203" s="67"/>
      <c r="CM203" s="67"/>
      <c r="CN203" s="67"/>
      <c r="CO203" s="67"/>
      <c r="CP203" s="67"/>
      <c r="CQ203" s="67"/>
      <c r="CR203" s="67"/>
      <c r="CS203" s="67"/>
      <c r="CT203" s="67"/>
      <c r="CU203" s="67"/>
      <c r="CV203" s="67"/>
      <c r="CW203" s="67"/>
      <c r="CX203" s="67"/>
      <c r="CY203" s="67"/>
      <c r="CZ203" s="67"/>
    </row>
    <row r="204" s="622" customFormat="true" ht="15" customHeight="true" x14ac:dyDescent="0.2">
      <c r="A204" s="217"/>
      <c r="B204" s="211"/>
      <c r="C204" s="195"/>
      <c r="D204" s="194"/>
      <c r="E204" s="194"/>
      <c r="F204" s="194"/>
      <c r="G204" s="193"/>
      <c r="H204" s="192"/>
      <c r="I204" s="194"/>
      <c r="J204" s="194"/>
      <c r="K204" s="194"/>
      <c r="L204" s="191"/>
      <c r="M204" s="195"/>
      <c r="N204" s="194"/>
      <c r="O204" s="194"/>
      <c r="P204" s="194"/>
      <c r="Q204" s="193"/>
      <c r="R204" s="192"/>
      <c r="S204" s="194"/>
      <c r="T204" s="194"/>
      <c r="U204" s="194"/>
      <c r="V204" s="194"/>
      <c r="W204" s="194"/>
      <c r="X204" s="191"/>
      <c r="Y204" s="512"/>
      <c r="Z204" s="512"/>
      <c r="AA204" s="512"/>
      <c r="AB204" s="512"/>
      <c r="AC204" s="512"/>
      <c r="AD204" s="512"/>
      <c r="AE204" s="512"/>
      <c r="AF204" s="512"/>
      <c r="AG204" s="512"/>
      <c r="AH204" s="512"/>
      <c r="AI204" s="512"/>
      <c r="AJ204" s="512"/>
      <c r="AK204" s="512"/>
      <c r="AL204" s="512"/>
      <c r="AM204" s="512"/>
      <c r="AN204" s="512"/>
      <c r="AO204" s="512"/>
      <c r="AP204" s="512"/>
      <c r="AQ204" s="512"/>
      <c r="AR204" s="512"/>
      <c r="AS204" s="512"/>
      <c r="AT204" s="512"/>
      <c r="AU204" s="512"/>
      <c r="AV204" s="512"/>
      <c r="AW204" s="512"/>
      <c r="AX204" s="512"/>
      <c r="AY204" s="512"/>
      <c r="AZ204" s="252"/>
      <c r="BA204" s="706"/>
      <c r="BB204" s="697"/>
      <c r="BC204" s="523"/>
      <c r="BD204" s="509"/>
      <c r="BE204" s="509"/>
      <c r="BF204" s="509"/>
      <c r="BG204" s="527"/>
      <c r="BH204" s="523"/>
      <c r="BI204" s="509"/>
      <c r="BJ204" s="509"/>
      <c r="BK204" s="509"/>
      <c r="BL204" s="527"/>
      <c r="BM204" s="523"/>
      <c r="BN204" s="509"/>
      <c r="BO204" s="509"/>
      <c r="BP204" s="509"/>
      <c r="BQ204" s="527"/>
      <c r="BR204" s="523"/>
      <c r="BS204" s="509"/>
      <c r="BT204" s="509"/>
      <c r="BU204" s="509"/>
      <c r="BV204" s="509"/>
      <c r="BW204" s="509"/>
      <c r="BX204" s="510"/>
      <c r="BY204" s="67"/>
      <c r="BZ204" s="67"/>
      <c r="CA204" s="67"/>
      <c r="CB204" s="67"/>
      <c r="CC204" s="67"/>
      <c r="CD204" s="67"/>
      <c r="CE204" s="67"/>
      <c r="CF204" s="67"/>
      <c r="CG204" s="67"/>
      <c r="CH204" s="67"/>
      <c r="CI204" s="67"/>
      <c r="CJ204" s="67"/>
      <c r="CK204" s="67"/>
      <c r="CL204" s="67"/>
      <c r="CM204" s="67"/>
      <c r="CN204" s="67"/>
      <c r="CO204" s="67"/>
      <c r="CP204" s="67"/>
      <c r="CQ204" s="67"/>
      <c r="CR204" s="67"/>
      <c r="CS204" s="67"/>
      <c r="CT204" s="67"/>
      <c r="CU204" s="67"/>
      <c r="CV204" s="67"/>
      <c r="CW204" s="67"/>
      <c r="CX204" s="67"/>
      <c r="CY204" s="67"/>
      <c r="CZ204" s="67"/>
    </row>
    <row r="205" s="622" customFormat="true" ht="15" customHeight="true" x14ac:dyDescent="0.2">
      <c r="A205" s="107"/>
      <c r="B205" s="104"/>
      <c r="C205" s="190"/>
      <c r="D205" s="189"/>
      <c r="E205" s="189"/>
      <c r="F205" s="189"/>
      <c r="G205" s="188"/>
      <c r="H205" s="187"/>
      <c r="I205" s="189"/>
      <c r="J205" s="189"/>
      <c r="K205" s="189"/>
      <c r="L205" s="186"/>
      <c r="M205" s="190"/>
      <c r="N205" s="189"/>
      <c r="O205" s="189"/>
      <c r="P205" s="189"/>
      <c r="Q205" s="188"/>
      <c r="R205" s="187"/>
      <c r="S205" s="189"/>
      <c r="T205" s="189"/>
      <c r="U205" s="189"/>
      <c r="V205" s="189"/>
      <c r="W205" s="189"/>
      <c r="X205" s="186"/>
      <c r="Y205" s="512"/>
      <c r="Z205" s="512"/>
      <c r="AA205" s="512"/>
      <c r="AB205" s="512"/>
      <c r="AC205" s="512"/>
      <c r="AD205" s="512"/>
      <c r="AE205" s="512"/>
      <c r="AF205" s="512"/>
      <c r="AG205" s="512"/>
      <c r="AH205" s="512"/>
      <c r="AI205" s="512"/>
      <c r="AJ205" s="512"/>
      <c r="AK205" s="512"/>
      <c r="AL205" s="512"/>
      <c r="AM205" s="512"/>
      <c r="AN205" s="512"/>
      <c r="AO205" s="512"/>
      <c r="AP205" s="512"/>
      <c r="AQ205" s="512"/>
      <c r="AR205" s="512"/>
      <c r="AS205" s="512"/>
      <c r="AT205" s="512"/>
      <c r="AU205" s="512"/>
      <c r="AV205" s="512"/>
      <c r="AW205" s="512"/>
      <c r="AX205" s="512"/>
      <c r="AY205" s="512"/>
      <c r="AZ205" s="252"/>
      <c r="BA205" s="706"/>
      <c r="BB205" s="697"/>
      <c r="BC205" s="526"/>
      <c r="BD205" s="525"/>
      <c r="BE205" s="525"/>
      <c r="BF205" s="525"/>
      <c r="BG205" s="529"/>
      <c r="BH205" s="526"/>
      <c r="BI205" s="525"/>
      <c r="BJ205" s="525"/>
      <c r="BK205" s="525"/>
      <c r="BL205" s="529"/>
      <c r="BM205" s="526"/>
      <c r="BN205" s="525"/>
      <c r="BO205" s="525"/>
      <c r="BP205" s="525"/>
      <c r="BQ205" s="529"/>
      <c r="BR205" s="526"/>
      <c r="BS205" s="525"/>
      <c r="BT205" s="525"/>
      <c r="BU205" s="525"/>
      <c r="BV205" s="525"/>
      <c r="BW205" s="525"/>
      <c r="BX205" s="528"/>
      <c r="BY205" s="67"/>
      <c r="BZ205" s="67"/>
      <c r="CA205" s="67"/>
      <c r="CB205" s="67"/>
      <c r="CC205" s="67"/>
      <c r="CD205" s="67"/>
      <c r="CE205" s="67"/>
      <c r="CF205" s="67"/>
      <c r="CG205" s="67"/>
      <c r="CH205" s="67"/>
      <c r="CI205" s="67"/>
      <c r="CJ205" s="67"/>
      <c r="CK205" s="67"/>
      <c r="CL205" s="67"/>
      <c r="CM205" s="67"/>
      <c r="CN205" s="67"/>
      <c r="CO205" s="67"/>
      <c r="CP205" s="67"/>
      <c r="CQ205" s="67"/>
      <c r="CR205" s="67"/>
      <c r="CS205" s="67"/>
      <c r="CT205" s="67"/>
      <c r="CU205" s="67"/>
      <c r="CV205" s="67"/>
      <c r="CW205" s="67"/>
      <c r="CX205" s="67"/>
      <c r="CY205" s="67"/>
      <c r="CZ205" s="67"/>
    </row>
    <row r="206" s="589" customFormat="true" ht="250.15" customHeight="true" x14ac:dyDescent="0.2">
      <c r="B206" s="622"/>
      <c r="Y206" s="420"/>
      <c r="Z206" s="420"/>
      <c r="AA206" s="420"/>
      <c r="AB206" s="420"/>
      <c r="AC206" s="420"/>
      <c r="AD206" s="420"/>
      <c r="AE206" s="420"/>
      <c r="AF206" s="420"/>
      <c r="AG206" s="420"/>
      <c r="AH206" s="420"/>
      <c r="AI206" s="420"/>
      <c r="AJ206" s="420"/>
      <c r="AK206" s="420"/>
      <c r="AL206" s="420"/>
      <c r="AM206" s="420"/>
      <c r="AN206" s="420"/>
      <c r="AO206" s="420"/>
      <c r="AP206" s="420"/>
      <c r="AQ206" s="420"/>
      <c r="AR206" s="420"/>
      <c r="AS206" s="420"/>
      <c r="AT206" s="420"/>
      <c r="AU206" s="420"/>
      <c r="AV206" s="420"/>
      <c r="AW206" s="420"/>
      <c r="AX206" s="420"/>
      <c r="AY206" s="420"/>
      <c r="AZ206" s="420"/>
      <c r="BA206" s="384"/>
      <c r="BB206" s="382"/>
      <c r="BC206" s="382"/>
      <c r="BD206" s="382"/>
      <c r="BE206" s="382"/>
      <c r="BF206" s="382"/>
      <c r="BG206" s="382"/>
      <c r="BH206" s="382"/>
      <c r="BI206" s="382"/>
      <c r="BJ206" s="382"/>
      <c r="BK206" s="382"/>
      <c r="BL206" s="382"/>
      <c r="BM206" s="382"/>
      <c r="BN206" s="382"/>
      <c r="BO206" s="382"/>
      <c r="BP206" s="382"/>
      <c r="BQ206" s="382"/>
      <c r="BR206" s="382"/>
      <c r="BS206" s="382"/>
      <c r="BT206" s="382"/>
      <c r="BU206" s="382"/>
      <c r="BV206" s="382"/>
      <c r="BW206" s="382"/>
      <c r="BX206" s="384"/>
      <c r="BY206" s="419"/>
      <c r="BZ206" s="419"/>
      <c r="CA206" s="419"/>
      <c r="CB206" s="419"/>
      <c r="CC206" s="419"/>
      <c r="CD206" s="419"/>
      <c r="CE206" s="419"/>
      <c r="CF206" s="419"/>
      <c r="CG206" s="419"/>
      <c r="CH206" s="419"/>
      <c r="CI206" s="419"/>
      <c r="CJ206" s="419"/>
      <c r="CK206" s="419"/>
      <c r="CL206" s="419"/>
      <c r="CM206" s="419"/>
      <c r="CN206" s="419"/>
      <c r="CO206" s="419"/>
      <c r="CP206" s="419"/>
      <c r="CQ206" s="419"/>
      <c r="CR206" s="419"/>
      <c r="CS206" s="419"/>
      <c r="CT206" s="419"/>
      <c r="CU206" s="419"/>
      <c r="CV206" s="419"/>
      <c r="CW206" s="419"/>
      <c r="CX206" s="419"/>
      <c r="CY206" s="419"/>
      <c r="CZ206" s="419"/>
    </row>
    <row r="207" s="363" customFormat="true" ht="18" customHeight="true" x14ac:dyDescent="0.2">
      <c r="Y207" s="415"/>
      <c r="Z207" s="415"/>
      <c r="AA207" s="415"/>
      <c r="AB207" s="415"/>
      <c r="AC207" s="415"/>
      <c r="AD207" s="415"/>
      <c r="AE207" s="415"/>
      <c r="AF207" s="415"/>
      <c r="AG207" s="415"/>
      <c r="AH207" s="415"/>
      <c r="AI207" s="415"/>
      <c r="AJ207" s="415"/>
      <c r="AK207" s="415"/>
      <c r="AL207" s="415"/>
      <c r="AM207" s="415"/>
      <c r="AN207" s="415"/>
      <c r="AO207" s="415"/>
      <c r="AP207" s="415"/>
      <c r="AQ207" s="415"/>
      <c r="AR207" s="415"/>
      <c r="AS207" s="415"/>
      <c r="AT207" s="415"/>
      <c r="AU207" s="415"/>
      <c r="AV207" s="415"/>
      <c r="AW207" s="415"/>
      <c r="AX207" s="415"/>
      <c r="AY207" s="415"/>
      <c r="AZ207" s="415"/>
      <c r="BB207" s="386"/>
      <c r="BY207" s="415"/>
      <c r="BZ207" s="415"/>
      <c r="CA207" s="415"/>
      <c r="CB207" s="415"/>
      <c r="CC207" s="415"/>
      <c r="CD207" s="415"/>
      <c r="CE207" s="415"/>
      <c r="CF207" s="415"/>
      <c r="CG207" s="415"/>
      <c r="CH207" s="415"/>
      <c r="CI207" s="415"/>
      <c r="CJ207" s="415"/>
      <c r="CK207" s="415"/>
      <c r="CL207" s="415"/>
      <c r="CM207" s="415"/>
      <c r="CN207" s="415"/>
      <c r="CO207" s="415"/>
      <c r="CP207" s="415"/>
      <c r="CQ207" s="415"/>
      <c r="CR207" s="415"/>
      <c r="CS207" s="415"/>
      <c r="CT207" s="415"/>
      <c r="CU207" s="415"/>
      <c r="CV207" s="415"/>
      <c r="CW207" s="415"/>
      <c r="CX207" s="415"/>
      <c r="CY207" s="415"/>
      <c r="CZ207" s="415"/>
    </row>
    <row r="208" s="363" customFormat="true" ht="22.5" customHeight="true" x14ac:dyDescent="0.35">
      <c r="A208" s="1172" t="str">
        <f>A1026</f>
        <v>Nepal</v>
      </c>
      <c r="B208" s="1173"/>
      <c r="Y208" s="415"/>
      <c r="Z208" s="415"/>
      <c r="AA208" s="415"/>
      <c r="AB208" s="415"/>
      <c r="AC208" s="415"/>
      <c r="AD208" s="415"/>
      <c r="AE208" s="415"/>
      <c r="AF208" s="415"/>
      <c r="AG208" s="415"/>
      <c r="AH208" s="415"/>
      <c r="AI208" s="415"/>
      <c r="AJ208" s="415"/>
      <c r="AK208" s="415"/>
      <c r="AL208" s="415"/>
      <c r="AM208" s="415"/>
      <c r="AN208" s="415"/>
      <c r="AO208" s="415"/>
      <c r="AP208" s="415"/>
      <c r="AQ208" s="415"/>
      <c r="AR208" s="415"/>
      <c r="AS208" s="415"/>
      <c r="AT208" s="415"/>
      <c r="AU208" s="415"/>
      <c r="AV208" s="415"/>
      <c r="AW208" s="415"/>
      <c r="AX208" s="415"/>
      <c r="AY208" s="415"/>
      <c r="AZ208" s="415"/>
      <c r="BB208" s="386"/>
      <c r="BY208" s="415"/>
      <c r="BZ208" s="415"/>
      <c r="CA208" s="415"/>
      <c r="CB208" s="415"/>
      <c r="CC208" s="415"/>
      <c r="CD208" s="415"/>
      <c r="CE208" s="415"/>
      <c r="CF208" s="415"/>
      <c r="CG208" s="415"/>
      <c r="CH208" s="415"/>
      <c r="CI208" s="415"/>
      <c r="CJ208" s="415"/>
      <c r="CK208" s="415"/>
      <c r="CL208" s="415"/>
      <c r="CM208" s="415"/>
      <c r="CN208" s="415"/>
      <c r="CO208" s="415"/>
      <c r="CP208" s="415"/>
      <c r="CQ208" s="415"/>
      <c r="CR208" s="415"/>
      <c r="CS208" s="415"/>
      <c r="CT208" s="415"/>
      <c r="CU208" s="415"/>
      <c r="CV208" s="415"/>
      <c r="CW208" s="415"/>
      <c r="CX208" s="415"/>
      <c r="CY208" s="415"/>
      <c r="CZ208" s="415"/>
    </row>
    <row r="209" s="363" customFormat="true" ht="22.5" customHeight="true" x14ac:dyDescent="0.35">
      <c r="A209" s="390" t="str">
        <f>A1034</f>
        <v>2016</v>
      </c>
      <c r="B209" s="391"/>
      <c r="Y209" s="415"/>
      <c r="Z209" s="415"/>
      <c r="AA209" s="415"/>
      <c r="AB209" s="415"/>
      <c r="AC209" s="415"/>
      <c r="AD209" s="415"/>
      <c r="AE209" s="415"/>
      <c r="AF209" s="415"/>
      <c r="AG209" s="415"/>
      <c r="AH209" s="415"/>
      <c r="AI209" s="415"/>
      <c r="AJ209" s="415"/>
      <c r="AK209" s="415"/>
      <c r="AL209" s="415"/>
      <c r="AM209" s="415"/>
      <c r="AN209" s="415"/>
      <c r="AO209" s="415"/>
      <c r="AP209" s="415"/>
      <c r="AQ209" s="415"/>
      <c r="AR209" s="415"/>
      <c r="AS209" s="415"/>
      <c r="AT209" s="415"/>
      <c r="AU209" s="415"/>
      <c r="AV209" s="415"/>
      <c r="AW209" s="415"/>
      <c r="AX209" s="415"/>
      <c r="AY209" s="415"/>
      <c r="AZ209" s="415"/>
      <c r="BB209" s="386"/>
      <c r="BY209" s="415"/>
      <c r="BZ209" s="415"/>
      <c r="CA209" s="415"/>
      <c r="CB209" s="415"/>
      <c r="CC209" s="415"/>
      <c r="CD209" s="415"/>
      <c r="CE209" s="415"/>
      <c r="CF209" s="415"/>
      <c r="CG209" s="415"/>
      <c r="CH209" s="415"/>
      <c r="CI209" s="415"/>
      <c r="CJ209" s="415"/>
      <c r="CK209" s="415"/>
      <c r="CL209" s="415"/>
      <c r="CM209" s="415"/>
      <c r="CN209" s="415"/>
      <c r="CO209" s="415"/>
      <c r="CP209" s="415"/>
      <c r="CQ209" s="415"/>
      <c r="CR209" s="415"/>
      <c r="CS209" s="415"/>
      <c r="CT209" s="415"/>
      <c r="CU209" s="415"/>
      <c r="CV209" s="415"/>
      <c r="CW209" s="415"/>
      <c r="CX209" s="415"/>
      <c r="CY209" s="415"/>
      <c r="CZ209" s="415"/>
    </row>
    <row r="210" s="363" customFormat="true" ht="22.5" customHeight="true" x14ac:dyDescent="0.35">
      <c r="A210" s="700" t="s">
        <v>112</v>
      </c>
      <c r="B210" s="393"/>
      <c r="Y210" s="415"/>
      <c r="Z210" s="415"/>
      <c r="AA210" s="415"/>
      <c r="AB210" s="415"/>
      <c r="AC210" s="415"/>
      <c r="AD210" s="415"/>
      <c r="AE210" s="415"/>
      <c r="AF210" s="415"/>
      <c r="AG210" s="415"/>
      <c r="AH210" s="415"/>
      <c r="AI210" s="415"/>
      <c r="AJ210" s="415"/>
      <c r="AK210" s="415"/>
      <c r="AL210" s="415"/>
      <c r="AM210" s="415"/>
      <c r="AN210" s="415"/>
      <c r="AO210" s="415"/>
      <c r="AP210" s="415"/>
      <c r="AQ210" s="415"/>
      <c r="AR210" s="415"/>
      <c r="AS210" s="415"/>
      <c r="AT210" s="415"/>
      <c r="AU210" s="415"/>
      <c r="AV210" s="415"/>
      <c r="AW210" s="415"/>
      <c r="AX210" s="415"/>
      <c r="AY210" s="415"/>
      <c r="AZ210" s="415"/>
      <c r="BB210" s="386"/>
      <c r="BY210" s="415"/>
      <c r="BZ210" s="415"/>
      <c r="CA210" s="415"/>
      <c r="CB210" s="415"/>
      <c r="CC210" s="415"/>
      <c r="CD210" s="415"/>
      <c r="CE210" s="415"/>
      <c r="CF210" s="415"/>
      <c r="CG210" s="415"/>
      <c r="CH210" s="415"/>
      <c r="CI210" s="415"/>
      <c r="CJ210" s="415"/>
      <c r="CK210" s="415"/>
      <c r="CL210" s="415"/>
      <c r="CM210" s="415"/>
      <c r="CN210" s="415"/>
      <c r="CO210" s="415"/>
      <c r="CP210" s="415"/>
      <c r="CQ210" s="415"/>
      <c r="CR210" s="415"/>
      <c r="CS210" s="415"/>
      <c r="CT210" s="415"/>
      <c r="CU210" s="415"/>
      <c r="CV210" s="415"/>
      <c r="CW210" s="415"/>
      <c r="CX210" s="415"/>
      <c r="CY210" s="415"/>
      <c r="CZ210" s="415"/>
    </row>
    <row r="211" s="363" customFormat="true" ht="20.1" customHeight="true" x14ac:dyDescent="0.35">
      <c r="A211" s="395" t="s">
        <v>97</v>
      </c>
      <c r="B211" s="391"/>
      <c r="Y211" s="415"/>
      <c r="Z211" s="415"/>
      <c r="AA211" s="415"/>
      <c r="AB211" s="415"/>
      <c r="AC211" s="415"/>
      <c r="AD211" s="415"/>
      <c r="AE211" s="415"/>
      <c r="AF211" s="415"/>
      <c r="AG211" s="415"/>
      <c r="AH211" s="415"/>
      <c r="AI211" s="415"/>
      <c r="AJ211" s="415"/>
      <c r="AK211" s="415"/>
      <c r="AL211" s="415"/>
      <c r="AM211" s="415"/>
      <c r="AN211" s="415"/>
      <c r="AO211" s="415"/>
      <c r="AP211" s="415"/>
      <c r="AQ211" s="415"/>
      <c r="AR211" s="415"/>
      <c r="AS211" s="415"/>
      <c r="AT211" s="415"/>
      <c r="AU211" s="415"/>
      <c r="AV211" s="415"/>
      <c r="AW211" s="415"/>
      <c r="AX211" s="415"/>
      <c r="AY211" s="415"/>
      <c r="AZ211" s="415"/>
      <c r="BB211" s="386"/>
      <c r="BY211" s="415"/>
      <c r="BZ211" s="415"/>
      <c r="CA211" s="415"/>
      <c r="CB211" s="415"/>
      <c r="CC211" s="415"/>
      <c r="CD211" s="415"/>
      <c r="CE211" s="415"/>
      <c r="CF211" s="415"/>
      <c r="CG211" s="415"/>
      <c r="CH211" s="415"/>
      <c r="CI211" s="415"/>
      <c r="CJ211" s="415"/>
      <c r="CK211" s="415"/>
      <c r="CL211" s="415"/>
      <c r="CM211" s="415"/>
      <c r="CN211" s="415"/>
      <c r="CO211" s="415"/>
      <c r="CP211" s="415"/>
      <c r="CQ211" s="415"/>
      <c r="CR211" s="415"/>
      <c r="CS211" s="415"/>
      <c r="CT211" s="415"/>
      <c r="CU211" s="415"/>
      <c r="CV211" s="415"/>
      <c r="CW211" s="415"/>
      <c r="CX211" s="415"/>
      <c r="CY211" s="415"/>
      <c r="CZ211" s="415"/>
    </row>
    <row r="212" s="363" customFormat="true" ht="15" customHeight="true" x14ac:dyDescent="0.2">
      <c r="A212" s="701" t="s">
        <v>98</v>
      </c>
      <c r="B212" s="428"/>
      <c r="Y212" s="415"/>
      <c r="Z212" s="415"/>
      <c r="AA212" s="415"/>
      <c r="AB212" s="415"/>
      <c r="AC212" s="415"/>
      <c r="AD212" s="415"/>
      <c r="AE212" s="415"/>
      <c r="AF212" s="415"/>
      <c r="AG212" s="415"/>
      <c r="AH212" s="415"/>
      <c r="AI212" s="415"/>
      <c r="AJ212" s="415"/>
      <c r="AK212" s="415"/>
      <c r="AL212" s="415"/>
      <c r="AM212" s="415"/>
      <c r="AN212" s="415"/>
      <c r="AO212" s="415"/>
      <c r="AP212" s="415"/>
      <c r="AQ212" s="415"/>
      <c r="AR212" s="415"/>
      <c r="AS212" s="415"/>
      <c r="AT212" s="415"/>
      <c r="AU212" s="415"/>
      <c r="AV212" s="415"/>
      <c r="AW212" s="415"/>
      <c r="AX212" s="415"/>
      <c r="AY212" s="415"/>
      <c r="AZ212" s="415"/>
      <c r="BB212" s="386"/>
      <c r="BY212" s="415"/>
      <c r="BZ212" s="415"/>
      <c r="CA212" s="415"/>
      <c r="CB212" s="415"/>
      <c r="CC212" s="415"/>
      <c r="CD212" s="415"/>
      <c r="CE212" s="415"/>
      <c r="CF212" s="415"/>
      <c r="CG212" s="415"/>
      <c r="CH212" s="415"/>
      <c r="CI212" s="415"/>
      <c r="CJ212" s="415"/>
      <c r="CK212" s="415"/>
      <c r="CL212" s="415"/>
      <c r="CM212" s="415"/>
      <c r="CN212" s="415"/>
      <c r="CO212" s="415"/>
      <c r="CP212" s="415"/>
      <c r="CQ212" s="415"/>
      <c r="CR212" s="415"/>
      <c r="CS212" s="415"/>
      <c r="CT212" s="415"/>
      <c r="CU212" s="415"/>
      <c r="CV212" s="415"/>
      <c r="CW212" s="415"/>
      <c r="CX212" s="415"/>
      <c r="CY212" s="415"/>
      <c r="CZ212" s="415"/>
    </row>
    <row r="213" s="363" customFormat="true" ht="15" customHeight="true" x14ac:dyDescent="0.2">
      <c r="A213" s="404" t="s">
        <v>40</v>
      </c>
      <c r="B213" s="403"/>
      <c r="Y213" s="415"/>
      <c r="Z213" s="415"/>
      <c r="AA213" s="415"/>
      <c r="AB213" s="415"/>
      <c r="AC213" s="415"/>
      <c r="AD213" s="415"/>
      <c r="AE213" s="415"/>
      <c r="AF213" s="415"/>
      <c r="AG213" s="415"/>
      <c r="AH213" s="415"/>
      <c r="AI213" s="415"/>
      <c r="AJ213" s="415"/>
      <c r="AK213" s="415"/>
      <c r="AL213" s="415"/>
      <c r="AM213" s="415"/>
      <c r="AN213" s="415"/>
      <c r="AO213" s="415"/>
      <c r="AP213" s="415"/>
      <c r="AQ213" s="415"/>
      <c r="AR213" s="415"/>
      <c r="AS213" s="415"/>
      <c r="AT213" s="415"/>
      <c r="AU213" s="415"/>
      <c r="AV213" s="415"/>
      <c r="AW213" s="415"/>
      <c r="AX213" s="415"/>
      <c r="AY213" s="415"/>
      <c r="AZ213" s="415"/>
      <c r="BB213" s="386"/>
      <c r="BY213" s="415"/>
      <c r="BZ213" s="415"/>
      <c r="CA213" s="415"/>
      <c r="CB213" s="415"/>
      <c r="CC213" s="415"/>
      <c r="CD213" s="415"/>
      <c r="CE213" s="415"/>
      <c r="CF213" s="415"/>
      <c r="CG213" s="415"/>
      <c r="CH213" s="415"/>
      <c r="CI213" s="415"/>
      <c r="CJ213" s="415"/>
      <c r="CK213" s="415"/>
      <c r="CL213" s="415"/>
      <c r="CM213" s="415"/>
      <c r="CN213" s="415"/>
      <c r="CO213" s="415"/>
      <c r="CP213" s="415"/>
      <c r="CQ213" s="415"/>
      <c r="CR213" s="415"/>
      <c r="CS213" s="415"/>
      <c r="CT213" s="415"/>
      <c r="CU213" s="415"/>
      <c r="CV213" s="415"/>
      <c r="CW213" s="415"/>
      <c r="CX213" s="415"/>
      <c r="CY213" s="415"/>
      <c r="CZ213" s="415"/>
    </row>
    <row r="214" s="363" customFormat="true" ht="15" customHeight="true" x14ac:dyDescent="0.2">
      <c r="A214" s="402" t="s">
        <v>39</v>
      </c>
      <c r="B214" s="403"/>
      <c r="Y214" s="415"/>
      <c r="Z214" s="415"/>
      <c r="AA214" s="415"/>
      <c r="AB214" s="415"/>
      <c r="AC214" s="415"/>
      <c r="AD214" s="415"/>
      <c r="AE214" s="415"/>
      <c r="AF214" s="415"/>
      <c r="AG214" s="415"/>
      <c r="AH214" s="415"/>
      <c r="AI214" s="415"/>
      <c r="AJ214" s="415"/>
      <c r="AK214" s="415"/>
      <c r="AL214" s="415"/>
      <c r="AM214" s="415"/>
      <c r="AN214" s="415"/>
      <c r="AO214" s="415"/>
      <c r="AP214" s="415"/>
      <c r="AQ214" s="415"/>
      <c r="AR214" s="415"/>
      <c r="AS214" s="415"/>
      <c r="AT214" s="415"/>
      <c r="AU214" s="415"/>
      <c r="AV214" s="415"/>
      <c r="AW214" s="415"/>
      <c r="AX214" s="415"/>
      <c r="AY214" s="415"/>
      <c r="AZ214" s="415"/>
      <c r="BB214" s="386"/>
      <c r="BY214" s="415"/>
      <c r="BZ214" s="415"/>
      <c r="CA214" s="415"/>
      <c r="CB214" s="415"/>
      <c r="CC214" s="415"/>
      <c r="CD214" s="415"/>
      <c r="CE214" s="415"/>
      <c r="CF214" s="415"/>
      <c r="CG214" s="415"/>
      <c r="CH214" s="415"/>
      <c r="CI214" s="415"/>
      <c r="CJ214" s="415"/>
      <c r="CK214" s="415"/>
      <c r="CL214" s="415"/>
      <c r="CM214" s="415"/>
      <c r="CN214" s="415"/>
      <c r="CO214" s="415"/>
      <c r="CP214" s="415"/>
      <c r="CQ214" s="415"/>
      <c r="CR214" s="415"/>
      <c r="CS214" s="415"/>
      <c r="CT214" s="415"/>
      <c r="CU214" s="415"/>
      <c r="CV214" s="415"/>
      <c r="CW214" s="415"/>
      <c r="CX214" s="415"/>
      <c r="CY214" s="415"/>
      <c r="CZ214" s="415"/>
    </row>
    <row r="215" s="363" customFormat="true" ht="15" customHeight="true" x14ac:dyDescent="0.2">
      <c r="A215" s="402" t="s">
        <v>136</v>
      </c>
      <c r="B215" s="427" t="str">
        <f>A1025</f>
        <v>DHS16</v>
      </c>
      <c r="Y215" s="415"/>
      <c r="Z215" s="415"/>
      <c r="AA215" s="415"/>
      <c r="AB215" s="415"/>
      <c r="AC215" s="415"/>
      <c r="AD215" s="415"/>
      <c r="AE215" s="415"/>
      <c r="AF215" s="415"/>
      <c r="AG215" s="415"/>
      <c r="AH215" s="415"/>
      <c r="AI215" s="415"/>
      <c r="AJ215" s="415"/>
      <c r="AK215" s="415"/>
      <c r="AL215" s="415"/>
      <c r="AM215" s="415"/>
      <c r="AN215" s="415"/>
      <c r="AO215" s="415"/>
      <c r="AP215" s="415"/>
      <c r="AQ215" s="415"/>
      <c r="AR215" s="415"/>
      <c r="AS215" s="415"/>
      <c r="AT215" s="415"/>
      <c r="AU215" s="415"/>
      <c r="AV215" s="415"/>
      <c r="AW215" s="415"/>
      <c r="AX215" s="415"/>
      <c r="AY215" s="415"/>
      <c r="AZ215" s="415"/>
      <c r="BB215" s="386"/>
      <c r="BY215" s="415"/>
      <c r="BZ215" s="415"/>
      <c r="CA215" s="415"/>
      <c r="CB215" s="415"/>
      <c r="CC215" s="415"/>
      <c r="CD215" s="415"/>
      <c r="CE215" s="415"/>
      <c r="CF215" s="415"/>
      <c r="CG215" s="415"/>
      <c r="CH215" s="415"/>
      <c r="CI215" s="415"/>
      <c r="CJ215" s="415"/>
      <c r="CK215" s="415"/>
      <c r="CL215" s="415"/>
      <c r="CM215" s="415"/>
      <c r="CN215" s="415"/>
      <c r="CO215" s="415"/>
      <c r="CP215" s="415"/>
      <c r="CQ215" s="415"/>
      <c r="CR215" s="415"/>
      <c r="CS215" s="415"/>
      <c r="CT215" s="415"/>
      <c r="CU215" s="415"/>
      <c r="CV215" s="415"/>
      <c r="CW215" s="415"/>
      <c r="CX215" s="415"/>
      <c r="CY215" s="415"/>
      <c r="CZ215" s="415"/>
    </row>
    <row r="216" s="363" customFormat="true" ht="15" customHeight="true" x14ac:dyDescent="0.2">
      <c r="A216" s="245"/>
      <c r="B216" s="247"/>
      <c r="Y216" s="415"/>
      <c r="Z216" s="415"/>
      <c r="AA216" s="415"/>
      <c r="AB216" s="415"/>
      <c r="AC216" s="415"/>
      <c r="AD216" s="415"/>
      <c r="AE216" s="415"/>
      <c r="AF216" s="415"/>
      <c r="AG216" s="415"/>
      <c r="AH216" s="415"/>
      <c r="AI216" s="415"/>
      <c r="AJ216" s="415"/>
      <c r="AK216" s="415"/>
      <c r="AL216" s="415"/>
      <c r="AM216" s="415"/>
      <c r="AN216" s="415"/>
      <c r="AO216" s="415"/>
      <c r="AP216" s="415"/>
      <c r="AQ216" s="415"/>
      <c r="AR216" s="415"/>
      <c r="AS216" s="415"/>
      <c r="AT216" s="415"/>
      <c r="AU216" s="415"/>
      <c r="AV216" s="415"/>
      <c r="AW216" s="415"/>
      <c r="AX216" s="415"/>
      <c r="AY216" s="415"/>
      <c r="AZ216" s="415"/>
      <c r="BB216" s="386"/>
      <c r="BY216" s="415"/>
      <c r="BZ216" s="415"/>
      <c r="CA216" s="415"/>
      <c r="CB216" s="415"/>
      <c r="CC216" s="415"/>
      <c r="CD216" s="415"/>
      <c r="CE216" s="415"/>
      <c r="CF216" s="415"/>
      <c r="CG216" s="415"/>
      <c r="CH216" s="415"/>
      <c r="CI216" s="415"/>
      <c r="CJ216" s="415"/>
      <c r="CK216" s="415"/>
      <c r="CL216" s="415"/>
      <c r="CM216" s="415"/>
      <c r="CN216" s="415"/>
      <c r="CO216" s="415"/>
      <c r="CP216" s="415"/>
      <c r="CQ216" s="415"/>
      <c r="CR216" s="415"/>
      <c r="CS216" s="415"/>
      <c r="CT216" s="415"/>
      <c r="CU216" s="415"/>
      <c r="CV216" s="415"/>
      <c r="CW216" s="415"/>
      <c r="CX216" s="415"/>
      <c r="CY216" s="415"/>
      <c r="CZ216" s="415"/>
    </row>
    <row r="217" s="363" customFormat="true" ht="15" customHeight="true" x14ac:dyDescent="0.2">
      <c r="A217" s="245"/>
      <c r="B217" s="246"/>
      <c r="Y217" s="415"/>
      <c r="Z217" s="415"/>
      <c r="AA217" s="415"/>
      <c r="AB217" s="415"/>
      <c r="AC217" s="415"/>
      <c r="AD217" s="415"/>
      <c r="AE217" s="415"/>
      <c r="AF217" s="415"/>
      <c r="AG217" s="415"/>
      <c r="AH217" s="415"/>
      <c r="AI217" s="415"/>
      <c r="AJ217" s="415"/>
      <c r="AK217" s="415"/>
      <c r="AL217" s="415"/>
      <c r="AM217" s="415"/>
      <c r="AN217" s="415"/>
      <c r="AO217" s="415"/>
      <c r="AP217" s="415"/>
      <c r="AQ217" s="415"/>
      <c r="AR217" s="415"/>
      <c r="AS217" s="415"/>
      <c r="AT217" s="415"/>
      <c r="AU217" s="415"/>
      <c r="AV217" s="415"/>
      <c r="AW217" s="415"/>
      <c r="AX217" s="415"/>
      <c r="AY217" s="415"/>
      <c r="AZ217" s="415"/>
      <c r="BB217" s="386"/>
      <c r="BY217" s="415"/>
      <c r="BZ217" s="415"/>
      <c r="CA217" s="415"/>
      <c r="CB217" s="415"/>
      <c r="CC217" s="415"/>
      <c r="CD217" s="415"/>
      <c r="CE217" s="415"/>
      <c r="CF217" s="415"/>
      <c r="CG217" s="415"/>
      <c r="CH217" s="415"/>
      <c r="CI217" s="415"/>
      <c r="CJ217" s="415"/>
      <c r="CK217" s="415"/>
      <c r="CL217" s="415"/>
      <c r="CM217" s="415"/>
      <c r="CN217" s="415"/>
      <c r="CO217" s="415"/>
      <c r="CP217" s="415"/>
      <c r="CQ217" s="415"/>
      <c r="CR217" s="415"/>
      <c r="CS217" s="415"/>
      <c r="CT217" s="415"/>
      <c r="CU217" s="415"/>
      <c r="CV217" s="415"/>
      <c r="CW217" s="415"/>
      <c r="CX217" s="415"/>
      <c r="CY217" s="415"/>
      <c r="CZ217" s="415"/>
    </row>
    <row r="218" s="363" customFormat="true" ht="18" customHeight="true" x14ac:dyDescent="0.2">
      <c r="A218" s="245"/>
      <c r="B218" s="247"/>
      <c r="Y218" s="415"/>
      <c r="Z218" s="415"/>
      <c r="AA218" s="415"/>
      <c r="AB218" s="415"/>
      <c r="AC218" s="415"/>
      <c r="AD218" s="415"/>
      <c r="AE218" s="415"/>
      <c r="AF218" s="415"/>
      <c r="AG218" s="415"/>
      <c r="AH218" s="415"/>
      <c r="AI218" s="415"/>
      <c r="AJ218" s="415"/>
      <c r="AK218" s="415"/>
      <c r="AL218" s="415"/>
      <c r="AM218" s="415"/>
      <c r="AN218" s="415"/>
      <c r="AO218" s="415"/>
      <c r="AP218" s="415"/>
      <c r="AQ218" s="415"/>
      <c r="AR218" s="415"/>
      <c r="AS218" s="415"/>
      <c r="AT218" s="415"/>
      <c r="AU218" s="415"/>
      <c r="AV218" s="415"/>
      <c r="AW218" s="415"/>
      <c r="AX218" s="415"/>
      <c r="AY218" s="415"/>
      <c r="AZ218" s="415"/>
      <c r="BB218" s="386"/>
      <c r="BY218" s="415"/>
      <c r="BZ218" s="415"/>
      <c r="CA218" s="415"/>
      <c r="CB218" s="415"/>
      <c r="CC218" s="415"/>
      <c r="CD218" s="415"/>
      <c r="CE218" s="415"/>
      <c r="CF218" s="415"/>
      <c r="CG218" s="415"/>
      <c r="CH218" s="415"/>
      <c r="CI218" s="415"/>
      <c r="CJ218" s="415"/>
      <c r="CK218" s="415"/>
      <c r="CL218" s="415"/>
      <c r="CM218" s="415"/>
      <c r="CN218" s="415"/>
      <c r="CO218" s="415"/>
      <c r="CP218" s="415"/>
      <c r="CQ218" s="415"/>
      <c r="CR218" s="415"/>
      <c r="CS218" s="415"/>
      <c r="CT218" s="415"/>
      <c r="CU218" s="415"/>
      <c r="CV218" s="415"/>
      <c r="CW218" s="415"/>
      <c r="CX218" s="415"/>
      <c r="CY218" s="415"/>
      <c r="CZ218" s="415"/>
    </row>
    <row r="219" s="363" customFormat="true" ht="18" customHeight="true" x14ac:dyDescent="0.2">
      <c r="A219" s="244"/>
      <c r="B219" s="243"/>
      <c r="Y219" s="415"/>
      <c r="Z219" s="415"/>
      <c r="AA219" s="415"/>
      <c r="AB219" s="415"/>
      <c r="AC219" s="415"/>
      <c r="AD219" s="415"/>
      <c r="AE219" s="415"/>
      <c r="AF219" s="415"/>
      <c r="AG219" s="415"/>
      <c r="AH219" s="415"/>
      <c r="AI219" s="415"/>
      <c r="AJ219" s="415"/>
      <c r="AK219" s="415"/>
      <c r="AL219" s="415"/>
      <c r="AM219" s="415"/>
      <c r="AN219" s="415"/>
      <c r="AO219" s="415"/>
      <c r="AP219" s="415"/>
      <c r="AQ219" s="415"/>
      <c r="AR219" s="415"/>
      <c r="AS219" s="415"/>
      <c r="AT219" s="415"/>
      <c r="AU219" s="415"/>
      <c r="AV219" s="415"/>
      <c r="AW219" s="415"/>
      <c r="AX219" s="415"/>
      <c r="AY219" s="415"/>
      <c r="AZ219" s="415"/>
      <c r="BB219" s="386"/>
      <c r="BY219" s="415"/>
      <c r="BZ219" s="415"/>
      <c r="CA219" s="415"/>
      <c r="CB219" s="415"/>
      <c r="CC219" s="415"/>
      <c r="CD219" s="415"/>
      <c r="CE219" s="415"/>
      <c r="CF219" s="415"/>
      <c r="CG219" s="415"/>
      <c r="CH219" s="415"/>
      <c r="CI219" s="415"/>
      <c r="CJ219" s="415"/>
      <c r="CK219" s="415"/>
      <c r="CL219" s="415"/>
      <c r="CM219" s="415"/>
      <c r="CN219" s="415"/>
      <c r="CO219" s="415"/>
      <c r="CP219" s="415"/>
      <c r="CQ219" s="415"/>
      <c r="CR219" s="415"/>
      <c r="CS219" s="415"/>
      <c r="CT219" s="415"/>
      <c r="CU219" s="415"/>
      <c r="CV219" s="415"/>
      <c r="CW219" s="415"/>
      <c r="CX219" s="415"/>
      <c r="CY219" s="415"/>
      <c r="CZ219" s="415"/>
    </row>
    <row r="220" s="387" customFormat="true" ht="15" customHeight="true" x14ac:dyDescent="0.2">
      <c r="A220" s="366" t="s">
        <v>86</v>
      </c>
      <c r="B220" s="410"/>
      <c r="C220" s="1174" t="s">
        <v>115</v>
      </c>
      <c r="D220" s="1175"/>
      <c r="E220" s="1175"/>
      <c r="F220" s="1175"/>
      <c r="G220" s="1176"/>
      <c r="H220" s="1177" t="s">
        <v>38</v>
      </c>
      <c r="I220" s="1148"/>
      <c r="J220" s="1148"/>
      <c r="K220" s="1148"/>
      <c r="L220" s="1150"/>
      <c r="M220" s="1138" t="s">
        <v>37</v>
      </c>
      <c r="N220" s="1139"/>
      <c r="O220" s="1139"/>
      <c r="P220" s="1139"/>
      <c r="Q220" s="1141"/>
      <c r="R220" s="81" t="s">
        <v>141</v>
      </c>
      <c r="S220" s="501"/>
      <c r="T220" s="501"/>
      <c r="U220" s="501"/>
      <c r="V220" s="501"/>
      <c r="W220" s="501"/>
      <c r="X220" s="501"/>
      <c r="Y220" s="512"/>
      <c r="Z220" s="512"/>
      <c r="AA220" s="512"/>
      <c r="AB220" s="512"/>
      <c r="AC220" s="512"/>
      <c r="AD220" s="512"/>
      <c r="AE220" s="512"/>
      <c r="AF220" s="512"/>
      <c r="AG220" s="512"/>
      <c r="AH220" s="512"/>
      <c r="AI220" s="512"/>
      <c r="AJ220" s="512"/>
      <c r="AK220" s="512"/>
      <c r="AL220" s="512"/>
      <c r="AM220" s="512"/>
      <c r="AN220" s="512"/>
      <c r="AO220" s="512"/>
      <c r="AP220" s="512"/>
      <c r="AQ220" s="512"/>
      <c r="AR220" s="512"/>
      <c r="AS220" s="512"/>
      <c r="AT220" s="512"/>
      <c r="AU220" s="512"/>
      <c r="AV220" s="512"/>
      <c r="AW220" s="512"/>
      <c r="AX220" s="512"/>
      <c r="AY220" s="512"/>
      <c r="AZ220" s="252"/>
      <c r="BA220" s="421" t="s">
        <v>131</v>
      </c>
      <c r="BB220" s="366" t="s">
        <v>86</v>
      </c>
      <c r="BC220" s="1138" t="s">
        <v>115</v>
      </c>
      <c r="BD220" s="1139"/>
      <c r="BE220" s="1139"/>
      <c r="BF220" s="1139"/>
      <c r="BG220" s="1140"/>
      <c r="BH220" s="1138" t="s">
        <v>38</v>
      </c>
      <c r="BI220" s="1139"/>
      <c r="BJ220" s="1139"/>
      <c r="BK220" s="1139"/>
      <c r="BL220" s="1140"/>
      <c r="BM220" s="1138" t="s">
        <v>37</v>
      </c>
      <c r="BN220" s="1139"/>
      <c r="BO220" s="1139"/>
      <c r="BP220" s="1139"/>
      <c r="BQ220" s="1141"/>
      <c r="BR220" s="80" t="s">
        <v>141</v>
      </c>
      <c r="BS220" s="501"/>
      <c r="BT220" s="501"/>
      <c r="BU220" s="501"/>
      <c r="BV220" s="501"/>
      <c r="BW220" s="501"/>
      <c r="BX220" s="501"/>
      <c r="BY220" s="69"/>
      <c r="BZ220" s="419"/>
      <c r="CA220" s="419"/>
      <c r="CB220" s="419"/>
      <c r="CC220" s="419"/>
      <c r="CD220" s="419"/>
      <c r="CE220" s="419"/>
      <c r="CF220" s="419"/>
      <c r="CG220" s="419"/>
      <c r="CH220" s="419"/>
      <c r="CI220" s="419"/>
      <c r="CJ220" s="419"/>
      <c r="CK220" s="419"/>
      <c r="CL220" s="419"/>
      <c r="CM220" s="419"/>
      <c r="CN220" s="419"/>
      <c r="CO220" s="419"/>
      <c r="CP220" s="419"/>
      <c r="CQ220" s="419"/>
      <c r="CR220" s="419"/>
      <c r="CS220" s="419"/>
      <c r="CT220" s="419"/>
      <c r="CU220" s="419"/>
      <c r="CV220" s="419"/>
      <c r="CW220" s="419"/>
      <c r="CX220" s="419"/>
      <c r="CY220" s="419"/>
      <c r="CZ220" s="419"/>
    </row>
    <row r="221" s="387" customFormat="true" ht="12.75" x14ac:dyDescent="0.2">
      <c r="A221" s="407" t="s">
        <v>87</v>
      </c>
      <c r="B221" s="450"/>
      <c r="C221" s="492" t="s">
        <v>0</v>
      </c>
      <c r="D221" s="708" t="s">
        <v>1</v>
      </c>
      <c r="E221" s="708" t="s">
        <v>2</v>
      </c>
      <c r="F221" s="708" t="s">
        <v>3</v>
      </c>
      <c r="G221" s="709" t="s">
        <v>4</v>
      </c>
      <c r="H221" s="455" t="s">
        <v>0</v>
      </c>
      <c r="I221" s="710" t="s">
        <v>1</v>
      </c>
      <c r="J221" s="710" t="s">
        <v>2</v>
      </c>
      <c r="K221" s="710" t="s">
        <v>3</v>
      </c>
      <c r="L221" s="711" t="s">
        <v>4</v>
      </c>
      <c r="M221" s="456" t="s">
        <v>0</v>
      </c>
      <c r="N221" s="710" t="s">
        <v>1</v>
      </c>
      <c r="O221" s="710" t="s">
        <v>2</v>
      </c>
      <c r="P221" s="710" t="s">
        <v>3</v>
      </c>
      <c r="Q221" s="703" t="s">
        <v>4</v>
      </c>
      <c r="R221" s="455" t="s">
        <v>594</v>
      </c>
      <c r="S221" s="710" t="s">
        <v>595</v>
      </c>
      <c r="T221" s="710" t="s">
        <v>596</v>
      </c>
      <c r="U221" s="710" t="s">
        <v>597</v>
      </c>
      <c r="V221" s="710" t="s">
        <v>598</v>
      </c>
      <c r="W221" s="710" t="s">
        <v>599</v>
      </c>
      <c r="X221" s="711" t="s">
        <v>600</v>
      </c>
      <c r="Y221" s="512"/>
      <c r="Z221" s="512"/>
      <c r="AA221" s="512"/>
      <c r="AB221" s="512"/>
      <c r="AC221" s="512"/>
      <c r="AD221" s="512"/>
      <c r="AE221" s="512"/>
      <c r="AF221" s="512"/>
      <c r="AG221" s="512"/>
      <c r="AH221" s="512"/>
      <c r="AI221" s="512"/>
      <c r="AJ221" s="512"/>
      <c r="AK221" s="512"/>
      <c r="AL221" s="512"/>
      <c r="AM221" s="512"/>
      <c r="AN221" s="512"/>
      <c r="AO221" s="512"/>
      <c r="AP221" s="512"/>
      <c r="AQ221" s="512"/>
      <c r="AR221" s="512"/>
      <c r="AS221" s="512"/>
      <c r="AT221" s="512"/>
      <c r="AU221" s="512"/>
      <c r="AV221" s="512"/>
      <c r="AW221" s="512"/>
      <c r="AX221" s="512"/>
      <c r="AY221" s="512"/>
      <c r="AZ221" s="252"/>
      <c r="BA221" s="407" t="s">
        <v>118</v>
      </c>
      <c r="BB221" s="406"/>
      <c r="BC221" s="531" t="s">
        <v>0</v>
      </c>
      <c r="BD221" s="671" t="s">
        <v>1</v>
      </c>
      <c r="BE221" s="671" t="s">
        <v>2</v>
      </c>
      <c r="BF221" s="671" t="s">
        <v>3</v>
      </c>
      <c r="BG221" s="532" t="s">
        <v>4</v>
      </c>
      <c r="BH221" s="531" t="s">
        <v>0</v>
      </c>
      <c r="BI221" s="671" t="s">
        <v>1</v>
      </c>
      <c r="BJ221" s="671" t="s">
        <v>2</v>
      </c>
      <c r="BK221" s="671" t="s">
        <v>3</v>
      </c>
      <c r="BL221" s="532" t="s">
        <v>4</v>
      </c>
      <c r="BM221" s="531" t="s">
        <v>0</v>
      </c>
      <c r="BN221" s="671" t="s">
        <v>1</v>
      </c>
      <c r="BO221" s="671" t="s">
        <v>2</v>
      </c>
      <c r="BP221" s="671" t="s">
        <v>3</v>
      </c>
      <c r="BQ221" s="532" t="s">
        <v>4</v>
      </c>
      <c r="BR221" s="531" t="s">
        <v>594</v>
      </c>
      <c r="BS221" s="671" t="s">
        <v>595</v>
      </c>
      <c r="BT221" s="671" t="s">
        <v>596</v>
      </c>
      <c r="BU221" s="671" t="s">
        <v>597</v>
      </c>
      <c r="BV221" s="671" t="s">
        <v>598</v>
      </c>
      <c r="BW221" s="671" t="s">
        <v>599</v>
      </c>
      <c r="BX221" s="672" t="s">
        <v>600</v>
      </c>
      <c r="BY221" s="251"/>
      <c r="BZ221" s="251"/>
      <c r="CA221" s="251"/>
      <c r="CB221" s="251"/>
      <c r="CC221" s="251"/>
      <c r="CD221" s="251"/>
      <c r="CE221" s="251"/>
      <c r="CF221" s="251"/>
      <c r="CG221" s="251"/>
      <c r="CH221" s="251"/>
      <c r="CI221" s="251"/>
      <c r="CJ221" s="251"/>
      <c r="CK221" s="251"/>
      <c r="CL221" s="251"/>
      <c r="CM221" s="251"/>
      <c r="CN221" s="251"/>
      <c r="CO221" s="251"/>
      <c r="CP221" s="251"/>
      <c r="CQ221" s="251"/>
      <c r="CR221" s="251"/>
      <c r="CS221" s="251"/>
      <c r="CT221" s="251"/>
      <c r="CU221" s="251"/>
      <c r="CV221" s="251"/>
      <c r="CW221" s="251"/>
      <c r="CX221" s="251"/>
      <c r="CY221" s="251"/>
      <c r="CZ221" s="251"/>
    </row>
    <row r="222" s="387" customFormat="true" ht="15" customHeight="true" x14ac:dyDescent="0.2">
      <c r="A222" s="1158" t="s">
        <v>36</v>
      </c>
      <c r="B222" s="452" t="s">
        <v>15</v>
      </c>
      <c r="C222" s="200">
        <v>17.202092543357985</v>
      </c>
      <c r="D222" s="199">
        <v>32.760981884401467</v>
      </c>
      <c r="E222" s="199">
        <v>36.538875362759036</v>
      </c>
      <c r="F222" s="199">
        <v>57.477952252892109</v>
      </c>
      <c r="G222" s="198">
        <v>84.364307735048925</v>
      </c>
      <c r="H222" s="197">
        <v>24.972863924325182</v>
      </c>
      <c r="I222" s="199">
        <v>39.948737631649209</v>
      </c>
      <c r="J222" s="199">
        <v>52.181524592960528</v>
      </c>
      <c r="K222" s="199">
        <v>72.151874338132956</v>
      </c>
      <c r="L222" s="196">
        <v>91.946144517410204</v>
      </c>
      <c r="M222" s="200">
        <v>12.327804828250152</v>
      </c>
      <c r="N222" s="199">
        <v>23.575227075432402</v>
      </c>
      <c r="O222" s="199">
        <v>31.053658134537482</v>
      </c>
      <c r="P222" s="199">
        <v>28.447200636812269</v>
      </c>
      <c r="Q222" s="198">
        <v>54.116007291664268</v>
      </c>
      <c r="R222" s="197">
        <v>46.290173204474769</v>
      </c>
      <c r="S222" s="199">
        <v>33.725163487568921</v>
      </c>
      <c r="T222" s="199">
        <v>63.836905745996219</v>
      </c>
      <c r="U222" s="199">
        <v>54.528935799498711</v>
      </c>
      <c r="V222" s="199">
        <v>41.058072226024677</v>
      </c>
      <c r="W222" s="199">
        <v>23.68330101430335</v>
      </c>
      <c r="X222" s="196">
        <v>47.087158838291721</v>
      </c>
      <c r="Y222" s="512"/>
      <c r="Z222" s="512"/>
      <c r="AA222" s="512"/>
      <c r="AB222" s="512"/>
      <c r="AC222" s="512"/>
      <c r="AD222" s="512"/>
      <c r="AE222" s="512"/>
      <c r="AF222" s="512"/>
      <c r="AG222" s="512"/>
      <c r="AH222" s="512"/>
      <c r="AI222" s="512"/>
      <c r="AJ222" s="512"/>
      <c r="AK222" s="512"/>
      <c r="AL222" s="512"/>
      <c r="AM222" s="512"/>
      <c r="AN222" s="512"/>
      <c r="AO222" s="512"/>
      <c r="AP222" s="512"/>
      <c r="AQ222" s="512"/>
      <c r="AR222" s="512"/>
      <c r="AS222" s="512"/>
      <c r="AT222" s="512"/>
      <c r="AU222" s="512"/>
      <c r="AV222" s="512"/>
      <c r="AW222" s="512"/>
      <c r="AX222" s="512"/>
      <c r="AY222" s="512"/>
      <c r="AZ222" s="252"/>
      <c r="BA222" s="1144" t="s">
        <v>36</v>
      </c>
      <c r="BB222" s="699" t="s">
        <v>15</v>
      </c>
      <c r="BC222" s="561">
        <v>1683.4522409999993</v>
      </c>
      <c r="BD222" s="557">
        <v>3206.7826919999998</v>
      </c>
      <c r="BE222" s="557">
        <v>3577.2208739999983</v>
      </c>
      <c r="BF222" s="557">
        <v>5622.4111120000016</v>
      </c>
      <c r="BG222" s="570">
        <v>8251.3743649999778</v>
      </c>
      <c r="BH222" s="561">
        <v>1461.9969299999989</v>
      </c>
      <c r="BI222" s="557">
        <v>2341.2837540000023</v>
      </c>
      <c r="BJ222" s="557">
        <v>3055.9695279999996</v>
      </c>
      <c r="BK222" s="557">
        <v>4226.4508210000031</v>
      </c>
      <c r="BL222" s="570">
        <v>5380.4578929999925</v>
      </c>
      <c r="BM222" s="561">
        <v>484.26683500000007</v>
      </c>
      <c r="BN222" s="557">
        <v>926.52903199999992</v>
      </c>
      <c r="BO222" s="557">
        <v>1221.1176429999985</v>
      </c>
      <c r="BP222" s="557">
        <v>1117.2205280000005</v>
      </c>
      <c r="BQ222" s="570">
        <v>2125.9483199999995</v>
      </c>
      <c r="BR222" s="561">
        <v>3889.3952100000006</v>
      </c>
      <c r="BS222" s="557">
        <v>3588.3414940000016</v>
      </c>
      <c r="BT222" s="557">
        <v>6230.2345229999946</v>
      </c>
      <c r="BU222" s="557">
        <v>2473.0581659999975</v>
      </c>
      <c r="BV222" s="557">
        <v>3427.6081239999962</v>
      </c>
      <c r="BW222" s="557">
        <v>685.60609699999975</v>
      </c>
      <c r="BX222" s="565">
        <v>2046.9976700000007</v>
      </c>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c r="CY222" s="66"/>
      <c r="CZ222" s="68"/>
    </row>
    <row r="223" s="387" customFormat="true" ht="15" customHeight="true" x14ac:dyDescent="0.2">
      <c r="A223" s="1145"/>
      <c r="B223" s="453" t="s">
        <v>16</v>
      </c>
      <c r="C223" s="195">
        <v>82.41497386470229</v>
      </c>
      <c r="D223" s="194">
        <v>67.036061848612121</v>
      </c>
      <c r="E223" s="194">
        <v>63.410394976475196</v>
      </c>
      <c r="F223" s="194">
        <v>42.314817995722755</v>
      </c>
      <c r="G223" s="193">
        <v>15.35862920844718</v>
      </c>
      <c r="H223" s="192">
        <v>74.656228653798394</v>
      </c>
      <c r="I223" s="194">
        <v>59.862001602842128</v>
      </c>
      <c r="J223" s="194">
        <v>47.592883223316122</v>
      </c>
      <c r="K223" s="194">
        <v>27.584107247485317</v>
      </c>
      <c r="L223" s="191">
        <v>7.855058313573597</v>
      </c>
      <c r="M223" s="195">
        <v>87.102408515850826</v>
      </c>
      <c r="N223" s="194">
        <v>76.349614529520522</v>
      </c>
      <c r="O223" s="194">
        <v>68.858277674316611</v>
      </c>
      <c r="P223" s="194">
        <v>71.552799363187773</v>
      </c>
      <c r="Q223" s="193">
        <v>45.686422657534919</v>
      </c>
      <c r="R223" s="192">
        <v>53.333479951990128</v>
      </c>
      <c r="S223" s="194">
        <v>66.274836512431079</v>
      </c>
      <c r="T223" s="194">
        <v>36.020556717342586</v>
      </c>
      <c r="U223" s="194">
        <v>45.405935361563444</v>
      </c>
      <c r="V223" s="194">
        <v>58.612655823983815</v>
      </c>
      <c r="W223" s="194">
        <v>75.939668918970199</v>
      </c>
      <c r="X223" s="191">
        <v>52.388645564140347</v>
      </c>
      <c r="Y223" s="512"/>
      <c r="Z223" s="512"/>
      <c r="AA223" s="512"/>
      <c r="AB223" s="512"/>
      <c r="AC223" s="512"/>
      <c r="AD223" s="512"/>
      <c r="AE223" s="512"/>
      <c r="AF223" s="512"/>
      <c r="AG223" s="512"/>
      <c r="AH223" s="512"/>
      <c r="AI223" s="512"/>
      <c r="AJ223" s="512"/>
      <c r="AK223" s="512"/>
      <c r="AL223" s="512"/>
      <c r="AM223" s="512"/>
      <c r="AN223" s="512"/>
      <c r="AO223" s="512"/>
      <c r="AP223" s="512"/>
      <c r="AQ223" s="512"/>
      <c r="AR223" s="512"/>
      <c r="AS223" s="512"/>
      <c r="AT223" s="512"/>
      <c r="AU223" s="512"/>
      <c r="AV223" s="512"/>
      <c r="AW223" s="512"/>
      <c r="AX223" s="512"/>
      <c r="AY223" s="512"/>
      <c r="AZ223" s="252"/>
      <c r="BA223" s="1136"/>
      <c r="BB223" s="697" t="s">
        <v>16</v>
      </c>
      <c r="BC223" s="562">
        <v>8065.3950729999951</v>
      </c>
      <c r="BD223" s="558">
        <v>6561.7716720000035</v>
      </c>
      <c r="BE223" s="558">
        <v>6207.9904289999913</v>
      </c>
      <c r="BF223" s="558">
        <v>4139.1749980000086</v>
      </c>
      <c r="BG223" s="571">
        <v>1502.173166999999</v>
      </c>
      <c r="BH223" s="562">
        <v>4370.631155</v>
      </c>
      <c r="BI223" s="558">
        <v>3508.3444469999986</v>
      </c>
      <c r="BJ223" s="558">
        <v>2787.2393920000022</v>
      </c>
      <c r="BK223" s="558">
        <v>1615.7982560000009</v>
      </c>
      <c r="BL223" s="571">
        <v>459.65832199999994</v>
      </c>
      <c r="BM223" s="562">
        <v>3421.5992450000053</v>
      </c>
      <c r="BN223" s="558">
        <v>3000.6130679999951</v>
      </c>
      <c r="BO223" s="558">
        <v>2707.7021770000006</v>
      </c>
      <c r="BP223" s="558">
        <v>2810.1273409999994</v>
      </c>
      <c r="BQ223" s="571">
        <v>1794.7919360000008</v>
      </c>
      <c r="BR223" s="562">
        <v>4481.1882759999953</v>
      </c>
      <c r="BS223" s="558">
        <v>7051.6113570000016</v>
      </c>
      <c r="BT223" s="558">
        <v>3515.4666940000038</v>
      </c>
      <c r="BU223" s="558">
        <v>2059.3014990000011</v>
      </c>
      <c r="BV223" s="558">
        <v>4893.0990760000004</v>
      </c>
      <c r="BW223" s="558">
        <v>2198.3717550000006</v>
      </c>
      <c r="BX223" s="566">
        <v>2277.4666819999989</v>
      </c>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c r="CY223" s="66"/>
      <c r="CZ223" s="68"/>
    </row>
    <row r="224" s="387" customFormat="true" ht="15" customHeight="true" x14ac:dyDescent="0.2">
      <c r="A224" s="1146"/>
      <c r="B224" s="454" t="s">
        <v>20</v>
      </c>
      <c r="C224" s="195">
        <v>0.382933591939705</v>
      </c>
      <c r="D224" s="194">
        <v>0.20295626698631969</v>
      </c>
      <c r="E224" s="194">
        <v>5.0729660765742118E-2</v>
      </c>
      <c r="F224" s="194">
        <v>0.20722975138540364</v>
      </c>
      <c r="G224" s="193">
        <v>0.277063056503772</v>
      </c>
      <c r="H224" s="192">
        <v>0.370907421876011</v>
      </c>
      <c r="I224" s="194">
        <v>0.18926076550852297</v>
      </c>
      <c r="J224" s="194">
        <v>0.2255921837233455</v>
      </c>
      <c r="K224" s="194">
        <v>0.26401841438185419</v>
      </c>
      <c r="L224" s="191">
        <v>0.1987971690161911</v>
      </c>
      <c r="M224" s="195">
        <v>0.56978665589926347</v>
      </c>
      <c r="N224" s="194">
        <v>7.5158395047173226E-2</v>
      </c>
      <c r="O224" s="194">
        <v>8.8064191145920928E-2</v>
      </c>
      <c r="P224" s="194">
        <v>0</v>
      </c>
      <c r="Q224" s="193">
        <v>0.19757005080093662</v>
      </c>
      <c r="R224" s="192">
        <v>0.37634684353501169</v>
      </c>
      <c r="S224" s="194">
        <v>0</v>
      </c>
      <c r="T224" s="194">
        <v>0.14253753666105645</v>
      </c>
      <c r="U224" s="194">
        <v>6.5128838938013092E-2</v>
      </c>
      <c r="V224" s="194">
        <v>0.32927194999149784</v>
      </c>
      <c r="W224" s="194">
        <v>0.37703006672682876</v>
      </c>
      <c r="X224" s="191">
        <v>0.52419559756793876</v>
      </c>
      <c r="Y224" s="512"/>
      <c r="Z224" s="512"/>
      <c r="AA224" s="512"/>
      <c r="AB224" s="512"/>
      <c r="AC224" s="512"/>
      <c r="AD224" s="512"/>
      <c r="AE224" s="512"/>
      <c r="AF224" s="512"/>
      <c r="AG224" s="512"/>
      <c r="AH224" s="512"/>
      <c r="AI224" s="512"/>
      <c r="AJ224" s="512"/>
      <c r="AK224" s="512"/>
      <c r="AL224" s="512"/>
      <c r="AM224" s="512"/>
      <c r="AN224" s="512"/>
      <c r="AO224" s="512"/>
      <c r="AP224" s="512"/>
      <c r="AQ224" s="512"/>
      <c r="AR224" s="512"/>
      <c r="AS224" s="512"/>
      <c r="AT224" s="512"/>
      <c r="AU224" s="512"/>
      <c r="AV224" s="512"/>
      <c r="AW224" s="512"/>
      <c r="AX224" s="512"/>
      <c r="AY224" s="512"/>
      <c r="AZ224" s="252"/>
      <c r="BA224" s="1136"/>
      <c r="BB224" s="697" t="s">
        <v>20</v>
      </c>
      <c r="BC224" s="562">
        <v>37.475116000000007</v>
      </c>
      <c r="BD224" s="558">
        <v>19.866212999999998</v>
      </c>
      <c r="BE224" s="558">
        <v>4.9665239999999997</v>
      </c>
      <c r="BF224" s="558">
        <v>20.270918000000002</v>
      </c>
      <c r="BG224" s="571">
        <v>27.098557000000007</v>
      </c>
      <c r="BH224" s="562">
        <v>21.714189999999995</v>
      </c>
      <c r="BI224" s="558">
        <v>11.092044000000001</v>
      </c>
      <c r="BJ224" s="558">
        <v>13.211627</v>
      </c>
      <c r="BK224" s="558">
        <v>15.465445000000001</v>
      </c>
      <c r="BL224" s="571">
        <v>11.633111999999999</v>
      </c>
      <c r="BM224" s="562">
        <v>22.382636999999999</v>
      </c>
      <c r="BN224" s="558">
        <v>2.9537969999999998</v>
      </c>
      <c r="BO224" s="558">
        <v>3.462933</v>
      </c>
      <c r="BP224" s="558">
        <v>0</v>
      </c>
      <c r="BQ224" s="571">
        <v>7.7615429999999996</v>
      </c>
      <c r="BR224" s="562">
        <v>31.621433</v>
      </c>
      <c r="BS224" s="558">
        <v>0</v>
      </c>
      <c r="BT224" s="558">
        <v>13.911111</v>
      </c>
      <c r="BU224" s="558">
        <v>2.9537969999999998</v>
      </c>
      <c r="BV224" s="558">
        <v>27.488265999999999</v>
      </c>
      <c r="BW224" s="558">
        <v>10.914615</v>
      </c>
      <c r="BX224" s="566">
        <v>22.788105999999999</v>
      </c>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c r="CY224" s="66"/>
      <c r="CZ224" s="68"/>
    </row>
    <row r="225" s="387" customFormat="true" ht="15" customHeight="true" x14ac:dyDescent="0.2">
      <c r="A225" s="1158" t="s">
        <v>391</v>
      </c>
      <c r="B225" s="452" t="s">
        <v>604</v>
      </c>
      <c r="C225" s="195">
        <v>65.643709891540965</v>
      </c>
      <c r="D225" s="194">
        <v>77.882289395215793</v>
      </c>
      <c r="E225" s="194">
        <v>77.3367567861645</v>
      </c>
      <c r="F225" s="194">
        <v>87.056713695815802</v>
      </c>
      <c r="G225" s="193">
        <v>95.595180755031706</v>
      </c>
      <c r="H225" s="192">
        <v>71.178725828769331</v>
      </c>
      <c r="I225" s="194">
        <v>78.125198176900625</v>
      </c>
      <c r="J225" s="194">
        <v>84.517879501251642</v>
      </c>
      <c r="K225" s="194">
        <v>93.371171801874937</v>
      </c>
      <c r="L225" s="191">
        <v>97.938845204342044</v>
      </c>
      <c r="M225" s="195">
        <v>63.541696537643269</v>
      </c>
      <c r="N225" s="194">
        <v>72.543719382937098</v>
      </c>
      <c r="O225" s="194">
        <v>74.608168213787636</v>
      </c>
      <c r="P225" s="194">
        <v>76.431832298174243</v>
      </c>
      <c r="Q225" s="193">
        <v>84.146840478511962</v>
      </c>
      <c r="R225" s="192">
        <v>82.698493062068621</v>
      </c>
      <c r="S225" s="194">
        <v>68.388522269777866</v>
      </c>
      <c r="T225" s="194">
        <v>87.045820299025991</v>
      </c>
      <c r="U225" s="194">
        <v>92.548965494195897</v>
      </c>
      <c r="V225" s="194">
        <v>83.787817514081837</v>
      </c>
      <c r="W225" s="194">
        <v>69.182087411884638</v>
      </c>
      <c r="X225" s="191">
        <v>82.119875771889312</v>
      </c>
      <c r="Y225" s="512"/>
      <c r="Z225" s="512"/>
      <c r="AA225" s="512"/>
      <c r="AB225" s="512"/>
      <c r="AC225" s="512"/>
      <c r="AD225" s="512"/>
      <c r="AE225" s="512"/>
      <c r="AF225" s="512"/>
      <c r="AG225" s="512"/>
      <c r="AH225" s="512"/>
      <c r="AI225" s="512"/>
      <c r="AJ225" s="512"/>
      <c r="AK225" s="512"/>
      <c r="AL225" s="512"/>
      <c r="AM225" s="512"/>
      <c r="AN225" s="512"/>
      <c r="AO225" s="512"/>
      <c r="AP225" s="512"/>
      <c r="AQ225" s="512"/>
      <c r="AR225" s="512"/>
      <c r="AS225" s="512"/>
      <c r="AT225" s="512"/>
      <c r="AU225" s="512"/>
      <c r="AV225" s="512"/>
      <c r="AW225" s="512"/>
      <c r="AX225" s="512"/>
      <c r="AY225" s="512"/>
      <c r="AZ225" s="252"/>
      <c r="BA225" s="1136" t="s">
        <v>70</v>
      </c>
      <c r="BB225" s="697" t="s">
        <v>71</v>
      </c>
      <c r="BC225" s="127" t="s">
        <v>35</v>
      </c>
      <c r="BD225" s="123" t="s">
        <v>35</v>
      </c>
      <c r="BE225" s="123" t="s">
        <v>35</v>
      </c>
      <c r="BF225" s="123" t="s">
        <v>35</v>
      </c>
      <c r="BG225" s="118" t="s">
        <v>35</v>
      </c>
      <c r="BH225" s="127" t="s">
        <v>35</v>
      </c>
      <c r="BI225" s="123" t="s">
        <v>35</v>
      </c>
      <c r="BJ225" s="123" t="s">
        <v>35</v>
      </c>
      <c r="BK225" s="123" t="s">
        <v>35</v>
      </c>
      <c r="BL225" s="118" t="s">
        <v>35</v>
      </c>
      <c r="BM225" s="127" t="s">
        <v>35</v>
      </c>
      <c r="BN225" s="123" t="s">
        <v>35</v>
      </c>
      <c r="BO225" s="123" t="s">
        <v>35</v>
      </c>
      <c r="BP225" s="123" t="s">
        <v>35</v>
      </c>
      <c r="BQ225" s="118" t="s">
        <v>35</v>
      </c>
      <c r="BR225" s="127" t="s">
        <v>35</v>
      </c>
      <c r="BS225" s="123" t="s">
        <v>35</v>
      </c>
      <c r="BT225" s="123" t="s">
        <v>35</v>
      </c>
      <c r="BU225" s="123" t="s">
        <v>35</v>
      </c>
      <c r="BV225" s="123" t="s">
        <v>35</v>
      </c>
      <c r="BW225" s="123" t="s">
        <v>35</v>
      </c>
      <c r="BX225" s="112" t="s">
        <v>35</v>
      </c>
      <c r="BY225" s="68"/>
      <c r="BZ225" s="68"/>
      <c r="CA225" s="68"/>
      <c r="CB225" s="68"/>
      <c r="CC225" s="68"/>
      <c r="CD225" s="68"/>
      <c r="CE225" s="68"/>
      <c r="CF225" s="68"/>
      <c r="CG225" s="68"/>
      <c r="CH225" s="68"/>
      <c r="CI225" s="68"/>
      <c r="CJ225" s="68"/>
      <c r="CK225" s="68"/>
      <c r="CL225" s="68"/>
      <c r="CM225" s="68"/>
      <c r="CN225" s="68"/>
      <c r="CO225" s="68"/>
      <c r="CP225" s="68"/>
      <c r="CQ225" s="68"/>
      <c r="CR225" s="68"/>
      <c r="CS225" s="68"/>
      <c r="CT225" s="68"/>
      <c r="CU225" s="68"/>
      <c r="CV225" s="68"/>
      <c r="CW225" s="68"/>
      <c r="CX225" s="68"/>
      <c r="CY225" s="68"/>
      <c r="CZ225" s="68"/>
    </row>
    <row r="226" s="387" customFormat="true" ht="15" customHeight="true" x14ac:dyDescent="0.2">
      <c r="A226" s="1145"/>
      <c r="B226" s="453" t="s">
        <v>605</v>
      </c>
      <c r="C226" s="195">
        <v>33.973356516519296</v>
      </c>
      <c r="D226" s="194">
        <v>21.914754337797778</v>
      </c>
      <c r="E226" s="194">
        <v>22.612513553069721</v>
      </c>
      <c r="F226" s="194">
        <v>12.736056552798777</v>
      </c>
      <c r="G226" s="193">
        <v>4.0605879096287998</v>
      </c>
      <c r="H226" s="192">
        <v>28.450366749354284</v>
      </c>
      <c r="I226" s="194">
        <v>21.685541057590584</v>
      </c>
      <c r="J226" s="194">
        <v>15.256528315025042</v>
      </c>
      <c r="K226" s="194">
        <v>6.3648097837431656</v>
      </c>
      <c r="L226" s="191">
        <v>1.7500548714596804</v>
      </c>
      <c r="M226" s="195">
        <v>35.888516806457602</v>
      </c>
      <c r="N226" s="194">
        <v>27.381122222015925</v>
      </c>
      <c r="O226" s="194">
        <v>25.303767595066439</v>
      </c>
      <c r="P226" s="194">
        <v>23.568167701825754</v>
      </c>
      <c r="Q226" s="193">
        <v>15.65558947068719</v>
      </c>
      <c r="R226" s="192">
        <v>16.925160094396414</v>
      </c>
      <c r="S226" s="194">
        <v>31.611477730222116</v>
      </c>
      <c r="T226" s="194">
        <v>12.772312360118656</v>
      </c>
      <c r="U226" s="194">
        <v>7.3859056668661314</v>
      </c>
      <c r="V226" s="194">
        <v>15.850127292582339</v>
      </c>
      <c r="W226" s="194">
        <v>30.440882521388779</v>
      </c>
      <c r="X226" s="191">
        <v>17.355928630542859</v>
      </c>
      <c r="Y226" s="512"/>
      <c r="Z226" s="512"/>
      <c r="AA226" s="512"/>
      <c r="AB226" s="512"/>
      <c r="AC226" s="512"/>
      <c r="AD226" s="512"/>
      <c r="AE226" s="512"/>
      <c r="AF226" s="512"/>
      <c r="AG226" s="512"/>
      <c r="AH226" s="512"/>
      <c r="AI226" s="512"/>
      <c r="AJ226" s="512"/>
      <c r="AK226" s="512"/>
      <c r="AL226" s="512"/>
      <c r="AM226" s="512"/>
      <c r="AN226" s="512"/>
      <c r="AO226" s="512"/>
      <c r="AP226" s="512"/>
      <c r="AQ226" s="512"/>
      <c r="AR226" s="512"/>
      <c r="AS226" s="512"/>
      <c r="AT226" s="512"/>
      <c r="AU226" s="512"/>
      <c r="AV226" s="512"/>
      <c r="AW226" s="512"/>
      <c r="AX226" s="512"/>
      <c r="AY226" s="512"/>
      <c r="AZ226" s="252"/>
      <c r="BA226" s="1136"/>
      <c r="BB226" s="697" t="s">
        <v>72</v>
      </c>
      <c r="BC226" s="127" t="s">
        <v>35</v>
      </c>
      <c r="BD226" s="123" t="s">
        <v>35</v>
      </c>
      <c r="BE226" s="123" t="s">
        <v>35</v>
      </c>
      <c r="BF226" s="123" t="s">
        <v>35</v>
      </c>
      <c r="BG226" s="118" t="s">
        <v>35</v>
      </c>
      <c r="BH226" s="127" t="s">
        <v>35</v>
      </c>
      <c r="BI226" s="123" t="s">
        <v>35</v>
      </c>
      <c r="BJ226" s="123" t="s">
        <v>35</v>
      </c>
      <c r="BK226" s="123" t="s">
        <v>35</v>
      </c>
      <c r="BL226" s="118" t="s">
        <v>35</v>
      </c>
      <c r="BM226" s="127" t="s">
        <v>35</v>
      </c>
      <c r="BN226" s="123" t="s">
        <v>35</v>
      </c>
      <c r="BO226" s="123" t="s">
        <v>35</v>
      </c>
      <c r="BP226" s="123" t="s">
        <v>35</v>
      </c>
      <c r="BQ226" s="118" t="s">
        <v>35</v>
      </c>
      <c r="BR226" s="127" t="s">
        <v>35</v>
      </c>
      <c r="BS226" s="123" t="s">
        <v>35</v>
      </c>
      <c r="BT226" s="123" t="s">
        <v>35</v>
      </c>
      <c r="BU226" s="123" t="s">
        <v>35</v>
      </c>
      <c r="BV226" s="123" t="s">
        <v>35</v>
      </c>
      <c r="BW226" s="123" t="s">
        <v>35</v>
      </c>
      <c r="BX226" s="112" t="s">
        <v>35</v>
      </c>
      <c r="BY226" s="68"/>
      <c r="BZ226" s="68"/>
      <c r="CA226" s="68"/>
      <c r="CB226" s="68"/>
      <c r="CC226" s="68"/>
      <c r="CD226" s="68"/>
      <c r="CE226" s="68"/>
      <c r="CF226" s="68"/>
      <c r="CG226" s="68"/>
      <c r="CH226" s="68"/>
      <c r="CI226" s="68"/>
      <c r="CJ226" s="68"/>
      <c r="CK226" s="68"/>
      <c r="CL226" s="68"/>
      <c r="CM226" s="68"/>
      <c r="CN226" s="68"/>
      <c r="CO226" s="68"/>
      <c r="CP226" s="68"/>
      <c r="CQ226" s="68"/>
      <c r="CR226" s="68"/>
      <c r="CS226" s="68"/>
      <c r="CT226" s="68"/>
      <c r="CU226" s="68"/>
      <c r="CV226" s="68"/>
      <c r="CW226" s="68"/>
      <c r="CX226" s="68"/>
      <c r="CY226" s="68"/>
      <c r="CZ226" s="68"/>
    </row>
    <row r="227" s="387" customFormat="true" ht="15" customHeight="true" x14ac:dyDescent="0.2">
      <c r="A227" s="1145"/>
      <c r="B227" s="453" t="s">
        <v>393</v>
      </c>
      <c r="C227" s="195">
        <v>0.33357991455427666</v>
      </c>
      <c r="D227" s="194">
        <v>0.16587604580611781</v>
      </c>
      <c r="E227" s="194">
        <v>5.0729660765742118E-2</v>
      </c>
      <c r="F227" s="194">
        <v>0.20722975138540364</v>
      </c>
      <c r="G227" s="193">
        <v>8.5123124293226354E-2</v>
      </c>
      <c r="H227" s="192">
        <v>0.28840609596916561</v>
      </c>
      <c r="I227" s="194">
        <v>0.12733035681692034</v>
      </c>
      <c r="J227" s="194">
        <v>0.2255921837233455</v>
      </c>
      <c r="K227" s="194">
        <v>0.12199756360881946</v>
      </c>
      <c r="L227" s="191">
        <v>2.0226441182629812E-2</v>
      </c>
      <c r="M227" s="195">
        <v>0.56978665589926347</v>
      </c>
      <c r="N227" s="194">
        <v>7.5158395047173226E-2</v>
      </c>
      <c r="O227" s="194">
        <v>8.8064191145920928E-2</v>
      </c>
      <c r="P227" s="194">
        <v>0</v>
      </c>
      <c r="Q227" s="193">
        <v>0.19757005080093662</v>
      </c>
      <c r="R227" s="192">
        <v>0.37634684353501169</v>
      </c>
      <c r="S227" s="194">
        <v>0</v>
      </c>
      <c r="T227" s="194">
        <v>3.5468305244241279E-2</v>
      </c>
      <c r="U227" s="194">
        <v>6.5128838938013092E-2</v>
      </c>
      <c r="V227" s="194">
        <v>0.22954403820554764</v>
      </c>
      <c r="W227" s="194">
        <v>0.37703006672682876</v>
      </c>
      <c r="X227" s="191">
        <v>0.3296019299185593</v>
      </c>
      <c r="Y227" s="512"/>
      <c r="Z227" s="512"/>
      <c r="AA227" s="512"/>
      <c r="AB227" s="512"/>
      <c r="AC227" s="512"/>
      <c r="AD227" s="512"/>
      <c r="AE227" s="512"/>
      <c r="AF227" s="512"/>
      <c r="AG227" s="512"/>
      <c r="AH227" s="512"/>
      <c r="AI227" s="512"/>
      <c r="AJ227" s="512"/>
      <c r="AK227" s="512"/>
      <c r="AL227" s="512"/>
      <c r="AM227" s="512"/>
      <c r="AN227" s="512"/>
      <c r="AO227" s="512"/>
      <c r="AP227" s="512"/>
      <c r="AQ227" s="512"/>
      <c r="AR227" s="512"/>
      <c r="AS227" s="512"/>
      <c r="AT227" s="512"/>
      <c r="AU227" s="512"/>
      <c r="AV227" s="512"/>
      <c r="AW227" s="512"/>
      <c r="AX227" s="512"/>
      <c r="AY227" s="512"/>
      <c r="AZ227" s="252"/>
      <c r="BA227" s="1136" t="s">
        <v>95</v>
      </c>
      <c r="BB227" s="697" t="s">
        <v>61</v>
      </c>
      <c r="BC227" s="127" t="s">
        <v>35</v>
      </c>
      <c r="BD227" s="123" t="s">
        <v>35</v>
      </c>
      <c r="BE227" s="123" t="s">
        <v>35</v>
      </c>
      <c r="BF227" s="123" t="s">
        <v>35</v>
      </c>
      <c r="BG227" s="118" t="s">
        <v>35</v>
      </c>
      <c r="BH227" s="127" t="s">
        <v>35</v>
      </c>
      <c r="BI227" s="123" t="s">
        <v>35</v>
      </c>
      <c r="BJ227" s="123" t="s">
        <v>35</v>
      </c>
      <c r="BK227" s="123" t="s">
        <v>35</v>
      </c>
      <c r="BL227" s="118" t="s">
        <v>35</v>
      </c>
      <c r="BM227" s="127" t="s">
        <v>35</v>
      </c>
      <c r="BN227" s="123" t="s">
        <v>35</v>
      </c>
      <c r="BO227" s="123" t="s">
        <v>35</v>
      </c>
      <c r="BP227" s="123" t="s">
        <v>35</v>
      </c>
      <c r="BQ227" s="118" t="s">
        <v>35</v>
      </c>
      <c r="BR227" s="127" t="s">
        <v>35</v>
      </c>
      <c r="BS227" s="123" t="s">
        <v>35</v>
      </c>
      <c r="BT227" s="123" t="s">
        <v>35</v>
      </c>
      <c r="BU227" s="123" t="s">
        <v>35</v>
      </c>
      <c r="BV227" s="123" t="s">
        <v>35</v>
      </c>
      <c r="BW227" s="123" t="s">
        <v>35</v>
      </c>
      <c r="BX227" s="112" t="s">
        <v>35</v>
      </c>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8"/>
      <c r="CX227" s="68"/>
      <c r="CY227" s="68"/>
      <c r="CZ227" s="68"/>
    </row>
    <row r="228" s="387" customFormat="true" ht="15" customHeight="true" x14ac:dyDescent="0.2">
      <c r="A228" s="1145"/>
      <c r="B228" s="453" t="s">
        <v>394</v>
      </c>
      <c r="C228" s="195">
        <v>0</v>
      </c>
      <c r="D228" s="194">
        <v>0</v>
      </c>
      <c r="E228" s="194">
        <v>0</v>
      </c>
      <c r="F228" s="194">
        <v>0</v>
      </c>
      <c r="G228" s="193">
        <v>6.7354894364693552E-2</v>
      </c>
      <c r="H228" s="192">
        <v>0</v>
      </c>
      <c r="I228" s="194">
        <v>0</v>
      </c>
      <c r="J228" s="194">
        <v>0</v>
      </c>
      <c r="K228" s="194">
        <v>0</v>
      </c>
      <c r="L228" s="191">
        <v>0.11252645458824993</v>
      </c>
      <c r="M228" s="195">
        <v>0</v>
      </c>
      <c r="N228" s="194">
        <v>0</v>
      </c>
      <c r="O228" s="194">
        <v>0</v>
      </c>
      <c r="P228" s="194">
        <v>0</v>
      </c>
      <c r="Q228" s="193">
        <v>0</v>
      </c>
      <c r="R228" s="192">
        <v>0</v>
      </c>
      <c r="S228" s="194">
        <v>0</v>
      </c>
      <c r="T228" s="194">
        <v>3.9385943948486074E-2</v>
      </c>
      <c r="U228" s="194">
        <v>0</v>
      </c>
      <c r="V228" s="194">
        <v>3.2891545979347001E-2</v>
      </c>
      <c r="W228" s="194">
        <v>0</v>
      </c>
      <c r="X228" s="191">
        <v>0</v>
      </c>
      <c r="Y228" s="512"/>
      <c r="Z228" s="512"/>
      <c r="AA228" s="512"/>
      <c r="AB228" s="512"/>
      <c r="AC228" s="512"/>
      <c r="AD228" s="512"/>
      <c r="AE228" s="512"/>
      <c r="AF228" s="512"/>
      <c r="AG228" s="512"/>
      <c r="AH228" s="512"/>
      <c r="AI228" s="512"/>
      <c r="AJ228" s="512"/>
      <c r="AK228" s="512"/>
      <c r="AL228" s="512"/>
      <c r="AM228" s="512"/>
      <c r="AN228" s="512"/>
      <c r="AO228" s="512"/>
      <c r="AP228" s="512"/>
      <c r="AQ228" s="512"/>
      <c r="AR228" s="512"/>
      <c r="AS228" s="512"/>
      <c r="AT228" s="512"/>
      <c r="AU228" s="512"/>
      <c r="AV228" s="512"/>
      <c r="AW228" s="512"/>
      <c r="AX228" s="512"/>
      <c r="AY228" s="512"/>
      <c r="AZ228" s="252"/>
      <c r="BA228" s="1136"/>
      <c r="BB228" s="697" t="s">
        <v>92</v>
      </c>
      <c r="BC228" s="127" t="s">
        <v>35</v>
      </c>
      <c r="BD228" s="123" t="s">
        <v>35</v>
      </c>
      <c r="BE228" s="123" t="s">
        <v>35</v>
      </c>
      <c r="BF228" s="123" t="s">
        <v>35</v>
      </c>
      <c r="BG228" s="118" t="s">
        <v>35</v>
      </c>
      <c r="BH228" s="127" t="s">
        <v>35</v>
      </c>
      <c r="BI228" s="123" t="s">
        <v>35</v>
      </c>
      <c r="BJ228" s="123" t="s">
        <v>35</v>
      </c>
      <c r="BK228" s="123" t="s">
        <v>35</v>
      </c>
      <c r="BL228" s="118" t="s">
        <v>35</v>
      </c>
      <c r="BM228" s="127" t="s">
        <v>35</v>
      </c>
      <c r="BN228" s="123" t="s">
        <v>35</v>
      </c>
      <c r="BO228" s="123" t="s">
        <v>35</v>
      </c>
      <c r="BP228" s="123" t="s">
        <v>35</v>
      </c>
      <c r="BQ228" s="118" t="s">
        <v>35</v>
      </c>
      <c r="BR228" s="127" t="s">
        <v>35</v>
      </c>
      <c r="BS228" s="123" t="s">
        <v>35</v>
      </c>
      <c r="BT228" s="123" t="s">
        <v>35</v>
      </c>
      <c r="BU228" s="123" t="s">
        <v>35</v>
      </c>
      <c r="BV228" s="123" t="s">
        <v>35</v>
      </c>
      <c r="BW228" s="123" t="s">
        <v>35</v>
      </c>
      <c r="BX228" s="112" t="s">
        <v>35</v>
      </c>
      <c r="BY228" s="68"/>
      <c r="BZ228" s="68"/>
      <c r="CA228" s="68"/>
      <c r="CB228" s="68"/>
      <c r="CC228" s="68"/>
      <c r="CD228" s="68"/>
      <c r="CE228" s="68"/>
      <c r="CF228" s="68"/>
      <c r="CG228" s="68"/>
      <c r="CH228" s="68"/>
      <c r="CI228" s="68"/>
      <c r="CJ228" s="68"/>
      <c r="CK228" s="68"/>
      <c r="CL228" s="68"/>
      <c r="CM228" s="68"/>
      <c r="CN228" s="68"/>
      <c r="CO228" s="68"/>
      <c r="CP228" s="68"/>
      <c r="CQ228" s="68"/>
      <c r="CR228" s="68"/>
      <c r="CS228" s="68"/>
      <c r="CT228" s="68"/>
      <c r="CU228" s="68"/>
      <c r="CV228" s="68"/>
      <c r="CW228" s="68"/>
      <c r="CX228" s="68"/>
      <c r="CY228" s="68"/>
      <c r="CZ228" s="68"/>
    </row>
    <row r="229" s="387" customFormat="true" ht="15" customHeight="true" x14ac:dyDescent="0.2">
      <c r="A229" s="1145"/>
      <c r="B229" s="453" t="s">
        <v>395</v>
      </c>
      <c r="C229" s="195">
        <v>4.9353677385428243E-2</v>
      </c>
      <c r="D229" s="194">
        <v>3.7080221180201905E-2</v>
      </c>
      <c r="E229" s="194">
        <v>0</v>
      </c>
      <c r="F229" s="194">
        <v>0</v>
      </c>
      <c r="G229" s="193">
        <v>0.19175331668151391</v>
      </c>
      <c r="H229" s="192">
        <v>8.250132590684546E-2</v>
      </c>
      <c r="I229" s="194">
        <v>6.1930408691602615E-2</v>
      </c>
      <c r="J229" s="194">
        <v>0</v>
      </c>
      <c r="K229" s="194">
        <v>0.14202085077303475</v>
      </c>
      <c r="L229" s="191">
        <v>0.1783470284274456</v>
      </c>
      <c r="M229" s="195">
        <v>0</v>
      </c>
      <c r="N229" s="194">
        <v>0</v>
      </c>
      <c r="O229" s="194">
        <v>0</v>
      </c>
      <c r="P229" s="194">
        <v>0</v>
      </c>
      <c r="Q229" s="193">
        <v>0</v>
      </c>
      <c r="R229" s="192">
        <v>0</v>
      </c>
      <c r="S229" s="194">
        <v>0</v>
      </c>
      <c r="T229" s="194">
        <v>0.10701309166252029</v>
      </c>
      <c r="U229" s="194">
        <v>0</v>
      </c>
      <c r="V229" s="194">
        <v>9.9619609151121682E-2</v>
      </c>
      <c r="W229" s="194">
        <v>0</v>
      </c>
      <c r="X229" s="191">
        <v>0.19459366764937952</v>
      </c>
      <c r="Y229" s="512"/>
      <c r="Z229" s="512"/>
      <c r="AA229" s="512"/>
      <c r="AB229" s="512"/>
      <c r="AC229" s="512"/>
      <c r="AD229" s="512"/>
      <c r="AE229" s="512"/>
      <c r="AF229" s="512"/>
      <c r="AG229" s="512"/>
      <c r="AH229" s="512"/>
      <c r="AI229" s="512"/>
      <c r="AJ229" s="512"/>
      <c r="AK229" s="512"/>
      <c r="AL229" s="512"/>
      <c r="AM229" s="512"/>
      <c r="AN229" s="512"/>
      <c r="AO229" s="512"/>
      <c r="AP229" s="512"/>
      <c r="AQ229" s="512"/>
      <c r="AR229" s="512"/>
      <c r="AS229" s="512"/>
      <c r="AT229" s="512"/>
      <c r="AU229" s="512"/>
      <c r="AV229" s="512"/>
      <c r="AW229" s="512"/>
      <c r="AX229" s="512"/>
      <c r="AY229" s="512"/>
      <c r="AZ229" s="252"/>
      <c r="BA229" s="1136"/>
      <c r="BB229" s="697" t="s">
        <v>93</v>
      </c>
      <c r="BC229" s="127" t="s">
        <v>35</v>
      </c>
      <c r="BD229" s="123" t="s">
        <v>35</v>
      </c>
      <c r="BE229" s="123" t="s">
        <v>35</v>
      </c>
      <c r="BF229" s="123" t="s">
        <v>35</v>
      </c>
      <c r="BG229" s="118" t="s">
        <v>35</v>
      </c>
      <c r="BH229" s="127" t="s">
        <v>35</v>
      </c>
      <c r="BI229" s="123" t="s">
        <v>35</v>
      </c>
      <c r="BJ229" s="123" t="s">
        <v>35</v>
      </c>
      <c r="BK229" s="123" t="s">
        <v>35</v>
      </c>
      <c r="BL229" s="118" t="s">
        <v>35</v>
      </c>
      <c r="BM229" s="127" t="s">
        <v>35</v>
      </c>
      <c r="BN229" s="123" t="s">
        <v>35</v>
      </c>
      <c r="BO229" s="123" t="s">
        <v>35</v>
      </c>
      <c r="BP229" s="123" t="s">
        <v>35</v>
      </c>
      <c r="BQ229" s="118" t="s">
        <v>35</v>
      </c>
      <c r="BR229" s="127" t="s">
        <v>35</v>
      </c>
      <c r="BS229" s="123" t="s">
        <v>35</v>
      </c>
      <c r="BT229" s="123" t="s">
        <v>35</v>
      </c>
      <c r="BU229" s="123" t="s">
        <v>35</v>
      </c>
      <c r="BV229" s="123" t="s">
        <v>35</v>
      </c>
      <c r="BW229" s="123" t="s">
        <v>35</v>
      </c>
      <c r="BX229" s="112" t="s">
        <v>35</v>
      </c>
      <c r="BY229" s="68"/>
      <c r="BZ229" s="68"/>
      <c r="CA229" s="68"/>
      <c r="CB229" s="68"/>
      <c r="CC229" s="68"/>
      <c r="CD229" s="68"/>
      <c r="CE229" s="68"/>
      <c r="CF229" s="68"/>
      <c r="CG229" s="68"/>
      <c r="CH229" s="68"/>
      <c r="CI229" s="68"/>
      <c r="CJ229" s="68"/>
      <c r="CK229" s="68"/>
      <c r="CL229" s="68"/>
      <c r="CM229" s="68"/>
      <c r="CN229" s="68"/>
      <c r="CO229" s="68"/>
      <c r="CP229" s="68"/>
      <c r="CQ229" s="68"/>
      <c r="CR229" s="68"/>
      <c r="CS229" s="68"/>
      <c r="CT229" s="68"/>
      <c r="CU229" s="68"/>
      <c r="CV229" s="68"/>
      <c r="CW229" s="68"/>
      <c r="CX229" s="68"/>
      <c r="CY229" s="68"/>
      <c r="CZ229" s="68"/>
    </row>
    <row r="230" s="387" customFormat="true" ht="15" customHeight="true" x14ac:dyDescent="0.2">
      <c r="A230" s="240"/>
      <c r="B230" s="210"/>
      <c r="C230" s="161"/>
      <c r="D230" s="231"/>
      <c r="E230" s="231"/>
      <c r="F230" s="231"/>
      <c r="G230" s="220"/>
      <c r="H230" s="160"/>
      <c r="I230" s="231"/>
      <c r="J230" s="231"/>
      <c r="K230" s="231"/>
      <c r="L230" s="226"/>
      <c r="M230" s="161"/>
      <c r="N230" s="231"/>
      <c r="O230" s="231"/>
      <c r="P230" s="231"/>
      <c r="Q230" s="220"/>
      <c r="R230" s="160"/>
      <c r="S230" s="231"/>
      <c r="T230" s="231"/>
      <c r="U230" s="231"/>
      <c r="V230" s="231"/>
      <c r="W230" s="231"/>
      <c r="X230" s="226"/>
      <c r="Y230" s="512"/>
      <c r="Z230" s="512"/>
      <c r="AA230" s="512"/>
      <c r="AB230" s="512"/>
      <c r="AC230" s="512"/>
      <c r="AD230" s="512"/>
      <c r="AE230" s="512"/>
      <c r="AF230" s="512"/>
      <c r="AG230" s="512"/>
      <c r="AH230" s="512"/>
      <c r="AI230" s="512"/>
      <c r="AJ230" s="512"/>
      <c r="AK230" s="512"/>
      <c r="AL230" s="512"/>
      <c r="AM230" s="512"/>
      <c r="AN230" s="512"/>
      <c r="AO230" s="512"/>
      <c r="AP230" s="512"/>
      <c r="AQ230" s="512"/>
      <c r="AR230" s="512"/>
      <c r="AS230" s="512"/>
      <c r="AT230" s="512"/>
      <c r="AU230" s="512"/>
      <c r="AV230" s="512"/>
      <c r="AW230" s="512"/>
      <c r="AX230" s="512"/>
      <c r="AY230" s="512"/>
      <c r="AZ230" s="252"/>
      <c r="BA230" s="1136"/>
      <c r="BB230" s="697" t="s">
        <v>94</v>
      </c>
      <c r="BC230" s="127" t="s">
        <v>35</v>
      </c>
      <c r="BD230" s="123" t="s">
        <v>35</v>
      </c>
      <c r="BE230" s="123" t="s">
        <v>35</v>
      </c>
      <c r="BF230" s="123" t="s">
        <v>35</v>
      </c>
      <c r="BG230" s="118" t="s">
        <v>35</v>
      </c>
      <c r="BH230" s="127" t="s">
        <v>35</v>
      </c>
      <c r="BI230" s="123" t="s">
        <v>35</v>
      </c>
      <c r="BJ230" s="123" t="s">
        <v>35</v>
      </c>
      <c r="BK230" s="123" t="s">
        <v>35</v>
      </c>
      <c r="BL230" s="118" t="s">
        <v>35</v>
      </c>
      <c r="BM230" s="127" t="s">
        <v>35</v>
      </c>
      <c r="BN230" s="123" t="s">
        <v>35</v>
      </c>
      <c r="BO230" s="123" t="s">
        <v>35</v>
      </c>
      <c r="BP230" s="123" t="s">
        <v>35</v>
      </c>
      <c r="BQ230" s="118" t="s">
        <v>35</v>
      </c>
      <c r="BR230" s="127" t="s">
        <v>35</v>
      </c>
      <c r="BS230" s="123" t="s">
        <v>35</v>
      </c>
      <c r="BT230" s="123" t="s">
        <v>35</v>
      </c>
      <c r="BU230" s="123" t="s">
        <v>35</v>
      </c>
      <c r="BV230" s="123" t="s">
        <v>35</v>
      </c>
      <c r="BW230" s="123" t="s">
        <v>35</v>
      </c>
      <c r="BX230" s="112" t="s">
        <v>35</v>
      </c>
      <c r="BY230" s="68"/>
      <c r="BZ230" s="68"/>
      <c r="CA230" s="68"/>
      <c r="CB230" s="68"/>
      <c r="CC230" s="68"/>
      <c r="CD230" s="68"/>
      <c r="CE230" s="68"/>
      <c r="CF230" s="68"/>
      <c r="CG230" s="68"/>
      <c r="CH230" s="68"/>
      <c r="CI230" s="68"/>
      <c r="CJ230" s="68"/>
      <c r="CK230" s="68"/>
      <c r="CL230" s="68"/>
      <c r="CM230" s="68"/>
      <c r="CN230" s="68"/>
      <c r="CO230" s="68"/>
      <c r="CP230" s="68"/>
      <c r="CQ230" s="68"/>
      <c r="CR230" s="68"/>
      <c r="CS230" s="68"/>
      <c r="CT230" s="68"/>
      <c r="CU230" s="68"/>
      <c r="CV230" s="68"/>
      <c r="CW230" s="68"/>
      <c r="CX230" s="68"/>
      <c r="CY230" s="68"/>
      <c r="CZ230" s="68"/>
    </row>
    <row r="231" s="387" customFormat="true" ht="15" customHeight="true" x14ac:dyDescent="0.2">
      <c r="A231" s="217"/>
      <c r="B231" s="211"/>
      <c r="C231" s="229"/>
      <c r="D231" s="228"/>
      <c r="E231" s="228"/>
      <c r="F231" s="228"/>
      <c r="G231" s="218"/>
      <c r="H231" s="221"/>
      <c r="I231" s="228"/>
      <c r="J231" s="228"/>
      <c r="K231" s="228"/>
      <c r="L231" s="224"/>
      <c r="M231" s="229"/>
      <c r="N231" s="228"/>
      <c r="O231" s="228"/>
      <c r="P231" s="228"/>
      <c r="Q231" s="218"/>
      <c r="R231" s="221"/>
      <c r="S231" s="228"/>
      <c r="T231" s="228"/>
      <c r="U231" s="228"/>
      <c r="V231" s="228"/>
      <c r="W231" s="228"/>
      <c r="X231" s="224"/>
      <c r="Y231" s="512"/>
      <c r="Z231" s="512"/>
      <c r="AA231" s="512"/>
      <c r="AB231" s="512"/>
      <c r="AC231" s="512"/>
      <c r="AD231" s="512"/>
      <c r="AE231" s="512"/>
      <c r="AF231" s="512"/>
      <c r="AG231" s="512"/>
      <c r="AH231" s="512"/>
      <c r="AI231" s="512"/>
      <c r="AJ231" s="512"/>
      <c r="AK231" s="512"/>
      <c r="AL231" s="512"/>
      <c r="AM231" s="512"/>
      <c r="AN231" s="512"/>
      <c r="AO231" s="512"/>
      <c r="AP231" s="512"/>
      <c r="AQ231" s="512"/>
      <c r="AR231" s="512"/>
      <c r="AS231" s="512"/>
      <c r="AT231" s="512"/>
      <c r="AU231" s="512"/>
      <c r="AV231" s="512"/>
      <c r="AW231" s="512"/>
      <c r="AX231" s="512"/>
      <c r="AY231" s="512"/>
      <c r="AZ231" s="252"/>
      <c r="BA231" s="1136" t="s">
        <v>391</v>
      </c>
      <c r="BB231" s="697" t="s">
        <v>604</v>
      </c>
      <c r="BC231" s="523">
        <v>6424.1051049999996</v>
      </c>
      <c r="BD231" s="509">
        <v>7623.4460410000002</v>
      </c>
      <c r="BE231" s="509">
        <v>7571.4060149999896</v>
      </c>
      <c r="BF231" s="509">
        <v>8515.7632669999821</v>
      </c>
      <c r="BG231" s="527">
        <v>9356.1281179999824</v>
      </c>
      <c r="BH231" s="523">
        <v>4167.0462370000032</v>
      </c>
      <c r="BI231" s="509">
        <v>4578.6993059999932</v>
      </c>
      <c r="BJ231" s="509">
        <v>4949.7224610000039</v>
      </c>
      <c r="BK231" s="509">
        <v>5469.4166899999937</v>
      </c>
      <c r="BL231" s="527">
        <v>5737.592023999995</v>
      </c>
      <c r="BM231" s="523">
        <v>2496.0758790000023</v>
      </c>
      <c r="BN231" s="509">
        <v>2851.0377389999985</v>
      </c>
      <c r="BO231" s="509">
        <v>2933.8041309999981</v>
      </c>
      <c r="BP231" s="509">
        <v>3001.7439369999984</v>
      </c>
      <c r="BQ231" s="527">
        <v>3305.7101419999985</v>
      </c>
      <c r="BR231" s="523">
        <v>6948.4968520000066</v>
      </c>
      <c r="BS231" s="509">
        <v>7276.5065250000025</v>
      </c>
      <c r="BT231" s="509">
        <v>8498.6818950000015</v>
      </c>
      <c r="BU231" s="509">
        <v>4197.3856909999931</v>
      </c>
      <c r="BV231" s="509">
        <v>6997.0722280000127</v>
      </c>
      <c r="BW231" s="509">
        <v>2002.7470369999965</v>
      </c>
      <c r="BX231" s="510">
        <v>3569.9583180000041</v>
      </c>
      <c r="BY231" s="67"/>
      <c r="BZ231" s="67"/>
      <c r="CA231" s="67"/>
      <c r="CB231" s="67"/>
      <c r="CC231" s="67"/>
      <c r="CD231" s="67"/>
      <c r="CE231" s="67"/>
      <c r="CF231" s="67"/>
      <c r="CG231" s="67"/>
      <c r="CH231" s="67"/>
      <c r="CI231" s="67"/>
      <c r="CJ231" s="67"/>
      <c r="CK231" s="67"/>
      <c r="CL231" s="67"/>
      <c r="CM231" s="67"/>
      <c r="CN231" s="67"/>
      <c r="CO231" s="67"/>
      <c r="CP231" s="67"/>
      <c r="CQ231" s="67"/>
      <c r="CR231" s="67"/>
      <c r="CS231" s="67"/>
      <c r="CT231" s="67"/>
      <c r="CU231" s="67"/>
      <c r="CV231" s="67"/>
      <c r="CW231" s="67"/>
      <c r="CX231" s="67"/>
      <c r="CY231" s="67"/>
      <c r="CZ231" s="67"/>
    </row>
    <row r="232" s="387" customFormat="true" ht="15" customHeight="true" x14ac:dyDescent="0.2">
      <c r="A232" s="217"/>
      <c r="B232" s="211"/>
      <c r="C232" s="229"/>
      <c r="D232" s="228"/>
      <c r="E232" s="228"/>
      <c r="F232" s="228"/>
      <c r="G232" s="218"/>
      <c r="H232" s="221"/>
      <c r="I232" s="228"/>
      <c r="J232" s="228"/>
      <c r="K232" s="228"/>
      <c r="L232" s="224"/>
      <c r="M232" s="229"/>
      <c r="N232" s="228"/>
      <c r="O232" s="228"/>
      <c r="P232" s="228"/>
      <c r="Q232" s="218"/>
      <c r="R232" s="221"/>
      <c r="S232" s="228"/>
      <c r="T232" s="228"/>
      <c r="U232" s="228"/>
      <c r="V232" s="228"/>
      <c r="W232" s="228"/>
      <c r="X232" s="224"/>
      <c r="Y232" s="512"/>
      <c r="Z232" s="512"/>
      <c r="AA232" s="512"/>
      <c r="AB232" s="512"/>
      <c r="AC232" s="512"/>
      <c r="AD232" s="512"/>
      <c r="AE232" s="512"/>
      <c r="AF232" s="512"/>
      <c r="AG232" s="512"/>
      <c r="AH232" s="512"/>
      <c r="AI232" s="512"/>
      <c r="AJ232" s="512"/>
      <c r="AK232" s="512"/>
      <c r="AL232" s="512"/>
      <c r="AM232" s="512"/>
      <c r="AN232" s="512"/>
      <c r="AO232" s="512"/>
      <c r="AP232" s="512"/>
      <c r="AQ232" s="512"/>
      <c r="AR232" s="512"/>
      <c r="AS232" s="512"/>
      <c r="AT232" s="512"/>
      <c r="AU232" s="512"/>
      <c r="AV232" s="512"/>
      <c r="AW232" s="512"/>
      <c r="AX232" s="512"/>
      <c r="AY232" s="512"/>
      <c r="AZ232" s="252"/>
      <c r="BA232" s="1136"/>
      <c r="BB232" s="697" t="s">
        <v>605</v>
      </c>
      <c r="BC232" s="523">
        <v>3324.7422089999936</v>
      </c>
      <c r="BD232" s="509">
        <v>2145.1083230000004</v>
      </c>
      <c r="BE232" s="509">
        <v>2213.805288</v>
      </c>
      <c r="BF232" s="509">
        <v>1245.8228429999997</v>
      </c>
      <c r="BG232" s="527">
        <v>397.41941400000002</v>
      </c>
      <c r="BH232" s="523">
        <v>1665.5818479999975</v>
      </c>
      <c r="BI232" s="509">
        <v>1270.9288950000005</v>
      </c>
      <c r="BJ232" s="509">
        <v>893.48645899999985</v>
      </c>
      <c r="BK232" s="509">
        <v>372.83238699999998</v>
      </c>
      <c r="BL232" s="527">
        <v>102.52419099999999</v>
      </c>
      <c r="BM232" s="523">
        <v>1409.7902009999987</v>
      </c>
      <c r="BN232" s="509">
        <v>1076.1043610000008</v>
      </c>
      <c r="BO232" s="509">
        <v>995.01568900000007</v>
      </c>
      <c r="BP232" s="509">
        <v>925.60393199999953</v>
      </c>
      <c r="BQ232" s="527">
        <v>615.03011400000003</v>
      </c>
      <c r="BR232" s="523">
        <v>1422.0866340000014</v>
      </c>
      <c r="BS232" s="509">
        <v>3363.4463259999993</v>
      </c>
      <c r="BT232" s="509">
        <v>1247.0193219999994</v>
      </c>
      <c r="BU232" s="509">
        <v>334.97397399999988</v>
      </c>
      <c r="BV232" s="509">
        <v>1323.634972000001</v>
      </c>
      <c r="BW232" s="509">
        <v>881.23081500000023</v>
      </c>
      <c r="BX232" s="510">
        <v>754.506034</v>
      </c>
      <c r="BY232" s="67"/>
      <c r="BZ232" s="67"/>
      <c r="CA232" s="67"/>
      <c r="CB232" s="67"/>
      <c r="CC232" s="67"/>
      <c r="CD232" s="67"/>
      <c r="CE232" s="67"/>
      <c r="CF232" s="67"/>
      <c r="CG232" s="67"/>
      <c r="CH232" s="67"/>
      <c r="CI232" s="67"/>
      <c r="CJ232" s="67"/>
      <c r="CK232" s="67"/>
      <c r="CL232" s="67"/>
      <c r="CM232" s="67"/>
      <c r="CN232" s="67"/>
      <c r="CO232" s="67"/>
      <c r="CP232" s="67"/>
      <c r="CQ232" s="67"/>
      <c r="CR232" s="67"/>
      <c r="CS232" s="67"/>
      <c r="CT232" s="67"/>
      <c r="CU232" s="67"/>
      <c r="CV232" s="67"/>
      <c r="CW232" s="67"/>
      <c r="CX232" s="67"/>
      <c r="CY232" s="67"/>
      <c r="CZ232" s="67"/>
    </row>
    <row r="233" s="387" customFormat="true" ht="15" customHeight="true" x14ac:dyDescent="0.2">
      <c r="A233" s="217"/>
      <c r="B233" s="211"/>
      <c r="C233" s="183"/>
      <c r="D233" s="182"/>
      <c r="E233" s="182"/>
      <c r="F233" s="182"/>
      <c r="G233" s="181"/>
      <c r="H233" s="180"/>
      <c r="I233" s="182"/>
      <c r="J233" s="182"/>
      <c r="K233" s="182"/>
      <c r="L233" s="179"/>
      <c r="M233" s="183"/>
      <c r="N233" s="182"/>
      <c r="O233" s="182"/>
      <c r="P233" s="182"/>
      <c r="Q233" s="181"/>
      <c r="R233" s="180"/>
      <c r="S233" s="182"/>
      <c r="T233" s="182"/>
      <c r="U233" s="182"/>
      <c r="V233" s="182"/>
      <c r="W233" s="182"/>
      <c r="X233" s="179"/>
      <c r="Y233" s="512"/>
      <c r="Z233" s="512"/>
      <c r="AA233" s="512"/>
      <c r="AB233" s="512"/>
      <c r="AC233" s="512"/>
      <c r="AD233" s="512"/>
      <c r="AE233" s="512"/>
      <c r="AF233" s="512"/>
      <c r="AG233" s="512"/>
      <c r="AH233" s="512"/>
      <c r="AI233" s="512"/>
      <c r="AJ233" s="512"/>
      <c r="AK233" s="512"/>
      <c r="AL233" s="512"/>
      <c r="AM233" s="512"/>
      <c r="AN233" s="512"/>
      <c r="AO233" s="512"/>
      <c r="AP233" s="512"/>
      <c r="AQ233" s="512"/>
      <c r="AR233" s="512"/>
      <c r="AS233" s="512"/>
      <c r="AT233" s="512"/>
      <c r="AU233" s="512"/>
      <c r="AV233" s="512"/>
      <c r="AW233" s="512"/>
      <c r="AX233" s="512"/>
      <c r="AY233" s="512"/>
      <c r="AZ233" s="252"/>
      <c r="BA233" s="1136"/>
      <c r="BB233" s="697" t="s">
        <v>393</v>
      </c>
      <c r="BC233" s="523">
        <v>32.645206000000002</v>
      </c>
      <c r="BD233" s="509">
        <v>16.236644999999999</v>
      </c>
      <c r="BE233" s="509">
        <v>4.9665239999999997</v>
      </c>
      <c r="BF233" s="509">
        <v>20.270918000000002</v>
      </c>
      <c r="BG233" s="527">
        <v>8.3312030000000004</v>
      </c>
      <c r="BH233" s="523">
        <v>16.884279999999997</v>
      </c>
      <c r="BI233" s="509">
        <v>7.4624760000000006</v>
      </c>
      <c r="BJ233" s="509">
        <v>13.211627</v>
      </c>
      <c r="BK233" s="509">
        <v>7.1462690000000002</v>
      </c>
      <c r="BL233" s="527">
        <v>1.1849339999999999</v>
      </c>
      <c r="BM233" s="523">
        <v>22.382636999999999</v>
      </c>
      <c r="BN233" s="509">
        <v>2.9537969999999998</v>
      </c>
      <c r="BO233" s="509">
        <v>3.462933</v>
      </c>
      <c r="BP233" s="509">
        <v>0</v>
      </c>
      <c r="BQ233" s="527">
        <v>7.7615429999999996</v>
      </c>
      <c r="BR233" s="523">
        <v>31.621433</v>
      </c>
      <c r="BS233" s="509">
        <v>0</v>
      </c>
      <c r="BT233" s="509">
        <v>3.462933</v>
      </c>
      <c r="BU233" s="509">
        <v>2.9537969999999998</v>
      </c>
      <c r="BV233" s="509">
        <v>19.169090000000001</v>
      </c>
      <c r="BW233" s="509">
        <v>10.914615</v>
      </c>
      <c r="BX233" s="510">
        <v>14.328628000000002</v>
      </c>
      <c r="BY233" s="67"/>
      <c r="BZ233" s="67"/>
      <c r="CA233" s="67"/>
      <c r="CB233" s="67"/>
      <c r="CC233" s="67"/>
      <c r="CD233" s="67"/>
      <c r="CE233" s="67"/>
      <c r="CF233" s="67"/>
      <c r="CG233" s="67"/>
      <c r="CH233" s="67"/>
      <c r="CI233" s="67"/>
      <c r="CJ233" s="67"/>
      <c r="CK233" s="67"/>
      <c r="CL233" s="67"/>
      <c r="CM233" s="67"/>
      <c r="CN233" s="67"/>
      <c r="CO233" s="67"/>
      <c r="CP233" s="67"/>
      <c r="CQ233" s="67"/>
      <c r="CR233" s="67"/>
      <c r="CS233" s="67"/>
      <c r="CT233" s="67"/>
      <c r="CU233" s="67"/>
      <c r="CV233" s="67"/>
      <c r="CW233" s="67"/>
      <c r="CX233" s="67"/>
      <c r="CY233" s="67"/>
      <c r="CZ233" s="67"/>
    </row>
    <row r="234" s="387" customFormat="true" ht="15" customHeight="true" x14ac:dyDescent="0.2">
      <c r="A234" s="217"/>
      <c r="B234" s="211"/>
      <c r="C234" s="183"/>
      <c r="D234" s="182"/>
      <c r="E234" s="182"/>
      <c r="F234" s="182"/>
      <c r="G234" s="181"/>
      <c r="H234" s="180"/>
      <c r="I234" s="182"/>
      <c r="J234" s="182"/>
      <c r="K234" s="182"/>
      <c r="L234" s="179"/>
      <c r="M234" s="183"/>
      <c r="N234" s="182"/>
      <c r="O234" s="182"/>
      <c r="P234" s="182"/>
      <c r="Q234" s="181"/>
      <c r="R234" s="180"/>
      <c r="S234" s="182"/>
      <c r="T234" s="182"/>
      <c r="U234" s="182"/>
      <c r="V234" s="182"/>
      <c r="W234" s="182"/>
      <c r="X234" s="179"/>
      <c r="Y234" s="512"/>
      <c r="Z234" s="512"/>
      <c r="AA234" s="512"/>
      <c r="AB234" s="512"/>
      <c r="AC234" s="512"/>
      <c r="AD234" s="512"/>
      <c r="AE234" s="512"/>
      <c r="AF234" s="512"/>
      <c r="AG234" s="512"/>
      <c r="AH234" s="512"/>
      <c r="AI234" s="512"/>
      <c r="AJ234" s="512"/>
      <c r="AK234" s="512"/>
      <c r="AL234" s="512"/>
      <c r="AM234" s="512"/>
      <c r="AN234" s="512"/>
      <c r="AO234" s="512"/>
      <c r="AP234" s="512"/>
      <c r="AQ234" s="512"/>
      <c r="AR234" s="512"/>
      <c r="AS234" s="512"/>
      <c r="AT234" s="512"/>
      <c r="AU234" s="512"/>
      <c r="AV234" s="512"/>
      <c r="AW234" s="512"/>
      <c r="AX234" s="512"/>
      <c r="AY234" s="512"/>
      <c r="AZ234" s="252"/>
      <c r="BA234" s="1136"/>
      <c r="BB234" s="697" t="s">
        <v>394</v>
      </c>
      <c r="BC234" s="523">
        <v>0</v>
      </c>
      <c r="BD234" s="509">
        <v>0</v>
      </c>
      <c r="BE234" s="509">
        <v>0</v>
      </c>
      <c r="BF234" s="509">
        <v>0</v>
      </c>
      <c r="BG234" s="527">
        <v>6.5921839999999996</v>
      </c>
      <c r="BH234" s="523">
        <v>0</v>
      </c>
      <c r="BI234" s="509">
        <v>0</v>
      </c>
      <c r="BJ234" s="509">
        <v>0</v>
      </c>
      <c r="BK234" s="509">
        <v>0</v>
      </c>
      <c r="BL234" s="527">
        <v>6.5921839999999996</v>
      </c>
      <c r="BM234" s="523">
        <v>0</v>
      </c>
      <c r="BN234" s="509">
        <v>0</v>
      </c>
      <c r="BO234" s="509">
        <v>0</v>
      </c>
      <c r="BP234" s="509">
        <v>0</v>
      </c>
      <c r="BQ234" s="527">
        <v>0</v>
      </c>
      <c r="BR234" s="523">
        <v>0</v>
      </c>
      <c r="BS234" s="509">
        <v>0</v>
      </c>
      <c r="BT234" s="509">
        <v>3.8454299999999999</v>
      </c>
      <c r="BU234" s="509">
        <v>0</v>
      </c>
      <c r="BV234" s="509">
        <v>2.7467540000000001</v>
      </c>
      <c r="BW234" s="509">
        <v>0</v>
      </c>
      <c r="BX234" s="510">
        <v>0</v>
      </c>
      <c r="BY234" s="67"/>
      <c r="BZ234" s="67"/>
      <c r="CA234" s="67"/>
      <c r="CB234" s="67"/>
      <c r="CC234" s="67"/>
      <c r="CD234" s="67"/>
      <c r="CE234" s="67"/>
      <c r="CF234" s="67"/>
      <c r="CG234" s="67"/>
      <c r="CH234" s="67"/>
      <c r="CI234" s="67"/>
      <c r="CJ234" s="67"/>
      <c r="CK234" s="67"/>
      <c r="CL234" s="67"/>
      <c r="CM234" s="67"/>
      <c r="CN234" s="67"/>
      <c r="CO234" s="67"/>
      <c r="CP234" s="67"/>
      <c r="CQ234" s="67"/>
      <c r="CR234" s="67"/>
      <c r="CS234" s="67"/>
      <c r="CT234" s="67"/>
      <c r="CU234" s="67"/>
      <c r="CV234" s="67"/>
      <c r="CW234" s="67"/>
      <c r="CX234" s="67"/>
      <c r="CY234" s="67"/>
      <c r="CZ234" s="67"/>
    </row>
    <row r="235" s="387" customFormat="true" ht="15" customHeight="true" x14ac:dyDescent="0.2">
      <c r="A235" s="217"/>
      <c r="B235" s="211"/>
      <c r="C235" s="183"/>
      <c r="D235" s="182"/>
      <c r="E235" s="182"/>
      <c r="F235" s="182"/>
      <c r="G235" s="181"/>
      <c r="H235" s="180"/>
      <c r="I235" s="182"/>
      <c r="J235" s="182"/>
      <c r="K235" s="182"/>
      <c r="L235" s="179"/>
      <c r="M235" s="183"/>
      <c r="N235" s="182"/>
      <c r="O235" s="182"/>
      <c r="P235" s="182"/>
      <c r="Q235" s="181"/>
      <c r="R235" s="180"/>
      <c r="S235" s="182"/>
      <c r="T235" s="182"/>
      <c r="U235" s="182"/>
      <c r="V235" s="182"/>
      <c r="W235" s="182"/>
      <c r="X235" s="179"/>
      <c r="Y235" s="512"/>
      <c r="Z235" s="512"/>
      <c r="AA235" s="512"/>
      <c r="AB235" s="512"/>
      <c r="AC235" s="512"/>
      <c r="AD235" s="512"/>
      <c r="AE235" s="512"/>
      <c r="AF235" s="512"/>
      <c r="AG235" s="512"/>
      <c r="AH235" s="512"/>
      <c r="AI235" s="512"/>
      <c r="AJ235" s="512"/>
      <c r="AK235" s="512"/>
      <c r="AL235" s="512"/>
      <c r="AM235" s="512"/>
      <c r="AN235" s="512"/>
      <c r="AO235" s="512"/>
      <c r="AP235" s="512"/>
      <c r="AQ235" s="512"/>
      <c r="AR235" s="512"/>
      <c r="AS235" s="512"/>
      <c r="AT235" s="512"/>
      <c r="AU235" s="512"/>
      <c r="AV235" s="512"/>
      <c r="AW235" s="512"/>
      <c r="AX235" s="512"/>
      <c r="AY235" s="512"/>
      <c r="AZ235" s="252"/>
      <c r="BA235" s="1136"/>
      <c r="BB235" s="697" t="s">
        <v>395</v>
      </c>
      <c r="BC235" s="523">
        <v>4.8299099999999999</v>
      </c>
      <c r="BD235" s="509">
        <v>3.6295679999999999</v>
      </c>
      <c r="BE235" s="509">
        <v>0</v>
      </c>
      <c r="BF235" s="509">
        <v>0</v>
      </c>
      <c r="BG235" s="527">
        <v>18.767354000000001</v>
      </c>
      <c r="BH235" s="523">
        <v>4.8299099999999999</v>
      </c>
      <c r="BI235" s="509">
        <v>3.6295679999999999</v>
      </c>
      <c r="BJ235" s="509">
        <v>0</v>
      </c>
      <c r="BK235" s="509">
        <v>8.3191760000000006</v>
      </c>
      <c r="BL235" s="527">
        <v>10.448178</v>
      </c>
      <c r="BM235" s="523">
        <v>0</v>
      </c>
      <c r="BN235" s="509">
        <v>0</v>
      </c>
      <c r="BO235" s="509">
        <v>0</v>
      </c>
      <c r="BP235" s="509">
        <v>0</v>
      </c>
      <c r="BQ235" s="527">
        <v>0</v>
      </c>
      <c r="BR235" s="523">
        <v>0</v>
      </c>
      <c r="BS235" s="509">
        <v>0</v>
      </c>
      <c r="BT235" s="509">
        <v>10.448178</v>
      </c>
      <c r="BU235" s="509">
        <v>0</v>
      </c>
      <c r="BV235" s="509">
        <v>8.3191760000000006</v>
      </c>
      <c r="BW235" s="509">
        <v>0</v>
      </c>
      <c r="BX235" s="510">
        <v>8.4594780000000007</v>
      </c>
      <c r="BY235" s="67"/>
      <c r="BZ235" s="67"/>
      <c r="CA235" s="67"/>
      <c r="CB235" s="67"/>
      <c r="CC235" s="67"/>
      <c r="CD235" s="67"/>
      <c r="CE235" s="67"/>
      <c r="CF235" s="67"/>
      <c r="CG235" s="67"/>
      <c r="CH235" s="67"/>
      <c r="CI235" s="67"/>
      <c r="CJ235" s="67"/>
      <c r="CK235" s="67"/>
      <c r="CL235" s="67"/>
      <c r="CM235" s="67"/>
      <c r="CN235" s="67"/>
      <c r="CO235" s="67"/>
      <c r="CP235" s="67"/>
      <c r="CQ235" s="67"/>
      <c r="CR235" s="67"/>
      <c r="CS235" s="67"/>
      <c r="CT235" s="67"/>
      <c r="CU235" s="67"/>
      <c r="CV235" s="67"/>
      <c r="CW235" s="67"/>
      <c r="CX235" s="67"/>
      <c r="CY235" s="67"/>
      <c r="CZ235" s="67"/>
    </row>
    <row r="236" s="387" customFormat="true" ht="15" customHeight="true" x14ac:dyDescent="0.2">
      <c r="A236" s="217"/>
      <c r="B236" s="211"/>
      <c r="C236" s="183"/>
      <c r="D236" s="182"/>
      <c r="E236" s="182"/>
      <c r="F236" s="182"/>
      <c r="G236" s="181"/>
      <c r="H236" s="180"/>
      <c r="I236" s="182"/>
      <c r="J236" s="182"/>
      <c r="K236" s="182"/>
      <c r="L236" s="179"/>
      <c r="M236" s="183"/>
      <c r="N236" s="182"/>
      <c r="O236" s="182"/>
      <c r="P236" s="182"/>
      <c r="Q236" s="181"/>
      <c r="R236" s="180"/>
      <c r="S236" s="182"/>
      <c r="T236" s="182"/>
      <c r="U236" s="182"/>
      <c r="V236" s="182"/>
      <c r="W236" s="182"/>
      <c r="X236" s="179"/>
      <c r="Y236" s="512"/>
      <c r="Z236" s="512"/>
      <c r="AA236" s="512"/>
      <c r="AB236" s="512"/>
      <c r="AC236" s="512"/>
      <c r="AD236" s="512"/>
      <c r="AE236" s="512"/>
      <c r="AF236" s="512"/>
      <c r="AG236" s="512"/>
      <c r="AH236" s="512"/>
      <c r="AI236" s="512"/>
      <c r="AJ236" s="512"/>
      <c r="AK236" s="512"/>
      <c r="AL236" s="512"/>
      <c r="AM236" s="512"/>
      <c r="AN236" s="512"/>
      <c r="AO236" s="512"/>
      <c r="AP236" s="512"/>
      <c r="AQ236" s="512"/>
      <c r="AR236" s="512"/>
      <c r="AS236" s="512"/>
      <c r="AT236" s="512"/>
      <c r="AU236" s="512"/>
      <c r="AV236" s="512"/>
      <c r="AW236" s="512"/>
      <c r="AX236" s="512"/>
      <c r="AY236" s="512"/>
      <c r="AZ236" s="252"/>
      <c r="BA236" s="1137"/>
      <c r="BB236" s="697" t="s">
        <v>181</v>
      </c>
      <c r="BC236" s="523">
        <v>9786.3224299999965</v>
      </c>
      <c r="BD236" s="509">
        <v>9788.4205770000117</v>
      </c>
      <c r="BE236" s="509">
        <v>9790.1778269999922</v>
      </c>
      <c r="BF236" s="509">
        <v>9781.857027999984</v>
      </c>
      <c r="BG236" s="527">
        <v>9787.2382729999881</v>
      </c>
      <c r="BH236" s="523">
        <v>5854.3422750000227</v>
      </c>
      <c r="BI236" s="509">
        <v>5860.7202450000095</v>
      </c>
      <c r="BJ236" s="509">
        <v>5856.4205470000024</v>
      </c>
      <c r="BK236" s="509">
        <v>5857.7145219999966</v>
      </c>
      <c r="BL236" s="527">
        <v>5858.3415109999914</v>
      </c>
      <c r="BM236" s="523">
        <v>3928.2487169999958</v>
      </c>
      <c r="BN236" s="509">
        <v>3930.0958969999915</v>
      </c>
      <c r="BO236" s="509">
        <v>3932.2827529999981</v>
      </c>
      <c r="BP236" s="509">
        <v>3927.3478689999979</v>
      </c>
      <c r="BQ236" s="527">
        <v>3928.5017989999951</v>
      </c>
      <c r="BR236" s="523">
        <v>8402.2049190000034</v>
      </c>
      <c r="BS236" s="509">
        <v>10639.952851000004</v>
      </c>
      <c r="BT236" s="509">
        <v>9763.4577580000114</v>
      </c>
      <c r="BU236" s="509">
        <v>4535.313461999991</v>
      </c>
      <c r="BV236" s="509">
        <v>8350.9422199999972</v>
      </c>
      <c r="BW236" s="509">
        <v>2894.8924669999897</v>
      </c>
      <c r="BX236" s="510">
        <v>4347.252457999999</v>
      </c>
      <c r="BY236" s="67"/>
      <c r="BZ236" s="67"/>
      <c r="CA236" s="67"/>
      <c r="CB236" s="67"/>
      <c r="CC236" s="67"/>
      <c r="CD236" s="67"/>
      <c r="CE236" s="67"/>
      <c r="CF236" s="67"/>
      <c r="CG236" s="67"/>
      <c r="CH236" s="67"/>
      <c r="CI236" s="67"/>
      <c r="CJ236" s="67"/>
      <c r="CK236" s="67"/>
      <c r="CL236" s="67"/>
      <c r="CM236" s="67"/>
      <c r="CN236" s="67"/>
      <c r="CO236" s="67"/>
      <c r="CP236" s="67"/>
      <c r="CQ236" s="67"/>
      <c r="CR236" s="67"/>
      <c r="CS236" s="67"/>
      <c r="CT236" s="67"/>
      <c r="CU236" s="67"/>
      <c r="CV236" s="67"/>
      <c r="CW236" s="67"/>
      <c r="CX236" s="67"/>
      <c r="CY236" s="67"/>
      <c r="CZ236" s="67"/>
    </row>
    <row r="237" s="387" customFormat="true" ht="15" customHeight="true" x14ac:dyDescent="0.2">
      <c r="A237" s="217"/>
      <c r="B237" s="211"/>
      <c r="C237" s="183"/>
      <c r="D237" s="182"/>
      <c r="E237" s="182"/>
      <c r="F237" s="182"/>
      <c r="G237" s="181"/>
      <c r="H237" s="180"/>
      <c r="I237" s="182"/>
      <c r="J237" s="182"/>
      <c r="K237" s="182"/>
      <c r="L237" s="179"/>
      <c r="M237" s="183"/>
      <c r="N237" s="182"/>
      <c r="O237" s="182"/>
      <c r="P237" s="182"/>
      <c r="Q237" s="181"/>
      <c r="R237" s="180"/>
      <c r="S237" s="182"/>
      <c r="T237" s="182"/>
      <c r="U237" s="182"/>
      <c r="V237" s="182"/>
      <c r="W237" s="182"/>
      <c r="X237" s="179"/>
      <c r="Y237" s="512"/>
      <c r="Z237" s="512"/>
      <c r="AA237" s="512"/>
      <c r="AB237" s="512"/>
      <c r="AC237" s="512"/>
      <c r="AD237" s="512"/>
      <c r="AE237" s="512"/>
      <c r="AF237" s="512"/>
      <c r="AG237" s="512"/>
      <c r="AH237" s="512"/>
      <c r="AI237" s="512"/>
      <c r="AJ237" s="512"/>
      <c r="AK237" s="512"/>
      <c r="AL237" s="512"/>
      <c r="AM237" s="512"/>
      <c r="AN237" s="512"/>
      <c r="AO237" s="512"/>
      <c r="AP237" s="512"/>
      <c r="AQ237" s="512"/>
      <c r="AR237" s="512"/>
      <c r="AS237" s="512"/>
      <c r="AT237" s="512"/>
      <c r="AU237" s="512"/>
      <c r="AV237" s="512"/>
      <c r="AW237" s="512"/>
      <c r="AX237" s="512"/>
      <c r="AY237" s="512"/>
      <c r="AZ237" s="252"/>
      <c r="BA237" s="706"/>
      <c r="BB237" s="697"/>
      <c r="BC237" s="523"/>
      <c r="BD237" s="509"/>
      <c r="BE237" s="509"/>
      <c r="BF237" s="509"/>
      <c r="BG237" s="527"/>
      <c r="BH237" s="523"/>
      <c r="BI237" s="509"/>
      <c r="BJ237" s="509"/>
      <c r="BK237" s="509"/>
      <c r="BL237" s="527"/>
      <c r="BM237" s="523"/>
      <c r="BN237" s="509"/>
      <c r="BO237" s="509"/>
      <c r="BP237" s="509"/>
      <c r="BQ237" s="527"/>
      <c r="BR237" s="523"/>
      <c r="BS237" s="509"/>
      <c r="BT237" s="509"/>
      <c r="BU237" s="509"/>
      <c r="BV237" s="509"/>
      <c r="BW237" s="509"/>
      <c r="BX237" s="510"/>
      <c r="BY237" s="67"/>
      <c r="BZ237" s="67"/>
      <c r="CA237" s="67"/>
      <c r="CB237" s="67"/>
      <c r="CC237" s="67"/>
      <c r="CD237" s="67"/>
      <c r="CE237" s="67"/>
      <c r="CF237" s="67"/>
      <c r="CG237" s="67"/>
      <c r="CH237" s="67"/>
      <c r="CI237" s="67"/>
      <c r="CJ237" s="67"/>
      <c r="CK237" s="67"/>
      <c r="CL237" s="67"/>
      <c r="CM237" s="67"/>
      <c r="CN237" s="67"/>
      <c r="CO237" s="67"/>
      <c r="CP237" s="67"/>
      <c r="CQ237" s="67"/>
      <c r="CR237" s="67"/>
      <c r="CS237" s="67"/>
      <c r="CT237" s="67"/>
      <c r="CU237" s="67"/>
      <c r="CV237" s="67"/>
      <c r="CW237" s="67"/>
      <c r="CX237" s="67"/>
      <c r="CY237" s="67"/>
      <c r="CZ237" s="67"/>
    </row>
    <row r="238" s="387" customFormat="true" ht="15" customHeight="true" x14ac:dyDescent="0.2">
      <c r="A238" s="217"/>
      <c r="B238" s="211"/>
      <c r="C238" s="183"/>
      <c r="D238" s="182"/>
      <c r="E238" s="182"/>
      <c r="F238" s="182"/>
      <c r="G238" s="181"/>
      <c r="H238" s="180"/>
      <c r="I238" s="182"/>
      <c r="J238" s="182"/>
      <c r="K238" s="182"/>
      <c r="L238" s="179"/>
      <c r="M238" s="183"/>
      <c r="N238" s="182"/>
      <c r="O238" s="182"/>
      <c r="P238" s="182"/>
      <c r="Q238" s="181"/>
      <c r="R238" s="180"/>
      <c r="S238" s="182"/>
      <c r="T238" s="182"/>
      <c r="U238" s="182"/>
      <c r="V238" s="182"/>
      <c r="W238" s="182"/>
      <c r="X238" s="179"/>
      <c r="Y238" s="512"/>
      <c r="Z238" s="512"/>
      <c r="AA238" s="512"/>
      <c r="AB238" s="512"/>
      <c r="AC238" s="512"/>
      <c r="AD238" s="512"/>
      <c r="AE238" s="512"/>
      <c r="AF238" s="512"/>
      <c r="AG238" s="512"/>
      <c r="AH238" s="512"/>
      <c r="AI238" s="512"/>
      <c r="AJ238" s="512"/>
      <c r="AK238" s="512"/>
      <c r="AL238" s="512"/>
      <c r="AM238" s="512"/>
      <c r="AN238" s="512"/>
      <c r="AO238" s="512"/>
      <c r="AP238" s="512"/>
      <c r="AQ238" s="512"/>
      <c r="AR238" s="512"/>
      <c r="AS238" s="512"/>
      <c r="AT238" s="512"/>
      <c r="AU238" s="512"/>
      <c r="AV238" s="512"/>
      <c r="AW238" s="512"/>
      <c r="AX238" s="512"/>
      <c r="AY238" s="512"/>
      <c r="AZ238" s="252"/>
      <c r="BA238" s="706"/>
      <c r="BB238" s="697"/>
      <c r="BC238" s="523"/>
      <c r="BD238" s="509"/>
      <c r="BE238" s="509"/>
      <c r="BF238" s="509"/>
      <c r="BG238" s="527"/>
      <c r="BH238" s="523"/>
      <c r="BI238" s="509"/>
      <c r="BJ238" s="509"/>
      <c r="BK238" s="509"/>
      <c r="BL238" s="527"/>
      <c r="BM238" s="523"/>
      <c r="BN238" s="509"/>
      <c r="BO238" s="509"/>
      <c r="BP238" s="509"/>
      <c r="BQ238" s="527"/>
      <c r="BR238" s="523"/>
      <c r="BS238" s="509"/>
      <c r="BT238" s="509"/>
      <c r="BU238" s="509"/>
      <c r="BV238" s="509"/>
      <c r="BW238" s="509"/>
      <c r="BX238" s="510"/>
      <c r="BY238" s="67"/>
      <c r="BZ238" s="67"/>
      <c r="CA238" s="67"/>
      <c r="CB238" s="67"/>
      <c r="CC238" s="67"/>
      <c r="CD238" s="67"/>
      <c r="CE238" s="67"/>
      <c r="CF238" s="67"/>
      <c r="CG238" s="67"/>
      <c r="CH238" s="67"/>
      <c r="CI238" s="67"/>
      <c r="CJ238" s="67"/>
      <c r="CK238" s="67"/>
      <c r="CL238" s="67"/>
      <c r="CM238" s="67"/>
      <c r="CN238" s="67"/>
      <c r="CO238" s="67"/>
      <c r="CP238" s="67"/>
      <c r="CQ238" s="67"/>
      <c r="CR238" s="67"/>
      <c r="CS238" s="67"/>
      <c r="CT238" s="67"/>
      <c r="CU238" s="67"/>
      <c r="CV238" s="67"/>
      <c r="CW238" s="67"/>
      <c r="CX238" s="67"/>
      <c r="CY238" s="67"/>
      <c r="CZ238" s="67"/>
    </row>
    <row r="239" s="387" customFormat="true" ht="15" customHeight="true" x14ac:dyDescent="0.2">
      <c r="A239" s="217"/>
      <c r="B239" s="211"/>
      <c r="C239" s="183"/>
      <c r="D239" s="182"/>
      <c r="E239" s="182"/>
      <c r="F239" s="182"/>
      <c r="G239" s="181"/>
      <c r="H239" s="180"/>
      <c r="I239" s="182"/>
      <c r="J239" s="182"/>
      <c r="K239" s="182"/>
      <c r="L239" s="179"/>
      <c r="M239" s="183"/>
      <c r="N239" s="182"/>
      <c r="O239" s="182"/>
      <c r="P239" s="182"/>
      <c r="Q239" s="181"/>
      <c r="R239" s="180"/>
      <c r="S239" s="182"/>
      <c r="T239" s="182"/>
      <c r="U239" s="182"/>
      <c r="V239" s="182"/>
      <c r="W239" s="182"/>
      <c r="X239" s="179"/>
      <c r="Y239" s="512"/>
      <c r="Z239" s="512"/>
      <c r="AA239" s="512"/>
      <c r="AB239" s="512"/>
      <c r="AC239" s="512"/>
      <c r="AD239" s="512"/>
      <c r="AE239" s="512"/>
      <c r="AF239" s="512"/>
      <c r="AG239" s="512"/>
      <c r="AH239" s="512"/>
      <c r="AI239" s="512"/>
      <c r="AJ239" s="512"/>
      <c r="AK239" s="512"/>
      <c r="AL239" s="512"/>
      <c r="AM239" s="512"/>
      <c r="AN239" s="512"/>
      <c r="AO239" s="512"/>
      <c r="AP239" s="512"/>
      <c r="AQ239" s="512"/>
      <c r="AR239" s="512"/>
      <c r="AS239" s="512"/>
      <c r="AT239" s="512"/>
      <c r="AU239" s="512"/>
      <c r="AV239" s="512"/>
      <c r="AW239" s="512"/>
      <c r="AX239" s="512"/>
      <c r="AY239" s="512"/>
      <c r="AZ239" s="252"/>
      <c r="BA239" s="706"/>
      <c r="BB239" s="697"/>
      <c r="BC239" s="523"/>
      <c r="BD239" s="509"/>
      <c r="BE239" s="509"/>
      <c r="BF239" s="509"/>
      <c r="BG239" s="527"/>
      <c r="BH239" s="523"/>
      <c r="BI239" s="509"/>
      <c r="BJ239" s="509"/>
      <c r="BK239" s="509"/>
      <c r="BL239" s="527"/>
      <c r="BM239" s="523"/>
      <c r="BN239" s="509"/>
      <c r="BO239" s="509"/>
      <c r="BP239" s="509"/>
      <c r="BQ239" s="527"/>
      <c r="BR239" s="523"/>
      <c r="BS239" s="509"/>
      <c r="BT239" s="509"/>
      <c r="BU239" s="509"/>
      <c r="BV239" s="509"/>
      <c r="BW239" s="509"/>
      <c r="BX239" s="510"/>
      <c r="BY239" s="67"/>
      <c r="BZ239" s="67"/>
      <c r="CA239" s="67"/>
      <c r="CB239" s="67"/>
      <c r="CC239" s="67"/>
      <c r="CD239" s="67"/>
      <c r="CE239" s="67"/>
      <c r="CF239" s="67"/>
      <c r="CG239" s="67"/>
      <c r="CH239" s="67"/>
      <c r="CI239" s="67"/>
      <c r="CJ239" s="67"/>
      <c r="CK239" s="67"/>
      <c r="CL239" s="67"/>
      <c r="CM239" s="67"/>
      <c r="CN239" s="67"/>
      <c r="CO239" s="67"/>
      <c r="CP239" s="67"/>
      <c r="CQ239" s="67"/>
      <c r="CR239" s="67"/>
      <c r="CS239" s="67"/>
      <c r="CT239" s="67"/>
      <c r="CU239" s="67"/>
      <c r="CV239" s="67"/>
      <c r="CW239" s="67"/>
      <c r="CX239" s="67"/>
      <c r="CY239" s="67"/>
      <c r="CZ239" s="67"/>
    </row>
    <row r="240" s="387" customFormat="true" ht="15" customHeight="true" x14ac:dyDescent="0.2">
      <c r="A240" s="217"/>
      <c r="B240" s="211"/>
      <c r="C240" s="183"/>
      <c r="D240" s="182"/>
      <c r="E240" s="182"/>
      <c r="F240" s="182"/>
      <c r="G240" s="181"/>
      <c r="H240" s="180"/>
      <c r="I240" s="182"/>
      <c r="J240" s="182"/>
      <c r="K240" s="182"/>
      <c r="L240" s="179"/>
      <c r="M240" s="183"/>
      <c r="N240" s="182"/>
      <c r="O240" s="182"/>
      <c r="P240" s="182"/>
      <c r="Q240" s="181"/>
      <c r="R240" s="180"/>
      <c r="S240" s="182"/>
      <c r="T240" s="182"/>
      <c r="U240" s="182"/>
      <c r="V240" s="182"/>
      <c r="W240" s="182"/>
      <c r="X240" s="179"/>
      <c r="Y240" s="512"/>
      <c r="Z240" s="512"/>
      <c r="AA240" s="512"/>
      <c r="AB240" s="512"/>
      <c r="AC240" s="512"/>
      <c r="AD240" s="512"/>
      <c r="AE240" s="512"/>
      <c r="AF240" s="512"/>
      <c r="AG240" s="512"/>
      <c r="AH240" s="512"/>
      <c r="AI240" s="512"/>
      <c r="AJ240" s="512"/>
      <c r="AK240" s="512"/>
      <c r="AL240" s="512"/>
      <c r="AM240" s="512"/>
      <c r="AN240" s="512"/>
      <c r="AO240" s="512"/>
      <c r="AP240" s="512"/>
      <c r="AQ240" s="512"/>
      <c r="AR240" s="512"/>
      <c r="AS240" s="512"/>
      <c r="AT240" s="512"/>
      <c r="AU240" s="512"/>
      <c r="AV240" s="512"/>
      <c r="AW240" s="512"/>
      <c r="AX240" s="512"/>
      <c r="AY240" s="512"/>
      <c r="AZ240" s="252"/>
      <c r="BA240" s="706"/>
      <c r="BB240" s="697"/>
      <c r="BC240" s="523"/>
      <c r="BD240" s="509"/>
      <c r="BE240" s="509"/>
      <c r="BF240" s="509"/>
      <c r="BG240" s="527"/>
      <c r="BH240" s="523"/>
      <c r="BI240" s="509"/>
      <c r="BJ240" s="509"/>
      <c r="BK240" s="509"/>
      <c r="BL240" s="527"/>
      <c r="BM240" s="523"/>
      <c r="BN240" s="509"/>
      <c r="BO240" s="509"/>
      <c r="BP240" s="509"/>
      <c r="BQ240" s="527"/>
      <c r="BR240" s="523"/>
      <c r="BS240" s="509"/>
      <c r="BT240" s="509"/>
      <c r="BU240" s="509"/>
      <c r="BV240" s="509"/>
      <c r="BW240" s="509"/>
      <c r="BX240" s="510"/>
      <c r="BY240" s="67"/>
      <c r="BZ240" s="67"/>
      <c r="CA240" s="67"/>
      <c r="CB240" s="67"/>
      <c r="CC240" s="67"/>
      <c r="CD240" s="67"/>
      <c r="CE240" s="67"/>
      <c r="CF240" s="67"/>
      <c r="CG240" s="67"/>
      <c r="CH240" s="67"/>
      <c r="CI240" s="67"/>
      <c r="CJ240" s="67"/>
      <c r="CK240" s="67"/>
      <c r="CL240" s="67"/>
      <c r="CM240" s="67"/>
      <c r="CN240" s="67"/>
      <c r="CO240" s="67"/>
      <c r="CP240" s="67"/>
      <c r="CQ240" s="67"/>
      <c r="CR240" s="67"/>
      <c r="CS240" s="67"/>
      <c r="CT240" s="67"/>
      <c r="CU240" s="67"/>
      <c r="CV240" s="67"/>
      <c r="CW240" s="67"/>
      <c r="CX240" s="67"/>
      <c r="CY240" s="67"/>
      <c r="CZ240" s="67"/>
    </row>
    <row r="241" s="387" customFormat="true" ht="15" customHeight="true" x14ac:dyDescent="0.2">
      <c r="A241" s="217"/>
      <c r="B241" s="211"/>
      <c r="C241" s="183"/>
      <c r="D241" s="182"/>
      <c r="E241" s="182"/>
      <c r="F241" s="182"/>
      <c r="G241" s="181"/>
      <c r="H241" s="180"/>
      <c r="I241" s="182"/>
      <c r="J241" s="182"/>
      <c r="K241" s="182"/>
      <c r="L241" s="179"/>
      <c r="M241" s="183"/>
      <c r="N241" s="182"/>
      <c r="O241" s="182"/>
      <c r="P241" s="182"/>
      <c r="Q241" s="181"/>
      <c r="R241" s="180"/>
      <c r="S241" s="182"/>
      <c r="T241" s="182"/>
      <c r="U241" s="182"/>
      <c r="V241" s="182"/>
      <c r="W241" s="182"/>
      <c r="X241" s="179"/>
      <c r="Y241" s="512"/>
      <c r="Z241" s="512"/>
      <c r="AA241" s="512"/>
      <c r="AB241" s="512"/>
      <c r="AC241" s="512"/>
      <c r="AD241" s="512"/>
      <c r="AE241" s="512"/>
      <c r="AF241" s="512"/>
      <c r="AG241" s="512"/>
      <c r="AH241" s="512"/>
      <c r="AI241" s="512"/>
      <c r="AJ241" s="512"/>
      <c r="AK241" s="512"/>
      <c r="AL241" s="512"/>
      <c r="AM241" s="512"/>
      <c r="AN241" s="512"/>
      <c r="AO241" s="512"/>
      <c r="AP241" s="512"/>
      <c r="AQ241" s="512"/>
      <c r="AR241" s="512"/>
      <c r="AS241" s="512"/>
      <c r="AT241" s="512"/>
      <c r="AU241" s="512"/>
      <c r="AV241" s="512"/>
      <c r="AW241" s="512"/>
      <c r="AX241" s="512"/>
      <c r="AY241" s="512"/>
      <c r="AZ241" s="252"/>
      <c r="BA241" s="706"/>
      <c r="BB241" s="697"/>
      <c r="BC241" s="523"/>
      <c r="BD241" s="509"/>
      <c r="BE241" s="509"/>
      <c r="BF241" s="509"/>
      <c r="BG241" s="527"/>
      <c r="BH241" s="523"/>
      <c r="BI241" s="509"/>
      <c r="BJ241" s="509"/>
      <c r="BK241" s="509"/>
      <c r="BL241" s="527"/>
      <c r="BM241" s="523"/>
      <c r="BN241" s="509"/>
      <c r="BO241" s="509"/>
      <c r="BP241" s="509"/>
      <c r="BQ241" s="527"/>
      <c r="BR241" s="523"/>
      <c r="BS241" s="509"/>
      <c r="BT241" s="509"/>
      <c r="BU241" s="509"/>
      <c r="BV241" s="509"/>
      <c r="BW241" s="509"/>
      <c r="BX241" s="510"/>
      <c r="BY241" s="67"/>
      <c r="BZ241" s="67"/>
      <c r="CA241" s="67"/>
      <c r="CB241" s="67"/>
      <c r="CC241" s="67"/>
      <c r="CD241" s="67"/>
      <c r="CE241" s="67"/>
      <c r="CF241" s="67"/>
      <c r="CG241" s="67"/>
      <c r="CH241" s="67"/>
      <c r="CI241" s="67"/>
      <c r="CJ241" s="67"/>
      <c r="CK241" s="67"/>
      <c r="CL241" s="67"/>
      <c r="CM241" s="67"/>
      <c r="CN241" s="67"/>
      <c r="CO241" s="67"/>
      <c r="CP241" s="67"/>
      <c r="CQ241" s="67"/>
      <c r="CR241" s="67"/>
      <c r="CS241" s="67"/>
      <c r="CT241" s="67"/>
      <c r="CU241" s="67"/>
      <c r="CV241" s="67"/>
      <c r="CW241" s="67"/>
      <c r="CX241" s="67"/>
      <c r="CY241" s="67"/>
      <c r="CZ241" s="67"/>
    </row>
    <row r="242" s="387" customFormat="true" ht="15" customHeight="true" x14ac:dyDescent="0.2">
      <c r="A242" s="240"/>
      <c r="B242" s="210"/>
      <c r="C242" s="161"/>
      <c r="D242" s="231"/>
      <c r="E242" s="231"/>
      <c r="F242" s="231"/>
      <c r="G242" s="220"/>
      <c r="H242" s="160"/>
      <c r="I242" s="231"/>
      <c r="J242" s="231"/>
      <c r="K242" s="231"/>
      <c r="L242" s="226"/>
      <c r="M242" s="161"/>
      <c r="N242" s="231"/>
      <c r="O242" s="231"/>
      <c r="P242" s="231"/>
      <c r="Q242" s="220"/>
      <c r="R242" s="160"/>
      <c r="S242" s="231"/>
      <c r="T242" s="231"/>
      <c r="U242" s="231"/>
      <c r="V242" s="231"/>
      <c r="W242" s="231"/>
      <c r="X242" s="226"/>
      <c r="Y242" s="512"/>
      <c r="Z242" s="512"/>
      <c r="AA242" s="512"/>
      <c r="AB242" s="512"/>
      <c r="AC242" s="512"/>
      <c r="AD242" s="512"/>
      <c r="AE242" s="512"/>
      <c r="AF242" s="512"/>
      <c r="AG242" s="512"/>
      <c r="AH242" s="512"/>
      <c r="AI242" s="512"/>
      <c r="AJ242" s="512"/>
      <c r="AK242" s="512"/>
      <c r="AL242" s="512"/>
      <c r="AM242" s="512"/>
      <c r="AN242" s="512"/>
      <c r="AO242" s="512"/>
      <c r="AP242" s="512"/>
      <c r="AQ242" s="512"/>
      <c r="AR242" s="512"/>
      <c r="AS242" s="512"/>
      <c r="AT242" s="512"/>
      <c r="AU242" s="512"/>
      <c r="AV242" s="512"/>
      <c r="AW242" s="512"/>
      <c r="AX242" s="512"/>
      <c r="AY242" s="512"/>
      <c r="AZ242" s="252"/>
      <c r="BA242" s="706"/>
      <c r="BB242" s="697"/>
      <c r="BC242" s="523"/>
      <c r="BD242" s="509"/>
      <c r="BE242" s="509"/>
      <c r="BF242" s="509"/>
      <c r="BG242" s="527"/>
      <c r="BH242" s="523"/>
      <c r="BI242" s="509"/>
      <c r="BJ242" s="509"/>
      <c r="BK242" s="509"/>
      <c r="BL242" s="527"/>
      <c r="BM242" s="523"/>
      <c r="BN242" s="509"/>
      <c r="BO242" s="509"/>
      <c r="BP242" s="509"/>
      <c r="BQ242" s="527"/>
      <c r="BR242" s="523"/>
      <c r="BS242" s="509"/>
      <c r="BT242" s="509"/>
      <c r="BU242" s="509"/>
      <c r="BV242" s="509"/>
      <c r="BW242" s="509"/>
      <c r="BX242" s="510"/>
      <c r="BY242" s="67"/>
      <c r="BZ242" s="67"/>
      <c r="CA242" s="67"/>
      <c r="CB242" s="67"/>
      <c r="CC242" s="67"/>
      <c r="CD242" s="67"/>
      <c r="CE242" s="67"/>
      <c r="CF242" s="67"/>
      <c r="CG242" s="67"/>
      <c r="CH242" s="67"/>
      <c r="CI242" s="67"/>
      <c r="CJ242" s="67"/>
      <c r="CK242" s="67"/>
      <c r="CL242" s="67"/>
      <c r="CM242" s="67"/>
      <c r="CN242" s="67"/>
      <c r="CO242" s="67"/>
      <c r="CP242" s="67"/>
      <c r="CQ242" s="67"/>
      <c r="CR242" s="67"/>
      <c r="CS242" s="67"/>
      <c r="CT242" s="67"/>
      <c r="CU242" s="67"/>
      <c r="CV242" s="67"/>
      <c r="CW242" s="67"/>
      <c r="CX242" s="67"/>
      <c r="CY242" s="67"/>
      <c r="CZ242" s="67"/>
    </row>
    <row r="243" s="387" customFormat="true" ht="15" customHeight="true" x14ac:dyDescent="0.2">
      <c r="A243" s="240"/>
      <c r="B243" s="210"/>
      <c r="C243" s="161"/>
      <c r="D243" s="231"/>
      <c r="E243" s="231"/>
      <c r="F243" s="231"/>
      <c r="G243" s="220"/>
      <c r="H243" s="160"/>
      <c r="I243" s="231"/>
      <c r="J243" s="231"/>
      <c r="K243" s="231"/>
      <c r="L243" s="226"/>
      <c r="M243" s="161"/>
      <c r="N243" s="231"/>
      <c r="O243" s="231"/>
      <c r="P243" s="231"/>
      <c r="Q243" s="220"/>
      <c r="R243" s="160"/>
      <c r="S243" s="231"/>
      <c r="T243" s="231"/>
      <c r="U243" s="231"/>
      <c r="V243" s="231"/>
      <c r="W243" s="231"/>
      <c r="X243" s="226"/>
      <c r="Y243" s="512"/>
      <c r="Z243" s="512"/>
      <c r="AA243" s="512"/>
      <c r="AB243" s="512"/>
      <c r="AC243" s="512"/>
      <c r="AD243" s="512"/>
      <c r="AE243" s="512"/>
      <c r="AF243" s="512"/>
      <c r="AG243" s="512"/>
      <c r="AH243" s="512"/>
      <c r="AI243" s="512"/>
      <c r="AJ243" s="512"/>
      <c r="AK243" s="512"/>
      <c r="AL243" s="512"/>
      <c r="AM243" s="512"/>
      <c r="AN243" s="512"/>
      <c r="AO243" s="512"/>
      <c r="AP243" s="512"/>
      <c r="AQ243" s="512"/>
      <c r="AR243" s="512"/>
      <c r="AS243" s="512"/>
      <c r="AT243" s="512"/>
      <c r="AU243" s="512"/>
      <c r="AV243" s="512"/>
      <c r="AW243" s="512"/>
      <c r="AX243" s="512"/>
      <c r="AY243" s="512"/>
      <c r="AZ243" s="252"/>
      <c r="BA243" s="706"/>
      <c r="BB243" s="697"/>
      <c r="BC243" s="523"/>
      <c r="BD243" s="509"/>
      <c r="BE243" s="509"/>
      <c r="BF243" s="509"/>
      <c r="BG243" s="527"/>
      <c r="BH243" s="523"/>
      <c r="BI243" s="509"/>
      <c r="BJ243" s="509"/>
      <c r="BK243" s="509"/>
      <c r="BL243" s="527"/>
      <c r="BM243" s="523"/>
      <c r="BN243" s="509"/>
      <c r="BO243" s="509"/>
      <c r="BP243" s="509"/>
      <c r="BQ243" s="527"/>
      <c r="BR243" s="523"/>
      <c r="BS243" s="509"/>
      <c r="BT243" s="509"/>
      <c r="BU243" s="509"/>
      <c r="BV243" s="509"/>
      <c r="BW243" s="509"/>
      <c r="BX243" s="510"/>
      <c r="BY243" s="67"/>
      <c r="BZ243" s="67"/>
      <c r="CA243" s="67"/>
      <c r="CB243" s="67"/>
      <c r="CC243" s="67"/>
      <c r="CD243" s="67"/>
      <c r="CE243" s="67"/>
      <c r="CF243" s="67"/>
      <c r="CG243" s="67"/>
      <c r="CH243" s="67"/>
      <c r="CI243" s="67"/>
      <c r="CJ243" s="67"/>
      <c r="CK243" s="67"/>
      <c r="CL243" s="67"/>
      <c r="CM243" s="67"/>
      <c r="CN243" s="67"/>
      <c r="CO243" s="67"/>
      <c r="CP243" s="67"/>
      <c r="CQ243" s="67"/>
      <c r="CR243" s="67"/>
      <c r="CS243" s="67"/>
      <c r="CT243" s="67"/>
      <c r="CU243" s="67"/>
      <c r="CV243" s="67"/>
      <c r="CW243" s="67"/>
      <c r="CX243" s="67"/>
      <c r="CY243" s="67"/>
      <c r="CZ243" s="67"/>
    </row>
    <row r="244" s="387" customFormat="true" ht="15" customHeight="true" x14ac:dyDescent="0.2">
      <c r="A244" s="240"/>
      <c r="B244" s="210"/>
      <c r="C244" s="161"/>
      <c r="D244" s="231"/>
      <c r="E244" s="231"/>
      <c r="F244" s="231"/>
      <c r="G244" s="220"/>
      <c r="H244" s="160"/>
      <c r="I244" s="231"/>
      <c r="J244" s="231"/>
      <c r="K244" s="231"/>
      <c r="L244" s="226"/>
      <c r="M244" s="161"/>
      <c r="N244" s="231"/>
      <c r="O244" s="231"/>
      <c r="P244" s="231"/>
      <c r="Q244" s="220"/>
      <c r="R244" s="160"/>
      <c r="S244" s="231"/>
      <c r="T244" s="231"/>
      <c r="U244" s="231"/>
      <c r="V244" s="231"/>
      <c r="W244" s="231"/>
      <c r="X244" s="226"/>
      <c r="Y244" s="512"/>
      <c r="Z244" s="512"/>
      <c r="AA244" s="512"/>
      <c r="AB244" s="512"/>
      <c r="AC244" s="512"/>
      <c r="AD244" s="512"/>
      <c r="AE244" s="512"/>
      <c r="AF244" s="512"/>
      <c r="AG244" s="512"/>
      <c r="AH244" s="512"/>
      <c r="AI244" s="512"/>
      <c r="AJ244" s="512"/>
      <c r="AK244" s="512"/>
      <c r="AL244" s="512"/>
      <c r="AM244" s="512"/>
      <c r="AN244" s="512"/>
      <c r="AO244" s="512"/>
      <c r="AP244" s="512"/>
      <c r="AQ244" s="512"/>
      <c r="AR244" s="512"/>
      <c r="AS244" s="512"/>
      <c r="AT244" s="512"/>
      <c r="AU244" s="512"/>
      <c r="AV244" s="512"/>
      <c r="AW244" s="512"/>
      <c r="AX244" s="512"/>
      <c r="AY244" s="512"/>
      <c r="AZ244" s="252"/>
      <c r="BA244" s="706"/>
      <c r="BB244" s="697"/>
      <c r="BC244" s="523"/>
      <c r="BD244" s="509"/>
      <c r="BE244" s="509"/>
      <c r="BF244" s="509"/>
      <c r="BG244" s="527"/>
      <c r="BH244" s="523"/>
      <c r="BI244" s="509"/>
      <c r="BJ244" s="509"/>
      <c r="BK244" s="509"/>
      <c r="BL244" s="527"/>
      <c r="BM244" s="523"/>
      <c r="BN244" s="509"/>
      <c r="BO244" s="509"/>
      <c r="BP244" s="509"/>
      <c r="BQ244" s="527"/>
      <c r="BR244" s="523"/>
      <c r="BS244" s="509"/>
      <c r="BT244" s="509"/>
      <c r="BU244" s="509"/>
      <c r="BV244" s="509"/>
      <c r="BW244" s="509"/>
      <c r="BX244" s="510"/>
      <c r="BY244" s="67"/>
      <c r="BZ244" s="67"/>
      <c r="CA244" s="67"/>
      <c r="CB244" s="67"/>
      <c r="CC244" s="67"/>
      <c r="CD244" s="67"/>
      <c r="CE244" s="67"/>
      <c r="CF244" s="67"/>
      <c r="CG244" s="67"/>
      <c r="CH244" s="67"/>
      <c r="CI244" s="67"/>
      <c r="CJ244" s="67"/>
      <c r="CK244" s="67"/>
      <c r="CL244" s="67"/>
      <c r="CM244" s="67"/>
      <c r="CN244" s="67"/>
      <c r="CO244" s="67"/>
      <c r="CP244" s="67"/>
      <c r="CQ244" s="67"/>
      <c r="CR244" s="67"/>
      <c r="CS244" s="67"/>
      <c r="CT244" s="67"/>
      <c r="CU244" s="67"/>
      <c r="CV244" s="67"/>
      <c r="CW244" s="67"/>
      <c r="CX244" s="67"/>
      <c r="CY244" s="67"/>
      <c r="CZ244" s="67"/>
    </row>
    <row r="245" s="387" customFormat="true" ht="15" customHeight="true" x14ac:dyDescent="0.2">
      <c r="A245" s="240"/>
      <c r="B245" s="210"/>
      <c r="C245" s="161"/>
      <c r="D245" s="231"/>
      <c r="E245" s="231"/>
      <c r="F245" s="231"/>
      <c r="G245" s="220"/>
      <c r="H245" s="160"/>
      <c r="I245" s="231"/>
      <c r="J245" s="231"/>
      <c r="K245" s="231"/>
      <c r="L245" s="226"/>
      <c r="M245" s="161"/>
      <c r="N245" s="231"/>
      <c r="O245" s="231"/>
      <c r="P245" s="231"/>
      <c r="Q245" s="220"/>
      <c r="R245" s="160"/>
      <c r="S245" s="231"/>
      <c r="T245" s="231"/>
      <c r="U245" s="231"/>
      <c r="V245" s="231"/>
      <c r="W245" s="231"/>
      <c r="X245" s="226"/>
      <c r="Y245" s="512"/>
      <c r="Z245" s="512"/>
      <c r="AA245" s="512"/>
      <c r="AB245" s="512"/>
      <c r="AC245" s="512"/>
      <c r="AD245" s="512"/>
      <c r="AE245" s="512"/>
      <c r="AF245" s="512"/>
      <c r="AG245" s="512"/>
      <c r="AH245" s="512"/>
      <c r="AI245" s="512"/>
      <c r="AJ245" s="512"/>
      <c r="AK245" s="512"/>
      <c r="AL245" s="512"/>
      <c r="AM245" s="512"/>
      <c r="AN245" s="512"/>
      <c r="AO245" s="512"/>
      <c r="AP245" s="512"/>
      <c r="AQ245" s="512"/>
      <c r="AR245" s="512"/>
      <c r="AS245" s="512"/>
      <c r="AT245" s="512"/>
      <c r="AU245" s="512"/>
      <c r="AV245" s="512"/>
      <c r="AW245" s="512"/>
      <c r="AX245" s="512"/>
      <c r="AY245" s="512"/>
      <c r="AZ245" s="252"/>
      <c r="BA245" s="706"/>
      <c r="BB245" s="697"/>
      <c r="BC245" s="523"/>
      <c r="BD245" s="509"/>
      <c r="BE245" s="509"/>
      <c r="BF245" s="509"/>
      <c r="BG245" s="527"/>
      <c r="BH245" s="523"/>
      <c r="BI245" s="509"/>
      <c r="BJ245" s="509"/>
      <c r="BK245" s="509"/>
      <c r="BL245" s="527"/>
      <c r="BM245" s="523"/>
      <c r="BN245" s="509"/>
      <c r="BO245" s="509"/>
      <c r="BP245" s="509"/>
      <c r="BQ245" s="527"/>
      <c r="BR245" s="523"/>
      <c r="BS245" s="509"/>
      <c r="BT245" s="509"/>
      <c r="BU245" s="509"/>
      <c r="BV245" s="509"/>
      <c r="BW245" s="509"/>
      <c r="BX245" s="510"/>
      <c r="BY245" s="67"/>
      <c r="BZ245" s="67"/>
      <c r="CA245" s="67"/>
      <c r="CB245" s="67"/>
      <c r="CC245" s="67"/>
      <c r="CD245" s="67"/>
      <c r="CE245" s="67"/>
      <c r="CF245" s="67"/>
      <c r="CG245" s="67"/>
      <c r="CH245" s="67"/>
      <c r="CI245" s="67"/>
      <c r="CJ245" s="67"/>
      <c r="CK245" s="67"/>
      <c r="CL245" s="67"/>
      <c r="CM245" s="67"/>
      <c r="CN245" s="67"/>
      <c r="CO245" s="67"/>
      <c r="CP245" s="67"/>
      <c r="CQ245" s="67"/>
      <c r="CR245" s="67"/>
      <c r="CS245" s="67"/>
      <c r="CT245" s="67"/>
      <c r="CU245" s="67"/>
      <c r="CV245" s="67"/>
      <c r="CW245" s="67"/>
      <c r="CX245" s="67"/>
      <c r="CY245" s="67"/>
      <c r="CZ245" s="67"/>
    </row>
    <row r="246" s="387" customFormat="true" ht="15" customHeight="true" x14ac:dyDescent="0.2">
      <c r="A246" s="240"/>
      <c r="B246" s="210"/>
      <c r="C246" s="161"/>
      <c r="D246" s="231"/>
      <c r="E246" s="231"/>
      <c r="F246" s="231"/>
      <c r="G246" s="220"/>
      <c r="H246" s="160"/>
      <c r="I246" s="231"/>
      <c r="J246" s="231"/>
      <c r="K246" s="231"/>
      <c r="L246" s="226"/>
      <c r="M246" s="161"/>
      <c r="N246" s="231"/>
      <c r="O246" s="231"/>
      <c r="P246" s="231"/>
      <c r="Q246" s="220"/>
      <c r="R246" s="160"/>
      <c r="S246" s="231"/>
      <c r="T246" s="231"/>
      <c r="U246" s="231"/>
      <c r="V246" s="231"/>
      <c r="W246" s="231"/>
      <c r="X246" s="226"/>
      <c r="Y246" s="512"/>
      <c r="Z246" s="512"/>
      <c r="AA246" s="512"/>
      <c r="AB246" s="512"/>
      <c r="AC246" s="512"/>
      <c r="AD246" s="512"/>
      <c r="AE246" s="512"/>
      <c r="AF246" s="512"/>
      <c r="AG246" s="512"/>
      <c r="AH246" s="512"/>
      <c r="AI246" s="512"/>
      <c r="AJ246" s="512"/>
      <c r="AK246" s="512"/>
      <c r="AL246" s="512"/>
      <c r="AM246" s="512"/>
      <c r="AN246" s="512"/>
      <c r="AO246" s="512"/>
      <c r="AP246" s="512"/>
      <c r="AQ246" s="512"/>
      <c r="AR246" s="512"/>
      <c r="AS246" s="512"/>
      <c r="AT246" s="512"/>
      <c r="AU246" s="512"/>
      <c r="AV246" s="512"/>
      <c r="AW246" s="512"/>
      <c r="AX246" s="512"/>
      <c r="AY246" s="512"/>
      <c r="AZ246" s="252"/>
      <c r="BA246" s="706"/>
      <c r="BB246" s="697"/>
      <c r="BC246" s="523"/>
      <c r="BD246" s="509"/>
      <c r="BE246" s="509"/>
      <c r="BF246" s="509"/>
      <c r="BG246" s="527"/>
      <c r="BH246" s="523"/>
      <c r="BI246" s="509"/>
      <c r="BJ246" s="509"/>
      <c r="BK246" s="509"/>
      <c r="BL246" s="527"/>
      <c r="BM246" s="523"/>
      <c r="BN246" s="509"/>
      <c r="BO246" s="509"/>
      <c r="BP246" s="509"/>
      <c r="BQ246" s="527"/>
      <c r="BR246" s="523"/>
      <c r="BS246" s="509"/>
      <c r="BT246" s="509"/>
      <c r="BU246" s="509"/>
      <c r="BV246" s="509"/>
      <c r="BW246" s="509"/>
      <c r="BX246" s="510"/>
      <c r="BY246" s="67"/>
      <c r="BZ246" s="67"/>
      <c r="CA246" s="67"/>
      <c r="CB246" s="67"/>
      <c r="CC246" s="67"/>
      <c r="CD246" s="67"/>
      <c r="CE246" s="67"/>
      <c r="CF246" s="67"/>
      <c r="CG246" s="67"/>
      <c r="CH246" s="67"/>
      <c r="CI246" s="67"/>
      <c r="CJ246" s="67"/>
      <c r="CK246" s="67"/>
      <c r="CL246" s="67"/>
      <c r="CM246" s="67"/>
      <c r="CN246" s="67"/>
      <c r="CO246" s="67"/>
      <c r="CP246" s="67"/>
      <c r="CQ246" s="67"/>
      <c r="CR246" s="67"/>
      <c r="CS246" s="67"/>
      <c r="CT246" s="67"/>
      <c r="CU246" s="67"/>
      <c r="CV246" s="67"/>
      <c r="CW246" s="67"/>
      <c r="CX246" s="67"/>
      <c r="CY246" s="67"/>
      <c r="CZ246" s="67"/>
    </row>
    <row r="247" s="387" customFormat="true" ht="15" customHeight="true" x14ac:dyDescent="0.2">
      <c r="A247" s="240"/>
      <c r="B247" s="210"/>
      <c r="C247" s="161"/>
      <c r="D247" s="231"/>
      <c r="E247" s="231"/>
      <c r="F247" s="231"/>
      <c r="G247" s="220"/>
      <c r="H247" s="160"/>
      <c r="I247" s="231"/>
      <c r="J247" s="231"/>
      <c r="K247" s="231"/>
      <c r="L247" s="226"/>
      <c r="M247" s="161"/>
      <c r="N247" s="231"/>
      <c r="O247" s="231"/>
      <c r="P247" s="231"/>
      <c r="Q247" s="220"/>
      <c r="R247" s="160"/>
      <c r="S247" s="231"/>
      <c r="T247" s="231"/>
      <c r="U247" s="231"/>
      <c r="V247" s="231"/>
      <c r="W247" s="231"/>
      <c r="X247" s="226"/>
      <c r="Y247" s="512"/>
      <c r="Z247" s="512"/>
      <c r="AA247" s="512"/>
      <c r="AB247" s="512"/>
      <c r="AC247" s="512"/>
      <c r="AD247" s="512"/>
      <c r="AE247" s="512"/>
      <c r="AF247" s="512"/>
      <c r="AG247" s="512"/>
      <c r="AH247" s="512"/>
      <c r="AI247" s="512"/>
      <c r="AJ247" s="512"/>
      <c r="AK247" s="512"/>
      <c r="AL247" s="512"/>
      <c r="AM247" s="512"/>
      <c r="AN247" s="512"/>
      <c r="AO247" s="512"/>
      <c r="AP247" s="512"/>
      <c r="AQ247" s="512"/>
      <c r="AR247" s="512"/>
      <c r="AS247" s="512"/>
      <c r="AT247" s="512"/>
      <c r="AU247" s="512"/>
      <c r="AV247" s="512"/>
      <c r="AW247" s="512"/>
      <c r="AX247" s="512"/>
      <c r="AY247" s="512"/>
      <c r="AZ247" s="252"/>
      <c r="BA247" s="706"/>
      <c r="BB247" s="697"/>
      <c r="BC247" s="523"/>
      <c r="BD247" s="509"/>
      <c r="BE247" s="509"/>
      <c r="BF247" s="509"/>
      <c r="BG247" s="527"/>
      <c r="BH247" s="523"/>
      <c r="BI247" s="509"/>
      <c r="BJ247" s="509"/>
      <c r="BK247" s="509"/>
      <c r="BL247" s="527"/>
      <c r="BM247" s="523"/>
      <c r="BN247" s="509"/>
      <c r="BO247" s="509"/>
      <c r="BP247" s="509"/>
      <c r="BQ247" s="527"/>
      <c r="BR247" s="523"/>
      <c r="BS247" s="509"/>
      <c r="BT247" s="509"/>
      <c r="BU247" s="509"/>
      <c r="BV247" s="509"/>
      <c r="BW247" s="509"/>
      <c r="BX247" s="510"/>
      <c r="BY247" s="67"/>
      <c r="BZ247" s="67"/>
      <c r="CA247" s="67"/>
      <c r="CB247" s="67"/>
      <c r="CC247" s="67"/>
      <c r="CD247" s="67"/>
      <c r="CE247" s="67"/>
      <c r="CF247" s="67"/>
      <c r="CG247" s="67"/>
      <c r="CH247" s="67"/>
      <c r="CI247" s="67"/>
      <c r="CJ247" s="67"/>
      <c r="CK247" s="67"/>
      <c r="CL247" s="67"/>
      <c r="CM247" s="67"/>
      <c r="CN247" s="67"/>
      <c r="CO247" s="67"/>
      <c r="CP247" s="67"/>
      <c r="CQ247" s="67"/>
      <c r="CR247" s="67"/>
      <c r="CS247" s="67"/>
      <c r="CT247" s="67"/>
      <c r="CU247" s="67"/>
      <c r="CV247" s="67"/>
      <c r="CW247" s="67"/>
      <c r="CX247" s="67"/>
      <c r="CY247" s="67"/>
      <c r="CZ247" s="67"/>
    </row>
    <row r="248" s="387" customFormat="true" ht="15" customHeight="true" x14ac:dyDescent="0.2">
      <c r="A248" s="147"/>
      <c r="B248" s="201"/>
      <c r="C248" s="151"/>
      <c r="D248" s="185"/>
      <c r="E248" s="185"/>
      <c r="F248" s="185"/>
      <c r="G248" s="184"/>
      <c r="H248" s="150"/>
      <c r="I248" s="185"/>
      <c r="J248" s="185"/>
      <c r="K248" s="185"/>
      <c r="L248" s="149"/>
      <c r="M248" s="151"/>
      <c r="N248" s="185"/>
      <c r="O248" s="185"/>
      <c r="P248" s="185"/>
      <c r="Q248" s="184"/>
      <c r="R248" s="150"/>
      <c r="S248" s="185"/>
      <c r="T248" s="185"/>
      <c r="U248" s="185"/>
      <c r="V248" s="185"/>
      <c r="W248" s="185"/>
      <c r="X248" s="149"/>
      <c r="Y248" s="512"/>
      <c r="Z248" s="512"/>
      <c r="AA248" s="512"/>
      <c r="AB248" s="512"/>
      <c r="AC248" s="512"/>
      <c r="AD248" s="512"/>
      <c r="AE248" s="512"/>
      <c r="AF248" s="512"/>
      <c r="AG248" s="512"/>
      <c r="AH248" s="512"/>
      <c r="AI248" s="512"/>
      <c r="AJ248" s="512"/>
      <c r="AK248" s="512"/>
      <c r="AL248" s="512"/>
      <c r="AM248" s="512"/>
      <c r="AN248" s="512"/>
      <c r="AO248" s="512"/>
      <c r="AP248" s="512"/>
      <c r="AQ248" s="512"/>
      <c r="AR248" s="512"/>
      <c r="AS248" s="512"/>
      <c r="AT248" s="512"/>
      <c r="AU248" s="512"/>
      <c r="AV248" s="512"/>
      <c r="AW248" s="512"/>
      <c r="AX248" s="512"/>
      <c r="AY248" s="512"/>
      <c r="AZ248" s="252"/>
      <c r="BA248" s="706"/>
      <c r="BB248" s="697"/>
      <c r="BC248" s="526"/>
      <c r="BD248" s="525"/>
      <c r="BE248" s="525"/>
      <c r="BF248" s="525"/>
      <c r="BG248" s="529"/>
      <c r="BH248" s="526"/>
      <c r="BI248" s="525"/>
      <c r="BJ248" s="525"/>
      <c r="BK248" s="525"/>
      <c r="BL248" s="529"/>
      <c r="BM248" s="526"/>
      <c r="BN248" s="525"/>
      <c r="BO248" s="525"/>
      <c r="BP248" s="525"/>
      <c r="BQ248" s="529"/>
      <c r="BR248" s="526"/>
      <c r="BS248" s="525"/>
      <c r="BT248" s="525"/>
      <c r="BU248" s="525"/>
      <c r="BV248" s="525"/>
      <c r="BW248" s="525"/>
      <c r="BX248" s="528"/>
      <c r="BY248" s="67"/>
      <c r="BZ248" s="67"/>
      <c r="CA248" s="67"/>
      <c r="CB248" s="67"/>
      <c r="CC248" s="67"/>
      <c r="CD248" s="67"/>
      <c r="CE248" s="67"/>
      <c r="CF248" s="67"/>
      <c r="CG248" s="67"/>
      <c r="CH248" s="67"/>
      <c r="CI248" s="67"/>
      <c r="CJ248" s="67"/>
      <c r="CK248" s="67"/>
      <c r="CL248" s="67"/>
      <c r="CM248" s="67"/>
      <c r="CN248" s="67"/>
      <c r="CO248" s="67"/>
      <c r="CP248" s="67"/>
      <c r="CQ248" s="67"/>
      <c r="CR248" s="67"/>
      <c r="CS248" s="67"/>
      <c r="CT248" s="67"/>
      <c r="CU248" s="67"/>
      <c r="CV248" s="67"/>
      <c r="CW248" s="67"/>
      <c r="CX248" s="67"/>
      <c r="CY248" s="67"/>
      <c r="CZ248" s="67"/>
    </row>
    <row r="249" s="387" customFormat="true" ht="250.15" customHeight="true" x14ac:dyDescent="0.2">
      <c r="Y249" s="252"/>
      <c r="Z249" s="252"/>
      <c r="AA249" s="252"/>
      <c r="AB249" s="252"/>
      <c r="AC249" s="252"/>
      <c r="AD249" s="252"/>
      <c r="AE249" s="252"/>
      <c r="AF249" s="252"/>
      <c r="AG249" s="252"/>
      <c r="AH249" s="252"/>
      <c r="AI249" s="252"/>
      <c r="AJ249" s="252"/>
      <c r="AK249" s="252"/>
      <c r="AL249" s="252"/>
      <c r="AM249" s="252"/>
      <c r="AN249" s="252"/>
      <c r="AO249" s="252"/>
      <c r="AP249" s="252"/>
      <c r="AQ249" s="252"/>
      <c r="AR249" s="252"/>
      <c r="AS249" s="252"/>
      <c r="AT249" s="252"/>
      <c r="AU249" s="252"/>
      <c r="AV249" s="252"/>
      <c r="AW249" s="252"/>
      <c r="AX249" s="252"/>
      <c r="AY249" s="252"/>
      <c r="AZ249" s="252"/>
      <c r="BA249" s="384"/>
      <c r="BB249" s="382"/>
      <c r="BC249" s="382"/>
      <c r="BD249" s="382"/>
      <c r="BE249" s="382"/>
      <c r="BF249" s="382"/>
      <c r="BG249" s="382"/>
      <c r="BH249" s="382"/>
      <c r="BI249" s="382"/>
      <c r="BJ249" s="382"/>
      <c r="BK249" s="382"/>
      <c r="BL249" s="382"/>
      <c r="BM249" s="382"/>
      <c r="BN249" s="382"/>
      <c r="BO249" s="382"/>
      <c r="BP249" s="382"/>
      <c r="BQ249" s="382"/>
      <c r="BR249" s="382"/>
      <c r="BS249" s="382"/>
      <c r="BT249" s="382"/>
      <c r="BU249" s="382"/>
      <c r="BV249" s="382"/>
      <c r="BW249" s="382"/>
      <c r="BX249" s="384"/>
      <c r="BY249" s="419"/>
      <c r="BZ249" s="419"/>
      <c r="CA249" s="419"/>
      <c r="CB249" s="419"/>
      <c r="CC249" s="419"/>
      <c r="CD249" s="419"/>
      <c r="CE249" s="419"/>
      <c r="CF249" s="419"/>
      <c r="CG249" s="419"/>
      <c r="CH249" s="419"/>
      <c r="CI249" s="419"/>
      <c r="CJ249" s="419"/>
      <c r="CK249" s="419"/>
      <c r="CL249" s="419"/>
      <c r="CM249" s="419"/>
      <c r="CN249" s="419"/>
      <c r="CO249" s="419"/>
      <c r="CP249" s="419"/>
      <c r="CQ249" s="419"/>
      <c r="CR249" s="419"/>
      <c r="CS249" s="419"/>
      <c r="CT249" s="419"/>
      <c r="CU249" s="419"/>
      <c r="CV249" s="419"/>
      <c r="CW249" s="419"/>
      <c r="CX249" s="419"/>
      <c r="CY249" s="419"/>
      <c r="CZ249" s="419"/>
    </row>
    <row r="250" s="585" customFormat="true" ht="19.15" customHeight="true" x14ac:dyDescent="0.2">
      <c r="Y250" s="250"/>
      <c r="Z250" s="250"/>
      <c r="AA250" s="250"/>
      <c r="AB250" s="250"/>
      <c r="AC250" s="250"/>
      <c r="AD250" s="250"/>
      <c r="AE250" s="250"/>
      <c r="AF250" s="250"/>
      <c r="AG250" s="250"/>
      <c r="AH250" s="250"/>
      <c r="AI250" s="250"/>
      <c r="AJ250" s="250"/>
      <c r="AK250" s="250"/>
      <c r="AL250" s="250"/>
      <c r="AM250" s="250"/>
      <c r="AN250" s="250"/>
      <c r="AO250" s="250"/>
      <c r="AP250" s="250"/>
      <c r="AQ250" s="250"/>
      <c r="AR250" s="250"/>
      <c r="AS250" s="250"/>
      <c r="AT250" s="250"/>
      <c r="AU250" s="250"/>
      <c r="AV250" s="250"/>
      <c r="AW250" s="250"/>
      <c r="AX250" s="250"/>
      <c r="AY250" s="250"/>
      <c r="AZ250" s="250"/>
      <c r="BA250" s="694"/>
      <c r="BB250" s="443"/>
      <c r="BC250" s="694"/>
      <c r="BD250" s="694"/>
      <c r="BE250" s="694"/>
      <c r="BF250" s="694"/>
      <c r="BG250" s="694"/>
      <c r="BH250" s="694"/>
      <c r="BI250" s="694"/>
      <c r="BJ250" s="694"/>
      <c r="BK250" s="694"/>
      <c r="BL250" s="694"/>
      <c r="BM250" s="694"/>
      <c r="BN250" s="694"/>
      <c r="BO250" s="694"/>
      <c r="BP250" s="694"/>
      <c r="BQ250" s="694"/>
      <c r="BR250" s="694"/>
      <c r="BS250" s="694"/>
      <c r="BT250" s="694"/>
      <c r="BU250" s="694"/>
      <c r="BV250" s="694"/>
      <c r="BW250" s="694"/>
      <c r="BX250" s="694"/>
      <c r="BY250" s="415"/>
      <c r="BZ250" s="415"/>
      <c r="CA250" s="415"/>
      <c r="CB250" s="415"/>
      <c r="CC250" s="415"/>
      <c r="CD250" s="415"/>
      <c r="CE250" s="415"/>
      <c r="CF250" s="415"/>
      <c r="CG250" s="415"/>
      <c r="CH250" s="415"/>
      <c r="CI250" s="415"/>
      <c r="CJ250" s="415"/>
      <c r="CK250" s="415"/>
      <c r="CL250" s="415"/>
      <c r="CM250" s="415"/>
      <c r="CN250" s="415"/>
      <c r="CO250" s="415"/>
      <c r="CP250" s="415"/>
      <c r="CQ250" s="415"/>
      <c r="CR250" s="415"/>
      <c r="CS250" s="415"/>
      <c r="CT250" s="415"/>
      <c r="CU250" s="415"/>
      <c r="CV250" s="415"/>
      <c r="CW250" s="415"/>
      <c r="CX250" s="415"/>
      <c r="CY250" s="415"/>
      <c r="CZ250" s="415"/>
    </row>
    <row r="251" s="585" customFormat="true" ht="12.75" x14ac:dyDescent="0.2">
      <c r="Y251" s="250"/>
      <c r="Z251" s="250"/>
      <c r="AA251" s="250"/>
      <c r="AB251" s="250"/>
      <c r="AC251" s="250"/>
      <c r="AD251" s="250"/>
      <c r="AE251" s="250"/>
      <c r="AF251" s="250"/>
      <c r="AG251" s="250"/>
      <c r="AH251" s="250"/>
      <c r="AI251" s="250"/>
      <c r="AJ251" s="250"/>
      <c r="AK251" s="250"/>
      <c r="AL251" s="250"/>
      <c r="AM251" s="250"/>
      <c r="AN251" s="250"/>
      <c r="AO251" s="250"/>
      <c r="AP251" s="250"/>
      <c r="AQ251" s="250"/>
      <c r="AR251" s="250"/>
      <c r="AS251" s="250"/>
      <c r="AT251" s="250"/>
      <c r="AU251" s="250"/>
      <c r="AV251" s="250"/>
      <c r="AW251" s="250"/>
      <c r="AX251" s="250"/>
      <c r="AY251" s="250"/>
      <c r="AZ251" s="250"/>
      <c r="BA251" s="694"/>
      <c r="BB251" s="443"/>
      <c r="BC251" s="694"/>
      <c r="BD251" s="694"/>
      <c r="BE251" s="694"/>
      <c r="BF251" s="694"/>
      <c r="BG251" s="694"/>
      <c r="BH251" s="694"/>
      <c r="BI251" s="694"/>
      <c r="BJ251" s="694"/>
      <c r="BK251" s="694"/>
      <c r="BL251" s="694"/>
      <c r="BM251" s="694"/>
      <c r="BN251" s="694"/>
      <c r="BO251" s="694"/>
      <c r="BP251" s="694"/>
      <c r="BQ251" s="694"/>
      <c r="BR251" s="694"/>
      <c r="BS251" s="694"/>
      <c r="BT251" s="694"/>
      <c r="BU251" s="694"/>
      <c r="BV251" s="694"/>
      <c r="BW251" s="694"/>
      <c r="BX251" s="694"/>
      <c r="BY251" s="415"/>
      <c r="BZ251" s="415"/>
      <c r="CA251" s="415"/>
      <c r="CB251" s="415"/>
      <c r="CC251" s="415"/>
      <c r="CD251" s="415"/>
      <c r="CE251" s="415"/>
      <c r="CF251" s="415"/>
      <c r="CG251" s="415"/>
      <c r="CH251" s="415"/>
      <c r="CI251" s="415"/>
      <c r="CJ251" s="415"/>
      <c r="CK251" s="415"/>
      <c r="CL251" s="415"/>
      <c r="CM251" s="415"/>
      <c r="CN251" s="415"/>
      <c r="CO251" s="415"/>
      <c r="CP251" s="415"/>
      <c r="CQ251" s="415"/>
      <c r="CR251" s="415"/>
      <c r="CS251" s="415"/>
      <c r="CT251" s="415"/>
      <c r="CU251" s="415"/>
      <c r="CV251" s="415"/>
      <c r="CW251" s="415"/>
      <c r="CX251" s="415"/>
      <c r="CY251" s="415"/>
      <c r="CZ251" s="415"/>
    </row>
    <row r="252" s="585" customFormat="true" ht="12.75" x14ac:dyDescent="0.2">
      <c r="Y252" s="250"/>
      <c r="Z252" s="250"/>
      <c r="AA252" s="250"/>
      <c r="AB252" s="250"/>
      <c r="AC252" s="250"/>
      <c r="AD252" s="250"/>
      <c r="AE252" s="250"/>
      <c r="AF252" s="250"/>
      <c r="AG252" s="250"/>
      <c r="AH252" s="250"/>
      <c r="AI252" s="250"/>
      <c r="AJ252" s="250"/>
      <c r="AK252" s="250"/>
      <c r="AL252" s="250"/>
      <c r="AM252" s="250"/>
      <c r="AN252" s="250"/>
      <c r="AO252" s="250"/>
      <c r="AP252" s="250"/>
      <c r="AQ252" s="250"/>
      <c r="AR252" s="250"/>
      <c r="AS252" s="250"/>
      <c r="AT252" s="250"/>
      <c r="AU252" s="250"/>
      <c r="AV252" s="250"/>
      <c r="AW252" s="250"/>
      <c r="AX252" s="250"/>
      <c r="AY252" s="250"/>
      <c r="AZ252" s="250"/>
      <c r="BA252" s="694"/>
      <c r="BB252" s="443"/>
      <c r="BC252" s="694"/>
      <c r="BD252" s="694"/>
      <c r="BE252" s="694"/>
      <c r="BF252" s="694"/>
      <c r="BG252" s="694"/>
      <c r="BH252" s="694"/>
      <c r="BI252" s="694"/>
      <c r="BJ252" s="694"/>
      <c r="BK252" s="694"/>
      <c r="BL252" s="694"/>
      <c r="BM252" s="694"/>
      <c r="BN252" s="694"/>
      <c r="BO252" s="694"/>
      <c r="BP252" s="694"/>
      <c r="BQ252" s="694"/>
      <c r="BR252" s="694"/>
      <c r="BS252" s="694"/>
      <c r="BT252" s="694"/>
      <c r="BU252" s="694"/>
      <c r="BV252" s="694"/>
      <c r="BW252" s="694"/>
      <c r="BX252" s="694"/>
      <c r="BY252" s="415"/>
      <c r="BZ252" s="415"/>
      <c r="CA252" s="415"/>
      <c r="CB252" s="415"/>
      <c r="CC252" s="415"/>
      <c r="CD252" s="415"/>
      <c r="CE252" s="415"/>
      <c r="CF252" s="415"/>
      <c r="CG252" s="415"/>
      <c r="CH252" s="415"/>
      <c r="CI252" s="415"/>
      <c r="CJ252" s="415"/>
      <c r="CK252" s="415"/>
      <c r="CL252" s="415"/>
      <c r="CM252" s="415"/>
      <c r="CN252" s="415"/>
      <c r="CO252" s="415"/>
      <c r="CP252" s="415"/>
      <c r="CQ252" s="415"/>
      <c r="CR252" s="415"/>
      <c r="CS252" s="415"/>
      <c r="CT252" s="415"/>
      <c r="CU252" s="415"/>
      <c r="CV252" s="415"/>
      <c r="CW252" s="415"/>
      <c r="CX252" s="415"/>
      <c r="CY252" s="415"/>
      <c r="CZ252" s="415"/>
    </row>
    <row r="253" s="585" customFormat="true" ht="12.75" x14ac:dyDescent="0.2">
      <c r="Y253" s="250"/>
      <c r="Z253" s="250"/>
      <c r="AA253" s="250"/>
      <c r="AB253" s="250"/>
      <c r="AC253" s="250"/>
      <c r="AD253" s="250"/>
      <c r="AE253" s="250"/>
      <c r="AF253" s="250"/>
      <c r="AG253" s="250"/>
      <c r="AH253" s="250"/>
      <c r="AI253" s="250"/>
      <c r="AJ253" s="250"/>
      <c r="AK253" s="250"/>
      <c r="AL253" s="250"/>
      <c r="AM253" s="250"/>
      <c r="AN253" s="250"/>
      <c r="AO253" s="250"/>
      <c r="AP253" s="250"/>
      <c r="AQ253" s="250"/>
      <c r="AR253" s="250"/>
      <c r="AS253" s="250"/>
      <c r="AT253" s="250"/>
      <c r="AU253" s="250"/>
      <c r="AV253" s="250"/>
      <c r="AW253" s="250"/>
      <c r="AX253" s="250"/>
      <c r="AY253" s="250"/>
      <c r="AZ253" s="250"/>
      <c r="BA253" s="694"/>
      <c r="BB253" s="443"/>
      <c r="BC253" s="694"/>
      <c r="BD253" s="694"/>
      <c r="BE253" s="694"/>
      <c r="BF253" s="694"/>
      <c r="BG253" s="694"/>
      <c r="BH253" s="694"/>
      <c r="BI253" s="694"/>
      <c r="BJ253" s="694"/>
      <c r="BK253" s="694"/>
      <c r="BL253" s="694"/>
      <c r="BM253" s="694"/>
      <c r="BN253" s="694"/>
      <c r="BO253" s="694"/>
      <c r="BP253" s="694"/>
      <c r="BQ253" s="694"/>
      <c r="BR253" s="694"/>
      <c r="BS253" s="694"/>
      <c r="BT253" s="694"/>
      <c r="BU253" s="694"/>
      <c r="BV253" s="694"/>
      <c r="BW253" s="694"/>
      <c r="BX253" s="694"/>
      <c r="BY253" s="415"/>
      <c r="BZ253" s="415"/>
      <c r="CA253" s="415"/>
      <c r="CB253" s="415"/>
      <c r="CC253" s="415"/>
      <c r="CD253" s="415"/>
      <c r="CE253" s="415"/>
      <c r="CF253" s="415"/>
      <c r="CG253" s="415"/>
      <c r="CH253" s="415"/>
      <c r="CI253" s="415"/>
      <c r="CJ253" s="415"/>
      <c r="CK253" s="415"/>
      <c r="CL253" s="415"/>
      <c r="CM253" s="415"/>
      <c r="CN253" s="415"/>
      <c r="CO253" s="415"/>
      <c r="CP253" s="415"/>
      <c r="CQ253" s="415"/>
      <c r="CR253" s="415"/>
      <c r="CS253" s="415"/>
      <c r="CT253" s="415"/>
      <c r="CU253" s="415"/>
      <c r="CV253" s="415"/>
      <c r="CW253" s="415"/>
      <c r="CX253" s="415"/>
      <c r="CY253" s="415"/>
      <c r="CZ253" s="415"/>
    </row>
    <row r="254" s="585" customFormat="true" ht="12.75" x14ac:dyDescent="0.2">
      <c r="Y254" s="250"/>
      <c r="Z254" s="250"/>
      <c r="AA254" s="250"/>
      <c r="AB254" s="250"/>
      <c r="AC254" s="250"/>
      <c r="AD254" s="250"/>
      <c r="AE254" s="250"/>
      <c r="AF254" s="250"/>
      <c r="AG254" s="250"/>
      <c r="AH254" s="250"/>
      <c r="AI254" s="250"/>
      <c r="AJ254" s="250"/>
      <c r="AK254" s="250"/>
      <c r="AL254" s="250"/>
      <c r="AM254" s="250"/>
      <c r="AN254" s="250"/>
      <c r="AO254" s="250"/>
      <c r="AP254" s="250"/>
      <c r="AQ254" s="250"/>
      <c r="AR254" s="250"/>
      <c r="AS254" s="250"/>
      <c r="AT254" s="250"/>
      <c r="AU254" s="250"/>
      <c r="AV254" s="250"/>
      <c r="AW254" s="250"/>
      <c r="AX254" s="250"/>
      <c r="AY254" s="250"/>
      <c r="AZ254" s="250"/>
      <c r="BA254" s="694"/>
      <c r="BB254" s="443"/>
      <c r="BC254" s="694"/>
      <c r="BD254" s="694"/>
      <c r="BE254" s="694"/>
      <c r="BF254" s="694"/>
      <c r="BG254" s="694"/>
      <c r="BH254" s="694"/>
      <c r="BI254" s="694"/>
      <c r="BJ254" s="694"/>
      <c r="BK254" s="694"/>
      <c r="BL254" s="694"/>
      <c r="BM254" s="694"/>
      <c r="BN254" s="694"/>
      <c r="BO254" s="694"/>
      <c r="BP254" s="694"/>
      <c r="BQ254" s="694"/>
      <c r="BR254" s="694"/>
      <c r="BS254" s="694"/>
      <c r="BT254" s="694"/>
      <c r="BU254" s="694"/>
      <c r="BV254" s="694"/>
      <c r="BW254" s="694"/>
      <c r="BX254" s="694"/>
      <c r="BY254" s="415"/>
      <c r="BZ254" s="415"/>
      <c r="CA254" s="415"/>
      <c r="CB254" s="415"/>
      <c r="CC254" s="415"/>
      <c r="CD254" s="415"/>
      <c r="CE254" s="415"/>
      <c r="CF254" s="415"/>
      <c r="CG254" s="415"/>
      <c r="CH254" s="415"/>
      <c r="CI254" s="415"/>
      <c r="CJ254" s="415"/>
      <c r="CK254" s="415"/>
      <c r="CL254" s="415"/>
      <c r="CM254" s="415"/>
      <c r="CN254" s="415"/>
      <c r="CO254" s="415"/>
      <c r="CP254" s="415"/>
      <c r="CQ254" s="415"/>
      <c r="CR254" s="415"/>
      <c r="CS254" s="415"/>
      <c r="CT254" s="415"/>
      <c r="CU254" s="415"/>
      <c r="CV254" s="415"/>
      <c r="CW254" s="415"/>
      <c r="CX254" s="415"/>
      <c r="CY254" s="415"/>
      <c r="CZ254" s="415"/>
    </row>
    <row r="255" s="585" customFormat="true" ht="12.75" x14ac:dyDescent="0.2">
      <c r="Y255" s="250"/>
      <c r="Z255" s="250"/>
      <c r="AA255" s="250"/>
      <c r="AB255" s="250"/>
      <c r="AC255" s="250"/>
      <c r="AD255" s="250"/>
      <c r="AE255" s="250"/>
      <c r="AF255" s="250"/>
      <c r="AG255" s="250"/>
      <c r="AH255" s="250"/>
      <c r="AI255" s="250"/>
      <c r="AJ255" s="250"/>
      <c r="AK255" s="250"/>
      <c r="AL255" s="250"/>
      <c r="AM255" s="250"/>
      <c r="AN255" s="250"/>
      <c r="AO255" s="250"/>
      <c r="AP255" s="250"/>
      <c r="AQ255" s="250"/>
      <c r="AR255" s="250"/>
      <c r="AS255" s="250"/>
      <c r="AT255" s="250"/>
      <c r="AU255" s="250"/>
      <c r="AV255" s="250"/>
      <c r="AW255" s="250"/>
      <c r="AX255" s="250"/>
      <c r="AY255" s="250"/>
      <c r="AZ255" s="250"/>
      <c r="BA255" s="694"/>
      <c r="BB255" s="443"/>
      <c r="BC255" s="694"/>
      <c r="BD255" s="694"/>
      <c r="BE255" s="694"/>
      <c r="BF255" s="694"/>
      <c r="BG255" s="694"/>
      <c r="BH255" s="694"/>
      <c r="BI255" s="694"/>
      <c r="BJ255" s="694"/>
      <c r="BK255" s="694"/>
      <c r="BL255" s="694"/>
      <c r="BM255" s="694"/>
      <c r="BN255" s="694"/>
      <c r="BO255" s="694"/>
      <c r="BP255" s="694"/>
      <c r="BQ255" s="694"/>
      <c r="BR255" s="694"/>
      <c r="BS255" s="694"/>
      <c r="BT255" s="694"/>
      <c r="BU255" s="694"/>
      <c r="BV255" s="694"/>
      <c r="BW255" s="694"/>
      <c r="BX255" s="694"/>
      <c r="BY255" s="415"/>
      <c r="BZ255" s="415"/>
      <c r="CA255" s="415"/>
      <c r="CB255" s="415"/>
      <c r="CC255" s="415"/>
      <c r="CD255" s="415"/>
      <c r="CE255" s="415"/>
      <c r="CF255" s="415"/>
      <c r="CG255" s="415"/>
      <c r="CH255" s="415"/>
      <c r="CI255" s="415"/>
      <c r="CJ255" s="415"/>
      <c r="CK255" s="415"/>
      <c r="CL255" s="415"/>
      <c r="CM255" s="415"/>
      <c r="CN255" s="415"/>
      <c r="CO255" s="415"/>
      <c r="CP255" s="415"/>
      <c r="CQ255" s="415"/>
      <c r="CR255" s="415"/>
      <c r="CS255" s="415"/>
      <c r="CT255" s="415"/>
      <c r="CU255" s="415"/>
      <c r="CV255" s="415"/>
      <c r="CW255" s="415"/>
      <c r="CX255" s="415"/>
      <c r="CY255" s="415"/>
      <c r="CZ255" s="415"/>
    </row>
    <row r="256" s="585" customFormat="true" ht="12.75" x14ac:dyDescent="0.2">
      <c r="Y256" s="250"/>
      <c r="Z256" s="250"/>
      <c r="AA256" s="250"/>
      <c r="AB256" s="250"/>
      <c r="AC256" s="250"/>
      <c r="AD256" s="250"/>
      <c r="AE256" s="250"/>
      <c r="AF256" s="250"/>
      <c r="AG256" s="250"/>
      <c r="AH256" s="250"/>
      <c r="AI256" s="250"/>
      <c r="AJ256" s="250"/>
      <c r="AK256" s="250"/>
      <c r="AL256" s="250"/>
      <c r="AM256" s="250"/>
      <c r="AN256" s="250"/>
      <c r="AO256" s="250"/>
      <c r="AP256" s="250"/>
      <c r="AQ256" s="250"/>
      <c r="AR256" s="250"/>
      <c r="AS256" s="250"/>
      <c r="AT256" s="250"/>
      <c r="AU256" s="250"/>
      <c r="AV256" s="250"/>
      <c r="AW256" s="250"/>
      <c r="AX256" s="250"/>
      <c r="AY256" s="250"/>
      <c r="AZ256" s="250"/>
      <c r="BA256" s="694"/>
      <c r="BB256" s="443"/>
      <c r="BC256" s="694"/>
      <c r="BD256" s="694"/>
      <c r="BE256" s="694"/>
      <c r="BF256" s="694"/>
      <c r="BG256" s="694"/>
      <c r="BH256" s="694"/>
      <c r="BI256" s="694"/>
      <c r="BJ256" s="694"/>
      <c r="BK256" s="694"/>
      <c r="BL256" s="694"/>
      <c r="BM256" s="694"/>
      <c r="BN256" s="694"/>
      <c r="BO256" s="694"/>
      <c r="BP256" s="694"/>
      <c r="BQ256" s="694"/>
      <c r="BR256" s="694"/>
      <c r="BS256" s="694"/>
      <c r="BT256" s="694"/>
      <c r="BU256" s="694"/>
      <c r="BV256" s="694"/>
      <c r="BW256" s="694"/>
      <c r="BX256" s="694"/>
      <c r="BY256" s="415"/>
      <c r="BZ256" s="415"/>
      <c r="CA256" s="415"/>
      <c r="CB256" s="415"/>
      <c r="CC256" s="415"/>
      <c r="CD256" s="415"/>
      <c r="CE256" s="415"/>
      <c r="CF256" s="415"/>
      <c r="CG256" s="415"/>
      <c r="CH256" s="415"/>
      <c r="CI256" s="415"/>
      <c r="CJ256" s="415"/>
      <c r="CK256" s="415"/>
      <c r="CL256" s="415"/>
      <c r="CM256" s="415"/>
      <c r="CN256" s="415"/>
      <c r="CO256" s="415"/>
      <c r="CP256" s="415"/>
      <c r="CQ256" s="415"/>
      <c r="CR256" s="415"/>
      <c r="CS256" s="415"/>
      <c r="CT256" s="415"/>
      <c r="CU256" s="415"/>
      <c r="CV256" s="415"/>
      <c r="CW256" s="415"/>
      <c r="CX256" s="415"/>
      <c r="CY256" s="415"/>
      <c r="CZ256" s="415"/>
    </row>
    <row r="257" s="585" customFormat="true" ht="18" customHeight="true" x14ac:dyDescent="0.2">
      <c r="Y257" s="250"/>
      <c r="Z257" s="250"/>
      <c r="AA257" s="250"/>
      <c r="AB257" s="250"/>
      <c r="AC257" s="250"/>
      <c r="AD257" s="250"/>
      <c r="AE257" s="250"/>
      <c r="AF257" s="250"/>
      <c r="AG257" s="250"/>
      <c r="AH257" s="250"/>
      <c r="AI257" s="250"/>
      <c r="AJ257" s="250"/>
      <c r="AK257" s="250"/>
      <c r="AL257" s="250"/>
      <c r="AM257" s="250"/>
      <c r="AN257" s="250"/>
      <c r="AO257" s="250"/>
      <c r="AP257" s="250"/>
      <c r="AQ257" s="250"/>
      <c r="AR257" s="250"/>
      <c r="AS257" s="250"/>
      <c r="AT257" s="250"/>
      <c r="AU257" s="250"/>
      <c r="AV257" s="250"/>
      <c r="AW257" s="250"/>
      <c r="AX257" s="250"/>
      <c r="AY257" s="250"/>
      <c r="AZ257" s="250"/>
      <c r="BA257" s="694"/>
      <c r="BB257" s="443"/>
      <c r="BC257" s="694"/>
      <c r="BD257" s="694"/>
      <c r="BE257" s="694"/>
      <c r="BF257" s="694"/>
      <c r="BG257" s="694"/>
      <c r="BH257" s="694"/>
      <c r="BI257" s="694"/>
      <c r="BJ257" s="694"/>
      <c r="BK257" s="694"/>
      <c r="BL257" s="694"/>
      <c r="BM257" s="694"/>
      <c r="BN257" s="694"/>
      <c r="BO257" s="694"/>
      <c r="BP257" s="694"/>
      <c r="BQ257" s="694"/>
      <c r="BR257" s="694"/>
      <c r="BS257" s="694"/>
      <c r="BT257" s="694"/>
      <c r="BU257" s="694"/>
      <c r="BV257" s="694"/>
      <c r="BW257" s="694"/>
      <c r="BX257" s="694"/>
      <c r="BY257" s="415"/>
      <c r="BZ257" s="415"/>
      <c r="CA257" s="415"/>
      <c r="CB257" s="415"/>
      <c r="CC257" s="415"/>
      <c r="CD257" s="415"/>
      <c r="CE257" s="415"/>
      <c r="CF257" s="415"/>
      <c r="CG257" s="415"/>
      <c r="CH257" s="415"/>
      <c r="CI257" s="415"/>
      <c r="CJ257" s="415"/>
      <c r="CK257" s="415"/>
      <c r="CL257" s="415"/>
      <c r="CM257" s="415"/>
      <c r="CN257" s="415"/>
      <c r="CO257" s="415"/>
      <c r="CP257" s="415"/>
      <c r="CQ257" s="415"/>
      <c r="CR257" s="415"/>
      <c r="CS257" s="415"/>
      <c r="CT257" s="415"/>
      <c r="CU257" s="415"/>
      <c r="CV257" s="415"/>
      <c r="CW257" s="415"/>
      <c r="CX257" s="415"/>
      <c r="CY257" s="415"/>
      <c r="CZ257" s="415"/>
    </row>
    <row r="258" s="585" customFormat="true" ht="18" customHeight="true" x14ac:dyDescent="0.2">
      <c r="Y258" s="250"/>
      <c r="Z258" s="250"/>
      <c r="AA258" s="250"/>
      <c r="AB258" s="250"/>
      <c r="AC258" s="250"/>
      <c r="AD258" s="250"/>
      <c r="AE258" s="250"/>
      <c r="AF258" s="250"/>
      <c r="AG258" s="250"/>
      <c r="AH258" s="250"/>
      <c r="AI258" s="250"/>
      <c r="AJ258" s="250"/>
      <c r="AK258" s="250"/>
      <c r="AL258" s="250"/>
      <c r="AM258" s="250"/>
      <c r="AN258" s="250"/>
      <c r="AO258" s="250"/>
      <c r="AP258" s="250"/>
      <c r="AQ258" s="250"/>
      <c r="AR258" s="250"/>
      <c r="AS258" s="250"/>
      <c r="AT258" s="250"/>
      <c r="AU258" s="250"/>
      <c r="AV258" s="250"/>
      <c r="AW258" s="250"/>
      <c r="AX258" s="250"/>
      <c r="AY258" s="250"/>
      <c r="AZ258" s="250"/>
      <c r="BA258" s="694"/>
      <c r="BB258" s="443"/>
      <c r="BC258" s="694"/>
      <c r="BD258" s="694"/>
      <c r="BE258" s="694"/>
      <c r="BF258" s="694"/>
      <c r="BG258" s="694"/>
      <c r="BH258" s="694"/>
      <c r="BI258" s="694"/>
      <c r="BJ258" s="694"/>
      <c r="BK258" s="694"/>
      <c r="BL258" s="694"/>
      <c r="BM258" s="694"/>
      <c r="BN258" s="694"/>
      <c r="BO258" s="694"/>
      <c r="BP258" s="694"/>
      <c r="BQ258" s="694"/>
      <c r="BR258" s="694"/>
      <c r="BS258" s="694"/>
      <c r="BT258" s="694"/>
      <c r="BU258" s="694"/>
      <c r="BV258" s="694"/>
      <c r="BW258" s="694"/>
      <c r="BX258" s="694"/>
      <c r="BY258" s="415"/>
      <c r="BZ258" s="415"/>
      <c r="CA258" s="415"/>
      <c r="CB258" s="415"/>
      <c r="CC258" s="415"/>
      <c r="CD258" s="415"/>
      <c r="CE258" s="415"/>
      <c r="CF258" s="415"/>
      <c r="CG258" s="415"/>
      <c r="CH258" s="415"/>
      <c r="CI258" s="415"/>
      <c r="CJ258" s="415"/>
      <c r="CK258" s="415"/>
      <c r="CL258" s="415"/>
      <c r="CM258" s="415"/>
      <c r="CN258" s="415"/>
      <c r="CO258" s="415"/>
      <c r="CP258" s="415"/>
      <c r="CQ258" s="415"/>
      <c r="CR258" s="415"/>
      <c r="CS258" s="415"/>
      <c r="CT258" s="415"/>
      <c r="CU258" s="415"/>
      <c r="CV258" s="415"/>
      <c r="CW258" s="415"/>
      <c r="CX258" s="415"/>
      <c r="CY258" s="415"/>
      <c r="CZ258" s="415"/>
    </row>
    <row r="259" s="387" customFormat="true" ht="15" customHeight="true" x14ac:dyDescent="0.2">
      <c r="Y259" s="252"/>
      <c r="Z259" s="252"/>
      <c r="AA259" s="252"/>
      <c r="AB259" s="252"/>
      <c r="AC259" s="252"/>
      <c r="AD259" s="252"/>
      <c r="AE259" s="252"/>
      <c r="AF259" s="252"/>
      <c r="AG259" s="252"/>
      <c r="AH259" s="252"/>
      <c r="AI259" s="252"/>
      <c r="AJ259" s="252"/>
      <c r="AK259" s="252"/>
      <c r="AL259" s="252"/>
      <c r="AM259" s="252"/>
      <c r="AN259" s="252"/>
      <c r="AO259" s="252"/>
      <c r="AP259" s="252"/>
      <c r="AQ259" s="252"/>
      <c r="AR259" s="252"/>
      <c r="AS259" s="252"/>
      <c r="AT259" s="252"/>
      <c r="AU259" s="252"/>
      <c r="AV259" s="252"/>
      <c r="AW259" s="252"/>
      <c r="AX259" s="252"/>
      <c r="AY259" s="252"/>
      <c r="AZ259" s="252"/>
      <c r="BA259" s="421" t="s">
        <v>131</v>
      </c>
      <c r="BB259" s="389" t="s">
        <v>85</v>
      </c>
      <c r="BC259" s="1138" t="s">
        <v>115</v>
      </c>
      <c r="BD259" s="1139"/>
      <c r="BE259" s="1139"/>
      <c r="BF259" s="1139"/>
      <c r="BG259" s="1140"/>
      <c r="BH259" s="1138" t="s">
        <v>38</v>
      </c>
      <c r="BI259" s="1139"/>
      <c r="BJ259" s="1139"/>
      <c r="BK259" s="1139"/>
      <c r="BL259" s="1140"/>
      <c r="BM259" s="1138" t="s">
        <v>37</v>
      </c>
      <c r="BN259" s="1139"/>
      <c r="BO259" s="1139"/>
      <c r="BP259" s="1139"/>
      <c r="BQ259" s="1141"/>
      <c r="BR259" s="80" t="s">
        <v>141</v>
      </c>
      <c r="BS259" s="501"/>
      <c r="BT259" s="501"/>
      <c r="BU259" s="501"/>
      <c r="BV259" s="501"/>
      <c r="BW259" s="501"/>
      <c r="BX259" s="501"/>
      <c r="BY259" s="69"/>
      <c r="BZ259" s="419"/>
      <c r="CA259" s="419"/>
      <c r="CB259" s="419"/>
      <c r="CC259" s="419"/>
      <c r="CD259" s="419"/>
      <c r="CE259" s="419"/>
      <c r="CF259" s="419"/>
      <c r="CG259" s="419"/>
      <c r="CH259" s="419"/>
      <c r="CI259" s="419"/>
      <c r="CJ259" s="419"/>
      <c r="CK259" s="419"/>
      <c r="CL259" s="419"/>
      <c r="CM259" s="419"/>
      <c r="CN259" s="419"/>
      <c r="CO259" s="419"/>
      <c r="CP259" s="419"/>
      <c r="CQ259" s="419"/>
      <c r="CR259" s="419"/>
      <c r="CS259" s="419"/>
      <c r="CT259" s="419"/>
      <c r="CU259" s="419"/>
      <c r="CV259" s="419"/>
      <c r="CW259" s="419"/>
      <c r="CX259" s="419"/>
      <c r="CY259" s="419"/>
      <c r="CZ259" s="419"/>
    </row>
    <row r="260" s="387" customFormat="true" ht="12.75" x14ac:dyDescent="0.2">
      <c r="Y260" s="252"/>
      <c r="Z260" s="252"/>
      <c r="AA260" s="252"/>
      <c r="AB260" s="252"/>
      <c r="AC260" s="252"/>
      <c r="AD260" s="252"/>
      <c r="AE260" s="252"/>
      <c r="AF260" s="252"/>
      <c r="AG260" s="252"/>
      <c r="AH260" s="252"/>
      <c r="AI260" s="252"/>
      <c r="AJ260" s="252"/>
      <c r="AK260" s="252"/>
      <c r="AL260" s="252"/>
      <c r="AM260" s="252"/>
      <c r="AN260" s="252"/>
      <c r="AO260" s="252"/>
      <c r="AP260" s="252"/>
      <c r="AQ260" s="252"/>
      <c r="AR260" s="252"/>
      <c r="AS260" s="252"/>
      <c r="AT260" s="252"/>
      <c r="AU260" s="252"/>
      <c r="AV260" s="252"/>
      <c r="AW260" s="252"/>
      <c r="AX260" s="252"/>
      <c r="AY260" s="252"/>
      <c r="AZ260" s="252"/>
      <c r="BA260" s="407" t="s">
        <v>119</v>
      </c>
      <c r="BB260" s="406"/>
      <c r="BC260" s="531" t="s">
        <v>0</v>
      </c>
      <c r="BD260" s="671" t="s">
        <v>1</v>
      </c>
      <c r="BE260" s="671" t="s">
        <v>2</v>
      </c>
      <c r="BF260" s="671" t="s">
        <v>3</v>
      </c>
      <c r="BG260" s="532" t="s">
        <v>4</v>
      </c>
      <c r="BH260" s="531" t="s">
        <v>0</v>
      </c>
      <c r="BI260" s="671" t="s">
        <v>1</v>
      </c>
      <c r="BJ260" s="671" t="s">
        <v>2</v>
      </c>
      <c r="BK260" s="671" t="s">
        <v>3</v>
      </c>
      <c r="BL260" s="532" t="s">
        <v>4</v>
      </c>
      <c r="BM260" s="531" t="s">
        <v>0</v>
      </c>
      <c r="BN260" s="671" t="s">
        <v>1</v>
      </c>
      <c r="BO260" s="671" t="s">
        <v>2</v>
      </c>
      <c r="BP260" s="671" t="s">
        <v>3</v>
      </c>
      <c r="BQ260" s="532" t="s">
        <v>4</v>
      </c>
      <c r="BR260" s="531" t="s">
        <v>594</v>
      </c>
      <c r="BS260" s="671" t="s">
        <v>595</v>
      </c>
      <c r="BT260" s="671" t="s">
        <v>596</v>
      </c>
      <c r="BU260" s="671" t="s">
        <v>597</v>
      </c>
      <c r="BV260" s="671" t="s">
        <v>598</v>
      </c>
      <c r="BW260" s="671" t="s">
        <v>599</v>
      </c>
      <c r="BX260" s="672" t="s">
        <v>600</v>
      </c>
      <c r="BY260" s="251"/>
      <c r="BZ260" s="251"/>
      <c r="CA260" s="251"/>
      <c r="CB260" s="251"/>
      <c r="CC260" s="251"/>
      <c r="CD260" s="251"/>
      <c r="CE260" s="251"/>
      <c r="CF260" s="251"/>
      <c r="CG260" s="251"/>
      <c r="CH260" s="251"/>
      <c r="CI260" s="251"/>
      <c r="CJ260" s="251"/>
      <c r="CK260" s="251"/>
      <c r="CL260" s="251"/>
      <c r="CM260" s="251"/>
      <c r="CN260" s="251"/>
      <c r="CO260" s="251"/>
      <c r="CP260" s="251"/>
      <c r="CQ260" s="251"/>
      <c r="CR260" s="251"/>
      <c r="CS260" s="251"/>
      <c r="CT260" s="251"/>
      <c r="CU260" s="251"/>
      <c r="CV260" s="251"/>
      <c r="CW260" s="251"/>
      <c r="CX260" s="251"/>
      <c r="CY260" s="251"/>
      <c r="CZ260" s="251"/>
    </row>
    <row r="261" s="387" customFormat="true" ht="15" customHeight="true" x14ac:dyDescent="0.2">
      <c r="Y261" s="252"/>
      <c r="Z261" s="252"/>
      <c r="AA261" s="252"/>
      <c r="AB261" s="252"/>
      <c r="AC261" s="252"/>
      <c r="AD261" s="252"/>
      <c r="AE261" s="252"/>
      <c r="AF261" s="252"/>
      <c r="AG261" s="252"/>
      <c r="AH261" s="252"/>
      <c r="AI261" s="252"/>
      <c r="AJ261" s="252"/>
      <c r="AK261" s="252"/>
      <c r="AL261" s="252"/>
      <c r="AM261" s="252"/>
      <c r="AN261" s="252"/>
      <c r="AO261" s="252"/>
      <c r="AP261" s="252"/>
      <c r="AQ261" s="252"/>
      <c r="AR261" s="252"/>
      <c r="AS261" s="252"/>
      <c r="AT261" s="252"/>
      <c r="AU261" s="252"/>
      <c r="AV261" s="252"/>
      <c r="AW261" s="252"/>
      <c r="AX261" s="252"/>
      <c r="AY261" s="252"/>
      <c r="AZ261" s="252"/>
      <c r="BA261" s="1144" t="s">
        <v>73</v>
      </c>
      <c r="BB261" s="699" t="s">
        <v>49</v>
      </c>
      <c r="BC261" s="128" t="s">
        <v>35</v>
      </c>
      <c r="BD261" s="124" t="s">
        <v>35</v>
      </c>
      <c r="BE261" s="124" t="s">
        <v>35</v>
      </c>
      <c r="BF261" s="124" t="s">
        <v>35</v>
      </c>
      <c r="BG261" s="119" t="s">
        <v>35</v>
      </c>
      <c r="BH261" s="128" t="s">
        <v>35</v>
      </c>
      <c r="BI261" s="124" t="s">
        <v>35</v>
      </c>
      <c r="BJ261" s="124" t="s">
        <v>35</v>
      </c>
      <c r="BK261" s="124" t="s">
        <v>35</v>
      </c>
      <c r="BL261" s="119" t="s">
        <v>35</v>
      </c>
      <c r="BM261" s="128" t="s">
        <v>35</v>
      </c>
      <c r="BN261" s="124" t="s">
        <v>35</v>
      </c>
      <c r="BO261" s="124" t="s">
        <v>35</v>
      </c>
      <c r="BP261" s="124" t="s">
        <v>35</v>
      </c>
      <c r="BQ261" s="119" t="s">
        <v>35</v>
      </c>
      <c r="BR261" s="128" t="s">
        <v>35</v>
      </c>
      <c r="BS261" s="124" t="s">
        <v>35</v>
      </c>
      <c r="BT261" s="124" t="s">
        <v>35</v>
      </c>
      <c r="BU261" s="124" t="s">
        <v>35</v>
      </c>
      <c r="BV261" s="124" t="s">
        <v>35</v>
      </c>
      <c r="BW261" s="124" t="s">
        <v>35</v>
      </c>
      <c r="BX261" s="113" t="s">
        <v>35</v>
      </c>
      <c r="BY261" s="68"/>
      <c r="BZ261" s="68"/>
      <c r="CA261" s="68"/>
      <c r="CB261" s="68"/>
      <c r="CC261" s="68"/>
      <c r="CD261" s="68"/>
      <c r="CE261" s="68"/>
      <c r="CF261" s="68"/>
      <c r="CG261" s="68"/>
      <c r="CH261" s="68"/>
      <c r="CI261" s="68"/>
      <c r="CJ261" s="68"/>
      <c r="CK261" s="68"/>
      <c r="CL261" s="68"/>
      <c r="CM261" s="68"/>
      <c r="CN261" s="68"/>
      <c r="CO261" s="68"/>
      <c r="CP261" s="68"/>
      <c r="CQ261" s="68"/>
      <c r="CR261" s="68"/>
      <c r="CS261" s="68"/>
      <c r="CT261" s="68"/>
      <c r="CU261" s="68"/>
      <c r="CV261" s="68"/>
      <c r="CW261" s="68"/>
      <c r="CX261" s="68"/>
      <c r="CY261" s="68"/>
      <c r="CZ261" s="68"/>
    </row>
    <row r="262" s="387" customFormat="true" ht="15" customHeight="true" x14ac:dyDescent="0.2">
      <c r="Y262" s="252"/>
      <c r="Z262" s="252"/>
      <c r="AA262" s="252"/>
      <c r="AB262" s="252"/>
      <c r="AC262" s="252"/>
      <c r="AD262" s="252"/>
      <c r="AE262" s="252"/>
      <c r="AF262" s="252"/>
      <c r="AG262" s="252"/>
      <c r="AH262" s="252"/>
      <c r="AI262" s="252"/>
      <c r="AJ262" s="252"/>
      <c r="AK262" s="252"/>
      <c r="AL262" s="252"/>
      <c r="AM262" s="252"/>
      <c r="AN262" s="252"/>
      <c r="AO262" s="252"/>
      <c r="AP262" s="252"/>
      <c r="AQ262" s="252"/>
      <c r="AR262" s="252"/>
      <c r="AS262" s="252"/>
      <c r="AT262" s="252"/>
      <c r="AU262" s="252"/>
      <c r="AV262" s="252"/>
      <c r="AW262" s="252"/>
      <c r="AX262" s="252"/>
      <c r="AY262" s="252"/>
      <c r="AZ262" s="252"/>
      <c r="BA262" s="1136"/>
      <c r="BB262" s="697" t="s">
        <v>48</v>
      </c>
      <c r="BC262" s="127" t="s">
        <v>35</v>
      </c>
      <c r="BD262" s="123" t="s">
        <v>35</v>
      </c>
      <c r="BE262" s="123" t="s">
        <v>35</v>
      </c>
      <c r="BF262" s="123" t="s">
        <v>35</v>
      </c>
      <c r="BG262" s="118" t="s">
        <v>35</v>
      </c>
      <c r="BH262" s="127" t="s">
        <v>35</v>
      </c>
      <c r="BI262" s="123" t="s">
        <v>35</v>
      </c>
      <c r="BJ262" s="123" t="s">
        <v>35</v>
      </c>
      <c r="BK262" s="123" t="s">
        <v>35</v>
      </c>
      <c r="BL262" s="118" t="s">
        <v>35</v>
      </c>
      <c r="BM262" s="127" t="s">
        <v>35</v>
      </c>
      <c r="BN262" s="123" t="s">
        <v>35</v>
      </c>
      <c r="BO262" s="123" t="s">
        <v>35</v>
      </c>
      <c r="BP262" s="123" t="s">
        <v>35</v>
      </c>
      <c r="BQ262" s="118" t="s">
        <v>35</v>
      </c>
      <c r="BR262" s="127" t="s">
        <v>35</v>
      </c>
      <c r="BS262" s="123" t="s">
        <v>35</v>
      </c>
      <c r="BT262" s="123" t="s">
        <v>35</v>
      </c>
      <c r="BU262" s="123" t="s">
        <v>35</v>
      </c>
      <c r="BV262" s="123" t="s">
        <v>35</v>
      </c>
      <c r="BW262" s="123" t="s">
        <v>35</v>
      </c>
      <c r="BX262" s="112" t="s">
        <v>35</v>
      </c>
      <c r="BY262" s="68"/>
      <c r="BZ262" s="68"/>
      <c r="CA262" s="68"/>
      <c r="CB262" s="68"/>
      <c r="CC262" s="68"/>
      <c r="CD262" s="68"/>
      <c r="CE262" s="68"/>
      <c r="CF262" s="68"/>
      <c r="CG262" s="68"/>
      <c r="CH262" s="68"/>
      <c r="CI262" s="68"/>
      <c r="CJ262" s="68"/>
      <c r="CK262" s="68"/>
      <c r="CL262" s="68"/>
      <c r="CM262" s="68"/>
      <c r="CN262" s="68"/>
      <c r="CO262" s="68"/>
      <c r="CP262" s="68"/>
      <c r="CQ262" s="68"/>
      <c r="CR262" s="68"/>
      <c r="CS262" s="68"/>
      <c r="CT262" s="68"/>
      <c r="CU262" s="68"/>
      <c r="CV262" s="68"/>
      <c r="CW262" s="68"/>
      <c r="CX262" s="68"/>
      <c r="CY262" s="68"/>
      <c r="CZ262" s="68"/>
    </row>
    <row r="263" s="387" customFormat="true" ht="15" customHeight="true" x14ac:dyDescent="0.2">
      <c r="Y263" s="252"/>
      <c r="Z263" s="252"/>
      <c r="AA263" s="252"/>
      <c r="AB263" s="252"/>
      <c r="AC263" s="252"/>
      <c r="AD263" s="252"/>
      <c r="AE263" s="252"/>
      <c r="AF263" s="252"/>
      <c r="AG263" s="252"/>
      <c r="AH263" s="252"/>
      <c r="AI263" s="252"/>
      <c r="AJ263" s="252"/>
      <c r="AK263" s="252"/>
      <c r="AL263" s="252"/>
      <c r="AM263" s="252"/>
      <c r="AN263" s="252"/>
      <c r="AO263" s="252"/>
      <c r="AP263" s="252"/>
      <c r="AQ263" s="252"/>
      <c r="AR263" s="252"/>
      <c r="AS263" s="252"/>
      <c r="AT263" s="252"/>
      <c r="AU263" s="252"/>
      <c r="AV263" s="252"/>
      <c r="AW263" s="252"/>
      <c r="AX263" s="252"/>
      <c r="AY263" s="252"/>
      <c r="AZ263" s="252"/>
      <c r="BA263" s="1136"/>
      <c r="BB263" s="697" t="s">
        <v>113</v>
      </c>
      <c r="BC263" s="127" t="s">
        <v>35</v>
      </c>
      <c r="BD263" s="123" t="s">
        <v>35</v>
      </c>
      <c r="BE263" s="123" t="s">
        <v>35</v>
      </c>
      <c r="BF263" s="123" t="s">
        <v>35</v>
      </c>
      <c r="BG263" s="118" t="s">
        <v>35</v>
      </c>
      <c r="BH263" s="127" t="s">
        <v>35</v>
      </c>
      <c r="BI263" s="123" t="s">
        <v>35</v>
      </c>
      <c r="BJ263" s="123" t="s">
        <v>35</v>
      </c>
      <c r="BK263" s="123" t="s">
        <v>35</v>
      </c>
      <c r="BL263" s="118" t="s">
        <v>35</v>
      </c>
      <c r="BM263" s="127" t="s">
        <v>35</v>
      </c>
      <c r="BN263" s="123" t="s">
        <v>35</v>
      </c>
      <c r="BO263" s="123" t="s">
        <v>35</v>
      </c>
      <c r="BP263" s="123" t="s">
        <v>35</v>
      </c>
      <c r="BQ263" s="118" t="s">
        <v>35</v>
      </c>
      <c r="BR263" s="127" t="s">
        <v>35</v>
      </c>
      <c r="BS263" s="123" t="s">
        <v>35</v>
      </c>
      <c r="BT263" s="123" t="s">
        <v>35</v>
      </c>
      <c r="BU263" s="123" t="s">
        <v>35</v>
      </c>
      <c r="BV263" s="123" t="s">
        <v>35</v>
      </c>
      <c r="BW263" s="123" t="s">
        <v>35</v>
      </c>
      <c r="BX263" s="112" t="s">
        <v>35</v>
      </c>
      <c r="BY263" s="68"/>
      <c r="BZ263" s="68"/>
      <c r="CA263" s="68"/>
      <c r="CB263" s="68"/>
      <c r="CC263" s="68"/>
      <c r="CD263" s="68"/>
      <c r="CE263" s="68"/>
      <c r="CF263" s="68"/>
      <c r="CG263" s="68"/>
      <c r="CH263" s="68"/>
      <c r="CI263" s="68"/>
      <c r="CJ263" s="68"/>
      <c r="CK263" s="68"/>
      <c r="CL263" s="68"/>
      <c r="CM263" s="68"/>
      <c r="CN263" s="68"/>
      <c r="CO263" s="68"/>
      <c r="CP263" s="68"/>
      <c r="CQ263" s="68"/>
      <c r="CR263" s="68"/>
      <c r="CS263" s="68"/>
      <c r="CT263" s="68"/>
      <c r="CU263" s="68"/>
      <c r="CV263" s="68"/>
      <c r="CW263" s="68"/>
      <c r="CX263" s="68"/>
      <c r="CY263" s="68"/>
      <c r="CZ263" s="68"/>
    </row>
    <row r="264" s="387" customFormat="true" ht="15" customHeight="true" x14ac:dyDescent="0.2">
      <c r="Y264" s="252"/>
      <c r="Z264" s="252"/>
      <c r="AA264" s="252"/>
      <c r="AB264" s="252"/>
      <c r="AC264" s="252"/>
      <c r="AD264" s="252"/>
      <c r="AE264" s="252"/>
      <c r="AF264" s="252"/>
      <c r="AG264" s="252"/>
      <c r="AH264" s="252"/>
      <c r="AI264" s="252"/>
      <c r="AJ264" s="252"/>
      <c r="AK264" s="252"/>
      <c r="AL264" s="252"/>
      <c r="AM264" s="252"/>
      <c r="AN264" s="252"/>
      <c r="AO264" s="252"/>
      <c r="AP264" s="252"/>
      <c r="AQ264" s="252"/>
      <c r="AR264" s="252"/>
      <c r="AS264" s="252"/>
      <c r="AT264" s="252"/>
      <c r="AU264" s="252"/>
      <c r="AV264" s="252"/>
      <c r="AW264" s="252"/>
      <c r="AX264" s="252"/>
      <c r="AY264" s="252"/>
      <c r="AZ264" s="252"/>
      <c r="BA264" s="1136" t="s">
        <v>74</v>
      </c>
      <c r="BB264" s="697" t="s">
        <v>89</v>
      </c>
      <c r="BC264" s="127" t="s">
        <v>35</v>
      </c>
      <c r="BD264" s="123" t="s">
        <v>35</v>
      </c>
      <c r="BE264" s="123" t="s">
        <v>35</v>
      </c>
      <c r="BF264" s="123" t="s">
        <v>35</v>
      </c>
      <c r="BG264" s="118" t="s">
        <v>35</v>
      </c>
      <c r="BH264" s="127" t="s">
        <v>35</v>
      </c>
      <c r="BI264" s="123" t="s">
        <v>35</v>
      </c>
      <c r="BJ264" s="123" t="s">
        <v>35</v>
      </c>
      <c r="BK264" s="123" t="s">
        <v>35</v>
      </c>
      <c r="BL264" s="118" t="s">
        <v>35</v>
      </c>
      <c r="BM264" s="127" t="s">
        <v>35</v>
      </c>
      <c r="BN264" s="123" t="s">
        <v>35</v>
      </c>
      <c r="BO264" s="123" t="s">
        <v>35</v>
      </c>
      <c r="BP264" s="123" t="s">
        <v>35</v>
      </c>
      <c r="BQ264" s="118" t="s">
        <v>35</v>
      </c>
      <c r="BR264" s="127" t="s">
        <v>35</v>
      </c>
      <c r="BS264" s="123" t="s">
        <v>35</v>
      </c>
      <c r="BT264" s="123" t="s">
        <v>35</v>
      </c>
      <c r="BU264" s="123" t="s">
        <v>35</v>
      </c>
      <c r="BV264" s="123" t="s">
        <v>35</v>
      </c>
      <c r="BW264" s="123" t="s">
        <v>35</v>
      </c>
      <c r="BX264" s="112" t="s">
        <v>35</v>
      </c>
      <c r="BY264" s="68"/>
      <c r="BZ264" s="68"/>
      <c r="CA264" s="68"/>
      <c r="CB264" s="68"/>
      <c r="CC264" s="68"/>
      <c r="CD264" s="68"/>
      <c r="CE264" s="68"/>
      <c r="CF264" s="68"/>
      <c r="CG264" s="68"/>
      <c r="CH264" s="68"/>
      <c r="CI264" s="68"/>
      <c r="CJ264" s="68"/>
      <c r="CK264" s="68"/>
      <c r="CL264" s="68"/>
      <c r="CM264" s="68"/>
      <c r="CN264" s="68"/>
      <c r="CO264" s="68"/>
      <c r="CP264" s="68"/>
      <c r="CQ264" s="68"/>
      <c r="CR264" s="68"/>
      <c r="CS264" s="68"/>
      <c r="CT264" s="68"/>
      <c r="CU264" s="68"/>
      <c r="CV264" s="68"/>
      <c r="CW264" s="68"/>
      <c r="CX264" s="68"/>
      <c r="CY264" s="68"/>
      <c r="CZ264" s="68"/>
    </row>
    <row r="265" s="387" customFormat="true" ht="15" customHeight="true" x14ac:dyDescent="0.2">
      <c r="Y265" s="252"/>
      <c r="Z265" s="252"/>
      <c r="AA265" s="252"/>
      <c r="AB265" s="252"/>
      <c r="AC265" s="252"/>
      <c r="AD265" s="252"/>
      <c r="AE265" s="252"/>
      <c r="AF265" s="252"/>
      <c r="AG265" s="252"/>
      <c r="AH265" s="252"/>
      <c r="AI265" s="252"/>
      <c r="AJ265" s="252"/>
      <c r="AK265" s="252"/>
      <c r="AL265" s="252"/>
      <c r="AM265" s="252"/>
      <c r="AN265" s="252"/>
      <c r="AO265" s="252"/>
      <c r="AP265" s="252"/>
      <c r="AQ265" s="252"/>
      <c r="AR265" s="252"/>
      <c r="AS265" s="252"/>
      <c r="AT265" s="252"/>
      <c r="AU265" s="252"/>
      <c r="AV265" s="252"/>
      <c r="AW265" s="252"/>
      <c r="AX265" s="252"/>
      <c r="AY265" s="252"/>
      <c r="AZ265" s="252"/>
      <c r="BA265" s="1136"/>
      <c r="BB265" s="697" t="s">
        <v>90</v>
      </c>
      <c r="BC265" s="127" t="s">
        <v>35</v>
      </c>
      <c r="BD265" s="123" t="s">
        <v>35</v>
      </c>
      <c r="BE265" s="123" t="s">
        <v>35</v>
      </c>
      <c r="BF265" s="123" t="s">
        <v>35</v>
      </c>
      <c r="BG265" s="118" t="s">
        <v>35</v>
      </c>
      <c r="BH265" s="127" t="s">
        <v>35</v>
      </c>
      <c r="BI265" s="123" t="s">
        <v>35</v>
      </c>
      <c r="BJ265" s="123" t="s">
        <v>35</v>
      </c>
      <c r="BK265" s="123" t="s">
        <v>35</v>
      </c>
      <c r="BL265" s="118" t="s">
        <v>35</v>
      </c>
      <c r="BM265" s="127" t="s">
        <v>35</v>
      </c>
      <c r="BN265" s="123" t="s">
        <v>35</v>
      </c>
      <c r="BO265" s="123" t="s">
        <v>35</v>
      </c>
      <c r="BP265" s="123" t="s">
        <v>35</v>
      </c>
      <c r="BQ265" s="118" t="s">
        <v>35</v>
      </c>
      <c r="BR265" s="127" t="s">
        <v>35</v>
      </c>
      <c r="BS265" s="123" t="s">
        <v>35</v>
      </c>
      <c r="BT265" s="123" t="s">
        <v>35</v>
      </c>
      <c r="BU265" s="123" t="s">
        <v>35</v>
      </c>
      <c r="BV265" s="123" t="s">
        <v>35</v>
      </c>
      <c r="BW265" s="123" t="s">
        <v>35</v>
      </c>
      <c r="BX265" s="112" t="s">
        <v>35</v>
      </c>
      <c r="BY265" s="68"/>
      <c r="BZ265" s="68"/>
      <c r="CA265" s="68"/>
      <c r="CB265" s="68"/>
      <c r="CC265" s="68"/>
      <c r="CD265" s="68"/>
      <c r="CE265" s="68"/>
      <c r="CF265" s="68"/>
      <c r="CG265" s="68"/>
      <c r="CH265" s="68"/>
      <c r="CI265" s="68"/>
      <c r="CJ265" s="68"/>
      <c r="CK265" s="68"/>
      <c r="CL265" s="68"/>
      <c r="CM265" s="68"/>
      <c r="CN265" s="68"/>
      <c r="CO265" s="68"/>
      <c r="CP265" s="68"/>
      <c r="CQ265" s="68"/>
      <c r="CR265" s="68"/>
      <c r="CS265" s="68"/>
      <c r="CT265" s="68"/>
      <c r="CU265" s="68"/>
      <c r="CV265" s="68"/>
      <c r="CW265" s="68"/>
      <c r="CX265" s="68"/>
      <c r="CY265" s="68"/>
      <c r="CZ265" s="68"/>
    </row>
    <row r="266" s="387" customFormat="true" ht="15" customHeight="true" x14ac:dyDescent="0.2">
      <c r="Y266" s="252"/>
      <c r="Z266" s="252"/>
      <c r="AA266" s="252"/>
      <c r="AB266" s="252"/>
      <c r="AC266" s="252"/>
      <c r="AD266" s="252"/>
      <c r="AE266" s="252"/>
      <c r="AF266" s="252"/>
      <c r="AG266" s="252"/>
      <c r="AH266" s="252"/>
      <c r="AI266" s="252"/>
      <c r="AJ266" s="252"/>
      <c r="AK266" s="252"/>
      <c r="AL266" s="252"/>
      <c r="AM266" s="252"/>
      <c r="AN266" s="252"/>
      <c r="AO266" s="252"/>
      <c r="AP266" s="252"/>
      <c r="AQ266" s="252"/>
      <c r="AR266" s="252"/>
      <c r="AS266" s="252"/>
      <c r="AT266" s="252"/>
      <c r="AU266" s="252"/>
      <c r="AV266" s="252"/>
      <c r="AW266" s="252"/>
      <c r="AX266" s="252"/>
      <c r="AY266" s="252"/>
      <c r="AZ266" s="252"/>
      <c r="BA266" s="1136"/>
      <c r="BB266" s="697" t="s">
        <v>91</v>
      </c>
      <c r="BC266" s="127" t="s">
        <v>35</v>
      </c>
      <c r="BD266" s="123" t="s">
        <v>35</v>
      </c>
      <c r="BE266" s="123" t="s">
        <v>35</v>
      </c>
      <c r="BF266" s="123" t="s">
        <v>35</v>
      </c>
      <c r="BG266" s="118" t="s">
        <v>35</v>
      </c>
      <c r="BH266" s="127" t="s">
        <v>35</v>
      </c>
      <c r="BI266" s="123" t="s">
        <v>35</v>
      </c>
      <c r="BJ266" s="123" t="s">
        <v>35</v>
      </c>
      <c r="BK266" s="123" t="s">
        <v>35</v>
      </c>
      <c r="BL266" s="118" t="s">
        <v>35</v>
      </c>
      <c r="BM266" s="127" t="s">
        <v>35</v>
      </c>
      <c r="BN266" s="123" t="s">
        <v>35</v>
      </c>
      <c r="BO266" s="123" t="s">
        <v>35</v>
      </c>
      <c r="BP266" s="123" t="s">
        <v>35</v>
      </c>
      <c r="BQ266" s="118" t="s">
        <v>35</v>
      </c>
      <c r="BR266" s="127" t="s">
        <v>35</v>
      </c>
      <c r="BS266" s="123" t="s">
        <v>35</v>
      </c>
      <c r="BT266" s="123" t="s">
        <v>35</v>
      </c>
      <c r="BU266" s="123" t="s">
        <v>35</v>
      </c>
      <c r="BV266" s="123" t="s">
        <v>35</v>
      </c>
      <c r="BW266" s="123" t="s">
        <v>35</v>
      </c>
      <c r="BX266" s="112" t="s">
        <v>35</v>
      </c>
      <c r="BY266" s="68"/>
      <c r="BZ266" s="68"/>
      <c r="CA266" s="68"/>
      <c r="CB266" s="68"/>
      <c r="CC266" s="68"/>
      <c r="CD266" s="68"/>
      <c r="CE266" s="68"/>
      <c r="CF266" s="68"/>
      <c r="CG266" s="68"/>
      <c r="CH266" s="68"/>
      <c r="CI266" s="68"/>
      <c r="CJ266" s="68"/>
      <c r="CK266" s="68"/>
      <c r="CL266" s="68"/>
      <c r="CM266" s="68"/>
      <c r="CN266" s="68"/>
      <c r="CO266" s="68"/>
      <c r="CP266" s="68"/>
      <c r="CQ266" s="68"/>
      <c r="CR266" s="68"/>
      <c r="CS266" s="68"/>
      <c r="CT266" s="68"/>
      <c r="CU266" s="68"/>
      <c r="CV266" s="68"/>
      <c r="CW266" s="68"/>
      <c r="CX266" s="68"/>
      <c r="CY266" s="68"/>
      <c r="CZ266" s="68"/>
    </row>
    <row r="267" s="387" customFormat="true" ht="15" customHeight="true" x14ac:dyDescent="0.2">
      <c r="Y267" s="252"/>
      <c r="Z267" s="252"/>
      <c r="AA267" s="252"/>
      <c r="AB267" s="252"/>
      <c r="AC267" s="252"/>
      <c r="AD267" s="252"/>
      <c r="AE267" s="252"/>
      <c r="AF267" s="252"/>
      <c r="AG267" s="252"/>
      <c r="AH267" s="252"/>
      <c r="AI267" s="252"/>
      <c r="AJ267" s="252"/>
      <c r="AK267" s="252"/>
      <c r="AL267" s="252"/>
      <c r="AM267" s="252"/>
      <c r="AN267" s="252"/>
      <c r="AO267" s="252"/>
      <c r="AP267" s="252"/>
      <c r="AQ267" s="252"/>
      <c r="AR267" s="252"/>
      <c r="AS267" s="252"/>
      <c r="AT267" s="252"/>
      <c r="AU267" s="252"/>
      <c r="AV267" s="252"/>
      <c r="AW267" s="252"/>
      <c r="AX267" s="252"/>
      <c r="AY267" s="252"/>
      <c r="AZ267" s="252"/>
      <c r="BA267" s="1136"/>
      <c r="BB267" s="697" t="s">
        <v>113</v>
      </c>
      <c r="BC267" s="127" t="s">
        <v>35</v>
      </c>
      <c r="BD267" s="123" t="s">
        <v>35</v>
      </c>
      <c r="BE267" s="123" t="s">
        <v>35</v>
      </c>
      <c r="BF267" s="123" t="s">
        <v>35</v>
      </c>
      <c r="BG267" s="118" t="s">
        <v>35</v>
      </c>
      <c r="BH267" s="127" t="s">
        <v>35</v>
      </c>
      <c r="BI267" s="123" t="s">
        <v>35</v>
      </c>
      <c r="BJ267" s="123" t="s">
        <v>35</v>
      </c>
      <c r="BK267" s="123" t="s">
        <v>35</v>
      </c>
      <c r="BL267" s="118" t="s">
        <v>35</v>
      </c>
      <c r="BM267" s="127" t="s">
        <v>35</v>
      </c>
      <c r="BN267" s="123" t="s">
        <v>35</v>
      </c>
      <c r="BO267" s="123" t="s">
        <v>35</v>
      </c>
      <c r="BP267" s="123" t="s">
        <v>35</v>
      </c>
      <c r="BQ267" s="118" t="s">
        <v>35</v>
      </c>
      <c r="BR267" s="127" t="s">
        <v>35</v>
      </c>
      <c r="BS267" s="123" t="s">
        <v>35</v>
      </c>
      <c r="BT267" s="123" t="s">
        <v>35</v>
      </c>
      <c r="BU267" s="123" t="s">
        <v>35</v>
      </c>
      <c r="BV267" s="123" t="s">
        <v>35</v>
      </c>
      <c r="BW267" s="123" t="s">
        <v>35</v>
      </c>
      <c r="BX267" s="112" t="s">
        <v>35</v>
      </c>
      <c r="BY267" s="68"/>
      <c r="BZ267" s="68"/>
      <c r="CA267" s="68"/>
      <c r="CB267" s="68"/>
      <c r="CC267" s="68"/>
      <c r="CD267" s="68"/>
      <c r="CE267" s="68"/>
      <c r="CF267" s="68"/>
      <c r="CG267" s="68"/>
      <c r="CH267" s="68"/>
      <c r="CI267" s="68"/>
      <c r="CJ267" s="68"/>
      <c r="CK267" s="68"/>
      <c r="CL267" s="68"/>
      <c r="CM267" s="68"/>
      <c r="CN267" s="68"/>
      <c r="CO267" s="68"/>
      <c r="CP267" s="68"/>
      <c r="CQ267" s="68"/>
      <c r="CR267" s="68"/>
      <c r="CS267" s="68"/>
      <c r="CT267" s="68"/>
      <c r="CU267" s="68"/>
      <c r="CV267" s="68"/>
      <c r="CW267" s="68"/>
      <c r="CX267" s="68"/>
      <c r="CY267" s="68"/>
      <c r="CZ267" s="68"/>
    </row>
    <row r="268" s="387" customFormat="true" ht="15" customHeight="true" x14ac:dyDescent="0.2">
      <c r="Y268" s="252"/>
      <c r="Z268" s="252"/>
      <c r="AA268" s="252"/>
      <c r="AB268" s="252"/>
      <c r="AC268" s="252"/>
      <c r="AD268" s="252"/>
      <c r="AE268" s="252"/>
      <c r="AF268" s="252"/>
      <c r="AG268" s="252"/>
      <c r="AH268" s="252"/>
      <c r="AI268" s="252"/>
      <c r="AJ268" s="252"/>
      <c r="AK268" s="252"/>
      <c r="AL268" s="252"/>
      <c r="AM268" s="252"/>
      <c r="AN268" s="252"/>
      <c r="AO268" s="252"/>
      <c r="AP268" s="252"/>
      <c r="AQ268" s="252"/>
      <c r="AR268" s="252"/>
      <c r="AS268" s="252"/>
      <c r="AT268" s="252"/>
      <c r="AU268" s="252"/>
      <c r="AV268" s="252"/>
      <c r="AW268" s="252"/>
      <c r="AX268" s="252"/>
      <c r="AY268" s="252"/>
      <c r="AZ268" s="252"/>
      <c r="BA268" s="1136" t="s">
        <v>116</v>
      </c>
      <c r="BB268" s="697" t="s">
        <v>89</v>
      </c>
      <c r="BC268" s="127" t="s">
        <v>35</v>
      </c>
      <c r="BD268" s="123" t="s">
        <v>35</v>
      </c>
      <c r="BE268" s="123" t="s">
        <v>35</v>
      </c>
      <c r="BF268" s="123" t="s">
        <v>35</v>
      </c>
      <c r="BG268" s="118" t="s">
        <v>35</v>
      </c>
      <c r="BH268" s="127" t="s">
        <v>35</v>
      </c>
      <c r="BI268" s="123" t="s">
        <v>35</v>
      </c>
      <c r="BJ268" s="123" t="s">
        <v>35</v>
      </c>
      <c r="BK268" s="123" t="s">
        <v>35</v>
      </c>
      <c r="BL268" s="118" t="s">
        <v>35</v>
      </c>
      <c r="BM268" s="127" t="s">
        <v>35</v>
      </c>
      <c r="BN268" s="123" t="s">
        <v>35</v>
      </c>
      <c r="BO268" s="123" t="s">
        <v>35</v>
      </c>
      <c r="BP268" s="123" t="s">
        <v>35</v>
      </c>
      <c r="BQ268" s="118" t="s">
        <v>35</v>
      </c>
      <c r="BR268" s="127" t="s">
        <v>35</v>
      </c>
      <c r="BS268" s="123" t="s">
        <v>35</v>
      </c>
      <c r="BT268" s="123" t="s">
        <v>35</v>
      </c>
      <c r="BU268" s="123" t="s">
        <v>35</v>
      </c>
      <c r="BV268" s="123" t="s">
        <v>35</v>
      </c>
      <c r="BW268" s="123" t="s">
        <v>35</v>
      </c>
      <c r="BX268" s="112" t="s">
        <v>35</v>
      </c>
      <c r="BY268" s="68"/>
      <c r="BZ268" s="68"/>
      <c r="CA268" s="68"/>
      <c r="CB268" s="68"/>
      <c r="CC268" s="68"/>
      <c r="CD268" s="68"/>
      <c r="CE268" s="68"/>
      <c r="CF268" s="68"/>
      <c r="CG268" s="68"/>
      <c r="CH268" s="68"/>
      <c r="CI268" s="68"/>
      <c r="CJ268" s="68"/>
      <c r="CK268" s="68"/>
      <c r="CL268" s="68"/>
      <c r="CM268" s="68"/>
      <c r="CN268" s="68"/>
      <c r="CO268" s="68"/>
      <c r="CP268" s="68"/>
      <c r="CQ268" s="68"/>
      <c r="CR268" s="68"/>
      <c r="CS268" s="68"/>
      <c r="CT268" s="68"/>
      <c r="CU268" s="68"/>
      <c r="CV268" s="68"/>
      <c r="CW268" s="68"/>
      <c r="CX268" s="68"/>
      <c r="CY268" s="68"/>
      <c r="CZ268" s="68"/>
    </row>
    <row r="269" s="387" customFormat="true" ht="15" customHeight="true" x14ac:dyDescent="0.2">
      <c r="Y269" s="252"/>
      <c r="Z269" s="252"/>
      <c r="AA269" s="252"/>
      <c r="AB269" s="252"/>
      <c r="AC269" s="252"/>
      <c r="AD269" s="252"/>
      <c r="AE269" s="252"/>
      <c r="AF269" s="252"/>
      <c r="AG269" s="252"/>
      <c r="AH269" s="252"/>
      <c r="AI269" s="252"/>
      <c r="AJ269" s="252"/>
      <c r="AK269" s="252"/>
      <c r="AL269" s="252"/>
      <c r="AM269" s="252"/>
      <c r="AN269" s="252"/>
      <c r="AO269" s="252"/>
      <c r="AP269" s="252"/>
      <c r="AQ269" s="252"/>
      <c r="AR269" s="252"/>
      <c r="AS269" s="252"/>
      <c r="AT269" s="252"/>
      <c r="AU269" s="252"/>
      <c r="AV269" s="252"/>
      <c r="AW269" s="252"/>
      <c r="AX269" s="252"/>
      <c r="AY269" s="252"/>
      <c r="AZ269" s="252"/>
      <c r="BA269" s="1136"/>
      <c r="BB269" s="697" t="s">
        <v>90</v>
      </c>
      <c r="BC269" s="127" t="s">
        <v>35</v>
      </c>
      <c r="BD269" s="123" t="s">
        <v>35</v>
      </c>
      <c r="BE269" s="123" t="s">
        <v>35</v>
      </c>
      <c r="BF269" s="123" t="s">
        <v>35</v>
      </c>
      <c r="BG269" s="118" t="s">
        <v>35</v>
      </c>
      <c r="BH269" s="127" t="s">
        <v>35</v>
      </c>
      <c r="BI269" s="123" t="s">
        <v>35</v>
      </c>
      <c r="BJ269" s="123" t="s">
        <v>35</v>
      </c>
      <c r="BK269" s="123" t="s">
        <v>35</v>
      </c>
      <c r="BL269" s="118" t="s">
        <v>35</v>
      </c>
      <c r="BM269" s="127" t="s">
        <v>35</v>
      </c>
      <c r="BN269" s="123" t="s">
        <v>35</v>
      </c>
      <c r="BO269" s="123" t="s">
        <v>35</v>
      </c>
      <c r="BP269" s="123" t="s">
        <v>35</v>
      </c>
      <c r="BQ269" s="118" t="s">
        <v>35</v>
      </c>
      <c r="BR269" s="127" t="s">
        <v>35</v>
      </c>
      <c r="BS269" s="123" t="s">
        <v>35</v>
      </c>
      <c r="BT269" s="123" t="s">
        <v>35</v>
      </c>
      <c r="BU269" s="123" t="s">
        <v>35</v>
      </c>
      <c r="BV269" s="123" t="s">
        <v>35</v>
      </c>
      <c r="BW269" s="123" t="s">
        <v>35</v>
      </c>
      <c r="BX269" s="112" t="s">
        <v>35</v>
      </c>
      <c r="BY269" s="68"/>
      <c r="BZ269" s="68"/>
      <c r="CA269" s="68"/>
      <c r="CB269" s="68"/>
      <c r="CC269" s="68"/>
      <c r="CD269" s="68"/>
      <c r="CE269" s="68"/>
      <c r="CF269" s="68"/>
      <c r="CG269" s="68"/>
      <c r="CH269" s="68"/>
      <c r="CI269" s="68"/>
      <c r="CJ269" s="68"/>
      <c r="CK269" s="68"/>
      <c r="CL269" s="68"/>
      <c r="CM269" s="68"/>
      <c r="CN269" s="68"/>
      <c r="CO269" s="68"/>
      <c r="CP269" s="68"/>
      <c r="CQ269" s="68"/>
      <c r="CR269" s="68"/>
      <c r="CS269" s="68"/>
      <c r="CT269" s="68"/>
      <c r="CU269" s="68"/>
      <c r="CV269" s="68"/>
      <c r="CW269" s="68"/>
      <c r="CX269" s="68"/>
      <c r="CY269" s="68"/>
      <c r="CZ269" s="68"/>
    </row>
    <row r="270" s="387" customFormat="true" ht="15" customHeight="true" x14ac:dyDescent="0.2">
      <c r="Y270" s="252"/>
      <c r="Z270" s="252"/>
      <c r="AA270" s="252"/>
      <c r="AB270" s="252"/>
      <c r="AC270" s="252"/>
      <c r="AD270" s="252"/>
      <c r="AE270" s="252"/>
      <c r="AF270" s="252"/>
      <c r="AG270" s="252"/>
      <c r="AH270" s="252"/>
      <c r="AI270" s="252"/>
      <c r="AJ270" s="252"/>
      <c r="AK270" s="252"/>
      <c r="AL270" s="252"/>
      <c r="AM270" s="252"/>
      <c r="AN270" s="252"/>
      <c r="AO270" s="252"/>
      <c r="AP270" s="252"/>
      <c r="AQ270" s="252"/>
      <c r="AR270" s="252"/>
      <c r="AS270" s="252"/>
      <c r="AT270" s="252"/>
      <c r="AU270" s="252"/>
      <c r="AV270" s="252"/>
      <c r="AW270" s="252"/>
      <c r="AX270" s="252"/>
      <c r="AY270" s="252"/>
      <c r="AZ270" s="252"/>
      <c r="BA270" s="1136"/>
      <c r="BB270" s="697" t="s">
        <v>91</v>
      </c>
      <c r="BC270" s="127" t="s">
        <v>35</v>
      </c>
      <c r="BD270" s="123" t="s">
        <v>35</v>
      </c>
      <c r="BE270" s="123" t="s">
        <v>35</v>
      </c>
      <c r="BF270" s="123" t="s">
        <v>35</v>
      </c>
      <c r="BG270" s="118" t="s">
        <v>35</v>
      </c>
      <c r="BH270" s="127" t="s">
        <v>35</v>
      </c>
      <c r="BI270" s="123" t="s">
        <v>35</v>
      </c>
      <c r="BJ270" s="123" t="s">
        <v>35</v>
      </c>
      <c r="BK270" s="123" t="s">
        <v>35</v>
      </c>
      <c r="BL270" s="118" t="s">
        <v>35</v>
      </c>
      <c r="BM270" s="127" t="s">
        <v>35</v>
      </c>
      <c r="BN270" s="123" t="s">
        <v>35</v>
      </c>
      <c r="BO270" s="123" t="s">
        <v>35</v>
      </c>
      <c r="BP270" s="123" t="s">
        <v>35</v>
      </c>
      <c r="BQ270" s="118" t="s">
        <v>35</v>
      </c>
      <c r="BR270" s="127" t="s">
        <v>35</v>
      </c>
      <c r="BS270" s="123" t="s">
        <v>35</v>
      </c>
      <c r="BT270" s="123" t="s">
        <v>35</v>
      </c>
      <c r="BU270" s="123" t="s">
        <v>35</v>
      </c>
      <c r="BV270" s="123" t="s">
        <v>35</v>
      </c>
      <c r="BW270" s="123" t="s">
        <v>35</v>
      </c>
      <c r="BX270" s="112" t="s">
        <v>35</v>
      </c>
      <c r="BY270" s="68"/>
      <c r="BZ270" s="68"/>
      <c r="CA270" s="68"/>
      <c r="CB270" s="68"/>
      <c r="CC270" s="68"/>
      <c r="CD270" s="68"/>
      <c r="CE270" s="68"/>
      <c r="CF270" s="68"/>
      <c r="CG270" s="68"/>
      <c r="CH270" s="68"/>
      <c r="CI270" s="68"/>
      <c r="CJ270" s="68"/>
      <c r="CK270" s="68"/>
      <c r="CL270" s="68"/>
      <c r="CM270" s="68"/>
      <c r="CN270" s="68"/>
      <c r="CO270" s="68"/>
      <c r="CP270" s="68"/>
      <c r="CQ270" s="68"/>
      <c r="CR270" s="68"/>
      <c r="CS270" s="68"/>
      <c r="CT270" s="68"/>
      <c r="CU270" s="68"/>
      <c r="CV270" s="68"/>
      <c r="CW270" s="68"/>
      <c r="CX270" s="68"/>
      <c r="CY270" s="68"/>
      <c r="CZ270" s="68"/>
    </row>
    <row r="271" s="387" customFormat="true" ht="15" customHeight="true" x14ac:dyDescent="0.2">
      <c r="Y271" s="252"/>
      <c r="Z271" s="252"/>
      <c r="AA271" s="252"/>
      <c r="AB271" s="252"/>
      <c r="AC271" s="252"/>
      <c r="AD271" s="252"/>
      <c r="AE271" s="252"/>
      <c r="AF271" s="252"/>
      <c r="AG271" s="252"/>
      <c r="AH271" s="252"/>
      <c r="AI271" s="252"/>
      <c r="AJ271" s="252"/>
      <c r="AK271" s="252"/>
      <c r="AL271" s="252"/>
      <c r="AM271" s="252"/>
      <c r="AN271" s="252"/>
      <c r="AO271" s="252"/>
      <c r="AP271" s="252"/>
      <c r="AQ271" s="252"/>
      <c r="AR271" s="252"/>
      <c r="AS271" s="252"/>
      <c r="AT271" s="252"/>
      <c r="AU271" s="252"/>
      <c r="AV271" s="252"/>
      <c r="AW271" s="252"/>
      <c r="AX271" s="252"/>
      <c r="AY271" s="252"/>
      <c r="AZ271" s="252"/>
      <c r="BA271" s="1136" t="s">
        <v>75</v>
      </c>
      <c r="BB271" s="697" t="s">
        <v>49</v>
      </c>
      <c r="BC271" s="127" t="s">
        <v>35</v>
      </c>
      <c r="BD271" s="120" t="s">
        <v>35</v>
      </c>
      <c r="BE271" s="120" t="s">
        <v>35</v>
      </c>
      <c r="BF271" s="120" t="s">
        <v>35</v>
      </c>
      <c r="BG271" s="115" t="s">
        <v>35</v>
      </c>
      <c r="BH271" s="127" t="s">
        <v>35</v>
      </c>
      <c r="BI271" s="120" t="s">
        <v>35</v>
      </c>
      <c r="BJ271" s="120" t="s">
        <v>35</v>
      </c>
      <c r="BK271" s="120" t="s">
        <v>35</v>
      </c>
      <c r="BL271" s="115" t="s">
        <v>35</v>
      </c>
      <c r="BM271" s="127" t="s">
        <v>35</v>
      </c>
      <c r="BN271" s="120" t="s">
        <v>35</v>
      </c>
      <c r="BO271" s="120" t="s">
        <v>35</v>
      </c>
      <c r="BP271" s="120" t="s">
        <v>35</v>
      </c>
      <c r="BQ271" s="115" t="s">
        <v>35</v>
      </c>
      <c r="BR271" s="127" t="s">
        <v>35</v>
      </c>
      <c r="BS271" s="120" t="s">
        <v>35</v>
      </c>
      <c r="BT271" s="120" t="s">
        <v>35</v>
      </c>
      <c r="BU271" s="120" t="s">
        <v>35</v>
      </c>
      <c r="BV271" s="120" t="s">
        <v>35</v>
      </c>
      <c r="BW271" s="120" t="s">
        <v>35</v>
      </c>
      <c r="BX271" s="110" t="s">
        <v>35</v>
      </c>
      <c r="BY271" s="68"/>
      <c r="BZ271" s="68"/>
      <c r="CA271" s="68"/>
      <c r="CB271" s="68"/>
      <c r="CC271" s="68"/>
      <c r="CD271" s="68"/>
      <c r="CE271" s="68"/>
      <c r="CF271" s="68"/>
      <c r="CG271" s="68"/>
      <c r="CH271" s="68"/>
      <c r="CI271" s="68"/>
      <c r="CJ271" s="68"/>
      <c r="CK271" s="68"/>
      <c r="CL271" s="68"/>
      <c r="CM271" s="68"/>
      <c r="CN271" s="68"/>
      <c r="CO271" s="68"/>
      <c r="CP271" s="68"/>
      <c r="CQ271" s="68"/>
      <c r="CR271" s="68"/>
      <c r="CS271" s="68"/>
      <c r="CT271" s="68"/>
      <c r="CU271" s="68"/>
      <c r="CV271" s="68"/>
      <c r="CW271" s="68"/>
      <c r="CX271" s="68"/>
      <c r="CY271" s="68"/>
      <c r="CZ271" s="68"/>
    </row>
    <row r="272" s="387" customFormat="true" ht="15" customHeight="true" x14ac:dyDescent="0.2">
      <c r="Y272" s="252"/>
      <c r="Z272" s="252"/>
      <c r="AA272" s="252"/>
      <c r="AB272" s="252"/>
      <c r="AC272" s="252"/>
      <c r="AD272" s="252"/>
      <c r="AE272" s="252"/>
      <c r="AF272" s="252"/>
      <c r="AG272" s="252"/>
      <c r="AH272" s="252"/>
      <c r="AI272" s="252"/>
      <c r="AJ272" s="252"/>
      <c r="AK272" s="252"/>
      <c r="AL272" s="252"/>
      <c r="AM272" s="252"/>
      <c r="AN272" s="252"/>
      <c r="AO272" s="252"/>
      <c r="AP272" s="252"/>
      <c r="AQ272" s="252"/>
      <c r="AR272" s="252"/>
      <c r="AS272" s="252"/>
      <c r="AT272" s="252"/>
      <c r="AU272" s="252"/>
      <c r="AV272" s="252"/>
      <c r="AW272" s="252"/>
      <c r="AX272" s="252"/>
      <c r="AY272" s="252"/>
      <c r="AZ272" s="252"/>
      <c r="BA272" s="1136"/>
      <c r="BB272" s="697" t="s">
        <v>48</v>
      </c>
      <c r="BC272" s="127" t="s">
        <v>35</v>
      </c>
      <c r="BD272" s="120" t="s">
        <v>35</v>
      </c>
      <c r="BE272" s="120" t="s">
        <v>35</v>
      </c>
      <c r="BF272" s="120" t="s">
        <v>35</v>
      </c>
      <c r="BG272" s="115" t="s">
        <v>35</v>
      </c>
      <c r="BH272" s="127" t="s">
        <v>35</v>
      </c>
      <c r="BI272" s="120" t="s">
        <v>35</v>
      </c>
      <c r="BJ272" s="120" t="s">
        <v>35</v>
      </c>
      <c r="BK272" s="120" t="s">
        <v>35</v>
      </c>
      <c r="BL272" s="115" t="s">
        <v>35</v>
      </c>
      <c r="BM272" s="127" t="s">
        <v>35</v>
      </c>
      <c r="BN272" s="120" t="s">
        <v>35</v>
      </c>
      <c r="BO272" s="120" t="s">
        <v>35</v>
      </c>
      <c r="BP272" s="120" t="s">
        <v>35</v>
      </c>
      <c r="BQ272" s="115" t="s">
        <v>35</v>
      </c>
      <c r="BR272" s="127" t="s">
        <v>35</v>
      </c>
      <c r="BS272" s="120" t="s">
        <v>35</v>
      </c>
      <c r="BT272" s="120" t="s">
        <v>35</v>
      </c>
      <c r="BU272" s="120" t="s">
        <v>35</v>
      </c>
      <c r="BV272" s="120" t="s">
        <v>35</v>
      </c>
      <c r="BW272" s="120" t="s">
        <v>35</v>
      </c>
      <c r="BX272" s="110" t="s">
        <v>35</v>
      </c>
      <c r="BY272" s="68"/>
      <c r="BZ272" s="68"/>
      <c r="CA272" s="68"/>
      <c r="CB272" s="68"/>
      <c r="CC272" s="68"/>
      <c r="CD272" s="68"/>
      <c r="CE272" s="68"/>
      <c r="CF272" s="68"/>
      <c r="CG272" s="68"/>
      <c r="CH272" s="68"/>
      <c r="CI272" s="68"/>
      <c r="CJ272" s="68"/>
      <c r="CK272" s="68"/>
      <c r="CL272" s="68"/>
      <c r="CM272" s="68"/>
      <c r="CN272" s="68"/>
      <c r="CO272" s="68"/>
      <c r="CP272" s="68"/>
      <c r="CQ272" s="68"/>
      <c r="CR272" s="68"/>
      <c r="CS272" s="68"/>
      <c r="CT272" s="68"/>
      <c r="CU272" s="68"/>
      <c r="CV272" s="68"/>
      <c r="CW272" s="68"/>
      <c r="CX272" s="68"/>
      <c r="CY272" s="68"/>
      <c r="CZ272" s="68"/>
    </row>
    <row r="273" s="387" customFormat="true" ht="15" customHeight="true" x14ac:dyDescent="0.2">
      <c r="Y273" s="252"/>
      <c r="Z273" s="252"/>
      <c r="AA273" s="252"/>
      <c r="AB273" s="252"/>
      <c r="AC273" s="252"/>
      <c r="AD273" s="252"/>
      <c r="AE273" s="252"/>
      <c r="AF273" s="252"/>
      <c r="AG273" s="252"/>
      <c r="AH273" s="252"/>
      <c r="AI273" s="252"/>
      <c r="AJ273" s="252"/>
      <c r="AK273" s="252"/>
      <c r="AL273" s="252"/>
      <c r="AM273" s="252"/>
      <c r="AN273" s="252"/>
      <c r="AO273" s="252"/>
      <c r="AP273" s="252"/>
      <c r="AQ273" s="252"/>
      <c r="AR273" s="252"/>
      <c r="AS273" s="252"/>
      <c r="AT273" s="252"/>
      <c r="AU273" s="252"/>
      <c r="AV273" s="252"/>
      <c r="AW273" s="252"/>
      <c r="AX273" s="252"/>
      <c r="AY273" s="252"/>
      <c r="AZ273" s="252"/>
      <c r="BA273" s="1136"/>
      <c r="BB273" s="697" t="s">
        <v>113</v>
      </c>
      <c r="BC273" s="127" t="s">
        <v>35</v>
      </c>
      <c r="BD273" s="120" t="s">
        <v>35</v>
      </c>
      <c r="BE273" s="120" t="s">
        <v>35</v>
      </c>
      <c r="BF273" s="120" t="s">
        <v>35</v>
      </c>
      <c r="BG273" s="115" t="s">
        <v>35</v>
      </c>
      <c r="BH273" s="127" t="s">
        <v>35</v>
      </c>
      <c r="BI273" s="120" t="s">
        <v>35</v>
      </c>
      <c r="BJ273" s="120" t="s">
        <v>35</v>
      </c>
      <c r="BK273" s="120" t="s">
        <v>35</v>
      </c>
      <c r="BL273" s="115" t="s">
        <v>35</v>
      </c>
      <c r="BM273" s="127" t="s">
        <v>35</v>
      </c>
      <c r="BN273" s="120" t="s">
        <v>35</v>
      </c>
      <c r="BO273" s="120" t="s">
        <v>35</v>
      </c>
      <c r="BP273" s="120" t="s">
        <v>35</v>
      </c>
      <c r="BQ273" s="115" t="s">
        <v>35</v>
      </c>
      <c r="BR273" s="127" t="s">
        <v>35</v>
      </c>
      <c r="BS273" s="120" t="s">
        <v>35</v>
      </c>
      <c r="BT273" s="120" t="s">
        <v>35</v>
      </c>
      <c r="BU273" s="120" t="s">
        <v>35</v>
      </c>
      <c r="BV273" s="120" t="s">
        <v>35</v>
      </c>
      <c r="BW273" s="120" t="s">
        <v>35</v>
      </c>
      <c r="BX273" s="110" t="s">
        <v>35</v>
      </c>
      <c r="BY273" s="68"/>
      <c r="BZ273" s="68"/>
      <c r="CA273" s="68"/>
      <c r="CB273" s="68"/>
      <c r="CC273" s="68"/>
      <c r="CD273" s="68"/>
      <c r="CE273" s="68"/>
      <c r="CF273" s="68"/>
      <c r="CG273" s="68"/>
      <c r="CH273" s="68"/>
      <c r="CI273" s="68"/>
      <c r="CJ273" s="68"/>
      <c r="CK273" s="68"/>
      <c r="CL273" s="68"/>
      <c r="CM273" s="68"/>
      <c r="CN273" s="68"/>
      <c r="CO273" s="68"/>
      <c r="CP273" s="68"/>
      <c r="CQ273" s="68"/>
      <c r="CR273" s="68"/>
      <c r="CS273" s="68"/>
      <c r="CT273" s="68"/>
      <c r="CU273" s="68"/>
      <c r="CV273" s="68"/>
      <c r="CW273" s="68"/>
      <c r="CX273" s="68"/>
      <c r="CY273" s="68"/>
      <c r="CZ273" s="68"/>
    </row>
    <row r="274" s="387" customFormat="true" ht="15" customHeight="true" x14ac:dyDescent="0.2">
      <c r="Y274" s="252"/>
      <c r="Z274" s="252"/>
      <c r="AA274" s="252"/>
      <c r="AB274" s="252"/>
      <c r="AC274" s="252"/>
      <c r="AD274" s="252"/>
      <c r="AE274" s="252"/>
      <c r="AF274" s="252"/>
      <c r="AG274" s="252"/>
      <c r="AH274" s="252"/>
      <c r="AI274" s="252"/>
      <c r="AJ274" s="252"/>
      <c r="AK274" s="252"/>
      <c r="AL274" s="252"/>
      <c r="AM274" s="252"/>
      <c r="AN274" s="252"/>
      <c r="AO274" s="252"/>
      <c r="AP274" s="252"/>
      <c r="AQ274" s="252"/>
      <c r="AR274" s="252"/>
      <c r="AS274" s="252"/>
      <c r="AT274" s="252"/>
      <c r="AU274" s="252"/>
      <c r="AV274" s="252"/>
      <c r="AW274" s="252"/>
      <c r="AX274" s="252"/>
      <c r="AY274" s="252"/>
      <c r="AZ274" s="252"/>
      <c r="BA274" s="1136" t="s">
        <v>76</v>
      </c>
      <c r="BB274" s="697" t="s">
        <v>49</v>
      </c>
      <c r="BC274" s="127" t="s">
        <v>35</v>
      </c>
      <c r="BD274" s="123" t="s">
        <v>35</v>
      </c>
      <c r="BE274" s="123" t="s">
        <v>35</v>
      </c>
      <c r="BF274" s="123" t="s">
        <v>35</v>
      </c>
      <c r="BG274" s="118" t="s">
        <v>35</v>
      </c>
      <c r="BH274" s="127" t="s">
        <v>35</v>
      </c>
      <c r="BI274" s="123" t="s">
        <v>35</v>
      </c>
      <c r="BJ274" s="123" t="s">
        <v>35</v>
      </c>
      <c r="BK274" s="123" t="s">
        <v>35</v>
      </c>
      <c r="BL274" s="118" t="s">
        <v>35</v>
      </c>
      <c r="BM274" s="127" t="s">
        <v>35</v>
      </c>
      <c r="BN274" s="123" t="s">
        <v>35</v>
      </c>
      <c r="BO274" s="123" t="s">
        <v>35</v>
      </c>
      <c r="BP274" s="123" t="s">
        <v>35</v>
      </c>
      <c r="BQ274" s="118" t="s">
        <v>35</v>
      </c>
      <c r="BR274" s="127" t="s">
        <v>35</v>
      </c>
      <c r="BS274" s="123" t="s">
        <v>35</v>
      </c>
      <c r="BT274" s="123" t="s">
        <v>35</v>
      </c>
      <c r="BU274" s="123" t="s">
        <v>35</v>
      </c>
      <c r="BV274" s="123" t="s">
        <v>35</v>
      </c>
      <c r="BW274" s="123" t="s">
        <v>35</v>
      </c>
      <c r="BX274" s="112" t="s">
        <v>35</v>
      </c>
      <c r="BY274" s="68"/>
      <c r="BZ274" s="68"/>
      <c r="CA274" s="68"/>
      <c r="CB274" s="68"/>
      <c r="CC274" s="68"/>
      <c r="CD274" s="68"/>
      <c r="CE274" s="68"/>
      <c r="CF274" s="68"/>
      <c r="CG274" s="68"/>
      <c r="CH274" s="68"/>
      <c r="CI274" s="68"/>
      <c r="CJ274" s="68"/>
      <c r="CK274" s="68"/>
      <c r="CL274" s="68"/>
      <c r="CM274" s="68"/>
      <c r="CN274" s="68"/>
      <c r="CO274" s="68"/>
      <c r="CP274" s="68"/>
      <c r="CQ274" s="68"/>
      <c r="CR274" s="68"/>
      <c r="CS274" s="68"/>
      <c r="CT274" s="68"/>
      <c r="CU274" s="68"/>
      <c r="CV274" s="68"/>
      <c r="CW274" s="68"/>
      <c r="CX274" s="68"/>
      <c r="CY274" s="68"/>
      <c r="CZ274" s="68"/>
    </row>
    <row r="275" s="387" customFormat="true" ht="15" customHeight="true" x14ac:dyDescent="0.2">
      <c r="Y275" s="252"/>
      <c r="Z275" s="252"/>
      <c r="AA275" s="252"/>
      <c r="AB275" s="252"/>
      <c r="AC275" s="252"/>
      <c r="AD275" s="252"/>
      <c r="AE275" s="252"/>
      <c r="AF275" s="252"/>
      <c r="AG275" s="252"/>
      <c r="AH275" s="252"/>
      <c r="AI275" s="252"/>
      <c r="AJ275" s="252"/>
      <c r="AK275" s="252"/>
      <c r="AL275" s="252"/>
      <c r="AM275" s="252"/>
      <c r="AN275" s="252"/>
      <c r="AO275" s="252"/>
      <c r="AP275" s="252"/>
      <c r="AQ275" s="252"/>
      <c r="AR275" s="252"/>
      <c r="AS275" s="252"/>
      <c r="AT275" s="252"/>
      <c r="AU275" s="252"/>
      <c r="AV275" s="252"/>
      <c r="AW275" s="252"/>
      <c r="AX275" s="252"/>
      <c r="AY275" s="252"/>
      <c r="AZ275" s="252"/>
      <c r="BA275" s="1136"/>
      <c r="BB275" s="697" t="s">
        <v>48</v>
      </c>
      <c r="BC275" s="127" t="s">
        <v>35</v>
      </c>
      <c r="BD275" s="123" t="s">
        <v>35</v>
      </c>
      <c r="BE275" s="123" t="s">
        <v>35</v>
      </c>
      <c r="BF275" s="123" t="s">
        <v>35</v>
      </c>
      <c r="BG275" s="118" t="s">
        <v>35</v>
      </c>
      <c r="BH275" s="127" t="s">
        <v>35</v>
      </c>
      <c r="BI275" s="123" t="s">
        <v>35</v>
      </c>
      <c r="BJ275" s="123" t="s">
        <v>35</v>
      </c>
      <c r="BK275" s="123" t="s">
        <v>35</v>
      </c>
      <c r="BL275" s="118" t="s">
        <v>35</v>
      </c>
      <c r="BM275" s="127" t="s">
        <v>35</v>
      </c>
      <c r="BN275" s="123" t="s">
        <v>35</v>
      </c>
      <c r="BO275" s="123" t="s">
        <v>35</v>
      </c>
      <c r="BP275" s="123" t="s">
        <v>35</v>
      </c>
      <c r="BQ275" s="118" t="s">
        <v>35</v>
      </c>
      <c r="BR275" s="127" t="s">
        <v>35</v>
      </c>
      <c r="BS275" s="123" t="s">
        <v>35</v>
      </c>
      <c r="BT275" s="123" t="s">
        <v>35</v>
      </c>
      <c r="BU275" s="123" t="s">
        <v>35</v>
      </c>
      <c r="BV275" s="123" t="s">
        <v>35</v>
      </c>
      <c r="BW275" s="123" t="s">
        <v>35</v>
      </c>
      <c r="BX275" s="112" t="s">
        <v>35</v>
      </c>
      <c r="BY275" s="68"/>
      <c r="BZ275" s="68"/>
      <c r="CA275" s="68"/>
      <c r="CB275" s="68"/>
      <c r="CC275" s="68"/>
      <c r="CD275" s="68"/>
      <c r="CE275" s="68"/>
      <c r="CF275" s="68"/>
      <c r="CG275" s="68"/>
      <c r="CH275" s="68"/>
      <c r="CI275" s="68"/>
      <c r="CJ275" s="68"/>
      <c r="CK275" s="68"/>
      <c r="CL275" s="68"/>
      <c r="CM275" s="68"/>
      <c r="CN275" s="68"/>
      <c r="CO275" s="68"/>
      <c r="CP275" s="68"/>
      <c r="CQ275" s="68"/>
      <c r="CR275" s="68"/>
      <c r="CS275" s="68"/>
      <c r="CT275" s="68"/>
      <c r="CU275" s="68"/>
      <c r="CV275" s="68"/>
      <c r="CW275" s="68"/>
      <c r="CX275" s="68"/>
      <c r="CY275" s="68"/>
      <c r="CZ275" s="68"/>
    </row>
    <row r="276" s="387" customFormat="true" ht="15" customHeight="true" x14ac:dyDescent="0.2">
      <c r="Y276" s="252"/>
      <c r="Z276" s="252"/>
      <c r="AA276" s="252"/>
      <c r="AB276" s="252"/>
      <c r="AC276" s="252"/>
      <c r="AD276" s="252"/>
      <c r="AE276" s="252"/>
      <c r="AF276" s="252"/>
      <c r="AG276" s="252"/>
      <c r="AH276" s="252"/>
      <c r="AI276" s="252"/>
      <c r="AJ276" s="252"/>
      <c r="AK276" s="252"/>
      <c r="AL276" s="252"/>
      <c r="AM276" s="252"/>
      <c r="AN276" s="252"/>
      <c r="AO276" s="252"/>
      <c r="AP276" s="252"/>
      <c r="AQ276" s="252"/>
      <c r="AR276" s="252"/>
      <c r="AS276" s="252"/>
      <c r="AT276" s="252"/>
      <c r="AU276" s="252"/>
      <c r="AV276" s="252"/>
      <c r="AW276" s="252"/>
      <c r="AX276" s="252"/>
      <c r="AY276" s="252"/>
      <c r="AZ276" s="252"/>
      <c r="BA276" s="1136"/>
      <c r="BB276" s="697" t="s">
        <v>114</v>
      </c>
      <c r="BC276" s="127" t="s">
        <v>35</v>
      </c>
      <c r="BD276" s="123" t="s">
        <v>35</v>
      </c>
      <c r="BE276" s="123" t="s">
        <v>35</v>
      </c>
      <c r="BF276" s="123" t="s">
        <v>35</v>
      </c>
      <c r="BG276" s="118" t="s">
        <v>35</v>
      </c>
      <c r="BH276" s="127" t="s">
        <v>35</v>
      </c>
      <c r="BI276" s="123" t="s">
        <v>35</v>
      </c>
      <c r="BJ276" s="123" t="s">
        <v>35</v>
      </c>
      <c r="BK276" s="123" t="s">
        <v>35</v>
      </c>
      <c r="BL276" s="118" t="s">
        <v>35</v>
      </c>
      <c r="BM276" s="127" t="s">
        <v>35</v>
      </c>
      <c r="BN276" s="123" t="s">
        <v>35</v>
      </c>
      <c r="BO276" s="123" t="s">
        <v>35</v>
      </c>
      <c r="BP276" s="123" t="s">
        <v>35</v>
      </c>
      <c r="BQ276" s="118" t="s">
        <v>35</v>
      </c>
      <c r="BR276" s="127" t="s">
        <v>35</v>
      </c>
      <c r="BS276" s="123" t="s">
        <v>35</v>
      </c>
      <c r="BT276" s="123" t="s">
        <v>35</v>
      </c>
      <c r="BU276" s="123" t="s">
        <v>35</v>
      </c>
      <c r="BV276" s="123" t="s">
        <v>35</v>
      </c>
      <c r="BW276" s="123" t="s">
        <v>35</v>
      </c>
      <c r="BX276" s="112" t="s">
        <v>35</v>
      </c>
      <c r="BY276" s="68"/>
      <c r="BZ276" s="68"/>
      <c r="CA276" s="68"/>
      <c r="CB276" s="68"/>
      <c r="CC276" s="68"/>
      <c r="CD276" s="68"/>
      <c r="CE276" s="68"/>
      <c r="CF276" s="68"/>
      <c r="CG276" s="68"/>
      <c r="CH276" s="68"/>
      <c r="CI276" s="68"/>
      <c r="CJ276" s="68"/>
      <c r="CK276" s="68"/>
      <c r="CL276" s="68"/>
      <c r="CM276" s="68"/>
      <c r="CN276" s="68"/>
      <c r="CO276" s="68"/>
      <c r="CP276" s="68"/>
      <c r="CQ276" s="68"/>
      <c r="CR276" s="68"/>
      <c r="CS276" s="68"/>
      <c r="CT276" s="68"/>
      <c r="CU276" s="68"/>
      <c r="CV276" s="68"/>
      <c r="CW276" s="68"/>
      <c r="CX276" s="68"/>
      <c r="CY276" s="68"/>
      <c r="CZ276" s="68"/>
    </row>
    <row r="277" s="387" customFormat="true" ht="15" customHeight="true" x14ac:dyDescent="0.2">
      <c r="Y277" s="252"/>
      <c r="Z277" s="252"/>
      <c r="AA277" s="252"/>
      <c r="AB277" s="252"/>
      <c r="AC277" s="252"/>
      <c r="AD277" s="252"/>
      <c r="AE277" s="252"/>
      <c r="AF277" s="252"/>
      <c r="AG277" s="252"/>
      <c r="AH277" s="252"/>
      <c r="AI277" s="252"/>
      <c r="AJ277" s="252"/>
      <c r="AK277" s="252"/>
      <c r="AL277" s="252"/>
      <c r="AM277" s="252"/>
      <c r="AN277" s="252"/>
      <c r="AO277" s="252"/>
      <c r="AP277" s="252"/>
      <c r="AQ277" s="252"/>
      <c r="AR277" s="252"/>
      <c r="AS277" s="252"/>
      <c r="AT277" s="252"/>
      <c r="AU277" s="252"/>
      <c r="AV277" s="252"/>
      <c r="AW277" s="252"/>
      <c r="AX277" s="252"/>
      <c r="AY277" s="252"/>
      <c r="AZ277" s="252"/>
      <c r="BA277" s="1136" t="s">
        <v>77</v>
      </c>
      <c r="BB277" s="697" t="s">
        <v>78</v>
      </c>
      <c r="BC277" s="127" t="s">
        <v>35</v>
      </c>
      <c r="BD277" s="123" t="s">
        <v>35</v>
      </c>
      <c r="BE277" s="123" t="s">
        <v>35</v>
      </c>
      <c r="BF277" s="123" t="s">
        <v>35</v>
      </c>
      <c r="BG277" s="118" t="s">
        <v>35</v>
      </c>
      <c r="BH277" s="127" t="s">
        <v>35</v>
      </c>
      <c r="BI277" s="123" t="s">
        <v>35</v>
      </c>
      <c r="BJ277" s="123" t="s">
        <v>35</v>
      </c>
      <c r="BK277" s="123" t="s">
        <v>35</v>
      </c>
      <c r="BL277" s="118" t="s">
        <v>35</v>
      </c>
      <c r="BM277" s="127" t="s">
        <v>35</v>
      </c>
      <c r="BN277" s="123" t="s">
        <v>35</v>
      </c>
      <c r="BO277" s="123" t="s">
        <v>35</v>
      </c>
      <c r="BP277" s="123" t="s">
        <v>35</v>
      </c>
      <c r="BQ277" s="118" t="s">
        <v>35</v>
      </c>
      <c r="BR277" s="127" t="s">
        <v>35</v>
      </c>
      <c r="BS277" s="123" t="s">
        <v>35</v>
      </c>
      <c r="BT277" s="123" t="s">
        <v>35</v>
      </c>
      <c r="BU277" s="123" t="s">
        <v>35</v>
      </c>
      <c r="BV277" s="123" t="s">
        <v>35</v>
      </c>
      <c r="BW277" s="123" t="s">
        <v>35</v>
      </c>
      <c r="BX277" s="112" t="s">
        <v>35</v>
      </c>
      <c r="BY277" s="68"/>
      <c r="BZ277" s="68"/>
      <c r="CA277" s="68"/>
      <c r="CB277" s="68"/>
      <c r="CC277" s="68"/>
      <c r="CD277" s="68"/>
      <c r="CE277" s="68"/>
      <c r="CF277" s="68"/>
      <c r="CG277" s="68"/>
      <c r="CH277" s="68"/>
      <c r="CI277" s="68"/>
      <c r="CJ277" s="68"/>
      <c r="CK277" s="68"/>
      <c r="CL277" s="68"/>
      <c r="CM277" s="68"/>
      <c r="CN277" s="68"/>
      <c r="CO277" s="68"/>
      <c r="CP277" s="68"/>
      <c r="CQ277" s="68"/>
      <c r="CR277" s="68"/>
      <c r="CS277" s="68"/>
      <c r="CT277" s="68"/>
      <c r="CU277" s="68"/>
      <c r="CV277" s="68"/>
      <c r="CW277" s="68"/>
      <c r="CX277" s="68"/>
      <c r="CY277" s="68"/>
      <c r="CZ277" s="68"/>
    </row>
    <row r="278" s="387" customFormat="true" ht="15" customHeight="true" x14ac:dyDescent="0.2">
      <c r="Y278" s="252"/>
      <c r="Z278" s="252"/>
      <c r="AA278" s="252"/>
      <c r="AB278" s="252"/>
      <c r="AC278" s="252"/>
      <c r="AD278" s="252"/>
      <c r="AE278" s="252"/>
      <c r="AF278" s="252"/>
      <c r="AG278" s="252"/>
      <c r="AH278" s="252"/>
      <c r="AI278" s="252"/>
      <c r="AJ278" s="252"/>
      <c r="AK278" s="252"/>
      <c r="AL278" s="252"/>
      <c r="AM278" s="252"/>
      <c r="AN278" s="252"/>
      <c r="AO278" s="252"/>
      <c r="AP278" s="252"/>
      <c r="AQ278" s="252"/>
      <c r="AR278" s="252"/>
      <c r="AS278" s="252"/>
      <c r="AT278" s="252"/>
      <c r="AU278" s="252"/>
      <c r="AV278" s="252"/>
      <c r="AW278" s="252"/>
      <c r="AX278" s="252"/>
      <c r="AY278" s="252"/>
      <c r="AZ278" s="252"/>
      <c r="BA278" s="1136"/>
      <c r="BB278" s="697" t="s">
        <v>79</v>
      </c>
      <c r="BC278" s="127" t="s">
        <v>35</v>
      </c>
      <c r="BD278" s="123" t="s">
        <v>35</v>
      </c>
      <c r="BE278" s="123" t="s">
        <v>35</v>
      </c>
      <c r="BF278" s="123" t="s">
        <v>35</v>
      </c>
      <c r="BG278" s="118" t="s">
        <v>35</v>
      </c>
      <c r="BH278" s="127" t="s">
        <v>35</v>
      </c>
      <c r="BI278" s="123" t="s">
        <v>35</v>
      </c>
      <c r="BJ278" s="123" t="s">
        <v>35</v>
      </c>
      <c r="BK278" s="123" t="s">
        <v>35</v>
      </c>
      <c r="BL278" s="118" t="s">
        <v>35</v>
      </c>
      <c r="BM278" s="127" t="s">
        <v>35</v>
      </c>
      <c r="BN278" s="123" t="s">
        <v>35</v>
      </c>
      <c r="BO278" s="123" t="s">
        <v>35</v>
      </c>
      <c r="BP278" s="123" t="s">
        <v>35</v>
      </c>
      <c r="BQ278" s="118" t="s">
        <v>35</v>
      </c>
      <c r="BR278" s="127" t="s">
        <v>35</v>
      </c>
      <c r="BS278" s="123" t="s">
        <v>35</v>
      </c>
      <c r="BT278" s="123" t="s">
        <v>35</v>
      </c>
      <c r="BU278" s="123" t="s">
        <v>35</v>
      </c>
      <c r="BV278" s="123" t="s">
        <v>35</v>
      </c>
      <c r="BW278" s="123" t="s">
        <v>35</v>
      </c>
      <c r="BX278" s="112" t="s">
        <v>35</v>
      </c>
      <c r="BY278" s="68"/>
      <c r="BZ278" s="68"/>
      <c r="CA278" s="68"/>
      <c r="CB278" s="68"/>
      <c r="CC278" s="68"/>
      <c r="CD278" s="68"/>
      <c r="CE278" s="68"/>
      <c r="CF278" s="68"/>
      <c r="CG278" s="68"/>
      <c r="CH278" s="68"/>
      <c r="CI278" s="68"/>
      <c r="CJ278" s="68"/>
      <c r="CK278" s="68"/>
      <c r="CL278" s="68"/>
      <c r="CM278" s="68"/>
      <c r="CN278" s="68"/>
      <c r="CO278" s="68"/>
      <c r="CP278" s="68"/>
      <c r="CQ278" s="68"/>
      <c r="CR278" s="68"/>
      <c r="CS278" s="68"/>
      <c r="CT278" s="68"/>
      <c r="CU278" s="68"/>
      <c r="CV278" s="68"/>
      <c r="CW278" s="68"/>
      <c r="CX278" s="68"/>
      <c r="CY278" s="68"/>
      <c r="CZ278" s="68"/>
    </row>
    <row r="279" s="387" customFormat="true" ht="15" customHeight="true" x14ac:dyDescent="0.2">
      <c r="Y279" s="252"/>
      <c r="Z279" s="252"/>
      <c r="AA279" s="252"/>
      <c r="AB279" s="252"/>
      <c r="AC279" s="252"/>
      <c r="AD279" s="252"/>
      <c r="AE279" s="252"/>
      <c r="AF279" s="252"/>
      <c r="AG279" s="252"/>
      <c r="AH279" s="252"/>
      <c r="AI279" s="252"/>
      <c r="AJ279" s="252"/>
      <c r="AK279" s="252"/>
      <c r="AL279" s="252"/>
      <c r="AM279" s="252"/>
      <c r="AN279" s="252"/>
      <c r="AO279" s="252"/>
      <c r="AP279" s="252"/>
      <c r="AQ279" s="252"/>
      <c r="AR279" s="252"/>
      <c r="AS279" s="252"/>
      <c r="AT279" s="252"/>
      <c r="AU279" s="252"/>
      <c r="AV279" s="252"/>
      <c r="AW279" s="252"/>
      <c r="AX279" s="252"/>
      <c r="AY279" s="252"/>
      <c r="AZ279" s="252"/>
      <c r="BA279" s="1136"/>
      <c r="BB279" s="697" t="s">
        <v>80</v>
      </c>
      <c r="BC279" s="127" t="s">
        <v>35</v>
      </c>
      <c r="BD279" s="120" t="s">
        <v>35</v>
      </c>
      <c r="BE279" s="120" t="s">
        <v>35</v>
      </c>
      <c r="BF279" s="120" t="s">
        <v>35</v>
      </c>
      <c r="BG279" s="115" t="s">
        <v>35</v>
      </c>
      <c r="BH279" s="127" t="s">
        <v>35</v>
      </c>
      <c r="BI279" s="120" t="s">
        <v>35</v>
      </c>
      <c r="BJ279" s="120" t="s">
        <v>35</v>
      </c>
      <c r="BK279" s="120" t="s">
        <v>35</v>
      </c>
      <c r="BL279" s="115" t="s">
        <v>35</v>
      </c>
      <c r="BM279" s="127" t="s">
        <v>35</v>
      </c>
      <c r="BN279" s="120" t="s">
        <v>35</v>
      </c>
      <c r="BO279" s="120" t="s">
        <v>35</v>
      </c>
      <c r="BP279" s="120" t="s">
        <v>35</v>
      </c>
      <c r="BQ279" s="115" t="s">
        <v>35</v>
      </c>
      <c r="BR279" s="127" t="s">
        <v>35</v>
      </c>
      <c r="BS279" s="120" t="s">
        <v>35</v>
      </c>
      <c r="BT279" s="120" t="s">
        <v>35</v>
      </c>
      <c r="BU279" s="120" t="s">
        <v>35</v>
      </c>
      <c r="BV279" s="120" t="s">
        <v>35</v>
      </c>
      <c r="BW279" s="120" t="s">
        <v>35</v>
      </c>
      <c r="BX279" s="110" t="s">
        <v>35</v>
      </c>
      <c r="BY279" s="68"/>
      <c r="BZ279" s="68"/>
      <c r="CA279" s="68"/>
      <c r="CB279" s="68"/>
      <c r="CC279" s="68"/>
      <c r="CD279" s="68"/>
      <c r="CE279" s="68"/>
      <c r="CF279" s="68"/>
      <c r="CG279" s="68"/>
      <c r="CH279" s="68"/>
      <c r="CI279" s="68"/>
      <c r="CJ279" s="68"/>
      <c r="CK279" s="68"/>
      <c r="CL279" s="68"/>
      <c r="CM279" s="68"/>
      <c r="CN279" s="68"/>
      <c r="CO279" s="68"/>
      <c r="CP279" s="68"/>
      <c r="CQ279" s="68"/>
      <c r="CR279" s="68"/>
      <c r="CS279" s="68"/>
      <c r="CT279" s="68"/>
      <c r="CU279" s="68"/>
      <c r="CV279" s="68"/>
      <c r="CW279" s="68"/>
      <c r="CX279" s="68"/>
      <c r="CY279" s="68"/>
      <c r="CZ279" s="68"/>
    </row>
    <row r="280" s="589" customFormat="true" ht="15" customHeight="true" x14ac:dyDescent="0.2">
      <c r="B280" s="622"/>
      <c r="Y280" s="420"/>
      <c r="Z280" s="420"/>
      <c r="AA280" s="420"/>
      <c r="AB280" s="420"/>
      <c r="AC280" s="420"/>
      <c r="AD280" s="420"/>
      <c r="AE280" s="420"/>
      <c r="AF280" s="420"/>
      <c r="AG280" s="420"/>
      <c r="AH280" s="420"/>
      <c r="AI280" s="420"/>
      <c r="AJ280" s="420"/>
      <c r="AK280" s="420"/>
      <c r="AL280" s="420"/>
      <c r="AM280" s="420"/>
      <c r="AN280" s="420"/>
      <c r="AO280" s="420"/>
      <c r="AP280" s="420"/>
      <c r="AQ280" s="420"/>
      <c r="AR280" s="420"/>
      <c r="AS280" s="420"/>
      <c r="AT280" s="420"/>
      <c r="AU280" s="420"/>
      <c r="AV280" s="420"/>
      <c r="AW280" s="420"/>
      <c r="AX280" s="420"/>
      <c r="AY280" s="420"/>
      <c r="AZ280" s="420"/>
      <c r="BA280" s="1136"/>
      <c r="BB280" s="697" t="s">
        <v>81</v>
      </c>
      <c r="BC280" s="127" t="s">
        <v>35</v>
      </c>
      <c r="BD280" s="120" t="s">
        <v>35</v>
      </c>
      <c r="BE280" s="120" t="s">
        <v>35</v>
      </c>
      <c r="BF280" s="120" t="s">
        <v>35</v>
      </c>
      <c r="BG280" s="115" t="s">
        <v>35</v>
      </c>
      <c r="BH280" s="127" t="s">
        <v>35</v>
      </c>
      <c r="BI280" s="120" t="s">
        <v>35</v>
      </c>
      <c r="BJ280" s="120" t="s">
        <v>35</v>
      </c>
      <c r="BK280" s="120" t="s">
        <v>35</v>
      </c>
      <c r="BL280" s="115" t="s">
        <v>35</v>
      </c>
      <c r="BM280" s="127" t="s">
        <v>35</v>
      </c>
      <c r="BN280" s="120" t="s">
        <v>35</v>
      </c>
      <c r="BO280" s="120" t="s">
        <v>35</v>
      </c>
      <c r="BP280" s="120" t="s">
        <v>35</v>
      </c>
      <c r="BQ280" s="115" t="s">
        <v>35</v>
      </c>
      <c r="BR280" s="127" t="s">
        <v>35</v>
      </c>
      <c r="BS280" s="120" t="s">
        <v>35</v>
      </c>
      <c r="BT280" s="120" t="s">
        <v>35</v>
      </c>
      <c r="BU280" s="120" t="s">
        <v>35</v>
      </c>
      <c r="BV280" s="120" t="s">
        <v>35</v>
      </c>
      <c r="BW280" s="120" t="s">
        <v>35</v>
      </c>
      <c r="BX280" s="110" t="s">
        <v>35</v>
      </c>
      <c r="BY280" s="68"/>
      <c r="BZ280" s="68"/>
      <c r="CA280" s="68"/>
      <c r="CB280" s="68"/>
      <c r="CC280" s="68"/>
      <c r="CD280" s="68"/>
      <c r="CE280" s="68"/>
      <c r="CF280" s="68"/>
      <c r="CG280" s="68"/>
      <c r="CH280" s="68"/>
      <c r="CI280" s="68"/>
      <c r="CJ280" s="68"/>
      <c r="CK280" s="68"/>
      <c r="CL280" s="68"/>
      <c r="CM280" s="68"/>
      <c r="CN280" s="68"/>
      <c r="CO280" s="68"/>
      <c r="CP280" s="68"/>
      <c r="CQ280" s="68"/>
      <c r="CR280" s="68"/>
      <c r="CS280" s="68"/>
      <c r="CT280" s="68"/>
      <c r="CU280" s="68"/>
      <c r="CV280" s="68"/>
      <c r="CW280" s="68"/>
      <c r="CX280" s="68"/>
      <c r="CY280" s="68"/>
      <c r="CZ280" s="68"/>
    </row>
    <row r="281" s="589" customFormat="true" ht="15" customHeight="true" x14ac:dyDescent="0.2">
      <c r="B281" s="622"/>
      <c r="Y281" s="420"/>
      <c r="Z281" s="420"/>
      <c r="AA281" s="420"/>
      <c r="AB281" s="420"/>
      <c r="AC281" s="420"/>
      <c r="AD281" s="420"/>
      <c r="AE281" s="420"/>
      <c r="AF281" s="420"/>
      <c r="AG281" s="420"/>
      <c r="AH281" s="420"/>
      <c r="AI281" s="420"/>
      <c r="AJ281" s="420"/>
      <c r="AK281" s="420"/>
      <c r="AL281" s="420"/>
      <c r="AM281" s="420"/>
      <c r="AN281" s="420"/>
      <c r="AO281" s="420"/>
      <c r="AP281" s="420"/>
      <c r="AQ281" s="420"/>
      <c r="AR281" s="420"/>
      <c r="AS281" s="420"/>
      <c r="AT281" s="420"/>
      <c r="AU281" s="420"/>
      <c r="AV281" s="420"/>
      <c r="AW281" s="420"/>
      <c r="AX281" s="420"/>
      <c r="AY281" s="420"/>
      <c r="AZ281" s="420"/>
      <c r="BA281" s="1136"/>
      <c r="BB281" s="697" t="s">
        <v>82</v>
      </c>
      <c r="BC281" s="127" t="s">
        <v>35</v>
      </c>
      <c r="BD281" s="120" t="s">
        <v>35</v>
      </c>
      <c r="BE281" s="120" t="s">
        <v>35</v>
      </c>
      <c r="BF281" s="120" t="s">
        <v>35</v>
      </c>
      <c r="BG281" s="115" t="s">
        <v>35</v>
      </c>
      <c r="BH281" s="127" t="s">
        <v>35</v>
      </c>
      <c r="BI281" s="120" t="s">
        <v>35</v>
      </c>
      <c r="BJ281" s="120" t="s">
        <v>35</v>
      </c>
      <c r="BK281" s="120" t="s">
        <v>35</v>
      </c>
      <c r="BL281" s="115" t="s">
        <v>35</v>
      </c>
      <c r="BM281" s="127" t="s">
        <v>35</v>
      </c>
      <c r="BN281" s="120" t="s">
        <v>35</v>
      </c>
      <c r="BO281" s="120" t="s">
        <v>35</v>
      </c>
      <c r="BP281" s="120" t="s">
        <v>35</v>
      </c>
      <c r="BQ281" s="115" t="s">
        <v>35</v>
      </c>
      <c r="BR281" s="127" t="s">
        <v>35</v>
      </c>
      <c r="BS281" s="120" t="s">
        <v>35</v>
      </c>
      <c r="BT281" s="120" t="s">
        <v>35</v>
      </c>
      <c r="BU281" s="120" t="s">
        <v>35</v>
      </c>
      <c r="BV281" s="120" t="s">
        <v>35</v>
      </c>
      <c r="BW281" s="120" t="s">
        <v>35</v>
      </c>
      <c r="BX281" s="110" t="s">
        <v>35</v>
      </c>
      <c r="BY281" s="68"/>
      <c r="BZ281" s="68"/>
      <c r="CA281" s="68"/>
      <c r="CB281" s="68"/>
      <c r="CC281" s="68"/>
      <c r="CD281" s="68"/>
      <c r="CE281" s="68"/>
      <c r="CF281" s="68"/>
      <c r="CG281" s="68"/>
      <c r="CH281" s="68"/>
      <c r="CI281" s="68"/>
      <c r="CJ281" s="68"/>
      <c r="CK281" s="68"/>
      <c r="CL281" s="68"/>
      <c r="CM281" s="68"/>
      <c r="CN281" s="68"/>
      <c r="CO281" s="68"/>
      <c r="CP281" s="68"/>
      <c r="CQ281" s="68"/>
      <c r="CR281" s="68"/>
      <c r="CS281" s="68"/>
      <c r="CT281" s="68"/>
      <c r="CU281" s="68"/>
      <c r="CV281" s="68"/>
      <c r="CW281" s="68"/>
      <c r="CX281" s="68"/>
      <c r="CY281" s="68"/>
      <c r="CZ281" s="68"/>
    </row>
    <row r="282" s="589" customFormat="true" ht="15" customHeight="true" x14ac:dyDescent="0.2">
      <c r="B282" s="622"/>
      <c r="Y282" s="420"/>
      <c r="Z282" s="420"/>
      <c r="AA282" s="420"/>
      <c r="AB282" s="420"/>
      <c r="AC282" s="420"/>
      <c r="AD282" s="420"/>
      <c r="AE282" s="420"/>
      <c r="AF282" s="420"/>
      <c r="AG282" s="420"/>
      <c r="AH282" s="420"/>
      <c r="AI282" s="420"/>
      <c r="AJ282" s="420"/>
      <c r="AK282" s="420"/>
      <c r="AL282" s="420"/>
      <c r="AM282" s="420"/>
      <c r="AN282" s="420"/>
      <c r="AO282" s="420"/>
      <c r="AP282" s="420"/>
      <c r="AQ282" s="420"/>
      <c r="AR282" s="420"/>
      <c r="AS282" s="420"/>
      <c r="AT282" s="420"/>
      <c r="AU282" s="420"/>
      <c r="AV282" s="420"/>
      <c r="AW282" s="420"/>
      <c r="AX282" s="420"/>
      <c r="AY282" s="420"/>
      <c r="AZ282" s="420"/>
      <c r="BA282" s="1136"/>
      <c r="BB282" s="697" t="s">
        <v>83</v>
      </c>
      <c r="BC282" s="127" t="s">
        <v>35</v>
      </c>
      <c r="BD282" s="120" t="s">
        <v>35</v>
      </c>
      <c r="BE282" s="120" t="s">
        <v>35</v>
      </c>
      <c r="BF282" s="120" t="s">
        <v>35</v>
      </c>
      <c r="BG282" s="115" t="s">
        <v>35</v>
      </c>
      <c r="BH282" s="127" t="s">
        <v>35</v>
      </c>
      <c r="BI282" s="120" t="s">
        <v>35</v>
      </c>
      <c r="BJ282" s="120" t="s">
        <v>35</v>
      </c>
      <c r="BK282" s="120" t="s">
        <v>35</v>
      </c>
      <c r="BL282" s="115" t="s">
        <v>35</v>
      </c>
      <c r="BM282" s="127" t="s">
        <v>35</v>
      </c>
      <c r="BN282" s="120" t="s">
        <v>35</v>
      </c>
      <c r="BO282" s="120" t="s">
        <v>35</v>
      </c>
      <c r="BP282" s="120" t="s">
        <v>35</v>
      </c>
      <c r="BQ282" s="115" t="s">
        <v>35</v>
      </c>
      <c r="BR282" s="127" t="s">
        <v>35</v>
      </c>
      <c r="BS282" s="120" t="s">
        <v>35</v>
      </c>
      <c r="BT282" s="120" t="s">
        <v>35</v>
      </c>
      <c r="BU282" s="120" t="s">
        <v>35</v>
      </c>
      <c r="BV282" s="120" t="s">
        <v>35</v>
      </c>
      <c r="BW282" s="120" t="s">
        <v>35</v>
      </c>
      <c r="BX282" s="110" t="s">
        <v>35</v>
      </c>
      <c r="BY282" s="68"/>
      <c r="BZ282" s="68"/>
      <c r="CA282" s="68"/>
      <c r="CB282" s="68"/>
      <c r="CC282" s="68"/>
      <c r="CD282" s="68"/>
      <c r="CE282" s="68"/>
      <c r="CF282" s="68"/>
      <c r="CG282" s="68"/>
      <c r="CH282" s="68"/>
      <c r="CI282" s="68"/>
      <c r="CJ282" s="68"/>
      <c r="CK282" s="68"/>
      <c r="CL282" s="68"/>
      <c r="CM282" s="68"/>
      <c r="CN282" s="68"/>
      <c r="CO282" s="68"/>
      <c r="CP282" s="68"/>
      <c r="CQ282" s="68"/>
      <c r="CR282" s="68"/>
      <c r="CS282" s="68"/>
      <c r="CT282" s="68"/>
      <c r="CU282" s="68"/>
      <c r="CV282" s="68"/>
      <c r="CW282" s="68"/>
      <c r="CX282" s="68"/>
      <c r="CY282" s="68"/>
      <c r="CZ282" s="68"/>
    </row>
    <row r="283" s="589" customFormat="true" ht="15" customHeight="true" x14ac:dyDescent="0.2">
      <c r="B283" s="622"/>
      <c r="Y283" s="420"/>
      <c r="Z283" s="420"/>
      <c r="AA283" s="420"/>
      <c r="AB283" s="420"/>
      <c r="AC283" s="420"/>
      <c r="AD283" s="420"/>
      <c r="AE283" s="420"/>
      <c r="AF283" s="420"/>
      <c r="AG283" s="420"/>
      <c r="AH283" s="420"/>
      <c r="AI283" s="420"/>
      <c r="AJ283" s="420"/>
      <c r="AK283" s="420"/>
      <c r="AL283" s="420"/>
      <c r="AM283" s="420"/>
      <c r="AN283" s="420"/>
      <c r="AO283" s="420"/>
      <c r="AP283" s="420"/>
      <c r="AQ283" s="420"/>
      <c r="AR283" s="420"/>
      <c r="AS283" s="420"/>
      <c r="AT283" s="420"/>
      <c r="AU283" s="420"/>
      <c r="AV283" s="420"/>
      <c r="AW283" s="420"/>
      <c r="AX283" s="420"/>
      <c r="AY283" s="420"/>
      <c r="AZ283" s="420"/>
      <c r="BA283" s="1136"/>
      <c r="BB283" s="697" t="s">
        <v>84</v>
      </c>
      <c r="BC283" s="127" t="s">
        <v>35</v>
      </c>
      <c r="BD283" s="120" t="s">
        <v>35</v>
      </c>
      <c r="BE283" s="120" t="s">
        <v>35</v>
      </c>
      <c r="BF283" s="120" t="s">
        <v>35</v>
      </c>
      <c r="BG283" s="115" t="s">
        <v>35</v>
      </c>
      <c r="BH283" s="127" t="s">
        <v>35</v>
      </c>
      <c r="BI283" s="120" t="s">
        <v>35</v>
      </c>
      <c r="BJ283" s="120" t="s">
        <v>35</v>
      </c>
      <c r="BK283" s="120" t="s">
        <v>35</v>
      </c>
      <c r="BL283" s="115" t="s">
        <v>35</v>
      </c>
      <c r="BM283" s="127" t="s">
        <v>35</v>
      </c>
      <c r="BN283" s="120" t="s">
        <v>35</v>
      </c>
      <c r="BO283" s="120" t="s">
        <v>35</v>
      </c>
      <c r="BP283" s="120" t="s">
        <v>35</v>
      </c>
      <c r="BQ283" s="115" t="s">
        <v>35</v>
      </c>
      <c r="BR283" s="127" t="s">
        <v>35</v>
      </c>
      <c r="BS283" s="120" t="s">
        <v>35</v>
      </c>
      <c r="BT283" s="120" t="s">
        <v>35</v>
      </c>
      <c r="BU283" s="120" t="s">
        <v>35</v>
      </c>
      <c r="BV283" s="120" t="s">
        <v>35</v>
      </c>
      <c r="BW283" s="120" t="s">
        <v>35</v>
      </c>
      <c r="BX283" s="110" t="s">
        <v>35</v>
      </c>
      <c r="BY283" s="68"/>
      <c r="BZ283" s="68"/>
      <c r="CA283" s="68"/>
      <c r="CB283" s="68"/>
      <c r="CC283" s="68"/>
      <c r="CD283" s="68"/>
      <c r="CE283" s="68"/>
      <c r="CF283" s="68"/>
      <c r="CG283" s="68"/>
      <c r="CH283" s="68"/>
      <c r="CI283" s="68"/>
      <c r="CJ283" s="68"/>
      <c r="CK283" s="68"/>
      <c r="CL283" s="68"/>
      <c r="CM283" s="68"/>
      <c r="CN283" s="68"/>
      <c r="CO283" s="68"/>
      <c r="CP283" s="68"/>
      <c r="CQ283" s="68"/>
      <c r="CR283" s="68"/>
      <c r="CS283" s="68"/>
      <c r="CT283" s="68"/>
      <c r="CU283" s="68"/>
      <c r="CV283" s="68"/>
      <c r="CW283" s="68"/>
      <c r="CX283" s="68"/>
      <c r="CY283" s="68"/>
      <c r="CZ283" s="68"/>
    </row>
    <row r="284" s="589" customFormat="true" ht="15" customHeight="true" x14ac:dyDescent="0.2">
      <c r="B284" s="622"/>
      <c r="Y284" s="420"/>
      <c r="Z284" s="420"/>
      <c r="AA284" s="420"/>
      <c r="AB284" s="420"/>
      <c r="AC284" s="420"/>
      <c r="AD284" s="420"/>
      <c r="AE284" s="420"/>
      <c r="AF284" s="420"/>
      <c r="AG284" s="420"/>
      <c r="AH284" s="420"/>
      <c r="AI284" s="420"/>
      <c r="AJ284" s="420"/>
      <c r="AK284" s="420"/>
      <c r="AL284" s="420"/>
      <c r="AM284" s="420"/>
      <c r="AN284" s="420"/>
      <c r="AO284" s="420"/>
      <c r="AP284" s="420"/>
      <c r="AQ284" s="420"/>
      <c r="AR284" s="420"/>
      <c r="AS284" s="420"/>
      <c r="AT284" s="420"/>
      <c r="AU284" s="420"/>
      <c r="AV284" s="420"/>
      <c r="AW284" s="420"/>
      <c r="AX284" s="420"/>
      <c r="AY284" s="420"/>
      <c r="AZ284" s="420"/>
      <c r="BA284" s="1137"/>
      <c r="BB284" s="698" t="s">
        <v>114</v>
      </c>
      <c r="BC284" s="126" t="s">
        <v>35</v>
      </c>
      <c r="BD284" s="122" t="s">
        <v>35</v>
      </c>
      <c r="BE284" s="122" t="s">
        <v>35</v>
      </c>
      <c r="BF284" s="122" t="s">
        <v>35</v>
      </c>
      <c r="BG284" s="117" t="s">
        <v>35</v>
      </c>
      <c r="BH284" s="126" t="s">
        <v>35</v>
      </c>
      <c r="BI284" s="122" t="s">
        <v>35</v>
      </c>
      <c r="BJ284" s="122" t="s">
        <v>35</v>
      </c>
      <c r="BK284" s="122" t="s">
        <v>35</v>
      </c>
      <c r="BL284" s="117" t="s">
        <v>35</v>
      </c>
      <c r="BM284" s="126" t="s">
        <v>35</v>
      </c>
      <c r="BN284" s="122" t="s">
        <v>35</v>
      </c>
      <c r="BO284" s="122" t="s">
        <v>35</v>
      </c>
      <c r="BP284" s="122" t="s">
        <v>35</v>
      </c>
      <c r="BQ284" s="117" t="s">
        <v>35</v>
      </c>
      <c r="BR284" s="126" t="s">
        <v>35</v>
      </c>
      <c r="BS284" s="122" t="s">
        <v>35</v>
      </c>
      <c r="BT284" s="122" t="s">
        <v>35</v>
      </c>
      <c r="BU284" s="122" t="s">
        <v>35</v>
      </c>
      <c r="BV284" s="122" t="s">
        <v>35</v>
      </c>
      <c r="BW284" s="122" t="s">
        <v>35</v>
      </c>
      <c r="BX284" s="111" t="s">
        <v>35</v>
      </c>
      <c r="BY284" s="68"/>
      <c r="BZ284" s="68"/>
      <c r="CA284" s="68"/>
      <c r="CB284" s="68"/>
      <c r="CC284" s="68"/>
      <c r="CD284" s="68"/>
      <c r="CE284" s="68"/>
      <c r="CF284" s="68"/>
      <c r="CG284" s="68"/>
      <c r="CH284" s="68"/>
      <c r="CI284" s="68"/>
      <c r="CJ284" s="68"/>
      <c r="CK284" s="68"/>
      <c r="CL284" s="68"/>
      <c r="CM284" s="68"/>
      <c r="CN284" s="68"/>
      <c r="CO284" s="68"/>
      <c r="CP284" s="68"/>
      <c r="CQ284" s="68"/>
      <c r="CR284" s="68"/>
      <c r="CS284" s="68"/>
      <c r="CT284" s="68"/>
      <c r="CU284" s="68"/>
      <c r="CV284" s="68"/>
      <c r="CW284" s="68"/>
      <c r="CX284" s="68"/>
      <c r="CY284" s="68"/>
      <c r="CZ284" s="68"/>
    </row>
    <row r="285" s="589" customFormat="true" ht="15" customHeight="true" x14ac:dyDescent="0.2">
      <c r="B285" s="622"/>
      <c r="Y285" s="420"/>
      <c r="Z285" s="420"/>
      <c r="AA285" s="420"/>
      <c r="AB285" s="420"/>
      <c r="AC285" s="420"/>
      <c r="AD285" s="420"/>
      <c r="AE285" s="420"/>
      <c r="AF285" s="420"/>
      <c r="AG285" s="420"/>
      <c r="AH285" s="420"/>
      <c r="AI285" s="420"/>
      <c r="AJ285" s="420"/>
      <c r="AK285" s="420"/>
      <c r="AL285" s="420"/>
      <c r="AM285" s="420"/>
      <c r="AN285" s="420"/>
      <c r="AO285" s="420"/>
      <c r="AP285" s="420"/>
      <c r="AQ285" s="420"/>
      <c r="AR285" s="420"/>
      <c r="AS285" s="420"/>
      <c r="AT285" s="420"/>
      <c r="AU285" s="420"/>
      <c r="AV285" s="420"/>
      <c r="AW285" s="420"/>
      <c r="AX285" s="420"/>
      <c r="AY285" s="420"/>
      <c r="AZ285" s="420"/>
      <c r="BA285" s="384"/>
      <c r="BB285" s="382"/>
      <c r="BC285" s="382"/>
      <c r="BD285" s="382"/>
      <c r="BE285" s="382"/>
      <c r="BF285" s="382"/>
      <c r="BG285" s="382"/>
      <c r="BH285" s="382"/>
      <c r="BI285" s="382"/>
      <c r="BJ285" s="382"/>
      <c r="BK285" s="382"/>
      <c r="BL285" s="382"/>
      <c r="BM285" s="382"/>
      <c r="BN285" s="382"/>
      <c r="BO285" s="382"/>
      <c r="BP285" s="382"/>
      <c r="BQ285" s="382"/>
      <c r="BR285" s="382"/>
      <c r="BS285" s="382"/>
      <c r="BT285" s="382"/>
      <c r="BU285" s="382"/>
      <c r="BV285" s="382"/>
      <c r="BW285" s="382"/>
      <c r="BX285" s="384"/>
      <c r="BY285" s="419"/>
      <c r="BZ285" s="419"/>
      <c r="CA285" s="419"/>
      <c r="CB285" s="419"/>
      <c r="CC285" s="419"/>
      <c r="CD285" s="419"/>
      <c r="CE285" s="419"/>
      <c r="CF285" s="419"/>
      <c r="CG285" s="419"/>
      <c r="CH285" s="419"/>
      <c r="CI285" s="419"/>
      <c r="CJ285" s="419"/>
      <c r="CK285" s="419"/>
      <c r="CL285" s="419"/>
      <c r="CM285" s="419"/>
      <c r="CN285" s="419"/>
      <c r="CO285" s="419"/>
      <c r="CP285" s="419"/>
      <c r="CQ285" s="419"/>
      <c r="CR285" s="419"/>
      <c r="CS285" s="419"/>
      <c r="CT285" s="419"/>
      <c r="CU285" s="419"/>
      <c r="CV285" s="419"/>
      <c r="CW285" s="419"/>
      <c r="CX285" s="419"/>
      <c r="CY285" s="419"/>
      <c r="CZ285" s="419"/>
    </row>
    <row r="286" s="589" customFormat="true" ht="15" customHeight="true" x14ac:dyDescent="0.2">
      <c r="B286" s="622"/>
      <c r="Y286" s="420"/>
      <c r="Z286" s="420"/>
      <c r="AA286" s="420"/>
      <c r="AB286" s="420"/>
      <c r="AC286" s="420"/>
      <c r="AD286" s="420"/>
      <c r="AE286" s="420"/>
      <c r="AF286" s="420"/>
      <c r="AG286" s="420"/>
      <c r="AH286" s="420"/>
      <c r="AI286" s="420"/>
      <c r="AJ286" s="420"/>
      <c r="AK286" s="420"/>
      <c r="AL286" s="420"/>
      <c r="AM286" s="420"/>
      <c r="AN286" s="420"/>
      <c r="AO286" s="420"/>
      <c r="AP286" s="420"/>
      <c r="AQ286" s="420"/>
      <c r="AR286" s="420"/>
      <c r="AS286" s="420"/>
      <c r="AT286" s="420"/>
      <c r="AU286" s="420"/>
      <c r="AV286" s="420"/>
      <c r="AW286" s="420"/>
      <c r="AX286" s="420"/>
      <c r="AY286" s="420"/>
      <c r="AZ286" s="420"/>
      <c r="BA286" s="384"/>
      <c r="BB286" s="382"/>
      <c r="BC286" s="382"/>
      <c r="BD286" s="382"/>
      <c r="BE286" s="382"/>
      <c r="BF286" s="382"/>
      <c r="BG286" s="382"/>
      <c r="BH286" s="382"/>
      <c r="BI286" s="382"/>
      <c r="BJ286" s="382"/>
      <c r="BK286" s="382"/>
      <c r="BL286" s="382"/>
      <c r="BM286" s="382"/>
      <c r="BN286" s="382"/>
      <c r="BO286" s="382"/>
      <c r="BP286" s="382"/>
      <c r="BQ286" s="382"/>
      <c r="BR286" s="382"/>
      <c r="BS286" s="382"/>
      <c r="BT286" s="382"/>
      <c r="BU286" s="382"/>
      <c r="BV286" s="382"/>
      <c r="BW286" s="382"/>
      <c r="BX286" s="384"/>
      <c r="BY286" s="419"/>
      <c r="BZ286" s="419"/>
      <c r="CA286" s="419"/>
      <c r="CB286" s="419"/>
      <c r="CC286" s="419"/>
      <c r="CD286" s="419"/>
      <c r="CE286" s="419"/>
      <c r="CF286" s="419"/>
      <c r="CG286" s="419"/>
      <c r="CH286" s="419"/>
      <c r="CI286" s="419"/>
      <c r="CJ286" s="419"/>
      <c r="CK286" s="419"/>
      <c r="CL286" s="419"/>
      <c r="CM286" s="419"/>
      <c r="CN286" s="419"/>
      <c r="CO286" s="419"/>
      <c r="CP286" s="419"/>
      <c r="CQ286" s="419"/>
      <c r="CR286" s="419"/>
      <c r="CS286" s="419"/>
      <c r="CT286" s="419"/>
      <c r="CU286" s="419"/>
      <c r="CV286" s="419"/>
      <c r="CW286" s="419"/>
      <c r="CX286" s="419"/>
      <c r="CY286" s="419"/>
      <c r="CZ286" s="419"/>
    </row>
    <row r="287" s="589" customFormat="true" ht="15" customHeight="true" x14ac:dyDescent="0.2">
      <c r="B287" s="622"/>
      <c r="Y287" s="420"/>
      <c r="Z287" s="420"/>
      <c r="AA287" s="420"/>
      <c r="AB287" s="420"/>
      <c r="AC287" s="420"/>
      <c r="AD287" s="420"/>
      <c r="AE287" s="420"/>
      <c r="AF287" s="420"/>
      <c r="AG287" s="420"/>
      <c r="AH287" s="420"/>
      <c r="AI287" s="420"/>
      <c r="AJ287" s="420"/>
      <c r="AK287" s="420"/>
      <c r="AL287" s="420"/>
      <c r="AM287" s="420"/>
      <c r="AN287" s="420"/>
      <c r="AO287" s="420"/>
      <c r="AP287" s="420"/>
      <c r="AQ287" s="420"/>
      <c r="AR287" s="420"/>
      <c r="AS287" s="420"/>
      <c r="AT287" s="420"/>
      <c r="AU287" s="420"/>
      <c r="AV287" s="420"/>
      <c r="AW287" s="420"/>
      <c r="AX287" s="420"/>
      <c r="AY287" s="420"/>
      <c r="AZ287" s="420"/>
      <c r="BA287" s="384"/>
      <c r="BB287" s="382"/>
      <c r="BC287" s="382"/>
      <c r="BD287" s="382"/>
      <c r="BE287" s="382"/>
      <c r="BF287" s="382"/>
      <c r="BG287" s="382"/>
      <c r="BH287" s="382"/>
      <c r="BI287" s="382"/>
      <c r="BJ287" s="382"/>
      <c r="BK287" s="382"/>
      <c r="BL287" s="382"/>
      <c r="BM287" s="382"/>
      <c r="BN287" s="382"/>
      <c r="BO287" s="382"/>
      <c r="BP287" s="382"/>
      <c r="BQ287" s="382"/>
      <c r="BR287" s="382"/>
      <c r="BS287" s="382"/>
      <c r="BT287" s="382"/>
      <c r="BU287" s="382"/>
      <c r="BV287" s="382"/>
      <c r="BW287" s="382"/>
      <c r="BX287" s="384"/>
      <c r="BY287" s="419"/>
      <c r="BZ287" s="419"/>
      <c r="CA287" s="419"/>
      <c r="CB287" s="419"/>
      <c r="CC287" s="419"/>
      <c r="CD287" s="419"/>
      <c r="CE287" s="419"/>
      <c r="CF287" s="419"/>
      <c r="CG287" s="419"/>
      <c r="CH287" s="419"/>
      <c r="CI287" s="419"/>
      <c r="CJ287" s="419"/>
      <c r="CK287" s="419"/>
      <c r="CL287" s="419"/>
      <c r="CM287" s="419"/>
      <c r="CN287" s="419"/>
      <c r="CO287" s="419"/>
      <c r="CP287" s="419"/>
      <c r="CQ287" s="419"/>
      <c r="CR287" s="419"/>
      <c r="CS287" s="419"/>
      <c r="CT287" s="419"/>
      <c r="CU287" s="419"/>
      <c r="CV287" s="419"/>
      <c r="CW287" s="419"/>
      <c r="CX287" s="419"/>
      <c r="CY287" s="419"/>
      <c r="CZ287" s="419"/>
    </row>
    <row r="288" s="589" customFormat="true" ht="15" customHeight="true" x14ac:dyDescent="0.2">
      <c r="B288" s="622"/>
      <c r="Y288" s="420"/>
      <c r="Z288" s="420"/>
      <c r="AA288" s="420"/>
      <c r="AB288" s="420"/>
      <c r="AC288" s="420"/>
      <c r="AD288" s="420"/>
      <c r="AE288" s="420"/>
      <c r="AF288" s="420"/>
      <c r="AG288" s="420"/>
      <c r="AH288" s="420"/>
      <c r="AI288" s="420"/>
      <c r="AJ288" s="420"/>
      <c r="AK288" s="420"/>
      <c r="AL288" s="420"/>
      <c r="AM288" s="420"/>
      <c r="AN288" s="420"/>
      <c r="AO288" s="420"/>
      <c r="AP288" s="420"/>
      <c r="AQ288" s="420"/>
      <c r="AR288" s="420"/>
      <c r="AS288" s="420"/>
      <c r="AT288" s="420"/>
      <c r="AU288" s="420"/>
      <c r="AV288" s="420"/>
      <c r="AW288" s="420"/>
      <c r="AX288" s="420"/>
      <c r="AY288" s="420"/>
      <c r="AZ288" s="420"/>
      <c r="BA288" s="384"/>
      <c r="BB288" s="382"/>
      <c r="BC288" s="382"/>
      <c r="BD288" s="382"/>
      <c r="BE288" s="382"/>
      <c r="BF288" s="382"/>
      <c r="BG288" s="382"/>
      <c r="BH288" s="382"/>
      <c r="BI288" s="382"/>
      <c r="BJ288" s="382"/>
      <c r="BK288" s="382"/>
      <c r="BL288" s="382"/>
      <c r="BM288" s="382"/>
      <c r="BN288" s="382"/>
      <c r="BO288" s="382"/>
      <c r="BP288" s="382"/>
      <c r="BQ288" s="382"/>
      <c r="BR288" s="382"/>
      <c r="BS288" s="382"/>
      <c r="BT288" s="382"/>
      <c r="BU288" s="382"/>
      <c r="BV288" s="382"/>
      <c r="BW288" s="382"/>
      <c r="BX288" s="384"/>
      <c r="BY288" s="419"/>
      <c r="BZ288" s="419"/>
      <c r="CA288" s="419"/>
      <c r="CB288" s="419"/>
      <c r="CC288" s="419"/>
      <c r="CD288" s="419"/>
      <c r="CE288" s="419"/>
      <c r="CF288" s="419"/>
      <c r="CG288" s="419"/>
      <c r="CH288" s="419"/>
      <c r="CI288" s="419"/>
      <c r="CJ288" s="419"/>
      <c r="CK288" s="419"/>
      <c r="CL288" s="419"/>
      <c r="CM288" s="419"/>
      <c r="CN288" s="419"/>
      <c r="CO288" s="419"/>
      <c r="CP288" s="419"/>
      <c r="CQ288" s="419"/>
      <c r="CR288" s="419"/>
      <c r="CS288" s="419"/>
      <c r="CT288" s="419"/>
      <c r="CU288" s="419"/>
      <c r="CV288" s="419"/>
      <c r="CW288" s="419"/>
      <c r="CX288" s="419"/>
      <c r="CY288" s="419"/>
      <c r="CZ288" s="419"/>
    </row>
    <row r="289" s="589" customFormat="true" ht="15" customHeight="true" x14ac:dyDescent="0.2">
      <c r="A289" s="600"/>
      <c r="B289" s="599"/>
      <c r="C289" s="600"/>
      <c r="Y289" s="420"/>
      <c r="Z289" s="420"/>
      <c r="AA289" s="420"/>
      <c r="AB289" s="420"/>
      <c r="AC289" s="420"/>
      <c r="AD289" s="420"/>
      <c r="AE289" s="420"/>
      <c r="AF289" s="420"/>
      <c r="AG289" s="420"/>
      <c r="AH289" s="420"/>
      <c r="AI289" s="420"/>
      <c r="AJ289" s="420"/>
      <c r="AK289" s="420"/>
      <c r="AL289" s="420"/>
      <c r="AM289" s="420"/>
      <c r="AN289" s="420"/>
      <c r="AO289" s="420"/>
      <c r="AP289" s="420"/>
      <c r="AQ289" s="420"/>
      <c r="AR289" s="420"/>
      <c r="AS289" s="420"/>
      <c r="AT289" s="420"/>
      <c r="AU289" s="420"/>
      <c r="AV289" s="420"/>
      <c r="AW289" s="420"/>
      <c r="AX289" s="420"/>
      <c r="AY289" s="420"/>
      <c r="AZ289" s="420"/>
      <c r="BA289" s="384"/>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4"/>
      <c r="BY289" s="419"/>
      <c r="BZ289" s="419"/>
      <c r="CA289" s="419"/>
      <c r="CB289" s="419"/>
      <c r="CC289" s="419"/>
      <c r="CD289" s="419"/>
      <c r="CE289" s="419"/>
      <c r="CF289" s="419"/>
      <c r="CG289" s="419"/>
      <c r="CH289" s="419"/>
      <c r="CI289" s="419"/>
      <c r="CJ289" s="419"/>
      <c r="CK289" s="419"/>
      <c r="CL289" s="419"/>
      <c r="CM289" s="419"/>
      <c r="CN289" s="419"/>
      <c r="CO289" s="419"/>
      <c r="CP289" s="419"/>
      <c r="CQ289" s="419"/>
      <c r="CR289" s="419"/>
      <c r="CS289" s="419"/>
      <c r="CT289" s="419"/>
      <c r="CU289" s="419"/>
      <c r="CV289" s="419"/>
      <c r="CW289" s="419"/>
      <c r="CX289" s="419"/>
      <c r="CY289" s="419"/>
      <c r="CZ289" s="419"/>
    </row>
    <row r="290" s="589" customFormat="true" ht="15" customHeight="true" x14ac:dyDescent="0.2">
      <c r="A290" s="623"/>
      <c r="B290" s="624"/>
      <c r="C290" s="625"/>
      <c r="Y290" s="420"/>
      <c r="Z290" s="420"/>
      <c r="AA290" s="420"/>
      <c r="AB290" s="420"/>
      <c r="AC290" s="420"/>
      <c r="AD290" s="420"/>
      <c r="AE290" s="420"/>
      <c r="AF290" s="420"/>
      <c r="AG290" s="420"/>
      <c r="AH290" s="420"/>
      <c r="AI290" s="420"/>
      <c r="AJ290" s="420"/>
      <c r="AK290" s="420"/>
      <c r="AL290" s="420"/>
      <c r="AM290" s="420"/>
      <c r="AN290" s="420"/>
      <c r="AO290" s="420"/>
      <c r="AP290" s="420"/>
      <c r="AQ290" s="420"/>
      <c r="AR290" s="420"/>
      <c r="AS290" s="420"/>
      <c r="AT290" s="420"/>
      <c r="AU290" s="420"/>
      <c r="AV290" s="420"/>
      <c r="AW290" s="420"/>
      <c r="AX290" s="420"/>
      <c r="AY290" s="420"/>
      <c r="AZ290" s="420"/>
      <c r="BA290" s="384"/>
      <c r="BB290" s="382"/>
      <c r="BC290" s="382"/>
      <c r="BD290" s="382"/>
      <c r="BE290" s="382"/>
      <c r="BF290" s="382"/>
      <c r="BG290" s="382"/>
      <c r="BH290" s="382"/>
      <c r="BI290" s="382"/>
      <c r="BJ290" s="382"/>
      <c r="BK290" s="382"/>
      <c r="BL290" s="382"/>
      <c r="BM290" s="382"/>
      <c r="BN290" s="382"/>
      <c r="BO290" s="382"/>
      <c r="BP290" s="382"/>
      <c r="BQ290" s="382"/>
      <c r="BR290" s="382"/>
      <c r="BS290" s="382"/>
      <c r="BT290" s="382"/>
      <c r="BU290" s="382"/>
      <c r="BV290" s="382"/>
      <c r="BW290" s="382"/>
      <c r="BX290" s="384"/>
      <c r="BY290" s="419"/>
      <c r="BZ290" s="419"/>
      <c r="CA290" s="419"/>
      <c r="CB290" s="419"/>
      <c r="CC290" s="419"/>
      <c r="CD290" s="419"/>
      <c r="CE290" s="419"/>
      <c r="CF290" s="419"/>
      <c r="CG290" s="419"/>
      <c r="CH290" s="419"/>
      <c r="CI290" s="419"/>
      <c r="CJ290" s="419"/>
      <c r="CK290" s="419"/>
      <c r="CL290" s="419"/>
      <c r="CM290" s="419"/>
      <c r="CN290" s="419"/>
      <c r="CO290" s="419"/>
      <c r="CP290" s="419"/>
      <c r="CQ290" s="419"/>
      <c r="CR290" s="419"/>
      <c r="CS290" s="419"/>
      <c r="CT290" s="419"/>
      <c r="CU290" s="419"/>
      <c r="CV290" s="419"/>
      <c r="CW290" s="419"/>
      <c r="CX290" s="419"/>
      <c r="CY290" s="419"/>
      <c r="CZ290" s="419"/>
    </row>
    <row r="291" s="589" customFormat="true" ht="15" customHeight="true" x14ac:dyDescent="0.2">
      <c r="A291" s="623"/>
      <c r="B291" s="624"/>
      <c r="C291" s="625"/>
      <c r="Y291" s="420"/>
      <c r="Z291" s="420"/>
      <c r="AA291" s="420"/>
      <c r="AB291" s="420"/>
      <c r="AC291" s="420"/>
      <c r="AD291" s="420"/>
      <c r="AE291" s="420"/>
      <c r="AF291" s="420"/>
      <c r="AG291" s="420"/>
      <c r="AH291" s="420"/>
      <c r="AI291" s="420"/>
      <c r="AJ291" s="420"/>
      <c r="AK291" s="420"/>
      <c r="AL291" s="420"/>
      <c r="AM291" s="420"/>
      <c r="AN291" s="420"/>
      <c r="AO291" s="420"/>
      <c r="AP291" s="420"/>
      <c r="AQ291" s="420"/>
      <c r="AR291" s="420"/>
      <c r="AS291" s="420"/>
      <c r="AT291" s="420"/>
      <c r="AU291" s="420"/>
      <c r="AV291" s="420"/>
      <c r="AW291" s="420"/>
      <c r="AX291" s="420"/>
      <c r="AY291" s="420"/>
      <c r="AZ291" s="420"/>
      <c r="BA291" s="384"/>
      <c r="BB291" s="382"/>
      <c r="BC291" s="382"/>
      <c r="BD291" s="382"/>
      <c r="BE291" s="382"/>
      <c r="BF291" s="382"/>
      <c r="BG291" s="382"/>
      <c r="BH291" s="382"/>
      <c r="BI291" s="382"/>
      <c r="BJ291" s="382"/>
      <c r="BK291" s="382"/>
      <c r="BL291" s="382"/>
      <c r="BM291" s="382"/>
      <c r="BN291" s="382"/>
      <c r="BO291" s="382"/>
      <c r="BP291" s="382"/>
      <c r="BQ291" s="382"/>
      <c r="BR291" s="382"/>
      <c r="BS291" s="382"/>
      <c r="BT291" s="382"/>
      <c r="BU291" s="382"/>
      <c r="BV291" s="382"/>
      <c r="BW291" s="382"/>
      <c r="BX291" s="384"/>
      <c r="BY291" s="419"/>
      <c r="BZ291" s="419"/>
      <c r="CA291" s="419"/>
      <c r="CB291" s="419"/>
      <c r="CC291" s="419"/>
      <c r="CD291" s="419"/>
      <c r="CE291" s="419"/>
      <c r="CF291" s="419"/>
      <c r="CG291" s="419"/>
      <c r="CH291" s="419"/>
      <c r="CI291" s="419"/>
      <c r="CJ291" s="419"/>
      <c r="CK291" s="419"/>
      <c r="CL291" s="419"/>
      <c r="CM291" s="419"/>
      <c r="CN291" s="419"/>
      <c r="CO291" s="419"/>
      <c r="CP291" s="419"/>
      <c r="CQ291" s="419"/>
      <c r="CR291" s="419"/>
      <c r="CS291" s="419"/>
      <c r="CT291" s="419"/>
      <c r="CU291" s="419"/>
      <c r="CV291" s="419"/>
      <c r="CW291" s="419"/>
      <c r="CX291" s="419"/>
      <c r="CY291" s="419"/>
      <c r="CZ291" s="419"/>
    </row>
    <row r="292" s="589" customFormat="true" ht="15" customHeight="true" x14ac:dyDescent="0.2">
      <c r="A292" s="623"/>
      <c r="B292" s="624"/>
      <c r="C292" s="625"/>
      <c r="Y292" s="420"/>
      <c r="Z292" s="420"/>
      <c r="AA292" s="420"/>
      <c r="AB292" s="420"/>
      <c r="AC292" s="420"/>
      <c r="AD292" s="420"/>
      <c r="AE292" s="420"/>
      <c r="AF292" s="420"/>
      <c r="AG292" s="420"/>
      <c r="AH292" s="420"/>
      <c r="AI292" s="420"/>
      <c r="AJ292" s="420"/>
      <c r="AK292" s="420"/>
      <c r="AL292" s="420"/>
      <c r="AM292" s="420"/>
      <c r="AN292" s="420"/>
      <c r="AO292" s="420"/>
      <c r="AP292" s="420"/>
      <c r="AQ292" s="420"/>
      <c r="AR292" s="420"/>
      <c r="AS292" s="420"/>
      <c r="AT292" s="420"/>
      <c r="AU292" s="420"/>
      <c r="AV292" s="420"/>
      <c r="AW292" s="420"/>
      <c r="AX292" s="420"/>
      <c r="AY292" s="420"/>
      <c r="AZ292" s="420"/>
      <c r="BA292" s="384"/>
      <c r="BB292" s="382"/>
      <c r="BC292" s="382"/>
      <c r="BD292" s="382"/>
      <c r="BE292" s="382"/>
      <c r="BF292" s="382"/>
      <c r="BG292" s="382"/>
      <c r="BH292" s="382"/>
      <c r="BI292" s="382"/>
      <c r="BJ292" s="382"/>
      <c r="BK292" s="382"/>
      <c r="BL292" s="382"/>
      <c r="BM292" s="382"/>
      <c r="BN292" s="382"/>
      <c r="BO292" s="382"/>
      <c r="BP292" s="382"/>
      <c r="BQ292" s="382"/>
      <c r="BR292" s="382"/>
      <c r="BS292" s="382"/>
      <c r="BT292" s="382"/>
      <c r="BU292" s="382"/>
      <c r="BV292" s="382"/>
      <c r="BW292" s="382"/>
      <c r="BX292" s="384"/>
      <c r="BY292" s="419"/>
      <c r="BZ292" s="419"/>
      <c r="CA292" s="419"/>
      <c r="CB292" s="419"/>
      <c r="CC292" s="419"/>
      <c r="CD292" s="419"/>
      <c r="CE292" s="419"/>
      <c r="CF292" s="419"/>
      <c r="CG292" s="419"/>
      <c r="CH292" s="419"/>
      <c r="CI292" s="419"/>
      <c r="CJ292" s="419"/>
      <c r="CK292" s="419"/>
      <c r="CL292" s="419"/>
      <c r="CM292" s="419"/>
      <c r="CN292" s="419"/>
      <c r="CO292" s="419"/>
      <c r="CP292" s="419"/>
      <c r="CQ292" s="419"/>
      <c r="CR292" s="419"/>
      <c r="CS292" s="419"/>
      <c r="CT292" s="419"/>
      <c r="CU292" s="419"/>
      <c r="CV292" s="419"/>
      <c r="CW292" s="419"/>
      <c r="CX292" s="419"/>
      <c r="CY292" s="419"/>
      <c r="CZ292" s="419"/>
    </row>
    <row r="293" s="589" customFormat="true" ht="15" customHeight="true" x14ac:dyDescent="0.2">
      <c r="A293" s="623"/>
      <c r="B293" s="624"/>
      <c r="C293" s="588"/>
      <c r="Y293" s="420"/>
      <c r="Z293" s="420"/>
      <c r="AA293" s="420"/>
      <c r="AB293" s="420"/>
      <c r="AC293" s="420"/>
      <c r="AD293" s="420"/>
      <c r="AE293" s="420"/>
      <c r="AF293" s="420"/>
      <c r="AG293" s="420"/>
      <c r="AH293" s="420"/>
      <c r="AI293" s="420"/>
      <c r="AJ293" s="420"/>
      <c r="AK293" s="420"/>
      <c r="AL293" s="420"/>
      <c r="AM293" s="420"/>
      <c r="AN293" s="420"/>
      <c r="AO293" s="420"/>
      <c r="AP293" s="420"/>
      <c r="AQ293" s="420"/>
      <c r="AR293" s="420"/>
      <c r="AS293" s="420"/>
      <c r="AT293" s="420"/>
      <c r="AU293" s="420"/>
      <c r="AV293" s="420"/>
      <c r="AW293" s="420"/>
      <c r="AX293" s="420"/>
      <c r="AY293" s="420"/>
      <c r="AZ293" s="420"/>
      <c r="BA293" s="384"/>
      <c r="BB293" s="382"/>
      <c r="BC293" s="382"/>
      <c r="BD293" s="382"/>
      <c r="BE293" s="382"/>
      <c r="BF293" s="382"/>
      <c r="BG293" s="382"/>
      <c r="BH293" s="382"/>
      <c r="BI293" s="382"/>
      <c r="BJ293" s="382"/>
      <c r="BK293" s="382"/>
      <c r="BL293" s="382"/>
      <c r="BM293" s="382"/>
      <c r="BN293" s="382"/>
      <c r="BO293" s="382"/>
      <c r="BP293" s="382"/>
      <c r="BQ293" s="382"/>
      <c r="BR293" s="382"/>
      <c r="BS293" s="382"/>
      <c r="BT293" s="382"/>
      <c r="BU293" s="382"/>
      <c r="BV293" s="382"/>
      <c r="BW293" s="382"/>
      <c r="BX293" s="384"/>
      <c r="BY293" s="419"/>
      <c r="BZ293" s="419"/>
      <c r="CA293" s="419"/>
      <c r="CB293" s="419"/>
      <c r="CC293" s="419"/>
      <c r="CD293" s="419"/>
      <c r="CE293" s="419"/>
      <c r="CF293" s="419"/>
      <c r="CG293" s="419"/>
      <c r="CH293" s="419"/>
      <c r="CI293" s="419"/>
      <c r="CJ293" s="419"/>
      <c r="CK293" s="419"/>
      <c r="CL293" s="419"/>
      <c r="CM293" s="419"/>
      <c r="CN293" s="419"/>
      <c r="CO293" s="419"/>
      <c r="CP293" s="419"/>
      <c r="CQ293" s="419"/>
      <c r="CR293" s="419"/>
      <c r="CS293" s="419"/>
      <c r="CT293" s="419"/>
      <c r="CU293" s="419"/>
      <c r="CV293" s="419"/>
      <c r="CW293" s="419"/>
      <c r="CX293" s="419"/>
      <c r="CY293" s="419"/>
      <c r="CZ293" s="419"/>
    </row>
    <row r="294" s="589" customFormat="true" ht="15" customHeight="true" x14ac:dyDescent="0.2">
      <c r="A294" s="623"/>
      <c r="B294" s="624"/>
      <c r="C294" s="588"/>
      <c r="Y294" s="420"/>
      <c r="Z294" s="420"/>
      <c r="AA294" s="420"/>
      <c r="AB294" s="420"/>
      <c r="AC294" s="420"/>
      <c r="AD294" s="420"/>
      <c r="AE294" s="420"/>
      <c r="AF294" s="420"/>
      <c r="AG294" s="420"/>
      <c r="AH294" s="420"/>
      <c r="AI294" s="420"/>
      <c r="AJ294" s="420"/>
      <c r="AK294" s="420"/>
      <c r="AL294" s="420"/>
      <c r="AM294" s="420"/>
      <c r="AN294" s="420"/>
      <c r="AO294" s="420"/>
      <c r="AP294" s="420"/>
      <c r="AQ294" s="420"/>
      <c r="AR294" s="420"/>
      <c r="AS294" s="420"/>
      <c r="AT294" s="420"/>
      <c r="AU294" s="420"/>
      <c r="AV294" s="420"/>
      <c r="AW294" s="420"/>
      <c r="AX294" s="420"/>
      <c r="AY294" s="420"/>
      <c r="AZ294" s="420"/>
      <c r="BA294" s="384"/>
      <c r="BB294" s="382"/>
      <c r="BC294" s="382"/>
      <c r="BD294" s="382"/>
      <c r="BE294" s="382"/>
      <c r="BF294" s="382"/>
      <c r="BG294" s="382"/>
      <c r="BH294" s="382"/>
      <c r="BI294" s="382"/>
      <c r="BJ294" s="382"/>
      <c r="BK294" s="382"/>
      <c r="BL294" s="382"/>
      <c r="BM294" s="382"/>
      <c r="BN294" s="382"/>
      <c r="BO294" s="382"/>
      <c r="BP294" s="382"/>
      <c r="BQ294" s="382"/>
      <c r="BR294" s="382"/>
      <c r="BS294" s="382"/>
      <c r="BT294" s="382"/>
      <c r="BU294" s="382"/>
      <c r="BV294" s="382"/>
      <c r="BW294" s="382"/>
      <c r="BX294" s="384"/>
      <c r="BY294" s="419"/>
      <c r="BZ294" s="419"/>
      <c r="CA294" s="419"/>
      <c r="CB294" s="419"/>
      <c r="CC294" s="419"/>
      <c r="CD294" s="419"/>
      <c r="CE294" s="419"/>
      <c r="CF294" s="419"/>
      <c r="CG294" s="419"/>
      <c r="CH294" s="419"/>
      <c r="CI294" s="419"/>
      <c r="CJ294" s="419"/>
      <c r="CK294" s="419"/>
      <c r="CL294" s="419"/>
      <c r="CM294" s="419"/>
      <c r="CN294" s="419"/>
      <c r="CO294" s="419"/>
      <c r="CP294" s="419"/>
      <c r="CQ294" s="419"/>
      <c r="CR294" s="419"/>
      <c r="CS294" s="419"/>
      <c r="CT294" s="419"/>
      <c r="CU294" s="419"/>
      <c r="CV294" s="419"/>
      <c r="CW294" s="419"/>
      <c r="CX294" s="419"/>
      <c r="CY294" s="419"/>
      <c r="CZ294" s="419"/>
    </row>
    <row r="295" s="589" customFormat="true" ht="15" customHeight="true" x14ac:dyDescent="0.2">
      <c r="A295" s="623"/>
      <c r="B295" s="624"/>
      <c r="C295" s="588"/>
      <c r="Y295" s="420"/>
      <c r="Z295" s="420"/>
      <c r="AA295" s="420"/>
      <c r="AB295" s="420"/>
      <c r="AC295" s="420"/>
      <c r="AD295" s="420"/>
      <c r="AE295" s="420"/>
      <c r="AF295" s="420"/>
      <c r="AG295" s="420"/>
      <c r="AH295" s="420"/>
      <c r="AI295" s="420"/>
      <c r="AJ295" s="420"/>
      <c r="AK295" s="420"/>
      <c r="AL295" s="420"/>
      <c r="AM295" s="420"/>
      <c r="AN295" s="420"/>
      <c r="AO295" s="420"/>
      <c r="AP295" s="420"/>
      <c r="AQ295" s="420"/>
      <c r="AR295" s="420"/>
      <c r="AS295" s="420"/>
      <c r="AT295" s="420"/>
      <c r="AU295" s="420"/>
      <c r="AV295" s="420"/>
      <c r="AW295" s="420"/>
      <c r="AX295" s="420"/>
      <c r="AY295" s="420"/>
      <c r="AZ295" s="420"/>
      <c r="BA295" s="384"/>
      <c r="BB295" s="382"/>
      <c r="BC295" s="382"/>
      <c r="BD295" s="382"/>
      <c r="BE295" s="382"/>
      <c r="BF295" s="382"/>
      <c r="BG295" s="382"/>
      <c r="BH295" s="382"/>
      <c r="BI295" s="382"/>
      <c r="BJ295" s="382"/>
      <c r="BK295" s="382"/>
      <c r="BL295" s="382"/>
      <c r="BM295" s="382"/>
      <c r="BN295" s="382"/>
      <c r="BO295" s="382"/>
      <c r="BP295" s="382"/>
      <c r="BQ295" s="382"/>
      <c r="BR295" s="382"/>
      <c r="BS295" s="382"/>
      <c r="BT295" s="382"/>
      <c r="BU295" s="382"/>
      <c r="BV295" s="382"/>
      <c r="BW295" s="382"/>
      <c r="BX295" s="384"/>
      <c r="BY295" s="419"/>
      <c r="BZ295" s="419"/>
      <c r="CA295" s="419"/>
      <c r="CB295" s="419"/>
      <c r="CC295" s="419"/>
      <c r="CD295" s="419"/>
      <c r="CE295" s="419"/>
      <c r="CF295" s="419"/>
      <c r="CG295" s="419"/>
      <c r="CH295" s="419"/>
      <c r="CI295" s="419"/>
      <c r="CJ295" s="419"/>
      <c r="CK295" s="419"/>
      <c r="CL295" s="419"/>
      <c r="CM295" s="419"/>
      <c r="CN295" s="419"/>
      <c r="CO295" s="419"/>
      <c r="CP295" s="419"/>
      <c r="CQ295" s="419"/>
      <c r="CR295" s="419"/>
      <c r="CS295" s="419"/>
      <c r="CT295" s="419"/>
      <c r="CU295" s="419"/>
      <c r="CV295" s="419"/>
      <c r="CW295" s="419"/>
      <c r="CX295" s="419"/>
      <c r="CY295" s="419"/>
      <c r="CZ295" s="419"/>
    </row>
    <row r="296" s="589" customFormat="true" ht="15" customHeight="true" x14ac:dyDescent="0.2">
      <c r="A296" s="623"/>
      <c r="B296" s="624"/>
      <c r="C296" s="588"/>
      <c r="Y296" s="420"/>
      <c r="Z296" s="420"/>
      <c r="AA296" s="420"/>
      <c r="AB296" s="420"/>
      <c r="AC296" s="420"/>
      <c r="AD296" s="420"/>
      <c r="AE296" s="420"/>
      <c r="AF296" s="420"/>
      <c r="AG296" s="420"/>
      <c r="AH296" s="420"/>
      <c r="AI296" s="420"/>
      <c r="AJ296" s="420"/>
      <c r="AK296" s="420"/>
      <c r="AL296" s="420"/>
      <c r="AM296" s="420"/>
      <c r="AN296" s="420"/>
      <c r="AO296" s="420"/>
      <c r="AP296" s="420"/>
      <c r="AQ296" s="420"/>
      <c r="AR296" s="420"/>
      <c r="AS296" s="420"/>
      <c r="AT296" s="420"/>
      <c r="AU296" s="420"/>
      <c r="AV296" s="420"/>
      <c r="AW296" s="420"/>
      <c r="AX296" s="420"/>
      <c r="AY296" s="420"/>
      <c r="AZ296" s="420"/>
      <c r="BA296" s="384"/>
      <c r="BB296" s="382"/>
      <c r="BC296" s="382"/>
      <c r="BD296" s="382"/>
      <c r="BE296" s="382"/>
      <c r="BF296" s="382"/>
      <c r="BG296" s="382"/>
      <c r="BH296" s="382"/>
      <c r="BI296" s="382"/>
      <c r="BJ296" s="382"/>
      <c r="BK296" s="382"/>
      <c r="BL296" s="382"/>
      <c r="BM296" s="382"/>
      <c r="BN296" s="382"/>
      <c r="BO296" s="382"/>
      <c r="BP296" s="382"/>
      <c r="BQ296" s="382"/>
      <c r="BR296" s="382"/>
      <c r="BS296" s="382"/>
      <c r="BT296" s="382"/>
      <c r="BU296" s="382"/>
      <c r="BV296" s="382"/>
      <c r="BW296" s="382"/>
      <c r="BX296" s="384"/>
      <c r="BY296" s="419"/>
      <c r="BZ296" s="419"/>
      <c r="CA296" s="419"/>
      <c r="CB296" s="419"/>
      <c r="CC296" s="419"/>
      <c r="CD296" s="419"/>
      <c r="CE296" s="419"/>
      <c r="CF296" s="419"/>
      <c r="CG296" s="419"/>
      <c r="CH296" s="419"/>
      <c r="CI296" s="419"/>
      <c r="CJ296" s="419"/>
      <c r="CK296" s="419"/>
      <c r="CL296" s="419"/>
      <c r="CM296" s="419"/>
      <c r="CN296" s="419"/>
      <c r="CO296" s="419"/>
      <c r="CP296" s="419"/>
      <c r="CQ296" s="419"/>
      <c r="CR296" s="419"/>
      <c r="CS296" s="419"/>
      <c r="CT296" s="419"/>
      <c r="CU296" s="419"/>
      <c r="CV296" s="419"/>
      <c r="CW296" s="419"/>
      <c r="CX296" s="419"/>
      <c r="CY296" s="419"/>
      <c r="CZ296" s="419"/>
    </row>
    <row r="297" s="589" customFormat="true" ht="15" customHeight="true" x14ac:dyDescent="0.2">
      <c r="A297" s="623"/>
      <c r="B297" s="624"/>
      <c r="C297" s="588"/>
      <c r="Y297" s="420"/>
      <c r="Z297" s="420"/>
      <c r="AA297" s="420"/>
      <c r="AB297" s="420"/>
      <c r="AC297" s="420"/>
      <c r="AD297" s="420"/>
      <c r="AE297" s="420"/>
      <c r="AF297" s="420"/>
      <c r="AG297" s="420"/>
      <c r="AH297" s="420"/>
      <c r="AI297" s="420"/>
      <c r="AJ297" s="420"/>
      <c r="AK297" s="420"/>
      <c r="AL297" s="420"/>
      <c r="AM297" s="420"/>
      <c r="AN297" s="420"/>
      <c r="AO297" s="420"/>
      <c r="AP297" s="420"/>
      <c r="AQ297" s="420"/>
      <c r="AR297" s="420"/>
      <c r="AS297" s="420"/>
      <c r="AT297" s="420"/>
      <c r="AU297" s="420"/>
      <c r="AV297" s="420"/>
      <c r="AW297" s="420"/>
      <c r="AX297" s="420"/>
      <c r="AY297" s="420"/>
      <c r="AZ297" s="420"/>
      <c r="BA297" s="384"/>
      <c r="BB297" s="382"/>
      <c r="BC297" s="382"/>
      <c r="BD297" s="382"/>
      <c r="BE297" s="382"/>
      <c r="BF297" s="382"/>
      <c r="BG297" s="382"/>
      <c r="BH297" s="382"/>
      <c r="BI297" s="382"/>
      <c r="BJ297" s="382"/>
      <c r="BK297" s="382"/>
      <c r="BL297" s="382"/>
      <c r="BM297" s="382"/>
      <c r="BN297" s="382"/>
      <c r="BO297" s="382"/>
      <c r="BP297" s="382"/>
      <c r="BQ297" s="382"/>
      <c r="BR297" s="382"/>
      <c r="BS297" s="382"/>
      <c r="BT297" s="382"/>
      <c r="BU297" s="382"/>
      <c r="BV297" s="382"/>
      <c r="BW297" s="382"/>
      <c r="BX297" s="384"/>
      <c r="BY297" s="419"/>
      <c r="BZ297" s="419"/>
      <c r="CA297" s="419"/>
      <c r="CB297" s="419"/>
      <c r="CC297" s="419"/>
      <c r="CD297" s="419"/>
      <c r="CE297" s="419"/>
      <c r="CF297" s="419"/>
      <c r="CG297" s="419"/>
      <c r="CH297" s="419"/>
      <c r="CI297" s="419"/>
      <c r="CJ297" s="419"/>
      <c r="CK297" s="419"/>
      <c r="CL297" s="419"/>
      <c r="CM297" s="419"/>
      <c r="CN297" s="419"/>
      <c r="CO297" s="419"/>
      <c r="CP297" s="419"/>
      <c r="CQ297" s="419"/>
      <c r="CR297" s="419"/>
      <c r="CS297" s="419"/>
      <c r="CT297" s="419"/>
      <c r="CU297" s="419"/>
      <c r="CV297" s="419"/>
      <c r="CW297" s="419"/>
      <c r="CX297" s="419"/>
      <c r="CY297" s="419"/>
      <c r="CZ297" s="419"/>
    </row>
    <row r="298" s="589" customFormat="true" ht="15" customHeight="true" x14ac:dyDescent="0.2">
      <c r="B298" s="622"/>
      <c r="Y298" s="420"/>
      <c r="Z298" s="420"/>
      <c r="AA298" s="420"/>
      <c r="AB298" s="420"/>
      <c r="AC298" s="420"/>
      <c r="AD298" s="420"/>
      <c r="AE298" s="420"/>
      <c r="AF298" s="420"/>
      <c r="AG298" s="420"/>
      <c r="AH298" s="420"/>
      <c r="AI298" s="420"/>
      <c r="AJ298" s="420"/>
      <c r="AK298" s="420"/>
      <c r="AL298" s="420"/>
      <c r="AM298" s="420"/>
      <c r="AN298" s="420"/>
      <c r="AO298" s="420"/>
      <c r="AP298" s="420"/>
      <c r="AQ298" s="420"/>
      <c r="AR298" s="420"/>
      <c r="AS298" s="420"/>
      <c r="AT298" s="420"/>
      <c r="AU298" s="420"/>
      <c r="AV298" s="420"/>
      <c r="AW298" s="420"/>
      <c r="AX298" s="420"/>
      <c r="AY298" s="420"/>
      <c r="AZ298" s="420"/>
      <c r="BA298" s="384"/>
      <c r="BB298" s="382"/>
      <c r="BC298" s="382"/>
      <c r="BD298" s="382"/>
      <c r="BE298" s="382"/>
      <c r="BF298" s="382"/>
      <c r="BG298" s="382"/>
      <c r="BH298" s="382"/>
      <c r="BI298" s="382"/>
      <c r="BJ298" s="382"/>
      <c r="BK298" s="382"/>
      <c r="BL298" s="382"/>
      <c r="BM298" s="382"/>
      <c r="BN298" s="382"/>
      <c r="BO298" s="382"/>
      <c r="BP298" s="382"/>
      <c r="BQ298" s="382"/>
      <c r="BR298" s="382"/>
      <c r="BS298" s="382"/>
      <c r="BT298" s="382"/>
      <c r="BU298" s="382"/>
      <c r="BV298" s="382"/>
      <c r="BW298" s="382"/>
      <c r="BX298" s="384"/>
      <c r="BY298" s="419"/>
      <c r="BZ298" s="419"/>
      <c r="CA298" s="419"/>
      <c r="CB298" s="419"/>
      <c r="CC298" s="419"/>
      <c r="CD298" s="419"/>
      <c r="CE298" s="419"/>
      <c r="CF298" s="419"/>
      <c r="CG298" s="419"/>
      <c r="CH298" s="419"/>
      <c r="CI298" s="419"/>
      <c r="CJ298" s="419"/>
      <c r="CK298" s="419"/>
      <c r="CL298" s="419"/>
      <c r="CM298" s="419"/>
      <c r="CN298" s="419"/>
      <c r="CO298" s="419"/>
      <c r="CP298" s="419"/>
      <c r="CQ298" s="419"/>
      <c r="CR298" s="419"/>
      <c r="CS298" s="419"/>
      <c r="CT298" s="419"/>
      <c r="CU298" s="419"/>
      <c r="CV298" s="419"/>
      <c r="CW298" s="419"/>
      <c r="CX298" s="419"/>
      <c r="CY298" s="419"/>
      <c r="CZ298" s="419"/>
    </row>
    <row r="299" s="589" customFormat="true" ht="15" customHeight="true" x14ac:dyDescent="0.2">
      <c r="A299" s="600"/>
      <c r="B299" s="599"/>
      <c r="C299" s="600"/>
      <c r="D299" s="600"/>
      <c r="Y299" s="420"/>
      <c r="Z299" s="420"/>
      <c r="AA299" s="420"/>
      <c r="AB299" s="420"/>
      <c r="AC299" s="420"/>
      <c r="AD299" s="420"/>
      <c r="AE299" s="420"/>
      <c r="AF299" s="420"/>
      <c r="AG299" s="420"/>
      <c r="AH299" s="420"/>
      <c r="AI299" s="420"/>
      <c r="AJ299" s="420"/>
      <c r="AK299" s="420"/>
      <c r="AL299" s="420"/>
      <c r="AM299" s="420"/>
      <c r="AN299" s="420"/>
      <c r="AO299" s="420"/>
      <c r="AP299" s="420"/>
      <c r="AQ299" s="420"/>
      <c r="AR299" s="420"/>
      <c r="AS299" s="420"/>
      <c r="AT299" s="420"/>
      <c r="AU299" s="420"/>
      <c r="AV299" s="420"/>
      <c r="AW299" s="420"/>
      <c r="AX299" s="420"/>
      <c r="AY299" s="420"/>
      <c r="AZ299" s="420"/>
      <c r="BA299" s="384"/>
      <c r="BB299" s="382"/>
      <c r="BC299" s="382"/>
      <c r="BD299" s="382"/>
      <c r="BE299" s="382"/>
      <c r="BF299" s="382"/>
      <c r="BG299" s="382"/>
      <c r="BH299" s="382"/>
      <c r="BI299" s="382"/>
      <c r="BJ299" s="382"/>
      <c r="BK299" s="382"/>
      <c r="BL299" s="382"/>
      <c r="BM299" s="382"/>
      <c r="BN299" s="382"/>
      <c r="BO299" s="382"/>
      <c r="BP299" s="382"/>
      <c r="BQ299" s="382"/>
      <c r="BR299" s="382"/>
      <c r="BS299" s="382"/>
      <c r="BT299" s="382"/>
      <c r="BU299" s="382"/>
      <c r="BV299" s="382"/>
      <c r="BW299" s="382"/>
      <c r="BX299" s="384"/>
      <c r="BY299" s="419"/>
      <c r="BZ299" s="419"/>
      <c r="CA299" s="419"/>
      <c r="CB299" s="419"/>
      <c r="CC299" s="419"/>
      <c r="CD299" s="419"/>
      <c r="CE299" s="419"/>
      <c r="CF299" s="419"/>
      <c r="CG299" s="419"/>
      <c r="CH299" s="419"/>
      <c r="CI299" s="419"/>
      <c r="CJ299" s="419"/>
      <c r="CK299" s="419"/>
      <c r="CL299" s="419"/>
      <c r="CM299" s="419"/>
      <c r="CN299" s="419"/>
      <c r="CO299" s="419"/>
      <c r="CP299" s="419"/>
      <c r="CQ299" s="419"/>
      <c r="CR299" s="419"/>
      <c r="CS299" s="419"/>
      <c r="CT299" s="419"/>
      <c r="CU299" s="419"/>
      <c r="CV299" s="419"/>
      <c r="CW299" s="419"/>
      <c r="CX299" s="419"/>
      <c r="CY299" s="419"/>
      <c r="CZ299" s="419"/>
    </row>
    <row r="300" s="589" customFormat="true" ht="15" customHeight="true" x14ac:dyDescent="0.2">
      <c r="A300" s="623"/>
      <c r="B300" s="624"/>
      <c r="C300" s="625"/>
      <c r="D300" s="625"/>
      <c r="Y300" s="420"/>
      <c r="Z300" s="420"/>
      <c r="AA300" s="420"/>
      <c r="AB300" s="420"/>
      <c r="AC300" s="420"/>
      <c r="AD300" s="420"/>
      <c r="AE300" s="420"/>
      <c r="AF300" s="420"/>
      <c r="AG300" s="420"/>
      <c r="AH300" s="420"/>
      <c r="AI300" s="420"/>
      <c r="AJ300" s="420"/>
      <c r="AK300" s="420"/>
      <c r="AL300" s="420"/>
      <c r="AM300" s="420"/>
      <c r="AN300" s="420"/>
      <c r="AO300" s="420"/>
      <c r="AP300" s="420"/>
      <c r="AQ300" s="420"/>
      <c r="AR300" s="420"/>
      <c r="AS300" s="420"/>
      <c r="AT300" s="420"/>
      <c r="AU300" s="420"/>
      <c r="AV300" s="420"/>
      <c r="AW300" s="420"/>
      <c r="AX300" s="420"/>
      <c r="AY300" s="420"/>
      <c r="AZ300" s="420"/>
      <c r="BA300" s="384"/>
      <c r="BB300" s="382"/>
      <c r="BC300" s="382"/>
      <c r="BD300" s="382"/>
      <c r="BE300" s="382"/>
      <c r="BF300" s="382"/>
      <c r="BG300" s="382"/>
      <c r="BH300" s="382"/>
      <c r="BI300" s="382"/>
      <c r="BJ300" s="382"/>
      <c r="BK300" s="382"/>
      <c r="BL300" s="382"/>
      <c r="BM300" s="382"/>
      <c r="BN300" s="382"/>
      <c r="BO300" s="382"/>
      <c r="BP300" s="382"/>
      <c r="BQ300" s="382"/>
      <c r="BR300" s="382"/>
      <c r="BS300" s="382"/>
      <c r="BT300" s="382"/>
      <c r="BU300" s="382"/>
      <c r="BV300" s="382"/>
      <c r="BW300" s="382"/>
      <c r="BX300" s="384"/>
      <c r="BY300" s="419"/>
      <c r="BZ300" s="419"/>
      <c r="CA300" s="419"/>
      <c r="CB300" s="419"/>
      <c r="CC300" s="419"/>
      <c r="CD300" s="419"/>
      <c r="CE300" s="419"/>
      <c r="CF300" s="419"/>
      <c r="CG300" s="419"/>
      <c r="CH300" s="419"/>
      <c r="CI300" s="419"/>
      <c r="CJ300" s="419"/>
      <c r="CK300" s="419"/>
      <c r="CL300" s="419"/>
      <c r="CM300" s="419"/>
      <c r="CN300" s="419"/>
      <c r="CO300" s="419"/>
      <c r="CP300" s="419"/>
      <c r="CQ300" s="419"/>
      <c r="CR300" s="419"/>
      <c r="CS300" s="419"/>
      <c r="CT300" s="419"/>
      <c r="CU300" s="419"/>
      <c r="CV300" s="419"/>
      <c r="CW300" s="419"/>
      <c r="CX300" s="419"/>
      <c r="CY300" s="419"/>
      <c r="CZ300" s="419"/>
    </row>
    <row r="301" s="589" customFormat="true" ht="15" customHeight="true" x14ac:dyDescent="0.2">
      <c r="A301" s="623"/>
      <c r="B301" s="624"/>
      <c r="C301" s="625"/>
      <c r="D301" s="625"/>
      <c r="Y301" s="420"/>
      <c r="Z301" s="420"/>
      <c r="AA301" s="420"/>
      <c r="AB301" s="420"/>
      <c r="AC301" s="420"/>
      <c r="AD301" s="420"/>
      <c r="AE301" s="420"/>
      <c r="AF301" s="420"/>
      <c r="AG301" s="420"/>
      <c r="AH301" s="420"/>
      <c r="AI301" s="420"/>
      <c r="AJ301" s="420"/>
      <c r="AK301" s="420"/>
      <c r="AL301" s="420"/>
      <c r="AM301" s="420"/>
      <c r="AN301" s="420"/>
      <c r="AO301" s="420"/>
      <c r="AP301" s="420"/>
      <c r="AQ301" s="420"/>
      <c r="AR301" s="420"/>
      <c r="AS301" s="420"/>
      <c r="AT301" s="420"/>
      <c r="AU301" s="420"/>
      <c r="AV301" s="420"/>
      <c r="AW301" s="420"/>
      <c r="AX301" s="420"/>
      <c r="AY301" s="420"/>
      <c r="AZ301" s="420"/>
      <c r="BA301" s="384"/>
      <c r="BB301" s="382"/>
      <c r="BC301" s="382"/>
      <c r="BD301" s="382"/>
      <c r="BE301" s="382"/>
      <c r="BF301" s="382"/>
      <c r="BG301" s="382"/>
      <c r="BH301" s="382"/>
      <c r="BI301" s="382"/>
      <c r="BJ301" s="382"/>
      <c r="BK301" s="382"/>
      <c r="BL301" s="382"/>
      <c r="BM301" s="382"/>
      <c r="BN301" s="382"/>
      <c r="BO301" s="382"/>
      <c r="BP301" s="382"/>
      <c r="BQ301" s="382"/>
      <c r="BR301" s="382"/>
      <c r="BS301" s="382"/>
      <c r="BT301" s="382"/>
      <c r="BU301" s="382"/>
      <c r="BV301" s="382"/>
      <c r="BW301" s="382"/>
      <c r="BX301" s="384"/>
      <c r="BY301" s="419"/>
      <c r="BZ301" s="419"/>
      <c r="CA301" s="419"/>
      <c r="CB301" s="419"/>
      <c r="CC301" s="419"/>
      <c r="CD301" s="419"/>
      <c r="CE301" s="419"/>
      <c r="CF301" s="419"/>
      <c r="CG301" s="419"/>
      <c r="CH301" s="419"/>
      <c r="CI301" s="419"/>
      <c r="CJ301" s="419"/>
      <c r="CK301" s="419"/>
      <c r="CL301" s="419"/>
      <c r="CM301" s="419"/>
      <c r="CN301" s="419"/>
      <c r="CO301" s="419"/>
      <c r="CP301" s="419"/>
      <c r="CQ301" s="419"/>
      <c r="CR301" s="419"/>
      <c r="CS301" s="419"/>
      <c r="CT301" s="419"/>
      <c r="CU301" s="419"/>
      <c r="CV301" s="419"/>
      <c r="CW301" s="419"/>
      <c r="CX301" s="419"/>
      <c r="CY301" s="419"/>
      <c r="CZ301" s="419"/>
    </row>
    <row r="302" s="589" customFormat="true" ht="15" customHeight="true" x14ac:dyDescent="0.2">
      <c r="A302" s="623"/>
      <c r="B302" s="624"/>
      <c r="C302" s="625"/>
      <c r="D302" s="625"/>
      <c r="Y302" s="420"/>
      <c r="Z302" s="420"/>
      <c r="AA302" s="420"/>
      <c r="AB302" s="420"/>
      <c r="AC302" s="420"/>
      <c r="AD302" s="420"/>
      <c r="AE302" s="420"/>
      <c r="AF302" s="420"/>
      <c r="AG302" s="420"/>
      <c r="AH302" s="420"/>
      <c r="AI302" s="420"/>
      <c r="AJ302" s="420"/>
      <c r="AK302" s="420"/>
      <c r="AL302" s="420"/>
      <c r="AM302" s="420"/>
      <c r="AN302" s="420"/>
      <c r="AO302" s="420"/>
      <c r="AP302" s="420"/>
      <c r="AQ302" s="420"/>
      <c r="AR302" s="420"/>
      <c r="AS302" s="420"/>
      <c r="AT302" s="420"/>
      <c r="AU302" s="420"/>
      <c r="AV302" s="420"/>
      <c r="AW302" s="420"/>
      <c r="AX302" s="420"/>
      <c r="AY302" s="420"/>
      <c r="AZ302" s="420"/>
      <c r="BA302" s="384"/>
      <c r="BB302" s="382"/>
      <c r="BC302" s="382"/>
      <c r="BD302" s="382"/>
      <c r="BE302" s="382"/>
      <c r="BF302" s="382"/>
      <c r="BG302" s="382"/>
      <c r="BH302" s="382"/>
      <c r="BI302" s="382"/>
      <c r="BJ302" s="382"/>
      <c r="BK302" s="382"/>
      <c r="BL302" s="382"/>
      <c r="BM302" s="382"/>
      <c r="BN302" s="382"/>
      <c r="BO302" s="382"/>
      <c r="BP302" s="382"/>
      <c r="BQ302" s="382"/>
      <c r="BR302" s="382"/>
      <c r="BS302" s="382"/>
      <c r="BT302" s="382"/>
      <c r="BU302" s="382"/>
      <c r="BV302" s="382"/>
      <c r="BW302" s="382"/>
      <c r="BX302" s="384"/>
      <c r="BY302" s="419"/>
      <c r="BZ302" s="419"/>
      <c r="CA302" s="419"/>
      <c r="CB302" s="419"/>
      <c r="CC302" s="419"/>
      <c r="CD302" s="419"/>
      <c r="CE302" s="419"/>
      <c r="CF302" s="419"/>
      <c r="CG302" s="419"/>
      <c r="CH302" s="419"/>
      <c r="CI302" s="419"/>
      <c r="CJ302" s="419"/>
      <c r="CK302" s="419"/>
      <c r="CL302" s="419"/>
      <c r="CM302" s="419"/>
      <c r="CN302" s="419"/>
      <c r="CO302" s="419"/>
      <c r="CP302" s="419"/>
      <c r="CQ302" s="419"/>
      <c r="CR302" s="419"/>
      <c r="CS302" s="419"/>
      <c r="CT302" s="419"/>
      <c r="CU302" s="419"/>
      <c r="CV302" s="419"/>
      <c r="CW302" s="419"/>
      <c r="CX302" s="419"/>
      <c r="CY302" s="419"/>
      <c r="CZ302" s="419"/>
    </row>
    <row r="303" s="589" customFormat="true" ht="15" customHeight="true" x14ac:dyDescent="0.2">
      <c r="A303" s="623"/>
      <c r="B303" s="624"/>
      <c r="C303" s="588"/>
      <c r="D303" s="588"/>
      <c r="Y303" s="420"/>
      <c r="Z303" s="420"/>
      <c r="AA303" s="420"/>
      <c r="AB303" s="420"/>
      <c r="AC303" s="420"/>
      <c r="AD303" s="420"/>
      <c r="AE303" s="420"/>
      <c r="AF303" s="420"/>
      <c r="AG303" s="420"/>
      <c r="AH303" s="420"/>
      <c r="AI303" s="420"/>
      <c r="AJ303" s="420"/>
      <c r="AK303" s="420"/>
      <c r="AL303" s="420"/>
      <c r="AM303" s="420"/>
      <c r="AN303" s="420"/>
      <c r="AO303" s="420"/>
      <c r="AP303" s="420"/>
      <c r="AQ303" s="420"/>
      <c r="AR303" s="420"/>
      <c r="AS303" s="420"/>
      <c r="AT303" s="420"/>
      <c r="AU303" s="420"/>
      <c r="AV303" s="420"/>
      <c r="AW303" s="420"/>
      <c r="AX303" s="420"/>
      <c r="AY303" s="420"/>
      <c r="AZ303" s="420"/>
      <c r="BA303" s="384"/>
      <c r="BB303" s="382"/>
      <c r="BC303" s="382"/>
      <c r="BD303" s="382"/>
      <c r="BE303" s="382"/>
      <c r="BF303" s="382"/>
      <c r="BG303" s="382"/>
      <c r="BH303" s="382"/>
      <c r="BI303" s="382"/>
      <c r="BJ303" s="382"/>
      <c r="BK303" s="382"/>
      <c r="BL303" s="382"/>
      <c r="BM303" s="382"/>
      <c r="BN303" s="382"/>
      <c r="BO303" s="382"/>
      <c r="BP303" s="382"/>
      <c r="BQ303" s="382"/>
      <c r="BR303" s="382"/>
      <c r="BS303" s="382"/>
      <c r="BT303" s="382"/>
      <c r="BU303" s="382"/>
      <c r="BV303" s="382"/>
      <c r="BW303" s="382"/>
      <c r="BX303" s="384"/>
      <c r="BY303" s="419"/>
      <c r="BZ303" s="419"/>
      <c r="CA303" s="419"/>
      <c r="CB303" s="419"/>
      <c r="CC303" s="419"/>
      <c r="CD303" s="419"/>
      <c r="CE303" s="419"/>
      <c r="CF303" s="419"/>
      <c r="CG303" s="419"/>
      <c r="CH303" s="419"/>
      <c r="CI303" s="419"/>
      <c r="CJ303" s="419"/>
      <c r="CK303" s="419"/>
      <c r="CL303" s="419"/>
      <c r="CM303" s="419"/>
      <c r="CN303" s="419"/>
      <c r="CO303" s="419"/>
      <c r="CP303" s="419"/>
      <c r="CQ303" s="419"/>
      <c r="CR303" s="419"/>
      <c r="CS303" s="419"/>
      <c r="CT303" s="419"/>
      <c r="CU303" s="419"/>
      <c r="CV303" s="419"/>
      <c r="CW303" s="419"/>
      <c r="CX303" s="419"/>
      <c r="CY303" s="419"/>
      <c r="CZ303" s="419"/>
    </row>
    <row r="304" s="589" customFormat="true" ht="15" customHeight="true" x14ac:dyDescent="0.2">
      <c r="A304" s="623"/>
      <c r="B304" s="624"/>
      <c r="C304" s="588"/>
      <c r="D304" s="588"/>
      <c r="Y304" s="420"/>
      <c r="Z304" s="420"/>
      <c r="AA304" s="420"/>
      <c r="AB304" s="420"/>
      <c r="AC304" s="420"/>
      <c r="AD304" s="420"/>
      <c r="AE304" s="420"/>
      <c r="AF304" s="420"/>
      <c r="AG304" s="420"/>
      <c r="AH304" s="420"/>
      <c r="AI304" s="420"/>
      <c r="AJ304" s="420"/>
      <c r="AK304" s="420"/>
      <c r="AL304" s="420"/>
      <c r="AM304" s="420"/>
      <c r="AN304" s="420"/>
      <c r="AO304" s="420"/>
      <c r="AP304" s="420"/>
      <c r="AQ304" s="420"/>
      <c r="AR304" s="420"/>
      <c r="AS304" s="420"/>
      <c r="AT304" s="420"/>
      <c r="AU304" s="420"/>
      <c r="AV304" s="420"/>
      <c r="AW304" s="420"/>
      <c r="AX304" s="420"/>
      <c r="AY304" s="420"/>
      <c r="AZ304" s="420"/>
      <c r="BA304" s="384"/>
      <c r="BB304" s="382"/>
      <c r="BC304" s="382"/>
      <c r="BD304" s="382"/>
      <c r="BE304" s="382"/>
      <c r="BF304" s="382"/>
      <c r="BG304" s="382"/>
      <c r="BH304" s="382"/>
      <c r="BI304" s="382"/>
      <c r="BJ304" s="382"/>
      <c r="BK304" s="382"/>
      <c r="BL304" s="382"/>
      <c r="BM304" s="382"/>
      <c r="BN304" s="382"/>
      <c r="BO304" s="382"/>
      <c r="BP304" s="382"/>
      <c r="BQ304" s="382"/>
      <c r="BR304" s="382"/>
      <c r="BS304" s="382"/>
      <c r="BT304" s="382"/>
      <c r="BU304" s="382"/>
      <c r="BV304" s="382"/>
      <c r="BW304" s="382"/>
      <c r="BX304" s="384"/>
      <c r="BY304" s="419"/>
      <c r="BZ304" s="419"/>
      <c r="CA304" s="419"/>
      <c r="CB304" s="419"/>
      <c r="CC304" s="419"/>
      <c r="CD304" s="419"/>
      <c r="CE304" s="419"/>
      <c r="CF304" s="419"/>
      <c r="CG304" s="419"/>
      <c r="CH304" s="419"/>
      <c r="CI304" s="419"/>
      <c r="CJ304" s="419"/>
      <c r="CK304" s="419"/>
      <c r="CL304" s="419"/>
      <c r="CM304" s="419"/>
      <c r="CN304" s="419"/>
      <c r="CO304" s="419"/>
      <c r="CP304" s="419"/>
      <c r="CQ304" s="419"/>
      <c r="CR304" s="419"/>
      <c r="CS304" s="419"/>
      <c r="CT304" s="419"/>
      <c r="CU304" s="419"/>
      <c r="CV304" s="419"/>
      <c r="CW304" s="419"/>
      <c r="CX304" s="419"/>
      <c r="CY304" s="419"/>
      <c r="CZ304" s="419"/>
    </row>
    <row r="305" s="589" customFormat="true" ht="15" customHeight="true" x14ac:dyDescent="0.2">
      <c r="A305" s="623"/>
      <c r="B305" s="624"/>
      <c r="C305" s="588"/>
      <c r="D305" s="588"/>
      <c r="Y305" s="420"/>
      <c r="Z305" s="420"/>
      <c r="AA305" s="420"/>
      <c r="AB305" s="420"/>
      <c r="AC305" s="420"/>
      <c r="AD305" s="420"/>
      <c r="AE305" s="420"/>
      <c r="AF305" s="420"/>
      <c r="AG305" s="420"/>
      <c r="AH305" s="420"/>
      <c r="AI305" s="420"/>
      <c r="AJ305" s="420"/>
      <c r="AK305" s="420"/>
      <c r="AL305" s="420"/>
      <c r="AM305" s="420"/>
      <c r="AN305" s="420"/>
      <c r="AO305" s="420"/>
      <c r="AP305" s="420"/>
      <c r="AQ305" s="420"/>
      <c r="AR305" s="420"/>
      <c r="AS305" s="420"/>
      <c r="AT305" s="420"/>
      <c r="AU305" s="420"/>
      <c r="AV305" s="420"/>
      <c r="AW305" s="420"/>
      <c r="AX305" s="420"/>
      <c r="AY305" s="420"/>
      <c r="AZ305" s="420"/>
      <c r="BA305" s="384"/>
      <c r="BB305" s="382"/>
      <c r="BC305" s="382"/>
      <c r="BD305" s="382"/>
      <c r="BE305" s="382"/>
      <c r="BF305" s="382"/>
      <c r="BG305" s="382"/>
      <c r="BH305" s="382"/>
      <c r="BI305" s="382"/>
      <c r="BJ305" s="382"/>
      <c r="BK305" s="382"/>
      <c r="BL305" s="382"/>
      <c r="BM305" s="382"/>
      <c r="BN305" s="382"/>
      <c r="BO305" s="382"/>
      <c r="BP305" s="382"/>
      <c r="BQ305" s="382"/>
      <c r="BR305" s="382"/>
      <c r="BS305" s="382"/>
      <c r="BT305" s="382"/>
      <c r="BU305" s="382"/>
      <c r="BV305" s="382"/>
      <c r="BW305" s="382"/>
      <c r="BX305" s="384"/>
      <c r="BY305" s="419"/>
      <c r="BZ305" s="419"/>
      <c r="CA305" s="419"/>
      <c r="CB305" s="419"/>
      <c r="CC305" s="419"/>
      <c r="CD305" s="419"/>
      <c r="CE305" s="419"/>
      <c r="CF305" s="419"/>
      <c r="CG305" s="419"/>
      <c r="CH305" s="419"/>
      <c r="CI305" s="419"/>
      <c r="CJ305" s="419"/>
      <c r="CK305" s="419"/>
      <c r="CL305" s="419"/>
      <c r="CM305" s="419"/>
      <c r="CN305" s="419"/>
      <c r="CO305" s="419"/>
      <c r="CP305" s="419"/>
      <c r="CQ305" s="419"/>
      <c r="CR305" s="419"/>
      <c r="CS305" s="419"/>
      <c r="CT305" s="419"/>
      <c r="CU305" s="419"/>
      <c r="CV305" s="419"/>
      <c r="CW305" s="419"/>
      <c r="CX305" s="419"/>
      <c r="CY305" s="419"/>
      <c r="CZ305" s="419"/>
    </row>
    <row r="306" s="589" customFormat="true" ht="15" customHeight="true" x14ac:dyDescent="0.2">
      <c r="B306" s="622"/>
      <c r="Y306" s="420"/>
      <c r="Z306" s="420"/>
      <c r="AA306" s="420"/>
      <c r="AB306" s="420"/>
      <c r="AC306" s="420"/>
      <c r="AD306" s="420"/>
      <c r="AE306" s="420"/>
      <c r="AF306" s="420"/>
      <c r="AG306" s="420"/>
      <c r="AH306" s="420"/>
      <c r="AI306" s="420"/>
      <c r="AJ306" s="420"/>
      <c r="AK306" s="420"/>
      <c r="AL306" s="420"/>
      <c r="AM306" s="420"/>
      <c r="AN306" s="420"/>
      <c r="AO306" s="420"/>
      <c r="AP306" s="420"/>
      <c r="AQ306" s="420"/>
      <c r="AR306" s="420"/>
      <c r="AS306" s="420"/>
      <c r="AT306" s="420"/>
      <c r="AU306" s="420"/>
      <c r="AV306" s="420"/>
      <c r="AW306" s="420"/>
      <c r="AX306" s="420"/>
      <c r="AY306" s="420"/>
      <c r="AZ306" s="420"/>
      <c r="BA306" s="384"/>
      <c r="BB306" s="382"/>
      <c r="BC306" s="382"/>
      <c r="BD306" s="382"/>
      <c r="BE306" s="382"/>
      <c r="BF306" s="382"/>
      <c r="BG306" s="382"/>
      <c r="BH306" s="382"/>
      <c r="BI306" s="382"/>
      <c r="BJ306" s="382"/>
      <c r="BK306" s="382"/>
      <c r="BL306" s="382"/>
      <c r="BM306" s="382"/>
      <c r="BN306" s="382"/>
      <c r="BO306" s="382"/>
      <c r="BP306" s="382"/>
      <c r="BQ306" s="382"/>
      <c r="BR306" s="382"/>
      <c r="BS306" s="382"/>
      <c r="BT306" s="382"/>
      <c r="BU306" s="382"/>
      <c r="BV306" s="382"/>
      <c r="BW306" s="382"/>
      <c r="BX306" s="384"/>
      <c r="BY306" s="419"/>
      <c r="BZ306" s="419"/>
      <c r="CA306" s="419"/>
      <c r="CB306" s="419"/>
      <c r="CC306" s="419"/>
      <c r="CD306" s="419"/>
      <c r="CE306" s="419"/>
      <c r="CF306" s="419"/>
      <c r="CG306" s="419"/>
      <c r="CH306" s="419"/>
      <c r="CI306" s="419"/>
      <c r="CJ306" s="419"/>
      <c r="CK306" s="419"/>
      <c r="CL306" s="419"/>
      <c r="CM306" s="419"/>
      <c r="CN306" s="419"/>
      <c r="CO306" s="419"/>
      <c r="CP306" s="419"/>
      <c r="CQ306" s="419"/>
      <c r="CR306" s="419"/>
      <c r="CS306" s="419"/>
      <c r="CT306" s="419"/>
      <c r="CU306" s="419"/>
      <c r="CV306" s="419"/>
      <c r="CW306" s="419"/>
      <c r="CX306" s="419"/>
      <c r="CY306" s="419"/>
      <c r="CZ306" s="419"/>
    </row>
    <row r="307" s="589" customFormat="true" ht="15" customHeight="true" x14ac:dyDescent="0.2">
      <c r="B307" s="622"/>
      <c r="Y307" s="420"/>
      <c r="Z307" s="420"/>
      <c r="AA307" s="420"/>
      <c r="AB307" s="420"/>
      <c r="AC307" s="420"/>
      <c r="AD307" s="420"/>
      <c r="AE307" s="420"/>
      <c r="AF307" s="420"/>
      <c r="AG307" s="420"/>
      <c r="AH307" s="420"/>
      <c r="AI307" s="420"/>
      <c r="AJ307" s="420"/>
      <c r="AK307" s="420"/>
      <c r="AL307" s="420"/>
      <c r="AM307" s="420"/>
      <c r="AN307" s="420"/>
      <c r="AO307" s="420"/>
      <c r="AP307" s="420"/>
      <c r="AQ307" s="420"/>
      <c r="AR307" s="420"/>
      <c r="AS307" s="420"/>
      <c r="AT307" s="420"/>
      <c r="AU307" s="420"/>
      <c r="AV307" s="420"/>
      <c r="AW307" s="420"/>
      <c r="AX307" s="420"/>
      <c r="AY307" s="420"/>
      <c r="AZ307" s="420"/>
      <c r="BA307" s="384"/>
      <c r="BB307" s="382"/>
      <c r="BC307" s="382"/>
      <c r="BD307" s="382"/>
      <c r="BE307" s="382"/>
      <c r="BF307" s="382"/>
      <c r="BG307" s="382"/>
      <c r="BH307" s="382"/>
      <c r="BI307" s="382"/>
      <c r="BJ307" s="382"/>
      <c r="BK307" s="382"/>
      <c r="BL307" s="382"/>
      <c r="BM307" s="382"/>
      <c r="BN307" s="382"/>
      <c r="BO307" s="382"/>
      <c r="BP307" s="382"/>
      <c r="BQ307" s="382"/>
      <c r="BR307" s="382"/>
      <c r="BS307" s="382"/>
      <c r="BT307" s="382"/>
      <c r="BU307" s="382"/>
      <c r="BV307" s="382"/>
      <c r="BW307" s="382"/>
      <c r="BX307" s="384"/>
      <c r="BY307" s="419"/>
      <c r="BZ307" s="419"/>
      <c r="CA307" s="419"/>
      <c r="CB307" s="419"/>
      <c r="CC307" s="419"/>
      <c r="CD307" s="419"/>
      <c r="CE307" s="419"/>
      <c r="CF307" s="419"/>
      <c r="CG307" s="419"/>
      <c r="CH307" s="419"/>
      <c r="CI307" s="419"/>
      <c r="CJ307" s="419"/>
      <c r="CK307" s="419"/>
      <c r="CL307" s="419"/>
      <c r="CM307" s="419"/>
      <c r="CN307" s="419"/>
      <c r="CO307" s="419"/>
      <c r="CP307" s="419"/>
      <c r="CQ307" s="419"/>
      <c r="CR307" s="419"/>
      <c r="CS307" s="419"/>
      <c r="CT307" s="419"/>
      <c r="CU307" s="419"/>
      <c r="CV307" s="419"/>
      <c r="CW307" s="419"/>
      <c r="CX307" s="419"/>
      <c r="CY307" s="419"/>
      <c r="CZ307" s="419"/>
    </row>
    <row r="308" s="589" customFormat="true" ht="15" customHeight="true" x14ac:dyDescent="0.2">
      <c r="B308" s="622"/>
      <c r="Y308" s="420"/>
      <c r="Z308" s="420"/>
      <c r="AA308" s="420"/>
      <c r="AB308" s="420"/>
      <c r="AC308" s="420"/>
      <c r="AD308" s="420"/>
      <c r="AE308" s="420"/>
      <c r="AF308" s="420"/>
      <c r="AG308" s="420"/>
      <c r="AH308" s="420"/>
      <c r="AI308" s="420"/>
      <c r="AJ308" s="420"/>
      <c r="AK308" s="420"/>
      <c r="AL308" s="420"/>
      <c r="AM308" s="420"/>
      <c r="AN308" s="420"/>
      <c r="AO308" s="420"/>
      <c r="AP308" s="420"/>
      <c r="AQ308" s="420"/>
      <c r="AR308" s="420"/>
      <c r="AS308" s="420"/>
      <c r="AT308" s="420"/>
      <c r="AU308" s="420"/>
      <c r="AV308" s="420"/>
      <c r="AW308" s="420"/>
      <c r="AX308" s="420"/>
      <c r="AY308" s="420"/>
      <c r="AZ308" s="420"/>
      <c r="BA308" s="384"/>
      <c r="BB308" s="382"/>
      <c r="BC308" s="382"/>
      <c r="BD308" s="382"/>
      <c r="BE308" s="382"/>
      <c r="BF308" s="382"/>
      <c r="BG308" s="382"/>
      <c r="BH308" s="382"/>
      <c r="BI308" s="382"/>
      <c r="BJ308" s="382"/>
      <c r="BK308" s="382"/>
      <c r="BL308" s="382"/>
      <c r="BM308" s="382"/>
      <c r="BN308" s="382"/>
      <c r="BO308" s="382"/>
      <c r="BP308" s="382"/>
      <c r="BQ308" s="382"/>
      <c r="BR308" s="382"/>
      <c r="BS308" s="382"/>
      <c r="BT308" s="382"/>
      <c r="BU308" s="382"/>
      <c r="BV308" s="382"/>
      <c r="BW308" s="382"/>
      <c r="BX308" s="384"/>
      <c r="BY308" s="419"/>
      <c r="BZ308" s="419"/>
      <c r="CA308" s="419"/>
      <c r="CB308" s="419"/>
      <c r="CC308" s="419"/>
      <c r="CD308" s="419"/>
      <c r="CE308" s="419"/>
      <c r="CF308" s="419"/>
      <c r="CG308" s="419"/>
      <c r="CH308" s="419"/>
      <c r="CI308" s="419"/>
      <c r="CJ308" s="419"/>
      <c r="CK308" s="419"/>
      <c r="CL308" s="419"/>
      <c r="CM308" s="419"/>
      <c r="CN308" s="419"/>
      <c r="CO308" s="419"/>
      <c r="CP308" s="419"/>
      <c r="CQ308" s="419"/>
      <c r="CR308" s="419"/>
      <c r="CS308" s="419"/>
      <c r="CT308" s="419"/>
      <c r="CU308" s="419"/>
      <c r="CV308" s="419"/>
      <c r="CW308" s="419"/>
      <c r="CX308" s="419"/>
      <c r="CY308" s="419"/>
      <c r="CZ308" s="419"/>
    </row>
    <row r="309" s="589" customFormat="true" ht="15" customHeight="true" x14ac:dyDescent="0.2">
      <c r="B309" s="622"/>
      <c r="Y309" s="420"/>
      <c r="Z309" s="420"/>
      <c r="AA309" s="420"/>
      <c r="AB309" s="420"/>
      <c r="AC309" s="420"/>
      <c r="AD309" s="420"/>
      <c r="AE309" s="420"/>
      <c r="AF309" s="420"/>
      <c r="AG309" s="420"/>
      <c r="AH309" s="420"/>
      <c r="AI309" s="420"/>
      <c r="AJ309" s="420"/>
      <c r="AK309" s="420"/>
      <c r="AL309" s="420"/>
      <c r="AM309" s="420"/>
      <c r="AN309" s="420"/>
      <c r="AO309" s="420"/>
      <c r="AP309" s="420"/>
      <c r="AQ309" s="420"/>
      <c r="AR309" s="420"/>
      <c r="AS309" s="420"/>
      <c r="AT309" s="420"/>
      <c r="AU309" s="420"/>
      <c r="AV309" s="420"/>
      <c r="AW309" s="420"/>
      <c r="AX309" s="420"/>
      <c r="AY309" s="420"/>
      <c r="AZ309" s="420"/>
      <c r="BA309" s="384"/>
      <c r="BB309" s="382"/>
      <c r="BC309" s="382"/>
      <c r="BD309" s="382"/>
      <c r="BE309" s="382"/>
      <c r="BF309" s="382"/>
      <c r="BG309" s="382"/>
      <c r="BH309" s="382"/>
      <c r="BI309" s="382"/>
      <c r="BJ309" s="382"/>
      <c r="BK309" s="382"/>
      <c r="BL309" s="382"/>
      <c r="BM309" s="382"/>
      <c r="BN309" s="382"/>
      <c r="BO309" s="382"/>
      <c r="BP309" s="382"/>
      <c r="BQ309" s="382"/>
      <c r="BR309" s="382"/>
      <c r="BS309" s="382"/>
      <c r="BT309" s="382"/>
      <c r="BU309" s="382"/>
      <c r="BV309" s="382"/>
      <c r="BW309" s="382"/>
      <c r="BX309" s="384"/>
      <c r="BY309" s="419"/>
      <c r="BZ309" s="419"/>
      <c r="CA309" s="419"/>
      <c r="CB309" s="419"/>
      <c r="CC309" s="419"/>
      <c r="CD309" s="419"/>
      <c r="CE309" s="419"/>
      <c r="CF309" s="419"/>
      <c r="CG309" s="419"/>
      <c r="CH309" s="419"/>
      <c r="CI309" s="419"/>
      <c r="CJ309" s="419"/>
      <c r="CK309" s="419"/>
      <c r="CL309" s="419"/>
      <c r="CM309" s="419"/>
      <c r="CN309" s="419"/>
      <c r="CO309" s="419"/>
      <c r="CP309" s="419"/>
      <c r="CQ309" s="419"/>
      <c r="CR309" s="419"/>
      <c r="CS309" s="419"/>
      <c r="CT309" s="419"/>
      <c r="CU309" s="419"/>
      <c r="CV309" s="419"/>
      <c r="CW309" s="419"/>
      <c r="CX309" s="419"/>
      <c r="CY309" s="419"/>
      <c r="CZ309" s="419"/>
    </row>
    <row r="310" s="589" customFormat="true" ht="15" customHeight="true" x14ac:dyDescent="0.2">
      <c r="B310" s="622"/>
      <c r="Y310" s="420"/>
      <c r="Z310" s="420"/>
      <c r="AA310" s="420"/>
      <c r="AB310" s="420"/>
      <c r="AC310" s="420"/>
      <c r="AD310" s="420"/>
      <c r="AE310" s="420"/>
      <c r="AF310" s="420"/>
      <c r="AG310" s="420"/>
      <c r="AH310" s="420"/>
      <c r="AI310" s="420"/>
      <c r="AJ310" s="420"/>
      <c r="AK310" s="420"/>
      <c r="AL310" s="420"/>
      <c r="AM310" s="420"/>
      <c r="AN310" s="420"/>
      <c r="AO310" s="420"/>
      <c r="AP310" s="420"/>
      <c r="AQ310" s="420"/>
      <c r="AR310" s="420"/>
      <c r="AS310" s="420"/>
      <c r="AT310" s="420"/>
      <c r="AU310" s="420"/>
      <c r="AV310" s="420"/>
      <c r="AW310" s="420"/>
      <c r="AX310" s="420"/>
      <c r="AY310" s="420"/>
      <c r="AZ310" s="420"/>
      <c r="BA310" s="384"/>
      <c r="BB310" s="382"/>
      <c r="BC310" s="382"/>
      <c r="BD310" s="382"/>
      <c r="BE310" s="382"/>
      <c r="BF310" s="382"/>
      <c r="BG310" s="382"/>
      <c r="BH310" s="382"/>
      <c r="BI310" s="382"/>
      <c r="BJ310" s="382"/>
      <c r="BK310" s="382"/>
      <c r="BL310" s="382"/>
      <c r="BM310" s="382"/>
      <c r="BN310" s="382"/>
      <c r="BO310" s="382"/>
      <c r="BP310" s="382"/>
      <c r="BQ310" s="382"/>
      <c r="BR310" s="382"/>
      <c r="BS310" s="382"/>
      <c r="BT310" s="382"/>
      <c r="BU310" s="382"/>
      <c r="BV310" s="382"/>
      <c r="BW310" s="382"/>
      <c r="BX310" s="384"/>
      <c r="BY310" s="419"/>
      <c r="BZ310" s="419"/>
      <c r="CA310" s="419"/>
      <c r="CB310" s="419"/>
      <c r="CC310" s="419"/>
      <c r="CD310" s="419"/>
      <c r="CE310" s="419"/>
      <c r="CF310" s="419"/>
      <c r="CG310" s="419"/>
      <c r="CH310" s="419"/>
      <c r="CI310" s="419"/>
      <c r="CJ310" s="419"/>
      <c r="CK310" s="419"/>
      <c r="CL310" s="419"/>
      <c r="CM310" s="419"/>
      <c r="CN310" s="419"/>
      <c r="CO310" s="419"/>
      <c r="CP310" s="419"/>
      <c r="CQ310" s="419"/>
      <c r="CR310" s="419"/>
      <c r="CS310" s="419"/>
      <c r="CT310" s="419"/>
      <c r="CU310" s="419"/>
      <c r="CV310" s="419"/>
      <c r="CW310" s="419"/>
      <c r="CX310" s="419"/>
      <c r="CY310" s="419"/>
      <c r="CZ310" s="419"/>
    </row>
    <row r="311" s="589" customFormat="true" ht="15" customHeight="true" x14ac:dyDescent="0.2">
      <c r="B311" s="622"/>
      <c r="Y311" s="420"/>
      <c r="Z311" s="420"/>
      <c r="AA311" s="420"/>
      <c r="AB311" s="420"/>
      <c r="AC311" s="420"/>
      <c r="AD311" s="420"/>
      <c r="AE311" s="420"/>
      <c r="AF311" s="420"/>
      <c r="AG311" s="420"/>
      <c r="AH311" s="420"/>
      <c r="AI311" s="420"/>
      <c r="AJ311" s="420"/>
      <c r="AK311" s="420"/>
      <c r="AL311" s="420"/>
      <c r="AM311" s="420"/>
      <c r="AN311" s="420"/>
      <c r="AO311" s="420"/>
      <c r="AP311" s="420"/>
      <c r="AQ311" s="420"/>
      <c r="AR311" s="420"/>
      <c r="AS311" s="420"/>
      <c r="AT311" s="420"/>
      <c r="AU311" s="420"/>
      <c r="AV311" s="420"/>
      <c r="AW311" s="420"/>
      <c r="AX311" s="420"/>
      <c r="AY311" s="420"/>
      <c r="AZ311" s="420"/>
      <c r="BA311" s="384"/>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4"/>
      <c r="BY311" s="419"/>
      <c r="BZ311" s="419"/>
      <c r="CA311" s="419"/>
      <c r="CB311" s="419"/>
      <c r="CC311" s="419"/>
      <c r="CD311" s="419"/>
      <c r="CE311" s="419"/>
      <c r="CF311" s="419"/>
      <c r="CG311" s="419"/>
      <c r="CH311" s="419"/>
      <c r="CI311" s="419"/>
      <c r="CJ311" s="419"/>
      <c r="CK311" s="419"/>
      <c r="CL311" s="419"/>
      <c r="CM311" s="419"/>
      <c r="CN311" s="419"/>
      <c r="CO311" s="419"/>
      <c r="CP311" s="419"/>
      <c r="CQ311" s="419"/>
      <c r="CR311" s="419"/>
      <c r="CS311" s="419"/>
      <c r="CT311" s="419"/>
      <c r="CU311" s="419"/>
      <c r="CV311" s="419"/>
      <c r="CW311" s="419"/>
      <c r="CX311" s="419"/>
      <c r="CY311" s="419"/>
      <c r="CZ311" s="419"/>
    </row>
    <row r="312" s="589" customFormat="true" ht="15" customHeight="true" x14ac:dyDescent="0.2">
      <c r="B312" s="622"/>
      <c r="Y312" s="420"/>
      <c r="Z312" s="420"/>
      <c r="AA312" s="420"/>
      <c r="AB312" s="420"/>
      <c r="AC312" s="420"/>
      <c r="AD312" s="420"/>
      <c r="AE312" s="420"/>
      <c r="AF312" s="420"/>
      <c r="AG312" s="420"/>
      <c r="AH312" s="420"/>
      <c r="AI312" s="420"/>
      <c r="AJ312" s="420"/>
      <c r="AK312" s="420"/>
      <c r="AL312" s="420"/>
      <c r="AM312" s="420"/>
      <c r="AN312" s="420"/>
      <c r="AO312" s="420"/>
      <c r="AP312" s="420"/>
      <c r="AQ312" s="420"/>
      <c r="AR312" s="420"/>
      <c r="AS312" s="420"/>
      <c r="AT312" s="420"/>
      <c r="AU312" s="420"/>
      <c r="AV312" s="420"/>
      <c r="AW312" s="420"/>
      <c r="AX312" s="420"/>
      <c r="AY312" s="420"/>
      <c r="AZ312" s="420"/>
      <c r="BA312" s="384"/>
      <c r="BB312" s="382"/>
      <c r="BC312" s="382"/>
      <c r="BD312" s="382"/>
      <c r="BE312" s="382"/>
      <c r="BF312" s="382"/>
      <c r="BG312" s="382"/>
      <c r="BH312" s="382"/>
      <c r="BI312" s="382"/>
      <c r="BJ312" s="382"/>
      <c r="BK312" s="382"/>
      <c r="BL312" s="382"/>
      <c r="BM312" s="382"/>
      <c r="BN312" s="382"/>
      <c r="BO312" s="382"/>
      <c r="BP312" s="382"/>
      <c r="BQ312" s="382"/>
      <c r="BR312" s="382"/>
      <c r="BS312" s="382"/>
      <c r="BT312" s="382"/>
      <c r="BU312" s="382"/>
      <c r="BV312" s="382"/>
      <c r="BW312" s="382"/>
      <c r="BX312" s="384"/>
      <c r="BY312" s="419"/>
      <c r="BZ312" s="419"/>
      <c r="CA312" s="419"/>
      <c r="CB312" s="419"/>
      <c r="CC312" s="419"/>
      <c r="CD312" s="419"/>
      <c r="CE312" s="419"/>
      <c r="CF312" s="419"/>
      <c r="CG312" s="419"/>
      <c r="CH312" s="419"/>
      <c r="CI312" s="419"/>
      <c r="CJ312" s="419"/>
      <c r="CK312" s="419"/>
      <c r="CL312" s="419"/>
      <c r="CM312" s="419"/>
      <c r="CN312" s="419"/>
      <c r="CO312" s="419"/>
      <c r="CP312" s="419"/>
      <c r="CQ312" s="419"/>
      <c r="CR312" s="419"/>
      <c r="CS312" s="419"/>
      <c r="CT312" s="419"/>
      <c r="CU312" s="419"/>
      <c r="CV312" s="419"/>
      <c r="CW312" s="419"/>
      <c r="CX312" s="419"/>
      <c r="CY312" s="419"/>
      <c r="CZ312" s="419"/>
    </row>
    <row r="313" s="589" customFormat="true" ht="15" customHeight="true" x14ac:dyDescent="0.2">
      <c r="B313" s="622"/>
      <c r="Y313" s="420"/>
      <c r="Z313" s="420"/>
      <c r="AA313" s="420"/>
      <c r="AB313" s="420"/>
      <c r="AC313" s="420"/>
      <c r="AD313" s="420"/>
      <c r="AE313" s="420"/>
      <c r="AF313" s="420"/>
      <c r="AG313" s="420"/>
      <c r="AH313" s="420"/>
      <c r="AI313" s="420"/>
      <c r="AJ313" s="420"/>
      <c r="AK313" s="420"/>
      <c r="AL313" s="420"/>
      <c r="AM313" s="420"/>
      <c r="AN313" s="420"/>
      <c r="AO313" s="420"/>
      <c r="AP313" s="420"/>
      <c r="AQ313" s="420"/>
      <c r="AR313" s="420"/>
      <c r="AS313" s="420"/>
      <c r="AT313" s="420"/>
      <c r="AU313" s="420"/>
      <c r="AV313" s="420"/>
      <c r="AW313" s="420"/>
      <c r="AX313" s="420"/>
      <c r="AY313" s="420"/>
      <c r="AZ313" s="420"/>
      <c r="BA313" s="384"/>
      <c r="BB313" s="382"/>
      <c r="BC313" s="382"/>
      <c r="BD313" s="382"/>
      <c r="BE313" s="382"/>
      <c r="BF313" s="382"/>
      <c r="BG313" s="382"/>
      <c r="BH313" s="382"/>
      <c r="BI313" s="382"/>
      <c r="BJ313" s="382"/>
      <c r="BK313" s="382"/>
      <c r="BL313" s="382"/>
      <c r="BM313" s="382"/>
      <c r="BN313" s="382"/>
      <c r="BO313" s="382"/>
      <c r="BP313" s="382"/>
      <c r="BQ313" s="382"/>
      <c r="BR313" s="382"/>
      <c r="BS313" s="382"/>
      <c r="BT313" s="382"/>
      <c r="BU313" s="382"/>
      <c r="BV313" s="382"/>
      <c r="BW313" s="382"/>
      <c r="BX313" s="384"/>
      <c r="BY313" s="419"/>
      <c r="BZ313" s="419"/>
      <c r="CA313" s="419"/>
      <c r="CB313" s="419"/>
      <c r="CC313" s="419"/>
      <c r="CD313" s="419"/>
      <c r="CE313" s="419"/>
      <c r="CF313" s="419"/>
      <c r="CG313" s="419"/>
      <c r="CH313" s="419"/>
      <c r="CI313" s="419"/>
      <c r="CJ313" s="419"/>
      <c r="CK313" s="419"/>
      <c r="CL313" s="419"/>
      <c r="CM313" s="419"/>
      <c r="CN313" s="419"/>
      <c r="CO313" s="419"/>
      <c r="CP313" s="419"/>
      <c r="CQ313" s="419"/>
      <c r="CR313" s="419"/>
      <c r="CS313" s="419"/>
      <c r="CT313" s="419"/>
      <c r="CU313" s="419"/>
      <c r="CV313" s="419"/>
      <c r="CW313" s="419"/>
      <c r="CX313" s="419"/>
      <c r="CY313" s="419"/>
      <c r="CZ313" s="419"/>
    </row>
    <row r="314" s="589" customFormat="true" ht="15" customHeight="true" x14ac:dyDescent="0.2">
      <c r="B314" s="622"/>
      <c r="Y314" s="420"/>
      <c r="Z314" s="420"/>
      <c r="AA314" s="420"/>
      <c r="AB314" s="420"/>
      <c r="AC314" s="420"/>
      <c r="AD314" s="420"/>
      <c r="AE314" s="420"/>
      <c r="AF314" s="420"/>
      <c r="AG314" s="420"/>
      <c r="AH314" s="420"/>
      <c r="AI314" s="420"/>
      <c r="AJ314" s="420"/>
      <c r="AK314" s="420"/>
      <c r="AL314" s="420"/>
      <c r="AM314" s="420"/>
      <c r="AN314" s="420"/>
      <c r="AO314" s="420"/>
      <c r="AP314" s="420"/>
      <c r="AQ314" s="420"/>
      <c r="AR314" s="420"/>
      <c r="AS314" s="420"/>
      <c r="AT314" s="420"/>
      <c r="AU314" s="420"/>
      <c r="AV314" s="420"/>
      <c r="AW314" s="420"/>
      <c r="AX314" s="420"/>
      <c r="AY314" s="420"/>
      <c r="AZ314" s="420"/>
      <c r="BA314" s="384"/>
      <c r="BB314" s="382"/>
      <c r="BC314" s="382"/>
      <c r="BD314" s="382"/>
      <c r="BE314" s="382"/>
      <c r="BF314" s="382"/>
      <c r="BG314" s="382"/>
      <c r="BH314" s="382"/>
      <c r="BI314" s="382"/>
      <c r="BJ314" s="382"/>
      <c r="BK314" s="382"/>
      <c r="BL314" s="382"/>
      <c r="BM314" s="382"/>
      <c r="BN314" s="382"/>
      <c r="BO314" s="382"/>
      <c r="BP314" s="382"/>
      <c r="BQ314" s="382"/>
      <c r="BR314" s="382"/>
      <c r="BS314" s="382"/>
      <c r="BT314" s="382"/>
      <c r="BU314" s="382"/>
      <c r="BV314" s="382"/>
      <c r="BW314" s="382"/>
      <c r="BX314" s="384"/>
      <c r="BY314" s="419"/>
      <c r="BZ314" s="419"/>
      <c r="CA314" s="419"/>
      <c r="CB314" s="419"/>
      <c r="CC314" s="419"/>
      <c r="CD314" s="419"/>
      <c r="CE314" s="419"/>
      <c r="CF314" s="419"/>
      <c r="CG314" s="419"/>
      <c r="CH314" s="419"/>
      <c r="CI314" s="419"/>
      <c r="CJ314" s="419"/>
      <c r="CK314" s="419"/>
      <c r="CL314" s="419"/>
      <c r="CM314" s="419"/>
      <c r="CN314" s="419"/>
      <c r="CO314" s="419"/>
      <c r="CP314" s="419"/>
      <c r="CQ314" s="419"/>
      <c r="CR314" s="419"/>
      <c r="CS314" s="419"/>
      <c r="CT314" s="419"/>
      <c r="CU314" s="419"/>
      <c r="CV314" s="419"/>
      <c r="CW314" s="419"/>
      <c r="CX314" s="419"/>
      <c r="CY314" s="419"/>
      <c r="CZ314" s="419"/>
    </row>
    <row r="315" s="589" customFormat="true" ht="15" customHeight="true" x14ac:dyDescent="0.2">
      <c r="B315" s="622"/>
      <c r="Y315" s="420"/>
      <c r="Z315" s="420"/>
      <c r="AA315" s="420"/>
      <c r="AB315" s="420"/>
      <c r="AC315" s="420"/>
      <c r="AD315" s="420"/>
      <c r="AE315" s="420"/>
      <c r="AF315" s="420"/>
      <c r="AG315" s="420"/>
      <c r="AH315" s="420"/>
      <c r="AI315" s="420"/>
      <c r="AJ315" s="420"/>
      <c r="AK315" s="420"/>
      <c r="AL315" s="420"/>
      <c r="AM315" s="420"/>
      <c r="AN315" s="420"/>
      <c r="AO315" s="420"/>
      <c r="AP315" s="420"/>
      <c r="AQ315" s="420"/>
      <c r="AR315" s="420"/>
      <c r="AS315" s="420"/>
      <c r="AT315" s="420"/>
      <c r="AU315" s="420"/>
      <c r="AV315" s="420"/>
      <c r="AW315" s="420"/>
      <c r="AX315" s="420"/>
      <c r="AY315" s="420"/>
      <c r="AZ315" s="420"/>
      <c r="BA315" s="384"/>
      <c r="BB315" s="382"/>
      <c r="BC315" s="382"/>
      <c r="BD315" s="382"/>
      <c r="BE315" s="382"/>
      <c r="BF315" s="382"/>
      <c r="BG315" s="382"/>
      <c r="BH315" s="382"/>
      <c r="BI315" s="382"/>
      <c r="BJ315" s="382"/>
      <c r="BK315" s="382"/>
      <c r="BL315" s="382"/>
      <c r="BM315" s="382"/>
      <c r="BN315" s="382"/>
      <c r="BO315" s="382"/>
      <c r="BP315" s="382"/>
      <c r="BQ315" s="382"/>
      <c r="BR315" s="382"/>
      <c r="BS315" s="382"/>
      <c r="BT315" s="382"/>
      <c r="BU315" s="382"/>
      <c r="BV315" s="382"/>
      <c r="BW315" s="382"/>
      <c r="BX315" s="384"/>
      <c r="BY315" s="419"/>
      <c r="BZ315" s="419"/>
      <c r="CA315" s="419"/>
      <c r="CB315" s="419"/>
      <c r="CC315" s="419"/>
      <c r="CD315" s="419"/>
      <c r="CE315" s="419"/>
      <c r="CF315" s="419"/>
      <c r="CG315" s="419"/>
      <c r="CH315" s="419"/>
      <c r="CI315" s="419"/>
      <c r="CJ315" s="419"/>
      <c r="CK315" s="419"/>
      <c r="CL315" s="419"/>
      <c r="CM315" s="419"/>
      <c r="CN315" s="419"/>
      <c r="CO315" s="419"/>
      <c r="CP315" s="419"/>
      <c r="CQ315" s="419"/>
      <c r="CR315" s="419"/>
      <c r="CS315" s="419"/>
      <c r="CT315" s="419"/>
      <c r="CU315" s="419"/>
      <c r="CV315" s="419"/>
      <c r="CW315" s="419"/>
      <c r="CX315" s="419"/>
      <c r="CY315" s="419"/>
      <c r="CZ315" s="419"/>
    </row>
    <row r="316" s="589" customFormat="true" ht="15" customHeight="true" x14ac:dyDescent="0.2">
      <c r="B316" s="622"/>
      <c r="Y316" s="420"/>
      <c r="Z316" s="420"/>
      <c r="AA316" s="420"/>
      <c r="AB316" s="420"/>
      <c r="AC316" s="420"/>
      <c r="AD316" s="420"/>
      <c r="AE316" s="420"/>
      <c r="AF316" s="420"/>
      <c r="AG316" s="420"/>
      <c r="AH316" s="420"/>
      <c r="AI316" s="420"/>
      <c r="AJ316" s="420"/>
      <c r="AK316" s="420"/>
      <c r="AL316" s="420"/>
      <c r="AM316" s="420"/>
      <c r="AN316" s="420"/>
      <c r="AO316" s="420"/>
      <c r="AP316" s="420"/>
      <c r="AQ316" s="420"/>
      <c r="AR316" s="420"/>
      <c r="AS316" s="420"/>
      <c r="AT316" s="420"/>
      <c r="AU316" s="420"/>
      <c r="AV316" s="420"/>
      <c r="AW316" s="420"/>
      <c r="AX316" s="420"/>
      <c r="AY316" s="420"/>
      <c r="AZ316" s="420"/>
      <c r="BA316" s="384"/>
      <c r="BB316" s="382"/>
      <c r="BC316" s="382"/>
      <c r="BD316" s="382"/>
      <c r="BE316" s="382"/>
      <c r="BF316" s="382"/>
      <c r="BG316" s="382"/>
      <c r="BH316" s="382"/>
      <c r="BI316" s="382"/>
      <c r="BJ316" s="382"/>
      <c r="BK316" s="382"/>
      <c r="BL316" s="382"/>
      <c r="BM316" s="382"/>
      <c r="BN316" s="382"/>
      <c r="BO316" s="382"/>
      <c r="BP316" s="382"/>
      <c r="BQ316" s="382"/>
      <c r="BR316" s="382"/>
      <c r="BS316" s="382"/>
      <c r="BT316" s="382"/>
      <c r="BU316" s="382"/>
      <c r="BV316" s="382"/>
      <c r="BW316" s="382"/>
      <c r="BX316" s="384"/>
      <c r="BY316" s="419"/>
      <c r="BZ316" s="419"/>
      <c r="CA316" s="419"/>
      <c r="CB316" s="419"/>
      <c r="CC316" s="419"/>
      <c r="CD316" s="419"/>
      <c r="CE316" s="419"/>
      <c r="CF316" s="419"/>
      <c r="CG316" s="419"/>
      <c r="CH316" s="419"/>
      <c r="CI316" s="419"/>
      <c r="CJ316" s="419"/>
      <c r="CK316" s="419"/>
      <c r="CL316" s="419"/>
      <c r="CM316" s="419"/>
      <c r="CN316" s="419"/>
      <c r="CO316" s="419"/>
      <c r="CP316" s="419"/>
      <c r="CQ316" s="419"/>
      <c r="CR316" s="419"/>
      <c r="CS316" s="419"/>
      <c r="CT316" s="419"/>
      <c r="CU316" s="419"/>
      <c r="CV316" s="419"/>
      <c r="CW316" s="419"/>
      <c r="CX316" s="419"/>
      <c r="CY316" s="419"/>
      <c r="CZ316" s="419"/>
    </row>
    <row r="317" s="589" customFormat="true" ht="15" customHeight="true" x14ac:dyDescent="0.2">
      <c r="B317" s="622"/>
      <c r="Y317" s="420"/>
      <c r="Z317" s="420"/>
      <c r="AA317" s="420"/>
      <c r="AB317" s="420"/>
      <c r="AC317" s="420"/>
      <c r="AD317" s="420"/>
      <c r="AE317" s="420"/>
      <c r="AF317" s="420"/>
      <c r="AG317" s="420"/>
      <c r="AH317" s="420"/>
      <c r="AI317" s="420"/>
      <c r="AJ317" s="420"/>
      <c r="AK317" s="420"/>
      <c r="AL317" s="420"/>
      <c r="AM317" s="420"/>
      <c r="AN317" s="420"/>
      <c r="AO317" s="420"/>
      <c r="AP317" s="420"/>
      <c r="AQ317" s="420"/>
      <c r="AR317" s="420"/>
      <c r="AS317" s="420"/>
      <c r="AT317" s="420"/>
      <c r="AU317" s="420"/>
      <c r="AV317" s="420"/>
      <c r="AW317" s="420"/>
      <c r="AX317" s="420"/>
      <c r="AY317" s="420"/>
      <c r="AZ317" s="420"/>
      <c r="BA317" s="384"/>
      <c r="BB317" s="382"/>
      <c r="BC317" s="382"/>
      <c r="BD317" s="382"/>
      <c r="BE317" s="382"/>
      <c r="BF317" s="382"/>
      <c r="BG317" s="382"/>
      <c r="BH317" s="382"/>
      <c r="BI317" s="382"/>
      <c r="BJ317" s="382"/>
      <c r="BK317" s="382"/>
      <c r="BL317" s="382"/>
      <c r="BM317" s="382"/>
      <c r="BN317" s="382"/>
      <c r="BO317" s="382"/>
      <c r="BP317" s="382"/>
      <c r="BQ317" s="382"/>
      <c r="BR317" s="382"/>
      <c r="BS317" s="382"/>
      <c r="BT317" s="382"/>
      <c r="BU317" s="382"/>
      <c r="BV317" s="382"/>
      <c r="BW317" s="382"/>
      <c r="BX317" s="384"/>
      <c r="BY317" s="419"/>
      <c r="BZ317" s="419"/>
      <c r="CA317" s="419"/>
      <c r="CB317" s="419"/>
      <c r="CC317" s="419"/>
      <c r="CD317" s="419"/>
      <c r="CE317" s="419"/>
      <c r="CF317" s="419"/>
      <c r="CG317" s="419"/>
      <c r="CH317" s="419"/>
      <c r="CI317" s="419"/>
      <c r="CJ317" s="419"/>
      <c r="CK317" s="419"/>
      <c r="CL317" s="419"/>
      <c r="CM317" s="419"/>
      <c r="CN317" s="419"/>
      <c r="CO317" s="419"/>
      <c r="CP317" s="419"/>
      <c r="CQ317" s="419"/>
      <c r="CR317" s="419"/>
      <c r="CS317" s="419"/>
      <c r="CT317" s="419"/>
      <c r="CU317" s="419"/>
      <c r="CV317" s="419"/>
      <c r="CW317" s="419"/>
      <c r="CX317" s="419"/>
      <c r="CY317" s="419"/>
      <c r="CZ317" s="419"/>
    </row>
    <row r="318" s="589" customFormat="true" ht="15" customHeight="true" x14ac:dyDescent="0.2">
      <c r="B318" s="622"/>
      <c r="Y318" s="420"/>
      <c r="Z318" s="420"/>
      <c r="AA318" s="420"/>
      <c r="AB318" s="420"/>
      <c r="AC318" s="420"/>
      <c r="AD318" s="420"/>
      <c r="AE318" s="420"/>
      <c r="AF318" s="420"/>
      <c r="AG318" s="420"/>
      <c r="AH318" s="420"/>
      <c r="AI318" s="420"/>
      <c r="AJ318" s="420"/>
      <c r="AK318" s="420"/>
      <c r="AL318" s="420"/>
      <c r="AM318" s="420"/>
      <c r="AN318" s="420"/>
      <c r="AO318" s="420"/>
      <c r="AP318" s="420"/>
      <c r="AQ318" s="420"/>
      <c r="AR318" s="420"/>
      <c r="AS318" s="420"/>
      <c r="AT318" s="420"/>
      <c r="AU318" s="420"/>
      <c r="AV318" s="420"/>
      <c r="AW318" s="420"/>
      <c r="AX318" s="420"/>
      <c r="AY318" s="420"/>
      <c r="AZ318" s="420"/>
      <c r="BA318" s="384"/>
      <c r="BB318" s="382"/>
      <c r="BC318" s="382"/>
      <c r="BD318" s="382"/>
      <c r="BE318" s="382"/>
      <c r="BF318" s="382"/>
      <c r="BG318" s="382"/>
      <c r="BH318" s="382"/>
      <c r="BI318" s="382"/>
      <c r="BJ318" s="382"/>
      <c r="BK318" s="382"/>
      <c r="BL318" s="382"/>
      <c r="BM318" s="382"/>
      <c r="BN318" s="382"/>
      <c r="BO318" s="382"/>
      <c r="BP318" s="382"/>
      <c r="BQ318" s="382"/>
      <c r="BR318" s="382"/>
      <c r="BS318" s="382"/>
      <c r="BT318" s="382"/>
      <c r="BU318" s="382"/>
      <c r="BV318" s="382"/>
      <c r="BW318" s="382"/>
      <c r="BX318" s="384"/>
      <c r="BY318" s="419"/>
      <c r="BZ318" s="419"/>
      <c r="CA318" s="419"/>
      <c r="CB318" s="419"/>
      <c r="CC318" s="419"/>
      <c r="CD318" s="419"/>
      <c r="CE318" s="419"/>
      <c r="CF318" s="419"/>
      <c r="CG318" s="419"/>
      <c r="CH318" s="419"/>
      <c r="CI318" s="419"/>
      <c r="CJ318" s="419"/>
      <c r="CK318" s="419"/>
      <c r="CL318" s="419"/>
      <c r="CM318" s="419"/>
      <c r="CN318" s="419"/>
      <c r="CO318" s="419"/>
      <c r="CP318" s="419"/>
      <c r="CQ318" s="419"/>
      <c r="CR318" s="419"/>
      <c r="CS318" s="419"/>
      <c r="CT318" s="419"/>
      <c r="CU318" s="419"/>
      <c r="CV318" s="419"/>
      <c r="CW318" s="419"/>
      <c r="CX318" s="419"/>
      <c r="CY318" s="419"/>
      <c r="CZ318" s="419"/>
    </row>
    <row r="319" s="589" customFormat="true" ht="15" customHeight="true" x14ac:dyDescent="0.2">
      <c r="B319" s="622"/>
      <c r="Y319" s="420"/>
      <c r="Z319" s="420"/>
      <c r="AA319" s="420"/>
      <c r="AB319" s="420"/>
      <c r="AC319" s="420"/>
      <c r="AD319" s="420"/>
      <c r="AE319" s="420"/>
      <c r="AF319" s="420"/>
      <c r="AG319" s="420"/>
      <c r="AH319" s="420"/>
      <c r="AI319" s="420"/>
      <c r="AJ319" s="420"/>
      <c r="AK319" s="420"/>
      <c r="AL319" s="420"/>
      <c r="AM319" s="420"/>
      <c r="AN319" s="420"/>
      <c r="AO319" s="420"/>
      <c r="AP319" s="420"/>
      <c r="AQ319" s="420"/>
      <c r="AR319" s="420"/>
      <c r="AS319" s="420"/>
      <c r="AT319" s="420"/>
      <c r="AU319" s="420"/>
      <c r="AV319" s="420"/>
      <c r="AW319" s="420"/>
      <c r="AX319" s="420"/>
      <c r="AY319" s="420"/>
      <c r="AZ319" s="420"/>
      <c r="BA319" s="384"/>
      <c r="BB319" s="382"/>
      <c r="BC319" s="382"/>
      <c r="BD319" s="382"/>
      <c r="BE319" s="382"/>
      <c r="BF319" s="382"/>
      <c r="BG319" s="382"/>
      <c r="BH319" s="382"/>
      <c r="BI319" s="382"/>
      <c r="BJ319" s="382"/>
      <c r="BK319" s="382"/>
      <c r="BL319" s="382"/>
      <c r="BM319" s="382"/>
      <c r="BN319" s="382"/>
      <c r="BO319" s="382"/>
      <c r="BP319" s="382"/>
      <c r="BQ319" s="382"/>
      <c r="BR319" s="382"/>
      <c r="BS319" s="382"/>
      <c r="BT319" s="382"/>
      <c r="BU319" s="382"/>
      <c r="BV319" s="382"/>
      <c r="BW319" s="382"/>
      <c r="BX319" s="384"/>
      <c r="BY319" s="419"/>
      <c r="BZ319" s="419"/>
      <c r="CA319" s="419"/>
      <c r="CB319" s="419"/>
      <c r="CC319" s="419"/>
      <c r="CD319" s="419"/>
      <c r="CE319" s="419"/>
      <c r="CF319" s="419"/>
      <c r="CG319" s="419"/>
      <c r="CH319" s="419"/>
      <c r="CI319" s="419"/>
      <c r="CJ319" s="419"/>
      <c r="CK319" s="419"/>
      <c r="CL319" s="419"/>
      <c r="CM319" s="419"/>
      <c r="CN319" s="419"/>
      <c r="CO319" s="419"/>
      <c r="CP319" s="419"/>
      <c r="CQ319" s="419"/>
      <c r="CR319" s="419"/>
      <c r="CS319" s="419"/>
      <c r="CT319" s="419"/>
      <c r="CU319" s="419"/>
      <c r="CV319" s="419"/>
      <c r="CW319" s="419"/>
      <c r="CX319" s="419"/>
      <c r="CY319" s="419"/>
      <c r="CZ319" s="419"/>
    </row>
    <row r="320" s="589" customFormat="true" ht="15" customHeight="true" x14ac:dyDescent="0.2">
      <c r="B320" s="622"/>
      <c r="Y320" s="420"/>
      <c r="Z320" s="420"/>
      <c r="AA320" s="420"/>
      <c r="AB320" s="420"/>
      <c r="AC320" s="420"/>
      <c r="AD320" s="420"/>
      <c r="AE320" s="420"/>
      <c r="AF320" s="420"/>
      <c r="AG320" s="420"/>
      <c r="AH320" s="420"/>
      <c r="AI320" s="420"/>
      <c r="AJ320" s="420"/>
      <c r="AK320" s="420"/>
      <c r="AL320" s="420"/>
      <c r="AM320" s="420"/>
      <c r="AN320" s="420"/>
      <c r="AO320" s="420"/>
      <c r="AP320" s="420"/>
      <c r="AQ320" s="420"/>
      <c r="AR320" s="420"/>
      <c r="AS320" s="420"/>
      <c r="AT320" s="420"/>
      <c r="AU320" s="420"/>
      <c r="AV320" s="420"/>
      <c r="AW320" s="420"/>
      <c r="AX320" s="420"/>
      <c r="AY320" s="420"/>
      <c r="AZ320" s="420"/>
      <c r="BA320" s="384"/>
      <c r="BB320" s="382"/>
      <c r="BC320" s="382"/>
      <c r="BD320" s="382"/>
      <c r="BE320" s="382"/>
      <c r="BF320" s="382"/>
      <c r="BG320" s="382"/>
      <c r="BH320" s="382"/>
      <c r="BI320" s="382"/>
      <c r="BJ320" s="382"/>
      <c r="BK320" s="382"/>
      <c r="BL320" s="382"/>
      <c r="BM320" s="382"/>
      <c r="BN320" s="382"/>
      <c r="BO320" s="382"/>
      <c r="BP320" s="382"/>
      <c r="BQ320" s="382"/>
      <c r="BR320" s="382"/>
      <c r="BS320" s="382"/>
      <c r="BT320" s="382"/>
      <c r="BU320" s="382"/>
      <c r="BV320" s="382"/>
      <c r="BW320" s="382"/>
      <c r="BX320" s="384"/>
      <c r="BY320" s="419"/>
      <c r="BZ320" s="419"/>
      <c r="CA320" s="419"/>
      <c r="CB320" s="419"/>
      <c r="CC320" s="419"/>
      <c r="CD320" s="419"/>
      <c r="CE320" s="419"/>
      <c r="CF320" s="419"/>
      <c r="CG320" s="419"/>
      <c r="CH320" s="419"/>
      <c r="CI320" s="419"/>
      <c r="CJ320" s="419"/>
      <c r="CK320" s="419"/>
      <c r="CL320" s="419"/>
      <c r="CM320" s="419"/>
      <c r="CN320" s="419"/>
      <c r="CO320" s="419"/>
      <c r="CP320" s="419"/>
      <c r="CQ320" s="419"/>
      <c r="CR320" s="419"/>
      <c r="CS320" s="419"/>
      <c r="CT320" s="419"/>
      <c r="CU320" s="419"/>
      <c r="CV320" s="419"/>
      <c r="CW320" s="419"/>
      <c r="CX320" s="419"/>
      <c r="CY320" s="419"/>
      <c r="CZ320" s="419"/>
    </row>
    <row r="321" s="589" customFormat="true" ht="15" customHeight="true" x14ac:dyDescent="0.2">
      <c r="B321" s="622"/>
      <c r="Y321" s="420"/>
      <c r="Z321" s="420"/>
      <c r="AA321" s="420"/>
      <c r="AB321" s="420"/>
      <c r="AC321" s="420"/>
      <c r="AD321" s="420"/>
      <c r="AE321" s="420"/>
      <c r="AF321" s="420"/>
      <c r="AG321" s="420"/>
      <c r="AH321" s="420"/>
      <c r="AI321" s="420"/>
      <c r="AJ321" s="420"/>
      <c r="AK321" s="420"/>
      <c r="AL321" s="420"/>
      <c r="AM321" s="420"/>
      <c r="AN321" s="420"/>
      <c r="AO321" s="420"/>
      <c r="AP321" s="420"/>
      <c r="AQ321" s="420"/>
      <c r="AR321" s="420"/>
      <c r="AS321" s="420"/>
      <c r="AT321" s="420"/>
      <c r="AU321" s="420"/>
      <c r="AV321" s="420"/>
      <c r="AW321" s="420"/>
      <c r="AX321" s="420"/>
      <c r="AY321" s="420"/>
      <c r="AZ321" s="420"/>
      <c r="BA321" s="384"/>
      <c r="BB321" s="382"/>
      <c r="BC321" s="382"/>
      <c r="BD321" s="382"/>
      <c r="BE321" s="382"/>
      <c r="BF321" s="382"/>
      <c r="BG321" s="382"/>
      <c r="BH321" s="382"/>
      <c r="BI321" s="382"/>
      <c r="BJ321" s="382"/>
      <c r="BK321" s="382"/>
      <c r="BL321" s="382"/>
      <c r="BM321" s="382"/>
      <c r="BN321" s="382"/>
      <c r="BO321" s="382"/>
      <c r="BP321" s="382"/>
      <c r="BQ321" s="382"/>
      <c r="BR321" s="382"/>
      <c r="BS321" s="382"/>
      <c r="BT321" s="382"/>
      <c r="BU321" s="382"/>
      <c r="BV321" s="382"/>
      <c r="BW321" s="382"/>
      <c r="BX321" s="384"/>
      <c r="BY321" s="419"/>
      <c r="BZ321" s="419"/>
      <c r="CA321" s="419"/>
      <c r="CB321" s="419"/>
      <c r="CC321" s="419"/>
      <c r="CD321" s="419"/>
      <c r="CE321" s="419"/>
      <c r="CF321" s="419"/>
      <c r="CG321" s="419"/>
      <c r="CH321" s="419"/>
      <c r="CI321" s="419"/>
      <c r="CJ321" s="419"/>
      <c r="CK321" s="419"/>
      <c r="CL321" s="419"/>
      <c r="CM321" s="419"/>
      <c r="CN321" s="419"/>
      <c r="CO321" s="419"/>
      <c r="CP321" s="419"/>
      <c r="CQ321" s="419"/>
      <c r="CR321" s="419"/>
      <c r="CS321" s="419"/>
      <c r="CT321" s="419"/>
      <c r="CU321" s="419"/>
      <c r="CV321" s="419"/>
      <c r="CW321" s="419"/>
      <c r="CX321" s="419"/>
      <c r="CY321" s="419"/>
      <c r="CZ321" s="419"/>
    </row>
    <row r="322" s="589" customFormat="true" ht="15" customHeight="true" x14ac:dyDescent="0.2">
      <c r="B322" s="622"/>
      <c r="Y322" s="420"/>
      <c r="Z322" s="420"/>
      <c r="AA322" s="420"/>
      <c r="AB322" s="420"/>
      <c r="AC322" s="420"/>
      <c r="AD322" s="420"/>
      <c r="AE322" s="420"/>
      <c r="AF322" s="420"/>
      <c r="AG322" s="420"/>
      <c r="AH322" s="420"/>
      <c r="AI322" s="420"/>
      <c r="AJ322" s="420"/>
      <c r="AK322" s="420"/>
      <c r="AL322" s="420"/>
      <c r="AM322" s="420"/>
      <c r="AN322" s="420"/>
      <c r="AO322" s="420"/>
      <c r="AP322" s="420"/>
      <c r="AQ322" s="420"/>
      <c r="AR322" s="420"/>
      <c r="AS322" s="420"/>
      <c r="AT322" s="420"/>
      <c r="AU322" s="420"/>
      <c r="AV322" s="420"/>
      <c r="AW322" s="420"/>
      <c r="AX322" s="420"/>
      <c r="AY322" s="420"/>
      <c r="AZ322" s="420"/>
      <c r="BA322" s="384"/>
      <c r="BB322" s="382"/>
      <c r="BC322" s="382"/>
      <c r="BD322" s="382"/>
      <c r="BE322" s="382"/>
      <c r="BF322" s="382"/>
      <c r="BG322" s="382"/>
      <c r="BH322" s="382"/>
      <c r="BI322" s="382"/>
      <c r="BJ322" s="382"/>
      <c r="BK322" s="382"/>
      <c r="BL322" s="382"/>
      <c r="BM322" s="382"/>
      <c r="BN322" s="382"/>
      <c r="BO322" s="382"/>
      <c r="BP322" s="382"/>
      <c r="BQ322" s="382"/>
      <c r="BR322" s="382"/>
      <c r="BS322" s="382"/>
      <c r="BT322" s="382"/>
      <c r="BU322" s="382"/>
      <c r="BV322" s="382"/>
      <c r="BW322" s="382"/>
      <c r="BX322" s="384"/>
      <c r="BY322" s="419"/>
      <c r="BZ322" s="419"/>
      <c r="CA322" s="419"/>
      <c r="CB322" s="419"/>
      <c r="CC322" s="419"/>
      <c r="CD322" s="419"/>
      <c r="CE322" s="419"/>
      <c r="CF322" s="419"/>
      <c r="CG322" s="419"/>
      <c r="CH322" s="419"/>
      <c r="CI322" s="419"/>
      <c r="CJ322" s="419"/>
      <c r="CK322" s="419"/>
      <c r="CL322" s="419"/>
      <c r="CM322" s="419"/>
      <c r="CN322" s="419"/>
      <c r="CO322" s="419"/>
      <c r="CP322" s="419"/>
      <c r="CQ322" s="419"/>
      <c r="CR322" s="419"/>
      <c r="CS322" s="419"/>
      <c r="CT322" s="419"/>
      <c r="CU322" s="419"/>
      <c r="CV322" s="419"/>
      <c r="CW322" s="419"/>
      <c r="CX322" s="419"/>
      <c r="CY322" s="419"/>
      <c r="CZ322" s="419"/>
    </row>
    <row r="323" s="589" customFormat="true" ht="15" customHeight="true" x14ac:dyDescent="0.2">
      <c r="B323" s="622"/>
      <c r="Y323" s="420"/>
      <c r="Z323" s="420"/>
      <c r="AA323" s="420"/>
      <c r="AB323" s="420"/>
      <c r="AC323" s="420"/>
      <c r="AD323" s="420"/>
      <c r="AE323" s="420"/>
      <c r="AF323" s="420"/>
      <c r="AG323" s="420"/>
      <c r="AH323" s="420"/>
      <c r="AI323" s="420"/>
      <c r="AJ323" s="420"/>
      <c r="AK323" s="420"/>
      <c r="AL323" s="420"/>
      <c r="AM323" s="420"/>
      <c r="AN323" s="420"/>
      <c r="AO323" s="420"/>
      <c r="AP323" s="420"/>
      <c r="AQ323" s="420"/>
      <c r="AR323" s="420"/>
      <c r="AS323" s="420"/>
      <c r="AT323" s="420"/>
      <c r="AU323" s="420"/>
      <c r="AV323" s="420"/>
      <c r="AW323" s="420"/>
      <c r="AX323" s="420"/>
      <c r="AY323" s="420"/>
      <c r="AZ323" s="420"/>
      <c r="BA323" s="384"/>
      <c r="BB323" s="382"/>
      <c r="BC323" s="382"/>
      <c r="BD323" s="382"/>
      <c r="BE323" s="382"/>
      <c r="BF323" s="382"/>
      <c r="BG323" s="382"/>
      <c r="BH323" s="382"/>
      <c r="BI323" s="382"/>
      <c r="BJ323" s="382"/>
      <c r="BK323" s="382"/>
      <c r="BL323" s="382"/>
      <c r="BM323" s="382"/>
      <c r="BN323" s="382"/>
      <c r="BO323" s="382"/>
      <c r="BP323" s="382"/>
      <c r="BQ323" s="382"/>
      <c r="BR323" s="382"/>
      <c r="BS323" s="382"/>
      <c r="BT323" s="382"/>
      <c r="BU323" s="382"/>
      <c r="BV323" s="382"/>
      <c r="BW323" s="382"/>
      <c r="BX323" s="384"/>
      <c r="BY323" s="419"/>
      <c r="BZ323" s="419"/>
      <c r="CA323" s="419"/>
      <c r="CB323" s="419"/>
      <c r="CC323" s="419"/>
      <c r="CD323" s="419"/>
      <c r="CE323" s="419"/>
      <c r="CF323" s="419"/>
      <c r="CG323" s="419"/>
      <c r="CH323" s="419"/>
      <c r="CI323" s="419"/>
      <c r="CJ323" s="419"/>
      <c r="CK323" s="419"/>
      <c r="CL323" s="419"/>
      <c r="CM323" s="419"/>
      <c r="CN323" s="419"/>
      <c r="CO323" s="419"/>
      <c r="CP323" s="419"/>
      <c r="CQ323" s="419"/>
      <c r="CR323" s="419"/>
      <c r="CS323" s="419"/>
      <c r="CT323" s="419"/>
      <c r="CU323" s="419"/>
      <c r="CV323" s="419"/>
      <c r="CW323" s="419"/>
      <c r="CX323" s="419"/>
      <c r="CY323" s="419"/>
      <c r="CZ323" s="419"/>
    </row>
    <row r="324" s="589" customFormat="true" ht="15" customHeight="true" x14ac:dyDescent="0.2">
      <c r="B324" s="622"/>
      <c r="Y324" s="420"/>
      <c r="Z324" s="420"/>
      <c r="AA324" s="420"/>
      <c r="AB324" s="420"/>
      <c r="AC324" s="420"/>
      <c r="AD324" s="420"/>
      <c r="AE324" s="420"/>
      <c r="AF324" s="420"/>
      <c r="AG324" s="420"/>
      <c r="AH324" s="420"/>
      <c r="AI324" s="420"/>
      <c r="AJ324" s="420"/>
      <c r="AK324" s="420"/>
      <c r="AL324" s="420"/>
      <c r="AM324" s="420"/>
      <c r="AN324" s="420"/>
      <c r="AO324" s="420"/>
      <c r="AP324" s="420"/>
      <c r="AQ324" s="420"/>
      <c r="AR324" s="420"/>
      <c r="AS324" s="420"/>
      <c r="AT324" s="420"/>
      <c r="AU324" s="420"/>
      <c r="AV324" s="420"/>
      <c r="AW324" s="420"/>
      <c r="AX324" s="420"/>
      <c r="AY324" s="420"/>
      <c r="AZ324" s="420"/>
      <c r="BA324" s="384"/>
      <c r="BB324" s="382"/>
      <c r="BC324" s="382"/>
      <c r="BD324" s="382"/>
      <c r="BE324" s="382"/>
      <c r="BF324" s="382"/>
      <c r="BG324" s="382"/>
      <c r="BH324" s="382"/>
      <c r="BI324" s="382"/>
      <c r="BJ324" s="382"/>
      <c r="BK324" s="382"/>
      <c r="BL324" s="382"/>
      <c r="BM324" s="382"/>
      <c r="BN324" s="382"/>
      <c r="BO324" s="382"/>
      <c r="BP324" s="382"/>
      <c r="BQ324" s="382"/>
      <c r="BR324" s="382"/>
      <c r="BS324" s="382"/>
      <c r="BT324" s="382"/>
      <c r="BU324" s="382"/>
      <c r="BV324" s="382"/>
      <c r="BW324" s="382"/>
      <c r="BX324" s="384"/>
      <c r="BY324" s="419"/>
      <c r="BZ324" s="419"/>
      <c r="CA324" s="419"/>
      <c r="CB324" s="419"/>
      <c r="CC324" s="419"/>
      <c r="CD324" s="419"/>
      <c r="CE324" s="419"/>
      <c r="CF324" s="419"/>
      <c r="CG324" s="419"/>
      <c r="CH324" s="419"/>
      <c r="CI324" s="419"/>
      <c r="CJ324" s="419"/>
      <c r="CK324" s="419"/>
      <c r="CL324" s="419"/>
      <c r="CM324" s="419"/>
      <c r="CN324" s="419"/>
      <c r="CO324" s="419"/>
      <c r="CP324" s="419"/>
      <c r="CQ324" s="419"/>
      <c r="CR324" s="419"/>
      <c r="CS324" s="419"/>
      <c r="CT324" s="419"/>
      <c r="CU324" s="419"/>
      <c r="CV324" s="419"/>
      <c r="CW324" s="419"/>
      <c r="CX324" s="419"/>
      <c r="CY324" s="419"/>
      <c r="CZ324" s="419"/>
    </row>
    <row r="325" s="589" customFormat="true" ht="15" customHeight="true" x14ac:dyDescent="0.2">
      <c r="B325" s="622"/>
      <c r="Y325" s="420"/>
      <c r="Z325" s="420"/>
      <c r="AA325" s="420"/>
      <c r="AB325" s="420"/>
      <c r="AC325" s="420"/>
      <c r="AD325" s="420"/>
      <c r="AE325" s="420"/>
      <c r="AF325" s="420"/>
      <c r="AG325" s="420"/>
      <c r="AH325" s="420"/>
      <c r="AI325" s="420"/>
      <c r="AJ325" s="420"/>
      <c r="AK325" s="420"/>
      <c r="AL325" s="420"/>
      <c r="AM325" s="420"/>
      <c r="AN325" s="420"/>
      <c r="AO325" s="420"/>
      <c r="AP325" s="420"/>
      <c r="AQ325" s="420"/>
      <c r="AR325" s="420"/>
      <c r="AS325" s="420"/>
      <c r="AT325" s="420"/>
      <c r="AU325" s="420"/>
      <c r="AV325" s="420"/>
      <c r="AW325" s="420"/>
      <c r="AX325" s="420"/>
      <c r="AY325" s="420"/>
      <c r="AZ325" s="420"/>
      <c r="BA325" s="384"/>
      <c r="BB325" s="382"/>
      <c r="BC325" s="382"/>
      <c r="BD325" s="382"/>
      <c r="BE325" s="382"/>
      <c r="BF325" s="382"/>
      <c r="BG325" s="382"/>
      <c r="BH325" s="382"/>
      <c r="BI325" s="382"/>
      <c r="BJ325" s="382"/>
      <c r="BK325" s="382"/>
      <c r="BL325" s="382"/>
      <c r="BM325" s="382"/>
      <c r="BN325" s="382"/>
      <c r="BO325" s="382"/>
      <c r="BP325" s="382"/>
      <c r="BQ325" s="382"/>
      <c r="BR325" s="382"/>
      <c r="BS325" s="382"/>
      <c r="BT325" s="382"/>
      <c r="BU325" s="382"/>
      <c r="BV325" s="382"/>
      <c r="BW325" s="382"/>
      <c r="BX325" s="384"/>
      <c r="BY325" s="419"/>
      <c r="BZ325" s="419"/>
      <c r="CA325" s="419"/>
      <c r="CB325" s="419"/>
      <c r="CC325" s="419"/>
      <c r="CD325" s="419"/>
      <c r="CE325" s="419"/>
      <c r="CF325" s="419"/>
      <c r="CG325" s="419"/>
      <c r="CH325" s="419"/>
      <c r="CI325" s="419"/>
      <c r="CJ325" s="419"/>
      <c r="CK325" s="419"/>
      <c r="CL325" s="419"/>
      <c r="CM325" s="419"/>
      <c r="CN325" s="419"/>
      <c r="CO325" s="419"/>
      <c r="CP325" s="419"/>
      <c r="CQ325" s="419"/>
      <c r="CR325" s="419"/>
      <c r="CS325" s="419"/>
      <c r="CT325" s="419"/>
      <c r="CU325" s="419"/>
      <c r="CV325" s="419"/>
      <c r="CW325" s="419"/>
      <c r="CX325" s="419"/>
      <c r="CY325" s="419"/>
      <c r="CZ325" s="419"/>
    </row>
    <row r="326" s="589" customFormat="true" ht="15" customHeight="true" x14ac:dyDescent="0.2">
      <c r="B326" s="622"/>
      <c r="Y326" s="420"/>
      <c r="Z326" s="420"/>
      <c r="AA326" s="420"/>
      <c r="AB326" s="420"/>
      <c r="AC326" s="420"/>
      <c r="AD326" s="420"/>
      <c r="AE326" s="420"/>
      <c r="AF326" s="420"/>
      <c r="AG326" s="420"/>
      <c r="AH326" s="420"/>
      <c r="AI326" s="420"/>
      <c r="AJ326" s="420"/>
      <c r="AK326" s="420"/>
      <c r="AL326" s="420"/>
      <c r="AM326" s="420"/>
      <c r="AN326" s="420"/>
      <c r="AO326" s="420"/>
      <c r="AP326" s="420"/>
      <c r="AQ326" s="420"/>
      <c r="AR326" s="420"/>
      <c r="AS326" s="420"/>
      <c r="AT326" s="420"/>
      <c r="AU326" s="420"/>
      <c r="AV326" s="420"/>
      <c r="AW326" s="420"/>
      <c r="AX326" s="420"/>
      <c r="AY326" s="420"/>
      <c r="AZ326" s="420"/>
      <c r="BA326" s="384"/>
      <c r="BB326" s="382"/>
      <c r="BC326" s="382"/>
      <c r="BD326" s="382"/>
      <c r="BE326" s="382"/>
      <c r="BF326" s="382"/>
      <c r="BG326" s="382"/>
      <c r="BH326" s="382"/>
      <c r="BI326" s="382"/>
      <c r="BJ326" s="382"/>
      <c r="BK326" s="382"/>
      <c r="BL326" s="382"/>
      <c r="BM326" s="382"/>
      <c r="BN326" s="382"/>
      <c r="BO326" s="382"/>
      <c r="BP326" s="382"/>
      <c r="BQ326" s="382"/>
      <c r="BR326" s="382"/>
      <c r="BS326" s="382"/>
      <c r="BT326" s="382"/>
      <c r="BU326" s="382"/>
      <c r="BV326" s="382"/>
      <c r="BW326" s="382"/>
      <c r="BX326" s="384"/>
      <c r="BY326" s="419"/>
      <c r="BZ326" s="419"/>
      <c r="CA326" s="419"/>
      <c r="CB326" s="419"/>
      <c r="CC326" s="419"/>
      <c r="CD326" s="419"/>
      <c r="CE326" s="419"/>
      <c r="CF326" s="419"/>
      <c r="CG326" s="419"/>
      <c r="CH326" s="419"/>
      <c r="CI326" s="419"/>
      <c r="CJ326" s="419"/>
      <c r="CK326" s="419"/>
      <c r="CL326" s="419"/>
      <c r="CM326" s="419"/>
      <c r="CN326" s="419"/>
      <c r="CO326" s="419"/>
      <c r="CP326" s="419"/>
      <c r="CQ326" s="419"/>
      <c r="CR326" s="419"/>
      <c r="CS326" s="419"/>
      <c r="CT326" s="419"/>
      <c r="CU326" s="419"/>
      <c r="CV326" s="419"/>
      <c r="CW326" s="419"/>
      <c r="CX326" s="419"/>
      <c r="CY326" s="419"/>
      <c r="CZ326" s="419"/>
    </row>
    <row r="327" s="589" customFormat="true" ht="15" customHeight="true" x14ac:dyDescent="0.2">
      <c r="B327" s="622"/>
      <c r="Y327" s="420"/>
      <c r="Z327" s="420"/>
      <c r="AA327" s="420"/>
      <c r="AB327" s="420"/>
      <c r="AC327" s="420"/>
      <c r="AD327" s="420"/>
      <c r="AE327" s="420"/>
      <c r="AF327" s="420"/>
      <c r="AG327" s="420"/>
      <c r="AH327" s="420"/>
      <c r="AI327" s="420"/>
      <c r="AJ327" s="420"/>
      <c r="AK327" s="420"/>
      <c r="AL327" s="420"/>
      <c r="AM327" s="420"/>
      <c r="AN327" s="420"/>
      <c r="AO327" s="420"/>
      <c r="AP327" s="420"/>
      <c r="AQ327" s="420"/>
      <c r="AR327" s="420"/>
      <c r="AS327" s="420"/>
      <c r="AT327" s="420"/>
      <c r="AU327" s="420"/>
      <c r="AV327" s="420"/>
      <c r="AW327" s="420"/>
      <c r="AX327" s="420"/>
      <c r="AY327" s="420"/>
      <c r="AZ327" s="420"/>
      <c r="BA327" s="384"/>
      <c r="BB327" s="382"/>
      <c r="BC327" s="382"/>
      <c r="BD327" s="382"/>
      <c r="BE327" s="382"/>
      <c r="BF327" s="382"/>
      <c r="BG327" s="382"/>
      <c r="BH327" s="382"/>
      <c r="BI327" s="382"/>
      <c r="BJ327" s="382"/>
      <c r="BK327" s="382"/>
      <c r="BL327" s="382"/>
      <c r="BM327" s="382"/>
      <c r="BN327" s="382"/>
      <c r="BO327" s="382"/>
      <c r="BP327" s="382"/>
      <c r="BQ327" s="382"/>
      <c r="BR327" s="382"/>
      <c r="BS327" s="382"/>
      <c r="BT327" s="382"/>
      <c r="BU327" s="382"/>
      <c r="BV327" s="382"/>
      <c r="BW327" s="382"/>
      <c r="BX327" s="384"/>
      <c r="BY327" s="419"/>
      <c r="BZ327" s="419"/>
      <c r="CA327" s="419"/>
      <c r="CB327" s="419"/>
      <c r="CC327" s="419"/>
      <c r="CD327" s="419"/>
      <c r="CE327" s="419"/>
      <c r="CF327" s="419"/>
      <c r="CG327" s="419"/>
      <c r="CH327" s="419"/>
      <c r="CI327" s="419"/>
      <c r="CJ327" s="419"/>
      <c r="CK327" s="419"/>
      <c r="CL327" s="419"/>
      <c r="CM327" s="419"/>
      <c r="CN327" s="419"/>
      <c r="CO327" s="419"/>
      <c r="CP327" s="419"/>
      <c r="CQ327" s="419"/>
      <c r="CR327" s="419"/>
      <c r="CS327" s="419"/>
      <c r="CT327" s="419"/>
      <c r="CU327" s="419"/>
      <c r="CV327" s="419"/>
      <c r="CW327" s="419"/>
      <c r="CX327" s="419"/>
      <c r="CY327" s="419"/>
      <c r="CZ327" s="419"/>
    </row>
    <row r="328" s="589" customFormat="true" ht="15" customHeight="true" x14ac:dyDescent="0.2">
      <c r="B328" s="622"/>
      <c r="Y328" s="420"/>
      <c r="Z328" s="420"/>
      <c r="AA328" s="420"/>
      <c r="AB328" s="420"/>
      <c r="AC328" s="420"/>
      <c r="AD328" s="420"/>
      <c r="AE328" s="420"/>
      <c r="AF328" s="420"/>
      <c r="AG328" s="420"/>
      <c r="AH328" s="420"/>
      <c r="AI328" s="420"/>
      <c r="AJ328" s="420"/>
      <c r="AK328" s="420"/>
      <c r="AL328" s="420"/>
      <c r="AM328" s="420"/>
      <c r="AN328" s="420"/>
      <c r="AO328" s="420"/>
      <c r="AP328" s="420"/>
      <c r="AQ328" s="420"/>
      <c r="AR328" s="420"/>
      <c r="AS328" s="420"/>
      <c r="AT328" s="420"/>
      <c r="AU328" s="420"/>
      <c r="AV328" s="420"/>
      <c r="AW328" s="420"/>
      <c r="AX328" s="420"/>
      <c r="AY328" s="420"/>
      <c r="AZ328" s="420"/>
      <c r="BA328" s="384"/>
      <c r="BB328" s="382"/>
      <c r="BC328" s="382"/>
      <c r="BD328" s="382"/>
      <c r="BE328" s="382"/>
      <c r="BF328" s="382"/>
      <c r="BG328" s="382"/>
      <c r="BH328" s="382"/>
      <c r="BI328" s="382"/>
      <c r="BJ328" s="382"/>
      <c r="BK328" s="382"/>
      <c r="BL328" s="382"/>
      <c r="BM328" s="382"/>
      <c r="BN328" s="382"/>
      <c r="BO328" s="382"/>
      <c r="BP328" s="382"/>
      <c r="BQ328" s="382"/>
      <c r="BR328" s="382"/>
      <c r="BS328" s="382"/>
      <c r="BT328" s="382"/>
      <c r="BU328" s="382"/>
      <c r="BV328" s="382"/>
      <c r="BW328" s="382"/>
      <c r="BX328" s="384"/>
      <c r="BY328" s="419"/>
      <c r="BZ328" s="419"/>
      <c r="CA328" s="419"/>
      <c r="CB328" s="419"/>
      <c r="CC328" s="419"/>
      <c r="CD328" s="419"/>
      <c r="CE328" s="419"/>
      <c r="CF328" s="419"/>
      <c r="CG328" s="419"/>
      <c r="CH328" s="419"/>
      <c r="CI328" s="419"/>
      <c r="CJ328" s="419"/>
      <c r="CK328" s="419"/>
      <c r="CL328" s="419"/>
      <c r="CM328" s="419"/>
      <c r="CN328" s="419"/>
      <c r="CO328" s="419"/>
      <c r="CP328" s="419"/>
      <c r="CQ328" s="419"/>
      <c r="CR328" s="419"/>
      <c r="CS328" s="419"/>
      <c r="CT328" s="419"/>
      <c r="CU328" s="419"/>
      <c r="CV328" s="419"/>
      <c r="CW328" s="419"/>
      <c r="CX328" s="419"/>
      <c r="CY328" s="419"/>
      <c r="CZ328" s="419"/>
    </row>
    <row r="329" s="589" customFormat="true" ht="250.15" customHeight="true" x14ac:dyDescent="0.2">
      <c r="B329" s="622"/>
      <c r="Y329" s="420"/>
      <c r="Z329" s="420"/>
      <c r="AA329" s="420"/>
      <c r="AB329" s="420"/>
      <c r="AC329" s="420"/>
      <c r="AD329" s="420"/>
      <c r="AE329" s="420"/>
      <c r="AF329" s="420"/>
      <c r="AG329" s="420"/>
      <c r="AH329" s="420"/>
      <c r="AI329" s="420"/>
      <c r="AJ329" s="420"/>
      <c r="AK329" s="420"/>
      <c r="AL329" s="420"/>
      <c r="AM329" s="420"/>
      <c r="AN329" s="420"/>
      <c r="AO329" s="420"/>
      <c r="AP329" s="420"/>
      <c r="AQ329" s="420"/>
      <c r="AR329" s="420"/>
      <c r="AS329" s="420"/>
      <c r="AT329" s="420"/>
      <c r="AU329" s="420"/>
      <c r="AV329" s="420"/>
      <c r="AW329" s="420"/>
      <c r="AX329" s="420"/>
      <c r="AY329" s="420"/>
      <c r="AZ329" s="420"/>
      <c r="BA329" s="384"/>
      <c r="BB329" s="382"/>
      <c r="BC329" s="382"/>
      <c r="BD329" s="382"/>
      <c r="BE329" s="382"/>
      <c r="BF329" s="382"/>
      <c r="BG329" s="382"/>
      <c r="BH329" s="382"/>
      <c r="BI329" s="382"/>
      <c r="BJ329" s="382"/>
      <c r="BK329" s="382"/>
      <c r="BL329" s="382"/>
      <c r="BM329" s="382"/>
      <c r="BN329" s="382"/>
      <c r="BO329" s="382"/>
      <c r="BP329" s="382"/>
      <c r="BQ329" s="382"/>
      <c r="BR329" s="382"/>
      <c r="BS329" s="382"/>
      <c r="BT329" s="382"/>
      <c r="BU329" s="382"/>
      <c r="BV329" s="382"/>
      <c r="BW329" s="382"/>
      <c r="BX329" s="384"/>
      <c r="BY329" s="419"/>
      <c r="BZ329" s="419"/>
      <c r="CA329" s="419"/>
      <c r="CB329" s="419"/>
      <c r="CC329" s="419"/>
      <c r="CD329" s="419"/>
      <c r="CE329" s="419"/>
      <c r="CF329" s="419"/>
      <c r="CG329" s="419"/>
      <c r="CH329" s="419"/>
      <c r="CI329" s="419"/>
      <c r="CJ329" s="419"/>
      <c r="CK329" s="419"/>
      <c r="CL329" s="419"/>
      <c r="CM329" s="419"/>
      <c r="CN329" s="419"/>
      <c r="CO329" s="419"/>
      <c r="CP329" s="419"/>
      <c r="CQ329" s="419"/>
      <c r="CR329" s="419"/>
      <c r="CS329" s="419"/>
      <c r="CT329" s="419"/>
      <c r="CU329" s="419"/>
      <c r="CV329" s="419"/>
      <c r="CW329" s="419"/>
      <c r="CX329" s="419"/>
      <c r="CY329" s="419"/>
      <c r="CZ329" s="419"/>
    </row>
    <row r="330" s="422" customFormat="true" ht="19.15" customHeight="true" x14ac:dyDescent="0.2">
      <c r="B330" s="586"/>
      <c r="Y330" s="415"/>
      <c r="Z330" s="415"/>
      <c r="AA330" s="415"/>
      <c r="AB330" s="415"/>
      <c r="AC330" s="415"/>
      <c r="AD330" s="415"/>
      <c r="AE330" s="415"/>
      <c r="AF330" s="415"/>
      <c r="AG330" s="415"/>
      <c r="AH330" s="415"/>
      <c r="AI330" s="415"/>
      <c r="AJ330" s="415"/>
      <c r="AK330" s="415"/>
      <c r="AL330" s="415"/>
      <c r="AM330" s="415"/>
      <c r="AN330" s="415"/>
      <c r="AO330" s="415"/>
      <c r="AP330" s="415"/>
      <c r="AQ330" s="415"/>
      <c r="AR330" s="415"/>
      <c r="AS330" s="415"/>
      <c r="AT330" s="415"/>
      <c r="AU330" s="415"/>
      <c r="AV330" s="415"/>
      <c r="AW330" s="415"/>
      <c r="AX330" s="415"/>
      <c r="AY330" s="415"/>
      <c r="AZ330" s="415"/>
      <c r="BA330" s="387"/>
      <c r="BB330" s="387"/>
      <c r="BC330" s="694"/>
      <c r="BD330" s="694"/>
      <c r="BE330" s="694"/>
      <c r="BF330" s="694"/>
      <c r="BG330" s="694"/>
      <c r="BH330" s="694"/>
      <c r="BI330" s="694"/>
      <c r="BJ330" s="694"/>
      <c r="BK330" s="694"/>
      <c r="BL330" s="694"/>
      <c r="BM330" s="694"/>
      <c r="BN330" s="694"/>
      <c r="BO330" s="694"/>
      <c r="BP330" s="694"/>
      <c r="BQ330" s="694"/>
      <c r="BR330" s="694"/>
      <c r="BS330" s="694"/>
      <c r="BT330" s="694"/>
      <c r="BU330" s="694"/>
      <c r="BV330" s="694"/>
      <c r="BW330" s="694"/>
      <c r="BX330" s="694"/>
      <c r="BY330" s="415"/>
      <c r="BZ330" s="415"/>
      <c r="CA330" s="415"/>
      <c r="CB330" s="415"/>
      <c r="CC330" s="415"/>
      <c r="CD330" s="415"/>
      <c r="CE330" s="415"/>
      <c r="CF330" s="415"/>
      <c r="CG330" s="415"/>
      <c r="CH330" s="415"/>
      <c r="CI330" s="415"/>
      <c r="CJ330" s="415"/>
      <c r="CK330" s="415"/>
      <c r="CL330" s="415"/>
      <c r="CM330" s="415"/>
      <c r="CN330" s="415"/>
      <c r="CO330" s="415"/>
      <c r="CP330" s="415"/>
      <c r="CQ330" s="415"/>
      <c r="CR330" s="415"/>
      <c r="CS330" s="415"/>
      <c r="CT330" s="415"/>
      <c r="CU330" s="415"/>
      <c r="CV330" s="415"/>
      <c r="CW330" s="415"/>
      <c r="CX330" s="415"/>
      <c r="CY330" s="415"/>
      <c r="CZ330" s="415"/>
    </row>
    <row r="331" s="422" customFormat="true" ht="15" customHeight="true" x14ac:dyDescent="0.2">
      <c r="B331" s="586"/>
      <c r="Y331" s="415"/>
      <c r="Z331" s="415"/>
      <c r="AA331" s="415"/>
      <c r="AB331" s="415"/>
      <c r="AC331" s="415"/>
      <c r="AD331" s="415"/>
      <c r="AE331" s="415"/>
      <c r="AF331" s="415"/>
      <c r="AG331" s="415"/>
      <c r="AH331" s="415"/>
      <c r="AI331" s="415"/>
      <c r="AJ331" s="415"/>
      <c r="AK331" s="415"/>
      <c r="AL331" s="415"/>
      <c r="AM331" s="415"/>
      <c r="AN331" s="415"/>
      <c r="AO331" s="415"/>
      <c r="AP331" s="415"/>
      <c r="AQ331" s="415"/>
      <c r="AR331" s="415"/>
      <c r="AS331" s="415"/>
      <c r="AT331" s="415"/>
      <c r="AU331" s="415"/>
      <c r="AV331" s="415"/>
      <c r="AW331" s="415"/>
      <c r="AX331" s="415"/>
      <c r="AY331" s="415"/>
      <c r="AZ331" s="415"/>
      <c r="BA331" s="387"/>
      <c r="BB331" s="387"/>
      <c r="BC331" s="694"/>
      <c r="BD331" s="694"/>
      <c r="BE331" s="694"/>
      <c r="BF331" s="694"/>
      <c r="BG331" s="694"/>
      <c r="BH331" s="694"/>
      <c r="BI331" s="694"/>
      <c r="BJ331" s="694"/>
      <c r="BK331" s="694"/>
      <c r="BL331" s="694"/>
      <c r="BM331" s="694"/>
      <c r="BN331" s="694"/>
      <c r="BO331" s="694"/>
      <c r="BP331" s="694"/>
      <c r="BQ331" s="694"/>
      <c r="BR331" s="694"/>
      <c r="BS331" s="694"/>
      <c r="BT331" s="694"/>
      <c r="BU331" s="694"/>
      <c r="BV331" s="694"/>
      <c r="BW331" s="694"/>
      <c r="BX331" s="694"/>
      <c r="BY331" s="415"/>
      <c r="BZ331" s="415"/>
      <c r="CA331" s="415"/>
      <c r="CB331" s="415"/>
      <c r="CC331" s="415"/>
      <c r="CD331" s="415"/>
      <c r="CE331" s="415"/>
      <c r="CF331" s="415"/>
      <c r="CG331" s="415"/>
      <c r="CH331" s="415"/>
      <c r="CI331" s="415"/>
      <c r="CJ331" s="415"/>
      <c r="CK331" s="415"/>
      <c r="CL331" s="415"/>
      <c r="CM331" s="415"/>
      <c r="CN331" s="415"/>
      <c r="CO331" s="415"/>
      <c r="CP331" s="415"/>
      <c r="CQ331" s="415"/>
      <c r="CR331" s="415"/>
      <c r="CS331" s="415"/>
      <c r="CT331" s="415"/>
      <c r="CU331" s="415"/>
      <c r="CV331" s="415"/>
      <c r="CW331" s="415"/>
      <c r="CX331" s="415"/>
      <c r="CY331" s="415"/>
      <c r="CZ331" s="415"/>
    </row>
    <row r="332" s="422" customFormat="true" ht="15" customHeight="true" x14ac:dyDescent="0.2">
      <c r="B332" s="586"/>
      <c r="Y332" s="415"/>
      <c r="Z332" s="415"/>
      <c r="AA332" s="415"/>
      <c r="AB332" s="415"/>
      <c r="AC332" s="415"/>
      <c r="AD332" s="415"/>
      <c r="AE332" s="415"/>
      <c r="AF332" s="415"/>
      <c r="AG332" s="415"/>
      <c r="AH332" s="415"/>
      <c r="AI332" s="415"/>
      <c r="AJ332" s="415"/>
      <c r="AK332" s="415"/>
      <c r="AL332" s="415"/>
      <c r="AM332" s="415"/>
      <c r="AN332" s="415"/>
      <c r="AO332" s="415"/>
      <c r="AP332" s="415"/>
      <c r="AQ332" s="415"/>
      <c r="AR332" s="415"/>
      <c r="AS332" s="415"/>
      <c r="AT332" s="415"/>
      <c r="AU332" s="415"/>
      <c r="AV332" s="415"/>
      <c r="AW332" s="415"/>
      <c r="AX332" s="415"/>
      <c r="AY332" s="415"/>
      <c r="AZ332" s="415"/>
      <c r="BA332" s="387"/>
      <c r="BB332" s="387"/>
      <c r="BC332" s="694"/>
      <c r="BD332" s="694"/>
      <c r="BE332" s="694"/>
      <c r="BF332" s="694"/>
      <c r="BG332" s="694"/>
      <c r="BH332" s="694"/>
      <c r="BI332" s="694"/>
      <c r="BJ332" s="694"/>
      <c r="BK332" s="694"/>
      <c r="BL332" s="694"/>
      <c r="BM332" s="694"/>
      <c r="BN332" s="694"/>
      <c r="BO332" s="694"/>
      <c r="BP332" s="694"/>
      <c r="BQ332" s="694"/>
      <c r="BR332" s="694"/>
      <c r="BS332" s="694"/>
      <c r="BT332" s="694"/>
      <c r="BU332" s="694"/>
      <c r="BV332" s="694"/>
      <c r="BW332" s="694"/>
      <c r="BX332" s="694"/>
      <c r="BY332" s="415"/>
      <c r="BZ332" s="415"/>
      <c r="CA332" s="415"/>
      <c r="CB332" s="415"/>
      <c r="CC332" s="415"/>
      <c r="CD332" s="415"/>
      <c r="CE332" s="415"/>
      <c r="CF332" s="415"/>
      <c r="CG332" s="415"/>
      <c r="CH332" s="415"/>
      <c r="CI332" s="415"/>
      <c r="CJ332" s="415"/>
      <c r="CK332" s="415"/>
      <c r="CL332" s="415"/>
      <c r="CM332" s="415"/>
      <c r="CN332" s="415"/>
      <c r="CO332" s="415"/>
      <c r="CP332" s="415"/>
      <c r="CQ332" s="415"/>
      <c r="CR332" s="415"/>
      <c r="CS332" s="415"/>
      <c r="CT332" s="415"/>
      <c r="CU332" s="415"/>
      <c r="CV332" s="415"/>
      <c r="CW332" s="415"/>
      <c r="CX332" s="415"/>
      <c r="CY332" s="415"/>
      <c r="CZ332" s="415"/>
    </row>
    <row r="333" s="422" customFormat="true" ht="15" customHeight="true" x14ac:dyDescent="0.2">
      <c r="B333" s="586"/>
      <c r="Y333" s="415"/>
      <c r="Z333" s="415"/>
      <c r="AA333" s="415"/>
      <c r="AB333" s="415"/>
      <c r="AC333" s="415"/>
      <c r="AD333" s="415"/>
      <c r="AE333" s="415"/>
      <c r="AF333" s="415"/>
      <c r="AG333" s="415"/>
      <c r="AH333" s="415"/>
      <c r="AI333" s="415"/>
      <c r="AJ333" s="415"/>
      <c r="AK333" s="415"/>
      <c r="AL333" s="415"/>
      <c r="AM333" s="415"/>
      <c r="AN333" s="415"/>
      <c r="AO333" s="415"/>
      <c r="AP333" s="415"/>
      <c r="AQ333" s="415"/>
      <c r="AR333" s="415"/>
      <c r="AS333" s="415"/>
      <c r="AT333" s="415"/>
      <c r="AU333" s="415"/>
      <c r="AV333" s="415"/>
      <c r="AW333" s="415"/>
      <c r="AX333" s="415"/>
      <c r="AY333" s="415"/>
      <c r="AZ333" s="415"/>
      <c r="BA333" s="387"/>
      <c r="BB333" s="387"/>
      <c r="BC333" s="694"/>
      <c r="BD333" s="694"/>
      <c r="BE333" s="694"/>
      <c r="BF333" s="694"/>
      <c r="BG333" s="694"/>
      <c r="BH333" s="694"/>
      <c r="BI333" s="694"/>
      <c r="BJ333" s="694"/>
      <c r="BK333" s="694"/>
      <c r="BL333" s="694"/>
      <c r="BM333" s="694"/>
      <c r="BN333" s="694"/>
      <c r="BO333" s="694"/>
      <c r="BP333" s="694"/>
      <c r="BQ333" s="694"/>
      <c r="BR333" s="694"/>
      <c r="BS333" s="694"/>
      <c r="BT333" s="694"/>
      <c r="BU333" s="694"/>
      <c r="BV333" s="694"/>
      <c r="BW333" s="694"/>
      <c r="BX333" s="694"/>
      <c r="BY333" s="415"/>
      <c r="BZ333" s="415"/>
      <c r="CA333" s="415"/>
      <c r="CB333" s="415"/>
      <c r="CC333" s="415"/>
      <c r="CD333" s="415"/>
      <c r="CE333" s="415"/>
      <c r="CF333" s="415"/>
      <c r="CG333" s="415"/>
      <c r="CH333" s="415"/>
      <c r="CI333" s="415"/>
      <c r="CJ333" s="415"/>
      <c r="CK333" s="415"/>
      <c r="CL333" s="415"/>
      <c r="CM333" s="415"/>
      <c r="CN333" s="415"/>
      <c r="CO333" s="415"/>
      <c r="CP333" s="415"/>
      <c r="CQ333" s="415"/>
      <c r="CR333" s="415"/>
      <c r="CS333" s="415"/>
      <c r="CT333" s="415"/>
      <c r="CU333" s="415"/>
      <c r="CV333" s="415"/>
      <c r="CW333" s="415"/>
      <c r="CX333" s="415"/>
      <c r="CY333" s="415"/>
      <c r="CZ333" s="415"/>
    </row>
    <row r="334" s="422" customFormat="true" ht="15" customHeight="true" x14ac:dyDescent="0.2">
      <c r="B334" s="586"/>
      <c r="Y334" s="415"/>
      <c r="Z334" s="415"/>
      <c r="AA334" s="415"/>
      <c r="AB334" s="415"/>
      <c r="AC334" s="415"/>
      <c r="AD334" s="415"/>
      <c r="AE334" s="415"/>
      <c r="AF334" s="415"/>
      <c r="AG334" s="415"/>
      <c r="AH334" s="415"/>
      <c r="AI334" s="415"/>
      <c r="AJ334" s="415"/>
      <c r="AK334" s="415"/>
      <c r="AL334" s="415"/>
      <c r="AM334" s="415"/>
      <c r="AN334" s="415"/>
      <c r="AO334" s="415"/>
      <c r="AP334" s="415"/>
      <c r="AQ334" s="415"/>
      <c r="AR334" s="415"/>
      <c r="AS334" s="415"/>
      <c r="AT334" s="415"/>
      <c r="AU334" s="415"/>
      <c r="AV334" s="415"/>
      <c r="AW334" s="415"/>
      <c r="AX334" s="415"/>
      <c r="AY334" s="415"/>
      <c r="AZ334" s="415"/>
      <c r="BA334" s="387"/>
      <c r="BB334" s="387"/>
      <c r="BC334" s="694"/>
      <c r="BD334" s="694"/>
      <c r="BE334" s="694"/>
      <c r="BF334" s="694"/>
      <c r="BG334" s="694"/>
      <c r="BH334" s="694"/>
      <c r="BI334" s="694"/>
      <c r="BJ334" s="694"/>
      <c r="BK334" s="694"/>
      <c r="BL334" s="694"/>
      <c r="BM334" s="694"/>
      <c r="BN334" s="694"/>
      <c r="BO334" s="694"/>
      <c r="BP334" s="694"/>
      <c r="BQ334" s="694"/>
      <c r="BR334" s="694"/>
      <c r="BS334" s="694"/>
      <c r="BT334" s="694"/>
      <c r="BU334" s="694"/>
      <c r="BV334" s="694"/>
      <c r="BW334" s="694"/>
      <c r="BX334" s="694"/>
      <c r="BY334" s="415"/>
      <c r="BZ334" s="415"/>
      <c r="CA334" s="415"/>
      <c r="CB334" s="415"/>
      <c r="CC334" s="415"/>
      <c r="CD334" s="415"/>
      <c r="CE334" s="415"/>
      <c r="CF334" s="415"/>
      <c r="CG334" s="415"/>
      <c r="CH334" s="415"/>
      <c r="CI334" s="415"/>
      <c r="CJ334" s="415"/>
      <c r="CK334" s="415"/>
      <c r="CL334" s="415"/>
      <c r="CM334" s="415"/>
      <c r="CN334" s="415"/>
      <c r="CO334" s="415"/>
      <c r="CP334" s="415"/>
      <c r="CQ334" s="415"/>
      <c r="CR334" s="415"/>
      <c r="CS334" s="415"/>
      <c r="CT334" s="415"/>
      <c r="CU334" s="415"/>
      <c r="CV334" s="415"/>
      <c r="CW334" s="415"/>
      <c r="CX334" s="415"/>
      <c r="CY334" s="415"/>
      <c r="CZ334" s="415"/>
    </row>
    <row r="335" s="422" customFormat="true" ht="15" customHeight="true" x14ac:dyDescent="0.2">
      <c r="B335" s="586"/>
      <c r="Y335" s="415"/>
      <c r="Z335" s="415"/>
      <c r="AA335" s="415"/>
      <c r="AB335" s="415"/>
      <c r="AC335" s="415"/>
      <c r="AD335" s="415"/>
      <c r="AE335" s="415"/>
      <c r="AF335" s="415"/>
      <c r="AG335" s="415"/>
      <c r="AH335" s="415"/>
      <c r="AI335" s="415"/>
      <c r="AJ335" s="415"/>
      <c r="AK335" s="415"/>
      <c r="AL335" s="415"/>
      <c r="AM335" s="415"/>
      <c r="AN335" s="415"/>
      <c r="AO335" s="415"/>
      <c r="AP335" s="415"/>
      <c r="AQ335" s="415"/>
      <c r="AR335" s="415"/>
      <c r="AS335" s="415"/>
      <c r="AT335" s="415"/>
      <c r="AU335" s="415"/>
      <c r="AV335" s="415"/>
      <c r="AW335" s="415"/>
      <c r="AX335" s="415"/>
      <c r="AY335" s="415"/>
      <c r="AZ335" s="415"/>
      <c r="BA335" s="387"/>
      <c r="BB335" s="387"/>
      <c r="BC335" s="694"/>
      <c r="BD335" s="694"/>
      <c r="BE335" s="694"/>
      <c r="BF335" s="694"/>
      <c r="BG335" s="694"/>
      <c r="BH335" s="694"/>
      <c r="BI335" s="694"/>
      <c r="BJ335" s="694"/>
      <c r="BK335" s="694"/>
      <c r="BL335" s="694"/>
      <c r="BM335" s="694"/>
      <c r="BN335" s="694"/>
      <c r="BO335" s="694"/>
      <c r="BP335" s="694"/>
      <c r="BQ335" s="694"/>
      <c r="BR335" s="694"/>
      <c r="BS335" s="694"/>
      <c r="BT335" s="694"/>
      <c r="BU335" s="694"/>
      <c r="BV335" s="694"/>
      <c r="BW335" s="694"/>
      <c r="BX335" s="694"/>
      <c r="BY335" s="415"/>
      <c r="BZ335" s="415"/>
      <c r="CA335" s="415"/>
      <c r="CB335" s="415"/>
      <c r="CC335" s="415"/>
      <c r="CD335" s="415"/>
      <c r="CE335" s="415"/>
      <c r="CF335" s="415"/>
      <c r="CG335" s="415"/>
      <c r="CH335" s="415"/>
      <c r="CI335" s="415"/>
      <c r="CJ335" s="415"/>
      <c r="CK335" s="415"/>
      <c r="CL335" s="415"/>
      <c r="CM335" s="415"/>
      <c r="CN335" s="415"/>
      <c r="CO335" s="415"/>
      <c r="CP335" s="415"/>
      <c r="CQ335" s="415"/>
      <c r="CR335" s="415"/>
      <c r="CS335" s="415"/>
      <c r="CT335" s="415"/>
      <c r="CU335" s="415"/>
      <c r="CV335" s="415"/>
      <c r="CW335" s="415"/>
      <c r="CX335" s="415"/>
      <c r="CY335" s="415"/>
      <c r="CZ335" s="415"/>
    </row>
    <row r="336" s="422" customFormat="true" ht="15" customHeight="true" x14ac:dyDescent="0.2">
      <c r="B336" s="586"/>
      <c r="Y336" s="415"/>
      <c r="Z336" s="415"/>
      <c r="AA336" s="415"/>
      <c r="AB336" s="415"/>
      <c r="AC336" s="415"/>
      <c r="AD336" s="415"/>
      <c r="AE336" s="415"/>
      <c r="AF336" s="415"/>
      <c r="AG336" s="415"/>
      <c r="AH336" s="415"/>
      <c r="AI336" s="415"/>
      <c r="AJ336" s="415"/>
      <c r="AK336" s="415"/>
      <c r="AL336" s="415"/>
      <c r="AM336" s="415"/>
      <c r="AN336" s="415"/>
      <c r="AO336" s="415"/>
      <c r="AP336" s="415"/>
      <c r="AQ336" s="415"/>
      <c r="AR336" s="415"/>
      <c r="AS336" s="415"/>
      <c r="AT336" s="415"/>
      <c r="AU336" s="415"/>
      <c r="AV336" s="415"/>
      <c r="AW336" s="415"/>
      <c r="AX336" s="415"/>
      <c r="AY336" s="415"/>
      <c r="AZ336" s="415"/>
      <c r="BA336" s="387"/>
      <c r="BB336" s="387"/>
      <c r="BC336" s="694"/>
      <c r="BD336" s="694"/>
      <c r="BE336" s="694"/>
      <c r="BF336" s="694"/>
      <c r="BG336" s="694"/>
      <c r="BH336" s="694"/>
      <c r="BI336" s="694"/>
      <c r="BJ336" s="694"/>
      <c r="BK336" s="694"/>
      <c r="BL336" s="694"/>
      <c r="BM336" s="694"/>
      <c r="BN336" s="694"/>
      <c r="BO336" s="694"/>
      <c r="BP336" s="694"/>
      <c r="BQ336" s="694"/>
      <c r="BR336" s="694"/>
      <c r="BS336" s="694"/>
      <c r="BT336" s="694"/>
      <c r="BU336" s="694"/>
      <c r="BV336" s="694"/>
      <c r="BW336" s="694"/>
      <c r="BX336" s="694"/>
      <c r="BY336" s="415"/>
      <c r="BZ336" s="415"/>
      <c r="CA336" s="415"/>
      <c r="CB336" s="415"/>
      <c r="CC336" s="415"/>
      <c r="CD336" s="415"/>
      <c r="CE336" s="415"/>
      <c r="CF336" s="415"/>
      <c r="CG336" s="415"/>
      <c r="CH336" s="415"/>
      <c r="CI336" s="415"/>
      <c r="CJ336" s="415"/>
      <c r="CK336" s="415"/>
      <c r="CL336" s="415"/>
      <c r="CM336" s="415"/>
      <c r="CN336" s="415"/>
      <c r="CO336" s="415"/>
      <c r="CP336" s="415"/>
      <c r="CQ336" s="415"/>
      <c r="CR336" s="415"/>
      <c r="CS336" s="415"/>
      <c r="CT336" s="415"/>
      <c r="CU336" s="415"/>
      <c r="CV336" s="415"/>
      <c r="CW336" s="415"/>
      <c r="CX336" s="415"/>
      <c r="CY336" s="415"/>
      <c r="CZ336" s="415"/>
    </row>
    <row r="337" s="422" customFormat="true" ht="18" customHeight="true" x14ac:dyDescent="0.2">
      <c r="B337" s="586"/>
      <c r="Y337" s="415"/>
      <c r="Z337" s="415"/>
      <c r="AA337" s="415"/>
      <c r="AB337" s="415"/>
      <c r="AC337" s="415"/>
      <c r="AD337" s="415"/>
      <c r="AE337" s="415"/>
      <c r="AF337" s="415"/>
      <c r="AG337" s="415"/>
      <c r="AH337" s="415"/>
      <c r="AI337" s="415"/>
      <c r="AJ337" s="415"/>
      <c r="AK337" s="415"/>
      <c r="AL337" s="415"/>
      <c r="AM337" s="415"/>
      <c r="AN337" s="415"/>
      <c r="AO337" s="415"/>
      <c r="AP337" s="415"/>
      <c r="AQ337" s="415"/>
      <c r="AR337" s="415"/>
      <c r="AS337" s="415"/>
      <c r="AT337" s="415"/>
      <c r="AU337" s="415"/>
      <c r="AV337" s="415"/>
      <c r="AW337" s="415"/>
      <c r="AX337" s="415"/>
      <c r="AY337" s="415"/>
      <c r="AZ337" s="415"/>
      <c r="BA337" s="387"/>
      <c r="BB337" s="387"/>
      <c r="BC337" s="694"/>
      <c r="BD337" s="694"/>
      <c r="BE337" s="694"/>
      <c r="BF337" s="694"/>
      <c r="BG337" s="694"/>
      <c r="BH337" s="694"/>
      <c r="BI337" s="694"/>
      <c r="BJ337" s="694"/>
      <c r="BK337" s="694"/>
      <c r="BL337" s="694"/>
      <c r="BM337" s="694"/>
      <c r="BN337" s="694"/>
      <c r="BO337" s="694"/>
      <c r="BP337" s="694"/>
      <c r="BQ337" s="694"/>
      <c r="BR337" s="694"/>
      <c r="BS337" s="694"/>
      <c r="BT337" s="694"/>
      <c r="BU337" s="694"/>
      <c r="BV337" s="694"/>
      <c r="BW337" s="694"/>
      <c r="BX337" s="694"/>
      <c r="BY337" s="415"/>
      <c r="BZ337" s="415"/>
      <c r="CA337" s="415"/>
      <c r="CB337" s="415"/>
      <c r="CC337" s="415"/>
      <c r="CD337" s="415"/>
      <c r="CE337" s="415"/>
      <c r="CF337" s="415"/>
      <c r="CG337" s="415"/>
      <c r="CH337" s="415"/>
      <c r="CI337" s="415"/>
      <c r="CJ337" s="415"/>
      <c r="CK337" s="415"/>
      <c r="CL337" s="415"/>
      <c r="CM337" s="415"/>
      <c r="CN337" s="415"/>
      <c r="CO337" s="415"/>
      <c r="CP337" s="415"/>
      <c r="CQ337" s="415"/>
      <c r="CR337" s="415"/>
      <c r="CS337" s="415"/>
      <c r="CT337" s="415"/>
      <c r="CU337" s="415"/>
      <c r="CV337" s="415"/>
      <c r="CW337" s="415"/>
      <c r="CX337" s="415"/>
      <c r="CY337" s="415"/>
      <c r="CZ337" s="415"/>
    </row>
    <row r="338" s="422" customFormat="true" ht="18" customHeight="true" x14ac:dyDescent="0.2">
      <c r="B338" s="586"/>
      <c r="Y338" s="415"/>
      <c r="Z338" s="415"/>
      <c r="AA338" s="415"/>
      <c r="AB338" s="415"/>
      <c r="AC338" s="415"/>
      <c r="AD338" s="415"/>
      <c r="AE338" s="415"/>
      <c r="AF338" s="415"/>
      <c r="AG338" s="415"/>
      <c r="AH338" s="415"/>
      <c r="AI338" s="415"/>
      <c r="AJ338" s="415"/>
      <c r="AK338" s="415"/>
      <c r="AL338" s="415"/>
      <c r="AM338" s="415"/>
      <c r="AN338" s="415"/>
      <c r="AO338" s="415"/>
      <c r="AP338" s="415"/>
      <c r="AQ338" s="415"/>
      <c r="AR338" s="415"/>
      <c r="AS338" s="415"/>
      <c r="AT338" s="415"/>
      <c r="AU338" s="415"/>
      <c r="AV338" s="415"/>
      <c r="AW338" s="415"/>
      <c r="AX338" s="415"/>
      <c r="AY338" s="415"/>
      <c r="AZ338" s="415"/>
      <c r="BA338" s="387"/>
      <c r="BB338" s="387"/>
      <c r="BC338" s="694"/>
      <c r="BD338" s="694"/>
      <c r="BE338" s="694"/>
      <c r="BF338" s="694"/>
      <c r="BG338" s="694"/>
      <c r="BH338" s="694"/>
      <c r="BI338" s="694"/>
      <c r="BJ338" s="694"/>
      <c r="BK338" s="694"/>
      <c r="BL338" s="694"/>
      <c r="BM338" s="694"/>
      <c r="BN338" s="694"/>
      <c r="BO338" s="694"/>
      <c r="BP338" s="694"/>
      <c r="BQ338" s="694"/>
      <c r="BR338" s="694"/>
      <c r="BS338" s="694"/>
      <c r="BT338" s="694"/>
      <c r="BU338" s="694"/>
      <c r="BV338" s="694"/>
      <c r="BW338" s="694"/>
      <c r="BX338" s="694"/>
      <c r="BY338" s="415"/>
      <c r="BZ338" s="415"/>
      <c r="CA338" s="415"/>
      <c r="CB338" s="415"/>
      <c r="CC338" s="415"/>
      <c r="CD338" s="415"/>
      <c r="CE338" s="415"/>
      <c r="CF338" s="415"/>
      <c r="CG338" s="415"/>
      <c r="CH338" s="415"/>
      <c r="CI338" s="415"/>
      <c r="CJ338" s="415"/>
      <c r="CK338" s="415"/>
      <c r="CL338" s="415"/>
      <c r="CM338" s="415"/>
      <c r="CN338" s="415"/>
      <c r="CO338" s="415"/>
      <c r="CP338" s="415"/>
      <c r="CQ338" s="415"/>
      <c r="CR338" s="415"/>
      <c r="CS338" s="415"/>
      <c r="CT338" s="415"/>
      <c r="CU338" s="415"/>
      <c r="CV338" s="415"/>
      <c r="CW338" s="415"/>
      <c r="CX338" s="415"/>
      <c r="CY338" s="415"/>
      <c r="CZ338" s="415"/>
    </row>
    <row r="339" s="589" customFormat="true" ht="15" customHeight="true" x14ac:dyDescent="0.2">
      <c r="B339" s="622"/>
      <c r="Y339" s="420"/>
      <c r="Z339" s="420"/>
      <c r="AA339" s="420"/>
      <c r="AB339" s="420"/>
      <c r="AC339" s="420"/>
      <c r="AD339" s="420"/>
      <c r="AE339" s="420"/>
      <c r="AF339" s="420"/>
      <c r="AG339" s="420"/>
      <c r="AH339" s="420"/>
      <c r="AI339" s="420"/>
      <c r="AJ339" s="420"/>
      <c r="AK339" s="420"/>
      <c r="AL339" s="420"/>
      <c r="AM339" s="420"/>
      <c r="AN339" s="420"/>
      <c r="AO339" s="420"/>
      <c r="AP339" s="420"/>
      <c r="AQ339" s="420"/>
      <c r="AR339" s="420"/>
      <c r="AS339" s="420"/>
      <c r="AT339" s="420"/>
      <c r="AU339" s="420"/>
      <c r="AV339" s="420"/>
      <c r="AW339" s="420"/>
      <c r="AX339" s="420"/>
      <c r="AY339" s="420"/>
      <c r="AZ339" s="420"/>
      <c r="BA339" s="421" t="s">
        <v>131</v>
      </c>
      <c r="BB339" s="369" t="s">
        <v>130</v>
      </c>
      <c r="BC339" s="1138" t="s">
        <v>115</v>
      </c>
      <c r="BD339" s="1139"/>
      <c r="BE339" s="1139"/>
      <c r="BF339" s="1139"/>
      <c r="BG339" s="1140"/>
      <c r="BH339" s="1138" t="s">
        <v>38</v>
      </c>
      <c r="BI339" s="1139"/>
      <c r="BJ339" s="1139"/>
      <c r="BK339" s="1139"/>
      <c r="BL339" s="1140"/>
      <c r="BM339" s="1138" t="s">
        <v>37</v>
      </c>
      <c r="BN339" s="1139"/>
      <c r="BO339" s="1139"/>
      <c r="BP339" s="1139"/>
      <c r="BQ339" s="1141"/>
      <c r="BR339" s="80" t="s">
        <v>141</v>
      </c>
      <c r="BS339" s="501"/>
      <c r="BT339" s="501"/>
      <c r="BU339" s="501"/>
      <c r="BV339" s="501"/>
      <c r="BW339" s="501"/>
      <c r="BX339" s="501"/>
      <c r="BY339" s="69"/>
      <c r="BZ339" s="419"/>
      <c r="CA339" s="419"/>
      <c r="CB339" s="419"/>
      <c r="CC339" s="419"/>
      <c r="CD339" s="419"/>
      <c r="CE339" s="419"/>
      <c r="CF339" s="419"/>
      <c r="CG339" s="419"/>
      <c r="CH339" s="419"/>
      <c r="CI339" s="419"/>
      <c r="CJ339" s="419"/>
      <c r="CK339" s="419"/>
      <c r="CL339" s="419"/>
      <c r="CM339" s="419"/>
      <c r="CN339" s="419"/>
      <c r="CO339" s="419"/>
      <c r="CP339" s="419"/>
      <c r="CQ339" s="419"/>
      <c r="CR339" s="419"/>
      <c r="CS339" s="419"/>
      <c r="CT339" s="419"/>
      <c r="CU339" s="419"/>
      <c r="CV339" s="419"/>
      <c r="CW339" s="419"/>
      <c r="CX339" s="419"/>
      <c r="CY339" s="419"/>
      <c r="CZ339" s="419"/>
    </row>
    <row r="340" s="589" customFormat="true" ht="12.75" x14ac:dyDescent="0.2">
      <c r="B340" s="622"/>
      <c r="Y340" s="420"/>
      <c r="Z340" s="420"/>
      <c r="AA340" s="420"/>
      <c r="AB340" s="420"/>
      <c r="AC340" s="420"/>
      <c r="AD340" s="420"/>
      <c r="AE340" s="420"/>
      <c r="AF340" s="420"/>
      <c r="AG340" s="420"/>
      <c r="AH340" s="420"/>
      <c r="AI340" s="420"/>
      <c r="AJ340" s="420"/>
      <c r="AK340" s="420"/>
      <c r="AL340" s="420"/>
      <c r="AM340" s="420"/>
      <c r="AN340" s="420"/>
      <c r="AO340" s="420"/>
      <c r="AP340" s="420"/>
      <c r="AQ340" s="420"/>
      <c r="AR340" s="420"/>
      <c r="AS340" s="420"/>
      <c r="AT340" s="420"/>
      <c r="AU340" s="420"/>
      <c r="AV340" s="420"/>
      <c r="AW340" s="420"/>
      <c r="AX340" s="420"/>
      <c r="AY340" s="420"/>
      <c r="AZ340" s="420"/>
      <c r="BA340" s="407" t="s">
        <v>127</v>
      </c>
      <c r="BB340" s="406"/>
      <c r="BC340" s="531" t="s">
        <v>0</v>
      </c>
      <c r="BD340" s="671" t="s">
        <v>1</v>
      </c>
      <c r="BE340" s="671" t="s">
        <v>2</v>
      </c>
      <c r="BF340" s="671" t="s">
        <v>3</v>
      </c>
      <c r="BG340" s="532" t="s">
        <v>4</v>
      </c>
      <c r="BH340" s="531" t="s">
        <v>0</v>
      </c>
      <c r="BI340" s="671" t="s">
        <v>1</v>
      </c>
      <c r="BJ340" s="671" t="s">
        <v>2</v>
      </c>
      <c r="BK340" s="671" t="s">
        <v>3</v>
      </c>
      <c r="BL340" s="532" t="s">
        <v>4</v>
      </c>
      <c r="BM340" s="531" t="s">
        <v>0</v>
      </c>
      <c r="BN340" s="671" t="s">
        <v>1</v>
      </c>
      <c r="BO340" s="671" t="s">
        <v>2</v>
      </c>
      <c r="BP340" s="671" t="s">
        <v>3</v>
      </c>
      <c r="BQ340" s="532" t="s">
        <v>4</v>
      </c>
      <c r="BR340" s="531" t="s">
        <v>594</v>
      </c>
      <c r="BS340" s="671" t="s">
        <v>595</v>
      </c>
      <c r="BT340" s="671" t="s">
        <v>596</v>
      </c>
      <c r="BU340" s="671" t="s">
        <v>597</v>
      </c>
      <c r="BV340" s="671" t="s">
        <v>598</v>
      </c>
      <c r="BW340" s="671" t="s">
        <v>599</v>
      </c>
      <c r="BX340" s="672" t="s">
        <v>600</v>
      </c>
      <c r="BY340" s="251"/>
      <c r="BZ340" s="251"/>
      <c r="CA340" s="251"/>
      <c r="CB340" s="251"/>
      <c r="CC340" s="251"/>
      <c r="CD340" s="251"/>
      <c r="CE340" s="251"/>
      <c r="CF340" s="251"/>
      <c r="CG340" s="251"/>
      <c r="CH340" s="251"/>
      <c r="CI340" s="251"/>
      <c r="CJ340" s="251"/>
      <c r="CK340" s="251"/>
      <c r="CL340" s="251"/>
      <c r="CM340" s="251"/>
      <c r="CN340" s="251"/>
      <c r="CO340" s="251"/>
      <c r="CP340" s="251"/>
      <c r="CQ340" s="251"/>
      <c r="CR340" s="251"/>
      <c r="CS340" s="251"/>
      <c r="CT340" s="251"/>
      <c r="CU340" s="251"/>
      <c r="CV340" s="251"/>
      <c r="CW340" s="251"/>
      <c r="CX340" s="251"/>
      <c r="CY340" s="251"/>
      <c r="CZ340" s="251"/>
    </row>
    <row r="341" s="589" customFormat="true" ht="15" customHeight="true" x14ac:dyDescent="0.2">
      <c r="B341" s="622"/>
      <c r="Y341" s="420"/>
      <c r="Z341" s="420"/>
      <c r="AA341" s="420"/>
      <c r="AB341" s="420"/>
      <c r="AC341" s="420"/>
      <c r="AD341" s="420"/>
      <c r="AE341" s="420"/>
      <c r="AF341" s="420"/>
      <c r="AG341" s="420"/>
      <c r="AH341" s="420"/>
      <c r="AI341" s="420"/>
      <c r="AJ341" s="420"/>
      <c r="AK341" s="420"/>
      <c r="AL341" s="420"/>
      <c r="AM341" s="420"/>
      <c r="AN341" s="420"/>
      <c r="AO341" s="420"/>
      <c r="AP341" s="420"/>
      <c r="AQ341" s="420"/>
      <c r="AR341" s="420"/>
      <c r="AS341" s="420"/>
      <c r="AT341" s="420"/>
      <c r="AU341" s="420"/>
      <c r="AV341" s="420"/>
      <c r="AW341" s="420"/>
      <c r="AX341" s="420"/>
      <c r="AY341" s="420"/>
      <c r="AZ341" s="420"/>
      <c r="BA341" s="1142" t="s">
        <v>154</v>
      </c>
      <c r="BB341" s="699" t="s">
        <v>49</v>
      </c>
      <c r="BC341" s="128" t="s">
        <v>35</v>
      </c>
      <c r="BD341" s="124" t="s">
        <v>35</v>
      </c>
      <c r="BE341" s="124" t="s">
        <v>35</v>
      </c>
      <c r="BF341" s="124" t="s">
        <v>35</v>
      </c>
      <c r="BG341" s="119" t="s">
        <v>35</v>
      </c>
      <c r="BH341" s="128" t="s">
        <v>35</v>
      </c>
      <c r="BI341" s="124" t="s">
        <v>35</v>
      </c>
      <c r="BJ341" s="124" t="s">
        <v>35</v>
      </c>
      <c r="BK341" s="124" t="s">
        <v>35</v>
      </c>
      <c r="BL341" s="119" t="s">
        <v>35</v>
      </c>
      <c r="BM341" s="128" t="s">
        <v>35</v>
      </c>
      <c r="BN341" s="124" t="s">
        <v>35</v>
      </c>
      <c r="BO341" s="124" t="s">
        <v>35</v>
      </c>
      <c r="BP341" s="124" t="s">
        <v>35</v>
      </c>
      <c r="BQ341" s="119" t="s">
        <v>35</v>
      </c>
      <c r="BR341" s="128" t="s">
        <v>35</v>
      </c>
      <c r="BS341" s="124" t="s">
        <v>35</v>
      </c>
      <c r="BT341" s="124" t="s">
        <v>35</v>
      </c>
      <c r="BU341" s="124" t="s">
        <v>35</v>
      </c>
      <c r="BV341" s="124" t="s">
        <v>35</v>
      </c>
      <c r="BW341" s="124" t="s">
        <v>35</v>
      </c>
      <c r="BX341" s="113" t="s">
        <v>35</v>
      </c>
      <c r="BY341" s="68"/>
      <c r="BZ341" s="68"/>
      <c r="CA341" s="68"/>
      <c r="CB341" s="68"/>
      <c r="CC341" s="68"/>
      <c r="CD341" s="68"/>
      <c r="CE341" s="68"/>
      <c r="CF341" s="68"/>
      <c r="CG341" s="68"/>
      <c r="CH341" s="68"/>
      <c r="CI341" s="68"/>
      <c r="CJ341" s="68"/>
      <c r="CK341" s="68"/>
      <c r="CL341" s="68"/>
      <c r="CM341" s="68"/>
      <c r="CN341" s="68"/>
      <c r="CO341" s="68"/>
      <c r="CP341" s="68"/>
      <c r="CQ341" s="68"/>
      <c r="CR341" s="68"/>
      <c r="CS341" s="68"/>
      <c r="CT341" s="68"/>
      <c r="CU341" s="68"/>
      <c r="CV341" s="68"/>
      <c r="CW341" s="68"/>
      <c r="CX341" s="68"/>
      <c r="CY341" s="68"/>
      <c r="CZ341" s="68"/>
    </row>
    <row r="342" s="589" customFormat="true" ht="15" customHeight="true" x14ac:dyDescent="0.2">
      <c r="B342" s="622"/>
      <c r="Y342" s="420"/>
      <c r="Z342" s="420"/>
      <c r="AA342" s="420"/>
      <c r="AB342" s="420"/>
      <c r="AC342" s="420"/>
      <c r="AD342" s="420"/>
      <c r="AE342" s="420"/>
      <c r="AF342" s="420"/>
      <c r="AG342" s="420"/>
      <c r="AH342" s="420"/>
      <c r="AI342" s="420"/>
      <c r="AJ342" s="420"/>
      <c r="AK342" s="420"/>
      <c r="AL342" s="420"/>
      <c r="AM342" s="420"/>
      <c r="AN342" s="420"/>
      <c r="AO342" s="420"/>
      <c r="AP342" s="420"/>
      <c r="AQ342" s="420"/>
      <c r="AR342" s="420"/>
      <c r="AS342" s="420"/>
      <c r="AT342" s="420"/>
      <c r="AU342" s="420"/>
      <c r="AV342" s="420"/>
      <c r="AW342" s="420"/>
      <c r="AX342" s="420"/>
      <c r="AY342" s="420"/>
      <c r="AZ342" s="420"/>
      <c r="BA342" s="1136"/>
      <c r="BB342" s="697" t="s">
        <v>48</v>
      </c>
      <c r="BC342" s="127" t="s">
        <v>35</v>
      </c>
      <c r="BD342" s="123" t="s">
        <v>35</v>
      </c>
      <c r="BE342" s="123" t="s">
        <v>35</v>
      </c>
      <c r="BF342" s="123" t="s">
        <v>35</v>
      </c>
      <c r="BG342" s="118" t="s">
        <v>35</v>
      </c>
      <c r="BH342" s="127" t="s">
        <v>35</v>
      </c>
      <c r="BI342" s="123" t="s">
        <v>35</v>
      </c>
      <c r="BJ342" s="123" t="s">
        <v>35</v>
      </c>
      <c r="BK342" s="123" t="s">
        <v>35</v>
      </c>
      <c r="BL342" s="118" t="s">
        <v>35</v>
      </c>
      <c r="BM342" s="127" t="s">
        <v>35</v>
      </c>
      <c r="BN342" s="123" t="s">
        <v>35</v>
      </c>
      <c r="BO342" s="123" t="s">
        <v>35</v>
      </c>
      <c r="BP342" s="123" t="s">
        <v>35</v>
      </c>
      <c r="BQ342" s="118" t="s">
        <v>35</v>
      </c>
      <c r="BR342" s="127" t="s">
        <v>35</v>
      </c>
      <c r="BS342" s="123" t="s">
        <v>35</v>
      </c>
      <c r="BT342" s="123" t="s">
        <v>35</v>
      </c>
      <c r="BU342" s="123" t="s">
        <v>35</v>
      </c>
      <c r="BV342" s="123" t="s">
        <v>35</v>
      </c>
      <c r="BW342" s="123" t="s">
        <v>35</v>
      </c>
      <c r="BX342" s="112" t="s">
        <v>35</v>
      </c>
      <c r="BY342" s="68"/>
      <c r="BZ342" s="68"/>
      <c r="CA342" s="68"/>
      <c r="CB342" s="68"/>
      <c r="CC342" s="68"/>
      <c r="CD342" s="68"/>
      <c r="CE342" s="68"/>
      <c r="CF342" s="68"/>
      <c r="CG342" s="68"/>
      <c r="CH342" s="68"/>
      <c r="CI342" s="68"/>
      <c r="CJ342" s="68"/>
      <c r="CK342" s="68"/>
      <c r="CL342" s="68"/>
      <c r="CM342" s="68"/>
      <c r="CN342" s="68"/>
      <c r="CO342" s="68"/>
      <c r="CP342" s="68"/>
      <c r="CQ342" s="68"/>
      <c r="CR342" s="68"/>
      <c r="CS342" s="68"/>
      <c r="CT342" s="68"/>
      <c r="CU342" s="68"/>
      <c r="CV342" s="68"/>
      <c r="CW342" s="68"/>
      <c r="CX342" s="68"/>
      <c r="CY342" s="68"/>
      <c r="CZ342" s="68"/>
    </row>
    <row r="343" s="589" customFormat="true" ht="15" customHeight="true" x14ac:dyDescent="0.2">
      <c r="B343" s="622"/>
      <c r="Y343" s="420"/>
      <c r="Z343" s="420"/>
      <c r="AA343" s="420"/>
      <c r="AB343" s="420"/>
      <c r="AC343" s="420"/>
      <c r="AD343" s="420"/>
      <c r="AE343" s="420"/>
      <c r="AF343" s="420"/>
      <c r="AG343" s="420"/>
      <c r="AH343" s="420"/>
      <c r="AI343" s="420"/>
      <c r="AJ343" s="420"/>
      <c r="AK343" s="420"/>
      <c r="AL343" s="420"/>
      <c r="AM343" s="420"/>
      <c r="AN343" s="420"/>
      <c r="AO343" s="420"/>
      <c r="AP343" s="420"/>
      <c r="AQ343" s="420"/>
      <c r="AR343" s="420"/>
      <c r="AS343" s="420"/>
      <c r="AT343" s="420"/>
      <c r="AU343" s="420"/>
      <c r="AV343" s="420"/>
      <c r="AW343" s="420"/>
      <c r="AX343" s="420"/>
      <c r="AY343" s="420"/>
      <c r="AZ343" s="420"/>
      <c r="BA343" s="1143" t="s">
        <v>149</v>
      </c>
      <c r="BB343" s="697" t="s">
        <v>49</v>
      </c>
      <c r="BC343" s="127" t="s">
        <v>35</v>
      </c>
      <c r="BD343" s="123" t="s">
        <v>35</v>
      </c>
      <c r="BE343" s="123" t="s">
        <v>35</v>
      </c>
      <c r="BF343" s="123" t="s">
        <v>35</v>
      </c>
      <c r="BG343" s="118" t="s">
        <v>35</v>
      </c>
      <c r="BH343" s="127" t="s">
        <v>35</v>
      </c>
      <c r="BI343" s="123" t="s">
        <v>35</v>
      </c>
      <c r="BJ343" s="123" t="s">
        <v>35</v>
      </c>
      <c r="BK343" s="123" t="s">
        <v>35</v>
      </c>
      <c r="BL343" s="118" t="s">
        <v>35</v>
      </c>
      <c r="BM343" s="127" t="s">
        <v>35</v>
      </c>
      <c r="BN343" s="123" t="s">
        <v>35</v>
      </c>
      <c r="BO343" s="123" t="s">
        <v>35</v>
      </c>
      <c r="BP343" s="123" t="s">
        <v>35</v>
      </c>
      <c r="BQ343" s="118" t="s">
        <v>35</v>
      </c>
      <c r="BR343" s="127" t="s">
        <v>35</v>
      </c>
      <c r="BS343" s="123" t="s">
        <v>35</v>
      </c>
      <c r="BT343" s="123" t="s">
        <v>35</v>
      </c>
      <c r="BU343" s="123" t="s">
        <v>35</v>
      </c>
      <c r="BV343" s="123" t="s">
        <v>35</v>
      </c>
      <c r="BW343" s="123" t="s">
        <v>35</v>
      </c>
      <c r="BX343" s="112" t="s">
        <v>35</v>
      </c>
      <c r="BY343" s="68"/>
      <c r="BZ343" s="68"/>
      <c r="CA343" s="68"/>
      <c r="CB343" s="68"/>
      <c r="CC343" s="68"/>
      <c r="CD343" s="68"/>
      <c r="CE343" s="68"/>
      <c r="CF343" s="68"/>
      <c r="CG343" s="68"/>
      <c r="CH343" s="68"/>
      <c r="CI343" s="68"/>
      <c r="CJ343" s="68"/>
      <c r="CK343" s="68"/>
      <c r="CL343" s="68"/>
      <c r="CM343" s="68"/>
      <c r="CN343" s="68"/>
      <c r="CO343" s="68"/>
      <c r="CP343" s="68"/>
      <c r="CQ343" s="68"/>
      <c r="CR343" s="68"/>
      <c r="CS343" s="68"/>
      <c r="CT343" s="68"/>
      <c r="CU343" s="68"/>
      <c r="CV343" s="68"/>
      <c r="CW343" s="68"/>
      <c r="CX343" s="68"/>
      <c r="CY343" s="68"/>
      <c r="CZ343" s="68"/>
    </row>
    <row r="344" s="589" customFormat="true" ht="15" customHeight="true" x14ac:dyDescent="0.2">
      <c r="B344" s="622"/>
      <c r="Y344" s="420"/>
      <c r="Z344" s="420"/>
      <c r="AA344" s="420"/>
      <c r="AB344" s="420"/>
      <c r="AC344" s="420"/>
      <c r="AD344" s="420"/>
      <c r="AE344" s="420"/>
      <c r="AF344" s="420"/>
      <c r="AG344" s="420"/>
      <c r="AH344" s="420"/>
      <c r="AI344" s="420"/>
      <c r="AJ344" s="420"/>
      <c r="AK344" s="420"/>
      <c r="AL344" s="420"/>
      <c r="AM344" s="420"/>
      <c r="AN344" s="420"/>
      <c r="AO344" s="420"/>
      <c r="AP344" s="420"/>
      <c r="AQ344" s="420"/>
      <c r="AR344" s="420"/>
      <c r="AS344" s="420"/>
      <c r="AT344" s="420"/>
      <c r="AU344" s="420"/>
      <c r="AV344" s="420"/>
      <c r="AW344" s="420"/>
      <c r="AX344" s="420"/>
      <c r="AY344" s="420"/>
      <c r="AZ344" s="420"/>
      <c r="BA344" s="1136"/>
      <c r="BB344" s="697" t="s">
        <v>48</v>
      </c>
      <c r="BC344" s="127" t="s">
        <v>35</v>
      </c>
      <c r="BD344" s="123" t="s">
        <v>35</v>
      </c>
      <c r="BE344" s="123" t="s">
        <v>35</v>
      </c>
      <c r="BF344" s="123" t="s">
        <v>35</v>
      </c>
      <c r="BG344" s="118" t="s">
        <v>35</v>
      </c>
      <c r="BH344" s="127" t="s">
        <v>35</v>
      </c>
      <c r="BI344" s="123" t="s">
        <v>35</v>
      </c>
      <c r="BJ344" s="123" t="s">
        <v>35</v>
      </c>
      <c r="BK344" s="123" t="s">
        <v>35</v>
      </c>
      <c r="BL344" s="118" t="s">
        <v>35</v>
      </c>
      <c r="BM344" s="127" t="s">
        <v>35</v>
      </c>
      <c r="BN344" s="123" t="s">
        <v>35</v>
      </c>
      <c r="BO344" s="123" t="s">
        <v>35</v>
      </c>
      <c r="BP344" s="123" t="s">
        <v>35</v>
      </c>
      <c r="BQ344" s="118" t="s">
        <v>35</v>
      </c>
      <c r="BR344" s="127" t="s">
        <v>35</v>
      </c>
      <c r="BS344" s="123" t="s">
        <v>35</v>
      </c>
      <c r="BT344" s="123" t="s">
        <v>35</v>
      </c>
      <c r="BU344" s="123" t="s">
        <v>35</v>
      </c>
      <c r="BV344" s="123" t="s">
        <v>35</v>
      </c>
      <c r="BW344" s="123" t="s">
        <v>35</v>
      </c>
      <c r="BX344" s="112" t="s">
        <v>35</v>
      </c>
      <c r="BY344" s="68"/>
      <c r="BZ344" s="68"/>
      <c r="CA344" s="68"/>
      <c r="CB344" s="68"/>
      <c r="CC344" s="68"/>
      <c r="CD344" s="68"/>
      <c r="CE344" s="68"/>
      <c r="CF344" s="68"/>
      <c r="CG344" s="68"/>
      <c r="CH344" s="68"/>
      <c r="CI344" s="68"/>
      <c r="CJ344" s="68"/>
      <c r="CK344" s="68"/>
      <c r="CL344" s="68"/>
      <c r="CM344" s="68"/>
      <c r="CN344" s="68"/>
      <c r="CO344" s="68"/>
      <c r="CP344" s="68"/>
      <c r="CQ344" s="68"/>
      <c r="CR344" s="68"/>
      <c r="CS344" s="68"/>
      <c r="CT344" s="68"/>
      <c r="CU344" s="68"/>
      <c r="CV344" s="68"/>
      <c r="CW344" s="68"/>
      <c r="CX344" s="68"/>
      <c r="CY344" s="68"/>
      <c r="CZ344" s="68"/>
    </row>
    <row r="345" s="589" customFormat="true" ht="15" customHeight="true" x14ac:dyDescent="0.2">
      <c r="B345" s="622"/>
      <c r="Y345" s="420"/>
      <c r="Z345" s="420"/>
      <c r="AA345" s="420"/>
      <c r="AB345" s="420"/>
      <c r="AC345" s="420"/>
      <c r="AD345" s="420"/>
      <c r="AE345" s="420"/>
      <c r="AF345" s="420"/>
      <c r="AG345" s="420"/>
      <c r="AH345" s="420"/>
      <c r="AI345" s="420"/>
      <c r="AJ345" s="420"/>
      <c r="AK345" s="420"/>
      <c r="AL345" s="420"/>
      <c r="AM345" s="420"/>
      <c r="AN345" s="420"/>
      <c r="AO345" s="420"/>
      <c r="AP345" s="420"/>
      <c r="AQ345" s="420"/>
      <c r="AR345" s="420"/>
      <c r="AS345" s="420"/>
      <c r="AT345" s="420"/>
      <c r="AU345" s="420"/>
      <c r="AV345" s="420"/>
      <c r="AW345" s="420"/>
      <c r="AX345" s="420"/>
      <c r="AY345" s="420"/>
      <c r="AZ345" s="420"/>
      <c r="BA345" s="1143" t="s">
        <v>150</v>
      </c>
      <c r="BB345" s="697" t="s">
        <v>49</v>
      </c>
      <c r="BC345" s="127" t="s">
        <v>35</v>
      </c>
      <c r="BD345" s="123" t="s">
        <v>35</v>
      </c>
      <c r="BE345" s="123" t="s">
        <v>35</v>
      </c>
      <c r="BF345" s="123" t="s">
        <v>35</v>
      </c>
      <c r="BG345" s="118" t="s">
        <v>35</v>
      </c>
      <c r="BH345" s="127" t="s">
        <v>35</v>
      </c>
      <c r="BI345" s="123" t="s">
        <v>35</v>
      </c>
      <c r="BJ345" s="123" t="s">
        <v>35</v>
      </c>
      <c r="BK345" s="123" t="s">
        <v>35</v>
      </c>
      <c r="BL345" s="118" t="s">
        <v>35</v>
      </c>
      <c r="BM345" s="127" t="s">
        <v>35</v>
      </c>
      <c r="BN345" s="123" t="s">
        <v>35</v>
      </c>
      <c r="BO345" s="123" t="s">
        <v>35</v>
      </c>
      <c r="BP345" s="123" t="s">
        <v>35</v>
      </c>
      <c r="BQ345" s="118" t="s">
        <v>35</v>
      </c>
      <c r="BR345" s="127" t="s">
        <v>35</v>
      </c>
      <c r="BS345" s="123" t="s">
        <v>35</v>
      </c>
      <c r="BT345" s="123" t="s">
        <v>35</v>
      </c>
      <c r="BU345" s="123" t="s">
        <v>35</v>
      </c>
      <c r="BV345" s="123" t="s">
        <v>35</v>
      </c>
      <c r="BW345" s="123" t="s">
        <v>35</v>
      </c>
      <c r="BX345" s="112" t="s">
        <v>35</v>
      </c>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row>
    <row r="346" s="589" customFormat="true" ht="15" customHeight="true" x14ac:dyDescent="0.2">
      <c r="B346" s="622"/>
      <c r="Y346" s="420"/>
      <c r="Z346" s="420"/>
      <c r="AA346" s="420"/>
      <c r="AB346" s="420"/>
      <c r="AC346" s="420"/>
      <c r="AD346" s="420"/>
      <c r="AE346" s="420"/>
      <c r="AF346" s="420"/>
      <c r="AG346" s="420"/>
      <c r="AH346" s="420"/>
      <c r="AI346" s="420"/>
      <c r="AJ346" s="420"/>
      <c r="AK346" s="420"/>
      <c r="AL346" s="420"/>
      <c r="AM346" s="420"/>
      <c r="AN346" s="420"/>
      <c r="AO346" s="420"/>
      <c r="AP346" s="420"/>
      <c r="AQ346" s="420"/>
      <c r="AR346" s="420"/>
      <c r="AS346" s="420"/>
      <c r="AT346" s="420"/>
      <c r="AU346" s="420"/>
      <c r="AV346" s="420"/>
      <c r="AW346" s="420"/>
      <c r="AX346" s="420"/>
      <c r="AY346" s="420"/>
      <c r="AZ346" s="420"/>
      <c r="BA346" s="1136"/>
      <c r="BB346" s="697" t="s">
        <v>48</v>
      </c>
      <c r="BC346" s="127" t="s">
        <v>35</v>
      </c>
      <c r="BD346" s="123" t="s">
        <v>35</v>
      </c>
      <c r="BE346" s="123" t="s">
        <v>35</v>
      </c>
      <c r="BF346" s="123" t="s">
        <v>35</v>
      </c>
      <c r="BG346" s="118" t="s">
        <v>35</v>
      </c>
      <c r="BH346" s="127" t="s">
        <v>35</v>
      </c>
      <c r="BI346" s="123" t="s">
        <v>35</v>
      </c>
      <c r="BJ346" s="123" t="s">
        <v>35</v>
      </c>
      <c r="BK346" s="123" t="s">
        <v>35</v>
      </c>
      <c r="BL346" s="118" t="s">
        <v>35</v>
      </c>
      <c r="BM346" s="127" t="s">
        <v>35</v>
      </c>
      <c r="BN346" s="123" t="s">
        <v>35</v>
      </c>
      <c r="BO346" s="123" t="s">
        <v>35</v>
      </c>
      <c r="BP346" s="123" t="s">
        <v>35</v>
      </c>
      <c r="BQ346" s="118" t="s">
        <v>35</v>
      </c>
      <c r="BR346" s="127" t="s">
        <v>35</v>
      </c>
      <c r="BS346" s="123" t="s">
        <v>35</v>
      </c>
      <c r="BT346" s="123" t="s">
        <v>35</v>
      </c>
      <c r="BU346" s="123" t="s">
        <v>35</v>
      </c>
      <c r="BV346" s="123" t="s">
        <v>35</v>
      </c>
      <c r="BW346" s="123" t="s">
        <v>35</v>
      </c>
      <c r="BX346" s="112" t="s">
        <v>35</v>
      </c>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row>
    <row r="347" s="589" customFormat="true" ht="15" customHeight="true" x14ac:dyDescent="0.2">
      <c r="B347" s="622"/>
      <c r="Y347" s="420"/>
      <c r="Z347" s="420"/>
      <c r="AA347" s="420"/>
      <c r="AB347" s="420"/>
      <c r="AC347" s="420"/>
      <c r="AD347" s="420"/>
      <c r="AE347" s="420"/>
      <c r="AF347" s="420"/>
      <c r="AG347" s="420"/>
      <c r="AH347" s="420"/>
      <c r="AI347" s="420"/>
      <c r="AJ347" s="420"/>
      <c r="AK347" s="420"/>
      <c r="AL347" s="420"/>
      <c r="AM347" s="420"/>
      <c r="AN347" s="420"/>
      <c r="AO347" s="420"/>
      <c r="AP347" s="420"/>
      <c r="AQ347" s="420"/>
      <c r="AR347" s="420"/>
      <c r="AS347" s="420"/>
      <c r="AT347" s="420"/>
      <c r="AU347" s="420"/>
      <c r="AV347" s="420"/>
      <c r="AW347" s="420"/>
      <c r="AX347" s="420"/>
      <c r="AY347" s="420"/>
      <c r="AZ347" s="420"/>
      <c r="BA347" s="1143" t="s">
        <v>151</v>
      </c>
      <c r="BB347" s="697" t="s">
        <v>49</v>
      </c>
      <c r="BC347" s="127" t="s">
        <v>35</v>
      </c>
      <c r="BD347" s="123" t="s">
        <v>35</v>
      </c>
      <c r="BE347" s="123" t="s">
        <v>35</v>
      </c>
      <c r="BF347" s="123" t="s">
        <v>35</v>
      </c>
      <c r="BG347" s="118" t="s">
        <v>35</v>
      </c>
      <c r="BH347" s="127" t="s">
        <v>35</v>
      </c>
      <c r="BI347" s="123" t="s">
        <v>35</v>
      </c>
      <c r="BJ347" s="123" t="s">
        <v>35</v>
      </c>
      <c r="BK347" s="123" t="s">
        <v>35</v>
      </c>
      <c r="BL347" s="118" t="s">
        <v>35</v>
      </c>
      <c r="BM347" s="127" t="s">
        <v>35</v>
      </c>
      <c r="BN347" s="123" t="s">
        <v>35</v>
      </c>
      <c r="BO347" s="123" t="s">
        <v>35</v>
      </c>
      <c r="BP347" s="123" t="s">
        <v>35</v>
      </c>
      <c r="BQ347" s="118" t="s">
        <v>35</v>
      </c>
      <c r="BR347" s="127" t="s">
        <v>35</v>
      </c>
      <c r="BS347" s="123" t="s">
        <v>35</v>
      </c>
      <c r="BT347" s="123" t="s">
        <v>35</v>
      </c>
      <c r="BU347" s="123" t="s">
        <v>35</v>
      </c>
      <c r="BV347" s="123" t="s">
        <v>35</v>
      </c>
      <c r="BW347" s="123" t="s">
        <v>35</v>
      </c>
      <c r="BX347" s="112" t="s">
        <v>35</v>
      </c>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row>
    <row r="348" s="589" customFormat="true" ht="15" customHeight="true" x14ac:dyDescent="0.2">
      <c r="B348" s="622"/>
      <c r="Y348" s="420"/>
      <c r="Z348" s="420"/>
      <c r="AA348" s="420"/>
      <c r="AB348" s="420"/>
      <c r="AC348" s="420"/>
      <c r="AD348" s="420"/>
      <c r="AE348" s="420"/>
      <c r="AF348" s="420"/>
      <c r="AG348" s="420"/>
      <c r="AH348" s="420"/>
      <c r="AI348" s="420"/>
      <c r="AJ348" s="420"/>
      <c r="AK348" s="420"/>
      <c r="AL348" s="420"/>
      <c r="AM348" s="420"/>
      <c r="AN348" s="420"/>
      <c r="AO348" s="420"/>
      <c r="AP348" s="420"/>
      <c r="AQ348" s="420"/>
      <c r="AR348" s="420"/>
      <c r="AS348" s="420"/>
      <c r="AT348" s="420"/>
      <c r="AU348" s="420"/>
      <c r="AV348" s="420"/>
      <c r="AW348" s="420"/>
      <c r="AX348" s="420"/>
      <c r="AY348" s="420"/>
      <c r="AZ348" s="420"/>
      <c r="BA348" s="1136"/>
      <c r="BB348" s="697" t="s">
        <v>48</v>
      </c>
      <c r="BC348" s="127" t="s">
        <v>35</v>
      </c>
      <c r="BD348" s="123" t="s">
        <v>35</v>
      </c>
      <c r="BE348" s="123" t="s">
        <v>35</v>
      </c>
      <c r="BF348" s="123" t="s">
        <v>35</v>
      </c>
      <c r="BG348" s="118" t="s">
        <v>35</v>
      </c>
      <c r="BH348" s="127" t="s">
        <v>35</v>
      </c>
      <c r="BI348" s="123" t="s">
        <v>35</v>
      </c>
      <c r="BJ348" s="123" t="s">
        <v>35</v>
      </c>
      <c r="BK348" s="123" t="s">
        <v>35</v>
      </c>
      <c r="BL348" s="118" t="s">
        <v>35</v>
      </c>
      <c r="BM348" s="127" t="s">
        <v>35</v>
      </c>
      <c r="BN348" s="123" t="s">
        <v>35</v>
      </c>
      <c r="BO348" s="123" t="s">
        <v>35</v>
      </c>
      <c r="BP348" s="123" t="s">
        <v>35</v>
      </c>
      <c r="BQ348" s="118" t="s">
        <v>35</v>
      </c>
      <c r="BR348" s="127" t="s">
        <v>35</v>
      </c>
      <c r="BS348" s="123" t="s">
        <v>35</v>
      </c>
      <c r="BT348" s="123" t="s">
        <v>35</v>
      </c>
      <c r="BU348" s="123" t="s">
        <v>35</v>
      </c>
      <c r="BV348" s="123" t="s">
        <v>35</v>
      </c>
      <c r="BW348" s="123" t="s">
        <v>35</v>
      </c>
      <c r="BX348" s="112" t="s">
        <v>35</v>
      </c>
      <c r="BY348" s="68"/>
      <c r="BZ348" s="68"/>
      <c r="CA348" s="68"/>
      <c r="CB348" s="68"/>
      <c r="CC348" s="68"/>
      <c r="CD348" s="68"/>
      <c r="CE348" s="68"/>
      <c r="CF348" s="68"/>
      <c r="CG348" s="68"/>
      <c r="CH348" s="68"/>
      <c r="CI348" s="68"/>
      <c r="CJ348" s="68"/>
      <c r="CK348" s="68"/>
      <c r="CL348" s="68"/>
      <c r="CM348" s="68"/>
      <c r="CN348" s="68"/>
      <c r="CO348" s="68"/>
      <c r="CP348" s="68"/>
      <c r="CQ348" s="68"/>
      <c r="CR348" s="68"/>
      <c r="CS348" s="68"/>
      <c r="CT348" s="68"/>
      <c r="CU348" s="68"/>
      <c r="CV348" s="68"/>
      <c r="CW348" s="68"/>
      <c r="CX348" s="68"/>
      <c r="CY348" s="68"/>
      <c r="CZ348" s="68"/>
    </row>
    <row r="349" s="589" customFormat="true" ht="15" customHeight="true" x14ac:dyDescent="0.2">
      <c r="B349" s="622"/>
      <c r="Y349" s="420"/>
      <c r="Z349" s="420"/>
      <c r="AA349" s="420"/>
      <c r="AB349" s="420"/>
      <c r="AC349" s="420"/>
      <c r="AD349" s="420"/>
      <c r="AE349" s="420"/>
      <c r="AF349" s="420"/>
      <c r="AG349" s="420"/>
      <c r="AH349" s="420"/>
      <c r="AI349" s="420"/>
      <c r="AJ349" s="420"/>
      <c r="AK349" s="420"/>
      <c r="AL349" s="420"/>
      <c r="AM349" s="420"/>
      <c r="AN349" s="420"/>
      <c r="AO349" s="420"/>
      <c r="AP349" s="420"/>
      <c r="AQ349" s="420"/>
      <c r="AR349" s="420"/>
      <c r="AS349" s="420"/>
      <c r="AT349" s="420"/>
      <c r="AU349" s="420"/>
      <c r="AV349" s="420"/>
      <c r="AW349" s="420"/>
      <c r="AX349" s="420"/>
      <c r="AY349" s="420"/>
      <c r="AZ349" s="420"/>
      <c r="BA349" s="1143" t="s">
        <v>152</v>
      </c>
      <c r="BB349" s="697" t="s">
        <v>49</v>
      </c>
      <c r="BC349" s="127" t="s">
        <v>35</v>
      </c>
      <c r="BD349" s="123" t="s">
        <v>35</v>
      </c>
      <c r="BE349" s="123" t="s">
        <v>35</v>
      </c>
      <c r="BF349" s="123" t="s">
        <v>35</v>
      </c>
      <c r="BG349" s="118" t="s">
        <v>35</v>
      </c>
      <c r="BH349" s="127" t="s">
        <v>35</v>
      </c>
      <c r="BI349" s="123" t="s">
        <v>35</v>
      </c>
      <c r="BJ349" s="123" t="s">
        <v>35</v>
      </c>
      <c r="BK349" s="123" t="s">
        <v>35</v>
      </c>
      <c r="BL349" s="118" t="s">
        <v>35</v>
      </c>
      <c r="BM349" s="127" t="s">
        <v>35</v>
      </c>
      <c r="BN349" s="123" t="s">
        <v>35</v>
      </c>
      <c r="BO349" s="123" t="s">
        <v>35</v>
      </c>
      <c r="BP349" s="123" t="s">
        <v>35</v>
      </c>
      <c r="BQ349" s="118" t="s">
        <v>35</v>
      </c>
      <c r="BR349" s="127" t="s">
        <v>35</v>
      </c>
      <c r="BS349" s="123" t="s">
        <v>35</v>
      </c>
      <c r="BT349" s="123" t="s">
        <v>35</v>
      </c>
      <c r="BU349" s="123" t="s">
        <v>35</v>
      </c>
      <c r="BV349" s="123" t="s">
        <v>35</v>
      </c>
      <c r="BW349" s="123" t="s">
        <v>35</v>
      </c>
      <c r="BX349" s="112" t="s">
        <v>35</v>
      </c>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row>
    <row r="350" s="589" customFormat="true" ht="15" customHeight="true" x14ac:dyDescent="0.2">
      <c r="B350" s="622"/>
      <c r="Y350" s="420"/>
      <c r="Z350" s="420"/>
      <c r="AA350" s="420"/>
      <c r="AB350" s="420"/>
      <c r="AC350" s="420"/>
      <c r="AD350" s="420"/>
      <c r="AE350" s="420"/>
      <c r="AF350" s="420"/>
      <c r="AG350" s="420"/>
      <c r="AH350" s="420"/>
      <c r="AI350" s="420"/>
      <c r="AJ350" s="420"/>
      <c r="AK350" s="420"/>
      <c r="AL350" s="420"/>
      <c r="AM350" s="420"/>
      <c r="AN350" s="420"/>
      <c r="AO350" s="420"/>
      <c r="AP350" s="420"/>
      <c r="AQ350" s="420"/>
      <c r="AR350" s="420"/>
      <c r="AS350" s="420"/>
      <c r="AT350" s="420"/>
      <c r="AU350" s="420"/>
      <c r="AV350" s="420"/>
      <c r="AW350" s="420"/>
      <c r="AX350" s="420"/>
      <c r="AY350" s="420"/>
      <c r="AZ350" s="420"/>
      <c r="BA350" s="1136"/>
      <c r="BB350" s="697" t="s">
        <v>48</v>
      </c>
      <c r="BC350" s="127" t="s">
        <v>35</v>
      </c>
      <c r="BD350" s="123" t="s">
        <v>35</v>
      </c>
      <c r="BE350" s="123" t="s">
        <v>35</v>
      </c>
      <c r="BF350" s="123" t="s">
        <v>35</v>
      </c>
      <c r="BG350" s="118" t="s">
        <v>35</v>
      </c>
      <c r="BH350" s="127" t="s">
        <v>35</v>
      </c>
      <c r="BI350" s="123" t="s">
        <v>35</v>
      </c>
      <c r="BJ350" s="123" t="s">
        <v>35</v>
      </c>
      <c r="BK350" s="123" t="s">
        <v>35</v>
      </c>
      <c r="BL350" s="118" t="s">
        <v>35</v>
      </c>
      <c r="BM350" s="127" t="s">
        <v>35</v>
      </c>
      <c r="BN350" s="123" t="s">
        <v>35</v>
      </c>
      <c r="BO350" s="123" t="s">
        <v>35</v>
      </c>
      <c r="BP350" s="123" t="s">
        <v>35</v>
      </c>
      <c r="BQ350" s="118" t="s">
        <v>35</v>
      </c>
      <c r="BR350" s="127" t="s">
        <v>35</v>
      </c>
      <c r="BS350" s="123" t="s">
        <v>35</v>
      </c>
      <c r="BT350" s="123" t="s">
        <v>35</v>
      </c>
      <c r="BU350" s="123" t="s">
        <v>35</v>
      </c>
      <c r="BV350" s="123" t="s">
        <v>35</v>
      </c>
      <c r="BW350" s="123" t="s">
        <v>35</v>
      </c>
      <c r="BX350" s="112" t="s">
        <v>35</v>
      </c>
      <c r="BY350" s="68"/>
      <c r="BZ350" s="68"/>
      <c r="CA350" s="68"/>
      <c r="CB350" s="68"/>
      <c r="CC350" s="68"/>
      <c r="CD350" s="68"/>
      <c r="CE350" s="68"/>
      <c r="CF350" s="68"/>
      <c r="CG350" s="68"/>
      <c r="CH350" s="68"/>
      <c r="CI350" s="68"/>
      <c r="CJ350" s="68"/>
      <c r="CK350" s="68"/>
      <c r="CL350" s="68"/>
      <c r="CM350" s="68"/>
      <c r="CN350" s="68"/>
      <c r="CO350" s="68"/>
      <c r="CP350" s="68"/>
      <c r="CQ350" s="68"/>
      <c r="CR350" s="68"/>
      <c r="CS350" s="68"/>
      <c r="CT350" s="68"/>
      <c r="CU350" s="68"/>
      <c r="CV350" s="68"/>
      <c r="CW350" s="68"/>
      <c r="CX350" s="68"/>
      <c r="CY350" s="68"/>
      <c r="CZ350" s="68"/>
    </row>
    <row r="351" s="589" customFormat="true" ht="15" customHeight="true" x14ac:dyDescent="0.2">
      <c r="B351" s="622"/>
      <c r="Y351" s="420"/>
      <c r="Z351" s="420"/>
      <c r="AA351" s="420"/>
      <c r="AB351" s="420"/>
      <c r="AC351" s="420"/>
      <c r="AD351" s="420"/>
      <c r="AE351" s="420"/>
      <c r="AF351" s="420"/>
      <c r="AG351" s="420"/>
      <c r="AH351" s="420"/>
      <c r="AI351" s="420"/>
      <c r="AJ351" s="420"/>
      <c r="AK351" s="420"/>
      <c r="AL351" s="420"/>
      <c r="AM351" s="420"/>
      <c r="AN351" s="420"/>
      <c r="AO351" s="420"/>
      <c r="AP351" s="420"/>
      <c r="AQ351" s="420"/>
      <c r="AR351" s="420"/>
      <c r="AS351" s="420"/>
      <c r="AT351" s="420"/>
      <c r="AU351" s="420"/>
      <c r="AV351" s="420"/>
      <c r="AW351" s="420"/>
      <c r="AX351" s="420"/>
      <c r="AY351" s="420"/>
      <c r="AZ351" s="420"/>
      <c r="BA351" s="1143" t="s">
        <v>153</v>
      </c>
      <c r="BB351" s="697" t="s">
        <v>49</v>
      </c>
      <c r="BC351" s="127" t="s">
        <v>35</v>
      </c>
      <c r="BD351" s="123" t="s">
        <v>35</v>
      </c>
      <c r="BE351" s="123" t="s">
        <v>35</v>
      </c>
      <c r="BF351" s="123" t="s">
        <v>35</v>
      </c>
      <c r="BG351" s="118" t="s">
        <v>35</v>
      </c>
      <c r="BH351" s="127" t="s">
        <v>35</v>
      </c>
      <c r="BI351" s="123" t="s">
        <v>35</v>
      </c>
      <c r="BJ351" s="123" t="s">
        <v>35</v>
      </c>
      <c r="BK351" s="123" t="s">
        <v>35</v>
      </c>
      <c r="BL351" s="118" t="s">
        <v>35</v>
      </c>
      <c r="BM351" s="127" t="s">
        <v>35</v>
      </c>
      <c r="BN351" s="123" t="s">
        <v>35</v>
      </c>
      <c r="BO351" s="123" t="s">
        <v>35</v>
      </c>
      <c r="BP351" s="123" t="s">
        <v>35</v>
      </c>
      <c r="BQ351" s="118" t="s">
        <v>35</v>
      </c>
      <c r="BR351" s="127" t="s">
        <v>35</v>
      </c>
      <c r="BS351" s="123" t="s">
        <v>35</v>
      </c>
      <c r="BT351" s="123" t="s">
        <v>35</v>
      </c>
      <c r="BU351" s="123" t="s">
        <v>35</v>
      </c>
      <c r="BV351" s="123" t="s">
        <v>35</v>
      </c>
      <c r="BW351" s="123" t="s">
        <v>35</v>
      </c>
      <c r="BX351" s="112" t="s">
        <v>35</v>
      </c>
      <c r="BY351" s="68"/>
      <c r="BZ351" s="68"/>
      <c r="CA351" s="68"/>
      <c r="CB351" s="68"/>
      <c r="CC351" s="68"/>
      <c r="CD351" s="68"/>
      <c r="CE351" s="68"/>
      <c r="CF351" s="68"/>
      <c r="CG351" s="68"/>
      <c r="CH351" s="68"/>
      <c r="CI351" s="68"/>
      <c r="CJ351" s="68"/>
      <c r="CK351" s="68"/>
      <c r="CL351" s="68"/>
      <c r="CM351" s="68"/>
      <c r="CN351" s="68"/>
      <c r="CO351" s="68"/>
      <c r="CP351" s="68"/>
      <c r="CQ351" s="68"/>
      <c r="CR351" s="68"/>
      <c r="CS351" s="68"/>
      <c r="CT351" s="68"/>
      <c r="CU351" s="68"/>
      <c r="CV351" s="68"/>
      <c r="CW351" s="68"/>
      <c r="CX351" s="68"/>
      <c r="CY351" s="68"/>
      <c r="CZ351" s="68"/>
    </row>
    <row r="352" s="589" customFormat="true" ht="15" customHeight="true" x14ac:dyDescent="0.2">
      <c r="B352" s="622"/>
      <c r="Y352" s="420"/>
      <c r="Z352" s="420"/>
      <c r="AA352" s="420"/>
      <c r="AB352" s="420"/>
      <c r="AC352" s="420"/>
      <c r="AD352" s="420"/>
      <c r="AE352" s="420"/>
      <c r="AF352" s="420"/>
      <c r="AG352" s="420"/>
      <c r="AH352" s="420"/>
      <c r="AI352" s="420"/>
      <c r="AJ352" s="420"/>
      <c r="AK352" s="420"/>
      <c r="AL352" s="420"/>
      <c r="AM352" s="420"/>
      <c r="AN352" s="420"/>
      <c r="AO352" s="420"/>
      <c r="AP352" s="420"/>
      <c r="AQ352" s="420"/>
      <c r="AR352" s="420"/>
      <c r="AS352" s="420"/>
      <c r="AT352" s="420"/>
      <c r="AU352" s="420"/>
      <c r="AV352" s="420"/>
      <c r="AW352" s="420"/>
      <c r="AX352" s="420"/>
      <c r="AY352" s="420"/>
      <c r="AZ352" s="420"/>
      <c r="BA352" s="1136"/>
      <c r="BB352" s="697" t="s">
        <v>48</v>
      </c>
      <c r="BC352" s="127" t="s">
        <v>35</v>
      </c>
      <c r="BD352" s="123" t="s">
        <v>35</v>
      </c>
      <c r="BE352" s="123" t="s">
        <v>35</v>
      </c>
      <c r="BF352" s="123" t="s">
        <v>35</v>
      </c>
      <c r="BG352" s="118" t="s">
        <v>35</v>
      </c>
      <c r="BH352" s="127" t="s">
        <v>35</v>
      </c>
      <c r="BI352" s="123" t="s">
        <v>35</v>
      </c>
      <c r="BJ352" s="123" t="s">
        <v>35</v>
      </c>
      <c r="BK352" s="123" t="s">
        <v>35</v>
      </c>
      <c r="BL352" s="118" t="s">
        <v>35</v>
      </c>
      <c r="BM352" s="127" t="s">
        <v>35</v>
      </c>
      <c r="BN352" s="123" t="s">
        <v>35</v>
      </c>
      <c r="BO352" s="123" t="s">
        <v>35</v>
      </c>
      <c r="BP352" s="123" t="s">
        <v>35</v>
      </c>
      <c r="BQ352" s="118" t="s">
        <v>35</v>
      </c>
      <c r="BR352" s="127" t="s">
        <v>35</v>
      </c>
      <c r="BS352" s="123" t="s">
        <v>35</v>
      </c>
      <c r="BT352" s="123" t="s">
        <v>35</v>
      </c>
      <c r="BU352" s="123" t="s">
        <v>35</v>
      </c>
      <c r="BV352" s="123" t="s">
        <v>35</v>
      </c>
      <c r="BW352" s="123" t="s">
        <v>35</v>
      </c>
      <c r="BX352" s="112" t="s">
        <v>35</v>
      </c>
      <c r="BY352" s="68"/>
      <c r="BZ352" s="68"/>
      <c r="CA352" s="68"/>
      <c r="CB352" s="68"/>
      <c r="CC352" s="68"/>
      <c r="CD352" s="68"/>
      <c r="CE352" s="68"/>
      <c r="CF352" s="68"/>
      <c r="CG352" s="68"/>
      <c r="CH352" s="68"/>
      <c r="CI352" s="68"/>
      <c r="CJ352" s="68"/>
      <c r="CK352" s="68"/>
      <c r="CL352" s="68"/>
      <c r="CM352" s="68"/>
      <c r="CN352" s="68"/>
      <c r="CO352" s="68"/>
      <c r="CP352" s="68"/>
      <c r="CQ352" s="68"/>
      <c r="CR352" s="68"/>
      <c r="CS352" s="68"/>
      <c r="CT352" s="68"/>
      <c r="CU352" s="68"/>
      <c r="CV352" s="68"/>
      <c r="CW352" s="68"/>
      <c r="CX352" s="68"/>
      <c r="CY352" s="68"/>
      <c r="CZ352" s="68"/>
    </row>
    <row r="353" s="589" customFormat="true" ht="15" customHeight="true" x14ac:dyDescent="0.2">
      <c r="B353" s="622"/>
      <c r="Y353" s="420"/>
      <c r="Z353" s="420"/>
      <c r="AA353" s="420"/>
      <c r="AB353" s="420"/>
      <c r="AC353" s="420"/>
      <c r="AD353" s="420"/>
      <c r="AE353" s="420"/>
      <c r="AF353" s="420"/>
      <c r="AG353" s="420"/>
      <c r="AH353" s="420"/>
      <c r="AI353" s="420"/>
      <c r="AJ353" s="420"/>
      <c r="AK353" s="420"/>
      <c r="AL353" s="420"/>
      <c r="AM353" s="420"/>
      <c r="AN353" s="420"/>
      <c r="AO353" s="420"/>
      <c r="AP353" s="420"/>
      <c r="AQ353" s="420"/>
      <c r="AR353" s="420"/>
      <c r="AS353" s="420"/>
      <c r="AT353" s="420"/>
      <c r="AU353" s="420"/>
      <c r="AV353" s="420"/>
      <c r="AW353" s="420"/>
      <c r="AX353" s="420"/>
      <c r="AY353" s="420"/>
      <c r="AZ353" s="420"/>
      <c r="BA353" s="1143" t="s">
        <v>142</v>
      </c>
      <c r="BB353" s="697" t="s">
        <v>49</v>
      </c>
      <c r="BC353" s="127" t="s">
        <v>35</v>
      </c>
      <c r="BD353" s="123" t="s">
        <v>35</v>
      </c>
      <c r="BE353" s="123" t="s">
        <v>35</v>
      </c>
      <c r="BF353" s="123" t="s">
        <v>35</v>
      </c>
      <c r="BG353" s="118" t="s">
        <v>35</v>
      </c>
      <c r="BH353" s="127" t="s">
        <v>35</v>
      </c>
      <c r="BI353" s="123" t="s">
        <v>35</v>
      </c>
      <c r="BJ353" s="123" t="s">
        <v>35</v>
      </c>
      <c r="BK353" s="123" t="s">
        <v>35</v>
      </c>
      <c r="BL353" s="118" t="s">
        <v>35</v>
      </c>
      <c r="BM353" s="127" t="s">
        <v>35</v>
      </c>
      <c r="BN353" s="123" t="s">
        <v>35</v>
      </c>
      <c r="BO353" s="123" t="s">
        <v>35</v>
      </c>
      <c r="BP353" s="123" t="s">
        <v>35</v>
      </c>
      <c r="BQ353" s="118" t="s">
        <v>35</v>
      </c>
      <c r="BR353" s="127" t="s">
        <v>35</v>
      </c>
      <c r="BS353" s="123" t="s">
        <v>35</v>
      </c>
      <c r="BT353" s="123" t="s">
        <v>35</v>
      </c>
      <c r="BU353" s="123" t="s">
        <v>35</v>
      </c>
      <c r="BV353" s="123" t="s">
        <v>35</v>
      </c>
      <c r="BW353" s="123" t="s">
        <v>35</v>
      </c>
      <c r="BX353" s="112" t="s">
        <v>35</v>
      </c>
      <c r="BY353" s="68"/>
      <c r="BZ353" s="68"/>
      <c r="CA353" s="68"/>
      <c r="CB353" s="68"/>
      <c r="CC353" s="68"/>
      <c r="CD353" s="68"/>
      <c r="CE353" s="68"/>
      <c r="CF353" s="68"/>
      <c r="CG353" s="68"/>
      <c r="CH353" s="68"/>
      <c r="CI353" s="68"/>
      <c r="CJ353" s="68"/>
      <c r="CK353" s="68"/>
      <c r="CL353" s="68"/>
      <c r="CM353" s="68"/>
      <c r="CN353" s="68"/>
      <c r="CO353" s="68"/>
      <c r="CP353" s="68"/>
      <c r="CQ353" s="68"/>
      <c r="CR353" s="68"/>
      <c r="CS353" s="68"/>
      <c r="CT353" s="68"/>
      <c r="CU353" s="68"/>
      <c r="CV353" s="68"/>
      <c r="CW353" s="68"/>
      <c r="CX353" s="68"/>
      <c r="CY353" s="68"/>
      <c r="CZ353" s="68"/>
    </row>
    <row r="354" s="589" customFormat="true" ht="15" customHeight="true" x14ac:dyDescent="0.2">
      <c r="B354" s="622"/>
      <c r="Y354" s="420"/>
      <c r="Z354" s="420"/>
      <c r="AA354" s="420"/>
      <c r="AB354" s="420"/>
      <c r="AC354" s="420"/>
      <c r="AD354" s="420"/>
      <c r="AE354" s="420"/>
      <c r="AF354" s="420"/>
      <c r="AG354" s="420"/>
      <c r="AH354" s="420"/>
      <c r="AI354" s="420"/>
      <c r="AJ354" s="420"/>
      <c r="AK354" s="420"/>
      <c r="AL354" s="420"/>
      <c r="AM354" s="420"/>
      <c r="AN354" s="420"/>
      <c r="AO354" s="420"/>
      <c r="AP354" s="420"/>
      <c r="AQ354" s="420"/>
      <c r="AR354" s="420"/>
      <c r="AS354" s="420"/>
      <c r="AT354" s="420"/>
      <c r="AU354" s="420"/>
      <c r="AV354" s="420"/>
      <c r="AW354" s="420"/>
      <c r="AX354" s="420"/>
      <c r="AY354" s="420"/>
      <c r="AZ354" s="420"/>
      <c r="BA354" s="1137"/>
      <c r="BB354" s="698" t="s">
        <v>48</v>
      </c>
      <c r="BC354" s="126" t="s">
        <v>35</v>
      </c>
      <c r="BD354" s="122" t="s">
        <v>35</v>
      </c>
      <c r="BE354" s="122" t="s">
        <v>35</v>
      </c>
      <c r="BF354" s="122" t="s">
        <v>35</v>
      </c>
      <c r="BG354" s="117" t="s">
        <v>35</v>
      </c>
      <c r="BH354" s="126" t="s">
        <v>35</v>
      </c>
      <c r="BI354" s="122" t="s">
        <v>35</v>
      </c>
      <c r="BJ354" s="122" t="s">
        <v>35</v>
      </c>
      <c r="BK354" s="122" t="s">
        <v>35</v>
      </c>
      <c r="BL354" s="117" t="s">
        <v>35</v>
      </c>
      <c r="BM354" s="126" t="s">
        <v>35</v>
      </c>
      <c r="BN354" s="122" t="s">
        <v>35</v>
      </c>
      <c r="BO354" s="122" t="s">
        <v>35</v>
      </c>
      <c r="BP354" s="122" t="s">
        <v>35</v>
      </c>
      <c r="BQ354" s="117" t="s">
        <v>35</v>
      </c>
      <c r="BR354" s="126" t="s">
        <v>35</v>
      </c>
      <c r="BS354" s="122" t="s">
        <v>35</v>
      </c>
      <c r="BT354" s="122" t="s">
        <v>35</v>
      </c>
      <c r="BU354" s="122" t="s">
        <v>35</v>
      </c>
      <c r="BV354" s="122" t="s">
        <v>35</v>
      </c>
      <c r="BW354" s="122" t="s">
        <v>35</v>
      </c>
      <c r="BX354" s="111" t="s">
        <v>35</v>
      </c>
      <c r="BY354" s="68"/>
      <c r="BZ354" s="68"/>
      <c r="CA354" s="68"/>
      <c r="CB354" s="68"/>
      <c r="CC354" s="68"/>
      <c r="CD354" s="68"/>
      <c r="CE354" s="68"/>
      <c r="CF354" s="68"/>
      <c r="CG354" s="68"/>
      <c r="CH354" s="68"/>
      <c r="CI354" s="68"/>
      <c r="CJ354" s="68"/>
      <c r="CK354" s="68"/>
      <c r="CL354" s="68"/>
      <c r="CM354" s="68"/>
      <c r="CN354" s="68"/>
      <c r="CO354" s="68"/>
      <c r="CP354" s="68"/>
      <c r="CQ354" s="68"/>
      <c r="CR354" s="68"/>
      <c r="CS354" s="68"/>
      <c r="CT354" s="68"/>
      <c r="CU354" s="68"/>
      <c r="CV354" s="68"/>
      <c r="CW354" s="68"/>
      <c r="CX354" s="68"/>
      <c r="CY354" s="68"/>
      <c r="CZ354" s="68"/>
    </row>
    <row r="355" s="589" customFormat="true" ht="15" customHeight="true" x14ac:dyDescent="0.2">
      <c r="B355" s="622"/>
      <c r="Y355" s="420"/>
      <c r="Z355" s="420"/>
      <c r="AA355" s="420"/>
      <c r="AB355" s="420"/>
      <c r="AC355" s="420"/>
      <c r="AD355" s="420"/>
      <c r="AE355" s="420"/>
      <c r="AF355" s="420"/>
      <c r="AG355" s="420"/>
      <c r="AH355" s="420"/>
      <c r="AI355" s="420"/>
      <c r="AJ355" s="420"/>
      <c r="AK355" s="420"/>
      <c r="AL355" s="420"/>
      <c r="AM355" s="420"/>
      <c r="AN355" s="420"/>
      <c r="AO355" s="420"/>
      <c r="AP355" s="420"/>
      <c r="AQ355" s="420"/>
      <c r="AR355" s="420"/>
      <c r="AS355" s="420"/>
      <c r="AT355" s="420"/>
      <c r="AU355" s="420"/>
      <c r="AV355" s="420"/>
      <c r="AW355" s="420"/>
      <c r="AX355" s="420"/>
      <c r="AY355" s="420"/>
      <c r="AZ355" s="420"/>
      <c r="BA355" s="447"/>
      <c r="BB355" s="387"/>
      <c r="BC355" s="511"/>
      <c r="BD355" s="511"/>
      <c r="BE355" s="511"/>
      <c r="BF355" s="511"/>
      <c r="BG355" s="511"/>
      <c r="BH355" s="511"/>
      <c r="BI355" s="511"/>
      <c r="BJ355" s="511"/>
      <c r="BK355" s="511"/>
      <c r="BL355" s="511"/>
      <c r="BM355" s="511"/>
      <c r="BN355" s="511"/>
      <c r="BO355" s="511"/>
      <c r="BP355" s="511"/>
      <c r="BQ355" s="511"/>
      <c r="BR355" s="511"/>
      <c r="BS355" s="511"/>
      <c r="BT355" s="511"/>
      <c r="BU355" s="511"/>
      <c r="BV355" s="511"/>
      <c r="BW355" s="511"/>
      <c r="BX355" s="511"/>
      <c r="BY355" s="512"/>
      <c r="BZ355" s="512"/>
      <c r="CA355" s="512"/>
      <c r="CB355" s="512"/>
      <c r="CC355" s="512"/>
      <c r="CD355" s="512"/>
      <c r="CE355" s="512"/>
      <c r="CF355" s="512"/>
      <c r="CG355" s="512"/>
      <c r="CH355" s="512"/>
      <c r="CI355" s="512"/>
      <c r="CJ355" s="512"/>
      <c r="CK355" s="512"/>
      <c r="CL355" s="512"/>
      <c r="CM355" s="512"/>
      <c r="CN355" s="512"/>
      <c r="CO355" s="512"/>
      <c r="CP355" s="512"/>
      <c r="CQ355" s="512"/>
      <c r="CR355" s="512"/>
      <c r="CS355" s="512"/>
      <c r="CT355" s="512"/>
      <c r="CU355" s="512"/>
      <c r="CV355" s="512"/>
      <c r="CW355" s="512"/>
      <c r="CX355" s="512"/>
      <c r="CY355" s="512"/>
      <c r="CZ355" s="512"/>
    </row>
    <row r="356" s="589" customFormat="true" ht="15" customHeight="true" x14ac:dyDescent="0.2">
      <c r="B356" s="622"/>
      <c r="Y356" s="420"/>
      <c r="Z356" s="420"/>
      <c r="AA356" s="420"/>
      <c r="AB356" s="420"/>
      <c r="AC356" s="420"/>
      <c r="AD356" s="420"/>
      <c r="AE356" s="420"/>
      <c r="AF356" s="420"/>
      <c r="AG356" s="420"/>
      <c r="AH356" s="420"/>
      <c r="AI356" s="420"/>
      <c r="AJ356" s="420"/>
      <c r="AK356" s="420"/>
      <c r="AL356" s="420"/>
      <c r="AM356" s="420"/>
      <c r="AN356" s="420"/>
      <c r="AO356" s="420"/>
      <c r="AP356" s="420"/>
      <c r="AQ356" s="420"/>
      <c r="AR356" s="420"/>
      <c r="AS356" s="420"/>
      <c r="AT356" s="420"/>
      <c r="AU356" s="420"/>
      <c r="AV356" s="420"/>
      <c r="AW356" s="420"/>
      <c r="AX356" s="420"/>
      <c r="AY356" s="420"/>
      <c r="AZ356" s="420"/>
      <c r="BA356" s="447"/>
      <c r="BB356" s="387"/>
      <c r="BC356" s="447"/>
      <c r="BD356" s="447"/>
      <c r="BE356" s="447"/>
      <c r="BF356" s="447"/>
      <c r="BG356" s="447"/>
      <c r="BH356" s="447"/>
      <c r="BI356" s="447"/>
      <c r="BJ356" s="447"/>
      <c r="BK356" s="447"/>
      <c r="BL356" s="447"/>
      <c r="BM356" s="447"/>
      <c r="BN356" s="447"/>
      <c r="BO356" s="447"/>
      <c r="BP356" s="447"/>
      <c r="BQ356" s="447"/>
      <c r="BR356" s="447"/>
      <c r="BS356" s="447"/>
      <c r="BT356" s="447"/>
      <c r="BU356" s="447"/>
      <c r="BV356" s="447"/>
      <c r="BW356" s="447"/>
      <c r="BX356" s="447"/>
      <c r="BY356" s="420"/>
      <c r="BZ356" s="420"/>
      <c r="CA356" s="420"/>
      <c r="CB356" s="420"/>
      <c r="CC356" s="420"/>
      <c r="CD356" s="420"/>
      <c r="CE356" s="420"/>
      <c r="CF356" s="420"/>
      <c r="CG356" s="420"/>
      <c r="CH356" s="420"/>
      <c r="CI356" s="420"/>
      <c r="CJ356" s="420"/>
      <c r="CK356" s="420"/>
      <c r="CL356" s="420"/>
      <c r="CM356" s="420"/>
      <c r="CN356" s="420"/>
      <c r="CO356" s="420"/>
      <c r="CP356" s="420"/>
      <c r="CQ356" s="420"/>
      <c r="CR356" s="420"/>
      <c r="CS356" s="420"/>
      <c r="CT356" s="420"/>
      <c r="CU356" s="420"/>
      <c r="CV356" s="420"/>
      <c r="CW356" s="420"/>
      <c r="CX356" s="420"/>
      <c r="CY356" s="420"/>
      <c r="CZ356" s="420"/>
    </row>
    <row r="357" s="383" customFormat="true" ht="15" customHeight="true" x14ac:dyDescent="0.2">
      <c r="B357" s="385"/>
      <c r="Y357" s="420"/>
      <c r="Z357" s="420"/>
      <c r="AA357" s="420"/>
      <c r="AB357" s="420"/>
      <c r="AC357" s="420"/>
      <c r="AD357" s="420"/>
      <c r="AE357" s="420"/>
      <c r="AF357" s="420"/>
      <c r="AG357" s="420"/>
      <c r="AH357" s="420"/>
      <c r="AI357" s="420"/>
      <c r="AJ357" s="420"/>
      <c r="AK357" s="420"/>
      <c r="AL357" s="420"/>
      <c r="AM357" s="420"/>
      <c r="AN357" s="420"/>
      <c r="AO357" s="420"/>
      <c r="AP357" s="420"/>
      <c r="AQ357" s="420"/>
      <c r="AR357" s="420"/>
      <c r="AS357" s="420"/>
      <c r="AT357" s="420"/>
      <c r="AU357" s="420"/>
      <c r="AV357" s="420"/>
      <c r="AW357" s="420"/>
      <c r="AX357" s="420"/>
      <c r="AY357" s="420"/>
      <c r="AZ357" s="420"/>
      <c r="BA357" s="447"/>
      <c r="BB357" s="387"/>
      <c r="BC357" s="447"/>
      <c r="BD357" s="447"/>
      <c r="BE357" s="447"/>
      <c r="BF357" s="447"/>
      <c r="BG357" s="447"/>
      <c r="BH357" s="447"/>
      <c r="BI357" s="447"/>
      <c r="BJ357" s="447"/>
      <c r="BK357" s="447"/>
      <c r="BL357" s="447"/>
      <c r="BM357" s="447"/>
      <c r="BN357" s="447"/>
      <c r="BO357" s="447"/>
      <c r="BP357" s="447"/>
      <c r="BQ357" s="447"/>
      <c r="BR357" s="447"/>
      <c r="BS357" s="447"/>
      <c r="BT357" s="447"/>
      <c r="BU357" s="447"/>
      <c r="BV357" s="447"/>
      <c r="BW357" s="447"/>
      <c r="BX357" s="447"/>
      <c r="BY357" s="420"/>
      <c r="BZ357" s="420"/>
      <c r="CA357" s="420"/>
      <c r="CB357" s="420"/>
      <c r="CC357" s="420"/>
      <c r="CD357" s="420"/>
      <c r="CE357" s="420"/>
      <c r="CF357" s="420"/>
      <c r="CG357" s="420"/>
      <c r="CH357" s="420"/>
      <c r="CI357" s="420"/>
      <c r="CJ357" s="420"/>
      <c r="CK357" s="420"/>
      <c r="CL357" s="420"/>
      <c r="CM357" s="420"/>
      <c r="CN357" s="420"/>
      <c r="CO357" s="420"/>
      <c r="CP357" s="420"/>
      <c r="CQ357" s="420"/>
      <c r="CR357" s="420"/>
      <c r="CS357" s="420"/>
      <c r="CT357" s="420"/>
      <c r="CU357" s="420"/>
      <c r="CV357" s="420"/>
      <c r="CW357" s="420"/>
      <c r="CX357" s="420"/>
      <c r="CY357" s="420"/>
      <c r="CZ357" s="420"/>
    </row>
    <row r="358" s="383" customFormat="true" ht="15" customHeight="true" x14ac:dyDescent="0.2">
      <c r="B358" s="385"/>
      <c r="Y358" s="420"/>
      <c r="Z358" s="420"/>
      <c r="AA358" s="420"/>
      <c r="AB358" s="420"/>
      <c r="AC358" s="420"/>
      <c r="AD358" s="420"/>
      <c r="AE358" s="420"/>
      <c r="AF358" s="420"/>
      <c r="AG358" s="420"/>
      <c r="AH358" s="420"/>
      <c r="AI358" s="420"/>
      <c r="AJ358" s="420"/>
      <c r="AK358" s="420"/>
      <c r="AL358" s="420"/>
      <c r="AM358" s="420"/>
      <c r="AN358" s="420"/>
      <c r="AO358" s="420"/>
      <c r="AP358" s="420"/>
      <c r="AQ358" s="420"/>
      <c r="AR358" s="420"/>
      <c r="AS358" s="420"/>
      <c r="AT358" s="420"/>
      <c r="AU358" s="420"/>
      <c r="AV358" s="420"/>
      <c r="AW358" s="420"/>
      <c r="AX358" s="420"/>
      <c r="AY358" s="420"/>
      <c r="AZ358" s="420"/>
      <c r="BA358" s="447"/>
      <c r="BB358" s="387"/>
      <c r="BC358" s="447"/>
      <c r="BD358" s="447"/>
      <c r="BE358" s="447"/>
      <c r="BF358" s="447"/>
      <c r="BG358" s="447"/>
      <c r="BH358" s="447"/>
      <c r="BI358" s="447"/>
      <c r="BJ358" s="447"/>
      <c r="BK358" s="447"/>
      <c r="BL358" s="447"/>
      <c r="BM358" s="447"/>
      <c r="BN358" s="447"/>
      <c r="BO358" s="447"/>
      <c r="BP358" s="447"/>
      <c r="BQ358" s="447"/>
      <c r="BR358" s="447"/>
      <c r="BS358" s="447"/>
      <c r="BT358" s="447"/>
      <c r="BU358" s="447"/>
      <c r="BV358" s="447"/>
      <c r="BW358" s="447"/>
      <c r="BX358" s="447"/>
      <c r="BY358" s="420"/>
      <c r="BZ358" s="420"/>
      <c r="CA358" s="420"/>
      <c r="CB358" s="420"/>
      <c r="CC358" s="420"/>
      <c r="CD358" s="420"/>
      <c r="CE358" s="420"/>
      <c r="CF358" s="420"/>
      <c r="CG358" s="420"/>
      <c r="CH358" s="420"/>
      <c r="CI358" s="420"/>
      <c r="CJ358" s="420"/>
      <c r="CK358" s="420"/>
      <c r="CL358" s="420"/>
      <c r="CM358" s="420"/>
      <c r="CN358" s="420"/>
      <c r="CO358" s="420"/>
      <c r="CP358" s="420"/>
      <c r="CQ358" s="420"/>
      <c r="CR358" s="420"/>
      <c r="CS358" s="420"/>
      <c r="CT358" s="420"/>
      <c r="CU358" s="420"/>
      <c r="CV358" s="420"/>
      <c r="CW358" s="420"/>
      <c r="CX358" s="420"/>
      <c r="CY358" s="420"/>
      <c r="CZ358" s="420"/>
    </row>
    <row r="359" s="383" customFormat="true" ht="15" customHeight="true" x14ac:dyDescent="0.2">
      <c r="B359" s="385"/>
      <c r="Y359" s="420"/>
      <c r="Z359" s="420"/>
      <c r="AA359" s="420"/>
      <c r="AB359" s="420"/>
      <c r="AC359" s="420"/>
      <c r="AD359" s="420"/>
      <c r="AE359" s="420"/>
      <c r="AF359" s="420"/>
      <c r="AG359" s="420"/>
      <c r="AH359" s="420"/>
      <c r="AI359" s="420"/>
      <c r="AJ359" s="420"/>
      <c r="AK359" s="420"/>
      <c r="AL359" s="420"/>
      <c r="AM359" s="420"/>
      <c r="AN359" s="420"/>
      <c r="AO359" s="420"/>
      <c r="AP359" s="420"/>
      <c r="AQ359" s="420"/>
      <c r="AR359" s="420"/>
      <c r="AS359" s="420"/>
      <c r="AT359" s="420"/>
      <c r="AU359" s="420"/>
      <c r="AV359" s="420"/>
      <c r="AW359" s="420"/>
      <c r="AX359" s="420"/>
      <c r="AY359" s="420"/>
      <c r="AZ359" s="420"/>
      <c r="BA359" s="447"/>
      <c r="BB359" s="387"/>
      <c r="BC359" s="447"/>
      <c r="BD359" s="447"/>
      <c r="BE359" s="447"/>
      <c r="BF359" s="447"/>
      <c r="BG359" s="447"/>
      <c r="BH359" s="447"/>
      <c r="BI359" s="447"/>
      <c r="BJ359" s="447"/>
      <c r="BK359" s="447"/>
      <c r="BL359" s="447"/>
      <c r="BM359" s="447"/>
      <c r="BN359" s="447"/>
      <c r="BO359" s="447"/>
      <c r="BP359" s="447"/>
      <c r="BQ359" s="447"/>
      <c r="BR359" s="447"/>
      <c r="BS359" s="447"/>
      <c r="BT359" s="447"/>
      <c r="BU359" s="447"/>
      <c r="BV359" s="447"/>
      <c r="BW359" s="447"/>
      <c r="BX359" s="447"/>
      <c r="BY359" s="420"/>
      <c r="BZ359" s="420"/>
      <c r="CA359" s="420"/>
      <c r="CB359" s="420"/>
      <c r="CC359" s="420"/>
      <c r="CD359" s="420"/>
      <c r="CE359" s="420"/>
      <c r="CF359" s="420"/>
      <c r="CG359" s="420"/>
      <c r="CH359" s="420"/>
      <c r="CI359" s="420"/>
      <c r="CJ359" s="420"/>
      <c r="CK359" s="420"/>
      <c r="CL359" s="420"/>
      <c r="CM359" s="420"/>
      <c r="CN359" s="420"/>
      <c r="CO359" s="420"/>
      <c r="CP359" s="420"/>
      <c r="CQ359" s="420"/>
      <c r="CR359" s="420"/>
      <c r="CS359" s="420"/>
      <c r="CT359" s="420"/>
      <c r="CU359" s="420"/>
      <c r="CV359" s="420"/>
      <c r="CW359" s="420"/>
      <c r="CX359" s="420"/>
      <c r="CY359" s="420"/>
      <c r="CZ359" s="420"/>
    </row>
    <row r="360" s="383" customFormat="true" ht="15" customHeight="true" x14ac:dyDescent="0.2">
      <c r="B360" s="385"/>
      <c r="Y360" s="420"/>
      <c r="Z360" s="420"/>
      <c r="AA360" s="420"/>
      <c r="AB360" s="420"/>
      <c r="AC360" s="420"/>
      <c r="AD360" s="420"/>
      <c r="AE360" s="420"/>
      <c r="AF360" s="420"/>
      <c r="AG360" s="420"/>
      <c r="AH360" s="420"/>
      <c r="AI360" s="420"/>
      <c r="AJ360" s="420"/>
      <c r="AK360" s="420"/>
      <c r="AL360" s="420"/>
      <c r="AM360" s="420"/>
      <c r="AN360" s="420"/>
      <c r="AO360" s="420"/>
      <c r="AP360" s="420"/>
      <c r="AQ360" s="420"/>
      <c r="AR360" s="420"/>
      <c r="AS360" s="420"/>
      <c r="AT360" s="420"/>
      <c r="AU360" s="420"/>
      <c r="AV360" s="420"/>
      <c r="AW360" s="420"/>
      <c r="AX360" s="420"/>
      <c r="AY360" s="420"/>
      <c r="AZ360" s="420"/>
      <c r="BA360" s="447"/>
      <c r="BB360" s="387"/>
      <c r="BC360" s="447"/>
      <c r="BD360" s="447"/>
      <c r="BE360" s="447"/>
      <c r="BF360" s="447"/>
      <c r="BG360" s="447"/>
      <c r="BH360" s="447"/>
      <c r="BI360" s="447"/>
      <c r="BJ360" s="447"/>
      <c r="BK360" s="447"/>
      <c r="BL360" s="447"/>
      <c r="BM360" s="447"/>
      <c r="BN360" s="447"/>
      <c r="BO360" s="447"/>
      <c r="BP360" s="447"/>
      <c r="BQ360" s="447"/>
      <c r="BR360" s="447"/>
      <c r="BS360" s="447"/>
      <c r="BT360" s="447"/>
      <c r="BU360" s="447"/>
      <c r="BV360" s="447"/>
      <c r="BW360" s="447"/>
      <c r="BX360" s="447"/>
      <c r="BY360" s="420"/>
      <c r="BZ360" s="420"/>
      <c r="CA360" s="420"/>
      <c r="CB360" s="420"/>
      <c r="CC360" s="420"/>
      <c r="CD360" s="420"/>
      <c r="CE360" s="420"/>
      <c r="CF360" s="420"/>
      <c r="CG360" s="420"/>
      <c r="CH360" s="420"/>
      <c r="CI360" s="420"/>
      <c r="CJ360" s="420"/>
      <c r="CK360" s="420"/>
      <c r="CL360" s="420"/>
      <c r="CM360" s="420"/>
      <c r="CN360" s="420"/>
      <c r="CO360" s="420"/>
      <c r="CP360" s="420"/>
      <c r="CQ360" s="420"/>
      <c r="CR360" s="420"/>
      <c r="CS360" s="420"/>
      <c r="CT360" s="420"/>
      <c r="CU360" s="420"/>
      <c r="CV360" s="420"/>
      <c r="CW360" s="420"/>
      <c r="CX360" s="420"/>
      <c r="CY360" s="420"/>
      <c r="CZ360" s="420"/>
    </row>
    <row r="361" s="383" customFormat="true" ht="15" customHeight="true" x14ac:dyDescent="0.2">
      <c r="B361" s="385"/>
      <c r="Y361" s="420"/>
      <c r="Z361" s="420"/>
      <c r="AA361" s="420"/>
      <c r="AB361" s="420"/>
      <c r="AC361" s="420"/>
      <c r="AD361" s="420"/>
      <c r="AE361" s="420"/>
      <c r="AF361" s="420"/>
      <c r="AG361" s="420"/>
      <c r="AH361" s="420"/>
      <c r="AI361" s="420"/>
      <c r="AJ361" s="420"/>
      <c r="AK361" s="420"/>
      <c r="AL361" s="420"/>
      <c r="AM361" s="420"/>
      <c r="AN361" s="420"/>
      <c r="AO361" s="420"/>
      <c r="AP361" s="420"/>
      <c r="AQ361" s="420"/>
      <c r="AR361" s="420"/>
      <c r="AS361" s="420"/>
      <c r="AT361" s="420"/>
      <c r="AU361" s="420"/>
      <c r="AV361" s="420"/>
      <c r="AW361" s="420"/>
      <c r="AX361" s="420"/>
      <c r="AY361" s="420"/>
      <c r="AZ361" s="420"/>
      <c r="BA361" s="447"/>
      <c r="BB361" s="387"/>
      <c r="BC361" s="447"/>
      <c r="BD361" s="447"/>
      <c r="BE361" s="447"/>
      <c r="BF361" s="447"/>
      <c r="BG361" s="447"/>
      <c r="BH361" s="447"/>
      <c r="BI361" s="447"/>
      <c r="BJ361" s="447"/>
      <c r="BK361" s="447"/>
      <c r="BL361" s="447"/>
      <c r="BM361" s="447"/>
      <c r="BN361" s="447"/>
      <c r="BO361" s="447"/>
      <c r="BP361" s="447"/>
      <c r="BQ361" s="447"/>
      <c r="BR361" s="447"/>
      <c r="BS361" s="447"/>
      <c r="BT361" s="447"/>
      <c r="BU361" s="447"/>
      <c r="BV361" s="447"/>
      <c r="BW361" s="447"/>
      <c r="BX361" s="447"/>
      <c r="BY361" s="420"/>
      <c r="BZ361" s="420"/>
      <c r="CA361" s="420"/>
      <c r="CB361" s="420"/>
      <c r="CC361" s="420"/>
      <c r="CD361" s="420"/>
      <c r="CE361" s="420"/>
      <c r="CF361" s="420"/>
      <c r="CG361" s="420"/>
      <c r="CH361" s="420"/>
      <c r="CI361" s="420"/>
      <c r="CJ361" s="420"/>
      <c r="CK361" s="420"/>
      <c r="CL361" s="420"/>
      <c r="CM361" s="420"/>
      <c r="CN361" s="420"/>
      <c r="CO361" s="420"/>
      <c r="CP361" s="420"/>
      <c r="CQ361" s="420"/>
      <c r="CR361" s="420"/>
      <c r="CS361" s="420"/>
      <c r="CT361" s="420"/>
      <c r="CU361" s="420"/>
      <c r="CV361" s="420"/>
      <c r="CW361" s="420"/>
      <c r="CX361" s="420"/>
      <c r="CY361" s="420"/>
      <c r="CZ361" s="420"/>
    </row>
    <row r="362" s="383" customFormat="true" ht="15" customHeight="true" x14ac:dyDescent="0.2">
      <c r="B362" s="385"/>
      <c r="Y362" s="420"/>
      <c r="Z362" s="420"/>
      <c r="AA362" s="420"/>
      <c r="AB362" s="420"/>
      <c r="AC362" s="420"/>
      <c r="AD362" s="420"/>
      <c r="AE362" s="420"/>
      <c r="AF362" s="420"/>
      <c r="AG362" s="420"/>
      <c r="AH362" s="420"/>
      <c r="AI362" s="420"/>
      <c r="AJ362" s="420"/>
      <c r="AK362" s="420"/>
      <c r="AL362" s="420"/>
      <c r="AM362" s="420"/>
      <c r="AN362" s="420"/>
      <c r="AO362" s="420"/>
      <c r="AP362" s="420"/>
      <c r="AQ362" s="420"/>
      <c r="AR362" s="420"/>
      <c r="AS362" s="420"/>
      <c r="AT362" s="420"/>
      <c r="AU362" s="420"/>
      <c r="AV362" s="420"/>
      <c r="AW362" s="420"/>
      <c r="AX362" s="420"/>
      <c r="AY362" s="420"/>
      <c r="AZ362" s="420"/>
      <c r="BA362" s="447"/>
      <c r="BB362" s="387"/>
      <c r="BC362" s="447"/>
      <c r="BD362" s="447"/>
      <c r="BE362" s="447"/>
      <c r="BF362" s="447"/>
      <c r="BG362" s="447"/>
      <c r="BH362" s="447"/>
      <c r="BI362" s="447"/>
      <c r="BJ362" s="447"/>
      <c r="BK362" s="447"/>
      <c r="BL362" s="447"/>
      <c r="BM362" s="447"/>
      <c r="BN362" s="447"/>
      <c r="BO362" s="447"/>
      <c r="BP362" s="447"/>
      <c r="BQ362" s="447"/>
      <c r="BR362" s="447"/>
      <c r="BS362" s="447"/>
      <c r="BT362" s="447"/>
      <c r="BU362" s="447"/>
      <c r="BV362" s="447"/>
      <c r="BW362" s="447"/>
      <c r="BX362" s="447"/>
      <c r="BY362" s="420"/>
      <c r="BZ362" s="420"/>
      <c r="CA362" s="420"/>
      <c r="CB362" s="420"/>
      <c r="CC362" s="420"/>
      <c r="CD362" s="420"/>
      <c r="CE362" s="420"/>
      <c r="CF362" s="420"/>
      <c r="CG362" s="420"/>
      <c r="CH362" s="420"/>
      <c r="CI362" s="420"/>
      <c r="CJ362" s="420"/>
      <c r="CK362" s="420"/>
      <c r="CL362" s="420"/>
      <c r="CM362" s="420"/>
      <c r="CN362" s="420"/>
      <c r="CO362" s="420"/>
      <c r="CP362" s="420"/>
      <c r="CQ362" s="420"/>
      <c r="CR362" s="420"/>
      <c r="CS362" s="420"/>
      <c r="CT362" s="420"/>
      <c r="CU362" s="420"/>
      <c r="CV362" s="420"/>
      <c r="CW362" s="420"/>
      <c r="CX362" s="420"/>
      <c r="CY362" s="420"/>
      <c r="CZ362" s="420"/>
    </row>
    <row r="363" s="383" customFormat="true" ht="15" customHeight="true" x14ac:dyDescent="0.2">
      <c r="B363" s="385"/>
      <c r="Y363" s="420"/>
      <c r="Z363" s="420"/>
      <c r="AA363" s="420"/>
      <c r="AB363" s="420"/>
      <c r="AC363" s="420"/>
      <c r="AD363" s="420"/>
      <c r="AE363" s="420"/>
      <c r="AF363" s="420"/>
      <c r="AG363" s="420"/>
      <c r="AH363" s="420"/>
      <c r="AI363" s="420"/>
      <c r="AJ363" s="420"/>
      <c r="AK363" s="420"/>
      <c r="AL363" s="420"/>
      <c r="AM363" s="420"/>
      <c r="AN363" s="420"/>
      <c r="AO363" s="420"/>
      <c r="AP363" s="420"/>
      <c r="AQ363" s="420"/>
      <c r="AR363" s="420"/>
      <c r="AS363" s="420"/>
      <c r="AT363" s="420"/>
      <c r="AU363" s="420"/>
      <c r="AV363" s="420"/>
      <c r="AW363" s="420"/>
      <c r="AX363" s="420"/>
      <c r="AY363" s="420"/>
      <c r="AZ363" s="420"/>
      <c r="BA363" s="447"/>
      <c r="BB363" s="387"/>
      <c r="BC363" s="447"/>
      <c r="BD363" s="447"/>
      <c r="BE363" s="447"/>
      <c r="BF363" s="447"/>
      <c r="BG363" s="447"/>
      <c r="BH363" s="447"/>
      <c r="BI363" s="447"/>
      <c r="BJ363" s="447"/>
      <c r="BK363" s="447"/>
      <c r="BL363" s="447"/>
      <c r="BM363" s="447"/>
      <c r="BN363" s="447"/>
      <c r="BO363" s="447"/>
      <c r="BP363" s="447"/>
      <c r="BQ363" s="447"/>
      <c r="BR363" s="447"/>
      <c r="BS363" s="447"/>
      <c r="BT363" s="447"/>
      <c r="BU363" s="447"/>
      <c r="BV363" s="447"/>
      <c r="BW363" s="447"/>
      <c r="BX363" s="447"/>
      <c r="BY363" s="420"/>
      <c r="BZ363" s="420"/>
      <c r="CA363" s="420"/>
      <c r="CB363" s="420"/>
      <c r="CC363" s="420"/>
      <c r="CD363" s="420"/>
      <c r="CE363" s="420"/>
      <c r="CF363" s="420"/>
      <c r="CG363" s="420"/>
      <c r="CH363" s="420"/>
      <c r="CI363" s="420"/>
      <c r="CJ363" s="420"/>
      <c r="CK363" s="420"/>
      <c r="CL363" s="420"/>
      <c r="CM363" s="420"/>
      <c r="CN363" s="420"/>
      <c r="CO363" s="420"/>
      <c r="CP363" s="420"/>
      <c r="CQ363" s="420"/>
      <c r="CR363" s="420"/>
      <c r="CS363" s="420"/>
      <c r="CT363" s="420"/>
      <c r="CU363" s="420"/>
      <c r="CV363" s="420"/>
      <c r="CW363" s="420"/>
      <c r="CX363" s="420"/>
      <c r="CY363" s="420"/>
      <c r="CZ363" s="420"/>
    </row>
    <row r="364" s="383" customFormat="true" ht="15" customHeight="true" x14ac:dyDescent="0.2">
      <c r="B364" s="385"/>
      <c r="Y364" s="420"/>
      <c r="Z364" s="420"/>
      <c r="AA364" s="420"/>
      <c r="AB364" s="420"/>
      <c r="AC364" s="420"/>
      <c r="AD364" s="420"/>
      <c r="AE364" s="420"/>
      <c r="AF364" s="420"/>
      <c r="AG364" s="420"/>
      <c r="AH364" s="420"/>
      <c r="AI364" s="420"/>
      <c r="AJ364" s="420"/>
      <c r="AK364" s="420"/>
      <c r="AL364" s="420"/>
      <c r="AM364" s="420"/>
      <c r="AN364" s="420"/>
      <c r="AO364" s="420"/>
      <c r="AP364" s="420"/>
      <c r="AQ364" s="420"/>
      <c r="AR364" s="420"/>
      <c r="AS364" s="420"/>
      <c r="AT364" s="420"/>
      <c r="AU364" s="420"/>
      <c r="AV364" s="420"/>
      <c r="AW364" s="420"/>
      <c r="AX364" s="420"/>
      <c r="AY364" s="420"/>
      <c r="AZ364" s="420"/>
      <c r="BA364" s="447"/>
      <c r="BB364" s="387"/>
      <c r="BC364" s="447"/>
      <c r="BD364" s="447"/>
      <c r="BE364" s="447"/>
      <c r="BF364" s="447"/>
      <c r="BG364" s="447"/>
      <c r="BH364" s="447"/>
      <c r="BI364" s="447"/>
      <c r="BJ364" s="447"/>
      <c r="BK364" s="447"/>
      <c r="BL364" s="447"/>
      <c r="BM364" s="447"/>
      <c r="BN364" s="447"/>
      <c r="BO364" s="447"/>
      <c r="BP364" s="447"/>
      <c r="BQ364" s="447"/>
      <c r="BR364" s="447"/>
      <c r="BS364" s="447"/>
      <c r="BT364" s="447"/>
      <c r="BU364" s="447"/>
      <c r="BV364" s="447"/>
      <c r="BW364" s="447"/>
      <c r="BX364" s="447"/>
      <c r="BY364" s="420"/>
      <c r="BZ364" s="420"/>
      <c r="CA364" s="420"/>
      <c r="CB364" s="420"/>
      <c r="CC364" s="420"/>
      <c r="CD364" s="420"/>
      <c r="CE364" s="420"/>
      <c r="CF364" s="420"/>
      <c r="CG364" s="420"/>
      <c r="CH364" s="420"/>
      <c r="CI364" s="420"/>
      <c r="CJ364" s="420"/>
      <c r="CK364" s="420"/>
      <c r="CL364" s="420"/>
      <c r="CM364" s="420"/>
      <c r="CN364" s="420"/>
      <c r="CO364" s="420"/>
      <c r="CP364" s="420"/>
      <c r="CQ364" s="420"/>
      <c r="CR364" s="420"/>
      <c r="CS364" s="420"/>
      <c r="CT364" s="420"/>
      <c r="CU364" s="420"/>
      <c r="CV364" s="420"/>
      <c r="CW364" s="420"/>
      <c r="CX364" s="420"/>
      <c r="CY364" s="420"/>
      <c r="CZ364" s="420"/>
    </row>
    <row r="365" s="383" customFormat="true" ht="15" customHeight="true" x14ac:dyDescent="0.2">
      <c r="B365" s="385"/>
      <c r="Y365" s="420"/>
      <c r="Z365" s="420"/>
      <c r="AA365" s="420"/>
      <c r="AB365" s="420"/>
      <c r="AC365" s="420"/>
      <c r="AD365" s="420"/>
      <c r="AE365" s="420"/>
      <c r="AF365" s="420"/>
      <c r="AG365" s="420"/>
      <c r="AH365" s="420"/>
      <c r="AI365" s="420"/>
      <c r="AJ365" s="420"/>
      <c r="AK365" s="420"/>
      <c r="AL365" s="420"/>
      <c r="AM365" s="420"/>
      <c r="AN365" s="420"/>
      <c r="AO365" s="420"/>
      <c r="AP365" s="420"/>
      <c r="AQ365" s="420"/>
      <c r="AR365" s="420"/>
      <c r="AS365" s="420"/>
      <c r="AT365" s="420"/>
      <c r="AU365" s="420"/>
      <c r="AV365" s="420"/>
      <c r="AW365" s="420"/>
      <c r="AX365" s="420"/>
      <c r="AY365" s="420"/>
      <c r="AZ365" s="420"/>
      <c r="BA365" s="447"/>
      <c r="BB365" s="387"/>
      <c r="BC365" s="447"/>
      <c r="BD365" s="447"/>
      <c r="BE365" s="447"/>
      <c r="BF365" s="447"/>
      <c r="BG365" s="447"/>
      <c r="BH365" s="447"/>
      <c r="BI365" s="447"/>
      <c r="BJ365" s="447"/>
      <c r="BK365" s="447"/>
      <c r="BL365" s="447"/>
      <c r="BM365" s="447"/>
      <c r="BN365" s="447"/>
      <c r="BO365" s="447"/>
      <c r="BP365" s="447"/>
      <c r="BQ365" s="447"/>
      <c r="BR365" s="447"/>
      <c r="BS365" s="447"/>
      <c r="BT365" s="447"/>
      <c r="BU365" s="447"/>
      <c r="BV365" s="447"/>
      <c r="BW365" s="447"/>
      <c r="BX365" s="447"/>
      <c r="BY365" s="420"/>
      <c r="BZ365" s="420"/>
      <c r="CA365" s="420"/>
      <c r="CB365" s="420"/>
      <c r="CC365" s="420"/>
      <c r="CD365" s="420"/>
      <c r="CE365" s="420"/>
      <c r="CF365" s="420"/>
      <c r="CG365" s="420"/>
      <c r="CH365" s="420"/>
      <c r="CI365" s="420"/>
      <c r="CJ365" s="420"/>
      <c r="CK365" s="420"/>
      <c r="CL365" s="420"/>
      <c r="CM365" s="420"/>
      <c r="CN365" s="420"/>
      <c r="CO365" s="420"/>
      <c r="CP365" s="420"/>
      <c r="CQ365" s="420"/>
      <c r="CR365" s="420"/>
      <c r="CS365" s="420"/>
      <c r="CT365" s="420"/>
      <c r="CU365" s="420"/>
      <c r="CV365" s="420"/>
      <c r="CW365" s="420"/>
      <c r="CX365" s="420"/>
      <c r="CY365" s="420"/>
      <c r="CZ365" s="420"/>
    </row>
    <row r="366" s="383" customFormat="true" ht="15" customHeight="true" x14ac:dyDescent="0.2">
      <c r="B366" s="385"/>
      <c r="Y366" s="420"/>
      <c r="Z366" s="420"/>
      <c r="AA366" s="420"/>
      <c r="AB366" s="420"/>
      <c r="AC366" s="420"/>
      <c r="AD366" s="420"/>
      <c r="AE366" s="420"/>
      <c r="AF366" s="420"/>
      <c r="AG366" s="420"/>
      <c r="AH366" s="420"/>
      <c r="AI366" s="420"/>
      <c r="AJ366" s="420"/>
      <c r="AK366" s="420"/>
      <c r="AL366" s="420"/>
      <c r="AM366" s="420"/>
      <c r="AN366" s="420"/>
      <c r="AO366" s="420"/>
      <c r="AP366" s="420"/>
      <c r="AQ366" s="420"/>
      <c r="AR366" s="420"/>
      <c r="AS366" s="420"/>
      <c r="AT366" s="420"/>
      <c r="AU366" s="420"/>
      <c r="AV366" s="420"/>
      <c r="AW366" s="420"/>
      <c r="AX366" s="420"/>
      <c r="AY366" s="420"/>
      <c r="AZ366" s="420"/>
      <c r="BA366" s="447"/>
      <c r="BB366" s="387"/>
      <c r="BC366" s="447"/>
      <c r="BD366" s="447"/>
      <c r="BE366" s="447"/>
      <c r="BF366" s="447"/>
      <c r="BG366" s="447"/>
      <c r="BH366" s="447"/>
      <c r="BI366" s="447"/>
      <c r="BJ366" s="447"/>
      <c r="BK366" s="447"/>
      <c r="BL366" s="447"/>
      <c r="BM366" s="447"/>
      <c r="BN366" s="447"/>
      <c r="BO366" s="447"/>
      <c r="BP366" s="447"/>
      <c r="BQ366" s="447"/>
      <c r="BR366" s="447"/>
      <c r="BS366" s="447"/>
      <c r="BT366" s="447"/>
      <c r="BU366" s="447"/>
      <c r="BV366" s="447"/>
      <c r="BW366" s="447"/>
      <c r="BX366" s="447"/>
      <c r="BY366" s="420"/>
      <c r="BZ366" s="420"/>
      <c r="CA366" s="420"/>
      <c r="CB366" s="420"/>
      <c r="CC366" s="420"/>
      <c r="CD366" s="420"/>
      <c r="CE366" s="420"/>
      <c r="CF366" s="420"/>
      <c r="CG366" s="420"/>
      <c r="CH366" s="420"/>
      <c r="CI366" s="420"/>
      <c r="CJ366" s="420"/>
      <c r="CK366" s="420"/>
      <c r="CL366" s="420"/>
      <c r="CM366" s="420"/>
      <c r="CN366" s="420"/>
      <c r="CO366" s="420"/>
      <c r="CP366" s="420"/>
      <c r="CQ366" s="420"/>
      <c r="CR366" s="420"/>
      <c r="CS366" s="420"/>
      <c r="CT366" s="420"/>
      <c r="CU366" s="420"/>
      <c r="CV366" s="420"/>
      <c r="CW366" s="420"/>
      <c r="CX366" s="420"/>
      <c r="CY366" s="420"/>
      <c r="CZ366" s="420"/>
    </row>
    <row r="367" s="383" customFormat="true" ht="15" customHeight="true" x14ac:dyDescent="0.2">
      <c r="B367" s="385"/>
      <c r="Y367" s="420"/>
      <c r="Z367" s="420"/>
      <c r="AA367" s="420"/>
      <c r="AB367" s="420"/>
      <c r="AC367" s="420"/>
      <c r="AD367" s="420"/>
      <c r="AE367" s="420"/>
      <c r="AF367" s="420"/>
      <c r="AG367" s="420"/>
      <c r="AH367" s="420"/>
      <c r="AI367" s="420"/>
      <c r="AJ367" s="420"/>
      <c r="AK367" s="420"/>
      <c r="AL367" s="420"/>
      <c r="AM367" s="420"/>
      <c r="AN367" s="420"/>
      <c r="AO367" s="420"/>
      <c r="AP367" s="420"/>
      <c r="AQ367" s="420"/>
      <c r="AR367" s="420"/>
      <c r="AS367" s="420"/>
      <c r="AT367" s="420"/>
      <c r="AU367" s="420"/>
      <c r="AV367" s="420"/>
      <c r="AW367" s="420"/>
      <c r="AX367" s="420"/>
      <c r="AY367" s="420"/>
      <c r="AZ367" s="420"/>
      <c r="BA367" s="447"/>
      <c r="BB367" s="387"/>
      <c r="BC367" s="447"/>
      <c r="BD367" s="447"/>
      <c r="BE367" s="447"/>
      <c r="BF367" s="447"/>
      <c r="BG367" s="447"/>
      <c r="BH367" s="447"/>
      <c r="BI367" s="447"/>
      <c r="BJ367" s="447"/>
      <c r="BK367" s="447"/>
      <c r="BL367" s="447"/>
      <c r="BM367" s="447"/>
      <c r="BN367" s="447"/>
      <c r="BO367" s="447"/>
      <c r="BP367" s="447"/>
      <c r="BQ367" s="447"/>
      <c r="BR367" s="447"/>
      <c r="BS367" s="447"/>
      <c r="BT367" s="447"/>
      <c r="BU367" s="447"/>
      <c r="BV367" s="447"/>
      <c r="BW367" s="447"/>
      <c r="BX367" s="447"/>
      <c r="BY367" s="420"/>
      <c r="BZ367" s="420"/>
      <c r="CA367" s="420"/>
      <c r="CB367" s="420"/>
      <c r="CC367" s="420"/>
      <c r="CD367" s="420"/>
      <c r="CE367" s="420"/>
      <c r="CF367" s="420"/>
      <c r="CG367" s="420"/>
      <c r="CH367" s="420"/>
      <c r="CI367" s="420"/>
      <c r="CJ367" s="420"/>
      <c r="CK367" s="420"/>
      <c r="CL367" s="420"/>
      <c r="CM367" s="420"/>
      <c r="CN367" s="420"/>
      <c r="CO367" s="420"/>
      <c r="CP367" s="420"/>
      <c r="CQ367" s="420"/>
      <c r="CR367" s="420"/>
      <c r="CS367" s="420"/>
      <c r="CT367" s="420"/>
      <c r="CU367" s="420"/>
      <c r="CV367" s="420"/>
      <c r="CW367" s="420"/>
      <c r="CX367" s="420"/>
      <c r="CY367" s="420"/>
      <c r="CZ367" s="420"/>
    </row>
    <row r="368" s="383" customFormat="true" ht="15" customHeight="true" x14ac:dyDescent="0.2">
      <c r="B368" s="385"/>
      <c r="Y368" s="420"/>
      <c r="Z368" s="420"/>
      <c r="AA368" s="420"/>
      <c r="AB368" s="420"/>
      <c r="AC368" s="420"/>
      <c r="AD368" s="420"/>
      <c r="AE368" s="420"/>
      <c r="AF368" s="420"/>
      <c r="AG368" s="420"/>
      <c r="AH368" s="420"/>
      <c r="AI368" s="420"/>
      <c r="AJ368" s="420"/>
      <c r="AK368" s="420"/>
      <c r="AL368" s="420"/>
      <c r="AM368" s="420"/>
      <c r="AN368" s="420"/>
      <c r="AO368" s="420"/>
      <c r="AP368" s="420"/>
      <c r="AQ368" s="420"/>
      <c r="AR368" s="420"/>
      <c r="AS368" s="420"/>
      <c r="AT368" s="420"/>
      <c r="AU368" s="420"/>
      <c r="AV368" s="420"/>
      <c r="AW368" s="420"/>
      <c r="AX368" s="420"/>
      <c r="AY368" s="420"/>
      <c r="AZ368" s="420"/>
      <c r="BA368" s="447"/>
      <c r="BB368" s="387"/>
      <c r="BC368" s="447"/>
      <c r="BD368" s="447"/>
      <c r="BE368" s="447"/>
      <c r="BF368" s="447"/>
      <c r="BG368" s="447"/>
      <c r="BH368" s="447"/>
      <c r="BI368" s="447"/>
      <c r="BJ368" s="447"/>
      <c r="BK368" s="447"/>
      <c r="BL368" s="447"/>
      <c r="BM368" s="447"/>
      <c r="BN368" s="447"/>
      <c r="BO368" s="447"/>
      <c r="BP368" s="447"/>
      <c r="BQ368" s="447"/>
      <c r="BR368" s="447"/>
      <c r="BS368" s="447"/>
      <c r="BT368" s="447"/>
      <c r="BU368" s="447"/>
      <c r="BV368" s="447"/>
      <c r="BW368" s="447"/>
      <c r="BX368" s="447"/>
      <c r="BY368" s="420"/>
      <c r="BZ368" s="420"/>
      <c r="CA368" s="420"/>
      <c r="CB368" s="420"/>
      <c r="CC368" s="420"/>
      <c r="CD368" s="420"/>
      <c r="CE368" s="420"/>
      <c r="CF368" s="420"/>
      <c r="CG368" s="420"/>
      <c r="CH368" s="420"/>
      <c r="CI368" s="420"/>
      <c r="CJ368" s="420"/>
      <c r="CK368" s="420"/>
      <c r="CL368" s="420"/>
      <c r="CM368" s="420"/>
      <c r="CN368" s="420"/>
      <c r="CO368" s="420"/>
      <c r="CP368" s="420"/>
      <c r="CQ368" s="420"/>
      <c r="CR368" s="420"/>
      <c r="CS368" s="420"/>
      <c r="CT368" s="420"/>
      <c r="CU368" s="420"/>
      <c r="CV368" s="420"/>
      <c r="CW368" s="420"/>
      <c r="CX368" s="420"/>
      <c r="CY368" s="420"/>
      <c r="CZ368" s="420"/>
    </row>
    <row r="369" s="383" customFormat="true" ht="15" customHeight="true" x14ac:dyDescent="0.2">
      <c r="B369" s="385"/>
      <c r="Y369" s="420"/>
      <c r="Z369" s="420"/>
      <c r="AA369" s="420"/>
      <c r="AB369" s="420"/>
      <c r="AC369" s="420"/>
      <c r="AD369" s="420"/>
      <c r="AE369" s="420"/>
      <c r="AF369" s="420"/>
      <c r="AG369" s="420"/>
      <c r="AH369" s="420"/>
      <c r="AI369" s="420"/>
      <c r="AJ369" s="420"/>
      <c r="AK369" s="420"/>
      <c r="AL369" s="420"/>
      <c r="AM369" s="420"/>
      <c r="AN369" s="420"/>
      <c r="AO369" s="420"/>
      <c r="AP369" s="420"/>
      <c r="AQ369" s="420"/>
      <c r="AR369" s="420"/>
      <c r="AS369" s="420"/>
      <c r="AT369" s="420"/>
      <c r="AU369" s="420"/>
      <c r="AV369" s="420"/>
      <c r="AW369" s="420"/>
      <c r="AX369" s="420"/>
      <c r="AY369" s="420"/>
      <c r="AZ369" s="420"/>
      <c r="BA369" s="447"/>
      <c r="BB369" s="387"/>
      <c r="BC369" s="447"/>
      <c r="BD369" s="447"/>
      <c r="BE369" s="447"/>
      <c r="BF369" s="447"/>
      <c r="BG369" s="447"/>
      <c r="BH369" s="447"/>
      <c r="BI369" s="447"/>
      <c r="BJ369" s="447"/>
      <c r="BK369" s="447"/>
      <c r="BL369" s="447"/>
      <c r="BM369" s="447"/>
      <c r="BN369" s="447"/>
      <c r="BO369" s="447"/>
      <c r="BP369" s="447"/>
      <c r="BQ369" s="447"/>
      <c r="BR369" s="447"/>
      <c r="BS369" s="447"/>
      <c r="BT369" s="447"/>
      <c r="BU369" s="447"/>
      <c r="BV369" s="447"/>
      <c r="BW369" s="447"/>
      <c r="BX369" s="447"/>
      <c r="BY369" s="420"/>
      <c r="BZ369" s="420"/>
      <c r="CA369" s="420"/>
      <c r="CB369" s="420"/>
      <c r="CC369" s="420"/>
      <c r="CD369" s="420"/>
      <c r="CE369" s="420"/>
      <c r="CF369" s="420"/>
      <c r="CG369" s="420"/>
      <c r="CH369" s="420"/>
      <c r="CI369" s="420"/>
      <c r="CJ369" s="420"/>
      <c r="CK369" s="420"/>
      <c r="CL369" s="420"/>
      <c r="CM369" s="420"/>
      <c r="CN369" s="420"/>
      <c r="CO369" s="420"/>
      <c r="CP369" s="420"/>
      <c r="CQ369" s="420"/>
      <c r="CR369" s="420"/>
      <c r="CS369" s="420"/>
      <c r="CT369" s="420"/>
      <c r="CU369" s="420"/>
      <c r="CV369" s="420"/>
      <c r="CW369" s="420"/>
      <c r="CX369" s="420"/>
      <c r="CY369" s="420"/>
      <c r="CZ369" s="420"/>
    </row>
    <row r="370" s="383" customFormat="true" ht="15" customHeight="true" x14ac:dyDescent="0.2">
      <c r="B370" s="385"/>
      <c r="Y370" s="420"/>
      <c r="Z370" s="420"/>
      <c r="AA370" s="420"/>
      <c r="AB370" s="420"/>
      <c r="AC370" s="420"/>
      <c r="AD370" s="420"/>
      <c r="AE370" s="420"/>
      <c r="AF370" s="420"/>
      <c r="AG370" s="420"/>
      <c r="AH370" s="420"/>
      <c r="AI370" s="420"/>
      <c r="AJ370" s="420"/>
      <c r="AK370" s="420"/>
      <c r="AL370" s="420"/>
      <c r="AM370" s="420"/>
      <c r="AN370" s="420"/>
      <c r="AO370" s="420"/>
      <c r="AP370" s="420"/>
      <c r="AQ370" s="420"/>
      <c r="AR370" s="420"/>
      <c r="AS370" s="420"/>
      <c r="AT370" s="420"/>
      <c r="AU370" s="420"/>
      <c r="AV370" s="420"/>
      <c r="AW370" s="420"/>
      <c r="AX370" s="420"/>
      <c r="AY370" s="420"/>
      <c r="AZ370" s="420"/>
      <c r="BA370" s="447"/>
      <c r="BB370" s="387"/>
      <c r="BC370" s="447"/>
      <c r="BD370" s="447"/>
      <c r="BE370" s="447"/>
      <c r="BF370" s="447"/>
      <c r="BG370" s="447"/>
      <c r="BH370" s="447"/>
      <c r="BI370" s="447"/>
      <c r="BJ370" s="447"/>
      <c r="BK370" s="447"/>
      <c r="BL370" s="447"/>
      <c r="BM370" s="447"/>
      <c r="BN370" s="447"/>
      <c r="BO370" s="447"/>
      <c r="BP370" s="447"/>
      <c r="BQ370" s="447"/>
      <c r="BR370" s="447"/>
      <c r="BS370" s="447"/>
      <c r="BT370" s="447"/>
      <c r="BU370" s="447"/>
      <c r="BV370" s="447"/>
      <c r="BW370" s="447"/>
      <c r="BX370" s="447"/>
      <c r="BY370" s="420"/>
      <c r="BZ370" s="420"/>
      <c r="CA370" s="420"/>
      <c r="CB370" s="420"/>
      <c r="CC370" s="420"/>
      <c r="CD370" s="420"/>
      <c r="CE370" s="420"/>
      <c r="CF370" s="420"/>
      <c r="CG370" s="420"/>
      <c r="CH370" s="420"/>
      <c r="CI370" s="420"/>
      <c r="CJ370" s="420"/>
      <c r="CK370" s="420"/>
      <c r="CL370" s="420"/>
      <c r="CM370" s="420"/>
      <c r="CN370" s="420"/>
      <c r="CO370" s="420"/>
      <c r="CP370" s="420"/>
      <c r="CQ370" s="420"/>
      <c r="CR370" s="420"/>
      <c r="CS370" s="420"/>
      <c r="CT370" s="420"/>
      <c r="CU370" s="420"/>
      <c r="CV370" s="420"/>
      <c r="CW370" s="420"/>
      <c r="CX370" s="420"/>
      <c r="CY370" s="420"/>
      <c r="CZ370" s="420"/>
    </row>
    <row r="371" s="383" customFormat="true" ht="15" customHeight="true" x14ac:dyDescent="0.2">
      <c r="B371" s="385"/>
      <c r="Y371" s="420"/>
      <c r="Z371" s="420"/>
      <c r="AA371" s="420"/>
      <c r="AB371" s="420"/>
      <c r="AC371" s="420"/>
      <c r="AD371" s="420"/>
      <c r="AE371" s="420"/>
      <c r="AF371" s="420"/>
      <c r="AG371" s="420"/>
      <c r="AH371" s="420"/>
      <c r="AI371" s="420"/>
      <c r="AJ371" s="420"/>
      <c r="AK371" s="420"/>
      <c r="AL371" s="420"/>
      <c r="AM371" s="420"/>
      <c r="AN371" s="420"/>
      <c r="AO371" s="420"/>
      <c r="AP371" s="420"/>
      <c r="AQ371" s="420"/>
      <c r="AR371" s="420"/>
      <c r="AS371" s="420"/>
      <c r="AT371" s="420"/>
      <c r="AU371" s="420"/>
      <c r="AV371" s="420"/>
      <c r="AW371" s="420"/>
      <c r="AX371" s="420"/>
      <c r="AY371" s="420"/>
      <c r="AZ371" s="420"/>
      <c r="BA371" s="447"/>
      <c r="BB371" s="387"/>
      <c r="BC371" s="447"/>
      <c r="BD371" s="447"/>
      <c r="BE371" s="447"/>
      <c r="BF371" s="447"/>
      <c r="BG371" s="447"/>
      <c r="BH371" s="447"/>
      <c r="BI371" s="447"/>
      <c r="BJ371" s="447"/>
      <c r="BK371" s="447"/>
      <c r="BL371" s="447"/>
      <c r="BM371" s="447"/>
      <c r="BN371" s="447"/>
      <c r="BO371" s="447"/>
      <c r="BP371" s="447"/>
      <c r="BQ371" s="447"/>
      <c r="BR371" s="447"/>
      <c r="BS371" s="447"/>
      <c r="BT371" s="447"/>
      <c r="BU371" s="447"/>
      <c r="BV371" s="447"/>
      <c r="BW371" s="447"/>
      <c r="BX371" s="447"/>
      <c r="BY371" s="420"/>
      <c r="BZ371" s="420"/>
      <c r="CA371" s="420"/>
      <c r="CB371" s="420"/>
      <c r="CC371" s="420"/>
      <c r="CD371" s="420"/>
      <c r="CE371" s="420"/>
      <c r="CF371" s="420"/>
      <c r="CG371" s="420"/>
      <c r="CH371" s="420"/>
      <c r="CI371" s="420"/>
      <c r="CJ371" s="420"/>
      <c r="CK371" s="420"/>
      <c r="CL371" s="420"/>
      <c r="CM371" s="420"/>
      <c r="CN371" s="420"/>
      <c r="CO371" s="420"/>
      <c r="CP371" s="420"/>
      <c r="CQ371" s="420"/>
      <c r="CR371" s="420"/>
      <c r="CS371" s="420"/>
      <c r="CT371" s="420"/>
      <c r="CU371" s="420"/>
      <c r="CV371" s="420"/>
      <c r="CW371" s="420"/>
      <c r="CX371" s="420"/>
      <c r="CY371" s="420"/>
      <c r="CZ371" s="420"/>
    </row>
    <row r="372" s="383" customFormat="true" ht="15" customHeight="true" x14ac:dyDescent="0.2">
      <c r="B372" s="385"/>
      <c r="Y372" s="420"/>
      <c r="Z372" s="420"/>
      <c r="AA372" s="420"/>
      <c r="AB372" s="420"/>
      <c r="AC372" s="420"/>
      <c r="AD372" s="420"/>
      <c r="AE372" s="420"/>
      <c r="AF372" s="420"/>
      <c r="AG372" s="420"/>
      <c r="AH372" s="420"/>
      <c r="AI372" s="420"/>
      <c r="AJ372" s="420"/>
      <c r="AK372" s="420"/>
      <c r="AL372" s="420"/>
      <c r="AM372" s="420"/>
      <c r="AN372" s="420"/>
      <c r="AO372" s="420"/>
      <c r="AP372" s="420"/>
      <c r="AQ372" s="420"/>
      <c r="AR372" s="420"/>
      <c r="AS372" s="420"/>
      <c r="AT372" s="420"/>
      <c r="AU372" s="420"/>
      <c r="AV372" s="420"/>
      <c r="AW372" s="420"/>
      <c r="AX372" s="420"/>
      <c r="AY372" s="420"/>
      <c r="AZ372" s="420"/>
      <c r="BA372" s="447"/>
      <c r="BB372" s="387"/>
      <c r="BC372" s="447"/>
      <c r="BD372" s="447"/>
      <c r="BE372" s="447"/>
      <c r="BF372" s="447"/>
      <c r="BG372" s="447"/>
      <c r="BH372" s="447"/>
      <c r="BI372" s="447"/>
      <c r="BJ372" s="447"/>
      <c r="BK372" s="447"/>
      <c r="BL372" s="447"/>
      <c r="BM372" s="447"/>
      <c r="BN372" s="447"/>
      <c r="BO372" s="447"/>
      <c r="BP372" s="447"/>
      <c r="BQ372" s="447"/>
      <c r="BR372" s="447"/>
      <c r="BS372" s="447"/>
      <c r="BT372" s="447"/>
      <c r="BU372" s="447"/>
      <c r="BV372" s="447"/>
      <c r="BW372" s="447"/>
      <c r="BX372" s="447"/>
      <c r="BY372" s="420"/>
      <c r="BZ372" s="420"/>
      <c r="CA372" s="420"/>
      <c r="CB372" s="420"/>
      <c r="CC372" s="420"/>
      <c r="CD372" s="420"/>
      <c r="CE372" s="420"/>
      <c r="CF372" s="420"/>
      <c r="CG372" s="420"/>
      <c r="CH372" s="420"/>
      <c r="CI372" s="420"/>
      <c r="CJ372" s="420"/>
      <c r="CK372" s="420"/>
      <c r="CL372" s="420"/>
      <c r="CM372" s="420"/>
      <c r="CN372" s="420"/>
      <c r="CO372" s="420"/>
      <c r="CP372" s="420"/>
      <c r="CQ372" s="420"/>
      <c r="CR372" s="420"/>
      <c r="CS372" s="420"/>
      <c r="CT372" s="420"/>
      <c r="CU372" s="420"/>
      <c r="CV372" s="420"/>
      <c r="CW372" s="420"/>
      <c r="CX372" s="420"/>
      <c r="CY372" s="420"/>
      <c r="CZ372" s="420"/>
    </row>
    <row r="373" s="383" customFormat="true" ht="15" customHeight="true" x14ac:dyDescent="0.2">
      <c r="B373" s="385"/>
      <c r="Y373" s="420"/>
      <c r="Z373" s="420"/>
      <c r="AA373" s="420"/>
      <c r="AB373" s="420"/>
      <c r="AC373" s="420"/>
      <c r="AD373" s="420"/>
      <c r="AE373" s="420"/>
      <c r="AF373" s="420"/>
      <c r="AG373" s="420"/>
      <c r="AH373" s="420"/>
      <c r="AI373" s="420"/>
      <c r="AJ373" s="420"/>
      <c r="AK373" s="420"/>
      <c r="AL373" s="420"/>
      <c r="AM373" s="420"/>
      <c r="AN373" s="420"/>
      <c r="AO373" s="420"/>
      <c r="AP373" s="420"/>
      <c r="AQ373" s="420"/>
      <c r="AR373" s="420"/>
      <c r="AS373" s="420"/>
      <c r="AT373" s="420"/>
      <c r="AU373" s="420"/>
      <c r="AV373" s="420"/>
      <c r="AW373" s="420"/>
      <c r="AX373" s="420"/>
      <c r="AY373" s="420"/>
      <c r="AZ373" s="420"/>
      <c r="BA373" s="447"/>
      <c r="BB373" s="387"/>
      <c r="BC373" s="447"/>
      <c r="BD373" s="447"/>
      <c r="BE373" s="447"/>
      <c r="BF373" s="447"/>
      <c r="BG373" s="447"/>
      <c r="BH373" s="447"/>
      <c r="BI373" s="447"/>
      <c r="BJ373" s="447"/>
      <c r="BK373" s="447"/>
      <c r="BL373" s="447"/>
      <c r="BM373" s="447"/>
      <c r="BN373" s="447"/>
      <c r="BO373" s="447"/>
      <c r="BP373" s="447"/>
      <c r="BQ373" s="447"/>
      <c r="BR373" s="447"/>
      <c r="BS373" s="447"/>
      <c r="BT373" s="447"/>
      <c r="BU373" s="447"/>
      <c r="BV373" s="447"/>
      <c r="BW373" s="447"/>
      <c r="BX373" s="447"/>
      <c r="BY373" s="420"/>
      <c r="BZ373" s="420"/>
      <c r="CA373" s="420"/>
      <c r="CB373" s="420"/>
      <c r="CC373" s="420"/>
      <c r="CD373" s="420"/>
      <c r="CE373" s="420"/>
      <c r="CF373" s="420"/>
      <c r="CG373" s="420"/>
      <c r="CH373" s="420"/>
      <c r="CI373" s="420"/>
      <c r="CJ373" s="420"/>
      <c r="CK373" s="420"/>
      <c r="CL373" s="420"/>
      <c r="CM373" s="420"/>
      <c r="CN373" s="420"/>
      <c r="CO373" s="420"/>
      <c r="CP373" s="420"/>
      <c r="CQ373" s="420"/>
      <c r="CR373" s="420"/>
      <c r="CS373" s="420"/>
      <c r="CT373" s="420"/>
      <c r="CU373" s="420"/>
      <c r="CV373" s="420"/>
      <c r="CW373" s="420"/>
      <c r="CX373" s="420"/>
      <c r="CY373" s="420"/>
      <c r="CZ373" s="420"/>
    </row>
    <row r="374" s="383" customFormat="true" ht="15" customHeight="true" x14ac:dyDescent="0.2">
      <c r="B374" s="385"/>
      <c r="Y374" s="420"/>
      <c r="Z374" s="420"/>
      <c r="AA374" s="420"/>
      <c r="AB374" s="420"/>
      <c r="AC374" s="420"/>
      <c r="AD374" s="420"/>
      <c r="AE374" s="420"/>
      <c r="AF374" s="420"/>
      <c r="AG374" s="420"/>
      <c r="AH374" s="420"/>
      <c r="AI374" s="420"/>
      <c r="AJ374" s="420"/>
      <c r="AK374" s="420"/>
      <c r="AL374" s="420"/>
      <c r="AM374" s="420"/>
      <c r="AN374" s="420"/>
      <c r="AO374" s="420"/>
      <c r="AP374" s="420"/>
      <c r="AQ374" s="420"/>
      <c r="AR374" s="420"/>
      <c r="AS374" s="420"/>
      <c r="AT374" s="420"/>
      <c r="AU374" s="420"/>
      <c r="AV374" s="420"/>
      <c r="AW374" s="420"/>
      <c r="AX374" s="420"/>
      <c r="AY374" s="420"/>
      <c r="AZ374" s="420"/>
      <c r="BA374" s="447"/>
      <c r="BB374" s="387"/>
      <c r="BC374" s="447"/>
      <c r="BD374" s="447"/>
      <c r="BE374" s="447"/>
      <c r="BF374" s="447"/>
      <c r="BG374" s="447"/>
      <c r="BH374" s="447"/>
      <c r="BI374" s="447"/>
      <c r="BJ374" s="447"/>
      <c r="BK374" s="447"/>
      <c r="BL374" s="447"/>
      <c r="BM374" s="447"/>
      <c r="BN374" s="447"/>
      <c r="BO374" s="447"/>
      <c r="BP374" s="447"/>
      <c r="BQ374" s="447"/>
      <c r="BR374" s="447"/>
      <c r="BS374" s="447"/>
      <c r="BT374" s="447"/>
      <c r="BU374" s="447"/>
      <c r="BV374" s="447"/>
      <c r="BW374" s="447"/>
      <c r="BX374" s="447"/>
      <c r="BY374" s="420"/>
      <c r="BZ374" s="420"/>
      <c r="CA374" s="420"/>
      <c r="CB374" s="420"/>
      <c r="CC374" s="420"/>
      <c r="CD374" s="420"/>
      <c r="CE374" s="420"/>
      <c r="CF374" s="420"/>
      <c r="CG374" s="420"/>
      <c r="CH374" s="420"/>
      <c r="CI374" s="420"/>
      <c r="CJ374" s="420"/>
      <c r="CK374" s="420"/>
      <c r="CL374" s="420"/>
      <c r="CM374" s="420"/>
      <c r="CN374" s="420"/>
      <c r="CO374" s="420"/>
      <c r="CP374" s="420"/>
      <c r="CQ374" s="420"/>
      <c r="CR374" s="420"/>
      <c r="CS374" s="420"/>
      <c r="CT374" s="420"/>
      <c r="CU374" s="420"/>
      <c r="CV374" s="420"/>
      <c r="CW374" s="420"/>
      <c r="CX374" s="420"/>
      <c r="CY374" s="420"/>
      <c r="CZ374" s="420"/>
    </row>
    <row r="375" s="383" customFormat="true" ht="15" customHeight="true" x14ac:dyDescent="0.2">
      <c r="B375" s="385"/>
      <c r="Y375" s="420"/>
      <c r="Z375" s="420"/>
      <c r="AA375" s="420"/>
      <c r="AB375" s="420"/>
      <c r="AC375" s="420"/>
      <c r="AD375" s="420"/>
      <c r="AE375" s="420"/>
      <c r="AF375" s="420"/>
      <c r="AG375" s="420"/>
      <c r="AH375" s="420"/>
      <c r="AI375" s="420"/>
      <c r="AJ375" s="420"/>
      <c r="AK375" s="420"/>
      <c r="AL375" s="420"/>
      <c r="AM375" s="420"/>
      <c r="AN375" s="420"/>
      <c r="AO375" s="420"/>
      <c r="AP375" s="420"/>
      <c r="AQ375" s="420"/>
      <c r="AR375" s="420"/>
      <c r="AS375" s="420"/>
      <c r="AT375" s="420"/>
      <c r="AU375" s="420"/>
      <c r="AV375" s="420"/>
      <c r="AW375" s="420"/>
      <c r="AX375" s="420"/>
      <c r="AY375" s="420"/>
      <c r="AZ375" s="420"/>
      <c r="BA375" s="384"/>
      <c r="BB375" s="382"/>
      <c r="BC375" s="382"/>
      <c r="BD375" s="382"/>
      <c r="BE375" s="382"/>
      <c r="BF375" s="382"/>
      <c r="BG375" s="382"/>
      <c r="BH375" s="382"/>
      <c r="BI375" s="382"/>
      <c r="BJ375" s="382"/>
      <c r="BK375" s="382"/>
      <c r="BL375" s="382"/>
      <c r="BM375" s="382"/>
      <c r="BN375" s="382"/>
      <c r="BO375" s="382"/>
      <c r="BP375" s="382"/>
      <c r="BQ375" s="382"/>
      <c r="BR375" s="382"/>
      <c r="BS375" s="382"/>
      <c r="BT375" s="382"/>
      <c r="BU375" s="382"/>
      <c r="BV375" s="382"/>
      <c r="BW375" s="382"/>
      <c r="BX375" s="384"/>
      <c r="BY375" s="419"/>
      <c r="BZ375" s="419"/>
      <c r="CA375" s="419"/>
      <c r="CB375" s="419"/>
      <c r="CC375" s="419"/>
      <c r="CD375" s="419"/>
      <c r="CE375" s="419"/>
      <c r="CF375" s="419"/>
      <c r="CG375" s="419"/>
      <c r="CH375" s="419"/>
      <c r="CI375" s="419"/>
      <c r="CJ375" s="419"/>
      <c r="CK375" s="419"/>
      <c r="CL375" s="419"/>
      <c r="CM375" s="419"/>
      <c r="CN375" s="419"/>
      <c r="CO375" s="419"/>
      <c r="CP375" s="419"/>
      <c r="CQ375" s="419"/>
      <c r="CR375" s="419"/>
      <c r="CS375" s="419"/>
      <c r="CT375" s="419"/>
      <c r="CU375" s="419"/>
      <c r="CV375" s="419"/>
      <c r="CW375" s="419"/>
      <c r="CX375" s="419"/>
      <c r="CY375" s="419"/>
      <c r="CZ375" s="419"/>
    </row>
    <row r="376" s="383" customFormat="true" ht="15" customHeight="true" x14ac:dyDescent="0.2">
      <c r="B376" s="385"/>
      <c r="Y376" s="420"/>
      <c r="Z376" s="420"/>
      <c r="AA376" s="420"/>
      <c r="AB376" s="420"/>
      <c r="AC376" s="420"/>
      <c r="AD376" s="420"/>
      <c r="AE376" s="420"/>
      <c r="AF376" s="420"/>
      <c r="AG376" s="420"/>
      <c r="AH376" s="420"/>
      <c r="AI376" s="420"/>
      <c r="AJ376" s="420"/>
      <c r="AK376" s="420"/>
      <c r="AL376" s="420"/>
      <c r="AM376" s="420"/>
      <c r="AN376" s="420"/>
      <c r="AO376" s="420"/>
      <c r="AP376" s="420"/>
      <c r="AQ376" s="420"/>
      <c r="AR376" s="420"/>
      <c r="AS376" s="420"/>
      <c r="AT376" s="420"/>
      <c r="AU376" s="420"/>
      <c r="AV376" s="420"/>
      <c r="AW376" s="420"/>
      <c r="AX376" s="420"/>
      <c r="AY376" s="420"/>
      <c r="AZ376" s="420"/>
      <c r="BA376" s="384"/>
      <c r="BB376" s="382"/>
      <c r="BC376" s="382"/>
      <c r="BD376" s="382"/>
      <c r="BE376" s="382"/>
      <c r="BF376" s="382"/>
      <c r="BG376" s="382"/>
      <c r="BH376" s="382"/>
      <c r="BI376" s="382"/>
      <c r="BJ376" s="382"/>
      <c r="BK376" s="382"/>
      <c r="BL376" s="382"/>
      <c r="BM376" s="382"/>
      <c r="BN376" s="382"/>
      <c r="BO376" s="382"/>
      <c r="BP376" s="382"/>
      <c r="BQ376" s="382"/>
      <c r="BR376" s="382"/>
      <c r="BS376" s="382"/>
      <c r="BT376" s="382"/>
      <c r="BU376" s="382"/>
      <c r="BV376" s="382"/>
      <c r="BW376" s="382"/>
      <c r="BX376" s="384"/>
      <c r="BY376" s="419"/>
      <c r="BZ376" s="419"/>
      <c r="CA376" s="419"/>
      <c r="CB376" s="419"/>
      <c r="CC376" s="419"/>
      <c r="CD376" s="419"/>
      <c r="CE376" s="419"/>
      <c r="CF376" s="419"/>
      <c r="CG376" s="419"/>
      <c r="CH376" s="419"/>
      <c r="CI376" s="419"/>
      <c r="CJ376" s="419"/>
      <c r="CK376" s="419"/>
      <c r="CL376" s="419"/>
      <c r="CM376" s="419"/>
      <c r="CN376" s="419"/>
      <c r="CO376" s="419"/>
      <c r="CP376" s="419"/>
      <c r="CQ376" s="419"/>
      <c r="CR376" s="419"/>
      <c r="CS376" s="419"/>
      <c r="CT376" s="419"/>
      <c r="CU376" s="419"/>
      <c r="CV376" s="419"/>
      <c r="CW376" s="419"/>
      <c r="CX376" s="419"/>
      <c r="CY376" s="419"/>
      <c r="CZ376" s="419"/>
    </row>
    <row r="377" s="383" customFormat="true" ht="15" customHeight="true" x14ac:dyDescent="0.2">
      <c r="B377" s="385"/>
      <c r="Y377" s="420"/>
      <c r="Z377" s="420"/>
      <c r="AA377" s="420"/>
      <c r="AB377" s="420"/>
      <c r="AC377" s="420"/>
      <c r="AD377" s="420"/>
      <c r="AE377" s="420"/>
      <c r="AF377" s="420"/>
      <c r="AG377" s="420"/>
      <c r="AH377" s="420"/>
      <c r="AI377" s="420"/>
      <c r="AJ377" s="420"/>
      <c r="AK377" s="420"/>
      <c r="AL377" s="420"/>
      <c r="AM377" s="420"/>
      <c r="AN377" s="420"/>
      <c r="AO377" s="420"/>
      <c r="AP377" s="420"/>
      <c r="AQ377" s="420"/>
      <c r="AR377" s="420"/>
      <c r="AS377" s="420"/>
      <c r="AT377" s="420"/>
      <c r="AU377" s="420"/>
      <c r="AV377" s="420"/>
      <c r="AW377" s="420"/>
      <c r="AX377" s="420"/>
      <c r="AY377" s="420"/>
      <c r="AZ377" s="420"/>
      <c r="BA377" s="384"/>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4"/>
      <c r="BY377" s="419"/>
      <c r="BZ377" s="419"/>
      <c r="CA377" s="419"/>
      <c r="CB377" s="419"/>
      <c r="CC377" s="419"/>
      <c r="CD377" s="419"/>
      <c r="CE377" s="419"/>
      <c r="CF377" s="419"/>
      <c r="CG377" s="419"/>
      <c r="CH377" s="419"/>
      <c r="CI377" s="419"/>
      <c r="CJ377" s="419"/>
      <c r="CK377" s="419"/>
      <c r="CL377" s="419"/>
      <c r="CM377" s="419"/>
      <c r="CN377" s="419"/>
      <c r="CO377" s="419"/>
      <c r="CP377" s="419"/>
      <c r="CQ377" s="419"/>
      <c r="CR377" s="419"/>
      <c r="CS377" s="419"/>
      <c r="CT377" s="419"/>
      <c r="CU377" s="419"/>
      <c r="CV377" s="419"/>
      <c r="CW377" s="419"/>
      <c r="CX377" s="419"/>
      <c r="CY377" s="419"/>
      <c r="CZ377" s="419"/>
    </row>
    <row r="378" s="383" customFormat="true" ht="15" customHeight="true" x14ac:dyDescent="0.2">
      <c r="B378" s="385"/>
      <c r="Y378" s="420"/>
      <c r="Z378" s="420"/>
      <c r="AA378" s="420"/>
      <c r="AB378" s="420"/>
      <c r="AC378" s="420"/>
      <c r="AD378" s="420"/>
      <c r="AE378" s="420"/>
      <c r="AF378" s="420"/>
      <c r="AG378" s="420"/>
      <c r="AH378" s="420"/>
      <c r="AI378" s="420"/>
      <c r="AJ378" s="420"/>
      <c r="AK378" s="420"/>
      <c r="AL378" s="420"/>
      <c r="AM378" s="420"/>
      <c r="AN378" s="420"/>
      <c r="AO378" s="420"/>
      <c r="AP378" s="420"/>
      <c r="AQ378" s="420"/>
      <c r="AR378" s="420"/>
      <c r="AS378" s="420"/>
      <c r="AT378" s="420"/>
      <c r="AU378" s="420"/>
      <c r="AV378" s="420"/>
      <c r="AW378" s="420"/>
      <c r="AX378" s="420"/>
      <c r="AY378" s="420"/>
      <c r="AZ378" s="420"/>
      <c r="BA378" s="384"/>
      <c r="BB378" s="382"/>
      <c r="BC378" s="382"/>
      <c r="BD378" s="382"/>
      <c r="BE378" s="382"/>
      <c r="BF378" s="382"/>
      <c r="BG378" s="382"/>
      <c r="BH378" s="382"/>
      <c r="BI378" s="382"/>
      <c r="BJ378" s="382"/>
      <c r="BK378" s="382"/>
      <c r="BL378" s="382"/>
      <c r="BM378" s="382"/>
      <c r="BN378" s="382"/>
      <c r="BO378" s="382"/>
      <c r="BP378" s="382"/>
      <c r="BQ378" s="382"/>
      <c r="BR378" s="382"/>
      <c r="BS378" s="382"/>
      <c r="BT378" s="382"/>
      <c r="BU378" s="382"/>
      <c r="BV378" s="382"/>
      <c r="BW378" s="382"/>
      <c r="BX378" s="384"/>
      <c r="BY378" s="419"/>
      <c r="BZ378" s="419"/>
      <c r="CA378" s="419"/>
      <c r="CB378" s="419"/>
      <c r="CC378" s="419"/>
      <c r="CD378" s="419"/>
      <c r="CE378" s="419"/>
      <c r="CF378" s="419"/>
      <c r="CG378" s="419"/>
      <c r="CH378" s="419"/>
      <c r="CI378" s="419"/>
      <c r="CJ378" s="419"/>
      <c r="CK378" s="419"/>
      <c r="CL378" s="419"/>
      <c r="CM378" s="419"/>
      <c r="CN378" s="419"/>
      <c r="CO378" s="419"/>
      <c r="CP378" s="419"/>
      <c r="CQ378" s="419"/>
      <c r="CR378" s="419"/>
      <c r="CS378" s="419"/>
      <c r="CT378" s="419"/>
      <c r="CU378" s="419"/>
      <c r="CV378" s="419"/>
      <c r="CW378" s="419"/>
      <c r="CX378" s="419"/>
      <c r="CY378" s="419"/>
      <c r="CZ378" s="419"/>
    </row>
    <row r="379" s="383" customFormat="true" ht="15" customHeight="true" x14ac:dyDescent="0.2">
      <c r="B379" s="385"/>
      <c r="Y379" s="420"/>
      <c r="Z379" s="420"/>
      <c r="AA379" s="420"/>
      <c r="AB379" s="420"/>
      <c r="AC379" s="420"/>
      <c r="AD379" s="420"/>
      <c r="AE379" s="420"/>
      <c r="AF379" s="420"/>
      <c r="AG379" s="420"/>
      <c r="AH379" s="420"/>
      <c r="AI379" s="420"/>
      <c r="AJ379" s="420"/>
      <c r="AK379" s="420"/>
      <c r="AL379" s="420"/>
      <c r="AM379" s="420"/>
      <c r="AN379" s="420"/>
      <c r="AO379" s="420"/>
      <c r="AP379" s="420"/>
      <c r="AQ379" s="420"/>
      <c r="AR379" s="420"/>
      <c r="AS379" s="420"/>
      <c r="AT379" s="420"/>
      <c r="AU379" s="420"/>
      <c r="AV379" s="420"/>
      <c r="AW379" s="420"/>
      <c r="AX379" s="420"/>
      <c r="AY379" s="420"/>
      <c r="AZ379" s="420"/>
      <c r="BA379" s="384"/>
      <c r="BB379" s="382"/>
      <c r="BC379" s="382"/>
      <c r="BD379" s="382"/>
      <c r="BE379" s="382"/>
      <c r="BF379" s="382"/>
      <c r="BG379" s="382"/>
      <c r="BH379" s="382"/>
      <c r="BI379" s="382"/>
      <c r="BJ379" s="382"/>
      <c r="BK379" s="382"/>
      <c r="BL379" s="382"/>
      <c r="BM379" s="382"/>
      <c r="BN379" s="382"/>
      <c r="BO379" s="382"/>
      <c r="BP379" s="382"/>
      <c r="BQ379" s="382"/>
      <c r="BR379" s="382"/>
      <c r="BS379" s="382"/>
      <c r="BT379" s="382"/>
      <c r="BU379" s="382"/>
      <c r="BV379" s="382"/>
      <c r="BW379" s="382"/>
      <c r="BX379" s="384"/>
      <c r="BY379" s="419"/>
      <c r="BZ379" s="419"/>
      <c r="CA379" s="419"/>
      <c r="CB379" s="419"/>
      <c r="CC379" s="419"/>
      <c r="CD379" s="419"/>
      <c r="CE379" s="419"/>
      <c r="CF379" s="419"/>
      <c r="CG379" s="419"/>
      <c r="CH379" s="419"/>
      <c r="CI379" s="419"/>
      <c r="CJ379" s="419"/>
      <c r="CK379" s="419"/>
      <c r="CL379" s="419"/>
      <c r="CM379" s="419"/>
      <c r="CN379" s="419"/>
      <c r="CO379" s="419"/>
      <c r="CP379" s="419"/>
      <c r="CQ379" s="419"/>
      <c r="CR379" s="419"/>
      <c r="CS379" s="419"/>
      <c r="CT379" s="419"/>
      <c r="CU379" s="419"/>
      <c r="CV379" s="419"/>
      <c r="CW379" s="419"/>
      <c r="CX379" s="419"/>
      <c r="CY379" s="419"/>
      <c r="CZ379" s="419"/>
    </row>
    <row r="380" s="383" customFormat="true" ht="15" customHeight="true" x14ac:dyDescent="0.2">
      <c r="B380" s="385"/>
      <c r="Y380" s="420"/>
      <c r="Z380" s="420"/>
      <c r="AA380" s="420"/>
      <c r="AB380" s="420"/>
      <c r="AC380" s="420"/>
      <c r="AD380" s="420"/>
      <c r="AE380" s="420"/>
      <c r="AF380" s="420"/>
      <c r="AG380" s="420"/>
      <c r="AH380" s="420"/>
      <c r="AI380" s="420"/>
      <c r="AJ380" s="420"/>
      <c r="AK380" s="420"/>
      <c r="AL380" s="420"/>
      <c r="AM380" s="420"/>
      <c r="AN380" s="420"/>
      <c r="AO380" s="420"/>
      <c r="AP380" s="420"/>
      <c r="AQ380" s="420"/>
      <c r="AR380" s="420"/>
      <c r="AS380" s="420"/>
      <c r="AT380" s="420"/>
      <c r="AU380" s="420"/>
      <c r="AV380" s="420"/>
      <c r="AW380" s="420"/>
      <c r="AX380" s="420"/>
      <c r="AY380" s="420"/>
      <c r="AZ380" s="420"/>
      <c r="BA380" s="384"/>
      <c r="BB380" s="382"/>
      <c r="BC380" s="382"/>
      <c r="BD380" s="382"/>
      <c r="BE380" s="382"/>
      <c r="BF380" s="382"/>
      <c r="BG380" s="382"/>
      <c r="BH380" s="382"/>
      <c r="BI380" s="382"/>
      <c r="BJ380" s="382"/>
      <c r="BK380" s="382"/>
      <c r="BL380" s="382"/>
      <c r="BM380" s="382"/>
      <c r="BN380" s="382"/>
      <c r="BO380" s="382"/>
      <c r="BP380" s="382"/>
      <c r="BQ380" s="382"/>
      <c r="BR380" s="382"/>
      <c r="BS380" s="382"/>
      <c r="BT380" s="382"/>
      <c r="BU380" s="382"/>
      <c r="BV380" s="382"/>
      <c r="BW380" s="382"/>
      <c r="BX380" s="384"/>
      <c r="BY380" s="419"/>
      <c r="BZ380" s="419"/>
      <c r="CA380" s="419"/>
      <c r="CB380" s="419"/>
      <c r="CC380" s="419"/>
      <c r="CD380" s="419"/>
      <c r="CE380" s="419"/>
      <c r="CF380" s="419"/>
      <c r="CG380" s="419"/>
      <c r="CH380" s="419"/>
      <c r="CI380" s="419"/>
      <c r="CJ380" s="419"/>
      <c r="CK380" s="419"/>
      <c r="CL380" s="419"/>
      <c r="CM380" s="419"/>
      <c r="CN380" s="419"/>
      <c r="CO380" s="419"/>
      <c r="CP380" s="419"/>
      <c r="CQ380" s="419"/>
      <c r="CR380" s="419"/>
      <c r="CS380" s="419"/>
      <c r="CT380" s="419"/>
      <c r="CU380" s="419"/>
      <c r="CV380" s="419"/>
      <c r="CW380" s="419"/>
      <c r="CX380" s="419"/>
      <c r="CY380" s="419"/>
      <c r="CZ380" s="419"/>
    </row>
    <row r="381" s="383" customFormat="true" ht="15" customHeight="true" x14ac:dyDescent="0.2">
      <c r="B381" s="385"/>
      <c r="Y381" s="420"/>
      <c r="Z381" s="420"/>
      <c r="AA381" s="420"/>
      <c r="AB381" s="420"/>
      <c r="AC381" s="420"/>
      <c r="AD381" s="420"/>
      <c r="AE381" s="420"/>
      <c r="AF381" s="420"/>
      <c r="AG381" s="420"/>
      <c r="AH381" s="420"/>
      <c r="AI381" s="420"/>
      <c r="AJ381" s="420"/>
      <c r="AK381" s="420"/>
      <c r="AL381" s="420"/>
      <c r="AM381" s="420"/>
      <c r="AN381" s="420"/>
      <c r="AO381" s="420"/>
      <c r="AP381" s="420"/>
      <c r="AQ381" s="420"/>
      <c r="AR381" s="420"/>
      <c r="AS381" s="420"/>
      <c r="AT381" s="420"/>
      <c r="AU381" s="420"/>
      <c r="AV381" s="420"/>
      <c r="AW381" s="420"/>
      <c r="AX381" s="420"/>
      <c r="AY381" s="420"/>
      <c r="AZ381" s="420"/>
      <c r="BA381" s="384"/>
      <c r="BB381" s="382"/>
      <c r="BC381" s="382"/>
      <c r="BD381" s="382"/>
      <c r="BE381" s="382"/>
      <c r="BF381" s="382"/>
      <c r="BG381" s="382"/>
      <c r="BH381" s="382"/>
      <c r="BI381" s="382"/>
      <c r="BJ381" s="382"/>
      <c r="BK381" s="382"/>
      <c r="BL381" s="382"/>
      <c r="BM381" s="382"/>
      <c r="BN381" s="382"/>
      <c r="BO381" s="382"/>
      <c r="BP381" s="382"/>
      <c r="BQ381" s="382"/>
      <c r="BR381" s="382"/>
      <c r="BS381" s="382"/>
      <c r="BT381" s="382"/>
      <c r="BU381" s="382"/>
      <c r="BV381" s="382"/>
      <c r="BW381" s="382"/>
      <c r="BX381" s="384"/>
      <c r="BY381" s="419"/>
      <c r="BZ381" s="419"/>
      <c r="CA381" s="419"/>
      <c r="CB381" s="419"/>
      <c r="CC381" s="419"/>
      <c r="CD381" s="419"/>
      <c r="CE381" s="419"/>
      <c r="CF381" s="419"/>
      <c r="CG381" s="419"/>
      <c r="CH381" s="419"/>
      <c r="CI381" s="419"/>
      <c r="CJ381" s="419"/>
      <c r="CK381" s="419"/>
      <c r="CL381" s="419"/>
      <c r="CM381" s="419"/>
      <c r="CN381" s="419"/>
      <c r="CO381" s="419"/>
      <c r="CP381" s="419"/>
      <c r="CQ381" s="419"/>
      <c r="CR381" s="419"/>
      <c r="CS381" s="419"/>
      <c r="CT381" s="419"/>
      <c r="CU381" s="419"/>
      <c r="CV381" s="419"/>
      <c r="CW381" s="419"/>
      <c r="CX381" s="419"/>
      <c r="CY381" s="419"/>
      <c r="CZ381" s="419"/>
    </row>
    <row r="382" s="383" customFormat="true" ht="15" customHeight="true" x14ac:dyDescent="0.2">
      <c r="B382" s="385"/>
      <c r="Y382" s="420"/>
      <c r="Z382" s="420"/>
      <c r="AA382" s="420"/>
      <c r="AB382" s="420"/>
      <c r="AC382" s="420"/>
      <c r="AD382" s="420"/>
      <c r="AE382" s="420"/>
      <c r="AF382" s="420"/>
      <c r="AG382" s="420"/>
      <c r="AH382" s="420"/>
      <c r="AI382" s="420"/>
      <c r="AJ382" s="420"/>
      <c r="AK382" s="420"/>
      <c r="AL382" s="420"/>
      <c r="AM382" s="420"/>
      <c r="AN382" s="420"/>
      <c r="AO382" s="420"/>
      <c r="AP382" s="420"/>
      <c r="AQ382" s="420"/>
      <c r="AR382" s="420"/>
      <c r="AS382" s="420"/>
      <c r="AT382" s="420"/>
      <c r="AU382" s="420"/>
      <c r="AV382" s="420"/>
      <c r="AW382" s="420"/>
      <c r="AX382" s="420"/>
      <c r="AY382" s="420"/>
      <c r="AZ382" s="420"/>
      <c r="BA382" s="384"/>
      <c r="BB382" s="382"/>
      <c r="BC382" s="382"/>
      <c r="BD382" s="382"/>
      <c r="BE382" s="382"/>
      <c r="BF382" s="382"/>
      <c r="BG382" s="382"/>
      <c r="BH382" s="382"/>
      <c r="BI382" s="382"/>
      <c r="BJ382" s="382"/>
      <c r="BK382" s="382"/>
      <c r="BL382" s="382"/>
      <c r="BM382" s="382"/>
      <c r="BN382" s="382"/>
      <c r="BO382" s="382"/>
      <c r="BP382" s="382"/>
      <c r="BQ382" s="382"/>
      <c r="BR382" s="382"/>
      <c r="BS382" s="382"/>
      <c r="BT382" s="382"/>
      <c r="BU382" s="382"/>
      <c r="BV382" s="382"/>
      <c r="BW382" s="382"/>
      <c r="BX382" s="384"/>
      <c r="BY382" s="419"/>
      <c r="BZ382" s="419"/>
      <c r="CA382" s="419"/>
      <c r="CB382" s="419"/>
      <c r="CC382" s="419"/>
      <c r="CD382" s="419"/>
      <c r="CE382" s="419"/>
      <c r="CF382" s="419"/>
      <c r="CG382" s="419"/>
      <c r="CH382" s="419"/>
      <c r="CI382" s="419"/>
      <c r="CJ382" s="419"/>
      <c r="CK382" s="419"/>
      <c r="CL382" s="419"/>
      <c r="CM382" s="419"/>
      <c r="CN382" s="419"/>
      <c r="CO382" s="419"/>
      <c r="CP382" s="419"/>
      <c r="CQ382" s="419"/>
      <c r="CR382" s="419"/>
      <c r="CS382" s="419"/>
      <c r="CT382" s="419"/>
      <c r="CU382" s="419"/>
      <c r="CV382" s="419"/>
      <c r="CW382" s="419"/>
      <c r="CX382" s="419"/>
      <c r="CY382" s="419"/>
      <c r="CZ382" s="419"/>
    </row>
    <row r="383" s="383" customFormat="true" ht="15" customHeight="true" x14ac:dyDescent="0.2">
      <c r="B383" s="385"/>
      <c r="Y383" s="420"/>
      <c r="Z383" s="420"/>
      <c r="AA383" s="420"/>
      <c r="AB383" s="420"/>
      <c r="AC383" s="420"/>
      <c r="AD383" s="420"/>
      <c r="AE383" s="420"/>
      <c r="AF383" s="420"/>
      <c r="AG383" s="420"/>
      <c r="AH383" s="420"/>
      <c r="AI383" s="420"/>
      <c r="AJ383" s="420"/>
      <c r="AK383" s="420"/>
      <c r="AL383" s="420"/>
      <c r="AM383" s="420"/>
      <c r="AN383" s="420"/>
      <c r="AO383" s="420"/>
      <c r="AP383" s="420"/>
      <c r="AQ383" s="420"/>
      <c r="AR383" s="420"/>
      <c r="AS383" s="420"/>
      <c r="AT383" s="420"/>
      <c r="AU383" s="420"/>
      <c r="AV383" s="420"/>
      <c r="AW383" s="420"/>
      <c r="AX383" s="420"/>
      <c r="AY383" s="420"/>
      <c r="AZ383" s="420"/>
      <c r="BA383" s="384"/>
      <c r="BB383" s="382"/>
      <c r="BC383" s="382"/>
      <c r="BD383" s="382"/>
      <c r="BE383" s="382"/>
      <c r="BF383" s="382"/>
      <c r="BG383" s="382"/>
      <c r="BH383" s="382"/>
      <c r="BI383" s="382"/>
      <c r="BJ383" s="382"/>
      <c r="BK383" s="382"/>
      <c r="BL383" s="382"/>
      <c r="BM383" s="382"/>
      <c r="BN383" s="382"/>
      <c r="BO383" s="382"/>
      <c r="BP383" s="382"/>
      <c r="BQ383" s="382"/>
      <c r="BR383" s="382"/>
      <c r="BS383" s="382"/>
      <c r="BT383" s="382"/>
      <c r="BU383" s="382"/>
      <c r="BV383" s="382"/>
      <c r="BW383" s="382"/>
      <c r="BX383" s="384"/>
      <c r="BY383" s="419"/>
      <c r="BZ383" s="419"/>
      <c r="CA383" s="419"/>
      <c r="CB383" s="419"/>
      <c r="CC383" s="419"/>
      <c r="CD383" s="419"/>
      <c r="CE383" s="419"/>
      <c r="CF383" s="419"/>
      <c r="CG383" s="419"/>
      <c r="CH383" s="419"/>
      <c r="CI383" s="419"/>
      <c r="CJ383" s="419"/>
      <c r="CK383" s="419"/>
      <c r="CL383" s="419"/>
      <c r="CM383" s="419"/>
      <c r="CN383" s="419"/>
      <c r="CO383" s="419"/>
      <c r="CP383" s="419"/>
      <c r="CQ383" s="419"/>
      <c r="CR383" s="419"/>
      <c r="CS383" s="419"/>
      <c r="CT383" s="419"/>
      <c r="CU383" s="419"/>
      <c r="CV383" s="419"/>
      <c r="CW383" s="419"/>
      <c r="CX383" s="419"/>
      <c r="CY383" s="419"/>
      <c r="CZ383" s="419"/>
    </row>
    <row r="384" s="383" customFormat="true" ht="15" customHeight="true" x14ac:dyDescent="0.2">
      <c r="B384" s="385"/>
      <c r="Y384" s="420"/>
      <c r="Z384" s="420"/>
      <c r="AA384" s="420"/>
      <c r="AB384" s="420"/>
      <c r="AC384" s="420"/>
      <c r="AD384" s="420"/>
      <c r="AE384" s="420"/>
      <c r="AF384" s="420"/>
      <c r="AG384" s="420"/>
      <c r="AH384" s="420"/>
      <c r="AI384" s="420"/>
      <c r="AJ384" s="420"/>
      <c r="AK384" s="420"/>
      <c r="AL384" s="420"/>
      <c r="AM384" s="420"/>
      <c r="AN384" s="420"/>
      <c r="AO384" s="420"/>
      <c r="AP384" s="420"/>
      <c r="AQ384" s="420"/>
      <c r="AR384" s="420"/>
      <c r="AS384" s="420"/>
      <c r="AT384" s="420"/>
      <c r="AU384" s="420"/>
      <c r="AV384" s="420"/>
      <c r="AW384" s="420"/>
      <c r="AX384" s="420"/>
      <c r="AY384" s="420"/>
      <c r="AZ384" s="420"/>
      <c r="BA384" s="384"/>
      <c r="BB384" s="382"/>
      <c r="BC384" s="382"/>
      <c r="BD384" s="382"/>
      <c r="BE384" s="382"/>
      <c r="BF384" s="382"/>
      <c r="BG384" s="382"/>
      <c r="BH384" s="382"/>
      <c r="BI384" s="382"/>
      <c r="BJ384" s="382"/>
      <c r="BK384" s="382"/>
      <c r="BL384" s="382"/>
      <c r="BM384" s="382"/>
      <c r="BN384" s="382"/>
      <c r="BO384" s="382"/>
      <c r="BP384" s="382"/>
      <c r="BQ384" s="382"/>
      <c r="BR384" s="382"/>
      <c r="BS384" s="382"/>
      <c r="BT384" s="382"/>
      <c r="BU384" s="382"/>
      <c r="BV384" s="382"/>
      <c r="BW384" s="382"/>
      <c r="BX384" s="384"/>
      <c r="BY384" s="419"/>
      <c r="BZ384" s="419"/>
      <c r="CA384" s="419"/>
      <c r="CB384" s="419"/>
      <c r="CC384" s="419"/>
      <c r="CD384" s="419"/>
      <c r="CE384" s="419"/>
      <c r="CF384" s="419"/>
      <c r="CG384" s="419"/>
      <c r="CH384" s="419"/>
      <c r="CI384" s="419"/>
      <c r="CJ384" s="419"/>
      <c r="CK384" s="419"/>
      <c r="CL384" s="419"/>
      <c r="CM384" s="419"/>
      <c r="CN384" s="419"/>
      <c r="CO384" s="419"/>
      <c r="CP384" s="419"/>
      <c r="CQ384" s="419"/>
      <c r="CR384" s="419"/>
      <c r="CS384" s="419"/>
      <c r="CT384" s="419"/>
      <c r="CU384" s="419"/>
      <c r="CV384" s="419"/>
      <c r="CW384" s="419"/>
      <c r="CX384" s="419"/>
      <c r="CY384" s="419"/>
      <c r="CZ384" s="419"/>
    </row>
    <row r="385" s="383" customFormat="true" ht="15" customHeight="true" x14ac:dyDescent="0.2">
      <c r="B385" s="385"/>
      <c r="Y385" s="420"/>
      <c r="Z385" s="420"/>
      <c r="AA385" s="420"/>
      <c r="AB385" s="420"/>
      <c r="AC385" s="420"/>
      <c r="AD385" s="420"/>
      <c r="AE385" s="420"/>
      <c r="AF385" s="420"/>
      <c r="AG385" s="420"/>
      <c r="AH385" s="420"/>
      <c r="AI385" s="420"/>
      <c r="AJ385" s="420"/>
      <c r="AK385" s="420"/>
      <c r="AL385" s="420"/>
      <c r="AM385" s="420"/>
      <c r="AN385" s="420"/>
      <c r="AO385" s="420"/>
      <c r="AP385" s="420"/>
      <c r="AQ385" s="420"/>
      <c r="AR385" s="420"/>
      <c r="AS385" s="420"/>
      <c r="AT385" s="420"/>
      <c r="AU385" s="420"/>
      <c r="AV385" s="420"/>
      <c r="AW385" s="420"/>
      <c r="AX385" s="420"/>
      <c r="AY385" s="420"/>
      <c r="AZ385" s="420"/>
      <c r="BA385" s="384"/>
      <c r="BB385" s="382"/>
      <c r="BC385" s="382"/>
      <c r="BD385" s="382"/>
      <c r="BE385" s="382"/>
      <c r="BF385" s="382"/>
      <c r="BG385" s="382"/>
      <c r="BH385" s="382"/>
      <c r="BI385" s="382"/>
      <c r="BJ385" s="382"/>
      <c r="BK385" s="382"/>
      <c r="BL385" s="382"/>
      <c r="BM385" s="382"/>
      <c r="BN385" s="382"/>
      <c r="BO385" s="382"/>
      <c r="BP385" s="382"/>
      <c r="BQ385" s="382"/>
      <c r="BR385" s="382"/>
      <c r="BS385" s="382"/>
      <c r="BT385" s="382"/>
      <c r="BU385" s="382"/>
      <c r="BV385" s="382"/>
      <c r="BW385" s="382"/>
      <c r="BX385" s="384"/>
      <c r="BY385" s="419"/>
      <c r="BZ385" s="419"/>
      <c r="CA385" s="419"/>
      <c r="CB385" s="419"/>
      <c r="CC385" s="419"/>
      <c r="CD385" s="419"/>
      <c r="CE385" s="419"/>
      <c r="CF385" s="419"/>
      <c r="CG385" s="419"/>
      <c r="CH385" s="419"/>
      <c r="CI385" s="419"/>
      <c r="CJ385" s="419"/>
      <c r="CK385" s="419"/>
      <c r="CL385" s="419"/>
      <c r="CM385" s="419"/>
      <c r="CN385" s="419"/>
      <c r="CO385" s="419"/>
      <c r="CP385" s="419"/>
      <c r="CQ385" s="419"/>
      <c r="CR385" s="419"/>
      <c r="CS385" s="419"/>
      <c r="CT385" s="419"/>
      <c r="CU385" s="419"/>
      <c r="CV385" s="419"/>
      <c r="CW385" s="419"/>
      <c r="CX385" s="419"/>
      <c r="CY385" s="419"/>
      <c r="CZ385" s="419"/>
    </row>
    <row r="386" s="383" customFormat="true" ht="15" customHeight="true" x14ac:dyDescent="0.2">
      <c r="B386" s="385"/>
      <c r="Y386" s="420"/>
      <c r="Z386" s="420"/>
      <c r="AA386" s="420"/>
      <c r="AB386" s="420"/>
      <c r="AC386" s="420"/>
      <c r="AD386" s="420"/>
      <c r="AE386" s="420"/>
      <c r="AF386" s="420"/>
      <c r="AG386" s="420"/>
      <c r="AH386" s="420"/>
      <c r="AI386" s="420"/>
      <c r="AJ386" s="420"/>
      <c r="AK386" s="420"/>
      <c r="AL386" s="420"/>
      <c r="AM386" s="420"/>
      <c r="AN386" s="420"/>
      <c r="AO386" s="420"/>
      <c r="AP386" s="420"/>
      <c r="AQ386" s="420"/>
      <c r="AR386" s="420"/>
      <c r="AS386" s="420"/>
      <c r="AT386" s="420"/>
      <c r="AU386" s="420"/>
      <c r="AV386" s="420"/>
      <c r="AW386" s="420"/>
      <c r="AX386" s="420"/>
      <c r="AY386" s="420"/>
      <c r="AZ386" s="420"/>
      <c r="BA386" s="384"/>
      <c r="BB386" s="382"/>
      <c r="BC386" s="382"/>
      <c r="BD386" s="382"/>
      <c r="BE386" s="382"/>
      <c r="BF386" s="382"/>
      <c r="BG386" s="382"/>
      <c r="BH386" s="382"/>
      <c r="BI386" s="382"/>
      <c r="BJ386" s="382"/>
      <c r="BK386" s="382"/>
      <c r="BL386" s="382"/>
      <c r="BM386" s="382"/>
      <c r="BN386" s="382"/>
      <c r="BO386" s="382"/>
      <c r="BP386" s="382"/>
      <c r="BQ386" s="382"/>
      <c r="BR386" s="382"/>
      <c r="BS386" s="382"/>
      <c r="BT386" s="382"/>
      <c r="BU386" s="382"/>
      <c r="BV386" s="382"/>
      <c r="BW386" s="382"/>
      <c r="BX386" s="384"/>
      <c r="BY386" s="419"/>
      <c r="BZ386" s="419"/>
      <c r="CA386" s="419"/>
      <c r="CB386" s="419"/>
      <c r="CC386" s="419"/>
      <c r="CD386" s="419"/>
      <c r="CE386" s="419"/>
      <c r="CF386" s="419"/>
      <c r="CG386" s="419"/>
      <c r="CH386" s="419"/>
      <c r="CI386" s="419"/>
      <c r="CJ386" s="419"/>
      <c r="CK386" s="419"/>
      <c r="CL386" s="419"/>
      <c r="CM386" s="419"/>
      <c r="CN386" s="419"/>
      <c r="CO386" s="419"/>
      <c r="CP386" s="419"/>
      <c r="CQ386" s="419"/>
      <c r="CR386" s="419"/>
      <c r="CS386" s="419"/>
      <c r="CT386" s="419"/>
      <c r="CU386" s="419"/>
      <c r="CV386" s="419"/>
      <c r="CW386" s="419"/>
      <c r="CX386" s="419"/>
      <c r="CY386" s="419"/>
      <c r="CZ386" s="419"/>
    </row>
    <row r="387" s="383" customFormat="true" ht="15" customHeight="true" x14ac:dyDescent="0.2">
      <c r="B387" s="385"/>
      <c r="Y387" s="420"/>
      <c r="Z387" s="420"/>
      <c r="AA387" s="420"/>
      <c r="AB387" s="420"/>
      <c r="AC387" s="420"/>
      <c r="AD387" s="420"/>
      <c r="AE387" s="420"/>
      <c r="AF387" s="420"/>
      <c r="AG387" s="420"/>
      <c r="AH387" s="420"/>
      <c r="AI387" s="420"/>
      <c r="AJ387" s="420"/>
      <c r="AK387" s="420"/>
      <c r="AL387" s="420"/>
      <c r="AM387" s="420"/>
      <c r="AN387" s="420"/>
      <c r="AO387" s="420"/>
      <c r="AP387" s="420"/>
      <c r="AQ387" s="420"/>
      <c r="AR387" s="420"/>
      <c r="AS387" s="420"/>
      <c r="AT387" s="420"/>
      <c r="AU387" s="420"/>
      <c r="AV387" s="420"/>
      <c r="AW387" s="420"/>
      <c r="AX387" s="420"/>
      <c r="AY387" s="420"/>
      <c r="AZ387" s="420"/>
      <c r="BA387" s="384"/>
      <c r="BB387" s="382"/>
      <c r="BC387" s="382"/>
      <c r="BD387" s="382"/>
      <c r="BE387" s="382"/>
      <c r="BF387" s="382"/>
      <c r="BG387" s="382"/>
      <c r="BH387" s="382"/>
      <c r="BI387" s="382"/>
      <c r="BJ387" s="382"/>
      <c r="BK387" s="382"/>
      <c r="BL387" s="382"/>
      <c r="BM387" s="382"/>
      <c r="BN387" s="382"/>
      <c r="BO387" s="382"/>
      <c r="BP387" s="382"/>
      <c r="BQ387" s="382"/>
      <c r="BR387" s="382"/>
      <c r="BS387" s="382"/>
      <c r="BT387" s="382"/>
      <c r="BU387" s="382"/>
      <c r="BV387" s="382"/>
      <c r="BW387" s="382"/>
      <c r="BX387" s="384"/>
      <c r="BY387" s="419"/>
      <c r="BZ387" s="419"/>
      <c r="CA387" s="419"/>
      <c r="CB387" s="419"/>
      <c r="CC387" s="419"/>
      <c r="CD387" s="419"/>
      <c r="CE387" s="419"/>
      <c r="CF387" s="419"/>
      <c r="CG387" s="419"/>
      <c r="CH387" s="419"/>
      <c r="CI387" s="419"/>
      <c r="CJ387" s="419"/>
      <c r="CK387" s="419"/>
      <c r="CL387" s="419"/>
      <c r="CM387" s="419"/>
      <c r="CN387" s="419"/>
      <c r="CO387" s="419"/>
      <c r="CP387" s="419"/>
      <c r="CQ387" s="419"/>
      <c r="CR387" s="419"/>
      <c r="CS387" s="419"/>
      <c r="CT387" s="419"/>
      <c r="CU387" s="419"/>
      <c r="CV387" s="419"/>
      <c r="CW387" s="419"/>
      <c r="CX387" s="419"/>
      <c r="CY387" s="419"/>
      <c r="CZ387" s="419"/>
    </row>
    <row r="388" s="383" customFormat="true" ht="15" customHeight="true" x14ac:dyDescent="0.2">
      <c r="B388" s="385"/>
      <c r="Y388" s="420"/>
      <c r="Z388" s="420"/>
      <c r="AA388" s="420"/>
      <c r="AB388" s="420"/>
      <c r="AC388" s="420"/>
      <c r="AD388" s="420"/>
      <c r="AE388" s="420"/>
      <c r="AF388" s="420"/>
      <c r="AG388" s="420"/>
      <c r="AH388" s="420"/>
      <c r="AI388" s="420"/>
      <c r="AJ388" s="420"/>
      <c r="AK388" s="420"/>
      <c r="AL388" s="420"/>
      <c r="AM388" s="420"/>
      <c r="AN388" s="420"/>
      <c r="AO388" s="420"/>
      <c r="AP388" s="420"/>
      <c r="AQ388" s="420"/>
      <c r="AR388" s="420"/>
      <c r="AS388" s="420"/>
      <c r="AT388" s="420"/>
      <c r="AU388" s="420"/>
      <c r="AV388" s="420"/>
      <c r="AW388" s="420"/>
      <c r="AX388" s="420"/>
      <c r="AY388" s="420"/>
      <c r="AZ388" s="420"/>
      <c r="BA388" s="384"/>
      <c r="BB388" s="382"/>
      <c r="BC388" s="382"/>
      <c r="BD388" s="382"/>
      <c r="BE388" s="382"/>
      <c r="BF388" s="382"/>
      <c r="BG388" s="382"/>
      <c r="BH388" s="382"/>
      <c r="BI388" s="382"/>
      <c r="BJ388" s="382"/>
      <c r="BK388" s="382"/>
      <c r="BL388" s="382"/>
      <c r="BM388" s="382"/>
      <c r="BN388" s="382"/>
      <c r="BO388" s="382"/>
      <c r="BP388" s="382"/>
      <c r="BQ388" s="382"/>
      <c r="BR388" s="382"/>
      <c r="BS388" s="382"/>
      <c r="BT388" s="382"/>
      <c r="BU388" s="382"/>
      <c r="BV388" s="382"/>
      <c r="BW388" s="382"/>
      <c r="BX388" s="384"/>
      <c r="BY388" s="419"/>
      <c r="BZ388" s="419"/>
      <c r="CA388" s="419"/>
      <c r="CB388" s="419"/>
      <c r="CC388" s="419"/>
      <c r="CD388" s="419"/>
      <c r="CE388" s="419"/>
      <c r="CF388" s="419"/>
      <c r="CG388" s="419"/>
      <c r="CH388" s="419"/>
      <c r="CI388" s="419"/>
      <c r="CJ388" s="419"/>
      <c r="CK388" s="419"/>
      <c r="CL388" s="419"/>
      <c r="CM388" s="419"/>
      <c r="CN388" s="419"/>
      <c r="CO388" s="419"/>
      <c r="CP388" s="419"/>
      <c r="CQ388" s="419"/>
      <c r="CR388" s="419"/>
      <c r="CS388" s="419"/>
      <c r="CT388" s="419"/>
      <c r="CU388" s="419"/>
      <c r="CV388" s="419"/>
      <c r="CW388" s="419"/>
      <c r="CX388" s="419"/>
      <c r="CY388" s="419"/>
      <c r="CZ388" s="419"/>
    </row>
    <row r="389" s="383" customFormat="true" ht="15" customHeight="true" x14ac:dyDescent="0.2">
      <c r="B389" s="385"/>
      <c r="Y389" s="420"/>
      <c r="Z389" s="420"/>
      <c r="AA389" s="420"/>
      <c r="AB389" s="420"/>
      <c r="AC389" s="420"/>
      <c r="AD389" s="420"/>
      <c r="AE389" s="420"/>
      <c r="AF389" s="420"/>
      <c r="AG389" s="420"/>
      <c r="AH389" s="420"/>
      <c r="AI389" s="420"/>
      <c r="AJ389" s="420"/>
      <c r="AK389" s="420"/>
      <c r="AL389" s="420"/>
      <c r="AM389" s="420"/>
      <c r="AN389" s="420"/>
      <c r="AO389" s="420"/>
      <c r="AP389" s="420"/>
      <c r="AQ389" s="420"/>
      <c r="AR389" s="420"/>
      <c r="AS389" s="420"/>
      <c r="AT389" s="420"/>
      <c r="AU389" s="420"/>
      <c r="AV389" s="420"/>
      <c r="AW389" s="420"/>
      <c r="AX389" s="420"/>
      <c r="AY389" s="420"/>
      <c r="AZ389" s="420"/>
      <c r="BA389" s="384"/>
      <c r="BB389" s="382"/>
      <c r="BC389" s="382"/>
      <c r="BD389" s="382"/>
      <c r="BE389" s="382"/>
      <c r="BF389" s="382"/>
      <c r="BG389" s="382"/>
      <c r="BH389" s="382"/>
      <c r="BI389" s="382"/>
      <c r="BJ389" s="382"/>
      <c r="BK389" s="382"/>
      <c r="BL389" s="382"/>
      <c r="BM389" s="382"/>
      <c r="BN389" s="382"/>
      <c r="BO389" s="382"/>
      <c r="BP389" s="382"/>
      <c r="BQ389" s="382"/>
      <c r="BR389" s="382"/>
      <c r="BS389" s="382"/>
      <c r="BT389" s="382"/>
      <c r="BU389" s="382"/>
      <c r="BV389" s="382"/>
      <c r="BW389" s="382"/>
      <c r="BX389" s="384"/>
      <c r="BY389" s="419"/>
      <c r="BZ389" s="419"/>
      <c r="CA389" s="419"/>
      <c r="CB389" s="419"/>
      <c r="CC389" s="419"/>
      <c r="CD389" s="419"/>
      <c r="CE389" s="419"/>
      <c r="CF389" s="419"/>
      <c r="CG389" s="419"/>
      <c r="CH389" s="419"/>
      <c r="CI389" s="419"/>
      <c r="CJ389" s="419"/>
      <c r="CK389" s="419"/>
      <c r="CL389" s="419"/>
      <c r="CM389" s="419"/>
      <c r="CN389" s="419"/>
      <c r="CO389" s="419"/>
      <c r="CP389" s="419"/>
      <c r="CQ389" s="419"/>
      <c r="CR389" s="419"/>
      <c r="CS389" s="419"/>
      <c r="CT389" s="419"/>
      <c r="CU389" s="419"/>
      <c r="CV389" s="419"/>
      <c r="CW389" s="419"/>
      <c r="CX389" s="419"/>
      <c r="CY389" s="419"/>
      <c r="CZ389" s="419"/>
    </row>
    <row r="390" s="589" customFormat="true" ht="15" customHeight="true" x14ac:dyDescent="0.2">
      <c r="B390" s="622"/>
      <c r="Y390" s="420"/>
      <c r="Z390" s="420"/>
      <c r="AA390" s="420"/>
      <c r="AB390" s="420"/>
      <c r="AC390" s="420"/>
      <c r="AD390" s="420"/>
      <c r="AE390" s="420"/>
      <c r="AF390" s="420"/>
      <c r="AG390" s="420"/>
      <c r="AH390" s="420"/>
      <c r="AI390" s="420"/>
      <c r="AJ390" s="420"/>
      <c r="AK390" s="420"/>
      <c r="AL390" s="420"/>
      <c r="AM390" s="420"/>
      <c r="AN390" s="420"/>
      <c r="AO390" s="420"/>
      <c r="AP390" s="420"/>
      <c r="AQ390" s="420"/>
      <c r="AR390" s="420"/>
      <c r="AS390" s="420"/>
      <c r="AT390" s="420"/>
      <c r="AU390" s="420"/>
      <c r="AV390" s="420"/>
      <c r="AW390" s="420"/>
      <c r="AX390" s="420"/>
      <c r="AY390" s="420"/>
      <c r="AZ390" s="420"/>
      <c r="BA390" s="384"/>
      <c r="BB390" s="382"/>
      <c r="BC390" s="382"/>
      <c r="BD390" s="382"/>
      <c r="BE390" s="382"/>
      <c r="BF390" s="382"/>
      <c r="BG390" s="382"/>
      <c r="BH390" s="382"/>
      <c r="BI390" s="382"/>
      <c r="BJ390" s="382"/>
      <c r="BK390" s="382"/>
      <c r="BL390" s="382"/>
      <c r="BM390" s="382"/>
      <c r="BN390" s="382"/>
      <c r="BO390" s="382"/>
      <c r="BP390" s="382"/>
      <c r="BQ390" s="382"/>
      <c r="BR390" s="382"/>
      <c r="BS390" s="382"/>
      <c r="BT390" s="382"/>
      <c r="BU390" s="382"/>
      <c r="BV390" s="382"/>
      <c r="BW390" s="382"/>
      <c r="BX390" s="384"/>
      <c r="BY390" s="419"/>
      <c r="BZ390" s="419"/>
      <c r="CA390" s="419"/>
      <c r="CB390" s="419"/>
      <c r="CC390" s="419"/>
      <c r="CD390" s="419"/>
      <c r="CE390" s="419"/>
      <c r="CF390" s="419"/>
      <c r="CG390" s="419"/>
      <c r="CH390" s="419"/>
      <c r="CI390" s="419"/>
      <c r="CJ390" s="419"/>
      <c r="CK390" s="419"/>
      <c r="CL390" s="419"/>
      <c r="CM390" s="419"/>
      <c r="CN390" s="419"/>
      <c r="CO390" s="419"/>
      <c r="CP390" s="419"/>
      <c r="CQ390" s="419"/>
      <c r="CR390" s="419"/>
      <c r="CS390" s="419"/>
      <c r="CT390" s="419"/>
      <c r="CU390" s="419"/>
      <c r="CV390" s="419"/>
      <c r="CW390" s="419"/>
      <c r="CX390" s="419"/>
      <c r="CY390" s="419"/>
      <c r="CZ390" s="419"/>
    </row>
    <row r="391" s="589" customFormat="true" ht="15" customHeight="true" x14ac:dyDescent="0.2">
      <c r="B391" s="622"/>
      <c r="Y391" s="420"/>
      <c r="Z391" s="420"/>
      <c r="AA391" s="420"/>
      <c r="AB391" s="420"/>
      <c r="AC391" s="420"/>
      <c r="AD391" s="420"/>
      <c r="AE391" s="420"/>
      <c r="AF391" s="420"/>
      <c r="AG391" s="420"/>
      <c r="AH391" s="420"/>
      <c r="AI391" s="420"/>
      <c r="AJ391" s="420"/>
      <c r="AK391" s="420"/>
      <c r="AL391" s="420"/>
      <c r="AM391" s="420"/>
      <c r="AN391" s="420"/>
      <c r="AO391" s="420"/>
      <c r="AP391" s="420"/>
      <c r="AQ391" s="420"/>
      <c r="AR391" s="420"/>
      <c r="AS391" s="420"/>
      <c r="AT391" s="420"/>
      <c r="AU391" s="420"/>
      <c r="AV391" s="420"/>
      <c r="AW391" s="420"/>
      <c r="AX391" s="420"/>
      <c r="AY391" s="420"/>
      <c r="AZ391" s="420"/>
      <c r="BA391" s="384"/>
      <c r="BB391" s="382"/>
      <c r="BC391" s="382"/>
      <c r="BD391" s="382"/>
      <c r="BE391" s="382"/>
      <c r="BF391" s="382"/>
      <c r="BG391" s="382"/>
      <c r="BH391" s="382"/>
      <c r="BI391" s="382"/>
      <c r="BJ391" s="382"/>
      <c r="BK391" s="382"/>
      <c r="BL391" s="382"/>
      <c r="BM391" s="382"/>
      <c r="BN391" s="382"/>
      <c r="BO391" s="382"/>
      <c r="BP391" s="382"/>
      <c r="BQ391" s="382"/>
      <c r="BR391" s="382"/>
      <c r="BS391" s="382"/>
      <c r="BT391" s="382"/>
      <c r="BU391" s="382"/>
      <c r="BV391" s="382"/>
      <c r="BW391" s="382"/>
      <c r="BX391" s="384"/>
      <c r="BY391" s="419"/>
      <c r="BZ391" s="419"/>
      <c r="CA391" s="419"/>
      <c r="CB391" s="419"/>
      <c r="CC391" s="419"/>
      <c r="CD391" s="419"/>
      <c r="CE391" s="419"/>
      <c r="CF391" s="419"/>
      <c r="CG391" s="419"/>
      <c r="CH391" s="419"/>
      <c r="CI391" s="419"/>
      <c r="CJ391" s="419"/>
      <c r="CK391" s="419"/>
      <c r="CL391" s="419"/>
      <c r="CM391" s="419"/>
      <c r="CN391" s="419"/>
      <c r="CO391" s="419"/>
      <c r="CP391" s="419"/>
      <c r="CQ391" s="419"/>
      <c r="CR391" s="419"/>
      <c r="CS391" s="419"/>
      <c r="CT391" s="419"/>
      <c r="CU391" s="419"/>
      <c r="CV391" s="419"/>
      <c r="CW391" s="419"/>
      <c r="CX391" s="419"/>
      <c r="CY391" s="419"/>
      <c r="CZ391" s="419"/>
    </row>
    <row r="392" s="589" customFormat="true" ht="15" customHeight="true" x14ac:dyDescent="0.2">
      <c r="Y392" s="420"/>
      <c r="Z392" s="420"/>
      <c r="AA392" s="420"/>
      <c r="AB392" s="420"/>
      <c r="AC392" s="420"/>
      <c r="AD392" s="420"/>
      <c r="AE392" s="420"/>
      <c r="AF392" s="420"/>
      <c r="AG392" s="420"/>
      <c r="AH392" s="420"/>
      <c r="AI392" s="420"/>
      <c r="AJ392" s="420"/>
      <c r="AK392" s="420"/>
      <c r="AL392" s="420"/>
      <c r="AM392" s="420"/>
      <c r="AN392" s="420"/>
      <c r="AO392" s="420"/>
      <c r="AP392" s="420"/>
      <c r="AQ392" s="420"/>
      <c r="AR392" s="420"/>
      <c r="AS392" s="420"/>
      <c r="AT392" s="420"/>
      <c r="AU392" s="420"/>
      <c r="AV392" s="420"/>
      <c r="AW392" s="420"/>
      <c r="AX392" s="420"/>
      <c r="AY392" s="420"/>
      <c r="AZ392" s="420"/>
      <c r="BA392" s="384"/>
      <c r="BB392" s="382"/>
      <c r="BC392" s="382"/>
      <c r="BD392" s="382"/>
      <c r="BE392" s="382"/>
      <c r="BF392" s="382"/>
      <c r="BG392" s="382"/>
      <c r="BH392" s="382"/>
      <c r="BI392" s="382"/>
      <c r="BJ392" s="382"/>
      <c r="BK392" s="382"/>
      <c r="BL392" s="382"/>
      <c r="BM392" s="382"/>
      <c r="BN392" s="382"/>
      <c r="BO392" s="382"/>
      <c r="BP392" s="382"/>
      <c r="BQ392" s="382"/>
      <c r="BR392" s="382"/>
      <c r="BS392" s="382"/>
      <c r="BT392" s="382"/>
      <c r="BU392" s="382"/>
      <c r="BV392" s="382"/>
      <c r="BW392" s="382"/>
      <c r="BX392" s="384"/>
      <c r="BY392" s="419"/>
      <c r="BZ392" s="419"/>
      <c r="CA392" s="419"/>
      <c r="CB392" s="419"/>
      <c r="CC392" s="419"/>
      <c r="CD392" s="419"/>
      <c r="CE392" s="419"/>
      <c r="CF392" s="419"/>
      <c r="CG392" s="419"/>
      <c r="CH392" s="419"/>
      <c r="CI392" s="419"/>
      <c r="CJ392" s="419"/>
      <c r="CK392" s="419"/>
      <c r="CL392" s="419"/>
      <c r="CM392" s="419"/>
      <c r="CN392" s="419"/>
      <c r="CO392" s="419"/>
      <c r="CP392" s="419"/>
      <c r="CQ392" s="419"/>
      <c r="CR392" s="419"/>
      <c r="CS392" s="419"/>
      <c r="CT392" s="419"/>
      <c r="CU392" s="419"/>
      <c r="CV392" s="419"/>
      <c r="CW392" s="419"/>
      <c r="CX392" s="419"/>
      <c r="CY392" s="419"/>
      <c r="CZ392" s="419"/>
    </row>
    <row r="393" s="589" customFormat="true" ht="15" customHeight="true" x14ac:dyDescent="0.2">
      <c r="Y393" s="420"/>
      <c r="Z393" s="420"/>
      <c r="AA393" s="420"/>
      <c r="AB393" s="420"/>
      <c r="AC393" s="420"/>
      <c r="AD393" s="420"/>
      <c r="AE393" s="420"/>
      <c r="AF393" s="420"/>
      <c r="AG393" s="420"/>
      <c r="AH393" s="420"/>
      <c r="AI393" s="420"/>
      <c r="AJ393" s="420"/>
      <c r="AK393" s="420"/>
      <c r="AL393" s="420"/>
      <c r="AM393" s="420"/>
      <c r="AN393" s="420"/>
      <c r="AO393" s="420"/>
      <c r="AP393" s="420"/>
      <c r="AQ393" s="420"/>
      <c r="AR393" s="420"/>
      <c r="AS393" s="420"/>
      <c r="AT393" s="420"/>
      <c r="AU393" s="420"/>
      <c r="AV393" s="420"/>
      <c r="AW393" s="420"/>
      <c r="AX393" s="420"/>
      <c r="AY393" s="420"/>
      <c r="AZ393" s="420"/>
      <c r="BA393" s="384"/>
      <c r="BB393" s="382"/>
      <c r="BC393" s="382"/>
      <c r="BD393" s="382"/>
      <c r="BE393" s="382"/>
      <c r="BF393" s="382"/>
      <c r="BG393" s="382"/>
      <c r="BH393" s="382"/>
      <c r="BI393" s="382"/>
      <c r="BJ393" s="382"/>
      <c r="BK393" s="382"/>
      <c r="BL393" s="382"/>
      <c r="BM393" s="382"/>
      <c r="BN393" s="382"/>
      <c r="BO393" s="382"/>
      <c r="BP393" s="382"/>
      <c r="BQ393" s="382"/>
      <c r="BR393" s="382"/>
      <c r="BS393" s="382"/>
      <c r="BT393" s="382"/>
      <c r="BU393" s="382"/>
      <c r="BV393" s="382"/>
      <c r="BW393" s="382"/>
      <c r="BX393" s="384"/>
      <c r="BY393" s="419"/>
      <c r="BZ393" s="419"/>
      <c r="CA393" s="419"/>
      <c r="CB393" s="419"/>
      <c r="CC393" s="419"/>
      <c r="CD393" s="419"/>
      <c r="CE393" s="419"/>
      <c r="CF393" s="419"/>
      <c r="CG393" s="419"/>
      <c r="CH393" s="419"/>
      <c r="CI393" s="419"/>
      <c r="CJ393" s="419"/>
      <c r="CK393" s="419"/>
      <c r="CL393" s="419"/>
      <c r="CM393" s="419"/>
      <c r="CN393" s="419"/>
      <c r="CO393" s="419"/>
      <c r="CP393" s="419"/>
      <c r="CQ393" s="419"/>
      <c r="CR393" s="419"/>
      <c r="CS393" s="419"/>
      <c r="CT393" s="419"/>
      <c r="CU393" s="419"/>
      <c r="CV393" s="419"/>
      <c r="CW393" s="419"/>
      <c r="CX393" s="419"/>
      <c r="CY393" s="419"/>
      <c r="CZ393" s="419"/>
    </row>
    <row r="394" s="589" customFormat="true" ht="15" customHeight="true" x14ac:dyDescent="0.2">
      <c r="Y394" s="420"/>
      <c r="Z394" s="420"/>
      <c r="AA394" s="420"/>
      <c r="AB394" s="420"/>
      <c r="AC394" s="420"/>
      <c r="AD394" s="420"/>
      <c r="AE394" s="420"/>
      <c r="AF394" s="420"/>
      <c r="AG394" s="420"/>
      <c r="AH394" s="420"/>
      <c r="AI394" s="420"/>
      <c r="AJ394" s="420"/>
      <c r="AK394" s="420"/>
      <c r="AL394" s="420"/>
      <c r="AM394" s="420"/>
      <c r="AN394" s="420"/>
      <c r="AO394" s="420"/>
      <c r="AP394" s="420"/>
      <c r="AQ394" s="420"/>
      <c r="AR394" s="420"/>
      <c r="AS394" s="420"/>
      <c r="AT394" s="420"/>
      <c r="AU394" s="420"/>
      <c r="AV394" s="420"/>
      <c r="AW394" s="420"/>
      <c r="AX394" s="420"/>
      <c r="AY394" s="420"/>
      <c r="AZ394" s="420"/>
      <c r="BA394" s="384"/>
      <c r="BB394" s="382"/>
      <c r="BC394" s="382"/>
      <c r="BD394" s="382"/>
      <c r="BE394" s="382"/>
      <c r="BF394" s="382"/>
      <c r="BG394" s="382"/>
      <c r="BH394" s="382"/>
      <c r="BI394" s="382"/>
      <c r="BJ394" s="382"/>
      <c r="BK394" s="382"/>
      <c r="BL394" s="382"/>
      <c r="BM394" s="382"/>
      <c r="BN394" s="382"/>
      <c r="BO394" s="382"/>
      <c r="BP394" s="382"/>
      <c r="BQ394" s="382"/>
      <c r="BR394" s="382"/>
      <c r="BS394" s="382"/>
      <c r="BT394" s="382"/>
      <c r="BU394" s="382"/>
      <c r="BV394" s="382"/>
      <c r="BW394" s="382"/>
      <c r="BX394" s="384"/>
      <c r="BY394" s="419"/>
      <c r="BZ394" s="419"/>
      <c r="CA394" s="419"/>
      <c r="CB394" s="419"/>
      <c r="CC394" s="419"/>
      <c r="CD394" s="419"/>
      <c r="CE394" s="419"/>
      <c r="CF394" s="419"/>
      <c r="CG394" s="419"/>
      <c r="CH394" s="419"/>
      <c r="CI394" s="419"/>
      <c r="CJ394" s="419"/>
      <c r="CK394" s="419"/>
      <c r="CL394" s="419"/>
      <c r="CM394" s="419"/>
      <c r="CN394" s="419"/>
      <c r="CO394" s="419"/>
      <c r="CP394" s="419"/>
      <c r="CQ394" s="419"/>
      <c r="CR394" s="419"/>
      <c r="CS394" s="419"/>
      <c r="CT394" s="419"/>
      <c r="CU394" s="419"/>
      <c r="CV394" s="419"/>
      <c r="CW394" s="419"/>
      <c r="CX394" s="419"/>
      <c r="CY394" s="419"/>
      <c r="CZ394" s="419"/>
    </row>
    <row r="395" s="589" customFormat="true" ht="15" customHeight="true" x14ac:dyDescent="0.2">
      <c r="Y395" s="420"/>
      <c r="Z395" s="420"/>
      <c r="AA395" s="420"/>
      <c r="AB395" s="420"/>
      <c r="AC395" s="420"/>
      <c r="AD395" s="420"/>
      <c r="AE395" s="420"/>
      <c r="AF395" s="420"/>
      <c r="AG395" s="420"/>
      <c r="AH395" s="420"/>
      <c r="AI395" s="420"/>
      <c r="AJ395" s="420"/>
      <c r="AK395" s="420"/>
      <c r="AL395" s="420"/>
      <c r="AM395" s="420"/>
      <c r="AN395" s="420"/>
      <c r="AO395" s="420"/>
      <c r="AP395" s="420"/>
      <c r="AQ395" s="420"/>
      <c r="AR395" s="420"/>
      <c r="AS395" s="420"/>
      <c r="AT395" s="420"/>
      <c r="AU395" s="420"/>
      <c r="AV395" s="420"/>
      <c r="AW395" s="420"/>
      <c r="AX395" s="420"/>
      <c r="AY395" s="420"/>
      <c r="AZ395" s="420"/>
      <c r="BA395" s="384"/>
      <c r="BB395" s="382"/>
      <c r="BC395" s="382"/>
      <c r="BD395" s="382"/>
      <c r="BE395" s="382"/>
      <c r="BF395" s="382"/>
      <c r="BG395" s="382"/>
      <c r="BH395" s="382"/>
      <c r="BI395" s="382"/>
      <c r="BJ395" s="382"/>
      <c r="BK395" s="382"/>
      <c r="BL395" s="382"/>
      <c r="BM395" s="382"/>
      <c r="BN395" s="382"/>
      <c r="BO395" s="382"/>
      <c r="BP395" s="382"/>
      <c r="BQ395" s="382"/>
      <c r="BR395" s="382"/>
      <c r="BS395" s="382"/>
      <c r="BT395" s="382"/>
      <c r="BU395" s="382"/>
      <c r="BV395" s="382"/>
      <c r="BW395" s="382"/>
      <c r="BX395" s="384"/>
      <c r="BY395" s="419"/>
      <c r="BZ395" s="419"/>
      <c r="CA395" s="419"/>
      <c r="CB395" s="419"/>
      <c r="CC395" s="419"/>
      <c r="CD395" s="419"/>
      <c r="CE395" s="419"/>
      <c r="CF395" s="419"/>
      <c r="CG395" s="419"/>
      <c r="CH395" s="419"/>
      <c r="CI395" s="419"/>
      <c r="CJ395" s="419"/>
      <c r="CK395" s="419"/>
      <c r="CL395" s="419"/>
      <c r="CM395" s="419"/>
      <c r="CN395" s="419"/>
      <c r="CO395" s="419"/>
      <c r="CP395" s="419"/>
      <c r="CQ395" s="419"/>
      <c r="CR395" s="419"/>
      <c r="CS395" s="419"/>
      <c r="CT395" s="419"/>
      <c r="CU395" s="419"/>
      <c r="CV395" s="419"/>
      <c r="CW395" s="419"/>
      <c r="CX395" s="419"/>
      <c r="CY395" s="419"/>
      <c r="CZ395" s="419"/>
    </row>
    <row r="396" s="589" customFormat="true" ht="15" customHeight="true" x14ac:dyDescent="0.2">
      <c r="Y396" s="420"/>
      <c r="Z396" s="420"/>
      <c r="AA396" s="420"/>
      <c r="AB396" s="420"/>
      <c r="AC396" s="420"/>
      <c r="AD396" s="420"/>
      <c r="AE396" s="420"/>
      <c r="AF396" s="420"/>
      <c r="AG396" s="420"/>
      <c r="AH396" s="420"/>
      <c r="AI396" s="420"/>
      <c r="AJ396" s="420"/>
      <c r="AK396" s="420"/>
      <c r="AL396" s="420"/>
      <c r="AM396" s="420"/>
      <c r="AN396" s="420"/>
      <c r="AO396" s="420"/>
      <c r="AP396" s="420"/>
      <c r="AQ396" s="420"/>
      <c r="AR396" s="420"/>
      <c r="AS396" s="420"/>
      <c r="AT396" s="420"/>
      <c r="AU396" s="420"/>
      <c r="AV396" s="420"/>
      <c r="AW396" s="420"/>
      <c r="AX396" s="420"/>
      <c r="AY396" s="420"/>
      <c r="AZ396" s="420"/>
      <c r="BA396" s="384"/>
      <c r="BB396" s="382"/>
      <c r="BC396" s="382"/>
      <c r="BD396" s="382"/>
      <c r="BE396" s="382"/>
      <c r="BF396" s="382"/>
      <c r="BG396" s="382"/>
      <c r="BH396" s="382"/>
      <c r="BI396" s="382"/>
      <c r="BJ396" s="382"/>
      <c r="BK396" s="382"/>
      <c r="BL396" s="382"/>
      <c r="BM396" s="382"/>
      <c r="BN396" s="382"/>
      <c r="BO396" s="382"/>
      <c r="BP396" s="382"/>
      <c r="BQ396" s="382"/>
      <c r="BR396" s="382"/>
      <c r="BS396" s="382"/>
      <c r="BT396" s="382"/>
      <c r="BU396" s="382"/>
      <c r="BV396" s="382"/>
      <c r="BW396" s="382"/>
      <c r="BX396" s="384"/>
      <c r="BY396" s="419"/>
      <c r="BZ396" s="419"/>
      <c r="CA396" s="419"/>
      <c r="CB396" s="419"/>
      <c r="CC396" s="419"/>
      <c r="CD396" s="419"/>
      <c r="CE396" s="419"/>
      <c r="CF396" s="419"/>
      <c r="CG396" s="419"/>
      <c r="CH396" s="419"/>
      <c r="CI396" s="419"/>
      <c r="CJ396" s="419"/>
      <c r="CK396" s="419"/>
      <c r="CL396" s="419"/>
      <c r="CM396" s="419"/>
      <c r="CN396" s="419"/>
      <c r="CO396" s="419"/>
      <c r="CP396" s="419"/>
      <c r="CQ396" s="419"/>
      <c r="CR396" s="419"/>
      <c r="CS396" s="419"/>
      <c r="CT396" s="419"/>
      <c r="CU396" s="419"/>
      <c r="CV396" s="419"/>
      <c r="CW396" s="419"/>
      <c r="CX396" s="419"/>
      <c r="CY396" s="419"/>
      <c r="CZ396" s="419"/>
    </row>
    <row r="397" s="589" customFormat="true" ht="15" customHeight="true" x14ac:dyDescent="0.2">
      <c r="Y397" s="420"/>
      <c r="Z397" s="420"/>
      <c r="AA397" s="420"/>
      <c r="AB397" s="420"/>
      <c r="AC397" s="420"/>
      <c r="AD397" s="420"/>
      <c r="AE397" s="420"/>
      <c r="AF397" s="420"/>
      <c r="AG397" s="420"/>
      <c r="AH397" s="420"/>
      <c r="AI397" s="420"/>
      <c r="AJ397" s="420"/>
      <c r="AK397" s="420"/>
      <c r="AL397" s="420"/>
      <c r="AM397" s="420"/>
      <c r="AN397" s="420"/>
      <c r="AO397" s="420"/>
      <c r="AP397" s="420"/>
      <c r="AQ397" s="420"/>
      <c r="AR397" s="420"/>
      <c r="AS397" s="420"/>
      <c r="AT397" s="420"/>
      <c r="AU397" s="420"/>
      <c r="AV397" s="420"/>
      <c r="AW397" s="420"/>
      <c r="AX397" s="420"/>
      <c r="AY397" s="420"/>
      <c r="AZ397" s="420"/>
      <c r="BA397" s="384"/>
      <c r="BB397" s="382"/>
      <c r="BC397" s="382"/>
      <c r="BD397" s="382"/>
      <c r="BE397" s="382"/>
      <c r="BF397" s="382"/>
      <c r="BG397" s="382"/>
      <c r="BH397" s="382"/>
      <c r="BI397" s="382"/>
      <c r="BJ397" s="382"/>
      <c r="BK397" s="382"/>
      <c r="BL397" s="382"/>
      <c r="BM397" s="382"/>
      <c r="BN397" s="382"/>
      <c r="BO397" s="382"/>
      <c r="BP397" s="382"/>
      <c r="BQ397" s="382"/>
      <c r="BR397" s="382"/>
      <c r="BS397" s="382"/>
      <c r="BT397" s="382"/>
      <c r="BU397" s="382"/>
      <c r="BV397" s="382"/>
      <c r="BW397" s="382"/>
      <c r="BX397" s="384"/>
      <c r="BY397" s="419"/>
      <c r="BZ397" s="419"/>
      <c r="CA397" s="419"/>
      <c r="CB397" s="419"/>
      <c r="CC397" s="419"/>
      <c r="CD397" s="419"/>
      <c r="CE397" s="419"/>
      <c r="CF397" s="419"/>
      <c r="CG397" s="419"/>
      <c r="CH397" s="419"/>
      <c r="CI397" s="419"/>
      <c r="CJ397" s="419"/>
      <c r="CK397" s="419"/>
      <c r="CL397" s="419"/>
      <c r="CM397" s="419"/>
      <c r="CN397" s="419"/>
      <c r="CO397" s="419"/>
      <c r="CP397" s="419"/>
      <c r="CQ397" s="419"/>
      <c r="CR397" s="419"/>
      <c r="CS397" s="419"/>
      <c r="CT397" s="419"/>
      <c r="CU397" s="419"/>
      <c r="CV397" s="419"/>
      <c r="CW397" s="419"/>
      <c r="CX397" s="419"/>
      <c r="CY397" s="419"/>
      <c r="CZ397" s="419"/>
    </row>
    <row r="398" s="589" customFormat="true" ht="15" customHeight="true" x14ac:dyDescent="0.2">
      <c r="Y398" s="420"/>
      <c r="Z398" s="420"/>
      <c r="AA398" s="420"/>
      <c r="AB398" s="420"/>
      <c r="AC398" s="420"/>
      <c r="AD398" s="420"/>
      <c r="AE398" s="420"/>
      <c r="AF398" s="420"/>
      <c r="AG398" s="420"/>
      <c r="AH398" s="420"/>
      <c r="AI398" s="420"/>
      <c r="AJ398" s="420"/>
      <c r="AK398" s="420"/>
      <c r="AL398" s="420"/>
      <c r="AM398" s="420"/>
      <c r="AN398" s="420"/>
      <c r="AO398" s="420"/>
      <c r="AP398" s="420"/>
      <c r="AQ398" s="420"/>
      <c r="AR398" s="420"/>
      <c r="AS398" s="420"/>
      <c r="AT398" s="420"/>
      <c r="AU398" s="420"/>
      <c r="AV398" s="420"/>
      <c r="AW398" s="420"/>
      <c r="AX398" s="420"/>
      <c r="AY398" s="420"/>
      <c r="AZ398" s="420"/>
      <c r="BA398" s="384"/>
      <c r="BB398" s="382"/>
      <c r="BC398" s="382"/>
      <c r="BD398" s="382"/>
      <c r="BE398" s="382"/>
      <c r="BF398" s="382"/>
      <c r="BG398" s="382"/>
      <c r="BH398" s="382"/>
      <c r="BI398" s="382"/>
      <c r="BJ398" s="382"/>
      <c r="BK398" s="382"/>
      <c r="BL398" s="382"/>
      <c r="BM398" s="382"/>
      <c r="BN398" s="382"/>
      <c r="BO398" s="382"/>
      <c r="BP398" s="382"/>
      <c r="BQ398" s="382"/>
      <c r="BR398" s="382"/>
      <c r="BS398" s="382"/>
      <c r="BT398" s="382"/>
      <c r="BU398" s="382"/>
      <c r="BV398" s="382"/>
      <c r="BW398" s="382"/>
      <c r="BX398" s="384"/>
      <c r="BY398" s="419"/>
      <c r="BZ398" s="419"/>
      <c r="CA398" s="419"/>
      <c r="CB398" s="419"/>
      <c r="CC398" s="419"/>
      <c r="CD398" s="419"/>
      <c r="CE398" s="419"/>
      <c r="CF398" s="419"/>
      <c r="CG398" s="419"/>
      <c r="CH398" s="419"/>
      <c r="CI398" s="419"/>
      <c r="CJ398" s="419"/>
      <c r="CK398" s="419"/>
      <c r="CL398" s="419"/>
      <c r="CM398" s="419"/>
      <c r="CN398" s="419"/>
      <c r="CO398" s="419"/>
      <c r="CP398" s="419"/>
      <c r="CQ398" s="419"/>
      <c r="CR398" s="419"/>
      <c r="CS398" s="419"/>
      <c r="CT398" s="419"/>
      <c r="CU398" s="419"/>
      <c r="CV398" s="419"/>
      <c r="CW398" s="419"/>
      <c r="CX398" s="419"/>
      <c r="CY398" s="419"/>
      <c r="CZ398" s="419"/>
    </row>
    <row r="399" s="695" customFormat="true" ht="15" customHeight="true" x14ac:dyDescent="0.25">
      <c r="A399" s="388"/>
      <c r="B399" s="388"/>
      <c r="C399" s="1170" t="s">
        <v>132</v>
      </c>
      <c r="D399" s="1171"/>
      <c r="E399" s="1171"/>
      <c r="F399" s="1171"/>
      <c r="G399" s="388"/>
      <c r="H399" s="1179" t="s">
        <v>133</v>
      </c>
      <c r="I399" s="1180"/>
      <c r="J399" s="1180"/>
      <c r="K399" s="1180"/>
      <c r="M399" s="1179" t="s">
        <v>134</v>
      </c>
      <c r="N399" s="1180"/>
      <c r="O399" s="1180"/>
      <c r="P399" s="1180"/>
      <c r="Y399" s="415"/>
      <c r="Z399" s="415"/>
      <c r="AA399" s="415"/>
      <c r="AB399" s="415"/>
      <c r="AC399" s="415"/>
      <c r="AD399" s="415"/>
      <c r="AE399" s="415"/>
      <c r="AF399" s="415"/>
      <c r="AG399" s="415"/>
      <c r="AH399" s="415"/>
      <c r="AI399" s="415"/>
      <c r="AJ399" s="415"/>
      <c r="AK399" s="415"/>
      <c r="AL399" s="415"/>
      <c r="AM399" s="415"/>
      <c r="AN399" s="415"/>
      <c r="AO399" s="415"/>
      <c r="AP399" s="415"/>
      <c r="AQ399" s="415"/>
      <c r="AR399" s="415"/>
      <c r="AS399" s="415"/>
      <c r="AT399" s="415"/>
      <c r="AU399" s="415"/>
      <c r="AV399" s="415"/>
      <c r="AW399" s="415"/>
      <c r="AX399" s="415"/>
      <c r="AY399" s="415"/>
      <c r="AZ399" s="415"/>
      <c r="BB399" s="388"/>
      <c r="BY399" s="415"/>
      <c r="BZ399" s="415"/>
      <c r="CA399" s="415"/>
      <c r="CB399" s="415"/>
      <c r="CC399" s="415"/>
      <c r="CD399" s="415"/>
      <c r="CE399" s="415"/>
      <c r="CF399" s="415"/>
      <c r="CG399" s="415"/>
      <c r="CH399" s="415"/>
      <c r="CI399" s="415"/>
      <c r="CJ399" s="415"/>
      <c r="CK399" s="415"/>
      <c r="CL399" s="415"/>
      <c r="CM399" s="415"/>
      <c r="CN399" s="415"/>
      <c r="CO399" s="415"/>
      <c r="CP399" s="415"/>
      <c r="CQ399" s="415"/>
      <c r="CR399" s="415"/>
      <c r="CS399" s="415"/>
      <c r="CT399" s="415"/>
      <c r="CU399" s="415"/>
      <c r="CV399" s="415"/>
      <c r="CW399" s="415"/>
      <c r="CX399" s="415"/>
      <c r="CY399" s="415"/>
      <c r="CZ399" s="415"/>
    </row>
    <row r="400" s="422" customFormat="true" ht="15" customHeight="true" x14ac:dyDescent="0.2">
      <c r="C400" s="1181" t="s">
        <v>197</v>
      </c>
      <c r="D400" s="1058"/>
      <c r="E400" s="1058"/>
      <c r="F400" s="585"/>
      <c r="G400" s="585"/>
      <c r="H400" s="1156" t="s">
        <v>197</v>
      </c>
      <c r="I400" s="1156"/>
      <c r="J400" s="1156"/>
      <c r="K400" s="585"/>
      <c r="L400" s="585"/>
      <c r="M400" s="1156" t="s">
        <v>197</v>
      </c>
      <c r="N400" s="1156"/>
      <c r="O400" s="1156"/>
      <c r="P400" s="585"/>
      <c r="Q400" s="585"/>
      <c r="Y400" s="415"/>
      <c r="Z400" s="415"/>
      <c r="AA400" s="415"/>
      <c r="AB400" s="415"/>
      <c r="AC400" s="415"/>
      <c r="AD400" s="415"/>
      <c r="AE400" s="415"/>
      <c r="AF400" s="415"/>
      <c r="AG400" s="415"/>
      <c r="AH400" s="415"/>
      <c r="AI400" s="415"/>
      <c r="AJ400" s="415"/>
      <c r="AK400" s="415"/>
      <c r="AL400" s="415"/>
      <c r="AM400" s="415"/>
      <c r="AN400" s="415"/>
      <c r="AO400" s="415"/>
      <c r="AP400" s="415"/>
      <c r="AQ400" s="415"/>
      <c r="AR400" s="415"/>
      <c r="AS400" s="415"/>
      <c r="AT400" s="415"/>
      <c r="AU400" s="415"/>
      <c r="AV400" s="415"/>
      <c r="AW400" s="415"/>
      <c r="AX400" s="415"/>
      <c r="AY400" s="415"/>
      <c r="AZ400" s="415"/>
      <c r="BA400" s="695"/>
      <c r="BB400" s="388"/>
      <c r="BC400" s="695"/>
      <c r="BD400" s="695"/>
      <c r="BE400" s="695"/>
      <c r="BF400" s="695"/>
      <c r="BG400" s="695"/>
      <c r="BH400" s="695"/>
      <c r="BI400" s="695"/>
      <c r="BJ400" s="695"/>
      <c r="BK400" s="695"/>
      <c r="BL400" s="695"/>
      <c r="BM400" s="695"/>
      <c r="BN400" s="695"/>
      <c r="BO400" s="695"/>
      <c r="BP400" s="695"/>
      <c r="BQ400" s="695"/>
      <c r="BR400" s="695"/>
      <c r="BS400" s="695"/>
      <c r="BT400" s="695"/>
      <c r="BU400" s="695"/>
      <c r="BV400" s="695"/>
      <c r="BW400" s="695"/>
      <c r="BX400" s="695"/>
      <c r="BY400" s="415"/>
      <c r="BZ400" s="415"/>
      <c r="CA400" s="415"/>
      <c r="CB400" s="415"/>
      <c r="CC400" s="415"/>
      <c r="CD400" s="415"/>
      <c r="CE400" s="415"/>
      <c r="CF400" s="415"/>
      <c r="CG400" s="415"/>
      <c r="CH400" s="415"/>
      <c r="CI400" s="415"/>
      <c r="CJ400" s="415"/>
      <c r="CK400" s="415"/>
      <c r="CL400" s="415"/>
      <c r="CM400" s="415"/>
      <c r="CN400" s="415"/>
      <c r="CO400" s="415"/>
      <c r="CP400" s="415"/>
      <c r="CQ400" s="415"/>
      <c r="CR400" s="415"/>
      <c r="CS400" s="415"/>
      <c r="CT400" s="415"/>
      <c r="CU400" s="415"/>
      <c r="CV400" s="415"/>
      <c r="CW400" s="415"/>
      <c r="CX400" s="415"/>
      <c r="CY400" s="415"/>
      <c r="CZ400" s="415"/>
    </row>
    <row r="401" s="422" customFormat="true" ht="25.15" customHeight="true" x14ac:dyDescent="0.2">
      <c r="C401" s="1181"/>
      <c r="D401" s="1058"/>
      <c r="E401" s="682" t="s">
        <v>198</v>
      </c>
      <c r="F401" s="585"/>
      <c r="G401" s="585"/>
      <c r="H401" s="1156"/>
      <c r="I401" s="1156"/>
      <c r="J401" s="683" t="s">
        <v>198</v>
      </c>
      <c r="K401" s="585"/>
      <c r="L401" s="585"/>
      <c r="M401" s="1156"/>
      <c r="N401" s="1156"/>
      <c r="O401" s="684" t="s">
        <v>198</v>
      </c>
      <c r="P401" s="585"/>
      <c r="Q401" s="585"/>
      <c r="Y401" s="415"/>
      <c r="Z401" s="415"/>
      <c r="AA401" s="415"/>
      <c r="AB401" s="415"/>
      <c r="AC401" s="415"/>
      <c r="AD401" s="415"/>
      <c r="AE401" s="415"/>
      <c r="AF401" s="415"/>
      <c r="AG401" s="415"/>
      <c r="AH401" s="415"/>
      <c r="AI401" s="415"/>
      <c r="AJ401" s="415"/>
      <c r="AK401" s="415"/>
      <c r="AL401" s="415"/>
      <c r="AM401" s="415"/>
      <c r="AN401" s="415"/>
      <c r="AO401" s="415"/>
      <c r="AP401" s="415"/>
      <c r="AQ401" s="415"/>
      <c r="AR401" s="415"/>
      <c r="AS401" s="415"/>
      <c r="AT401" s="415"/>
      <c r="AU401" s="415"/>
      <c r="AV401" s="415"/>
      <c r="AW401" s="415"/>
      <c r="AX401" s="415"/>
      <c r="AY401" s="415"/>
      <c r="AZ401" s="415"/>
      <c r="BA401" s="695"/>
      <c r="BB401" s="388"/>
      <c r="BC401" s="695"/>
      <c r="BD401" s="695"/>
      <c r="BE401" s="695"/>
      <c r="BF401" s="695"/>
      <c r="BG401" s="695"/>
      <c r="BH401" s="695"/>
      <c r="BI401" s="695"/>
      <c r="BJ401" s="695"/>
      <c r="BK401" s="695"/>
      <c r="BL401" s="695"/>
      <c r="BM401" s="695"/>
      <c r="BN401" s="695"/>
      <c r="BO401" s="695"/>
      <c r="BP401" s="695"/>
      <c r="BQ401" s="695"/>
      <c r="BR401" s="695"/>
      <c r="BS401" s="695"/>
      <c r="BT401" s="695"/>
      <c r="BU401" s="695"/>
      <c r="BV401" s="695"/>
      <c r="BW401" s="695"/>
      <c r="BX401" s="695"/>
      <c r="BY401" s="415"/>
      <c r="BZ401" s="415"/>
      <c r="CA401" s="415"/>
      <c r="CB401" s="415"/>
      <c r="CC401" s="415"/>
      <c r="CD401" s="415"/>
      <c r="CE401" s="415"/>
      <c r="CF401" s="415"/>
      <c r="CG401" s="415"/>
      <c r="CH401" s="415"/>
      <c r="CI401" s="415"/>
      <c r="CJ401" s="415"/>
      <c r="CK401" s="415"/>
      <c r="CL401" s="415"/>
      <c r="CM401" s="415"/>
      <c r="CN401" s="415"/>
      <c r="CO401" s="415"/>
      <c r="CP401" s="415"/>
      <c r="CQ401" s="415"/>
      <c r="CR401" s="415"/>
      <c r="CS401" s="415"/>
      <c r="CT401" s="415"/>
      <c r="CU401" s="415"/>
      <c r="CV401" s="415"/>
      <c r="CW401" s="415"/>
      <c r="CX401" s="415"/>
      <c r="CY401" s="415"/>
      <c r="CZ401" s="415"/>
    </row>
    <row r="402" s="422" customFormat="true" ht="25.15" customHeight="true" x14ac:dyDescent="0.2">
      <c r="B402" s="1178" t="s">
        <v>139</v>
      </c>
      <c r="C402" s="1058"/>
      <c r="D402" s="1058"/>
      <c r="E402" s="685" t="s">
        <v>199</v>
      </c>
      <c r="F402" s="585"/>
      <c r="G402" s="585"/>
      <c r="H402" s="1156"/>
      <c r="I402" s="1156"/>
      <c r="J402" s="686" t="s">
        <v>199</v>
      </c>
      <c r="K402" s="585"/>
      <c r="L402" s="585"/>
      <c r="M402" s="1156"/>
      <c r="N402" s="1156"/>
      <c r="O402" s="687" t="s">
        <v>199</v>
      </c>
      <c r="P402" s="585"/>
      <c r="Q402" s="585"/>
      <c r="Y402" s="415"/>
      <c r="Z402" s="415"/>
      <c r="AA402" s="415"/>
      <c r="AB402" s="415"/>
      <c r="AC402" s="415"/>
      <c r="AD402" s="415"/>
      <c r="AE402" s="415"/>
      <c r="AF402" s="415"/>
      <c r="AG402" s="415"/>
      <c r="AH402" s="415"/>
      <c r="AI402" s="415"/>
      <c r="AJ402" s="415"/>
      <c r="AK402" s="415"/>
      <c r="AL402" s="415"/>
      <c r="AM402" s="415"/>
      <c r="AN402" s="415"/>
      <c r="AO402" s="415"/>
      <c r="AP402" s="415"/>
      <c r="AQ402" s="415"/>
      <c r="AR402" s="415"/>
      <c r="AS402" s="415"/>
      <c r="AT402" s="415"/>
      <c r="AU402" s="415"/>
      <c r="AV402" s="415"/>
      <c r="AW402" s="415"/>
      <c r="AX402" s="415"/>
      <c r="AY402" s="415"/>
      <c r="AZ402" s="415"/>
      <c r="BA402" s="695"/>
      <c r="BB402" s="388"/>
      <c r="BC402" s="695"/>
      <c r="BD402" s="695"/>
      <c r="BE402" s="695"/>
      <c r="BF402" s="695"/>
      <c r="BG402" s="695"/>
      <c r="BH402" s="695"/>
      <c r="BI402" s="695"/>
      <c r="BJ402" s="695"/>
      <c r="BK402" s="695"/>
      <c r="BL402" s="695"/>
      <c r="BM402" s="695"/>
      <c r="BN402" s="695"/>
      <c r="BO402" s="695"/>
      <c r="BP402" s="695"/>
      <c r="BQ402" s="695"/>
      <c r="BR402" s="695"/>
      <c r="BS402" s="695"/>
      <c r="BT402" s="695"/>
      <c r="BU402" s="695"/>
      <c r="BV402" s="695"/>
      <c r="BW402" s="695"/>
      <c r="BX402" s="695"/>
      <c r="BY402" s="415"/>
      <c r="BZ402" s="415"/>
      <c r="CA402" s="415"/>
      <c r="CB402" s="415"/>
      <c r="CC402" s="415"/>
      <c r="CD402" s="415"/>
      <c r="CE402" s="415"/>
      <c r="CF402" s="415"/>
      <c r="CG402" s="415"/>
      <c r="CH402" s="415"/>
      <c r="CI402" s="415"/>
      <c r="CJ402" s="415"/>
      <c r="CK402" s="415"/>
      <c r="CL402" s="415"/>
      <c r="CM402" s="415"/>
      <c r="CN402" s="415"/>
      <c r="CO402" s="415"/>
      <c r="CP402" s="415"/>
      <c r="CQ402" s="415"/>
      <c r="CR402" s="415"/>
      <c r="CS402" s="415"/>
      <c r="CT402" s="415"/>
      <c r="CU402" s="415"/>
      <c r="CV402" s="415"/>
      <c r="CW402" s="415"/>
      <c r="CX402" s="415"/>
      <c r="CY402" s="415"/>
      <c r="CZ402" s="415"/>
    </row>
    <row r="403" s="422" customFormat="true" ht="25.15" customHeight="true" x14ac:dyDescent="0.2">
      <c r="B403" s="1058"/>
      <c r="C403" s="1152" t="s">
        <v>317</v>
      </c>
      <c r="D403" s="1151"/>
      <c r="E403" s="957">
        <v>0.75282665836276141</v>
      </c>
      <c r="F403" s="728"/>
      <c r="G403" s="728"/>
      <c r="H403" s="1151" t="s">
        <v>317</v>
      </c>
      <c r="I403" s="1151"/>
      <c r="J403" s="958">
        <v>0.75922399213389369</v>
      </c>
      <c r="K403" s="728"/>
      <c r="L403" s="728"/>
      <c r="M403" s="1151" t="s">
        <v>608</v>
      </c>
      <c r="N403" s="1151"/>
      <c r="O403" s="959">
        <v>0.69439561533902605</v>
      </c>
      <c r="P403" s="728"/>
      <c r="Q403" s="728"/>
      <c r="Y403" s="415"/>
      <c r="Z403" s="415"/>
      <c r="AA403" s="415"/>
      <c r="AB403" s="415"/>
      <c r="AC403" s="415"/>
      <c r="AD403" s="415"/>
      <c r="AE403" s="415"/>
      <c r="AF403" s="415"/>
      <c r="AG403" s="415"/>
      <c r="AH403" s="415"/>
      <c r="AI403" s="415"/>
      <c r="AJ403" s="415"/>
      <c r="AK403" s="415"/>
      <c r="AL403" s="415"/>
      <c r="AM403" s="415"/>
      <c r="AN403" s="415"/>
      <c r="AO403" s="415"/>
      <c r="AP403" s="415"/>
      <c r="AQ403" s="415"/>
      <c r="AR403" s="415"/>
      <c r="AS403" s="415"/>
      <c r="AT403" s="415"/>
      <c r="AU403" s="415"/>
      <c r="AV403" s="415"/>
      <c r="AW403" s="415"/>
      <c r="AX403" s="415"/>
      <c r="AY403" s="415"/>
      <c r="AZ403" s="415"/>
      <c r="BA403" s="417"/>
      <c r="BB403" s="494"/>
      <c r="BC403" s="417"/>
      <c r="BD403" s="417"/>
      <c r="BE403" s="417"/>
      <c r="BF403" s="417"/>
      <c r="BG403" s="417"/>
      <c r="BH403" s="417"/>
      <c r="BI403" s="417"/>
      <c r="BJ403" s="417"/>
      <c r="BK403" s="417"/>
      <c r="BL403" s="417"/>
      <c r="BM403" s="417"/>
      <c r="BN403" s="417"/>
      <c r="BO403" s="417"/>
      <c r="BP403" s="417"/>
      <c r="BQ403" s="417"/>
      <c r="BR403" s="417"/>
      <c r="BS403" s="417"/>
      <c r="BT403" s="417"/>
      <c r="BU403" s="417"/>
      <c r="BV403" s="417"/>
      <c r="BW403" s="417"/>
      <c r="BX403" s="417"/>
      <c r="BY403" s="418"/>
      <c r="BZ403" s="418"/>
      <c r="CA403" s="418"/>
      <c r="CB403" s="418"/>
      <c r="CC403" s="418"/>
      <c r="CD403" s="418"/>
      <c r="CE403" s="418"/>
      <c r="CF403" s="418"/>
      <c r="CG403" s="418"/>
      <c r="CH403" s="418"/>
      <c r="CI403" s="418"/>
      <c r="CJ403" s="418"/>
      <c r="CK403" s="418"/>
      <c r="CL403" s="418"/>
      <c r="CM403" s="418"/>
      <c r="CN403" s="418"/>
      <c r="CO403" s="418"/>
      <c r="CP403" s="418"/>
      <c r="CQ403" s="418"/>
      <c r="CR403" s="418"/>
      <c r="CS403" s="418"/>
      <c r="CT403" s="418"/>
      <c r="CU403" s="418"/>
      <c r="CV403" s="418"/>
      <c r="CW403" s="418"/>
      <c r="CX403" s="418"/>
      <c r="CY403" s="418"/>
      <c r="CZ403" s="418"/>
    </row>
    <row r="404" s="422" customFormat="true" ht="25.15" customHeight="true" x14ac:dyDescent="0.2">
      <c r="B404" s="1058"/>
      <c r="C404" s="1152" t="s">
        <v>609</v>
      </c>
      <c r="D404" s="1151"/>
      <c r="E404" s="960">
        <v>-0.73893175335306971</v>
      </c>
      <c r="F404" s="728"/>
      <c r="G404" s="728"/>
      <c r="H404" s="1151" t="s">
        <v>609</v>
      </c>
      <c r="I404" s="1151"/>
      <c r="J404" s="961">
        <v>-0.73977103436585001</v>
      </c>
      <c r="K404" s="728"/>
      <c r="L404" s="728"/>
      <c r="M404" s="1151" t="s">
        <v>505</v>
      </c>
      <c r="N404" s="1151"/>
      <c r="O404" s="962">
        <v>0.68178934510521838</v>
      </c>
      <c r="P404" s="728"/>
      <c r="Q404" s="728"/>
      <c r="Y404" s="415"/>
      <c r="Z404" s="415"/>
      <c r="AA404" s="415"/>
      <c r="AB404" s="415"/>
      <c r="AC404" s="415"/>
      <c r="AD404" s="415"/>
      <c r="AE404" s="415"/>
      <c r="AF404" s="415"/>
      <c r="AG404" s="415"/>
      <c r="AH404" s="415"/>
      <c r="AI404" s="415"/>
      <c r="AJ404" s="415"/>
      <c r="AK404" s="415"/>
      <c r="AL404" s="415"/>
      <c r="AM404" s="415"/>
      <c r="AN404" s="415"/>
      <c r="AO404" s="415"/>
      <c r="AP404" s="415"/>
      <c r="AQ404" s="415"/>
      <c r="AR404" s="415"/>
      <c r="AS404" s="415"/>
      <c r="AT404" s="415"/>
      <c r="AU404" s="415"/>
      <c r="AV404" s="415"/>
      <c r="AW404" s="415"/>
      <c r="AX404" s="415"/>
      <c r="AY404" s="415"/>
      <c r="AZ404" s="415"/>
      <c r="BA404" s="417"/>
      <c r="BB404" s="494"/>
      <c r="BC404" s="417"/>
      <c r="BD404" s="417"/>
      <c r="BE404" s="417"/>
      <c r="BF404" s="417"/>
      <c r="BG404" s="417"/>
      <c r="BH404" s="417"/>
      <c r="BI404" s="417"/>
      <c r="BJ404" s="417"/>
      <c r="BK404" s="417"/>
      <c r="BL404" s="417"/>
      <c r="BM404" s="417"/>
      <c r="BN404" s="417"/>
      <c r="BO404" s="417"/>
      <c r="BP404" s="417"/>
      <c r="BQ404" s="417"/>
      <c r="BR404" s="417"/>
      <c r="BS404" s="417"/>
      <c r="BT404" s="417"/>
      <c r="BU404" s="417"/>
      <c r="BV404" s="417"/>
      <c r="BW404" s="417"/>
      <c r="BX404" s="417"/>
      <c r="BY404" s="418"/>
      <c r="BZ404" s="418"/>
      <c r="CA404" s="418"/>
      <c r="CB404" s="418"/>
      <c r="CC404" s="418"/>
      <c r="CD404" s="418"/>
      <c r="CE404" s="418"/>
      <c r="CF404" s="418"/>
      <c r="CG404" s="418"/>
      <c r="CH404" s="418"/>
      <c r="CI404" s="418"/>
      <c r="CJ404" s="418"/>
      <c r="CK404" s="418"/>
      <c r="CL404" s="418"/>
      <c r="CM404" s="418"/>
      <c r="CN404" s="418"/>
      <c r="CO404" s="418"/>
      <c r="CP404" s="418"/>
      <c r="CQ404" s="418"/>
      <c r="CR404" s="418"/>
      <c r="CS404" s="418"/>
      <c r="CT404" s="418"/>
      <c r="CU404" s="418"/>
      <c r="CV404" s="418"/>
      <c r="CW404" s="418"/>
      <c r="CX404" s="418"/>
      <c r="CY404" s="418"/>
      <c r="CZ404" s="418"/>
    </row>
    <row r="405" s="422" customFormat="true" ht="25.15" customHeight="true" x14ac:dyDescent="0.2">
      <c r="B405" s="1058"/>
      <c r="C405" s="1152" t="s">
        <v>610</v>
      </c>
      <c r="D405" s="1151"/>
      <c r="E405" s="960">
        <v>0.70596560417490517</v>
      </c>
      <c r="F405" s="728"/>
      <c r="G405" s="728"/>
      <c r="H405" s="1151" t="s">
        <v>610</v>
      </c>
      <c r="I405" s="1151"/>
      <c r="J405" s="961">
        <v>0.73588720411923148</v>
      </c>
      <c r="K405" s="728"/>
      <c r="L405" s="728"/>
      <c r="M405" s="1151" t="s">
        <v>507</v>
      </c>
      <c r="N405" s="1151"/>
      <c r="O405" s="962">
        <v>0.6698896463329842</v>
      </c>
      <c r="P405" s="728"/>
      <c r="Q405" s="728"/>
      <c r="Y405" s="415"/>
      <c r="Z405" s="415"/>
      <c r="AA405" s="415"/>
      <c r="AB405" s="415"/>
      <c r="AC405" s="415"/>
      <c r="AD405" s="415"/>
      <c r="AE405" s="415"/>
      <c r="AF405" s="415"/>
      <c r="AG405" s="415"/>
      <c r="AH405" s="415"/>
      <c r="AI405" s="415"/>
      <c r="AJ405" s="415"/>
      <c r="AK405" s="415"/>
      <c r="AL405" s="415"/>
      <c r="AM405" s="415"/>
      <c r="AN405" s="415"/>
      <c r="AO405" s="415"/>
      <c r="AP405" s="415"/>
      <c r="AQ405" s="415"/>
      <c r="AR405" s="415"/>
      <c r="AS405" s="415"/>
      <c r="AT405" s="415"/>
      <c r="AU405" s="415"/>
      <c r="AV405" s="415"/>
      <c r="AW405" s="415"/>
      <c r="AX405" s="415"/>
      <c r="AY405" s="415"/>
      <c r="AZ405" s="415"/>
      <c r="BA405" s="417"/>
      <c r="BB405" s="494"/>
      <c r="BC405" s="417"/>
      <c r="BD405" s="417"/>
      <c r="BE405" s="417"/>
      <c r="BF405" s="417"/>
      <c r="BG405" s="417"/>
      <c r="BH405" s="417"/>
      <c r="BI405" s="417"/>
      <c r="BJ405" s="417"/>
      <c r="BK405" s="417"/>
      <c r="BL405" s="417"/>
      <c r="BM405" s="417"/>
      <c r="BN405" s="417"/>
      <c r="BO405" s="417"/>
      <c r="BP405" s="417"/>
      <c r="BQ405" s="417"/>
      <c r="BR405" s="417"/>
      <c r="BS405" s="417"/>
      <c r="BT405" s="417"/>
      <c r="BU405" s="417"/>
      <c r="BV405" s="417"/>
      <c r="BW405" s="417"/>
      <c r="BX405" s="417"/>
      <c r="BY405" s="418"/>
      <c r="BZ405" s="418"/>
      <c r="CA405" s="418"/>
      <c r="CB405" s="418"/>
      <c r="CC405" s="418"/>
      <c r="CD405" s="418"/>
      <c r="CE405" s="418"/>
      <c r="CF405" s="418"/>
      <c r="CG405" s="418"/>
      <c r="CH405" s="418"/>
      <c r="CI405" s="418"/>
      <c r="CJ405" s="418"/>
      <c r="CK405" s="418"/>
      <c r="CL405" s="418"/>
      <c r="CM405" s="418"/>
      <c r="CN405" s="418"/>
      <c r="CO405" s="418"/>
      <c r="CP405" s="418"/>
      <c r="CQ405" s="418"/>
      <c r="CR405" s="418"/>
      <c r="CS405" s="418"/>
      <c r="CT405" s="418"/>
      <c r="CU405" s="418"/>
      <c r="CV405" s="418"/>
      <c r="CW405" s="418"/>
      <c r="CX405" s="418"/>
      <c r="CY405" s="418"/>
      <c r="CZ405" s="418"/>
    </row>
    <row r="406" s="422" customFormat="true" ht="25.15" customHeight="true" x14ac:dyDescent="0.2">
      <c r="B406" s="1058"/>
      <c r="C406" s="1152" t="s">
        <v>611</v>
      </c>
      <c r="D406" s="1151"/>
      <c r="E406" s="960">
        <v>0.70480806924019712</v>
      </c>
      <c r="F406" s="728"/>
      <c r="G406" s="728"/>
      <c r="H406" s="1151" t="s">
        <v>612</v>
      </c>
      <c r="I406" s="1151"/>
      <c r="J406" s="961">
        <v>-0.72917494725557097</v>
      </c>
      <c r="K406" s="728"/>
      <c r="L406" s="728"/>
      <c r="M406" s="1151" t="s">
        <v>609</v>
      </c>
      <c r="N406" s="1151"/>
      <c r="O406" s="962">
        <v>-0.65423381526248359</v>
      </c>
      <c r="P406" s="728"/>
      <c r="Q406" s="728"/>
      <c r="Y406" s="415"/>
      <c r="Z406" s="415"/>
      <c r="AA406" s="415"/>
      <c r="AB406" s="415"/>
      <c r="AC406" s="415"/>
      <c r="AD406" s="415"/>
      <c r="AE406" s="415"/>
      <c r="AF406" s="415"/>
      <c r="AG406" s="415"/>
      <c r="AH406" s="415"/>
      <c r="AI406" s="415"/>
      <c r="AJ406" s="415"/>
      <c r="AK406" s="415"/>
      <c r="AL406" s="415"/>
      <c r="AM406" s="415"/>
      <c r="AN406" s="415"/>
      <c r="AO406" s="415"/>
      <c r="AP406" s="415"/>
      <c r="AQ406" s="415"/>
      <c r="AR406" s="415"/>
      <c r="AS406" s="415"/>
      <c r="AT406" s="415"/>
      <c r="AU406" s="415"/>
      <c r="AV406" s="415"/>
      <c r="AW406" s="415"/>
      <c r="AX406" s="415"/>
      <c r="AY406" s="415"/>
      <c r="AZ406" s="415"/>
      <c r="BA406" s="417"/>
      <c r="BB406" s="494"/>
      <c r="BC406" s="417"/>
      <c r="BD406" s="417"/>
      <c r="BE406" s="417"/>
      <c r="BF406" s="417"/>
      <c r="BG406" s="417"/>
      <c r="BH406" s="417"/>
      <c r="BI406" s="417"/>
      <c r="BJ406" s="417"/>
      <c r="BK406" s="417"/>
      <c r="BL406" s="417"/>
      <c r="BM406" s="417"/>
      <c r="BN406" s="417"/>
      <c r="BO406" s="417"/>
      <c r="BP406" s="417"/>
      <c r="BQ406" s="417"/>
      <c r="BR406" s="417"/>
      <c r="BS406" s="417"/>
      <c r="BT406" s="417"/>
      <c r="BU406" s="417"/>
      <c r="BV406" s="417"/>
      <c r="BW406" s="417"/>
      <c r="BX406" s="417"/>
      <c r="BY406" s="418"/>
      <c r="BZ406" s="418"/>
      <c r="CA406" s="418"/>
      <c r="CB406" s="418"/>
      <c r="CC406" s="418"/>
      <c r="CD406" s="418"/>
      <c r="CE406" s="418"/>
      <c r="CF406" s="418"/>
      <c r="CG406" s="418"/>
      <c r="CH406" s="418"/>
      <c r="CI406" s="418"/>
      <c r="CJ406" s="418"/>
      <c r="CK406" s="418"/>
      <c r="CL406" s="418"/>
      <c r="CM406" s="418"/>
      <c r="CN406" s="418"/>
      <c r="CO406" s="418"/>
      <c r="CP406" s="418"/>
      <c r="CQ406" s="418"/>
      <c r="CR406" s="418"/>
      <c r="CS406" s="418"/>
      <c r="CT406" s="418"/>
      <c r="CU406" s="418"/>
      <c r="CV406" s="418"/>
      <c r="CW406" s="418"/>
      <c r="CX406" s="418"/>
      <c r="CY406" s="418"/>
      <c r="CZ406" s="418"/>
    </row>
    <row r="407" s="422" customFormat="true" ht="25.15" customHeight="true" x14ac:dyDescent="0.2">
      <c r="B407" s="1058"/>
      <c r="C407" s="1152" t="s">
        <v>612</v>
      </c>
      <c r="D407" s="1151"/>
      <c r="E407" s="960">
        <v>-0.69713530833768966</v>
      </c>
      <c r="F407" s="728"/>
      <c r="G407" s="728"/>
      <c r="H407" s="1151" t="s">
        <v>611</v>
      </c>
      <c r="I407" s="1151"/>
      <c r="J407" s="961">
        <v>0.72059263327032441</v>
      </c>
      <c r="K407" s="728"/>
      <c r="L407" s="728"/>
      <c r="M407" s="1151" t="s">
        <v>613</v>
      </c>
      <c r="N407" s="1151"/>
      <c r="O407" s="962">
        <v>0.64605576125418807</v>
      </c>
      <c r="P407" s="728"/>
      <c r="Q407" s="728"/>
      <c r="Y407" s="415"/>
      <c r="Z407" s="415"/>
      <c r="AA407" s="415"/>
      <c r="AB407" s="415"/>
      <c r="AC407" s="415"/>
      <c r="AD407" s="415"/>
      <c r="AE407" s="415"/>
      <c r="AF407" s="415"/>
      <c r="AG407" s="415"/>
      <c r="AH407" s="415"/>
      <c r="AI407" s="415"/>
      <c r="AJ407" s="415"/>
      <c r="AK407" s="415"/>
      <c r="AL407" s="415"/>
      <c r="AM407" s="415"/>
      <c r="AN407" s="415"/>
      <c r="AO407" s="415"/>
      <c r="AP407" s="415"/>
      <c r="AQ407" s="415"/>
      <c r="AR407" s="415"/>
      <c r="AS407" s="415"/>
      <c r="AT407" s="415"/>
      <c r="AU407" s="415"/>
      <c r="AV407" s="415"/>
      <c r="AW407" s="415"/>
      <c r="AX407" s="415"/>
      <c r="AY407" s="415"/>
      <c r="AZ407" s="415"/>
      <c r="BA407" s="417"/>
      <c r="BB407" s="494"/>
      <c r="BC407" s="417"/>
      <c r="BD407" s="417"/>
      <c r="BE407" s="417"/>
      <c r="BF407" s="417"/>
      <c r="BG407" s="417"/>
      <c r="BH407" s="417"/>
      <c r="BI407" s="417"/>
      <c r="BJ407" s="417"/>
      <c r="BK407" s="417"/>
      <c r="BL407" s="417"/>
      <c r="BM407" s="417"/>
      <c r="BN407" s="417"/>
      <c r="BO407" s="417"/>
      <c r="BP407" s="417"/>
      <c r="BQ407" s="417"/>
      <c r="BR407" s="417"/>
      <c r="BS407" s="417"/>
      <c r="BT407" s="417"/>
      <c r="BU407" s="417"/>
      <c r="BV407" s="417"/>
      <c r="BW407" s="417"/>
      <c r="BX407" s="417"/>
      <c r="BY407" s="418"/>
      <c r="BZ407" s="418"/>
      <c r="CA407" s="418"/>
      <c r="CB407" s="418"/>
      <c r="CC407" s="418"/>
      <c r="CD407" s="418"/>
      <c r="CE407" s="418"/>
      <c r="CF407" s="418"/>
      <c r="CG407" s="418"/>
      <c r="CH407" s="418"/>
      <c r="CI407" s="418"/>
      <c r="CJ407" s="418"/>
      <c r="CK407" s="418"/>
      <c r="CL407" s="418"/>
      <c r="CM407" s="418"/>
      <c r="CN407" s="418"/>
      <c r="CO407" s="418"/>
      <c r="CP407" s="418"/>
      <c r="CQ407" s="418"/>
      <c r="CR407" s="418"/>
      <c r="CS407" s="418"/>
      <c r="CT407" s="418"/>
      <c r="CU407" s="418"/>
      <c r="CV407" s="418"/>
      <c r="CW407" s="418"/>
      <c r="CX407" s="418"/>
      <c r="CY407" s="418"/>
      <c r="CZ407" s="418"/>
    </row>
    <row r="408" s="422" customFormat="true" ht="25.15" customHeight="true" x14ac:dyDescent="0.2">
      <c r="B408" s="1058"/>
      <c r="C408" s="1152" t="s">
        <v>505</v>
      </c>
      <c r="D408" s="1151"/>
      <c r="E408" s="960">
        <v>0.65690569161187862</v>
      </c>
      <c r="F408" s="728"/>
      <c r="G408" s="728"/>
      <c r="H408" s="1151" t="s">
        <v>321</v>
      </c>
      <c r="I408" s="1151"/>
      <c r="J408" s="961">
        <v>0.63570549424022005</v>
      </c>
      <c r="K408" s="728"/>
      <c r="L408" s="728"/>
      <c r="M408" s="1151" t="s">
        <v>317</v>
      </c>
      <c r="N408" s="1151"/>
      <c r="O408" s="962">
        <v>0.63958560044224877</v>
      </c>
      <c r="P408" s="728"/>
      <c r="Q408" s="728"/>
      <c r="Y408" s="415"/>
      <c r="Z408" s="415"/>
      <c r="AA408" s="415"/>
      <c r="AB408" s="415"/>
      <c r="AC408" s="415"/>
      <c r="AD408" s="415"/>
      <c r="AE408" s="415"/>
      <c r="AF408" s="415"/>
      <c r="AG408" s="415"/>
      <c r="AH408" s="415"/>
      <c r="AI408" s="415"/>
      <c r="AJ408" s="415"/>
      <c r="AK408" s="415"/>
      <c r="AL408" s="415"/>
      <c r="AM408" s="415"/>
      <c r="AN408" s="415"/>
      <c r="AO408" s="415"/>
      <c r="AP408" s="415"/>
      <c r="AQ408" s="415"/>
      <c r="AR408" s="415"/>
      <c r="AS408" s="415"/>
      <c r="AT408" s="415"/>
      <c r="AU408" s="415"/>
      <c r="AV408" s="415"/>
      <c r="AW408" s="415"/>
      <c r="AX408" s="415"/>
      <c r="AY408" s="415"/>
      <c r="AZ408" s="415"/>
      <c r="BA408" s="417"/>
      <c r="BB408" s="494"/>
      <c r="BC408" s="417"/>
      <c r="BD408" s="417"/>
      <c r="BE408" s="417"/>
      <c r="BF408" s="417"/>
      <c r="BG408" s="417"/>
      <c r="BH408" s="417"/>
      <c r="BI408" s="417"/>
      <c r="BJ408" s="417"/>
      <c r="BK408" s="417"/>
      <c r="BL408" s="417"/>
      <c r="BM408" s="417"/>
      <c r="BN408" s="417"/>
      <c r="BO408" s="417"/>
      <c r="BP408" s="417"/>
      <c r="BQ408" s="417"/>
      <c r="BR408" s="417"/>
      <c r="BS408" s="417"/>
      <c r="BT408" s="417"/>
      <c r="BU408" s="417"/>
      <c r="BV408" s="417"/>
      <c r="BW408" s="417"/>
      <c r="BX408" s="417"/>
      <c r="BY408" s="418"/>
      <c r="BZ408" s="418"/>
      <c r="CA408" s="418"/>
      <c r="CB408" s="418"/>
      <c r="CC408" s="418"/>
      <c r="CD408" s="418"/>
      <c r="CE408" s="418"/>
      <c r="CF408" s="418"/>
      <c r="CG408" s="418"/>
      <c r="CH408" s="418"/>
      <c r="CI408" s="418"/>
      <c r="CJ408" s="418"/>
      <c r="CK408" s="418"/>
      <c r="CL408" s="418"/>
      <c r="CM408" s="418"/>
      <c r="CN408" s="418"/>
      <c r="CO408" s="418"/>
      <c r="CP408" s="418"/>
      <c r="CQ408" s="418"/>
      <c r="CR408" s="418"/>
      <c r="CS408" s="418"/>
      <c r="CT408" s="418"/>
      <c r="CU408" s="418"/>
      <c r="CV408" s="418"/>
      <c r="CW408" s="418"/>
      <c r="CX408" s="418"/>
      <c r="CY408" s="418"/>
      <c r="CZ408" s="418"/>
    </row>
    <row r="409" s="422" customFormat="true" ht="25.15" customHeight="true" x14ac:dyDescent="0.2">
      <c r="B409" s="1058"/>
      <c r="C409" s="1152" t="s">
        <v>608</v>
      </c>
      <c r="D409" s="1151"/>
      <c r="E409" s="960">
        <v>0.64909124060284007</v>
      </c>
      <c r="F409" s="728"/>
      <c r="G409" s="728"/>
      <c r="H409" s="1151" t="s">
        <v>202</v>
      </c>
      <c r="I409" s="1151"/>
      <c r="J409" s="961">
        <v>0.61301488983379027</v>
      </c>
      <c r="K409" s="728"/>
      <c r="L409" s="728"/>
      <c r="M409" s="1151" t="s">
        <v>611</v>
      </c>
      <c r="N409" s="1151"/>
      <c r="O409" s="962">
        <v>0.61008901887831612</v>
      </c>
      <c r="P409" s="728"/>
      <c r="Q409" s="728"/>
      <c r="Y409" s="415"/>
      <c r="Z409" s="415"/>
      <c r="AA409" s="415"/>
      <c r="AB409" s="415"/>
      <c r="AC409" s="415"/>
      <c r="AD409" s="415"/>
      <c r="AE409" s="415"/>
      <c r="AF409" s="415"/>
      <c r="AG409" s="415"/>
      <c r="AH409" s="415"/>
      <c r="AI409" s="415"/>
      <c r="AJ409" s="415"/>
      <c r="AK409" s="415"/>
      <c r="AL409" s="415"/>
      <c r="AM409" s="415"/>
      <c r="AN409" s="415"/>
      <c r="AO409" s="415"/>
      <c r="AP409" s="415"/>
      <c r="AQ409" s="415"/>
      <c r="AR409" s="415"/>
      <c r="AS409" s="415"/>
      <c r="AT409" s="415"/>
      <c r="AU409" s="415"/>
      <c r="AV409" s="415"/>
      <c r="AW409" s="415"/>
      <c r="AX409" s="415"/>
      <c r="AY409" s="415"/>
      <c r="AZ409" s="415"/>
      <c r="BA409" s="417"/>
      <c r="BB409" s="494"/>
      <c r="BC409" s="417"/>
      <c r="BD409" s="417"/>
      <c r="BE409" s="417"/>
      <c r="BF409" s="417"/>
      <c r="BG409" s="417"/>
      <c r="BH409" s="417"/>
      <c r="BI409" s="417"/>
      <c r="BJ409" s="417"/>
      <c r="BK409" s="417"/>
      <c r="BL409" s="417"/>
      <c r="BM409" s="417"/>
      <c r="BN409" s="417"/>
      <c r="BO409" s="417"/>
      <c r="BP409" s="417"/>
      <c r="BQ409" s="417"/>
      <c r="BR409" s="417"/>
      <c r="BS409" s="417"/>
      <c r="BT409" s="417"/>
      <c r="BU409" s="417"/>
      <c r="BV409" s="417"/>
      <c r="BW409" s="417"/>
      <c r="BX409" s="417"/>
      <c r="BY409" s="418"/>
      <c r="BZ409" s="418"/>
      <c r="CA409" s="418"/>
      <c r="CB409" s="418"/>
      <c r="CC409" s="418"/>
      <c r="CD409" s="418"/>
      <c r="CE409" s="418"/>
      <c r="CF409" s="418"/>
      <c r="CG409" s="418"/>
      <c r="CH409" s="418"/>
      <c r="CI409" s="418"/>
      <c r="CJ409" s="418"/>
      <c r="CK409" s="418"/>
      <c r="CL409" s="418"/>
      <c r="CM409" s="418"/>
      <c r="CN409" s="418"/>
      <c r="CO409" s="418"/>
      <c r="CP409" s="418"/>
      <c r="CQ409" s="418"/>
      <c r="CR409" s="418"/>
      <c r="CS409" s="418"/>
      <c r="CT409" s="418"/>
      <c r="CU409" s="418"/>
      <c r="CV409" s="418"/>
      <c r="CW409" s="418"/>
      <c r="CX409" s="418"/>
      <c r="CY409" s="418"/>
      <c r="CZ409" s="418"/>
    </row>
    <row r="410" s="422" customFormat="true" ht="25.15" customHeight="true" x14ac:dyDescent="0.2">
      <c r="B410" s="1058"/>
      <c r="C410" s="1152" t="s">
        <v>202</v>
      </c>
      <c r="D410" s="1151"/>
      <c r="E410" s="960">
        <v>0.64889093843285661</v>
      </c>
      <c r="F410" s="728"/>
      <c r="G410" s="728"/>
      <c r="H410" s="1151" t="s">
        <v>614</v>
      </c>
      <c r="I410" s="1151"/>
      <c r="J410" s="961">
        <v>0.61158450947037357</v>
      </c>
      <c r="K410" s="728"/>
      <c r="L410" s="728"/>
      <c r="M410" s="1151" t="s">
        <v>202</v>
      </c>
      <c r="N410" s="1151"/>
      <c r="O410" s="962">
        <v>0.60765840513057379</v>
      </c>
      <c r="P410" s="728"/>
      <c r="Q410" s="728"/>
      <c r="Y410" s="415"/>
      <c r="Z410" s="415"/>
      <c r="AA410" s="415"/>
      <c r="AB410" s="415"/>
      <c r="AC410" s="415"/>
      <c r="AD410" s="415"/>
      <c r="AE410" s="415"/>
      <c r="AF410" s="415"/>
      <c r="AG410" s="415"/>
      <c r="AH410" s="415"/>
      <c r="AI410" s="415"/>
      <c r="AJ410" s="415"/>
      <c r="AK410" s="415"/>
      <c r="AL410" s="415"/>
      <c r="AM410" s="415"/>
      <c r="AN410" s="415"/>
      <c r="AO410" s="415"/>
      <c r="AP410" s="415"/>
      <c r="AQ410" s="415"/>
      <c r="AR410" s="415"/>
      <c r="AS410" s="415"/>
      <c r="AT410" s="415"/>
      <c r="AU410" s="415"/>
      <c r="AV410" s="415"/>
      <c r="AW410" s="415"/>
      <c r="AX410" s="415"/>
      <c r="AY410" s="415"/>
      <c r="AZ410" s="415"/>
      <c r="BA410" s="417"/>
      <c r="BB410" s="494"/>
      <c r="BC410" s="417"/>
      <c r="BD410" s="417"/>
      <c r="BE410" s="417"/>
      <c r="BF410" s="417"/>
      <c r="BG410" s="417"/>
      <c r="BH410" s="417"/>
      <c r="BI410" s="417"/>
      <c r="BJ410" s="417"/>
      <c r="BK410" s="417"/>
      <c r="BL410" s="417"/>
      <c r="BM410" s="417"/>
      <c r="BN410" s="417"/>
      <c r="BO410" s="417"/>
      <c r="BP410" s="417"/>
      <c r="BQ410" s="417"/>
      <c r="BR410" s="417"/>
      <c r="BS410" s="417"/>
      <c r="BT410" s="417"/>
      <c r="BU410" s="417"/>
      <c r="BV410" s="417"/>
      <c r="BW410" s="417"/>
      <c r="BX410" s="417"/>
      <c r="BY410" s="418"/>
      <c r="BZ410" s="418"/>
      <c r="CA410" s="418"/>
      <c r="CB410" s="418"/>
      <c r="CC410" s="418"/>
      <c r="CD410" s="418"/>
      <c r="CE410" s="418"/>
      <c r="CF410" s="418"/>
      <c r="CG410" s="418"/>
      <c r="CH410" s="418"/>
      <c r="CI410" s="418"/>
      <c r="CJ410" s="418"/>
      <c r="CK410" s="418"/>
      <c r="CL410" s="418"/>
      <c r="CM410" s="418"/>
      <c r="CN410" s="418"/>
      <c r="CO410" s="418"/>
      <c r="CP410" s="418"/>
      <c r="CQ410" s="418"/>
      <c r="CR410" s="418"/>
      <c r="CS410" s="418"/>
      <c r="CT410" s="418"/>
      <c r="CU410" s="418"/>
      <c r="CV410" s="418"/>
      <c r="CW410" s="418"/>
      <c r="CX410" s="418"/>
      <c r="CY410" s="418"/>
      <c r="CZ410" s="418"/>
    </row>
    <row r="411" s="422" customFormat="true" ht="25.15" customHeight="true" x14ac:dyDescent="0.2">
      <c r="B411" s="1058"/>
      <c r="C411" s="1152" t="s">
        <v>613</v>
      </c>
      <c r="D411" s="1151"/>
      <c r="E411" s="960">
        <v>0.64074825187783613</v>
      </c>
      <c r="F411" s="728"/>
      <c r="G411" s="728"/>
      <c r="H411" s="1151" t="s">
        <v>505</v>
      </c>
      <c r="I411" s="1151"/>
      <c r="J411" s="961">
        <v>0.60756936118182236</v>
      </c>
      <c r="K411" s="728"/>
      <c r="L411" s="728"/>
      <c r="M411" s="1151" t="s">
        <v>323</v>
      </c>
      <c r="N411" s="1151"/>
      <c r="O411" s="962">
        <v>-0.59841768930976791</v>
      </c>
      <c r="P411" s="728"/>
      <c r="Q411" s="728"/>
      <c r="Y411" s="415"/>
      <c r="Z411" s="415"/>
      <c r="AA411" s="415"/>
      <c r="AB411" s="415"/>
      <c r="AC411" s="415"/>
      <c r="AD411" s="415"/>
      <c r="AE411" s="415"/>
      <c r="AF411" s="415"/>
      <c r="AG411" s="415"/>
      <c r="AH411" s="415"/>
      <c r="AI411" s="415"/>
      <c r="AJ411" s="415"/>
      <c r="AK411" s="415"/>
      <c r="AL411" s="415"/>
      <c r="AM411" s="415"/>
      <c r="AN411" s="415"/>
      <c r="AO411" s="415"/>
      <c r="AP411" s="415"/>
      <c r="AQ411" s="415"/>
      <c r="AR411" s="415"/>
      <c r="AS411" s="415"/>
      <c r="AT411" s="415"/>
      <c r="AU411" s="415"/>
      <c r="AV411" s="415"/>
      <c r="AW411" s="415"/>
      <c r="AX411" s="415"/>
      <c r="AY411" s="415"/>
      <c r="AZ411" s="415"/>
      <c r="BA411" s="417"/>
      <c r="BB411" s="494"/>
      <c r="BC411" s="417"/>
      <c r="BD411" s="417"/>
      <c r="BE411" s="417"/>
      <c r="BF411" s="417"/>
      <c r="BG411" s="417"/>
      <c r="BH411" s="417"/>
      <c r="BI411" s="417"/>
      <c r="BJ411" s="417"/>
      <c r="BK411" s="417"/>
      <c r="BL411" s="417"/>
      <c r="BM411" s="417"/>
      <c r="BN411" s="417"/>
      <c r="BO411" s="417"/>
      <c r="BP411" s="417"/>
      <c r="BQ411" s="417"/>
      <c r="BR411" s="417"/>
      <c r="BS411" s="417"/>
      <c r="BT411" s="417"/>
      <c r="BU411" s="417"/>
      <c r="BV411" s="417"/>
      <c r="BW411" s="417"/>
      <c r="BX411" s="417"/>
      <c r="BY411" s="418"/>
      <c r="BZ411" s="418"/>
      <c r="CA411" s="418"/>
      <c r="CB411" s="418"/>
      <c r="CC411" s="418"/>
      <c r="CD411" s="418"/>
      <c r="CE411" s="418"/>
      <c r="CF411" s="418"/>
      <c r="CG411" s="418"/>
      <c r="CH411" s="418"/>
      <c r="CI411" s="418"/>
      <c r="CJ411" s="418"/>
      <c r="CK411" s="418"/>
      <c r="CL411" s="418"/>
      <c r="CM411" s="418"/>
      <c r="CN411" s="418"/>
      <c r="CO411" s="418"/>
      <c r="CP411" s="418"/>
      <c r="CQ411" s="418"/>
      <c r="CR411" s="418"/>
      <c r="CS411" s="418"/>
      <c r="CT411" s="418"/>
      <c r="CU411" s="418"/>
      <c r="CV411" s="418"/>
      <c r="CW411" s="418"/>
      <c r="CX411" s="418"/>
      <c r="CY411" s="418"/>
      <c r="CZ411" s="418"/>
    </row>
    <row r="412" s="422" customFormat="true" ht="25.15" customHeight="true" x14ac:dyDescent="0.2">
      <c r="B412" s="1058"/>
      <c r="C412" s="1152" t="s">
        <v>321</v>
      </c>
      <c r="D412" s="1151"/>
      <c r="E412" s="960">
        <v>0.63682697196832527</v>
      </c>
      <c r="F412" s="728"/>
      <c r="G412" s="728"/>
      <c r="H412" s="1151" t="s">
        <v>608</v>
      </c>
      <c r="I412" s="1151"/>
      <c r="J412" s="961">
        <v>0.60552181520463377</v>
      </c>
      <c r="K412" s="728"/>
      <c r="L412" s="728"/>
      <c r="M412" s="1151" t="s">
        <v>612</v>
      </c>
      <c r="N412" s="1151"/>
      <c r="O412" s="962">
        <v>-0.59000537197242964</v>
      </c>
      <c r="P412" s="728"/>
      <c r="Q412" s="728"/>
      <c r="Y412" s="415"/>
      <c r="Z412" s="415"/>
      <c r="AA412" s="415"/>
      <c r="AB412" s="415"/>
      <c r="AC412" s="415"/>
      <c r="AD412" s="415"/>
      <c r="AE412" s="415"/>
      <c r="AF412" s="415"/>
      <c r="AG412" s="415"/>
      <c r="AH412" s="415"/>
      <c r="AI412" s="415"/>
      <c r="AJ412" s="415"/>
      <c r="AK412" s="415"/>
      <c r="AL412" s="415"/>
      <c r="AM412" s="415"/>
      <c r="AN412" s="415"/>
      <c r="AO412" s="415"/>
      <c r="AP412" s="415"/>
      <c r="AQ412" s="415"/>
      <c r="AR412" s="415"/>
      <c r="AS412" s="415"/>
      <c r="AT412" s="415"/>
      <c r="AU412" s="415"/>
      <c r="AV412" s="415"/>
      <c r="AW412" s="415"/>
      <c r="AX412" s="415"/>
      <c r="AY412" s="415"/>
      <c r="AZ412" s="415"/>
      <c r="BA412" s="417"/>
      <c r="BB412" s="494"/>
      <c r="BC412" s="417"/>
      <c r="BD412" s="417"/>
      <c r="BE412" s="417"/>
      <c r="BF412" s="417"/>
      <c r="BG412" s="417"/>
      <c r="BH412" s="417"/>
      <c r="BI412" s="417"/>
      <c r="BJ412" s="417"/>
      <c r="BK412" s="417"/>
      <c r="BL412" s="417"/>
      <c r="BM412" s="417"/>
      <c r="BN412" s="417"/>
      <c r="BO412" s="417"/>
      <c r="BP412" s="417"/>
      <c r="BQ412" s="417"/>
      <c r="BR412" s="417"/>
      <c r="BS412" s="417"/>
      <c r="BT412" s="417"/>
      <c r="BU412" s="417"/>
      <c r="BV412" s="417"/>
      <c r="BW412" s="417"/>
      <c r="BX412" s="417"/>
      <c r="BY412" s="418"/>
      <c r="BZ412" s="418"/>
      <c r="CA412" s="418"/>
      <c r="CB412" s="418"/>
      <c r="CC412" s="418"/>
      <c r="CD412" s="418"/>
      <c r="CE412" s="418"/>
      <c r="CF412" s="418"/>
      <c r="CG412" s="418"/>
      <c r="CH412" s="418"/>
      <c r="CI412" s="418"/>
      <c r="CJ412" s="418"/>
      <c r="CK412" s="418"/>
      <c r="CL412" s="418"/>
      <c r="CM412" s="418"/>
      <c r="CN412" s="418"/>
      <c r="CO412" s="418"/>
      <c r="CP412" s="418"/>
      <c r="CQ412" s="418"/>
      <c r="CR412" s="418"/>
      <c r="CS412" s="418"/>
      <c r="CT412" s="418"/>
      <c r="CU412" s="418"/>
      <c r="CV412" s="418"/>
      <c r="CW412" s="418"/>
      <c r="CX412" s="418"/>
      <c r="CY412" s="418"/>
      <c r="CZ412" s="418"/>
    </row>
    <row r="413" s="422" customFormat="true" ht="25.15" customHeight="true" x14ac:dyDescent="0.2">
      <c r="B413" s="1058"/>
      <c r="C413" s="1152" t="s">
        <v>614</v>
      </c>
      <c r="D413" s="1151"/>
      <c r="E413" s="960">
        <v>0.63197149406970587</v>
      </c>
      <c r="F413" s="728"/>
      <c r="G413" s="728"/>
      <c r="H413" s="1151" t="s">
        <v>613</v>
      </c>
      <c r="I413" s="1151"/>
      <c r="J413" s="961">
        <v>0.60074387555232756</v>
      </c>
      <c r="K413" s="728"/>
      <c r="L413" s="728"/>
      <c r="M413" s="1151" t="s">
        <v>614</v>
      </c>
      <c r="N413" s="1151"/>
      <c r="O413" s="962">
        <v>0.55984540189540088</v>
      </c>
      <c r="P413" s="728"/>
      <c r="Q413" s="728"/>
      <c r="Y413" s="415"/>
      <c r="Z413" s="415"/>
      <c r="AA413" s="415"/>
      <c r="AB413" s="415"/>
      <c r="AC413" s="415"/>
      <c r="AD413" s="415"/>
      <c r="AE413" s="415"/>
      <c r="AF413" s="415"/>
      <c r="AG413" s="415"/>
      <c r="AH413" s="415"/>
      <c r="AI413" s="415"/>
      <c r="AJ413" s="415"/>
      <c r="AK413" s="415"/>
      <c r="AL413" s="415"/>
      <c r="AM413" s="415"/>
      <c r="AN413" s="415"/>
      <c r="AO413" s="415"/>
      <c r="AP413" s="415"/>
      <c r="AQ413" s="415"/>
      <c r="AR413" s="415"/>
      <c r="AS413" s="415"/>
      <c r="AT413" s="415"/>
      <c r="AU413" s="415"/>
      <c r="AV413" s="415"/>
      <c r="AW413" s="415"/>
      <c r="AX413" s="415"/>
      <c r="AY413" s="415"/>
      <c r="AZ413" s="415"/>
      <c r="BA413" s="417"/>
      <c r="BB413" s="494"/>
      <c r="BC413" s="417"/>
      <c r="BD413" s="417"/>
      <c r="BE413" s="417"/>
      <c r="BF413" s="417"/>
      <c r="BG413" s="417"/>
      <c r="BH413" s="417"/>
      <c r="BI413" s="417"/>
      <c r="BJ413" s="417"/>
      <c r="BK413" s="417"/>
      <c r="BL413" s="417"/>
      <c r="BM413" s="417"/>
      <c r="BN413" s="417"/>
      <c r="BO413" s="417"/>
      <c r="BP413" s="417"/>
      <c r="BQ413" s="417"/>
      <c r="BR413" s="417"/>
      <c r="BS413" s="417"/>
      <c r="BT413" s="417"/>
      <c r="BU413" s="417"/>
      <c r="BV413" s="417"/>
      <c r="BW413" s="417"/>
      <c r="BX413" s="417"/>
      <c r="BY413" s="418"/>
      <c r="BZ413" s="418"/>
      <c r="CA413" s="418"/>
      <c r="CB413" s="418"/>
      <c r="CC413" s="418"/>
      <c r="CD413" s="418"/>
      <c r="CE413" s="418"/>
      <c r="CF413" s="418"/>
      <c r="CG413" s="418"/>
      <c r="CH413" s="418"/>
      <c r="CI413" s="418"/>
      <c r="CJ413" s="418"/>
      <c r="CK413" s="418"/>
      <c r="CL413" s="418"/>
      <c r="CM413" s="418"/>
      <c r="CN413" s="418"/>
      <c r="CO413" s="418"/>
      <c r="CP413" s="418"/>
      <c r="CQ413" s="418"/>
      <c r="CR413" s="418"/>
      <c r="CS413" s="418"/>
      <c r="CT413" s="418"/>
      <c r="CU413" s="418"/>
      <c r="CV413" s="418"/>
      <c r="CW413" s="418"/>
      <c r="CX413" s="418"/>
      <c r="CY413" s="418"/>
      <c r="CZ413" s="418"/>
    </row>
    <row r="414" s="422" customFormat="true" ht="25.15" customHeight="true" x14ac:dyDescent="0.2">
      <c r="B414" s="1058"/>
      <c r="C414" s="1152" t="s">
        <v>507</v>
      </c>
      <c r="D414" s="1151"/>
      <c r="E414" s="960">
        <v>0.61653771657373346</v>
      </c>
      <c r="F414" s="728"/>
      <c r="G414" s="728"/>
      <c r="H414" s="1151" t="s">
        <v>508</v>
      </c>
      <c r="I414" s="1151"/>
      <c r="J414" s="961">
        <v>0.58279922702759912</v>
      </c>
      <c r="K414" s="728"/>
      <c r="L414" s="728"/>
      <c r="M414" s="1151" t="s">
        <v>610</v>
      </c>
      <c r="N414" s="1151"/>
      <c r="O414" s="962">
        <v>0.53411540573394001</v>
      </c>
      <c r="P414" s="728"/>
      <c r="Q414" s="728"/>
      <c r="Y414" s="415"/>
      <c r="Z414" s="415"/>
      <c r="AA414" s="415"/>
      <c r="AB414" s="415"/>
      <c r="AC414" s="415"/>
      <c r="AD414" s="415"/>
      <c r="AE414" s="415"/>
      <c r="AF414" s="415"/>
      <c r="AG414" s="415"/>
      <c r="AH414" s="415"/>
      <c r="AI414" s="415"/>
      <c r="AJ414" s="415"/>
      <c r="AK414" s="415"/>
      <c r="AL414" s="415"/>
      <c r="AM414" s="415"/>
      <c r="AN414" s="415"/>
      <c r="AO414" s="415"/>
      <c r="AP414" s="415"/>
      <c r="AQ414" s="415"/>
      <c r="AR414" s="415"/>
      <c r="AS414" s="415"/>
      <c r="AT414" s="415"/>
      <c r="AU414" s="415"/>
      <c r="AV414" s="415"/>
      <c r="AW414" s="415"/>
      <c r="AX414" s="415"/>
      <c r="AY414" s="415"/>
      <c r="AZ414" s="415"/>
      <c r="BA414" s="417"/>
      <c r="BB414" s="494"/>
      <c r="BC414" s="417"/>
      <c r="BD414" s="417"/>
      <c r="BE414" s="417"/>
      <c r="BF414" s="417"/>
      <c r="BG414" s="417"/>
      <c r="BH414" s="417"/>
      <c r="BI414" s="417"/>
      <c r="BJ414" s="417"/>
      <c r="BK414" s="417"/>
      <c r="BL414" s="417"/>
      <c r="BM414" s="417"/>
      <c r="BN414" s="417"/>
      <c r="BO414" s="417"/>
      <c r="BP414" s="417"/>
      <c r="BQ414" s="417"/>
      <c r="BR414" s="417"/>
      <c r="BS414" s="417"/>
      <c r="BT414" s="417"/>
      <c r="BU414" s="417"/>
      <c r="BV414" s="417"/>
      <c r="BW414" s="417"/>
      <c r="BX414" s="417"/>
      <c r="BY414" s="418"/>
      <c r="BZ414" s="418"/>
      <c r="CA414" s="418"/>
      <c r="CB414" s="418"/>
      <c r="CC414" s="418"/>
      <c r="CD414" s="418"/>
      <c r="CE414" s="418"/>
      <c r="CF414" s="418"/>
      <c r="CG414" s="418"/>
      <c r="CH414" s="418"/>
      <c r="CI414" s="418"/>
      <c r="CJ414" s="418"/>
      <c r="CK414" s="418"/>
      <c r="CL414" s="418"/>
      <c r="CM414" s="418"/>
      <c r="CN414" s="418"/>
      <c r="CO414" s="418"/>
      <c r="CP414" s="418"/>
      <c r="CQ414" s="418"/>
      <c r="CR414" s="418"/>
      <c r="CS414" s="418"/>
      <c r="CT414" s="418"/>
      <c r="CU414" s="418"/>
      <c r="CV414" s="418"/>
      <c r="CW414" s="418"/>
      <c r="CX414" s="418"/>
      <c r="CY414" s="418"/>
      <c r="CZ414" s="418"/>
    </row>
    <row r="415" s="422" customFormat="true" ht="25.15" customHeight="true" x14ac:dyDescent="0.2">
      <c r="B415" s="1058"/>
      <c r="C415" s="1152" t="s">
        <v>508</v>
      </c>
      <c r="D415" s="1151"/>
      <c r="E415" s="960">
        <v>0.58737459125956226</v>
      </c>
      <c r="F415" s="728"/>
      <c r="G415" s="728"/>
      <c r="H415" s="1151" t="s">
        <v>507</v>
      </c>
      <c r="I415" s="1151"/>
      <c r="J415" s="961">
        <v>0.5685179450268868</v>
      </c>
      <c r="K415" s="728"/>
      <c r="L415" s="728"/>
      <c r="M415" s="1151" t="s">
        <v>325</v>
      </c>
      <c r="N415" s="1151"/>
      <c r="O415" s="962">
        <v>0.52444634726449557</v>
      </c>
      <c r="P415" s="728"/>
      <c r="Q415" s="728"/>
      <c r="Y415" s="415"/>
      <c r="Z415" s="415"/>
      <c r="AA415" s="415"/>
      <c r="AB415" s="415"/>
      <c r="AC415" s="415"/>
      <c r="AD415" s="415"/>
      <c r="AE415" s="415"/>
      <c r="AF415" s="415"/>
      <c r="AG415" s="415"/>
      <c r="AH415" s="415"/>
      <c r="AI415" s="415"/>
      <c r="AJ415" s="415"/>
      <c r="AK415" s="415"/>
      <c r="AL415" s="415"/>
      <c r="AM415" s="415"/>
      <c r="AN415" s="415"/>
      <c r="AO415" s="415"/>
      <c r="AP415" s="415"/>
      <c r="AQ415" s="415"/>
      <c r="AR415" s="415"/>
      <c r="AS415" s="415"/>
      <c r="AT415" s="415"/>
      <c r="AU415" s="415"/>
      <c r="AV415" s="415"/>
      <c r="AW415" s="415"/>
      <c r="AX415" s="415"/>
      <c r="AY415" s="415"/>
      <c r="AZ415" s="415"/>
      <c r="BA415" s="417"/>
      <c r="BB415" s="494"/>
      <c r="BC415" s="417"/>
      <c r="BD415" s="417"/>
      <c r="BE415" s="417"/>
      <c r="BF415" s="417"/>
      <c r="BG415" s="417"/>
      <c r="BH415" s="417"/>
      <c r="BI415" s="417"/>
      <c r="BJ415" s="417"/>
      <c r="BK415" s="417"/>
      <c r="BL415" s="417"/>
      <c r="BM415" s="417"/>
      <c r="BN415" s="417"/>
      <c r="BO415" s="417"/>
      <c r="BP415" s="417"/>
      <c r="BQ415" s="417"/>
      <c r="BR415" s="417"/>
      <c r="BS415" s="417"/>
      <c r="BT415" s="417"/>
      <c r="BU415" s="417"/>
      <c r="BV415" s="417"/>
      <c r="BW415" s="417"/>
      <c r="BX415" s="417"/>
      <c r="BY415" s="418"/>
      <c r="BZ415" s="418"/>
      <c r="CA415" s="418"/>
      <c r="CB415" s="418"/>
      <c r="CC415" s="418"/>
      <c r="CD415" s="418"/>
      <c r="CE415" s="418"/>
      <c r="CF415" s="418"/>
      <c r="CG415" s="418"/>
      <c r="CH415" s="418"/>
      <c r="CI415" s="418"/>
      <c r="CJ415" s="418"/>
      <c r="CK415" s="418"/>
      <c r="CL415" s="418"/>
      <c r="CM415" s="418"/>
      <c r="CN415" s="418"/>
      <c r="CO415" s="418"/>
      <c r="CP415" s="418"/>
      <c r="CQ415" s="418"/>
      <c r="CR415" s="418"/>
      <c r="CS415" s="418"/>
      <c r="CT415" s="418"/>
      <c r="CU415" s="418"/>
      <c r="CV415" s="418"/>
      <c r="CW415" s="418"/>
      <c r="CX415" s="418"/>
      <c r="CY415" s="418"/>
      <c r="CZ415" s="418"/>
    </row>
    <row r="416" s="422" customFormat="true" ht="25.15" customHeight="true" x14ac:dyDescent="0.2">
      <c r="B416" s="1058"/>
      <c r="C416" s="1152" t="s">
        <v>325</v>
      </c>
      <c r="D416" s="1151"/>
      <c r="E416" s="960">
        <v>0.56200875464521616</v>
      </c>
      <c r="F416" s="728"/>
      <c r="G416" s="728"/>
      <c r="H416" s="1151" t="s">
        <v>325</v>
      </c>
      <c r="I416" s="1151"/>
      <c r="J416" s="961">
        <v>0.54888337132242582</v>
      </c>
      <c r="K416" s="728"/>
      <c r="L416" s="728"/>
      <c r="M416" s="1151" t="s">
        <v>615</v>
      </c>
      <c r="N416" s="1151"/>
      <c r="O416" s="962">
        <v>0.5159269050521843</v>
      </c>
      <c r="P416" s="728"/>
      <c r="Q416" s="728"/>
      <c r="Y416" s="415"/>
      <c r="Z416" s="415"/>
      <c r="AA416" s="415"/>
      <c r="AB416" s="415"/>
      <c r="AC416" s="415"/>
      <c r="AD416" s="415"/>
      <c r="AE416" s="415"/>
      <c r="AF416" s="415"/>
      <c r="AG416" s="415"/>
      <c r="AH416" s="415"/>
      <c r="AI416" s="415"/>
      <c r="AJ416" s="415"/>
      <c r="AK416" s="415"/>
      <c r="AL416" s="415"/>
      <c r="AM416" s="415"/>
      <c r="AN416" s="415"/>
      <c r="AO416" s="415"/>
      <c r="AP416" s="415"/>
      <c r="AQ416" s="415"/>
      <c r="AR416" s="415"/>
      <c r="AS416" s="415"/>
      <c r="AT416" s="415"/>
      <c r="AU416" s="415"/>
      <c r="AV416" s="415"/>
      <c r="AW416" s="415"/>
      <c r="AX416" s="415"/>
      <c r="AY416" s="415"/>
      <c r="AZ416" s="415"/>
      <c r="BA416" s="417"/>
      <c r="BB416" s="494"/>
      <c r="BC416" s="417"/>
      <c r="BD416" s="417"/>
      <c r="BE416" s="417"/>
      <c r="BF416" s="417"/>
      <c r="BG416" s="417"/>
      <c r="BH416" s="417"/>
      <c r="BI416" s="417"/>
      <c r="BJ416" s="417"/>
      <c r="BK416" s="417"/>
      <c r="BL416" s="417"/>
      <c r="BM416" s="417"/>
      <c r="BN416" s="417"/>
      <c r="BO416" s="417"/>
      <c r="BP416" s="417"/>
      <c r="BQ416" s="417"/>
      <c r="BR416" s="417"/>
      <c r="BS416" s="417"/>
      <c r="BT416" s="417"/>
      <c r="BU416" s="417"/>
      <c r="BV416" s="417"/>
      <c r="BW416" s="417"/>
      <c r="BX416" s="417"/>
      <c r="BY416" s="418"/>
      <c r="BZ416" s="418"/>
      <c r="CA416" s="418"/>
      <c r="CB416" s="418"/>
      <c r="CC416" s="418"/>
      <c r="CD416" s="418"/>
      <c r="CE416" s="418"/>
      <c r="CF416" s="418"/>
      <c r="CG416" s="418"/>
      <c r="CH416" s="418"/>
      <c r="CI416" s="418"/>
      <c r="CJ416" s="418"/>
      <c r="CK416" s="418"/>
      <c r="CL416" s="418"/>
      <c r="CM416" s="418"/>
      <c r="CN416" s="418"/>
      <c r="CO416" s="418"/>
      <c r="CP416" s="418"/>
      <c r="CQ416" s="418"/>
      <c r="CR416" s="418"/>
      <c r="CS416" s="418"/>
      <c r="CT416" s="418"/>
      <c r="CU416" s="418"/>
      <c r="CV416" s="418"/>
      <c r="CW416" s="418"/>
      <c r="CX416" s="418"/>
      <c r="CY416" s="418"/>
      <c r="CZ416" s="418"/>
    </row>
    <row r="417" s="422" customFormat="true" ht="25.15" customHeight="true" x14ac:dyDescent="0.2">
      <c r="B417" s="1058"/>
      <c r="C417" s="1152" t="s">
        <v>615</v>
      </c>
      <c r="D417" s="1151"/>
      <c r="E417" s="960">
        <v>0.55335190363988473</v>
      </c>
      <c r="F417" s="728"/>
      <c r="G417" s="728"/>
      <c r="H417" s="1151" t="s">
        <v>616</v>
      </c>
      <c r="I417" s="1151"/>
      <c r="J417" s="961">
        <v>0.53294144495237372</v>
      </c>
      <c r="K417" s="728"/>
      <c r="L417" s="728"/>
      <c r="M417" s="1151" t="s">
        <v>211</v>
      </c>
      <c r="N417" s="1151"/>
      <c r="O417" s="962">
        <v>0.50449993098310209</v>
      </c>
      <c r="P417" s="728"/>
      <c r="Q417" s="728"/>
      <c r="Y417" s="415"/>
      <c r="Z417" s="415"/>
      <c r="AA417" s="415"/>
      <c r="AB417" s="415"/>
      <c r="AC417" s="415"/>
      <c r="AD417" s="415"/>
      <c r="AE417" s="415"/>
      <c r="AF417" s="415"/>
      <c r="AG417" s="415"/>
      <c r="AH417" s="415"/>
      <c r="AI417" s="415"/>
      <c r="AJ417" s="415"/>
      <c r="AK417" s="415"/>
      <c r="AL417" s="415"/>
      <c r="AM417" s="415"/>
      <c r="AN417" s="415"/>
      <c r="AO417" s="415"/>
      <c r="AP417" s="415"/>
      <c r="AQ417" s="415"/>
      <c r="AR417" s="415"/>
      <c r="AS417" s="415"/>
      <c r="AT417" s="415"/>
      <c r="AU417" s="415"/>
      <c r="AV417" s="415"/>
      <c r="AW417" s="415"/>
      <c r="AX417" s="415"/>
      <c r="AY417" s="415"/>
      <c r="AZ417" s="415"/>
      <c r="BA417" s="417"/>
      <c r="BB417" s="494"/>
      <c r="BC417" s="417"/>
      <c r="BD417" s="417"/>
      <c r="BE417" s="417"/>
      <c r="BF417" s="417"/>
      <c r="BG417" s="417"/>
      <c r="BH417" s="417"/>
      <c r="BI417" s="417"/>
      <c r="BJ417" s="417"/>
      <c r="BK417" s="417"/>
      <c r="BL417" s="417"/>
      <c r="BM417" s="417"/>
      <c r="BN417" s="417"/>
      <c r="BO417" s="417"/>
      <c r="BP417" s="417"/>
      <c r="BQ417" s="417"/>
      <c r="BR417" s="417"/>
      <c r="BS417" s="417"/>
      <c r="BT417" s="417"/>
      <c r="BU417" s="417"/>
      <c r="BV417" s="417"/>
      <c r="BW417" s="417"/>
      <c r="BX417" s="417"/>
      <c r="BY417" s="418"/>
      <c r="BZ417" s="418"/>
      <c r="CA417" s="418"/>
      <c r="CB417" s="418"/>
      <c r="CC417" s="418"/>
      <c r="CD417" s="418"/>
      <c r="CE417" s="418"/>
      <c r="CF417" s="418"/>
      <c r="CG417" s="418"/>
      <c r="CH417" s="418"/>
      <c r="CI417" s="418"/>
      <c r="CJ417" s="418"/>
      <c r="CK417" s="418"/>
      <c r="CL417" s="418"/>
      <c r="CM417" s="418"/>
      <c r="CN417" s="418"/>
      <c r="CO417" s="418"/>
      <c r="CP417" s="418"/>
      <c r="CQ417" s="418"/>
      <c r="CR417" s="418"/>
      <c r="CS417" s="418"/>
      <c r="CT417" s="418"/>
      <c r="CU417" s="418"/>
      <c r="CV417" s="418"/>
      <c r="CW417" s="418"/>
      <c r="CX417" s="418"/>
      <c r="CY417" s="418"/>
      <c r="CZ417" s="418"/>
    </row>
    <row r="418" s="422" customFormat="true" ht="25.15" customHeight="true" x14ac:dyDescent="0.2">
      <c r="B418" s="1058"/>
      <c r="C418" s="1152" t="s">
        <v>323</v>
      </c>
      <c r="D418" s="1151"/>
      <c r="E418" s="960">
        <v>-0.54611344861090538</v>
      </c>
      <c r="F418" s="728"/>
      <c r="G418" s="728"/>
      <c r="H418" s="1151" t="s">
        <v>615</v>
      </c>
      <c r="I418" s="1151"/>
      <c r="J418" s="961">
        <v>0.53046200193575987</v>
      </c>
      <c r="K418" s="728"/>
      <c r="L418" s="728"/>
      <c r="M418" s="1151" t="s">
        <v>321</v>
      </c>
      <c r="N418" s="1151"/>
      <c r="O418" s="962">
        <v>0.49336393958544289</v>
      </c>
      <c r="P418" s="728"/>
      <c r="Q418" s="728"/>
      <c r="Y418" s="415"/>
      <c r="Z418" s="415"/>
      <c r="AA418" s="415"/>
      <c r="AB418" s="415"/>
      <c r="AC418" s="415"/>
      <c r="AD418" s="415"/>
      <c r="AE418" s="415"/>
      <c r="AF418" s="415"/>
      <c r="AG418" s="415"/>
      <c r="AH418" s="415"/>
      <c r="AI418" s="415"/>
      <c r="AJ418" s="415"/>
      <c r="AK418" s="415"/>
      <c r="AL418" s="415"/>
      <c r="AM418" s="415"/>
      <c r="AN418" s="415"/>
      <c r="AO418" s="415"/>
      <c r="AP418" s="415"/>
      <c r="AQ418" s="415"/>
      <c r="AR418" s="415"/>
      <c r="AS418" s="415"/>
      <c r="AT418" s="415"/>
      <c r="AU418" s="415"/>
      <c r="AV418" s="415"/>
      <c r="AW418" s="415"/>
      <c r="AX418" s="415"/>
      <c r="AY418" s="415"/>
      <c r="AZ418" s="415"/>
      <c r="BA418" s="417"/>
      <c r="BB418" s="494"/>
      <c r="BC418" s="417"/>
      <c r="BD418" s="417"/>
      <c r="BE418" s="417"/>
      <c r="BF418" s="417"/>
      <c r="BG418" s="417"/>
      <c r="BH418" s="417"/>
      <c r="BI418" s="417"/>
      <c r="BJ418" s="417"/>
      <c r="BK418" s="417"/>
      <c r="BL418" s="417"/>
      <c r="BM418" s="417"/>
      <c r="BN418" s="417"/>
      <c r="BO418" s="417"/>
      <c r="BP418" s="417"/>
      <c r="BQ418" s="417"/>
      <c r="BR418" s="417"/>
      <c r="BS418" s="417"/>
      <c r="BT418" s="417"/>
      <c r="BU418" s="417"/>
      <c r="BV418" s="417"/>
      <c r="BW418" s="417"/>
      <c r="BX418" s="417"/>
      <c r="BY418" s="418"/>
      <c r="BZ418" s="418"/>
      <c r="CA418" s="418"/>
      <c r="CB418" s="418"/>
      <c r="CC418" s="418"/>
      <c r="CD418" s="418"/>
      <c r="CE418" s="418"/>
      <c r="CF418" s="418"/>
      <c r="CG418" s="418"/>
      <c r="CH418" s="418"/>
      <c r="CI418" s="418"/>
      <c r="CJ418" s="418"/>
      <c r="CK418" s="418"/>
      <c r="CL418" s="418"/>
      <c r="CM418" s="418"/>
      <c r="CN418" s="418"/>
      <c r="CO418" s="418"/>
      <c r="CP418" s="418"/>
      <c r="CQ418" s="418"/>
      <c r="CR418" s="418"/>
      <c r="CS418" s="418"/>
      <c r="CT418" s="418"/>
      <c r="CU418" s="418"/>
      <c r="CV418" s="418"/>
      <c r="CW418" s="418"/>
      <c r="CX418" s="418"/>
      <c r="CY418" s="418"/>
      <c r="CZ418" s="418"/>
    </row>
    <row r="419" s="422" customFormat="true" ht="25.15" customHeight="true" x14ac:dyDescent="0.2">
      <c r="B419" s="1058"/>
      <c r="C419" s="1152" t="s">
        <v>616</v>
      </c>
      <c r="D419" s="1151"/>
      <c r="E419" s="960">
        <v>0.51696451184166969</v>
      </c>
      <c r="F419" s="728"/>
      <c r="G419" s="728"/>
      <c r="H419" s="1151" t="s">
        <v>323</v>
      </c>
      <c r="I419" s="1151"/>
      <c r="J419" s="961">
        <v>-0.5129802430452125</v>
      </c>
      <c r="K419" s="728"/>
      <c r="L419" s="728"/>
      <c r="M419" s="1151" t="s">
        <v>508</v>
      </c>
      <c r="N419" s="1151"/>
      <c r="O419" s="962">
        <v>0.48123408898310993</v>
      </c>
      <c r="P419" s="728"/>
      <c r="Q419" s="728"/>
      <c r="Y419" s="415"/>
      <c r="Z419" s="415"/>
      <c r="AA419" s="415"/>
      <c r="AB419" s="415"/>
      <c r="AC419" s="415"/>
      <c r="AD419" s="415"/>
      <c r="AE419" s="415"/>
      <c r="AF419" s="415"/>
      <c r="AG419" s="415"/>
      <c r="AH419" s="415"/>
      <c r="AI419" s="415"/>
      <c r="AJ419" s="415"/>
      <c r="AK419" s="415"/>
      <c r="AL419" s="415"/>
      <c r="AM419" s="415"/>
      <c r="AN419" s="415"/>
      <c r="AO419" s="415"/>
      <c r="AP419" s="415"/>
      <c r="AQ419" s="415"/>
      <c r="AR419" s="415"/>
      <c r="AS419" s="415"/>
      <c r="AT419" s="415"/>
      <c r="AU419" s="415"/>
      <c r="AV419" s="415"/>
      <c r="AW419" s="415"/>
      <c r="AX419" s="415"/>
      <c r="AY419" s="415"/>
      <c r="AZ419" s="415"/>
      <c r="BA419" s="417"/>
      <c r="BB419" s="494"/>
      <c r="BC419" s="417"/>
      <c r="BD419" s="417"/>
      <c r="BE419" s="417"/>
      <c r="BF419" s="417"/>
      <c r="BG419" s="417"/>
      <c r="BH419" s="417"/>
      <c r="BI419" s="417"/>
      <c r="BJ419" s="417"/>
      <c r="BK419" s="417"/>
      <c r="BL419" s="417"/>
      <c r="BM419" s="417"/>
      <c r="BN419" s="417"/>
      <c r="BO419" s="417"/>
      <c r="BP419" s="417"/>
      <c r="BQ419" s="417"/>
      <c r="BR419" s="417"/>
      <c r="BS419" s="417"/>
      <c r="BT419" s="417"/>
      <c r="BU419" s="417"/>
      <c r="BV419" s="417"/>
      <c r="BW419" s="417"/>
      <c r="BX419" s="417"/>
      <c r="BY419" s="418"/>
      <c r="BZ419" s="418"/>
      <c r="CA419" s="418"/>
      <c r="CB419" s="418"/>
      <c r="CC419" s="418"/>
      <c r="CD419" s="418"/>
      <c r="CE419" s="418"/>
      <c r="CF419" s="418"/>
      <c r="CG419" s="418"/>
      <c r="CH419" s="418"/>
      <c r="CI419" s="418"/>
      <c r="CJ419" s="418"/>
      <c r="CK419" s="418"/>
      <c r="CL419" s="418"/>
      <c r="CM419" s="418"/>
      <c r="CN419" s="418"/>
      <c r="CO419" s="418"/>
      <c r="CP419" s="418"/>
      <c r="CQ419" s="418"/>
      <c r="CR419" s="418"/>
      <c r="CS419" s="418"/>
      <c r="CT419" s="418"/>
      <c r="CU419" s="418"/>
      <c r="CV419" s="418"/>
      <c r="CW419" s="418"/>
      <c r="CX419" s="418"/>
      <c r="CY419" s="418"/>
      <c r="CZ419" s="418"/>
    </row>
    <row r="420" s="422" customFormat="true" ht="25.15" customHeight="true" x14ac:dyDescent="0.2">
      <c r="B420" s="1058"/>
      <c r="C420" s="1152" t="s">
        <v>617</v>
      </c>
      <c r="D420" s="1151"/>
      <c r="E420" s="960">
        <v>0.48930443266012796</v>
      </c>
      <c r="F420" s="728"/>
      <c r="G420" s="728"/>
      <c r="H420" s="1151" t="s">
        <v>617</v>
      </c>
      <c r="I420" s="1151"/>
      <c r="J420" s="961">
        <v>0.50657409129295461</v>
      </c>
      <c r="K420" s="728"/>
      <c r="L420" s="728"/>
      <c r="M420" s="1151" t="s">
        <v>203</v>
      </c>
      <c r="N420" s="1151"/>
      <c r="O420" s="962">
        <v>0.37580725683233568</v>
      </c>
      <c r="P420" s="728"/>
      <c r="Q420" s="728"/>
      <c r="Y420" s="415"/>
      <c r="Z420" s="415"/>
      <c r="AA420" s="415"/>
      <c r="AB420" s="415"/>
      <c r="AC420" s="415"/>
      <c r="AD420" s="415"/>
      <c r="AE420" s="415"/>
      <c r="AF420" s="415"/>
      <c r="AG420" s="415"/>
      <c r="AH420" s="415"/>
      <c r="AI420" s="415"/>
      <c r="AJ420" s="415"/>
      <c r="AK420" s="415"/>
      <c r="AL420" s="415"/>
      <c r="AM420" s="415"/>
      <c r="AN420" s="415"/>
      <c r="AO420" s="415"/>
      <c r="AP420" s="415"/>
      <c r="AQ420" s="415"/>
      <c r="AR420" s="415"/>
      <c r="AS420" s="415"/>
      <c r="AT420" s="415"/>
      <c r="AU420" s="415"/>
      <c r="AV420" s="415"/>
      <c r="AW420" s="415"/>
      <c r="AX420" s="415"/>
      <c r="AY420" s="415"/>
      <c r="AZ420" s="415"/>
      <c r="BA420" s="417"/>
      <c r="BB420" s="494"/>
      <c r="BC420" s="417"/>
      <c r="BD420" s="417"/>
      <c r="BE420" s="417"/>
      <c r="BF420" s="417"/>
      <c r="BG420" s="417"/>
      <c r="BH420" s="417"/>
      <c r="BI420" s="417"/>
      <c r="BJ420" s="417"/>
      <c r="BK420" s="417"/>
      <c r="BL420" s="417"/>
      <c r="BM420" s="417"/>
      <c r="BN420" s="417"/>
      <c r="BO420" s="417"/>
      <c r="BP420" s="417"/>
      <c r="BQ420" s="417"/>
      <c r="BR420" s="417"/>
      <c r="BS420" s="417"/>
      <c r="BT420" s="417"/>
      <c r="BU420" s="417"/>
      <c r="BV420" s="417"/>
      <c r="BW420" s="417"/>
      <c r="BX420" s="417"/>
      <c r="BY420" s="418"/>
      <c r="BZ420" s="418"/>
      <c r="CA420" s="418"/>
      <c r="CB420" s="418"/>
      <c r="CC420" s="418"/>
      <c r="CD420" s="418"/>
      <c r="CE420" s="418"/>
      <c r="CF420" s="418"/>
      <c r="CG420" s="418"/>
      <c r="CH420" s="418"/>
      <c r="CI420" s="418"/>
      <c r="CJ420" s="418"/>
      <c r="CK420" s="418"/>
      <c r="CL420" s="418"/>
      <c r="CM420" s="418"/>
      <c r="CN420" s="418"/>
      <c r="CO420" s="418"/>
      <c r="CP420" s="418"/>
      <c r="CQ420" s="418"/>
      <c r="CR420" s="418"/>
      <c r="CS420" s="418"/>
      <c r="CT420" s="418"/>
      <c r="CU420" s="418"/>
      <c r="CV420" s="418"/>
      <c r="CW420" s="418"/>
      <c r="CX420" s="418"/>
      <c r="CY420" s="418"/>
      <c r="CZ420" s="418"/>
    </row>
    <row r="421" s="422" customFormat="true" ht="25.15" customHeight="true" x14ac:dyDescent="0.2">
      <c r="B421" s="1058"/>
      <c r="C421" s="1152" t="s">
        <v>203</v>
      </c>
      <c r="D421" s="1151"/>
      <c r="E421" s="960">
        <v>0.38397256231131072</v>
      </c>
      <c r="F421" s="728"/>
      <c r="G421" s="728"/>
      <c r="H421" s="1151" t="s">
        <v>203</v>
      </c>
      <c r="I421" s="1151"/>
      <c r="J421" s="961">
        <v>0.36332470981531273</v>
      </c>
      <c r="K421" s="728"/>
      <c r="L421" s="728"/>
      <c r="M421" s="1151" t="s">
        <v>523</v>
      </c>
      <c r="N421" s="1151"/>
      <c r="O421" s="962">
        <v>0.33413756829907776</v>
      </c>
      <c r="P421" s="728"/>
      <c r="Q421" s="728"/>
      <c r="Y421" s="415"/>
      <c r="Z421" s="415"/>
      <c r="AA421" s="415"/>
      <c r="AB421" s="415"/>
      <c r="AC421" s="415"/>
      <c r="AD421" s="415"/>
      <c r="AE421" s="415"/>
      <c r="AF421" s="415"/>
      <c r="AG421" s="415"/>
      <c r="AH421" s="415"/>
      <c r="AI421" s="415"/>
      <c r="AJ421" s="415"/>
      <c r="AK421" s="415"/>
      <c r="AL421" s="415"/>
      <c r="AM421" s="415"/>
      <c r="AN421" s="415"/>
      <c r="AO421" s="415"/>
      <c r="AP421" s="415"/>
      <c r="AQ421" s="415"/>
      <c r="AR421" s="415"/>
      <c r="AS421" s="415"/>
      <c r="AT421" s="415"/>
      <c r="AU421" s="415"/>
      <c r="AV421" s="415"/>
      <c r="AW421" s="415"/>
      <c r="AX421" s="415"/>
      <c r="AY421" s="415"/>
      <c r="AZ421" s="415"/>
      <c r="BA421" s="417"/>
      <c r="BB421" s="494"/>
      <c r="BC421" s="417"/>
      <c r="BD421" s="417"/>
      <c r="BE421" s="417"/>
      <c r="BF421" s="417"/>
      <c r="BG421" s="417"/>
      <c r="BH421" s="417"/>
      <c r="BI421" s="417"/>
      <c r="BJ421" s="417"/>
      <c r="BK421" s="417"/>
      <c r="BL421" s="417"/>
      <c r="BM421" s="417"/>
      <c r="BN421" s="417"/>
      <c r="BO421" s="417"/>
      <c r="BP421" s="417"/>
      <c r="BQ421" s="417"/>
      <c r="BR421" s="417"/>
      <c r="BS421" s="417"/>
      <c r="BT421" s="417"/>
      <c r="BU421" s="417"/>
      <c r="BV421" s="417"/>
      <c r="BW421" s="417"/>
      <c r="BX421" s="417"/>
      <c r="BY421" s="418"/>
      <c r="BZ421" s="418"/>
      <c r="CA421" s="418"/>
      <c r="CB421" s="418"/>
      <c r="CC421" s="418"/>
      <c r="CD421" s="418"/>
      <c r="CE421" s="418"/>
      <c r="CF421" s="418"/>
      <c r="CG421" s="418"/>
      <c r="CH421" s="418"/>
      <c r="CI421" s="418"/>
      <c r="CJ421" s="418"/>
      <c r="CK421" s="418"/>
      <c r="CL421" s="418"/>
      <c r="CM421" s="418"/>
      <c r="CN421" s="418"/>
      <c r="CO421" s="418"/>
      <c r="CP421" s="418"/>
      <c r="CQ421" s="418"/>
      <c r="CR421" s="418"/>
      <c r="CS421" s="418"/>
      <c r="CT421" s="418"/>
      <c r="CU421" s="418"/>
      <c r="CV421" s="418"/>
      <c r="CW421" s="418"/>
      <c r="CX421" s="418"/>
      <c r="CY421" s="418"/>
      <c r="CZ421" s="418"/>
    </row>
    <row r="422" s="422" customFormat="true" ht="25.15" customHeight="true" x14ac:dyDescent="0.2">
      <c r="B422" s="1058"/>
      <c r="C422" s="1152" t="s">
        <v>618</v>
      </c>
      <c r="D422" s="1151"/>
      <c r="E422" s="960">
        <v>0.34232354223529693</v>
      </c>
      <c r="F422" s="728"/>
      <c r="G422" s="728"/>
      <c r="H422" s="1151" t="s">
        <v>619</v>
      </c>
      <c r="I422" s="1151"/>
      <c r="J422" s="961">
        <v>-0.36313766327197167</v>
      </c>
      <c r="K422" s="728"/>
      <c r="L422" s="728"/>
      <c r="M422" s="1151" t="s">
        <v>616</v>
      </c>
      <c r="N422" s="1151"/>
      <c r="O422" s="962">
        <v>0.3306217881550037</v>
      </c>
      <c r="P422" s="728"/>
      <c r="Q422" s="728"/>
      <c r="Y422" s="415"/>
      <c r="Z422" s="415"/>
      <c r="AA422" s="415"/>
      <c r="AB422" s="415"/>
      <c r="AC422" s="415"/>
      <c r="AD422" s="415"/>
      <c r="AE422" s="415"/>
      <c r="AF422" s="415"/>
      <c r="AG422" s="415"/>
      <c r="AH422" s="415"/>
      <c r="AI422" s="415"/>
      <c r="AJ422" s="415"/>
      <c r="AK422" s="415"/>
      <c r="AL422" s="415"/>
      <c r="AM422" s="415"/>
      <c r="AN422" s="415"/>
      <c r="AO422" s="415"/>
      <c r="AP422" s="415"/>
      <c r="AQ422" s="415"/>
      <c r="AR422" s="415"/>
      <c r="AS422" s="415"/>
      <c r="AT422" s="415"/>
      <c r="AU422" s="415"/>
      <c r="AV422" s="415"/>
      <c r="AW422" s="415"/>
      <c r="AX422" s="415"/>
      <c r="AY422" s="415"/>
      <c r="AZ422" s="415"/>
      <c r="BA422" s="417"/>
      <c r="BB422" s="494"/>
      <c r="BC422" s="417"/>
      <c r="BD422" s="417"/>
      <c r="BE422" s="417"/>
      <c r="BF422" s="417"/>
      <c r="BG422" s="417"/>
      <c r="BH422" s="417"/>
      <c r="BI422" s="417"/>
      <c r="BJ422" s="417"/>
      <c r="BK422" s="417"/>
      <c r="BL422" s="417"/>
      <c r="BM422" s="417"/>
      <c r="BN422" s="417"/>
      <c r="BO422" s="417"/>
      <c r="BP422" s="417"/>
      <c r="BQ422" s="417"/>
      <c r="BR422" s="417"/>
      <c r="BS422" s="417"/>
      <c r="BT422" s="417"/>
      <c r="BU422" s="417"/>
      <c r="BV422" s="417"/>
      <c r="BW422" s="417"/>
      <c r="BX422" s="417"/>
      <c r="BY422" s="418"/>
      <c r="BZ422" s="418"/>
      <c r="CA422" s="418"/>
      <c r="CB422" s="418"/>
      <c r="CC422" s="418"/>
      <c r="CD422" s="418"/>
      <c r="CE422" s="418"/>
      <c r="CF422" s="418"/>
      <c r="CG422" s="418"/>
      <c r="CH422" s="418"/>
      <c r="CI422" s="418"/>
      <c r="CJ422" s="418"/>
      <c r="CK422" s="418"/>
      <c r="CL422" s="418"/>
      <c r="CM422" s="418"/>
      <c r="CN422" s="418"/>
      <c r="CO422" s="418"/>
      <c r="CP422" s="418"/>
      <c r="CQ422" s="418"/>
      <c r="CR422" s="418"/>
      <c r="CS422" s="418"/>
      <c r="CT422" s="418"/>
      <c r="CU422" s="418"/>
      <c r="CV422" s="418"/>
      <c r="CW422" s="418"/>
      <c r="CX422" s="418"/>
      <c r="CY422" s="418"/>
      <c r="CZ422" s="418"/>
    </row>
    <row r="423" s="422" customFormat="true" ht="25.15" customHeight="true" x14ac:dyDescent="0.2">
      <c r="B423" s="1058"/>
      <c r="C423" s="1152" t="s">
        <v>413</v>
      </c>
      <c r="D423" s="1151"/>
      <c r="E423" s="960">
        <v>0.32834164042672187</v>
      </c>
      <c r="F423" s="728"/>
      <c r="G423" s="728"/>
      <c r="H423" s="1151" t="s">
        <v>413</v>
      </c>
      <c r="I423" s="1151"/>
      <c r="J423" s="961">
        <v>0.34462298632681038</v>
      </c>
      <c r="K423" s="728"/>
      <c r="L423" s="728"/>
      <c r="M423" s="1151" t="s">
        <v>617</v>
      </c>
      <c r="N423" s="1151"/>
      <c r="O423" s="962">
        <v>0.30422186085214886</v>
      </c>
      <c r="P423" s="728"/>
      <c r="Q423" s="728"/>
      <c r="Y423" s="415"/>
      <c r="Z423" s="415"/>
      <c r="AA423" s="415"/>
      <c r="AB423" s="415"/>
      <c r="AC423" s="415"/>
      <c r="AD423" s="415"/>
      <c r="AE423" s="415"/>
      <c r="AF423" s="415"/>
      <c r="AG423" s="415"/>
      <c r="AH423" s="415"/>
      <c r="AI423" s="415"/>
      <c r="AJ423" s="415"/>
      <c r="AK423" s="415"/>
      <c r="AL423" s="415"/>
      <c r="AM423" s="415"/>
      <c r="AN423" s="415"/>
      <c r="AO423" s="415"/>
      <c r="AP423" s="415"/>
      <c r="AQ423" s="415"/>
      <c r="AR423" s="415"/>
      <c r="AS423" s="415"/>
      <c r="AT423" s="415"/>
      <c r="AU423" s="415"/>
      <c r="AV423" s="415"/>
      <c r="AW423" s="415"/>
      <c r="AX423" s="415"/>
      <c r="AY423" s="415"/>
      <c r="AZ423" s="415"/>
      <c r="BA423" s="417"/>
      <c r="BB423" s="494"/>
      <c r="BC423" s="417"/>
      <c r="BD423" s="417"/>
      <c r="BE423" s="417"/>
      <c r="BF423" s="417"/>
      <c r="BG423" s="417"/>
      <c r="BH423" s="417"/>
      <c r="BI423" s="417"/>
      <c r="BJ423" s="417"/>
      <c r="BK423" s="417"/>
      <c r="BL423" s="417"/>
      <c r="BM423" s="417"/>
      <c r="BN423" s="417"/>
      <c r="BO423" s="417"/>
      <c r="BP423" s="417"/>
      <c r="BQ423" s="417"/>
      <c r="BR423" s="417"/>
      <c r="BS423" s="417"/>
      <c r="BT423" s="417"/>
      <c r="BU423" s="417"/>
      <c r="BV423" s="417"/>
      <c r="BW423" s="417"/>
      <c r="BX423" s="417"/>
      <c r="BY423" s="418"/>
      <c r="BZ423" s="418"/>
      <c r="CA423" s="418"/>
      <c r="CB423" s="418"/>
      <c r="CC423" s="418"/>
      <c r="CD423" s="418"/>
      <c r="CE423" s="418"/>
      <c r="CF423" s="418"/>
      <c r="CG423" s="418"/>
      <c r="CH423" s="418"/>
      <c r="CI423" s="418"/>
      <c r="CJ423" s="418"/>
      <c r="CK423" s="418"/>
      <c r="CL423" s="418"/>
      <c r="CM423" s="418"/>
      <c r="CN423" s="418"/>
      <c r="CO423" s="418"/>
      <c r="CP423" s="418"/>
      <c r="CQ423" s="418"/>
      <c r="CR423" s="418"/>
      <c r="CS423" s="418"/>
      <c r="CT423" s="418"/>
      <c r="CU423" s="418"/>
      <c r="CV423" s="418"/>
      <c r="CW423" s="418"/>
      <c r="CX423" s="418"/>
      <c r="CY423" s="418"/>
      <c r="CZ423" s="418"/>
    </row>
    <row r="424" s="422" customFormat="true" ht="25.15" customHeight="true" x14ac:dyDescent="0.2">
      <c r="B424" s="1058"/>
      <c r="C424" s="1152" t="s">
        <v>620</v>
      </c>
      <c r="D424" s="1151"/>
      <c r="E424" s="960">
        <v>-0.31859576227642267</v>
      </c>
      <c r="F424" s="728"/>
      <c r="G424" s="728"/>
      <c r="H424" s="1151" t="s">
        <v>618</v>
      </c>
      <c r="I424" s="1151"/>
      <c r="J424" s="961">
        <v>0.34428293096605833</v>
      </c>
      <c r="K424" s="728"/>
      <c r="L424" s="728"/>
      <c r="M424" s="1151" t="s">
        <v>621</v>
      </c>
      <c r="N424" s="1151"/>
      <c r="O424" s="962">
        <v>-0.29966869129624163</v>
      </c>
      <c r="P424" s="728"/>
      <c r="Q424" s="728"/>
      <c r="Y424" s="415"/>
      <c r="Z424" s="415"/>
      <c r="AA424" s="415"/>
      <c r="AB424" s="415"/>
      <c r="AC424" s="415"/>
      <c r="AD424" s="415"/>
      <c r="AE424" s="415"/>
      <c r="AF424" s="415"/>
      <c r="AG424" s="415"/>
      <c r="AH424" s="415"/>
      <c r="AI424" s="415"/>
      <c r="AJ424" s="415"/>
      <c r="AK424" s="415"/>
      <c r="AL424" s="415"/>
      <c r="AM424" s="415"/>
      <c r="AN424" s="415"/>
      <c r="AO424" s="415"/>
      <c r="AP424" s="415"/>
      <c r="AQ424" s="415"/>
      <c r="AR424" s="415"/>
      <c r="AS424" s="415"/>
      <c r="AT424" s="415"/>
      <c r="AU424" s="415"/>
      <c r="AV424" s="415"/>
      <c r="AW424" s="415"/>
      <c r="AX424" s="415"/>
      <c r="AY424" s="415"/>
      <c r="AZ424" s="415"/>
      <c r="BA424" s="417"/>
      <c r="BB424" s="494"/>
      <c r="BC424" s="417"/>
      <c r="BD424" s="417"/>
      <c r="BE424" s="417"/>
      <c r="BF424" s="417"/>
      <c r="BG424" s="417"/>
      <c r="BH424" s="417"/>
      <c r="BI424" s="417"/>
      <c r="BJ424" s="417"/>
      <c r="BK424" s="417"/>
      <c r="BL424" s="417"/>
      <c r="BM424" s="417"/>
      <c r="BN424" s="417"/>
      <c r="BO424" s="417"/>
      <c r="BP424" s="417"/>
      <c r="BQ424" s="417"/>
      <c r="BR424" s="417"/>
      <c r="BS424" s="417"/>
      <c r="BT424" s="417"/>
      <c r="BU424" s="417"/>
      <c r="BV424" s="417"/>
      <c r="BW424" s="417"/>
      <c r="BX424" s="417"/>
      <c r="BY424" s="418"/>
      <c r="BZ424" s="418"/>
      <c r="CA424" s="418"/>
      <c r="CB424" s="418"/>
      <c r="CC424" s="418"/>
      <c r="CD424" s="418"/>
      <c r="CE424" s="418"/>
      <c r="CF424" s="418"/>
      <c r="CG424" s="418"/>
      <c r="CH424" s="418"/>
      <c r="CI424" s="418"/>
      <c r="CJ424" s="418"/>
      <c r="CK424" s="418"/>
      <c r="CL424" s="418"/>
      <c r="CM424" s="418"/>
      <c r="CN424" s="418"/>
      <c r="CO424" s="418"/>
      <c r="CP424" s="418"/>
      <c r="CQ424" s="418"/>
      <c r="CR424" s="418"/>
      <c r="CS424" s="418"/>
      <c r="CT424" s="418"/>
      <c r="CU424" s="418"/>
      <c r="CV424" s="418"/>
      <c r="CW424" s="418"/>
      <c r="CX424" s="418"/>
      <c r="CY424" s="418"/>
      <c r="CZ424" s="418"/>
    </row>
    <row r="425" s="422" customFormat="true" ht="25.15" customHeight="true" x14ac:dyDescent="0.2">
      <c r="B425" s="1058"/>
      <c r="C425" s="1152" t="s">
        <v>619</v>
      </c>
      <c r="D425" s="1151"/>
      <c r="E425" s="960">
        <v>-0.3106583577790496</v>
      </c>
      <c r="F425" s="728"/>
      <c r="G425" s="728"/>
      <c r="H425" s="1151" t="s">
        <v>620</v>
      </c>
      <c r="I425" s="1151"/>
      <c r="J425" s="961">
        <v>-0.31080471824167344</v>
      </c>
      <c r="K425" s="728"/>
      <c r="L425" s="728"/>
      <c r="M425" s="1151" t="s">
        <v>620</v>
      </c>
      <c r="N425" s="1151"/>
      <c r="O425" s="962">
        <v>-0.29755766826224372</v>
      </c>
      <c r="P425" s="728"/>
      <c r="Q425" s="728"/>
      <c r="Y425" s="415"/>
      <c r="Z425" s="415"/>
      <c r="AA425" s="415"/>
      <c r="AB425" s="415"/>
      <c r="AC425" s="415"/>
      <c r="AD425" s="415"/>
      <c r="AE425" s="415"/>
      <c r="AF425" s="415"/>
      <c r="AG425" s="415"/>
      <c r="AH425" s="415"/>
      <c r="AI425" s="415"/>
      <c r="AJ425" s="415"/>
      <c r="AK425" s="415"/>
      <c r="AL425" s="415"/>
      <c r="AM425" s="415"/>
      <c r="AN425" s="415"/>
      <c r="AO425" s="415"/>
      <c r="AP425" s="415"/>
      <c r="AQ425" s="415"/>
      <c r="AR425" s="415"/>
      <c r="AS425" s="415"/>
      <c r="AT425" s="415"/>
      <c r="AU425" s="415"/>
      <c r="AV425" s="415"/>
      <c r="AW425" s="415"/>
      <c r="AX425" s="415"/>
      <c r="AY425" s="415"/>
      <c r="AZ425" s="415"/>
      <c r="BA425" s="417"/>
      <c r="BB425" s="494"/>
      <c r="BC425" s="417"/>
      <c r="BD425" s="417"/>
      <c r="BE425" s="417"/>
      <c r="BF425" s="417"/>
      <c r="BG425" s="417"/>
      <c r="BH425" s="417"/>
      <c r="BI425" s="417"/>
      <c r="BJ425" s="417"/>
      <c r="BK425" s="417"/>
      <c r="BL425" s="417"/>
      <c r="BM425" s="417"/>
      <c r="BN425" s="417"/>
      <c r="BO425" s="417"/>
      <c r="BP425" s="417"/>
      <c r="BQ425" s="417"/>
      <c r="BR425" s="417"/>
      <c r="BS425" s="417"/>
      <c r="BT425" s="417"/>
      <c r="BU425" s="417"/>
      <c r="BV425" s="417"/>
      <c r="BW425" s="417"/>
      <c r="BX425" s="417"/>
      <c r="BY425" s="418"/>
      <c r="BZ425" s="418"/>
      <c r="CA425" s="418"/>
      <c r="CB425" s="418"/>
      <c r="CC425" s="418"/>
      <c r="CD425" s="418"/>
      <c r="CE425" s="418"/>
      <c r="CF425" s="418"/>
      <c r="CG425" s="418"/>
      <c r="CH425" s="418"/>
      <c r="CI425" s="418"/>
      <c r="CJ425" s="418"/>
      <c r="CK425" s="418"/>
      <c r="CL425" s="418"/>
      <c r="CM425" s="418"/>
      <c r="CN425" s="418"/>
      <c r="CO425" s="418"/>
      <c r="CP425" s="418"/>
      <c r="CQ425" s="418"/>
      <c r="CR425" s="418"/>
      <c r="CS425" s="418"/>
      <c r="CT425" s="418"/>
      <c r="CU425" s="418"/>
      <c r="CV425" s="418"/>
      <c r="CW425" s="418"/>
      <c r="CX425" s="418"/>
      <c r="CY425" s="418"/>
      <c r="CZ425" s="418"/>
    </row>
    <row r="426" s="422" customFormat="true" ht="25.15" customHeight="true" x14ac:dyDescent="0.2">
      <c r="B426" s="1058"/>
      <c r="C426" s="1152" t="s">
        <v>523</v>
      </c>
      <c r="D426" s="1151"/>
      <c r="E426" s="960">
        <v>0.30899917991112708</v>
      </c>
      <c r="F426" s="728"/>
      <c r="G426" s="728"/>
      <c r="H426" s="1151" t="s">
        <v>523</v>
      </c>
      <c r="I426" s="1151"/>
      <c r="J426" s="961">
        <v>0.28138283800631497</v>
      </c>
      <c r="K426" s="728"/>
      <c r="L426" s="728"/>
      <c r="M426" s="1151" t="s">
        <v>418</v>
      </c>
      <c r="N426" s="1151"/>
      <c r="O426" s="962">
        <v>0.28697594805806653</v>
      </c>
      <c r="P426" s="728"/>
      <c r="Q426" s="728"/>
      <c r="Y426" s="415"/>
      <c r="Z426" s="415"/>
      <c r="AA426" s="415"/>
      <c r="AB426" s="415"/>
      <c r="AC426" s="415"/>
      <c r="AD426" s="415"/>
      <c r="AE426" s="415"/>
      <c r="AF426" s="415"/>
      <c r="AG426" s="415"/>
      <c r="AH426" s="415"/>
      <c r="AI426" s="415"/>
      <c r="AJ426" s="415"/>
      <c r="AK426" s="415"/>
      <c r="AL426" s="415"/>
      <c r="AM426" s="415"/>
      <c r="AN426" s="415"/>
      <c r="AO426" s="415"/>
      <c r="AP426" s="415"/>
      <c r="AQ426" s="415"/>
      <c r="AR426" s="415"/>
      <c r="AS426" s="415"/>
      <c r="AT426" s="415"/>
      <c r="AU426" s="415"/>
      <c r="AV426" s="415"/>
      <c r="AW426" s="415"/>
      <c r="AX426" s="415"/>
      <c r="AY426" s="415"/>
      <c r="AZ426" s="415"/>
      <c r="BA426" s="417"/>
      <c r="BB426" s="494"/>
      <c r="BC426" s="417"/>
      <c r="BD426" s="417"/>
      <c r="BE426" s="417"/>
      <c r="BF426" s="417"/>
      <c r="BG426" s="417"/>
      <c r="BH426" s="417"/>
      <c r="BI426" s="417"/>
      <c r="BJ426" s="417"/>
      <c r="BK426" s="417"/>
      <c r="BL426" s="417"/>
      <c r="BM426" s="417"/>
      <c r="BN426" s="417"/>
      <c r="BO426" s="417"/>
      <c r="BP426" s="417"/>
      <c r="BQ426" s="417"/>
      <c r="BR426" s="417"/>
      <c r="BS426" s="417"/>
      <c r="BT426" s="417"/>
      <c r="BU426" s="417"/>
      <c r="BV426" s="417"/>
      <c r="BW426" s="417"/>
      <c r="BX426" s="417"/>
      <c r="BY426" s="418"/>
      <c r="BZ426" s="418"/>
      <c r="CA426" s="418"/>
      <c r="CB426" s="418"/>
      <c r="CC426" s="418"/>
      <c r="CD426" s="418"/>
      <c r="CE426" s="418"/>
      <c r="CF426" s="418"/>
      <c r="CG426" s="418"/>
      <c r="CH426" s="418"/>
      <c r="CI426" s="418"/>
      <c r="CJ426" s="418"/>
      <c r="CK426" s="418"/>
      <c r="CL426" s="418"/>
      <c r="CM426" s="418"/>
      <c r="CN426" s="418"/>
      <c r="CO426" s="418"/>
      <c r="CP426" s="418"/>
      <c r="CQ426" s="418"/>
      <c r="CR426" s="418"/>
      <c r="CS426" s="418"/>
      <c r="CT426" s="418"/>
      <c r="CU426" s="418"/>
      <c r="CV426" s="418"/>
      <c r="CW426" s="418"/>
      <c r="CX426" s="418"/>
      <c r="CY426" s="418"/>
      <c r="CZ426" s="418"/>
    </row>
    <row r="427" s="422" customFormat="true" ht="25.15" customHeight="true" x14ac:dyDescent="0.2">
      <c r="B427" s="1058"/>
      <c r="C427" s="1152" t="s">
        <v>211</v>
      </c>
      <c r="D427" s="1151"/>
      <c r="E427" s="960">
        <v>0.30192186367145157</v>
      </c>
      <c r="F427" s="728"/>
      <c r="G427" s="728"/>
      <c r="H427" s="1151" t="s">
        <v>621</v>
      </c>
      <c r="I427" s="1151"/>
      <c r="J427" s="961">
        <v>-0.27949933871090643</v>
      </c>
      <c r="K427" s="728"/>
      <c r="L427" s="728"/>
      <c r="M427" s="1151" t="s">
        <v>406</v>
      </c>
      <c r="N427" s="1151"/>
      <c r="O427" s="962">
        <v>0.26397506429358492</v>
      </c>
      <c r="P427" s="728"/>
      <c r="Q427" s="728"/>
      <c r="Y427" s="415"/>
      <c r="Z427" s="415"/>
      <c r="AA427" s="415"/>
      <c r="AB427" s="415"/>
      <c r="AC427" s="415"/>
      <c r="AD427" s="415"/>
      <c r="AE427" s="415"/>
      <c r="AF427" s="415"/>
      <c r="AG427" s="415"/>
      <c r="AH427" s="415"/>
      <c r="AI427" s="415"/>
      <c r="AJ427" s="415"/>
      <c r="AK427" s="415"/>
      <c r="AL427" s="415"/>
      <c r="AM427" s="415"/>
      <c r="AN427" s="415"/>
      <c r="AO427" s="415"/>
      <c r="AP427" s="415"/>
      <c r="AQ427" s="415"/>
      <c r="AR427" s="415"/>
      <c r="AS427" s="415"/>
      <c r="AT427" s="415"/>
      <c r="AU427" s="415"/>
      <c r="AV427" s="415"/>
      <c r="AW427" s="415"/>
      <c r="AX427" s="415"/>
      <c r="AY427" s="415"/>
      <c r="AZ427" s="415"/>
      <c r="BA427" s="417"/>
      <c r="BB427" s="494"/>
      <c r="BC427" s="417"/>
      <c r="BD427" s="417"/>
      <c r="BE427" s="417"/>
      <c r="BF427" s="417"/>
      <c r="BG427" s="417"/>
      <c r="BH427" s="417"/>
      <c r="BI427" s="417"/>
      <c r="BJ427" s="417"/>
      <c r="BK427" s="417"/>
      <c r="BL427" s="417"/>
      <c r="BM427" s="417"/>
      <c r="BN427" s="417"/>
      <c r="BO427" s="417"/>
      <c r="BP427" s="417"/>
      <c r="BQ427" s="417"/>
      <c r="BR427" s="417"/>
      <c r="BS427" s="417"/>
      <c r="BT427" s="417"/>
      <c r="BU427" s="417"/>
      <c r="BV427" s="417"/>
      <c r="BW427" s="417"/>
      <c r="BX427" s="417"/>
      <c r="BY427" s="418"/>
      <c r="BZ427" s="418"/>
      <c r="CA427" s="418"/>
      <c r="CB427" s="418"/>
      <c r="CC427" s="418"/>
      <c r="CD427" s="418"/>
      <c r="CE427" s="418"/>
      <c r="CF427" s="418"/>
      <c r="CG427" s="418"/>
      <c r="CH427" s="418"/>
      <c r="CI427" s="418"/>
      <c r="CJ427" s="418"/>
      <c r="CK427" s="418"/>
      <c r="CL427" s="418"/>
      <c r="CM427" s="418"/>
      <c r="CN427" s="418"/>
      <c r="CO427" s="418"/>
      <c r="CP427" s="418"/>
      <c r="CQ427" s="418"/>
      <c r="CR427" s="418"/>
      <c r="CS427" s="418"/>
      <c r="CT427" s="418"/>
      <c r="CU427" s="418"/>
      <c r="CV427" s="418"/>
      <c r="CW427" s="418"/>
      <c r="CX427" s="418"/>
      <c r="CY427" s="418"/>
      <c r="CZ427" s="418"/>
    </row>
    <row r="428" s="422" customFormat="true" ht="25.15" customHeight="true" x14ac:dyDescent="0.2">
      <c r="B428" s="1058"/>
      <c r="C428" s="1152" t="s">
        <v>406</v>
      </c>
      <c r="D428" s="1151"/>
      <c r="E428" s="960">
        <v>0.28012476291676869</v>
      </c>
      <c r="F428" s="728"/>
      <c r="G428" s="728"/>
      <c r="H428" s="1151" t="s">
        <v>406</v>
      </c>
      <c r="I428" s="1151"/>
      <c r="J428" s="961">
        <v>0.26625868491305721</v>
      </c>
      <c r="K428" s="728"/>
      <c r="L428" s="728"/>
      <c r="M428" s="1151" t="s">
        <v>622</v>
      </c>
      <c r="N428" s="1151"/>
      <c r="O428" s="962">
        <v>0.2621189181241852</v>
      </c>
      <c r="P428" s="728"/>
      <c r="Q428" s="728"/>
      <c r="Y428" s="415"/>
      <c r="Z428" s="415"/>
      <c r="AA428" s="415"/>
      <c r="AB428" s="415"/>
      <c r="AC428" s="415"/>
      <c r="AD428" s="415"/>
      <c r="AE428" s="415"/>
      <c r="AF428" s="415"/>
      <c r="AG428" s="415"/>
      <c r="AH428" s="415"/>
      <c r="AI428" s="415"/>
      <c r="AJ428" s="415"/>
      <c r="AK428" s="415"/>
      <c r="AL428" s="415"/>
      <c r="AM428" s="415"/>
      <c r="AN428" s="415"/>
      <c r="AO428" s="415"/>
      <c r="AP428" s="415"/>
      <c r="AQ428" s="415"/>
      <c r="AR428" s="415"/>
      <c r="AS428" s="415"/>
      <c r="AT428" s="415"/>
      <c r="AU428" s="415"/>
      <c r="AV428" s="415"/>
      <c r="AW428" s="415"/>
      <c r="AX428" s="415"/>
      <c r="AY428" s="415"/>
      <c r="AZ428" s="415"/>
      <c r="BA428" s="417"/>
      <c r="BB428" s="494"/>
      <c r="BC428" s="417"/>
      <c r="BD428" s="417"/>
      <c r="BE428" s="417"/>
      <c r="BF428" s="417"/>
      <c r="BG428" s="417"/>
      <c r="BH428" s="417"/>
      <c r="BI428" s="417"/>
      <c r="BJ428" s="417"/>
      <c r="BK428" s="417"/>
      <c r="BL428" s="417"/>
      <c r="BM428" s="417"/>
      <c r="BN428" s="417"/>
      <c r="BO428" s="417"/>
      <c r="BP428" s="417"/>
      <c r="BQ428" s="417"/>
      <c r="BR428" s="417"/>
      <c r="BS428" s="417"/>
      <c r="BT428" s="417"/>
      <c r="BU428" s="417"/>
      <c r="BV428" s="417"/>
      <c r="BW428" s="417"/>
      <c r="BX428" s="417"/>
      <c r="BY428" s="418"/>
      <c r="BZ428" s="418"/>
      <c r="CA428" s="418"/>
      <c r="CB428" s="418"/>
      <c r="CC428" s="418"/>
      <c r="CD428" s="418"/>
      <c r="CE428" s="418"/>
      <c r="CF428" s="418"/>
      <c r="CG428" s="418"/>
      <c r="CH428" s="418"/>
      <c r="CI428" s="418"/>
      <c r="CJ428" s="418"/>
      <c r="CK428" s="418"/>
      <c r="CL428" s="418"/>
      <c r="CM428" s="418"/>
      <c r="CN428" s="418"/>
      <c r="CO428" s="418"/>
      <c r="CP428" s="418"/>
      <c r="CQ428" s="418"/>
      <c r="CR428" s="418"/>
      <c r="CS428" s="418"/>
      <c r="CT428" s="418"/>
      <c r="CU428" s="418"/>
      <c r="CV428" s="418"/>
      <c r="CW428" s="418"/>
      <c r="CX428" s="418"/>
      <c r="CY428" s="418"/>
      <c r="CZ428" s="418"/>
    </row>
    <row r="429" s="422" customFormat="true" ht="25.15" customHeight="true" x14ac:dyDescent="0.2">
      <c r="B429" s="1058"/>
      <c r="C429" s="1152" t="s">
        <v>335</v>
      </c>
      <c r="D429" s="1151"/>
      <c r="E429" s="960">
        <v>0.24133271831702871</v>
      </c>
      <c r="F429" s="728"/>
      <c r="G429" s="728"/>
      <c r="H429" s="1151" t="s">
        <v>510</v>
      </c>
      <c r="I429" s="1151"/>
      <c r="J429" s="961">
        <v>-0.25848232620634504</v>
      </c>
      <c r="K429" s="728"/>
      <c r="L429" s="728"/>
      <c r="M429" s="1151" t="s">
        <v>618</v>
      </c>
      <c r="N429" s="1151"/>
      <c r="O429" s="962">
        <v>0.25081401503997169</v>
      </c>
      <c r="P429" s="728"/>
      <c r="Q429" s="728"/>
      <c r="Y429" s="415"/>
      <c r="Z429" s="415"/>
      <c r="AA429" s="415"/>
      <c r="AB429" s="415"/>
      <c r="AC429" s="415"/>
      <c r="AD429" s="415"/>
      <c r="AE429" s="415"/>
      <c r="AF429" s="415"/>
      <c r="AG429" s="415"/>
      <c r="AH429" s="415"/>
      <c r="AI429" s="415"/>
      <c r="AJ429" s="415"/>
      <c r="AK429" s="415"/>
      <c r="AL429" s="415"/>
      <c r="AM429" s="415"/>
      <c r="AN429" s="415"/>
      <c r="AO429" s="415"/>
      <c r="AP429" s="415"/>
      <c r="AQ429" s="415"/>
      <c r="AR429" s="415"/>
      <c r="AS429" s="415"/>
      <c r="AT429" s="415"/>
      <c r="AU429" s="415"/>
      <c r="AV429" s="415"/>
      <c r="AW429" s="415"/>
      <c r="AX429" s="415"/>
      <c r="AY429" s="415"/>
      <c r="AZ429" s="415"/>
      <c r="BA429" s="417"/>
      <c r="BB429" s="494"/>
      <c r="BC429" s="417"/>
      <c r="BD429" s="417"/>
      <c r="BE429" s="417"/>
      <c r="BF429" s="417"/>
      <c r="BG429" s="417"/>
      <c r="BH429" s="417"/>
      <c r="BI429" s="417"/>
      <c r="BJ429" s="417"/>
      <c r="BK429" s="417"/>
      <c r="BL429" s="417"/>
      <c r="BM429" s="417"/>
      <c r="BN429" s="417"/>
      <c r="BO429" s="417"/>
      <c r="BP429" s="417"/>
      <c r="BQ429" s="417"/>
      <c r="BR429" s="417"/>
      <c r="BS429" s="417"/>
      <c r="BT429" s="417"/>
      <c r="BU429" s="417"/>
      <c r="BV429" s="417"/>
      <c r="BW429" s="417"/>
      <c r="BX429" s="417"/>
      <c r="BY429" s="418"/>
      <c r="BZ429" s="418"/>
      <c r="CA429" s="418"/>
      <c r="CB429" s="418"/>
      <c r="CC429" s="418"/>
      <c r="CD429" s="418"/>
      <c r="CE429" s="418"/>
      <c r="CF429" s="418"/>
      <c r="CG429" s="418"/>
      <c r="CH429" s="418"/>
      <c r="CI429" s="418"/>
      <c r="CJ429" s="418"/>
      <c r="CK429" s="418"/>
      <c r="CL429" s="418"/>
      <c r="CM429" s="418"/>
      <c r="CN429" s="418"/>
      <c r="CO429" s="418"/>
      <c r="CP429" s="418"/>
      <c r="CQ429" s="418"/>
      <c r="CR429" s="418"/>
      <c r="CS429" s="418"/>
      <c r="CT429" s="418"/>
      <c r="CU429" s="418"/>
      <c r="CV429" s="418"/>
      <c r="CW429" s="418"/>
      <c r="CX429" s="418"/>
      <c r="CY429" s="418"/>
      <c r="CZ429" s="418"/>
    </row>
    <row r="430" s="422" customFormat="true" ht="25.15" customHeight="true" x14ac:dyDescent="0.2">
      <c r="B430" s="1058"/>
      <c r="C430" s="1152" t="s">
        <v>336</v>
      </c>
      <c r="D430" s="1151"/>
      <c r="E430" s="960">
        <v>-0.23397917568754834</v>
      </c>
      <c r="F430" s="728"/>
      <c r="G430" s="728"/>
      <c r="H430" s="1151" t="s">
        <v>333</v>
      </c>
      <c r="I430" s="1151"/>
      <c r="J430" s="961">
        <v>-0.24806277226287396</v>
      </c>
      <c r="K430" s="728"/>
      <c r="L430" s="728"/>
      <c r="M430" s="1151" t="s">
        <v>335</v>
      </c>
      <c r="N430" s="1151"/>
      <c r="O430" s="962">
        <v>0.23285563885325064</v>
      </c>
      <c r="P430" s="728"/>
      <c r="Q430" s="728"/>
      <c r="Y430" s="415"/>
      <c r="Z430" s="415"/>
      <c r="AA430" s="415"/>
      <c r="AB430" s="415"/>
      <c r="AC430" s="415"/>
      <c r="AD430" s="415"/>
      <c r="AE430" s="415"/>
      <c r="AF430" s="415"/>
      <c r="AG430" s="415"/>
      <c r="AH430" s="415"/>
      <c r="AI430" s="415"/>
      <c r="AJ430" s="415"/>
      <c r="AK430" s="415"/>
      <c r="AL430" s="415"/>
      <c r="AM430" s="415"/>
      <c r="AN430" s="415"/>
      <c r="AO430" s="415"/>
      <c r="AP430" s="415"/>
      <c r="AQ430" s="415"/>
      <c r="AR430" s="415"/>
      <c r="AS430" s="415"/>
      <c r="AT430" s="415"/>
      <c r="AU430" s="415"/>
      <c r="AV430" s="415"/>
      <c r="AW430" s="415"/>
      <c r="AX430" s="415"/>
      <c r="AY430" s="415"/>
      <c r="AZ430" s="415"/>
      <c r="BA430" s="417"/>
      <c r="BB430" s="494"/>
      <c r="BC430" s="417"/>
      <c r="BD430" s="417"/>
      <c r="BE430" s="417"/>
      <c r="BF430" s="417"/>
      <c r="BG430" s="417"/>
      <c r="BH430" s="417"/>
      <c r="BI430" s="417"/>
      <c r="BJ430" s="417"/>
      <c r="BK430" s="417"/>
      <c r="BL430" s="417"/>
      <c r="BM430" s="417"/>
      <c r="BN430" s="417"/>
      <c r="BO430" s="417"/>
      <c r="BP430" s="417"/>
      <c r="BQ430" s="417"/>
      <c r="BR430" s="417"/>
      <c r="BS430" s="417"/>
      <c r="BT430" s="417"/>
      <c r="BU430" s="417"/>
      <c r="BV430" s="417"/>
      <c r="BW430" s="417"/>
      <c r="BX430" s="417"/>
      <c r="BY430" s="418"/>
      <c r="BZ430" s="418"/>
      <c r="CA430" s="418"/>
      <c r="CB430" s="418"/>
      <c r="CC430" s="418"/>
      <c r="CD430" s="418"/>
      <c r="CE430" s="418"/>
      <c r="CF430" s="418"/>
      <c r="CG430" s="418"/>
      <c r="CH430" s="418"/>
      <c r="CI430" s="418"/>
      <c r="CJ430" s="418"/>
      <c r="CK430" s="418"/>
      <c r="CL430" s="418"/>
      <c r="CM430" s="418"/>
      <c r="CN430" s="418"/>
      <c r="CO430" s="418"/>
      <c r="CP430" s="418"/>
      <c r="CQ430" s="418"/>
      <c r="CR430" s="418"/>
      <c r="CS430" s="418"/>
      <c r="CT430" s="418"/>
      <c r="CU430" s="418"/>
      <c r="CV430" s="418"/>
      <c r="CW430" s="418"/>
      <c r="CX430" s="418"/>
      <c r="CY430" s="418"/>
      <c r="CZ430" s="418"/>
    </row>
    <row r="431" s="422" customFormat="true" ht="25.15" customHeight="true" x14ac:dyDescent="0.2">
      <c r="B431" s="1058"/>
      <c r="C431" s="1152" t="s">
        <v>623</v>
      </c>
      <c r="D431" s="1151"/>
      <c r="E431" s="960">
        <v>-0.21146577507029962</v>
      </c>
      <c r="F431" s="728"/>
      <c r="G431" s="728"/>
      <c r="H431" s="1151" t="s">
        <v>335</v>
      </c>
      <c r="I431" s="1151"/>
      <c r="J431" s="961">
        <v>0.23220931715836976</v>
      </c>
      <c r="K431" s="728"/>
      <c r="L431" s="728"/>
      <c r="M431" s="1151" t="s">
        <v>337</v>
      </c>
      <c r="N431" s="1151"/>
      <c r="O431" s="962">
        <v>0.23266092931085391</v>
      </c>
      <c r="P431" s="728"/>
      <c r="Q431" s="728"/>
      <c r="Y431" s="415"/>
      <c r="Z431" s="415"/>
      <c r="AA431" s="415"/>
      <c r="AB431" s="415"/>
      <c r="AC431" s="415"/>
      <c r="AD431" s="415"/>
      <c r="AE431" s="415"/>
      <c r="AF431" s="415"/>
      <c r="AG431" s="415"/>
      <c r="AH431" s="415"/>
      <c r="AI431" s="415"/>
      <c r="AJ431" s="415"/>
      <c r="AK431" s="415"/>
      <c r="AL431" s="415"/>
      <c r="AM431" s="415"/>
      <c r="AN431" s="415"/>
      <c r="AO431" s="415"/>
      <c r="AP431" s="415"/>
      <c r="AQ431" s="415"/>
      <c r="AR431" s="415"/>
      <c r="AS431" s="415"/>
      <c r="AT431" s="415"/>
      <c r="AU431" s="415"/>
      <c r="AV431" s="415"/>
      <c r="AW431" s="415"/>
      <c r="AX431" s="415"/>
      <c r="AY431" s="415"/>
      <c r="AZ431" s="415"/>
      <c r="BA431" s="417"/>
      <c r="BB431" s="494"/>
      <c r="BC431" s="417"/>
      <c r="BD431" s="417"/>
      <c r="BE431" s="417"/>
      <c r="BF431" s="417"/>
      <c r="BG431" s="417"/>
      <c r="BH431" s="417"/>
      <c r="BI431" s="417"/>
      <c r="BJ431" s="417"/>
      <c r="BK431" s="417"/>
      <c r="BL431" s="417"/>
      <c r="BM431" s="417"/>
      <c r="BN431" s="417"/>
      <c r="BO431" s="417"/>
      <c r="BP431" s="417"/>
      <c r="BQ431" s="417"/>
      <c r="BR431" s="417"/>
      <c r="BS431" s="417"/>
      <c r="BT431" s="417"/>
      <c r="BU431" s="417"/>
      <c r="BV431" s="417"/>
      <c r="BW431" s="417"/>
      <c r="BX431" s="417"/>
      <c r="BY431" s="418"/>
      <c r="BZ431" s="418"/>
      <c r="CA431" s="418"/>
      <c r="CB431" s="418"/>
      <c r="CC431" s="418"/>
      <c r="CD431" s="418"/>
      <c r="CE431" s="418"/>
      <c r="CF431" s="418"/>
      <c r="CG431" s="418"/>
      <c r="CH431" s="418"/>
      <c r="CI431" s="418"/>
      <c r="CJ431" s="418"/>
      <c r="CK431" s="418"/>
      <c r="CL431" s="418"/>
      <c r="CM431" s="418"/>
      <c r="CN431" s="418"/>
      <c r="CO431" s="418"/>
      <c r="CP431" s="418"/>
      <c r="CQ431" s="418"/>
      <c r="CR431" s="418"/>
      <c r="CS431" s="418"/>
      <c r="CT431" s="418"/>
      <c r="CU431" s="418"/>
      <c r="CV431" s="418"/>
      <c r="CW431" s="418"/>
      <c r="CX431" s="418"/>
      <c r="CY431" s="418"/>
      <c r="CZ431" s="418"/>
    </row>
    <row r="432" s="422" customFormat="true" ht="25.15" customHeight="true" x14ac:dyDescent="0.2">
      <c r="B432" s="1058"/>
      <c r="C432" s="1152" t="s">
        <v>333</v>
      </c>
      <c r="D432" s="1151"/>
      <c r="E432" s="960">
        <v>-0.16088746496065437</v>
      </c>
      <c r="F432" s="728"/>
      <c r="G432" s="728"/>
      <c r="H432" s="1151" t="s">
        <v>624</v>
      </c>
      <c r="I432" s="1151"/>
      <c r="J432" s="961">
        <v>-0.22007133663962333</v>
      </c>
      <c r="K432" s="728"/>
      <c r="L432" s="728"/>
      <c r="M432" s="1151" t="s">
        <v>336</v>
      </c>
      <c r="N432" s="1151"/>
      <c r="O432" s="962">
        <v>-0.22803954813455213</v>
      </c>
      <c r="P432" s="728"/>
      <c r="Q432" s="728"/>
      <c r="Y432" s="415"/>
      <c r="Z432" s="415"/>
      <c r="AA432" s="415"/>
      <c r="AB432" s="415"/>
      <c r="AC432" s="415"/>
      <c r="AD432" s="415"/>
      <c r="AE432" s="415"/>
      <c r="AF432" s="415"/>
      <c r="AG432" s="415"/>
      <c r="AH432" s="415"/>
      <c r="AI432" s="415"/>
      <c r="AJ432" s="415"/>
      <c r="AK432" s="415"/>
      <c r="AL432" s="415"/>
      <c r="AM432" s="415"/>
      <c r="AN432" s="415"/>
      <c r="AO432" s="415"/>
      <c r="AP432" s="415"/>
      <c r="AQ432" s="415"/>
      <c r="AR432" s="415"/>
      <c r="AS432" s="415"/>
      <c r="AT432" s="415"/>
      <c r="AU432" s="415"/>
      <c r="AV432" s="415"/>
      <c r="AW432" s="415"/>
      <c r="AX432" s="415"/>
      <c r="AY432" s="415"/>
      <c r="AZ432" s="415"/>
      <c r="BA432" s="417"/>
      <c r="BB432" s="494"/>
      <c r="BC432" s="417"/>
      <c r="BD432" s="417"/>
      <c r="BE432" s="417"/>
      <c r="BF432" s="417"/>
      <c r="BG432" s="417"/>
      <c r="BH432" s="417"/>
      <c r="BI432" s="417"/>
      <c r="BJ432" s="417"/>
      <c r="BK432" s="417"/>
      <c r="BL432" s="417"/>
      <c r="BM432" s="417"/>
      <c r="BN432" s="417"/>
      <c r="BO432" s="417"/>
      <c r="BP432" s="417"/>
      <c r="BQ432" s="417"/>
      <c r="BR432" s="417"/>
      <c r="BS432" s="417"/>
      <c r="BT432" s="417"/>
      <c r="BU432" s="417"/>
      <c r="BV432" s="417"/>
      <c r="BW432" s="417"/>
      <c r="BX432" s="417"/>
      <c r="BY432" s="418"/>
      <c r="BZ432" s="418"/>
      <c r="CA432" s="418"/>
      <c r="CB432" s="418"/>
      <c r="CC432" s="418"/>
      <c r="CD432" s="418"/>
      <c r="CE432" s="418"/>
      <c r="CF432" s="418"/>
      <c r="CG432" s="418"/>
      <c r="CH432" s="418"/>
      <c r="CI432" s="418"/>
      <c r="CJ432" s="418"/>
      <c r="CK432" s="418"/>
      <c r="CL432" s="418"/>
      <c r="CM432" s="418"/>
      <c r="CN432" s="418"/>
      <c r="CO432" s="418"/>
      <c r="CP432" s="418"/>
      <c r="CQ432" s="418"/>
      <c r="CR432" s="418"/>
      <c r="CS432" s="418"/>
      <c r="CT432" s="418"/>
      <c r="CU432" s="418"/>
      <c r="CV432" s="418"/>
      <c r="CW432" s="418"/>
      <c r="CX432" s="418"/>
      <c r="CY432" s="418"/>
      <c r="CZ432" s="418"/>
    </row>
    <row r="433" s="422" customFormat="true" ht="25.15" customHeight="true" x14ac:dyDescent="0.2">
      <c r="B433" s="1058"/>
      <c r="C433" s="1152" t="s">
        <v>625</v>
      </c>
      <c r="D433" s="1151"/>
      <c r="E433" s="960">
        <v>0.13952482038458919</v>
      </c>
      <c r="F433" s="728"/>
      <c r="G433" s="728"/>
      <c r="H433" s="1151" t="s">
        <v>623</v>
      </c>
      <c r="I433" s="1151"/>
      <c r="J433" s="961">
        <v>-0.2134147160191143</v>
      </c>
      <c r="K433" s="728"/>
      <c r="L433" s="728"/>
      <c r="M433" s="1151" t="s">
        <v>413</v>
      </c>
      <c r="N433" s="1151"/>
      <c r="O433" s="962">
        <v>0.21656277705072685</v>
      </c>
      <c r="P433" s="728"/>
      <c r="Q433" s="728"/>
      <c r="Y433" s="415"/>
      <c r="Z433" s="415"/>
      <c r="AA433" s="415"/>
      <c r="AB433" s="415"/>
      <c r="AC433" s="415"/>
      <c r="AD433" s="415"/>
      <c r="AE433" s="415"/>
      <c r="AF433" s="415"/>
      <c r="AG433" s="415"/>
      <c r="AH433" s="415"/>
      <c r="AI433" s="415"/>
      <c r="AJ433" s="415"/>
      <c r="AK433" s="415"/>
      <c r="AL433" s="415"/>
      <c r="AM433" s="415"/>
      <c r="AN433" s="415"/>
      <c r="AO433" s="415"/>
      <c r="AP433" s="415"/>
      <c r="AQ433" s="415"/>
      <c r="AR433" s="415"/>
      <c r="AS433" s="415"/>
      <c r="AT433" s="415"/>
      <c r="AU433" s="415"/>
      <c r="AV433" s="415"/>
      <c r="AW433" s="415"/>
      <c r="AX433" s="415"/>
      <c r="AY433" s="415"/>
      <c r="AZ433" s="415"/>
      <c r="BA433" s="417"/>
      <c r="BB433" s="494"/>
      <c r="BC433" s="417"/>
      <c r="BD433" s="417"/>
      <c r="BE433" s="417"/>
      <c r="BF433" s="417"/>
      <c r="BG433" s="417"/>
      <c r="BH433" s="417"/>
      <c r="BI433" s="417"/>
      <c r="BJ433" s="417"/>
      <c r="BK433" s="417"/>
      <c r="BL433" s="417"/>
      <c r="BM433" s="417"/>
      <c r="BN433" s="417"/>
      <c r="BO433" s="417"/>
      <c r="BP433" s="417"/>
      <c r="BQ433" s="417"/>
      <c r="BR433" s="417"/>
      <c r="BS433" s="417"/>
      <c r="BT433" s="417"/>
      <c r="BU433" s="417"/>
      <c r="BV433" s="417"/>
      <c r="BW433" s="417"/>
      <c r="BX433" s="417"/>
      <c r="BY433" s="418"/>
      <c r="BZ433" s="418"/>
      <c r="CA433" s="418"/>
      <c r="CB433" s="418"/>
      <c r="CC433" s="418"/>
      <c r="CD433" s="418"/>
      <c r="CE433" s="418"/>
      <c r="CF433" s="418"/>
      <c r="CG433" s="418"/>
      <c r="CH433" s="418"/>
      <c r="CI433" s="418"/>
      <c r="CJ433" s="418"/>
      <c r="CK433" s="418"/>
      <c r="CL433" s="418"/>
      <c r="CM433" s="418"/>
      <c r="CN433" s="418"/>
      <c r="CO433" s="418"/>
      <c r="CP433" s="418"/>
      <c r="CQ433" s="418"/>
      <c r="CR433" s="418"/>
      <c r="CS433" s="418"/>
      <c r="CT433" s="418"/>
      <c r="CU433" s="418"/>
      <c r="CV433" s="418"/>
      <c r="CW433" s="418"/>
      <c r="CX433" s="418"/>
      <c r="CY433" s="418"/>
      <c r="CZ433" s="418"/>
    </row>
    <row r="434" s="422" customFormat="true" ht="25.15" customHeight="true" x14ac:dyDescent="0.2">
      <c r="B434" s="1058"/>
      <c r="C434" s="1152" t="s">
        <v>549</v>
      </c>
      <c r="D434" s="1151"/>
      <c r="E434" s="960">
        <v>-0.13905385301342049</v>
      </c>
      <c r="F434" s="728"/>
      <c r="G434" s="728"/>
      <c r="H434" s="1151" t="s">
        <v>336</v>
      </c>
      <c r="I434" s="1151"/>
      <c r="J434" s="961">
        <v>-0.2028633064854565</v>
      </c>
      <c r="K434" s="728"/>
      <c r="L434" s="728"/>
      <c r="M434" s="1151" t="s">
        <v>320</v>
      </c>
      <c r="N434" s="1151"/>
      <c r="O434" s="962">
        <v>0.20602872104045694</v>
      </c>
      <c r="P434" s="728"/>
      <c r="Q434" s="728"/>
      <c r="Y434" s="415"/>
      <c r="Z434" s="415"/>
      <c r="AA434" s="415"/>
      <c r="AB434" s="415"/>
      <c r="AC434" s="415"/>
      <c r="AD434" s="415"/>
      <c r="AE434" s="415"/>
      <c r="AF434" s="415"/>
      <c r="AG434" s="415"/>
      <c r="AH434" s="415"/>
      <c r="AI434" s="415"/>
      <c r="AJ434" s="415"/>
      <c r="AK434" s="415"/>
      <c r="AL434" s="415"/>
      <c r="AM434" s="415"/>
      <c r="AN434" s="415"/>
      <c r="AO434" s="415"/>
      <c r="AP434" s="415"/>
      <c r="AQ434" s="415"/>
      <c r="AR434" s="415"/>
      <c r="AS434" s="415"/>
      <c r="AT434" s="415"/>
      <c r="AU434" s="415"/>
      <c r="AV434" s="415"/>
      <c r="AW434" s="415"/>
      <c r="AX434" s="415"/>
      <c r="AY434" s="415"/>
      <c r="AZ434" s="415"/>
      <c r="BA434" s="417"/>
      <c r="BB434" s="494"/>
      <c r="BC434" s="417"/>
      <c r="BD434" s="417"/>
      <c r="BE434" s="417"/>
      <c r="BF434" s="417"/>
      <c r="BG434" s="417"/>
      <c r="BH434" s="417"/>
      <c r="BI434" s="417"/>
      <c r="BJ434" s="417"/>
      <c r="BK434" s="417"/>
      <c r="BL434" s="417"/>
      <c r="BM434" s="417"/>
      <c r="BN434" s="417"/>
      <c r="BO434" s="417"/>
      <c r="BP434" s="417"/>
      <c r="BQ434" s="417"/>
      <c r="BR434" s="417"/>
      <c r="BS434" s="417"/>
      <c r="BT434" s="417"/>
      <c r="BU434" s="417"/>
      <c r="BV434" s="417"/>
      <c r="BW434" s="417"/>
      <c r="BX434" s="417"/>
      <c r="BY434" s="418"/>
      <c r="BZ434" s="418"/>
      <c r="CA434" s="418"/>
      <c r="CB434" s="418"/>
      <c r="CC434" s="418"/>
      <c r="CD434" s="418"/>
      <c r="CE434" s="418"/>
      <c r="CF434" s="418"/>
      <c r="CG434" s="418"/>
      <c r="CH434" s="418"/>
      <c r="CI434" s="418"/>
      <c r="CJ434" s="418"/>
      <c r="CK434" s="418"/>
      <c r="CL434" s="418"/>
      <c r="CM434" s="418"/>
      <c r="CN434" s="418"/>
      <c r="CO434" s="418"/>
      <c r="CP434" s="418"/>
      <c r="CQ434" s="418"/>
      <c r="CR434" s="418"/>
      <c r="CS434" s="418"/>
      <c r="CT434" s="418"/>
      <c r="CU434" s="418"/>
      <c r="CV434" s="418"/>
      <c r="CW434" s="418"/>
      <c r="CX434" s="418"/>
      <c r="CY434" s="418"/>
      <c r="CZ434" s="418"/>
    </row>
    <row r="435" s="422" customFormat="true" ht="25.15" customHeight="true" x14ac:dyDescent="0.2">
      <c r="B435" s="1058"/>
      <c r="C435" s="1152" t="s">
        <v>550</v>
      </c>
      <c r="D435" s="1151"/>
      <c r="E435" s="960">
        <v>-0.13477976497133787</v>
      </c>
      <c r="F435" s="728"/>
      <c r="G435" s="728"/>
      <c r="H435" s="1151" t="s">
        <v>211</v>
      </c>
      <c r="I435" s="1151"/>
      <c r="J435" s="961">
        <v>0.19595448921955011</v>
      </c>
      <c r="K435" s="728"/>
      <c r="L435" s="728"/>
      <c r="M435" s="1151" t="s">
        <v>626</v>
      </c>
      <c r="N435" s="1151"/>
      <c r="O435" s="962">
        <v>-0.1995095295855891</v>
      </c>
      <c r="P435" s="728"/>
      <c r="Q435" s="728"/>
      <c r="Y435" s="415"/>
      <c r="Z435" s="415"/>
      <c r="AA435" s="415"/>
      <c r="AB435" s="415"/>
      <c r="AC435" s="415"/>
      <c r="AD435" s="415"/>
      <c r="AE435" s="415"/>
      <c r="AF435" s="415"/>
      <c r="AG435" s="415"/>
      <c r="AH435" s="415"/>
      <c r="AI435" s="415"/>
      <c r="AJ435" s="415"/>
      <c r="AK435" s="415"/>
      <c r="AL435" s="415"/>
      <c r="AM435" s="415"/>
      <c r="AN435" s="415"/>
      <c r="AO435" s="415"/>
      <c r="AP435" s="415"/>
      <c r="AQ435" s="415"/>
      <c r="AR435" s="415"/>
      <c r="AS435" s="415"/>
      <c r="AT435" s="415"/>
      <c r="AU435" s="415"/>
      <c r="AV435" s="415"/>
      <c r="AW435" s="415"/>
      <c r="AX435" s="415"/>
      <c r="AY435" s="415"/>
      <c r="AZ435" s="415"/>
      <c r="BA435" s="417"/>
      <c r="BB435" s="494"/>
      <c r="BC435" s="417"/>
      <c r="BD435" s="417"/>
      <c r="BE435" s="417"/>
      <c r="BF435" s="417"/>
      <c r="BG435" s="417"/>
      <c r="BH435" s="417"/>
      <c r="BI435" s="417"/>
      <c r="BJ435" s="417"/>
      <c r="BK435" s="417"/>
      <c r="BL435" s="417"/>
      <c r="BM435" s="417"/>
      <c r="BN435" s="417"/>
      <c r="BO435" s="417"/>
      <c r="BP435" s="417"/>
      <c r="BQ435" s="417"/>
      <c r="BR435" s="417"/>
      <c r="BS435" s="417"/>
      <c r="BT435" s="417"/>
      <c r="BU435" s="417"/>
      <c r="BV435" s="417"/>
      <c r="BW435" s="417"/>
      <c r="BX435" s="417"/>
      <c r="BY435" s="418"/>
      <c r="BZ435" s="418"/>
      <c r="CA435" s="418"/>
      <c r="CB435" s="418"/>
      <c r="CC435" s="418"/>
      <c r="CD435" s="418"/>
      <c r="CE435" s="418"/>
      <c r="CF435" s="418"/>
      <c r="CG435" s="418"/>
      <c r="CH435" s="418"/>
      <c r="CI435" s="418"/>
      <c r="CJ435" s="418"/>
      <c r="CK435" s="418"/>
      <c r="CL435" s="418"/>
      <c r="CM435" s="418"/>
      <c r="CN435" s="418"/>
      <c r="CO435" s="418"/>
      <c r="CP435" s="418"/>
      <c r="CQ435" s="418"/>
      <c r="CR435" s="418"/>
      <c r="CS435" s="418"/>
      <c r="CT435" s="418"/>
      <c r="CU435" s="418"/>
      <c r="CV435" s="418"/>
      <c r="CW435" s="418"/>
      <c r="CX435" s="418"/>
      <c r="CY435" s="418"/>
      <c r="CZ435" s="418"/>
    </row>
    <row r="436" s="422" customFormat="true" ht="25.15" customHeight="true" x14ac:dyDescent="0.2">
      <c r="B436" s="1058"/>
      <c r="C436" s="1152" t="s">
        <v>358</v>
      </c>
      <c r="D436" s="1151"/>
      <c r="E436" s="960">
        <v>0.1185299879850627</v>
      </c>
      <c r="F436" s="728"/>
      <c r="G436" s="728"/>
      <c r="H436" s="1151" t="s">
        <v>535</v>
      </c>
      <c r="I436" s="1151"/>
      <c r="J436" s="961">
        <v>-0.19223091581177024</v>
      </c>
      <c r="K436" s="728"/>
      <c r="L436" s="728"/>
      <c r="M436" s="1151" t="s">
        <v>549</v>
      </c>
      <c r="N436" s="1151"/>
      <c r="O436" s="962">
        <v>-0.18684343527893735</v>
      </c>
      <c r="P436" s="728"/>
      <c r="Q436" s="728"/>
      <c r="Y436" s="415"/>
      <c r="Z436" s="415"/>
      <c r="AA436" s="415"/>
      <c r="AB436" s="415"/>
      <c r="AC436" s="415"/>
      <c r="AD436" s="415"/>
      <c r="AE436" s="415"/>
      <c r="AF436" s="415"/>
      <c r="AG436" s="415"/>
      <c r="AH436" s="415"/>
      <c r="AI436" s="415"/>
      <c r="AJ436" s="415"/>
      <c r="AK436" s="415"/>
      <c r="AL436" s="415"/>
      <c r="AM436" s="415"/>
      <c r="AN436" s="415"/>
      <c r="AO436" s="415"/>
      <c r="AP436" s="415"/>
      <c r="AQ436" s="415"/>
      <c r="AR436" s="415"/>
      <c r="AS436" s="415"/>
      <c r="AT436" s="415"/>
      <c r="AU436" s="415"/>
      <c r="AV436" s="415"/>
      <c r="AW436" s="415"/>
      <c r="AX436" s="415"/>
      <c r="AY436" s="415"/>
      <c r="AZ436" s="415"/>
      <c r="BA436" s="417"/>
      <c r="BB436" s="494"/>
      <c r="BC436" s="417"/>
      <c r="BD436" s="417"/>
      <c r="BE436" s="417"/>
      <c r="BF436" s="417"/>
      <c r="BG436" s="417"/>
      <c r="BH436" s="417"/>
      <c r="BI436" s="417"/>
      <c r="BJ436" s="417"/>
      <c r="BK436" s="417"/>
      <c r="BL436" s="417"/>
      <c r="BM436" s="417"/>
      <c r="BN436" s="417"/>
      <c r="BO436" s="417"/>
      <c r="BP436" s="417"/>
      <c r="BQ436" s="417"/>
      <c r="BR436" s="417"/>
      <c r="BS436" s="417"/>
      <c r="BT436" s="417"/>
      <c r="BU436" s="417"/>
      <c r="BV436" s="417"/>
      <c r="BW436" s="417"/>
      <c r="BX436" s="417"/>
      <c r="BY436" s="418"/>
      <c r="BZ436" s="418"/>
      <c r="CA436" s="418"/>
      <c r="CB436" s="418"/>
      <c r="CC436" s="418"/>
      <c r="CD436" s="418"/>
      <c r="CE436" s="418"/>
      <c r="CF436" s="418"/>
      <c r="CG436" s="418"/>
      <c r="CH436" s="418"/>
      <c r="CI436" s="418"/>
      <c r="CJ436" s="418"/>
      <c r="CK436" s="418"/>
      <c r="CL436" s="418"/>
      <c r="CM436" s="418"/>
      <c r="CN436" s="418"/>
      <c r="CO436" s="418"/>
      <c r="CP436" s="418"/>
      <c r="CQ436" s="418"/>
      <c r="CR436" s="418"/>
      <c r="CS436" s="418"/>
      <c r="CT436" s="418"/>
      <c r="CU436" s="418"/>
      <c r="CV436" s="418"/>
      <c r="CW436" s="418"/>
      <c r="CX436" s="418"/>
      <c r="CY436" s="418"/>
      <c r="CZ436" s="418"/>
    </row>
    <row r="437" s="422" customFormat="true" ht="25.15" customHeight="true" x14ac:dyDescent="0.2">
      <c r="B437" s="1058"/>
      <c r="C437" s="1152" t="s">
        <v>627</v>
      </c>
      <c r="D437" s="1151"/>
      <c r="E437" s="960">
        <v>-0.10191928452713103</v>
      </c>
      <c r="F437" s="728"/>
      <c r="G437" s="728"/>
      <c r="H437" s="1151" t="s">
        <v>628</v>
      </c>
      <c r="I437" s="1151"/>
      <c r="J437" s="961">
        <v>-0.18972017142684661</v>
      </c>
      <c r="K437" s="728"/>
      <c r="L437" s="728"/>
      <c r="M437" s="1151" t="s">
        <v>628</v>
      </c>
      <c r="N437" s="1151"/>
      <c r="O437" s="962">
        <v>-0.18367832066967221</v>
      </c>
      <c r="P437" s="728"/>
      <c r="Q437" s="728"/>
      <c r="Y437" s="415"/>
      <c r="Z437" s="415"/>
      <c r="AA437" s="415"/>
      <c r="AB437" s="415"/>
      <c r="AC437" s="415"/>
      <c r="AD437" s="415"/>
      <c r="AE437" s="415"/>
      <c r="AF437" s="415"/>
      <c r="AG437" s="415"/>
      <c r="AH437" s="415"/>
      <c r="AI437" s="415"/>
      <c r="AJ437" s="415"/>
      <c r="AK437" s="415"/>
      <c r="AL437" s="415"/>
      <c r="AM437" s="415"/>
      <c r="AN437" s="415"/>
      <c r="AO437" s="415"/>
      <c r="AP437" s="415"/>
      <c r="AQ437" s="415"/>
      <c r="AR437" s="415"/>
      <c r="AS437" s="415"/>
      <c r="AT437" s="415"/>
      <c r="AU437" s="415"/>
      <c r="AV437" s="415"/>
      <c r="AW437" s="415"/>
      <c r="AX437" s="415"/>
      <c r="AY437" s="415"/>
      <c r="AZ437" s="415"/>
      <c r="BA437" s="417"/>
      <c r="BB437" s="494"/>
      <c r="BC437" s="417"/>
      <c r="BD437" s="417"/>
      <c r="BE437" s="417"/>
      <c r="BF437" s="417"/>
      <c r="BG437" s="417"/>
      <c r="BH437" s="417"/>
      <c r="BI437" s="417"/>
      <c r="BJ437" s="417"/>
      <c r="BK437" s="417"/>
      <c r="BL437" s="417"/>
      <c r="BM437" s="417"/>
      <c r="BN437" s="417"/>
      <c r="BO437" s="417"/>
      <c r="BP437" s="417"/>
      <c r="BQ437" s="417"/>
      <c r="BR437" s="417"/>
      <c r="BS437" s="417"/>
      <c r="BT437" s="417"/>
      <c r="BU437" s="417"/>
      <c r="BV437" s="417"/>
      <c r="BW437" s="417"/>
      <c r="BX437" s="417"/>
      <c r="BY437" s="418"/>
      <c r="BZ437" s="418"/>
      <c r="CA437" s="418"/>
      <c r="CB437" s="418"/>
      <c r="CC437" s="418"/>
      <c r="CD437" s="418"/>
      <c r="CE437" s="418"/>
      <c r="CF437" s="418"/>
      <c r="CG437" s="418"/>
      <c r="CH437" s="418"/>
      <c r="CI437" s="418"/>
      <c r="CJ437" s="418"/>
      <c r="CK437" s="418"/>
      <c r="CL437" s="418"/>
      <c r="CM437" s="418"/>
      <c r="CN437" s="418"/>
      <c r="CO437" s="418"/>
      <c r="CP437" s="418"/>
      <c r="CQ437" s="418"/>
      <c r="CR437" s="418"/>
      <c r="CS437" s="418"/>
      <c r="CT437" s="418"/>
      <c r="CU437" s="418"/>
      <c r="CV437" s="418"/>
      <c r="CW437" s="418"/>
      <c r="CX437" s="418"/>
      <c r="CY437" s="418"/>
      <c r="CZ437" s="418"/>
    </row>
    <row r="438" s="422" customFormat="true" ht="25.15" customHeight="true" x14ac:dyDescent="0.2">
      <c r="B438" s="1058"/>
      <c r="C438" s="1152" t="s">
        <v>418</v>
      </c>
      <c r="D438" s="1151"/>
      <c r="E438" s="960">
        <v>9.8321148254237531E-2</v>
      </c>
      <c r="F438" s="728"/>
      <c r="G438" s="728"/>
      <c r="H438" s="1151" t="s">
        <v>627</v>
      </c>
      <c r="I438" s="1151"/>
      <c r="J438" s="961">
        <v>-0.18874089391013246</v>
      </c>
      <c r="K438" s="728"/>
      <c r="L438" s="728"/>
      <c r="M438" s="1151" t="s">
        <v>358</v>
      </c>
      <c r="N438" s="1151"/>
      <c r="O438" s="962">
        <v>0.17888800264549304</v>
      </c>
      <c r="P438" s="728"/>
      <c r="Q438" s="728"/>
      <c r="Y438" s="415"/>
      <c r="Z438" s="415"/>
      <c r="AA438" s="415"/>
      <c r="AB438" s="415"/>
      <c r="AC438" s="415"/>
      <c r="AD438" s="415"/>
      <c r="AE438" s="415"/>
      <c r="AF438" s="415"/>
      <c r="AG438" s="415"/>
      <c r="AH438" s="415"/>
      <c r="AI438" s="415"/>
      <c r="AJ438" s="415"/>
      <c r="AK438" s="415"/>
      <c r="AL438" s="415"/>
      <c r="AM438" s="415"/>
      <c r="AN438" s="415"/>
      <c r="AO438" s="415"/>
      <c r="AP438" s="415"/>
      <c r="AQ438" s="415"/>
      <c r="AR438" s="415"/>
      <c r="AS438" s="415"/>
      <c r="AT438" s="415"/>
      <c r="AU438" s="415"/>
      <c r="AV438" s="415"/>
      <c r="AW438" s="415"/>
      <c r="AX438" s="415"/>
      <c r="AY438" s="415"/>
      <c r="AZ438" s="415"/>
      <c r="BA438" s="417"/>
      <c r="BB438" s="494"/>
      <c r="BC438" s="417"/>
      <c r="BD438" s="417"/>
      <c r="BE438" s="417"/>
      <c r="BF438" s="417"/>
      <c r="BG438" s="417"/>
      <c r="BH438" s="417"/>
      <c r="BI438" s="417"/>
      <c r="BJ438" s="417"/>
      <c r="BK438" s="417"/>
      <c r="BL438" s="417"/>
      <c r="BM438" s="417"/>
      <c r="BN438" s="417"/>
      <c r="BO438" s="417"/>
      <c r="BP438" s="417"/>
      <c r="BQ438" s="417"/>
      <c r="BR438" s="417"/>
      <c r="BS438" s="417"/>
      <c r="BT438" s="417"/>
      <c r="BU438" s="417"/>
      <c r="BV438" s="417"/>
      <c r="BW438" s="417"/>
      <c r="BX438" s="417"/>
      <c r="BY438" s="418"/>
      <c r="BZ438" s="418"/>
      <c r="CA438" s="418"/>
      <c r="CB438" s="418"/>
      <c r="CC438" s="418"/>
      <c r="CD438" s="418"/>
      <c r="CE438" s="418"/>
      <c r="CF438" s="418"/>
      <c r="CG438" s="418"/>
      <c r="CH438" s="418"/>
      <c r="CI438" s="418"/>
      <c r="CJ438" s="418"/>
      <c r="CK438" s="418"/>
      <c r="CL438" s="418"/>
      <c r="CM438" s="418"/>
      <c r="CN438" s="418"/>
      <c r="CO438" s="418"/>
      <c r="CP438" s="418"/>
      <c r="CQ438" s="418"/>
      <c r="CR438" s="418"/>
      <c r="CS438" s="418"/>
      <c r="CT438" s="418"/>
      <c r="CU438" s="418"/>
      <c r="CV438" s="418"/>
      <c r="CW438" s="418"/>
      <c r="CX438" s="418"/>
      <c r="CY438" s="418"/>
      <c r="CZ438" s="418"/>
    </row>
    <row r="439" s="422" customFormat="true" ht="25.15" customHeight="true" x14ac:dyDescent="0.2">
      <c r="B439" s="1058"/>
      <c r="C439" s="1152" t="s">
        <v>344</v>
      </c>
      <c r="D439" s="1151"/>
      <c r="E439" s="960">
        <v>8.3784736030558943E-2</v>
      </c>
      <c r="F439" s="728"/>
      <c r="G439" s="728"/>
      <c r="H439" s="1151" t="s">
        <v>629</v>
      </c>
      <c r="I439" s="1151"/>
      <c r="J439" s="961">
        <v>-0.18215519727356982</v>
      </c>
      <c r="K439" s="728"/>
      <c r="L439" s="728"/>
      <c r="M439" s="1151" t="s">
        <v>434</v>
      </c>
      <c r="N439" s="1151"/>
      <c r="O439" s="962">
        <v>0.16484323701421916</v>
      </c>
      <c r="P439" s="728"/>
      <c r="Q439" s="728"/>
      <c r="Y439" s="415"/>
      <c r="Z439" s="415"/>
      <c r="AA439" s="415"/>
      <c r="AB439" s="415"/>
      <c r="AC439" s="415"/>
      <c r="AD439" s="415"/>
      <c r="AE439" s="415"/>
      <c r="AF439" s="415"/>
      <c r="AG439" s="415"/>
      <c r="AH439" s="415"/>
      <c r="AI439" s="415"/>
      <c r="AJ439" s="415"/>
      <c r="AK439" s="415"/>
      <c r="AL439" s="415"/>
      <c r="AM439" s="415"/>
      <c r="AN439" s="415"/>
      <c r="AO439" s="415"/>
      <c r="AP439" s="415"/>
      <c r="AQ439" s="415"/>
      <c r="AR439" s="415"/>
      <c r="AS439" s="415"/>
      <c r="AT439" s="415"/>
      <c r="AU439" s="415"/>
      <c r="AV439" s="415"/>
      <c r="AW439" s="415"/>
      <c r="AX439" s="415"/>
      <c r="AY439" s="415"/>
      <c r="AZ439" s="415"/>
      <c r="BA439" s="417"/>
      <c r="BB439" s="494"/>
      <c r="BC439" s="417"/>
      <c r="BD439" s="417"/>
      <c r="BE439" s="417"/>
      <c r="BF439" s="417"/>
      <c r="BG439" s="417"/>
      <c r="BH439" s="417"/>
      <c r="BI439" s="417"/>
      <c r="BJ439" s="417"/>
      <c r="BK439" s="417"/>
      <c r="BL439" s="417"/>
      <c r="BM439" s="417"/>
      <c r="BN439" s="417"/>
      <c r="BO439" s="417"/>
      <c r="BP439" s="417"/>
      <c r="BQ439" s="417"/>
      <c r="BR439" s="417"/>
      <c r="BS439" s="417"/>
      <c r="BT439" s="417"/>
      <c r="BU439" s="417"/>
      <c r="BV439" s="417"/>
      <c r="BW439" s="417"/>
      <c r="BX439" s="417"/>
      <c r="BY439" s="418"/>
      <c r="BZ439" s="418"/>
      <c r="CA439" s="418"/>
      <c r="CB439" s="418"/>
      <c r="CC439" s="418"/>
      <c r="CD439" s="418"/>
      <c r="CE439" s="418"/>
      <c r="CF439" s="418"/>
      <c r="CG439" s="418"/>
      <c r="CH439" s="418"/>
      <c r="CI439" s="418"/>
      <c r="CJ439" s="418"/>
      <c r="CK439" s="418"/>
      <c r="CL439" s="418"/>
      <c r="CM439" s="418"/>
      <c r="CN439" s="418"/>
      <c r="CO439" s="418"/>
      <c r="CP439" s="418"/>
      <c r="CQ439" s="418"/>
      <c r="CR439" s="418"/>
      <c r="CS439" s="418"/>
      <c r="CT439" s="418"/>
      <c r="CU439" s="418"/>
      <c r="CV439" s="418"/>
      <c r="CW439" s="418"/>
      <c r="CX439" s="418"/>
      <c r="CY439" s="418"/>
      <c r="CZ439" s="418"/>
    </row>
    <row r="440" s="422" customFormat="true" ht="25.15" customHeight="true" x14ac:dyDescent="0.2">
      <c r="B440" s="1058"/>
      <c r="C440" s="1152" t="s">
        <v>630</v>
      </c>
      <c r="D440" s="1151"/>
      <c r="E440" s="960">
        <v>8.3490721523005421E-2</v>
      </c>
      <c r="F440" s="728"/>
      <c r="G440" s="728"/>
      <c r="H440" s="1151" t="s">
        <v>550</v>
      </c>
      <c r="I440" s="1151"/>
      <c r="J440" s="961">
        <v>-0.17867386710930225</v>
      </c>
      <c r="K440" s="728"/>
      <c r="L440" s="728"/>
      <c r="M440" s="1151" t="s">
        <v>619</v>
      </c>
      <c r="N440" s="1151"/>
      <c r="O440" s="962">
        <v>-0.15032056415041647</v>
      </c>
      <c r="P440" s="728"/>
      <c r="Q440" s="728"/>
      <c r="Y440" s="415"/>
      <c r="Z440" s="415"/>
      <c r="AA440" s="415"/>
      <c r="AB440" s="415"/>
      <c r="AC440" s="415"/>
      <c r="AD440" s="415"/>
      <c r="AE440" s="415"/>
      <c r="AF440" s="415"/>
      <c r="AG440" s="415"/>
      <c r="AH440" s="415"/>
      <c r="AI440" s="415"/>
      <c r="AJ440" s="415"/>
      <c r="AK440" s="415"/>
      <c r="AL440" s="415"/>
      <c r="AM440" s="415"/>
      <c r="AN440" s="415"/>
      <c r="AO440" s="415"/>
      <c r="AP440" s="415"/>
      <c r="AQ440" s="415"/>
      <c r="AR440" s="415"/>
      <c r="AS440" s="415"/>
      <c r="AT440" s="415"/>
      <c r="AU440" s="415"/>
      <c r="AV440" s="415"/>
      <c r="AW440" s="415"/>
      <c r="AX440" s="415"/>
      <c r="AY440" s="415"/>
      <c r="AZ440" s="415"/>
      <c r="BA440" s="417"/>
      <c r="BB440" s="494"/>
      <c r="BC440" s="417"/>
      <c r="BD440" s="417"/>
      <c r="BE440" s="417"/>
      <c r="BF440" s="417"/>
      <c r="BG440" s="417"/>
      <c r="BH440" s="417"/>
      <c r="BI440" s="417"/>
      <c r="BJ440" s="417"/>
      <c r="BK440" s="417"/>
      <c r="BL440" s="417"/>
      <c r="BM440" s="417"/>
      <c r="BN440" s="417"/>
      <c r="BO440" s="417"/>
      <c r="BP440" s="417"/>
      <c r="BQ440" s="417"/>
      <c r="BR440" s="417"/>
      <c r="BS440" s="417"/>
      <c r="BT440" s="417"/>
      <c r="BU440" s="417"/>
      <c r="BV440" s="417"/>
      <c r="BW440" s="417"/>
      <c r="BX440" s="417"/>
      <c r="BY440" s="418"/>
      <c r="BZ440" s="418"/>
      <c r="CA440" s="418"/>
      <c r="CB440" s="418"/>
      <c r="CC440" s="418"/>
      <c r="CD440" s="418"/>
      <c r="CE440" s="418"/>
      <c r="CF440" s="418"/>
      <c r="CG440" s="418"/>
      <c r="CH440" s="418"/>
      <c r="CI440" s="418"/>
      <c r="CJ440" s="418"/>
      <c r="CK440" s="418"/>
      <c r="CL440" s="418"/>
      <c r="CM440" s="418"/>
      <c r="CN440" s="418"/>
      <c r="CO440" s="418"/>
      <c r="CP440" s="418"/>
      <c r="CQ440" s="418"/>
      <c r="CR440" s="418"/>
      <c r="CS440" s="418"/>
      <c r="CT440" s="418"/>
      <c r="CU440" s="418"/>
      <c r="CV440" s="418"/>
      <c r="CW440" s="418"/>
      <c r="CX440" s="418"/>
      <c r="CY440" s="418"/>
      <c r="CZ440" s="418"/>
    </row>
    <row r="441" s="422" customFormat="true" ht="25.15" customHeight="true" x14ac:dyDescent="0.2">
      <c r="B441" s="1058"/>
      <c r="C441" s="1152" t="s">
        <v>367</v>
      </c>
      <c r="D441" s="1151"/>
      <c r="E441" s="960">
        <v>-8.2780151547694483E-2</v>
      </c>
      <c r="F441" s="728"/>
      <c r="G441" s="728"/>
      <c r="H441" s="1151" t="s">
        <v>631</v>
      </c>
      <c r="I441" s="1151"/>
      <c r="J441" s="961">
        <v>-0.17616296011419372</v>
      </c>
      <c r="K441" s="728"/>
      <c r="L441" s="728"/>
      <c r="M441" s="1151" t="s">
        <v>631</v>
      </c>
      <c r="N441" s="1151"/>
      <c r="O441" s="962">
        <v>-0.14170192969711054</v>
      </c>
      <c r="P441" s="728"/>
      <c r="Q441" s="728"/>
      <c r="Y441" s="415"/>
      <c r="Z441" s="415"/>
      <c r="AA441" s="415"/>
      <c r="AB441" s="415"/>
      <c r="AC441" s="415"/>
      <c r="AD441" s="415"/>
      <c r="AE441" s="415"/>
      <c r="AF441" s="415"/>
      <c r="AG441" s="415"/>
      <c r="AH441" s="415"/>
      <c r="AI441" s="415"/>
      <c r="AJ441" s="415"/>
      <c r="AK441" s="415"/>
      <c r="AL441" s="415"/>
      <c r="AM441" s="415"/>
      <c r="AN441" s="415"/>
      <c r="AO441" s="415"/>
      <c r="AP441" s="415"/>
      <c r="AQ441" s="415"/>
      <c r="AR441" s="415"/>
      <c r="AS441" s="415"/>
      <c r="AT441" s="415"/>
      <c r="AU441" s="415"/>
      <c r="AV441" s="415"/>
      <c r="AW441" s="415"/>
      <c r="AX441" s="415"/>
      <c r="AY441" s="415"/>
      <c r="AZ441" s="415"/>
      <c r="BA441" s="417"/>
      <c r="BB441" s="494"/>
      <c r="BC441" s="417"/>
      <c r="BD441" s="417"/>
      <c r="BE441" s="417"/>
      <c r="BF441" s="417"/>
      <c r="BG441" s="417"/>
      <c r="BH441" s="417"/>
      <c r="BI441" s="417"/>
      <c r="BJ441" s="417"/>
      <c r="BK441" s="417"/>
      <c r="BL441" s="417"/>
      <c r="BM441" s="417"/>
      <c r="BN441" s="417"/>
      <c r="BO441" s="417"/>
      <c r="BP441" s="417"/>
      <c r="BQ441" s="417"/>
      <c r="BR441" s="417"/>
      <c r="BS441" s="417"/>
      <c r="BT441" s="417"/>
      <c r="BU441" s="417"/>
      <c r="BV441" s="417"/>
      <c r="BW441" s="417"/>
      <c r="BX441" s="417"/>
      <c r="BY441" s="418"/>
      <c r="BZ441" s="418"/>
      <c r="CA441" s="418"/>
      <c r="CB441" s="418"/>
      <c r="CC441" s="418"/>
      <c r="CD441" s="418"/>
      <c r="CE441" s="418"/>
      <c r="CF441" s="418"/>
      <c r="CG441" s="418"/>
      <c r="CH441" s="418"/>
      <c r="CI441" s="418"/>
      <c r="CJ441" s="418"/>
      <c r="CK441" s="418"/>
      <c r="CL441" s="418"/>
      <c r="CM441" s="418"/>
      <c r="CN441" s="418"/>
      <c r="CO441" s="418"/>
      <c r="CP441" s="418"/>
      <c r="CQ441" s="418"/>
      <c r="CR441" s="418"/>
      <c r="CS441" s="418"/>
      <c r="CT441" s="418"/>
      <c r="CU441" s="418"/>
      <c r="CV441" s="418"/>
      <c r="CW441" s="418"/>
      <c r="CX441" s="418"/>
      <c r="CY441" s="418"/>
      <c r="CZ441" s="418"/>
    </row>
    <row r="442" s="422" customFormat="true" ht="25.15" customHeight="true" x14ac:dyDescent="0.2">
      <c r="B442" s="1058"/>
      <c r="C442" s="1152" t="s">
        <v>209</v>
      </c>
      <c r="D442" s="1151"/>
      <c r="E442" s="960">
        <v>8.2290682500595874E-2</v>
      </c>
      <c r="F442" s="728"/>
      <c r="G442" s="728"/>
      <c r="H442" s="1151" t="s">
        <v>626</v>
      </c>
      <c r="I442" s="1151"/>
      <c r="J442" s="961">
        <v>-0.16913373606190277</v>
      </c>
      <c r="K442" s="728"/>
      <c r="L442" s="728"/>
      <c r="M442" s="1151" t="s">
        <v>551</v>
      </c>
      <c r="N442" s="1151"/>
      <c r="O442" s="962">
        <v>-0.1372560860705701</v>
      </c>
      <c r="P442" s="728"/>
      <c r="Q442" s="728"/>
      <c r="Y442" s="415"/>
      <c r="Z442" s="415"/>
      <c r="AA442" s="415"/>
      <c r="AB442" s="415"/>
      <c r="AC442" s="415"/>
      <c r="AD442" s="415"/>
      <c r="AE442" s="415"/>
      <c r="AF442" s="415"/>
      <c r="AG442" s="415"/>
      <c r="AH442" s="415"/>
      <c r="AI442" s="415"/>
      <c r="AJ442" s="415"/>
      <c r="AK442" s="415"/>
      <c r="AL442" s="415"/>
      <c r="AM442" s="415"/>
      <c r="AN442" s="415"/>
      <c r="AO442" s="415"/>
      <c r="AP442" s="415"/>
      <c r="AQ442" s="415"/>
      <c r="AR442" s="415"/>
      <c r="AS442" s="415"/>
      <c r="AT442" s="415"/>
      <c r="AU442" s="415"/>
      <c r="AV442" s="415"/>
      <c r="AW442" s="415"/>
      <c r="AX442" s="415"/>
      <c r="AY442" s="415"/>
      <c r="AZ442" s="415"/>
      <c r="BA442" s="417"/>
      <c r="BB442" s="494"/>
      <c r="BC442" s="417"/>
      <c r="BD442" s="417"/>
      <c r="BE442" s="417"/>
      <c r="BF442" s="417"/>
      <c r="BG442" s="417"/>
      <c r="BH442" s="417"/>
      <c r="BI442" s="417"/>
      <c r="BJ442" s="417"/>
      <c r="BK442" s="417"/>
      <c r="BL442" s="417"/>
      <c r="BM442" s="417"/>
      <c r="BN442" s="417"/>
      <c r="BO442" s="417"/>
      <c r="BP442" s="417"/>
      <c r="BQ442" s="417"/>
      <c r="BR442" s="417"/>
      <c r="BS442" s="417"/>
      <c r="BT442" s="417"/>
      <c r="BU442" s="417"/>
      <c r="BV442" s="417"/>
      <c r="BW442" s="417"/>
      <c r="BX442" s="417"/>
      <c r="BY442" s="418"/>
      <c r="BZ442" s="418"/>
      <c r="CA442" s="418"/>
      <c r="CB442" s="418"/>
      <c r="CC442" s="418"/>
      <c r="CD442" s="418"/>
      <c r="CE442" s="418"/>
      <c r="CF442" s="418"/>
      <c r="CG442" s="418"/>
      <c r="CH442" s="418"/>
      <c r="CI442" s="418"/>
      <c r="CJ442" s="418"/>
      <c r="CK442" s="418"/>
      <c r="CL442" s="418"/>
      <c r="CM442" s="418"/>
      <c r="CN442" s="418"/>
      <c r="CO442" s="418"/>
      <c r="CP442" s="418"/>
      <c r="CQ442" s="418"/>
      <c r="CR442" s="418"/>
      <c r="CS442" s="418"/>
      <c r="CT442" s="418"/>
      <c r="CU442" s="418"/>
      <c r="CV442" s="418"/>
      <c r="CW442" s="418"/>
      <c r="CX442" s="418"/>
      <c r="CY442" s="418"/>
      <c r="CZ442" s="418"/>
    </row>
    <row r="443" s="422" customFormat="true" ht="25.15" customHeight="true" x14ac:dyDescent="0.2">
      <c r="B443" s="1058"/>
      <c r="C443" s="1152" t="s">
        <v>423</v>
      </c>
      <c r="D443" s="1151"/>
      <c r="E443" s="960">
        <v>-7.7837248808960355E-2</v>
      </c>
      <c r="F443" s="728"/>
      <c r="G443" s="728"/>
      <c r="H443" s="1151" t="s">
        <v>632</v>
      </c>
      <c r="I443" s="1151"/>
      <c r="J443" s="961">
        <v>-0.15263045361950447</v>
      </c>
      <c r="K443" s="728"/>
      <c r="L443" s="728"/>
      <c r="M443" s="1151" t="s">
        <v>633</v>
      </c>
      <c r="N443" s="1151"/>
      <c r="O443" s="962">
        <v>-0.13672091238637563</v>
      </c>
      <c r="P443" s="728"/>
      <c r="Q443" s="728"/>
      <c r="Y443" s="415"/>
      <c r="Z443" s="415"/>
      <c r="AA443" s="415"/>
      <c r="AB443" s="415"/>
      <c r="AC443" s="415"/>
      <c r="AD443" s="415"/>
      <c r="AE443" s="415"/>
      <c r="AF443" s="415"/>
      <c r="AG443" s="415"/>
      <c r="AH443" s="415"/>
      <c r="AI443" s="415"/>
      <c r="AJ443" s="415"/>
      <c r="AK443" s="415"/>
      <c r="AL443" s="415"/>
      <c r="AM443" s="415"/>
      <c r="AN443" s="415"/>
      <c r="AO443" s="415"/>
      <c r="AP443" s="415"/>
      <c r="AQ443" s="415"/>
      <c r="AR443" s="415"/>
      <c r="AS443" s="415"/>
      <c r="AT443" s="415"/>
      <c r="AU443" s="415"/>
      <c r="AV443" s="415"/>
      <c r="AW443" s="415"/>
      <c r="AX443" s="415"/>
      <c r="AY443" s="415"/>
      <c r="AZ443" s="415"/>
      <c r="BA443" s="417"/>
      <c r="BB443" s="494"/>
      <c r="BC443" s="417"/>
      <c r="BD443" s="417"/>
      <c r="BE443" s="417"/>
      <c r="BF443" s="417"/>
      <c r="BG443" s="417"/>
      <c r="BH443" s="417"/>
      <c r="BI443" s="417"/>
      <c r="BJ443" s="417"/>
      <c r="BK443" s="417"/>
      <c r="BL443" s="417"/>
      <c r="BM443" s="417"/>
      <c r="BN443" s="417"/>
      <c r="BO443" s="417"/>
      <c r="BP443" s="417"/>
      <c r="BQ443" s="417"/>
      <c r="BR443" s="417"/>
      <c r="BS443" s="417"/>
      <c r="BT443" s="417"/>
      <c r="BU443" s="417"/>
      <c r="BV443" s="417"/>
      <c r="BW443" s="417"/>
      <c r="BX443" s="417"/>
      <c r="BY443" s="418"/>
      <c r="BZ443" s="418"/>
      <c r="CA443" s="418"/>
      <c r="CB443" s="418"/>
      <c r="CC443" s="418"/>
      <c r="CD443" s="418"/>
      <c r="CE443" s="418"/>
      <c r="CF443" s="418"/>
      <c r="CG443" s="418"/>
      <c r="CH443" s="418"/>
      <c r="CI443" s="418"/>
      <c r="CJ443" s="418"/>
      <c r="CK443" s="418"/>
      <c r="CL443" s="418"/>
      <c r="CM443" s="418"/>
      <c r="CN443" s="418"/>
      <c r="CO443" s="418"/>
      <c r="CP443" s="418"/>
      <c r="CQ443" s="418"/>
      <c r="CR443" s="418"/>
      <c r="CS443" s="418"/>
      <c r="CT443" s="418"/>
      <c r="CU443" s="418"/>
      <c r="CV443" s="418"/>
      <c r="CW443" s="418"/>
      <c r="CX443" s="418"/>
      <c r="CY443" s="418"/>
      <c r="CZ443" s="418"/>
    </row>
    <row r="444" s="422" customFormat="true" ht="25.15" customHeight="true" x14ac:dyDescent="0.2">
      <c r="B444" s="1058"/>
      <c r="C444" s="1152" t="s">
        <v>533</v>
      </c>
      <c r="D444" s="1151"/>
      <c r="E444" s="960">
        <v>-7.2557041973047867E-2</v>
      </c>
      <c r="F444" s="728"/>
      <c r="G444" s="728"/>
      <c r="H444" s="1151" t="s">
        <v>633</v>
      </c>
      <c r="I444" s="1151"/>
      <c r="J444" s="961">
        <v>-0.1465767039336035</v>
      </c>
      <c r="K444" s="728"/>
      <c r="L444" s="728"/>
      <c r="M444" s="1151" t="s">
        <v>623</v>
      </c>
      <c r="N444" s="1151"/>
      <c r="O444" s="962">
        <v>-9.9923348700332676E-2</v>
      </c>
      <c r="P444" s="728"/>
      <c r="Q444" s="728"/>
      <c r="Y444" s="415"/>
      <c r="Z444" s="415"/>
      <c r="AA444" s="415"/>
      <c r="AB444" s="415"/>
      <c r="AC444" s="415"/>
      <c r="AD444" s="415"/>
      <c r="AE444" s="415"/>
      <c r="AF444" s="415"/>
      <c r="AG444" s="415"/>
      <c r="AH444" s="415"/>
      <c r="AI444" s="415"/>
      <c r="AJ444" s="415"/>
      <c r="AK444" s="415"/>
      <c r="AL444" s="415"/>
      <c r="AM444" s="415"/>
      <c r="AN444" s="415"/>
      <c r="AO444" s="415"/>
      <c r="AP444" s="415"/>
      <c r="AQ444" s="415"/>
      <c r="AR444" s="415"/>
      <c r="AS444" s="415"/>
      <c r="AT444" s="415"/>
      <c r="AU444" s="415"/>
      <c r="AV444" s="415"/>
      <c r="AW444" s="415"/>
      <c r="AX444" s="415"/>
      <c r="AY444" s="415"/>
      <c r="AZ444" s="415"/>
      <c r="BA444" s="417"/>
      <c r="BB444" s="494"/>
      <c r="BC444" s="417"/>
      <c r="BD444" s="417"/>
      <c r="BE444" s="417"/>
      <c r="BF444" s="417"/>
      <c r="BG444" s="417"/>
      <c r="BH444" s="417"/>
      <c r="BI444" s="417"/>
      <c r="BJ444" s="417"/>
      <c r="BK444" s="417"/>
      <c r="BL444" s="417"/>
      <c r="BM444" s="417"/>
      <c r="BN444" s="417"/>
      <c r="BO444" s="417"/>
      <c r="BP444" s="417"/>
      <c r="BQ444" s="417"/>
      <c r="BR444" s="417"/>
      <c r="BS444" s="417"/>
      <c r="BT444" s="417"/>
      <c r="BU444" s="417"/>
      <c r="BV444" s="417"/>
      <c r="BW444" s="417"/>
      <c r="BX444" s="417"/>
      <c r="BY444" s="418"/>
      <c r="BZ444" s="418"/>
      <c r="CA444" s="418"/>
      <c r="CB444" s="418"/>
      <c r="CC444" s="418"/>
      <c r="CD444" s="418"/>
      <c r="CE444" s="418"/>
      <c r="CF444" s="418"/>
      <c r="CG444" s="418"/>
      <c r="CH444" s="418"/>
      <c r="CI444" s="418"/>
      <c r="CJ444" s="418"/>
      <c r="CK444" s="418"/>
      <c r="CL444" s="418"/>
      <c r="CM444" s="418"/>
      <c r="CN444" s="418"/>
      <c r="CO444" s="418"/>
      <c r="CP444" s="418"/>
      <c r="CQ444" s="418"/>
      <c r="CR444" s="418"/>
      <c r="CS444" s="418"/>
      <c r="CT444" s="418"/>
      <c r="CU444" s="418"/>
      <c r="CV444" s="418"/>
      <c r="CW444" s="418"/>
      <c r="CX444" s="418"/>
      <c r="CY444" s="418"/>
      <c r="CZ444" s="418"/>
    </row>
    <row r="445" s="422" customFormat="true" ht="25.15" customHeight="true" x14ac:dyDescent="0.2">
      <c r="B445" s="1058"/>
      <c r="C445" s="1152" t="s">
        <v>566</v>
      </c>
      <c r="D445" s="1151"/>
      <c r="E445" s="960">
        <v>-6.9708672828208376E-2</v>
      </c>
      <c r="F445" s="728"/>
      <c r="G445" s="728"/>
      <c r="H445" s="1151" t="s">
        <v>625</v>
      </c>
      <c r="I445" s="1151"/>
      <c r="J445" s="961">
        <v>0.1449739738427385</v>
      </c>
      <c r="K445" s="728"/>
      <c r="L445" s="728"/>
      <c r="M445" s="1151" t="s">
        <v>533</v>
      </c>
      <c r="N445" s="1151"/>
      <c r="O445" s="962">
        <v>9.3682161282732102E-2</v>
      </c>
      <c r="P445" s="728"/>
      <c r="Q445" s="728"/>
      <c r="Y445" s="415"/>
      <c r="Z445" s="415"/>
      <c r="AA445" s="415"/>
      <c r="AB445" s="415"/>
      <c r="AC445" s="415"/>
      <c r="AD445" s="415"/>
      <c r="AE445" s="415"/>
      <c r="AF445" s="415"/>
      <c r="AG445" s="415"/>
      <c r="AH445" s="415"/>
      <c r="AI445" s="415"/>
      <c r="AJ445" s="415"/>
      <c r="AK445" s="415"/>
      <c r="AL445" s="415"/>
      <c r="AM445" s="415"/>
      <c r="AN445" s="415"/>
      <c r="AO445" s="415"/>
      <c r="AP445" s="415"/>
      <c r="AQ445" s="415"/>
      <c r="AR445" s="415"/>
      <c r="AS445" s="415"/>
      <c r="AT445" s="415"/>
      <c r="AU445" s="415"/>
      <c r="AV445" s="415"/>
      <c r="AW445" s="415"/>
      <c r="AX445" s="415"/>
      <c r="AY445" s="415"/>
      <c r="AZ445" s="415"/>
      <c r="BA445" s="417"/>
      <c r="BB445" s="494"/>
      <c r="BC445" s="417"/>
      <c r="BD445" s="417"/>
      <c r="BE445" s="417"/>
      <c r="BF445" s="417"/>
      <c r="BG445" s="417"/>
      <c r="BH445" s="417"/>
      <c r="BI445" s="417"/>
      <c r="BJ445" s="417"/>
      <c r="BK445" s="417"/>
      <c r="BL445" s="417"/>
      <c r="BM445" s="417"/>
      <c r="BN445" s="417"/>
      <c r="BO445" s="417"/>
      <c r="BP445" s="417"/>
      <c r="BQ445" s="417"/>
      <c r="BR445" s="417"/>
      <c r="BS445" s="417"/>
      <c r="BT445" s="417"/>
      <c r="BU445" s="417"/>
      <c r="BV445" s="417"/>
      <c r="BW445" s="417"/>
      <c r="BX445" s="417"/>
      <c r="BY445" s="418"/>
      <c r="BZ445" s="418"/>
      <c r="CA445" s="418"/>
      <c r="CB445" s="418"/>
      <c r="CC445" s="418"/>
      <c r="CD445" s="418"/>
      <c r="CE445" s="418"/>
      <c r="CF445" s="418"/>
      <c r="CG445" s="418"/>
      <c r="CH445" s="418"/>
      <c r="CI445" s="418"/>
      <c r="CJ445" s="418"/>
      <c r="CK445" s="418"/>
      <c r="CL445" s="418"/>
      <c r="CM445" s="418"/>
      <c r="CN445" s="418"/>
      <c r="CO445" s="418"/>
      <c r="CP445" s="418"/>
      <c r="CQ445" s="418"/>
      <c r="CR445" s="418"/>
      <c r="CS445" s="418"/>
      <c r="CT445" s="418"/>
      <c r="CU445" s="418"/>
      <c r="CV445" s="418"/>
      <c r="CW445" s="418"/>
      <c r="CX445" s="418"/>
      <c r="CY445" s="418"/>
      <c r="CZ445" s="418"/>
    </row>
    <row r="446" s="422" customFormat="true" ht="25.15" customHeight="true" x14ac:dyDescent="0.2">
      <c r="C446" s="1152" t="s">
        <v>359</v>
      </c>
      <c r="D446" s="1151"/>
      <c r="E446" s="960">
        <v>5.9037355483702987E-2</v>
      </c>
      <c r="F446" s="728"/>
      <c r="G446" s="728"/>
      <c r="H446" s="1151" t="s">
        <v>533</v>
      </c>
      <c r="I446" s="1151"/>
      <c r="J446" s="961">
        <v>-0.14130647022075971</v>
      </c>
      <c r="K446" s="728"/>
      <c r="L446" s="728"/>
      <c r="M446" s="1151" t="s">
        <v>629</v>
      </c>
      <c r="N446" s="1151"/>
      <c r="O446" s="962">
        <v>-8.7137911177807337E-2</v>
      </c>
      <c r="P446" s="728"/>
      <c r="Q446" s="728"/>
      <c r="Y446" s="415"/>
      <c r="Z446" s="415"/>
      <c r="AA446" s="415"/>
      <c r="AB446" s="415"/>
      <c r="AC446" s="415"/>
      <c r="AD446" s="415"/>
      <c r="AE446" s="415"/>
      <c r="AF446" s="415"/>
      <c r="AG446" s="415"/>
      <c r="AH446" s="415"/>
      <c r="AI446" s="415"/>
      <c r="AJ446" s="415"/>
      <c r="AK446" s="415"/>
      <c r="AL446" s="415"/>
      <c r="AM446" s="415"/>
      <c r="AN446" s="415"/>
      <c r="AO446" s="415"/>
      <c r="AP446" s="415"/>
      <c r="AQ446" s="415"/>
      <c r="AR446" s="415"/>
      <c r="AS446" s="415"/>
      <c r="AT446" s="415"/>
      <c r="AU446" s="415"/>
      <c r="AV446" s="415"/>
      <c r="AW446" s="415"/>
      <c r="AX446" s="415"/>
      <c r="AY446" s="415"/>
      <c r="AZ446" s="415"/>
      <c r="BA446" s="417"/>
      <c r="BB446" s="494"/>
      <c r="BC446" s="417"/>
      <c r="BD446" s="417"/>
      <c r="BE446" s="417"/>
      <c r="BF446" s="417"/>
      <c r="BG446" s="417"/>
      <c r="BH446" s="417"/>
      <c r="BI446" s="417"/>
      <c r="BJ446" s="417"/>
      <c r="BK446" s="417"/>
      <c r="BL446" s="417"/>
      <c r="BM446" s="417"/>
      <c r="BN446" s="417"/>
      <c r="BO446" s="417"/>
      <c r="BP446" s="417"/>
      <c r="BQ446" s="417"/>
      <c r="BR446" s="417"/>
      <c r="BS446" s="417"/>
      <c r="BT446" s="417"/>
      <c r="BU446" s="417"/>
      <c r="BV446" s="417"/>
      <c r="BW446" s="417"/>
      <c r="BX446" s="417"/>
      <c r="BY446" s="418"/>
      <c r="BZ446" s="418"/>
      <c r="CA446" s="418"/>
      <c r="CB446" s="418"/>
      <c r="CC446" s="418"/>
      <c r="CD446" s="418"/>
      <c r="CE446" s="418"/>
      <c r="CF446" s="418"/>
      <c r="CG446" s="418"/>
      <c r="CH446" s="418"/>
      <c r="CI446" s="418"/>
      <c r="CJ446" s="418"/>
      <c r="CK446" s="418"/>
      <c r="CL446" s="418"/>
      <c r="CM446" s="418"/>
      <c r="CN446" s="418"/>
      <c r="CO446" s="418"/>
      <c r="CP446" s="418"/>
      <c r="CQ446" s="418"/>
      <c r="CR446" s="418"/>
      <c r="CS446" s="418"/>
      <c r="CT446" s="418"/>
      <c r="CU446" s="418"/>
      <c r="CV446" s="418"/>
      <c r="CW446" s="418"/>
      <c r="CX446" s="418"/>
      <c r="CY446" s="418"/>
      <c r="CZ446" s="418"/>
    </row>
    <row r="447" s="422" customFormat="true" ht="25.15" customHeight="true" x14ac:dyDescent="0.2">
      <c r="C447" s="1152" t="s">
        <v>634</v>
      </c>
      <c r="D447" s="1151"/>
      <c r="E447" s="960">
        <v>5.3818144570791815E-2</v>
      </c>
      <c r="F447" s="728"/>
      <c r="G447" s="728"/>
      <c r="H447" s="1151" t="s">
        <v>635</v>
      </c>
      <c r="I447" s="1151"/>
      <c r="J447" s="961">
        <v>-0.14034118121899497</v>
      </c>
      <c r="K447" s="728"/>
      <c r="L447" s="728"/>
      <c r="M447" s="1151" t="s">
        <v>636</v>
      </c>
      <c r="N447" s="1151"/>
      <c r="O447" s="962">
        <v>-8.3660174226047379E-2</v>
      </c>
      <c r="P447" s="728"/>
      <c r="Q447" s="728"/>
      <c r="Y447" s="415"/>
      <c r="Z447" s="415"/>
      <c r="AA447" s="415"/>
      <c r="AB447" s="415"/>
      <c r="AC447" s="415"/>
      <c r="AD447" s="415"/>
      <c r="AE447" s="415"/>
      <c r="AF447" s="415"/>
      <c r="AG447" s="415"/>
      <c r="AH447" s="415"/>
      <c r="AI447" s="415"/>
      <c r="AJ447" s="415"/>
      <c r="AK447" s="415"/>
      <c r="AL447" s="415"/>
      <c r="AM447" s="415"/>
      <c r="AN447" s="415"/>
      <c r="AO447" s="415"/>
      <c r="AP447" s="415"/>
      <c r="AQ447" s="415"/>
      <c r="AR447" s="415"/>
      <c r="AS447" s="415"/>
      <c r="AT447" s="415"/>
      <c r="AU447" s="415"/>
      <c r="AV447" s="415"/>
      <c r="AW447" s="415"/>
      <c r="AX447" s="415"/>
      <c r="AY447" s="415"/>
      <c r="AZ447" s="415"/>
      <c r="BA447" s="417"/>
      <c r="BB447" s="494"/>
      <c r="BC447" s="417"/>
      <c r="BD447" s="417"/>
      <c r="BE447" s="417"/>
      <c r="BF447" s="417"/>
      <c r="BG447" s="417"/>
      <c r="BH447" s="417"/>
      <c r="BI447" s="417"/>
      <c r="BJ447" s="417"/>
      <c r="BK447" s="417"/>
      <c r="BL447" s="417"/>
      <c r="BM447" s="417"/>
      <c r="BN447" s="417"/>
      <c r="BO447" s="417"/>
      <c r="BP447" s="417"/>
      <c r="BQ447" s="417"/>
      <c r="BR447" s="417"/>
      <c r="BS447" s="417"/>
      <c r="BT447" s="417"/>
      <c r="BU447" s="417"/>
      <c r="BV447" s="417"/>
      <c r="BW447" s="417"/>
      <c r="BX447" s="417"/>
      <c r="BY447" s="418"/>
      <c r="BZ447" s="418"/>
      <c r="CA447" s="418"/>
      <c r="CB447" s="418"/>
      <c r="CC447" s="418"/>
      <c r="CD447" s="418"/>
      <c r="CE447" s="418"/>
      <c r="CF447" s="418"/>
      <c r="CG447" s="418"/>
      <c r="CH447" s="418"/>
      <c r="CI447" s="418"/>
      <c r="CJ447" s="418"/>
      <c r="CK447" s="418"/>
      <c r="CL447" s="418"/>
      <c r="CM447" s="418"/>
      <c r="CN447" s="418"/>
      <c r="CO447" s="418"/>
      <c r="CP447" s="418"/>
      <c r="CQ447" s="418"/>
      <c r="CR447" s="418"/>
      <c r="CS447" s="418"/>
      <c r="CT447" s="418"/>
      <c r="CU447" s="418"/>
      <c r="CV447" s="418"/>
      <c r="CW447" s="418"/>
      <c r="CX447" s="418"/>
      <c r="CY447" s="418"/>
      <c r="CZ447" s="418"/>
    </row>
    <row r="448" s="422" customFormat="true" ht="25.15" customHeight="true" x14ac:dyDescent="0.2">
      <c r="C448" s="1152" t="s">
        <v>637</v>
      </c>
      <c r="D448" s="1151"/>
      <c r="E448" s="960">
        <v>5.1428528083101409E-2</v>
      </c>
      <c r="F448" s="728"/>
      <c r="G448" s="728"/>
      <c r="H448" s="1151" t="s">
        <v>638</v>
      </c>
      <c r="I448" s="1151"/>
      <c r="J448" s="961">
        <v>-0.12919091416873507</v>
      </c>
      <c r="K448" s="728"/>
      <c r="L448" s="728"/>
      <c r="M448" s="1151" t="s">
        <v>535</v>
      </c>
      <c r="N448" s="1151"/>
      <c r="O448" s="962">
        <v>-8.1836096231053687E-2</v>
      </c>
      <c r="P448" s="728"/>
      <c r="Q448" s="728"/>
      <c r="Y448" s="415"/>
      <c r="Z448" s="415"/>
      <c r="AA448" s="415"/>
      <c r="AB448" s="415"/>
      <c r="AC448" s="415"/>
      <c r="AD448" s="415"/>
      <c r="AE448" s="415"/>
      <c r="AF448" s="415"/>
      <c r="AG448" s="415"/>
      <c r="AH448" s="415"/>
      <c r="AI448" s="415"/>
      <c r="AJ448" s="415"/>
      <c r="AK448" s="415"/>
      <c r="AL448" s="415"/>
      <c r="AM448" s="415"/>
      <c r="AN448" s="415"/>
      <c r="AO448" s="415"/>
      <c r="AP448" s="415"/>
      <c r="AQ448" s="415"/>
      <c r="AR448" s="415"/>
      <c r="AS448" s="415"/>
      <c r="AT448" s="415"/>
      <c r="AU448" s="415"/>
      <c r="AV448" s="415"/>
      <c r="AW448" s="415"/>
      <c r="AX448" s="415"/>
      <c r="AY448" s="415"/>
      <c r="AZ448" s="415"/>
      <c r="BA448" s="417"/>
      <c r="BB448" s="494"/>
      <c r="BC448" s="417"/>
      <c r="BD448" s="417"/>
      <c r="BE448" s="417"/>
      <c r="BF448" s="417"/>
      <c r="BG448" s="417"/>
      <c r="BH448" s="417"/>
      <c r="BI448" s="417"/>
      <c r="BJ448" s="417"/>
      <c r="BK448" s="417"/>
      <c r="BL448" s="417"/>
      <c r="BM448" s="417"/>
      <c r="BN448" s="417"/>
      <c r="BO448" s="417"/>
      <c r="BP448" s="417"/>
      <c r="BQ448" s="417"/>
      <c r="BR448" s="417"/>
      <c r="BS448" s="417"/>
      <c r="BT448" s="417"/>
      <c r="BU448" s="417"/>
      <c r="BV448" s="417"/>
      <c r="BW448" s="417"/>
      <c r="BX448" s="417"/>
      <c r="BY448" s="418"/>
      <c r="BZ448" s="418"/>
      <c r="CA448" s="418"/>
      <c r="CB448" s="418"/>
      <c r="CC448" s="418"/>
      <c r="CD448" s="418"/>
      <c r="CE448" s="418"/>
      <c r="CF448" s="418"/>
      <c r="CG448" s="418"/>
      <c r="CH448" s="418"/>
      <c r="CI448" s="418"/>
      <c r="CJ448" s="418"/>
      <c r="CK448" s="418"/>
      <c r="CL448" s="418"/>
      <c r="CM448" s="418"/>
      <c r="CN448" s="418"/>
      <c r="CO448" s="418"/>
      <c r="CP448" s="418"/>
      <c r="CQ448" s="418"/>
      <c r="CR448" s="418"/>
      <c r="CS448" s="418"/>
      <c r="CT448" s="418"/>
      <c r="CU448" s="418"/>
      <c r="CV448" s="418"/>
      <c r="CW448" s="418"/>
      <c r="CX448" s="418"/>
      <c r="CY448" s="418"/>
      <c r="CZ448" s="418"/>
    </row>
    <row r="449" s="422" customFormat="true" ht="25.15" customHeight="true" x14ac:dyDescent="0.2">
      <c r="C449" s="1152" t="s">
        <v>639</v>
      </c>
      <c r="D449" s="1151"/>
      <c r="E449" s="960">
        <v>-4.6013551356808478E-2</v>
      </c>
      <c r="F449" s="728"/>
      <c r="G449" s="728"/>
      <c r="H449" s="1151" t="s">
        <v>551</v>
      </c>
      <c r="I449" s="1151"/>
      <c r="J449" s="961">
        <v>-0.12634538679828008</v>
      </c>
      <c r="K449" s="728"/>
      <c r="L449" s="728"/>
      <c r="M449" s="1151" t="s">
        <v>333</v>
      </c>
      <c r="N449" s="1151"/>
      <c r="O449" s="962">
        <v>7.6825977293926317E-2</v>
      </c>
      <c r="P449" s="728"/>
      <c r="Q449" s="728"/>
      <c r="Y449" s="415"/>
      <c r="Z449" s="415"/>
      <c r="AA449" s="415"/>
      <c r="AB449" s="415"/>
      <c r="AC449" s="415"/>
      <c r="AD449" s="415"/>
      <c r="AE449" s="415"/>
      <c r="AF449" s="415"/>
      <c r="AG449" s="415"/>
      <c r="AH449" s="415"/>
      <c r="AI449" s="415"/>
      <c r="AJ449" s="415"/>
      <c r="AK449" s="415"/>
      <c r="AL449" s="415"/>
      <c r="AM449" s="415"/>
      <c r="AN449" s="415"/>
      <c r="AO449" s="415"/>
      <c r="AP449" s="415"/>
      <c r="AQ449" s="415"/>
      <c r="AR449" s="415"/>
      <c r="AS449" s="415"/>
      <c r="AT449" s="415"/>
      <c r="AU449" s="415"/>
      <c r="AV449" s="415"/>
      <c r="AW449" s="415"/>
      <c r="AX449" s="415"/>
      <c r="AY449" s="415"/>
      <c r="AZ449" s="415"/>
      <c r="BA449" s="417"/>
      <c r="BB449" s="494"/>
      <c r="BC449" s="417"/>
      <c r="BD449" s="417"/>
      <c r="BE449" s="417"/>
      <c r="BF449" s="417"/>
      <c r="BG449" s="417"/>
      <c r="BH449" s="417"/>
      <c r="BI449" s="417"/>
      <c r="BJ449" s="417"/>
      <c r="BK449" s="417"/>
      <c r="BL449" s="417"/>
      <c r="BM449" s="417"/>
      <c r="BN449" s="417"/>
      <c r="BO449" s="417"/>
      <c r="BP449" s="417"/>
      <c r="BQ449" s="417"/>
      <c r="BR449" s="417"/>
      <c r="BS449" s="417"/>
      <c r="BT449" s="417"/>
      <c r="BU449" s="417"/>
      <c r="BV449" s="417"/>
      <c r="BW449" s="417"/>
      <c r="BX449" s="417"/>
      <c r="BY449" s="418"/>
      <c r="BZ449" s="418"/>
      <c r="CA449" s="418"/>
      <c r="CB449" s="418"/>
      <c r="CC449" s="418"/>
      <c r="CD449" s="418"/>
      <c r="CE449" s="418"/>
      <c r="CF449" s="418"/>
      <c r="CG449" s="418"/>
      <c r="CH449" s="418"/>
      <c r="CI449" s="418"/>
      <c r="CJ449" s="418"/>
      <c r="CK449" s="418"/>
      <c r="CL449" s="418"/>
      <c r="CM449" s="418"/>
      <c r="CN449" s="418"/>
      <c r="CO449" s="418"/>
      <c r="CP449" s="418"/>
      <c r="CQ449" s="418"/>
      <c r="CR449" s="418"/>
      <c r="CS449" s="418"/>
      <c r="CT449" s="418"/>
      <c r="CU449" s="418"/>
      <c r="CV449" s="418"/>
      <c r="CW449" s="418"/>
      <c r="CX449" s="418"/>
      <c r="CY449" s="418"/>
      <c r="CZ449" s="418"/>
    </row>
    <row r="450" s="422" customFormat="true" ht="25.15" customHeight="true" x14ac:dyDescent="0.2">
      <c r="C450" s="1152" t="s">
        <v>640</v>
      </c>
      <c r="D450" s="1151"/>
      <c r="E450" s="960">
        <v>-4.4253978301601743E-2</v>
      </c>
      <c r="F450" s="728"/>
      <c r="G450" s="728"/>
      <c r="H450" s="1151" t="s">
        <v>641</v>
      </c>
      <c r="I450" s="1151"/>
      <c r="J450" s="961">
        <v>-0.12164012933373308</v>
      </c>
      <c r="K450" s="728"/>
      <c r="L450" s="728"/>
      <c r="M450" s="1151" t="s">
        <v>632</v>
      </c>
      <c r="N450" s="1151"/>
      <c r="O450" s="962">
        <v>-7.2129801244036978E-2</v>
      </c>
      <c r="P450" s="728"/>
      <c r="Q450" s="728"/>
      <c r="Y450" s="415"/>
      <c r="Z450" s="415"/>
      <c r="AA450" s="415"/>
      <c r="AB450" s="415"/>
      <c r="AC450" s="415"/>
      <c r="AD450" s="415"/>
      <c r="AE450" s="415"/>
      <c r="AF450" s="415"/>
      <c r="AG450" s="415"/>
      <c r="AH450" s="415"/>
      <c r="AI450" s="415"/>
      <c r="AJ450" s="415"/>
      <c r="AK450" s="415"/>
      <c r="AL450" s="415"/>
      <c r="AM450" s="415"/>
      <c r="AN450" s="415"/>
      <c r="AO450" s="415"/>
      <c r="AP450" s="415"/>
      <c r="AQ450" s="415"/>
      <c r="AR450" s="415"/>
      <c r="AS450" s="415"/>
      <c r="AT450" s="415"/>
      <c r="AU450" s="415"/>
      <c r="AV450" s="415"/>
      <c r="AW450" s="415"/>
      <c r="AX450" s="415"/>
      <c r="AY450" s="415"/>
      <c r="AZ450" s="415"/>
      <c r="BA450" s="417"/>
      <c r="BB450" s="494"/>
      <c r="BC450" s="417"/>
      <c r="BD450" s="417"/>
      <c r="BE450" s="417"/>
      <c r="BF450" s="417"/>
      <c r="BG450" s="417"/>
      <c r="BH450" s="417"/>
      <c r="BI450" s="417"/>
      <c r="BJ450" s="417"/>
      <c r="BK450" s="417"/>
      <c r="BL450" s="417"/>
      <c r="BM450" s="417"/>
      <c r="BN450" s="417"/>
      <c r="BO450" s="417"/>
      <c r="BP450" s="417"/>
      <c r="BQ450" s="417"/>
      <c r="BR450" s="417"/>
      <c r="BS450" s="417"/>
      <c r="BT450" s="417"/>
      <c r="BU450" s="417"/>
      <c r="BV450" s="417"/>
      <c r="BW450" s="417"/>
      <c r="BX450" s="417"/>
      <c r="BY450" s="418"/>
      <c r="BZ450" s="418"/>
      <c r="CA450" s="418"/>
      <c r="CB450" s="418"/>
      <c r="CC450" s="418"/>
      <c r="CD450" s="418"/>
      <c r="CE450" s="418"/>
      <c r="CF450" s="418"/>
      <c r="CG450" s="418"/>
      <c r="CH450" s="418"/>
      <c r="CI450" s="418"/>
      <c r="CJ450" s="418"/>
      <c r="CK450" s="418"/>
      <c r="CL450" s="418"/>
      <c r="CM450" s="418"/>
      <c r="CN450" s="418"/>
      <c r="CO450" s="418"/>
      <c r="CP450" s="418"/>
      <c r="CQ450" s="418"/>
      <c r="CR450" s="418"/>
      <c r="CS450" s="418"/>
      <c r="CT450" s="418"/>
      <c r="CU450" s="418"/>
      <c r="CV450" s="418"/>
      <c r="CW450" s="418"/>
      <c r="CX450" s="418"/>
      <c r="CY450" s="418"/>
      <c r="CZ450" s="418"/>
    </row>
    <row r="451" s="422" customFormat="true" ht="25.15" customHeight="true" x14ac:dyDescent="0.2">
      <c r="C451" s="1152" t="s">
        <v>337</v>
      </c>
      <c r="D451" s="1151"/>
      <c r="E451" s="960">
        <v>3.9590918997198299E-2</v>
      </c>
      <c r="F451" s="728"/>
      <c r="G451" s="728"/>
      <c r="H451" s="1151" t="s">
        <v>622</v>
      </c>
      <c r="I451" s="1151"/>
      <c r="J451" s="961">
        <v>0.1197553059270091</v>
      </c>
      <c r="K451" s="728"/>
      <c r="L451" s="728"/>
      <c r="M451" s="1151" t="s">
        <v>625</v>
      </c>
      <c r="N451" s="1151"/>
      <c r="O451" s="962">
        <v>7.1165818740368716E-2</v>
      </c>
      <c r="P451" s="728"/>
      <c r="Q451" s="728"/>
      <c r="Y451" s="415"/>
      <c r="Z451" s="415"/>
      <c r="AA451" s="415"/>
      <c r="AB451" s="415"/>
      <c r="AC451" s="415"/>
      <c r="AD451" s="415"/>
      <c r="AE451" s="415"/>
      <c r="AF451" s="415"/>
      <c r="AG451" s="415"/>
      <c r="AH451" s="415"/>
      <c r="AI451" s="415"/>
      <c r="AJ451" s="415"/>
      <c r="AK451" s="415"/>
      <c r="AL451" s="415"/>
      <c r="AM451" s="415"/>
      <c r="AN451" s="415"/>
      <c r="AO451" s="415"/>
      <c r="AP451" s="415"/>
      <c r="AQ451" s="415"/>
      <c r="AR451" s="415"/>
      <c r="AS451" s="415"/>
      <c r="AT451" s="415"/>
      <c r="AU451" s="415"/>
      <c r="AV451" s="415"/>
      <c r="AW451" s="415"/>
      <c r="AX451" s="415"/>
      <c r="AY451" s="415"/>
      <c r="AZ451" s="415"/>
      <c r="BA451" s="417"/>
      <c r="BB451" s="494"/>
      <c r="BC451" s="417"/>
      <c r="BD451" s="417"/>
      <c r="BE451" s="417"/>
      <c r="BF451" s="417"/>
      <c r="BG451" s="417"/>
      <c r="BH451" s="417"/>
      <c r="BI451" s="417"/>
      <c r="BJ451" s="417"/>
      <c r="BK451" s="417"/>
      <c r="BL451" s="417"/>
      <c r="BM451" s="417"/>
      <c r="BN451" s="417"/>
      <c r="BO451" s="417"/>
      <c r="BP451" s="417"/>
      <c r="BQ451" s="417"/>
      <c r="BR451" s="417"/>
      <c r="BS451" s="417"/>
      <c r="BT451" s="417"/>
      <c r="BU451" s="417"/>
      <c r="BV451" s="417"/>
      <c r="BW451" s="417"/>
      <c r="BX451" s="417"/>
      <c r="BY451" s="418"/>
      <c r="BZ451" s="418"/>
      <c r="CA451" s="418"/>
      <c r="CB451" s="418"/>
      <c r="CC451" s="418"/>
      <c r="CD451" s="418"/>
      <c r="CE451" s="418"/>
      <c r="CF451" s="418"/>
      <c r="CG451" s="418"/>
      <c r="CH451" s="418"/>
      <c r="CI451" s="418"/>
      <c r="CJ451" s="418"/>
      <c r="CK451" s="418"/>
      <c r="CL451" s="418"/>
      <c r="CM451" s="418"/>
      <c r="CN451" s="418"/>
      <c r="CO451" s="418"/>
      <c r="CP451" s="418"/>
      <c r="CQ451" s="418"/>
      <c r="CR451" s="418"/>
      <c r="CS451" s="418"/>
      <c r="CT451" s="418"/>
      <c r="CU451" s="418"/>
      <c r="CV451" s="418"/>
      <c r="CW451" s="418"/>
      <c r="CX451" s="418"/>
      <c r="CY451" s="418"/>
      <c r="CZ451" s="418"/>
    </row>
    <row r="452" s="422" customFormat="true" ht="25.15" customHeight="true" x14ac:dyDescent="0.2">
      <c r="C452" s="1152" t="s">
        <v>642</v>
      </c>
      <c r="D452" s="1151"/>
      <c r="E452" s="960">
        <v>-3.3942689609691885E-2</v>
      </c>
      <c r="F452" s="728"/>
      <c r="G452" s="728"/>
      <c r="H452" s="1151" t="s">
        <v>549</v>
      </c>
      <c r="I452" s="1151"/>
      <c r="J452" s="961">
        <v>-0.10389741422268269</v>
      </c>
      <c r="K452" s="728"/>
      <c r="L452" s="728"/>
      <c r="M452" s="1151" t="s">
        <v>643</v>
      </c>
      <c r="N452" s="1151"/>
      <c r="O452" s="962">
        <v>6.4151809917561753E-2</v>
      </c>
      <c r="P452" s="728"/>
      <c r="Q452" s="728"/>
      <c r="Y452" s="415"/>
      <c r="Z452" s="415"/>
      <c r="AA452" s="415"/>
      <c r="AB452" s="415"/>
      <c r="AC452" s="415"/>
      <c r="AD452" s="415"/>
      <c r="AE452" s="415"/>
      <c r="AF452" s="415"/>
      <c r="AG452" s="415"/>
      <c r="AH452" s="415"/>
      <c r="AI452" s="415"/>
      <c r="AJ452" s="415"/>
      <c r="AK452" s="415"/>
      <c r="AL452" s="415"/>
      <c r="AM452" s="415"/>
      <c r="AN452" s="415"/>
      <c r="AO452" s="415"/>
      <c r="AP452" s="415"/>
      <c r="AQ452" s="415"/>
      <c r="AR452" s="415"/>
      <c r="AS452" s="415"/>
      <c r="AT452" s="415"/>
      <c r="AU452" s="415"/>
      <c r="AV452" s="415"/>
      <c r="AW452" s="415"/>
      <c r="AX452" s="415"/>
      <c r="AY452" s="415"/>
      <c r="AZ452" s="415"/>
      <c r="BA452" s="417"/>
      <c r="BB452" s="494"/>
      <c r="BC452" s="417"/>
      <c r="BD452" s="417"/>
      <c r="BE452" s="417"/>
      <c r="BF452" s="417"/>
      <c r="BG452" s="417"/>
      <c r="BH452" s="417"/>
      <c r="BI452" s="417"/>
      <c r="BJ452" s="417"/>
      <c r="BK452" s="417"/>
      <c r="BL452" s="417"/>
      <c r="BM452" s="417"/>
      <c r="BN452" s="417"/>
      <c r="BO452" s="417"/>
      <c r="BP452" s="417"/>
      <c r="BQ452" s="417"/>
      <c r="BR452" s="417"/>
      <c r="BS452" s="417"/>
      <c r="BT452" s="417"/>
      <c r="BU452" s="417"/>
      <c r="BV452" s="417"/>
      <c r="BW452" s="417"/>
      <c r="BX452" s="417"/>
      <c r="BY452" s="418"/>
      <c r="BZ452" s="418"/>
      <c r="CA452" s="418"/>
      <c r="CB452" s="418"/>
      <c r="CC452" s="418"/>
      <c r="CD452" s="418"/>
      <c r="CE452" s="418"/>
      <c r="CF452" s="418"/>
      <c r="CG452" s="418"/>
      <c r="CH452" s="418"/>
      <c r="CI452" s="418"/>
      <c r="CJ452" s="418"/>
      <c r="CK452" s="418"/>
      <c r="CL452" s="418"/>
      <c r="CM452" s="418"/>
      <c r="CN452" s="418"/>
      <c r="CO452" s="418"/>
      <c r="CP452" s="418"/>
      <c r="CQ452" s="418"/>
      <c r="CR452" s="418"/>
      <c r="CS452" s="418"/>
      <c r="CT452" s="418"/>
      <c r="CU452" s="418"/>
      <c r="CV452" s="418"/>
      <c r="CW452" s="418"/>
      <c r="CX452" s="418"/>
      <c r="CY452" s="418"/>
      <c r="CZ452" s="418"/>
    </row>
    <row r="453" s="422" customFormat="true" ht="25.15" customHeight="true" x14ac:dyDescent="0.2">
      <c r="C453" s="1152" t="s">
        <v>368</v>
      </c>
      <c r="D453" s="1151"/>
      <c r="E453" s="960">
        <v>-3.1403367956334367E-2</v>
      </c>
      <c r="F453" s="728"/>
      <c r="G453" s="728"/>
      <c r="H453" s="1151" t="s">
        <v>423</v>
      </c>
      <c r="I453" s="1151"/>
      <c r="J453" s="961">
        <v>-0.10230398257011993</v>
      </c>
      <c r="K453" s="728"/>
      <c r="L453" s="728"/>
      <c r="M453" s="1151" t="s">
        <v>637</v>
      </c>
      <c r="N453" s="1151"/>
      <c r="O453" s="962">
        <v>6.3363945031764776E-2</v>
      </c>
      <c r="P453" s="728"/>
      <c r="Q453" s="728"/>
      <c r="Y453" s="415"/>
      <c r="Z453" s="415"/>
      <c r="AA453" s="415"/>
      <c r="AB453" s="415"/>
      <c r="AC453" s="415"/>
      <c r="AD453" s="415"/>
      <c r="AE453" s="415"/>
      <c r="AF453" s="415"/>
      <c r="AG453" s="415"/>
      <c r="AH453" s="415"/>
      <c r="AI453" s="415"/>
      <c r="AJ453" s="415"/>
      <c r="AK453" s="415"/>
      <c r="AL453" s="415"/>
      <c r="AM453" s="415"/>
      <c r="AN453" s="415"/>
      <c r="AO453" s="415"/>
      <c r="AP453" s="415"/>
      <c r="AQ453" s="415"/>
      <c r="AR453" s="415"/>
      <c r="AS453" s="415"/>
      <c r="AT453" s="415"/>
      <c r="AU453" s="415"/>
      <c r="AV453" s="415"/>
      <c r="AW453" s="415"/>
      <c r="AX453" s="415"/>
      <c r="AY453" s="415"/>
      <c r="AZ453" s="415"/>
      <c r="BA453" s="417"/>
      <c r="BB453" s="494"/>
      <c r="BC453" s="417"/>
      <c r="BD453" s="417"/>
      <c r="BE453" s="417"/>
      <c r="BF453" s="417"/>
      <c r="BG453" s="417"/>
      <c r="BH453" s="417"/>
      <c r="BI453" s="417"/>
      <c r="BJ453" s="417"/>
      <c r="BK453" s="417"/>
      <c r="BL453" s="417"/>
      <c r="BM453" s="417"/>
      <c r="BN453" s="417"/>
      <c r="BO453" s="417"/>
      <c r="BP453" s="417"/>
      <c r="BQ453" s="417"/>
      <c r="BR453" s="417"/>
      <c r="BS453" s="417"/>
      <c r="BT453" s="417"/>
      <c r="BU453" s="417"/>
      <c r="BV453" s="417"/>
      <c r="BW453" s="417"/>
      <c r="BX453" s="417"/>
      <c r="BY453" s="418"/>
      <c r="BZ453" s="418"/>
      <c r="CA453" s="418"/>
      <c r="CB453" s="418"/>
      <c r="CC453" s="418"/>
      <c r="CD453" s="418"/>
      <c r="CE453" s="418"/>
      <c r="CF453" s="418"/>
      <c r="CG453" s="418"/>
      <c r="CH453" s="418"/>
      <c r="CI453" s="418"/>
      <c r="CJ453" s="418"/>
      <c r="CK453" s="418"/>
      <c r="CL453" s="418"/>
      <c r="CM453" s="418"/>
      <c r="CN453" s="418"/>
      <c r="CO453" s="418"/>
      <c r="CP453" s="418"/>
      <c r="CQ453" s="418"/>
      <c r="CR453" s="418"/>
      <c r="CS453" s="418"/>
      <c r="CT453" s="418"/>
      <c r="CU453" s="418"/>
      <c r="CV453" s="418"/>
      <c r="CW453" s="418"/>
      <c r="CX453" s="418"/>
      <c r="CY453" s="418"/>
      <c r="CZ453" s="418"/>
    </row>
    <row r="454" s="422" customFormat="true" ht="25.15" customHeight="true" x14ac:dyDescent="0.2">
      <c r="C454" s="1152" t="s">
        <v>365</v>
      </c>
      <c r="D454" s="1151"/>
      <c r="E454" s="960">
        <v>-2.6687839285883086E-2</v>
      </c>
      <c r="F454" s="728"/>
      <c r="G454" s="728"/>
      <c r="H454" s="1151" t="s">
        <v>209</v>
      </c>
      <c r="I454" s="1151"/>
      <c r="J454" s="961">
        <v>9.7968650121702874E-2</v>
      </c>
      <c r="K454" s="728"/>
      <c r="L454" s="728"/>
      <c r="M454" s="1151" t="s">
        <v>367</v>
      </c>
      <c r="N454" s="1151"/>
      <c r="O454" s="962">
        <v>-6.1209272953816195E-2</v>
      </c>
      <c r="P454" s="728"/>
      <c r="Q454" s="728"/>
      <c r="Y454" s="415"/>
      <c r="Z454" s="415"/>
      <c r="AA454" s="415"/>
      <c r="AB454" s="415"/>
      <c r="AC454" s="415"/>
      <c r="AD454" s="415"/>
      <c r="AE454" s="415"/>
      <c r="AF454" s="415"/>
      <c r="AG454" s="415"/>
      <c r="AH454" s="415"/>
      <c r="AI454" s="415"/>
      <c r="AJ454" s="415"/>
      <c r="AK454" s="415"/>
      <c r="AL454" s="415"/>
      <c r="AM454" s="415"/>
      <c r="AN454" s="415"/>
      <c r="AO454" s="415"/>
      <c r="AP454" s="415"/>
      <c r="AQ454" s="415"/>
      <c r="AR454" s="415"/>
      <c r="AS454" s="415"/>
      <c r="AT454" s="415"/>
      <c r="AU454" s="415"/>
      <c r="AV454" s="415"/>
      <c r="AW454" s="415"/>
      <c r="AX454" s="415"/>
      <c r="AY454" s="415"/>
      <c r="AZ454" s="415"/>
      <c r="BA454" s="417"/>
      <c r="BB454" s="494"/>
      <c r="BC454" s="417"/>
      <c r="BD454" s="417"/>
      <c r="BE454" s="417"/>
      <c r="BF454" s="417"/>
      <c r="BG454" s="417"/>
      <c r="BH454" s="417"/>
      <c r="BI454" s="417"/>
      <c r="BJ454" s="417"/>
      <c r="BK454" s="417"/>
      <c r="BL454" s="417"/>
      <c r="BM454" s="417"/>
      <c r="BN454" s="417"/>
      <c r="BO454" s="417"/>
      <c r="BP454" s="417"/>
      <c r="BQ454" s="417"/>
      <c r="BR454" s="417"/>
      <c r="BS454" s="417"/>
      <c r="BT454" s="417"/>
      <c r="BU454" s="417"/>
      <c r="BV454" s="417"/>
      <c r="BW454" s="417"/>
      <c r="BX454" s="417"/>
      <c r="BY454" s="418"/>
      <c r="BZ454" s="418"/>
      <c r="CA454" s="418"/>
      <c r="CB454" s="418"/>
      <c r="CC454" s="418"/>
      <c r="CD454" s="418"/>
      <c r="CE454" s="418"/>
      <c r="CF454" s="418"/>
      <c r="CG454" s="418"/>
      <c r="CH454" s="418"/>
      <c r="CI454" s="418"/>
      <c r="CJ454" s="418"/>
      <c r="CK454" s="418"/>
      <c r="CL454" s="418"/>
      <c r="CM454" s="418"/>
      <c r="CN454" s="418"/>
      <c r="CO454" s="418"/>
      <c r="CP454" s="418"/>
      <c r="CQ454" s="418"/>
      <c r="CR454" s="418"/>
      <c r="CS454" s="418"/>
      <c r="CT454" s="418"/>
      <c r="CU454" s="418"/>
      <c r="CV454" s="418"/>
      <c r="CW454" s="418"/>
      <c r="CX454" s="418"/>
      <c r="CY454" s="418"/>
      <c r="CZ454" s="418"/>
    </row>
    <row r="455" s="422" customFormat="true" ht="25.15" customHeight="true" x14ac:dyDescent="0.2">
      <c r="C455" s="1152" t="s">
        <v>644</v>
      </c>
      <c r="D455" s="1151"/>
      <c r="E455" s="960">
        <v>2.574438165852834E-2</v>
      </c>
      <c r="F455" s="728"/>
      <c r="G455" s="728"/>
      <c r="H455" s="1151" t="s">
        <v>645</v>
      </c>
      <c r="I455" s="1151"/>
      <c r="J455" s="961">
        <v>-9.7207002520092567E-2</v>
      </c>
      <c r="K455" s="728"/>
      <c r="L455" s="728"/>
      <c r="M455" s="1151" t="s">
        <v>635</v>
      </c>
      <c r="N455" s="1151"/>
      <c r="O455" s="962">
        <v>-5.7583108030515605E-2</v>
      </c>
      <c r="P455" s="728"/>
      <c r="Q455" s="728"/>
      <c r="Y455" s="415"/>
      <c r="Z455" s="415"/>
      <c r="AA455" s="415"/>
      <c r="AB455" s="415"/>
      <c r="AC455" s="415"/>
      <c r="AD455" s="415"/>
      <c r="AE455" s="415"/>
      <c r="AF455" s="415"/>
      <c r="AG455" s="415"/>
      <c r="AH455" s="415"/>
      <c r="AI455" s="415"/>
      <c r="AJ455" s="415"/>
      <c r="AK455" s="415"/>
      <c r="AL455" s="415"/>
      <c r="AM455" s="415"/>
      <c r="AN455" s="415"/>
      <c r="AO455" s="415"/>
      <c r="AP455" s="415"/>
      <c r="AQ455" s="415"/>
      <c r="AR455" s="415"/>
      <c r="AS455" s="415"/>
      <c r="AT455" s="415"/>
      <c r="AU455" s="415"/>
      <c r="AV455" s="415"/>
      <c r="AW455" s="415"/>
      <c r="AX455" s="415"/>
      <c r="AY455" s="415"/>
      <c r="AZ455" s="415"/>
      <c r="BA455" s="417"/>
      <c r="BB455" s="494"/>
      <c r="BC455" s="417"/>
      <c r="BD455" s="417"/>
      <c r="BE455" s="417"/>
      <c r="BF455" s="417"/>
      <c r="BG455" s="417"/>
      <c r="BH455" s="417"/>
      <c r="BI455" s="417"/>
      <c r="BJ455" s="417"/>
      <c r="BK455" s="417"/>
      <c r="BL455" s="417"/>
      <c r="BM455" s="417"/>
      <c r="BN455" s="417"/>
      <c r="BO455" s="417"/>
      <c r="BP455" s="417"/>
      <c r="BQ455" s="417"/>
      <c r="BR455" s="417"/>
      <c r="BS455" s="417"/>
      <c r="BT455" s="417"/>
      <c r="BU455" s="417"/>
      <c r="BV455" s="417"/>
      <c r="BW455" s="417"/>
      <c r="BX455" s="417"/>
      <c r="BY455" s="418"/>
      <c r="BZ455" s="418"/>
      <c r="CA455" s="418"/>
      <c r="CB455" s="418"/>
      <c r="CC455" s="418"/>
      <c r="CD455" s="418"/>
      <c r="CE455" s="418"/>
      <c r="CF455" s="418"/>
      <c r="CG455" s="418"/>
      <c r="CH455" s="418"/>
      <c r="CI455" s="418"/>
      <c r="CJ455" s="418"/>
      <c r="CK455" s="418"/>
      <c r="CL455" s="418"/>
      <c r="CM455" s="418"/>
      <c r="CN455" s="418"/>
      <c r="CO455" s="418"/>
      <c r="CP455" s="418"/>
      <c r="CQ455" s="418"/>
      <c r="CR455" s="418"/>
      <c r="CS455" s="418"/>
      <c r="CT455" s="418"/>
      <c r="CU455" s="418"/>
      <c r="CV455" s="418"/>
      <c r="CW455" s="418"/>
      <c r="CX455" s="418"/>
      <c r="CY455" s="418"/>
      <c r="CZ455" s="418"/>
    </row>
    <row r="456" s="422" customFormat="true" ht="25.15" customHeight="true" x14ac:dyDescent="0.2">
      <c r="C456" s="1152" t="s">
        <v>646</v>
      </c>
      <c r="D456" s="1151"/>
      <c r="E456" s="960">
        <v>-2.4683931502833226E-2</v>
      </c>
      <c r="F456" s="728"/>
      <c r="G456" s="728"/>
      <c r="H456" s="1151" t="s">
        <v>566</v>
      </c>
      <c r="I456" s="1151"/>
      <c r="J456" s="961">
        <v>-8.9463678295099755E-2</v>
      </c>
      <c r="K456" s="728"/>
      <c r="L456" s="728"/>
      <c r="M456" s="1151" t="s">
        <v>642</v>
      </c>
      <c r="N456" s="1151"/>
      <c r="O456" s="962">
        <v>5.6119534274976145E-2</v>
      </c>
      <c r="P456" s="728"/>
      <c r="Q456" s="728"/>
      <c r="Y456" s="415"/>
      <c r="Z456" s="415"/>
      <c r="AA456" s="415"/>
      <c r="AB456" s="415"/>
      <c r="AC456" s="415"/>
      <c r="AD456" s="415"/>
      <c r="AE456" s="415"/>
      <c r="AF456" s="415"/>
      <c r="AG456" s="415"/>
      <c r="AH456" s="415"/>
      <c r="AI456" s="415"/>
      <c r="AJ456" s="415"/>
      <c r="AK456" s="415"/>
      <c r="AL456" s="415"/>
      <c r="AM456" s="415"/>
      <c r="AN456" s="415"/>
      <c r="AO456" s="415"/>
      <c r="AP456" s="415"/>
      <c r="AQ456" s="415"/>
      <c r="AR456" s="415"/>
      <c r="AS456" s="415"/>
      <c r="AT456" s="415"/>
      <c r="AU456" s="415"/>
      <c r="AV456" s="415"/>
      <c r="AW456" s="415"/>
      <c r="AX456" s="415"/>
      <c r="AY456" s="415"/>
      <c r="AZ456" s="415"/>
      <c r="BA456" s="417"/>
      <c r="BB456" s="494"/>
      <c r="BC456" s="417"/>
      <c r="BD456" s="417"/>
      <c r="BE456" s="417"/>
      <c r="BF456" s="417"/>
      <c r="BG456" s="417"/>
      <c r="BH456" s="417"/>
      <c r="BI456" s="417"/>
      <c r="BJ456" s="417"/>
      <c r="BK456" s="417"/>
      <c r="BL456" s="417"/>
      <c r="BM456" s="417"/>
      <c r="BN456" s="417"/>
      <c r="BO456" s="417"/>
      <c r="BP456" s="417"/>
      <c r="BQ456" s="417"/>
      <c r="BR456" s="417"/>
      <c r="BS456" s="417"/>
      <c r="BT456" s="417"/>
      <c r="BU456" s="417"/>
      <c r="BV456" s="417"/>
      <c r="BW456" s="417"/>
      <c r="BX456" s="417"/>
      <c r="BY456" s="418"/>
      <c r="BZ456" s="418"/>
      <c r="CA456" s="418"/>
      <c r="CB456" s="418"/>
      <c r="CC456" s="418"/>
      <c r="CD456" s="418"/>
      <c r="CE456" s="418"/>
      <c r="CF456" s="418"/>
      <c r="CG456" s="418"/>
      <c r="CH456" s="418"/>
      <c r="CI456" s="418"/>
      <c r="CJ456" s="418"/>
      <c r="CK456" s="418"/>
      <c r="CL456" s="418"/>
      <c r="CM456" s="418"/>
      <c r="CN456" s="418"/>
      <c r="CO456" s="418"/>
      <c r="CP456" s="418"/>
      <c r="CQ456" s="418"/>
      <c r="CR456" s="418"/>
      <c r="CS456" s="418"/>
      <c r="CT456" s="418"/>
      <c r="CU456" s="418"/>
      <c r="CV456" s="418"/>
      <c r="CW456" s="418"/>
      <c r="CX456" s="418"/>
      <c r="CY456" s="418"/>
      <c r="CZ456" s="418"/>
    </row>
    <row r="457" s="422" customFormat="true" ht="25.15" customHeight="true" x14ac:dyDescent="0.2">
      <c r="C457" s="1152" t="s">
        <v>350</v>
      </c>
      <c r="D457" s="1151"/>
      <c r="E457" s="960">
        <v>-2.4327980022217484E-2</v>
      </c>
      <c r="F457" s="728"/>
      <c r="G457" s="728"/>
      <c r="H457" s="1151" t="s">
        <v>630</v>
      </c>
      <c r="I457" s="1151"/>
      <c r="J457" s="961">
        <v>8.0831138086485746E-2</v>
      </c>
      <c r="K457" s="728"/>
      <c r="L457" s="728"/>
      <c r="M457" s="1151" t="s">
        <v>647</v>
      </c>
      <c r="N457" s="1151"/>
      <c r="O457" s="962">
        <v>-5.5731443292595696E-2</v>
      </c>
      <c r="P457" s="728"/>
      <c r="Q457" s="728"/>
      <c r="Y457" s="415"/>
      <c r="Z457" s="415"/>
      <c r="AA457" s="415"/>
      <c r="AB457" s="415"/>
      <c r="AC457" s="415"/>
      <c r="AD457" s="415"/>
      <c r="AE457" s="415"/>
      <c r="AF457" s="415"/>
      <c r="AG457" s="415"/>
      <c r="AH457" s="415"/>
      <c r="AI457" s="415"/>
      <c r="AJ457" s="415"/>
      <c r="AK457" s="415"/>
      <c r="AL457" s="415"/>
      <c r="AM457" s="415"/>
      <c r="AN457" s="415"/>
      <c r="AO457" s="415"/>
      <c r="AP457" s="415"/>
      <c r="AQ457" s="415"/>
      <c r="AR457" s="415"/>
      <c r="AS457" s="415"/>
      <c r="AT457" s="415"/>
      <c r="AU457" s="415"/>
      <c r="AV457" s="415"/>
      <c r="AW457" s="415"/>
      <c r="AX457" s="415"/>
      <c r="AY457" s="415"/>
      <c r="AZ457" s="415"/>
      <c r="BA457" s="417"/>
      <c r="BB457" s="494"/>
      <c r="BC457" s="417"/>
      <c r="BD457" s="417"/>
      <c r="BE457" s="417"/>
      <c r="BF457" s="417"/>
      <c r="BG457" s="417"/>
      <c r="BH457" s="417"/>
      <c r="BI457" s="417"/>
      <c r="BJ457" s="417"/>
      <c r="BK457" s="417"/>
      <c r="BL457" s="417"/>
      <c r="BM457" s="417"/>
      <c r="BN457" s="417"/>
      <c r="BO457" s="417"/>
      <c r="BP457" s="417"/>
      <c r="BQ457" s="417"/>
      <c r="BR457" s="417"/>
      <c r="BS457" s="417"/>
      <c r="BT457" s="417"/>
      <c r="BU457" s="417"/>
      <c r="BV457" s="417"/>
      <c r="BW457" s="417"/>
      <c r="BX457" s="417"/>
      <c r="BY457" s="418"/>
      <c r="BZ457" s="418"/>
      <c r="CA457" s="418"/>
      <c r="CB457" s="418"/>
      <c r="CC457" s="418"/>
      <c r="CD457" s="418"/>
      <c r="CE457" s="418"/>
      <c r="CF457" s="418"/>
      <c r="CG457" s="418"/>
      <c r="CH457" s="418"/>
      <c r="CI457" s="418"/>
      <c r="CJ457" s="418"/>
      <c r="CK457" s="418"/>
      <c r="CL457" s="418"/>
      <c r="CM457" s="418"/>
      <c r="CN457" s="418"/>
      <c r="CO457" s="418"/>
      <c r="CP457" s="418"/>
      <c r="CQ457" s="418"/>
      <c r="CR457" s="418"/>
      <c r="CS457" s="418"/>
      <c r="CT457" s="418"/>
      <c r="CU457" s="418"/>
      <c r="CV457" s="418"/>
      <c r="CW457" s="418"/>
      <c r="CX457" s="418"/>
      <c r="CY457" s="418"/>
      <c r="CZ457" s="418"/>
    </row>
    <row r="458" s="422" customFormat="true" ht="25.15" customHeight="true" x14ac:dyDescent="0.2">
      <c r="C458" s="1152" t="s">
        <v>648</v>
      </c>
      <c r="D458" s="1151"/>
      <c r="E458" s="960">
        <v>2.3652342394068333E-2</v>
      </c>
      <c r="F458" s="728"/>
      <c r="G458" s="728"/>
      <c r="H458" s="1151" t="s">
        <v>649</v>
      </c>
      <c r="I458" s="1151"/>
      <c r="J458" s="961">
        <v>-8.0616200371800895E-2</v>
      </c>
      <c r="K458" s="728"/>
      <c r="L458" s="728"/>
      <c r="M458" s="1151" t="s">
        <v>344</v>
      </c>
      <c r="N458" s="1151"/>
      <c r="O458" s="962">
        <v>5.4993580490147694E-2</v>
      </c>
      <c r="P458" s="728"/>
      <c r="Q458" s="728"/>
      <c r="Y458" s="415"/>
      <c r="Z458" s="415"/>
      <c r="AA458" s="415"/>
      <c r="AB458" s="415"/>
      <c r="AC458" s="415"/>
      <c r="AD458" s="415"/>
      <c r="AE458" s="415"/>
      <c r="AF458" s="415"/>
      <c r="AG458" s="415"/>
      <c r="AH458" s="415"/>
      <c r="AI458" s="415"/>
      <c r="AJ458" s="415"/>
      <c r="AK458" s="415"/>
      <c r="AL458" s="415"/>
      <c r="AM458" s="415"/>
      <c r="AN458" s="415"/>
      <c r="AO458" s="415"/>
      <c r="AP458" s="415"/>
      <c r="AQ458" s="415"/>
      <c r="AR458" s="415"/>
      <c r="AS458" s="415"/>
      <c r="AT458" s="415"/>
      <c r="AU458" s="415"/>
      <c r="AV458" s="415"/>
      <c r="AW458" s="415"/>
      <c r="AX458" s="415"/>
      <c r="AY458" s="415"/>
      <c r="AZ458" s="415"/>
      <c r="BA458" s="417"/>
      <c r="BB458" s="494"/>
      <c r="BC458" s="417"/>
      <c r="BD458" s="417"/>
      <c r="BE458" s="417"/>
      <c r="BF458" s="417"/>
      <c r="BG458" s="417"/>
      <c r="BH458" s="417"/>
      <c r="BI458" s="417"/>
      <c r="BJ458" s="417"/>
      <c r="BK458" s="417"/>
      <c r="BL458" s="417"/>
      <c r="BM458" s="417"/>
      <c r="BN458" s="417"/>
      <c r="BO458" s="417"/>
      <c r="BP458" s="417"/>
      <c r="BQ458" s="417"/>
      <c r="BR458" s="417"/>
      <c r="BS458" s="417"/>
      <c r="BT458" s="417"/>
      <c r="BU458" s="417"/>
      <c r="BV458" s="417"/>
      <c r="BW458" s="417"/>
      <c r="BX458" s="417"/>
      <c r="BY458" s="418"/>
      <c r="BZ458" s="418"/>
      <c r="CA458" s="418"/>
      <c r="CB458" s="418"/>
      <c r="CC458" s="418"/>
      <c r="CD458" s="418"/>
      <c r="CE458" s="418"/>
      <c r="CF458" s="418"/>
      <c r="CG458" s="418"/>
      <c r="CH458" s="418"/>
      <c r="CI458" s="418"/>
      <c r="CJ458" s="418"/>
      <c r="CK458" s="418"/>
      <c r="CL458" s="418"/>
      <c r="CM458" s="418"/>
      <c r="CN458" s="418"/>
      <c r="CO458" s="418"/>
      <c r="CP458" s="418"/>
      <c r="CQ458" s="418"/>
      <c r="CR458" s="418"/>
      <c r="CS458" s="418"/>
      <c r="CT458" s="418"/>
      <c r="CU458" s="418"/>
      <c r="CV458" s="418"/>
      <c r="CW458" s="418"/>
      <c r="CX458" s="418"/>
      <c r="CY458" s="418"/>
      <c r="CZ458" s="418"/>
    </row>
    <row r="459" s="422" customFormat="true" ht="25.15" customHeight="true" x14ac:dyDescent="0.2">
      <c r="C459" s="1152" t="s">
        <v>434</v>
      </c>
      <c r="D459" s="1151"/>
      <c r="E459" s="960">
        <v>2.0951432341907213E-2</v>
      </c>
      <c r="F459" s="728"/>
      <c r="G459" s="728"/>
      <c r="H459" s="1151" t="s">
        <v>367</v>
      </c>
      <c r="I459" s="1151"/>
      <c r="J459" s="961">
        <v>-7.6609888069575929E-2</v>
      </c>
      <c r="K459" s="728"/>
      <c r="L459" s="728"/>
      <c r="M459" s="1151" t="s">
        <v>650</v>
      </c>
      <c r="N459" s="1151"/>
      <c r="O459" s="962">
        <v>-5.1188060089679584E-2</v>
      </c>
      <c r="P459" s="728"/>
      <c r="Q459" s="728"/>
      <c r="Y459" s="415"/>
      <c r="Z459" s="415"/>
      <c r="AA459" s="415"/>
      <c r="AB459" s="415"/>
      <c r="AC459" s="415"/>
      <c r="AD459" s="415"/>
      <c r="AE459" s="415"/>
      <c r="AF459" s="415"/>
      <c r="AG459" s="415"/>
      <c r="AH459" s="415"/>
      <c r="AI459" s="415"/>
      <c r="AJ459" s="415"/>
      <c r="AK459" s="415"/>
      <c r="AL459" s="415"/>
      <c r="AM459" s="415"/>
      <c r="AN459" s="415"/>
      <c r="AO459" s="415"/>
      <c r="AP459" s="415"/>
      <c r="AQ459" s="415"/>
      <c r="AR459" s="415"/>
      <c r="AS459" s="415"/>
      <c r="AT459" s="415"/>
      <c r="AU459" s="415"/>
      <c r="AV459" s="415"/>
      <c r="AW459" s="415"/>
      <c r="AX459" s="415"/>
      <c r="AY459" s="415"/>
      <c r="AZ459" s="415"/>
      <c r="BA459" s="417"/>
      <c r="BB459" s="494"/>
      <c r="BC459" s="417"/>
      <c r="BD459" s="417"/>
      <c r="BE459" s="417"/>
      <c r="BF459" s="417"/>
      <c r="BG459" s="417"/>
      <c r="BH459" s="417"/>
      <c r="BI459" s="417"/>
      <c r="BJ459" s="417"/>
      <c r="BK459" s="417"/>
      <c r="BL459" s="417"/>
      <c r="BM459" s="417"/>
      <c r="BN459" s="417"/>
      <c r="BO459" s="417"/>
      <c r="BP459" s="417"/>
      <c r="BQ459" s="417"/>
      <c r="BR459" s="417"/>
      <c r="BS459" s="417"/>
      <c r="BT459" s="417"/>
      <c r="BU459" s="417"/>
      <c r="BV459" s="417"/>
      <c r="BW459" s="417"/>
      <c r="BX459" s="417"/>
      <c r="BY459" s="418"/>
      <c r="BZ459" s="418"/>
      <c r="CA459" s="418"/>
      <c r="CB459" s="418"/>
      <c r="CC459" s="418"/>
      <c r="CD459" s="418"/>
      <c r="CE459" s="418"/>
      <c r="CF459" s="418"/>
      <c r="CG459" s="418"/>
      <c r="CH459" s="418"/>
      <c r="CI459" s="418"/>
      <c r="CJ459" s="418"/>
      <c r="CK459" s="418"/>
      <c r="CL459" s="418"/>
      <c r="CM459" s="418"/>
      <c r="CN459" s="418"/>
      <c r="CO459" s="418"/>
      <c r="CP459" s="418"/>
      <c r="CQ459" s="418"/>
      <c r="CR459" s="418"/>
      <c r="CS459" s="418"/>
      <c r="CT459" s="418"/>
      <c r="CU459" s="418"/>
      <c r="CV459" s="418"/>
      <c r="CW459" s="418"/>
      <c r="CX459" s="418"/>
      <c r="CY459" s="418"/>
      <c r="CZ459" s="418"/>
    </row>
    <row r="460" s="422" customFormat="true" ht="25.15" customHeight="true" x14ac:dyDescent="0.2">
      <c r="C460" s="1152" t="s">
        <v>357</v>
      </c>
      <c r="D460" s="1151"/>
      <c r="E460" s="960">
        <v>2.0791028016132872E-2</v>
      </c>
      <c r="F460" s="728"/>
      <c r="G460" s="728"/>
      <c r="H460" s="1151" t="s">
        <v>344</v>
      </c>
      <c r="I460" s="1151"/>
      <c r="J460" s="961">
        <v>7.0126196423100251E-2</v>
      </c>
      <c r="K460" s="728"/>
      <c r="L460" s="728"/>
      <c r="M460" s="1151" t="s">
        <v>624</v>
      </c>
      <c r="N460" s="1151"/>
      <c r="O460" s="962">
        <v>-4.9110030486989961E-2</v>
      </c>
      <c r="P460" s="728"/>
      <c r="Q460" s="728"/>
      <c r="Y460" s="415"/>
      <c r="Z460" s="415"/>
      <c r="AA460" s="415"/>
      <c r="AB460" s="415"/>
      <c r="AC460" s="415"/>
      <c r="AD460" s="415"/>
      <c r="AE460" s="415"/>
      <c r="AF460" s="415"/>
      <c r="AG460" s="415"/>
      <c r="AH460" s="415"/>
      <c r="AI460" s="415"/>
      <c r="AJ460" s="415"/>
      <c r="AK460" s="415"/>
      <c r="AL460" s="415"/>
      <c r="AM460" s="415"/>
      <c r="AN460" s="415"/>
      <c r="AO460" s="415"/>
      <c r="AP460" s="415"/>
      <c r="AQ460" s="415"/>
      <c r="AR460" s="415"/>
      <c r="AS460" s="415"/>
      <c r="AT460" s="415"/>
      <c r="AU460" s="415"/>
      <c r="AV460" s="415"/>
      <c r="AW460" s="415"/>
      <c r="AX460" s="415"/>
      <c r="AY460" s="415"/>
      <c r="AZ460" s="415"/>
      <c r="BA460" s="417"/>
      <c r="BB460" s="494"/>
      <c r="BC460" s="417"/>
      <c r="BD460" s="417"/>
      <c r="BE460" s="417"/>
      <c r="BF460" s="417"/>
      <c r="BG460" s="417"/>
      <c r="BH460" s="417"/>
      <c r="BI460" s="417"/>
      <c r="BJ460" s="417"/>
      <c r="BK460" s="417"/>
      <c r="BL460" s="417"/>
      <c r="BM460" s="417"/>
      <c r="BN460" s="417"/>
      <c r="BO460" s="417"/>
      <c r="BP460" s="417"/>
      <c r="BQ460" s="417"/>
      <c r="BR460" s="417"/>
      <c r="BS460" s="417"/>
      <c r="BT460" s="417"/>
      <c r="BU460" s="417"/>
      <c r="BV460" s="417"/>
      <c r="BW460" s="417"/>
      <c r="BX460" s="417"/>
      <c r="BY460" s="418"/>
      <c r="BZ460" s="418"/>
      <c r="CA460" s="418"/>
      <c r="CB460" s="418"/>
      <c r="CC460" s="418"/>
      <c r="CD460" s="418"/>
      <c r="CE460" s="418"/>
      <c r="CF460" s="418"/>
      <c r="CG460" s="418"/>
      <c r="CH460" s="418"/>
      <c r="CI460" s="418"/>
      <c r="CJ460" s="418"/>
      <c r="CK460" s="418"/>
      <c r="CL460" s="418"/>
      <c r="CM460" s="418"/>
      <c r="CN460" s="418"/>
      <c r="CO460" s="418"/>
      <c r="CP460" s="418"/>
      <c r="CQ460" s="418"/>
      <c r="CR460" s="418"/>
      <c r="CS460" s="418"/>
      <c r="CT460" s="418"/>
      <c r="CU460" s="418"/>
      <c r="CV460" s="418"/>
      <c r="CW460" s="418"/>
      <c r="CX460" s="418"/>
      <c r="CY460" s="418"/>
      <c r="CZ460" s="418"/>
    </row>
    <row r="461" s="422" customFormat="true" ht="25.15" customHeight="true" x14ac:dyDescent="0.2">
      <c r="C461" s="1152" t="s">
        <v>577</v>
      </c>
      <c r="D461" s="1151"/>
      <c r="E461" s="960">
        <v>-2.0509752901623681E-2</v>
      </c>
      <c r="F461" s="728"/>
      <c r="G461" s="728"/>
      <c r="H461" s="1151" t="s">
        <v>634</v>
      </c>
      <c r="I461" s="1151"/>
      <c r="J461" s="961">
        <v>6.3771664253985727E-2</v>
      </c>
      <c r="K461" s="728"/>
      <c r="L461" s="728"/>
      <c r="M461" s="1151" t="s">
        <v>651</v>
      </c>
      <c r="N461" s="1151"/>
      <c r="O461" s="962">
        <v>-4.7860079909431266E-2</v>
      </c>
      <c r="P461" s="728"/>
      <c r="Q461" s="728"/>
      <c r="Y461" s="415"/>
      <c r="Z461" s="415"/>
      <c r="AA461" s="415"/>
      <c r="AB461" s="415"/>
      <c r="AC461" s="415"/>
      <c r="AD461" s="415"/>
      <c r="AE461" s="415"/>
      <c r="AF461" s="415"/>
      <c r="AG461" s="415"/>
      <c r="AH461" s="415"/>
      <c r="AI461" s="415"/>
      <c r="AJ461" s="415"/>
      <c r="AK461" s="415"/>
      <c r="AL461" s="415"/>
      <c r="AM461" s="415"/>
      <c r="AN461" s="415"/>
      <c r="AO461" s="415"/>
      <c r="AP461" s="415"/>
      <c r="AQ461" s="415"/>
      <c r="AR461" s="415"/>
      <c r="AS461" s="415"/>
      <c r="AT461" s="415"/>
      <c r="AU461" s="415"/>
      <c r="AV461" s="415"/>
      <c r="AW461" s="415"/>
      <c r="AX461" s="415"/>
      <c r="AY461" s="415"/>
      <c r="AZ461" s="415"/>
      <c r="BA461" s="417"/>
      <c r="BB461" s="494"/>
      <c r="BC461" s="417"/>
      <c r="BD461" s="417"/>
      <c r="BE461" s="417"/>
      <c r="BF461" s="417"/>
      <c r="BG461" s="417"/>
      <c r="BH461" s="417"/>
      <c r="BI461" s="417"/>
      <c r="BJ461" s="417"/>
      <c r="BK461" s="417"/>
      <c r="BL461" s="417"/>
      <c r="BM461" s="417"/>
      <c r="BN461" s="417"/>
      <c r="BO461" s="417"/>
      <c r="BP461" s="417"/>
      <c r="BQ461" s="417"/>
      <c r="BR461" s="417"/>
      <c r="BS461" s="417"/>
      <c r="BT461" s="417"/>
      <c r="BU461" s="417"/>
      <c r="BV461" s="417"/>
      <c r="BW461" s="417"/>
      <c r="BX461" s="417"/>
      <c r="BY461" s="418"/>
      <c r="BZ461" s="418"/>
      <c r="CA461" s="418"/>
      <c r="CB461" s="418"/>
      <c r="CC461" s="418"/>
      <c r="CD461" s="418"/>
      <c r="CE461" s="418"/>
      <c r="CF461" s="418"/>
      <c r="CG461" s="418"/>
      <c r="CH461" s="418"/>
      <c r="CI461" s="418"/>
      <c r="CJ461" s="418"/>
      <c r="CK461" s="418"/>
      <c r="CL461" s="418"/>
      <c r="CM461" s="418"/>
      <c r="CN461" s="418"/>
      <c r="CO461" s="418"/>
      <c r="CP461" s="418"/>
      <c r="CQ461" s="418"/>
      <c r="CR461" s="418"/>
      <c r="CS461" s="418"/>
      <c r="CT461" s="418"/>
      <c r="CU461" s="418"/>
      <c r="CV461" s="418"/>
      <c r="CW461" s="418"/>
      <c r="CX461" s="418"/>
      <c r="CY461" s="418"/>
      <c r="CZ461" s="418"/>
    </row>
    <row r="462" s="422" customFormat="true" ht="25.15" customHeight="true" x14ac:dyDescent="0.2">
      <c r="C462" s="1152" t="s">
        <v>652</v>
      </c>
      <c r="D462" s="1151"/>
      <c r="E462" s="960">
        <v>-2.0257495099930273E-2</v>
      </c>
      <c r="F462" s="728"/>
      <c r="G462" s="728"/>
      <c r="H462" s="1151" t="s">
        <v>358</v>
      </c>
      <c r="I462" s="1151"/>
      <c r="J462" s="961">
        <v>6.3303986166634948E-2</v>
      </c>
      <c r="K462" s="728"/>
      <c r="L462" s="728"/>
      <c r="M462" s="1151" t="s">
        <v>641</v>
      </c>
      <c r="N462" s="1151"/>
      <c r="O462" s="962">
        <v>-4.2959786331015895E-2</v>
      </c>
      <c r="P462" s="728"/>
      <c r="Q462" s="728"/>
      <c r="Y462" s="415"/>
      <c r="Z462" s="415"/>
      <c r="AA462" s="415"/>
      <c r="AB462" s="415"/>
      <c r="AC462" s="415"/>
      <c r="AD462" s="415"/>
      <c r="AE462" s="415"/>
      <c r="AF462" s="415"/>
      <c r="AG462" s="415"/>
      <c r="AH462" s="415"/>
      <c r="AI462" s="415"/>
      <c r="AJ462" s="415"/>
      <c r="AK462" s="415"/>
      <c r="AL462" s="415"/>
      <c r="AM462" s="415"/>
      <c r="AN462" s="415"/>
      <c r="AO462" s="415"/>
      <c r="AP462" s="415"/>
      <c r="AQ462" s="415"/>
      <c r="AR462" s="415"/>
      <c r="AS462" s="415"/>
      <c r="AT462" s="415"/>
      <c r="AU462" s="415"/>
      <c r="AV462" s="415"/>
      <c r="AW462" s="415"/>
      <c r="AX462" s="415"/>
      <c r="AY462" s="415"/>
      <c r="AZ462" s="415"/>
      <c r="BA462" s="417"/>
      <c r="BB462" s="494"/>
      <c r="BC462" s="417"/>
      <c r="BD462" s="417"/>
      <c r="BE462" s="417"/>
      <c r="BF462" s="417"/>
      <c r="BG462" s="417"/>
      <c r="BH462" s="417"/>
      <c r="BI462" s="417"/>
      <c r="BJ462" s="417"/>
      <c r="BK462" s="417"/>
      <c r="BL462" s="417"/>
      <c r="BM462" s="417"/>
      <c r="BN462" s="417"/>
      <c r="BO462" s="417"/>
      <c r="BP462" s="417"/>
      <c r="BQ462" s="417"/>
      <c r="BR462" s="417"/>
      <c r="BS462" s="417"/>
      <c r="BT462" s="417"/>
      <c r="BU462" s="417"/>
      <c r="BV462" s="417"/>
      <c r="BW462" s="417"/>
      <c r="BX462" s="417"/>
      <c r="BY462" s="418"/>
      <c r="BZ462" s="418"/>
      <c r="CA462" s="418"/>
      <c r="CB462" s="418"/>
      <c r="CC462" s="418"/>
      <c r="CD462" s="418"/>
      <c r="CE462" s="418"/>
      <c r="CF462" s="418"/>
      <c r="CG462" s="418"/>
      <c r="CH462" s="418"/>
      <c r="CI462" s="418"/>
      <c r="CJ462" s="418"/>
      <c r="CK462" s="418"/>
      <c r="CL462" s="418"/>
      <c r="CM462" s="418"/>
      <c r="CN462" s="418"/>
      <c r="CO462" s="418"/>
      <c r="CP462" s="418"/>
      <c r="CQ462" s="418"/>
      <c r="CR462" s="418"/>
      <c r="CS462" s="418"/>
      <c r="CT462" s="418"/>
      <c r="CU462" s="418"/>
      <c r="CV462" s="418"/>
      <c r="CW462" s="418"/>
      <c r="CX462" s="418"/>
      <c r="CY462" s="418"/>
      <c r="CZ462" s="418"/>
    </row>
    <row r="463" s="422" customFormat="true" ht="25.15" customHeight="true" x14ac:dyDescent="0.2">
      <c r="C463" s="1152" t="s">
        <v>653</v>
      </c>
      <c r="D463" s="1151"/>
      <c r="E463" s="960">
        <v>-1.7015486340959802E-2</v>
      </c>
      <c r="F463" s="728"/>
      <c r="G463" s="728"/>
      <c r="H463" s="1151" t="s">
        <v>654</v>
      </c>
      <c r="I463" s="1151"/>
      <c r="J463" s="961">
        <v>-6.3253940062903385E-2</v>
      </c>
      <c r="K463" s="728"/>
      <c r="L463" s="728"/>
      <c r="M463" s="1151" t="s">
        <v>209</v>
      </c>
      <c r="N463" s="1151"/>
      <c r="O463" s="962">
        <v>4.1965046236780788E-2</v>
      </c>
      <c r="P463" s="728"/>
      <c r="Q463" s="728"/>
      <c r="Y463" s="415"/>
      <c r="Z463" s="415"/>
      <c r="AA463" s="415"/>
      <c r="AB463" s="415"/>
      <c r="AC463" s="415"/>
      <c r="AD463" s="415"/>
      <c r="AE463" s="415"/>
      <c r="AF463" s="415"/>
      <c r="AG463" s="415"/>
      <c r="AH463" s="415"/>
      <c r="AI463" s="415"/>
      <c r="AJ463" s="415"/>
      <c r="AK463" s="415"/>
      <c r="AL463" s="415"/>
      <c r="AM463" s="415"/>
      <c r="AN463" s="415"/>
      <c r="AO463" s="415"/>
      <c r="AP463" s="415"/>
      <c r="AQ463" s="415"/>
      <c r="AR463" s="415"/>
      <c r="AS463" s="415"/>
      <c r="AT463" s="415"/>
      <c r="AU463" s="415"/>
      <c r="AV463" s="415"/>
      <c r="AW463" s="415"/>
      <c r="AX463" s="415"/>
      <c r="AY463" s="415"/>
      <c r="AZ463" s="415"/>
      <c r="BA463" s="417"/>
      <c r="BB463" s="494"/>
      <c r="BC463" s="417"/>
      <c r="BD463" s="417"/>
      <c r="BE463" s="417"/>
      <c r="BF463" s="417"/>
      <c r="BG463" s="417"/>
      <c r="BH463" s="417"/>
      <c r="BI463" s="417"/>
      <c r="BJ463" s="417"/>
      <c r="BK463" s="417"/>
      <c r="BL463" s="417"/>
      <c r="BM463" s="417"/>
      <c r="BN463" s="417"/>
      <c r="BO463" s="417"/>
      <c r="BP463" s="417"/>
      <c r="BQ463" s="417"/>
      <c r="BR463" s="417"/>
      <c r="BS463" s="417"/>
      <c r="BT463" s="417"/>
      <c r="BU463" s="417"/>
      <c r="BV463" s="417"/>
      <c r="BW463" s="417"/>
      <c r="BX463" s="417"/>
      <c r="BY463" s="418"/>
      <c r="BZ463" s="418"/>
      <c r="CA463" s="418"/>
      <c r="CB463" s="418"/>
      <c r="CC463" s="418"/>
      <c r="CD463" s="418"/>
      <c r="CE463" s="418"/>
      <c r="CF463" s="418"/>
      <c r="CG463" s="418"/>
      <c r="CH463" s="418"/>
      <c r="CI463" s="418"/>
      <c r="CJ463" s="418"/>
      <c r="CK463" s="418"/>
      <c r="CL463" s="418"/>
      <c r="CM463" s="418"/>
      <c r="CN463" s="418"/>
      <c r="CO463" s="418"/>
      <c r="CP463" s="418"/>
      <c r="CQ463" s="418"/>
      <c r="CR463" s="418"/>
      <c r="CS463" s="418"/>
      <c r="CT463" s="418"/>
      <c r="CU463" s="418"/>
      <c r="CV463" s="418"/>
      <c r="CW463" s="418"/>
      <c r="CX463" s="418"/>
      <c r="CY463" s="418"/>
      <c r="CZ463" s="418"/>
    </row>
    <row r="464" s="422" customFormat="true" ht="25.15" customHeight="true" x14ac:dyDescent="0.2">
      <c r="C464" s="1152" t="s">
        <v>362</v>
      </c>
      <c r="D464" s="1151"/>
      <c r="E464" s="960">
        <v>-1.6615998946487458E-2</v>
      </c>
      <c r="F464" s="728"/>
      <c r="G464" s="728"/>
      <c r="H464" s="1151" t="s">
        <v>639</v>
      </c>
      <c r="I464" s="1151"/>
      <c r="J464" s="961">
        <v>-6.1831145329264509E-2</v>
      </c>
      <c r="K464" s="728"/>
      <c r="L464" s="728"/>
      <c r="M464" s="1151" t="s">
        <v>640</v>
      </c>
      <c r="N464" s="1151"/>
      <c r="O464" s="962">
        <v>-4.1777385558285224E-2</v>
      </c>
      <c r="P464" s="728"/>
      <c r="Q464" s="728"/>
      <c r="Y464" s="415"/>
      <c r="Z464" s="415"/>
      <c r="AA464" s="415"/>
      <c r="AB464" s="415"/>
      <c r="AC464" s="415"/>
      <c r="AD464" s="415"/>
      <c r="AE464" s="415"/>
      <c r="AF464" s="415"/>
      <c r="AG464" s="415"/>
      <c r="AH464" s="415"/>
      <c r="AI464" s="415"/>
      <c r="AJ464" s="415"/>
      <c r="AK464" s="415"/>
      <c r="AL464" s="415"/>
      <c r="AM464" s="415"/>
      <c r="AN464" s="415"/>
      <c r="AO464" s="415"/>
      <c r="AP464" s="415"/>
      <c r="AQ464" s="415"/>
      <c r="AR464" s="415"/>
      <c r="AS464" s="415"/>
      <c r="AT464" s="415"/>
      <c r="AU464" s="415"/>
      <c r="AV464" s="415"/>
      <c r="AW464" s="415"/>
      <c r="AX464" s="415"/>
      <c r="AY464" s="415"/>
      <c r="AZ464" s="415"/>
      <c r="BA464" s="417"/>
      <c r="BB464" s="494"/>
      <c r="BC464" s="417"/>
      <c r="BD464" s="417"/>
      <c r="BE464" s="417"/>
      <c r="BF464" s="417"/>
      <c r="BG464" s="417"/>
      <c r="BH464" s="417"/>
      <c r="BI464" s="417"/>
      <c r="BJ464" s="417"/>
      <c r="BK464" s="417"/>
      <c r="BL464" s="417"/>
      <c r="BM464" s="417"/>
      <c r="BN464" s="417"/>
      <c r="BO464" s="417"/>
      <c r="BP464" s="417"/>
      <c r="BQ464" s="417"/>
      <c r="BR464" s="417"/>
      <c r="BS464" s="417"/>
      <c r="BT464" s="417"/>
      <c r="BU464" s="417"/>
      <c r="BV464" s="417"/>
      <c r="BW464" s="417"/>
      <c r="BX464" s="417"/>
      <c r="BY464" s="418"/>
      <c r="BZ464" s="418"/>
      <c r="CA464" s="418"/>
      <c r="CB464" s="418"/>
      <c r="CC464" s="418"/>
      <c r="CD464" s="418"/>
      <c r="CE464" s="418"/>
      <c r="CF464" s="418"/>
      <c r="CG464" s="418"/>
      <c r="CH464" s="418"/>
      <c r="CI464" s="418"/>
      <c r="CJ464" s="418"/>
      <c r="CK464" s="418"/>
      <c r="CL464" s="418"/>
      <c r="CM464" s="418"/>
      <c r="CN464" s="418"/>
      <c r="CO464" s="418"/>
      <c r="CP464" s="418"/>
      <c r="CQ464" s="418"/>
      <c r="CR464" s="418"/>
      <c r="CS464" s="418"/>
      <c r="CT464" s="418"/>
      <c r="CU464" s="418"/>
      <c r="CV464" s="418"/>
      <c r="CW464" s="418"/>
      <c r="CX464" s="418"/>
      <c r="CY464" s="418"/>
      <c r="CZ464" s="418"/>
    </row>
    <row r="465" s="422" customFormat="true" ht="25.15" customHeight="true" x14ac:dyDescent="0.2">
      <c r="C465" s="1152" t="s">
        <v>655</v>
      </c>
      <c r="D465" s="1151"/>
      <c r="E465" s="960">
        <v>-1.508042989274724E-2</v>
      </c>
      <c r="F465" s="728"/>
      <c r="G465" s="728"/>
      <c r="H465" s="1151" t="s">
        <v>651</v>
      </c>
      <c r="I465" s="1151"/>
      <c r="J465" s="961">
        <v>-5.7386288011909502E-2</v>
      </c>
      <c r="K465" s="728"/>
      <c r="L465" s="728"/>
      <c r="M465" s="1151" t="s">
        <v>627</v>
      </c>
      <c r="N465" s="1151"/>
      <c r="O465" s="962">
        <v>4.1097617631428607E-2</v>
      </c>
      <c r="P465" s="728"/>
      <c r="Q465" s="728"/>
      <c r="Y465" s="415"/>
      <c r="Z465" s="415"/>
      <c r="AA465" s="415"/>
      <c r="AB465" s="415"/>
      <c r="AC465" s="415"/>
      <c r="AD465" s="415"/>
      <c r="AE465" s="415"/>
      <c r="AF465" s="415"/>
      <c r="AG465" s="415"/>
      <c r="AH465" s="415"/>
      <c r="AI465" s="415"/>
      <c r="AJ465" s="415"/>
      <c r="AK465" s="415"/>
      <c r="AL465" s="415"/>
      <c r="AM465" s="415"/>
      <c r="AN465" s="415"/>
      <c r="AO465" s="415"/>
      <c r="AP465" s="415"/>
      <c r="AQ465" s="415"/>
      <c r="AR465" s="415"/>
      <c r="AS465" s="415"/>
      <c r="AT465" s="415"/>
      <c r="AU465" s="415"/>
      <c r="AV465" s="415"/>
      <c r="AW465" s="415"/>
      <c r="AX465" s="415"/>
      <c r="AY465" s="415"/>
      <c r="AZ465" s="415"/>
      <c r="BA465" s="417"/>
      <c r="BB465" s="494"/>
      <c r="BC465" s="417"/>
      <c r="BD465" s="417"/>
      <c r="BE465" s="417"/>
      <c r="BF465" s="417"/>
      <c r="BG465" s="417"/>
      <c r="BH465" s="417"/>
      <c r="BI465" s="417"/>
      <c r="BJ465" s="417"/>
      <c r="BK465" s="417"/>
      <c r="BL465" s="417"/>
      <c r="BM465" s="417"/>
      <c r="BN465" s="417"/>
      <c r="BO465" s="417"/>
      <c r="BP465" s="417"/>
      <c r="BQ465" s="417"/>
      <c r="BR465" s="417"/>
      <c r="BS465" s="417"/>
      <c r="BT465" s="417"/>
      <c r="BU465" s="417"/>
      <c r="BV465" s="417"/>
      <c r="BW465" s="417"/>
      <c r="BX465" s="417"/>
      <c r="BY465" s="418"/>
      <c r="BZ465" s="418"/>
      <c r="CA465" s="418"/>
      <c r="CB465" s="418"/>
      <c r="CC465" s="418"/>
      <c r="CD465" s="418"/>
      <c r="CE465" s="418"/>
      <c r="CF465" s="418"/>
      <c r="CG465" s="418"/>
      <c r="CH465" s="418"/>
      <c r="CI465" s="418"/>
      <c r="CJ465" s="418"/>
      <c r="CK465" s="418"/>
      <c r="CL465" s="418"/>
      <c r="CM465" s="418"/>
      <c r="CN465" s="418"/>
      <c r="CO465" s="418"/>
      <c r="CP465" s="418"/>
      <c r="CQ465" s="418"/>
      <c r="CR465" s="418"/>
      <c r="CS465" s="418"/>
      <c r="CT465" s="418"/>
      <c r="CU465" s="418"/>
      <c r="CV465" s="418"/>
      <c r="CW465" s="418"/>
      <c r="CX465" s="418"/>
      <c r="CY465" s="418"/>
      <c r="CZ465" s="418"/>
    </row>
    <row r="466" s="422" customFormat="true" ht="25.15" customHeight="true" x14ac:dyDescent="0.2">
      <c r="C466" s="1152" t="s">
        <v>656</v>
      </c>
      <c r="D466" s="1151"/>
      <c r="E466" s="960">
        <v>-1.4235322879977223E-2</v>
      </c>
      <c r="F466" s="728"/>
      <c r="G466" s="728"/>
      <c r="H466" s="1151" t="s">
        <v>359</v>
      </c>
      <c r="I466" s="1151"/>
      <c r="J466" s="961">
        <v>5.5040498392419916E-2</v>
      </c>
      <c r="K466" s="728"/>
      <c r="L466" s="728"/>
      <c r="M466" s="1151" t="s">
        <v>639</v>
      </c>
      <c r="N466" s="1151"/>
      <c r="O466" s="962">
        <v>-3.8383065725167767E-2</v>
      </c>
      <c r="P466" s="728"/>
      <c r="Q466" s="728"/>
      <c r="Y466" s="415"/>
      <c r="Z466" s="415"/>
      <c r="AA466" s="415"/>
      <c r="AB466" s="415"/>
      <c r="AC466" s="415"/>
      <c r="AD466" s="415"/>
      <c r="AE466" s="415"/>
      <c r="AF466" s="415"/>
      <c r="AG466" s="415"/>
      <c r="AH466" s="415"/>
      <c r="AI466" s="415"/>
      <c r="AJ466" s="415"/>
      <c r="AK466" s="415"/>
      <c r="AL466" s="415"/>
      <c r="AM466" s="415"/>
      <c r="AN466" s="415"/>
      <c r="AO466" s="415"/>
      <c r="AP466" s="415"/>
      <c r="AQ466" s="415"/>
      <c r="AR466" s="415"/>
      <c r="AS466" s="415"/>
      <c r="AT466" s="415"/>
      <c r="AU466" s="415"/>
      <c r="AV466" s="415"/>
      <c r="AW466" s="415"/>
      <c r="AX466" s="415"/>
      <c r="AY466" s="415"/>
      <c r="AZ466" s="415"/>
      <c r="BA466" s="417"/>
      <c r="BB466" s="494"/>
      <c r="BC466" s="417"/>
      <c r="BD466" s="417"/>
      <c r="BE466" s="417"/>
      <c r="BF466" s="417"/>
      <c r="BG466" s="417"/>
      <c r="BH466" s="417"/>
      <c r="BI466" s="417"/>
      <c r="BJ466" s="417"/>
      <c r="BK466" s="417"/>
      <c r="BL466" s="417"/>
      <c r="BM466" s="417"/>
      <c r="BN466" s="417"/>
      <c r="BO466" s="417"/>
      <c r="BP466" s="417"/>
      <c r="BQ466" s="417"/>
      <c r="BR466" s="417"/>
      <c r="BS466" s="417"/>
      <c r="BT466" s="417"/>
      <c r="BU466" s="417"/>
      <c r="BV466" s="417"/>
      <c r="BW466" s="417"/>
      <c r="BX466" s="417"/>
      <c r="BY466" s="418"/>
      <c r="BZ466" s="418"/>
      <c r="CA466" s="418"/>
      <c r="CB466" s="418"/>
      <c r="CC466" s="418"/>
      <c r="CD466" s="418"/>
      <c r="CE466" s="418"/>
      <c r="CF466" s="418"/>
      <c r="CG466" s="418"/>
      <c r="CH466" s="418"/>
      <c r="CI466" s="418"/>
      <c r="CJ466" s="418"/>
      <c r="CK466" s="418"/>
      <c r="CL466" s="418"/>
      <c r="CM466" s="418"/>
      <c r="CN466" s="418"/>
      <c r="CO466" s="418"/>
      <c r="CP466" s="418"/>
      <c r="CQ466" s="418"/>
      <c r="CR466" s="418"/>
      <c r="CS466" s="418"/>
      <c r="CT466" s="418"/>
      <c r="CU466" s="418"/>
      <c r="CV466" s="418"/>
      <c r="CW466" s="418"/>
      <c r="CX466" s="418"/>
      <c r="CY466" s="418"/>
      <c r="CZ466" s="418"/>
    </row>
    <row r="467" s="422" customFormat="true" ht="25.15" customHeight="true" x14ac:dyDescent="0.2">
      <c r="C467" s="1152" t="s">
        <v>349</v>
      </c>
      <c r="D467" s="1151"/>
      <c r="E467" s="960">
        <v>-1.3626550261233644E-2</v>
      </c>
      <c r="F467" s="728"/>
      <c r="G467" s="728"/>
      <c r="H467" s="1151" t="s">
        <v>646</v>
      </c>
      <c r="I467" s="1151"/>
      <c r="J467" s="961">
        <v>-4.8425035709852807E-2</v>
      </c>
      <c r="K467" s="728"/>
      <c r="L467" s="728"/>
      <c r="M467" s="1151" t="s">
        <v>365</v>
      </c>
      <c r="N467" s="1151"/>
      <c r="O467" s="962">
        <v>-3.6456851890535318E-2</v>
      </c>
      <c r="P467" s="728"/>
      <c r="Q467" s="728"/>
      <c r="Y467" s="415"/>
      <c r="Z467" s="415"/>
      <c r="AA467" s="415"/>
      <c r="AB467" s="415"/>
      <c r="AC467" s="415"/>
      <c r="AD467" s="415"/>
      <c r="AE467" s="415"/>
      <c r="AF467" s="415"/>
      <c r="AG467" s="415"/>
      <c r="AH467" s="415"/>
      <c r="AI467" s="415"/>
      <c r="AJ467" s="415"/>
      <c r="AK467" s="415"/>
      <c r="AL467" s="415"/>
      <c r="AM467" s="415"/>
      <c r="AN467" s="415"/>
      <c r="AO467" s="415"/>
      <c r="AP467" s="415"/>
      <c r="AQ467" s="415"/>
      <c r="AR467" s="415"/>
      <c r="AS467" s="415"/>
      <c r="AT467" s="415"/>
      <c r="AU467" s="415"/>
      <c r="AV467" s="415"/>
      <c r="AW467" s="415"/>
      <c r="AX467" s="415"/>
      <c r="AY467" s="415"/>
      <c r="AZ467" s="415"/>
      <c r="BA467" s="417"/>
      <c r="BB467" s="494"/>
      <c r="BC467" s="417"/>
      <c r="BD467" s="417"/>
      <c r="BE467" s="417"/>
      <c r="BF467" s="417"/>
      <c r="BG467" s="417"/>
      <c r="BH467" s="417"/>
      <c r="BI467" s="417"/>
      <c r="BJ467" s="417"/>
      <c r="BK467" s="417"/>
      <c r="BL467" s="417"/>
      <c r="BM467" s="417"/>
      <c r="BN467" s="417"/>
      <c r="BO467" s="417"/>
      <c r="BP467" s="417"/>
      <c r="BQ467" s="417"/>
      <c r="BR467" s="417"/>
      <c r="BS467" s="417"/>
      <c r="BT467" s="417"/>
      <c r="BU467" s="417"/>
      <c r="BV467" s="417"/>
      <c r="BW467" s="417"/>
      <c r="BX467" s="417"/>
      <c r="BY467" s="418"/>
      <c r="BZ467" s="418"/>
      <c r="CA467" s="418"/>
      <c r="CB467" s="418"/>
      <c r="CC467" s="418"/>
      <c r="CD467" s="418"/>
      <c r="CE467" s="418"/>
      <c r="CF467" s="418"/>
      <c r="CG467" s="418"/>
      <c r="CH467" s="418"/>
      <c r="CI467" s="418"/>
      <c r="CJ467" s="418"/>
      <c r="CK467" s="418"/>
      <c r="CL467" s="418"/>
      <c r="CM467" s="418"/>
      <c r="CN467" s="418"/>
      <c r="CO467" s="418"/>
      <c r="CP467" s="418"/>
      <c r="CQ467" s="418"/>
      <c r="CR467" s="418"/>
      <c r="CS467" s="418"/>
      <c r="CT467" s="418"/>
      <c r="CU467" s="418"/>
      <c r="CV467" s="418"/>
      <c r="CW467" s="418"/>
      <c r="CX467" s="418"/>
      <c r="CY467" s="418"/>
      <c r="CZ467" s="418"/>
    </row>
    <row r="468" s="422" customFormat="true" ht="25.15" customHeight="true" x14ac:dyDescent="0.2">
      <c r="C468" s="1152" t="s">
        <v>320</v>
      </c>
      <c r="D468" s="1151"/>
      <c r="E468" s="960">
        <v>1.1398376827562463E-2</v>
      </c>
      <c r="F468" s="728"/>
      <c r="G468" s="728"/>
      <c r="H468" s="1151" t="s">
        <v>657</v>
      </c>
      <c r="I468" s="1151"/>
      <c r="J468" s="961">
        <v>-4.5096415155599458E-2</v>
      </c>
      <c r="K468" s="728"/>
      <c r="L468" s="728"/>
      <c r="M468" s="1151" t="s">
        <v>359</v>
      </c>
      <c r="N468" s="1151"/>
      <c r="O468" s="962">
        <v>3.5480107905978844E-2</v>
      </c>
      <c r="P468" s="728"/>
      <c r="Q468" s="728"/>
      <c r="Y468" s="415"/>
      <c r="Z468" s="415"/>
      <c r="AA468" s="415"/>
      <c r="AB468" s="415"/>
      <c r="AC468" s="415"/>
      <c r="AD468" s="415"/>
      <c r="AE468" s="415"/>
      <c r="AF468" s="415"/>
      <c r="AG468" s="415"/>
      <c r="AH468" s="415"/>
      <c r="AI468" s="415"/>
      <c r="AJ468" s="415"/>
      <c r="AK468" s="415"/>
      <c r="AL468" s="415"/>
      <c r="AM468" s="415"/>
      <c r="AN468" s="415"/>
      <c r="AO468" s="415"/>
      <c r="AP468" s="415"/>
      <c r="AQ468" s="415"/>
      <c r="AR468" s="415"/>
      <c r="AS468" s="415"/>
      <c r="AT468" s="415"/>
      <c r="AU468" s="415"/>
      <c r="AV468" s="415"/>
      <c r="AW468" s="415"/>
      <c r="AX468" s="415"/>
      <c r="AY468" s="415"/>
      <c r="AZ468" s="415"/>
      <c r="BA468" s="417"/>
      <c r="BB468" s="494"/>
      <c r="BC468" s="417"/>
      <c r="BD468" s="417"/>
      <c r="BE468" s="417"/>
      <c r="BF468" s="417"/>
      <c r="BG468" s="417"/>
      <c r="BH468" s="417"/>
      <c r="BI468" s="417"/>
      <c r="BJ468" s="417"/>
      <c r="BK468" s="417"/>
      <c r="BL468" s="417"/>
      <c r="BM468" s="417"/>
      <c r="BN468" s="417"/>
      <c r="BO468" s="417"/>
      <c r="BP468" s="417"/>
      <c r="BQ468" s="417"/>
      <c r="BR468" s="417"/>
      <c r="BS468" s="417"/>
      <c r="BT468" s="417"/>
      <c r="BU468" s="417"/>
      <c r="BV468" s="417"/>
      <c r="BW468" s="417"/>
      <c r="BX468" s="417"/>
      <c r="BY468" s="418"/>
      <c r="BZ468" s="418"/>
      <c r="CA468" s="418"/>
      <c r="CB468" s="418"/>
      <c r="CC468" s="418"/>
      <c r="CD468" s="418"/>
      <c r="CE468" s="418"/>
      <c r="CF468" s="418"/>
      <c r="CG468" s="418"/>
      <c r="CH468" s="418"/>
      <c r="CI468" s="418"/>
      <c r="CJ468" s="418"/>
      <c r="CK468" s="418"/>
      <c r="CL468" s="418"/>
      <c r="CM468" s="418"/>
      <c r="CN468" s="418"/>
      <c r="CO468" s="418"/>
      <c r="CP468" s="418"/>
      <c r="CQ468" s="418"/>
      <c r="CR468" s="418"/>
      <c r="CS468" s="418"/>
      <c r="CT468" s="418"/>
      <c r="CU468" s="418"/>
      <c r="CV468" s="418"/>
      <c r="CW468" s="418"/>
      <c r="CX468" s="418"/>
      <c r="CY468" s="418"/>
      <c r="CZ468" s="418"/>
    </row>
    <row r="469" s="422" customFormat="true" ht="25.15" customHeight="true" x14ac:dyDescent="0.2">
      <c r="C469" s="1152" t="s">
        <v>334</v>
      </c>
      <c r="D469" s="1151"/>
      <c r="E469" s="960">
        <v>-1.0686778869268903E-2</v>
      </c>
      <c r="F469" s="728"/>
      <c r="G469" s="728"/>
      <c r="H469" s="1151" t="s">
        <v>434</v>
      </c>
      <c r="I469" s="1151"/>
      <c r="J469" s="961">
        <v>-4.3316469426694225E-2</v>
      </c>
      <c r="K469" s="728"/>
      <c r="L469" s="728"/>
      <c r="M469" s="1151" t="s">
        <v>658</v>
      </c>
      <c r="N469" s="1151"/>
      <c r="O469" s="962">
        <v>-3.3905584801497898E-2</v>
      </c>
      <c r="P469" s="728"/>
      <c r="Q469" s="728"/>
      <c r="Y469" s="415"/>
      <c r="Z469" s="415"/>
      <c r="AA469" s="415"/>
      <c r="AB469" s="415"/>
      <c r="AC469" s="415"/>
      <c r="AD469" s="415"/>
      <c r="AE469" s="415"/>
      <c r="AF469" s="415"/>
      <c r="AG469" s="415"/>
      <c r="AH469" s="415"/>
      <c r="AI469" s="415"/>
      <c r="AJ469" s="415"/>
      <c r="AK469" s="415"/>
      <c r="AL469" s="415"/>
      <c r="AM469" s="415"/>
      <c r="AN469" s="415"/>
      <c r="AO469" s="415"/>
      <c r="AP469" s="415"/>
      <c r="AQ469" s="415"/>
      <c r="AR469" s="415"/>
      <c r="AS469" s="415"/>
      <c r="AT469" s="415"/>
      <c r="AU469" s="415"/>
      <c r="AV469" s="415"/>
      <c r="AW469" s="415"/>
      <c r="AX469" s="415"/>
      <c r="AY469" s="415"/>
      <c r="AZ469" s="415"/>
      <c r="BA469" s="417"/>
      <c r="BB469" s="494"/>
      <c r="BC469" s="417"/>
      <c r="BD469" s="417"/>
      <c r="BE469" s="417"/>
      <c r="BF469" s="417"/>
      <c r="BG469" s="417"/>
      <c r="BH469" s="417"/>
      <c r="BI469" s="417"/>
      <c r="BJ469" s="417"/>
      <c r="BK469" s="417"/>
      <c r="BL469" s="417"/>
      <c r="BM469" s="417"/>
      <c r="BN469" s="417"/>
      <c r="BO469" s="417"/>
      <c r="BP469" s="417"/>
      <c r="BQ469" s="417"/>
      <c r="BR469" s="417"/>
      <c r="BS469" s="417"/>
      <c r="BT469" s="417"/>
      <c r="BU469" s="417"/>
      <c r="BV469" s="417"/>
      <c r="BW469" s="417"/>
      <c r="BX469" s="417"/>
      <c r="BY469" s="418"/>
      <c r="BZ469" s="418"/>
      <c r="CA469" s="418"/>
      <c r="CB469" s="418"/>
      <c r="CC469" s="418"/>
      <c r="CD469" s="418"/>
      <c r="CE469" s="418"/>
      <c r="CF469" s="418"/>
      <c r="CG469" s="418"/>
      <c r="CH469" s="418"/>
      <c r="CI469" s="418"/>
      <c r="CJ469" s="418"/>
      <c r="CK469" s="418"/>
      <c r="CL469" s="418"/>
      <c r="CM469" s="418"/>
      <c r="CN469" s="418"/>
      <c r="CO469" s="418"/>
      <c r="CP469" s="418"/>
      <c r="CQ469" s="418"/>
      <c r="CR469" s="418"/>
      <c r="CS469" s="418"/>
      <c r="CT469" s="418"/>
      <c r="CU469" s="418"/>
      <c r="CV469" s="418"/>
      <c r="CW469" s="418"/>
      <c r="CX469" s="418"/>
      <c r="CY469" s="418"/>
      <c r="CZ469" s="418"/>
    </row>
    <row r="470" s="422" customFormat="true" ht="25.15" customHeight="true" x14ac:dyDescent="0.2">
      <c r="C470" s="1152" t="s">
        <v>529</v>
      </c>
      <c r="D470" s="1151"/>
      <c r="E470" s="960">
        <v>-1.0293159257408214E-2</v>
      </c>
      <c r="F470" s="728"/>
      <c r="G470" s="728"/>
      <c r="H470" s="1151" t="s">
        <v>647</v>
      </c>
      <c r="I470" s="1151"/>
      <c r="J470" s="961">
        <v>-4.0925613894154028E-2</v>
      </c>
      <c r="K470" s="728"/>
      <c r="L470" s="728"/>
      <c r="M470" s="1151" t="s">
        <v>566</v>
      </c>
      <c r="N470" s="1151"/>
      <c r="O470" s="962">
        <v>-2.9227288664154995E-2</v>
      </c>
      <c r="P470" s="728"/>
      <c r="Q470" s="728"/>
      <c r="Y470" s="415"/>
      <c r="Z470" s="415"/>
      <c r="AA470" s="415"/>
      <c r="AB470" s="415"/>
      <c r="AC470" s="415"/>
      <c r="AD470" s="415"/>
      <c r="AE470" s="415"/>
      <c r="AF470" s="415"/>
      <c r="AG470" s="415"/>
      <c r="AH470" s="415"/>
      <c r="AI470" s="415"/>
      <c r="AJ470" s="415"/>
      <c r="AK470" s="415"/>
      <c r="AL470" s="415"/>
      <c r="AM470" s="415"/>
      <c r="AN470" s="415"/>
      <c r="AO470" s="415"/>
      <c r="AP470" s="415"/>
      <c r="AQ470" s="415"/>
      <c r="AR470" s="415"/>
      <c r="AS470" s="415"/>
      <c r="AT470" s="415"/>
      <c r="AU470" s="415"/>
      <c r="AV470" s="415"/>
      <c r="AW470" s="415"/>
      <c r="AX470" s="415"/>
      <c r="AY470" s="415"/>
      <c r="AZ470" s="415"/>
      <c r="BA470" s="417"/>
      <c r="BB470" s="494"/>
      <c r="BC470" s="417"/>
      <c r="BD470" s="417"/>
      <c r="BE470" s="417"/>
      <c r="BF470" s="417"/>
      <c r="BG470" s="417"/>
      <c r="BH470" s="417"/>
      <c r="BI470" s="417"/>
      <c r="BJ470" s="417"/>
      <c r="BK470" s="417"/>
      <c r="BL470" s="417"/>
      <c r="BM470" s="417"/>
      <c r="BN470" s="417"/>
      <c r="BO470" s="417"/>
      <c r="BP470" s="417"/>
      <c r="BQ470" s="417"/>
      <c r="BR470" s="417"/>
      <c r="BS470" s="417"/>
      <c r="BT470" s="417"/>
      <c r="BU470" s="417"/>
      <c r="BV470" s="417"/>
      <c r="BW470" s="417"/>
      <c r="BX470" s="417"/>
      <c r="BY470" s="418"/>
      <c r="BZ470" s="418"/>
      <c r="CA470" s="418"/>
      <c r="CB470" s="418"/>
      <c r="CC470" s="418"/>
      <c r="CD470" s="418"/>
      <c r="CE470" s="418"/>
      <c r="CF470" s="418"/>
      <c r="CG470" s="418"/>
      <c r="CH470" s="418"/>
      <c r="CI470" s="418"/>
      <c r="CJ470" s="418"/>
      <c r="CK470" s="418"/>
      <c r="CL470" s="418"/>
      <c r="CM470" s="418"/>
      <c r="CN470" s="418"/>
      <c r="CO470" s="418"/>
      <c r="CP470" s="418"/>
      <c r="CQ470" s="418"/>
      <c r="CR470" s="418"/>
      <c r="CS470" s="418"/>
      <c r="CT470" s="418"/>
      <c r="CU470" s="418"/>
      <c r="CV470" s="418"/>
      <c r="CW470" s="418"/>
      <c r="CX470" s="418"/>
      <c r="CY470" s="418"/>
      <c r="CZ470" s="418"/>
    </row>
    <row r="471" s="422" customFormat="true" ht="25.15" customHeight="true" x14ac:dyDescent="0.2">
      <c r="C471" s="1152" t="s">
        <v>377</v>
      </c>
      <c r="D471" s="1151"/>
      <c r="E471" s="960">
        <v>-7.4152830769229012E-3</v>
      </c>
      <c r="F471" s="728"/>
      <c r="G471" s="728"/>
      <c r="H471" s="1151" t="s">
        <v>642</v>
      </c>
      <c r="I471" s="1151"/>
      <c r="J471" s="961">
        <v>-3.8758128710500286E-2</v>
      </c>
      <c r="K471" s="728"/>
      <c r="L471" s="728"/>
      <c r="M471" s="1151" t="s">
        <v>368</v>
      </c>
      <c r="N471" s="1151"/>
      <c r="O471" s="962">
        <v>-2.8392659461254206E-2</v>
      </c>
      <c r="P471" s="728"/>
      <c r="Q471" s="728"/>
      <c r="Y471" s="415"/>
      <c r="Z471" s="415"/>
      <c r="AA471" s="415"/>
      <c r="AB471" s="415"/>
      <c r="AC471" s="415"/>
      <c r="AD471" s="415"/>
      <c r="AE471" s="415"/>
      <c r="AF471" s="415"/>
      <c r="AG471" s="415"/>
      <c r="AH471" s="415"/>
      <c r="AI471" s="415"/>
      <c r="AJ471" s="415"/>
      <c r="AK471" s="415"/>
      <c r="AL471" s="415"/>
      <c r="AM471" s="415"/>
      <c r="AN471" s="415"/>
      <c r="AO471" s="415"/>
      <c r="AP471" s="415"/>
      <c r="AQ471" s="415"/>
      <c r="AR471" s="415"/>
      <c r="AS471" s="415"/>
      <c r="AT471" s="415"/>
      <c r="AU471" s="415"/>
      <c r="AV471" s="415"/>
      <c r="AW471" s="415"/>
      <c r="AX471" s="415"/>
      <c r="AY471" s="415"/>
      <c r="AZ471" s="415"/>
      <c r="BA471" s="417"/>
      <c r="BB471" s="494"/>
      <c r="BC471" s="417"/>
      <c r="BD471" s="417"/>
      <c r="BE471" s="417"/>
      <c r="BF471" s="417"/>
      <c r="BG471" s="417"/>
      <c r="BH471" s="417"/>
      <c r="BI471" s="417"/>
      <c r="BJ471" s="417"/>
      <c r="BK471" s="417"/>
      <c r="BL471" s="417"/>
      <c r="BM471" s="417"/>
      <c r="BN471" s="417"/>
      <c r="BO471" s="417"/>
      <c r="BP471" s="417"/>
      <c r="BQ471" s="417"/>
      <c r="BR471" s="417"/>
      <c r="BS471" s="417"/>
      <c r="BT471" s="417"/>
      <c r="BU471" s="417"/>
      <c r="BV471" s="417"/>
      <c r="BW471" s="417"/>
      <c r="BX471" s="417"/>
      <c r="BY471" s="418"/>
      <c r="BZ471" s="418"/>
      <c r="CA471" s="418"/>
      <c r="CB471" s="418"/>
      <c r="CC471" s="418"/>
      <c r="CD471" s="418"/>
      <c r="CE471" s="418"/>
      <c r="CF471" s="418"/>
      <c r="CG471" s="418"/>
      <c r="CH471" s="418"/>
      <c r="CI471" s="418"/>
      <c r="CJ471" s="418"/>
      <c r="CK471" s="418"/>
      <c r="CL471" s="418"/>
      <c r="CM471" s="418"/>
      <c r="CN471" s="418"/>
      <c r="CO471" s="418"/>
      <c r="CP471" s="418"/>
      <c r="CQ471" s="418"/>
      <c r="CR471" s="418"/>
      <c r="CS471" s="418"/>
      <c r="CT471" s="418"/>
      <c r="CU471" s="418"/>
      <c r="CV471" s="418"/>
      <c r="CW471" s="418"/>
      <c r="CX471" s="418"/>
      <c r="CY471" s="418"/>
      <c r="CZ471" s="418"/>
    </row>
    <row r="472" s="422" customFormat="true" ht="25.15" customHeight="true" x14ac:dyDescent="0.2">
      <c r="C472" s="1152" t="s">
        <v>351</v>
      </c>
      <c r="D472" s="1151"/>
      <c r="E472" s="960">
        <v>-6.1570849592946326E-3</v>
      </c>
      <c r="F472" s="728"/>
      <c r="G472" s="728"/>
      <c r="H472" s="1151" t="s">
        <v>640</v>
      </c>
      <c r="I472" s="1151"/>
      <c r="J472" s="961">
        <v>-3.8364219895852716E-2</v>
      </c>
      <c r="K472" s="728"/>
      <c r="L472" s="728"/>
      <c r="M472" s="1151" t="s">
        <v>350</v>
      </c>
      <c r="N472" s="1151"/>
      <c r="O472" s="962">
        <v>-2.7591946304556157E-2</v>
      </c>
      <c r="P472" s="728"/>
      <c r="Q472" s="728"/>
      <c r="Y472" s="415"/>
      <c r="Z472" s="415"/>
      <c r="AA472" s="415"/>
      <c r="AB472" s="415"/>
      <c r="AC472" s="415"/>
      <c r="AD472" s="415"/>
      <c r="AE472" s="415"/>
      <c r="AF472" s="415"/>
      <c r="AG472" s="415"/>
      <c r="AH472" s="415"/>
      <c r="AI472" s="415"/>
      <c r="AJ472" s="415"/>
      <c r="AK472" s="415"/>
      <c r="AL472" s="415"/>
      <c r="AM472" s="415"/>
      <c r="AN472" s="415"/>
      <c r="AO472" s="415"/>
      <c r="AP472" s="415"/>
      <c r="AQ472" s="415"/>
      <c r="AR472" s="415"/>
      <c r="AS472" s="415"/>
      <c r="AT472" s="415"/>
      <c r="AU472" s="415"/>
      <c r="AV472" s="415"/>
      <c r="AW472" s="415"/>
      <c r="AX472" s="415"/>
      <c r="AY472" s="415"/>
      <c r="AZ472" s="415"/>
      <c r="BA472" s="417"/>
      <c r="BB472" s="494"/>
      <c r="BC472" s="417"/>
      <c r="BD472" s="417"/>
      <c r="BE472" s="417"/>
      <c r="BF472" s="417"/>
      <c r="BG472" s="417"/>
      <c r="BH472" s="417"/>
      <c r="BI472" s="417"/>
      <c r="BJ472" s="417"/>
      <c r="BK472" s="417"/>
      <c r="BL472" s="417"/>
      <c r="BM472" s="417"/>
      <c r="BN472" s="417"/>
      <c r="BO472" s="417"/>
      <c r="BP472" s="417"/>
      <c r="BQ472" s="417"/>
      <c r="BR472" s="417"/>
      <c r="BS472" s="417"/>
      <c r="BT472" s="417"/>
      <c r="BU472" s="417"/>
      <c r="BV472" s="417"/>
      <c r="BW472" s="417"/>
      <c r="BX472" s="417"/>
      <c r="BY472" s="418"/>
      <c r="BZ472" s="418"/>
      <c r="CA472" s="418"/>
      <c r="CB472" s="418"/>
      <c r="CC472" s="418"/>
      <c r="CD472" s="418"/>
      <c r="CE472" s="418"/>
      <c r="CF472" s="418"/>
      <c r="CG472" s="418"/>
      <c r="CH472" s="418"/>
      <c r="CI472" s="418"/>
      <c r="CJ472" s="418"/>
      <c r="CK472" s="418"/>
      <c r="CL472" s="418"/>
      <c r="CM472" s="418"/>
      <c r="CN472" s="418"/>
      <c r="CO472" s="418"/>
      <c r="CP472" s="418"/>
      <c r="CQ472" s="418"/>
      <c r="CR472" s="418"/>
      <c r="CS472" s="418"/>
      <c r="CT472" s="418"/>
      <c r="CU472" s="418"/>
      <c r="CV472" s="418"/>
      <c r="CW472" s="418"/>
      <c r="CX472" s="418"/>
      <c r="CY472" s="418"/>
      <c r="CZ472" s="418"/>
    </row>
    <row r="473" s="422" customFormat="true" ht="25.15" customHeight="true" x14ac:dyDescent="0.2">
      <c r="C473" s="1152" t="s">
        <v>659</v>
      </c>
      <c r="D473" s="1151"/>
      <c r="E473" s="960">
        <v>-4.6750268425946543E-3</v>
      </c>
      <c r="F473" s="728"/>
      <c r="G473" s="728"/>
      <c r="H473" s="1151" t="s">
        <v>637</v>
      </c>
      <c r="I473" s="1151"/>
      <c r="J473" s="961">
        <v>3.7338910030551412E-2</v>
      </c>
      <c r="K473" s="728"/>
      <c r="L473" s="728"/>
      <c r="M473" s="1151" t="s">
        <v>653</v>
      </c>
      <c r="N473" s="1151"/>
      <c r="O473" s="962">
        <v>-2.1002939623100538E-2</v>
      </c>
      <c r="P473" s="728"/>
      <c r="Q473" s="728"/>
      <c r="Y473" s="415"/>
      <c r="Z473" s="415"/>
      <c r="AA473" s="415"/>
      <c r="AB473" s="415"/>
      <c r="AC473" s="415"/>
      <c r="AD473" s="415"/>
      <c r="AE473" s="415"/>
      <c r="AF473" s="415"/>
      <c r="AG473" s="415"/>
      <c r="AH473" s="415"/>
      <c r="AI473" s="415"/>
      <c r="AJ473" s="415"/>
      <c r="AK473" s="415"/>
      <c r="AL473" s="415"/>
      <c r="AM473" s="415"/>
      <c r="AN473" s="415"/>
      <c r="AO473" s="415"/>
      <c r="AP473" s="415"/>
      <c r="AQ473" s="415"/>
      <c r="AR473" s="415"/>
      <c r="AS473" s="415"/>
      <c r="AT473" s="415"/>
      <c r="AU473" s="415"/>
      <c r="AV473" s="415"/>
      <c r="AW473" s="415"/>
      <c r="AX473" s="415"/>
      <c r="AY473" s="415"/>
      <c r="AZ473" s="415"/>
      <c r="BA473" s="417"/>
      <c r="BB473" s="494"/>
      <c r="BC473" s="417"/>
      <c r="BD473" s="417"/>
      <c r="BE473" s="417"/>
      <c r="BF473" s="417"/>
      <c r="BG473" s="417"/>
      <c r="BH473" s="417"/>
      <c r="BI473" s="417"/>
      <c r="BJ473" s="417"/>
      <c r="BK473" s="417"/>
      <c r="BL473" s="417"/>
      <c r="BM473" s="417"/>
      <c r="BN473" s="417"/>
      <c r="BO473" s="417"/>
      <c r="BP473" s="417"/>
      <c r="BQ473" s="417"/>
      <c r="BR473" s="417"/>
      <c r="BS473" s="417"/>
      <c r="BT473" s="417"/>
      <c r="BU473" s="417"/>
      <c r="BV473" s="417"/>
      <c r="BW473" s="417"/>
      <c r="BX473" s="417"/>
      <c r="BY473" s="418"/>
      <c r="BZ473" s="418"/>
      <c r="CA473" s="418"/>
      <c r="CB473" s="418"/>
      <c r="CC473" s="418"/>
      <c r="CD473" s="418"/>
      <c r="CE473" s="418"/>
      <c r="CF473" s="418"/>
      <c r="CG473" s="418"/>
      <c r="CH473" s="418"/>
      <c r="CI473" s="418"/>
      <c r="CJ473" s="418"/>
      <c r="CK473" s="418"/>
      <c r="CL473" s="418"/>
      <c r="CM473" s="418"/>
      <c r="CN473" s="418"/>
      <c r="CO473" s="418"/>
      <c r="CP473" s="418"/>
      <c r="CQ473" s="418"/>
      <c r="CR473" s="418"/>
      <c r="CS473" s="418"/>
      <c r="CT473" s="418"/>
      <c r="CU473" s="418"/>
      <c r="CV473" s="418"/>
      <c r="CW473" s="418"/>
      <c r="CX473" s="418"/>
      <c r="CY473" s="418"/>
      <c r="CZ473" s="418"/>
    </row>
    <row r="474" s="422" customFormat="true" ht="25.15" customHeight="true" x14ac:dyDescent="0.2">
      <c r="C474" s="1152" t="s">
        <v>643</v>
      </c>
      <c r="D474" s="1151"/>
      <c r="E474" s="960">
        <v>4.2457268017424459E-3</v>
      </c>
      <c r="F474" s="728"/>
      <c r="G474" s="728"/>
      <c r="H474" s="1151" t="s">
        <v>337</v>
      </c>
      <c r="I474" s="1151"/>
      <c r="J474" s="961">
        <v>-3.5927717950067363E-2</v>
      </c>
      <c r="K474" s="728"/>
      <c r="L474" s="728"/>
      <c r="M474" s="1151" t="s">
        <v>654</v>
      </c>
      <c r="N474" s="1151"/>
      <c r="O474" s="962">
        <v>-2.0017327511434299E-2</v>
      </c>
      <c r="P474" s="728"/>
      <c r="Q474" s="728"/>
      <c r="Y474" s="415"/>
      <c r="Z474" s="415"/>
      <c r="AA474" s="415"/>
      <c r="AB474" s="415"/>
      <c r="AC474" s="415"/>
      <c r="AD474" s="415"/>
      <c r="AE474" s="415"/>
      <c r="AF474" s="415"/>
      <c r="AG474" s="415"/>
      <c r="AH474" s="415"/>
      <c r="AI474" s="415"/>
      <c r="AJ474" s="415"/>
      <c r="AK474" s="415"/>
      <c r="AL474" s="415"/>
      <c r="AM474" s="415"/>
      <c r="AN474" s="415"/>
      <c r="AO474" s="415"/>
      <c r="AP474" s="415"/>
      <c r="AQ474" s="415"/>
      <c r="AR474" s="415"/>
      <c r="AS474" s="415"/>
      <c r="AT474" s="415"/>
      <c r="AU474" s="415"/>
      <c r="AV474" s="415"/>
      <c r="AW474" s="415"/>
      <c r="AX474" s="415"/>
      <c r="AY474" s="415"/>
      <c r="AZ474" s="415"/>
      <c r="BA474" s="417"/>
      <c r="BB474" s="494"/>
      <c r="BC474" s="417"/>
      <c r="BD474" s="417"/>
      <c r="BE474" s="417"/>
      <c r="BF474" s="417"/>
      <c r="BG474" s="417"/>
      <c r="BH474" s="417"/>
      <c r="BI474" s="417"/>
      <c r="BJ474" s="417"/>
      <c r="BK474" s="417"/>
      <c r="BL474" s="417"/>
      <c r="BM474" s="417"/>
      <c r="BN474" s="417"/>
      <c r="BO474" s="417"/>
      <c r="BP474" s="417"/>
      <c r="BQ474" s="417"/>
      <c r="BR474" s="417"/>
      <c r="BS474" s="417"/>
      <c r="BT474" s="417"/>
      <c r="BU474" s="417"/>
      <c r="BV474" s="417"/>
      <c r="BW474" s="417"/>
      <c r="BX474" s="417"/>
      <c r="BY474" s="418"/>
      <c r="BZ474" s="418"/>
      <c r="CA474" s="418"/>
      <c r="CB474" s="418"/>
      <c r="CC474" s="418"/>
      <c r="CD474" s="418"/>
      <c r="CE474" s="418"/>
      <c r="CF474" s="418"/>
      <c r="CG474" s="418"/>
      <c r="CH474" s="418"/>
      <c r="CI474" s="418"/>
      <c r="CJ474" s="418"/>
      <c r="CK474" s="418"/>
      <c r="CL474" s="418"/>
      <c r="CM474" s="418"/>
      <c r="CN474" s="418"/>
      <c r="CO474" s="418"/>
      <c r="CP474" s="418"/>
      <c r="CQ474" s="418"/>
      <c r="CR474" s="418"/>
      <c r="CS474" s="418"/>
      <c r="CT474" s="418"/>
      <c r="CU474" s="418"/>
      <c r="CV474" s="418"/>
      <c r="CW474" s="418"/>
      <c r="CX474" s="418"/>
      <c r="CY474" s="418"/>
      <c r="CZ474" s="418"/>
    </row>
    <row r="475" s="422" customFormat="true" ht="25.15" customHeight="true" x14ac:dyDescent="0.2">
      <c r="C475" s="1152" t="s">
        <v>660</v>
      </c>
      <c r="D475" s="1151"/>
      <c r="E475" s="960">
        <v>-4.0178513977187124E-3</v>
      </c>
      <c r="F475" s="728"/>
      <c r="G475" s="728"/>
      <c r="H475" s="1151" t="s">
        <v>320</v>
      </c>
      <c r="I475" s="1151"/>
      <c r="J475" s="961">
        <v>-3.5484123253375736E-2</v>
      </c>
      <c r="K475" s="728"/>
      <c r="L475" s="728"/>
      <c r="M475" s="1151" t="s">
        <v>362</v>
      </c>
      <c r="N475" s="1151"/>
      <c r="O475" s="962">
        <v>-1.9956022636173534E-2</v>
      </c>
      <c r="P475" s="728"/>
      <c r="Q475" s="728"/>
      <c r="Y475" s="415"/>
      <c r="Z475" s="415"/>
      <c r="AA475" s="415"/>
      <c r="AB475" s="415"/>
      <c r="AC475" s="415"/>
      <c r="AD475" s="415"/>
      <c r="AE475" s="415"/>
      <c r="AF475" s="415"/>
      <c r="AG475" s="415"/>
      <c r="AH475" s="415"/>
      <c r="AI475" s="415"/>
      <c r="AJ475" s="415"/>
      <c r="AK475" s="415"/>
      <c r="AL475" s="415"/>
      <c r="AM475" s="415"/>
      <c r="AN475" s="415"/>
      <c r="AO475" s="415"/>
      <c r="AP475" s="415"/>
      <c r="AQ475" s="415"/>
      <c r="AR475" s="415"/>
      <c r="AS475" s="415"/>
      <c r="AT475" s="415"/>
      <c r="AU475" s="415"/>
      <c r="AV475" s="415"/>
      <c r="AW475" s="415"/>
      <c r="AX475" s="415"/>
      <c r="AY475" s="415"/>
      <c r="AZ475" s="415"/>
      <c r="BA475" s="417"/>
      <c r="BB475" s="494"/>
      <c r="BC475" s="417"/>
      <c r="BD475" s="417"/>
      <c r="BE475" s="417"/>
      <c r="BF475" s="417"/>
      <c r="BG475" s="417"/>
      <c r="BH475" s="417"/>
      <c r="BI475" s="417"/>
      <c r="BJ475" s="417"/>
      <c r="BK475" s="417"/>
      <c r="BL475" s="417"/>
      <c r="BM475" s="417"/>
      <c r="BN475" s="417"/>
      <c r="BO475" s="417"/>
      <c r="BP475" s="417"/>
      <c r="BQ475" s="417"/>
      <c r="BR475" s="417"/>
      <c r="BS475" s="417"/>
      <c r="BT475" s="417"/>
      <c r="BU475" s="417"/>
      <c r="BV475" s="417"/>
      <c r="BW475" s="417"/>
      <c r="BX475" s="417"/>
      <c r="BY475" s="418"/>
      <c r="BZ475" s="418"/>
      <c r="CA475" s="418"/>
      <c r="CB475" s="418"/>
      <c r="CC475" s="418"/>
      <c r="CD475" s="418"/>
      <c r="CE475" s="418"/>
      <c r="CF475" s="418"/>
      <c r="CG475" s="418"/>
      <c r="CH475" s="418"/>
      <c r="CI475" s="418"/>
      <c r="CJ475" s="418"/>
      <c r="CK475" s="418"/>
      <c r="CL475" s="418"/>
      <c r="CM475" s="418"/>
      <c r="CN475" s="418"/>
      <c r="CO475" s="418"/>
      <c r="CP475" s="418"/>
      <c r="CQ475" s="418"/>
      <c r="CR475" s="418"/>
      <c r="CS475" s="418"/>
      <c r="CT475" s="418"/>
      <c r="CU475" s="418"/>
      <c r="CV475" s="418"/>
      <c r="CW475" s="418"/>
      <c r="CX475" s="418"/>
      <c r="CY475" s="418"/>
      <c r="CZ475" s="418"/>
    </row>
    <row r="476" s="422" customFormat="true" ht="25.15" customHeight="true" x14ac:dyDescent="0.2">
      <c r="C476" s="1152" t="s">
        <v>373</v>
      </c>
      <c r="D476" s="1151"/>
      <c r="E476" s="963">
        <v>-2.7291023601276106E-3</v>
      </c>
      <c r="F476" s="728"/>
      <c r="G476" s="728"/>
      <c r="H476" s="1151" t="s">
        <v>368</v>
      </c>
      <c r="I476" s="1151"/>
      <c r="J476" s="961">
        <v>-3.248675343356669E-2</v>
      </c>
      <c r="K476" s="728"/>
      <c r="L476" s="728"/>
      <c r="M476" s="1151" t="s">
        <v>652</v>
      </c>
      <c r="N476" s="1151"/>
      <c r="O476" s="962">
        <v>1.9024226134841088E-2</v>
      </c>
      <c r="P476" s="728"/>
      <c r="Q476" s="728"/>
      <c r="Y476" s="415"/>
      <c r="Z476" s="415"/>
      <c r="AA476" s="415"/>
      <c r="AB476" s="415"/>
      <c r="AC476" s="415"/>
      <c r="AD476" s="415"/>
      <c r="AE476" s="415"/>
      <c r="AF476" s="415"/>
      <c r="AG476" s="415"/>
      <c r="AH476" s="415"/>
      <c r="AI476" s="415"/>
      <c r="AJ476" s="415"/>
      <c r="AK476" s="415"/>
      <c r="AL476" s="415"/>
      <c r="AM476" s="415"/>
      <c r="AN476" s="415"/>
      <c r="AO476" s="415"/>
      <c r="AP476" s="415"/>
      <c r="AQ476" s="415"/>
      <c r="AR476" s="415"/>
      <c r="AS476" s="415"/>
      <c r="AT476" s="415"/>
      <c r="AU476" s="415"/>
      <c r="AV476" s="415"/>
      <c r="AW476" s="415"/>
      <c r="AX476" s="415"/>
      <c r="AY476" s="415"/>
      <c r="AZ476" s="415"/>
      <c r="BA476" s="417"/>
      <c r="BB476" s="494"/>
      <c r="BC476" s="417"/>
      <c r="BD476" s="417"/>
      <c r="BE476" s="417"/>
      <c r="BF476" s="417"/>
      <c r="BG476" s="417"/>
      <c r="BH476" s="417"/>
      <c r="BI476" s="417"/>
      <c r="BJ476" s="417"/>
      <c r="BK476" s="417"/>
      <c r="BL476" s="417"/>
      <c r="BM476" s="417"/>
      <c r="BN476" s="417"/>
      <c r="BO476" s="417"/>
      <c r="BP476" s="417"/>
      <c r="BQ476" s="417"/>
      <c r="BR476" s="417"/>
      <c r="BS476" s="417"/>
      <c r="BT476" s="417"/>
      <c r="BU476" s="417"/>
      <c r="BV476" s="417"/>
      <c r="BW476" s="417"/>
      <c r="BX476" s="417"/>
      <c r="BY476" s="418"/>
      <c r="BZ476" s="418"/>
      <c r="CA476" s="418"/>
      <c r="CB476" s="418"/>
      <c r="CC476" s="418"/>
      <c r="CD476" s="418"/>
      <c r="CE476" s="418"/>
      <c r="CF476" s="418"/>
      <c r="CG476" s="418"/>
      <c r="CH476" s="418"/>
      <c r="CI476" s="418"/>
      <c r="CJ476" s="418"/>
      <c r="CK476" s="418"/>
      <c r="CL476" s="418"/>
      <c r="CM476" s="418"/>
      <c r="CN476" s="418"/>
      <c r="CO476" s="418"/>
      <c r="CP476" s="418"/>
      <c r="CQ476" s="418"/>
      <c r="CR476" s="418"/>
      <c r="CS476" s="418"/>
      <c r="CT476" s="418"/>
      <c r="CU476" s="418"/>
      <c r="CV476" s="418"/>
      <c r="CW476" s="418"/>
      <c r="CX476" s="418"/>
      <c r="CY476" s="418"/>
      <c r="CZ476" s="418"/>
    </row>
    <row r="477" s="422" customFormat="true" ht="25.15" customHeight="true" x14ac:dyDescent="0.2">
      <c r="C477" s="1152"/>
      <c r="D477" s="1151"/>
      <c r="E477" s="728"/>
      <c r="F477" s="728"/>
      <c r="G477" s="728"/>
      <c r="H477" s="1151" t="s">
        <v>643</v>
      </c>
      <c r="I477" s="1151"/>
      <c r="J477" s="961">
        <v>-3.0458741839411673E-2</v>
      </c>
      <c r="K477" s="728"/>
      <c r="L477" s="728"/>
      <c r="M477" s="1151" t="s">
        <v>645</v>
      </c>
      <c r="N477" s="1151"/>
      <c r="O477" s="962">
        <v>-1.8002678510266119E-2</v>
      </c>
      <c r="P477" s="728"/>
      <c r="Q477" s="728"/>
      <c r="Y477" s="415"/>
      <c r="Z477" s="415"/>
      <c r="AA477" s="415"/>
      <c r="AB477" s="415"/>
      <c r="AC477" s="415"/>
      <c r="AD477" s="415"/>
      <c r="AE477" s="415"/>
      <c r="AF477" s="415"/>
      <c r="AG477" s="415"/>
      <c r="AH477" s="415"/>
      <c r="AI477" s="415"/>
      <c r="AJ477" s="415"/>
      <c r="AK477" s="415"/>
      <c r="AL477" s="415"/>
      <c r="AM477" s="415"/>
      <c r="AN477" s="415"/>
      <c r="AO477" s="415"/>
      <c r="AP477" s="415"/>
      <c r="AQ477" s="415"/>
      <c r="AR477" s="415"/>
      <c r="AS477" s="415"/>
      <c r="AT477" s="415"/>
      <c r="AU477" s="415"/>
      <c r="AV477" s="415"/>
      <c r="AW477" s="415"/>
      <c r="AX477" s="415"/>
      <c r="AY477" s="415"/>
      <c r="AZ477" s="415"/>
      <c r="BA477" s="417"/>
      <c r="BB477" s="494"/>
      <c r="BC477" s="417"/>
      <c r="BD477" s="417"/>
      <c r="BE477" s="417"/>
      <c r="BF477" s="417"/>
      <c r="BG477" s="417"/>
      <c r="BH477" s="417"/>
      <c r="BI477" s="417"/>
      <c r="BJ477" s="417"/>
      <c r="BK477" s="417"/>
      <c r="BL477" s="417"/>
      <c r="BM477" s="417"/>
      <c r="BN477" s="417"/>
      <c r="BO477" s="417"/>
      <c r="BP477" s="417"/>
      <c r="BQ477" s="417"/>
      <c r="BR477" s="417"/>
      <c r="BS477" s="417"/>
      <c r="BT477" s="417"/>
      <c r="BU477" s="417"/>
      <c r="BV477" s="417"/>
      <c r="BW477" s="417"/>
      <c r="BX477" s="417"/>
      <c r="BY477" s="418"/>
      <c r="BZ477" s="418"/>
      <c r="CA477" s="418"/>
      <c r="CB477" s="418"/>
      <c r="CC477" s="418"/>
      <c r="CD477" s="418"/>
      <c r="CE477" s="418"/>
      <c r="CF477" s="418"/>
      <c r="CG477" s="418"/>
      <c r="CH477" s="418"/>
      <c r="CI477" s="418"/>
      <c r="CJ477" s="418"/>
      <c r="CK477" s="418"/>
      <c r="CL477" s="418"/>
      <c r="CM477" s="418"/>
      <c r="CN477" s="418"/>
      <c r="CO477" s="418"/>
      <c r="CP477" s="418"/>
      <c r="CQ477" s="418"/>
      <c r="CR477" s="418"/>
      <c r="CS477" s="418"/>
      <c r="CT477" s="418"/>
      <c r="CU477" s="418"/>
      <c r="CV477" s="418"/>
      <c r="CW477" s="418"/>
      <c r="CX477" s="418"/>
      <c r="CY477" s="418"/>
      <c r="CZ477" s="418"/>
    </row>
    <row r="478" s="422" customFormat="true" ht="25.15" customHeight="true" x14ac:dyDescent="0.2">
      <c r="C478" s="1152"/>
      <c r="D478" s="1151"/>
      <c r="E478" s="728"/>
      <c r="F478" s="728"/>
      <c r="G478" s="728"/>
      <c r="H478" s="1151" t="s">
        <v>650</v>
      </c>
      <c r="I478" s="1151"/>
      <c r="J478" s="961">
        <v>-2.9422581868423583E-2</v>
      </c>
      <c r="K478" s="728"/>
      <c r="L478" s="728"/>
      <c r="M478" s="1151" t="s">
        <v>649</v>
      </c>
      <c r="N478" s="1151"/>
      <c r="O478" s="962">
        <v>1.7190947952463054E-2</v>
      </c>
      <c r="P478" s="728"/>
      <c r="Q478" s="728"/>
      <c r="Y478" s="415"/>
      <c r="Z478" s="415"/>
      <c r="AA478" s="415"/>
      <c r="AB478" s="415"/>
      <c r="AC478" s="415"/>
      <c r="AD478" s="415"/>
      <c r="AE478" s="415"/>
      <c r="AF478" s="415"/>
      <c r="AG478" s="415"/>
      <c r="AH478" s="415"/>
      <c r="AI478" s="415"/>
      <c r="AJ478" s="415"/>
      <c r="AK478" s="415"/>
      <c r="AL478" s="415"/>
      <c r="AM478" s="415"/>
      <c r="AN478" s="415"/>
      <c r="AO478" s="415"/>
      <c r="AP478" s="415"/>
      <c r="AQ478" s="415"/>
      <c r="AR478" s="415"/>
      <c r="AS478" s="415"/>
      <c r="AT478" s="415"/>
      <c r="AU478" s="415"/>
      <c r="AV478" s="415"/>
      <c r="AW478" s="415"/>
      <c r="AX478" s="415"/>
      <c r="AY478" s="415"/>
      <c r="AZ478" s="415"/>
      <c r="BA478" s="417"/>
      <c r="BB478" s="494"/>
      <c r="BC478" s="417"/>
      <c r="BD478" s="417"/>
      <c r="BE478" s="417"/>
      <c r="BF478" s="417"/>
      <c r="BG478" s="417"/>
      <c r="BH478" s="417"/>
      <c r="BI478" s="417"/>
      <c r="BJ478" s="417"/>
      <c r="BK478" s="417"/>
      <c r="BL478" s="417"/>
      <c r="BM478" s="417"/>
      <c r="BN478" s="417"/>
      <c r="BO478" s="417"/>
      <c r="BP478" s="417"/>
      <c r="BQ478" s="417"/>
      <c r="BR478" s="417"/>
      <c r="BS478" s="417"/>
      <c r="BT478" s="417"/>
      <c r="BU478" s="417"/>
      <c r="BV478" s="417"/>
      <c r="BW478" s="417"/>
      <c r="BX478" s="417"/>
      <c r="BY478" s="418"/>
      <c r="BZ478" s="418"/>
      <c r="CA478" s="418"/>
      <c r="CB478" s="418"/>
      <c r="CC478" s="418"/>
      <c r="CD478" s="418"/>
      <c r="CE478" s="418"/>
      <c r="CF478" s="418"/>
      <c r="CG478" s="418"/>
      <c r="CH478" s="418"/>
      <c r="CI478" s="418"/>
      <c r="CJ478" s="418"/>
      <c r="CK478" s="418"/>
      <c r="CL478" s="418"/>
      <c r="CM478" s="418"/>
      <c r="CN478" s="418"/>
      <c r="CO478" s="418"/>
      <c r="CP478" s="418"/>
      <c r="CQ478" s="418"/>
      <c r="CR478" s="418"/>
      <c r="CS478" s="418"/>
      <c r="CT478" s="418"/>
      <c r="CU478" s="418"/>
      <c r="CV478" s="418"/>
      <c r="CW478" s="418"/>
      <c r="CX478" s="418"/>
      <c r="CY478" s="418"/>
      <c r="CZ478" s="418"/>
    </row>
    <row r="479" s="422" customFormat="true" ht="25.15" customHeight="true" x14ac:dyDescent="0.2">
      <c r="C479" s="1152"/>
      <c r="D479" s="1151"/>
      <c r="E479" s="728"/>
      <c r="F479" s="728"/>
      <c r="G479" s="728"/>
      <c r="H479" s="1151" t="s">
        <v>577</v>
      </c>
      <c r="I479" s="1151"/>
      <c r="J479" s="961">
        <v>-2.863123315117292E-2</v>
      </c>
      <c r="K479" s="728"/>
      <c r="L479" s="728"/>
      <c r="M479" s="1151" t="s">
        <v>656</v>
      </c>
      <c r="N479" s="1151"/>
      <c r="O479" s="962">
        <v>-1.6616937906550718E-2</v>
      </c>
      <c r="P479" s="728"/>
      <c r="Q479" s="728"/>
      <c r="Y479" s="415"/>
      <c r="Z479" s="415"/>
      <c r="AA479" s="415"/>
      <c r="AB479" s="415"/>
      <c r="AC479" s="415"/>
      <c r="AD479" s="415"/>
      <c r="AE479" s="415"/>
      <c r="AF479" s="415"/>
      <c r="AG479" s="415"/>
      <c r="AH479" s="415"/>
      <c r="AI479" s="415"/>
      <c r="AJ479" s="415"/>
      <c r="AK479" s="415"/>
      <c r="AL479" s="415"/>
      <c r="AM479" s="415"/>
      <c r="AN479" s="415"/>
      <c r="AO479" s="415"/>
      <c r="AP479" s="415"/>
      <c r="AQ479" s="415"/>
      <c r="AR479" s="415"/>
      <c r="AS479" s="415"/>
      <c r="AT479" s="415"/>
      <c r="AU479" s="415"/>
      <c r="AV479" s="415"/>
      <c r="AW479" s="415"/>
      <c r="AX479" s="415"/>
      <c r="AY479" s="415"/>
      <c r="AZ479" s="415"/>
      <c r="BA479" s="417"/>
      <c r="BB479" s="494"/>
      <c r="BC479" s="417"/>
      <c r="BD479" s="417"/>
      <c r="BE479" s="417"/>
      <c r="BF479" s="417"/>
      <c r="BG479" s="417"/>
      <c r="BH479" s="417"/>
      <c r="BI479" s="417"/>
      <c r="BJ479" s="417"/>
      <c r="BK479" s="417"/>
      <c r="BL479" s="417"/>
      <c r="BM479" s="417"/>
      <c r="BN479" s="417"/>
      <c r="BO479" s="417"/>
      <c r="BP479" s="417"/>
      <c r="BQ479" s="417"/>
      <c r="BR479" s="417"/>
      <c r="BS479" s="417"/>
      <c r="BT479" s="417"/>
      <c r="BU479" s="417"/>
      <c r="BV479" s="417"/>
      <c r="BW479" s="417"/>
      <c r="BX479" s="417"/>
      <c r="BY479" s="418"/>
      <c r="BZ479" s="418"/>
      <c r="CA479" s="418"/>
      <c r="CB479" s="418"/>
      <c r="CC479" s="418"/>
      <c r="CD479" s="418"/>
      <c r="CE479" s="418"/>
      <c r="CF479" s="418"/>
      <c r="CG479" s="418"/>
      <c r="CH479" s="418"/>
      <c r="CI479" s="418"/>
      <c r="CJ479" s="418"/>
      <c r="CK479" s="418"/>
      <c r="CL479" s="418"/>
      <c r="CM479" s="418"/>
      <c r="CN479" s="418"/>
      <c r="CO479" s="418"/>
      <c r="CP479" s="418"/>
      <c r="CQ479" s="418"/>
      <c r="CR479" s="418"/>
      <c r="CS479" s="418"/>
      <c r="CT479" s="418"/>
      <c r="CU479" s="418"/>
      <c r="CV479" s="418"/>
      <c r="CW479" s="418"/>
      <c r="CX479" s="418"/>
      <c r="CY479" s="418"/>
      <c r="CZ479" s="418"/>
    </row>
    <row r="480" s="422" customFormat="true" ht="25.15" customHeight="true" x14ac:dyDescent="0.2">
      <c r="C480" s="1152" t="s">
        <v>216</v>
      </c>
      <c r="D480" s="1151"/>
      <c r="E480" s="1151"/>
      <c r="F480" s="728"/>
      <c r="G480" s="728"/>
      <c r="H480" s="1151" t="s">
        <v>644</v>
      </c>
      <c r="I480" s="1151"/>
      <c r="J480" s="961">
        <v>2.523279086045414E-2</v>
      </c>
      <c r="K480" s="728"/>
      <c r="L480" s="728"/>
      <c r="M480" s="1151" t="s">
        <v>550</v>
      </c>
      <c r="N480" s="1151"/>
      <c r="O480" s="962">
        <v>-1.6371625712429783E-2</v>
      </c>
      <c r="P480" s="728"/>
      <c r="Q480" s="728"/>
      <c r="Y480" s="415"/>
      <c r="Z480" s="415"/>
      <c r="AA480" s="415"/>
      <c r="AB480" s="415"/>
      <c r="AC480" s="415"/>
      <c r="AD480" s="415"/>
      <c r="AE480" s="415"/>
      <c r="AF480" s="415"/>
      <c r="AG480" s="415"/>
      <c r="AH480" s="415"/>
      <c r="AI480" s="415"/>
      <c r="AJ480" s="415"/>
      <c r="AK480" s="415"/>
      <c r="AL480" s="415"/>
      <c r="AM480" s="415"/>
      <c r="AN480" s="415"/>
      <c r="AO480" s="415"/>
      <c r="AP480" s="415"/>
      <c r="AQ480" s="415"/>
      <c r="AR480" s="415"/>
      <c r="AS480" s="415"/>
      <c r="AT480" s="415"/>
      <c r="AU480" s="415"/>
      <c r="AV480" s="415"/>
      <c r="AW480" s="415"/>
      <c r="AX480" s="415"/>
      <c r="AY480" s="415"/>
      <c r="AZ480" s="415"/>
      <c r="BA480" s="417"/>
      <c r="BB480" s="494"/>
      <c r="BC480" s="417"/>
      <c r="BD480" s="417"/>
      <c r="BE480" s="417"/>
      <c r="BF480" s="417"/>
      <c r="BG480" s="417"/>
      <c r="BH480" s="417"/>
      <c r="BI480" s="417"/>
      <c r="BJ480" s="417"/>
      <c r="BK480" s="417"/>
      <c r="BL480" s="417"/>
      <c r="BM480" s="417"/>
      <c r="BN480" s="417"/>
      <c r="BO480" s="417"/>
      <c r="BP480" s="417"/>
      <c r="BQ480" s="417"/>
      <c r="BR480" s="417"/>
      <c r="BS480" s="417"/>
      <c r="BT480" s="417"/>
      <c r="BU480" s="417"/>
      <c r="BV480" s="417"/>
      <c r="BW480" s="417"/>
      <c r="BX480" s="417"/>
      <c r="BY480" s="418"/>
      <c r="BZ480" s="418"/>
      <c r="CA480" s="418"/>
      <c r="CB480" s="418"/>
      <c r="CC480" s="418"/>
      <c r="CD480" s="418"/>
      <c r="CE480" s="418"/>
      <c r="CF480" s="418"/>
      <c r="CG480" s="418"/>
      <c r="CH480" s="418"/>
      <c r="CI480" s="418"/>
      <c r="CJ480" s="418"/>
      <c r="CK480" s="418"/>
      <c r="CL480" s="418"/>
      <c r="CM480" s="418"/>
      <c r="CN480" s="418"/>
      <c r="CO480" s="418"/>
      <c r="CP480" s="418"/>
      <c r="CQ480" s="418"/>
      <c r="CR480" s="418"/>
      <c r="CS480" s="418"/>
      <c r="CT480" s="418"/>
      <c r="CU480" s="418"/>
      <c r="CV480" s="418"/>
      <c r="CW480" s="418"/>
      <c r="CX480" s="418"/>
      <c r="CY480" s="418"/>
      <c r="CZ480" s="418"/>
    </row>
    <row r="481" s="422" customFormat="true" ht="25.15" customHeight="true" x14ac:dyDescent="0.2">
      <c r="C481" s="1152"/>
      <c r="D481" s="1151"/>
      <c r="E481" s="942" t="s">
        <v>217</v>
      </c>
      <c r="F481" s="728"/>
      <c r="G481" s="728"/>
      <c r="H481" s="1151" t="s">
        <v>357</v>
      </c>
      <c r="I481" s="1151"/>
      <c r="J481" s="961">
        <v>2.4472351566000073E-2</v>
      </c>
      <c r="K481" s="728"/>
      <c r="L481" s="728"/>
      <c r="M481" s="1151" t="s">
        <v>655</v>
      </c>
      <c r="N481" s="1151"/>
      <c r="O481" s="962">
        <v>-1.6156891318527291E-2</v>
      </c>
      <c r="P481" s="728"/>
      <c r="Q481" s="728"/>
      <c r="Y481" s="415"/>
      <c r="Z481" s="415"/>
      <c r="AA481" s="415"/>
      <c r="AB481" s="415"/>
      <c r="AC481" s="415"/>
      <c r="AD481" s="415"/>
      <c r="AE481" s="415"/>
      <c r="AF481" s="415"/>
      <c r="AG481" s="415"/>
      <c r="AH481" s="415"/>
      <c r="AI481" s="415"/>
      <c r="AJ481" s="415"/>
      <c r="AK481" s="415"/>
      <c r="AL481" s="415"/>
      <c r="AM481" s="415"/>
      <c r="AN481" s="415"/>
      <c r="AO481" s="415"/>
      <c r="AP481" s="415"/>
      <c r="AQ481" s="415"/>
      <c r="AR481" s="415"/>
      <c r="AS481" s="415"/>
      <c r="AT481" s="415"/>
      <c r="AU481" s="415"/>
      <c r="AV481" s="415"/>
      <c r="AW481" s="415"/>
      <c r="AX481" s="415"/>
      <c r="AY481" s="415"/>
      <c r="AZ481" s="415"/>
      <c r="BA481" s="417"/>
      <c r="BB481" s="494"/>
      <c r="BC481" s="417"/>
      <c r="BD481" s="417"/>
      <c r="BE481" s="417"/>
      <c r="BF481" s="417"/>
      <c r="BG481" s="417"/>
      <c r="BH481" s="417"/>
      <c r="BI481" s="417"/>
      <c r="BJ481" s="417"/>
      <c r="BK481" s="417"/>
      <c r="BL481" s="417"/>
      <c r="BM481" s="417"/>
      <c r="BN481" s="417"/>
      <c r="BO481" s="417"/>
      <c r="BP481" s="417"/>
      <c r="BQ481" s="417"/>
      <c r="BR481" s="417"/>
      <c r="BS481" s="417"/>
      <c r="BT481" s="417"/>
      <c r="BU481" s="417"/>
      <c r="BV481" s="417"/>
      <c r="BW481" s="417"/>
      <c r="BX481" s="417"/>
      <c r="BY481" s="418"/>
      <c r="BZ481" s="418"/>
      <c r="CA481" s="418"/>
      <c r="CB481" s="418"/>
      <c r="CC481" s="418"/>
      <c r="CD481" s="418"/>
      <c r="CE481" s="418"/>
      <c r="CF481" s="418"/>
      <c r="CG481" s="418"/>
      <c r="CH481" s="418"/>
      <c r="CI481" s="418"/>
      <c r="CJ481" s="418"/>
      <c r="CK481" s="418"/>
      <c r="CL481" s="418"/>
      <c r="CM481" s="418"/>
      <c r="CN481" s="418"/>
      <c r="CO481" s="418"/>
      <c r="CP481" s="418"/>
      <c r="CQ481" s="418"/>
      <c r="CR481" s="418"/>
      <c r="CS481" s="418"/>
      <c r="CT481" s="418"/>
      <c r="CU481" s="418"/>
      <c r="CV481" s="418"/>
      <c r="CW481" s="418"/>
      <c r="CX481" s="418"/>
      <c r="CY481" s="418"/>
      <c r="CZ481" s="418"/>
    </row>
    <row r="482" s="422" customFormat="true" ht="25.15" customHeight="true" x14ac:dyDescent="0.2">
      <c r="C482" s="1152" t="s">
        <v>336</v>
      </c>
      <c r="D482" s="1151"/>
      <c r="E482" s="957">
        <v>5.4746254655424612E-2</v>
      </c>
      <c r="F482" s="728"/>
      <c r="G482" s="728"/>
      <c r="H482" s="1151" t="s">
        <v>350</v>
      </c>
      <c r="I482" s="1151"/>
      <c r="J482" s="961">
        <v>-2.0862808310502398E-2</v>
      </c>
      <c r="K482" s="728"/>
      <c r="L482" s="728"/>
      <c r="M482" s="1151" t="s">
        <v>334</v>
      </c>
      <c r="N482" s="1151"/>
      <c r="O482" s="962">
        <v>-1.4482201580365197E-2</v>
      </c>
      <c r="P482" s="728"/>
      <c r="Q482" s="728"/>
      <c r="Y482" s="415"/>
      <c r="Z482" s="415"/>
      <c r="AA482" s="415"/>
      <c r="AB482" s="415"/>
      <c r="AC482" s="415"/>
      <c r="AD482" s="415"/>
      <c r="AE482" s="415"/>
      <c r="AF482" s="415"/>
      <c r="AG482" s="415"/>
      <c r="AH482" s="415"/>
      <c r="AI482" s="415"/>
      <c r="AJ482" s="415"/>
      <c r="AK482" s="415"/>
      <c r="AL482" s="415"/>
      <c r="AM482" s="415"/>
      <c r="AN482" s="415"/>
      <c r="AO482" s="415"/>
      <c r="AP482" s="415"/>
      <c r="AQ482" s="415"/>
      <c r="AR482" s="415"/>
      <c r="AS482" s="415"/>
      <c r="AT482" s="415"/>
      <c r="AU482" s="415"/>
      <c r="AV482" s="415"/>
      <c r="AW482" s="415"/>
      <c r="AX482" s="415"/>
      <c r="AY482" s="415"/>
      <c r="AZ482" s="415"/>
      <c r="BA482" s="417"/>
      <c r="BB482" s="494"/>
      <c r="BC482" s="417"/>
      <c r="BD482" s="417"/>
      <c r="BE482" s="417"/>
      <c r="BF482" s="417"/>
      <c r="BG482" s="417"/>
      <c r="BH482" s="417"/>
      <c r="BI482" s="417"/>
      <c r="BJ482" s="417"/>
      <c r="BK482" s="417"/>
      <c r="BL482" s="417"/>
      <c r="BM482" s="417"/>
      <c r="BN482" s="417"/>
      <c r="BO482" s="417"/>
      <c r="BP482" s="417"/>
      <c r="BQ482" s="417"/>
      <c r="BR482" s="417"/>
      <c r="BS482" s="417"/>
      <c r="BT482" s="417"/>
      <c r="BU482" s="417"/>
      <c r="BV482" s="417"/>
      <c r="BW482" s="417"/>
      <c r="BX482" s="417"/>
      <c r="BY482" s="418"/>
      <c r="BZ482" s="418"/>
      <c r="CA482" s="418"/>
      <c r="CB482" s="418"/>
      <c r="CC482" s="418"/>
      <c r="CD482" s="418"/>
      <c r="CE482" s="418"/>
      <c r="CF482" s="418"/>
      <c r="CG482" s="418"/>
      <c r="CH482" s="418"/>
      <c r="CI482" s="418"/>
      <c r="CJ482" s="418"/>
      <c r="CK482" s="418"/>
      <c r="CL482" s="418"/>
      <c r="CM482" s="418"/>
      <c r="CN482" s="418"/>
      <c r="CO482" s="418"/>
      <c r="CP482" s="418"/>
      <c r="CQ482" s="418"/>
      <c r="CR482" s="418"/>
      <c r="CS482" s="418"/>
      <c r="CT482" s="418"/>
      <c r="CU482" s="418"/>
      <c r="CV482" s="418"/>
      <c r="CW482" s="418"/>
      <c r="CX482" s="418"/>
      <c r="CY482" s="418"/>
      <c r="CZ482" s="418"/>
    </row>
    <row r="483" s="422" customFormat="true" ht="25.15" customHeight="true" x14ac:dyDescent="0.2">
      <c r="C483" s="1152" t="s">
        <v>609</v>
      </c>
      <c r="D483" s="1151"/>
      <c r="E483" s="960">
        <v>0.5460201361134418</v>
      </c>
      <c r="F483" s="728"/>
      <c r="G483" s="728"/>
      <c r="H483" s="1151" t="s">
        <v>648</v>
      </c>
      <c r="I483" s="1151"/>
      <c r="J483" s="961">
        <v>1.989892889895601E-2</v>
      </c>
      <c r="K483" s="728"/>
      <c r="L483" s="728"/>
      <c r="M483" s="1151" t="s">
        <v>529</v>
      </c>
      <c r="N483" s="1151"/>
      <c r="O483" s="962">
        <v>-1.2740300858091564E-2</v>
      </c>
      <c r="P483" s="728"/>
      <c r="Q483" s="728"/>
      <c r="Y483" s="415"/>
      <c r="Z483" s="415"/>
      <c r="AA483" s="415"/>
      <c r="AB483" s="415"/>
      <c r="AC483" s="415"/>
      <c r="AD483" s="415"/>
      <c r="AE483" s="415"/>
      <c r="AF483" s="415"/>
      <c r="AG483" s="415"/>
      <c r="AH483" s="415"/>
      <c r="AI483" s="415"/>
      <c r="AJ483" s="415"/>
      <c r="AK483" s="415"/>
      <c r="AL483" s="415"/>
      <c r="AM483" s="415"/>
      <c r="AN483" s="415"/>
      <c r="AO483" s="415"/>
      <c r="AP483" s="415"/>
      <c r="AQ483" s="415"/>
      <c r="AR483" s="415"/>
      <c r="AS483" s="415"/>
      <c r="AT483" s="415"/>
      <c r="AU483" s="415"/>
      <c r="AV483" s="415"/>
      <c r="AW483" s="415"/>
      <c r="AX483" s="415"/>
      <c r="AY483" s="415"/>
      <c r="AZ483" s="415"/>
      <c r="BA483" s="417"/>
      <c r="BB483" s="494"/>
      <c r="BC483" s="417"/>
      <c r="BD483" s="417"/>
      <c r="BE483" s="417"/>
      <c r="BF483" s="417"/>
      <c r="BG483" s="417"/>
      <c r="BH483" s="417"/>
      <c r="BI483" s="417"/>
      <c r="BJ483" s="417"/>
      <c r="BK483" s="417"/>
      <c r="BL483" s="417"/>
      <c r="BM483" s="417"/>
      <c r="BN483" s="417"/>
      <c r="BO483" s="417"/>
      <c r="BP483" s="417"/>
      <c r="BQ483" s="417"/>
      <c r="BR483" s="417"/>
      <c r="BS483" s="417"/>
      <c r="BT483" s="417"/>
      <c r="BU483" s="417"/>
      <c r="BV483" s="417"/>
      <c r="BW483" s="417"/>
      <c r="BX483" s="417"/>
      <c r="BY483" s="418"/>
      <c r="BZ483" s="418"/>
      <c r="CA483" s="418"/>
      <c r="CB483" s="418"/>
      <c r="CC483" s="418"/>
      <c r="CD483" s="418"/>
      <c r="CE483" s="418"/>
      <c r="CF483" s="418"/>
      <c r="CG483" s="418"/>
      <c r="CH483" s="418"/>
      <c r="CI483" s="418"/>
      <c r="CJ483" s="418"/>
      <c r="CK483" s="418"/>
      <c r="CL483" s="418"/>
      <c r="CM483" s="418"/>
      <c r="CN483" s="418"/>
      <c r="CO483" s="418"/>
      <c r="CP483" s="418"/>
      <c r="CQ483" s="418"/>
      <c r="CR483" s="418"/>
      <c r="CS483" s="418"/>
      <c r="CT483" s="418"/>
      <c r="CU483" s="418"/>
      <c r="CV483" s="418"/>
      <c r="CW483" s="418"/>
      <c r="CX483" s="418"/>
      <c r="CY483" s="418"/>
      <c r="CZ483" s="418"/>
    </row>
    <row r="484" s="422" customFormat="true" ht="25.15" customHeight="true" x14ac:dyDescent="0.2">
      <c r="C484" s="1152" t="s">
        <v>533</v>
      </c>
      <c r="D484" s="1151"/>
      <c r="E484" s="960">
        <v>5.26452433987863E-3</v>
      </c>
      <c r="F484" s="728"/>
      <c r="G484" s="728"/>
      <c r="H484" s="1151" t="s">
        <v>377</v>
      </c>
      <c r="I484" s="1151"/>
      <c r="J484" s="961">
        <v>-1.9629692719008041E-2</v>
      </c>
      <c r="K484" s="728"/>
      <c r="L484" s="728"/>
      <c r="M484" s="1151" t="s">
        <v>510</v>
      </c>
      <c r="N484" s="1151"/>
      <c r="O484" s="962">
        <v>-1.1848972918926478E-2</v>
      </c>
      <c r="P484" s="728"/>
      <c r="Q484" s="728"/>
      <c r="Y484" s="415"/>
      <c r="Z484" s="415"/>
      <c r="AA484" s="415"/>
      <c r="AB484" s="415"/>
      <c r="AC484" s="415"/>
      <c r="AD484" s="415"/>
      <c r="AE484" s="415"/>
      <c r="AF484" s="415"/>
      <c r="AG484" s="415"/>
      <c r="AH484" s="415"/>
      <c r="AI484" s="415"/>
      <c r="AJ484" s="415"/>
      <c r="AK484" s="415"/>
      <c r="AL484" s="415"/>
      <c r="AM484" s="415"/>
      <c r="AN484" s="415"/>
      <c r="AO484" s="415"/>
      <c r="AP484" s="415"/>
      <c r="AQ484" s="415"/>
      <c r="AR484" s="415"/>
      <c r="AS484" s="415"/>
      <c r="AT484" s="415"/>
      <c r="AU484" s="415"/>
      <c r="AV484" s="415"/>
      <c r="AW484" s="415"/>
      <c r="AX484" s="415"/>
      <c r="AY484" s="415"/>
      <c r="AZ484" s="415"/>
      <c r="BA484" s="417"/>
      <c r="BB484" s="494"/>
      <c r="BC484" s="417"/>
      <c r="BD484" s="417"/>
      <c r="BE484" s="417"/>
      <c r="BF484" s="417"/>
      <c r="BG484" s="417"/>
      <c r="BH484" s="417"/>
      <c r="BI484" s="417"/>
      <c r="BJ484" s="417"/>
      <c r="BK484" s="417"/>
      <c r="BL484" s="417"/>
      <c r="BM484" s="417"/>
      <c r="BN484" s="417"/>
      <c r="BO484" s="417"/>
      <c r="BP484" s="417"/>
      <c r="BQ484" s="417"/>
      <c r="BR484" s="417"/>
      <c r="BS484" s="417"/>
      <c r="BT484" s="417"/>
      <c r="BU484" s="417"/>
      <c r="BV484" s="417"/>
      <c r="BW484" s="417"/>
      <c r="BX484" s="417"/>
      <c r="BY484" s="418"/>
      <c r="BZ484" s="418"/>
      <c r="CA484" s="418"/>
      <c r="CB484" s="418"/>
      <c r="CC484" s="418"/>
      <c r="CD484" s="418"/>
      <c r="CE484" s="418"/>
      <c r="CF484" s="418"/>
      <c r="CG484" s="418"/>
      <c r="CH484" s="418"/>
      <c r="CI484" s="418"/>
      <c r="CJ484" s="418"/>
      <c r="CK484" s="418"/>
      <c r="CL484" s="418"/>
      <c r="CM484" s="418"/>
      <c r="CN484" s="418"/>
      <c r="CO484" s="418"/>
      <c r="CP484" s="418"/>
      <c r="CQ484" s="418"/>
      <c r="CR484" s="418"/>
      <c r="CS484" s="418"/>
      <c r="CT484" s="418"/>
      <c r="CU484" s="418"/>
      <c r="CV484" s="418"/>
      <c r="CW484" s="418"/>
      <c r="CX484" s="418"/>
      <c r="CY484" s="418"/>
      <c r="CZ484" s="418"/>
    </row>
    <row r="485" s="422" customFormat="true" ht="25.15" customHeight="true" x14ac:dyDescent="0.2">
      <c r="C485" s="1152" t="s">
        <v>351</v>
      </c>
      <c r="D485" s="1151"/>
      <c r="E485" s="960">
        <v>3.7909695195972186E-5</v>
      </c>
      <c r="F485" s="728"/>
      <c r="G485" s="728"/>
      <c r="H485" s="1151" t="s">
        <v>655</v>
      </c>
      <c r="I485" s="1151"/>
      <c r="J485" s="961">
        <v>-1.932429607732411E-2</v>
      </c>
      <c r="K485" s="728"/>
      <c r="L485" s="728"/>
      <c r="M485" s="1151" t="s">
        <v>349</v>
      </c>
      <c r="N485" s="1151"/>
      <c r="O485" s="962">
        <v>-1.1166014506325548E-2</v>
      </c>
      <c r="P485" s="728"/>
      <c r="Q485" s="728"/>
      <c r="Y485" s="415"/>
      <c r="Z485" s="415"/>
      <c r="AA485" s="415"/>
      <c r="AB485" s="415"/>
      <c r="AC485" s="415"/>
      <c r="AD485" s="415"/>
      <c r="AE485" s="415"/>
      <c r="AF485" s="415"/>
      <c r="AG485" s="415"/>
      <c r="AH485" s="415"/>
      <c r="AI485" s="415"/>
      <c r="AJ485" s="415"/>
      <c r="AK485" s="415"/>
      <c r="AL485" s="415"/>
      <c r="AM485" s="415"/>
      <c r="AN485" s="415"/>
      <c r="AO485" s="415"/>
      <c r="AP485" s="415"/>
      <c r="AQ485" s="415"/>
      <c r="AR485" s="415"/>
      <c r="AS485" s="415"/>
      <c r="AT485" s="415"/>
      <c r="AU485" s="415"/>
      <c r="AV485" s="415"/>
      <c r="AW485" s="415"/>
      <c r="AX485" s="415"/>
      <c r="AY485" s="415"/>
      <c r="AZ485" s="415"/>
      <c r="BA485" s="417"/>
      <c r="BB485" s="494"/>
      <c r="BC485" s="417"/>
      <c r="BD485" s="417"/>
      <c r="BE485" s="417"/>
      <c r="BF485" s="417"/>
      <c r="BG485" s="417"/>
      <c r="BH485" s="417"/>
      <c r="BI485" s="417"/>
      <c r="BJ485" s="417"/>
      <c r="BK485" s="417"/>
      <c r="BL485" s="417"/>
      <c r="BM485" s="417"/>
      <c r="BN485" s="417"/>
      <c r="BO485" s="417"/>
      <c r="BP485" s="417"/>
      <c r="BQ485" s="417"/>
      <c r="BR485" s="417"/>
      <c r="BS485" s="417"/>
      <c r="BT485" s="417"/>
      <c r="BU485" s="417"/>
      <c r="BV485" s="417"/>
      <c r="BW485" s="417"/>
      <c r="BX485" s="417"/>
      <c r="BY485" s="418"/>
      <c r="BZ485" s="418"/>
      <c r="CA485" s="418"/>
      <c r="CB485" s="418"/>
      <c r="CC485" s="418"/>
      <c r="CD485" s="418"/>
      <c r="CE485" s="418"/>
      <c r="CF485" s="418"/>
      <c r="CG485" s="418"/>
      <c r="CH485" s="418"/>
      <c r="CI485" s="418"/>
      <c r="CJ485" s="418"/>
      <c r="CK485" s="418"/>
      <c r="CL485" s="418"/>
      <c r="CM485" s="418"/>
      <c r="CN485" s="418"/>
      <c r="CO485" s="418"/>
      <c r="CP485" s="418"/>
      <c r="CQ485" s="418"/>
      <c r="CR485" s="418"/>
      <c r="CS485" s="418"/>
      <c r="CT485" s="418"/>
      <c r="CU485" s="418"/>
      <c r="CV485" s="418"/>
      <c r="CW485" s="418"/>
      <c r="CX485" s="418"/>
      <c r="CY485" s="418"/>
      <c r="CZ485" s="418"/>
    </row>
    <row r="486" s="422" customFormat="true" ht="25.15" customHeight="true" x14ac:dyDescent="0.2">
      <c r="C486" s="1152" t="s">
        <v>656</v>
      </c>
      <c r="D486" s="1151"/>
      <c r="E486" s="960">
        <v>2.0264441749720302E-4</v>
      </c>
      <c r="F486" s="728"/>
      <c r="G486" s="728"/>
      <c r="H486" s="1151" t="s">
        <v>658</v>
      </c>
      <c r="I486" s="1151"/>
      <c r="J486" s="961">
        <v>-1.8238163037439064E-2</v>
      </c>
      <c r="K486" s="728"/>
      <c r="L486" s="728"/>
      <c r="M486" s="1151" t="s">
        <v>373</v>
      </c>
      <c r="N486" s="1151"/>
      <c r="O486" s="962">
        <v>1.0821995000126646E-2</v>
      </c>
      <c r="P486" s="728"/>
      <c r="Q486" s="728"/>
      <c r="Y486" s="415"/>
      <c r="Z486" s="415"/>
      <c r="AA486" s="415"/>
      <c r="AB486" s="415"/>
      <c r="AC486" s="415"/>
      <c r="AD486" s="415"/>
      <c r="AE486" s="415"/>
      <c r="AF486" s="415"/>
      <c r="AG486" s="415"/>
      <c r="AH486" s="415"/>
      <c r="AI486" s="415"/>
      <c r="AJ486" s="415"/>
      <c r="AK486" s="415"/>
      <c r="AL486" s="415"/>
      <c r="AM486" s="415"/>
      <c r="AN486" s="415"/>
      <c r="AO486" s="415"/>
      <c r="AP486" s="415"/>
      <c r="AQ486" s="415"/>
      <c r="AR486" s="415"/>
      <c r="AS486" s="415"/>
      <c r="AT486" s="415"/>
      <c r="AU486" s="415"/>
      <c r="AV486" s="415"/>
      <c r="AW486" s="415"/>
      <c r="AX486" s="415"/>
      <c r="AY486" s="415"/>
      <c r="AZ486" s="415"/>
      <c r="BA486" s="417"/>
      <c r="BB486" s="494"/>
      <c r="BC486" s="417"/>
      <c r="BD486" s="417"/>
      <c r="BE486" s="417"/>
      <c r="BF486" s="417"/>
      <c r="BG486" s="417"/>
      <c r="BH486" s="417"/>
      <c r="BI486" s="417"/>
      <c r="BJ486" s="417"/>
      <c r="BK486" s="417"/>
      <c r="BL486" s="417"/>
      <c r="BM486" s="417"/>
      <c r="BN486" s="417"/>
      <c r="BO486" s="417"/>
      <c r="BP486" s="417"/>
      <c r="BQ486" s="417"/>
      <c r="BR486" s="417"/>
      <c r="BS486" s="417"/>
      <c r="BT486" s="417"/>
      <c r="BU486" s="417"/>
      <c r="BV486" s="417"/>
      <c r="BW486" s="417"/>
      <c r="BX486" s="417"/>
      <c r="BY486" s="418"/>
      <c r="BZ486" s="418"/>
      <c r="CA486" s="418"/>
      <c r="CB486" s="418"/>
      <c r="CC486" s="418"/>
      <c r="CD486" s="418"/>
      <c r="CE486" s="418"/>
      <c r="CF486" s="418"/>
      <c r="CG486" s="418"/>
      <c r="CH486" s="418"/>
      <c r="CI486" s="418"/>
      <c r="CJ486" s="418"/>
      <c r="CK486" s="418"/>
      <c r="CL486" s="418"/>
      <c r="CM486" s="418"/>
      <c r="CN486" s="418"/>
      <c r="CO486" s="418"/>
      <c r="CP486" s="418"/>
      <c r="CQ486" s="418"/>
      <c r="CR486" s="418"/>
      <c r="CS486" s="418"/>
      <c r="CT486" s="418"/>
      <c r="CU486" s="418"/>
      <c r="CV486" s="418"/>
      <c r="CW486" s="418"/>
      <c r="CX486" s="418"/>
      <c r="CY486" s="418"/>
      <c r="CZ486" s="418"/>
    </row>
    <row r="487" s="422" customFormat="true" ht="25.15" customHeight="true" x14ac:dyDescent="0.2">
      <c r="C487" s="1152" t="s">
        <v>634</v>
      </c>
      <c r="D487" s="1151"/>
      <c r="E487" s="960">
        <v>2.8963926850426487E-3</v>
      </c>
      <c r="F487" s="728"/>
      <c r="G487" s="728"/>
      <c r="H487" s="1151" t="s">
        <v>349</v>
      </c>
      <c r="I487" s="1151"/>
      <c r="J487" s="961">
        <v>-1.7220758621529615E-2</v>
      </c>
      <c r="K487" s="728"/>
      <c r="L487" s="728"/>
      <c r="M487" s="1151" t="s">
        <v>634</v>
      </c>
      <c r="N487" s="1151"/>
      <c r="O487" s="962">
        <v>1.0287404754424415E-2</v>
      </c>
      <c r="P487" s="728"/>
      <c r="Q487" s="728"/>
      <c r="Y487" s="415"/>
      <c r="Z487" s="415"/>
      <c r="AA487" s="415"/>
      <c r="AB487" s="415"/>
      <c r="AC487" s="415"/>
      <c r="AD487" s="415"/>
      <c r="AE487" s="415"/>
      <c r="AF487" s="415"/>
      <c r="AG487" s="415"/>
      <c r="AH487" s="415"/>
      <c r="AI487" s="415"/>
      <c r="AJ487" s="415"/>
      <c r="AK487" s="415"/>
      <c r="AL487" s="415"/>
      <c r="AM487" s="415"/>
      <c r="AN487" s="415"/>
      <c r="AO487" s="415"/>
      <c r="AP487" s="415"/>
      <c r="AQ487" s="415"/>
      <c r="AR487" s="415"/>
      <c r="AS487" s="415"/>
      <c r="AT487" s="415"/>
      <c r="AU487" s="415"/>
      <c r="AV487" s="415"/>
      <c r="AW487" s="415"/>
      <c r="AX487" s="415"/>
      <c r="AY487" s="415"/>
      <c r="AZ487" s="415"/>
      <c r="BA487" s="417"/>
      <c r="BB487" s="494"/>
      <c r="BC487" s="417"/>
      <c r="BD487" s="417"/>
      <c r="BE487" s="417"/>
      <c r="BF487" s="417"/>
      <c r="BG487" s="417"/>
      <c r="BH487" s="417"/>
      <c r="BI487" s="417"/>
      <c r="BJ487" s="417"/>
      <c r="BK487" s="417"/>
      <c r="BL487" s="417"/>
      <c r="BM487" s="417"/>
      <c r="BN487" s="417"/>
      <c r="BO487" s="417"/>
      <c r="BP487" s="417"/>
      <c r="BQ487" s="417"/>
      <c r="BR487" s="417"/>
      <c r="BS487" s="417"/>
      <c r="BT487" s="417"/>
      <c r="BU487" s="417"/>
      <c r="BV487" s="417"/>
      <c r="BW487" s="417"/>
      <c r="BX487" s="417"/>
      <c r="BY487" s="418"/>
      <c r="BZ487" s="418"/>
      <c r="CA487" s="418"/>
      <c r="CB487" s="418"/>
      <c r="CC487" s="418"/>
      <c r="CD487" s="418"/>
      <c r="CE487" s="418"/>
      <c r="CF487" s="418"/>
      <c r="CG487" s="418"/>
      <c r="CH487" s="418"/>
      <c r="CI487" s="418"/>
      <c r="CJ487" s="418"/>
      <c r="CK487" s="418"/>
      <c r="CL487" s="418"/>
      <c r="CM487" s="418"/>
      <c r="CN487" s="418"/>
      <c r="CO487" s="418"/>
      <c r="CP487" s="418"/>
      <c r="CQ487" s="418"/>
      <c r="CR487" s="418"/>
      <c r="CS487" s="418"/>
      <c r="CT487" s="418"/>
      <c r="CU487" s="418"/>
      <c r="CV487" s="418"/>
      <c r="CW487" s="418"/>
      <c r="CX487" s="418"/>
      <c r="CY487" s="418"/>
      <c r="CZ487" s="418"/>
    </row>
    <row r="488" s="422" customFormat="true" ht="25.15" customHeight="true" x14ac:dyDescent="0.2">
      <c r="C488" s="1152" t="s">
        <v>630</v>
      </c>
      <c r="D488" s="1151"/>
      <c r="E488" s="960">
        <v>6.9707005804320408E-3</v>
      </c>
      <c r="F488" s="728"/>
      <c r="G488" s="728"/>
      <c r="H488" s="1151" t="s">
        <v>656</v>
      </c>
      <c r="I488" s="1151"/>
      <c r="J488" s="961">
        <v>-1.4991036920436938E-2</v>
      </c>
      <c r="K488" s="728"/>
      <c r="L488" s="728"/>
      <c r="M488" s="1151" t="s">
        <v>423</v>
      </c>
      <c r="N488" s="1151"/>
      <c r="O488" s="962">
        <v>-1.0049052482722946E-2</v>
      </c>
      <c r="P488" s="728"/>
      <c r="Q488" s="728"/>
      <c r="Y488" s="415"/>
      <c r="Z488" s="415"/>
      <c r="AA488" s="415"/>
      <c r="AB488" s="415"/>
      <c r="AC488" s="415"/>
      <c r="AD488" s="415"/>
      <c r="AE488" s="415"/>
      <c r="AF488" s="415"/>
      <c r="AG488" s="415"/>
      <c r="AH488" s="415"/>
      <c r="AI488" s="415"/>
      <c r="AJ488" s="415"/>
      <c r="AK488" s="415"/>
      <c r="AL488" s="415"/>
      <c r="AM488" s="415"/>
      <c r="AN488" s="415"/>
      <c r="AO488" s="415"/>
      <c r="AP488" s="415"/>
      <c r="AQ488" s="415"/>
      <c r="AR488" s="415"/>
      <c r="AS488" s="415"/>
      <c r="AT488" s="415"/>
      <c r="AU488" s="415"/>
      <c r="AV488" s="415"/>
      <c r="AW488" s="415"/>
      <c r="AX488" s="415"/>
      <c r="AY488" s="415"/>
      <c r="AZ488" s="415"/>
      <c r="BA488" s="417"/>
      <c r="BB488" s="494"/>
      <c r="BC488" s="417"/>
      <c r="BD488" s="417"/>
      <c r="BE488" s="417"/>
      <c r="BF488" s="417"/>
      <c r="BG488" s="417"/>
      <c r="BH488" s="417"/>
      <c r="BI488" s="417"/>
      <c r="BJ488" s="417"/>
      <c r="BK488" s="417"/>
      <c r="BL488" s="417"/>
      <c r="BM488" s="417"/>
      <c r="BN488" s="417"/>
      <c r="BO488" s="417"/>
      <c r="BP488" s="417"/>
      <c r="BQ488" s="417"/>
      <c r="BR488" s="417"/>
      <c r="BS488" s="417"/>
      <c r="BT488" s="417"/>
      <c r="BU488" s="417"/>
      <c r="BV488" s="417"/>
      <c r="BW488" s="417"/>
      <c r="BX488" s="417"/>
      <c r="BY488" s="418"/>
      <c r="BZ488" s="418"/>
      <c r="CA488" s="418"/>
      <c r="CB488" s="418"/>
      <c r="CC488" s="418"/>
      <c r="CD488" s="418"/>
      <c r="CE488" s="418"/>
      <c r="CF488" s="418"/>
      <c r="CG488" s="418"/>
      <c r="CH488" s="418"/>
      <c r="CI488" s="418"/>
      <c r="CJ488" s="418"/>
      <c r="CK488" s="418"/>
      <c r="CL488" s="418"/>
      <c r="CM488" s="418"/>
      <c r="CN488" s="418"/>
      <c r="CO488" s="418"/>
      <c r="CP488" s="418"/>
      <c r="CQ488" s="418"/>
      <c r="CR488" s="418"/>
      <c r="CS488" s="418"/>
      <c r="CT488" s="418"/>
      <c r="CU488" s="418"/>
      <c r="CV488" s="418"/>
      <c r="CW488" s="418"/>
      <c r="CX488" s="418"/>
      <c r="CY488" s="418"/>
      <c r="CZ488" s="418"/>
    </row>
    <row r="489" s="422" customFormat="true" ht="25.15" customHeight="true" x14ac:dyDescent="0.2">
      <c r="C489" s="1152" t="s">
        <v>625</v>
      </c>
      <c r="D489" s="1151"/>
      <c r="E489" s="960">
        <v>1.9467175503351874E-2</v>
      </c>
      <c r="F489" s="728"/>
      <c r="G489" s="728"/>
      <c r="H489" s="1151" t="s">
        <v>652</v>
      </c>
      <c r="I489" s="1151"/>
      <c r="J489" s="961">
        <v>-1.4731471680293108E-2</v>
      </c>
      <c r="K489" s="728"/>
      <c r="L489" s="728"/>
      <c r="M489" s="1151" t="s">
        <v>638</v>
      </c>
      <c r="N489" s="1151"/>
      <c r="O489" s="962">
        <v>8.7282274399096988E-3</v>
      </c>
      <c r="P489" s="728"/>
      <c r="Q489" s="728"/>
      <c r="Y489" s="415"/>
      <c r="Z489" s="415"/>
      <c r="AA489" s="415"/>
      <c r="AB489" s="415"/>
      <c r="AC489" s="415"/>
      <c r="AD489" s="415"/>
      <c r="AE489" s="415"/>
      <c r="AF489" s="415"/>
      <c r="AG489" s="415"/>
      <c r="AH489" s="415"/>
      <c r="AI489" s="415"/>
      <c r="AJ489" s="415"/>
      <c r="AK489" s="415"/>
      <c r="AL489" s="415"/>
      <c r="AM489" s="415"/>
      <c r="AN489" s="415"/>
      <c r="AO489" s="415"/>
      <c r="AP489" s="415"/>
      <c r="AQ489" s="415"/>
      <c r="AR489" s="415"/>
      <c r="AS489" s="415"/>
      <c r="AT489" s="415"/>
      <c r="AU489" s="415"/>
      <c r="AV489" s="415"/>
      <c r="AW489" s="415"/>
      <c r="AX489" s="415"/>
      <c r="AY489" s="415"/>
      <c r="AZ489" s="415"/>
      <c r="BA489" s="417"/>
      <c r="BB489" s="494"/>
      <c r="BC489" s="417"/>
      <c r="BD489" s="417"/>
      <c r="BE489" s="417"/>
      <c r="BF489" s="417"/>
      <c r="BG489" s="417"/>
      <c r="BH489" s="417"/>
      <c r="BI489" s="417"/>
      <c r="BJ489" s="417"/>
      <c r="BK489" s="417"/>
      <c r="BL489" s="417"/>
      <c r="BM489" s="417"/>
      <c r="BN489" s="417"/>
      <c r="BO489" s="417"/>
      <c r="BP489" s="417"/>
      <c r="BQ489" s="417"/>
      <c r="BR489" s="417"/>
      <c r="BS489" s="417"/>
      <c r="BT489" s="417"/>
      <c r="BU489" s="417"/>
      <c r="BV489" s="417"/>
      <c r="BW489" s="417"/>
      <c r="BX489" s="417"/>
      <c r="BY489" s="418"/>
      <c r="BZ489" s="418"/>
      <c r="CA489" s="418"/>
      <c r="CB489" s="418"/>
      <c r="CC489" s="418"/>
      <c r="CD489" s="418"/>
      <c r="CE489" s="418"/>
      <c r="CF489" s="418"/>
      <c r="CG489" s="418"/>
      <c r="CH489" s="418"/>
      <c r="CI489" s="418"/>
      <c r="CJ489" s="418"/>
      <c r="CK489" s="418"/>
      <c r="CL489" s="418"/>
      <c r="CM489" s="418"/>
      <c r="CN489" s="418"/>
      <c r="CO489" s="418"/>
      <c r="CP489" s="418"/>
      <c r="CQ489" s="418"/>
      <c r="CR489" s="418"/>
      <c r="CS489" s="418"/>
      <c r="CT489" s="418"/>
      <c r="CU489" s="418"/>
      <c r="CV489" s="418"/>
      <c r="CW489" s="418"/>
      <c r="CX489" s="418"/>
      <c r="CY489" s="418"/>
      <c r="CZ489" s="418"/>
    </row>
    <row r="490" s="422" customFormat="true" ht="25.15" customHeight="true" x14ac:dyDescent="0.2">
      <c r="C490" s="1152" t="s">
        <v>613</v>
      </c>
      <c r="D490" s="1151"/>
      <c r="E490" s="960">
        <v>0.41055832228450295</v>
      </c>
      <c r="F490" s="728"/>
      <c r="G490" s="728"/>
      <c r="H490" s="1151" t="s">
        <v>636</v>
      </c>
      <c r="I490" s="1151"/>
      <c r="J490" s="961">
        <v>-1.2737353071175208E-2</v>
      </c>
      <c r="K490" s="728"/>
      <c r="L490" s="728"/>
      <c r="M490" s="1151" t="s">
        <v>351</v>
      </c>
      <c r="N490" s="1151"/>
      <c r="O490" s="962">
        <v>-6.2091138351270591E-3</v>
      </c>
      <c r="P490" s="728"/>
      <c r="Q490" s="728"/>
      <c r="Y490" s="415"/>
      <c r="Z490" s="415"/>
      <c r="AA490" s="415"/>
      <c r="AB490" s="415"/>
      <c r="AC490" s="415"/>
      <c r="AD490" s="415"/>
      <c r="AE490" s="415"/>
      <c r="AF490" s="415"/>
      <c r="AG490" s="415"/>
      <c r="AH490" s="415"/>
      <c r="AI490" s="415"/>
      <c r="AJ490" s="415"/>
      <c r="AK490" s="415"/>
      <c r="AL490" s="415"/>
      <c r="AM490" s="415"/>
      <c r="AN490" s="415"/>
      <c r="AO490" s="415"/>
      <c r="AP490" s="415"/>
      <c r="AQ490" s="415"/>
      <c r="AR490" s="415"/>
      <c r="AS490" s="415"/>
      <c r="AT490" s="415"/>
      <c r="AU490" s="415"/>
      <c r="AV490" s="415"/>
      <c r="AW490" s="415"/>
      <c r="AX490" s="415"/>
      <c r="AY490" s="415"/>
      <c r="AZ490" s="415"/>
      <c r="BA490" s="417"/>
      <c r="BB490" s="494"/>
      <c r="BC490" s="417"/>
      <c r="BD490" s="417"/>
      <c r="BE490" s="417"/>
      <c r="BF490" s="417"/>
      <c r="BG490" s="417"/>
      <c r="BH490" s="417"/>
      <c r="BI490" s="417"/>
      <c r="BJ490" s="417"/>
      <c r="BK490" s="417"/>
      <c r="BL490" s="417"/>
      <c r="BM490" s="417"/>
      <c r="BN490" s="417"/>
      <c r="BO490" s="417"/>
      <c r="BP490" s="417"/>
      <c r="BQ490" s="417"/>
      <c r="BR490" s="417"/>
      <c r="BS490" s="417"/>
      <c r="BT490" s="417"/>
      <c r="BU490" s="417"/>
      <c r="BV490" s="417"/>
      <c r="BW490" s="417"/>
      <c r="BX490" s="417"/>
      <c r="BY490" s="418"/>
      <c r="BZ490" s="418"/>
      <c r="CA490" s="418"/>
      <c r="CB490" s="418"/>
      <c r="CC490" s="418"/>
      <c r="CD490" s="418"/>
      <c r="CE490" s="418"/>
      <c r="CF490" s="418"/>
      <c r="CG490" s="418"/>
      <c r="CH490" s="418"/>
      <c r="CI490" s="418"/>
      <c r="CJ490" s="418"/>
      <c r="CK490" s="418"/>
      <c r="CL490" s="418"/>
      <c r="CM490" s="418"/>
      <c r="CN490" s="418"/>
      <c r="CO490" s="418"/>
      <c r="CP490" s="418"/>
      <c r="CQ490" s="418"/>
      <c r="CR490" s="418"/>
      <c r="CS490" s="418"/>
      <c r="CT490" s="418"/>
      <c r="CU490" s="418"/>
      <c r="CV490" s="418"/>
      <c r="CW490" s="418"/>
      <c r="CX490" s="418"/>
      <c r="CY490" s="418"/>
      <c r="CZ490" s="418"/>
    </row>
    <row r="491" s="422" customFormat="true" ht="25.15" customHeight="true" x14ac:dyDescent="0.2">
      <c r="C491" s="1152" t="s">
        <v>618</v>
      </c>
      <c r="D491" s="1151"/>
      <c r="E491" s="960">
        <v>0.11718540756852112</v>
      </c>
      <c r="F491" s="728"/>
      <c r="G491" s="728"/>
      <c r="H491" s="1151" t="s">
        <v>418</v>
      </c>
      <c r="I491" s="1151"/>
      <c r="J491" s="961">
        <v>1.2231586490711564E-2</v>
      </c>
      <c r="K491" s="728"/>
      <c r="L491" s="728"/>
      <c r="M491" s="1151" t="s">
        <v>646</v>
      </c>
      <c r="N491" s="1151"/>
      <c r="O491" s="962">
        <v>5.6194890303542955E-3</v>
      </c>
      <c r="P491" s="728"/>
      <c r="Q491" s="728"/>
      <c r="Y491" s="415"/>
      <c r="Z491" s="415"/>
      <c r="AA491" s="415"/>
      <c r="AB491" s="415"/>
      <c r="AC491" s="415"/>
      <c r="AD491" s="415"/>
      <c r="AE491" s="415"/>
      <c r="AF491" s="415"/>
      <c r="AG491" s="415"/>
      <c r="AH491" s="415"/>
      <c r="AI491" s="415"/>
      <c r="AJ491" s="415"/>
      <c r="AK491" s="415"/>
      <c r="AL491" s="415"/>
      <c r="AM491" s="415"/>
      <c r="AN491" s="415"/>
      <c r="AO491" s="415"/>
      <c r="AP491" s="415"/>
      <c r="AQ491" s="415"/>
      <c r="AR491" s="415"/>
      <c r="AS491" s="415"/>
      <c r="AT491" s="415"/>
      <c r="AU491" s="415"/>
      <c r="AV491" s="415"/>
      <c r="AW491" s="415"/>
      <c r="AX491" s="415"/>
      <c r="AY491" s="415"/>
      <c r="AZ491" s="415"/>
      <c r="BA491" s="417"/>
      <c r="BB491" s="494"/>
      <c r="BC491" s="417"/>
      <c r="BD491" s="417"/>
      <c r="BE491" s="417"/>
      <c r="BF491" s="417"/>
      <c r="BG491" s="417"/>
      <c r="BH491" s="417"/>
      <c r="BI491" s="417"/>
      <c r="BJ491" s="417"/>
      <c r="BK491" s="417"/>
      <c r="BL491" s="417"/>
      <c r="BM491" s="417"/>
      <c r="BN491" s="417"/>
      <c r="BO491" s="417"/>
      <c r="BP491" s="417"/>
      <c r="BQ491" s="417"/>
      <c r="BR491" s="417"/>
      <c r="BS491" s="417"/>
      <c r="BT491" s="417"/>
      <c r="BU491" s="417"/>
      <c r="BV491" s="417"/>
      <c r="BW491" s="417"/>
      <c r="BX491" s="417"/>
      <c r="BY491" s="418"/>
      <c r="BZ491" s="418"/>
      <c r="CA491" s="418"/>
      <c r="CB491" s="418"/>
      <c r="CC491" s="418"/>
      <c r="CD491" s="418"/>
      <c r="CE491" s="418"/>
      <c r="CF491" s="418"/>
      <c r="CG491" s="418"/>
      <c r="CH491" s="418"/>
      <c r="CI491" s="418"/>
      <c r="CJ491" s="418"/>
      <c r="CK491" s="418"/>
      <c r="CL491" s="418"/>
      <c r="CM491" s="418"/>
      <c r="CN491" s="418"/>
      <c r="CO491" s="418"/>
      <c r="CP491" s="418"/>
      <c r="CQ491" s="418"/>
      <c r="CR491" s="418"/>
      <c r="CS491" s="418"/>
      <c r="CT491" s="418"/>
      <c r="CU491" s="418"/>
      <c r="CV491" s="418"/>
      <c r="CW491" s="418"/>
      <c r="CX491" s="418"/>
      <c r="CY491" s="418"/>
      <c r="CZ491" s="418"/>
    </row>
    <row r="492" s="422" customFormat="true" ht="25.15" customHeight="true" x14ac:dyDescent="0.2">
      <c r="C492" s="1152" t="s">
        <v>362</v>
      </c>
      <c r="D492" s="1151"/>
      <c r="E492" s="960">
        <v>2.7609142098967233E-4</v>
      </c>
      <c r="F492" s="728"/>
      <c r="G492" s="728"/>
      <c r="H492" s="1151" t="s">
        <v>659</v>
      </c>
      <c r="I492" s="1151"/>
      <c r="J492" s="961">
        <v>-1.181159689473521E-2</v>
      </c>
      <c r="K492" s="728"/>
      <c r="L492" s="728"/>
      <c r="M492" s="1151" t="s">
        <v>657</v>
      </c>
      <c r="N492" s="1151"/>
      <c r="O492" s="962">
        <v>5.4003344606986629E-3</v>
      </c>
      <c r="P492" s="728"/>
      <c r="Q492" s="728"/>
      <c r="Y492" s="415"/>
      <c r="Z492" s="415"/>
      <c r="AA492" s="415"/>
      <c r="AB492" s="415"/>
      <c r="AC492" s="415"/>
      <c r="AD492" s="415"/>
      <c r="AE492" s="415"/>
      <c r="AF492" s="415"/>
      <c r="AG492" s="415"/>
      <c r="AH492" s="415"/>
      <c r="AI492" s="415"/>
      <c r="AJ492" s="415"/>
      <c r="AK492" s="415"/>
      <c r="AL492" s="415"/>
      <c r="AM492" s="415"/>
      <c r="AN492" s="415"/>
      <c r="AO492" s="415"/>
      <c r="AP492" s="415"/>
      <c r="AQ492" s="415"/>
      <c r="AR492" s="415"/>
      <c r="AS492" s="415"/>
      <c r="AT492" s="415"/>
      <c r="AU492" s="415"/>
      <c r="AV492" s="415"/>
      <c r="AW492" s="415"/>
      <c r="AX492" s="415"/>
      <c r="AY492" s="415"/>
      <c r="AZ492" s="415"/>
      <c r="BA492" s="417"/>
      <c r="BB492" s="494"/>
      <c r="BC492" s="417"/>
      <c r="BD492" s="417"/>
      <c r="BE492" s="417"/>
      <c r="BF492" s="417"/>
      <c r="BG492" s="417"/>
      <c r="BH492" s="417"/>
      <c r="BI492" s="417"/>
      <c r="BJ492" s="417"/>
      <c r="BK492" s="417"/>
      <c r="BL492" s="417"/>
      <c r="BM492" s="417"/>
      <c r="BN492" s="417"/>
      <c r="BO492" s="417"/>
      <c r="BP492" s="417"/>
      <c r="BQ492" s="417"/>
      <c r="BR492" s="417"/>
      <c r="BS492" s="417"/>
      <c r="BT492" s="417"/>
      <c r="BU492" s="417"/>
      <c r="BV492" s="417"/>
      <c r="BW492" s="417"/>
      <c r="BX492" s="417"/>
      <c r="BY492" s="418"/>
      <c r="BZ492" s="418"/>
      <c r="CA492" s="418"/>
      <c r="CB492" s="418"/>
      <c r="CC492" s="418"/>
      <c r="CD492" s="418"/>
      <c r="CE492" s="418"/>
      <c r="CF492" s="418"/>
      <c r="CG492" s="418"/>
      <c r="CH492" s="418"/>
      <c r="CI492" s="418"/>
      <c r="CJ492" s="418"/>
      <c r="CK492" s="418"/>
      <c r="CL492" s="418"/>
      <c r="CM492" s="418"/>
      <c r="CN492" s="418"/>
      <c r="CO492" s="418"/>
      <c r="CP492" s="418"/>
      <c r="CQ492" s="418"/>
      <c r="CR492" s="418"/>
      <c r="CS492" s="418"/>
      <c r="CT492" s="418"/>
      <c r="CU492" s="418"/>
      <c r="CV492" s="418"/>
      <c r="CW492" s="418"/>
      <c r="CX492" s="418"/>
      <c r="CY492" s="418"/>
      <c r="CZ492" s="418"/>
    </row>
    <row r="493" s="422" customFormat="true" ht="25.15" customHeight="true" x14ac:dyDescent="0.2">
      <c r="C493" s="1152" t="s">
        <v>577</v>
      </c>
      <c r="D493" s="1151"/>
      <c r="E493" s="960">
        <v>4.2064996408566101E-4</v>
      </c>
      <c r="F493" s="728"/>
      <c r="G493" s="728"/>
      <c r="H493" s="1151" t="s">
        <v>334</v>
      </c>
      <c r="I493" s="1151"/>
      <c r="J493" s="961">
        <v>-1.0430660218604325E-2</v>
      </c>
      <c r="K493" s="728"/>
      <c r="L493" s="728"/>
      <c r="M493" s="1151" t="s">
        <v>377</v>
      </c>
      <c r="N493" s="1151"/>
      <c r="O493" s="962">
        <v>5.3944865190157258E-3</v>
      </c>
      <c r="P493" s="728"/>
      <c r="Q493" s="728"/>
      <c r="Y493" s="415"/>
      <c r="Z493" s="415"/>
      <c r="AA493" s="415"/>
      <c r="AB493" s="415"/>
      <c r="AC493" s="415"/>
      <c r="AD493" s="415"/>
      <c r="AE493" s="415"/>
      <c r="AF493" s="415"/>
      <c r="AG493" s="415"/>
      <c r="AH493" s="415"/>
      <c r="AI493" s="415"/>
      <c r="AJ493" s="415"/>
      <c r="AK493" s="415"/>
      <c r="AL493" s="415"/>
      <c r="AM493" s="415"/>
      <c r="AN493" s="415"/>
      <c r="AO493" s="415"/>
      <c r="AP493" s="415"/>
      <c r="AQ493" s="415"/>
      <c r="AR493" s="415"/>
      <c r="AS493" s="415"/>
      <c r="AT493" s="415"/>
      <c r="AU493" s="415"/>
      <c r="AV493" s="415"/>
      <c r="AW493" s="415"/>
      <c r="AX493" s="415"/>
      <c r="AY493" s="415"/>
      <c r="AZ493" s="415"/>
      <c r="BA493" s="417"/>
      <c r="BB493" s="494"/>
      <c r="BC493" s="417"/>
      <c r="BD493" s="417"/>
      <c r="BE493" s="417"/>
      <c r="BF493" s="417"/>
      <c r="BG493" s="417"/>
      <c r="BH493" s="417"/>
      <c r="BI493" s="417"/>
      <c r="BJ493" s="417"/>
      <c r="BK493" s="417"/>
      <c r="BL493" s="417"/>
      <c r="BM493" s="417"/>
      <c r="BN493" s="417"/>
      <c r="BO493" s="417"/>
      <c r="BP493" s="417"/>
      <c r="BQ493" s="417"/>
      <c r="BR493" s="417"/>
      <c r="BS493" s="417"/>
      <c r="BT493" s="417"/>
      <c r="BU493" s="417"/>
      <c r="BV493" s="417"/>
      <c r="BW493" s="417"/>
      <c r="BX493" s="417"/>
      <c r="BY493" s="418"/>
      <c r="BZ493" s="418"/>
      <c r="CA493" s="418"/>
      <c r="CB493" s="418"/>
      <c r="CC493" s="418"/>
      <c r="CD493" s="418"/>
      <c r="CE493" s="418"/>
      <c r="CF493" s="418"/>
      <c r="CG493" s="418"/>
      <c r="CH493" s="418"/>
      <c r="CI493" s="418"/>
      <c r="CJ493" s="418"/>
      <c r="CK493" s="418"/>
      <c r="CL493" s="418"/>
      <c r="CM493" s="418"/>
      <c r="CN493" s="418"/>
      <c r="CO493" s="418"/>
      <c r="CP493" s="418"/>
      <c r="CQ493" s="418"/>
      <c r="CR493" s="418"/>
      <c r="CS493" s="418"/>
      <c r="CT493" s="418"/>
      <c r="CU493" s="418"/>
      <c r="CV493" s="418"/>
      <c r="CW493" s="418"/>
      <c r="CX493" s="418"/>
      <c r="CY493" s="418"/>
      <c r="CZ493" s="418"/>
    </row>
    <row r="494" s="422" customFormat="true" ht="25.15" customHeight="true" x14ac:dyDescent="0.2">
      <c r="C494" s="1152" t="s">
        <v>566</v>
      </c>
      <c r="D494" s="1151"/>
      <c r="E494" s="960">
        <v>4.859299067470197E-3</v>
      </c>
      <c r="F494" s="728"/>
      <c r="G494" s="728"/>
      <c r="H494" s="1151" t="s">
        <v>351</v>
      </c>
      <c r="I494" s="1151"/>
      <c r="J494" s="961">
        <v>-9.4801111968058072E-3</v>
      </c>
      <c r="K494" s="728"/>
      <c r="L494" s="728"/>
      <c r="M494" s="1151" t="s">
        <v>660</v>
      </c>
      <c r="N494" s="1151"/>
      <c r="O494" s="962">
        <v>4.3682639474321048E-3</v>
      </c>
      <c r="P494" s="728"/>
      <c r="Q494" s="728"/>
      <c r="Y494" s="415"/>
      <c r="Z494" s="415"/>
      <c r="AA494" s="415"/>
      <c r="AB494" s="415"/>
      <c r="AC494" s="415"/>
      <c r="AD494" s="415"/>
      <c r="AE494" s="415"/>
      <c r="AF494" s="415"/>
      <c r="AG494" s="415"/>
      <c r="AH494" s="415"/>
      <c r="AI494" s="415"/>
      <c r="AJ494" s="415"/>
      <c r="AK494" s="415"/>
      <c r="AL494" s="415"/>
      <c r="AM494" s="415"/>
      <c r="AN494" s="415"/>
      <c r="AO494" s="415"/>
      <c r="AP494" s="415"/>
      <c r="AQ494" s="415"/>
      <c r="AR494" s="415"/>
      <c r="AS494" s="415"/>
      <c r="AT494" s="415"/>
      <c r="AU494" s="415"/>
      <c r="AV494" s="415"/>
      <c r="AW494" s="415"/>
      <c r="AX494" s="415"/>
      <c r="AY494" s="415"/>
      <c r="AZ494" s="415"/>
      <c r="BA494" s="417"/>
      <c r="BB494" s="494"/>
      <c r="BC494" s="417"/>
      <c r="BD494" s="417"/>
      <c r="BE494" s="417"/>
      <c r="BF494" s="417"/>
      <c r="BG494" s="417"/>
      <c r="BH494" s="417"/>
      <c r="BI494" s="417"/>
      <c r="BJ494" s="417"/>
      <c r="BK494" s="417"/>
      <c r="BL494" s="417"/>
      <c r="BM494" s="417"/>
      <c r="BN494" s="417"/>
      <c r="BO494" s="417"/>
      <c r="BP494" s="417"/>
      <c r="BQ494" s="417"/>
      <c r="BR494" s="417"/>
      <c r="BS494" s="417"/>
      <c r="BT494" s="417"/>
      <c r="BU494" s="417"/>
      <c r="BV494" s="417"/>
      <c r="BW494" s="417"/>
      <c r="BX494" s="417"/>
      <c r="BY494" s="418"/>
      <c r="BZ494" s="418"/>
      <c r="CA494" s="418"/>
      <c r="CB494" s="418"/>
      <c r="CC494" s="418"/>
      <c r="CD494" s="418"/>
      <c r="CE494" s="418"/>
      <c r="CF494" s="418"/>
      <c r="CG494" s="418"/>
      <c r="CH494" s="418"/>
      <c r="CI494" s="418"/>
      <c r="CJ494" s="418"/>
      <c r="CK494" s="418"/>
      <c r="CL494" s="418"/>
      <c r="CM494" s="418"/>
      <c r="CN494" s="418"/>
      <c r="CO494" s="418"/>
      <c r="CP494" s="418"/>
      <c r="CQ494" s="418"/>
      <c r="CR494" s="418"/>
      <c r="CS494" s="418"/>
      <c r="CT494" s="418"/>
      <c r="CU494" s="418"/>
      <c r="CV494" s="418"/>
      <c r="CW494" s="418"/>
      <c r="CX494" s="418"/>
      <c r="CY494" s="418"/>
      <c r="CZ494" s="418"/>
    </row>
    <row r="495" s="422" customFormat="true" ht="25.15" customHeight="true" x14ac:dyDescent="0.2">
      <c r="C495" s="1152" t="s">
        <v>550</v>
      </c>
      <c r="D495" s="1151"/>
      <c r="E495" s="960">
        <v>1.8165585045729075E-2</v>
      </c>
      <c r="F495" s="728"/>
      <c r="G495" s="728"/>
      <c r="H495" s="1151" t="s">
        <v>373</v>
      </c>
      <c r="I495" s="1151"/>
      <c r="J495" s="961">
        <v>-9.3112670882027071E-3</v>
      </c>
      <c r="K495" s="728"/>
      <c r="L495" s="728"/>
      <c r="M495" s="1151" t="s">
        <v>357</v>
      </c>
      <c r="N495" s="1151"/>
      <c r="O495" s="964">
        <v>-3.9240337926601974E-3</v>
      </c>
      <c r="P495" s="728"/>
      <c r="Q495" s="728"/>
      <c r="Y495" s="415"/>
      <c r="Z495" s="415"/>
      <c r="AA495" s="415"/>
      <c r="AB495" s="415"/>
      <c r="AC495" s="415"/>
      <c r="AD495" s="415"/>
      <c r="AE495" s="415"/>
      <c r="AF495" s="415"/>
      <c r="AG495" s="415"/>
      <c r="AH495" s="415"/>
      <c r="AI495" s="415"/>
      <c r="AJ495" s="415"/>
      <c r="AK495" s="415"/>
      <c r="AL495" s="415"/>
      <c r="AM495" s="415"/>
      <c r="AN495" s="415"/>
      <c r="AO495" s="415"/>
      <c r="AP495" s="415"/>
      <c r="AQ495" s="415"/>
      <c r="AR495" s="415"/>
      <c r="AS495" s="415"/>
      <c r="AT495" s="415"/>
      <c r="AU495" s="415"/>
      <c r="AV495" s="415"/>
      <c r="AW495" s="415"/>
      <c r="AX495" s="415"/>
      <c r="AY495" s="415"/>
      <c r="AZ495" s="415"/>
      <c r="BA495" s="417"/>
      <c r="BB495" s="494"/>
      <c r="BC495" s="417"/>
      <c r="BD495" s="417"/>
      <c r="BE495" s="417"/>
      <c r="BF495" s="417"/>
      <c r="BG495" s="417"/>
      <c r="BH495" s="417"/>
      <c r="BI495" s="417"/>
      <c r="BJ495" s="417"/>
      <c r="BK495" s="417"/>
      <c r="BL495" s="417"/>
      <c r="BM495" s="417"/>
      <c r="BN495" s="417"/>
      <c r="BO495" s="417"/>
      <c r="BP495" s="417"/>
      <c r="BQ495" s="417"/>
      <c r="BR495" s="417"/>
      <c r="BS495" s="417"/>
      <c r="BT495" s="417"/>
      <c r="BU495" s="417"/>
      <c r="BV495" s="417"/>
      <c r="BW495" s="417"/>
      <c r="BX495" s="417"/>
      <c r="BY495" s="418"/>
      <c r="BZ495" s="418"/>
      <c r="CA495" s="418"/>
      <c r="CB495" s="418"/>
      <c r="CC495" s="418"/>
      <c r="CD495" s="418"/>
      <c r="CE495" s="418"/>
      <c r="CF495" s="418"/>
      <c r="CG495" s="418"/>
      <c r="CH495" s="418"/>
      <c r="CI495" s="418"/>
      <c r="CJ495" s="418"/>
      <c r="CK495" s="418"/>
      <c r="CL495" s="418"/>
      <c r="CM495" s="418"/>
      <c r="CN495" s="418"/>
      <c r="CO495" s="418"/>
      <c r="CP495" s="418"/>
      <c r="CQ495" s="418"/>
      <c r="CR495" s="418"/>
      <c r="CS495" s="418"/>
      <c r="CT495" s="418"/>
      <c r="CU495" s="418"/>
      <c r="CV495" s="418"/>
      <c r="CW495" s="418"/>
      <c r="CX495" s="418"/>
      <c r="CY495" s="418"/>
      <c r="CZ495" s="418"/>
    </row>
    <row r="496" s="422" customFormat="true" ht="25.15" customHeight="true" x14ac:dyDescent="0.2">
      <c r="C496" s="1152" t="s">
        <v>333</v>
      </c>
      <c r="D496" s="1151"/>
      <c r="E496" s="960">
        <v>2.5884776381465788E-2</v>
      </c>
      <c r="F496" s="728"/>
      <c r="G496" s="728"/>
      <c r="H496" s="1151" t="s">
        <v>365</v>
      </c>
      <c r="I496" s="1151"/>
      <c r="J496" s="961">
        <v>-6.2298312427019453E-3</v>
      </c>
      <c r="K496" s="728"/>
      <c r="L496" s="728"/>
      <c r="M496" s="1151"/>
      <c r="N496" s="1151"/>
      <c r="O496" s="728"/>
      <c r="P496" s="728"/>
      <c r="Q496" s="728"/>
      <c r="Y496" s="415"/>
      <c r="Z496" s="415"/>
      <c r="AA496" s="415"/>
      <c r="AB496" s="415"/>
      <c r="AC496" s="415"/>
      <c r="AD496" s="415"/>
      <c r="AE496" s="415"/>
      <c r="AF496" s="415"/>
      <c r="AG496" s="415"/>
      <c r="AH496" s="415"/>
      <c r="AI496" s="415"/>
      <c r="AJ496" s="415"/>
      <c r="AK496" s="415"/>
      <c r="AL496" s="415"/>
      <c r="AM496" s="415"/>
      <c r="AN496" s="415"/>
      <c r="AO496" s="415"/>
      <c r="AP496" s="415"/>
      <c r="AQ496" s="415"/>
      <c r="AR496" s="415"/>
      <c r="AS496" s="415"/>
      <c r="AT496" s="415"/>
      <c r="AU496" s="415"/>
      <c r="AV496" s="415"/>
      <c r="AW496" s="415"/>
      <c r="AX496" s="415"/>
      <c r="AY496" s="415"/>
      <c r="AZ496" s="415"/>
      <c r="BA496" s="417"/>
      <c r="BB496" s="494"/>
      <c r="BC496" s="417"/>
      <c r="BD496" s="417"/>
      <c r="BE496" s="417"/>
      <c r="BF496" s="417"/>
      <c r="BG496" s="417"/>
      <c r="BH496" s="417"/>
      <c r="BI496" s="417"/>
      <c r="BJ496" s="417"/>
      <c r="BK496" s="417"/>
      <c r="BL496" s="417"/>
      <c r="BM496" s="417"/>
      <c r="BN496" s="417"/>
      <c r="BO496" s="417"/>
      <c r="BP496" s="417"/>
      <c r="BQ496" s="417"/>
      <c r="BR496" s="417"/>
      <c r="BS496" s="417"/>
      <c r="BT496" s="417"/>
      <c r="BU496" s="417"/>
      <c r="BV496" s="417"/>
      <c r="BW496" s="417"/>
      <c r="BX496" s="417"/>
      <c r="BY496" s="418"/>
      <c r="BZ496" s="418"/>
      <c r="CA496" s="418"/>
      <c r="CB496" s="418"/>
      <c r="CC496" s="418"/>
      <c r="CD496" s="418"/>
      <c r="CE496" s="418"/>
      <c r="CF496" s="418"/>
      <c r="CG496" s="418"/>
      <c r="CH496" s="418"/>
      <c r="CI496" s="418"/>
      <c r="CJ496" s="418"/>
      <c r="CK496" s="418"/>
      <c r="CL496" s="418"/>
      <c r="CM496" s="418"/>
      <c r="CN496" s="418"/>
      <c r="CO496" s="418"/>
      <c r="CP496" s="418"/>
      <c r="CQ496" s="418"/>
      <c r="CR496" s="418"/>
      <c r="CS496" s="418"/>
      <c r="CT496" s="418"/>
      <c r="CU496" s="418"/>
      <c r="CV496" s="418"/>
      <c r="CW496" s="418"/>
      <c r="CX496" s="418"/>
      <c r="CY496" s="418"/>
      <c r="CZ496" s="418"/>
    </row>
    <row r="497" s="422" customFormat="true" ht="25.15" customHeight="true" x14ac:dyDescent="0.2">
      <c r="C497" s="1152" t="s">
        <v>323</v>
      </c>
      <c r="D497" s="1151"/>
      <c r="E497" s="960">
        <v>0.298239898753696</v>
      </c>
      <c r="F497" s="728"/>
      <c r="G497" s="728"/>
      <c r="H497" s="1151" t="s">
        <v>362</v>
      </c>
      <c r="I497" s="1151"/>
      <c r="J497" s="961">
        <v>-5.6036974523016696E-3</v>
      </c>
      <c r="K497" s="728"/>
      <c r="L497" s="728"/>
      <c r="M497" s="1151"/>
      <c r="N497" s="1151"/>
      <c r="O497" s="728"/>
      <c r="P497" s="728"/>
      <c r="Q497" s="728"/>
      <c r="Y497" s="415"/>
      <c r="Z497" s="415"/>
      <c r="AA497" s="415"/>
      <c r="AB497" s="415"/>
      <c r="AC497" s="415"/>
      <c r="AD497" s="415"/>
      <c r="AE497" s="415"/>
      <c r="AF497" s="415"/>
      <c r="AG497" s="415"/>
      <c r="AH497" s="415"/>
      <c r="AI497" s="415"/>
      <c r="AJ497" s="415"/>
      <c r="AK497" s="415"/>
      <c r="AL497" s="415"/>
      <c r="AM497" s="415"/>
      <c r="AN497" s="415"/>
      <c r="AO497" s="415"/>
      <c r="AP497" s="415"/>
      <c r="AQ497" s="415"/>
      <c r="AR497" s="415"/>
      <c r="AS497" s="415"/>
      <c r="AT497" s="415"/>
      <c r="AU497" s="415"/>
      <c r="AV497" s="415"/>
      <c r="AW497" s="415"/>
      <c r="AX497" s="415"/>
      <c r="AY497" s="415"/>
      <c r="AZ497" s="415"/>
      <c r="BA497" s="417"/>
      <c r="BB497" s="494"/>
      <c r="BC497" s="417"/>
      <c r="BD497" s="417"/>
      <c r="BE497" s="417"/>
      <c r="BF497" s="417"/>
      <c r="BG497" s="417"/>
      <c r="BH497" s="417"/>
      <c r="BI497" s="417"/>
      <c r="BJ497" s="417"/>
      <c r="BK497" s="417"/>
      <c r="BL497" s="417"/>
      <c r="BM497" s="417"/>
      <c r="BN497" s="417"/>
      <c r="BO497" s="417"/>
      <c r="BP497" s="417"/>
      <c r="BQ497" s="417"/>
      <c r="BR497" s="417"/>
      <c r="BS497" s="417"/>
      <c r="BT497" s="417"/>
      <c r="BU497" s="417"/>
      <c r="BV497" s="417"/>
      <c r="BW497" s="417"/>
      <c r="BX497" s="417"/>
      <c r="BY497" s="418"/>
      <c r="BZ497" s="418"/>
      <c r="CA497" s="418"/>
      <c r="CB497" s="418"/>
      <c r="CC497" s="418"/>
      <c r="CD497" s="418"/>
      <c r="CE497" s="418"/>
      <c r="CF497" s="418"/>
      <c r="CG497" s="418"/>
      <c r="CH497" s="418"/>
      <c r="CI497" s="418"/>
      <c r="CJ497" s="418"/>
      <c r="CK497" s="418"/>
      <c r="CL497" s="418"/>
      <c r="CM497" s="418"/>
      <c r="CN497" s="418"/>
      <c r="CO497" s="418"/>
      <c r="CP497" s="418"/>
      <c r="CQ497" s="418"/>
      <c r="CR497" s="418"/>
      <c r="CS497" s="418"/>
      <c r="CT497" s="418"/>
      <c r="CU497" s="418"/>
      <c r="CV497" s="418"/>
      <c r="CW497" s="418"/>
      <c r="CX497" s="418"/>
      <c r="CY497" s="418"/>
      <c r="CZ497" s="418"/>
    </row>
    <row r="498" s="422" customFormat="true" ht="25.15" customHeight="true" x14ac:dyDescent="0.2">
      <c r="C498" s="1152" t="s">
        <v>660</v>
      </c>
      <c r="D498" s="1151"/>
      <c r="E498" s="960">
        <v>1.614312985415021E-5</v>
      </c>
      <c r="F498" s="728"/>
      <c r="G498" s="728"/>
      <c r="H498" s="1151" t="s">
        <v>529</v>
      </c>
      <c r="I498" s="1151"/>
      <c r="J498" s="965">
        <v>2.464885728721541E-3</v>
      </c>
      <c r="K498" s="728"/>
      <c r="L498" s="728"/>
      <c r="M498" s="1151"/>
      <c r="N498" s="1151"/>
      <c r="O498" s="728"/>
      <c r="P498" s="728"/>
      <c r="Q498" s="728"/>
      <c r="Y498" s="415"/>
      <c r="Z498" s="415"/>
      <c r="AA498" s="415"/>
      <c r="AB498" s="415"/>
      <c r="AC498" s="415"/>
      <c r="AD498" s="415"/>
      <c r="AE498" s="415"/>
      <c r="AF498" s="415"/>
      <c r="AG498" s="415"/>
      <c r="AH498" s="415"/>
      <c r="AI498" s="415"/>
      <c r="AJ498" s="415"/>
      <c r="AK498" s="415"/>
      <c r="AL498" s="415"/>
      <c r="AM498" s="415"/>
      <c r="AN498" s="415"/>
      <c r="AO498" s="415"/>
      <c r="AP498" s="415"/>
      <c r="AQ498" s="415"/>
      <c r="AR498" s="415"/>
      <c r="AS498" s="415"/>
      <c r="AT498" s="415"/>
      <c r="AU498" s="415"/>
      <c r="AV498" s="415"/>
      <c r="AW498" s="415"/>
      <c r="AX498" s="415"/>
      <c r="AY498" s="415"/>
      <c r="AZ498" s="415"/>
      <c r="BA498" s="417"/>
      <c r="BB498" s="494"/>
      <c r="BC498" s="417"/>
      <c r="BD498" s="417"/>
      <c r="BE498" s="417"/>
      <c r="BF498" s="417"/>
      <c r="BG498" s="417"/>
      <c r="BH498" s="417"/>
      <c r="BI498" s="417"/>
      <c r="BJ498" s="417"/>
      <c r="BK498" s="417"/>
      <c r="BL498" s="417"/>
      <c r="BM498" s="417"/>
      <c r="BN498" s="417"/>
      <c r="BO498" s="417"/>
      <c r="BP498" s="417"/>
      <c r="BQ498" s="417"/>
      <c r="BR498" s="417"/>
      <c r="BS498" s="417"/>
      <c r="BT498" s="417"/>
      <c r="BU498" s="417"/>
      <c r="BV498" s="417"/>
      <c r="BW498" s="417"/>
      <c r="BX498" s="417"/>
      <c r="BY498" s="418"/>
      <c r="BZ498" s="418"/>
      <c r="CA498" s="418"/>
      <c r="CB498" s="418"/>
      <c r="CC498" s="418"/>
      <c r="CD498" s="418"/>
      <c r="CE498" s="418"/>
      <c r="CF498" s="418"/>
      <c r="CG498" s="418"/>
      <c r="CH498" s="418"/>
      <c r="CI498" s="418"/>
      <c r="CJ498" s="418"/>
      <c r="CK498" s="418"/>
      <c r="CL498" s="418"/>
      <c r="CM498" s="418"/>
      <c r="CN498" s="418"/>
      <c r="CO498" s="418"/>
      <c r="CP498" s="418"/>
      <c r="CQ498" s="418"/>
      <c r="CR498" s="418"/>
      <c r="CS498" s="418"/>
      <c r="CT498" s="418"/>
      <c r="CU498" s="418"/>
      <c r="CV498" s="418"/>
      <c r="CW498" s="418"/>
      <c r="CX498" s="418"/>
      <c r="CY498" s="418"/>
      <c r="CZ498" s="418"/>
    </row>
    <row r="499" s="422" customFormat="true" ht="25.15" customHeight="true" x14ac:dyDescent="0.2">
      <c r="C499" s="1152" t="s">
        <v>373</v>
      </c>
      <c r="D499" s="1151"/>
      <c r="E499" s="960">
        <v>7.4479996920540947E-6</v>
      </c>
      <c r="F499" s="728"/>
      <c r="G499" s="728"/>
      <c r="H499" s="1151"/>
      <c r="I499" s="1151"/>
      <c r="J499" s="728"/>
      <c r="K499" s="728"/>
      <c r="L499" s="728"/>
      <c r="M499" s="1151" t="s">
        <v>216</v>
      </c>
      <c r="N499" s="1151"/>
      <c r="O499" s="1151"/>
      <c r="P499" s="728"/>
      <c r="Q499" s="728"/>
      <c r="Y499" s="415"/>
      <c r="Z499" s="415"/>
      <c r="AA499" s="415"/>
      <c r="AB499" s="415"/>
      <c r="AC499" s="415"/>
      <c r="AD499" s="415"/>
      <c r="AE499" s="415"/>
      <c r="AF499" s="415"/>
      <c r="AG499" s="415"/>
      <c r="AH499" s="415"/>
      <c r="AI499" s="415"/>
      <c r="AJ499" s="415"/>
      <c r="AK499" s="415"/>
      <c r="AL499" s="415"/>
      <c r="AM499" s="415"/>
      <c r="AN499" s="415"/>
      <c r="AO499" s="415"/>
      <c r="AP499" s="415"/>
      <c r="AQ499" s="415"/>
      <c r="AR499" s="415"/>
      <c r="AS499" s="415"/>
      <c r="AT499" s="415"/>
      <c r="AU499" s="415"/>
      <c r="AV499" s="415"/>
      <c r="AW499" s="415"/>
      <c r="AX499" s="415"/>
      <c r="AY499" s="415"/>
      <c r="AZ499" s="415"/>
      <c r="BA499" s="417"/>
      <c r="BB499" s="494"/>
      <c r="BC499" s="417"/>
      <c r="BD499" s="417"/>
      <c r="BE499" s="417"/>
      <c r="BF499" s="417"/>
      <c r="BG499" s="417"/>
      <c r="BH499" s="417"/>
      <c r="BI499" s="417"/>
      <c r="BJ499" s="417"/>
      <c r="BK499" s="417"/>
      <c r="BL499" s="417"/>
      <c r="BM499" s="417"/>
      <c r="BN499" s="417"/>
      <c r="BO499" s="417"/>
      <c r="BP499" s="417"/>
      <c r="BQ499" s="417"/>
      <c r="BR499" s="417"/>
      <c r="BS499" s="417"/>
      <c r="BT499" s="417"/>
      <c r="BU499" s="417"/>
      <c r="BV499" s="417"/>
      <c r="BW499" s="417"/>
      <c r="BX499" s="417"/>
      <c r="BY499" s="418"/>
      <c r="BZ499" s="418"/>
      <c r="CA499" s="418"/>
      <c r="CB499" s="418"/>
      <c r="CC499" s="418"/>
      <c r="CD499" s="418"/>
      <c r="CE499" s="418"/>
      <c r="CF499" s="418"/>
      <c r="CG499" s="418"/>
      <c r="CH499" s="418"/>
      <c r="CI499" s="418"/>
      <c r="CJ499" s="418"/>
      <c r="CK499" s="418"/>
      <c r="CL499" s="418"/>
      <c r="CM499" s="418"/>
      <c r="CN499" s="418"/>
      <c r="CO499" s="418"/>
      <c r="CP499" s="418"/>
      <c r="CQ499" s="418"/>
      <c r="CR499" s="418"/>
      <c r="CS499" s="418"/>
      <c r="CT499" s="418"/>
      <c r="CU499" s="418"/>
      <c r="CV499" s="418"/>
      <c r="CW499" s="418"/>
      <c r="CX499" s="418"/>
      <c r="CY499" s="418"/>
      <c r="CZ499" s="418"/>
    </row>
    <row r="500" s="422" customFormat="true" ht="25.15" customHeight="true" x14ac:dyDescent="0.2">
      <c r="C500" s="1152" t="s">
        <v>639</v>
      </c>
      <c r="D500" s="1151"/>
      <c r="E500" s="960">
        <v>2.1172469084656514E-3</v>
      </c>
      <c r="F500" s="728"/>
      <c r="G500" s="728"/>
      <c r="H500" s="1151"/>
      <c r="I500" s="1151"/>
      <c r="J500" s="728"/>
      <c r="K500" s="728"/>
      <c r="L500" s="728"/>
      <c r="M500" s="1151"/>
      <c r="N500" s="1151"/>
      <c r="O500" s="943" t="s">
        <v>217</v>
      </c>
      <c r="P500" s="728"/>
      <c r="Q500" s="728"/>
      <c r="Y500" s="415"/>
      <c r="Z500" s="415"/>
      <c r="AA500" s="415"/>
      <c r="AB500" s="415"/>
      <c r="AC500" s="415"/>
      <c r="AD500" s="415"/>
      <c r="AE500" s="415"/>
      <c r="AF500" s="415"/>
      <c r="AG500" s="415"/>
      <c r="AH500" s="415"/>
      <c r="AI500" s="415"/>
      <c r="AJ500" s="415"/>
      <c r="AK500" s="415"/>
      <c r="AL500" s="415"/>
      <c r="AM500" s="415"/>
      <c r="AN500" s="415"/>
      <c r="AO500" s="415"/>
      <c r="AP500" s="415"/>
      <c r="AQ500" s="415"/>
      <c r="AR500" s="415"/>
      <c r="AS500" s="415"/>
      <c r="AT500" s="415"/>
      <c r="AU500" s="415"/>
      <c r="AV500" s="415"/>
      <c r="AW500" s="415"/>
      <c r="AX500" s="415"/>
      <c r="AY500" s="415"/>
      <c r="AZ500" s="415"/>
      <c r="BA500" s="417"/>
      <c r="BB500" s="494"/>
      <c r="BC500" s="417"/>
      <c r="BD500" s="417"/>
      <c r="BE500" s="417"/>
      <c r="BF500" s="417"/>
      <c r="BG500" s="417"/>
      <c r="BH500" s="417"/>
      <c r="BI500" s="417"/>
      <c r="BJ500" s="417"/>
      <c r="BK500" s="417"/>
      <c r="BL500" s="417"/>
      <c r="BM500" s="417"/>
      <c r="BN500" s="417"/>
      <c r="BO500" s="417"/>
      <c r="BP500" s="417"/>
      <c r="BQ500" s="417"/>
      <c r="BR500" s="417"/>
      <c r="BS500" s="417"/>
      <c r="BT500" s="417"/>
      <c r="BU500" s="417"/>
      <c r="BV500" s="417"/>
      <c r="BW500" s="417"/>
      <c r="BX500" s="417"/>
      <c r="BY500" s="418"/>
      <c r="BZ500" s="418"/>
      <c r="CA500" s="418"/>
      <c r="CB500" s="418"/>
      <c r="CC500" s="418"/>
      <c r="CD500" s="418"/>
      <c r="CE500" s="418"/>
      <c r="CF500" s="418"/>
      <c r="CG500" s="418"/>
      <c r="CH500" s="418"/>
      <c r="CI500" s="418"/>
      <c r="CJ500" s="418"/>
      <c r="CK500" s="418"/>
      <c r="CL500" s="418"/>
      <c r="CM500" s="418"/>
      <c r="CN500" s="418"/>
      <c r="CO500" s="418"/>
      <c r="CP500" s="418"/>
      <c r="CQ500" s="418"/>
      <c r="CR500" s="418"/>
      <c r="CS500" s="418"/>
      <c r="CT500" s="418"/>
      <c r="CU500" s="418"/>
      <c r="CV500" s="418"/>
      <c r="CW500" s="418"/>
      <c r="CX500" s="418"/>
      <c r="CY500" s="418"/>
      <c r="CZ500" s="418"/>
    </row>
    <row r="501" s="422" customFormat="true" ht="25.15" customHeight="true" x14ac:dyDescent="0.2">
      <c r="C501" s="1152" t="s">
        <v>367</v>
      </c>
      <c r="D501" s="1151"/>
      <c r="E501" s="960">
        <v>6.8525534902592654E-3</v>
      </c>
      <c r="F501" s="728"/>
      <c r="G501" s="728"/>
      <c r="H501" s="1151"/>
      <c r="I501" s="1151"/>
      <c r="J501" s="728"/>
      <c r="K501" s="728"/>
      <c r="L501" s="728"/>
      <c r="M501" s="1151" t="s">
        <v>336</v>
      </c>
      <c r="N501" s="1151"/>
      <c r="O501" s="959">
        <v>5.2002035513410719E-2</v>
      </c>
      <c r="P501" s="728"/>
      <c r="Q501" s="728"/>
      <c r="Y501" s="415"/>
      <c r="Z501" s="415"/>
      <c r="AA501" s="415"/>
      <c r="AB501" s="415"/>
      <c r="AC501" s="415"/>
      <c r="AD501" s="415"/>
      <c r="AE501" s="415"/>
      <c r="AF501" s="415"/>
      <c r="AG501" s="415"/>
      <c r="AH501" s="415"/>
      <c r="AI501" s="415"/>
      <c r="AJ501" s="415"/>
      <c r="AK501" s="415"/>
      <c r="AL501" s="415"/>
      <c r="AM501" s="415"/>
      <c r="AN501" s="415"/>
      <c r="AO501" s="415"/>
      <c r="AP501" s="415"/>
      <c r="AQ501" s="415"/>
      <c r="AR501" s="415"/>
      <c r="AS501" s="415"/>
      <c r="AT501" s="415"/>
      <c r="AU501" s="415"/>
      <c r="AV501" s="415"/>
      <c r="AW501" s="415"/>
      <c r="AX501" s="415"/>
      <c r="AY501" s="415"/>
      <c r="AZ501" s="415"/>
      <c r="BA501" s="417"/>
      <c r="BB501" s="494"/>
      <c r="BC501" s="417"/>
      <c r="BD501" s="417"/>
      <c r="BE501" s="417"/>
      <c r="BF501" s="417"/>
      <c r="BG501" s="417"/>
      <c r="BH501" s="417"/>
      <c r="BI501" s="417"/>
      <c r="BJ501" s="417"/>
      <c r="BK501" s="417"/>
      <c r="BL501" s="417"/>
      <c r="BM501" s="417"/>
      <c r="BN501" s="417"/>
      <c r="BO501" s="417"/>
      <c r="BP501" s="417"/>
      <c r="BQ501" s="417"/>
      <c r="BR501" s="417"/>
      <c r="BS501" s="417"/>
      <c r="BT501" s="417"/>
      <c r="BU501" s="417"/>
      <c r="BV501" s="417"/>
      <c r="BW501" s="417"/>
      <c r="BX501" s="417"/>
      <c r="BY501" s="418"/>
      <c r="BZ501" s="418"/>
      <c r="CA501" s="418"/>
      <c r="CB501" s="418"/>
      <c r="CC501" s="418"/>
      <c r="CD501" s="418"/>
      <c r="CE501" s="418"/>
      <c r="CF501" s="418"/>
      <c r="CG501" s="418"/>
      <c r="CH501" s="418"/>
      <c r="CI501" s="418"/>
      <c r="CJ501" s="418"/>
      <c r="CK501" s="418"/>
      <c r="CL501" s="418"/>
      <c r="CM501" s="418"/>
      <c r="CN501" s="418"/>
      <c r="CO501" s="418"/>
      <c r="CP501" s="418"/>
      <c r="CQ501" s="418"/>
      <c r="CR501" s="418"/>
      <c r="CS501" s="418"/>
      <c r="CT501" s="418"/>
      <c r="CU501" s="418"/>
      <c r="CV501" s="418"/>
      <c r="CW501" s="418"/>
      <c r="CX501" s="418"/>
      <c r="CY501" s="418"/>
      <c r="CZ501" s="418"/>
    </row>
    <row r="502" s="422" customFormat="true" ht="25.15" customHeight="true" x14ac:dyDescent="0.2">
      <c r="C502" s="1152" t="s">
        <v>317</v>
      </c>
      <c r="D502" s="1151"/>
      <c r="E502" s="960">
        <v>0.56674797754164186</v>
      </c>
      <c r="F502" s="728"/>
      <c r="G502" s="728"/>
      <c r="H502" s="1151" t="s">
        <v>216</v>
      </c>
      <c r="I502" s="1151"/>
      <c r="J502" s="1151"/>
      <c r="K502" s="728"/>
      <c r="L502" s="728"/>
      <c r="M502" s="1151" t="s">
        <v>609</v>
      </c>
      <c r="N502" s="1151"/>
      <c r="O502" s="962">
        <v>0.4280218850329055</v>
      </c>
      <c r="P502" s="728"/>
      <c r="Q502" s="728"/>
      <c r="Y502" s="415"/>
      <c r="Z502" s="415"/>
      <c r="AA502" s="415"/>
      <c r="AB502" s="415"/>
      <c r="AC502" s="415"/>
      <c r="AD502" s="415"/>
      <c r="AE502" s="415"/>
      <c r="AF502" s="415"/>
      <c r="AG502" s="415"/>
      <c r="AH502" s="415"/>
      <c r="AI502" s="415"/>
      <c r="AJ502" s="415"/>
      <c r="AK502" s="415"/>
      <c r="AL502" s="415"/>
      <c r="AM502" s="415"/>
      <c r="AN502" s="415"/>
      <c r="AO502" s="415"/>
      <c r="AP502" s="415"/>
      <c r="AQ502" s="415"/>
      <c r="AR502" s="415"/>
      <c r="AS502" s="415"/>
      <c r="AT502" s="415"/>
      <c r="AU502" s="415"/>
      <c r="AV502" s="415"/>
      <c r="AW502" s="415"/>
      <c r="AX502" s="415"/>
      <c r="AY502" s="415"/>
      <c r="AZ502" s="415"/>
      <c r="BA502" s="417"/>
      <c r="BB502" s="494"/>
      <c r="BC502" s="417"/>
      <c r="BD502" s="417"/>
      <c r="BE502" s="417"/>
      <c r="BF502" s="417"/>
      <c r="BG502" s="417"/>
      <c r="BH502" s="417"/>
      <c r="BI502" s="417"/>
      <c r="BJ502" s="417"/>
      <c r="BK502" s="417"/>
      <c r="BL502" s="417"/>
      <c r="BM502" s="417"/>
      <c r="BN502" s="417"/>
      <c r="BO502" s="417"/>
      <c r="BP502" s="417"/>
      <c r="BQ502" s="417"/>
      <c r="BR502" s="417"/>
      <c r="BS502" s="417"/>
      <c r="BT502" s="417"/>
      <c r="BU502" s="417"/>
      <c r="BV502" s="417"/>
      <c r="BW502" s="417"/>
      <c r="BX502" s="417"/>
      <c r="BY502" s="418"/>
      <c r="BZ502" s="418"/>
      <c r="CA502" s="418"/>
      <c r="CB502" s="418"/>
      <c r="CC502" s="418"/>
      <c r="CD502" s="418"/>
      <c r="CE502" s="418"/>
      <c r="CF502" s="418"/>
      <c r="CG502" s="418"/>
      <c r="CH502" s="418"/>
      <c r="CI502" s="418"/>
      <c r="CJ502" s="418"/>
      <c r="CK502" s="418"/>
      <c r="CL502" s="418"/>
      <c r="CM502" s="418"/>
      <c r="CN502" s="418"/>
      <c r="CO502" s="418"/>
      <c r="CP502" s="418"/>
      <c r="CQ502" s="418"/>
      <c r="CR502" s="418"/>
      <c r="CS502" s="418"/>
      <c r="CT502" s="418"/>
      <c r="CU502" s="418"/>
      <c r="CV502" s="418"/>
      <c r="CW502" s="418"/>
      <c r="CX502" s="418"/>
      <c r="CY502" s="418"/>
      <c r="CZ502" s="418"/>
    </row>
    <row r="503" s="422" customFormat="true" ht="25.15" customHeight="true" x14ac:dyDescent="0.2">
      <c r="C503" s="1152" t="s">
        <v>637</v>
      </c>
      <c r="D503" s="1151"/>
      <c r="E503" s="960">
        <v>2.6448935007943502E-3</v>
      </c>
      <c r="F503" s="728"/>
      <c r="G503" s="728"/>
      <c r="H503" s="1151"/>
      <c r="I503" s="1151"/>
      <c r="J503" s="944" t="s">
        <v>217</v>
      </c>
      <c r="K503" s="728"/>
      <c r="L503" s="728"/>
      <c r="M503" s="1151" t="s">
        <v>533</v>
      </c>
      <c r="N503" s="1151"/>
      <c r="O503" s="962">
        <v>8.7763473426038293E-3</v>
      </c>
      <c r="P503" s="728"/>
      <c r="Q503" s="728"/>
      <c r="Y503" s="415"/>
      <c r="Z503" s="415"/>
      <c r="AA503" s="415"/>
      <c r="AB503" s="415"/>
      <c r="AC503" s="415"/>
      <c r="AD503" s="415"/>
      <c r="AE503" s="415"/>
      <c r="AF503" s="415"/>
      <c r="AG503" s="415"/>
      <c r="AH503" s="415"/>
      <c r="AI503" s="415"/>
      <c r="AJ503" s="415"/>
      <c r="AK503" s="415"/>
      <c r="AL503" s="415"/>
      <c r="AM503" s="415"/>
      <c r="AN503" s="415"/>
      <c r="AO503" s="415"/>
      <c r="AP503" s="415"/>
      <c r="AQ503" s="415"/>
      <c r="AR503" s="415"/>
      <c r="AS503" s="415"/>
      <c r="AT503" s="415"/>
      <c r="AU503" s="415"/>
      <c r="AV503" s="415"/>
      <c r="AW503" s="415"/>
      <c r="AX503" s="415"/>
      <c r="AY503" s="415"/>
      <c r="AZ503" s="415"/>
      <c r="BA503" s="417"/>
      <c r="BB503" s="494"/>
      <c r="BC503" s="417"/>
      <c r="BD503" s="417"/>
      <c r="BE503" s="417"/>
      <c r="BF503" s="417"/>
      <c r="BG503" s="417"/>
      <c r="BH503" s="417"/>
      <c r="BI503" s="417"/>
      <c r="BJ503" s="417"/>
      <c r="BK503" s="417"/>
      <c r="BL503" s="417"/>
      <c r="BM503" s="417"/>
      <c r="BN503" s="417"/>
      <c r="BO503" s="417"/>
      <c r="BP503" s="417"/>
      <c r="BQ503" s="417"/>
      <c r="BR503" s="417"/>
      <c r="BS503" s="417"/>
      <c r="BT503" s="417"/>
      <c r="BU503" s="417"/>
      <c r="BV503" s="417"/>
      <c r="BW503" s="417"/>
      <c r="BX503" s="417"/>
      <c r="BY503" s="418"/>
      <c r="BZ503" s="418"/>
      <c r="CA503" s="418"/>
      <c r="CB503" s="418"/>
      <c r="CC503" s="418"/>
      <c r="CD503" s="418"/>
      <c r="CE503" s="418"/>
      <c r="CF503" s="418"/>
      <c r="CG503" s="418"/>
      <c r="CH503" s="418"/>
      <c r="CI503" s="418"/>
      <c r="CJ503" s="418"/>
      <c r="CK503" s="418"/>
      <c r="CL503" s="418"/>
      <c r="CM503" s="418"/>
      <c r="CN503" s="418"/>
      <c r="CO503" s="418"/>
      <c r="CP503" s="418"/>
      <c r="CQ503" s="418"/>
      <c r="CR503" s="418"/>
      <c r="CS503" s="418"/>
      <c r="CT503" s="418"/>
      <c r="CU503" s="418"/>
      <c r="CV503" s="418"/>
      <c r="CW503" s="418"/>
      <c r="CX503" s="418"/>
      <c r="CY503" s="418"/>
      <c r="CZ503" s="418"/>
    </row>
    <row r="504" s="422" customFormat="true" ht="25.15" customHeight="true" x14ac:dyDescent="0.2">
      <c r="C504" s="1152" t="s">
        <v>337</v>
      </c>
      <c r="D504" s="1151"/>
      <c r="E504" s="960">
        <v>1.5674408670427172E-3</v>
      </c>
      <c r="F504" s="728"/>
      <c r="G504" s="728"/>
      <c r="H504" s="1151" t="s">
        <v>336</v>
      </c>
      <c r="I504" s="1151"/>
      <c r="J504" s="958">
        <v>4.1153521118212258E-2</v>
      </c>
      <c r="K504" s="728"/>
      <c r="L504" s="728"/>
      <c r="M504" s="1151" t="s">
        <v>351</v>
      </c>
      <c r="N504" s="1151"/>
      <c r="O504" s="962">
        <v>3.8553094617566259E-5</v>
      </c>
      <c r="P504" s="728"/>
      <c r="Q504" s="728"/>
      <c r="Y504" s="415"/>
      <c r="Z504" s="415"/>
      <c r="AA504" s="415"/>
      <c r="AB504" s="415"/>
      <c r="AC504" s="415"/>
      <c r="AD504" s="415"/>
      <c r="AE504" s="415"/>
      <c r="AF504" s="415"/>
      <c r="AG504" s="415"/>
      <c r="AH504" s="415"/>
      <c r="AI504" s="415"/>
      <c r="AJ504" s="415"/>
      <c r="AK504" s="415"/>
      <c r="AL504" s="415"/>
      <c r="AM504" s="415"/>
      <c r="AN504" s="415"/>
      <c r="AO504" s="415"/>
      <c r="AP504" s="415"/>
      <c r="AQ504" s="415"/>
      <c r="AR504" s="415"/>
      <c r="AS504" s="415"/>
      <c r="AT504" s="415"/>
      <c r="AU504" s="415"/>
      <c r="AV504" s="415"/>
      <c r="AW504" s="415"/>
      <c r="AX504" s="415"/>
      <c r="AY504" s="415"/>
      <c r="AZ504" s="415"/>
      <c r="BA504" s="417"/>
      <c r="BB504" s="494"/>
      <c r="BC504" s="417"/>
      <c r="BD504" s="417"/>
      <c r="BE504" s="417"/>
      <c r="BF504" s="417"/>
      <c r="BG504" s="417"/>
      <c r="BH504" s="417"/>
      <c r="BI504" s="417"/>
      <c r="BJ504" s="417"/>
      <c r="BK504" s="417"/>
      <c r="BL504" s="417"/>
      <c r="BM504" s="417"/>
      <c r="BN504" s="417"/>
      <c r="BO504" s="417"/>
      <c r="BP504" s="417"/>
      <c r="BQ504" s="417"/>
      <c r="BR504" s="417"/>
      <c r="BS504" s="417"/>
      <c r="BT504" s="417"/>
      <c r="BU504" s="417"/>
      <c r="BV504" s="417"/>
      <c r="BW504" s="417"/>
      <c r="BX504" s="417"/>
      <c r="BY504" s="418"/>
      <c r="BZ504" s="418"/>
      <c r="CA504" s="418"/>
      <c r="CB504" s="418"/>
      <c r="CC504" s="418"/>
      <c r="CD504" s="418"/>
      <c r="CE504" s="418"/>
      <c r="CF504" s="418"/>
      <c r="CG504" s="418"/>
      <c r="CH504" s="418"/>
      <c r="CI504" s="418"/>
      <c r="CJ504" s="418"/>
      <c r="CK504" s="418"/>
      <c r="CL504" s="418"/>
      <c r="CM504" s="418"/>
      <c r="CN504" s="418"/>
      <c r="CO504" s="418"/>
      <c r="CP504" s="418"/>
      <c r="CQ504" s="418"/>
      <c r="CR504" s="418"/>
      <c r="CS504" s="418"/>
      <c r="CT504" s="418"/>
      <c r="CU504" s="418"/>
      <c r="CV504" s="418"/>
      <c r="CW504" s="418"/>
      <c r="CX504" s="418"/>
      <c r="CY504" s="418"/>
      <c r="CZ504" s="418"/>
    </row>
    <row r="505" s="422" customFormat="true" ht="25.15" customHeight="true" x14ac:dyDescent="0.2">
      <c r="C505" s="1152" t="s">
        <v>344</v>
      </c>
      <c r="D505" s="1151"/>
      <c r="E505" s="960">
        <v>7.0198819917104416E-3</v>
      </c>
      <c r="F505" s="728"/>
      <c r="G505" s="728"/>
      <c r="H505" s="1151" t="s">
        <v>609</v>
      </c>
      <c r="I505" s="1151"/>
      <c r="J505" s="961">
        <v>0.54726118328671969</v>
      </c>
      <c r="K505" s="728"/>
      <c r="L505" s="728"/>
      <c r="M505" s="1151" t="s">
        <v>656</v>
      </c>
      <c r="N505" s="1151"/>
      <c r="O505" s="962">
        <v>2.7612262539016214E-4</v>
      </c>
      <c r="P505" s="728"/>
      <c r="Q505" s="728"/>
      <c r="Y505" s="415"/>
      <c r="Z505" s="415"/>
      <c r="AA505" s="415"/>
      <c r="AB505" s="415"/>
      <c r="AC505" s="415"/>
      <c r="AD505" s="415"/>
      <c r="AE505" s="415"/>
      <c r="AF505" s="415"/>
      <c r="AG505" s="415"/>
      <c r="AH505" s="415"/>
      <c r="AI505" s="415"/>
      <c r="AJ505" s="415"/>
      <c r="AK505" s="415"/>
      <c r="AL505" s="415"/>
      <c r="AM505" s="415"/>
      <c r="AN505" s="415"/>
      <c r="AO505" s="415"/>
      <c r="AP505" s="415"/>
      <c r="AQ505" s="415"/>
      <c r="AR505" s="415"/>
      <c r="AS505" s="415"/>
      <c r="AT505" s="415"/>
      <c r="AU505" s="415"/>
      <c r="AV505" s="415"/>
      <c r="AW505" s="415"/>
      <c r="AX505" s="415"/>
      <c r="AY505" s="415"/>
      <c r="AZ505" s="415"/>
      <c r="BA505" s="417"/>
      <c r="BB505" s="494"/>
      <c r="BC505" s="417"/>
      <c r="BD505" s="417"/>
      <c r="BE505" s="417"/>
      <c r="BF505" s="417"/>
      <c r="BG505" s="417"/>
      <c r="BH505" s="417"/>
      <c r="BI505" s="417"/>
      <c r="BJ505" s="417"/>
      <c r="BK505" s="417"/>
      <c r="BL505" s="417"/>
      <c r="BM505" s="417"/>
      <c r="BN505" s="417"/>
      <c r="BO505" s="417"/>
      <c r="BP505" s="417"/>
      <c r="BQ505" s="417"/>
      <c r="BR505" s="417"/>
      <c r="BS505" s="417"/>
      <c r="BT505" s="417"/>
      <c r="BU505" s="417"/>
      <c r="BV505" s="417"/>
      <c r="BW505" s="417"/>
      <c r="BX505" s="417"/>
      <c r="BY505" s="418"/>
      <c r="BZ505" s="418"/>
      <c r="CA505" s="418"/>
      <c r="CB505" s="418"/>
      <c r="CC505" s="418"/>
      <c r="CD505" s="418"/>
      <c r="CE505" s="418"/>
      <c r="CF505" s="418"/>
      <c r="CG505" s="418"/>
      <c r="CH505" s="418"/>
      <c r="CI505" s="418"/>
      <c r="CJ505" s="418"/>
      <c r="CK505" s="418"/>
      <c r="CL505" s="418"/>
      <c r="CM505" s="418"/>
      <c r="CN505" s="418"/>
      <c r="CO505" s="418"/>
      <c r="CP505" s="418"/>
      <c r="CQ505" s="418"/>
      <c r="CR505" s="418"/>
      <c r="CS505" s="418"/>
      <c r="CT505" s="418"/>
      <c r="CU505" s="418"/>
      <c r="CV505" s="418"/>
      <c r="CW505" s="418"/>
      <c r="CX505" s="418"/>
      <c r="CY505" s="418"/>
      <c r="CZ505" s="418"/>
    </row>
    <row r="506" s="422" customFormat="true" ht="25.15" customHeight="true" x14ac:dyDescent="0.2">
      <c r="C506" s="1152" t="s">
        <v>646</v>
      </c>
      <c r="D506" s="1151"/>
      <c r="E506" s="960">
        <v>6.0929647443656258E-4</v>
      </c>
      <c r="F506" s="728"/>
      <c r="G506" s="728"/>
      <c r="H506" s="1151" t="s">
        <v>533</v>
      </c>
      <c r="I506" s="1151"/>
      <c r="J506" s="961">
        <v>1.996751852625045E-2</v>
      </c>
      <c r="K506" s="728"/>
      <c r="L506" s="728"/>
      <c r="M506" s="1151" t="s">
        <v>634</v>
      </c>
      <c r="N506" s="1151"/>
      <c r="O506" s="962">
        <v>1.0583069658135406E-4</v>
      </c>
      <c r="P506" s="728"/>
      <c r="Q506" s="728"/>
      <c r="Y506" s="415"/>
      <c r="Z506" s="415"/>
      <c r="AA506" s="415"/>
      <c r="AB506" s="415"/>
      <c r="AC506" s="415"/>
      <c r="AD506" s="415"/>
      <c r="AE506" s="415"/>
      <c r="AF506" s="415"/>
      <c r="AG506" s="415"/>
      <c r="AH506" s="415"/>
      <c r="AI506" s="415"/>
      <c r="AJ506" s="415"/>
      <c r="AK506" s="415"/>
      <c r="AL506" s="415"/>
      <c r="AM506" s="415"/>
      <c r="AN506" s="415"/>
      <c r="AO506" s="415"/>
      <c r="AP506" s="415"/>
      <c r="AQ506" s="415"/>
      <c r="AR506" s="415"/>
      <c r="AS506" s="415"/>
      <c r="AT506" s="415"/>
      <c r="AU506" s="415"/>
      <c r="AV506" s="415"/>
      <c r="AW506" s="415"/>
      <c r="AX506" s="415"/>
      <c r="AY506" s="415"/>
      <c r="AZ506" s="415"/>
      <c r="BA506" s="417"/>
      <c r="BB506" s="494"/>
      <c r="BC506" s="417"/>
      <c r="BD506" s="417"/>
      <c r="BE506" s="417"/>
      <c r="BF506" s="417"/>
      <c r="BG506" s="417"/>
      <c r="BH506" s="417"/>
      <c r="BI506" s="417"/>
      <c r="BJ506" s="417"/>
      <c r="BK506" s="417"/>
      <c r="BL506" s="417"/>
      <c r="BM506" s="417"/>
      <c r="BN506" s="417"/>
      <c r="BO506" s="417"/>
      <c r="BP506" s="417"/>
      <c r="BQ506" s="417"/>
      <c r="BR506" s="417"/>
      <c r="BS506" s="417"/>
      <c r="BT506" s="417"/>
      <c r="BU506" s="417"/>
      <c r="BV506" s="417"/>
      <c r="BW506" s="417"/>
      <c r="BX506" s="417"/>
      <c r="BY506" s="418"/>
      <c r="BZ506" s="418"/>
      <c r="CA506" s="418"/>
      <c r="CB506" s="418"/>
      <c r="CC506" s="418"/>
      <c r="CD506" s="418"/>
      <c r="CE506" s="418"/>
      <c r="CF506" s="418"/>
      <c r="CG506" s="418"/>
      <c r="CH506" s="418"/>
      <c r="CI506" s="418"/>
      <c r="CJ506" s="418"/>
      <c r="CK506" s="418"/>
      <c r="CL506" s="418"/>
      <c r="CM506" s="418"/>
      <c r="CN506" s="418"/>
      <c r="CO506" s="418"/>
      <c r="CP506" s="418"/>
      <c r="CQ506" s="418"/>
      <c r="CR506" s="418"/>
      <c r="CS506" s="418"/>
      <c r="CT506" s="418"/>
      <c r="CU506" s="418"/>
      <c r="CV506" s="418"/>
      <c r="CW506" s="418"/>
      <c r="CX506" s="418"/>
      <c r="CY506" s="418"/>
      <c r="CZ506" s="418"/>
    </row>
    <row r="507" s="422" customFormat="true" ht="25.15" customHeight="true" x14ac:dyDescent="0.2">
      <c r="C507" s="1152" t="s">
        <v>349</v>
      </c>
      <c r="D507" s="1151"/>
      <c r="E507" s="960">
        <v>1.8568287202192667E-4</v>
      </c>
      <c r="F507" s="728"/>
      <c r="G507" s="728"/>
      <c r="H507" s="1151" t="s">
        <v>351</v>
      </c>
      <c r="I507" s="1151"/>
      <c r="J507" s="961">
        <v>8.987250830380284E-5</v>
      </c>
      <c r="K507" s="728"/>
      <c r="L507" s="728"/>
      <c r="M507" s="1151" t="s">
        <v>625</v>
      </c>
      <c r="N507" s="1151"/>
      <c r="O507" s="962">
        <v>5.0645737569870149E-3</v>
      </c>
      <c r="P507" s="728"/>
      <c r="Q507" s="728"/>
      <c r="Y507" s="415"/>
      <c r="Z507" s="415"/>
      <c r="AA507" s="415"/>
      <c r="AB507" s="415"/>
      <c r="AC507" s="415"/>
      <c r="AD507" s="415"/>
      <c r="AE507" s="415"/>
      <c r="AF507" s="415"/>
      <c r="AG507" s="415"/>
      <c r="AH507" s="415"/>
      <c r="AI507" s="415"/>
      <c r="AJ507" s="415"/>
      <c r="AK507" s="415"/>
      <c r="AL507" s="415"/>
      <c r="AM507" s="415"/>
      <c r="AN507" s="415"/>
      <c r="AO507" s="415"/>
      <c r="AP507" s="415"/>
      <c r="AQ507" s="415"/>
      <c r="AR507" s="415"/>
      <c r="AS507" s="415"/>
      <c r="AT507" s="415"/>
      <c r="AU507" s="415"/>
      <c r="AV507" s="415"/>
      <c r="AW507" s="415"/>
      <c r="AX507" s="415"/>
      <c r="AY507" s="415"/>
      <c r="AZ507" s="415"/>
      <c r="BA507" s="417"/>
      <c r="BB507" s="494"/>
      <c r="BC507" s="417"/>
      <c r="BD507" s="417"/>
      <c r="BE507" s="417"/>
      <c r="BF507" s="417"/>
      <c r="BG507" s="417"/>
      <c r="BH507" s="417"/>
      <c r="BI507" s="417"/>
      <c r="BJ507" s="417"/>
      <c r="BK507" s="417"/>
      <c r="BL507" s="417"/>
      <c r="BM507" s="417"/>
      <c r="BN507" s="417"/>
      <c r="BO507" s="417"/>
      <c r="BP507" s="417"/>
      <c r="BQ507" s="417"/>
      <c r="BR507" s="417"/>
      <c r="BS507" s="417"/>
      <c r="BT507" s="417"/>
      <c r="BU507" s="417"/>
      <c r="BV507" s="417"/>
      <c r="BW507" s="417"/>
      <c r="BX507" s="417"/>
      <c r="BY507" s="418"/>
      <c r="BZ507" s="418"/>
      <c r="CA507" s="418"/>
      <c r="CB507" s="418"/>
      <c r="CC507" s="418"/>
      <c r="CD507" s="418"/>
      <c r="CE507" s="418"/>
      <c r="CF507" s="418"/>
      <c r="CG507" s="418"/>
      <c r="CH507" s="418"/>
      <c r="CI507" s="418"/>
      <c r="CJ507" s="418"/>
      <c r="CK507" s="418"/>
      <c r="CL507" s="418"/>
      <c r="CM507" s="418"/>
      <c r="CN507" s="418"/>
      <c r="CO507" s="418"/>
      <c r="CP507" s="418"/>
      <c r="CQ507" s="418"/>
      <c r="CR507" s="418"/>
      <c r="CS507" s="418"/>
      <c r="CT507" s="418"/>
      <c r="CU507" s="418"/>
      <c r="CV507" s="418"/>
      <c r="CW507" s="418"/>
      <c r="CX507" s="418"/>
      <c r="CY507" s="418"/>
      <c r="CZ507" s="418"/>
    </row>
    <row r="508" s="422" customFormat="true" ht="25.15" customHeight="true" x14ac:dyDescent="0.2">
      <c r="C508" s="1152" t="s">
        <v>659</v>
      </c>
      <c r="D508" s="1151"/>
      <c r="E508" s="960">
        <v>2.1855875978980542E-5</v>
      </c>
      <c r="F508" s="728"/>
      <c r="G508" s="728"/>
      <c r="H508" s="1151" t="s">
        <v>656</v>
      </c>
      <c r="I508" s="1151"/>
      <c r="J508" s="961">
        <v>2.2473118794990338E-4</v>
      </c>
      <c r="K508" s="728"/>
      <c r="L508" s="728"/>
      <c r="M508" s="1151" t="s">
        <v>613</v>
      </c>
      <c r="N508" s="1151"/>
      <c r="O508" s="962">
        <v>0.41738804664972845</v>
      </c>
      <c r="P508" s="728"/>
      <c r="Q508" s="728"/>
      <c r="Y508" s="415"/>
      <c r="Z508" s="415"/>
      <c r="AA508" s="415"/>
      <c r="AB508" s="415"/>
      <c r="AC508" s="415"/>
      <c r="AD508" s="415"/>
      <c r="AE508" s="415"/>
      <c r="AF508" s="415"/>
      <c r="AG508" s="415"/>
      <c r="AH508" s="415"/>
      <c r="AI508" s="415"/>
      <c r="AJ508" s="415"/>
      <c r="AK508" s="415"/>
      <c r="AL508" s="415"/>
      <c r="AM508" s="415"/>
      <c r="AN508" s="415"/>
      <c r="AO508" s="415"/>
      <c r="AP508" s="415"/>
      <c r="AQ508" s="415"/>
      <c r="AR508" s="415"/>
      <c r="AS508" s="415"/>
      <c r="AT508" s="415"/>
      <c r="AU508" s="415"/>
      <c r="AV508" s="415"/>
      <c r="AW508" s="415"/>
      <c r="AX508" s="415"/>
      <c r="AY508" s="415"/>
      <c r="AZ508" s="415"/>
      <c r="BA508" s="417"/>
      <c r="BB508" s="494"/>
      <c r="BC508" s="417"/>
      <c r="BD508" s="417"/>
      <c r="BE508" s="417"/>
      <c r="BF508" s="417"/>
      <c r="BG508" s="417"/>
      <c r="BH508" s="417"/>
      <c r="BI508" s="417"/>
      <c r="BJ508" s="417"/>
      <c r="BK508" s="417"/>
      <c r="BL508" s="417"/>
      <c r="BM508" s="417"/>
      <c r="BN508" s="417"/>
      <c r="BO508" s="417"/>
      <c r="BP508" s="417"/>
      <c r="BQ508" s="417"/>
      <c r="BR508" s="417"/>
      <c r="BS508" s="417"/>
      <c r="BT508" s="417"/>
      <c r="BU508" s="417"/>
      <c r="BV508" s="417"/>
      <c r="BW508" s="417"/>
      <c r="BX508" s="417"/>
      <c r="BY508" s="418"/>
      <c r="BZ508" s="418"/>
      <c r="CA508" s="418"/>
      <c r="CB508" s="418"/>
      <c r="CC508" s="418"/>
      <c r="CD508" s="418"/>
      <c r="CE508" s="418"/>
      <c r="CF508" s="418"/>
      <c r="CG508" s="418"/>
      <c r="CH508" s="418"/>
      <c r="CI508" s="418"/>
      <c r="CJ508" s="418"/>
      <c r="CK508" s="418"/>
      <c r="CL508" s="418"/>
      <c r="CM508" s="418"/>
      <c r="CN508" s="418"/>
      <c r="CO508" s="418"/>
      <c r="CP508" s="418"/>
      <c r="CQ508" s="418"/>
      <c r="CR508" s="418"/>
      <c r="CS508" s="418"/>
      <c r="CT508" s="418"/>
      <c r="CU508" s="418"/>
      <c r="CV508" s="418"/>
      <c r="CW508" s="418"/>
      <c r="CX508" s="418"/>
      <c r="CY508" s="418"/>
      <c r="CZ508" s="418"/>
    </row>
    <row r="509" s="422" customFormat="true" ht="25.15" customHeight="true" x14ac:dyDescent="0.2">
      <c r="C509" s="1152" t="s">
        <v>620</v>
      </c>
      <c r="D509" s="1151"/>
      <c r="E509" s="960">
        <v>0.10150325974049483</v>
      </c>
      <c r="F509" s="728"/>
      <c r="G509" s="728"/>
      <c r="H509" s="1151" t="s">
        <v>634</v>
      </c>
      <c r="I509" s="1151"/>
      <c r="J509" s="961">
        <v>4.0668251617230807E-3</v>
      </c>
      <c r="K509" s="728"/>
      <c r="L509" s="728"/>
      <c r="M509" s="1151" t="s">
        <v>618</v>
      </c>
      <c r="N509" s="1151"/>
      <c r="O509" s="962">
        <v>6.2907670140471147E-2</v>
      </c>
      <c r="P509" s="728"/>
      <c r="Q509" s="728"/>
      <c r="Y509" s="415"/>
      <c r="Z509" s="415"/>
      <c r="AA509" s="415"/>
      <c r="AB509" s="415"/>
      <c r="AC509" s="415"/>
      <c r="AD509" s="415"/>
      <c r="AE509" s="415"/>
      <c r="AF509" s="415"/>
      <c r="AG509" s="415"/>
      <c r="AH509" s="415"/>
      <c r="AI509" s="415"/>
      <c r="AJ509" s="415"/>
      <c r="AK509" s="415"/>
      <c r="AL509" s="415"/>
      <c r="AM509" s="415"/>
      <c r="AN509" s="415"/>
      <c r="AO509" s="415"/>
      <c r="AP509" s="415"/>
      <c r="AQ509" s="415"/>
      <c r="AR509" s="415"/>
      <c r="AS509" s="415"/>
      <c r="AT509" s="415"/>
      <c r="AU509" s="415"/>
      <c r="AV509" s="415"/>
      <c r="AW509" s="415"/>
      <c r="AX509" s="415"/>
      <c r="AY509" s="415"/>
      <c r="AZ509" s="415"/>
      <c r="BA509" s="417"/>
      <c r="BB509" s="494"/>
      <c r="BC509" s="417"/>
      <c r="BD509" s="417"/>
      <c r="BE509" s="417"/>
      <c r="BF509" s="417"/>
      <c r="BG509" s="417"/>
      <c r="BH509" s="417"/>
      <c r="BI509" s="417"/>
      <c r="BJ509" s="417"/>
      <c r="BK509" s="417"/>
      <c r="BL509" s="417"/>
      <c r="BM509" s="417"/>
      <c r="BN509" s="417"/>
      <c r="BO509" s="417"/>
      <c r="BP509" s="417"/>
      <c r="BQ509" s="417"/>
      <c r="BR509" s="417"/>
      <c r="BS509" s="417"/>
      <c r="BT509" s="417"/>
      <c r="BU509" s="417"/>
      <c r="BV509" s="417"/>
      <c r="BW509" s="417"/>
      <c r="BX509" s="417"/>
      <c r="BY509" s="418"/>
      <c r="BZ509" s="418"/>
      <c r="CA509" s="418"/>
      <c r="CB509" s="418"/>
      <c r="CC509" s="418"/>
      <c r="CD509" s="418"/>
      <c r="CE509" s="418"/>
      <c r="CF509" s="418"/>
      <c r="CG509" s="418"/>
      <c r="CH509" s="418"/>
      <c r="CI509" s="418"/>
      <c r="CJ509" s="418"/>
      <c r="CK509" s="418"/>
      <c r="CL509" s="418"/>
      <c r="CM509" s="418"/>
      <c r="CN509" s="418"/>
      <c r="CO509" s="418"/>
      <c r="CP509" s="418"/>
      <c r="CQ509" s="418"/>
      <c r="CR509" s="418"/>
      <c r="CS509" s="418"/>
      <c r="CT509" s="418"/>
      <c r="CU509" s="418"/>
      <c r="CV509" s="418"/>
      <c r="CW509" s="418"/>
      <c r="CX509" s="418"/>
      <c r="CY509" s="418"/>
      <c r="CZ509" s="418"/>
    </row>
    <row r="510" s="422" customFormat="true" ht="25.15" customHeight="true" x14ac:dyDescent="0.2">
      <c r="C510" s="1152" t="s">
        <v>549</v>
      </c>
      <c r="D510" s="1151"/>
      <c r="E510" s="960">
        <v>1.933597403787795E-2</v>
      </c>
      <c r="F510" s="728"/>
      <c r="G510" s="728"/>
      <c r="H510" s="1151" t="s">
        <v>630</v>
      </c>
      <c r="I510" s="1151"/>
      <c r="J510" s="961">
        <v>6.5336728843565263E-3</v>
      </c>
      <c r="K510" s="728"/>
      <c r="L510" s="728"/>
      <c r="M510" s="1151" t="s">
        <v>362</v>
      </c>
      <c r="N510" s="1151"/>
      <c r="O510" s="962">
        <v>3.9824283945547051E-4</v>
      </c>
      <c r="P510" s="728"/>
      <c r="Q510" s="728"/>
      <c r="Y510" s="415"/>
      <c r="Z510" s="415"/>
      <c r="AA510" s="415"/>
      <c r="AB510" s="415"/>
      <c r="AC510" s="415"/>
      <c r="AD510" s="415"/>
      <c r="AE510" s="415"/>
      <c r="AF510" s="415"/>
      <c r="AG510" s="415"/>
      <c r="AH510" s="415"/>
      <c r="AI510" s="415"/>
      <c r="AJ510" s="415"/>
      <c r="AK510" s="415"/>
      <c r="AL510" s="415"/>
      <c r="AM510" s="415"/>
      <c r="AN510" s="415"/>
      <c r="AO510" s="415"/>
      <c r="AP510" s="415"/>
      <c r="AQ510" s="415"/>
      <c r="AR510" s="415"/>
      <c r="AS510" s="415"/>
      <c r="AT510" s="415"/>
      <c r="AU510" s="415"/>
      <c r="AV510" s="415"/>
      <c r="AW510" s="415"/>
      <c r="AX510" s="415"/>
      <c r="AY510" s="415"/>
      <c r="AZ510" s="415"/>
      <c r="BA510" s="417"/>
      <c r="BB510" s="494"/>
      <c r="BC510" s="417"/>
      <c r="BD510" s="417"/>
      <c r="BE510" s="417"/>
      <c r="BF510" s="417"/>
      <c r="BG510" s="417"/>
      <c r="BH510" s="417"/>
      <c r="BI510" s="417"/>
      <c r="BJ510" s="417"/>
      <c r="BK510" s="417"/>
      <c r="BL510" s="417"/>
      <c r="BM510" s="417"/>
      <c r="BN510" s="417"/>
      <c r="BO510" s="417"/>
      <c r="BP510" s="417"/>
      <c r="BQ510" s="417"/>
      <c r="BR510" s="417"/>
      <c r="BS510" s="417"/>
      <c r="BT510" s="417"/>
      <c r="BU510" s="417"/>
      <c r="BV510" s="417"/>
      <c r="BW510" s="417"/>
      <c r="BX510" s="417"/>
      <c r="BY510" s="418"/>
      <c r="BZ510" s="418"/>
      <c r="CA510" s="418"/>
      <c r="CB510" s="418"/>
      <c r="CC510" s="418"/>
      <c r="CD510" s="418"/>
      <c r="CE510" s="418"/>
      <c r="CF510" s="418"/>
      <c r="CG510" s="418"/>
      <c r="CH510" s="418"/>
      <c r="CI510" s="418"/>
      <c r="CJ510" s="418"/>
      <c r="CK510" s="418"/>
      <c r="CL510" s="418"/>
      <c r="CM510" s="418"/>
      <c r="CN510" s="418"/>
      <c r="CO510" s="418"/>
      <c r="CP510" s="418"/>
      <c r="CQ510" s="418"/>
      <c r="CR510" s="418"/>
      <c r="CS510" s="418"/>
      <c r="CT510" s="418"/>
      <c r="CU510" s="418"/>
      <c r="CV510" s="418"/>
      <c r="CW510" s="418"/>
      <c r="CX510" s="418"/>
      <c r="CY510" s="418"/>
      <c r="CZ510" s="418"/>
    </row>
    <row r="511" s="422" customFormat="true" ht="25.15" customHeight="true" x14ac:dyDescent="0.2">
      <c r="C511" s="1152" t="s">
        <v>368</v>
      </c>
      <c r="D511" s="1151"/>
      <c r="E511" s="960">
        <v>9.8617151900092805E-4</v>
      </c>
      <c r="F511" s="728"/>
      <c r="G511" s="728"/>
      <c r="H511" s="1151" t="s">
        <v>625</v>
      </c>
      <c r="I511" s="1151"/>
      <c r="J511" s="961">
        <v>2.1017453091755026E-2</v>
      </c>
      <c r="K511" s="728"/>
      <c r="L511" s="728"/>
      <c r="M511" s="1151" t="s">
        <v>566</v>
      </c>
      <c r="N511" s="1151"/>
      <c r="O511" s="962">
        <v>8.542344026578431E-4</v>
      </c>
      <c r="P511" s="728"/>
      <c r="Q511" s="728"/>
      <c r="Y511" s="415"/>
      <c r="Z511" s="415"/>
      <c r="AA511" s="415"/>
      <c r="AB511" s="415"/>
      <c r="AC511" s="415"/>
      <c r="AD511" s="415"/>
      <c r="AE511" s="415"/>
      <c r="AF511" s="415"/>
      <c r="AG511" s="415"/>
      <c r="AH511" s="415"/>
      <c r="AI511" s="415"/>
      <c r="AJ511" s="415"/>
      <c r="AK511" s="415"/>
      <c r="AL511" s="415"/>
      <c r="AM511" s="415"/>
      <c r="AN511" s="415"/>
      <c r="AO511" s="415"/>
      <c r="AP511" s="415"/>
      <c r="AQ511" s="415"/>
      <c r="AR511" s="415"/>
      <c r="AS511" s="415"/>
      <c r="AT511" s="415"/>
      <c r="AU511" s="415"/>
      <c r="AV511" s="415"/>
      <c r="AW511" s="415"/>
      <c r="AX511" s="415"/>
      <c r="AY511" s="415"/>
      <c r="AZ511" s="415"/>
      <c r="BA511" s="417"/>
      <c r="BB511" s="494"/>
      <c r="BC511" s="417"/>
      <c r="BD511" s="417"/>
      <c r="BE511" s="417"/>
      <c r="BF511" s="417"/>
      <c r="BG511" s="417"/>
      <c r="BH511" s="417"/>
      <c r="BI511" s="417"/>
      <c r="BJ511" s="417"/>
      <c r="BK511" s="417"/>
      <c r="BL511" s="417"/>
      <c r="BM511" s="417"/>
      <c r="BN511" s="417"/>
      <c r="BO511" s="417"/>
      <c r="BP511" s="417"/>
      <c r="BQ511" s="417"/>
      <c r="BR511" s="417"/>
      <c r="BS511" s="417"/>
      <c r="BT511" s="417"/>
      <c r="BU511" s="417"/>
      <c r="BV511" s="417"/>
      <c r="BW511" s="417"/>
      <c r="BX511" s="417"/>
      <c r="BY511" s="418"/>
      <c r="BZ511" s="418"/>
      <c r="CA511" s="418"/>
      <c r="CB511" s="418"/>
      <c r="CC511" s="418"/>
      <c r="CD511" s="418"/>
      <c r="CE511" s="418"/>
      <c r="CF511" s="418"/>
      <c r="CG511" s="418"/>
      <c r="CH511" s="418"/>
      <c r="CI511" s="418"/>
      <c r="CJ511" s="418"/>
      <c r="CK511" s="418"/>
      <c r="CL511" s="418"/>
      <c r="CM511" s="418"/>
      <c r="CN511" s="418"/>
      <c r="CO511" s="418"/>
      <c r="CP511" s="418"/>
      <c r="CQ511" s="418"/>
      <c r="CR511" s="418"/>
      <c r="CS511" s="418"/>
      <c r="CT511" s="418"/>
      <c r="CU511" s="418"/>
      <c r="CV511" s="418"/>
      <c r="CW511" s="418"/>
      <c r="CX511" s="418"/>
      <c r="CY511" s="418"/>
      <c r="CZ511" s="418"/>
    </row>
    <row r="512" s="422" customFormat="true" ht="25.15" customHeight="true" x14ac:dyDescent="0.2">
      <c r="C512" s="1152" t="s">
        <v>640</v>
      </c>
      <c r="D512" s="1151"/>
      <c r="E512" s="960">
        <v>1.9584145955186378E-3</v>
      </c>
      <c r="F512" s="728"/>
      <c r="G512" s="728"/>
      <c r="H512" s="1151" t="s">
        <v>613</v>
      </c>
      <c r="I512" s="1151"/>
      <c r="J512" s="961">
        <v>0.3608932040136304</v>
      </c>
      <c r="K512" s="728"/>
      <c r="L512" s="728"/>
      <c r="M512" s="1151" t="s">
        <v>550</v>
      </c>
      <c r="N512" s="1151"/>
      <c r="O512" s="962">
        <v>2.6803012846789197E-4</v>
      </c>
      <c r="P512" s="728"/>
      <c r="Q512" s="728"/>
      <c r="Y512" s="415"/>
      <c r="Z512" s="415"/>
      <c r="AA512" s="415"/>
      <c r="AB512" s="415"/>
      <c r="AC512" s="415"/>
      <c r="AD512" s="415"/>
      <c r="AE512" s="415"/>
      <c r="AF512" s="415"/>
      <c r="AG512" s="415"/>
      <c r="AH512" s="415"/>
      <c r="AI512" s="415"/>
      <c r="AJ512" s="415"/>
      <c r="AK512" s="415"/>
      <c r="AL512" s="415"/>
      <c r="AM512" s="415"/>
      <c r="AN512" s="415"/>
      <c r="AO512" s="415"/>
      <c r="AP512" s="415"/>
      <c r="AQ512" s="415"/>
      <c r="AR512" s="415"/>
      <c r="AS512" s="415"/>
      <c r="AT512" s="415"/>
      <c r="AU512" s="415"/>
      <c r="AV512" s="415"/>
      <c r="AW512" s="415"/>
      <c r="AX512" s="415"/>
      <c r="AY512" s="415"/>
      <c r="AZ512" s="415"/>
      <c r="BA512" s="417"/>
      <c r="BB512" s="494"/>
      <c r="BC512" s="417"/>
      <c r="BD512" s="417"/>
      <c r="BE512" s="417"/>
      <c r="BF512" s="417"/>
      <c r="BG512" s="417"/>
      <c r="BH512" s="417"/>
      <c r="BI512" s="417"/>
      <c r="BJ512" s="417"/>
      <c r="BK512" s="417"/>
      <c r="BL512" s="417"/>
      <c r="BM512" s="417"/>
      <c r="BN512" s="417"/>
      <c r="BO512" s="417"/>
      <c r="BP512" s="417"/>
      <c r="BQ512" s="417"/>
      <c r="BR512" s="417"/>
      <c r="BS512" s="417"/>
      <c r="BT512" s="417"/>
      <c r="BU512" s="417"/>
      <c r="BV512" s="417"/>
      <c r="BW512" s="417"/>
      <c r="BX512" s="417"/>
      <c r="BY512" s="418"/>
      <c r="BZ512" s="418"/>
      <c r="CA512" s="418"/>
      <c r="CB512" s="418"/>
      <c r="CC512" s="418"/>
      <c r="CD512" s="418"/>
      <c r="CE512" s="418"/>
      <c r="CF512" s="418"/>
      <c r="CG512" s="418"/>
      <c r="CH512" s="418"/>
      <c r="CI512" s="418"/>
      <c r="CJ512" s="418"/>
      <c r="CK512" s="418"/>
      <c r="CL512" s="418"/>
      <c r="CM512" s="418"/>
      <c r="CN512" s="418"/>
      <c r="CO512" s="418"/>
      <c r="CP512" s="418"/>
      <c r="CQ512" s="418"/>
      <c r="CR512" s="418"/>
      <c r="CS512" s="418"/>
      <c r="CT512" s="418"/>
      <c r="CU512" s="418"/>
      <c r="CV512" s="418"/>
      <c r="CW512" s="418"/>
      <c r="CX512" s="418"/>
      <c r="CY512" s="418"/>
      <c r="CZ512" s="418"/>
    </row>
    <row r="513" s="422" customFormat="true" ht="25.15" customHeight="true" x14ac:dyDescent="0.2">
      <c r="C513" s="1152" t="s">
        <v>365</v>
      </c>
      <c r="D513" s="1151"/>
      <c r="E513" s="960">
        <v>7.1224076574912464E-4</v>
      </c>
      <c r="F513" s="728"/>
      <c r="G513" s="728"/>
      <c r="H513" s="1151" t="s">
        <v>618</v>
      </c>
      <c r="I513" s="1151"/>
      <c r="J513" s="961">
        <v>0.11853073655457969</v>
      </c>
      <c r="K513" s="728"/>
      <c r="L513" s="728"/>
      <c r="M513" s="1151" t="s">
        <v>333</v>
      </c>
      <c r="N513" s="1151"/>
      <c r="O513" s="962">
        <v>5.9022307871668825E-3</v>
      </c>
      <c r="P513" s="728"/>
      <c r="Q513" s="728"/>
      <c r="Y513" s="415"/>
      <c r="Z513" s="415"/>
      <c r="AA513" s="415"/>
      <c r="AB513" s="415"/>
      <c r="AC513" s="415"/>
      <c r="AD513" s="415"/>
      <c r="AE513" s="415"/>
      <c r="AF513" s="415"/>
      <c r="AG513" s="415"/>
      <c r="AH513" s="415"/>
      <c r="AI513" s="415"/>
      <c r="AJ513" s="415"/>
      <c r="AK513" s="415"/>
      <c r="AL513" s="415"/>
      <c r="AM513" s="415"/>
      <c r="AN513" s="415"/>
      <c r="AO513" s="415"/>
      <c r="AP513" s="415"/>
      <c r="AQ513" s="415"/>
      <c r="AR513" s="415"/>
      <c r="AS513" s="415"/>
      <c r="AT513" s="415"/>
      <c r="AU513" s="415"/>
      <c r="AV513" s="415"/>
      <c r="AW513" s="415"/>
      <c r="AX513" s="415"/>
      <c r="AY513" s="415"/>
      <c r="AZ513" s="415"/>
      <c r="BA513" s="417"/>
      <c r="BB513" s="494"/>
      <c r="BC513" s="417"/>
      <c r="BD513" s="417"/>
      <c r="BE513" s="417"/>
      <c r="BF513" s="417"/>
      <c r="BG513" s="417"/>
      <c r="BH513" s="417"/>
      <c r="BI513" s="417"/>
      <c r="BJ513" s="417"/>
      <c r="BK513" s="417"/>
      <c r="BL513" s="417"/>
      <c r="BM513" s="417"/>
      <c r="BN513" s="417"/>
      <c r="BO513" s="417"/>
      <c r="BP513" s="417"/>
      <c r="BQ513" s="417"/>
      <c r="BR513" s="417"/>
      <c r="BS513" s="417"/>
      <c r="BT513" s="417"/>
      <c r="BU513" s="417"/>
      <c r="BV513" s="417"/>
      <c r="BW513" s="417"/>
      <c r="BX513" s="417"/>
      <c r="BY513" s="418"/>
      <c r="BZ513" s="418"/>
      <c r="CA513" s="418"/>
      <c r="CB513" s="418"/>
      <c r="CC513" s="418"/>
      <c r="CD513" s="418"/>
      <c r="CE513" s="418"/>
      <c r="CF513" s="418"/>
      <c r="CG513" s="418"/>
      <c r="CH513" s="418"/>
      <c r="CI513" s="418"/>
      <c r="CJ513" s="418"/>
      <c r="CK513" s="418"/>
      <c r="CL513" s="418"/>
      <c r="CM513" s="418"/>
      <c r="CN513" s="418"/>
      <c r="CO513" s="418"/>
      <c r="CP513" s="418"/>
      <c r="CQ513" s="418"/>
      <c r="CR513" s="418"/>
      <c r="CS513" s="418"/>
      <c r="CT513" s="418"/>
      <c r="CU513" s="418"/>
      <c r="CV513" s="418"/>
      <c r="CW513" s="418"/>
      <c r="CX513" s="418"/>
      <c r="CY513" s="418"/>
      <c r="CZ513" s="418"/>
    </row>
    <row r="514" s="422" customFormat="true" ht="25.15" customHeight="true" x14ac:dyDescent="0.2">
      <c r="C514" s="1152" t="s">
        <v>653</v>
      </c>
      <c r="D514" s="1151"/>
      <c r="E514" s="960">
        <v>2.8952677541938958E-4</v>
      </c>
      <c r="F514" s="728"/>
      <c r="G514" s="728"/>
      <c r="H514" s="1151" t="s">
        <v>362</v>
      </c>
      <c r="I514" s="1151"/>
      <c r="J514" s="961">
        <v>3.1401425136932223E-5</v>
      </c>
      <c r="K514" s="728"/>
      <c r="L514" s="728"/>
      <c r="M514" s="1151" t="s">
        <v>323</v>
      </c>
      <c r="N514" s="1151"/>
      <c r="O514" s="962">
        <v>0.3581037308788419</v>
      </c>
      <c r="P514" s="728"/>
      <c r="Q514" s="728"/>
      <c r="Y514" s="415"/>
      <c r="Z514" s="415"/>
      <c r="AA514" s="415"/>
      <c r="AB514" s="415"/>
      <c r="AC514" s="415"/>
      <c r="AD514" s="415"/>
      <c r="AE514" s="415"/>
      <c r="AF514" s="415"/>
      <c r="AG514" s="415"/>
      <c r="AH514" s="415"/>
      <c r="AI514" s="415"/>
      <c r="AJ514" s="415"/>
      <c r="AK514" s="415"/>
      <c r="AL514" s="415"/>
      <c r="AM514" s="415"/>
      <c r="AN514" s="415"/>
      <c r="AO514" s="415"/>
      <c r="AP514" s="415"/>
      <c r="AQ514" s="415"/>
      <c r="AR514" s="415"/>
      <c r="AS514" s="415"/>
      <c r="AT514" s="415"/>
      <c r="AU514" s="415"/>
      <c r="AV514" s="415"/>
      <c r="AW514" s="415"/>
      <c r="AX514" s="415"/>
      <c r="AY514" s="415"/>
      <c r="AZ514" s="415"/>
      <c r="BA514" s="417"/>
      <c r="BB514" s="494"/>
      <c r="BC514" s="417"/>
      <c r="BD514" s="417"/>
      <c r="BE514" s="417"/>
      <c r="BF514" s="417"/>
      <c r="BG514" s="417"/>
      <c r="BH514" s="417"/>
      <c r="BI514" s="417"/>
      <c r="BJ514" s="417"/>
      <c r="BK514" s="417"/>
      <c r="BL514" s="417"/>
      <c r="BM514" s="417"/>
      <c r="BN514" s="417"/>
      <c r="BO514" s="417"/>
      <c r="BP514" s="417"/>
      <c r="BQ514" s="417"/>
      <c r="BR514" s="417"/>
      <c r="BS514" s="417"/>
      <c r="BT514" s="417"/>
      <c r="BU514" s="417"/>
      <c r="BV514" s="417"/>
      <c r="BW514" s="417"/>
      <c r="BX514" s="417"/>
      <c r="BY514" s="418"/>
      <c r="BZ514" s="418"/>
      <c r="CA514" s="418"/>
      <c r="CB514" s="418"/>
      <c r="CC514" s="418"/>
      <c r="CD514" s="418"/>
      <c r="CE514" s="418"/>
      <c r="CF514" s="418"/>
      <c r="CG514" s="418"/>
      <c r="CH514" s="418"/>
      <c r="CI514" s="418"/>
      <c r="CJ514" s="418"/>
      <c r="CK514" s="418"/>
      <c r="CL514" s="418"/>
      <c r="CM514" s="418"/>
      <c r="CN514" s="418"/>
      <c r="CO514" s="418"/>
      <c r="CP514" s="418"/>
      <c r="CQ514" s="418"/>
      <c r="CR514" s="418"/>
      <c r="CS514" s="418"/>
      <c r="CT514" s="418"/>
      <c r="CU514" s="418"/>
      <c r="CV514" s="418"/>
      <c r="CW514" s="418"/>
      <c r="CX514" s="418"/>
      <c r="CY514" s="418"/>
      <c r="CZ514" s="418"/>
    </row>
    <row r="515" s="422" customFormat="true" ht="25.15" customHeight="true" x14ac:dyDescent="0.2">
      <c r="C515" s="1152" t="s">
        <v>627</v>
      </c>
      <c r="D515" s="1151"/>
      <c r="E515" s="960">
        <v>1.0387540558522292E-2</v>
      </c>
      <c r="F515" s="728"/>
      <c r="G515" s="728"/>
      <c r="H515" s="1151" t="s">
        <v>577</v>
      </c>
      <c r="I515" s="1151"/>
      <c r="J515" s="961">
        <v>8.1974751175682324E-4</v>
      </c>
      <c r="K515" s="728"/>
      <c r="L515" s="728"/>
      <c r="M515" s="1151" t="s">
        <v>660</v>
      </c>
      <c r="N515" s="1151"/>
      <c r="O515" s="962">
        <v>1.9081729914435116E-5</v>
      </c>
      <c r="P515" s="728"/>
      <c r="Q515" s="728"/>
      <c r="Y515" s="415"/>
      <c r="Z515" s="415"/>
      <c r="AA515" s="415"/>
      <c r="AB515" s="415"/>
      <c r="AC515" s="415"/>
      <c r="AD515" s="415"/>
      <c r="AE515" s="415"/>
      <c r="AF515" s="415"/>
      <c r="AG515" s="415"/>
      <c r="AH515" s="415"/>
      <c r="AI515" s="415"/>
      <c r="AJ515" s="415"/>
      <c r="AK515" s="415"/>
      <c r="AL515" s="415"/>
      <c r="AM515" s="415"/>
      <c r="AN515" s="415"/>
      <c r="AO515" s="415"/>
      <c r="AP515" s="415"/>
      <c r="AQ515" s="415"/>
      <c r="AR515" s="415"/>
      <c r="AS515" s="415"/>
      <c r="AT515" s="415"/>
      <c r="AU515" s="415"/>
      <c r="AV515" s="415"/>
      <c r="AW515" s="415"/>
      <c r="AX515" s="415"/>
      <c r="AY515" s="415"/>
      <c r="AZ515" s="415"/>
      <c r="BA515" s="417"/>
      <c r="BB515" s="494"/>
      <c r="BC515" s="417"/>
      <c r="BD515" s="417"/>
      <c r="BE515" s="417"/>
      <c r="BF515" s="417"/>
      <c r="BG515" s="417"/>
      <c r="BH515" s="417"/>
      <c r="BI515" s="417"/>
      <c r="BJ515" s="417"/>
      <c r="BK515" s="417"/>
      <c r="BL515" s="417"/>
      <c r="BM515" s="417"/>
      <c r="BN515" s="417"/>
      <c r="BO515" s="417"/>
      <c r="BP515" s="417"/>
      <c r="BQ515" s="417"/>
      <c r="BR515" s="417"/>
      <c r="BS515" s="417"/>
      <c r="BT515" s="417"/>
      <c r="BU515" s="417"/>
      <c r="BV515" s="417"/>
      <c r="BW515" s="417"/>
      <c r="BX515" s="417"/>
      <c r="BY515" s="418"/>
      <c r="BZ515" s="418"/>
      <c r="CA515" s="418"/>
      <c r="CB515" s="418"/>
      <c r="CC515" s="418"/>
      <c r="CD515" s="418"/>
      <c r="CE515" s="418"/>
      <c r="CF515" s="418"/>
      <c r="CG515" s="418"/>
      <c r="CH515" s="418"/>
      <c r="CI515" s="418"/>
      <c r="CJ515" s="418"/>
      <c r="CK515" s="418"/>
      <c r="CL515" s="418"/>
      <c r="CM515" s="418"/>
      <c r="CN515" s="418"/>
      <c r="CO515" s="418"/>
      <c r="CP515" s="418"/>
      <c r="CQ515" s="418"/>
      <c r="CR515" s="418"/>
      <c r="CS515" s="418"/>
      <c r="CT515" s="418"/>
      <c r="CU515" s="418"/>
      <c r="CV515" s="418"/>
      <c r="CW515" s="418"/>
      <c r="CX515" s="418"/>
      <c r="CY515" s="418"/>
      <c r="CZ515" s="418"/>
    </row>
    <row r="516" s="422" customFormat="true" ht="25.15" customHeight="true" x14ac:dyDescent="0.2">
      <c r="C516" s="1152" t="s">
        <v>655</v>
      </c>
      <c r="D516" s="1151"/>
      <c r="E516" s="960">
        <v>2.2741936575006454E-4</v>
      </c>
      <c r="F516" s="728"/>
      <c r="G516" s="728"/>
      <c r="H516" s="1151" t="s">
        <v>566</v>
      </c>
      <c r="I516" s="1151"/>
      <c r="J516" s="961">
        <v>8.003749734089103E-3</v>
      </c>
      <c r="K516" s="728"/>
      <c r="L516" s="728"/>
      <c r="M516" s="1151" t="s">
        <v>373</v>
      </c>
      <c r="N516" s="1151"/>
      <c r="O516" s="962">
        <v>1.1711557578276613E-4</v>
      </c>
      <c r="P516" s="728"/>
      <c r="Q516" s="728"/>
      <c r="Y516" s="415"/>
      <c r="Z516" s="415"/>
      <c r="AA516" s="415"/>
      <c r="AB516" s="415"/>
      <c r="AC516" s="415"/>
      <c r="AD516" s="415"/>
      <c r="AE516" s="415"/>
      <c r="AF516" s="415"/>
      <c r="AG516" s="415"/>
      <c r="AH516" s="415"/>
      <c r="AI516" s="415"/>
      <c r="AJ516" s="415"/>
      <c r="AK516" s="415"/>
      <c r="AL516" s="415"/>
      <c r="AM516" s="415"/>
      <c r="AN516" s="415"/>
      <c r="AO516" s="415"/>
      <c r="AP516" s="415"/>
      <c r="AQ516" s="415"/>
      <c r="AR516" s="415"/>
      <c r="AS516" s="415"/>
      <c r="AT516" s="415"/>
      <c r="AU516" s="415"/>
      <c r="AV516" s="415"/>
      <c r="AW516" s="415"/>
      <c r="AX516" s="415"/>
      <c r="AY516" s="415"/>
      <c r="AZ516" s="415"/>
      <c r="BA516" s="417"/>
      <c r="BB516" s="494"/>
      <c r="BC516" s="417"/>
      <c r="BD516" s="417"/>
      <c r="BE516" s="417"/>
      <c r="BF516" s="417"/>
      <c r="BG516" s="417"/>
      <c r="BH516" s="417"/>
      <c r="BI516" s="417"/>
      <c r="BJ516" s="417"/>
      <c r="BK516" s="417"/>
      <c r="BL516" s="417"/>
      <c r="BM516" s="417"/>
      <c r="BN516" s="417"/>
      <c r="BO516" s="417"/>
      <c r="BP516" s="417"/>
      <c r="BQ516" s="417"/>
      <c r="BR516" s="417"/>
      <c r="BS516" s="417"/>
      <c r="BT516" s="417"/>
      <c r="BU516" s="417"/>
      <c r="BV516" s="417"/>
      <c r="BW516" s="417"/>
      <c r="BX516" s="417"/>
      <c r="BY516" s="418"/>
      <c r="BZ516" s="418"/>
      <c r="CA516" s="418"/>
      <c r="CB516" s="418"/>
      <c r="CC516" s="418"/>
      <c r="CD516" s="418"/>
      <c r="CE516" s="418"/>
      <c r="CF516" s="418"/>
      <c r="CG516" s="418"/>
      <c r="CH516" s="418"/>
      <c r="CI516" s="418"/>
      <c r="CJ516" s="418"/>
      <c r="CK516" s="418"/>
      <c r="CL516" s="418"/>
      <c r="CM516" s="418"/>
      <c r="CN516" s="418"/>
      <c r="CO516" s="418"/>
      <c r="CP516" s="418"/>
      <c r="CQ516" s="418"/>
      <c r="CR516" s="418"/>
      <c r="CS516" s="418"/>
      <c r="CT516" s="418"/>
      <c r="CU516" s="418"/>
      <c r="CV516" s="418"/>
      <c r="CW516" s="418"/>
      <c r="CX516" s="418"/>
      <c r="CY516" s="418"/>
      <c r="CZ516" s="418"/>
    </row>
    <row r="517" s="422" customFormat="true" ht="25.15" customHeight="true" x14ac:dyDescent="0.2">
      <c r="C517" s="1152" t="s">
        <v>643</v>
      </c>
      <c r="D517" s="1151"/>
      <c r="E517" s="960">
        <v>1.8026196075034139E-5</v>
      </c>
      <c r="F517" s="728"/>
      <c r="G517" s="728"/>
      <c r="H517" s="1151" t="s">
        <v>550</v>
      </c>
      <c r="I517" s="1151"/>
      <c r="J517" s="961">
        <v>3.1924350787792599E-2</v>
      </c>
      <c r="K517" s="728"/>
      <c r="L517" s="728"/>
      <c r="M517" s="1151" t="s">
        <v>639</v>
      </c>
      <c r="N517" s="1151"/>
      <c r="O517" s="962">
        <v>1.4732597344625487E-3</v>
      </c>
      <c r="P517" s="728"/>
      <c r="Q517" s="728"/>
      <c r="Y517" s="415"/>
      <c r="Z517" s="415"/>
      <c r="AA517" s="415"/>
      <c r="AB517" s="415"/>
      <c r="AC517" s="415"/>
      <c r="AD517" s="415"/>
      <c r="AE517" s="415"/>
      <c r="AF517" s="415"/>
      <c r="AG517" s="415"/>
      <c r="AH517" s="415"/>
      <c r="AI517" s="415"/>
      <c r="AJ517" s="415"/>
      <c r="AK517" s="415"/>
      <c r="AL517" s="415"/>
      <c r="AM517" s="415"/>
      <c r="AN517" s="415"/>
      <c r="AO517" s="415"/>
      <c r="AP517" s="415"/>
      <c r="AQ517" s="415"/>
      <c r="AR517" s="415"/>
      <c r="AS517" s="415"/>
      <c r="AT517" s="415"/>
      <c r="AU517" s="415"/>
      <c r="AV517" s="415"/>
      <c r="AW517" s="415"/>
      <c r="AX517" s="415"/>
      <c r="AY517" s="415"/>
      <c r="AZ517" s="415"/>
      <c r="BA517" s="417"/>
      <c r="BB517" s="494"/>
      <c r="BC517" s="417"/>
      <c r="BD517" s="417"/>
      <c r="BE517" s="417"/>
      <c r="BF517" s="417"/>
      <c r="BG517" s="417"/>
      <c r="BH517" s="417"/>
      <c r="BI517" s="417"/>
      <c r="BJ517" s="417"/>
      <c r="BK517" s="417"/>
      <c r="BL517" s="417"/>
      <c r="BM517" s="417"/>
      <c r="BN517" s="417"/>
      <c r="BO517" s="417"/>
      <c r="BP517" s="417"/>
      <c r="BQ517" s="417"/>
      <c r="BR517" s="417"/>
      <c r="BS517" s="417"/>
      <c r="BT517" s="417"/>
      <c r="BU517" s="417"/>
      <c r="BV517" s="417"/>
      <c r="BW517" s="417"/>
      <c r="BX517" s="417"/>
      <c r="BY517" s="418"/>
      <c r="BZ517" s="418"/>
      <c r="CA517" s="418"/>
      <c r="CB517" s="418"/>
      <c r="CC517" s="418"/>
      <c r="CD517" s="418"/>
      <c r="CE517" s="418"/>
      <c r="CF517" s="418"/>
      <c r="CG517" s="418"/>
      <c r="CH517" s="418"/>
      <c r="CI517" s="418"/>
      <c r="CJ517" s="418"/>
      <c r="CK517" s="418"/>
      <c r="CL517" s="418"/>
      <c r="CM517" s="418"/>
      <c r="CN517" s="418"/>
      <c r="CO517" s="418"/>
      <c r="CP517" s="418"/>
      <c r="CQ517" s="418"/>
      <c r="CR517" s="418"/>
      <c r="CS517" s="418"/>
      <c r="CT517" s="418"/>
      <c r="CU517" s="418"/>
      <c r="CV517" s="418"/>
      <c r="CW517" s="418"/>
      <c r="CX517" s="418"/>
      <c r="CY517" s="418"/>
      <c r="CZ517" s="418"/>
    </row>
    <row r="518" s="422" customFormat="true" ht="25.15" customHeight="true" x14ac:dyDescent="0.2">
      <c r="C518" s="1152" t="s">
        <v>619</v>
      </c>
      <c r="D518" s="1151"/>
      <c r="E518" s="960">
        <v>9.650861525797598E-2</v>
      </c>
      <c r="F518" s="728"/>
      <c r="G518" s="728"/>
      <c r="H518" s="1151" t="s">
        <v>333</v>
      </c>
      <c r="I518" s="1151"/>
      <c r="J518" s="961">
        <v>6.1535138982742467E-2</v>
      </c>
      <c r="K518" s="728"/>
      <c r="L518" s="728"/>
      <c r="M518" s="1151" t="s">
        <v>367</v>
      </c>
      <c r="N518" s="1151"/>
      <c r="O518" s="962">
        <v>3.7465750955347748E-3</v>
      </c>
      <c r="P518" s="728"/>
      <c r="Q518" s="728"/>
      <c r="Y518" s="415"/>
      <c r="Z518" s="415"/>
      <c r="AA518" s="415"/>
      <c r="AB518" s="415"/>
      <c r="AC518" s="415"/>
      <c r="AD518" s="415"/>
      <c r="AE518" s="415"/>
      <c r="AF518" s="415"/>
      <c r="AG518" s="415"/>
      <c r="AH518" s="415"/>
      <c r="AI518" s="415"/>
      <c r="AJ518" s="415"/>
      <c r="AK518" s="415"/>
      <c r="AL518" s="415"/>
      <c r="AM518" s="415"/>
      <c r="AN518" s="415"/>
      <c r="AO518" s="415"/>
      <c r="AP518" s="415"/>
      <c r="AQ518" s="415"/>
      <c r="AR518" s="415"/>
      <c r="AS518" s="415"/>
      <c r="AT518" s="415"/>
      <c r="AU518" s="415"/>
      <c r="AV518" s="415"/>
      <c r="AW518" s="415"/>
      <c r="AX518" s="415"/>
      <c r="AY518" s="415"/>
      <c r="AZ518" s="415"/>
      <c r="BA518" s="417"/>
      <c r="BB518" s="494"/>
      <c r="BC518" s="417"/>
      <c r="BD518" s="417"/>
      <c r="BE518" s="417"/>
      <c r="BF518" s="417"/>
      <c r="BG518" s="417"/>
      <c r="BH518" s="417"/>
      <c r="BI518" s="417"/>
      <c r="BJ518" s="417"/>
      <c r="BK518" s="417"/>
      <c r="BL518" s="417"/>
      <c r="BM518" s="417"/>
      <c r="BN518" s="417"/>
      <c r="BO518" s="417"/>
      <c r="BP518" s="417"/>
      <c r="BQ518" s="417"/>
      <c r="BR518" s="417"/>
      <c r="BS518" s="417"/>
      <c r="BT518" s="417"/>
      <c r="BU518" s="417"/>
      <c r="BV518" s="417"/>
      <c r="BW518" s="417"/>
      <c r="BX518" s="417"/>
      <c r="BY518" s="418"/>
      <c r="BZ518" s="418"/>
      <c r="CA518" s="418"/>
      <c r="CB518" s="418"/>
      <c r="CC518" s="418"/>
      <c r="CD518" s="418"/>
      <c r="CE518" s="418"/>
      <c r="CF518" s="418"/>
      <c r="CG518" s="418"/>
      <c r="CH518" s="418"/>
      <c r="CI518" s="418"/>
      <c r="CJ518" s="418"/>
      <c r="CK518" s="418"/>
      <c r="CL518" s="418"/>
      <c r="CM518" s="418"/>
      <c r="CN518" s="418"/>
      <c r="CO518" s="418"/>
      <c r="CP518" s="418"/>
      <c r="CQ518" s="418"/>
      <c r="CR518" s="418"/>
      <c r="CS518" s="418"/>
      <c r="CT518" s="418"/>
      <c r="CU518" s="418"/>
      <c r="CV518" s="418"/>
      <c r="CW518" s="418"/>
      <c r="CX518" s="418"/>
      <c r="CY518" s="418"/>
      <c r="CZ518" s="418"/>
    </row>
    <row r="519" s="422" customFormat="true" ht="25.15" customHeight="true" x14ac:dyDescent="0.2">
      <c r="C519" s="1152" t="s">
        <v>611</v>
      </c>
      <c r="D519" s="1151"/>
      <c r="E519" s="960">
        <v>0.49675441446609447</v>
      </c>
      <c r="F519" s="728"/>
      <c r="G519" s="728"/>
      <c r="H519" s="1151" t="s">
        <v>323</v>
      </c>
      <c r="I519" s="1151"/>
      <c r="J519" s="961">
        <v>0.26314872975472531</v>
      </c>
      <c r="K519" s="728"/>
      <c r="L519" s="728"/>
      <c r="M519" s="1151" t="s">
        <v>317</v>
      </c>
      <c r="N519" s="1151"/>
      <c r="O519" s="962">
        <v>0.40906974029307192</v>
      </c>
      <c r="P519" s="728"/>
      <c r="Q519" s="728"/>
      <c r="Y519" s="415"/>
      <c r="Z519" s="415"/>
      <c r="AA519" s="415"/>
      <c r="AB519" s="415"/>
      <c r="AC519" s="415"/>
      <c r="AD519" s="415"/>
      <c r="AE519" s="415"/>
      <c r="AF519" s="415"/>
      <c r="AG519" s="415"/>
      <c r="AH519" s="415"/>
      <c r="AI519" s="415"/>
      <c r="AJ519" s="415"/>
      <c r="AK519" s="415"/>
      <c r="AL519" s="415"/>
      <c r="AM519" s="415"/>
      <c r="AN519" s="415"/>
      <c r="AO519" s="415"/>
      <c r="AP519" s="415"/>
      <c r="AQ519" s="415"/>
      <c r="AR519" s="415"/>
      <c r="AS519" s="415"/>
      <c r="AT519" s="415"/>
      <c r="AU519" s="415"/>
      <c r="AV519" s="415"/>
      <c r="AW519" s="415"/>
      <c r="AX519" s="415"/>
      <c r="AY519" s="415"/>
      <c r="AZ519" s="415"/>
      <c r="BA519" s="417"/>
      <c r="BB519" s="494"/>
      <c r="BC519" s="417"/>
      <c r="BD519" s="417"/>
      <c r="BE519" s="417"/>
      <c r="BF519" s="417"/>
      <c r="BG519" s="417"/>
      <c r="BH519" s="417"/>
      <c r="BI519" s="417"/>
      <c r="BJ519" s="417"/>
      <c r="BK519" s="417"/>
      <c r="BL519" s="417"/>
      <c r="BM519" s="417"/>
      <c r="BN519" s="417"/>
      <c r="BO519" s="417"/>
      <c r="BP519" s="417"/>
      <c r="BQ519" s="417"/>
      <c r="BR519" s="417"/>
      <c r="BS519" s="417"/>
      <c r="BT519" s="417"/>
      <c r="BU519" s="417"/>
      <c r="BV519" s="417"/>
      <c r="BW519" s="417"/>
      <c r="BX519" s="417"/>
      <c r="BY519" s="418"/>
      <c r="BZ519" s="418"/>
      <c r="CA519" s="418"/>
      <c r="CB519" s="418"/>
      <c r="CC519" s="418"/>
      <c r="CD519" s="418"/>
      <c r="CE519" s="418"/>
      <c r="CF519" s="418"/>
      <c r="CG519" s="418"/>
      <c r="CH519" s="418"/>
      <c r="CI519" s="418"/>
      <c r="CJ519" s="418"/>
      <c r="CK519" s="418"/>
      <c r="CL519" s="418"/>
      <c r="CM519" s="418"/>
      <c r="CN519" s="418"/>
      <c r="CO519" s="418"/>
      <c r="CP519" s="418"/>
      <c r="CQ519" s="418"/>
      <c r="CR519" s="418"/>
      <c r="CS519" s="418"/>
      <c r="CT519" s="418"/>
      <c r="CU519" s="418"/>
      <c r="CV519" s="418"/>
      <c r="CW519" s="418"/>
      <c r="CX519" s="418"/>
      <c r="CY519" s="418"/>
      <c r="CZ519" s="418"/>
    </row>
    <row r="520" s="422" customFormat="true" ht="25.15" customHeight="true" x14ac:dyDescent="0.2">
      <c r="C520" s="1152" t="s">
        <v>529</v>
      </c>
      <c r="D520" s="1151"/>
      <c r="E520" s="960">
        <v>1.0594912749836841E-4</v>
      </c>
      <c r="F520" s="728"/>
      <c r="G520" s="728"/>
      <c r="H520" s="1151" t="s">
        <v>373</v>
      </c>
      <c r="I520" s="1151"/>
      <c r="J520" s="961">
        <v>8.6699694787846916E-5</v>
      </c>
      <c r="K520" s="728"/>
      <c r="L520" s="728"/>
      <c r="M520" s="1151" t="s">
        <v>637</v>
      </c>
      <c r="N520" s="1151"/>
      <c r="O520" s="962">
        <v>4.014989529988508E-3</v>
      </c>
      <c r="P520" s="728"/>
      <c r="Q520" s="728"/>
      <c r="Y520" s="415"/>
      <c r="Z520" s="415"/>
      <c r="AA520" s="415"/>
      <c r="AB520" s="415"/>
      <c r="AC520" s="415"/>
      <c r="AD520" s="415"/>
      <c r="AE520" s="415"/>
      <c r="AF520" s="415"/>
      <c r="AG520" s="415"/>
      <c r="AH520" s="415"/>
      <c r="AI520" s="415"/>
      <c r="AJ520" s="415"/>
      <c r="AK520" s="415"/>
      <c r="AL520" s="415"/>
      <c r="AM520" s="415"/>
      <c r="AN520" s="415"/>
      <c r="AO520" s="415"/>
      <c r="AP520" s="415"/>
      <c r="AQ520" s="415"/>
      <c r="AR520" s="415"/>
      <c r="AS520" s="415"/>
      <c r="AT520" s="415"/>
      <c r="AU520" s="415"/>
      <c r="AV520" s="415"/>
      <c r="AW520" s="415"/>
      <c r="AX520" s="415"/>
      <c r="AY520" s="415"/>
      <c r="AZ520" s="415"/>
      <c r="BA520" s="417"/>
      <c r="BB520" s="494"/>
      <c r="BC520" s="417"/>
      <c r="BD520" s="417"/>
      <c r="BE520" s="417"/>
      <c r="BF520" s="417"/>
      <c r="BG520" s="417"/>
      <c r="BH520" s="417"/>
      <c r="BI520" s="417"/>
      <c r="BJ520" s="417"/>
      <c r="BK520" s="417"/>
      <c r="BL520" s="417"/>
      <c r="BM520" s="417"/>
      <c r="BN520" s="417"/>
      <c r="BO520" s="417"/>
      <c r="BP520" s="417"/>
      <c r="BQ520" s="417"/>
      <c r="BR520" s="417"/>
      <c r="BS520" s="417"/>
      <c r="BT520" s="417"/>
      <c r="BU520" s="417"/>
      <c r="BV520" s="417"/>
      <c r="BW520" s="417"/>
      <c r="BX520" s="417"/>
      <c r="BY520" s="418"/>
      <c r="BZ520" s="418"/>
      <c r="CA520" s="418"/>
      <c r="CB520" s="418"/>
      <c r="CC520" s="418"/>
      <c r="CD520" s="418"/>
      <c r="CE520" s="418"/>
      <c r="CF520" s="418"/>
      <c r="CG520" s="418"/>
      <c r="CH520" s="418"/>
      <c r="CI520" s="418"/>
      <c r="CJ520" s="418"/>
      <c r="CK520" s="418"/>
      <c r="CL520" s="418"/>
      <c r="CM520" s="418"/>
      <c r="CN520" s="418"/>
      <c r="CO520" s="418"/>
      <c r="CP520" s="418"/>
      <c r="CQ520" s="418"/>
      <c r="CR520" s="418"/>
      <c r="CS520" s="418"/>
      <c r="CT520" s="418"/>
      <c r="CU520" s="418"/>
      <c r="CV520" s="418"/>
      <c r="CW520" s="418"/>
      <c r="CX520" s="418"/>
      <c r="CY520" s="418"/>
      <c r="CZ520" s="418"/>
    </row>
    <row r="521" s="422" customFormat="true" ht="25.15" customHeight="true" x14ac:dyDescent="0.2">
      <c r="C521" s="1152" t="s">
        <v>350</v>
      </c>
      <c r="D521" s="1151"/>
      <c r="E521" s="960">
        <v>5.9185061196141296E-4</v>
      </c>
      <c r="F521" s="728"/>
      <c r="G521" s="728"/>
      <c r="H521" s="1151" t="s">
        <v>639</v>
      </c>
      <c r="I521" s="1151"/>
      <c r="J521" s="961">
        <v>3.823090532728628E-3</v>
      </c>
      <c r="K521" s="728"/>
      <c r="L521" s="728"/>
      <c r="M521" s="1151" t="s">
        <v>337</v>
      </c>
      <c r="N521" s="1151"/>
      <c r="O521" s="962">
        <v>5.4131108027790163E-2</v>
      </c>
      <c r="P521" s="728"/>
      <c r="Q521" s="728"/>
      <c r="Y521" s="415"/>
      <c r="Z521" s="415"/>
      <c r="AA521" s="415"/>
      <c r="AB521" s="415"/>
      <c r="AC521" s="415"/>
      <c r="AD521" s="415"/>
      <c r="AE521" s="415"/>
      <c r="AF521" s="415"/>
      <c r="AG521" s="415"/>
      <c r="AH521" s="415"/>
      <c r="AI521" s="415"/>
      <c r="AJ521" s="415"/>
      <c r="AK521" s="415"/>
      <c r="AL521" s="415"/>
      <c r="AM521" s="415"/>
      <c r="AN521" s="415"/>
      <c r="AO521" s="415"/>
      <c r="AP521" s="415"/>
      <c r="AQ521" s="415"/>
      <c r="AR521" s="415"/>
      <c r="AS521" s="415"/>
      <c r="AT521" s="415"/>
      <c r="AU521" s="415"/>
      <c r="AV521" s="415"/>
      <c r="AW521" s="415"/>
      <c r="AX521" s="415"/>
      <c r="AY521" s="415"/>
      <c r="AZ521" s="415"/>
      <c r="BA521" s="417"/>
      <c r="BB521" s="494"/>
      <c r="BC521" s="417"/>
      <c r="BD521" s="417"/>
      <c r="BE521" s="417"/>
      <c r="BF521" s="417"/>
      <c r="BG521" s="417"/>
      <c r="BH521" s="417"/>
      <c r="BI521" s="417"/>
      <c r="BJ521" s="417"/>
      <c r="BK521" s="417"/>
      <c r="BL521" s="417"/>
      <c r="BM521" s="417"/>
      <c r="BN521" s="417"/>
      <c r="BO521" s="417"/>
      <c r="BP521" s="417"/>
      <c r="BQ521" s="417"/>
      <c r="BR521" s="417"/>
      <c r="BS521" s="417"/>
      <c r="BT521" s="417"/>
      <c r="BU521" s="417"/>
      <c r="BV521" s="417"/>
      <c r="BW521" s="417"/>
      <c r="BX521" s="417"/>
      <c r="BY521" s="418"/>
      <c r="BZ521" s="418"/>
      <c r="CA521" s="418"/>
      <c r="CB521" s="418"/>
      <c r="CC521" s="418"/>
      <c r="CD521" s="418"/>
      <c r="CE521" s="418"/>
      <c r="CF521" s="418"/>
      <c r="CG521" s="418"/>
      <c r="CH521" s="418"/>
      <c r="CI521" s="418"/>
      <c r="CJ521" s="418"/>
      <c r="CK521" s="418"/>
      <c r="CL521" s="418"/>
      <c r="CM521" s="418"/>
      <c r="CN521" s="418"/>
      <c r="CO521" s="418"/>
      <c r="CP521" s="418"/>
      <c r="CQ521" s="418"/>
      <c r="CR521" s="418"/>
      <c r="CS521" s="418"/>
      <c r="CT521" s="418"/>
      <c r="CU521" s="418"/>
      <c r="CV521" s="418"/>
      <c r="CW521" s="418"/>
      <c r="CX521" s="418"/>
      <c r="CY521" s="418"/>
      <c r="CZ521" s="418"/>
    </row>
    <row r="522" s="422" customFormat="true" ht="25.15" customHeight="true" x14ac:dyDescent="0.2">
      <c r="C522" s="1152" t="s">
        <v>359</v>
      </c>
      <c r="D522" s="1151"/>
      <c r="E522" s="960">
        <v>3.4854093425091153E-3</v>
      </c>
      <c r="F522" s="728"/>
      <c r="G522" s="728"/>
      <c r="H522" s="1151" t="s">
        <v>367</v>
      </c>
      <c r="I522" s="1151"/>
      <c r="J522" s="961">
        <v>5.8690749500329526E-3</v>
      </c>
      <c r="K522" s="728"/>
      <c r="L522" s="728"/>
      <c r="M522" s="1151" t="s">
        <v>344</v>
      </c>
      <c r="N522" s="1151"/>
      <c r="O522" s="962">
        <v>3.0242938951263532E-3</v>
      </c>
      <c r="P522" s="728"/>
      <c r="Q522" s="728"/>
      <c r="Y522" s="415"/>
      <c r="Z522" s="415"/>
      <c r="AA522" s="415"/>
      <c r="AB522" s="415"/>
      <c r="AC522" s="415"/>
      <c r="AD522" s="415"/>
      <c r="AE522" s="415"/>
      <c r="AF522" s="415"/>
      <c r="AG522" s="415"/>
      <c r="AH522" s="415"/>
      <c r="AI522" s="415"/>
      <c r="AJ522" s="415"/>
      <c r="AK522" s="415"/>
      <c r="AL522" s="415"/>
      <c r="AM522" s="415"/>
      <c r="AN522" s="415"/>
      <c r="AO522" s="415"/>
      <c r="AP522" s="415"/>
      <c r="AQ522" s="415"/>
      <c r="AR522" s="415"/>
      <c r="AS522" s="415"/>
      <c r="AT522" s="415"/>
      <c r="AU522" s="415"/>
      <c r="AV522" s="415"/>
      <c r="AW522" s="415"/>
      <c r="AX522" s="415"/>
      <c r="AY522" s="415"/>
      <c r="AZ522" s="415"/>
      <c r="BA522" s="417"/>
      <c r="BB522" s="494"/>
      <c r="BC522" s="417"/>
      <c r="BD522" s="417"/>
      <c r="BE522" s="417"/>
      <c r="BF522" s="417"/>
      <c r="BG522" s="417"/>
      <c r="BH522" s="417"/>
      <c r="BI522" s="417"/>
      <c r="BJ522" s="417"/>
      <c r="BK522" s="417"/>
      <c r="BL522" s="417"/>
      <c r="BM522" s="417"/>
      <c r="BN522" s="417"/>
      <c r="BO522" s="417"/>
      <c r="BP522" s="417"/>
      <c r="BQ522" s="417"/>
      <c r="BR522" s="417"/>
      <c r="BS522" s="417"/>
      <c r="BT522" s="417"/>
      <c r="BU522" s="417"/>
      <c r="BV522" s="417"/>
      <c r="BW522" s="417"/>
      <c r="BX522" s="417"/>
      <c r="BY522" s="418"/>
      <c r="BZ522" s="418"/>
      <c r="CA522" s="418"/>
      <c r="CB522" s="418"/>
      <c r="CC522" s="418"/>
      <c r="CD522" s="418"/>
      <c r="CE522" s="418"/>
      <c r="CF522" s="418"/>
      <c r="CG522" s="418"/>
      <c r="CH522" s="418"/>
      <c r="CI522" s="418"/>
      <c r="CJ522" s="418"/>
      <c r="CK522" s="418"/>
      <c r="CL522" s="418"/>
      <c r="CM522" s="418"/>
      <c r="CN522" s="418"/>
      <c r="CO522" s="418"/>
      <c r="CP522" s="418"/>
      <c r="CQ522" s="418"/>
      <c r="CR522" s="418"/>
      <c r="CS522" s="418"/>
      <c r="CT522" s="418"/>
      <c r="CU522" s="418"/>
      <c r="CV522" s="418"/>
      <c r="CW522" s="418"/>
      <c r="CX522" s="418"/>
      <c r="CY522" s="418"/>
      <c r="CZ522" s="418"/>
    </row>
    <row r="523" s="422" customFormat="true" ht="25.15" customHeight="true" x14ac:dyDescent="0.2">
      <c r="C523" s="1152" t="s">
        <v>610</v>
      </c>
      <c r="D523" s="1151"/>
      <c r="E523" s="960">
        <v>0.49838743427803889</v>
      </c>
      <c r="F523" s="728"/>
      <c r="G523" s="728"/>
      <c r="H523" s="1151" t="s">
        <v>317</v>
      </c>
      <c r="I523" s="1151"/>
      <c r="J523" s="961">
        <v>0.57642107023172662</v>
      </c>
      <c r="K523" s="728"/>
      <c r="L523" s="728"/>
      <c r="M523" s="1151" t="s">
        <v>646</v>
      </c>
      <c r="N523" s="1151"/>
      <c r="O523" s="962">
        <v>3.1578656962272264E-5</v>
      </c>
      <c r="P523" s="728"/>
      <c r="Q523" s="728"/>
      <c r="Y523" s="415"/>
      <c r="Z523" s="415"/>
      <c r="AA523" s="415"/>
      <c r="AB523" s="415"/>
      <c r="AC523" s="415"/>
      <c r="AD523" s="415"/>
      <c r="AE523" s="415"/>
      <c r="AF523" s="415"/>
      <c r="AG523" s="415"/>
      <c r="AH523" s="415"/>
      <c r="AI523" s="415"/>
      <c r="AJ523" s="415"/>
      <c r="AK523" s="415"/>
      <c r="AL523" s="415"/>
      <c r="AM523" s="415"/>
      <c r="AN523" s="415"/>
      <c r="AO523" s="415"/>
      <c r="AP523" s="415"/>
      <c r="AQ523" s="415"/>
      <c r="AR523" s="415"/>
      <c r="AS523" s="415"/>
      <c r="AT523" s="415"/>
      <c r="AU523" s="415"/>
      <c r="AV523" s="415"/>
      <c r="AW523" s="415"/>
      <c r="AX523" s="415"/>
      <c r="AY523" s="415"/>
      <c r="AZ523" s="415"/>
      <c r="BA523" s="417"/>
      <c r="BB523" s="494"/>
      <c r="BC523" s="417"/>
      <c r="BD523" s="417"/>
      <c r="BE523" s="417"/>
      <c r="BF523" s="417"/>
      <c r="BG523" s="417"/>
      <c r="BH523" s="417"/>
      <c r="BI523" s="417"/>
      <c r="BJ523" s="417"/>
      <c r="BK523" s="417"/>
      <c r="BL523" s="417"/>
      <c r="BM523" s="417"/>
      <c r="BN523" s="417"/>
      <c r="BO523" s="417"/>
      <c r="BP523" s="417"/>
      <c r="BQ523" s="417"/>
      <c r="BR523" s="417"/>
      <c r="BS523" s="417"/>
      <c r="BT523" s="417"/>
      <c r="BU523" s="417"/>
      <c r="BV523" s="417"/>
      <c r="BW523" s="417"/>
      <c r="BX523" s="417"/>
      <c r="BY523" s="418"/>
      <c r="BZ523" s="418"/>
      <c r="CA523" s="418"/>
      <c r="CB523" s="418"/>
      <c r="CC523" s="418"/>
      <c r="CD523" s="418"/>
      <c r="CE523" s="418"/>
      <c r="CF523" s="418"/>
      <c r="CG523" s="418"/>
      <c r="CH523" s="418"/>
      <c r="CI523" s="418"/>
      <c r="CJ523" s="418"/>
      <c r="CK523" s="418"/>
      <c r="CL523" s="418"/>
      <c r="CM523" s="418"/>
      <c r="CN523" s="418"/>
      <c r="CO523" s="418"/>
      <c r="CP523" s="418"/>
      <c r="CQ523" s="418"/>
      <c r="CR523" s="418"/>
      <c r="CS523" s="418"/>
      <c r="CT523" s="418"/>
      <c r="CU523" s="418"/>
      <c r="CV523" s="418"/>
      <c r="CW523" s="418"/>
      <c r="CX523" s="418"/>
      <c r="CY523" s="418"/>
      <c r="CZ523" s="418"/>
    </row>
    <row r="524" s="422" customFormat="true" ht="25.15" customHeight="true" x14ac:dyDescent="0.2">
      <c r="C524" s="1152" t="s">
        <v>648</v>
      </c>
      <c r="D524" s="1151"/>
      <c r="E524" s="960">
        <v>5.5943330072624211E-4</v>
      </c>
      <c r="F524" s="728"/>
      <c r="G524" s="728"/>
      <c r="H524" s="1151" t="s">
        <v>637</v>
      </c>
      <c r="I524" s="1151"/>
      <c r="J524" s="961">
        <v>1.3941942022696128E-3</v>
      </c>
      <c r="K524" s="728"/>
      <c r="L524" s="728"/>
      <c r="M524" s="1151" t="s">
        <v>349</v>
      </c>
      <c r="N524" s="1151"/>
      <c r="O524" s="962">
        <v>1.2467987995547257E-4</v>
      </c>
      <c r="P524" s="728"/>
      <c r="Q524" s="728"/>
      <c r="Y524" s="415"/>
      <c r="Z524" s="415"/>
      <c r="AA524" s="415"/>
      <c r="AB524" s="415"/>
      <c r="AC524" s="415"/>
      <c r="AD524" s="415"/>
      <c r="AE524" s="415"/>
      <c r="AF524" s="415"/>
      <c r="AG524" s="415"/>
      <c r="AH524" s="415"/>
      <c r="AI524" s="415"/>
      <c r="AJ524" s="415"/>
      <c r="AK524" s="415"/>
      <c r="AL524" s="415"/>
      <c r="AM524" s="415"/>
      <c r="AN524" s="415"/>
      <c r="AO524" s="415"/>
      <c r="AP524" s="415"/>
      <c r="AQ524" s="415"/>
      <c r="AR524" s="415"/>
      <c r="AS524" s="415"/>
      <c r="AT524" s="415"/>
      <c r="AU524" s="415"/>
      <c r="AV524" s="415"/>
      <c r="AW524" s="415"/>
      <c r="AX524" s="415"/>
      <c r="AY524" s="415"/>
      <c r="AZ524" s="415"/>
      <c r="BA524" s="417"/>
      <c r="BB524" s="494"/>
      <c r="BC524" s="417"/>
      <c r="BD524" s="417"/>
      <c r="BE524" s="417"/>
      <c r="BF524" s="417"/>
      <c r="BG524" s="417"/>
      <c r="BH524" s="417"/>
      <c r="BI524" s="417"/>
      <c r="BJ524" s="417"/>
      <c r="BK524" s="417"/>
      <c r="BL524" s="417"/>
      <c r="BM524" s="417"/>
      <c r="BN524" s="417"/>
      <c r="BO524" s="417"/>
      <c r="BP524" s="417"/>
      <c r="BQ524" s="417"/>
      <c r="BR524" s="417"/>
      <c r="BS524" s="417"/>
      <c r="BT524" s="417"/>
      <c r="BU524" s="417"/>
      <c r="BV524" s="417"/>
      <c r="BW524" s="417"/>
      <c r="BX524" s="417"/>
      <c r="BY524" s="418"/>
      <c r="BZ524" s="418"/>
      <c r="CA524" s="418"/>
      <c r="CB524" s="418"/>
      <c r="CC524" s="418"/>
      <c r="CD524" s="418"/>
      <c r="CE524" s="418"/>
      <c r="CF524" s="418"/>
      <c r="CG524" s="418"/>
      <c r="CH524" s="418"/>
      <c r="CI524" s="418"/>
      <c r="CJ524" s="418"/>
      <c r="CK524" s="418"/>
      <c r="CL524" s="418"/>
      <c r="CM524" s="418"/>
      <c r="CN524" s="418"/>
      <c r="CO524" s="418"/>
      <c r="CP524" s="418"/>
      <c r="CQ524" s="418"/>
      <c r="CR524" s="418"/>
      <c r="CS524" s="418"/>
      <c r="CT524" s="418"/>
      <c r="CU524" s="418"/>
      <c r="CV524" s="418"/>
      <c r="CW524" s="418"/>
      <c r="CX524" s="418"/>
      <c r="CY524" s="418"/>
      <c r="CZ524" s="418"/>
    </row>
    <row r="525" s="422" customFormat="true" ht="25.15" customHeight="true" x14ac:dyDescent="0.2">
      <c r="C525" s="1152" t="s">
        <v>358</v>
      </c>
      <c r="D525" s="1151"/>
      <c r="E525" s="960">
        <v>1.4049358051739109E-2</v>
      </c>
      <c r="F525" s="728"/>
      <c r="G525" s="728"/>
      <c r="H525" s="1151" t="s">
        <v>337</v>
      </c>
      <c r="I525" s="1151"/>
      <c r="J525" s="961">
        <v>1.2908009170995926E-3</v>
      </c>
      <c r="K525" s="728"/>
      <c r="L525" s="728"/>
      <c r="M525" s="1151" t="s">
        <v>620</v>
      </c>
      <c r="N525" s="1151"/>
      <c r="O525" s="962">
        <v>8.8540565941663485E-2</v>
      </c>
      <c r="P525" s="728"/>
      <c r="Q525" s="728"/>
      <c r="Y525" s="415"/>
      <c r="Z525" s="415"/>
      <c r="AA525" s="415"/>
      <c r="AB525" s="415"/>
      <c r="AC525" s="415"/>
      <c r="AD525" s="415"/>
      <c r="AE525" s="415"/>
      <c r="AF525" s="415"/>
      <c r="AG525" s="415"/>
      <c r="AH525" s="415"/>
      <c r="AI525" s="415"/>
      <c r="AJ525" s="415"/>
      <c r="AK525" s="415"/>
      <c r="AL525" s="415"/>
      <c r="AM525" s="415"/>
      <c r="AN525" s="415"/>
      <c r="AO525" s="415"/>
      <c r="AP525" s="415"/>
      <c r="AQ525" s="415"/>
      <c r="AR525" s="415"/>
      <c r="AS525" s="415"/>
      <c r="AT525" s="415"/>
      <c r="AU525" s="415"/>
      <c r="AV525" s="415"/>
      <c r="AW525" s="415"/>
      <c r="AX525" s="415"/>
      <c r="AY525" s="415"/>
      <c r="AZ525" s="415"/>
      <c r="BA525" s="417"/>
      <c r="BB525" s="494"/>
      <c r="BC525" s="417"/>
      <c r="BD525" s="417"/>
      <c r="BE525" s="417"/>
      <c r="BF525" s="417"/>
      <c r="BG525" s="417"/>
      <c r="BH525" s="417"/>
      <c r="BI525" s="417"/>
      <c r="BJ525" s="417"/>
      <c r="BK525" s="417"/>
      <c r="BL525" s="417"/>
      <c r="BM525" s="417"/>
      <c r="BN525" s="417"/>
      <c r="BO525" s="417"/>
      <c r="BP525" s="417"/>
      <c r="BQ525" s="417"/>
      <c r="BR525" s="417"/>
      <c r="BS525" s="417"/>
      <c r="BT525" s="417"/>
      <c r="BU525" s="417"/>
      <c r="BV525" s="417"/>
      <c r="BW525" s="417"/>
      <c r="BX525" s="417"/>
      <c r="BY525" s="418"/>
      <c r="BZ525" s="418"/>
      <c r="CA525" s="418"/>
      <c r="CB525" s="418"/>
      <c r="CC525" s="418"/>
      <c r="CD525" s="418"/>
      <c r="CE525" s="418"/>
      <c r="CF525" s="418"/>
      <c r="CG525" s="418"/>
      <c r="CH525" s="418"/>
      <c r="CI525" s="418"/>
      <c r="CJ525" s="418"/>
      <c r="CK525" s="418"/>
      <c r="CL525" s="418"/>
      <c r="CM525" s="418"/>
      <c r="CN525" s="418"/>
      <c r="CO525" s="418"/>
      <c r="CP525" s="418"/>
      <c r="CQ525" s="418"/>
      <c r="CR525" s="418"/>
      <c r="CS525" s="418"/>
      <c r="CT525" s="418"/>
      <c r="CU525" s="418"/>
      <c r="CV525" s="418"/>
      <c r="CW525" s="418"/>
      <c r="CX525" s="418"/>
      <c r="CY525" s="418"/>
      <c r="CZ525" s="418"/>
    </row>
    <row r="526" s="422" customFormat="true" ht="25.15" customHeight="true" x14ac:dyDescent="0.2">
      <c r="C526" s="1152" t="s">
        <v>334</v>
      </c>
      <c r="D526" s="1151"/>
      <c r="E526" s="960">
        <v>1.1420724260065232E-4</v>
      </c>
      <c r="F526" s="728"/>
      <c r="G526" s="728"/>
      <c r="H526" s="1151" t="s">
        <v>344</v>
      </c>
      <c r="I526" s="1151"/>
      <c r="J526" s="961">
        <v>4.9176834247712381E-3</v>
      </c>
      <c r="K526" s="728"/>
      <c r="L526" s="728"/>
      <c r="M526" s="1151" t="s">
        <v>549</v>
      </c>
      <c r="N526" s="1151"/>
      <c r="O526" s="962">
        <v>3.4910469306834446E-2</v>
      </c>
      <c r="P526" s="728"/>
      <c r="Q526" s="728"/>
      <c r="Y526" s="415"/>
      <c r="Z526" s="415"/>
      <c r="AA526" s="415"/>
      <c r="AB526" s="415"/>
      <c r="AC526" s="415"/>
      <c r="AD526" s="415"/>
      <c r="AE526" s="415"/>
      <c r="AF526" s="415"/>
      <c r="AG526" s="415"/>
      <c r="AH526" s="415"/>
      <c r="AI526" s="415"/>
      <c r="AJ526" s="415"/>
      <c r="AK526" s="415"/>
      <c r="AL526" s="415"/>
      <c r="AM526" s="415"/>
      <c r="AN526" s="415"/>
      <c r="AO526" s="415"/>
      <c r="AP526" s="415"/>
      <c r="AQ526" s="415"/>
      <c r="AR526" s="415"/>
      <c r="AS526" s="415"/>
      <c r="AT526" s="415"/>
      <c r="AU526" s="415"/>
      <c r="AV526" s="415"/>
      <c r="AW526" s="415"/>
      <c r="AX526" s="415"/>
      <c r="AY526" s="415"/>
      <c r="AZ526" s="415"/>
      <c r="BA526" s="417"/>
      <c r="BB526" s="494"/>
      <c r="BC526" s="417"/>
      <c r="BD526" s="417"/>
      <c r="BE526" s="417"/>
      <c r="BF526" s="417"/>
      <c r="BG526" s="417"/>
      <c r="BH526" s="417"/>
      <c r="BI526" s="417"/>
      <c r="BJ526" s="417"/>
      <c r="BK526" s="417"/>
      <c r="BL526" s="417"/>
      <c r="BM526" s="417"/>
      <c r="BN526" s="417"/>
      <c r="BO526" s="417"/>
      <c r="BP526" s="417"/>
      <c r="BQ526" s="417"/>
      <c r="BR526" s="417"/>
      <c r="BS526" s="417"/>
      <c r="BT526" s="417"/>
      <c r="BU526" s="417"/>
      <c r="BV526" s="417"/>
      <c r="BW526" s="417"/>
      <c r="BX526" s="417"/>
      <c r="BY526" s="418"/>
      <c r="BZ526" s="418"/>
      <c r="CA526" s="418"/>
      <c r="CB526" s="418"/>
      <c r="CC526" s="418"/>
      <c r="CD526" s="418"/>
      <c r="CE526" s="418"/>
      <c r="CF526" s="418"/>
      <c r="CG526" s="418"/>
      <c r="CH526" s="418"/>
      <c r="CI526" s="418"/>
      <c r="CJ526" s="418"/>
      <c r="CK526" s="418"/>
      <c r="CL526" s="418"/>
      <c r="CM526" s="418"/>
      <c r="CN526" s="418"/>
      <c r="CO526" s="418"/>
      <c r="CP526" s="418"/>
      <c r="CQ526" s="418"/>
      <c r="CR526" s="418"/>
      <c r="CS526" s="418"/>
      <c r="CT526" s="418"/>
      <c r="CU526" s="418"/>
      <c r="CV526" s="418"/>
      <c r="CW526" s="418"/>
      <c r="CX526" s="418"/>
      <c r="CY526" s="418"/>
      <c r="CZ526" s="418"/>
    </row>
    <row r="527" s="422" customFormat="true" ht="25.15" customHeight="true" x14ac:dyDescent="0.2">
      <c r="C527" s="1152" t="s">
        <v>377</v>
      </c>
      <c r="D527" s="1151"/>
      <c r="E527" s="960">
        <v>5.4986423110899166E-5</v>
      </c>
      <c r="F527" s="728"/>
      <c r="G527" s="728"/>
      <c r="H527" s="1151" t="s">
        <v>646</v>
      </c>
      <c r="I527" s="1151"/>
      <c r="J527" s="961">
        <v>2.3449840835005195E-3</v>
      </c>
      <c r="K527" s="728"/>
      <c r="L527" s="728"/>
      <c r="M527" s="1151" t="s">
        <v>368</v>
      </c>
      <c r="N527" s="1151"/>
      <c r="O527" s="962">
        <v>8.0614311128274793E-4</v>
      </c>
      <c r="P527" s="728"/>
      <c r="Q527" s="728"/>
      <c r="Y527" s="415"/>
      <c r="Z527" s="415"/>
      <c r="AA527" s="415"/>
      <c r="AB527" s="415"/>
      <c r="AC527" s="415"/>
      <c r="AD527" s="415"/>
      <c r="AE527" s="415"/>
      <c r="AF527" s="415"/>
      <c r="AG527" s="415"/>
      <c r="AH527" s="415"/>
      <c r="AI527" s="415"/>
      <c r="AJ527" s="415"/>
      <c r="AK527" s="415"/>
      <c r="AL527" s="415"/>
      <c r="AM527" s="415"/>
      <c r="AN527" s="415"/>
      <c r="AO527" s="415"/>
      <c r="AP527" s="415"/>
      <c r="AQ527" s="415"/>
      <c r="AR527" s="415"/>
      <c r="AS527" s="415"/>
      <c r="AT527" s="415"/>
      <c r="AU527" s="415"/>
      <c r="AV527" s="415"/>
      <c r="AW527" s="415"/>
      <c r="AX527" s="415"/>
      <c r="AY527" s="415"/>
      <c r="AZ527" s="415"/>
      <c r="BA527" s="417"/>
      <c r="BB527" s="494"/>
      <c r="BC527" s="417"/>
      <c r="BD527" s="417"/>
      <c r="BE527" s="417"/>
      <c r="BF527" s="417"/>
      <c r="BG527" s="417"/>
      <c r="BH527" s="417"/>
      <c r="BI527" s="417"/>
      <c r="BJ527" s="417"/>
      <c r="BK527" s="417"/>
      <c r="BL527" s="417"/>
      <c r="BM527" s="417"/>
      <c r="BN527" s="417"/>
      <c r="BO527" s="417"/>
      <c r="BP527" s="417"/>
      <c r="BQ527" s="417"/>
      <c r="BR527" s="417"/>
      <c r="BS527" s="417"/>
      <c r="BT527" s="417"/>
      <c r="BU527" s="417"/>
      <c r="BV527" s="417"/>
      <c r="BW527" s="417"/>
      <c r="BX527" s="417"/>
      <c r="BY527" s="418"/>
      <c r="BZ527" s="418"/>
      <c r="CA527" s="418"/>
      <c r="CB527" s="418"/>
      <c r="CC527" s="418"/>
      <c r="CD527" s="418"/>
      <c r="CE527" s="418"/>
      <c r="CF527" s="418"/>
      <c r="CG527" s="418"/>
      <c r="CH527" s="418"/>
      <c r="CI527" s="418"/>
      <c r="CJ527" s="418"/>
      <c r="CK527" s="418"/>
      <c r="CL527" s="418"/>
      <c r="CM527" s="418"/>
      <c r="CN527" s="418"/>
      <c r="CO527" s="418"/>
      <c r="CP527" s="418"/>
      <c r="CQ527" s="418"/>
      <c r="CR527" s="418"/>
      <c r="CS527" s="418"/>
      <c r="CT527" s="418"/>
      <c r="CU527" s="418"/>
      <c r="CV527" s="418"/>
      <c r="CW527" s="418"/>
      <c r="CX527" s="418"/>
      <c r="CY527" s="418"/>
      <c r="CZ527" s="418"/>
    </row>
    <row r="528" s="422" customFormat="true" ht="25.15" customHeight="true" x14ac:dyDescent="0.2">
      <c r="C528" s="1152" t="s">
        <v>612</v>
      </c>
      <c r="D528" s="1151"/>
      <c r="E528" s="960">
        <v>0.48599763813108565</v>
      </c>
      <c r="F528" s="728"/>
      <c r="G528" s="728"/>
      <c r="H528" s="1151" t="s">
        <v>349</v>
      </c>
      <c r="I528" s="1151"/>
      <c r="J528" s="961">
        <v>2.9655452750098656E-4</v>
      </c>
      <c r="K528" s="728"/>
      <c r="L528" s="728"/>
      <c r="M528" s="1151" t="s">
        <v>640</v>
      </c>
      <c r="N528" s="1151"/>
      <c r="O528" s="962">
        <v>1.7453499440856187E-3</v>
      </c>
      <c r="P528" s="728"/>
      <c r="Q528" s="728"/>
      <c r="Y528" s="415"/>
      <c r="Z528" s="415"/>
      <c r="AA528" s="415"/>
      <c r="AB528" s="415"/>
      <c r="AC528" s="415"/>
      <c r="AD528" s="415"/>
      <c r="AE528" s="415"/>
      <c r="AF528" s="415"/>
      <c r="AG528" s="415"/>
      <c r="AH528" s="415"/>
      <c r="AI528" s="415"/>
      <c r="AJ528" s="415"/>
      <c r="AK528" s="415"/>
      <c r="AL528" s="415"/>
      <c r="AM528" s="415"/>
      <c r="AN528" s="415"/>
      <c r="AO528" s="415"/>
      <c r="AP528" s="415"/>
      <c r="AQ528" s="415"/>
      <c r="AR528" s="415"/>
      <c r="AS528" s="415"/>
      <c r="AT528" s="415"/>
      <c r="AU528" s="415"/>
      <c r="AV528" s="415"/>
      <c r="AW528" s="415"/>
      <c r="AX528" s="415"/>
      <c r="AY528" s="415"/>
      <c r="AZ528" s="415"/>
      <c r="BA528" s="417"/>
      <c r="BB528" s="494"/>
      <c r="BC528" s="417"/>
      <c r="BD528" s="417"/>
      <c r="BE528" s="417"/>
      <c r="BF528" s="417"/>
      <c r="BG528" s="417"/>
      <c r="BH528" s="417"/>
      <c r="BI528" s="417"/>
      <c r="BJ528" s="417"/>
      <c r="BK528" s="417"/>
      <c r="BL528" s="417"/>
      <c r="BM528" s="417"/>
      <c r="BN528" s="417"/>
      <c r="BO528" s="417"/>
      <c r="BP528" s="417"/>
      <c r="BQ528" s="417"/>
      <c r="BR528" s="417"/>
      <c r="BS528" s="417"/>
      <c r="BT528" s="417"/>
      <c r="BU528" s="417"/>
      <c r="BV528" s="417"/>
      <c r="BW528" s="417"/>
      <c r="BX528" s="417"/>
      <c r="BY528" s="418"/>
      <c r="BZ528" s="418"/>
      <c r="CA528" s="418"/>
      <c r="CB528" s="418"/>
      <c r="CC528" s="418"/>
      <c r="CD528" s="418"/>
      <c r="CE528" s="418"/>
      <c r="CF528" s="418"/>
      <c r="CG528" s="418"/>
      <c r="CH528" s="418"/>
      <c r="CI528" s="418"/>
      <c r="CJ528" s="418"/>
      <c r="CK528" s="418"/>
      <c r="CL528" s="418"/>
      <c r="CM528" s="418"/>
      <c r="CN528" s="418"/>
      <c r="CO528" s="418"/>
      <c r="CP528" s="418"/>
      <c r="CQ528" s="418"/>
      <c r="CR528" s="418"/>
      <c r="CS528" s="418"/>
      <c r="CT528" s="418"/>
      <c r="CU528" s="418"/>
      <c r="CV528" s="418"/>
      <c r="CW528" s="418"/>
      <c r="CX528" s="418"/>
      <c r="CY528" s="418"/>
      <c r="CZ528" s="418"/>
    </row>
    <row r="529" s="422" customFormat="true" ht="25.15" customHeight="true" x14ac:dyDescent="0.2">
      <c r="C529" s="1152" t="s">
        <v>642</v>
      </c>
      <c r="D529" s="1151"/>
      <c r="E529" s="960">
        <v>1.1521061779398854E-3</v>
      </c>
      <c r="F529" s="728"/>
      <c r="G529" s="728"/>
      <c r="H529" s="1151" t="s">
        <v>659</v>
      </c>
      <c r="I529" s="1151"/>
      <c r="J529" s="961">
        <v>1.3951382120371846E-4</v>
      </c>
      <c r="K529" s="728"/>
      <c r="L529" s="728"/>
      <c r="M529" s="1151" t="s">
        <v>365</v>
      </c>
      <c r="N529" s="1151"/>
      <c r="O529" s="962">
        <v>1.3291020497684285E-3</v>
      </c>
      <c r="P529" s="728"/>
      <c r="Q529" s="728"/>
      <c r="Y529" s="415"/>
      <c r="Z529" s="415"/>
      <c r="AA529" s="415"/>
      <c r="AB529" s="415"/>
      <c r="AC529" s="415"/>
      <c r="AD529" s="415"/>
      <c r="AE529" s="415"/>
      <c r="AF529" s="415"/>
      <c r="AG529" s="415"/>
      <c r="AH529" s="415"/>
      <c r="AI529" s="415"/>
      <c r="AJ529" s="415"/>
      <c r="AK529" s="415"/>
      <c r="AL529" s="415"/>
      <c r="AM529" s="415"/>
      <c r="AN529" s="415"/>
      <c r="AO529" s="415"/>
      <c r="AP529" s="415"/>
      <c r="AQ529" s="415"/>
      <c r="AR529" s="415"/>
      <c r="AS529" s="415"/>
      <c r="AT529" s="415"/>
      <c r="AU529" s="415"/>
      <c r="AV529" s="415"/>
      <c r="AW529" s="415"/>
      <c r="AX529" s="415"/>
      <c r="AY529" s="415"/>
      <c r="AZ529" s="415"/>
      <c r="BA529" s="417"/>
      <c r="BB529" s="494"/>
      <c r="BC529" s="417"/>
      <c r="BD529" s="417"/>
      <c r="BE529" s="417"/>
      <c r="BF529" s="417"/>
      <c r="BG529" s="417"/>
      <c r="BH529" s="417"/>
      <c r="BI529" s="417"/>
      <c r="BJ529" s="417"/>
      <c r="BK529" s="417"/>
      <c r="BL529" s="417"/>
      <c r="BM529" s="417"/>
      <c r="BN529" s="417"/>
      <c r="BO529" s="417"/>
      <c r="BP529" s="417"/>
      <c r="BQ529" s="417"/>
      <c r="BR529" s="417"/>
      <c r="BS529" s="417"/>
      <c r="BT529" s="417"/>
      <c r="BU529" s="417"/>
      <c r="BV529" s="417"/>
      <c r="BW529" s="417"/>
      <c r="BX529" s="417"/>
      <c r="BY529" s="418"/>
      <c r="BZ529" s="418"/>
      <c r="CA529" s="418"/>
      <c r="CB529" s="418"/>
      <c r="CC529" s="418"/>
      <c r="CD529" s="418"/>
      <c r="CE529" s="418"/>
      <c r="CF529" s="418"/>
      <c r="CG529" s="418"/>
      <c r="CH529" s="418"/>
      <c r="CI529" s="418"/>
      <c r="CJ529" s="418"/>
      <c r="CK529" s="418"/>
      <c r="CL529" s="418"/>
      <c r="CM529" s="418"/>
      <c r="CN529" s="418"/>
      <c r="CO529" s="418"/>
      <c r="CP529" s="418"/>
      <c r="CQ529" s="418"/>
      <c r="CR529" s="418"/>
      <c r="CS529" s="418"/>
      <c r="CT529" s="418"/>
      <c r="CU529" s="418"/>
      <c r="CV529" s="418"/>
      <c r="CW529" s="418"/>
      <c r="CX529" s="418"/>
      <c r="CY529" s="418"/>
      <c r="CZ529" s="418"/>
    </row>
    <row r="530" s="422" customFormat="true" ht="25.15" customHeight="true" x14ac:dyDescent="0.2">
      <c r="C530" s="1152" t="s">
        <v>652</v>
      </c>
      <c r="D530" s="1151"/>
      <c r="E530" s="960">
        <v>4.10366107723699E-4</v>
      </c>
      <c r="F530" s="728"/>
      <c r="G530" s="728"/>
      <c r="H530" s="1151" t="s">
        <v>620</v>
      </c>
      <c r="I530" s="1151"/>
      <c r="J530" s="961">
        <v>9.6599572881286011E-2</v>
      </c>
      <c r="K530" s="728"/>
      <c r="L530" s="728"/>
      <c r="M530" s="1151" t="s">
        <v>653</v>
      </c>
      <c r="N530" s="1151"/>
      <c r="O530" s="962">
        <v>4.4112347281160657E-4</v>
      </c>
      <c r="P530" s="728"/>
      <c r="Q530" s="728"/>
      <c r="Y530" s="415"/>
      <c r="Z530" s="415"/>
      <c r="AA530" s="415"/>
      <c r="AB530" s="415"/>
      <c r="AC530" s="415"/>
      <c r="AD530" s="415"/>
      <c r="AE530" s="415"/>
      <c r="AF530" s="415"/>
      <c r="AG530" s="415"/>
      <c r="AH530" s="415"/>
      <c r="AI530" s="415"/>
      <c r="AJ530" s="415"/>
      <c r="AK530" s="415"/>
      <c r="AL530" s="415"/>
      <c r="AM530" s="415"/>
      <c r="AN530" s="415"/>
      <c r="AO530" s="415"/>
      <c r="AP530" s="415"/>
      <c r="AQ530" s="415"/>
      <c r="AR530" s="415"/>
      <c r="AS530" s="415"/>
      <c r="AT530" s="415"/>
      <c r="AU530" s="415"/>
      <c r="AV530" s="415"/>
      <c r="AW530" s="415"/>
      <c r="AX530" s="415"/>
      <c r="AY530" s="415"/>
      <c r="AZ530" s="415"/>
      <c r="BA530" s="417"/>
      <c r="BB530" s="494"/>
      <c r="BC530" s="417"/>
      <c r="BD530" s="417"/>
      <c r="BE530" s="417"/>
      <c r="BF530" s="417"/>
      <c r="BG530" s="417"/>
      <c r="BH530" s="417"/>
      <c r="BI530" s="417"/>
      <c r="BJ530" s="417"/>
      <c r="BK530" s="417"/>
      <c r="BL530" s="417"/>
      <c r="BM530" s="417"/>
      <c r="BN530" s="417"/>
      <c r="BO530" s="417"/>
      <c r="BP530" s="417"/>
      <c r="BQ530" s="417"/>
      <c r="BR530" s="417"/>
      <c r="BS530" s="417"/>
      <c r="BT530" s="417"/>
      <c r="BU530" s="417"/>
      <c r="BV530" s="417"/>
      <c r="BW530" s="417"/>
      <c r="BX530" s="417"/>
      <c r="BY530" s="418"/>
      <c r="BZ530" s="418"/>
      <c r="CA530" s="418"/>
      <c r="CB530" s="418"/>
      <c r="CC530" s="418"/>
      <c r="CD530" s="418"/>
      <c r="CE530" s="418"/>
      <c r="CF530" s="418"/>
      <c r="CG530" s="418"/>
      <c r="CH530" s="418"/>
      <c r="CI530" s="418"/>
      <c r="CJ530" s="418"/>
      <c r="CK530" s="418"/>
      <c r="CL530" s="418"/>
      <c r="CM530" s="418"/>
      <c r="CN530" s="418"/>
      <c r="CO530" s="418"/>
      <c r="CP530" s="418"/>
      <c r="CQ530" s="418"/>
      <c r="CR530" s="418"/>
      <c r="CS530" s="418"/>
      <c r="CT530" s="418"/>
      <c r="CU530" s="418"/>
      <c r="CV530" s="418"/>
      <c r="CW530" s="418"/>
      <c r="CX530" s="418"/>
      <c r="CY530" s="418"/>
      <c r="CZ530" s="418"/>
    </row>
    <row r="531" s="422" customFormat="true" ht="25.15" customHeight="true" x14ac:dyDescent="0.2">
      <c r="C531" s="1152" t="s">
        <v>320</v>
      </c>
      <c r="D531" s="1151"/>
      <c r="E531" s="960">
        <v>1.2992299430311291E-4</v>
      </c>
      <c r="F531" s="728"/>
      <c r="G531" s="728"/>
      <c r="H531" s="1151" t="s">
        <v>549</v>
      </c>
      <c r="I531" s="1151"/>
      <c r="J531" s="961">
        <v>1.0794672682159707E-2</v>
      </c>
      <c r="K531" s="728"/>
      <c r="L531" s="728"/>
      <c r="M531" s="1151" t="s">
        <v>627</v>
      </c>
      <c r="N531" s="1151"/>
      <c r="O531" s="962">
        <v>1.6890141749791115E-3</v>
      </c>
      <c r="P531" s="728"/>
      <c r="Q531" s="728"/>
      <c r="Y531" s="415"/>
      <c r="Z531" s="415"/>
      <c r="AA531" s="415"/>
      <c r="AB531" s="415"/>
      <c r="AC531" s="415"/>
      <c r="AD531" s="415"/>
      <c r="AE531" s="415"/>
      <c r="AF531" s="415"/>
      <c r="AG531" s="415"/>
      <c r="AH531" s="415"/>
      <c r="AI531" s="415"/>
      <c r="AJ531" s="415"/>
      <c r="AK531" s="415"/>
      <c r="AL531" s="415"/>
      <c r="AM531" s="415"/>
      <c r="AN531" s="415"/>
      <c r="AO531" s="415"/>
      <c r="AP531" s="415"/>
      <c r="AQ531" s="415"/>
      <c r="AR531" s="415"/>
      <c r="AS531" s="415"/>
      <c r="AT531" s="415"/>
      <c r="AU531" s="415"/>
      <c r="AV531" s="415"/>
      <c r="AW531" s="415"/>
      <c r="AX531" s="415"/>
      <c r="AY531" s="415"/>
      <c r="AZ531" s="415"/>
      <c r="BA531" s="417"/>
      <c r="BB531" s="494"/>
      <c r="BC531" s="417"/>
      <c r="BD531" s="417"/>
      <c r="BE531" s="417"/>
      <c r="BF531" s="417"/>
      <c r="BG531" s="417"/>
      <c r="BH531" s="417"/>
      <c r="BI531" s="417"/>
      <c r="BJ531" s="417"/>
      <c r="BK531" s="417"/>
      <c r="BL531" s="417"/>
      <c r="BM531" s="417"/>
      <c r="BN531" s="417"/>
      <c r="BO531" s="417"/>
      <c r="BP531" s="417"/>
      <c r="BQ531" s="417"/>
      <c r="BR531" s="417"/>
      <c r="BS531" s="417"/>
      <c r="BT531" s="417"/>
      <c r="BU531" s="417"/>
      <c r="BV531" s="417"/>
      <c r="BW531" s="417"/>
      <c r="BX531" s="417"/>
      <c r="BY531" s="418"/>
      <c r="BZ531" s="418"/>
      <c r="CA531" s="418"/>
      <c r="CB531" s="418"/>
      <c r="CC531" s="418"/>
      <c r="CD531" s="418"/>
      <c r="CE531" s="418"/>
      <c r="CF531" s="418"/>
      <c r="CG531" s="418"/>
      <c r="CH531" s="418"/>
      <c r="CI531" s="418"/>
      <c r="CJ531" s="418"/>
      <c r="CK531" s="418"/>
      <c r="CL531" s="418"/>
      <c r="CM531" s="418"/>
      <c r="CN531" s="418"/>
      <c r="CO531" s="418"/>
      <c r="CP531" s="418"/>
      <c r="CQ531" s="418"/>
      <c r="CR531" s="418"/>
      <c r="CS531" s="418"/>
      <c r="CT531" s="418"/>
      <c r="CU531" s="418"/>
      <c r="CV531" s="418"/>
      <c r="CW531" s="418"/>
      <c r="CX531" s="418"/>
      <c r="CY531" s="418"/>
      <c r="CZ531" s="418"/>
    </row>
    <row r="532" s="422" customFormat="true" ht="25.15" customHeight="true" x14ac:dyDescent="0.2">
      <c r="C532" s="1152" t="s">
        <v>357</v>
      </c>
      <c r="D532" s="1151"/>
      <c r="E532" s="960">
        <v>4.3226684596762202E-4</v>
      </c>
      <c r="F532" s="728"/>
      <c r="G532" s="728"/>
      <c r="H532" s="1151" t="s">
        <v>368</v>
      </c>
      <c r="I532" s="1151"/>
      <c r="J532" s="961">
        <v>1.0553891486533571E-3</v>
      </c>
      <c r="K532" s="728"/>
      <c r="L532" s="728"/>
      <c r="M532" s="1151" t="s">
        <v>655</v>
      </c>
      <c r="N532" s="1151"/>
      <c r="O532" s="962">
        <v>2.6104513707870256E-4</v>
      </c>
      <c r="P532" s="728"/>
      <c r="Q532" s="728"/>
      <c r="Y532" s="415"/>
      <c r="Z532" s="415"/>
      <c r="AA532" s="415"/>
      <c r="AB532" s="415"/>
      <c r="AC532" s="415"/>
      <c r="AD532" s="415"/>
      <c r="AE532" s="415"/>
      <c r="AF532" s="415"/>
      <c r="AG532" s="415"/>
      <c r="AH532" s="415"/>
      <c r="AI532" s="415"/>
      <c r="AJ532" s="415"/>
      <c r="AK532" s="415"/>
      <c r="AL532" s="415"/>
      <c r="AM532" s="415"/>
      <c r="AN532" s="415"/>
      <c r="AO532" s="415"/>
      <c r="AP532" s="415"/>
      <c r="AQ532" s="415"/>
      <c r="AR532" s="415"/>
      <c r="AS532" s="415"/>
      <c r="AT532" s="415"/>
      <c r="AU532" s="415"/>
      <c r="AV532" s="415"/>
      <c r="AW532" s="415"/>
      <c r="AX532" s="415"/>
      <c r="AY532" s="415"/>
      <c r="AZ532" s="415"/>
      <c r="BA532" s="417"/>
      <c r="BB532" s="494"/>
      <c r="BC532" s="417"/>
      <c r="BD532" s="417"/>
      <c r="BE532" s="417"/>
      <c r="BF532" s="417"/>
      <c r="BG532" s="417"/>
      <c r="BH532" s="417"/>
      <c r="BI532" s="417"/>
      <c r="BJ532" s="417"/>
      <c r="BK532" s="417"/>
      <c r="BL532" s="417"/>
      <c r="BM532" s="417"/>
      <c r="BN532" s="417"/>
      <c r="BO532" s="417"/>
      <c r="BP532" s="417"/>
      <c r="BQ532" s="417"/>
      <c r="BR532" s="417"/>
      <c r="BS532" s="417"/>
      <c r="BT532" s="417"/>
      <c r="BU532" s="417"/>
      <c r="BV532" s="417"/>
      <c r="BW532" s="417"/>
      <c r="BX532" s="417"/>
      <c r="BY532" s="418"/>
      <c r="BZ532" s="418"/>
      <c r="CA532" s="418"/>
      <c r="CB532" s="418"/>
      <c r="CC532" s="418"/>
      <c r="CD532" s="418"/>
      <c r="CE532" s="418"/>
      <c r="CF532" s="418"/>
      <c r="CG532" s="418"/>
      <c r="CH532" s="418"/>
      <c r="CI532" s="418"/>
      <c r="CJ532" s="418"/>
      <c r="CK532" s="418"/>
      <c r="CL532" s="418"/>
      <c r="CM532" s="418"/>
      <c r="CN532" s="418"/>
      <c r="CO532" s="418"/>
      <c r="CP532" s="418"/>
      <c r="CQ532" s="418"/>
      <c r="CR532" s="418"/>
      <c r="CS532" s="418"/>
      <c r="CT532" s="418"/>
      <c r="CU532" s="418"/>
      <c r="CV532" s="418"/>
      <c r="CW532" s="418"/>
      <c r="CX532" s="418"/>
      <c r="CY532" s="418"/>
      <c r="CZ532" s="418"/>
    </row>
    <row r="533" s="422" customFormat="true" ht="25.15" customHeight="true" x14ac:dyDescent="0.2">
      <c r="C533" s="1152" t="s">
        <v>418</v>
      </c>
      <c r="D533" s="1151"/>
      <c r="E533" s="960">
        <v>9.6670481940317552E-3</v>
      </c>
      <c r="F533" s="728"/>
      <c r="G533" s="728"/>
      <c r="H533" s="1151" t="s">
        <v>640</v>
      </c>
      <c r="I533" s="1151"/>
      <c r="J533" s="961">
        <v>1.4718133682173414E-3</v>
      </c>
      <c r="K533" s="728"/>
      <c r="L533" s="728"/>
      <c r="M533" s="1151" t="s">
        <v>643</v>
      </c>
      <c r="N533" s="1151"/>
      <c r="O533" s="962">
        <v>4.1154547156989742E-3</v>
      </c>
      <c r="P533" s="728"/>
      <c r="Q533" s="728"/>
      <c r="Y533" s="415"/>
      <c r="Z533" s="415"/>
      <c r="AA533" s="415"/>
      <c r="AB533" s="415"/>
      <c r="AC533" s="415"/>
      <c r="AD533" s="415"/>
      <c r="AE533" s="415"/>
      <c r="AF533" s="415"/>
      <c r="AG533" s="415"/>
      <c r="AH533" s="415"/>
      <c r="AI533" s="415"/>
      <c r="AJ533" s="415"/>
      <c r="AK533" s="415"/>
      <c r="AL533" s="415"/>
      <c r="AM533" s="415"/>
      <c r="AN533" s="415"/>
      <c r="AO533" s="415"/>
      <c r="AP533" s="415"/>
      <c r="AQ533" s="415"/>
      <c r="AR533" s="415"/>
      <c r="AS533" s="415"/>
      <c r="AT533" s="415"/>
      <c r="AU533" s="415"/>
      <c r="AV533" s="415"/>
      <c r="AW533" s="415"/>
      <c r="AX533" s="415"/>
      <c r="AY533" s="415"/>
      <c r="AZ533" s="415"/>
      <c r="BA533" s="417"/>
      <c r="BB533" s="494"/>
      <c r="BC533" s="417"/>
      <c r="BD533" s="417"/>
      <c r="BE533" s="417"/>
      <c r="BF533" s="417"/>
      <c r="BG533" s="417"/>
      <c r="BH533" s="417"/>
      <c r="BI533" s="417"/>
      <c r="BJ533" s="417"/>
      <c r="BK533" s="417"/>
      <c r="BL533" s="417"/>
      <c r="BM533" s="417"/>
      <c r="BN533" s="417"/>
      <c r="BO533" s="417"/>
      <c r="BP533" s="417"/>
      <c r="BQ533" s="417"/>
      <c r="BR533" s="417"/>
      <c r="BS533" s="417"/>
      <c r="BT533" s="417"/>
      <c r="BU533" s="417"/>
      <c r="BV533" s="417"/>
      <c r="BW533" s="417"/>
      <c r="BX533" s="417"/>
      <c r="BY533" s="418"/>
      <c r="BZ533" s="418"/>
      <c r="CA533" s="418"/>
      <c r="CB533" s="418"/>
      <c r="CC533" s="418"/>
      <c r="CD533" s="418"/>
      <c r="CE533" s="418"/>
      <c r="CF533" s="418"/>
      <c r="CG533" s="418"/>
      <c r="CH533" s="418"/>
      <c r="CI533" s="418"/>
      <c r="CJ533" s="418"/>
      <c r="CK533" s="418"/>
      <c r="CL533" s="418"/>
      <c r="CM533" s="418"/>
      <c r="CN533" s="418"/>
      <c r="CO533" s="418"/>
      <c r="CP533" s="418"/>
      <c r="CQ533" s="418"/>
      <c r="CR533" s="418"/>
      <c r="CS533" s="418"/>
      <c r="CT533" s="418"/>
      <c r="CU533" s="418"/>
      <c r="CV533" s="418"/>
      <c r="CW533" s="418"/>
      <c r="CX533" s="418"/>
      <c r="CY533" s="418"/>
      <c r="CZ533" s="418"/>
    </row>
    <row r="534" s="422" customFormat="true" ht="25.15" customHeight="true" x14ac:dyDescent="0.2">
      <c r="C534" s="1152" t="s">
        <v>423</v>
      </c>
      <c r="D534" s="1151"/>
      <c r="E534" s="960">
        <v>6.0586373021480006E-3</v>
      </c>
      <c r="F534" s="728"/>
      <c r="G534" s="728"/>
      <c r="H534" s="1151" t="s">
        <v>365</v>
      </c>
      <c r="I534" s="1151"/>
      <c r="J534" s="961">
        <v>3.881079731254526E-5</v>
      </c>
      <c r="K534" s="728"/>
      <c r="L534" s="728"/>
      <c r="M534" s="1151" t="s">
        <v>619</v>
      </c>
      <c r="N534" s="1151"/>
      <c r="O534" s="962">
        <v>2.2596272006499475E-2</v>
      </c>
      <c r="P534" s="728"/>
      <c r="Q534" s="728"/>
      <c r="Y534" s="415"/>
      <c r="Z534" s="415"/>
      <c r="AA534" s="415"/>
      <c r="AB534" s="415"/>
      <c r="AC534" s="415"/>
      <c r="AD534" s="415"/>
      <c r="AE534" s="415"/>
      <c r="AF534" s="415"/>
      <c r="AG534" s="415"/>
      <c r="AH534" s="415"/>
      <c r="AI534" s="415"/>
      <c r="AJ534" s="415"/>
      <c r="AK534" s="415"/>
      <c r="AL534" s="415"/>
      <c r="AM534" s="415"/>
      <c r="AN534" s="415"/>
      <c r="AO534" s="415"/>
      <c r="AP534" s="415"/>
      <c r="AQ534" s="415"/>
      <c r="AR534" s="415"/>
      <c r="AS534" s="415"/>
      <c r="AT534" s="415"/>
      <c r="AU534" s="415"/>
      <c r="AV534" s="415"/>
      <c r="AW534" s="415"/>
      <c r="AX534" s="415"/>
      <c r="AY534" s="415"/>
      <c r="AZ534" s="415"/>
      <c r="BA534" s="417"/>
      <c r="BB534" s="494"/>
      <c r="BC534" s="417"/>
      <c r="BD534" s="417"/>
      <c r="BE534" s="417"/>
      <c r="BF534" s="417"/>
      <c r="BG534" s="417"/>
      <c r="BH534" s="417"/>
      <c r="BI534" s="417"/>
      <c r="BJ534" s="417"/>
      <c r="BK534" s="417"/>
      <c r="BL534" s="417"/>
      <c r="BM534" s="417"/>
      <c r="BN534" s="417"/>
      <c r="BO534" s="417"/>
      <c r="BP534" s="417"/>
      <c r="BQ534" s="417"/>
      <c r="BR534" s="417"/>
      <c r="BS534" s="417"/>
      <c r="BT534" s="417"/>
      <c r="BU534" s="417"/>
      <c r="BV534" s="417"/>
      <c r="BW534" s="417"/>
      <c r="BX534" s="417"/>
      <c r="BY534" s="418"/>
      <c r="BZ534" s="418"/>
      <c r="CA534" s="418"/>
      <c r="CB534" s="418"/>
      <c r="CC534" s="418"/>
      <c r="CD534" s="418"/>
      <c r="CE534" s="418"/>
      <c r="CF534" s="418"/>
      <c r="CG534" s="418"/>
      <c r="CH534" s="418"/>
      <c r="CI534" s="418"/>
      <c r="CJ534" s="418"/>
      <c r="CK534" s="418"/>
      <c r="CL534" s="418"/>
      <c r="CM534" s="418"/>
      <c r="CN534" s="418"/>
      <c r="CO534" s="418"/>
      <c r="CP534" s="418"/>
      <c r="CQ534" s="418"/>
      <c r="CR534" s="418"/>
      <c r="CS534" s="418"/>
      <c r="CT534" s="418"/>
      <c r="CU534" s="418"/>
      <c r="CV534" s="418"/>
      <c r="CW534" s="418"/>
      <c r="CX534" s="418"/>
      <c r="CY534" s="418"/>
      <c r="CZ534" s="418"/>
    </row>
    <row r="535" s="422" customFormat="true" ht="25.15" customHeight="true" x14ac:dyDescent="0.2">
      <c r="C535" s="1152" t="s">
        <v>644</v>
      </c>
      <c r="D535" s="1151"/>
      <c r="E535" s="960">
        <v>6.6277318697997043E-4</v>
      </c>
      <c r="F535" s="728"/>
      <c r="G535" s="728"/>
      <c r="H535" s="1151" t="s">
        <v>627</v>
      </c>
      <c r="I535" s="1151"/>
      <c r="J535" s="961">
        <v>3.5623125033995874E-2</v>
      </c>
      <c r="K535" s="728"/>
      <c r="L535" s="728"/>
      <c r="M535" s="1151" t="s">
        <v>611</v>
      </c>
      <c r="N535" s="1151"/>
      <c r="O535" s="962">
        <v>0.37220861095590635</v>
      </c>
      <c r="P535" s="728"/>
      <c r="Q535" s="728"/>
      <c r="Y535" s="415"/>
      <c r="Z535" s="415"/>
      <c r="AA535" s="415"/>
      <c r="AB535" s="415"/>
      <c r="AC535" s="415"/>
      <c r="AD535" s="415"/>
      <c r="AE535" s="415"/>
      <c r="AF535" s="415"/>
      <c r="AG535" s="415"/>
      <c r="AH535" s="415"/>
      <c r="AI535" s="415"/>
      <c r="AJ535" s="415"/>
      <c r="AK535" s="415"/>
      <c r="AL535" s="415"/>
      <c r="AM535" s="415"/>
      <c r="AN535" s="415"/>
      <c r="AO535" s="415"/>
      <c r="AP535" s="415"/>
      <c r="AQ535" s="415"/>
      <c r="AR535" s="415"/>
      <c r="AS535" s="415"/>
      <c r="AT535" s="415"/>
      <c r="AU535" s="415"/>
      <c r="AV535" s="415"/>
      <c r="AW535" s="415"/>
      <c r="AX535" s="415"/>
      <c r="AY535" s="415"/>
      <c r="AZ535" s="415"/>
      <c r="BA535" s="417"/>
      <c r="BB535" s="494"/>
      <c r="BC535" s="417"/>
      <c r="BD535" s="417"/>
      <c r="BE535" s="417"/>
      <c r="BF535" s="417"/>
      <c r="BG535" s="417"/>
      <c r="BH535" s="417"/>
      <c r="BI535" s="417"/>
      <c r="BJ535" s="417"/>
      <c r="BK535" s="417"/>
      <c r="BL535" s="417"/>
      <c r="BM535" s="417"/>
      <c r="BN535" s="417"/>
      <c r="BO535" s="417"/>
      <c r="BP535" s="417"/>
      <c r="BQ535" s="417"/>
      <c r="BR535" s="417"/>
      <c r="BS535" s="417"/>
      <c r="BT535" s="417"/>
      <c r="BU535" s="417"/>
      <c r="BV535" s="417"/>
      <c r="BW535" s="417"/>
      <c r="BX535" s="417"/>
      <c r="BY535" s="418"/>
      <c r="BZ535" s="418"/>
      <c r="CA535" s="418"/>
      <c r="CB535" s="418"/>
      <c r="CC535" s="418"/>
      <c r="CD535" s="418"/>
      <c r="CE535" s="418"/>
      <c r="CF535" s="418"/>
      <c r="CG535" s="418"/>
      <c r="CH535" s="418"/>
      <c r="CI535" s="418"/>
      <c r="CJ535" s="418"/>
      <c r="CK535" s="418"/>
      <c r="CL535" s="418"/>
      <c r="CM535" s="418"/>
      <c r="CN535" s="418"/>
      <c r="CO535" s="418"/>
      <c r="CP535" s="418"/>
      <c r="CQ535" s="418"/>
      <c r="CR535" s="418"/>
      <c r="CS535" s="418"/>
      <c r="CT535" s="418"/>
      <c r="CU535" s="418"/>
      <c r="CV535" s="418"/>
      <c r="CW535" s="418"/>
      <c r="CX535" s="418"/>
      <c r="CY535" s="418"/>
      <c r="CZ535" s="418"/>
    </row>
    <row r="536" s="422" customFormat="true" ht="25.15" customHeight="true" x14ac:dyDescent="0.2">
      <c r="C536" s="1152" t="s">
        <v>203</v>
      </c>
      <c r="D536" s="1151"/>
      <c r="E536" s="960">
        <v>0.14743492860791338</v>
      </c>
      <c r="F536" s="728"/>
      <c r="G536" s="728"/>
      <c r="H536" s="1151" t="s">
        <v>655</v>
      </c>
      <c r="I536" s="1151"/>
      <c r="J536" s="961">
        <v>3.7342841888408397E-4</v>
      </c>
      <c r="K536" s="728"/>
      <c r="L536" s="728"/>
      <c r="M536" s="1151" t="s">
        <v>529</v>
      </c>
      <c r="N536" s="1151"/>
      <c r="O536" s="962">
        <v>1.6231526595468864E-4</v>
      </c>
      <c r="P536" s="728"/>
      <c r="Q536" s="728"/>
      <c r="Y536" s="415"/>
      <c r="Z536" s="415"/>
      <c r="AA536" s="415"/>
      <c r="AB536" s="415"/>
      <c r="AC536" s="415"/>
      <c r="AD536" s="415"/>
      <c r="AE536" s="415"/>
      <c r="AF536" s="415"/>
      <c r="AG536" s="415"/>
      <c r="AH536" s="415"/>
      <c r="AI536" s="415"/>
      <c r="AJ536" s="415"/>
      <c r="AK536" s="415"/>
      <c r="AL536" s="415"/>
      <c r="AM536" s="415"/>
      <c r="AN536" s="415"/>
      <c r="AO536" s="415"/>
      <c r="AP536" s="415"/>
      <c r="AQ536" s="415"/>
      <c r="AR536" s="415"/>
      <c r="AS536" s="415"/>
      <c r="AT536" s="415"/>
      <c r="AU536" s="415"/>
      <c r="AV536" s="415"/>
      <c r="AW536" s="415"/>
      <c r="AX536" s="415"/>
      <c r="AY536" s="415"/>
      <c r="AZ536" s="415"/>
      <c r="BA536" s="417"/>
      <c r="BB536" s="494"/>
      <c r="BC536" s="417"/>
      <c r="BD536" s="417"/>
      <c r="BE536" s="417"/>
      <c r="BF536" s="417"/>
      <c r="BG536" s="417"/>
      <c r="BH536" s="417"/>
      <c r="BI536" s="417"/>
      <c r="BJ536" s="417"/>
      <c r="BK536" s="417"/>
      <c r="BL536" s="417"/>
      <c r="BM536" s="417"/>
      <c r="BN536" s="417"/>
      <c r="BO536" s="417"/>
      <c r="BP536" s="417"/>
      <c r="BQ536" s="417"/>
      <c r="BR536" s="417"/>
      <c r="BS536" s="417"/>
      <c r="BT536" s="417"/>
      <c r="BU536" s="417"/>
      <c r="BV536" s="417"/>
      <c r="BW536" s="417"/>
      <c r="BX536" s="417"/>
      <c r="BY536" s="418"/>
      <c r="BZ536" s="418"/>
      <c r="CA536" s="418"/>
      <c r="CB536" s="418"/>
      <c r="CC536" s="418"/>
      <c r="CD536" s="418"/>
      <c r="CE536" s="418"/>
      <c r="CF536" s="418"/>
      <c r="CG536" s="418"/>
      <c r="CH536" s="418"/>
      <c r="CI536" s="418"/>
      <c r="CJ536" s="418"/>
      <c r="CK536" s="418"/>
      <c r="CL536" s="418"/>
      <c r="CM536" s="418"/>
      <c r="CN536" s="418"/>
      <c r="CO536" s="418"/>
      <c r="CP536" s="418"/>
      <c r="CQ536" s="418"/>
      <c r="CR536" s="418"/>
      <c r="CS536" s="418"/>
      <c r="CT536" s="418"/>
      <c r="CU536" s="418"/>
      <c r="CV536" s="418"/>
      <c r="CW536" s="418"/>
      <c r="CX536" s="418"/>
      <c r="CY536" s="418"/>
      <c r="CZ536" s="418"/>
    </row>
    <row r="537" s="422" customFormat="true" ht="25.15" customHeight="true" x14ac:dyDescent="0.2">
      <c r="C537" s="1152" t="s">
        <v>209</v>
      </c>
      <c r="D537" s="1151"/>
      <c r="E537" s="960">
        <v>6.7717564264138759E-3</v>
      </c>
      <c r="F537" s="728"/>
      <c r="G537" s="728"/>
      <c r="H537" s="1151" t="s">
        <v>643</v>
      </c>
      <c r="I537" s="1151"/>
      <c r="J537" s="961">
        <v>9.277349544399272E-4</v>
      </c>
      <c r="K537" s="728"/>
      <c r="L537" s="728"/>
      <c r="M537" s="1151" t="s">
        <v>350</v>
      </c>
      <c r="N537" s="1151"/>
      <c r="O537" s="962">
        <v>7.6131550087351013E-4</v>
      </c>
      <c r="P537" s="728"/>
      <c r="Q537" s="728"/>
      <c r="Y537" s="415"/>
      <c r="Z537" s="415"/>
      <c r="AA537" s="415"/>
      <c r="AB537" s="415"/>
      <c r="AC537" s="415"/>
      <c r="AD537" s="415"/>
      <c r="AE537" s="415"/>
      <c r="AF537" s="415"/>
      <c r="AG537" s="415"/>
      <c r="AH537" s="415"/>
      <c r="AI537" s="415"/>
      <c r="AJ537" s="415"/>
      <c r="AK537" s="415"/>
      <c r="AL537" s="415"/>
      <c r="AM537" s="415"/>
      <c r="AN537" s="415"/>
      <c r="AO537" s="415"/>
      <c r="AP537" s="415"/>
      <c r="AQ537" s="415"/>
      <c r="AR537" s="415"/>
      <c r="AS537" s="415"/>
      <c r="AT537" s="415"/>
      <c r="AU537" s="415"/>
      <c r="AV537" s="415"/>
      <c r="AW537" s="415"/>
      <c r="AX537" s="415"/>
      <c r="AY537" s="415"/>
      <c r="AZ537" s="415"/>
      <c r="BA537" s="417"/>
      <c r="BB537" s="494"/>
      <c r="BC537" s="417"/>
      <c r="BD537" s="417"/>
      <c r="BE537" s="417"/>
      <c r="BF537" s="417"/>
      <c r="BG537" s="417"/>
      <c r="BH537" s="417"/>
      <c r="BI537" s="417"/>
      <c r="BJ537" s="417"/>
      <c r="BK537" s="417"/>
      <c r="BL537" s="417"/>
      <c r="BM537" s="417"/>
      <c r="BN537" s="417"/>
      <c r="BO537" s="417"/>
      <c r="BP537" s="417"/>
      <c r="BQ537" s="417"/>
      <c r="BR537" s="417"/>
      <c r="BS537" s="417"/>
      <c r="BT537" s="417"/>
      <c r="BU537" s="417"/>
      <c r="BV537" s="417"/>
      <c r="BW537" s="417"/>
      <c r="BX537" s="417"/>
      <c r="BY537" s="418"/>
      <c r="BZ537" s="418"/>
      <c r="CA537" s="418"/>
      <c r="CB537" s="418"/>
      <c r="CC537" s="418"/>
      <c r="CD537" s="418"/>
      <c r="CE537" s="418"/>
      <c r="CF537" s="418"/>
      <c r="CG537" s="418"/>
      <c r="CH537" s="418"/>
      <c r="CI537" s="418"/>
      <c r="CJ537" s="418"/>
      <c r="CK537" s="418"/>
      <c r="CL537" s="418"/>
      <c r="CM537" s="418"/>
      <c r="CN537" s="418"/>
      <c r="CO537" s="418"/>
      <c r="CP537" s="418"/>
      <c r="CQ537" s="418"/>
      <c r="CR537" s="418"/>
      <c r="CS537" s="418"/>
      <c r="CT537" s="418"/>
      <c r="CU537" s="418"/>
      <c r="CV537" s="418"/>
      <c r="CW537" s="418"/>
      <c r="CX537" s="418"/>
      <c r="CY537" s="418"/>
      <c r="CZ537" s="418"/>
    </row>
    <row r="538" s="422" customFormat="true" ht="25.15" customHeight="true" x14ac:dyDescent="0.2">
      <c r="C538" s="1152" t="s">
        <v>202</v>
      </c>
      <c r="D538" s="1151"/>
      <c r="E538" s="960">
        <v>0.42105944998027334</v>
      </c>
      <c r="F538" s="728"/>
      <c r="G538" s="728"/>
      <c r="H538" s="1151" t="s">
        <v>619</v>
      </c>
      <c r="I538" s="1151"/>
      <c r="J538" s="961">
        <v>0.13186896248662788</v>
      </c>
      <c r="K538" s="728"/>
      <c r="L538" s="728"/>
      <c r="M538" s="1151" t="s">
        <v>359</v>
      </c>
      <c r="N538" s="1151"/>
      <c r="O538" s="962">
        <v>1.2588380570199024E-3</v>
      </c>
      <c r="P538" s="728"/>
      <c r="Q538" s="728"/>
      <c r="Y538" s="415"/>
      <c r="Z538" s="415"/>
      <c r="AA538" s="415"/>
      <c r="AB538" s="415"/>
      <c r="AC538" s="415"/>
      <c r="AD538" s="415"/>
      <c r="AE538" s="415"/>
      <c r="AF538" s="415"/>
      <c r="AG538" s="415"/>
      <c r="AH538" s="415"/>
      <c r="AI538" s="415"/>
      <c r="AJ538" s="415"/>
      <c r="AK538" s="415"/>
      <c r="AL538" s="415"/>
      <c r="AM538" s="415"/>
      <c r="AN538" s="415"/>
      <c r="AO538" s="415"/>
      <c r="AP538" s="415"/>
      <c r="AQ538" s="415"/>
      <c r="AR538" s="415"/>
      <c r="AS538" s="415"/>
      <c r="AT538" s="415"/>
      <c r="AU538" s="415"/>
      <c r="AV538" s="415"/>
      <c r="AW538" s="415"/>
      <c r="AX538" s="415"/>
      <c r="AY538" s="415"/>
      <c r="AZ538" s="415"/>
      <c r="BA538" s="417"/>
      <c r="BB538" s="494"/>
      <c r="BC538" s="417"/>
      <c r="BD538" s="417"/>
      <c r="BE538" s="417"/>
      <c r="BF538" s="417"/>
      <c r="BG538" s="417"/>
      <c r="BH538" s="417"/>
      <c r="BI538" s="417"/>
      <c r="BJ538" s="417"/>
      <c r="BK538" s="417"/>
      <c r="BL538" s="417"/>
      <c r="BM538" s="417"/>
      <c r="BN538" s="417"/>
      <c r="BO538" s="417"/>
      <c r="BP538" s="417"/>
      <c r="BQ538" s="417"/>
      <c r="BR538" s="417"/>
      <c r="BS538" s="417"/>
      <c r="BT538" s="417"/>
      <c r="BU538" s="417"/>
      <c r="BV538" s="417"/>
      <c r="BW538" s="417"/>
      <c r="BX538" s="417"/>
      <c r="BY538" s="418"/>
      <c r="BZ538" s="418"/>
      <c r="CA538" s="418"/>
      <c r="CB538" s="418"/>
      <c r="CC538" s="418"/>
      <c r="CD538" s="418"/>
      <c r="CE538" s="418"/>
      <c r="CF538" s="418"/>
      <c r="CG538" s="418"/>
      <c r="CH538" s="418"/>
      <c r="CI538" s="418"/>
      <c r="CJ538" s="418"/>
      <c r="CK538" s="418"/>
      <c r="CL538" s="418"/>
      <c r="CM538" s="418"/>
      <c r="CN538" s="418"/>
      <c r="CO538" s="418"/>
      <c r="CP538" s="418"/>
      <c r="CQ538" s="418"/>
      <c r="CR538" s="418"/>
      <c r="CS538" s="418"/>
      <c r="CT538" s="418"/>
      <c r="CU538" s="418"/>
      <c r="CV538" s="418"/>
      <c r="CW538" s="418"/>
      <c r="CX538" s="418"/>
      <c r="CY538" s="418"/>
      <c r="CZ538" s="418"/>
    </row>
    <row r="539" s="422" customFormat="true" ht="25.15" customHeight="true" x14ac:dyDescent="0.2">
      <c r="C539" s="1152" t="s">
        <v>321</v>
      </c>
      <c r="D539" s="1151"/>
      <c r="E539" s="960">
        <v>0.40554859222634615</v>
      </c>
      <c r="F539" s="728"/>
      <c r="G539" s="728"/>
      <c r="H539" s="1151" t="s">
        <v>611</v>
      </c>
      <c r="I539" s="1151"/>
      <c r="J539" s="961">
        <v>0.51925374312346029</v>
      </c>
      <c r="K539" s="728"/>
      <c r="L539" s="728"/>
      <c r="M539" s="1151" t="s">
        <v>610</v>
      </c>
      <c r="N539" s="1151"/>
      <c r="O539" s="962">
        <v>0.28527926664233133</v>
      </c>
      <c r="P539" s="728"/>
      <c r="Q539" s="728"/>
      <c r="Y539" s="415"/>
      <c r="Z539" s="415"/>
      <c r="AA539" s="415"/>
      <c r="AB539" s="415"/>
      <c r="AC539" s="415"/>
      <c r="AD539" s="415"/>
      <c r="AE539" s="415"/>
      <c r="AF539" s="415"/>
      <c r="AG539" s="415"/>
      <c r="AH539" s="415"/>
      <c r="AI539" s="415"/>
      <c r="AJ539" s="415"/>
      <c r="AK539" s="415"/>
      <c r="AL539" s="415"/>
      <c r="AM539" s="415"/>
      <c r="AN539" s="415"/>
      <c r="AO539" s="415"/>
      <c r="AP539" s="415"/>
      <c r="AQ539" s="415"/>
      <c r="AR539" s="415"/>
      <c r="AS539" s="415"/>
      <c r="AT539" s="415"/>
      <c r="AU539" s="415"/>
      <c r="AV539" s="415"/>
      <c r="AW539" s="415"/>
      <c r="AX539" s="415"/>
      <c r="AY539" s="415"/>
      <c r="AZ539" s="415"/>
      <c r="BA539" s="417"/>
      <c r="BB539" s="494"/>
      <c r="BC539" s="417"/>
      <c r="BD539" s="417"/>
      <c r="BE539" s="417"/>
      <c r="BF539" s="417"/>
      <c r="BG539" s="417"/>
      <c r="BH539" s="417"/>
      <c r="BI539" s="417"/>
      <c r="BJ539" s="417"/>
      <c r="BK539" s="417"/>
      <c r="BL539" s="417"/>
      <c r="BM539" s="417"/>
      <c r="BN539" s="417"/>
      <c r="BO539" s="417"/>
      <c r="BP539" s="417"/>
      <c r="BQ539" s="417"/>
      <c r="BR539" s="417"/>
      <c r="BS539" s="417"/>
      <c r="BT539" s="417"/>
      <c r="BU539" s="417"/>
      <c r="BV539" s="417"/>
      <c r="BW539" s="417"/>
      <c r="BX539" s="417"/>
      <c r="BY539" s="418"/>
      <c r="BZ539" s="418"/>
      <c r="CA539" s="418"/>
      <c r="CB539" s="418"/>
      <c r="CC539" s="418"/>
      <c r="CD539" s="418"/>
      <c r="CE539" s="418"/>
      <c r="CF539" s="418"/>
      <c r="CG539" s="418"/>
      <c r="CH539" s="418"/>
      <c r="CI539" s="418"/>
      <c r="CJ539" s="418"/>
      <c r="CK539" s="418"/>
      <c r="CL539" s="418"/>
      <c r="CM539" s="418"/>
      <c r="CN539" s="418"/>
      <c r="CO539" s="418"/>
      <c r="CP539" s="418"/>
      <c r="CQ539" s="418"/>
      <c r="CR539" s="418"/>
      <c r="CS539" s="418"/>
      <c r="CT539" s="418"/>
      <c r="CU539" s="418"/>
      <c r="CV539" s="418"/>
      <c r="CW539" s="418"/>
      <c r="CX539" s="418"/>
      <c r="CY539" s="418"/>
      <c r="CZ539" s="418"/>
    </row>
    <row r="540" s="422" customFormat="true" ht="25.15" customHeight="true" x14ac:dyDescent="0.2">
      <c r="C540" s="1152" t="s">
        <v>211</v>
      </c>
      <c r="D540" s="1151"/>
      <c r="E540" s="960">
        <v>9.1156811762842585E-2</v>
      </c>
      <c r="F540" s="728"/>
      <c r="G540" s="728"/>
      <c r="H540" s="1151" t="s">
        <v>529</v>
      </c>
      <c r="I540" s="1151"/>
      <c r="J540" s="961">
        <v>6.075661655655122E-6</v>
      </c>
      <c r="K540" s="728"/>
      <c r="L540" s="728"/>
      <c r="M540" s="1151" t="s">
        <v>358</v>
      </c>
      <c r="N540" s="1151"/>
      <c r="O540" s="962">
        <v>3.2000917490493927E-2</v>
      </c>
      <c r="P540" s="728"/>
      <c r="Q540" s="728"/>
      <c r="Y540" s="415"/>
      <c r="Z540" s="415"/>
      <c r="AA540" s="415"/>
      <c r="AB540" s="415"/>
      <c r="AC540" s="415"/>
      <c r="AD540" s="415"/>
      <c r="AE540" s="415"/>
      <c r="AF540" s="415"/>
      <c r="AG540" s="415"/>
      <c r="AH540" s="415"/>
      <c r="AI540" s="415"/>
      <c r="AJ540" s="415"/>
      <c r="AK540" s="415"/>
      <c r="AL540" s="415"/>
      <c r="AM540" s="415"/>
      <c r="AN540" s="415"/>
      <c r="AO540" s="415"/>
      <c r="AP540" s="415"/>
      <c r="AQ540" s="415"/>
      <c r="AR540" s="415"/>
      <c r="AS540" s="415"/>
      <c r="AT540" s="415"/>
      <c r="AU540" s="415"/>
      <c r="AV540" s="415"/>
      <c r="AW540" s="415"/>
      <c r="AX540" s="415"/>
      <c r="AY540" s="415"/>
      <c r="AZ540" s="415"/>
      <c r="BA540" s="417"/>
      <c r="BB540" s="494"/>
      <c r="BC540" s="417"/>
      <c r="BD540" s="417"/>
      <c r="BE540" s="417"/>
      <c r="BF540" s="417"/>
      <c r="BG540" s="417"/>
      <c r="BH540" s="417"/>
      <c r="BI540" s="417"/>
      <c r="BJ540" s="417"/>
      <c r="BK540" s="417"/>
      <c r="BL540" s="417"/>
      <c r="BM540" s="417"/>
      <c r="BN540" s="417"/>
      <c r="BO540" s="417"/>
      <c r="BP540" s="417"/>
      <c r="BQ540" s="417"/>
      <c r="BR540" s="417"/>
      <c r="BS540" s="417"/>
      <c r="BT540" s="417"/>
      <c r="BU540" s="417"/>
      <c r="BV540" s="417"/>
      <c r="BW540" s="417"/>
      <c r="BX540" s="417"/>
      <c r="BY540" s="418"/>
      <c r="BZ540" s="418"/>
      <c r="CA540" s="418"/>
      <c r="CB540" s="418"/>
      <c r="CC540" s="418"/>
      <c r="CD540" s="418"/>
      <c r="CE540" s="418"/>
      <c r="CF540" s="418"/>
      <c r="CG540" s="418"/>
      <c r="CH540" s="418"/>
      <c r="CI540" s="418"/>
      <c r="CJ540" s="418"/>
      <c r="CK540" s="418"/>
      <c r="CL540" s="418"/>
      <c r="CM540" s="418"/>
      <c r="CN540" s="418"/>
      <c r="CO540" s="418"/>
      <c r="CP540" s="418"/>
      <c r="CQ540" s="418"/>
      <c r="CR540" s="418"/>
      <c r="CS540" s="418"/>
      <c r="CT540" s="418"/>
      <c r="CU540" s="418"/>
      <c r="CV540" s="418"/>
      <c r="CW540" s="418"/>
      <c r="CX540" s="418"/>
      <c r="CY540" s="418"/>
      <c r="CZ540" s="418"/>
    </row>
    <row r="541" s="422" customFormat="true" ht="25.15" customHeight="true" x14ac:dyDescent="0.2">
      <c r="C541" s="1152" t="s">
        <v>325</v>
      </c>
      <c r="D541" s="1151"/>
      <c r="E541" s="960">
        <v>0.31585384029786678</v>
      </c>
      <c r="F541" s="728"/>
      <c r="G541" s="728"/>
      <c r="H541" s="1151" t="s">
        <v>350</v>
      </c>
      <c r="I541" s="1151"/>
      <c r="J541" s="961">
        <v>4.3525677060076795E-4</v>
      </c>
      <c r="K541" s="728"/>
      <c r="L541" s="728"/>
      <c r="M541" s="1151" t="s">
        <v>334</v>
      </c>
      <c r="N541" s="1151"/>
      <c r="O541" s="962">
        <v>2.097341626143322E-4</v>
      </c>
      <c r="P541" s="728"/>
      <c r="Q541" s="728"/>
      <c r="Y541" s="415"/>
      <c r="Z541" s="415"/>
      <c r="AA541" s="415"/>
      <c r="AB541" s="415"/>
      <c r="AC541" s="415"/>
      <c r="AD541" s="415"/>
      <c r="AE541" s="415"/>
      <c r="AF541" s="415"/>
      <c r="AG541" s="415"/>
      <c r="AH541" s="415"/>
      <c r="AI541" s="415"/>
      <c r="AJ541" s="415"/>
      <c r="AK541" s="415"/>
      <c r="AL541" s="415"/>
      <c r="AM541" s="415"/>
      <c r="AN541" s="415"/>
      <c r="AO541" s="415"/>
      <c r="AP541" s="415"/>
      <c r="AQ541" s="415"/>
      <c r="AR541" s="415"/>
      <c r="AS541" s="415"/>
      <c r="AT541" s="415"/>
      <c r="AU541" s="415"/>
      <c r="AV541" s="415"/>
      <c r="AW541" s="415"/>
      <c r="AX541" s="415"/>
      <c r="AY541" s="415"/>
      <c r="AZ541" s="415"/>
      <c r="BA541" s="417"/>
      <c r="BB541" s="494"/>
      <c r="BC541" s="417"/>
      <c r="BD541" s="417"/>
      <c r="BE541" s="417"/>
      <c r="BF541" s="417"/>
      <c r="BG541" s="417"/>
      <c r="BH541" s="417"/>
      <c r="BI541" s="417"/>
      <c r="BJ541" s="417"/>
      <c r="BK541" s="417"/>
      <c r="BL541" s="417"/>
      <c r="BM541" s="417"/>
      <c r="BN541" s="417"/>
      <c r="BO541" s="417"/>
      <c r="BP541" s="417"/>
      <c r="BQ541" s="417"/>
      <c r="BR541" s="417"/>
      <c r="BS541" s="417"/>
      <c r="BT541" s="417"/>
      <c r="BU541" s="417"/>
      <c r="BV541" s="417"/>
      <c r="BW541" s="417"/>
      <c r="BX541" s="417"/>
      <c r="BY541" s="418"/>
      <c r="BZ541" s="418"/>
      <c r="CA541" s="418"/>
      <c r="CB541" s="418"/>
      <c r="CC541" s="418"/>
      <c r="CD541" s="418"/>
      <c r="CE541" s="418"/>
      <c r="CF541" s="418"/>
      <c r="CG541" s="418"/>
      <c r="CH541" s="418"/>
      <c r="CI541" s="418"/>
      <c r="CJ541" s="418"/>
      <c r="CK541" s="418"/>
      <c r="CL541" s="418"/>
      <c r="CM541" s="418"/>
      <c r="CN541" s="418"/>
      <c r="CO541" s="418"/>
      <c r="CP541" s="418"/>
      <c r="CQ541" s="418"/>
      <c r="CR541" s="418"/>
      <c r="CS541" s="418"/>
      <c r="CT541" s="418"/>
      <c r="CU541" s="418"/>
      <c r="CV541" s="418"/>
      <c r="CW541" s="418"/>
      <c r="CX541" s="418"/>
      <c r="CY541" s="418"/>
      <c r="CZ541" s="418"/>
    </row>
    <row r="542" s="422" customFormat="true" ht="25.15" customHeight="true" x14ac:dyDescent="0.2">
      <c r="C542" s="1152" t="s">
        <v>335</v>
      </c>
      <c r="D542" s="1151"/>
      <c r="E542" s="960">
        <v>5.8241480930286325E-2</v>
      </c>
      <c r="F542" s="728"/>
      <c r="G542" s="728"/>
      <c r="H542" s="1151" t="s">
        <v>359</v>
      </c>
      <c r="I542" s="1151"/>
      <c r="J542" s="961">
        <v>3.0294564632859793E-3</v>
      </c>
      <c r="K542" s="728"/>
      <c r="L542" s="728"/>
      <c r="M542" s="1151" t="s">
        <v>377</v>
      </c>
      <c r="N542" s="1151"/>
      <c r="O542" s="962">
        <v>2.9100484803842402E-5</v>
      </c>
      <c r="P542" s="728"/>
      <c r="Q542" s="728"/>
      <c r="Y542" s="415"/>
      <c r="Z542" s="415"/>
      <c r="AA542" s="415"/>
      <c r="AB542" s="415"/>
      <c r="AC542" s="415"/>
      <c r="AD542" s="415"/>
      <c r="AE542" s="415"/>
      <c r="AF542" s="415"/>
      <c r="AG542" s="415"/>
      <c r="AH542" s="415"/>
      <c r="AI542" s="415"/>
      <c r="AJ542" s="415"/>
      <c r="AK542" s="415"/>
      <c r="AL542" s="415"/>
      <c r="AM542" s="415"/>
      <c r="AN542" s="415"/>
      <c r="AO542" s="415"/>
      <c r="AP542" s="415"/>
      <c r="AQ542" s="415"/>
      <c r="AR542" s="415"/>
      <c r="AS542" s="415"/>
      <c r="AT542" s="415"/>
      <c r="AU542" s="415"/>
      <c r="AV542" s="415"/>
      <c r="AW542" s="415"/>
      <c r="AX542" s="415"/>
      <c r="AY542" s="415"/>
      <c r="AZ542" s="415"/>
      <c r="BA542" s="417"/>
      <c r="BB542" s="494"/>
      <c r="BC542" s="417"/>
      <c r="BD542" s="417"/>
      <c r="BE542" s="417"/>
      <c r="BF542" s="417"/>
      <c r="BG542" s="417"/>
      <c r="BH542" s="417"/>
      <c r="BI542" s="417"/>
      <c r="BJ542" s="417"/>
      <c r="BK542" s="417"/>
      <c r="BL542" s="417"/>
      <c r="BM542" s="417"/>
      <c r="BN542" s="417"/>
      <c r="BO542" s="417"/>
      <c r="BP542" s="417"/>
      <c r="BQ542" s="417"/>
      <c r="BR542" s="417"/>
      <c r="BS542" s="417"/>
      <c r="BT542" s="417"/>
      <c r="BU542" s="417"/>
      <c r="BV542" s="417"/>
      <c r="BW542" s="417"/>
      <c r="BX542" s="417"/>
      <c r="BY542" s="418"/>
      <c r="BZ542" s="418"/>
      <c r="CA542" s="418"/>
      <c r="CB542" s="418"/>
      <c r="CC542" s="418"/>
      <c r="CD542" s="418"/>
      <c r="CE542" s="418"/>
      <c r="CF542" s="418"/>
      <c r="CG542" s="418"/>
      <c r="CH542" s="418"/>
      <c r="CI542" s="418"/>
      <c r="CJ542" s="418"/>
      <c r="CK542" s="418"/>
      <c r="CL542" s="418"/>
      <c r="CM542" s="418"/>
      <c r="CN542" s="418"/>
      <c r="CO542" s="418"/>
      <c r="CP542" s="418"/>
      <c r="CQ542" s="418"/>
      <c r="CR542" s="418"/>
      <c r="CS542" s="418"/>
      <c r="CT542" s="418"/>
      <c r="CU542" s="418"/>
      <c r="CV542" s="418"/>
      <c r="CW542" s="418"/>
      <c r="CX542" s="418"/>
      <c r="CY542" s="418"/>
      <c r="CZ542" s="418"/>
    </row>
    <row r="543" s="422" customFormat="true" ht="25.15" customHeight="true" x14ac:dyDescent="0.2">
      <c r="C543" s="1152" t="s">
        <v>406</v>
      </c>
      <c r="D543" s="1151"/>
      <c r="E543" s="960">
        <v>7.8469882799175869E-2</v>
      </c>
      <c r="F543" s="728"/>
      <c r="G543" s="728"/>
      <c r="H543" s="1151" t="s">
        <v>610</v>
      </c>
      <c r="I543" s="1151"/>
      <c r="J543" s="961">
        <v>0.54152997718641949</v>
      </c>
      <c r="K543" s="728"/>
      <c r="L543" s="728"/>
      <c r="M543" s="1151" t="s">
        <v>612</v>
      </c>
      <c r="N543" s="1151"/>
      <c r="O543" s="962">
        <v>0.34810633895632503</v>
      </c>
      <c r="P543" s="728"/>
      <c r="Q543" s="728"/>
      <c r="Y543" s="415"/>
      <c r="Z543" s="415"/>
      <c r="AA543" s="415"/>
      <c r="AB543" s="415"/>
      <c r="AC543" s="415"/>
      <c r="AD543" s="415"/>
      <c r="AE543" s="415"/>
      <c r="AF543" s="415"/>
      <c r="AG543" s="415"/>
      <c r="AH543" s="415"/>
      <c r="AI543" s="415"/>
      <c r="AJ543" s="415"/>
      <c r="AK543" s="415"/>
      <c r="AL543" s="415"/>
      <c r="AM543" s="415"/>
      <c r="AN543" s="415"/>
      <c r="AO543" s="415"/>
      <c r="AP543" s="415"/>
      <c r="AQ543" s="415"/>
      <c r="AR543" s="415"/>
      <c r="AS543" s="415"/>
      <c r="AT543" s="415"/>
      <c r="AU543" s="415"/>
      <c r="AV543" s="415"/>
      <c r="AW543" s="415"/>
      <c r="AX543" s="415"/>
      <c r="AY543" s="415"/>
      <c r="AZ543" s="415"/>
      <c r="BA543" s="417"/>
      <c r="BB543" s="494"/>
      <c r="BC543" s="417"/>
      <c r="BD543" s="417"/>
      <c r="BE543" s="417"/>
      <c r="BF543" s="417"/>
      <c r="BG543" s="417"/>
      <c r="BH543" s="417"/>
      <c r="BI543" s="417"/>
      <c r="BJ543" s="417"/>
      <c r="BK543" s="417"/>
      <c r="BL543" s="417"/>
      <c r="BM543" s="417"/>
      <c r="BN543" s="417"/>
      <c r="BO543" s="417"/>
      <c r="BP543" s="417"/>
      <c r="BQ543" s="417"/>
      <c r="BR543" s="417"/>
      <c r="BS543" s="417"/>
      <c r="BT543" s="417"/>
      <c r="BU543" s="417"/>
      <c r="BV543" s="417"/>
      <c r="BW543" s="417"/>
      <c r="BX543" s="417"/>
      <c r="BY543" s="418"/>
      <c r="BZ543" s="418"/>
      <c r="CA543" s="418"/>
      <c r="CB543" s="418"/>
      <c r="CC543" s="418"/>
      <c r="CD543" s="418"/>
      <c r="CE543" s="418"/>
      <c r="CF543" s="418"/>
      <c r="CG543" s="418"/>
      <c r="CH543" s="418"/>
      <c r="CI543" s="418"/>
      <c r="CJ543" s="418"/>
      <c r="CK543" s="418"/>
      <c r="CL543" s="418"/>
      <c r="CM543" s="418"/>
      <c r="CN543" s="418"/>
      <c r="CO543" s="418"/>
      <c r="CP543" s="418"/>
      <c r="CQ543" s="418"/>
      <c r="CR543" s="418"/>
      <c r="CS543" s="418"/>
      <c r="CT543" s="418"/>
      <c r="CU543" s="418"/>
      <c r="CV543" s="418"/>
      <c r="CW543" s="418"/>
      <c r="CX543" s="418"/>
      <c r="CY543" s="418"/>
      <c r="CZ543" s="418"/>
    </row>
    <row r="544" s="422" customFormat="true" ht="25.15" customHeight="true" x14ac:dyDescent="0.2">
      <c r="C544" s="1152" t="s">
        <v>413</v>
      </c>
      <c r="D544" s="1151"/>
      <c r="E544" s="960">
        <v>0.10780823283811072</v>
      </c>
      <c r="F544" s="728"/>
      <c r="G544" s="728"/>
      <c r="H544" s="1151" t="s">
        <v>648</v>
      </c>
      <c r="I544" s="1151"/>
      <c r="J544" s="961">
        <v>3.9596737132570667E-4</v>
      </c>
      <c r="K544" s="728"/>
      <c r="L544" s="728"/>
      <c r="M544" s="1151" t="s">
        <v>642</v>
      </c>
      <c r="N544" s="1151"/>
      <c r="O544" s="962">
        <v>3.1494021272402222E-3</v>
      </c>
      <c r="P544" s="728"/>
      <c r="Q544" s="728"/>
      <c r="Y544" s="415"/>
      <c r="Z544" s="415"/>
      <c r="AA544" s="415"/>
      <c r="AB544" s="415"/>
      <c r="AC544" s="415"/>
      <c r="AD544" s="415"/>
      <c r="AE544" s="415"/>
      <c r="AF544" s="415"/>
      <c r="AG544" s="415"/>
      <c r="AH544" s="415"/>
      <c r="AI544" s="415"/>
      <c r="AJ544" s="415"/>
      <c r="AK544" s="415"/>
      <c r="AL544" s="415"/>
      <c r="AM544" s="415"/>
      <c r="AN544" s="415"/>
      <c r="AO544" s="415"/>
      <c r="AP544" s="415"/>
      <c r="AQ544" s="415"/>
      <c r="AR544" s="415"/>
      <c r="AS544" s="415"/>
      <c r="AT544" s="415"/>
      <c r="AU544" s="415"/>
      <c r="AV544" s="415"/>
      <c r="AW544" s="415"/>
      <c r="AX544" s="415"/>
      <c r="AY544" s="415"/>
      <c r="AZ544" s="415"/>
      <c r="BA544" s="417"/>
      <c r="BB544" s="494"/>
      <c r="BC544" s="417"/>
      <c r="BD544" s="417"/>
      <c r="BE544" s="417"/>
      <c r="BF544" s="417"/>
      <c r="BG544" s="417"/>
      <c r="BH544" s="417"/>
      <c r="BI544" s="417"/>
      <c r="BJ544" s="417"/>
      <c r="BK544" s="417"/>
      <c r="BL544" s="417"/>
      <c r="BM544" s="417"/>
      <c r="BN544" s="417"/>
      <c r="BO544" s="417"/>
      <c r="BP544" s="417"/>
      <c r="BQ544" s="417"/>
      <c r="BR544" s="417"/>
      <c r="BS544" s="417"/>
      <c r="BT544" s="417"/>
      <c r="BU544" s="417"/>
      <c r="BV544" s="417"/>
      <c r="BW544" s="417"/>
      <c r="BX544" s="417"/>
      <c r="BY544" s="418"/>
      <c r="BZ544" s="418"/>
      <c r="CA544" s="418"/>
      <c r="CB544" s="418"/>
      <c r="CC544" s="418"/>
      <c r="CD544" s="418"/>
      <c r="CE544" s="418"/>
      <c r="CF544" s="418"/>
      <c r="CG544" s="418"/>
      <c r="CH544" s="418"/>
      <c r="CI544" s="418"/>
      <c r="CJ544" s="418"/>
      <c r="CK544" s="418"/>
      <c r="CL544" s="418"/>
      <c r="CM544" s="418"/>
      <c r="CN544" s="418"/>
      <c r="CO544" s="418"/>
      <c r="CP544" s="418"/>
      <c r="CQ544" s="418"/>
      <c r="CR544" s="418"/>
      <c r="CS544" s="418"/>
      <c r="CT544" s="418"/>
      <c r="CU544" s="418"/>
      <c r="CV544" s="418"/>
      <c r="CW544" s="418"/>
      <c r="CX544" s="418"/>
      <c r="CY544" s="418"/>
      <c r="CZ544" s="418"/>
    </row>
    <row r="545" s="422" customFormat="true" ht="25.15" customHeight="true" x14ac:dyDescent="0.2">
      <c r="C545" s="1152" t="s">
        <v>434</v>
      </c>
      <c r="D545" s="1151"/>
      <c r="E545" s="960">
        <v>4.3896251717751559E-4</v>
      </c>
      <c r="F545" s="728"/>
      <c r="G545" s="728"/>
      <c r="H545" s="1151" t="s">
        <v>358</v>
      </c>
      <c r="I545" s="1151"/>
      <c r="J545" s="961">
        <v>4.0073946645855091E-3</v>
      </c>
      <c r="K545" s="728"/>
      <c r="L545" s="728"/>
      <c r="M545" s="1151" t="s">
        <v>652</v>
      </c>
      <c r="N545" s="1151"/>
      <c r="O545" s="962">
        <v>3.619211800295707E-4</v>
      </c>
      <c r="P545" s="728"/>
      <c r="Q545" s="728"/>
      <c r="Y545" s="415"/>
      <c r="Z545" s="415"/>
      <c r="AA545" s="415"/>
      <c r="AB545" s="415"/>
      <c r="AC545" s="415"/>
      <c r="AD545" s="415"/>
      <c r="AE545" s="415"/>
      <c r="AF545" s="415"/>
      <c r="AG545" s="415"/>
      <c r="AH545" s="415"/>
      <c r="AI545" s="415"/>
      <c r="AJ545" s="415"/>
      <c r="AK545" s="415"/>
      <c r="AL545" s="415"/>
      <c r="AM545" s="415"/>
      <c r="AN545" s="415"/>
      <c r="AO545" s="415"/>
      <c r="AP545" s="415"/>
      <c r="AQ545" s="415"/>
      <c r="AR545" s="415"/>
      <c r="AS545" s="415"/>
      <c r="AT545" s="415"/>
      <c r="AU545" s="415"/>
      <c r="AV545" s="415"/>
      <c r="AW545" s="415"/>
      <c r="AX545" s="415"/>
      <c r="AY545" s="415"/>
      <c r="AZ545" s="415"/>
      <c r="BA545" s="417"/>
      <c r="BB545" s="494"/>
      <c r="BC545" s="417"/>
      <c r="BD545" s="417"/>
      <c r="BE545" s="417"/>
      <c r="BF545" s="417"/>
      <c r="BG545" s="417"/>
      <c r="BH545" s="417"/>
      <c r="BI545" s="417"/>
      <c r="BJ545" s="417"/>
      <c r="BK545" s="417"/>
      <c r="BL545" s="417"/>
      <c r="BM545" s="417"/>
      <c r="BN545" s="417"/>
      <c r="BO545" s="417"/>
      <c r="BP545" s="417"/>
      <c r="BQ545" s="417"/>
      <c r="BR545" s="417"/>
      <c r="BS545" s="417"/>
      <c r="BT545" s="417"/>
      <c r="BU545" s="417"/>
      <c r="BV545" s="417"/>
      <c r="BW545" s="417"/>
      <c r="BX545" s="417"/>
      <c r="BY545" s="418"/>
      <c r="BZ545" s="418"/>
      <c r="CA545" s="418"/>
      <c r="CB545" s="418"/>
      <c r="CC545" s="418"/>
      <c r="CD545" s="418"/>
      <c r="CE545" s="418"/>
      <c r="CF545" s="418"/>
      <c r="CG545" s="418"/>
      <c r="CH545" s="418"/>
      <c r="CI545" s="418"/>
      <c r="CJ545" s="418"/>
      <c r="CK545" s="418"/>
      <c r="CL545" s="418"/>
      <c r="CM545" s="418"/>
      <c r="CN545" s="418"/>
      <c r="CO545" s="418"/>
      <c r="CP545" s="418"/>
      <c r="CQ545" s="418"/>
      <c r="CR545" s="418"/>
      <c r="CS545" s="418"/>
      <c r="CT545" s="418"/>
      <c r="CU545" s="418"/>
      <c r="CV545" s="418"/>
      <c r="CW545" s="418"/>
      <c r="CX545" s="418"/>
      <c r="CY545" s="418"/>
      <c r="CZ545" s="418"/>
    </row>
    <row r="546" s="422" customFormat="true" ht="25.15" customHeight="true" x14ac:dyDescent="0.2">
      <c r="C546" s="1152" t="s">
        <v>616</v>
      </c>
      <c r="D546" s="1151"/>
      <c r="E546" s="960">
        <v>0.26725230650369586</v>
      </c>
      <c r="F546" s="728"/>
      <c r="G546" s="728"/>
      <c r="H546" s="1151" t="s">
        <v>334</v>
      </c>
      <c r="I546" s="1151"/>
      <c r="J546" s="961">
        <v>1.0879867259597483E-4</v>
      </c>
      <c r="K546" s="728"/>
      <c r="L546" s="728"/>
      <c r="M546" s="1151" t="s">
        <v>320</v>
      </c>
      <c r="N546" s="1151"/>
      <c r="O546" s="962">
        <v>4.2447833893566426E-2</v>
      </c>
      <c r="P546" s="728"/>
      <c r="Q546" s="728"/>
      <c r="Y546" s="415"/>
      <c r="Z546" s="415"/>
      <c r="AA546" s="415"/>
      <c r="AB546" s="415"/>
      <c r="AC546" s="415"/>
      <c r="AD546" s="415"/>
      <c r="AE546" s="415"/>
      <c r="AF546" s="415"/>
      <c r="AG546" s="415"/>
      <c r="AH546" s="415"/>
      <c r="AI546" s="415"/>
      <c r="AJ546" s="415"/>
      <c r="AK546" s="415"/>
      <c r="AL546" s="415"/>
      <c r="AM546" s="415"/>
      <c r="AN546" s="415"/>
      <c r="AO546" s="415"/>
      <c r="AP546" s="415"/>
      <c r="AQ546" s="415"/>
      <c r="AR546" s="415"/>
      <c r="AS546" s="415"/>
      <c r="AT546" s="415"/>
      <c r="AU546" s="415"/>
      <c r="AV546" s="415"/>
      <c r="AW546" s="415"/>
      <c r="AX546" s="415"/>
      <c r="AY546" s="415"/>
      <c r="AZ546" s="415"/>
      <c r="BA546" s="417"/>
      <c r="BB546" s="494"/>
      <c r="BC546" s="417"/>
      <c r="BD546" s="417"/>
      <c r="BE546" s="417"/>
      <c r="BF546" s="417"/>
      <c r="BG546" s="417"/>
      <c r="BH546" s="417"/>
      <c r="BI546" s="417"/>
      <c r="BJ546" s="417"/>
      <c r="BK546" s="417"/>
      <c r="BL546" s="417"/>
      <c r="BM546" s="417"/>
      <c r="BN546" s="417"/>
      <c r="BO546" s="417"/>
      <c r="BP546" s="417"/>
      <c r="BQ546" s="417"/>
      <c r="BR546" s="417"/>
      <c r="BS546" s="417"/>
      <c r="BT546" s="417"/>
      <c r="BU546" s="417"/>
      <c r="BV546" s="417"/>
      <c r="BW546" s="417"/>
      <c r="BX546" s="417"/>
      <c r="BY546" s="418"/>
      <c r="BZ546" s="418"/>
      <c r="CA546" s="418"/>
      <c r="CB546" s="418"/>
      <c r="CC546" s="418"/>
      <c r="CD546" s="418"/>
      <c r="CE546" s="418"/>
      <c r="CF546" s="418"/>
      <c r="CG546" s="418"/>
      <c r="CH546" s="418"/>
      <c r="CI546" s="418"/>
      <c r="CJ546" s="418"/>
      <c r="CK546" s="418"/>
      <c r="CL546" s="418"/>
      <c r="CM546" s="418"/>
      <c r="CN546" s="418"/>
      <c r="CO546" s="418"/>
      <c r="CP546" s="418"/>
      <c r="CQ546" s="418"/>
      <c r="CR546" s="418"/>
      <c r="CS546" s="418"/>
      <c r="CT546" s="418"/>
      <c r="CU546" s="418"/>
      <c r="CV546" s="418"/>
      <c r="CW546" s="418"/>
      <c r="CX546" s="418"/>
      <c r="CY546" s="418"/>
      <c r="CZ546" s="418"/>
    </row>
    <row r="547" s="422" customFormat="true" ht="25.15" customHeight="true" x14ac:dyDescent="0.2">
      <c r="C547" s="1152" t="s">
        <v>505</v>
      </c>
      <c r="D547" s="1151"/>
      <c r="E547" s="960">
        <v>0.43152508767208059</v>
      </c>
      <c r="F547" s="728"/>
      <c r="G547" s="728"/>
      <c r="H547" s="1151" t="s">
        <v>377</v>
      </c>
      <c r="I547" s="1151"/>
      <c r="J547" s="961">
        <v>3.853248362426773E-4</v>
      </c>
      <c r="K547" s="728"/>
      <c r="L547" s="728"/>
      <c r="M547" s="1151" t="s">
        <v>357</v>
      </c>
      <c r="N547" s="1151"/>
      <c r="O547" s="962">
        <v>1.5398041205939174E-5</v>
      </c>
      <c r="P547" s="728"/>
      <c r="Q547" s="728"/>
      <c r="Y547" s="415"/>
      <c r="Z547" s="415"/>
      <c r="AA547" s="415"/>
      <c r="AB547" s="415"/>
      <c r="AC547" s="415"/>
      <c r="AD547" s="415"/>
      <c r="AE547" s="415"/>
      <c r="AF547" s="415"/>
      <c r="AG547" s="415"/>
      <c r="AH547" s="415"/>
      <c r="AI547" s="415"/>
      <c r="AJ547" s="415"/>
      <c r="AK547" s="415"/>
      <c r="AL547" s="415"/>
      <c r="AM547" s="415"/>
      <c r="AN547" s="415"/>
      <c r="AO547" s="415"/>
      <c r="AP547" s="415"/>
      <c r="AQ547" s="415"/>
      <c r="AR547" s="415"/>
      <c r="AS547" s="415"/>
      <c r="AT547" s="415"/>
      <c r="AU547" s="415"/>
      <c r="AV547" s="415"/>
      <c r="AW547" s="415"/>
      <c r="AX547" s="415"/>
      <c r="AY547" s="415"/>
      <c r="AZ547" s="415"/>
      <c r="BA547" s="417"/>
      <c r="BB547" s="494"/>
      <c r="BC547" s="417"/>
      <c r="BD547" s="417"/>
      <c r="BE547" s="417"/>
      <c r="BF547" s="417"/>
      <c r="BG547" s="417"/>
      <c r="BH547" s="417"/>
      <c r="BI547" s="417"/>
      <c r="BJ547" s="417"/>
      <c r="BK547" s="417"/>
      <c r="BL547" s="417"/>
      <c r="BM547" s="417"/>
      <c r="BN547" s="417"/>
      <c r="BO547" s="417"/>
      <c r="BP547" s="417"/>
      <c r="BQ547" s="417"/>
      <c r="BR547" s="417"/>
      <c r="BS547" s="417"/>
      <c r="BT547" s="417"/>
      <c r="BU547" s="417"/>
      <c r="BV547" s="417"/>
      <c r="BW547" s="417"/>
      <c r="BX547" s="417"/>
      <c r="BY547" s="418"/>
      <c r="BZ547" s="418"/>
      <c r="CA547" s="418"/>
      <c r="CB547" s="418"/>
      <c r="CC547" s="418"/>
      <c r="CD547" s="418"/>
      <c r="CE547" s="418"/>
      <c r="CF547" s="418"/>
      <c r="CG547" s="418"/>
      <c r="CH547" s="418"/>
      <c r="CI547" s="418"/>
      <c r="CJ547" s="418"/>
      <c r="CK547" s="418"/>
      <c r="CL547" s="418"/>
      <c r="CM547" s="418"/>
      <c r="CN547" s="418"/>
      <c r="CO547" s="418"/>
      <c r="CP547" s="418"/>
      <c r="CQ547" s="418"/>
      <c r="CR547" s="418"/>
      <c r="CS547" s="418"/>
      <c r="CT547" s="418"/>
      <c r="CU547" s="418"/>
      <c r="CV547" s="418"/>
      <c r="CW547" s="418"/>
      <c r="CX547" s="418"/>
      <c r="CY547" s="418"/>
      <c r="CZ547" s="418"/>
    </row>
    <row r="548" s="422" customFormat="true" ht="25.15" customHeight="true" x14ac:dyDescent="0.2">
      <c r="C548" s="1152" t="s">
        <v>507</v>
      </c>
      <c r="D548" s="1151"/>
      <c r="E548" s="960">
        <v>0.3801187559579533</v>
      </c>
      <c r="F548" s="728"/>
      <c r="G548" s="728"/>
      <c r="H548" s="1151" t="s">
        <v>612</v>
      </c>
      <c r="I548" s="1151"/>
      <c r="J548" s="961">
        <v>0.53169610370516474</v>
      </c>
      <c r="K548" s="728"/>
      <c r="L548" s="728"/>
      <c r="M548" s="1151" t="s">
        <v>418</v>
      </c>
      <c r="N548" s="1151"/>
      <c r="O548" s="962">
        <v>8.2355194763826106E-2</v>
      </c>
      <c r="P548" s="728"/>
      <c r="Q548" s="728"/>
      <c r="Y548" s="415"/>
      <c r="Z548" s="415"/>
      <c r="AA548" s="415"/>
      <c r="AB548" s="415"/>
      <c r="AC548" s="415"/>
      <c r="AD548" s="415"/>
      <c r="AE548" s="415"/>
      <c r="AF548" s="415"/>
      <c r="AG548" s="415"/>
      <c r="AH548" s="415"/>
      <c r="AI548" s="415"/>
      <c r="AJ548" s="415"/>
      <c r="AK548" s="415"/>
      <c r="AL548" s="415"/>
      <c r="AM548" s="415"/>
      <c r="AN548" s="415"/>
      <c r="AO548" s="415"/>
      <c r="AP548" s="415"/>
      <c r="AQ548" s="415"/>
      <c r="AR548" s="415"/>
      <c r="AS548" s="415"/>
      <c r="AT548" s="415"/>
      <c r="AU548" s="415"/>
      <c r="AV548" s="415"/>
      <c r="AW548" s="415"/>
      <c r="AX548" s="415"/>
      <c r="AY548" s="415"/>
      <c r="AZ548" s="415"/>
      <c r="BA548" s="417"/>
      <c r="BB548" s="494"/>
      <c r="BC548" s="417"/>
      <c r="BD548" s="417"/>
      <c r="BE548" s="417"/>
      <c r="BF548" s="417"/>
      <c r="BG548" s="417"/>
      <c r="BH548" s="417"/>
      <c r="BI548" s="417"/>
      <c r="BJ548" s="417"/>
      <c r="BK548" s="417"/>
      <c r="BL548" s="417"/>
      <c r="BM548" s="417"/>
      <c r="BN548" s="417"/>
      <c r="BO548" s="417"/>
      <c r="BP548" s="417"/>
      <c r="BQ548" s="417"/>
      <c r="BR548" s="417"/>
      <c r="BS548" s="417"/>
      <c r="BT548" s="417"/>
      <c r="BU548" s="417"/>
      <c r="BV548" s="417"/>
      <c r="BW548" s="417"/>
      <c r="BX548" s="417"/>
      <c r="BY548" s="418"/>
      <c r="BZ548" s="418"/>
      <c r="CA548" s="418"/>
      <c r="CB548" s="418"/>
      <c r="CC548" s="418"/>
      <c r="CD548" s="418"/>
      <c r="CE548" s="418"/>
      <c r="CF548" s="418"/>
      <c r="CG548" s="418"/>
      <c r="CH548" s="418"/>
      <c r="CI548" s="418"/>
      <c r="CJ548" s="418"/>
      <c r="CK548" s="418"/>
      <c r="CL548" s="418"/>
      <c r="CM548" s="418"/>
      <c r="CN548" s="418"/>
      <c r="CO548" s="418"/>
      <c r="CP548" s="418"/>
      <c r="CQ548" s="418"/>
      <c r="CR548" s="418"/>
      <c r="CS548" s="418"/>
      <c r="CT548" s="418"/>
      <c r="CU548" s="418"/>
      <c r="CV548" s="418"/>
      <c r="CW548" s="418"/>
      <c r="CX548" s="418"/>
      <c r="CY548" s="418"/>
      <c r="CZ548" s="418"/>
    </row>
    <row r="549" s="422" customFormat="true" ht="25.15" customHeight="true" x14ac:dyDescent="0.2">
      <c r="C549" s="1152" t="s">
        <v>523</v>
      </c>
      <c r="D549" s="1151"/>
      <c r="E549" s="960">
        <v>9.5480493185749082E-2</v>
      </c>
      <c r="F549" s="728"/>
      <c r="G549" s="728"/>
      <c r="H549" s="1151" t="s">
        <v>642</v>
      </c>
      <c r="I549" s="1151"/>
      <c r="J549" s="961">
        <v>1.5021925411397067E-3</v>
      </c>
      <c r="K549" s="728"/>
      <c r="L549" s="728"/>
      <c r="M549" s="1151" t="s">
        <v>423</v>
      </c>
      <c r="N549" s="1151"/>
      <c r="O549" s="962">
        <v>1.009834558005202E-4</v>
      </c>
      <c r="P549" s="728"/>
      <c r="Q549" s="728"/>
      <c r="Y549" s="415"/>
      <c r="Z549" s="415"/>
      <c r="AA549" s="415"/>
      <c r="AB549" s="415"/>
      <c r="AC549" s="415"/>
      <c r="AD549" s="415"/>
      <c r="AE549" s="415"/>
      <c r="AF549" s="415"/>
      <c r="AG549" s="415"/>
      <c r="AH549" s="415"/>
      <c r="AI549" s="415"/>
      <c r="AJ549" s="415"/>
      <c r="AK549" s="415"/>
      <c r="AL549" s="415"/>
      <c r="AM549" s="415"/>
      <c r="AN549" s="415"/>
      <c r="AO549" s="415"/>
      <c r="AP549" s="415"/>
      <c r="AQ549" s="415"/>
      <c r="AR549" s="415"/>
      <c r="AS549" s="415"/>
      <c r="AT549" s="415"/>
      <c r="AU549" s="415"/>
      <c r="AV549" s="415"/>
      <c r="AW549" s="415"/>
      <c r="AX549" s="415"/>
      <c r="AY549" s="415"/>
      <c r="AZ549" s="415"/>
      <c r="BA549" s="417"/>
      <c r="BB549" s="494"/>
      <c r="BC549" s="417"/>
      <c r="BD549" s="417"/>
      <c r="BE549" s="417"/>
      <c r="BF549" s="417"/>
      <c r="BG549" s="417"/>
      <c r="BH549" s="417"/>
      <c r="BI549" s="417"/>
      <c r="BJ549" s="417"/>
      <c r="BK549" s="417"/>
      <c r="BL549" s="417"/>
      <c r="BM549" s="417"/>
      <c r="BN549" s="417"/>
      <c r="BO549" s="417"/>
      <c r="BP549" s="417"/>
      <c r="BQ549" s="417"/>
      <c r="BR549" s="417"/>
      <c r="BS549" s="417"/>
      <c r="BT549" s="417"/>
      <c r="BU549" s="417"/>
      <c r="BV549" s="417"/>
      <c r="BW549" s="417"/>
      <c r="BX549" s="417"/>
      <c r="BY549" s="418"/>
      <c r="BZ549" s="418"/>
      <c r="CA549" s="418"/>
      <c r="CB549" s="418"/>
      <c r="CC549" s="418"/>
      <c r="CD549" s="418"/>
      <c r="CE549" s="418"/>
      <c r="CF549" s="418"/>
      <c r="CG549" s="418"/>
      <c r="CH549" s="418"/>
      <c r="CI549" s="418"/>
      <c r="CJ549" s="418"/>
      <c r="CK549" s="418"/>
      <c r="CL549" s="418"/>
      <c r="CM549" s="418"/>
      <c r="CN549" s="418"/>
      <c r="CO549" s="418"/>
      <c r="CP549" s="418"/>
      <c r="CQ549" s="418"/>
      <c r="CR549" s="418"/>
      <c r="CS549" s="418"/>
      <c r="CT549" s="418"/>
      <c r="CU549" s="418"/>
      <c r="CV549" s="418"/>
      <c r="CW549" s="418"/>
      <c r="CX549" s="418"/>
      <c r="CY549" s="418"/>
      <c r="CZ549" s="418"/>
    </row>
    <row r="550" s="422" customFormat="true" ht="25.15" customHeight="true" x14ac:dyDescent="0.2">
      <c r="C550" s="1152" t="s">
        <v>508</v>
      </c>
      <c r="D550" s="1151"/>
      <c r="E550" s="960">
        <v>0.34500891045733784</v>
      </c>
      <c r="F550" s="728"/>
      <c r="G550" s="728"/>
      <c r="H550" s="1151" t="s">
        <v>652</v>
      </c>
      <c r="I550" s="1151"/>
      <c r="J550" s="961">
        <v>2.1701625786727785E-4</v>
      </c>
      <c r="K550" s="728"/>
      <c r="L550" s="728"/>
      <c r="M550" s="1151" t="s">
        <v>203</v>
      </c>
      <c r="N550" s="1151"/>
      <c r="O550" s="962">
        <v>0.14123109428784511</v>
      </c>
      <c r="P550" s="728"/>
      <c r="Q550" s="728"/>
      <c r="Y550" s="415"/>
      <c r="Z550" s="415"/>
      <c r="AA550" s="415"/>
      <c r="AB550" s="415"/>
      <c r="AC550" s="415"/>
      <c r="AD550" s="415"/>
      <c r="AE550" s="415"/>
      <c r="AF550" s="415"/>
      <c r="AG550" s="415"/>
      <c r="AH550" s="415"/>
      <c r="AI550" s="415"/>
      <c r="AJ550" s="415"/>
      <c r="AK550" s="415"/>
      <c r="AL550" s="415"/>
      <c r="AM550" s="415"/>
      <c r="AN550" s="415"/>
      <c r="AO550" s="415"/>
      <c r="AP550" s="415"/>
      <c r="AQ550" s="415"/>
      <c r="AR550" s="415"/>
      <c r="AS550" s="415"/>
      <c r="AT550" s="415"/>
      <c r="AU550" s="415"/>
      <c r="AV550" s="415"/>
      <c r="AW550" s="415"/>
      <c r="AX550" s="415"/>
      <c r="AY550" s="415"/>
      <c r="AZ550" s="415"/>
      <c r="BA550" s="417"/>
      <c r="BB550" s="494"/>
      <c r="BC550" s="417"/>
      <c r="BD550" s="417"/>
      <c r="BE550" s="417"/>
      <c r="BF550" s="417"/>
      <c r="BG550" s="417"/>
      <c r="BH550" s="417"/>
      <c r="BI550" s="417"/>
      <c r="BJ550" s="417"/>
      <c r="BK550" s="417"/>
      <c r="BL550" s="417"/>
      <c r="BM550" s="417"/>
      <c r="BN550" s="417"/>
      <c r="BO550" s="417"/>
      <c r="BP550" s="417"/>
      <c r="BQ550" s="417"/>
      <c r="BR550" s="417"/>
      <c r="BS550" s="417"/>
      <c r="BT550" s="417"/>
      <c r="BU550" s="417"/>
      <c r="BV550" s="417"/>
      <c r="BW550" s="417"/>
      <c r="BX550" s="417"/>
      <c r="BY550" s="418"/>
      <c r="BZ550" s="418"/>
      <c r="CA550" s="418"/>
      <c r="CB550" s="418"/>
      <c r="CC550" s="418"/>
      <c r="CD550" s="418"/>
      <c r="CE550" s="418"/>
      <c r="CF550" s="418"/>
      <c r="CG550" s="418"/>
      <c r="CH550" s="418"/>
      <c r="CI550" s="418"/>
      <c r="CJ550" s="418"/>
      <c r="CK550" s="418"/>
      <c r="CL550" s="418"/>
      <c r="CM550" s="418"/>
      <c r="CN550" s="418"/>
      <c r="CO550" s="418"/>
      <c r="CP550" s="418"/>
      <c r="CQ550" s="418"/>
      <c r="CR550" s="418"/>
      <c r="CS550" s="418"/>
      <c r="CT550" s="418"/>
      <c r="CU550" s="418"/>
      <c r="CV550" s="418"/>
      <c r="CW550" s="418"/>
      <c r="CX550" s="418"/>
      <c r="CY550" s="418"/>
      <c r="CZ550" s="418"/>
    </row>
    <row r="551" s="422" customFormat="true" ht="25.15" customHeight="true" x14ac:dyDescent="0.2">
      <c r="C551" s="1152" t="s">
        <v>614</v>
      </c>
      <c r="D551" s="1151"/>
      <c r="E551" s="960">
        <v>0.39938796931669629</v>
      </c>
      <c r="F551" s="728"/>
      <c r="G551" s="728"/>
      <c r="H551" s="1151" t="s">
        <v>320</v>
      </c>
      <c r="I551" s="1151"/>
      <c r="J551" s="961">
        <v>1.2591230030607606E-3</v>
      </c>
      <c r="K551" s="728"/>
      <c r="L551" s="728"/>
      <c r="M551" s="1151" t="s">
        <v>209</v>
      </c>
      <c r="N551" s="1151"/>
      <c r="O551" s="962">
        <v>1.7610651056551494E-3</v>
      </c>
      <c r="P551" s="728"/>
      <c r="Q551" s="728"/>
      <c r="Y551" s="415"/>
      <c r="Z551" s="415"/>
      <c r="AA551" s="415"/>
      <c r="AB551" s="415"/>
      <c r="AC551" s="415"/>
      <c r="AD551" s="415"/>
      <c r="AE551" s="415"/>
      <c r="AF551" s="415"/>
      <c r="AG551" s="415"/>
      <c r="AH551" s="415"/>
      <c r="AI551" s="415"/>
      <c r="AJ551" s="415"/>
      <c r="AK551" s="415"/>
      <c r="AL551" s="415"/>
      <c r="AM551" s="415"/>
      <c r="AN551" s="415"/>
      <c r="AO551" s="415"/>
      <c r="AP551" s="415"/>
      <c r="AQ551" s="415"/>
      <c r="AR551" s="415"/>
      <c r="AS551" s="415"/>
      <c r="AT551" s="415"/>
      <c r="AU551" s="415"/>
      <c r="AV551" s="415"/>
      <c r="AW551" s="415"/>
      <c r="AX551" s="415"/>
      <c r="AY551" s="415"/>
      <c r="AZ551" s="415"/>
      <c r="BA551" s="417"/>
      <c r="BB551" s="494"/>
      <c r="BC551" s="417"/>
      <c r="BD551" s="417"/>
      <c r="BE551" s="417"/>
      <c r="BF551" s="417"/>
      <c r="BG551" s="417"/>
      <c r="BH551" s="417"/>
      <c r="BI551" s="417"/>
      <c r="BJ551" s="417"/>
      <c r="BK551" s="417"/>
      <c r="BL551" s="417"/>
      <c r="BM551" s="417"/>
      <c r="BN551" s="417"/>
      <c r="BO551" s="417"/>
      <c r="BP551" s="417"/>
      <c r="BQ551" s="417"/>
      <c r="BR551" s="417"/>
      <c r="BS551" s="417"/>
      <c r="BT551" s="417"/>
      <c r="BU551" s="417"/>
      <c r="BV551" s="417"/>
      <c r="BW551" s="417"/>
      <c r="BX551" s="417"/>
      <c r="BY551" s="418"/>
      <c r="BZ551" s="418"/>
      <c r="CA551" s="418"/>
      <c r="CB551" s="418"/>
      <c r="CC551" s="418"/>
      <c r="CD551" s="418"/>
      <c r="CE551" s="418"/>
      <c r="CF551" s="418"/>
      <c r="CG551" s="418"/>
      <c r="CH551" s="418"/>
      <c r="CI551" s="418"/>
      <c r="CJ551" s="418"/>
      <c r="CK551" s="418"/>
      <c r="CL551" s="418"/>
      <c r="CM551" s="418"/>
      <c r="CN551" s="418"/>
      <c r="CO551" s="418"/>
      <c r="CP551" s="418"/>
      <c r="CQ551" s="418"/>
      <c r="CR551" s="418"/>
      <c r="CS551" s="418"/>
      <c r="CT551" s="418"/>
      <c r="CU551" s="418"/>
      <c r="CV551" s="418"/>
      <c r="CW551" s="418"/>
      <c r="CX551" s="418"/>
      <c r="CY551" s="418"/>
      <c r="CZ551" s="418"/>
    </row>
    <row r="552" s="422" customFormat="true" ht="25.15" customHeight="true" x14ac:dyDescent="0.2">
      <c r="C552" s="1152" t="s">
        <v>615</v>
      </c>
      <c r="D552" s="1151"/>
      <c r="E552" s="960">
        <v>0.30619832926188428</v>
      </c>
      <c r="F552" s="728"/>
      <c r="G552" s="728"/>
      <c r="H552" s="1151" t="s">
        <v>357</v>
      </c>
      <c r="I552" s="1151"/>
      <c r="J552" s="961">
        <v>5.9889599116990625E-4</v>
      </c>
      <c r="K552" s="728"/>
      <c r="L552" s="728"/>
      <c r="M552" s="1151" t="s">
        <v>202</v>
      </c>
      <c r="N552" s="1151"/>
      <c r="O552" s="962">
        <v>0.36924873732583252</v>
      </c>
      <c r="P552" s="728"/>
      <c r="Q552" s="728"/>
      <c r="Y552" s="415"/>
      <c r="Z552" s="415"/>
      <c r="AA552" s="415"/>
      <c r="AB552" s="415"/>
      <c r="AC552" s="415"/>
      <c r="AD552" s="415"/>
      <c r="AE552" s="415"/>
      <c r="AF552" s="415"/>
      <c r="AG552" s="415"/>
      <c r="AH552" s="415"/>
      <c r="AI552" s="415"/>
      <c r="AJ552" s="415"/>
      <c r="AK552" s="415"/>
      <c r="AL552" s="415"/>
      <c r="AM552" s="415"/>
      <c r="AN552" s="415"/>
      <c r="AO552" s="415"/>
      <c r="AP552" s="415"/>
      <c r="AQ552" s="415"/>
      <c r="AR552" s="415"/>
      <c r="AS552" s="415"/>
      <c r="AT552" s="415"/>
      <c r="AU552" s="415"/>
      <c r="AV552" s="415"/>
      <c r="AW552" s="415"/>
      <c r="AX552" s="415"/>
      <c r="AY552" s="415"/>
      <c r="AZ552" s="415"/>
      <c r="BA552" s="417"/>
      <c r="BB552" s="494"/>
      <c r="BC552" s="417"/>
      <c r="BD552" s="417"/>
      <c r="BE552" s="417"/>
      <c r="BF552" s="417"/>
      <c r="BG552" s="417"/>
      <c r="BH552" s="417"/>
      <c r="BI552" s="417"/>
      <c r="BJ552" s="417"/>
      <c r="BK552" s="417"/>
      <c r="BL552" s="417"/>
      <c r="BM552" s="417"/>
      <c r="BN552" s="417"/>
      <c r="BO552" s="417"/>
      <c r="BP552" s="417"/>
      <c r="BQ552" s="417"/>
      <c r="BR552" s="417"/>
      <c r="BS552" s="417"/>
      <c r="BT552" s="417"/>
      <c r="BU552" s="417"/>
      <c r="BV552" s="417"/>
      <c r="BW552" s="417"/>
      <c r="BX552" s="417"/>
      <c r="BY552" s="418"/>
      <c r="BZ552" s="418"/>
      <c r="CA552" s="418"/>
      <c r="CB552" s="418"/>
      <c r="CC552" s="418"/>
      <c r="CD552" s="418"/>
      <c r="CE552" s="418"/>
      <c r="CF552" s="418"/>
      <c r="CG552" s="418"/>
      <c r="CH552" s="418"/>
      <c r="CI552" s="418"/>
      <c r="CJ552" s="418"/>
      <c r="CK552" s="418"/>
      <c r="CL552" s="418"/>
      <c r="CM552" s="418"/>
      <c r="CN552" s="418"/>
      <c r="CO552" s="418"/>
      <c r="CP552" s="418"/>
      <c r="CQ552" s="418"/>
      <c r="CR552" s="418"/>
      <c r="CS552" s="418"/>
      <c r="CT552" s="418"/>
      <c r="CU552" s="418"/>
      <c r="CV552" s="418"/>
      <c r="CW552" s="418"/>
      <c r="CX552" s="418"/>
      <c r="CY552" s="418"/>
      <c r="CZ552" s="418"/>
    </row>
    <row r="553" s="422" customFormat="true" ht="25.15" customHeight="true" x14ac:dyDescent="0.2">
      <c r="C553" s="1152" t="s">
        <v>608</v>
      </c>
      <c r="D553" s="1151"/>
      <c r="E553" s="960">
        <v>0.42131943862733401</v>
      </c>
      <c r="F553" s="728"/>
      <c r="G553" s="728"/>
      <c r="H553" s="1151" t="s">
        <v>418</v>
      </c>
      <c r="I553" s="1151"/>
      <c r="J553" s="961">
        <v>1.4961170807975763E-4</v>
      </c>
      <c r="K553" s="728"/>
      <c r="L553" s="728"/>
      <c r="M553" s="1151" t="s">
        <v>321</v>
      </c>
      <c r="N553" s="1151"/>
      <c r="O553" s="962">
        <v>0.24340797688326854</v>
      </c>
      <c r="P553" s="728"/>
      <c r="Q553" s="728"/>
      <c r="Y553" s="415"/>
      <c r="Z553" s="415"/>
      <c r="AA553" s="415"/>
      <c r="AB553" s="415"/>
      <c r="AC553" s="415"/>
      <c r="AD553" s="415"/>
      <c r="AE553" s="415"/>
      <c r="AF553" s="415"/>
      <c r="AG553" s="415"/>
      <c r="AH553" s="415"/>
      <c r="AI553" s="415"/>
      <c r="AJ553" s="415"/>
      <c r="AK553" s="415"/>
      <c r="AL553" s="415"/>
      <c r="AM553" s="415"/>
      <c r="AN553" s="415"/>
      <c r="AO553" s="415"/>
      <c r="AP553" s="415"/>
      <c r="AQ553" s="415"/>
      <c r="AR553" s="415"/>
      <c r="AS553" s="415"/>
      <c r="AT553" s="415"/>
      <c r="AU553" s="415"/>
      <c r="AV553" s="415"/>
      <c r="AW553" s="415"/>
      <c r="AX553" s="415"/>
      <c r="AY553" s="415"/>
      <c r="AZ553" s="415"/>
      <c r="BA553" s="417"/>
      <c r="BB553" s="494"/>
      <c r="BC553" s="417"/>
      <c r="BD553" s="417"/>
      <c r="BE553" s="417"/>
      <c r="BF553" s="417"/>
      <c r="BG553" s="417"/>
      <c r="BH553" s="417"/>
      <c r="BI553" s="417"/>
      <c r="BJ553" s="417"/>
      <c r="BK553" s="417"/>
      <c r="BL553" s="417"/>
      <c r="BM553" s="417"/>
      <c r="BN553" s="417"/>
      <c r="BO553" s="417"/>
      <c r="BP553" s="417"/>
      <c r="BQ553" s="417"/>
      <c r="BR553" s="417"/>
      <c r="BS553" s="417"/>
      <c r="BT553" s="417"/>
      <c r="BU553" s="417"/>
      <c r="BV553" s="417"/>
      <c r="BW553" s="417"/>
      <c r="BX553" s="417"/>
      <c r="BY553" s="418"/>
      <c r="BZ553" s="418"/>
      <c r="CA553" s="418"/>
      <c r="CB553" s="418"/>
      <c r="CC553" s="418"/>
      <c r="CD553" s="418"/>
      <c r="CE553" s="418"/>
      <c r="CF553" s="418"/>
      <c r="CG553" s="418"/>
      <c r="CH553" s="418"/>
      <c r="CI553" s="418"/>
      <c r="CJ553" s="418"/>
      <c r="CK553" s="418"/>
      <c r="CL553" s="418"/>
      <c r="CM553" s="418"/>
      <c r="CN553" s="418"/>
      <c r="CO553" s="418"/>
      <c r="CP553" s="418"/>
      <c r="CQ553" s="418"/>
      <c r="CR553" s="418"/>
      <c r="CS553" s="418"/>
      <c r="CT553" s="418"/>
      <c r="CU553" s="418"/>
      <c r="CV553" s="418"/>
      <c r="CW553" s="418"/>
      <c r="CX553" s="418"/>
      <c r="CY553" s="418"/>
      <c r="CZ553" s="418"/>
    </row>
    <row r="554" s="422" customFormat="true" ht="25.15" customHeight="true" x14ac:dyDescent="0.2">
      <c r="C554" s="1152" t="s">
        <v>617</v>
      </c>
      <c r="D554" s="1151"/>
      <c r="E554" s="960">
        <v>0.23941882782084969</v>
      </c>
      <c r="F554" s="728"/>
      <c r="G554" s="728"/>
      <c r="H554" s="1151" t="s">
        <v>423</v>
      </c>
      <c r="I554" s="1151"/>
      <c r="J554" s="961">
        <v>1.0466104849707402E-2</v>
      </c>
      <c r="K554" s="728"/>
      <c r="L554" s="728"/>
      <c r="M554" s="1151" t="s">
        <v>211</v>
      </c>
      <c r="N554" s="1151"/>
      <c r="O554" s="962">
        <v>0.25452018036195478</v>
      </c>
      <c r="P554" s="728"/>
      <c r="Q554" s="728"/>
      <c r="Y554" s="415"/>
      <c r="Z554" s="415"/>
      <c r="AA554" s="415"/>
      <c r="AB554" s="415"/>
      <c r="AC554" s="415"/>
      <c r="AD554" s="415"/>
      <c r="AE554" s="415"/>
      <c r="AF554" s="415"/>
      <c r="AG554" s="415"/>
      <c r="AH554" s="415"/>
      <c r="AI554" s="415"/>
      <c r="AJ554" s="415"/>
      <c r="AK554" s="415"/>
      <c r="AL554" s="415"/>
      <c r="AM554" s="415"/>
      <c r="AN554" s="415"/>
      <c r="AO554" s="415"/>
      <c r="AP554" s="415"/>
      <c r="AQ554" s="415"/>
      <c r="AR554" s="415"/>
      <c r="AS554" s="415"/>
      <c r="AT554" s="415"/>
      <c r="AU554" s="415"/>
      <c r="AV554" s="415"/>
      <c r="AW554" s="415"/>
      <c r="AX554" s="415"/>
      <c r="AY554" s="415"/>
      <c r="AZ554" s="415"/>
      <c r="BA554" s="417"/>
      <c r="BB554" s="494"/>
      <c r="BC554" s="417"/>
      <c r="BD554" s="417"/>
      <c r="BE554" s="417"/>
      <c r="BF554" s="417"/>
      <c r="BG554" s="417"/>
      <c r="BH554" s="417"/>
      <c r="BI554" s="417"/>
      <c r="BJ554" s="417"/>
      <c r="BK554" s="417"/>
      <c r="BL554" s="417"/>
      <c r="BM554" s="417"/>
      <c r="BN554" s="417"/>
      <c r="BO554" s="417"/>
      <c r="BP554" s="417"/>
      <c r="BQ554" s="417"/>
      <c r="BR554" s="417"/>
      <c r="BS554" s="417"/>
      <c r="BT554" s="417"/>
      <c r="BU554" s="417"/>
      <c r="BV554" s="417"/>
      <c r="BW554" s="417"/>
      <c r="BX554" s="417"/>
      <c r="BY554" s="418"/>
      <c r="BZ554" s="418"/>
      <c r="CA554" s="418"/>
      <c r="CB554" s="418"/>
      <c r="CC554" s="418"/>
      <c r="CD554" s="418"/>
      <c r="CE554" s="418"/>
      <c r="CF554" s="418"/>
      <c r="CG554" s="418"/>
      <c r="CH554" s="418"/>
      <c r="CI554" s="418"/>
      <c r="CJ554" s="418"/>
      <c r="CK554" s="418"/>
      <c r="CL554" s="418"/>
      <c r="CM554" s="418"/>
      <c r="CN554" s="418"/>
      <c r="CO554" s="418"/>
      <c r="CP554" s="418"/>
      <c r="CQ554" s="418"/>
      <c r="CR554" s="418"/>
      <c r="CS554" s="418"/>
      <c r="CT554" s="418"/>
      <c r="CU554" s="418"/>
      <c r="CV554" s="418"/>
      <c r="CW554" s="418"/>
      <c r="CX554" s="418"/>
      <c r="CY554" s="418"/>
      <c r="CZ554" s="418"/>
    </row>
    <row r="555" s="422" customFormat="true" ht="25.15" customHeight="true" x14ac:dyDescent="0.2">
      <c r="C555" s="1152" t="s">
        <v>623</v>
      </c>
      <c r="D555" s="1151"/>
      <c r="E555" s="963">
        <v>4.4717774026082555E-2</v>
      </c>
      <c r="F555" s="728"/>
      <c r="G555" s="728"/>
      <c r="H555" s="1151" t="s">
        <v>644</v>
      </c>
      <c r="I555" s="1151"/>
      <c r="J555" s="961">
        <v>6.36693734607418E-4</v>
      </c>
      <c r="K555" s="728"/>
      <c r="L555" s="728"/>
      <c r="M555" s="1151" t="s">
        <v>325</v>
      </c>
      <c r="N555" s="1151"/>
      <c r="O555" s="962">
        <v>0.27504397115907186</v>
      </c>
      <c r="P555" s="728"/>
      <c r="Q555" s="728"/>
      <c r="Y555" s="415"/>
      <c r="Z555" s="415"/>
      <c r="AA555" s="415"/>
      <c r="AB555" s="415"/>
      <c r="AC555" s="415"/>
      <c r="AD555" s="415"/>
      <c r="AE555" s="415"/>
      <c r="AF555" s="415"/>
      <c r="AG555" s="415"/>
      <c r="AH555" s="415"/>
      <c r="AI555" s="415"/>
      <c r="AJ555" s="415"/>
      <c r="AK555" s="415"/>
      <c r="AL555" s="415"/>
      <c r="AM555" s="415"/>
      <c r="AN555" s="415"/>
      <c r="AO555" s="415"/>
      <c r="AP555" s="415"/>
      <c r="AQ555" s="415"/>
      <c r="AR555" s="415"/>
      <c r="AS555" s="415"/>
      <c r="AT555" s="415"/>
      <c r="AU555" s="415"/>
      <c r="AV555" s="415"/>
      <c r="AW555" s="415"/>
      <c r="AX555" s="415"/>
      <c r="AY555" s="415"/>
      <c r="AZ555" s="415"/>
      <c r="BA555" s="417"/>
      <c r="BB555" s="494"/>
      <c r="BC555" s="417"/>
      <c r="BD555" s="417"/>
      <c r="BE555" s="417"/>
      <c r="BF555" s="417"/>
      <c r="BG555" s="417"/>
      <c r="BH555" s="417"/>
      <c r="BI555" s="417"/>
      <c r="BJ555" s="417"/>
      <c r="BK555" s="417"/>
      <c r="BL555" s="417"/>
      <c r="BM555" s="417"/>
      <c r="BN555" s="417"/>
      <c r="BO555" s="417"/>
      <c r="BP555" s="417"/>
      <c r="BQ555" s="417"/>
      <c r="BR555" s="417"/>
      <c r="BS555" s="417"/>
      <c r="BT555" s="417"/>
      <c r="BU555" s="417"/>
      <c r="BV555" s="417"/>
      <c r="BW555" s="417"/>
      <c r="BX555" s="417"/>
      <c r="BY555" s="418"/>
      <c r="BZ555" s="418"/>
      <c r="CA555" s="418"/>
      <c r="CB555" s="418"/>
      <c r="CC555" s="418"/>
      <c r="CD555" s="418"/>
      <c r="CE555" s="418"/>
      <c r="CF555" s="418"/>
      <c r="CG555" s="418"/>
      <c r="CH555" s="418"/>
      <c r="CI555" s="418"/>
      <c r="CJ555" s="418"/>
      <c r="CK555" s="418"/>
      <c r="CL555" s="418"/>
      <c r="CM555" s="418"/>
      <c r="CN555" s="418"/>
      <c r="CO555" s="418"/>
      <c r="CP555" s="418"/>
      <c r="CQ555" s="418"/>
      <c r="CR555" s="418"/>
      <c r="CS555" s="418"/>
      <c r="CT555" s="418"/>
      <c r="CU555" s="418"/>
      <c r="CV555" s="418"/>
      <c r="CW555" s="418"/>
      <c r="CX555" s="418"/>
      <c r="CY555" s="418"/>
      <c r="CZ555" s="418"/>
    </row>
    <row r="556" s="422" customFormat="true" ht="25.15" customHeight="true" x14ac:dyDescent="0.2">
      <c r="C556" s="1152"/>
      <c r="D556" s="1151"/>
      <c r="E556" s="728"/>
      <c r="F556" s="728"/>
      <c r="G556" s="728"/>
      <c r="H556" s="1151" t="s">
        <v>203</v>
      </c>
      <c r="I556" s="1151"/>
      <c r="J556" s="961">
        <v>0.1320048447623812</v>
      </c>
      <c r="K556" s="728"/>
      <c r="L556" s="728"/>
      <c r="M556" s="1151" t="s">
        <v>335</v>
      </c>
      <c r="N556" s="1151"/>
      <c r="O556" s="962">
        <v>5.422174854575549E-2</v>
      </c>
      <c r="P556" s="728"/>
      <c r="Q556" s="728"/>
      <c r="Y556" s="415"/>
      <c r="Z556" s="415"/>
      <c r="AA556" s="415"/>
      <c r="AB556" s="415"/>
      <c r="AC556" s="415"/>
      <c r="AD556" s="415"/>
      <c r="AE556" s="415"/>
      <c r="AF556" s="415"/>
      <c r="AG556" s="415"/>
      <c r="AH556" s="415"/>
      <c r="AI556" s="415"/>
      <c r="AJ556" s="415"/>
      <c r="AK556" s="415"/>
      <c r="AL556" s="415"/>
      <c r="AM556" s="415"/>
      <c r="AN556" s="415"/>
      <c r="AO556" s="415"/>
      <c r="AP556" s="415"/>
      <c r="AQ556" s="415"/>
      <c r="AR556" s="415"/>
      <c r="AS556" s="415"/>
      <c r="AT556" s="415"/>
      <c r="AU556" s="415"/>
      <c r="AV556" s="415"/>
      <c r="AW556" s="415"/>
      <c r="AX556" s="415"/>
      <c r="AY556" s="415"/>
      <c r="AZ556" s="415"/>
      <c r="BA556" s="417"/>
      <c r="BB556" s="494"/>
      <c r="BC556" s="417"/>
      <c r="BD556" s="417"/>
      <c r="BE556" s="417"/>
      <c r="BF556" s="417"/>
      <c r="BG556" s="417"/>
      <c r="BH556" s="417"/>
      <c r="BI556" s="417"/>
      <c r="BJ556" s="417"/>
      <c r="BK556" s="417"/>
      <c r="BL556" s="417"/>
      <c r="BM556" s="417"/>
      <c r="BN556" s="417"/>
      <c r="BO556" s="417"/>
      <c r="BP556" s="417"/>
      <c r="BQ556" s="417"/>
      <c r="BR556" s="417"/>
      <c r="BS556" s="417"/>
      <c r="BT556" s="417"/>
      <c r="BU556" s="417"/>
      <c r="BV556" s="417"/>
      <c r="BW556" s="417"/>
      <c r="BX556" s="417"/>
      <c r="BY556" s="418"/>
      <c r="BZ556" s="418"/>
      <c r="CA556" s="418"/>
      <c r="CB556" s="418"/>
      <c r="CC556" s="418"/>
      <c r="CD556" s="418"/>
      <c r="CE556" s="418"/>
      <c r="CF556" s="418"/>
      <c r="CG556" s="418"/>
      <c r="CH556" s="418"/>
      <c r="CI556" s="418"/>
      <c r="CJ556" s="418"/>
      <c r="CK556" s="418"/>
      <c r="CL556" s="418"/>
      <c r="CM556" s="418"/>
      <c r="CN556" s="418"/>
      <c r="CO556" s="418"/>
      <c r="CP556" s="418"/>
      <c r="CQ556" s="418"/>
      <c r="CR556" s="418"/>
      <c r="CS556" s="418"/>
      <c r="CT556" s="418"/>
      <c r="CU556" s="418"/>
      <c r="CV556" s="418"/>
      <c r="CW556" s="418"/>
      <c r="CX556" s="418"/>
      <c r="CY556" s="418"/>
      <c r="CZ556" s="418"/>
    </row>
    <row r="557" s="422" customFormat="true" ht="25.15" customHeight="true" x14ac:dyDescent="0.2">
      <c r="C557" s="1152"/>
      <c r="D557" s="1151"/>
      <c r="E557" s="728"/>
      <c r="F557" s="728"/>
      <c r="G557" s="728"/>
      <c r="H557" s="1151" t="s">
        <v>209</v>
      </c>
      <c r="I557" s="1151"/>
      <c r="J557" s="961">
        <v>9.5978564066686329E-3</v>
      </c>
      <c r="K557" s="728"/>
      <c r="L557" s="728"/>
      <c r="M557" s="1151" t="s">
        <v>406</v>
      </c>
      <c r="N557" s="1151"/>
      <c r="O557" s="962">
        <v>6.9682834568802296E-2</v>
      </c>
      <c r="P557" s="728"/>
      <c r="Q557" s="728"/>
      <c r="Y557" s="415"/>
      <c r="Z557" s="415"/>
      <c r="AA557" s="415"/>
      <c r="AB557" s="415"/>
      <c r="AC557" s="415"/>
      <c r="AD557" s="415"/>
      <c r="AE557" s="415"/>
      <c r="AF557" s="415"/>
      <c r="AG557" s="415"/>
      <c r="AH557" s="415"/>
      <c r="AI557" s="415"/>
      <c r="AJ557" s="415"/>
      <c r="AK557" s="415"/>
      <c r="AL557" s="415"/>
      <c r="AM557" s="415"/>
      <c r="AN557" s="415"/>
      <c r="AO557" s="415"/>
      <c r="AP557" s="415"/>
      <c r="AQ557" s="415"/>
      <c r="AR557" s="415"/>
      <c r="AS557" s="415"/>
      <c r="AT557" s="415"/>
      <c r="AU557" s="415"/>
      <c r="AV557" s="415"/>
      <c r="AW557" s="415"/>
      <c r="AX557" s="415"/>
      <c r="AY557" s="415"/>
      <c r="AZ557" s="415"/>
      <c r="BA557" s="417"/>
      <c r="BB557" s="494"/>
      <c r="BC557" s="417"/>
      <c r="BD557" s="417"/>
      <c r="BE557" s="417"/>
      <c r="BF557" s="417"/>
      <c r="BG557" s="417"/>
      <c r="BH557" s="417"/>
      <c r="BI557" s="417"/>
      <c r="BJ557" s="417"/>
      <c r="BK557" s="417"/>
      <c r="BL557" s="417"/>
      <c r="BM557" s="417"/>
      <c r="BN557" s="417"/>
      <c r="BO557" s="417"/>
      <c r="BP557" s="417"/>
      <c r="BQ557" s="417"/>
      <c r="BR557" s="417"/>
      <c r="BS557" s="417"/>
      <c r="BT557" s="417"/>
      <c r="BU557" s="417"/>
      <c r="BV557" s="417"/>
      <c r="BW557" s="417"/>
      <c r="BX557" s="417"/>
      <c r="BY557" s="418"/>
      <c r="BZ557" s="418"/>
      <c r="CA557" s="418"/>
      <c r="CB557" s="418"/>
      <c r="CC557" s="418"/>
      <c r="CD557" s="418"/>
      <c r="CE557" s="418"/>
      <c r="CF557" s="418"/>
      <c r="CG557" s="418"/>
      <c r="CH557" s="418"/>
      <c r="CI557" s="418"/>
      <c r="CJ557" s="418"/>
      <c r="CK557" s="418"/>
      <c r="CL557" s="418"/>
      <c r="CM557" s="418"/>
      <c r="CN557" s="418"/>
      <c r="CO557" s="418"/>
      <c r="CP557" s="418"/>
      <c r="CQ557" s="418"/>
      <c r="CR557" s="418"/>
      <c r="CS557" s="418"/>
      <c r="CT557" s="418"/>
      <c r="CU557" s="418"/>
      <c r="CV557" s="418"/>
      <c r="CW557" s="418"/>
      <c r="CX557" s="418"/>
      <c r="CY557" s="418"/>
      <c r="CZ557" s="418"/>
    </row>
    <row r="558" s="422" customFormat="true" ht="25.15" customHeight="true" x14ac:dyDescent="0.2">
      <c r="C558" s="1152" t="s">
        <v>218</v>
      </c>
      <c r="D558" s="1151"/>
      <c r="E558" s="1151"/>
      <c r="F558" s="1151"/>
      <c r="G558" s="1151"/>
      <c r="H558" s="1151" t="s">
        <v>202</v>
      </c>
      <c r="I558" s="1151"/>
      <c r="J558" s="961">
        <v>0.37578725515793404</v>
      </c>
      <c r="K558" s="728"/>
      <c r="L558" s="728"/>
      <c r="M558" s="1151" t="s">
        <v>413</v>
      </c>
      <c r="N558" s="1151"/>
      <c r="O558" s="962">
        <v>4.6899436403922821E-2</v>
      </c>
      <c r="P558" s="728"/>
      <c r="Q558" s="728"/>
      <c r="Y558" s="415"/>
      <c r="Z558" s="415"/>
      <c r="AA558" s="415"/>
      <c r="AB558" s="415"/>
      <c r="AC558" s="415"/>
      <c r="AD558" s="415"/>
      <c r="AE558" s="415"/>
      <c r="AF558" s="415"/>
      <c r="AG558" s="415"/>
      <c r="AH558" s="415"/>
      <c r="AI558" s="415"/>
      <c r="AJ558" s="415"/>
      <c r="AK558" s="415"/>
      <c r="AL558" s="415"/>
      <c r="AM558" s="415"/>
      <c r="AN558" s="415"/>
      <c r="AO558" s="415"/>
      <c r="AP558" s="415"/>
      <c r="AQ558" s="415"/>
      <c r="AR558" s="415"/>
      <c r="AS558" s="415"/>
      <c r="AT558" s="415"/>
      <c r="AU558" s="415"/>
      <c r="AV558" s="415"/>
      <c r="AW558" s="415"/>
      <c r="AX558" s="415"/>
      <c r="AY558" s="415"/>
      <c r="AZ558" s="415"/>
      <c r="BA558" s="417"/>
      <c r="BB558" s="494"/>
      <c r="BC558" s="417"/>
      <c r="BD558" s="417"/>
      <c r="BE558" s="417"/>
      <c r="BF558" s="417"/>
      <c r="BG558" s="417"/>
      <c r="BH558" s="417"/>
      <c r="BI558" s="417"/>
      <c r="BJ558" s="417"/>
      <c r="BK558" s="417"/>
      <c r="BL558" s="417"/>
      <c r="BM558" s="417"/>
      <c r="BN558" s="417"/>
      <c r="BO558" s="417"/>
      <c r="BP558" s="417"/>
      <c r="BQ558" s="417"/>
      <c r="BR558" s="417"/>
      <c r="BS558" s="417"/>
      <c r="BT558" s="417"/>
      <c r="BU558" s="417"/>
      <c r="BV558" s="417"/>
      <c r="BW558" s="417"/>
      <c r="BX558" s="417"/>
      <c r="BY558" s="418"/>
      <c r="BZ558" s="418"/>
      <c r="CA558" s="418"/>
      <c r="CB558" s="418"/>
      <c r="CC558" s="418"/>
      <c r="CD558" s="418"/>
      <c r="CE558" s="418"/>
      <c r="CF558" s="418"/>
      <c r="CG558" s="418"/>
      <c r="CH558" s="418"/>
      <c r="CI558" s="418"/>
      <c r="CJ558" s="418"/>
      <c r="CK558" s="418"/>
      <c r="CL558" s="418"/>
      <c r="CM558" s="418"/>
      <c r="CN558" s="418"/>
      <c r="CO558" s="418"/>
      <c r="CP558" s="418"/>
      <c r="CQ558" s="418"/>
      <c r="CR558" s="418"/>
      <c r="CS558" s="418"/>
      <c r="CT558" s="418"/>
      <c r="CU558" s="418"/>
      <c r="CV558" s="418"/>
      <c r="CW558" s="418"/>
      <c r="CX558" s="418"/>
      <c r="CY558" s="418"/>
      <c r="CZ558" s="418"/>
    </row>
    <row r="559" s="422" customFormat="true" ht="25.15" customHeight="true" x14ac:dyDescent="0.2">
      <c r="C559" s="1152" t="s">
        <v>198</v>
      </c>
      <c r="D559" s="1151"/>
      <c r="E559" s="1153" t="s">
        <v>219</v>
      </c>
      <c r="F559" s="1154"/>
      <c r="G559" s="1155"/>
      <c r="H559" s="1151" t="s">
        <v>321</v>
      </c>
      <c r="I559" s="1151"/>
      <c r="J559" s="961">
        <v>0.40412147540720245</v>
      </c>
      <c r="K559" s="728"/>
      <c r="L559" s="728"/>
      <c r="M559" s="1151" t="s">
        <v>434</v>
      </c>
      <c r="N559" s="1151"/>
      <c r="O559" s="962">
        <v>2.7173292789326033E-2</v>
      </c>
      <c r="P559" s="728"/>
      <c r="Q559" s="728"/>
      <c r="Y559" s="415"/>
      <c r="Z559" s="415"/>
      <c r="AA559" s="415"/>
      <c r="AB559" s="415"/>
      <c r="AC559" s="415"/>
      <c r="AD559" s="415"/>
      <c r="AE559" s="415"/>
      <c r="AF559" s="415"/>
      <c r="AG559" s="415"/>
      <c r="AH559" s="415"/>
      <c r="AI559" s="415"/>
      <c r="AJ559" s="415"/>
      <c r="AK559" s="415"/>
      <c r="AL559" s="415"/>
      <c r="AM559" s="415"/>
      <c r="AN559" s="415"/>
      <c r="AO559" s="415"/>
      <c r="AP559" s="415"/>
      <c r="AQ559" s="415"/>
      <c r="AR559" s="415"/>
      <c r="AS559" s="415"/>
      <c r="AT559" s="415"/>
      <c r="AU559" s="415"/>
      <c r="AV559" s="415"/>
      <c r="AW559" s="415"/>
      <c r="AX559" s="415"/>
      <c r="AY559" s="415"/>
      <c r="AZ559" s="415"/>
      <c r="BA559" s="417"/>
      <c r="BB559" s="494"/>
      <c r="BC559" s="417"/>
      <c r="BD559" s="417"/>
      <c r="BE559" s="417"/>
      <c r="BF559" s="417"/>
      <c r="BG559" s="417"/>
      <c r="BH559" s="417"/>
      <c r="BI559" s="417"/>
      <c r="BJ559" s="417"/>
      <c r="BK559" s="417"/>
      <c r="BL559" s="417"/>
      <c r="BM559" s="417"/>
      <c r="BN559" s="417"/>
      <c r="BO559" s="417"/>
      <c r="BP559" s="417"/>
      <c r="BQ559" s="417"/>
      <c r="BR559" s="417"/>
      <c r="BS559" s="417"/>
      <c r="BT559" s="417"/>
      <c r="BU559" s="417"/>
      <c r="BV559" s="417"/>
      <c r="BW559" s="417"/>
      <c r="BX559" s="417"/>
      <c r="BY559" s="418"/>
      <c r="BZ559" s="418"/>
      <c r="CA559" s="418"/>
      <c r="CB559" s="418"/>
      <c r="CC559" s="418"/>
      <c r="CD559" s="418"/>
      <c r="CE559" s="418"/>
      <c r="CF559" s="418"/>
      <c r="CG559" s="418"/>
      <c r="CH559" s="418"/>
      <c r="CI559" s="418"/>
      <c r="CJ559" s="418"/>
      <c r="CK559" s="418"/>
      <c r="CL559" s="418"/>
      <c r="CM559" s="418"/>
      <c r="CN559" s="418"/>
      <c r="CO559" s="418"/>
      <c r="CP559" s="418"/>
      <c r="CQ559" s="418"/>
      <c r="CR559" s="418"/>
      <c r="CS559" s="418"/>
      <c r="CT559" s="418"/>
      <c r="CU559" s="418"/>
      <c r="CV559" s="418"/>
      <c r="CW559" s="418"/>
      <c r="CX559" s="418"/>
      <c r="CY559" s="418"/>
      <c r="CZ559" s="418"/>
    </row>
    <row r="560" s="422" customFormat="true" ht="25.15" customHeight="true" x14ac:dyDescent="0.2">
      <c r="C560" s="1151"/>
      <c r="D560" s="1151"/>
      <c r="E560" s="945" t="s">
        <v>181</v>
      </c>
      <c r="F560" s="946" t="s">
        <v>220</v>
      </c>
      <c r="G560" s="947" t="s">
        <v>221</v>
      </c>
      <c r="H560" s="1151" t="s">
        <v>211</v>
      </c>
      <c r="I560" s="1151"/>
      <c r="J560" s="961">
        <v>3.8398161845294779E-2</v>
      </c>
      <c r="K560" s="728"/>
      <c r="L560" s="728"/>
      <c r="M560" s="1151" t="s">
        <v>616</v>
      </c>
      <c r="N560" s="1151"/>
      <c r="O560" s="962">
        <v>0.10931076680281215</v>
      </c>
      <c r="P560" s="728"/>
      <c r="Q560" s="728"/>
      <c r="Y560" s="415"/>
      <c r="Z560" s="415"/>
      <c r="AA560" s="415"/>
      <c r="AB560" s="415"/>
      <c r="AC560" s="415"/>
      <c r="AD560" s="415"/>
      <c r="AE560" s="415"/>
      <c r="AF560" s="415"/>
      <c r="AG560" s="415"/>
      <c r="AH560" s="415"/>
      <c r="AI560" s="415"/>
      <c r="AJ560" s="415"/>
      <c r="AK560" s="415"/>
      <c r="AL560" s="415"/>
      <c r="AM560" s="415"/>
      <c r="AN560" s="415"/>
      <c r="AO560" s="415"/>
      <c r="AP560" s="415"/>
      <c r="AQ560" s="415"/>
      <c r="AR560" s="415"/>
      <c r="AS560" s="415"/>
      <c r="AT560" s="415"/>
      <c r="AU560" s="415"/>
      <c r="AV560" s="415"/>
      <c r="AW560" s="415"/>
      <c r="AX560" s="415"/>
      <c r="AY560" s="415"/>
      <c r="AZ560" s="415"/>
      <c r="BA560" s="417"/>
      <c r="BB560" s="494"/>
      <c r="BC560" s="417"/>
      <c r="BD560" s="417"/>
      <c r="BE560" s="417"/>
      <c r="BF560" s="417"/>
      <c r="BG560" s="417"/>
      <c r="BH560" s="417"/>
      <c r="BI560" s="417"/>
      <c r="BJ560" s="417"/>
      <c r="BK560" s="417"/>
      <c r="BL560" s="417"/>
      <c r="BM560" s="417"/>
      <c r="BN560" s="417"/>
      <c r="BO560" s="417"/>
      <c r="BP560" s="417"/>
      <c r="BQ560" s="417"/>
      <c r="BR560" s="417"/>
      <c r="BS560" s="417"/>
      <c r="BT560" s="417"/>
      <c r="BU560" s="417"/>
      <c r="BV560" s="417"/>
      <c r="BW560" s="417"/>
      <c r="BX560" s="417"/>
      <c r="BY560" s="418"/>
      <c r="BZ560" s="418"/>
      <c r="CA560" s="418"/>
      <c r="CB560" s="418"/>
      <c r="CC560" s="418"/>
      <c r="CD560" s="418"/>
      <c r="CE560" s="418"/>
      <c r="CF560" s="418"/>
      <c r="CG560" s="418"/>
      <c r="CH560" s="418"/>
      <c r="CI560" s="418"/>
      <c r="CJ560" s="418"/>
      <c r="CK560" s="418"/>
      <c r="CL560" s="418"/>
      <c r="CM560" s="418"/>
      <c r="CN560" s="418"/>
      <c r="CO560" s="418"/>
      <c r="CP560" s="418"/>
      <c r="CQ560" s="418"/>
      <c r="CR560" s="418"/>
      <c r="CS560" s="418"/>
      <c r="CT560" s="418"/>
      <c r="CU560" s="418"/>
      <c r="CV560" s="418"/>
      <c r="CW560" s="418"/>
      <c r="CX560" s="418"/>
      <c r="CY560" s="418"/>
      <c r="CZ560" s="418"/>
    </row>
    <row r="561" s="422" customFormat="true" ht="25.15" customHeight="true" x14ac:dyDescent="0.2">
      <c r="C561" s="1152" t="s">
        <v>199</v>
      </c>
      <c r="D561" s="1151"/>
      <c r="E561" s="966">
        <v>8.4127390109415359</v>
      </c>
      <c r="F561" s="967">
        <v>11.368566231002076</v>
      </c>
      <c r="G561" s="968">
        <v>11.368566231002076</v>
      </c>
      <c r="H561" s="1151" t="s">
        <v>325</v>
      </c>
      <c r="I561" s="1151"/>
      <c r="J561" s="961">
        <v>0.30127295531427201</v>
      </c>
      <c r="K561" s="728"/>
      <c r="L561" s="728"/>
      <c r="M561" s="1151" t="s">
        <v>505</v>
      </c>
      <c r="N561" s="1151"/>
      <c r="O561" s="962">
        <v>0.46483671109900254</v>
      </c>
      <c r="P561" s="728"/>
      <c r="Q561" s="728"/>
      <c r="Y561" s="415"/>
      <c r="Z561" s="415"/>
      <c r="AA561" s="415"/>
      <c r="AB561" s="415"/>
      <c r="AC561" s="415"/>
      <c r="AD561" s="415"/>
      <c r="AE561" s="415"/>
      <c r="AF561" s="415"/>
      <c r="AG561" s="415"/>
      <c r="AH561" s="415"/>
      <c r="AI561" s="415"/>
      <c r="AJ561" s="415"/>
      <c r="AK561" s="415"/>
      <c r="AL561" s="415"/>
      <c r="AM561" s="415"/>
      <c r="AN561" s="415"/>
      <c r="AO561" s="415"/>
      <c r="AP561" s="415"/>
      <c r="AQ561" s="415"/>
      <c r="AR561" s="415"/>
      <c r="AS561" s="415"/>
      <c r="AT561" s="415"/>
      <c r="AU561" s="415"/>
      <c r="AV561" s="415"/>
      <c r="AW561" s="415"/>
      <c r="AX561" s="415"/>
      <c r="AY561" s="415"/>
      <c r="AZ561" s="415"/>
      <c r="BA561" s="417"/>
      <c r="BB561" s="494"/>
      <c r="BC561" s="417"/>
      <c r="BD561" s="417"/>
      <c r="BE561" s="417"/>
      <c r="BF561" s="417"/>
      <c r="BG561" s="417"/>
      <c r="BH561" s="417"/>
      <c r="BI561" s="417"/>
      <c r="BJ561" s="417"/>
      <c r="BK561" s="417"/>
      <c r="BL561" s="417"/>
      <c r="BM561" s="417"/>
      <c r="BN561" s="417"/>
      <c r="BO561" s="417"/>
      <c r="BP561" s="417"/>
      <c r="BQ561" s="417"/>
      <c r="BR561" s="417"/>
      <c r="BS561" s="417"/>
      <c r="BT561" s="417"/>
      <c r="BU561" s="417"/>
      <c r="BV561" s="417"/>
      <c r="BW561" s="417"/>
      <c r="BX561" s="417"/>
      <c r="BY561" s="418"/>
      <c r="BZ561" s="418"/>
      <c r="CA561" s="418"/>
      <c r="CB561" s="418"/>
      <c r="CC561" s="418"/>
      <c r="CD561" s="418"/>
      <c r="CE561" s="418"/>
      <c r="CF561" s="418"/>
      <c r="CG561" s="418"/>
      <c r="CH561" s="418"/>
      <c r="CI561" s="418"/>
      <c r="CJ561" s="418"/>
      <c r="CK561" s="418"/>
      <c r="CL561" s="418"/>
      <c r="CM561" s="418"/>
      <c r="CN561" s="418"/>
      <c r="CO561" s="418"/>
      <c r="CP561" s="418"/>
      <c r="CQ561" s="418"/>
      <c r="CR561" s="418"/>
      <c r="CS561" s="418"/>
      <c r="CT561" s="418"/>
      <c r="CU561" s="418"/>
      <c r="CV561" s="418"/>
      <c r="CW561" s="418"/>
      <c r="CX561" s="418"/>
      <c r="CY561" s="418"/>
      <c r="CZ561" s="418"/>
    </row>
    <row r="562" s="422" customFormat="true" ht="25.15" customHeight="true" x14ac:dyDescent="0.2">
      <c r="C562" s="1152"/>
      <c r="D562" s="1151"/>
      <c r="E562" s="728"/>
      <c r="F562" s="728"/>
      <c r="G562" s="728"/>
      <c r="H562" s="1151" t="s">
        <v>335</v>
      </c>
      <c r="I562" s="1151"/>
      <c r="J562" s="961">
        <v>5.3921166975156358E-2</v>
      </c>
      <c r="K562" s="728"/>
      <c r="L562" s="728"/>
      <c r="M562" s="1151" t="s">
        <v>507</v>
      </c>
      <c r="N562" s="1151"/>
      <c r="O562" s="962">
        <v>0.44875213826413063</v>
      </c>
      <c r="P562" s="728"/>
      <c r="Q562" s="728"/>
      <c r="Y562" s="415"/>
      <c r="Z562" s="415"/>
      <c r="AA562" s="415"/>
      <c r="AB562" s="415"/>
      <c r="AC562" s="415"/>
      <c r="AD562" s="415"/>
      <c r="AE562" s="415"/>
      <c r="AF562" s="415"/>
      <c r="AG562" s="415"/>
      <c r="AH562" s="415"/>
      <c r="AI562" s="415"/>
      <c r="AJ562" s="415"/>
      <c r="AK562" s="415"/>
      <c r="AL562" s="415"/>
      <c r="AM562" s="415"/>
      <c r="AN562" s="415"/>
      <c r="AO562" s="415"/>
      <c r="AP562" s="415"/>
      <c r="AQ562" s="415"/>
      <c r="AR562" s="415"/>
      <c r="AS562" s="415"/>
      <c r="AT562" s="415"/>
      <c r="AU562" s="415"/>
      <c r="AV562" s="415"/>
      <c r="AW562" s="415"/>
      <c r="AX562" s="415"/>
      <c r="AY562" s="415"/>
      <c r="AZ562" s="415"/>
      <c r="BA562" s="417"/>
      <c r="BB562" s="494"/>
      <c r="BC562" s="417"/>
      <c r="BD562" s="417"/>
      <c r="BE562" s="417"/>
      <c r="BF562" s="417"/>
      <c r="BG562" s="417"/>
      <c r="BH562" s="417"/>
      <c r="BI562" s="417"/>
      <c r="BJ562" s="417"/>
      <c r="BK562" s="417"/>
      <c r="BL562" s="417"/>
      <c r="BM562" s="417"/>
      <c r="BN562" s="417"/>
      <c r="BO562" s="417"/>
      <c r="BP562" s="417"/>
      <c r="BQ562" s="417"/>
      <c r="BR562" s="417"/>
      <c r="BS562" s="417"/>
      <c r="BT562" s="417"/>
      <c r="BU562" s="417"/>
      <c r="BV562" s="417"/>
      <c r="BW562" s="417"/>
      <c r="BX562" s="417"/>
      <c r="BY562" s="418"/>
      <c r="BZ562" s="418"/>
      <c r="CA562" s="418"/>
      <c r="CB562" s="418"/>
      <c r="CC562" s="418"/>
      <c r="CD562" s="418"/>
      <c r="CE562" s="418"/>
      <c r="CF562" s="418"/>
      <c r="CG562" s="418"/>
      <c r="CH562" s="418"/>
      <c r="CI562" s="418"/>
      <c r="CJ562" s="418"/>
      <c r="CK562" s="418"/>
      <c r="CL562" s="418"/>
      <c r="CM562" s="418"/>
      <c r="CN562" s="418"/>
      <c r="CO562" s="418"/>
      <c r="CP562" s="418"/>
      <c r="CQ562" s="418"/>
      <c r="CR562" s="418"/>
      <c r="CS562" s="418"/>
      <c r="CT562" s="418"/>
      <c r="CU562" s="418"/>
      <c r="CV562" s="418"/>
      <c r="CW562" s="418"/>
      <c r="CX562" s="418"/>
      <c r="CY562" s="418"/>
      <c r="CZ562" s="418"/>
    </row>
    <row r="563" s="422" customFormat="true" ht="25.15" customHeight="true" x14ac:dyDescent="0.2">
      <c r="C563" s="1152"/>
      <c r="D563" s="1151"/>
      <c r="E563" s="728"/>
      <c r="F563" s="728"/>
      <c r="G563" s="728"/>
      <c r="H563" s="1151" t="s">
        <v>406</v>
      </c>
      <c r="I563" s="1151"/>
      <c r="J563" s="961">
        <v>7.0893687291630675E-2</v>
      </c>
      <c r="K563" s="728"/>
      <c r="L563" s="728"/>
      <c r="M563" s="1151" t="s">
        <v>523</v>
      </c>
      <c r="N563" s="1151"/>
      <c r="O563" s="962">
        <v>0.11164791454882085</v>
      </c>
      <c r="P563" s="728"/>
      <c r="Q563" s="728"/>
      <c r="Y563" s="415"/>
      <c r="Z563" s="415"/>
      <c r="AA563" s="415"/>
      <c r="AB563" s="415"/>
      <c r="AC563" s="415"/>
      <c r="AD563" s="415"/>
      <c r="AE563" s="415"/>
      <c r="AF563" s="415"/>
      <c r="AG563" s="415"/>
      <c r="AH563" s="415"/>
      <c r="AI563" s="415"/>
      <c r="AJ563" s="415"/>
      <c r="AK563" s="415"/>
      <c r="AL563" s="415"/>
      <c r="AM563" s="415"/>
      <c r="AN563" s="415"/>
      <c r="AO563" s="415"/>
      <c r="AP563" s="415"/>
      <c r="AQ563" s="415"/>
      <c r="AR563" s="415"/>
      <c r="AS563" s="415"/>
      <c r="AT563" s="415"/>
      <c r="AU563" s="415"/>
      <c r="AV563" s="415"/>
      <c r="AW563" s="415"/>
      <c r="AX563" s="415"/>
      <c r="AY563" s="415"/>
      <c r="AZ563" s="415"/>
      <c r="BA563" s="417"/>
      <c r="BB563" s="494"/>
      <c r="BC563" s="417"/>
      <c r="BD563" s="417"/>
      <c r="BE563" s="417"/>
      <c r="BF563" s="417"/>
      <c r="BG563" s="417"/>
      <c r="BH563" s="417"/>
      <c r="BI563" s="417"/>
      <c r="BJ563" s="417"/>
      <c r="BK563" s="417"/>
      <c r="BL563" s="417"/>
      <c r="BM563" s="417"/>
      <c r="BN563" s="417"/>
      <c r="BO563" s="417"/>
      <c r="BP563" s="417"/>
      <c r="BQ563" s="417"/>
      <c r="BR563" s="417"/>
      <c r="BS563" s="417"/>
      <c r="BT563" s="417"/>
      <c r="BU563" s="417"/>
      <c r="BV563" s="417"/>
      <c r="BW563" s="417"/>
      <c r="BX563" s="417"/>
      <c r="BY563" s="418"/>
      <c r="BZ563" s="418"/>
      <c r="CA563" s="418"/>
      <c r="CB563" s="418"/>
      <c r="CC563" s="418"/>
      <c r="CD563" s="418"/>
      <c r="CE563" s="418"/>
      <c r="CF563" s="418"/>
      <c r="CG563" s="418"/>
      <c r="CH563" s="418"/>
      <c r="CI563" s="418"/>
      <c r="CJ563" s="418"/>
      <c r="CK563" s="418"/>
      <c r="CL563" s="418"/>
      <c r="CM563" s="418"/>
      <c r="CN563" s="418"/>
      <c r="CO563" s="418"/>
      <c r="CP563" s="418"/>
      <c r="CQ563" s="418"/>
      <c r="CR563" s="418"/>
      <c r="CS563" s="418"/>
      <c r="CT563" s="418"/>
      <c r="CU563" s="418"/>
      <c r="CV563" s="418"/>
      <c r="CW563" s="418"/>
      <c r="CX563" s="418"/>
      <c r="CY563" s="418"/>
      <c r="CZ563" s="418"/>
    </row>
    <row r="564" s="422" customFormat="true" ht="25.15" customHeight="true" x14ac:dyDescent="0.2">
      <c r="C564" s="1152" t="s">
        <v>222</v>
      </c>
      <c r="D564" s="1151"/>
      <c r="E564" s="1151"/>
      <c r="F564" s="728"/>
      <c r="G564" s="728"/>
      <c r="H564" s="1151" t="s">
        <v>413</v>
      </c>
      <c r="I564" s="1151"/>
      <c r="J564" s="961">
        <v>0.11876500270480893</v>
      </c>
      <c r="K564" s="728"/>
      <c r="L564" s="728"/>
      <c r="M564" s="1151" t="s">
        <v>508</v>
      </c>
      <c r="N564" s="1151"/>
      <c r="O564" s="962">
        <v>0.23158624839940375</v>
      </c>
      <c r="P564" s="728"/>
      <c r="Q564" s="728"/>
      <c r="Y564" s="415"/>
      <c r="Z564" s="415"/>
      <c r="AA564" s="415"/>
      <c r="AB564" s="415"/>
      <c r="AC564" s="415"/>
      <c r="AD564" s="415"/>
      <c r="AE564" s="415"/>
      <c r="AF564" s="415"/>
      <c r="AG564" s="415"/>
      <c r="AH564" s="415"/>
      <c r="AI564" s="415"/>
      <c r="AJ564" s="415"/>
      <c r="AK564" s="415"/>
      <c r="AL564" s="415"/>
      <c r="AM564" s="415"/>
      <c r="AN564" s="415"/>
      <c r="AO564" s="415"/>
      <c r="AP564" s="415"/>
      <c r="AQ564" s="415"/>
      <c r="AR564" s="415"/>
      <c r="AS564" s="415"/>
      <c r="AT564" s="415"/>
      <c r="AU564" s="415"/>
      <c r="AV564" s="415"/>
      <c r="AW564" s="415"/>
      <c r="AX564" s="415"/>
      <c r="AY564" s="415"/>
      <c r="AZ564" s="415"/>
      <c r="BA564" s="417"/>
      <c r="BB564" s="494"/>
      <c r="BC564" s="417"/>
      <c r="BD564" s="417"/>
      <c r="BE564" s="417"/>
      <c r="BF564" s="417"/>
      <c r="BG564" s="417"/>
      <c r="BH564" s="417"/>
      <c r="BI564" s="417"/>
      <c r="BJ564" s="417"/>
      <c r="BK564" s="417"/>
      <c r="BL564" s="417"/>
      <c r="BM564" s="417"/>
      <c r="BN564" s="417"/>
      <c r="BO564" s="417"/>
      <c r="BP564" s="417"/>
      <c r="BQ564" s="417"/>
      <c r="BR564" s="417"/>
      <c r="BS564" s="417"/>
      <c r="BT564" s="417"/>
      <c r="BU564" s="417"/>
      <c r="BV564" s="417"/>
      <c r="BW564" s="417"/>
      <c r="BX564" s="417"/>
      <c r="BY564" s="418"/>
      <c r="BZ564" s="418"/>
      <c r="CA564" s="418"/>
      <c r="CB564" s="418"/>
      <c r="CC564" s="418"/>
      <c r="CD564" s="418"/>
      <c r="CE564" s="418"/>
      <c r="CF564" s="418"/>
      <c r="CG564" s="418"/>
      <c r="CH564" s="418"/>
      <c r="CI564" s="418"/>
      <c r="CJ564" s="418"/>
      <c r="CK564" s="418"/>
      <c r="CL564" s="418"/>
      <c r="CM564" s="418"/>
      <c r="CN564" s="418"/>
      <c r="CO564" s="418"/>
      <c r="CP564" s="418"/>
      <c r="CQ564" s="418"/>
      <c r="CR564" s="418"/>
      <c r="CS564" s="418"/>
      <c r="CT564" s="418"/>
      <c r="CU564" s="418"/>
      <c r="CV564" s="418"/>
      <c r="CW564" s="418"/>
      <c r="CX564" s="418"/>
      <c r="CY564" s="418"/>
      <c r="CZ564" s="418"/>
    </row>
    <row r="565" s="422" customFormat="true" ht="25.15" customHeight="true" x14ac:dyDescent="0.2">
      <c r="C565" s="1152"/>
      <c r="D565" s="1151"/>
      <c r="E565" s="948" t="s">
        <v>198</v>
      </c>
      <c r="F565" s="728"/>
      <c r="G565" s="728"/>
      <c r="H565" s="1151" t="s">
        <v>434</v>
      </c>
      <c r="I565" s="1151"/>
      <c r="J565" s="961">
        <v>1.8763165235937355E-3</v>
      </c>
      <c r="K565" s="728"/>
      <c r="L565" s="728"/>
      <c r="M565" s="1151" t="s">
        <v>614</v>
      </c>
      <c r="N565" s="1151"/>
      <c r="O565" s="962">
        <v>0.31342687402342295</v>
      </c>
      <c r="P565" s="728"/>
      <c r="Q565" s="728"/>
      <c r="Y565" s="415"/>
      <c r="Z565" s="415"/>
      <c r="AA565" s="415"/>
      <c r="AB565" s="415"/>
      <c r="AC565" s="415"/>
      <c r="AD565" s="415"/>
      <c r="AE565" s="415"/>
      <c r="AF565" s="415"/>
      <c r="AG565" s="415"/>
      <c r="AH565" s="415"/>
      <c r="AI565" s="415"/>
      <c r="AJ565" s="415"/>
      <c r="AK565" s="415"/>
      <c r="AL565" s="415"/>
      <c r="AM565" s="415"/>
      <c r="AN565" s="415"/>
      <c r="AO565" s="415"/>
      <c r="AP565" s="415"/>
      <c r="AQ565" s="415"/>
      <c r="AR565" s="415"/>
      <c r="AS565" s="415"/>
      <c r="AT565" s="415"/>
      <c r="AU565" s="415"/>
      <c r="AV565" s="415"/>
      <c r="AW565" s="415"/>
      <c r="AX565" s="415"/>
      <c r="AY565" s="415"/>
      <c r="AZ565" s="415"/>
      <c r="BA565" s="417"/>
      <c r="BB565" s="494"/>
      <c r="BC565" s="417"/>
      <c r="BD565" s="417"/>
      <c r="BE565" s="417"/>
      <c r="BF565" s="417"/>
      <c r="BG565" s="417"/>
      <c r="BH565" s="417"/>
      <c r="BI565" s="417"/>
      <c r="BJ565" s="417"/>
      <c r="BK565" s="417"/>
      <c r="BL565" s="417"/>
      <c r="BM565" s="417"/>
      <c r="BN565" s="417"/>
      <c r="BO565" s="417"/>
      <c r="BP565" s="417"/>
      <c r="BQ565" s="417"/>
      <c r="BR565" s="417"/>
      <c r="BS565" s="417"/>
      <c r="BT565" s="417"/>
      <c r="BU565" s="417"/>
      <c r="BV565" s="417"/>
      <c r="BW565" s="417"/>
      <c r="BX565" s="417"/>
      <c r="BY565" s="418"/>
      <c r="BZ565" s="418"/>
      <c r="CA565" s="418"/>
      <c r="CB565" s="418"/>
      <c r="CC565" s="418"/>
      <c r="CD565" s="418"/>
      <c r="CE565" s="418"/>
      <c r="CF565" s="418"/>
      <c r="CG565" s="418"/>
      <c r="CH565" s="418"/>
      <c r="CI565" s="418"/>
      <c r="CJ565" s="418"/>
      <c r="CK565" s="418"/>
      <c r="CL565" s="418"/>
      <c r="CM565" s="418"/>
      <c r="CN565" s="418"/>
      <c r="CO565" s="418"/>
      <c r="CP565" s="418"/>
      <c r="CQ565" s="418"/>
      <c r="CR565" s="418"/>
      <c r="CS565" s="418"/>
      <c r="CT565" s="418"/>
      <c r="CU565" s="418"/>
      <c r="CV565" s="418"/>
      <c r="CW565" s="418"/>
      <c r="CX565" s="418"/>
      <c r="CY565" s="418"/>
      <c r="CZ565" s="418"/>
    </row>
    <row r="566" s="422" customFormat="true" ht="25.15" customHeight="true" x14ac:dyDescent="0.2">
      <c r="C566" s="1151"/>
      <c r="D566" s="1151"/>
      <c r="E566" s="969" t="s">
        <v>199</v>
      </c>
      <c r="F566" s="728"/>
      <c r="G566" s="728"/>
      <c r="H566" s="1151" t="s">
        <v>616</v>
      </c>
      <c r="I566" s="1151"/>
      <c r="J566" s="961">
        <v>0.284026583747924</v>
      </c>
      <c r="K566" s="728"/>
      <c r="L566" s="728"/>
      <c r="M566" s="1151" t="s">
        <v>615</v>
      </c>
      <c r="N566" s="1151"/>
      <c r="O566" s="962">
        <v>0.26618057135672557</v>
      </c>
      <c r="P566" s="728"/>
      <c r="Q566" s="728"/>
      <c r="Y566" s="415"/>
      <c r="Z566" s="415"/>
      <c r="AA566" s="415"/>
      <c r="AB566" s="415"/>
      <c r="AC566" s="415"/>
      <c r="AD566" s="415"/>
      <c r="AE566" s="415"/>
      <c r="AF566" s="415"/>
      <c r="AG566" s="415"/>
      <c r="AH566" s="415"/>
      <c r="AI566" s="415"/>
      <c r="AJ566" s="415"/>
      <c r="AK566" s="415"/>
      <c r="AL566" s="415"/>
      <c r="AM566" s="415"/>
      <c r="AN566" s="415"/>
      <c r="AO566" s="415"/>
      <c r="AP566" s="415"/>
      <c r="AQ566" s="415"/>
      <c r="AR566" s="415"/>
      <c r="AS566" s="415"/>
      <c r="AT566" s="415"/>
      <c r="AU566" s="415"/>
      <c r="AV566" s="415"/>
      <c r="AW566" s="415"/>
      <c r="AX566" s="415"/>
      <c r="AY566" s="415"/>
      <c r="AZ566" s="415"/>
      <c r="BA566" s="417"/>
      <c r="BB566" s="494"/>
      <c r="BC566" s="417"/>
      <c r="BD566" s="417"/>
      <c r="BE566" s="417"/>
      <c r="BF566" s="417"/>
      <c r="BG566" s="417"/>
      <c r="BH566" s="417"/>
      <c r="BI566" s="417"/>
      <c r="BJ566" s="417"/>
      <c r="BK566" s="417"/>
      <c r="BL566" s="417"/>
      <c r="BM566" s="417"/>
      <c r="BN566" s="417"/>
      <c r="BO566" s="417"/>
      <c r="BP566" s="417"/>
      <c r="BQ566" s="417"/>
      <c r="BR566" s="417"/>
      <c r="BS566" s="417"/>
      <c r="BT566" s="417"/>
      <c r="BU566" s="417"/>
      <c r="BV566" s="417"/>
      <c r="BW566" s="417"/>
      <c r="BX566" s="417"/>
      <c r="BY566" s="418"/>
      <c r="BZ566" s="418"/>
      <c r="CA566" s="418"/>
      <c r="CB566" s="418"/>
      <c r="CC566" s="418"/>
      <c r="CD566" s="418"/>
      <c r="CE566" s="418"/>
      <c r="CF566" s="418"/>
      <c r="CG566" s="418"/>
      <c r="CH566" s="418"/>
      <c r="CI566" s="418"/>
      <c r="CJ566" s="418"/>
      <c r="CK566" s="418"/>
      <c r="CL566" s="418"/>
      <c r="CM566" s="418"/>
      <c r="CN566" s="418"/>
      <c r="CO566" s="418"/>
      <c r="CP566" s="418"/>
      <c r="CQ566" s="418"/>
      <c r="CR566" s="418"/>
      <c r="CS566" s="418"/>
      <c r="CT566" s="418"/>
      <c r="CU566" s="418"/>
      <c r="CV566" s="418"/>
      <c r="CW566" s="418"/>
      <c r="CX566" s="418"/>
      <c r="CY566" s="418"/>
      <c r="CZ566" s="418"/>
    </row>
    <row r="567" s="422" customFormat="true" ht="25.15" customHeight="true" x14ac:dyDescent="0.2">
      <c r="C567" s="1152" t="s">
        <v>336</v>
      </c>
      <c r="D567" s="1151"/>
      <c r="E567" s="957">
        <v>-2.7812484778528972E-2</v>
      </c>
      <c r="F567" s="728"/>
      <c r="G567" s="728"/>
      <c r="H567" s="1151" t="s">
        <v>505</v>
      </c>
      <c r="I567" s="1151"/>
      <c r="J567" s="961">
        <v>0.36914052864688773</v>
      </c>
      <c r="K567" s="728"/>
      <c r="L567" s="728"/>
      <c r="M567" s="1151" t="s">
        <v>608</v>
      </c>
      <c r="N567" s="1151"/>
      <c r="O567" s="962">
        <v>0.48218527060206462</v>
      </c>
      <c r="P567" s="728"/>
      <c r="Q567" s="728"/>
      <c r="Y567" s="415"/>
      <c r="Z567" s="415"/>
      <c r="AA567" s="415"/>
      <c r="AB567" s="415"/>
      <c r="AC567" s="415"/>
      <c r="AD567" s="415"/>
      <c r="AE567" s="415"/>
      <c r="AF567" s="415"/>
      <c r="AG567" s="415"/>
      <c r="AH567" s="415"/>
      <c r="AI567" s="415"/>
      <c r="AJ567" s="415"/>
      <c r="AK567" s="415"/>
      <c r="AL567" s="415"/>
      <c r="AM567" s="415"/>
      <c r="AN567" s="415"/>
      <c r="AO567" s="415"/>
      <c r="AP567" s="415"/>
      <c r="AQ567" s="415"/>
      <c r="AR567" s="415"/>
      <c r="AS567" s="415"/>
      <c r="AT567" s="415"/>
      <c r="AU567" s="415"/>
      <c r="AV567" s="415"/>
      <c r="AW567" s="415"/>
      <c r="AX567" s="415"/>
      <c r="AY567" s="415"/>
      <c r="AZ567" s="415"/>
      <c r="BA567" s="417"/>
      <c r="BB567" s="494"/>
      <c r="BC567" s="417"/>
      <c r="BD567" s="417"/>
      <c r="BE567" s="417"/>
      <c r="BF567" s="417"/>
      <c r="BG567" s="417"/>
      <c r="BH567" s="417"/>
      <c r="BI567" s="417"/>
      <c r="BJ567" s="417"/>
      <c r="BK567" s="417"/>
      <c r="BL567" s="417"/>
      <c r="BM567" s="417"/>
      <c r="BN567" s="417"/>
      <c r="BO567" s="417"/>
      <c r="BP567" s="417"/>
      <c r="BQ567" s="417"/>
      <c r="BR567" s="417"/>
      <c r="BS567" s="417"/>
      <c r="BT567" s="417"/>
      <c r="BU567" s="417"/>
      <c r="BV567" s="417"/>
      <c r="BW567" s="417"/>
      <c r="BX567" s="417"/>
      <c r="BY567" s="418"/>
      <c r="BZ567" s="418"/>
      <c r="CA567" s="418"/>
      <c r="CB567" s="418"/>
      <c r="CC567" s="418"/>
      <c r="CD567" s="418"/>
      <c r="CE567" s="418"/>
      <c r="CF567" s="418"/>
      <c r="CG567" s="418"/>
      <c r="CH567" s="418"/>
      <c r="CI567" s="418"/>
      <c r="CJ567" s="418"/>
      <c r="CK567" s="418"/>
      <c r="CL567" s="418"/>
      <c r="CM567" s="418"/>
      <c r="CN567" s="418"/>
      <c r="CO567" s="418"/>
      <c r="CP567" s="418"/>
      <c r="CQ567" s="418"/>
      <c r="CR567" s="418"/>
      <c r="CS567" s="418"/>
      <c r="CT567" s="418"/>
      <c r="CU567" s="418"/>
      <c r="CV567" s="418"/>
      <c r="CW567" s="418"/>
      <c r="CX567" s="418"/>
      <c r="CY567" s="418"/>
      <c r="CZ567" s="418"/>
    </row>
    <row r="568" s="422" customFormat="true" ht="25.15" customHeight="true" x14ac:dyDescent="0.2">
      <c r="C568" s="1152" t="s">
        <v>609</v>
      </c>
      <c r="D568" s="1151"/>
      <c r="E568" s="960">
        <v>-8.7834860013132635E-2</v>
      </c>
      <c r="F568" s="728"/>
      <c r="G568" s="728"/>
      <c r="H568" s="1151" t="s">
        <v>507</v>
      </c>
      <c r="I568" s="1151"/>
      <c r="J568" s="961">
        <v>0.32321265381759429</v>
      </c>
      <c r="K568" s="728"/>
      <c r="L568" s="728"/>
      <c r="M568" s="1151" t="s">
        <v>617</v>
      </c>
      <c r="N568" s="1151"/>
      <c r="O568" s="962">
        <v>9.2550940620344219E-2</v>
      </c>
      <c r="P568" s="728"/>
      <c r="Q568" s="728"/>
      <c r="Y568" s="415"/>
      <c r="Z568" s="415"/>
      <c r="AA568" s="415"/>
      <c r="AB568" s="415"/>
      <c r="AC568" s="415"/>
      <c r="AD568" s="415"/>
      <c r="AE568" s="415"/>
      <c r="AF568" s="415"/>
      <c r="AG568" s="415"/>
      <c r="AH568" s="415"/>
      <c r="AI568" s="415"/>
      <c r="AJ568" s="415"/>
      <c r="AK568" s="415"/>
      <c r="AL568" s="415"/>
      <c r="AM568" s="415"/>
      <c r="AN568" s="415"/>
      <c r="AO568" s="415"/>
      <c r="AP568" s="415"/>
      <c r="AQ568" s="415"/>
      <c r="AR568" s="415"/>
      <c r="AS568" s="415"/>
      <c r="AT568" s="415"/>
      <c r="AU568" s="415"/>
      <c r="AV568" s="415"/>
      <c r="AW568" s="415"/>
      <c r="AX568" s="415"/>
      <c r="AY568" s="415"/>
      <c r="AZ568" s="415"/>
      <c r="BA568" s="417"/>
      <c r="BB568" s="494"/>
      <c r="BC568" s="417"/>
      <c r="BD568" s="417"/>
      <c r="BE568" s="417"/>
      <c r="BF568" s="417"/>
      <c r="BG568" s="417"/>
      <c r="BH568" s="417"/>
      <c r="BI568" s="417"/>
      <c r="BJ568" s="417"/>
      <c r="BK568" s="417"/>
      <c r="BL568" s="417"/>
      <c r="BM568" s="417"/>
      <c r="BN568" s="417"/>
      <c r="BO568" s="417"/>
      <c r="BP568" s="417"/>
      <c r="BQ568" s="417"/>
      <c r="BR568" s="417"/>
      <c r="BS568" s="417"/>
      <c r="BT568" s="417"/>
      <c r="BU568" s="417"/>
      <c r="BV568" s="417"/>
      <c r="BW568" s="417"/>
      <c r="BX568" s="417"/>
      <c r="BY568" s="418"/>
      <c r="BZ568" s="418"/>
      <c r="CA568" s="418"/>
      <c r="CB568" s="418"/>
      <c r="CC568" s="418"/>
      <c r="CD568" s="418"/>
      <c r="CE568" s="418"/>
      <c r="CF568" s="418"/>
      <c r="CG568" s="418"/>
      <c r="CH568" s="418"/>
      <c r="CI568" s="418"/>
      <c r="CJ568" s="418"/>
      <c r="CK568" s="418"/>
      <c r="CL568" s="418"/>
      <c r="CM568" s="418"/>
      <c r="CN568" s="418"/>
      <c r="CO568" s="418"/>
      <c r="CP568" s="418"/>
      <c r="CQ568" s="418"/>
      <c r="CR568" s="418"/>
      <c r="CS568" s="418"/>
      <c r="CT568" s="418"/>
      <c r="CU568" s="418"/>
      <c r="CV568" s="418"/>
      <c r="CW568" s="418"/>
      <c r="CX568" s="418"/>
      <c r="CY568" s="418"/>
      <c r="CZ568" s="418"/>
    </row>
    <row r="569" s="422" customFormat="true" ht="25.15" customHeight="true" x14ac:dyDescent="0.2">
      <c r="C569" s="1152" t="s">
        <v>533</v>
      </c>
      <c r="D569" s="1151"/>
      <c r="E569" s="960">
        <v>-8.624663368099356E-3</v>
      </c>
      <c r="F569" s="728"/>
      <c r="G569" s="728"/>
      <c r="H569" s="1151" t="s">
        <v>523</v>
      </c>
      <c r="I569" s="1151"/>
      <c r="J569" s="961">
        <v>7.9176301524488096E-2</v>
      </c>
      <c r="K569" s="728"/>
      <c r="L569" s="728"/>
      <c r="M569" s="1151" t="s">
        <v>623</v>
      </c>
      <c r="N569" s="1151"/>
      <c r="O569" s="962">
        <v>9.9846756154882751E-3</v>
      </c>
      <c r="P569" s="728"/>
      <c r="Q569" s="728"/>
      <c r="Y569" s="415"/>
      <c r="Z569" s="415"/>
      <c r="AA569" s="415"/>
      <c r="AB569" s="415"/>
      <c r="AC569" s="415"/>
      <c r="AD569" s="415"/>
      <c r="AE569" s="415"/>
      <c r="AF569" s="415"/>
      <c r="AG569" s="415"/>
      <c r="AH569" s="415"/>
      <c r="AI569" s="415"/>
      <c r="AJ569" s="415"/>
      <c r="AK569" s="415"/>
      <c r="AL569" s="415"/>
      <c r="AM569" s="415"/>
      <c r="AN569" s="415"/>
      <c r="AO569" s="415"/>
      <c r="AP569" s="415"/>
      <c r="AQ569" s="415"/>
      <c r="AR569" s="415"/>
      <c r="AS569" s="415"/>
      <c r="AT569" s="415"/>
      <c r="AU569" s="415"/>
      <c r="AV569" s="415"/>
      <c r="AW569" s="415"/>
      <c r="AX569" s="415"/>
      <c r="AY569" s="415"/>
      <c r="AZ569" s="415"/>
      <c r="BA569" s="417"/>
      <c r="BB569" s="494"/>
      <c r="BC569" s="417"/>
      <c r="BD569" s="417"/>
      <c r="BE569" s="417"/>
      <c r="BF569" s="417"/>
      <c r="BG569" s="417"/>
      <c r="BH569" s="417"/>
      <c r="BI569" s="417"/>
      <c r="BJ569" s="417"/>
      <c r="BK569" s="417"/>
      <c r="BL569" s="417"/>
      <c r="BM569" s="417"/>
      <c r="BN569" s="417"/>
      <c r="BO569" s="417"/>
      <c r="BP569" s="417"/>
      <c r="BQ569" s="417"/>
      <c r="BR569" s="417"/>
      <c r="BS569" s="417"/>
      <c r="BT569" s="417"/>
      <c r="BU569" s="417"/>
      <c r="BV569" s="417"/>
      <c r="BW569" s="417"/>
      <c r="BX569" s="417"/>
      <c r="BY569" s="418"/>
      <c r="BZ569" s="418"/>
      <c r="CA569" s="418"/>
      <c r="CB569" s="418"/>
      <c r="CC569" s="418"/>
      <c r="CD569" s="418"/>
      <c r="CE569" s="418"/>
      <c r="CF569" s="418"/>
      <c r="CG569" s="418"/>
      <c r="CH569" s="418"/>
      <c r="CI569" s="418"/>
      <c r="CJ569" s="418"/>
      <c r="CK569" s="418"/>
      <c r="CL569" s="418"/>
      <c r="CM569" s="418"/>
      <c r="CN569" s="418"/>
      <c r="CO569" s="418"/>
      <c r="CP569" s="418"/>
      <c r="CQ569" s="418"/>
      <c r="CR569" s="418"/>
      <c r="CS569" s="418"/>
      <c r="CT569" s="418"/>
      <c r="CU569" s="418"/>
      <c r="CV569" s="418"/>
      <c r="CW569" s="418"/>
      <c r="CX569" s="418"/>
      <c r="CY569" s="418"/>
      <c r="CZ569" s="418"/>
    </row>
    <row r="570" s="422" customFormat="true" ht="25.15" customHeight="true" x14ac:dyDescent="0.2">
      <c r="C570" s="1152" t="s">
        <v>351</v>
      </c>
      <c r="D570" s="1151"/>
      <c r="E570" s="960">
        <v>-7.3187637834559954E-4</v>
      </c>
      <c r="F570" s="728"/>
      <c r="G570" s="728"/>
      <c r="H570" s="1151" t="s">
        <v>508</v>
      </c>
      <c r="I570" s="1151"/>
      <c r="J570" s="961">
        <v>0.33965493902396704</v>
      </c>
      <c r="K570" s="728"/>
      <c r="L570" s="728"/>
      <c r="M570" s="1151" t="s">
        <v>633</v>
      </c>
      <c r="N570" s="1151"/>
      <c r="O570" s="962">
        <v>1.8692607883763E-2</v>
      </c>
      <c r="P570" s="728"/>
      <c r="Q570" s="728"/>
      <c r="Y570" s="415"/>
      <c r="Z570" s="415"/>
      <c r="AA570" s="415"/>
      <c r="AB570" s="415"/>
      <c r="AC570" s="415"/>
      <c r="AD570" s="415"/>
      <c r="AE570" s="415"/>
      <c r="AF570" s="415"/>
      <c r="AG570" s="415"/>
      <c r="AH570" s="415"/>
      <c r="AI570" s="415"/>
      <c r="AJ570" s="415"/>
      <c r="AK570" s="415"/>
      <c r="AL570" s="415"/>
      <c r="AM570" s="415"/>
      <c r="AN570" s="415"/>
      <c r="AO570" s="415"/>
      <c r="AP570" s="415"/>
      <c r="AQ570" s="415"/>
      <c r="AR570" s="415"/>
      <c r="AS570" s="415"/>
      <c r="AT570" s="415"/>
      <c r="AU570" s="415"/>
      <c r="AV570" s="415"/>
      <c r="AW570" s="415"/>
      <c r="AX570" s="415"/>
      <c r="AY570" s="415"/>
      <c r="AZ570" s="415"/>
      <c r="BA570" s="417"/>
      <c r="BB570" s="494"/>
      <c r="BC570" s="417"/>
      <c r="BD570" s="417"/>
      <c r="BE570" s="417"/>
      <c r="BF570" s="417"/>
      <c r="BG570" s="417"/>
      <c r="BH570" s="417"/>
      <c r="BI570" s="417"/>
      <c r="BJ570" s="417"/>
      <c r="BK570" s="417"/>
      <c r="BL570" s="417"/>
      <c r="BM570" s="417"/>
      <c r="BN570" s="417"/>
      <c r="BO570" s="417"/>
      <c r="BP570" s="417"/>
      <c r="BQ570" s="417"/>
      <c r="BR570" s="417"/>
      <c r="BS570" s="417"/>
      <c r="BT570" s="417"/>
      <c r="BU570" s="417"/>
      <c r="BV570" s="417"/>
      <c r="BW570" s="417"/>
      <c r="BX570" s="417"/>
      <c r="BY570" s="418"/>
      <c r="BZ570" s="418"/>
      <c r="CA570" s="418"/>
      <c r="CB570" s="418"/>
      <c r="CC570" s="418"/>
      <c r="CD570" s="418"/>
      <c r="CE570" s="418"/>
      <c r="CF570" s="418"/>
      <c r="CG570" s="418"/>
      <c r="CH570" s="418"/>
      <c r="CI570" s="418"/>
      <c r="CJ570" s="418"/>
      <c r="CK570" s="418"/>
      <c r="CL570" s="418"/>
      <c r="CM570" s="418"/>
      <c r="CN570" s="418"/>
      <c r="CO570" s="418"/>
      <c r="CP570" s="418"/>
      <c r="CQ570" s="418"/>
      <c r="CR570" s="418"/>
      <c r="CS570" s="418"/>
      <c r="CT570" s="418"/>
      <c r="CU570" s="418"/>
      <c r="CV570" s="418"/>
      <c r="CW570" s="418"/>
      <c r="CX570" s="418"/>
      <c r="CY570" s="418"/>
      <c r="CZ570" s="418"/>
    </row>
    <row r="571" s="422" customFormat="true" ht="25.15" customHeight="true" x14ac:dyDescent="0.2">
      <c r="C571" s="1152" t="s">
        <v>656</v>
      </c>
      <c r="D571" s="1151"/>
      <c r="E571" s="960">
        <v>-1.6921151198750948E-3</v>
      </c>
      <c r="F571" s="728"/>
      <c r="G571" s="728"/>
      <c r="H571" s="1151" t="s">
        <v>614</v>
      </c>
      <c r="I571" s="1151"/>
      <c r="J571" s="961">
        <v>0.37403561222411746</v>
      </c>
      <c r="K571" s="728"/>
      <c r="L571" s="728"/>
      <c r="M571" s="1151" t="s">
        <v>626</v>
      </c>
      <c r="N571" s="1151"/>
      <c r="O571" s="962">
        <v>3.9804052395463051E-2</v>
      </c>
      <c r="P571" s="728"/>
      <c r="Q571" s="728"/>
      <c r="Y571" s="415"/>
      <c r="Z571" s="415"/>
      <c r="AA571" s="415"/>
      <c r="AB571" s="415"/>
      <c r="AC571" s="415"/>
      <c r="AD571" s="415"/>
      <c r="AE571" s="415"/>
      <c r="AF571" s="415"/>
      <c r="AG571" s="415"/>
      <c r="AH571" s="415"/>
      <c r="AI571" s="415"/>
      <c r="AJ571" s="415"/>
      <c r="AK571" s="415"/>
      <c r="AL571" s="415"/>
      <c r="AM571" s="415"/>
      <c r="AN571" s="415"/>
      <c r="AO571" s="415"/>
      <c r="AP571" s="415"/>
      <c r="AQ571" s="415"/>
      <c r="AR571" s="415"/>
      <c r="AS571" s="415"/>
      <c r="AT571" s="415"/>
      <c r="AU571" s="415"/>
      <c r="AV571" s="415"/>
      <c r="AW571" s="415"/>
      <c r="AX571" s="415"/>
      <c r="AY571" s="415"/>
      <c r="AZ571" s="415"/>
      <c r="BA571" s="417"/>
      <c r="BB571" s="494"/>
      <c r="BC571" s="417"/>
      <c r="BD571" s="417"/>
      <c r="BE571" s="417"/>
      <c r="BF571" s="417"/>
      <c r="BG571" s="417"/>
      <c r="BH571" s="417"/>
      <c r="BI571" s="417"/>
      <c r="BJ571" s="417"/>
      <c r="BK571" s="417"/>
      <c r="BL571" s="417"/>
      <c r="BM571" s="417"/>
      <c r="BN571" s="417"/>
      <c r="BO571" s="417"/>
      <c r="BP571" s="417"/>
      <c r="BQ571" s="417"/>
      <c r="BR571" s="417"/>
      <c r="BS571" s="417"/>
      <c r="BT571" s="417"/>
      <c r="BU571" s="417"/>
      <c r="BV571" s="417"/>
      <c r="BW571" s="417"/>
      <c r="BX571" s="417"/>
      <c r="BY571" s="418"/>
      <c r="BZ571" s="418"/>
      <c r="CA571" s="418"/>
      <c r="CB571" s="418"/>
      <c r="CC571" s="418"/>
      <c r="CD571" s="418"/>
      <c r="CE571" s="418"/>
      <c r="CF571" s="418"/>
      <c r="CG571" s="418"/>
      <c r="CH571" s="418"/>
      <c r="CI571" s="418"/>
      <c r="CJ571" s="418"/>
      <c r="CK571" s="418"/>
      <c r="CL571" s="418"/>
      <c r="CM571" s="418"/>
      <c r="CN571" s="418"/>
      <c r="CO571" s="418"/>
      <c r="CP571" s="418"/>
      <c r="CQ571" s="418"/>
      <c r="CR571" s="418"/>
      <c r="CS571" s="418"/>
      <c r="CT571" s="418"/>
      <c r="CU571" s="418"/>
      <c r="CV571" s="418"/>
      <c r="CW571" s="418"/>
      <c r="CX571" s="418"/>
      <c r="CY571" s="418"/>
      <c r="CZ571" s="418"/>
    </row>
    <row r="572" s="422" customFormat="true" ht="25.15" customHeight="true" x14ac:dyDescent="0.2">
      <c r="C572" s="1152" t="s">
        <v>634</v>
      </c>
      <c r="D572" s="1151"/>
      <c r="E572" s="960">
        <v>6.3972202752036406E-3</v>
      </c>
      <c r="F572" s="728"/>
      <c r="G572" s="728"/>
      <c r="H572" s="1151" t="s">
        <v>615</v>
      </c>
      <c r="I572" s="1151"/>
      <c r="J572" s="961">
        <v>0.28138993549769409</v>
      </c>
      <c r="K572" s="728"/>
      <c r="L572" s="728"/>
      <c r="M572" s="1151" t="s">
        <v>622</v>
      </c>
      <c r="N572" s="1151"/>
      <c r="O572" s="962">
        <v>6.8706327238593309E-2</v>
      </c>
      <c r="P572" s="728"/>
      <c r="Q572" s="728"/>
      <c r="Y572" s="415"/>
      <c r="Z572" s="415"/>
      <c r="AA572" s="415"/>
      <c r="AB572" s="415"/>
      <c r="AC572" s="415"/>
      <c r="AD572" s="415"/>
      <c r="AE572" s="415"/>
      <c r="AF572" s="415"/>
      <c r="AG572" s="415"/>
      <c r="AH572" s="415"/>
      <c r="AI572" s="415"/>
      <c r="AJ572" s="415"/>
      <c r="AK572" s="415"/>
      <c r="AL572" s="415"/>
      <c r="AM572" s="415"/>
      <c r="AN572" s="415"/>
      <c r="AO572" s="415"/>
      <c r="AP572" s="415"/>
      <c r="AQ572" s="415"/>
      <c r="AR572" s="415"/>
      <c r="AS572" s="415"/>
      <c r="AT572" s="415"/>
      <c r="AU572" s="415"/>
      <c r="AV572" s="415"/>
      <c r="AW572" s="415"/>
      <c r="AX572" s="415"/>
      <c r="AY572" s="415"/>
      <c r="AZ572" s="415"/>
      <c r="BA572" s="417"/>
      <c r="BB572" s="494"/>
      <c r="BC572" s="417"/>
      <c r="BD572" s="417"/>
      <c r="BE572" s="417"/>
      <c r="BF572" s="417"/>
      <c r="BG572" s="417"/>
      <c r="BH572" s="417"/>
      <c r="BI572" s="417"/>
      <c r="BJ572" s="417"/>
      <c r="BK572" s="417"/>
      <c r="BL572" s="417"/>
      <c r="BM572" s="417"/>
      <c r="BN572" s="417"/>
      <c r="BO572" s="417"/>
      <c r="BP572" s="417"/>
      <c r="BQ572" s="417"/>
      <c r="BR572" s="417"/>
      <c r="BS572" s="417"/>
      <c r="BT572" s="417"/>
      <c r="BU572" s="417"/>
      <c r="BV572" s="417"/>
      <c r="BW572" s="417"/>
      <c r="BX572" s="417"/>
      <c r="BY572" s="418"/>
      <c r="BZ572" s="418"/>
      <c r="CA572" s="418"/>
      <c r="CB572" s="418"/>
      <c r="CC572" s="418"/>
      <c r="CD572" s="418"/>
      <c r="CE572" s="418"/>
      <c r="CF572" s="418"/>
      <c r="CG572" s="418"/>
      <c r="CH572" s="418"/>
      <c r="CI572" s="418"/>
      <c r="CJ572" s="418"/>
      <c r="CK572" s="418"/>
      <c r="CL572" s="418"/>
      <c r="CM572" s="418"/>
      <c r="CN572" s="418"/>
      <c r="CO572" s="418"/>
      <c r="CP572" s="418"/>
      <c r="CQ572" s="418"/>
      <c r="CR572" s="418"/>
      <c r="CS572" s="418"/>
      <c r="CT572" s="418"/>
      <c r="CU572" s="418"/>
      <c r="CV572" s="418"/>
      <c r="CW572" s="418"/>
      <c r="CX572" s="418"/>
      <c r="CY572" s="418"/>
      <c r="CZ572" s="418"/>
    </row>
    <row r="573" s="422" customFormat="true" ht="25.15" customHeight="true" x14ac:dyDescent="0.2">
      <c r="C573" s="1152" t="s">
        <v>630</v>
      </c>
      <c r="D573" s="1151"/>
      <c r="E573" s="960">
        <v>9.9243208917355104E-3</v>
      </c>
      <c r="F573" s="728"/>
      <c r="G573" s="728"/>
      <c r="H573" s="1151" t="s">
        <v>608</v>
      </c>
      <c r="I573" s="1151"/>
      <c r="J573" s="961">
        <v>0.36665666868871466</v>
      </c>
      <c r="K573" s="728"/>
      <c r="L573" s="728"/>
      <c r="M573" s="1151" t="s">
        <v>629</v>
      </c>
      <c r="N573" s="1151"/>
      <c r="O573" s="962">
        <v>7.5930155644314407E-3</v>
      </c>
      <c r="P573" s="728"/>
      <c r="Q573" s="728"/>
      <c r="Y573" s="415"/>
      <c r="Z573" s="415"/>
      <c r="AA573" s="415"/>
      <c r="AB573" s="415"/>
      <c r="AC573" s="415"/>
      <c r="AD573" s="415"/>
      <c r="AE573" s="415"/>
      <c r="AF573" s="415"/>
      <c r="AG573" s="415"/>
      <c r="AH573" s="415"/>
      <c r="AI573" s="415"/>
      <c r="AJ573" s="415"/>
      <c r="AK573" s="415"/>
      <c r="AL573" s="415"/>
      <c r="AM573" s="415"/>
      <c r="AN573" s="415"/>
      <c r="AO573" s="415"/>
      <c r="AP573" s="415"/>
      <c r="AQ573" s="415"/>
      <c r="AR573" s="415"/>
      <c r="AS573" s="415"/>
      <c r="AT573" s="415"/>
      <c r="AU573" s="415"/>
      <c r="AV573" s="415"/>
      <c r="AW573" s="415"/>
      <c r="AX573" s="415"/>
      <c r="AY573" s="415"/>
      <c r="AZ573" s="415"/>
      <c r="BA573" s="417"/>
      <c r="BB573" s="494"/>
      <c r="BC573" s="417"/>
      <c r="BD573" s="417"/>
      <c r="BE573" s="417"/>
      <c r="BF573" s="417"/>
      <c r="BG573" s="417"/>
      <c r="BH573" s="417"/>
      <c r="BI573" s="417"/>
      <c r="BJ573" s="417"/>
      <c r="BK573" s="417"/>
      <c r="BL573" s="417"/>
      <c r="BM573" s="417"/>
      <c r="BN573" s="417"/>
      <c r="BO573" s="417"/>
      <c r="BP573" s="417"/>
      <c r="BQ573" s="417"/>
      <c r="BR573" s="417"/>
      <c r="BS573" s="417"/>
      <c r="BT573" s="417"/>
      <c r="BU573" s="417"/>
      <c r="BV573" s="417"/>
      <c r="BW573" s="417"/>
      <c r="BX573" s="417"/>
      <c r="BY573" s="418"/>
      <c r="BZ573" s="418"/>
      <c r="CA573" s="418"/>
      <c r="CB573" s="418"/>
      <c r="CC573" s="418"/>
      <c r="CD573" s="418"/>
      <c r="CE573" s="418"/>
      <c r="CF573" s="418"/>
      <c r="CG573" s="418"/>
      <c r="CH573" s="418"/>
      <c r="CI573" s="418"/>
      <c r="CJ573" s="418"/>
      <c r="CK573" s="418"/>
      <c r="CL573" s="418"/>
      <c r="CM573" s="418"/>
      <c r="CN573" s="418"/>
      <c r="CO573" s="418"/>
      <c r="CP573" s="418"/>
      <c r="CQ573" s="418"/>
      <c r="CR573" s="418"/>
      <c r="CS573" s="418"/>
      <c r="CT573" s="418"/>
      <c r="CU573" s="418"/>
      <c r="CV573" s="418"/>
      <c r="CW573" s="418"/>
      <c r="CX573" s="418"/>
      <c r="CY573" s="418"/>
      <c r="CZ573" s="418"/>
    </row>
    <row r="574" s="422" customFormat="true" ht="25.15" customHeight="true" x14ac:dyDescent="0.2">
      <c r="C574" s="1152" t="s">
        <v>625</v>
      </c>
      <c r="D574" s="1151"/>
      <c r="E574" s="960">
        <v>1.6584945783189566E-2</v>
      </c>
      <c r="F574" s="728"/>
      <c r="G574" s="728"/>
      <c r="H574" s="1151" t="s">
        <v>617</v>
      </c>
      <c r="I574" s="1151"/>
      <c r="J574" s="961">
        <v>0.25661730996928273</v>
      </c>
      <c r="K574" s="728"/>
      <c r="L574" s="728"/>
      <c r="M574" s="1151" t="s">
        <v>641</v>
      </c>
      <c r="N574" s="1151"/>
      <c r="O574" s="962">
        <v>1.8455432416065402E-3</v>
      </c>
      <c r="P574" s="728"/>
      <c r="Q574" s="728"/>
      <c r="Y574" s="415"/>
      <c r="Z574" s="415"/>
      <c r="AA574" s="415"/>
      <c r="AB574" s="415"/>
      <c r="AC574" s="415"/>
      <c r="AD574" s="415"/>
      <c r="AE574" s="415"/>
      <c r="AF574" s="415"/>
      <c r="AG574" s="415"/>
      <c r="AH574" s="415"/>
      <c r="AI574" s="415"/>
      <c r="AJ574" s="415"/>
      <c r="AK574" s="415"/>
      <c r="AL574" s="415"/>
      <c r="AM574" s="415"/>
      <c r="AN574" s="415"/>
      <c r="AO574" s="415"/>
      <c r="AP574" s="415"/>
      <c r="AQ574" s="415"/>
      <c r="AR574" s="415"/>
      <c r="AS574" s="415"/>
      <c r="AT574" s="415"/>
      <c r="AU574" s="415"/>
      <c r="AV574" s="415"/>
      <c r="AW574" s="415"/>
      <c r="AX574" s="415"/>
      <c r="AY574" s="415"/>
      <c r="AZ574" s="415"/>
      <c r="BA574" s="417"/>
      <c r="BB574" s="494"/>
      <c r="BC574" s="417"/>
      <c r="BD574" s="417"/>
      <c r="BE574" s="417"/>
      <c r="BF574" s="417"/>
      <c r="BG574" s="417"/>
      <c r="BH574" s="417"/>
      <c r="BI574" s="417"/>
      <c r="BJ574" s="417"/>
      <c r="BK574" s="417"/>
      <c r="BL574" s="417"/>
      <c r="BM574" s="417"/>
      <c r="BN574" s="417"/>
      <c r="BO574" s="417"/>
      <c r="BP574" s="417"/>
      <c r="BQ574" s="417"/>
      <c r="BR574" s="417"/>
      <c r="BS574" s="417"/>
      <c r="BT574" s="417"/>
      <c r="BU574" s="417"/>
      <c r="BV574" s="417"/>
      <c r="BW574" s="417"/>
      <c r="BX574" s="417"/>
      <c r="BY574" s="418"/>
      <c r="BZ574" s="418"/>
      <c r="CA574" s="418"/>
      <c r="CB574" s="418"/>
      <c r="CC574" s="418"/>
      <c r="CD574" s="418"/>
      <c r="CE574" s="418"/>
      <c r="CF574" s="418"/>
      <c r="CG574" s="418"/>
      <c r="CH574" s="418"/>
      <c r="CI574" s="418"/>
      <c r="CJ574" s="418"/>
      <c r="CK574" s="418"/>
      <c r="CL574" s="418"/>
      <c r="CM574" s="418"/>
      <c r="CN574" s="418"/>
      <c r="CO574" s="418"/>
      <c r="CP574" s="418"/>
      <c r="CQ574" s="418"/>
      <c r="CR574" s="418"/>
      <c r="CS574" s="418"/>
      <c r="CT574" s="418"/>
      <c r="CU574" s="418"/>
      <c r="CV574" s="418"/>
      <c r="CW574" s="418"/>
      <c r="CX574" s="418"/>
      <c r="CY574" s="418"/>
      <c r="CZ574" s="418"/>
    </row>
    <row r="575" s="422" customFormat="true" ht="25.15" customHeight="true" x14ac:dyDescent="0.2">
      <c r="C575" s="1152" t="s">
        <v>613</v>
      </c>
      <c r="D575" s="1151"/>
      <c r="E575" s="960">
        <v>7.6164047291195469E-2</v>
      </c>
      <c r="F575" s="728"/>
      <c r="G575" s="728"/>
      <c r="H575" s="1151" t="s">
        <v>623</v>
      </c>
      <c r="I575" s="1151"/>
      <c r="J575" s="961">
        <v>4.5545841013519203E-2</v>
      </c>
      <c r="K575" s="728"/>
      <c r="L575" s="728"/>
      <c r="M575" s="1151" t="s">
        <v>645</v>
      </c>
      <c r="N575" s="1151"/>
      <c r="O575" s="962">
        <v>3.2409643354399753E-4</v>
      </c>
      <c r="P575" s="728"/>
      <c r="Q575" s="728"/>
      <c r="Y575" s="415"/>
      <c r="Z575" s="415"/>
      <c r="AA575" s="415"/>
      <c r="AB575" s="415"/>
      <c r="AC575" s="415"/>
      <c r="AD575" s="415"/>
      <c r="AE575" s="415"/>
      <c r="AF575" s="415"/>
      <c r="AG575" s="415"/>
      <c r="AH575" s="415"/>
      <c r="AI575" s="415"/>
      <c r="AJ575" s="415"/>
      <c r="AK575" s="415"/>
      <c r="AL575" s="415"/>
      <c r="AM575" s="415"/>
      <c r="AN575" s="415"/>
      <c r="AO575" s="415"/>
      <c r="AP575" s="415"/>
      <c r="AQ575" s="415"/>
      <c r="AR575" s="415"/>
      <c r="AS575" s="415"/>
      <c r="AT575" s="415"/>
      <c r="AU575" s="415"/>
      <c r="AV575" s="415"/>
      <c r="AW575" s="415"/>
      <c r="AX575" s="415"/>
      <c r="AY575" s="415"/>
      <c r="AZ575" s="415"/>
      <c r="BA575" s="417"/>
      <c r="BB575" s="494"/>
      <c r="BC575" s="417"/>
      <c r="BD575" s="417"/>
      <c r="BE575" s="417"/>
      <c r="BF575" s="417"/>
      <c r="BG575" s="417"/>
      <c r="BH575" s="417"/>
      <c r="BI575" s="417"/>
      <c r="BJ575" s="417"/>
      <c r="BK575" s="417"/>
      <c r="BL575" s="417"/>
      <c r="BM575" s="417"/>
      <c r="BN575" s="417"/>
      <c r="BO575" s="417"/>
      <c r="BP575" s="417"/>
      <c r="BQ575" s="417"/>
      <c r="BR575" s="417"/>
      <c r="BS575" s="417"/>
      <c r="BT575" s="417"/>
      <c r="BU575" s="417"/>
      <c r="BV575" s="417"/>
      <c r="BW575" s="417"/>
      <c r="BX575" s="417"/>
      <c r="BY575" s="418"/>
      <c r="BZ575" s="418"/>
      <c r="CA575" s="418"/>
      <c r="CB575" s="418"/>
      <c r="CC575" s="418"/>
      <c r="CD575" s="418"/>
      <c r="CE575" s="418"/>
      <c r="CF575" s="418"/>
      <c r="CG575" s="418"/>
      <c r="CH575" s="418"/>
      <c r="CI575" s="418"/>
      <c r="CJ575" s="418"/>
      <c r="CK575" s="418"/>
      <c r="CL575" s="418"/>
      <c r="CM575" s="418"/>
      <c r="CN575" s="418"/>
      <c r="CO575" s="418"/>
      <c r="CP575" s="418"/>
      <c r="CQ575" s="418"/>
      <c r="CR575" s="418"/>
      <c r="CS575" s="418"/>
      <c r="CT575" s="418"/>
      <c r="CU575" s="418"/>
      <c r="CV575" s="418"/>
      <c r="CW575" s="418"/>
      <c r="CX575" s="418"/>
      <c r="CY575" s="418"/>
      <c r="CZ575" s="418"/>
    </row>
    <row r="576" s="422" customFormat="true" ht="25.15" customHeight="true" x14ac:dyDescent="0.2">
      <c r="C576" s="1152" t="s">
        <v>618</v>
      </c>
      <c r="D576" s="1151"/>
      <c r="E576" s="960">
        <v>4.0691092614435549E-2</v>
      </c>
      <c r="F576" s="728"/>
      <c r="G576" s="728"/>
      <c r="H576" s="1151" t="s">
        <v>633</v>
      </c>
      <c r="I576" s="1151"/>
      <c r="J576" s="961">
        <v>2.1484730136039257E-2</v>
      </c>
      <c r="K576" s="728"/>
      <c r="L576" s="728"/>
      <c r="M576" s="1151" t="s">
        <v>638</v>
      </c>
      <c r="N576" s="1151"/>
      <c r="O576" s="962">
        <v>7.618195424279262E-5</v>
      </c>
      <c r="P576" s="728"/>
      <c r="Q576" s="728"/>
      <c r="Y576" s="415"/>
      <c r="Z576" s="415"/>
      <c r="AA576" s="415"/>
      <c r="AB576" s="415"/>
      <c r="AC576" s="415"/>
      <c r="AD576" s="415"/>
      <c r="AE576" s="415"/>
      <c r="AF576" s="415"/>
      <c r="AG576" s="415"/>
      <c r="AH576" s="415"/>
      <c r="AI576" s="415"/>
      <c r="AJ576" s="415"/>
      <c r="AK576" s="415"/>
      <c r="AL576" s="415"/>
      <c r="AM576" s="415"/>
      <c r="AN576" s="415"/>
      <c r="AO576" s="415"/>
      <c r="AP576" s="415"/>
      <c r="AQ576" s="415"/>
      <c r="AR576" s="415"/>
      <c r="AS576" s="415"/>
      <c r="AT576" s="415"/>
      <c r="AU576" s="415"/>
      <c r="AV576" s="415"/>
      <c r="AW576" s="415"/>
      <c r="AX576" s="415"/>
      <c r="AY576" s="415"/>
      <c r="AZ576" s="415"/>
      <c r="BA576" s="417"/>
      <c r="BB576" s="494"/>
      <c r="BC576" s="417"/>
      <c r="BD576" s="417"/>
      <c r="BE576" s="417"/>
      <c r="BF576" s="417"/>
      <c r="BG576" s="417"/>
      <c r="BH576" s="417"/>
      <c r="BI576" s="417"/>
      <c r="BJ576" s="417"/>
      <c r="BK576" s="417"/>
      <c r="BL576" s="417"/>
      <c r="BM576" s="417"/>
      <c r="BN576" s="417"/>
      <c r="BO576" s="417"/>
      <c r="BP576" s="417"/>
      <c r="BQ576" s="417"/>
      <c r="BR576" s="417"/>
      <c r="BS576" s="417"/>
      <c r="BT576" s="417"/>
      <c r="BU576" s="417"/>
      <c r="BV576" s="417"/>
      <c r="BW576" s="417"/>
      <c r="BX576" s="417"/>
      <c r="BY576" s="418"/>
      <c r="BZ576" s="418"/>
      <c r="CA576" s="418"/>
      <c r="CB576" s="418"/>
      <c r="CC576" s="418"/>
      <c r="CD576" s="418"/>
      <c r="CE576" s="418"/>
      <c r="CF576" s="418"/>
      <c r="CG576" s="418"/>
      <c r="CH576" s="418"/>
      <c r="CI576" s="418"/>
      <c r="CJ576" s="418"/>
      <c r="CK576" s="418"/>
      <c r="CL576" s="418"/>
      <c r="CM576" s="418"/>
      <c r="CN576" s="418"/>
      <c r="CO576" s="418"/>
      <c r="CP576" s="418"/>
      <c r="CQ576" s="418"/>
      <c r="CR576" s="418"/>
      <c r="CS576" s="418"/>
      <c r="CT576" s="418"/>
      <c r="CU576" s="418"/>
      <c r="CV576" s="418"/>
      <c r="CW576" s="418"/>
      <c r="CX576" s="418"/>
      <c r="CY576" s="418"/>
      <c r="CZ576" s="418"/>
    </row>
    <row r="577" s="422" customFormat="true" ht="25.15" customHeight="true" x14ac:dyDescent="0.2">
      <c r="C577" s="1152" t="s">
        <v>362</v>
      </c>
      <c r="D577" s="1151"/>
      <c r="E577" s="960">
        <v>-1.9750997772398303E-3</v>
      </c>
      <c r="F577" s="728"/>
      <c r="G577" s="728"/>
      <c r="H577" s="1151" t="s">
        <v>626</v>
      </c>
      <c r="I577" s="1151"/>
      <c r="J577" s="961">
        <v>2.8606220674257388E-2</v>
      </c>
      <c r="K577" s="728"/>
      <c r="L577" s="728"/>
      <c r="M577" s="1151" t="s">
        <v>624</v>
      </c>
      <c r="N577" s="1151"/>
      <c r="O577" s="962">
        <v>2.4117950944330833E-3</v>
      </c>
      <c r="P577" s="728"/>
      <c r="Q577" s="728"/>
      <c r="Y577" s="415"/>
      <c r="Z577" s="415"/>
      <c r="AA577" s="415"/>
      <c r="AB577" s="415"/>
      <c r="AC577" s="415"/>
      <c r="AD577" s="415"/>
      <c r="AE577" s="415"/>
      <c r="AF577" s="415"/>
      <c r="AG577" s="415"/>
      <c r="AH577" s="415"/>
      <c r="AI577" s="415"/>
      <c r="AJ577" s="415"/>
      <c r="AK577" s="415"/>
      <c r="AL577" s="415"/>
      <c r="AM577" s="415"/>
      <c r="AN577" s="415"/>
      <c r="AO577" s="415"/>
      <c r="AP577" s="415"/>
      <c r="AQ577" s="415"/>
      <c r="AR577" s="415"/>
      <c r="AS577" s="415"/>
      <c r="AT577" s="415"/>
      <c r="AU577" s="415"/>
      <c r="AV577" s="415"/>
      <c r="AW577" s="415"/>
      <c r="AX577" s="415"/>
      <c r="AY577" s="415"/>
      <c r="AZ577" s="415"/>
      <c r="BA577" s="417"/>
      <c r="BB577" s="494"/>
      <c r="BC577" s="417"/>
      <c r="BD577" s="417"/>
      <c r="BE577" s="417"/>
      <c r="BF577" s="417"/>
      <c r="BG577" s="417"/>
      <c r="BH577" s="417"/>
      <c r="BI577" s="417"/>
      <c r="BJ577" s="417"/>
      <c r="BK577" s="417"/>
      <c r="BL577" s="417"/>
      <c r="BM577" s="417"/>
      <c r="BN577" s="417"/>
      <c r="BO577" s="417"/>
      <c r="BP577" s="417"/>
      <c r="BQ577" s="417"/>
      <c r="BR577" s="417"/>
      <c r="BS577" s="417"/>
      <c r="BT577" s="417"/>
      <c r="BU577" s="417"/>
      <c r="BV577" s="417"/>
      <c r="BW577" s="417"/>
      <c r="BX577" s="417"/>
      <c r="BY577" s="418"/>
      <c r="BZ577" s="418"/>
      <c r="CA577" s="418"/>
      <c r="CB577" s="418"/>
      <c r="CC577" s="418"/>
      <c r="CD577" s="418"/>
      <c r="CE577" s="418"/>
      <c r="CF577" s="418"/>
      <c r="CG577" s="418"/>
      <c r="CH577" s="418"/>
      <c r="CI577" s="418"/>
      <c r="CJ577" s="418"/>
      <c r="CK577" s="418"/>
      <c r="CL577" s="418"/>
      <c r="CM577" s="418"/>
      <c r="CN577" s="418"/>
      <c r="CO577" s="418"/>
      <c r="CP577" s="418"/>
      <c r="CQ577" s="418"/>
      <c r="CR577" s="418"/>
      <c r="CS577" s="418"/>
      <c r="CT577" s="418"/>
      <c r="CU577" s="418"/>
      <c r="CV577" s="418"/>
      <c r="CW577" s="418"/>
      <c r="CX577" s="418"/>
      <c r="CY577" s="418"/>
      <c r="CZ577" s="418"/>
    </row>
    <row r="578" s="422" customFormat="true" ht="25.15" customHeight="true" x14ac:dyDescent="0.2">
      <c r="C578" s="1152" t="s">
        <v>577</v>
      </c>
      <c r="D578" s="1151"/>
      <c r="E578" s="960">
        <v>-2.4379399949230416E-3</v>
      </c>
      <c r="F578" s="728"/>
      <c r="G578" s="728"/>
      <c r="H578" s="1151" t="s">
        <v>622</v>
      </c>
      <c r="I578" s="1151"/>
      <c r="J578" s="961">
        <v>1.4341333297671541E-2</v>
      </c>
      <c r="K578" s="728"/>
      <c r="L578" s="728"/>
      <c r="M578" s="1151" t="s">
        <v>621</v>
      </c>
      <c r="N578" s="1151"/>
      <c r="O578" s="962">
        <v>8.9801324543202166E-2</v>
      </c>
      <c r="P578" s="728"/>
      <c r="Q578" s="728"/>
      <c r="Y578" s="415"/>
      <c r="Z578" s="415"/>
      <c r="AA578" s="415"/>
      <c r="AB578" s="415"/>
      <c r="AC578" s="415"/>
      <c r="AD578" s="415"/>
      <c r="AE578" s="415"/>
      <c r="AF578" s="415"/>
      <c r="AG578" s="415"/>
      <c r="AH578" s="415"/>
      <c r="AI578" s="415"/>
      <c r="AJ578" s="415"/>
      <c r="AK578" s="415"/>
      <c r="AL578" s="415"/>
      <c r="AM578" s="415"/>
      <c r="AN578" s="415"/>
      <c r="AO578" s="415"/>
      <c r="AP578" s="415"/>
      <c r="AQ578" s="415"/>
      <c r="AR578" s="415"/>
      <c r="AS578" s="415"/>
      <c r="AT578" s="415"/>
      <c r="AU578" s="415"/>
      <c r="AV578" s="415"/>
      <c r="AW578" s="415"/>
      <c r="AX578" s="415"/>
      <c r="AY578" s="415"/>
      <c r="AZ578" s="415"/>
      <c r="BA578" s="417"/>
      <c r="BB578" s="494"/>
      <c r="BC578" s="417"/>
      <c r="BD578" s="417"/>
      <c r="BE578" s="417"/>
      <c r="BF578" s="417"/>
      <c r="BG578" s="417"/>
      <c r="BH578" s="417"/>
      <c r="BI578" s="417"/>
      <c r="BJ578" s="417"/>
      <c r="BK578" s="417"/>
      <c r="BL578" s="417"/>
      <c r="BM578" s="417"/>
      <c r="BN578" s="417"/>
      <c r="BO578" s="417"/>
      <c r="BP578" s="417"/>
      <c r="BQ578" s="417"/>
      <c r="BR578" s="417"/>
      <c r="BS578" s="417"/>
      <c r="BT578" s="417"/>
      <c r="BU578" s="417"/>
      <c r="BV578" s="417"/>
      <c r="BW578" s="417"/>
      <c r="BX578" s="417"/>
      <c r="BY578" s="418"/>
      <c r="BZ578" s="418"/>
      <c r="CA578" s="418"/>
      <c r="CB578" s="418"/>
      <c r="CC578" s="418"/>
      <c r="CD578" s="418"/>
      <c r="CE578" s="418"/>
      <c r="CF578" s="418"/>
      <c r="CG578" s="418"/>
      <c r="CH578" s="418"/>
      <c r="CI578" s="418"/>
      <c r="CJ578" s="418"/>
      <c r="CK578" s="418"/>
      <c r="CL578" s="418"/>
      <c r="CM578" s="418"/>
      <c r="CN578" s="418"/>
      <c r="CO578" s="418"/>
      <c r="CP578" s="418"/>
      <c r="CQ578" s="418"/>
      <c r="CR578" s="418"/>
      <c r="CS578" s="418"/>
      <c r="CT578" s="418"/>
      <c r="CU578" s="418"/>
      <c r="CV578" s="418"/>
      <c r="CW578" s="418"/>
      <c r="CX578" s="418"/>
      <c r="CY578" s="418"/>
      <c r="CZ578" s="418"/>
    </row>
    <row r="579" s="422" customFormat="true" ht="25.15" customHeight="true" x14ac:dyDescent="0.2">
      <c r="C579" s="1152" t="s">
        <v>566</v>
      </c>
      <c r="D579" s="1151"/>
      <c r="E579" s="960">
        <v>-8.2860852734817844E-3</v>
      </c>
      <c r="F579" s="728"/>
      <c r="G579" s="728"/>
      <c r="H579" s="1151" t="s">
        <v>629</v>
      </c>
      <c r="I579" s="1151"/>
      <c r="J579" s="961">
        <v>3.318051589377314E-2</v>
      </c>
      <c r="K579" s="728"/>
      <c r="L579" s="728"/>
      <c r="M579" s="1151" t="s">
        <v>651</v>
      </c>
      <c r="N579" s="1151"/>
      <c r="O579" s="962">
        <v>2.2905872489371462E-3</v>
      </c>
      <c r="P579" s="728"/>
      <c r="Q579" s="728"/>
      <c r="Y579" s="415"/>
      <c r="Z579" s="415"/>
      <c r="AA579" s="415"/>
      <c r="AB579" s="415"/>
      <c r="AC579" s="415"/>
      <c r="AD579" s="415"/>
      <c r="AE579" s="415"/>
      <c r="AF579" s="415"/>
      <c r="AG579" s="415"/>
      <c r="AH579" s="415"/>
      <c r="AI579" s="415"/>
      <c r="AJ579" s="415"/>
      <c r="AK579" s="415"/>
      <c r="AL579" s="415"/>
      <c r="AM579" s="415"/>
      <c r="AN579" s="415"/>
      <c r="AO579" s="415"/>
      <c r="AP579" s="415"/>
      <c r="AQ579" s="415"/>
      <c r="AR579" s="415"/>
      <c r="AS579" s="415"/>
      <c r="AT579" s="415"/>
      <c r="AU579" s="415"/>
      <c r="AV579" s="415"/>
      <c r="AW579" s="415"/>
      <c r="AX579" s="415"/>
      <c r="AY579" s="415"/>
      <c r="AZ579" s="415"/>
      <c r="BA579" s="417"/>
      <c r="BB579" s="494"/>
      <c r="BC579" s="417"/>
      <c r="BD579" s="417"/>
      <c r="BE579" s="417"/>
      <c r="BF579" s="417"/>
      <c r="BG579" s="417"/>
      <c r="BH579" s="417"/>
      <c r="BI579" s="417"/>
      <c r="BJ579" s="417"/>
      <c r="BK579" s="417"/>
      <c r="BL579" s="417"/>
      <c r="BM579" s="417"/>
      <c r="BN579" s="417"/>
      <c r="BO579" s="417"/>
      <c r="BP579" s="417"/>
      <c r="BQ579" s="417"/>
      <c r="BR579" s="417"/>
      <c r="BS579" s="417"/>
      <c r="BT579" s="417"/>
      <c r="BU579" s="417"/>
      <c r="BV579" s="417"/>
      <c r="BW579" s="417"/>
      <c r="BX579" s="417"/>
      <c r="BY579" s="418"/>
      <c r="BZ579" s="418"/>
      <c r="CA579" s="418"/>
      <c r="CB579" s="418"/>
      <c r="CC579" s="418"/>
      <c r="CD579" s="418"/>
      <c r="CE579" s="418"/>
      <c r="CF579" s="418"/>
      <c r="CG579" s="418"/>
      <c r="CH579" s="418"/>
      <c r="CI579" s="418"/>
      <c r="CJ579" s="418"/>
      <c r="CK579" s="418"/>
      <c r="CL579" s="418"/>
      <c r="CM579" s="418"/>
      <c r="CN579" s="418"/>
      <c r="CO579" s="418"/>
      <c r="CP579" s="418"/>
      <c r="CQ579" s="418"/>
      <c r="CR579" s="418"/>
      <c r="CS579" s="418"/>
      <c r="CT579" s="418"/>
      <c r="CU579" s="418"/>
      <c r="CV579" s="418"/>
      <c r="CW579" s="418"/>
      <c r="CX579" s="418"/>
      <c r="CY579" s="418"/>
      <c r="CZ579" s="418"/>
    </row>
    <row r="580" s="422" customFormat="true" ht="25.15" customHeight="true" x14ac:dyDescent="0.2">
      <c r="C580" s="1152" t="s">
        <v>550</v>
      </c>
      <c r="D580" s="1151"/>
      <c r="E580" s="960">
        <v>-1.602091361636733E-2</v>
      </c>
      <c r="F580" s="728"/>
      <c r="G580" s="728"/>
      <c r="H580" s="1151" t="s">
        <v>641</v>
      </c>
      <c r="I580" s="1151"/>
      <c r="J580" s="961">
        <v>1.4796321064327312E-2</v>
      </c>
      <c r="K580" s="728"/>
      <c r="L580" s="728"/>
      <c r="M580" s="1151" t="s">
        <v>650</v>
      </c>
      <c r="N580" s="1151"/>
      <c r="O580" s="962">
        <v>2.6202174957446478E-3</v>
      </c>
      <c r="P580" s="728"/>
      <c r="Q580" s="728"/>
      <c r="Y580" s="415"/>
      <c r="Z580" s="415"/>
      <c r="AA580" s="415"/>
      <c r="AB580" s="415"/>
      <c r="AC580" s="415"/>
      <c r="AD580" s="415"/>
      <c r="AE580" s="415"/>
      <c r="AF580" s="415"/>
      <c r="AG580" s="415"/>
      <c r="AH580" s="415"/>
      <c r="AI580" s="415"/>
      <c r="AJ580" s="415"/>
      <c r="AK580" s="415"/>
      <c r="AL580" s="415"/>
      <c r="AM580" s="415"/>
      <c r="AN580" s="415"/>
      <c r="AO580" s="415"/>
      <c r="AP580" s="415"/>
      <c r="AQ580" s="415"/>
      <c r="AR580" s="415"/>
      <c r="AS580" s="415"/>
      <c r="AT580" s="415"/>
      <c r="AU580" s="415"/>
      <c r="AV580" s="415"/>
      <c r="AW580" s="415"/>
      <c r="AX580" s="415"/>
      <c r="AY580" s="415"/>
      <c r="AZ580" s="415"/>
      <c r="BA580" s="417"/>
      <c r="BB580" s="494"/>
      <c r="BC580" s="417"/>
      <c r="BD580" s="417"/>
      <c r="BE580" s="417"/>
      <c r="BF580" s="417"/>
      <c r="BG580" s="417"/>
      <c r="BH580" s="417"/>
      <c r="BI580" s="417"/>
      <c r="BJ580" s="417"/>
      <c r="BK580" s="417"/>
      <c r="BL580" s="417"/>
      <c r="BM580" s="417"/>
      <c r="BN580" s="417"/>
      <c r="BO580" s="417"/>
      <c r="BP580" s="417"/>
      <c r="BQ580" s="417"/>
      <c r="BR580" s="417"/>
      <c r="BS580" s="417"/>
      <c r="BT580" s="417"/>
      <c r="BU580" s="417"/>
      <c r="BV580" s="417"/>
      <c r="BW580" s="417"/>
      <c r="BX580" s="417"/>
      <c r="BY580" s="418"/>
      <c r="BZ580" s="418"/>
      <c r="CA580" s="418"/>
      <c r="CB580" s="418"/>
      <c r="CC580" s="418"/>
      <c r="CD580" s="418"/>
      <c r="CE580" s="418"/>
      <c r="CF580" s="418"/>
      <c r="CG580" s="418"/>
      <c r="CH580" s="418"/>
      <c r="CI580" s="418"/>
      <c r="CJ580" s="418"/>
      <c r="CK580" s="418"/>
      <c r="CL580" s="418"/>
      <c r="CM580" s="418"/>
      <c r="CN580" s="418"/>
      <c r="CO580" s="418"/>
      <c r="CP580" s="418"/>
      <c r="CQ580" s="418"/>
      <c r="CR580" s="418"/>
      <c r="CS580" s="418"/>
      <c r="CT580" s="418"/>
      <c r="CU580" s="418"/>
      <c r="CV580" s="418"/>
      <c r="CW580" s="418"/>
      <c r="CX580" s="418"/>
      <c r="CY580" s="418"/>
      <c r="CZ580" s="418"/>
    </row>
    <row r="581" s="422" customFormat="true" ht="25.15" customHeight="true" x14ac:dyDescent="0.2">
      <c r="C581" s="1152" t="s">
        <v>333</v>
      </c>
      <c r="D581" s="1151"/>
      <c r="E581" s="960">
        <v>-1.9124266752053705E-2</v>
      </c>
      <c r="F581" s="728"/>
      <c r="G581" s="728"/>
      <c r="H581" s="1151" t="s">
        <v>645</v>
      </c>
      <c r="I581" s="1151"/>
      <c r="J581" s="961">
        <v>9.4492013389412821E-3</v>
      </c>
      <c r="K581" s="728"/>
      <c r="L581" s="728"/>
      <c r="M581" s="1151" t="s">
        <v>658</v>
      </c>
      <c r="N581" s="1151"/>
      <c r="O581" s="962">
        <v>1.1495886807315653E-3</v>
      </c>
      <c r="P581" s="728"/>
      <c r="Q581" s="728"/>
      <c r="Y581" s="415"/>
      <c r="Z581" s="415"/>
      <c r="AA581" s="415"/>
      <c r="AB581" s="415"/>
      <c r="AC581" s="415"/>
      <c r="AD581" s="415"/>
      <c r="AE581" s="415"/>
      <c r="AF581" s="415"/>
      <c r="AG581" s="415"/>
      <c r="AH581" s="415"/>
      <c r="AI581" s="415"/>
      <c r="AJ581" s="415"/>
      <c r="AK581" s="415"/>
      <c r="AL581" s="415"/>
      <c r="AM581" s="415"/>
      <c r="AN581" s="415"/>
      <c r="AO581" s="415"/>
      <c r="AP581" s="415"/>
      <c r="AQ581" s="415"/>
      <c r="AR581" s="415"/>
      <c r="AS581" s="415"/>
      <c r="AT581" s="415"/>
      <c r="AU581" s="415"/>
      <c r="AV581" s="415"/>
      <c r="AW581" s="415"/>
      <c r="AX581" s="415"/>
      <c r="AY581" s="415"/>
      <c r="AZ581" s="415"/>
      <c r="BA581" s="417"/>
      <c r="BB581" s="494"/>
      <c r="BC581" s="417"/>
      <c r="BD581" s="417"/>
      <c r="BE581" s="417"/>
      <c r="BF581" s="417"/>
      <c r="BG581" s="417"/>
      <c r="BH581" s="417"/>
      <c r="BI581" s="417"/>
      <c r="BJ581" s="417"/>
      <c r="BK581" s="417"/>
      <c r="BL581" s="417"/>
      <c r="BM581" s="417"/>
      <c r="BN581" s="417"/>
      <c r="BO581" s="417"/>
      <c r="BP581" s="417"/>
      <c r="BQ581" s="417"/>
      <c r="BR581" s="417"/>
      <c r="BS581" s="417"/>
      <c r="BT581" s="417"/>
      <c r="BU581" s="417"/>
      <c r="BV581" s="417"/>
      <c r="BW581" s="417"/>
      <c r="BX581" s="417"/>
      <c r="BY581" s="418"/>
      <c r="BZ581" s="418"/>
      <c r="CA581" s="418"/>
      <c r="CB581" s="418"/>
      <c r="CC581" s="418"/>
      <c r="CD581" s="418"/>
      <c r="CE581" s="418"/>
      <c r="CF581" s="418"/>
      <c r="CG581" s="418"/>
      <c r="CH581" s="418"/>
      <c r="CI581" s="418"/>
      <c r="CJ581" s="418"/>
      <c r="CK581" s="418"/>
      <c r="CL581" s="418"/>
      <c r="CM581" s="418"/>
      <c r="CN581" s="418"/>
      <c r="CO581" s="418"/>
      <c r="CP581" s="418"/>
      <c r="CQ581" s="418"/>
      <c r="CR581" s="418"/>
      <c r="CS581" s="418"/>
      <c r="CT581" s="418"/>
      <c r="CU581" s="418"/>
      <c r="CV581" s="418"/>
      <c r="CW581" s="418"/>
      <c r="CX581" s="418"/>
      <c r="CY581" s="418"/>
      <c r="CZ581" s="418"/>
    </row>
    <row r="582" s="422" customFormat="true" ht="25.15" customHeight="true" x14ac:dyDescent="0.2">
      <c r="C582" s="1152" t="s">
        <v>323</v>
      </c>
      <c r="D582" s="1151"/>
      <c r="E582" s="960">
        <v>-6.4915058924404398E-2</v>
      </c>
      <c r="F582" s="728"/>
      <c r="G582" s="728"/>
      <c r="H582" s="1151" t="s">
        <v>638</v>
      </c>
      <c r="I582" s="1151"/>
      <c r="J582" s="961">
        <v>1.6690292303753473E-2</v>
      </c>
      <c r="K582" s="728"/>
      <c r="L582" s="728"/>
      <c r="M582" s="1151" t="s">
        <v>510</v>
      </c>
      <c r="N582" s="1151"/>
      <c r="O582" s="962">
        <v>1.4039815923345305E-4</v>
      </c>
      <c r="P582" s="728"/>
      <c r="Q582" s="728"/>
      <c r="Y582" s="415"/>
      <c r="Z582" s="415"/>
      <c r="AA582" s="415"/>
      <c r="AB582" s="415"/>
      <c r="AC582" s="415"/>
      <c r="AD582" s="415"/>
      <c r="AE582" s="415"/>
      <c r="AF582" s="415"/>
      <c r="AG582" s="415"/>
      <c r="AH582" s="415"/>
      <c r="AI582" s="415"/>
      <c r="AJ582" s="415"/>
      <c r="AK582" s="415"/>
      <c r="AL582" s="415"/>
      <c r="AM582" s="415"/>
      <c r="AN582" s="415"/>
      <c r="AO582" s="415"/>
      <c r="AP582" s="415"/>
      <c r="AQ582" s="415"/>
      <c r="AR582" s="415"/>
      <c r="AS582" s="415"/>
      <c r="AT582" s="415"/>
      <c r="AU582" s="415"/>
      <c r="AV582" s="415"/>
      <c r="AW582" s="415"/>
      <c r="AX582" s="415"/>
      <c r="AY582" s="415"/>
      <c r="AZ582" s="415"/>
      <c r="BA582" s="417"/>
      <c r="BB582" s="494"/>
      <c r="BC582" s="417"/>
      <c r="BD582" s="417"/>
      <c r="BE582" s="417"/>
      <c r="BF582" s="417"/>
      <c r="BG582" s="417"/>
      <c r="BH582" s="417"/>
      <c r="BI582" s="417"/>
      <c r="BJ582" s="417"/>
      <c r="BK582" s="417"/>
      <c r="BL582" s="417"/>
      <c r="BM582" s="417"/>
      <c r="BN582" s="417"/>
      <c r="BO582" s="417"/>
      <c r="BP582" s="417"/>
      <c r="BQ582" s="417"/>
      <c r="BR582" s="417"/>
      <c r="BS582" s="417"/>
      <c r="BT582" s="417"/>
      <c r="BU582" s="417"/>
      <c r="BV582" s="417"/>
      <c r="BW582" s="417"/>
      <c r="BX582" s="417"/>
      <c r="BY582" s="418"/>
      <c r="BZ582" s="418"/>
      <c r="CA582" s="418"/>
      <c r="CB582" s="418"/>
      <c r="CC582" s="418"/>
      <c r="CD582" s="418"/>
      <c r="CE582" s="418"/>
      <c r="CF582" s="418"/>
      <c r="CG582" s="418"/>
      <c r="CH582" s="418"/>
      <c r="CI582" s="418"/>
      <c r="CJ582" s="418"/>
      <c r="CK582" s="418"/>
      <c r="CL582" s="418"/>
      <c r="CM582" s="418"/>
      <c r="CN582" s="418"/>
      <c r="CO582" s="418"/>
      <c r="CP582" s="418"/>
      <c r="CQ582" s="418"/>
      <c r="CR582" s="418"/>
      <c r="CS582" s="418"/>
      <c r="CT582" s="418"/>
      <c r="CU582" s="418"/>
      <c r="CV582" s="418"/>
      <c r="CW582" s="418"/>
      <c r="CX582" s="418"/>
      <c r="CY582" s="418"/>
      <c r="CZ582" s="418"/>
    </row>
    <row r="583" s="422" customFormat="true" ht="25.15" customHeight="true" x14ac:dyDescent="0.2">
      <c r="C583" s="1152" t="s">
        <v>660</v>
      </c>
      <c r="D583" s="1151"/>
      <c r="E583" s="960">
        <v>-4.7759135193581179E-4</v>
      </c>
      <c r="F583" s="728"/>
      <c r="G583" s="728"/>
      <c r="H583" s="1151" t="s">
        <v>624</v>
      </c>
      <c r="I583" s="1151"/>
      <c r="J583" s="961">
        <v>4.8431393210350421E-2</v>
      </c>
      <c r="K583" s="728"/>
      <c r="L583" s="728"/>
      <c r="M583" s="1151" t="s">
        <v>535</v>
      </c>
      <c r="N583" s="1151"/>
      <c r="O583" s="962">
        <v>6.6971466463382791E-3</v>
      </c>
      <c r="P583" s="728"/>
      <c r="Q583" s="728"/>
      <c r="Y583" s="415"/>
      <c r="Z583" s="415"/>
      <c r="AA583" s="415"/>
      <c r="AB583" s="415"/>
      <c r="AC583" s="415"/>
      <c r="AD583" s="415"/>
      <c r="AE583" s="415"/>
      <c r="AF583" s="415"/>
      <c r="AG583" s="415"/>
      <c r="AH583" s="415"/>
      <c r="AI583" s="415"/>
      <c r="AJ583" s="415"/>
      <c r="AK583" s="415"/>
      <c r="AL583" s="415"/>
      <c r="AM583" s="415"/>
      <c r="AN583" s="415"/>
      <c r="AO583" s="415"/>
      <c r="AP583" s="415"/>
      <c r="AQ583" s="415"/>
      <c r="AR583" s="415"/>
      <c r="AS583" s="415"/>
      <c r="AT583" s="415"/>
      <c r="AU583" s="415"/>
      <c r="AV583" s="415"/>
      <c r="AW583" s="415"/>
      <c r="AX583" s="415"/>
      <c r="AY583" s="415"/>
      <c r="AZ583" s="415"/>
      <c r="BA583" s="417"/>
      <c r="BB583" s="494"/>
      <c r="BC583" s="417"/>
      <c r="BD583" s="417"/>
      <c r="BE583" s="417"/>
      <c r="BF583" s="417"/>
      <c r="BG583" s="417"/>
      <c r="BH583" s="417"/>
      <c r="BI583" s="417"/>
      <c r="BJ583" s="417"/>
      <c r="BK583" s="417"/>
      <c r="BL583" s="417"/>
      <c r="BM583" s="417"/>
      <c r="BN583" s="417"/>
      <c r="BO583" s="417"/>
      <c r="BP583" s="417"/>
      <c r="BQ583" s="417"/>
      <c r="BR583" s="417"/>
      <c r="BS583" s="417"/>
      <c r="BT583" s="417"/>
      <c r="BU583" s="417"/>
      <c r="BV583" s="417"/>
      <c r="BW583" s="417"/>
      <c r="BX583" s="417"/>
      <c r="BY583" s="418"/>
      <c r="BZ583" s="418"/>
      <c r="CA583" s="418"/>
      <c r="CB583" s="418"/>
      <c r="CC583" s="418"/>
      <c r="CD583" s="418"/>
      <c r="CE583" s="418"/>
      <c r="CF583" s="418"/>
      <c r="CG583" s="418"/>
      <c r="CH583" s="418"/>
      <c r="CI583" s="418"/>
      <c r="CJ583" s="418"/>
      <c r="CK583" s="418"/>
      <c r="CL583" s="418"/>
      <c r="CM583" s="418"/>
      <c r="CN583" s="418"/>
      <c r="CO583" s="418"/>
      <c r="CP583" s="418"/>
      <c r="CQ583" s="418"/>
      <c r="CR583" s="418"/>
      <c r="CS583" s="418"/>
      <c r="CT583" s="418"/>
      <c r="CU583" s="418"/>
      <c r="CV583" s="418"/>
      <c r="CW583" s="418"/>
      <c r="CX583" s="418"/>
      <c r="CY583" s="418"/>
      <c r="CZ583" s="418"/>
    </row>
    <row r="584" s="422" customFormat="true" ht="25.15" customHeight="true" x14ac:dyDescent="0.2">
      <c r="C584" s="1152" t="s">
        <v>373</v>
      </c>
      <c r="D584" s="1151"/>
      <c r="E584" s="960">
        <v>-3.2440116786912841E-4</v>
      </c>
      <c r="F584" s="728"/>
      <c r="G584" s="728"/>
      <c r="H584" s="1151" t="s">
        <v>621</v>
      </c>
      <c r="I584" s="1151"/>
      <c r="J584" s="961">
        <v>7.8119880339833997E-2</v>
      </c>
      <c r="K584" s="728"/>
      <c r="L584" s="728"/>
      <c r="M584" s="1151" t="s">
        <v>551</v>
      </c>
      <c r="N584" s="1151"/>
      <c r="O584" s="962">
        <v>1.883923316341175E-2</v>
      </c>
      <c r="P584" s="728"/>
      <c r="Q584" s="728"/>
      <c r="Y584" s="415"/>
      <c r="Z584" s="415"/>
      <c r="AA584" s="415"/>
      <c r="AB584" s="415"/>
      <c r="AC584" s="415"/>
      <c r="AD584" s="415"/>
      <c r="AE584" s="415"/>
      <c r="AF584" s="415"/>
      <c r="AG584" s="415"/>
      <c r="AH584" s="415"/>
      <c r="AI584" s="415"/>
      <c r="AJ584" s="415"/>
      <c r="AK584" s="415"/>
      <c r="AL584" s="415"/>
      <c r="AM584" s="415"/>
      <c r="AN584" s="415"/>
      <c r="AO584" s="415"/>
      <c r="AP584" s="415"/>
      <c r="AQ584" s="415"/>
      <c r="AR584" s="415"/>
      <c r="AS584" s="415"/>
      <c r="AT584" s="415"/>
      <c r="AU584" s="415"/>
      <c r="AV584" s="415"/>
      <c r="AW584" s="415"/>
      <c r="AX584" s="415"/>
      <c r="AY584" s="415"/>
      <c r="AZ584" s="415"/>
      <c r="BA584" s="417"/>
      <c r="BB584" s="494"/>
      <c r="BC584" s="417"/>
      <c r="BD584" s="417"/>
      <c r="BE584" s="417"/>
      <c r="BF584" s="417"/>
      <c r="BG584" s="417"/>
      <c r="BH584" s="417"/>
      <c r="BI584" s="417"/>
      <c r="BJ584" s="417"/>
      <c r="BK584" s="417"/>
      <c r="BL584" s="417"/>
      <c r="BM584" s="417"/>
      <c r="BN584" s="417"/>
      <c r="BO584" s="417"/>
      <c r="BP584" s="417"/>
      <c r="BQ584" s="417"/>
      <c r="BR584" s="417"/>
      <c r="BS584" s="417"/>
      <c r="BT584" s="417"/>
      <c r="BU584" s="417"/>
      <c r="BV584" s="417"/>
      <c r="BW584" s="417"/>
      <c r="BX584" s="417"/>
      <c r="BY584" s="418"/>
      <c r="BZ584" s="418"/>
      <c r="CA584" s="418"/>
      <c r="CB584" s="418"/>
      <c r="CC584" s="418"/>
      <c r="CD584" s="418"/>
      <c r="CE584" s="418"/>
      <c r="CF584" s="418"/>
      <c r="CG584" s="418"/>
      <c r="CH584" s="418"/>
      <c r="CI584" s="418"/>
      <c r="CJ584" s="418"/>
      <c r="CK584" s="418"/>
      <c r="CL584" s="418"/>
      <c r="CM584" s="418"/>
      <c r="CN584" s="418"/>
      <c r="CO584" s="418"/>
      <c r="CP584" s="418"/>
      <c r="CQ584" s="418"/>
      <c r="CR584" s="418"/>
      <c r="CS584" s="418"/>
      <c r="CT584" s="418"/>
      <c r="CU584" s="418"/>
      <c r="CV584" s="418"/>
      <c r="CW584" s="418"/>
      <c r="CX584" s="418"/>
      <c r="CY584" s="418"/>
      <c r="CZ584" s="418"/>
    </row>
    <row r="585" s="422" customFormat="true" ht="25.15" customHeight="true" x14ac:dyDescent="0.2">
      <c r="C585" s="1152" t="s">
        <v>639</v>
      </c>
      <c r="D585" s="1151"/>
      <c r="E585" s="960">
        <v>-5.4695089550458719E-3</v>
      </c>
      <c r="F585" s="728"/>
      <c r="G585" s="728"/>
      <c r="H585" s="1151" t="s">
        <v>651</v>
      </c>
      <c r="I585" s="1151"/>
      <c r="J585" s="961">
        <v>3.2931860517858283E-3</v>
      </c>
      <c r="K585" s="728"/>
      <c r="L585" s="728"/>
      <c r="M585" s="1151" t="s">
        <v>632</v>
      </c>
      <c r="N585" s="1151"/>
      <c r="O585" s="962">
        <v>5.2027082275042788E-3</v>
      </c>
      <c r="P585" s="728"/>
      <c r="Q585" s="728"/>
      <c r="Y585" s="415"/>
      <c r="Z585" s="415"/>
      <c r="AA585" s="415"/>
      <c r="AB585" s="415"/>
      <c r="AC585" s="415"/>
      <c r="AD585" s="415"/>
      <c r="AE585" s="415"/>
      <c r="AF585" s="415"/>
      <c r="AG585" s="415"/>
      <c r="AH585" s="415"/>
      <c r="AI585" s="415"/>
      <c r="AJ585" s="415"/>
      <c r="AK585" s="415"/>
      <c r="AL585" s="415"/>
      <c r="AM585" s="415"/>
      <c r="AN585" s="415"/>
      <c r="AO585" s="415"/>
      <c r="AP585" s="415"/>
      <c r="AQ585" s="415"/>
      <c r="AR585" s="415"/>
      <c r="AS585" s="415"/>
      <c r="AT585" s="415"/>
      <c r="AU585" s="415"/>
      <c r="AV585" s="415"/>
      <c r="AW585" s="415"/>
      <c r="AX585" s="415"/>
      <c r="AY585" s="415"/>
      <c r="AZ585" s="415"/>
      <c r="BA585" s="417"/>
      <c r="BB585" s="494"/>
      <c r="BC585" s="417"/>
      <c r="BD585" s="417"/>
      <c r="BE585" s="417"/>
      <c r="BF585" s="417"/>
      <c r="BG585" s="417"/>
      <c r="BH585" s="417"/>
      <c r="BI585" s="417"/>
      <c r="BJ585" s="417"/>
      <c r="BK585" s="417"/>
      <c r="BL585" s="417"/>
      <c r="BM585" s="417"/>
      <c r="BN585" s="417"/>
      <c r="BO585" s="417"/>
      <c r="BP585" s="417"/>
      <c r="BQ585" s="417"/>
      <c r="BR585" s="417"/>
      <c r="BS585" s="417"/>
      <c r="BT585" s="417"/>
      <c r="BU585" s="417"/>
      <c r="BV585" s="417"/>
      <c r="BW585" s="417"/>
      <c r="BX585" s="417"/>
      <c r="BY585" s="418"/>
      <c r="BZ585" s="418"/>
      <c r="CA585" s="418"/>
      <c r="CB585" s="418"/>
      <c r="CC585" s="418"/>
      <c r="CD585" s="418"/>
      <c r="CE585" s="418"/>
      <c r="CF585" s="418"/>
      <c r="CG585" s="418"/>
      <c r="CH585" s="418"/>
      <c r="CI585" s="418"/>
      <c r="CJ585" s="418"/>
      <c r="CK585" s="418"/>
      <c r="CL585" s="418"/>
      <c r="CM585" s="418"/>
      <c r="CN585" s="418"/>
      <c r="CO585" s="418"/>
      <c r="CP585" s="418"/>
      <c r="CQ585" s="418"/>
      <c r="CR585" s="418"/>
      <c r="CS585" s="418"/>
      <c r="CT585" s="418"/>
      <c r="CU585" s="418"/>
      <c r="CV585" s="418"/>
      <c r="CW585" s="418"/>
      <c r="CX585" s="418"/>
      <c r="CY585" s="418"/>
      <c r="CZ585" s="418"/>
    </row>
    <row r="586" s="422" customFormat="true" ht="25.15" customHeight="true" x14ac:dyDescent="0.2">
      <c r="C586" s="1152" t="s">
        <v>367</v>
      </c>
      <c r="D586" s="1151"/>
      <c r="E586" s="960">
        <v>-9.8398573211449132E-3</v>
      </c>
      <c r="F586" s="728"/>
      <c r="G586" s="728"/>
      <c r="H586" s="1151" t="s">
        <v>650</v>
      </c>
      <c r="I586" s="1151"/>
      <c r="J586" s="961">
        <v>8.6568832380408813E-4</v>
      </c>
      <c r="K586" s="728"/>
      <c r="L586" s="728"/>
      <c r="M586" s="1151" t="s">
        <v>647</v>
      </c>
      <c r="N586" s="1151"/>
      <c r="O586" s="962">
        <v>3.1059937714758099E-3</v>
      </c>
      <c r="P586" s="728"/>
      <c r="Q586" s="728"/>
      <c r="Y586" s="415"/>
      <c r="Z586" s="415"/>
      <c r="AA586" s="415"/>
      <c r="AB586" s="415"/>
      <c r="AC586" s="415"/>
      <c r="AD586" s="415"/>
      <c r="AE586" s="415"/>
      <c r="AF586" s="415"/>
      <c r="AG586" s="415"/>
      <c r="AH586" s="415"/>
      <c r="AI586" s="415"/>
      <c r="AJ586" s="415"/>
      <c r="AK586" s="415"/>
      <c r="AL586" s="415"/>
      <c r="AM586" s="415"/>
      <c r="AN586" s="415"/>
      <c r="AO586" s="415"/>
      <c r="AP586" s="415"/>
      <c r="AQ586" s="415"/>
      <c r="AR586" s="415"/>
      <c r="AS586" s="415"/>
      <c r="AT586" s="415"/>
      <c r="AU586" s="415"/>
      <c r="AV586" s="415"/>
      <c r="AW586" s="415"/>
      <c r="AX586" s="415"/>
      <c r="AY586" s="415"/>
      <c r="AZ586" s="415"/>
      <c r="BA586" s="417"/>
      <c r="BB586" s="494"/>
      <c r="BC586" s="417"/>
      <c r="BD586" s="417"/>
      <c r="BE586" s="417"/>
      <c r="BF586" s="417"/>
      <c r="BG586" s="417"/>
      <c r="BH586" s="417"/>
      <c r="BI586" s="417"/>
      <c r="BJ586" s="417"/>
      <c r="BK586" s="417"/>
      <c r="BL586" s="417"/>
      <c r="BM586" s="417"/>
      <c r="BN586" s="417"/>
      <c r="BO586" s="417"/>
      <c r="BP586" s="417"/>
      <c r="BQ586" s="417"/>
      <c r="BR586" s="417"/>
      <c r="BS586" s="417"/>
      <c r="BT586" s="417"/>
      <c r="BU586" s="417"/>
      <c r="BV586" s="417"/>
      <c r="BW586" s="417"/>
      <c r="BX586" s="417"/>
      <c r="BY586" s="418"/>
      <c r="BZ586" s="418"/>
      <c r="CA586" s="418"/>
      <c r="CB586" s="418"/>
      <c r="CC586" s="418"/>
      <c r="CD586" s="418"/>
      <c r="CE586" s="418"/>
      <c r="CF586" s="418"/>
      <c r="CG586" s="418"/>
      <c r="CH586" s="418"/>
      <c r="CI586" s="418"/>
      <c r="CJ586" s="418"/>
      <c r="CK586" s="418"/>
      <c r="CL586" s="418"/>
      <c r="CM586" s="418"/>
      <c r="CN586" s="418"/>
      <c r="CO586" s="418"/>
      <c r="CP586" s="418"/>
      <c r="CQ586" s="418"/>
      <c r="CR586" s="418"/>
      <c r="CS586" s="418"/>
      <c r="CT586" s="418"/>
      <c r="CU586" s="418"/>
      <c r="CV586" s="418"/>
      <c r="CW586" s="418"/>
      <c r="CX586" s="418"/>
      <c r="CY586" s="418"/>
      <c r="CZ586" s="418"/>
    </row>
    <row r="587" s="422" customFormat="true" ht="25.15" customHeight="true" x14ac:dyDescent="0.2">
      <c r="C587" s="1152" t="s">
        <v>317</v>
      </c>
      <c r="D587" s="1151"/>
      <c r="E587" s="960">
        <v>8.9486510562569635E-2</v>
      </c>
      <c r="F587" s="728"/>
      <c r="G587" s="728"/>
      <c r="H587" s="1151" t="s">
        <v>658</v>
      </c>
      <c r="I587" s="1151"/>
      <c r="J587" s="961">
        <v>3.326305909802085E-4</v>
      </c>
      <c r="K587" s="728"/>
      <c r="L587" s="728"/>
      <c r="M587" s="1151" t="s">
        <v>636</v>
      </c>
      <c r="N587" s="1151"/>
      <c r="O587" s="962">
        <v>6.9990247515326022E-3</v>
      </c>
      <c r="P587" s="728"/>
      <c r="Q587" s="728"/>
      <c r="Y587" s="415"/>
      <c r="Z587" s="415"/>
      <c r="AA587" s="415"/>
      <c r="AB587" s="415"/>
      <c r="AC587" s="415"/>
      <c r="AD587" s="415"/>
      <c r="AE587" s="415"/>
      <c r="AF587" s="415"/>
      <c r="AG587" s="415"/>
      <c r="AH587" s="415"/>
      <c r="AI587" s="415"/>
      <c r="AJ587" s="415"/>
      <c r="AK587" s="415"/>
      <c r="AL587" s="415"/>
      <c r="AM587" s="415"/>
      <c r="AN587" s="415"/>
      <c r="AO587" s="415"/>
      <c r="AP587" s="415"/>
      <c r="AQ587" s="415"/>
      <c r="AR587" s="415"/>
      <c r="AS587" s="415"/>
      <c r="AT587" s="415"/>
      <c r="AU587" s="415"/>
      <c r="AV587" s="415"/>
      <c r="AW587" s="415"/>
      <c r="AX587" s="415"/>
      <c r="AY587" s="415"/>
      <c r="AZ587" s="415"/>
      <c r="BA587" s="417"/>
      <c r="BB587" s="494"/>
      <c r="BC587" s="417"/>
      <c r="BD587" s="417"/>
      <c r="BE587" s="417"/>
      <c r="BF587" s="417"/>
      <c r="BG587" s="417"/>
      <c r="BH587" s="417"/>
      <c r="BI587" s="417"/>
      <c r="BJ587" s="417"/>
      <c r="BK587" s="417"/>
      <c r="BL587" s="417"/>
      <c r="BM587" s="417"/>
      <c r="BN587" s="417"/>
      <c r="BO587" s="417"/>
      <c r="BP587" s="417"/>
      <c r="BQ587" s="417"/>
      <c r="BR587" s="417"/>
      <c r="BS587" s="417"/>
      <c r="BT587" s="417"/>
      <c r="BU587" s="417"/>
      <c r="BV587" s="417"/>
      <c r="BW587" s="417"/>
      <c r="BX587" s="417"/>
      <c r="BY587" s="418"/>
      <c r="BZ587" s="418"/>
      <c r="CA587" s="418"/>
      <c r="CB587" s="418"/>
      <c r="CC587" s="418"/>
      <c r="CD587" s="418"/>
      <c r="CE587" s="418"/>
      <c r="CF587" s="418"/>
      <c r="CG587" s="418"/>
      <c r="CH587" s="418"/>
      <c r="CI587" s="418"/>
      <c r="CJ587" s="418"/>
      <c r="CK587" s="418"/>
      <c r="CL587" s="418"/>
      <c r="CM587" s="418"/>
      <c r="CN587" s="418"/>
      <c r="CO587" s="418"/>
      <c r="CP587" s="418"/>
      <c r="CQ587" s="418"/>
      <c r="CR587" s="418"/>
      <c r="CS587" s="418"/>
      <c r="CT587" s="418"/>
      <c r="CU587" s="418"/>
      <c r="CV587" s="418"/>
      <c r="CW587" s="418"/>
      <c r="CX587" s="418"/>
      <c r="CY587" s="418"/>
      <c r="CZ587" s="418"/>
    </row>
    <row r="588" s="422" customFormat="true" ht="25.15" customHeight="true" x14ac:dyDescent="0.2">
      <c r="C588" s="1152" t="s">
        <v>637</v>
      </c>
      <c r="D588" s="1151"/>
      <c r="E588" s="960">
        <v>6.1131728936573339E-3</v>
      </c>
      <c r="F588" s="728"/>
      <c r="G588" s="728"/>
      <c r="H588" s="1151" t="s">
        <v>510</v>
      </c>
      <c r="I588" s="1151"/>
      <c r="J588" s="961">
        <v>6.6813112961043364E-2</v>
      </c>
      <c r="K588" s="728"/>
      <c r="L588" s="728"/>
      <c r="M588" s="1151" t="s">
        <v>628</v>
      </c>
      <c r="N588" s="1151"/>
      <c r="O588" s="962">
        <v>3.3737725484030937E-2</v>
      </c>
      <c r="P588" s="728"/>
      <c r="Q588" s="728"/>
      <c r="Y588" s="415"/>
      <c r="Z588" s="415"/>
      <c r="AA588" s="415"/>
      <c r="AB588" s="415"/>
      <c r="AC588" s="415"/>
      <c r="AD588" s="415"/>
      <c r="AE588" s="415"/>
      <c r="AF588" s="415"/>
      <c r="AG588" s="415"/>
      <c r="AH588" s="415"/>
      <c r="AI588" s="415"/>
      <c r="AJ588" s="415"/>
      <c r="AK588" s="415"/>
      <c r="AL588" s="415"/>
      <c r="AM588" s="415"/>
      <c r="AN588" s="415"/>
      <c r="AO588" s="415"/>
      <c r="AP588" s="415"/>
      <c r="AQ588" s="415"/>
      <c r="AR588" s="415"/>
      <c r="AS588" s="415"/>
      <c r="AT588" s="415"/>
      <c r="AU588" s="415"/>
      <c r="AV588" s="415"/>
      <c r="AW588" s="415"/>
      <c r="AX588" s="415"/>
      <c r="AY588" s="415"/>
      <c r="AZ588" s="415"/>
      <c r="BA588" s="417"/>
      <c r="BB588" s="494"/>
      <c r="BC588" s="417"/>
      <c r="BD588" s="417"/>
      <c r="BE588" s="417"/>
      <c r="BF588" s="417"/>
      <c r="BG588" s="417"/>
      <c r="BH588" s="417"/>
      <c r="BI588" s="417"/>
      <c r="BJ588" s="417"/>
      <c r="BK588" s="417"/>
      <c r="BL588" s="417"/>
      <c r="BM588" s="417"/>
      <c r="BN588" s="417"/>
      <c r="BO588" s="417"/>
      <c r="BP588" s="417"/>
      <c r="BQ588" s="417"/>
      <c r="BR588" s="417"/>
      <c r="BS588" s="417"/>
      <c r="BT588" s="417"/>
      <c r="BU588" s="417"/>
      <c r="BV588" s="417"/>
      <c r="BW588" s="417"/>
      <c r="BX588" s="417"/>
      <c r="BY588" s="418"/>
      <c r="BZ588" s="418"/>
      <c r="CA588" s="418"/>
      <c r="CB588" s="418"/>
      <c r="CC588" s="418"/>
      <c r="CD588" s="418"/>
      <c r="CE588" s="418"/>
      <c r="CF588" s="418"/>
      <c r="CG588" s="418"/>
      <c r="CH588" s="418"/>
      <c r="CI588" s="418"/>
      <c r="CJ588" s="418"/>
      <c r="CK588" s="418"/>
      <c r="CL588" s="418"/>
      <c r="CM588" s="418"/>
      <c r="CN588" s="418"/>
      <c r="CO588" s="418"/>
      <c r="CP588" s="418"/>
      <c r="CQ588" s="418"/>
      <c r="CR588" s="418"/>
      <c r="CS588" s="418"/>
      <c r="CT588" s="418"/>
      <c r="CU588" s="418"/>
      <c r="CV588" s="418"/>
      <c r="CW588" s="418"/>
      <c r="CX588" s="418"/>
      <c r="CY588" s="418"/>
      <c r="CZ588" s="418"/>
    </row>
    <row r="589" s="422" customFormat="true" ht="25.15" customHeight="true" x14ac:dyDescent="0.2">
      <c r="C589" s="1152" t="s">
        <v>337</v>
      </c>
      <c r="D589" s="1151"/>
      <c r="E589" s="960">
        <v>4.706067660687761E-3</v>
      </c>
      <c r="F589" s="728"/>
      <c r="G589" s="728"/>
      <c r="H589" s="1151" t="s">
        <v>535</v>
      </c>
      <c r="I589" s="1151"/>
      <c r="J589" s="961">
        <v>3.6952724993831898E-2</v>
      </c>
      <c r="K589" s="728"/>
      <c r="L589" s="728"/>
      <c r="M589" s="1151" t="s">
        <v>631</v>
      </c>
      <c r="N589" s="1151"/>
      <c r="O589" s="962">
        <v>2.0079436879884859E-2</v>
      </c>
      <c r="P589" s="728"/>
      <c r="Q589" s="728"/>
      <c r="Y589" s="415"/>
      <c r="Z589" s="415"/>
      <c r="AA589" s="415"/>
      <c r="AB589" s="415"/>
      <c r="AC589" s="415"/>
      <c r="AD589" s="415"/>
      <c r="AE589" s="415"/>
      <c r="AF589" s="415"/>
      <c r="AG589" s="415"/>
      <c r="AH589" s="415"/>
      <c r="AI589" s="415"/>
      <c r="AJ589" s="415"/>
      <c r="AK589" s="415"/>
      <c r="AL589" s="415"/>
      <c r="AM589" s="415"/>
      <c r="AN589" s="415"/>
      <c r="AO589" s="415"/>
      <c r="AP589" s="415"/>
      <c r="AQ589" s="415"/>
      <c r="AR589" s="415"/>
      <c r="AS589" s="415"/>
      <c r="AT589" s="415"/>
      <c r="AU589" s="415"/>
      <c r="AV589" s="415"/>
      <c r="AW589" s="415"/>
      <c r="AX589" s="415"/>
      <c r="AY589" s="415"/>
      <c r="AZ589" s="415"/>
      <c r="BA589" s="417"/>
      <c r="BB589" s="494"/>
      <c r="BC589" s="417"/>
      <c r="BD589" s="417"/>
      <c r="BE589" s="417"/>
      <c r="BF589" s="417"/>
      <c r="BG589" s="417"/>
      <c r="BH589" s="417"/>
      <c r="BI589" s="417"/>
      <c r="BJ589" s="417"/>
      <c r="BK589" s="417"/>
      <c r="BL589" s="417"/>
      <c r="BM589" s="417"/>
      <c r="BN589" s="417"/>
      <c r="BO589" s="417"/>
      <c r="BP589" s="417"/>
      <c r="BQ589" s="417"/>
      <c r="BR589" s="417"/>
      <c r="BS589" s="417"/>
      <c r="BT589" s="417"/>
      <c r="BU589" s="417"/>
      <c r="BV589" s="417"/>
      <c r="BW589" s="417"/>
      <c r="BX589" s="417"/>
      <c r="BY589" s="418"/>
      <c r="BZ589" s="418"/>
      <c r="CA589" s="418"/>
      <c r="CB589" s="418"/>
      <c r="CC589" s="418"/>
      <c r="CD589" s="418"/>
      <c r="CE589" s="418"/>
      <c r="CF589" s="418"/>
      <c r="CG589" s="418"/>
      <c r="CH589" s="418"/>
      <c r="CI589" s="418"/>
      <c r="CJ589" s="418"/>
      <c r="CK589" s="418"/>
      <c r="CL589" s="418"/>
      <c r="CM589" s="418"/>
      <c r="CN589" s="418"/>
      <c r="CO589" s="418"/>
      <c r="CP589" s="418"/>
      <c r="CQ589" s="418"/>
      <c r="CR589" s="418"/>
      <c r="CS589" s="418"/>
      <c r="CT589" s="418"/>
      <c r="CU589" s="418"/>
      <c r="CV589" s="418"/>
      <c r="CW589" s="418"/>
      <c r="CX589" s="418"/>
      <c r="CY589" s="418"/>
      <c r="CZ589" s="418"/>
    </row>
    <row r="590" s="422" customFormat="true" ht="25.15" customHeight="true" x14ac:dyDescent="0.2">
      <c r="C590" s="1152" t="s">
        <v>344</v>
      </c>
      <c r="D590" s="1151"/>
      <c r="E590" s="960">
        <v>9.9592696173730379E-3</v>
      </c>
      <c r="F590" s="728"/>
      <c r="G590" s="728"/>
      <c r="H590" s="1151" t="s">
        <v>551</v>
      </c>
      <c r="I590" s="1151"/>
      <c r="J590" s="961">
        <v>1.5963156765207008E-2</v>
      </c>
      <c r="K590" s="728"/>
      <c r="L590" s="728"/>
      <c r="M590" s="1151" t="s">
        <v>649</v>
      </c>
      <c r="N590" s="1151"/>
      <c r="O590" s="962">
        <v>2.9552869150429369E-4</v>
      </c>
      <c r="P590" s="728"/>
      <c r="Q590" s="728"/>
      <c r="Y590" s="415"/>
      <c r="Z590" s="415"/>
      <c r="AA590" s="415"/>
      <c r="AB590" s="415"/>
      <c r="AC590" s="415"/>
      <c r="AD590" s="415"/>
      <c r="AE590" s="415"/>
      <c r="AF590" s="415"/>
      <c r="AG590" s="415"/>
      <c r="AH590" s="415"/>
      <c r="AI590" s="415"/>
      <c r="AJ590" s="415"/>
      <c r="AK590" s="415"/>
      <c r="AL590" s="415"/>
      <c r="AM590" s="415"/>
      <c r="AN590" s="415"/>
      <c r="AO590" s="415"/>
      <c r="AP590" s="415"/>
      <c r="AQ590" s="415"/>
      <c r="AR590" s="415"/>
      <c r="AS590" s="415"/>
      <c r="AT590" s="415"/>
      <c r="AU590" s="415"/>
      <c r="AV590" s="415"/>
      <c r="AW590" s="415"/>
      <c r="AX590" s="415"/>
      <c r="AY590" s="415"/>
      <c r="AZ590" s="415"/>
      <c r="BA590" s="417"/>
      <c r="BB590" s="494"/>
      <c r="BC590" s="417"/>
      <c r="BD590" s="417"/>
      <c r="BE590" s="417"/>
      <c r="BF590" s="417"/>
      <c r="BG590" s="417"/>
      <c r="BH590" s="417"/>
      <c r="BI590" s="417"/>
      <c r="BJ590" s="417"/>
      <c r="BK590" s="417"/>
      <c r="BL590" s="417"/>
      <c r="BM590" s="417"/>
      <c r="BN590" s="417"/>
      <c r="BO590" s="417"/>
      <c r="BP590" s="417"/>
      <c r="BQ590" s="417"/>
      <c r="BR590" s="417"/>
      <c r="BS590" s="417"/>
      <c r="BT590" s="417"/>
      <c r="BU590" s="417"/>
      <c r="BV590" s="417"/>
      <c r="BW590" s="417"/>
      <c r="BX590" s="417"/>
      <c r="BY590" s="418"/>
      <c r="BZ590" s="418"/>
      <c r="CA590" s="418"/>
      <c r="CB590" s="418"/>
      <c r="CC590" s="418"/>
      <c r="CD590" s="418"/>
      <c r="CE590" s="418"/>
      <c r="CF590" s="418"/>
      <c r="CG590" s="418"/>
      <c r="CH590" s="418"/>
      <c r="CI590" s="418"/>
      <c r="CJ590" s="418"/>
      <c r="CK590" s="418"/>
      <c r="CL590" s="418"/>
      <c r="CM590" s="418"/>
      <c r="CN590" s="418"/>
      <c r="CO590" s="418"/>
      <c r="CP590" s="418"/>
      <c r="CQ590" s="418"/>
      <c r="CR590" s="418"/>
      <c r="CS590" s="418"/>
      <c r="CT590" s="418"/>
      <c r="CU590" s="418"/>
      <c r="CV590" s="418"/>
      <c r="CW590" s="418"/>
      <c r="CX590" s="418"/>
      <c r="CY590" s="418"/>
      <c r="CZ590" s="418"/>
    </row>
    <row r="591" s="422" customFormat="true" ht="25.15" customHeight="true" x14ac:dyDescent="0.2">
      <c r="C591" s="1152" t="s">
        <v>646</v>
      </c>
      <c r="D591" s="1151"/>
      <c r="E591" s="960">
        <v>-2.9341135474106016E-3</v>
      </c>
      <c r="F591" s="728"/>
      <c r="G591" s="728"/>
      <c r="H591" s="1151" t="s">
        <v>632</v>
      </c>
      <c r="I591" s="1151"/>
      <c r="J591" s="961">
        <v>2.3296055372095708E-2</v>
      </c>
      <c r="K591" s="728"/>
      <c r="L591" s="728"/>
      <c r="M591" s="1151" t="s">
        <v>635</v>
      </c>
      <c r="N591" s="1151"/>
      <c r="O591" s="962">
        <v>3.3158143304540307E-3</v>
      </c>
      <c r="P591" s="728"/>
      <c r="Q591" s="728"/>
      <c r="Y591" s="415"/>
      <c r="Z591" s="415"/>
      <c r="AA591" s="415"/>
      <c r="AB591" s="415"/>
      <c r="AC591" s="415"/>
      <c r="AD591" s="415"/>
      <c r="AE591" s="415"/>
      <c r="AF591" s="415"/>
      <c r="AG591" s="415"/>
      <c r="AH591" s="415"/>
      <c r="AI591" s="415"/>
      <c r="AJ591" s="415"/>
      <c r="AK591" s="415"/>
      <c r="AL591" s="415"/>
      <c r="AM591" s="415"/>
      <c r="AN591" s="415"/>
      <c r="AO591" s="415"/>
      <c r="AP591" s="415"/>
      <c r="AQ591" s="415"/>
      <c r="AR591" s="415"/>
      <c r="AS591" s="415"/>
      <c r="AT591" s="415"/>
      <c r="AU591" s="415"/>
      <c r="AV591" s="415"/>
      <c r="AW591" s="415"/>
      <c r="AX591" s="415"/>
      <c r="AY591" s="415"/>
      <c r="AZ591" s="415"/>
      <c r="BA591" s="417"/>
      <c r="BB591" s="494"/>
      <c r="BC591" s="417"/>
      <c r="BD591" s="417"/>
      <c r="BE591" s="417"/>
      <c r="BF591" s="417"/>
      <c r="BG591" s="417"/>
      <c r="BH591" s="417"/>
      <c r="BI591" s="417"/>
      <c r="BJ591" s="417"/>
      <c r="BK591" s="417"/>
      <c r="BL591" s="417"/>
      <c r="BM591" s="417"/>
      <c r="BN591" s="417"/>
      <c r="BO591" s="417"/>
      <c r="BP591" s="417"/>
      <c r="BQ591" s="417"/>
      <c r="BR591" s="417"/>
      <c r="BS591" s="417"/>
      <c r="BT591" s="417"/>
      <c r="BU591" s="417"/>
      <c r="BV591" s="417"/>
      <c r="BW591" s="417"/>
      <c r="BX591" s="417"/>
      <c r="BY591" s="418"/>
      <c r="BZ591" s="418"/>
      <c r="CA591" s="418"/>
      <c r="CB591" s="418"/>
      <c r="CC591" s="418"/>
      <c r="CD591" s="418"/>
      <c r="CE591" s="418"/>
      <c r="CF591" s="418"/>
      <c r="CG591" s="418"/>
      <c r="CH591" s="418"/>
      <c r="CI591" s="418"/>
      <c r="CJ591" s="418"/>
      <c r="CK591" s="418"/>
      <c r="CL591" s="418"/>
      <c r="CM591" s="418"/>
      <c r="CN591" s="418"/>
      <c r="CO591" s="418"/>
      <c r="CP591" s="418"/>
      <c r="CQ591" s="418"/>
      <c r="CR591" s="418"/>
      <c r="CS591" s="418"/>
      <c r="CT591" s="418"/>
      <c r="CU591" s="418"/>
      <c r="CV591" s="418"/>
      <c r="CW591" s="418"/>
      <c r="CX591" s="418"/>
      <c r="CY591" s="418"/>
      <c r="CZ591" s="418"/>
    </row>
    <row r="592" s="422" customFormat="true" ht="25.15" customHeight="true" x14ac:dyDescent="0.2">
      <c r="C592" s="1152" t="s">
        <v>349</v>
      </c>
      <c r="D592" s="1151"/>
      <c r="E592" s="960">
        <v>-1.6197519313877525E-3</v>
      </c>
      <c r="F592" s="728"/>
      <c r="G592" s="728"/>
      <c r="H592" s="1151" t="s">
        <v>647</v>
      </c>
      <c r="I592" s="1151"/>
      <c r="J592" s="961">
        <v>1.6749058726133732E-3</v>
      </c>
      <c r="K592" s="728"/>
      <c r="L592" s="728"/>
      <c r="M592" s="1151" t="s">
        <v>654</v>
      </c>
      <c r="N592" s="1151"/>
      <c r="O592" s="962">
        <v>4.0069340070002446E-4</v>
      </c>
      <c r="P592" s="728"/>
      <c r="Q592" s="728"/>
      <c r="Y592" s="415"/>
      <c r="Z592" s="415"/>
      <c r="AA592" s="415"/>
      <c r="AB592" s="415"/>
      <c r="AC592" s="415"/>
      <c r="AD592" s="415"/>
      <c r="AE592" s="415"/>
      <c r="AF592" s="415"/>
      <c r="AG592" s="415"/>
      <c r="AH592" s="415"/>
      <c r="AI592" s="415"/>
      <c r="AJ592" s="415"/>
      <c r="AK592" s="415"/>
      <c r="AL592" s="415"/>
      <c r="AM592" s="415"/>
      <c r="AN592" s="415"/>
      <c r="AO592" s="415"/>
      <c r="AP592" s="415"/>
      <c r="AQ592" s="415"/>
      <c r="AR592" s="415"/>
      <c r="AS592" s="415"/>
      <c r="AT592" s="415"/>
      <c r="AU592" s="415"/>
      <c r="AV592" s="415"/>
      <c r="AW592" s="415"/>
      <c r="AX592" s="415"/>
      <c r="AY592" s="415"/>
      <c r="AZ592" s="415"/>
      <c r="BA592" s="417"/>
      <c r="BB592" s="494"/>
      <c r="BC592" s="417"/>
      <c r="BD592" s="417"/>
      <c r="BE592" s="417"/>
      <c r="BF592" s="417"/>
      <c r="BG592" s="417"/>
      <c r="BH592" s="417"/>
      <c r="BI592" s="417"/>
      <c r="BJ592" s="417"/>
      <c r="BK592" s="417"/>
      <c r="BL592" s="417"/>
      <c r="BM592" s="417"/>
      <c r="BN592" s="417"/>
      <c r="BO592" s="417"/>
      <c r="BP592" s="417"/>
      <c r="BQ592" s="417"/>
      <c r="BR592" s="417"/>
      <c r="BS592" s="417"/>
      <c r="BT592" s="417"/>
      <c r="BU592" s="417"/>
      <c r="BV592" s="417"/>
      <c r="BW592" s="417"/>
      <c r="BX592" s="417"/>
      <c r="BY592" s="418"/>
      <c r="BZ592" s="418"/>
      <c r="CA592" s="418"/>
      <c r="CB592" s="418"/>
      <c r="CC592" s="418"/>
      <c r="CD592" s="418"/>
      <c r="CE592" s="418"/>
      <c r="CF592" s="418"/>
      <c r="CG592" s="418"/>
      <c r="CH592" s="418"/>
      <c r="CI592" s="418"/>
      <c r="CJ592" s="418"/>
      <c r="CK592" s="418"/>
      <c r="CL592" s="418"/>
      <c r="CM592" s="418"/>
      <c r="CN592" s="418"/>
      <c r="CO592" s="418"/>
      <c r="CP592" s="418"/>
      <c r="CQ592" s="418"/>
      <c r="CR592" s="418"/>
      <c r="CS592" s="418"/>
      <c r="CT592" s="418"/>
      <c r="CU592" s="418"/>
      <c r="CV592" s="418"/>
      <c r="CW592" s="418"/>
      <c r="CX592" s="418"/>
      <c r="CY592" s="418"/>
      <c r="CZ592" s="418"/>
    </row>
    <row r="593" s="422" customFormat="true" ht="25.15" customHeight="true" x14ac:dyDescent="0.2">
      <c r="C593" s="1152" t="s">
        <v>659</v>
      </c>
      <c r="D593" s="1151"/>
      <c r="E593" s="960">
        <v>-5.5570805614132978E-4</v>
      </c>
      <c r="F593" s="728"/>
      <c r="G593" s="728"/>
      <c r="H593" s="1151" t="s">
        <v>636</v>
      </c>
      <c r="I593" s="1151"/>
      <c r="J593" s="961">
        <v>1.6224016325977651E-4</v>
      </c>
      <c r="K593" s="728"/>
      <c r="L593" s="728"/>
      <c r="M593" s="1151" t="s">
        <v>657</v>
      </c>
      <c r="N593" s="1151"/>
      <c r="O593" s="964">
        <v>2.916361228740952E-5</v>
      </c>
      <c r="P593" s="728"/>
      <c r="Q593" s="728"/>
      <c r="Y593" s="415"/>
      <c r="Z593" s="415"/>
      <c r="AA593" s="415"/>
      <c r="AB593" s="415"/>
      <c r="AC593" s="415"/>
      <c r="AD593" s="415"/>
      <c r="AE593" s="415"/>
      <c r="AF593" s="415"/>
      <c r="AG593" s="415"/>
      <c r="AH593" s="415"/>
      <c r="AI593" s="415"/>
      <c r="AJ593" s="415"/>
      <c r="AK593" s="415"/>
      <c r="AL593" s="415"/>
      <c r="AM593" s="415"/>
      <c r="AN593" s="415"/>
      <c r="AO593" s="415"/>
      <c r="AP593" s="415"/>
      <c r="AQ593" s="415"/>
      <c r="AR593" s="415"/>
      <c r="AS593" s="415"/>
      <c r="AT593" s="415"/>
      <c r="AU593" s="415"/>
      <c r="AV593" s="415"/>
      <c r="AW593" s="415"/>
      <c r="AX593" s="415"/>
      <c r="AY593" s="415"/>
      <c r="AZ593" s="415"/>
      <c r="BA593" s="417"/>
      <c r="BB593" s="494"/>
      <c r="BC593" s="417"/>
      <c r="BD593" s="417"/>
      <c r="BE593" s="417"/>
      <c r="BF593" s="417"/>
      <c r="BG593" s="417"/>
      <c r="BH593" s="417"/>
      <c r="BI593" s="417"/>
      <c r="BJ593" s="417"/>
      <c r="BK593" s="417"/>
      <c r="BL593" s="417"/>
      <c r="BM593" s="417"/>
      <c r="BN593" s="417"/>
      <c r="BO593" s="417"/>
      <c r="BP593" s="417"/>
      <c r="BQ593" s="417"/>
      <c r="BR593" s="417"/>
      <c r="BS593" s="417"/>
      <c r="BT593" s="417"/>
      <c r="BU593" s="417"/>
      <c r="BV593" s="417"/>
      <c r="BW593" s="417"/>
      <c r="BX593" s="417"/>
      <c r="BY593" s="418"/>
      <c r="BZ593" s="418"/>
      <c r="CA593" s="418"/>
      <c r="CB593" s="418"/>
      <c r="CC593" s="418"/>
      <c r="CD593" s="418"/>
      <c r="CE593" s="418"/>
      <c r="CF593" s="418"/>
      <c r="CG593" s="418"/>
      <c r="CH593" s="418"/>
      <c r="CI593" s="418"/>
      <c r="CJ593" s="418"/>
      <c r="CK593" s="418"/>
      <c r="CL593" s="418"/>
      <c r="CM593" s="418"/>
      <c r="CN593" s="418"/>
      <c r="CO593" s="418"/>
      <c r="CP593" s="418"/>
      <c r="CQ593" s="418"/>
      <c r="CR593" s="418"/>
      <c r="CS593" s="418"/>
      <c r="CT593" s="418"/>
      <c r="CU593" s="418"/>
      <c r="CV593" s="418"/>
      <c r="CW593" s="418"/>
      <c r="CX593" s="418"/>
      <c r="CY593" s="418"/>
      <c r="CZ593" s="418"/>
    </row>
    <row r="594" s="422" customFormat="true" ht="25.15" customHeight="true" x14ac:dyDescent="0.2">
      <c r="C594" s="1152" t="s">
        <v>620</v>
      </c>
      <c r="D594" s="1151"/>
      <c r="E594" s="960">
        <v>-3.7870634268109327E-2</v>
      </c>
      <c r="F594" s="728"/>
      <c r="G594" s="728"/>
      <c r="H594" s="1151" t="s">
        <v>628</v>
      </c>
      <c r="I594" s="1151"/>
      <c r="J594" s="961">
        <v>3.5993743446232067E-2</v>
      </c>
      <c r="K594" s="728"/>
      <c r="L594" s="728"/>
      <c r="M594" s="1151"/>
      <c r="N594" s="1151"/>
      <c r="O594" s="728"/>
      <c r="P594" s="728"/>
      <c r="Q594" s="728"/>
      <c r="Y594" s="415"/>
      <c r="Z594" s="415"/>
      <c r="AA594" s="415"/>
      <c r="AB594" s="415"/>
      <c r="AC594" s="415"/>
      <c r="AD594" s="415"/>
      <c r="AE594" s="415"/>
      <c r="AF594" s="415"/>
      <c r="AG594" s="415"/>
      <c r="AH594" s="415"/>
      <c r="AI594" s="415"/>
      <c r="AJ594" s="415"/>
      <c r="AK594" s="415"/>
      <c r="AL594" s="415"/>
      <c r="AM594" s="415"/>
      <c r="AN594" s="415"/>
      <c r="AO594" s="415"/>
      <c r="AP594" s="415"/>
      <c r="AQ594" s="415"/>
      <c r="AR594" s="415"/>
      <c r="AS594" s="415"/>
      <c r="AT594" s="415"/>
      <c r="AU594" s="415"/>
      <c r="AV594" s="415"/>
      <c r="AW594" s="415"/>
      <c r="AX594" s="415"/>
      <c r="AY594" s="415"/>
      <c r="AZ594" s="415"/>
      <c r="BA594" s="417"/>
      <c r="BB594" s="494"/>
      <c r="BC594" s="417"/>
      <c r="BD594" s="417"/>
      <c r="BE594" s="417"/>
      <c r="BF594" s="417"/>
      <c r="BG594" s="417"/>
      <c r="BH594" s="417"/>
      <c r="BI594" s="417"/>
      <c r="BJ594" s="417"/>
      <c r="BK594" s="417"/>
      <c r="BL594" s="417"/>
      <c r="BM594" s="417"/>
      <c r="BN594" s="417"/>
      <c r="BO594" s="417"/>
      <c r="BP594" s="417"/>
      <c r="BQ594" s="417"/>
      <c r="BR594" s="417"/>
      <c r="BS594" s="417"/>
      <c r="BT594" s="417"/>
      <c r="BU594" s="417"/>
      <c r="BV594" s="417"/>
      <c r="BW594" s="417"/>
      <c r="BX594" s="417"/>
      <c r="BY594" s="418"/>
      <c r="BZ594" s="418"/>
      <c r="CA594" s="418"/>
      <c r="CB594" s="418"/>
      <c r="CC594" s="418"/>
      <c r="CD594" s="418"/>
      <c r="CE594" s="418"/>
      <c r="CF594" s="418"/>
      <c r="CG594" s="418"/>
      <c r="CH594" s="418"/>
      <c r="CI594" s="418"/>
      <c r="CJ594" s="418"/>
      <c r="CK594" s="418"/>
      <c r="CL594" s="418"/>
      <c r="CM594" s="418"/>
      <c r="CN594" s="418"/>
      <c r="CO594" s="418"/>
      <c r="CP594" s="418"/>
      <c r="CQ594" s="418"/>
      <c r="CR594" s="418"/>
      <c r="CS594" s="418"/>
      <c r="CT594" s="418"/>
      <c r="CU594" s="418"/>
      <c r="CV594" s="418"/>
      <c r="CW594" s="418"/>
      <c r="CX594" s="418"/>
      <c r="CY594" s="418"/>
      <c r="CZ594" s="418"/>
    </row>
    <row r="595" s="422" customFormat="true" ht="25.15" customHeight="true" x14ac:dyDescent="0.2">
      <c r="C595" s="1152" t="s">
        <v>549</v>
      </c>
      <c r="D595" s="1151"/>
      <c r="E595" s="960">
        <v>-1.6528963139420854E-2</v>
      </c>
      <c r="F595" s="728"/>
      <c r="G595" s="728"/>
      <c r="H595" s="1151" t="s">
        <v>631</v>
      </c>
      <c r="I595" s="1151"/>
      <c r="J595" s="961">
        <v>3.1033388516195005E-2</v>
      </c>
      <c r="K595" s="728"/>
      <c r="L595" s="728"/>
      <c r="M595" s="1151"/>
      <c r="N595" s="1151"/>
      <c r="O595" s="728"/>
      <c r="P595" s="728"/>
      <c r="Q595" s="728"/>
      <c r="Y595" s="415"/>
      <c r="Z595" s="415"/>
      <c r="AA595" s="415"/>
      <c r="AB595" s="415"/>
      <c r="AC595" s="415"/>
      <c r="AD595" s="415"/>
      <c r="AE595" s="415"/>
      <c r="AF595" s="415"/>
      <c r="AG595" s="415"/>
      <c r="AH595" s="415"/>
      <c r="AI595" s="415"/>
      <c r="AJ595" s="415"/>
      <c r="AK595" s="415"/>
      <c r="AL595" s="415"/>
      <c r="AM595" s="415"/>
      <c r="AN595" s="415"/>
      <c r="AO595" s="415"/>
      <c r="AP595" s="415"/>
      <c r="AQ595" s="415"/>
      <c r="AR595" s="415"/>
      <c r="AS595" s="415"/>
      <c r="AT595" s="415"/>
      <c r="AU595" s="415"/>
      <c r="AV595" s="415"/>
      <c r="AW595" s="415"/>
      <c r="AX595" s="415"/>
      <c r="AY595" s="415"/>
      <c r="AZ595" s="415"/>
      <c r="BA595" s="417"/>
      <c r="BB595" s="494"/>
      <c r="BC595" s="417"/>
      <c r="BD595" s="417"/>
      <c r="BE595" s="417"/>
      <c r="BF595" s="417"/>
      <c r="BG595" s="417"/>
      <c r="BH595" s="417"/>
      <c r="BI595" s="417"/>
      <c r="BJ595" s="417"/>
      <c r="BK595" s="417"/>
      <c r="BL595" s="417"/>
      <c r="BM595" s="417"/>
      <c r="BN595" s="417"/>
      <c r="BO595" s="417"/>
      <c r="BP595" s="417"/>
      <c r="BQ595" s="417"/>
      <c r="BR595" s="417"/>
      <c r="BS595" s="417"/>
      <c r="BT595" s="417"/>
      <c r="BU595" s="417"/>
      <c r="BV595" s="417"/>
      <c r="BW595" s="417"/>
      <c r="BX595" s="417"/>
      <c r="BY595" s="418"/>
      <c r="BZ595" s="418"/>
      <c r="CA595" s="418"/>
      <c r="CB595" s="418"/>
      <c r="CC595" s="418"/>
      <c r="CD595" s="418"/>
      <c r="CE595" s="418"/>
      <c r="CF595" s="418"/>
      <c r="CG595" s="418"/>
      <c r="CH595" s="418"/>
      <c r="CI595" s="418"/>
      <c r="CJ595" s="418"/>
      <c r="CK595" s="418"/>
      <c r="CL595" s="418"/>
      <c r="CM595" s="418"/>
      <c r="CN595" s="418"/>
      <c r="CO595" s="418"/>
      <c r="CP595" s="418"/>
      <c r="CQ595" s="418"/>
      <c r="CR595" s="418"/>
      <c r="CS595" s="418"/>
      <c r="CT595" s="418"/>
      <c r="CU595" s="418"/>
      <c r="CV595" s="418"/>
      <c r="CW595" s="418"/>
      <c r="CX595" s="418"/>
      <c r="CY595" s="418"/>
      <c r="CZ595" s="418"/>
    </row>
    <row r="596" s="422" customFormat="true" ht="25.15" customHeight="true" x14ac:dyDescent="0.2">
      <c r="C596" s="1152" t="s">
        <v>368</v>
      </c>
      <c r="D596" s="1151"/>
      <c r="E596" s="960">
        <v>-3.7328351581442641E-3</v>
      </c>
      <c r="F596" s="728"/>
      <c r="G596" s="728"/>
      <c r="H596" s="1151" t="s">
        <v>649</v>
      </c>
      <c r="I596" s="1151"/>
      <c r="J596" s="961">
        <v>6.4989717623863503E-3</v>
      </c>
      <c r="K596" s="728"/>
      <c r="L596" s="728"/>
      <c r="M596" s="1151" t="s">
        <v>218</v>
      </c>
      <c r="N596" s="1151"/>
      <c r="O596" s="1151"/>
      <c r="P596" s="1151"/>
      <c r="Q596" s="1151"/>
      <c r="Y596" s="415"/>
      <c r="Z596" s="415"/>
      <c r="AA596" s="415"/>
      <c r="AB596" s="415"/>
      <c r="AC596" s="415"/>
      <c r="AD596" s="415"/>
      <c r="AE596" s="415"/>
      <c r="AF596" s="415"/>
      <c r="AG596" s="415"/>
      <c r="AH596" s="415"/>
      <c r="AI596" s="415"/>
      <c r="AJ596" s="415"/>
      <c r="AK596" s="415"/>
      <c r="AL596" s="415"/>
      <c r="AM596" s="415"/>
      <c r="AN596" s="415"/>
      <c r="AO596" s="415"/>
      <c r="AP596" s="415"/>
      <c r="AQ596" s="415"/>
      <c r="AR596" s="415"/>
      <c r="AS596" s="415"/>
      <c r="AT596" s="415"/>
      <c r="AU596" s="415"/>
      <c r="AV596" s="415"/>
      <c r="AW596" s="415"/>
      <c r="AX596" s="415"/>
      <c r="AY596" s="415"/>
      <c r="AZ596" s="415"/>
      <c r="BA596" s="417"/>
      <c r="BB596" s="494"/>
      <c r="BC596" s="417"/>
      <c r="BD596" s="417"/>
      <c r="BE596" s="417"/>
      <c r="BF596" s="417"/>
      <c r="BG596" s="417"/>
      <c r="BH596" s="417"/>
      <c r="BI596" s="417"/>
      <c r="BJ596" s="417"/>
      <c r="BK596" s="417"/>
      <c r="BL596" s="417"/>
      <c r="BM596" s="417"/>
      <c r="BN596" s="417"/>
      <c r="BO596" s="417"/>
      <c r="BP596" s="417"/>
      <c r="BQ596" s="417"/>
      <c r="BR596" s="417"/>
      <c r="BS596" s="417"/>
      <c r="BT596" s="417"/>
      <c r="BU596" s="417"/>
      <c r="BV596" s="417"/>
      <c r="BW596" s="417"/>
      <c r="BX596" s="417"/>
      <c r="BY596" s="418"/>
      <c r="BZ596" s="418"/>
      <c r="CA596" s="418"/>
      <c r="CB596" s="418"/>
      <c r="CC596" s="418"/>
      <c r="CD596" s="418"/>
      <c r="CE596" s="418"/>
      <c r="CF596" s="418"/>
      <c r="CG596" s="418"/>
      <c r="CH596" s="418"/>
      <c r="CI596" s="418"/>
      <c r="CJ596" s="418"/>
      <c r="CK596" s="418"/>
      <c r="CL596" s="418"/>
      <c r="CM596" s="418"/>
      <c r="CN596" s="418"/>
      <c r="CO596" s="418"/>
      <c r="CP596" s="418"/>
      <c r="CQ596" s="418"/>
      <c r="CR596" s="418"/>
      <c r="CS596" s="418"/>
      <c r="CT596" s="418"/>
      <c r="CU596" s="418"/>
      <c r="CV596" s="418"/>
      <c r="CW596" s="418"/>
      <c r="CX596" s="418"/>
      <c r="CY596" s="418"/>
      <c r="CZ596" s="418"/>
    </row>
    <row r="597" s="422" customFormat="true" ht="25.15" customHeight="true" x14ac:dyDescent="0.2">
      <c r="C597" s="1152" t="s">
        <v>640</v>
      </c>
      <c r="D597" s="1151"/>
      <c r="E597" s="960">
        <v>-5.2603531672675693E-3</v>
      </c>
      <c r="F597" s="728"/>
      <c r="G597" s="728"/>
      <c r="H597" s="1151" t="s">
        <v>635</v>
      </c>
      <c r="I597" s="1151"/>
      <c r="J597" s="961">
        <v>1.9695647145942786E-2</v>
      </c>
      <c r="K597" s="728"/>
      <c r="L597" s="728"/>
      <c r="M597" s="1151" t="s">
        <v>198</v>
      </c>
      <c r="N597" s="1151"/>
      <c r="O597" s="1153" t="s">
        <v>219</v>
      </c>
      <c r="P597" s="1154"/>
      <c r="Q597" s="1155"/>
      <c r="Y597" s="415"/>
      <c r="Z597" s="415"/>
      <c r="AA597" s="415"/>
      <c r="AB597" s="415"/>
      <c r="AC597" s="415"/>
      <c r="AD597" s="415"/>
      <c r="AE597" s="415"/>
      <c r="AF597" s="415"/>
      <c r="AG597" s="415"/>
      <c r="AH597" s="415"/>
      <c r="AI597" s="415"/>
      <c r="AJ597" s="415"/>
      <c r="AK597" s="415"/>
      <c r="AL597" s="415"/>
      <c r="AM597" s="415"/>
      <c r="AN597" s="415"/>
      <c r="AO597" s="415"/>
      <c r="AP597" s="415"/>
      <c r="AQ597" s="415"/>
      <c r="AR597" s="415"/>
      <c r="AS597" s="415"/>
      <c r="AT597" s="415"/>
      <c r="AU597" s="415"/>
      <c r="AV597" s="415"/>
      <c r="AW597" s="415"/>
      <c r="AX597" s="415"/>
      <c r="AY597" s="415"/>
      <c r="AZ597" s="415"/>
      <c r="BA597" s="417"/>
      <c r="BB597" s="494"/>
      <c r="BC597" s="417"/>
      <c r="BD597" s="417"/>
      <c r="BE597" s="417"/>
      <c r="BF597" s="417"/>
      <c r="BG597" s="417"/>
      <c r="BH597" s="417"/>
      <c r="BI597" s="417"/>
      <c r="BJ597" s="417"/>
      <c r="BK597" s="417"/>
      <c r="BL597" s="417"/>
      <c r="BM597" s="417"/>
      <c r="BN597" s="417"/>
      <c r="BO597" s="417"/>
      <c r="BP597" s="417"/>
      <c r="BQ597" s="417"/>
      <c r="BR597" s="417"/>
      <c r="BS597" s="417"/>
      <c r="BT597" s="417"/>
      <c r="BU597" s="417"/>
      <c r="BV597" s="417"/>
      <c r="BW597" s="417"/>
      <c r="BX597" s="417"/>
      <c r="BY597" s="418"/>
      <c r="BZ597" s="418"/>
      <c r="CA597" s="418"/>
      <c r="CB597" s="418"/>
      <c r="CC597" s="418"/>
      <c r="CD597" s="418"/>
      <c r="CE597" s="418"/>
      <c r="CF597" s="418"/>
      <c r="CG597" s="418"/>
      <c r="CH597" s="418"/>
      <c r="CI597" s="418"/>
      <c r="CJ597" s="418"/>
      <c r="CK597" s="418"/>
      <c r="CL597" s="418"/>
      <c r="CM597" s="418"/>
      <c r="CN597" s="418"/>
      <c r="CO597" s="418"/>
      <c r="CP597" s="418"/>
      <c r="CQ597" s="418"/>
      <c r="CR597" s="418"/>
      <c r="CS597" s="418"/>
      <c r="CT597" s="418"/>
      <c r="CU597" s="418"/>
      <c r="CV597" s="418"/>
      <c r="CW597" s="418"/>
      <c r="CX597" s="418"/>
      <c r="CY597" s="418"/>
      <c r="CZ597" s="418"/>
    </row>
    <row r="598" s="422" customFormat="true" ht="25.15" customHeight="true" x14ac:dyDescent="0.2">
      <c r="C598" s="1152" t="s">
        <v>365</v>
      </c>
      <c r="D598" s="1151"/>
      <c r="E598" s="960">
        <v>-3.1723127570192195E-3</v>
      </c>
      <c r="F598" s="728"/>
      <c r="G598" s="728"/>
      <c r="H598" s="1151" t="s">
        <v>654</v>
      </c>
      <c r="I598" s="1151"/>
      <c r="J598" s="961">
        <v>4.0010609334813737E-3</v>
      </c>
      <c r="K598" s="728"/>
      <c r="L598" s="728"/>
      <c r="M598" s="1151"/>
      <c r="N598" s="1151"/>
      <c r="O598" s="949" t="s">
        <v>181</v>
      </c>
      <c r="P598" s="950" t="s">
        <v>220</v>
      </c>
      <c r="Q598" s="951" t="s">
        <v>221</v>
      </c>
      <c r="Y598" s="415"/>
      <c r="Z598" s="415"/>
      <c r="AA598" s="415"/>
      <c r="AB598" s="415"/>
      <c r="AC598" s="415"/>
      <c r="AD598" s="415"/>
      <c r="AE598" s="415"/>
      <c r="AF598" s="415"/>
      <c r="AG598" s="415"/>
      <c r="AH598" s="415"/>
      <c r="AI598" s="415"/>
      <c r="AJ598" s="415"/>
      <c r="AK598" s="415"/>
      <c r="AL598" s="415"/>
      <c r="AM598" s="415"/>
      <c r="AN598" s="415"/>
      <c r="AO598" s="415"/>
      <c r="AP598" s="415"/>
      <c r="AQ598" s="415"/>
      <c r="AR598" s="415"/>
      <c r="AS598" s="415"/>
      <c r="AT598" s="415"/>
      <c r="AU598" s="415"/>
      <c r="AV598" s="415"/>
      <c r="AW598" s="415"/>
      <c r="AX598" s="415"/>
      <c r="AY598" s="415"/>
      <c r="AZ598" s="415"/>
      <c r="BA598" s="417"/>
      <c r="BB598" s="494"/>
      <c r="BC598" s="417"/>
      <c r="BD598" s="417"/>
      <c r="BE598" s="417"/>
      <c r="BF598" s="417"/>
      <c r="BG598" s="417"/>
      <c r="BH598" s="417"/>
      <c r="BI598" s="417"/>
      <c r="BJ598" s="417"/>
      <c r="BK598" s="417"/>
      <c r="BL598" s="417"/>
      <c r="BM598" s="417"/>
      <c r="BN598" s="417"/>
      <c r="BO598" s="417"/>
      <c r="BP598" s="417"/>
      <c r="BQ598" s="417"/>
      <c r="BR598" s="417"/>
      <c r="BS598" s="417"/>
      <c r="BT598" s="417"/>
      <c r="BU598" s="417"/>
      <c r="BV598" s="417"/>
      <c r="BW598" s="417"/>
      <c r="BX598" s="417"/>
      <c r="BY598" s="418"/>
      <c r="BZ598" s="418"/>
      <c r="CA598" s="418"/>
      <c r="CB598" s="418"/>
      <c r="CC598" s="418"/>
      <c r="CD598" s="418"/>
      <c r="CE598" s="418"/>
      <c r="CF598" s="418"/>
      <c r="CG598" s="418"/>
      <c r="CH598" s="418"/>
      <c r="CI598" s="418"/>
      <c r="CJ598" s="418"/>
      <c r="CK598" s="418"/>
      <c r="CL598" s="418"/>
      <c r="CM598" s="418"/>
      <c r="CN598" s="418"/>
      <c r="CO598" s="418"/>
      <c r="CP598" s="418"/>
      <c r="CQ598" s="418"/>
      <c r="CR598" s="418"/>
      <c r="CS598" s="418"/>
      <c r="CT598" s="418"/>
      <c r="CU598" s="418"/>
      <c r="CV598" s="418"/>
      <c r="CW598" s="418"/>
      <c r="CX598" s="418"/>
      <c r="CY598" s="418"/>
      <c r="CZ598" s="418"/>
    </row>
    <row r="599" s="422" customFormat="true" ht="25.15" customHeight="true" x14ac:dyDescent="0.2">
      <c r="C599" s="1152" t="s">
        <v>653</v>
      </c>
      <c r="D599" s="1151"/>
      <c r="E599" s="960">
        <v>-2.0225857855366257E-3</v>
      </c>
      <c r="F599" s="728"/>
      <c r="G599" s="728"/>
      <c r="H599" s="1151" t="s">
        <v>657</v>
      </c>
      <c r="I599" s="1151"/>
      <c r="J599" s="965">
        <v>2.0336866598861802E-3</v>
      </c>
      <c r="K599" s="728"/>
      <c r="L599" s="728"/>
      <c r="M599" s="1151" t="s">
        <v>199</v>
      </c>
      <c r="N599" s="1151"/>
      <c r="O599" s="970">
        <v>7.4885523208032705</v>
      </c>
      <c r="P599" s="971">
        <v>8.0522067965626576</v>
      </c>
      <c r="Q599" s="972">
        <v>8.0522067965626576</v>
      </c>
      <c r="Y599" s="415"/>
      <c r="Z599" s="415"/>
      <c r="AA599" s="415"/>
      <c r="AB599" s="415"/>
      <c r="AC599" s="415"/>
      <c r="AD599" s="415"/>
      <c r="AE599" s="415"/>
      <c r="AF599" s="415"/>
      <c r="AG599" s="415"/>
      <c r="AH599" s="415"/>
      <c r="AI599" s="415"/>
      <c r="AJ599" s="415"/>
      <c r="AK599" s="415"/>
      <c r="AL599" s="415"/>
      <c r="AM599" s="415"/>
      <c r="AN599" s="415"/>
      <c r="AO599" s="415"/>
      <c r="AP599" s="415"/>
      <c r="AQ599" s="415"/>
      <c r="AR599" s="415"/>
      <c r="AS599" s="415"/>
      <c r="AT599" s="415"/>
      <c r="AU599" s="415"/>
      <c r="AV599" s="415"/>
      <c r="AW599" s="415"/>
      <c r="AX599" s="415"/>
      <c r="AY599" s="415"/>
      <c r="AZ599" s="415"/>
      <c r="BA599" s="417"/>
      <c r="BB599" s="494"/>
      <c r="BC599" s="417"/>
      <c r="BD599" s="417"/>
      <c r="BE599" s="417"/>
      <c r="BF599" s="417"/>
      <c r="BG599" s="417"/>
      <c r="BH599" s="417"/>
      <c r="BI599" s="417"/>
      <c r="BJ599" s="417"/>
      <c r="BK599" s="417"/>
      <c r="BL599" s="417"/>
      <c r="BM599" s="417"/>
      <c r="BN599" s="417"/>
      <c r="BO599" s="417"/>
      <c r="BP599" s="417"/>
      <c r="BQ599" s="417"/>
      <c r="BR599" s="417"/>
      <c r="BS599" s="417"/>
      <c r="BT599" s="417"/>
      <c r="BU599" s="417"/>
      <c r="BV599" s="417"/>
      <c r="BW599" s="417"/>
      <c r="BX599" s="417"/>
      <c r="BY599" s="418"/>
      <c r="BZ599" s="418"/>
      <c r="CA599" s="418"/>
      <c r="CB599" s="418"/>
      <c r="CC599" s="418"/>
      <c r="CD599" s="418"/>
      <c r="CE599" s="418"/>
      <c r="CF599" s="418"/>
      <c r="CG599" s="418"/>
      <c r="CH599" s="418"/>
      <c r="CI599" s="418"/>
      <c r="CJ599" s="418"/>
      <c r="CK599" s="418"/>
      <c r="CL599" s="418"/>
      <c r="CM599" s="418"/>
      <c r="CN599" s="418"/>
      <c r="CO599" s="418"/>
      <c r="CP599" s="418"/>
      <c r="CQ599" s="418"/>
      <c r="CR599" s="418"/>
      <c r="CS599" s="418"/>
      <c r="CT599" s="418"/>
      <c r="CU599" s="418"/>
      <c r="CV599" s="418"/>
      <c r="CW599" s="418"/>
      <c r="CX599" s="418"/>
      <c r="CY599" s="418"/>
      <c r="CZ599" s="418"/>
    </row>
    <row r="600" s="422" customFormat="true" ht="25.15" customHeight="true" x14ac:dyDescent="0.2">
      <c r="C600" s="1152" t="s">
        <v>627</v>
      </c>
      <c r="D600" s="1151"/>
      <c r="E600" s="960">
        <v>-1.2114875356833926E-2</v>
      </c>
      <c r="F600" s="728"/>
      <c r="G600" s="728"/>
      <c r="H600" s="1151"/>
      <c r="I600" s="1151"/>
      <c r="J600" s="728"/>
      <c r="K600" s="728"/>
      <c r="L600" s="728"/>
      <c r="M600" s="1151"/>
      <c r="N600" s="1151"/>
      <c r="O600" s="728"/>
      <c r="P600" s="728"/>
      <c r="Q600" s="728"/>
      <c r="Y600" s="415"/>
      <c r="Z600" s="415"/>
      <c r="AA600" s="415"/>
      <c r="AB600" s="415"/>
      <c r="AC600" s="415"/>
      <c r="AD600" s="415"/>
      <c r="AE600" s="415"/>
      <c r="AF600" s="415"/>
      <c r="AG600" s="415"/>
      <c r="AH600" s="415"/>
      <c r="AI600" s="415"/>
      <c r="AJ600" s="415"/>
      <c r="AK600" s="415"/>
      <c r="AL600" s="415"/>
      <c r="AM600" s="415"/>
      <c r="AN600" s="415"/>
      <c r="AO600" s="415"/>
      <c r="AP600" s="415"/>
      <c r="AQ600" s="415"/>
      <c r="AR600" s="415"/>
      <c r="AS600" s="415"/>
      <c r="AT600" s="415"/>
      <c r="AU600" s="415"/>
      <c r="AV600" s="415"/>
      <c r="AW600" s="415"/>
      <c r="AX600" s="415"/>
      <c r="AY600" s="415"/>
      <c r="AZ600" s="415"/>
      <c r="BA600" s="417"/>
      <c r="BB600" s="494"/>
      <c r="BC600" s="417"/>
      <c r="BD600" s="417"/>
      <c r="BE600" s="417"/>
      <c r="BF600" s="417"/>
      <c r="BG600" s="417"/>
      <c r="BH600" s="417"/>
      <c r="BI600" s="417"/>
      <c r="BJ600" s="417"/>
      <c r="BK600" s="417"/>
      <c r="BL600" s="417"/>
      <c r="BM600" s="417"/>
      <c r="BN600" s="417"/>
      <c r="BO600" s="417"/>
      <c r="BP600" s="417"/>
      <c r="BQ600" s="417"/>
      <c r="BR600" s="417"/>
      <c r="BS600" s="417"/>
      <c r="BT600" s="417"/>
      <c r="BU600" s="417"/>
      <c r="BV600" s="417"/>
      <c r="BW600" s="417"/>
      <c r="BX600" s="417"/>
      <c r="BY600" s="418"/>
      <c r="BZ600" s="418"/>
      <c r="CA600" s="418"/>
      <c r="CB600" s="418"/>
      <c r="CC600" s="418"/>
      <c r="CD600" s="418"/>
      <c r="CE600" s="418"/>
      <c r="CF600" s="418"/>
      <c r="CG600" s="418"/>
      <c r="CH600" s="418"/>
      <c r="CI600" s="418"/>
      <c r="CJ600" s="418"/>
      <c r="CK600" s="418"/>
      <c r="CL600" s="418"/>
      <c r="CM600" s="418"/>
      <c r="CN600" s="418"/>
      <c r="CO600" s="418"/>
      <c r="CP600" s="418"/>
      <c r="CQ600" s="418"/>
      <c r="CR600" s="418"/>
      <c r="CS600" s="418"/>
      <c r="CT600" s="418"/>
      <c r="CU600" s="418"/>
      <c r="CV600" s="418"/>
      <c r="CW600" s="418"/>
      <c r="CX600" s="418"/>
      <c r="CY600" s="418"/>
      <c r="CZ600" s="418"/>
    </row>
    <row r="601" s="422" customFormat="true" ht="25.15" customHeight="true" x14ac:dyDescent="0.2">
      <c r="C601" s="1152" t="s">
        <v>655</v>
      </c>
      <c r="D601" s="1151"/>
      <c r="E601" s="960">
        <v>-1.7925707517056886E-3</v>
      </c>
      <c r="F601" s="728"/>
      <c r="G601" s="728"/>
      <c r="H601" s="1151"/>
      <c r="I601" s="1151"/>
      <c r="J601" s="728"/>
      <c r="K601" s="728"/>
      <c r="L601" s="728"/>
      <c r="M601" s="1151"/>
      <c r="N601" s="1151"/>
      <c r="O601" s="728"/>
      <c r="P601" s="728"/>
      <c r="Q601" s="728"/>
      <c r="Y601" s="415"/>
      <c r="Z601" s="415"/>
      <c r="AA601" s="415"/>
      <c r="AB601" s="415"/>
      <c r="AC601" s="415"/>
      <c r="AD601" s="415"/>
      <c r="AE601" s="415"/>
      <c r="AF601" s="415"/>
      <c r="AG601" s="415"/>
      <c r="AH601" s="415"/>
      <c r="AI601" s="415"/>
      <c r="AJ601" s="415"/>
      <c r="AK601" s="415"/>
      <c r="AL601" s="415"/>
      <c r="AM601" s="415"/>
      <c r="AN601" s="415"/>
      <c r="AO601" s="415"/>
      <c r="AP601" s="415"/>
      <c r="AQ601" s="415"/>
      <c r="AR601" s="415"/>
      <c r="AS601" s="415"/>
      <c r="AT601" s="415"/>
      <c r="AU601" s="415"/>
      <c r="AV601" s="415"/>
      <c r="AW601" s="415"/>
      <c r="AX601" s="415"/>
      <c r="AY601" s="415"/>
      <c r="AZ601" s="415"/>
      <c r="BA601" s="417"/>
      <c r="BB601" s="494"/>
      <c r="BC601" s="417"/>
      <c r="BD601" s="417"/>
      <c r="BE601" s="417"/>
      <c r="BF601" s="417"/>
      <c r="BG601" s="417"/>
      <c r="BH601" s="417"/>
      <c r="BI601" s="417"/>
      <c r="BJ601" s="417"/>
      <c r="BK601" s="417"/>
      <c r="BL601" s="417"/>
      <c r="BM601" s="417"/>
      <c r="BN601" s="417"/>
      <c r="BO601" s="417"/>
      <c r="BP601" s="417"/>
      <c r="BQ601" s="417"/>
      <c r="BR601" s="417"/>
      <c r="BS601" s="417"/>
      <c r="BT601" s="417"/>
      <c r="BU601" s="417"/>
      <c r="BV601" s="417"/>
      <c r="BW601" s="417"/>
      <c r="BX601" s="417"/>
      <c r="BY601" s="418"/>
      <c r="BZ601" s="418"/>
      <c r="CA601" s="418"/>
      <c r="CB601" s="418"/>
      <c r="CC601" s="418"/>
      <c r="CD601" s="418"/>
      <c r="CE601" s="418"/>
      <c r="CF601" s="418"/>
      <c r="CG601" s="418"/>
      <c r="CH601" s="418"/>
      <c r="CI601" s="418"/>
      <c r="CJ601" s="418"/>
      <c r="CK601" s="418"/>
      <c r="CL601" s="418"/>
      <c r="CM601" s="418"/>
      <c r="CN601" s="418"/>
      <c r="CO601" s="418"/>
      <c r="CP601" s="418"/>
      <c r="CQ601" s="418"/>
      <c r="CR601" s="418"/>
      <c r="CS601" s="418"/>
      <c r="CT601" s="418"/>
      <c r="CU601" s="418"/>
      <c r="CV601" s="418"/>
      <c r="CW601" s="418"/>
      <c r="CX601" s="418"/>
      <c r="CY601" s="418"/>
      <c r="CZ601" s="418"/>
    </row>
    <row r="602" s="422" customFormat="true" ht="25.15" customHeight="true" x14ac:dyDescent="0.2">
      <c r="C602" s="1152" t="s">
        <v>643</v>
      </c>
      <c r="D602" s="1151"/>
      <c r="E602" s="960">
        <v>5.0467829754619639E-4</v>
      </c>
      <c r="F602" s="728"/>
      <c r="G602" s="728"/>
      <c r="H602" s="1151" t="s">
        <v>218</v>
      </c>
      <c r="I602" s="1151"/>
      <c r="J602" s="1151"/>
      <c r="K602" s="1151"/>
      <c r="L602" s="1151"/>
      <c r="M602" s="1151" t="s">
        <v>222</v>
      </c>
      <c r="N602" s="1151"/>
      <c r="O602" s="1151"/>
      <c r="P602" s="728"/>
      <c r="Q602" s="728"/>
      <c r="Y602" s="415"/>
      <c r="Z602" s="415"/>
      <c r="AA602" s="415"/>
      <c r="AB602" s="415"/>
      <c r="AC602" s="415"/>
      <c r="AD602" s="415"/>
      <c r="AE602" s="415"/>
      <c r="AF602" s="415"/>
      <c r="AG602" s="415"/>
      <c r="AH602" s="415"/>
      <c r="AI602" s="415"/>
      <c r="AJ602" s="415"/>
      <c r="AK602" s="415"/>
      <c r="AL602" s="415"/>
      <c r="AM602" s="415"/>
      <c r="AN602" s="415"/>
      <c r="AO602" s="415"/>
      <c r="AP602" s="415"/>
      <c r="AQ602" s="415"/>
      <c r="AR602" s="415"/>
      <c r="AS602" s="415"/>
      <c r="AT602" s="415"/>
      <c r="AU602" s="415"/>
      <c r="AV602" s="415"/>
      <c r="AW602" s="415"/>
      <c r="AX602" s="415"/>
      <c r="AY602" s="415"/>
      <c r="AZ602" s="415"/>
      <c r="BA602" s="417"/>
      <c r="BB602" s="494"/>
      <c r="BC602" s="417"/>
      <c r="BD602" s="417"/>
      <c r="BE602" s="417"/>
      <c r="BF602" s="417"/>
      <c r="BG602" s="417"/>
      <c r="BH602" s="417"/>
      <c r="BI602" s="417"/>
      <c r="BJ602" s="417"/>
      <c r="BK602" s="417"/>
      <c r="BL602" s="417"/>
      <c r="BM602" s="417"/>
      <c r="BN602" s="417"/>
      <c r="BO602" s="417"/>
      <c r="BP602" s="417"/>
      <c r="BQ602" s="417"/>
      <c r="BR602" s="417"/>
      <c r="BS602" s="417"/>
      <c r="BT602" s="417"/>
      <c r="BU602" s="417"/>
      <c r="BV602" s="417"/>
      <c r="BW602" s="417"/>
      <c r="BX602" s="417"/>
      <c r="BY602" s="418"/>
      <c r="BZ602" s="418"/>
      <c r="CA602" s="418"/>
      <c r="CB602" s="418"/>
      <c r="CC602" s="418"/>
      <c r="CD602" s="418"/>
      <c r="CE602" s="418"/>
      <c r="CF602" s="418"/>
      <c r="CG602" s="418"/>
      <c r="CH602" s="418"/>
      <c r="CI602" s="418"/>
      <c r="CJ602" s="418"/>
      <c r="CK602" s="418"/>
      <c r="CL602" s="418"/>
      <c r="CM602" s="418"/>
      <c r="CN602" s="418"/>
      <c r="CO602" s="418"/>
      <c r="CP602" s="418"/>
      <c r="CQ602" s="418"/>
      <c r="CR602" s="418"/>
      <c r="CS602" s="418"/>
      <c r="CT602" s="418"/>
      <c r="CU602" s="418"/>
      <c r="CV602" s="418"/>
      <c r="CW602" s="418"/>
      <c r="CX602" s="418"/>
      <c r="CY602" s="418"/>
      <c r="CZ602" s="418"/>
    </row>
    <row r="603" s="422" customFormat="true" ht="25.15" customHeight="true" x14ac:dyDescent="0.2">
      <c r="C603" s="1152" t="s">
        <v>619</v>
      </c>
      <c r="D603" s="1151"/>
      <c r="E603" s="960">
        <v>-3.6927136022526078E-2</v>
      </c>
      <c r="F603" s="728"/>
      <c r="G603" s="728"/>
      <c r="H603" s="1151" t="s">
        <v>198</v>
      </c>
      <c r="I603" s="1151"/>
      <c r="J603" s="1153" t="s">
        <v>219</v>
      </c>
      <c r="K603" s="1154"/>
      <c r="L603" s="1155"/>
      <c r="M603" s="1151"/>
      <c r="N603" s="1151"/>
      <c r="O603" s="952" t="s">
        <v>198</v>
      </c>
      <c r="P603" s="728"/>
      <c r="Q603" s="728"/>
      <c r="Y603" s="415"/>
      <c r="Z603" s="415"/>
      <c r="AA603" s="415"/>
      <c r="AB603" s="415"/>
      <c r="AC603" s="415"/>
      <c r="AD603" s="415"/>
      <c r="AE603" s="415"/>
      <c r="AF603" s="415"/>
      <c r="AG603" s="415"/>
      <c r="AH603" s="415"/>
      <c r="AI603" s="415"/>
      <c r="AJ603" s="415"/>
      <c r="AK603" s="415"/>
      <c r="AL603" s="415"/>
      <c r="AM603" s="415"/>
      <c r="AN603" s="415"/>
      <c r="AO603" s="415"/>
      <c r="AP603" s="415"/>
      <c r="AQ603" s="415"/>
      <c r="AR603" s="415"/>
      <c r="AS603" s="415"/>
      <c r="AT603" s="415"/>
      <c r="AU603" s="415"/>
      <c r="AV603" s="415"/>
      <c r="AW603" s="415"/>
      <c r="AX603" s="415"/>
      <c r="AY603" s="415"/>
      <c r="AZ603" s="415"/>
      <c r="BA603" s="417"/>
      <c r="BB603" s="494"/>
      <c r="BC603" s="417"/>
      <c r="BD603" s="417"/>
      <c r="BE603" s="417"/>
      <c r="BF603" s="417"/>
      <c r="BG603" s="417"/>
      <c r="BH603" s="417"/>
      <c r="BI603" s="417"/>
      <c r="BJ603" s="417"/>
      <c r="BK603" s="417"/>
      <c r="BL603" s="417"/>
      <c r="BM603" s="417"/>
      <c r="BN603" s="417"/>
      <c r="BO603" s="417"/>
      <c r="BP603" s="417"/>
      <c r="BQ603" s="417"/>
      <c r="BR603" s="417"/>
      <c r="BS603" s="417"/>
      <c r="BT603" s="417"/>
      <c r="BU603" s="417"/>
      <c r="BV603" s="417"/>
      <c r="BW603" s="417"/>
      <c r="BX603" s="417"/>
      <c r="BY603" s="418"/>
      <c r="BZ603" s="418"/>
      <c r="CA603" s="418"/>
      <c r="CB603" s="418"/>
      <c r="CC603" s="418"/>
      <c r="CD603" s="418"/>
      <c r="CE603" s="418"/>
      <c r="CF603" s="418"/>
      <c r="CG603" s="418"/>
      <c r="CH603" s="418"/>
      <c r="CI603" s="418"/>
      <c r="CJ603" s="418"/>
      <c r="CK603" s="418"/>
      <c r="CL603" s="418"/>
      <c r="CM603" s="418"/>
      <c r="CN603" s="418"/>
      <c r="CO603" s="418"/>
      <c r="CP603" s="418"/>
      <c r="CQ603" s="418"/>
      <c r="CR603" s="418"/>
      <c r="CS603" s="418"/>
      <c r="CT603" s="418"/>
      <c r="CU603" s="418"/>
      <c r="CV603" s="418"/>
      <c r="CW603" s="418"/>
      <c r="CX603" s="418"/>
      <c r="CY603" s="418"/>
      <c r="CZ603" s="418"/>
    </row>
    <row r="604" s="422" customFormat="true" ht="25.15" customHeight="true" x14ac:dyDescent="0.2">
      <c r="C604" s="1152" t="s">
        <v>611</v>
      </c>
      <c r="D604" s="1151"/>
      <c r="E604" s="960">
        <v>8.3778668079864338E-2</v>
      </c>
      <c r="F604" s="728"/>
      <c r="G604" s="728"/>
      <c r="H604" s="1151"/>
      <c r="I604" s="1151"/>
      <c r="J604" s="953" t="s">
        <v>181</v>
      </c>
      <c r="K604" s="954" t="s">
        <v>220</v>
      </c>
      <c r="L604" s="955" t="s">
        <v>221</v>
      </c>
      <c r="M604" s="1151"/>
      <c r="N604" s="1151"/>
      <c r="O604" s="973" t="s">
        <v>199</v>
      </c>
      <c r="P604" s="728"/>
      <c r="Q604" s="728"/>
      <c r="Y604" s="415"/>
      <c r="Z604" s="415"/>
      <c r="AA604" s="415"/>
      <c r="AB604" s="415"/>
      <c r="AC604" s="415"/>
      <c r="AD604" s="415"/>
      <c r="AE604" s="415"/>
      <c r="AF604" s="415"/>
      <c r="AG604" s="415"/>
      <c r="AH604" s="415"/>
      <c r="AI604" s="415"/>
      <c r="AJ604" s="415"/>
      <c r="AK604" s="415"/>
      <c r="AL604" s="415"/>
      <c r="AM604" s="415"/>
      <c r="AN604" s="415"/>
      <c r="AO604" s="415"/>
      <c r="AP604" s="415"/>
      <c r="AQ604" s="415"/>
      <c r="AR604" s="415"/>
      <c r="AS604" s="415"/>
      <c r="AT604" s="415"/>
      <c r="AU604" s="415"/>
      <c r="AV604" s="415"/>
      <c r="AW604" s="415"/>
      <c r="AX604" s="415"/>
      <c r="AY604" s="415"/>
      <c r="AZ604" s="415"/>
      <c r="BA604" s="418"/>
      <c r="BB604" s="495"/>
      <c r="BC604" s="418"/>
      <c r="BD604" s="418"/>
      <c r="BE604" s="418"/>
      <c r="BF604" s="418"/>
      <c r="BG604" s="418"/>
      <c r="BH604" s="418"/>
      <c r="BI604" s="418"/>
      <c r="BJ604" s="418"/>
      <c r="BK604" s="418"/>
      <c r="BL604" s="418"/>
      <c r="BM604" s="418"/>
      <c r="BN604" s="418"/>
      <c r="BO604" s="418"/>
      <c r="BP604" s="418"/>
      <c r="BQ604" s="418"/>
      <c r="BR604" s="418"/>
      <c r="BS604" s="418"/>
      <c r="BT604" s="418"/>
      <c r="BU604" s="418"/>
      <c r="BV604" s="418"/>
      <c r="BW604" s="418"/>
      <c r="BX604" s="418"/>
      <c r="BY604" s="418"/>
      <c r="BZ604" s="418"/>
      <c r="CA604" s="418"/>
      <c r="CB604" s="418"/>
      <c r="CC604" s="418"/>
      <c r="CD604" s="418"/>
      <c r="CE604" s="418"/>
      <c r="CF604" s="418"/>
      <c r="CG604" s="418"/>
      <c r="CH604" s="418"/>
      <c r="CI604" s="418"/>
      <c r="CJ604" s="418"/>
      <c r="CK604" s="418"/>
      <c r="CL604" s="418"/>
      <c r="CM604" s="418"/>
      <c r="CN604" s="418"/>
      <c r="CO604" s="418"/>
      <c r="CP604" s="418"/>
      <c r="CQ604" s="418"/>
      <c r="CR604" s="418"/>
      <c r="CS604" s="418"/>
      <c r="CT604" s="418"/>
      <c r="CU604" s="418"/>
      <c r="CV604" s="418"/>
      <c r="CW604" s="418"/>
      <c r="CX604" s="418"/>
      <c r="CY604" s="418"/>
      <c r="CZ604" s="418"/>
    </row>
    <row r="605" s="422" customFormat="true" ht="25.15" customHeight="true" x14ac:dyDescent="0.2">
      <c r="C605" s="1152" t="s">
        <v>529</v>
      </c>
      <c r="D605" s="1151"/>
      <c r="E605" s="960">
        <v>-1.2235205732664498E-3</v>
      </c>
      <c r="F605" s="728"/>
      <c r="G605" s="728"/>
      <c r="H605" s="1151" t="s">
        <v>199</v>
      </c>
      <c r="I605" s="1151"/>
      <c r="J605" s="974">
        <v>8.716021933588717</v>
      </c>
      <c r="K605" s="975">
        <v>9.0791895141549137</v>
      </c>
      <c r="L605" s="976">
        <v>9.0791895141549137</v>
      </c>
      <c r="M605" s="1151" t="s">
        <v>336</v>
      </c>
      <c r="N605" s="1151"/>
      <c r="O605" s="959">
        <v>-3.0451753338366361E-2</v>
      </c>
      <c r="P605" s="728"/>
      <c r="Q605" s="728"/>
      <c r="Y605" s="415"/>
      <c r="Z605" s="415"/>
      <c r="AA605" s="415"/>
      <c r="AB605" s="415"/>
      <c r="AC605" s="415"/>
      <c r="AD605" s="415"/>
      <c r="AE605" s="415"/>
      <c r="AF605" s="415"/>
      <c r="AG605" s="415"/>
      <c r="AH605" s="415"/>
      <c r="AI605" s="415"/>
      <c r="AJ605" s="415"/>
      <c r="AK605" s="415"/>
      <c r="AL605" s="415"/>
      <c r="AM605" s="415"/>
      <c r="AN605" s="415"/>
      <c r="AO605" s="415"/>
      <c r="AP605" s="415"/>
      <c r="AQ605" s="415"/>
      <c r="AR605" s="415"/>
      <c r="AS605" s="415"/>
      <c r="AT605" s="415"/>
      <c r="AU605" s="415"/>
      <c r="AV605" s="415"/>
      <c r="AW605" s="415"/>
      <c r="AX605" s="415"/>
      <c r="AY605" s="415"/>
      <c r="AZ605" s="415"/>
      <c r="BA605" s="418"/>
      <c r="BB605" s="495"/>
      <c r="BC605" s="418"/>
      <c r="BD605" s="418"/>
      <c r="BE605" s="418"/>
      <c r="BF605" s="418"/>
      <c r="BG605" s="418"/>
      <c r="BH605" s="418"/>
      <c r="BI605" s="418"/>
      <c r="BJ605" s="418"/>
      <c r="BK605" s="418"/>
      <c r="BL605" s="418"/>
      <c r="BM605" s="418"/>
      <c r="BN605" s="418"/>
      <c r="BO605" s="418"/>
      <c r="BP605" s="418"/>
      <c r="BQ605" s="418"/>
      <c r="BR605" s="418"/>
      <c r="BS605" s="418"/>
      <c r="BT605" s="418"/>
      <c r="BU605" s="418"/>
      <c r="BV605" s="418"/>
      <c r="BW605" s="418"/>
      <c r="BX605" s="418"/>
      <c r="BY605" s="418"/>
      <c r="BZ605" s="418"/>
      <c r="CA605" s="418"/>
      <c r="CB605" s="418"/>
      <c r="CC605" s="418"/>
      <c r="CD605" s="418"/>
      <c r="CE605" s="418"/>
      <c r="CF605" s="418"/>
      <c r="CG605" s="418"/>
      <c r="CH605" s="418"/>
      <c r="CI605" s="418"/>
      <c r="CJ605" s="418"/>
      <c r="CK605" s="418"/>
      <c r="CL605" s="418"/>
      <c r="CM605" s="418"/>
      <c r="CN605" s="418"/>
      <c r="CO605" s="418"/>
      <c r="CP605" s="418"/>
      <c r="CQ605" s="418"/>
      <c r="CR605" s="418"/>
      <c r="CS605" s="418"/>
      <c r="CT605" s="418"/>
      <c r="CU605" s="418"/>
      <c r="CV605" s="418"/>
      <c r="CW605" s="418"/>
      <c r="CX605" s="418"/>
      <c r="CY605" s="418"/>
      <c r="CZ605" s="418"/>
    </row>
    <row r="606" s="422" customFormat="true" ht="25.15" customHeight="true" x14ac:dyDescent="0.2">
      <c r="C606" s="1152" t="s">
        <v>350</v>
      </c>
      <c r="D606" s="1151"/>
      <c r="E606" s="960">
        <v>-2.891802537862725E-3</v>
      </c>
      <c r="F606" s="728"/>
      <c r="G606" s="728"/>
      <c r="H606" s="1151"/>
      <c r="I606" s="1151"/>
      <c r="J606" s="728"/>
      <c r="K606" s="728"/>
      <c r="L606" s="728"/>
      <c r="M606" s="1151" t="s">
        <v>609</v>
      </c>
      <c r="N606" s="1151"/>
      <c r="O606" s="962">
        <v>-8.7364524842140148E-2</v>
      </c>
      <c r="P606" s="728"/>
      <c r="Q606" s="728"/>
      <c r="Y606" s="415"/>
      <c r="Z606" s="415"/>
      <c r="AA606" s="415"/>
      <c r="AB606" s="415"/>
      <c r="AC606" s="415"/>
      <c r="AD606" s="415"/>
      <c r="AE606" s="415"/>
      <c r="AF606" s="415"/>
      <c r="AG606" s="415"/>
      <c r="AH606" s="415"/>
      <c r="AI606" s="415"/>
      <c r="AJ606" s="415"/>
      <c r="AK606" s="415"/>
      <c r="AL606" s="415"/>
      <c r="AM606" s="415"/>
      <c r="AN606" s="415"/>
      <c r="AO606" s="415"/>
      <c r="AP606" s="415"/>
      <c r="AQ606" s="415"/>
      <c r="AR606" s="415"/>
      <c r="AS606" s="415"/>
      <c r="AT606" s="415"/>
      <c r="AU606" s="415"/>
      <c r="AV606" s="415"/>
      <c r="AW606" s="415"/>
      <c r="AX606" s="415"/>
      <c r="AY606" s="415"/>
      <c r="AZ606" s="415"/>
      <c r="BA606" s="418"/>
      <c r="BB606" s="495"/>
      <c r="BC606" s="418"/>
      <c r="BD606" s="418"/>
      <c r="BE606" s="418"/>
      <c r="BF606" s="418"/>
      <c r="BG606" s="418"/>
      <c r="BH606" s="418"/>
      <c r="BI606" s="418"/>
      <c r="BJ606" s="418"/>
      <c r="BK606" s="418"/>
      <c r="BL606" s="418"/>
      <c r="BM606" s="418"/>
      <c r="BN606" s="418"/>
      <c r="BO606" s="418"/>
      <c r="BP606" s="418"/>
      <c r="BQ606" s="418"/>
      <c r="BR606" s="418"/>
      <c r="BS606" s="418"/>
      <c r="BT606" s="418"/>
      <c r="BU606" s="418"/>
      <c r="BV606" s="418"/>
      <c r="BW606" s="418"/>
      <c r="BX606" s="418"/>
      <c r="BY606" s="418"/>
      <c r="BZ606" s="418"/>
      <c r="CA606" s="418"/>
      <c r="CB606" s="418"/>
      <c r="CC606" s="418"/>
      <c r="CD606" s="418"/>
      <c r="CE606" s="418"/>
      <c r="CF606" s="418"/>
      <c r="CG606" s="418"/>
      <c r="CH606" s="418"/>
      <c r="CI606" s="418"/>
      <c r="CJ606" s="418"/>
      <c r="CK606" s="418"/>
      <c r="CL606" s="418"/>
      <c r="CM606" s="418"/>
      <c r="CN606" s="418"/>
      <c r="CO606" s="418"/>
      <c r="CP606" s="418"/>
      <c r="CQ606" s="418"/>
      <c r="CR606" s="418"/>
      <c r="CS606" s="418"/>
      <c r="CT606" s="418"/>
      <c r="CU606" s="418"/>
      <c r="CV606" s="418"/>
      <c r="CW606" s="418"/>
      <c r="CX606" s="418"/>
      <c r="CY606" s="418"/>
      <c r="CZ606" s="418"/>
    </row>
    <row r="607" s="422" customFormat="true" ht="25.15" customHeight="true" x14ac:dyDescent="0.2">
      <c r="C607" s="1152" t="s">
        <v>359</v>
      </c>
      <c r="D607" s="1151"/>
      <c r="E607" s="960">
        <v>7.0176140501826472E-3</v>
      </c>
      <c r="F607" s="728"/>
      <c r="G607" s="728"/>
      <c r="H607" s="1151"/>
      <c r="I607" s="1151"/>
      <c r="J607" s="728"/>
      <c r="K607" s="728"/>
      <c r="L607" s="728"/>
      <c r="M607" s="1151" t="s">
        <v>533</v>
      </c>
      <c r="N607" s="1151"/>
      <c r="O607" s="962">
        <v>1.2510049642369748E-2</v>
      </c>
      <c r="P607" s="728"/>
      <c r="Q607" s="728"/>
      <c r="Y607" s="415"/>
      <c r="Z607" s="415"/>
      <c r="AA607" s="415"/>
      <c r="AB607" s="415"/>
      <c r="AC607" s="415"/>
      <c r="AD607" s="415"/>
      <c r="AE607" s="415"/>
      <c r="AF607" s="415"/>
      <c r="AG607" s="415"/>
      <c r="AH607" s="415"/>
      <c r="AI607" s="415"/>
      <c r="AJ607" s="415"/>
      <c r="AK607" s="415"/>
      <c r="AL607" s="415"/>
      <c r="AM607" s="415"/>
      <c r="AN607" s="415"/>
      <c r="AO607" s="415"/>
      <c r="AP607" s="415"/>
      <c r="AQ607" s="415"/>
      <c r="AR607" s="415"/>
      <c r="AS607" s="415"/>
      <c r="AT607" s="415"/>
      <c r="AU607" s="415"/>
      <c r="AV607" s="415"/>
      <c r="AW607" s="415"/>
      <c r="AX607" s="415"/>
      <c r="AY607" s="415"/>
      <c r="AZ607" s="415"/>
      <c r="BA607" s="418"/>
      <c r="BB607" s="495"/>
      <c r="BC607" s="418"/>
      <c r="BD607" s="418"/>
      <c r="BE607" s="418"/>
      <c r="BF607" s="418"/>
      <c r="BG607" s="418"/>
      <c r="BH607" s="418"/>
      <c r="BI607" s="418"/>
      <c r="BJ607" s="418"/>
      <c r="BK607" s="418"/>
      <c r="BL607" s="418"/>
      <c r="BM607" s="418"/>
      <c r="BN607" s="418"/>
      <c r="BO607" s="418"/>
      <c r="BP607" s="418"/>
      <c r="BQ607" s="418"/>
      <c r="BR607" s="418"/>
      <c r="BS607" s="418"/>
      <c r="BT607" s="418"/>
      <c r="BU607" s="418"/>
      <c r="BV607" s="418"/>
      <c r="BW607" s="418"/>
      <c r="BX607" s="418"/>
      <c r="BY607" s="418"/>
      <c r="BZ607" s="418"/>
      <c r="CA607" s="418"/>
      <c r="CB607" s="418"/>
      <c r="CC607" s="418"/>
      <c r="CD607" s="418"/>
      <c r="CE607" s="418"/>
      <c r="CF607" s="418"/>
      <c r="CG607" s="418"/>
      <c r="CH607" s="418"/>
      <c r="CI607" s="418"/>
      <c r="CJ607" s="418"/>
      <c r="CK607" s="418"/>
      <c r="CL607" s="418"/>
      <c r="CM607" s="418"/>
      <c r="CN607" s="418"/>
      <c r="CO607" s="418"/>
      <c r="CP607" s="418"/>
      <c r="CQ607" s="418"/>
      <c r="CR607" s="418"/>
      <c r="CS607" s="418"/>
      <c r="CT607" s="418"/>
      <c r="CU607" s="418"/>
      <c r="CV607" s="418"/>
      <c r="CW607" s="418"/>
      <c r="CX607" s="418"/>
      <c r="CY607" s="418"/>
      <c r="CZ607" s="418"/>
    </row>
    <row r="608" s="422" customFormat="true" ht="25.15" customHeight="true" x14ac:dyDescent="0.2">
      <c r="C608" s="1152" t="s">
        <v>610</v>
      </c>
      <c r="D608" s="1151"/>
      <c r="E608" s="960">
        <v>8.3916261191121277E-2</v>
      </c>
      <c r="F608" s="728"/>
      <c r="G608" s="728"/>
      <c r="H608" s="1151" t="s">
        <v>222</v>
      </c>
      <c r="I608" s="1151"/>
      <c r="J608" s="1151"/>
      <c r="K608" s="728"/>
      <c r="L608" s="728"/>
      <c r="M608" s="1151" t="s">
        <v>351</v>
      </c>
      <c r="N608" s="1151"/>
      <c r="O608" s="962">
        <v>-8.2914741983949045E-4</v>
      </c>
      <c r="P608" s="728"/>
      <c r="Q608" s="728"/>
      <c r="Y608" s="415"/>
      <c r="Z608" s="415"/>
      <c r="AA608" s="415"/>
      <c r="AB608" s="415"/>
      <c r="AC608" s="415"/>
      <c r="AD608" s="415"/>
      <c r="AE608" s="415"/>
      <c r="AF608" s="415"/>
      <c r="AG608" s="415"/>
      <c r="AH608" s="415"/>
      <c r="AI608" s="415"/>
      <c r="AJ608" s="415"/>
      <c r="AK608" s="415"/>
      <c r="AL608" s="415"/>
      <c r="AM608" s="415"/>
      <c r="AN608" s="415"/>
      <c r="AO608" s="415"/>
      <c r="AP608" s="415"/>
      <c r="AQ608" s="415"/>
      <c r="AR608" s="415"/>
      <c r="AS608" s="415"/>
      <c r="AT608" s="415"/>
      <c r="AU608" s="415"/>
      <c r="AV608" s="415"/>
      <c r="AW608" s="415"/>
      <c r="AX608" s="415"/>
      <c r="AY608" s="415"/>
      <c r="AZ608" s="415"/>
      <c r="BA608" s="418"/>
      <c r="BB608" s="495"/>
      <c r="BC608" s="418"/>
      <c r="BD608" s="418"/>
      <c r="BE608" s="418"/>
      <c r="BF608" s="418"/>
      <c r="BG608" s="418"/>
      <c r="BH608" s="418"/>
      <c r="BI608" s="418"/>
      <c r="BJ608" s="418"/>
      <c r="BK608" s="418"/>
      <c r="BL608" s="418"/>
      <c r="BM608" s="418"/>
      <c r="BN608" s="418"/>
      <c r="BO608" s="418"/>
      <c r="BP608" s="418"/>
      <c r="BQ608" s="418"/>
      <c r="BR608" s="418"/>
      <c r="BS608" s="418"/>
      <c r="BT608" s="418"/>
      <c r="BU608" s="418"/>
      <c r="BV608" s="418"/>
      <c r="BW608" s="418"/>
      <c r="BX608" s="418"/>
      <c r="BY608" s="418"/>
      <c r="BZ608" s="418"/>
      <c r="CA608" s="418"/>
      <c r="CB608" s="418"/>
      <c r="CC608" s="418"/>
      <c r="CD608" s="418"/>
      <c r="CE608" s="418"/>
      <c r="CF608" s="418"/>
      <c r="CG608" s="418"/>
      <c r="CH608" s="418"/>
      <c r="CI608" s="418"/>
      <c r="CJ608" s="418"/>
      <c r="CK608" s="418"/>
      <c r="CL608" s="418"/>
      <c r="CM608" s="418"/>
      <c r="CN608" s="418"/>
      <c r="CO608" s="418"/>
      <c r="CP608" s="418"/>
      <c r="CQ608" s="418"/>
      <c r="CR608" s="418"/>
      <c r="CS608" s="418"/>
      <c r="CT608" s="418"/>
      <c r="CU608" s="418"/>
      <c r="CV608" s="418"/>
      <c r="CW608" s="418"/>
      <c r="CX608" s="418"/>
      <c r="CY608" s="418"/>
      <c r="CZ608" s="418"/>
    </row>
    <row r="609" s="422" customFormat="true" ht="25.15" customHeight="true" x14ac:dyDescent="0.2">
      <c r="C609" s="1152" t="s">
        <v>648</v>
      </c>
      <c r="D609" s="1151"/>
      <c r="E609" s="960">
        <v>2.8114912828397865E-3</v>
      </c>
      <c r="F609" s="728"/>
      <c r="G609" s="728"/>
      <c r="H609" s="1151"/>
      <c r="I609" s="1151"/>
      <c r="J609" s="956" t="s">
        <v>198</v>
      </c>
      <c r="K609" s="728"/>
      <c r="L609" s="728"/>
      <c r="M609" s="1151" t="s">
        <v>656</v>
      </c>
      <c r="N609" s="1151"/>
      <c r="O609" s="962">
        <v>-2.2189786750088807E-3</v>
      </c>
      <c r="P609" s="728"/>
      <c r="Q609" s="728"/>
      <c r="Y609" s="415"/>
      <c r="Z609" s="415"/>
      <c r="AA609" s="415"/>
      <c r="AB609" s="415"/>
      <c r="AC609" s="415"/>
      <c r="AD609" s="415"/>
      <c r="AE609" s="415"/>
      <c r="AF609" s="415"/>
      <c r="AG609" s="415"/>
      <c r="AH609" s="415"/>
      <c r="AI609" s="415"/>
      <c r="AJ609" s="415"/>
      <c r="AK609" s="415"/>
      <c r="AL609" s="415"/>
      <c r="AM609" s="415"/>
      <c r="AN609" s="415"/>
      <c r="AO609" s="415"/>
      <c r="AP609" s="415"/>
      <c r="AQ609" s="415"/>
      <c r="AR609" s="415"/>
      <c r="AS609" s="415"/>
      <c r="AT609" s="415"/>
      <c r="AU609" s="415"/>
      <c r="AV609" s="415"/>
      <c r="AW609" s="415"/>
      <c r="AX609" s="415"/>
      <c r="AY609" s="415"/>
      <c r="AZ609" s="415"/>
      <c r="BA609" s="418"/>
      <c r="BB609" s="495"/>
      <c r="BC609" s="418"/>
      <c r="BD609" s="418"/>
      <c r="BE609" s="418"/>
      <c r="BF609" s="418"/>
      <c r="BG609" s="418"/>
      <c r="BH609" s="418"/>
      <c r="BI609" s="418"/>
      <c r="BJ609" s="418"/>
      <c r="BK609" s="418"/>
      <c r="BL609" s="418"/>
      <c r="BM609" s="418"/>
      <c r="BN609" s="418"/>
      <c r="BO609" s="418"/>
      <c r="BP609" s="418"/>
      <c r="BQ609" s="418"/>
      <c r="BR609" s="418"/>
      <c r="BS609" s="418"/>
      <c r="BT609" s="418"/>
      <c r="BU609" s="418"/>
      <c r="BV609" s="418"/>
      <c r="BW609" s="418"/>
      <c r="BX609" s="418"/>
      <c r="BY609" s="418"/>
      <c r="BZ609" s="418"/>
      <c r="CA609" s="418"/>
      <c r="CB609" s="418"/>
      <c r="CC609" s="418"/>
      <c r="CD609" s="418"/>
      <c r="CE609" s="418"/>
      <c r="CF609" s="418"/>
      <c r="CG609" s="418"/>
      <c r="CH609" s="418"/>
      <c r="CI609" s="418"/>
      <c r="CJ609" s="418"/>
      <c r="CK609" s="418"/>
      <c r="CL609" s="418"/>
      <c r="CM609" s="418"/>
      <c r="CN609" s="418"/>
      <c r="CO609" s="418"/>
      <c r="CP609" s="418"/>
      <c r="CQ609" s="418"/>
      <c r="CR609" s="418"/>
      <c r="CS609" s="418"/>
      <c r="CT609" s="418"/>
      <c r="CU609" s="418"/>
      <c r="CV609" s="418"/>
      <c r="CW609" s="418"/>
      <c r="CX609" s="418"/>
      <c r="CY609" s="418"/>
      <c r="CZ609" s="418"/>
    </row>
    <row r="610" s="422" customFormat="true" ht="25.15" customHeight="true" x14ac:dyDescent="0.2">
      <c r="C610" s="1152" t="s">
        <v>358</v>
      </c>
      <c r="D610" s="1151"/>
      <c r="E610" s="960">
        <v>1.4089345673377437E-2</v>
      </c>
      <c r="F610" s="728"/>
      <c r="G610" s="728"/>
      <c r="H610" s="1151"/>
      <c r="I610" s="1151"/>
      <c r="J610" s="977" t="s">
        <v>199</v>
      </c>
      <c r="K610" s="728"/>
      <c r="L610" s="728"/>
      <c r="M610" s="1151" t="s">
        <v>634</v>
      </c>
      <c r="N610" s="1151"/>
      <c r="O610" s="962">
        <v>1.3737508017198339E-3</v>
      </c>
      <c r="P610" s="728"/>
      <c r="Q610" s="728"/>
      <c r="Y610" s="415"/>
      <c r="Z610" s="415"/>
      <c r="AA610" s="415"/>
      <c r="AB610" s="415"/>
      <c r="AC610" s="415"/>
      <c r="AD610" s="415"/>
      <c r="AE610" s="415"/>
      <c r="AF610" s="415"/>
      <c r="AG610" s="415"/>
      <c r="AH610" s="415"/>
      <c r="AI610" s="415"/>
      <c r="AJ610" s="415"/>
      <c r="AK610" s="415"/>
      <c r="AL610" s="415"/>
      <c r="AM610" s="415"/>
      <c r="AN610" s="415"/>
      <c r="AO610" s="415"/>
      <c r="AP610" s="415"/>
      <c r="AQ610" s="415"/>
      <c r="AR610" s="415"/>
      <c r="AS610" s="415"/>
      <c r="AT610" s="415"/>
      <c r="AU610" s="415"/>
      <c r="AV610" s="415"/>
      <c r="AW610" s="415"/>
      <c r="AX610" s="415"/>
      <c r="AY610" s="415"/>
      <c r="AZ610" s="415"/>
      <c r="BA610" s="418"/>
      <c r="BB610" s="495"/>
      <c r="BC610" s="418"/>
      <c r="BD610" s="418"/>
      <c r="BE610" s="418"/>
      <c r="BF610" s="418"/>
      <c r="BG610" s="418"/>
      <c r="BH610" s="418"/>
      <c r="BI610" s="418"/>
      <c r="BJ610" s="418"/>
      <c r="BK610" s="418"/>
      <c r="BL610" s="418"/>
      <c r="BM610" s="418"/>
      <c r="BN610" s="418"/>
      <c r="BO610" s="418"/>
      <c r="BP610" s="418"/>
      <c r="BQ610" s="418"/>
      <c r="BR610" s="418"/>
      <c r="BS610" s="418"/>
      <c r="BT610" s="418"/>
      <c r="BU610" s="418"/>
      <c r="BV610" s="418"/>
      <c r="BW610" s="418"/>
      <c r="BX610" s="418"/>
      <c r="BY610" s="418"/>
      <c r="BZ610" s="418"/>
      <c r="CA610" s="418"/>
      <c r="CB610" s="418"/>
      <c r="CC610" s="418"/>
      <c r="CD610" s="418"/>
      <c r="CE610" s="418"/>
      <c r="CF610" s="418"/>
      <c r="CG610" s="418"/>
      <c r="CH610" s="418"/>
      <c r="CI610" s="418"/>
      <c r="CJ610" s="418"/>
      <c r="CK610" s="418"/>
      <c r="CL610" s="418"/>
      <c r="CM610" s="418"/>
      <c r="CN610" s="418"/>
      <c r="CO610" s="418"/>
      <c r="CP610" s="418"/>
      <c r="CQ610" s="418"/>
      <c r="CR610" s="418"/>
      <c r="CS610" s="418"/>
      <c r="CT610" s="418"/>
      <c r="CU610" s="418"/>
      <c r="CV610" s="418"/>
      <c r="CW610" s="418"/>
      <c r="CX610" s="418"/>
      <c r="CY610" s="418"/>
      <c r="CZ610" s="418"/>
    </row>
    <row r="611" s="422" customFormat="true" ht="25.15" customHeight="true" x14ac:dyDescent="0.2">
      <c r="C611" s="1152" t="s">
        <v>334</v>
      </c>
      <c r="D611" s="1151"/>
      <c r="E611" s="960">
        <v>-1.2703090937885712E-3</v>
      </c>
      <c r="F611" s="728"/>
      <c r="G611" s="728"/>
      <c r="H611" s="1151" t="s">
        <v>336</v>
      </c>
      <c r="I611" s="1151"/>
      <c r="J611" s="958">
        <v>-2.3274758603312733E-2</v>
      </c>
      <c r="K611" s="728"/>
      <c r="L611" s="728"/>
      <c r="M611" s="1151" t="s">
        <v>625</v>
      </c>
      <c r="N611" s="1151"/>
      <c r="O611" s="962">
        <v>9.5032812340336316E-3</v>
      </c>
      <c r="P611" s="728"/>
      <c r="Q611" s="728"/>
      <c r="Y611" s="415"/>
      <c r="Z611" s="415"/>
      <c r="AA611" s="415"/>
      <c r="AB611" s="415"/>
      <c r="AC611" s="415"/>
      <c r="AD611" s="415"/>
      <c r="AE611" s="415"/>
      <c r="AF611" s="415"/>
      <c r="AG611" s="415"/>
      <c r="AH611" s="415"/>
      <c r="AI611" s="415"/>
      <c r="AJ611" s="415"/>
      <c r="AK611" s="415"/>
      <c r="AL611" s="415"/>
      <c r="AM611" s="415"/>
      <c r="AN611" s="415"/>
      <c r="AO611" s="415"/>
      <c r="AP611" s="415"/>
      <c r="AQ611" s="415"/>
      <c r="AR611" s="415"/>
      <c r="AS611" s="415"/>
      <c r="AT611" s="415"/>
      <c r="AU611" s="415"/>
      <c r="AV611" s="415"/>
      <c r="AW611" s="415"/>
      <c r="AX611" s="415"/>
      <c r="AY611" s="415"/>
      <c r="AZ611" s="415"/>
      <c r="BA611" s="418"/>
      <c r="BB611" s="495"/>
      <c r="BC611" s="418"/>
      <c r="BD611" s="418"/>
      <c r="BE611" s="418"/>
      <c r="BF611" s="418"/>
      <c r="BG611" s="418"/>
      <c r="BH611" s="418"/>
      <c r="BI611" s="418"/>
      <c r="BJ611" s="418"/>
      <c r="BK611" s="418"/>
      <c r="BL611" s="418"/>
      <c r="BM611" s="418"/>
      <c r="BN611" s="418"/>
      <c r="BO611" s="418"/>
      <c r="BP611" s="418"/>
      <c r="BQ611" s="418"/>
      <c r="BR611" s="418"/>
      <c r="BS611" s="418"/>
      <c r="BT611" s="418"/>
      <c r="BU611" s="418"/>
      <c r="BV611" s="418"/>
      <c r="BW611" s="418"/>
      <c r="BX611" s="418"/>
      <c r="BY611" s="418"/>
      <c r="BZ611" s="418"/>
      <c r="CA611" s="418"/>
      <c r="CB611" s="418"/>
      <c r="CC611" s="418"/>
      <c r="CD611" s="418"/>
      <c r="CE611" s="418"/>
      <c r="CF611" s="418"/>
      <c r="CG611" s="418"/>
      <c r="CH611" s="418"/>
      <c r="CI611" s="418"/>
      <c r="CJ611" s="418"/>
      <c r="CK611" s="418"/>
      <c r="CL611" s="418"/>
      <c r="CM611" s="418"/>
      <c r="CN611" s="418"/>
      <c r="CO611" s="418"/>
      <c r="CP611" s="418"/>
      <c r="CQ611" s="418"/>
      <c r="CR611" s="418"/>
      <c r="CS611" s="418"/>
      <c r="CT611" s="418"/>
      <c r="CU611" s="418"/>
      <c r="CV611" s="418"/>
      <c r="CW611" s="418"/>
      <c r="CX611" s="418"/>
      <c r="CY611" s="418"/>
      <c r="CZ611" s="418"/>
    </row>
    <row r="612" s="422" customFormat="true" ht="25.15" customHeight="true" x14ac:dyDescent="0.2">
      <c r="C612" s="1152" t="s">
        <v>377</v>
      </c>
      <c r="D612" s="1151"/>
      <c r="E612" s="960">
        <v>-8.8143505548890174E-4</v>
      </c>
      <c r="F612" s="728"/>
      <c r="G612" s="728"/>
      <c r="H612" s="1151" t="s">
        <v>609</v>
      </c>
      <c r="I612" s="1151"/>
      <c r="J612" s="961">
        <v>-8.487484772325006E-2</v>
      </c>
      <c r="K612" s="728"/>
      <c r="L612" s="728"/>
      <c r="M612" s="1151" t="s">
        <v>613</v>
      </c>
      <c r="N612" s="1151"/>
      <c r="O612" s="962">
        <v>8.6272450745845622E-2</v>
      </c>
      <c r="P612" s="728"/>
      <c r="Q612" s="728"/>
      <c r="Y612" s="415"/>
      <c r="Z612" s="415"/>
      <c r="AA612" s="415"/>
      <c r="AB612" s="415"/>
      <c r="AC612" s="415"/>
      <c r="AD612" s="415"/>
      <c r="AE612" s="415"/>
      <c r="AF612" s="415"/>
      <c r="AG612" s="415"/>
      <c r="AH612" s="415"/>
      <c r="AI612" s="415"/>
      <c r="AJ612" s="415"/>
      <c r="AK612" s="415"/>
      <c r="AL612" s="415"/>
      <c r="AM612" s="415"/>
      <c r="AN612" s="415"/>
      <c r="AO612" s="415"/>
      <c r="AP612" s="415"/>
      <c r="AQ612" s="415"/>
      <c r="AR612" s="415"/>
      <c r="AS612" s="415"/>
      <c r="AT612" s="415"/>
      <c r="AU612" s="415"/>
      <c r="AV612" s="415"/>
      <c r="AW612" s="415"/>
      <c r="AX612" s="415"/>
      <c r="AY612" s="415"/>
      <c r="AZ612" s="415"/>
      <c r="BA612" s="418"/>
      <c r="BB612" s="495"/>
      <c r="BC612" s="418"/>
      <c r="BD612" s="418"/>
      <c r="BE612" s="418"/>
      <c r="BF612" s="418"/>
      <c r="BG612" s="418"/>
      <c r="BH612" s="418"/>
      <c r="BI612" s="418"/>
      <c r="BJ612" s="418"/>
      <c r="BK612" s="418"/>
      <c r="BL612" s="418"/>
      <c r="BM612" s="418"/>
      <c r="BN612" s="418"/>
      <c r="BO612" s="418"/>
      <c r="BP612" s="418"/>
      <c r="BQ612" s="418"/>
      <c r="BR612" s="418"/>
      <c r="BS612" s="418"/>
      <c r="BT612" s="418"/>
      <c r="BU612" s="418"/>
      <c r="BV612" s="418"/>
      <c r="BW612" s="418"/>
      <c r="BX612" s="418"/>
      <c r="BY612" s="418"/>
      <c r="BZ612" s="418"/>
      <c r="CA612" s="418"/>
      <c r="CB612" s="418"/>
      <c r="CC612" s="418"/>
      <c r="CD612" s="418"/>
      <c r="CE612" s="418"/>
      <c r="CF612" s="418"/>
      <c r="CG612" s="418"/>
      <c r="CH612" s="418"/>
      <c r="CI612" s="418"/>
      <c r="CJ612" s="418"/>
      <c r="CK612" s="418"/>
      <c r="CL612" s="418"/>
      <c r="CM612" s="418"/>
      <c r="CN612" s="418"/>
      <c r="CO612" s="418"/>
      <c r="CP612" s="418"/>
      <c r="CQ612" s="418"/>
      <c r="CR612" s="418"/>
      <c r="CS612" s="418"/>
      <c r="CT612" s="418"/>
      <c r="CU612" s="418"/>
      <c r="CV612" s="418"/>
      <c r="CW612" s="418"/>
      <c r="CX612" s="418"/>
      <c r="CY612" s="418"/>
      <c r="CZ612" s="418"/>
    </row>
    <row r="613" s="422" customFormat="true" ht="25.15" customHeight="true" x14ac:dyDescent="0.2">
      <c r="C613" s="1152" t="s">
        <v>612</v>
      </c>
      <c r="D613" s="1151"/>
      <c r="E613" s="960">
        <v>-8.2866627317334046E-2</v>
      </c>
      <c r="F613" s="728"/>
      <c r="G613" s="728"/>
      <c r="H613" s="1151" t="s">
        <v>533</v>
      </c>
      <c r="I613" s="1151"/>
      <c r="J613" s="961">
        <v>-1.6212266478611126E-2</v>
      </c>
      <c r="K613" s="728"/>
      <c r="L613" s="728"/>
      <c r="M613" s="1151" t="s">
        <v>618</v>
      </c>
      <c r="N613" s="1151"/>
      <c r="O613" s="962">
        <v>3.349299094074671E-2</v>
      </c>
      <c r="P613" s="728"/>
      <c r="Q613" s="728"/>
      <c r="Y613" s="415"/>
      <c r="Z613" s="415"/>
      <c r="AA613" s="415"/>
      <c r="AB613" s="415"/>
      <c r="AC613" s="415"/>
      <c r="AD613" s="415"/>
      <c r="AE613" s="415"/>
      <c r="AF613" s="415"/>
      <c r="AG613" s="415"/>
      <c r="AH613" s="415"/>
      <c r="AI613" s="415"/>
      <c r="AJ613" s="415"/>
      <c r="AK613" s="415"/>
      <c r="AL613" s="415"/>
      <c r="AM613" s="415"/>
      <c r="AN613" s="415"/>
      <c r="AO613" s="415"/>
      <c r="AP613" s="415"/>
      <c r="AQ613" s="415"/>
      <c r="AR613" s="415"/>
      <c r="AS613" s="415"/>
      <c r="AT613" s="415"/>
      <c r="AU613" s="415"/>
      <c r="AV613" s="415"/>
      <c r="AW613" s="415"/>
      <c r="AX613" s="415"/>
      <c r="AY613" s="415"/>
      <c r="AZ613" s="415"/>
      <c r="BA613" s="418"/>
      <c r="BB613" s="495"/>
      <c r="BC613" s="418"/>
      <c r="BD613" s="418"/>
      <c r="BE613" s="418"/>
      <c r="BF613" s="418"/>
      <c r="BG613" s="418"/>
      <c r="BH613" s="418"/>
      <c r="BI613" s="418"/>
      <c r="BJ613" s="418"/>
      <c r="BK613" s="418"/>
      <c r="BL613" s="418"/>
      <c r="BM613" s="418"/>
      <c r="BN613" s="418"/>
      <c r="BO613" s="418"/>
      <c r="BP613" s="418"/>
      <c r="BQ613" s="418"/>
      <c r="BR613" s="418"/>
      <c r="BS613" s="418"/>
      <c r="BT613" s="418"/>
      <c r="BU613" s="418"/>
      <c r="BV613" s="418"/>
      <c r="BW613" s="418"/>
      <c r="BX613" s="418"/>
      <c r="BY613" s="418"/>
      <c r="BZ613" s="418"/>
      <c r="CA613" s="418"/>
      <c r="CB613" s="418"/>
      <c r="CC613" s="418"/>
      <c r="CD613" s="418"/>
      <c r="CE613" s="418"/>
      <c r="CF613" s="418"/>
      <c r="CG613" s="418"/>
      <c r="CH613" s="418"/>
      <c r="CI613" s="418"/>
      <c r="CJ613" s="418"/>
      <c r="CK613" s="418"/>
      <c r="CL613" s="418"/>
      <c r="CM613" s="418"/>
      <c r="CN613" s="418"/>
      <c r="CO613" s="418"/>
      <c r="CP613" s="418"/>
      <c r="CQ613" s="418"/>
      <c r="CR613" s="418"/>
      <c r="CS613" s="418"/>
      <c r="CT613" s="418"/>
      <c r="CU613" s="418"/>
      <c r="CV613" s="418"/>
      <c r="CW613" s="418"/>
      <c r="CX613" s="418"/>
      <c r="CY613" s="418"/>
      <c r="CZ613" s="418"/>
    </row>
    <row r="614" s="422" customFormat="true" ht="25.15" customHeight="true" x14ac:dyDescent="0.2">
      <c r="C614" s="1152" t="s">
        <v>642</v>
      </c>
      <c r="D614" s="1151"/>
      <c r="E614" s="960">
        <v>-4.0346775961486881E-3</v>
      </c>
      <c r="F614" s="728"/>
      <c r="G614" s="728"/>
      <c r="H614" s="1151" t="s">
        <v>351</v>
      </c>
      <c r="I614" s="1151"/>
      <c r="J614" s="961">
        <v>-1.0876649082619374E-3</v>
      </c>
      <c r="K614" s="728"/>
      <c r="L614" s="728"/>
      <c r="M614" s="1151" t="s">
        <v>362</v>
      </c>
      <c r="N614" s="1151"/>
      <c r="O614" s="962">
        <v>-2.66487056259666E-3</v>
      </c>
      <c r="P614" s="728"/>
      <c r="Q614" s="728"/>
      <c r="Y614" s="415"/>
      <c r="Z614" s="415"/>
      <c r="AA614" s="415"/>
      <c r="AB614" s="415"/>
      <c r="AC614" s="415"/>
      <c r="AD614" s="415"/>
      <c r="AE614" s="415"/>
      <c r="AF614" s="415"/>
      <c r="AG614" s="415"/>
      <c r="AH614" s="415"/>
      <c r="AI614" s="415"/>
      <c r="AJ614" s="415"/>
      <c r="AK614" s="415"/>
      <c r="AL614" s="415"/>
      <c r="AM614" s="415"/>
      <c r="AN614" s="415"/>
      <c r="AO614" s="415"/>
      <c r="AP614" s="415"/>
      <c r="AQ614" s="415"/>
      <c r="AR614" s="415"/>
      <c r="AS614" s="415"/>
      <c r="AT614" s="415"/>
      <c r="AU614" s="415"/>
      <c r="AV614" s="415"/>
      <c r="AW614" s="415"/>
      <c r="AX614" s="415"/>
      <c r="AY614" s="415"/>
      <c r="AZ614" s="415"/>
      <c r="BA614" s="418"/>
      <c r="BB614" s="495"/>
      <c r="BC614" s="418"/>
      <c r="BD614" s="418"/>
      <c r="BE614" s="418"/>
      <c r="BF614" s="418"/>
      <c r="BG614" s="418"/>
      <c r="BH614" s="418"/>
      <c r="BI614" s="418"/>
      <c r="BJ614" s="418"/>
      <c r="BK614" s="418"/>
      <c r="BL614" s="418"/>
      <c r="BM614" s="418"/>
      <c r="BN614" s="418"/>
      <c r="BO614" s="418"/>
      <c r="BP614" s="418"/>
      <c r="BQ614" s="418"/>
      <c r="BR614" s="418"/>
      <c r="BS614" s="418"/>
      <c r="BT614" s="418"/>
      <c r="BU614" s="418"/>
      <c r="BV614" s="418"/>
      <c r="BW614" s="418"/>
      <c r="BX614" s="418"/>
      <c r="BY614" s="418"/>
      <c r="BZ614" s="418"/>
      <c r="CA614" s="418"/>
      <c r="CB614" s="418"/>
      <c r="CC614" s="418"/>
      <c r="CD614" s="418"/>
      <c r="CE614" s="418"/>
      <c r="CF614" s="418"/>
      <c r="CG614" s="418"/>
      <c r="CH614" s="418"/>
      <c r="CI614" s="418"/>
      <c r="CJ614" s="418"/>
      <c r="CK614" s="418"/>
      <c r="CL614" s="418"/>
      <c r="CM614" s="418"/>
      <c r="CN614" s="418"/>
      <c r="CO614" s="418"/>
      <c r="CP614" s="418"/>
      <c r="CQ614" s="418"/>
      <c r="CR614" s="418"/>
      <c r="CS614" s="418"/>
      <c r="CT614" s="418"/>
      <c r="CU614" s="418"/>
      <c r="CV614" s="418"/>
      <c r="CW614" s="418"/>
      <c r="CX614" s="418"/>
      <c r="CY614" s="418"/>
      <c r="CZ614" s="418"/>
    </row>
    <row r="615" s="422" customFormat="true" ht="25.15" customHeight="true" x14ac:dyDescent="0.2">
      <c r="C615" s="1152" t="s">
        <v>652</v>
      </c>
      <c r="D615" s="1151"/>
      <c r="E615" s="960">
        <v>-2.4079547782931989E-3</v>
      </c>
      <c r="F615" s="728"/>
      <c r="G615" s="728"/>
      <c r="H615" s="1151" t="s">
        <v>656</v>
      </c>
      <c r="I615" s="1151"/>
      <c r="J615" s="961">
        <v>-1.7199402473582987E-3</v>
      </c>
      <c r="K615" s="728"/>
      <c r="L615" s="728"/>
      <c r="M615" s="1151" t="s">
        <v>566</v>
      </c>
      <c r="N615" s="1151"/>
      <c r="O615" s="962">
        <v>-3.9029290859010635E-3</v>
      </c>
      <c r="P615" s="728"/>
      <c r="Q615" s="728"/>
      <c r="Y615" s="415"/>
      <c r="Z615" s="415"/>
      <c r="AA615" s="415"/>
      <c r="AB615" s="415"/>
      <c r="AC615" s="415"/>
      <c r="AD615" s="415"/>
      <c r="AE615" s="415"/>
      <c r="AF615" s="415"/>
      <c r="AG615" s="415"/>
      <c r="AH615" s="415"/>
      <c r="AI615" s="415"/>
      <c r="AJ615" s="415"/>
      <c r="AK615" s="415"/>
      <c r="AL615" s="415"/>
      <c r="AM615" s="415"/>
      <c r="AN615" s="415"/>
      <c r="AO615" s="415"/>
      <c r="AP615" s="415"/>
      <c r="AQ615" s="415"/>
      <c r="AR615" s="415"/>
      <c r="AS615" s="415"/>
      <c r="AT615" s="415"/>
      <c r="AU615" s="415"/>
      <c r="AV615" s="415"/>
      <c r="AW615" s="415"/>
      <c r="AX615" s="415"/>
      <c r="AY615" s="415"/>
      <c r="AZ615" s="415"/>
      <c r="BA615" s="418"/>
      <c r="BB615" s="495"/>
      <c r="BC615" s="418"/>
      <c r="BD615" s="418"/>
      <c r="BE615" s="418"/>
      <c r="BF615" s="418"/>
      <c r="BG615" s="418"/>
      <c r="BH615" s="418"/>
      <c r="BI615" s="418"/>
      <c r="BJ615" s="418"/>
      <c r="BK615" s="418"/>
      <c r="BL615" s="418"/>
      <c r="BM615" s="418"/>
      <c r="BN615" s="418"/>
      <c r="BO615" s="418"/>
      <c r="BP615" s="418"/>
      <c r="BQ615" s="418"/>
      <c r="BR615" s="418"/>
      <c r="BS615" s="418"/>
      <c r="BT615" s="418"/>
      <c r="BU615" s="418"/>
      <c r="BV615" s="418"/>
      <c r="BW615" s="418"/>
      <c r="BX615" s="418"/>
      <c r="BY615" s="418"/>
      <c r="BZ615" s="418"/>
      <c r="CA615" s="418"/>
      <c r="CB615" s="418"/>
      <c r="CC615" s="418"/>
      <c r="CD615" s="418"/>
      <c r="CE615" s="418"/>
      <c r="CF615" s="418"/>
      <c r="CG615" s="418"/>
      <c r="CH615" s="418"/>
      <c r="CI615" s="418"/>
      <c r="CJ615" s="418"/>
      <c r="CK615" s="418"/>
      <c r="CL615" s="418"/>
      <c r="CM615" s="418"/>
      <c r="CN615" s="418"/>
      <c r="CO615" s="418"/>
      <c r="CP615" s="418"/>
      <c r="CQ615" s="418"/>
      <c r="CR615" s="418"/>
      <c r="CS615" s="418"/>
      <c r="CT615" s="418"/>
      <c r="CU615" s="418"/>
      <c r="CV615" s="418"/>
      <c r="CW615" s="418"/>
      <c r="CX615" s="418"/>
      <c r="CY615" s="418"/>
      <c r="CZ615" s="418"/>
    </row>
    <row r="616" s="422" customFormat="true" ht="25.15" customHeight="true" x14ac:dyDescent="0.2">
      <c r="C616" s="1152" t="s">
        <v>320</v>
      </c>
      <c r="D616" s="1151"/>
      <c r="E616" s="960">
        <v>1.3548948579930784E-3</v>
      </c>
      <c r="F616" s="728"/>
      <c r="G616" s="728"/>
      <c r="H616" s="1151" t="s">
        <v>634</v>
      </c>
      <c r="I616" s="1151"/>
      <c r="J616" s="961">
        <v>7.3166020852047696E-3</v>
      </c>
      <c r="K616" s="728"/>
      <c r="L616" s="728"/>
      <c r="M616" s="1151" t="s">
        <v>550</v>
      </c>
      <c r="N616" s="1151"/>
      <c r="O616" s="962">
        <v>-2.1862203816015611E-3</v>
      </c>
      <c r="P616" s="728"/>
      <c r="Q616" s="728"/>
      <c r="Y616" s="415"/>
      <c r="Z616" s="415"/>
      <c r="AA616" s="415"/>
      <c r="AB616" s="415"/>
      <c r="AC616" s="415"/>
      <c r="AD616" s="415"/>
      <c r="AE616" s="415"/>
      <c r="AF616" s="415"/>
      <c r="AG616" s="415"/>
      <c r="AH616" s="415"/>
      <c r="AI616" s="415"/>
      <c r="AJ616" s="415"/>
      <c r="AK616" s="415"/>
      <c r="AL616" s="415"/>
      <c r="AM616" s="415"/>
      <c r="AN616" s="415"/>
      <c r="AO616" s="415"/>
      <c r="AP616" s="415"/>
      <c r="AQ616" s="415"/>
      <c r="AR616" s="415"/>
      <c r="AS616" s="415"/>
      <c r="AT616" s="415"/>
      <c r="AU616" s="415"/>
      <c r="AV616" s="415"/>
      <c r="AW616" s="415"/>
      <c r="AX616" s="415"/>
      <c r="AY616" s="415"/>
      <c r="AZ616" s="415"/>
      <c r="BA616" s="418"/>
      <c r="BB616" s="495"/>
      <c r="BC616" s="418"/>
      <c r="BD616" s="418"/>
      <c r="BE616" s="418"/>
      <c r="BF616" s="418"/>
      <c r="BG616" s="418"/>
      <c r="BH616" s="418"/>
      <c r="BI616" s="418"/>
      <c r="BJ616" s="418"/>
      <c r="BK616" s="418"/>
      <c r="BL616" s="418"/>
      <c r="BM616" s="418"/>
      <c r="BN616" s="418"/>
      <c r="BO616" s="418"/>
      <c r="BP616" s="418"/>
      <c r="BQ616" s="418"/>
      <c r="BR616" s="418"/>
      <c r="BS616" s="418"/>
      <c r="BT616" s="418"/>
      <c r="BU616" s="418"/>
      <c r="BV616" s="418"/>
      <c r="BW616" s="418"/>
      <c r="BX616" s="418"/>
      <c r="BY616" s="418"/>
      <c r="BZ616" s="418"/>
      <c r="CA616" s="418"/>
      <c r="CB616" s="418"/>
      <c r="CC616" s="418"/>
      <c r="CD616" s="418"/>
      <c r="CE616" s="418"/>
      <c r="CF616" s="418"/>
      <c r="CG616" s="418"/>
      <c r="CH616" s="418"/>
      <c r="CI616" s="418"/>
      <c r="CJ616" s="418"/>
      <c r="CK616" s="418"/>
      <c r="CL616" s="418"/>
      <c r="CM616" s="418"/>
      <c r="CN616" s="418"/>
      <c r="CO616" s="418"/>
      <c r="CP616" s="418"/>
      <c r="CQ616" s="418"/>
      <c r="CR616" s="418"/>
      <c r="CS616" s="418"/>
      <c r="CT616" s="418"/>
      <c r="CU616" s="418"/>
      <c r="CV616" s="418"/>
      <c r="CW616" s="418"/>
      <c r="CX616" s="418"/>
      <c r="CY616" s="418"/>
      <c r="CZ616" s="418"/>
    </row>
    <row r="617" s="422" customFormat="true" ht="25.15" customHeight="true" x14ac:dyDescent="0.2">
      <c r="C617" s="1152" t="s">
        <v>357</v>
      </c>
      <c r="D617" s="1151"/>
      <c r="E617" s="960">
        <v>2.4713744226573819E-3</v>
      </c>
      <c r="F617" s="728"/>
      <c r="G617" s="728"/>
      <c r="H617" s="1151" t="s">
        <v>630</v>
      </c>
      <c r="I617" s="1151"/>
      <c r="J617" s="961">
        <v>9.2738566633235268E-3</v>
      </c>
      <c r="K617" s="728"/>
      <c r="L617" s="728"/>
      <c r="M617" s="1151" t="s">
        <v>333</v>
      </c>
      <c r="N617" s="1151"/>
      <c r="O617" s="962">
        <v>1.0259122725296719E-2</v>
      </c>
      <c r="P617" s="728"/>
      <c r="Q617" s="728"/>
      <c r="Y617" s="415"/>
      <c r="Z617" s="415"/>
      <c r="AA617" s="415"/>
      <c r="AB617" s="415"/>
      <c r="AC617" s="415"/>
      <c r="AD617" s="415"/>
      <c r="AE617" s="415"/>
      <c r="AF617" s="415"/>
      <c r="AG617" s="415"/>
      <c r="AH617" s="415"/>
      <c r="AI617" s="415"/>
      <c r="AJ617" s="415"/>
      <c r="AK617" s="415"/>
      <c r="AL617" s="415"/>
      <c r="AM617" s="415"/>
      <c r="AN617" s="415"/>
      <c r="AO617" s="415"/>
      <c r="AP617" s="415"/>
      <c r="AQ617" s="415"/>
      <c r="AR617" s="415"/>
      <c r="AS617" s="415"/>
      <c r="AT617" s="415"/>
      <c r="AU617" s="415"/>
      <c r="AV617" s="415"/>
      <c r="AW617" s="415"/>
      <c r="AX617" s="415"/>
      <c r="AY617" s="415"/>
      <c r="AZ617" s="415"/>
      <c r="BA617" s="418"/>
      <c r="BB617" s="495"/>
      <c r="BC617" s="418"/>
      <c r="BD617" s="418"/>
      <c r="BE617" s="418"/>
      <c r="BF617" s="418"/>
      <c r="BG617" s="418"/>
      <c r="BH617" s="418"/>
      <c r="BI617" s="418"/>
      <c r="BJ617" s="418"/>
      <c r="BK617" s="418"/>
      <c r="BL617" s="418"/>
      <c r="BM617" s="418"/>
      <c r="BN617" s="418"/>
      <c r="BO617" s="418"/>
      <c r="BP617" s="418"/>
      <c r="BQ617" s="418"/>
      <c r="BR617" s="418"/>
      <c r="BS617" s="418"/>
      <c r="BT617" s="418"/>
      <c r="BU617" s="418"/>
      <c r="BV617" s="418"/>
      <c r="BW617" s="418"/>
      <c r="BX617" s="418"/>
      <c r="BY617" s="418"/>
      <c r="BZ617" s="418"/>
      <c r="CA617" s="418"/>
      <c r="CB617" s="418"/>
      <c r="CC617" s="418"/>
      <c r="CD617" s="418"/>
      <c r="CE617" s="418"/>
      <c r="CF617" s="418"/>
      <c r="CG617" s="418"/>
      <c r="CH617" s="418"/>
      <c r="CI617" s="418"/>
      <c r="CJ617" s="418"/>
      <c r="CK617" s="418"/>
      <c r="CL617" s="418"/>
      <c r="CM617" s="418"/>
      <c r="CN617" s="418"/>
      <c r="CO617" s="418"/>
      <c r="CP617" s="418"/>
      <c r="CQ617" s="418"/>
      <c r="CR617" s="418"/>
      <c r="CS617" s="418"/>
      <c r="CT617" s="418"/>
      <c r="CU617" s="418"/>
      <c r="CV617" s="418"/>
      <c r="CW617" s="418"/>
      <c r="CX617" s="418"/>
      <c r="CY617" s="418"/>
      <c r="CZ617" s="418"/>
    </row>
    <row r="618" s="422" customFormat="true" ht="25.15" customHeight="true" x14ac:dyDescent="0.2">
      <c r="C618" s="1152" t="s">
        <v>418</v>
      </c>
      <c r="D618" s="1151"/>
      <c r="E618" s="960">
        <v>1.1687174429916569E-2</v>
      </c>
      <c r="F618" s="728"/>
      <c r="G618" s="728"/>
      <c r="H618" s="1151" t="s">
        <v>625</v>
      </c>
      <c r="I618" s="1151"/>
      <c r="J618" s="961">
        <v>1.6633043715052604E-2</v>
      </c>
      <c r="K618" s="728"/>
      <c r="L618" s="728"/>
      <c r="M618" s="1151" t="s">
        <v>323</v>
      </c>
      <c r="N618" s="1151"/>
      <c r="O618" s="962">
        <v>-7.9910997970509975E-2</v>
      </c>
      <c r="P618" s="728"/>
      <c r="Q618" s="728"/>
      <c r="Y618" s="415"/>
      <c r="Z618" s="415"/>
      <c r="AA618" s="415"/>
      <c r="AB618" s="415"/>
      <c r="AC618" s="415"/>
      <c r="AD618" s="415"/>
      <c r="AE618" s="415"/>
      <c r="AF618" s="415"/>
      <c r="AG618" s="415"/>
      <c r="AH618" s="415"/>
      <c r="AI618" s="415"/>
      <c r="AJ618" s="415"/>
      <c r="AK618" s="415"/>
      <c r="AL618" s="415"/>
      <c r="AM618" s="415"/>
      <c r="AN618" s="415"/>
      <c r="AO618" s="415"/>
      <c r="AP618" s="415"/>
      <c r="AQ618" s="415"/>
      <c r="AR618" s="415"/>
      <c r="AS618" s="415"/>
      <c r="AT618" s="415"/>
      <c r="AU618" s="415"/>
      <c r="AV618" s="415"/>
      <c r="AW618" s="415"/>
      <c r="AX618" s="415"/>
      <c r="AY618" s="415"/>
      <c r="AZ618" s="415"/>
      <c r="BA618" s="418"/>
      <c r="BB618" s="495"/>
      <c r="BC618" s="418"/>
      <c r="BD618" s="418"/>
      <c r="BE618" s="418"/>
      <c r="BF618" s="418"/>
      <c r="BG618" s="418"/>
      <c r="BH618" s="418"/>
      <c r="BI618" s="418"/>
      <c r="BJ618" s="418"/>
      <c r="BK618" s="418"/>
      <c r="BL618" s="418"/>
      <c r="BM618" s="418"/>
      <c r="BN618" s="418"/>
      <c r="BO618" s="418"/>
      <c r="BP618" s="418"/>
      <c r="BQ618" s="418"/>
      <c r="BR618" s="418"/>
      <c r="BS618" s="418"/>
      <c r="BT618" s="418"/>
      <c r="BU618" s="418"/>
      <c r="BV618" s="418"/>
      <c r="BW618" s="418"/>
      <c r="BX618" s="418"/>
      <c r="BY618" s="418"/>
      <c r="BZ618" s="418"/>
      <c r="CA618" s="418"/>
      <c r="CB618" s="418"/>
      <c r="CC618" s="418"/>
      <c r="CD618" s="418"/>
      <c r="CE618" s="418"/>
      <c r="CF618" s="418"/>
      <c r="CG618" s="418"/>
      <c r="CH618" s="418"/>
      <c r="CI618" s="418"/>
      <c r="CJ618" s="418"/>
      <c r="CK618" s="418"/>
      <c r="CL618" s="418"/>
      <c r="CM618" s="418"/>
      <c r="CN618" s="418"/>
      <c r="CO618" s="418"/>
      <c r="CP618" s="418"/>
      <c r="CQ618" s="418"/>
      <c r="CR618" s="418"/>
      <c r="CS618" s="418"/>
      <c r="CT618" s="418"/>
      <c r="CU618" s="418"/>
      <c r="CV618" s="418"/>
      <c r="CW618" s="418"/>
      <c r="CX618" s="418"/>
      <c r="CY618" s="418"/>
      <c r="CZ618" s="418"/>
    </row>
    <row r="619" s="422" customFormat="true" ht="25.15" customHeight="true" x14ac:dyDescent="0.2">
      <c r="C619" s="1152" t="s">
        <v>423</v>
      </c>
      <c r="D619" s="1151"/>
      <c r="E619" s="960">
        <v>-9.2523075668609119E-3</v>
      </c>
      <c r="F619" s="728"/>
      <c r="G619" s="728"/>
      <c r="H619" s="1151" t="s">
        <v>613</v>
      </c>
      <c r="I619" s="1151"/>
      <c r="J619" s="961">
        <v>6.8924089467610875E-2</v>
      </c>
      <c r="K619" s="728"/>
      <c r="L619" s="728"/>
      <c r="M619" s="1151" t="s">
        <v>660</v>
      </c>
      <c r="N619" s="1151"/>
      <c r="O619" s="962">
        <v>5.8332555616885066E-4</v>
      </c>
      <c r="P619" s="728"/>
      <c r="Q619" s="728"/>
      <c r="Y619" s="415"/>
      <c r="Z619" s="415"/>
      <c r="AA619" s="415"/>
      <c r="AB619" s="415"/>
      <c r="AC619" s="415"/>
      <c r="AD619" s="415"/>
      <c r="AE619" s="415"/>
      <c r="AF619" s="415"/>
      <c r="AG619" s="415"/>
      <c r="AH619" s="415"/>
      <c r="AI619" s="415"/>
      <c r="AJ619" s="415"/>
      <c r="AK619" s="415"/>
      <c r="AL619" s="415"/>
      <c r="AM619" s="415"/>
      <c r="AN619" s="415"/>
      <c r="AO619" s="415"/>
      <c r="AP619" s="415"/>
      <c r="AQ619" s="415"/>
      <c r="AR619" s="415"/>
      <c r="AS619" s="415"/>
      <c r="AT619" s="415"/>
      <c r="AU619" s="415"/>
      <c r="AV619" s="415"/>
      <c r="AW619" s="415"/>
      <c r="AX619" s="415"/>
      <c r="AY619" s="415"/>
      <c r="AZ619" s="415"/>
      <c r="BA619" s="418"/>
      <c r="BB619" s="495"/>
      <c r="BC619" s="418"/>
      <c r="BD619" s="418"/>
      <c r="BE619" s="418"/>
      <c r="BF619" s="418"/>
      <c r="BG619" s="418"/>
      <c r="BH619" s="418"/>
      <c r="BI619" s="418"/>
      <c r="BJ619" s="418"/>
      <c r="BK619" s="418"/>
      <c r="BL619" s="418"/>
      <c r="BM619" s="418"/>
      <c r="BN619" s="418"/>
      <c r="BO619" s="418"/>
      <c r="BP619" s="418"/>
      <c r="BQ619" s="418"/>
      <c r="BR619" s="418"/>
      <c r="BS619" s="418"/>
      <c r="BT619" s="418"/>
      <c r="BU619" s="418"/>
      <c r="BV619" s="418"/>
      <c r="BW619" s="418"/>
      <c r="BX619" s="418"/>
      <c r="BY619" s="418"/>
      <c r="BZ619" s="418"/>
      <c r="CA619" s="418"/>
      <c r="CB619" s="418"/>
      <c r="CC619" s="418"/>
      <c r="CD619" s="418"/>
      <c r="CE619" s="418"/>
      <c r="CF619" s="418"/>
      <c r="CG619" s="418"/>
      <c r="CH619" s="418"/>
      <c r="CI619" s="418"/>
      <c r="CJ619" s="418"/>
      <c r="CK619" s="418"/>
      <c r="CL619" s="418"/>
      <c r="CM619" s="418"/>
      <c r="CN619" s="418"/>
      <c r="CO619" s="418"/>
      <c r="CP619" s="418"/>
      <c r="CQ619" s="418"/>
      <c r="CR619" s="418"/>
      <c r="CS619" s="418"/>
      <c r="CT619" s="418"/>
      <c r="CU619" s="418"/>
      <c r="CV619" s="418"/>
      <c r="CW619" s="418"/>
      <c r="CX619" s="418"/>
      <c r="CY619" s="418"/>
      <c r="CZ619" s="418"/>
    </row>
    <row r="620" s="422" customFormat="true" ht="25.15" customHeight="true" x14ac:dyDescent="0.2">
      <c r="C620" s="1152" t="s">
        <v>644</v>
      </c>
      <c r="D620" s="1151"/>
      <c r="E620" s="960">
        <v>3.060166448174063E-3</v>
      </c>
      <c r="F620" s="728"/>
      <c r="G620" s="728"/>
      <c r="H620" s="1151" t="s">
        <v>618</v>
      </c>
      <c r="I620" s="1151"/>
      <c r="J620" s="961">
        <v>3.9500007410410903E-2</v>
      </c>
      <c r="K620" s="728"/>
      <c r="L620" s="728"/>
      <c r="M620" s="1151" t="s">
        <v>373</v>
      </c>
      <c r="N620" s="1151"/>
      <c r="O620" s="962">
        <v>1.445138464221321E-3</v>
      </c>
      <c r="P620" s="728"/>
      <c r="Q620" s="728"/>
      <c r="Y620" s="415"/>
      <c r="Z620" s="415"/>
      <c r="AA620" s="415"/>
      <c r="AB620" s="415"/>
      <c r="AC620" s="415"/>
      <c r="AD620" s="415"/>
      <c r="AE620" s="415"/>
      <c r="AF620" s="415"/>
      <c r="AG620" s="415"/>
      <c r="AH620" s="415"/>
      <c r="AI620" s="415"/>
      <c r="AJ620" s="415"/>
      <c r="AK620" s="415"/>
      <c r="AL620" s="415"/>
      <c r="AM620" s="415"/>
      <c r="AN620" s="415"/>
      <c r="AO620" s="415"/>
      <c r="AP620" s="415"/>
      <c r="AQ620" s="415"/>
      <c r="AR620" s="415"/>
      <c r="AS620" s="415"/>
      <c r="AT620" s="415"/>
      <c r="AU620" s="415"/>
      <c r="AV620" s="415"/>
      <c r="AW620" s="415"/>
      <c r="AX620" s="415"/>
      <c r="AY620" s="415"/>
      <c r="AZ620" s="415"/>
      <c r="BA620" s="418"/>
      <c r="BB620" s="495"/>
      <c r="BC620" s="418"/>
      <c r="BD620" s="418"/>
      <c r="BE620" s="418"/>
      <c r="BF620" s="418"/>
      <c r="BG620" s="418"/>
      <c r="BH620" s="418"/>
      <c r="BI620" s="418"/>
      <c r="BJ620" s="418"/>
      <c r="BK620" s="418"/>
      <c r="BL620" s="418"/>
      <c r="BM620" s="418"/>
      <c r="BN620" s="418"/>
      <c r="BO620" s="418"/>
      <c r="BP620" s="418"/>
      <c r="BQ620" s="418"/>
      <c r="BR620" s="418"/>
      <c r="BS620" s="418"/>
      <c r="BT620" s="418"/>
      <c r="BU620" s="418"/>
      <c r="BV620" s="418"/>
      <c r="BW620" s="418"/>
      <c r="BX620" s="418"/>
      <c r="BY620" s="418"/>
      <c r="BZ620" s="418"/>
      <c r="CA620" s="418"/>
      <c r="CB620" s="418"/>
      <c r="CC620" s="418"/>
      <c r="CD620" s="418"/>
      <c r="CE620" s="418"/>
      <c r="CF620" s="418"/>
      <c r="CG620" s="418"/>
      <c r="CH620" s="418"/>
      <c r="CI620" s="418"/>
      <c r="CJ620" s="418"/>
      <c r="CK620" s="418"/>
      <c r="CL620" s="418"/>
      <c r="CM620" s="418"/>
      <c r="CN620" s="418"/>
      <c r="CO620" s="418"/>
      <c r="CP620" s="418"/>
      <c r="CQ620" s="418"/>
      <c r="CR620" s="418"/>
      <c r="CS620" s="418"/>
      <c r="CT620" s="418"/>
      <c r="CU620" s="418"/>
      <c r="CV620" s="418"/>
      <c r="CW620" s="418"/>
      <c r="CX620" s="418"/>
      <c r="CY620" s="418"/>
      <c r="CZ620" s="418"/>
    </row>
    <row r="621" s="422" customFormat="true" ht="25.15" customHeight="true" x14ac:dyDescent="0.2">
      <c r="C621" s="1152" t="s">
        <v>203</v>
      </c>
      <c r="D621" s="1151"/>
      <c r="E621" s="960">
        <v>4.5641801298235841E-2</v>
      </c>
      <c r="F621" s="728"/>
      <c r="G621" s="728"/>
      <c r="H621" s="1151" t="s">
        <v>362</v>
      </c>
      <c r="I621" s="1151"/>
      <c r="J621" s="961">
        <v>-6.4291915451782414E-4</v>
      </c>
      <c r="K621" s="728"/>
      <c r="L621" s="728"/>
      <c r="M621" s="1151" t="s">
        <v>639</v>
      </c>
      <c r="N621" s="1151"/>
      <c r="O621" s="962">
        <v>-5.1255655406905873E-3</v>
      </c>
      <c r="P621" s="728"/>
      <c r="Q621" s="728"/>
      <c r="Y621" s="415"/>
      <c r="Z621" s="415"/>
      <c r="AA621" s="415"/>
      <c r="AB621" s="415"/>
      <c r="AC621" s="415"/>
      <c r="AD621" s="415"/>
      <c r="AE621" s="415"/>
      <c r="AF621" s="415"/>
      <c r="AG621" s="415"/>
      <c r="AH621" s="415"/>
      <c r="AI621" s="415"/>
      <c r="AJ621" s="415"/>
      <c r="AK621" s="415"/>
      <c r="AL621" s="415"/>
      <c r="AM621" s="415"/>
      <c r="AN621" s="415"/>
      <c r="AO621" s="415"/>
      <c r="AP621" s="415"/>
      <c r="AQ621" s="415"/>
      <c r="AR621" s="415"/>
      <c r="AS621" s="415"/>
      <c r="AT621" s="415"/>
      <c r="AU621" s="415"/>
      <c r="AV621" s="415"/>
      <c r="AW621" s="415"/>
      <c r="AX621" s="415"/>
      <c r="AY621" s="415"/>
      <c r="AZ621" s="415"/>
      <c r="BA621" s="418"/>
      <c r="BB621" s="495"/>
      <c r="BC621" s="418"/>
      <c r="BD621" s="418"/>
      <c r="BE621" s="418"/>
      <c r="BF621" s="418"/>
      <c r="BG621" s="418"/>
      <c r="BH621" s="418"/>
      <c r="BI621" s="418"/>
      <c r="BJ621" s="418"/>
      <c r="BK621" s="418"/>
      <c r="BL621" s="418"/>
      <c r="BM621" s="418"/>
      <c r="BN621" s="418"/>
      <c r="BO621" s="418"/>
      <c r="BP621" s="418"/>
      <c r="BQ621" s="418"/>
      <c r="BR621" s="418"/>
      <c r="BS621" s="418"/>
      <c r="BT621" s="418"/>
      <c r="BU621" s="418"/>
      <c r="BV621" s="418"/>
      <c r="BW621" s="418"/>
      <c r="BX621" s="418"/>
      <c r="BY621" s="418"/>
      <c r="BZ621" s="418"/>
      <c r="CA621" s="418"/>
      <c r="CB621" s="418"/>
      <c r="CC621" s="418"/>
      <c r="CD621" s="418"/>
      <c r="CE621" s="418"/>
      <c r="CF621" s="418"/>
      <c r="CG621" s="418"/>
      <c r="CH621" s="418"/>
      <c r="CI621" s="418"/>
      <c r="CJ621" s="418"/>
      <c r="CK621" s="418"/>
      <c r="CL621" s="418"/>
      <c r="CM621" s="418"/>
      <c r="CN621" s="418"/>
      <c r="CO621" s="418"/>
      <c r="CP621" s="418"/>
      <c r="CQ621" s="418"/>
      <c r="CR621" s="418"/>
      <c r="CS621" s="418"/>
      <c r="CT621" s="418"/>
      <c r="CU621" s="418"/>
      <c r="CV621" s="418"/>
      <c r="CW621" s="418"/>
      <c r="CX621" s="418"/>
      <c r="CY621" s="418"/>
      <c r="CZ621" s="418"/>
    </row>
    <row r="622" s="422" customFormat="true" ht="25.15" customHeight="true" x14ac:dyDescent="0.2">
      <c r="C622" s="1152" t="s">
        <v>209</v>
      </c>
      <c r="D622" s="1151"/>
      <c r="E622" s="960">
        <v>9.7816754321712971E-3</v>
      </c>
      <c r="F622" s="728"/>
      <c r="G622" s="728"/>
      <c r="H622" s="1151" t="s">
        <v>577</v>
      </c>
      <c r="I622" s="1151"/>
      <c r="J622" s="961">
        <v>-3.2848968680123949E-3</v>
      </c>
      <c r="K622" s="728"/>
      <c r="L622" s="728"/>
      <c r="M622" s="1151" t="s">
        <v>367</v>
      </c>
      <c r="N622" s="1151"/>
      <c r="O622" s="962">
        <v>-8.17371239882724E-3</v>
      </c>
      <c r="P622" s="728"/>
      <c r="Q622" s="728"/>
      <c r="Y622" s="415"/>
      <c r="Z622" s="415"/>
      <c r="AA622" s="415"/>
      <c r="AB622" s="415"/>
      <c r="AC622" s="415"/>
      <c r="AD622" s="415"/>
      <c r="AE622" s="415"/>
      <c r="AF622" s="415"/>
      <c r="AG622" s="415"/>
      <c r="AH622" s="415"/>
      <c r="AI622" s="415"/>
      <c r="AJ622" s="415"/>
      <c r="AK622" s="415"/>
      <c r="AL622" s="415"/>
      <c r="AM622" s="415"/>
      <c r="AN622" s="415"/>
      <c r="AO622" s="415"/>
      <c r="AP622" s="415"/>
      <c r="AQ622" s="415"/>
      <c r="AR622" s="415"/>
      <c r="AS622" s="415"/>
      <c r="AT622" s="415"/>
      <c r="AU622" s="415"/>
      <c r="AV622" s="415"/>
      <c r="AW622" s="415"/>
      <c r="AX622" s="415"/>
      <c r="AY622" s="415"/>
      <c r="AZ622" s="415"/>
      <c r="BA622" s="418"/>
      <c r="BB622" s="495"/>
      <c r="BC622" s="418"/>
      <c r="BD622" s="418"/>
      <c r="BE622" s="418"/>
      <c r="BF622" s="418"/>
      <c r="BG622" s="418"/>
      <c r="BH622" s="418"/>
      <c r="BI622" s="418"/>
      <c r="BJ622" s="418"/>
      <c r="BK622" s="418"/>
      <c r="BL622" s="418"/>
      <c r="BM622" s="418"/>
      <c r="BN622" s="418"/>
      <c r="BO622" s="418"/>
      <c r="BP622" s="418"/>
      <c r="BQ622" s="418"/>
      <c r="BR622" s="418"/>
      <c r="BS622" s="418"/>
      <c r="BT622" s="418"/>
      <c r="BU622" s="418"/>
      <c r="BV622" s="418"/>
      <c r="BW622" s="418"/>
      <c r="BX622" s="418"/>
      <c r="BY622" s="418"/>
      <c r="BZ622" s="418"/>
      <c r="CA622" s="418"/>
      <c r="CB622" s="418"/>
      <c r="CC622" s="418"/>
      <c r="CD622" s="418"/>
      <c r="CE622" s="418"/>
      <c r="CF622" s="418"/>
      <c r="CG622" s="418"/>
      <c r="CH622" s="418"/>
      <c r="CI622" s="418"/>
      <c r="CJ622" s="418"/>
      <c r="CK622" s="418"/>
      <c r="CL622" s="418"/>
      <c r="CM622" s="418"/>
      <c r="CN622" s="418"/>
      <c r="CO622" s="418"/>
      <c r="CP622" s="418"/>
      <c r="CQ622" s="418"/>
      <c r="CR622" s="418"/>
      <c r="CS622" s="418"/>
      <c r="CT622" s="418"/>
      <c r="CU622" s="418"/>
      <c r="CV622" s="418"/>
      <c r="CW622" s="418"/>
      <c r="CX622" s="418"/>
      <c r="CY622" s="418"/>
      <c r="CZ622" s="418"/>
    </row>
    <row r="623" s="422" customFormat="true" ht="25.15" customHeight="true" x14ac:dyDescent="0.2">
      <c r="C623" s="1152" t="s">
        <v>202</v>
      </c>
      <c r="D623" s="1151"/>
      <c r="E623" s="960">
        <v>7.71319468711575E-2</v>
      </c>
      <c r="F623" s="728"/>
      <c r="G623" s="728"/>
      <c r="H623" s="1151" t="s">
        <v>566</v>
      </c>
      <c r="I623" s="1151"/>
      <c r="J623" s="961">
        <v>-1.0264278701541099E-2</v>
      </c>
      <c r="K623" s="728"/>
      <c r="L623" s="728"/>
      <c r="M623" s="1151" t="s">
        <v>317</v>
      </c>
      <c r="N623" s="1151"/>
      <c r="O623" s="962">
        <v>8.5408443854424823E-2</v>
      </c>
      <c r="P623" s="728"/>
      <c r="Q623" s="728"/>
      <c r="Y623" s="415"/>
      <c r="Z623" s="415"/>
      <c r="AA623" s="415"/>
      <c r="AB623" s="415"/>
      <c r="AC623" s="415"/>
      <c r="AD623" s="415"/>
      <c r="AE623" s="415"/>
      <c r="AF623" s="415"/>
      <c r="AG623" s="415"/>
      <c r="AH623" s="415"/>
      <c r="AI623" s="415"/>
      <c r="AJ623" s="415"/>
      <c r="AK623" s="415"/>
      <c r="AL623" s="415"/>
      <c r="AM623" s="415"/>
      <c r="AN623" s="415"/>
      <c r="AO623" s="415"/>
      <c r="AP623" s="415"/>
      <c r="AQ623" s="415"/>
      <c r="AR623" s="415"/>
      <c r="AS623" s="415"/>
      <c r="AT623" s="415"/>
      <c r="AU623" s="415"/>
      <c r="AV623" s="415"/>
      <c r="AW623" s="415"/>
      <c r="AX623" s="415"/>
      <c r="AY623" s="415"/>
      <c r="AZ623" s="415"/>
      <c r="BA623" s="418"/>
      <c r="BB623" s="495"/>
      <c r="BC623" s="418"/>
      <c r="BD623" s="418"/>
      <c r="BE623" s="418"/>
      <c r="BF623" s="418"/>
      <c r="BG623" s="418"/>
      <c r="BH623" s="418"/>
      <c r="BI623" s="418"/>
      <c r="BJ623" s="418"/>
      <c r="BK623" s="418"/>
      <c r="BL623" s="418"/>
      <c r="BM623" s="418"/>
      <c r="BN623" s="418"/>
      <c r="BO623" s="418"/>
      <c r="BP623" s="418"/>
      <c r="BQ623" s="418"/>
      <c r="BR623" s="418"/>
      <c r="BS623" s="418"/>
      <c r="BT623" s="418"/>
      <c r="BU623" s="418"/>
      <c r="BV623" s="418"/>
      <c r="BW623" s="418"/>
      <c r="BX623" s="418"/>
      <c r="BY623" s="418"/>
      <c r="BZ623" s="418"/>
      <c r="CA623" s="418"/>
      <c r="CB623" s="418"/>
      <c r="CC623" s="418"/>
      <c r="CD623" s="418"/>
      <c r="CE623" s="418"/>
      <c r="CF623" s="418"/>
      <c r="CG623" s="418"/>
      <c r="CH623" s="418"/>
      <c r="CI623" s="418"/>
      <c r="CJ623" s="418"/>
      <c r="CK623" s="418"/>
      <c r="CL623" s="418"/>
      <c r="CM623" s="418"/>
      <c r="CN623" s="418"/>
      <c r="CO623" s="418"/>
      <c r="CP623" s="418"/>
      <c r="CQ623" s="418"/>
      <c r="CR623" s="418"/>
      <c r="CS623" s="418"/>
      <c r="CT623" s="418"/>
      <c r="CU623" s="418"/>
      <c r="CV623" s="418"/>
      <c r="CW623" s="418"/>
      <c r="CX623" s="418"/>
      <c r="CY623" s="418"/>
      <c r="CZ623" s="418"/>
    </row>
    <row r="624" s="422" customFormat="true" ht="25.15" customHeight="true" x14ac:dyDescent="0.2">
      <c r="C624" s="1152" t="s">
        <v>321</v>
      </c>
      <c r="D624" s="1151"/>
      <c r="E624" s="960">
        <v>7.5697935136234892E-2</v>
      </c>
      <c r="F624" s="728"/>
      <c r="G624" s="728"/>
      <c r="H624" s="1151" t="s">
        <v>550</v>
      </c>
      <c r="I624" s="1151"/>
      <c r="J624" s="961">
        <v>-2.0499474240737184E-2</v>
      </c>
      <c r="K624" s="728"/>
      <c r="L624" s="728"/>
      <c r="M624" s="1151" t="s">
        <v>637</v>
      </c>
      <c r="N624" s="1151"/>
      <c r="O624" s="962">
        <v>8.4614411861340857E-3</v>
      </c>
      <c r="P624" s="728"/>
      <c r="Q624" s="728"/>
      <c r="Y624" s="415"/>
      <c r="Z624" s="415"/>
      <c r="AA624" s="415"/>
      <c r="AB624" s="415"/>
      <c r="AC624" s="415"/>
      <c r="AD624" s="415"/>
      <c r="AE624" s="415"/>
      <c r="AF624" s="415"/>
      <c r="AG624" s="415"/>
      <c r="AH624" s="415"/>
      <c r="AI624" s="415"/>
      <c r="AJ624" s="415"/>
      <c r="AK624" s="415"/>
      <c r="AL624" s="415"/>
      <c r="AM624" s="415"/>
      <c r="AN624" s="415"/>
      <c r="AO624" s="415"/>
      <c r="AP624" s="415"/>
      <c r="AQ624" s="415"/>
      <c r="AR624" s="415"/>
      <c r="AS624" s="415"/>
      <c r="AT624" s="415"/>
      <c r="AU624" s="415"/>
      <c r="AV624" s="415"/>
      <c r="AW624" s="415"/>
      <c r="AX624" s="415"/>
      <c r="AY624" s="415"/>
      <c r="AZ624" s="415"/>
      <c r="BA624" s="418"/>
      <c r="BB624" s="495"/>
      <c r="BC624" s="418"/>
      <c r="BD624" s="418"/>
      <c r="BE624" s="418"/>
      <c r="BF624" s="418"/>
      <c r="BG624" s="418"/>
      <c r="BH624" s="418"/>
      <c r="BI624" s="418"/>
      <c r="BJ624" s="418"/>
      <c r="BK624" s="418"/>
      <c r="BL624" s="418"/>
      <c r="BM624" s="418"/>
      <c r="BN624" s="418"/>
      <c r="BO624" s="418"/>
      <c r="BP624" s="418"/>
      <c r="BQ624" s="418"/>
      <c r="BR624" s="418"/>
      <c r="BS624" s="418"/>
      <c r="BT624" s="418"/>
      <c r="BU624" s="418"/>
      <c r="BV624" s="418"/>
      <c r="BW624" s="418"/>
      <c r="BX624" s="418"/>
      <c r="BY624" s="418"/>
      <c r="BZ624" s="418"/>
      <c r="CA624" s="418"/>
      <c r="CB624" s="418"/>
      <c r="CC624" s="418"/>
      <c r="CD624" s="418"/>
      <c r="CE624" s="418"/>
      <c r="CF624" s="418"/>
      <c r="CG624" s="418"/>
      <c r="CH624" s="418"/>
      <c r="CI624" s="418"/>
      <c r="CJ624" s="418"/>
      <c r="CK624" s="418"/>
      <c r="CL624" s="418"/>
      <c r="CM624" s="418"/>
      <c r="CN624" s="418"/>
      <c r="CO624" s="418"/>
      <c r="CP624" s="418"/>
      <c r="CQ624" s="418"/>
      <c r="CR624" s="418"/>
      <c r="CS624" s="418"/>
      <c r="CT624" s="418"/>
      <c r="CU624" s="418"/>
      <c r="CV624" s="418"/>
      <c r="CW624" s="418"/>
      <c r="CX624" s="418"/>
      <c r="CY624" s="418"/>
      <c r="CZ624" s="418"/>
    </row>
    <row r="625" s="422" customFormat="true" ht="25.15" customHeight="true" x14ac:dyDescent="0.2">
      <c r="C625" s="1152" t="s">
        <v>211</v>
      </c>
      <c r="D625" s="1151"/>
      <c r="E625" s="960">
        <v>3.588865211184783E-2</v>
      </c>
      <c r="F625" s="728"/>
      <c r="G625" s="728"/>
      <c r="H625" s="1151" t="s">
        <v>333</v>
      </c>
      <c r="I625" s="1151"/>
      <c r="J625" s="961">
        <v>-2.846054933695389E-2</v>
      </c>
      <c r="K625" s="728"/>
      <c r="L625" s="728"/>
      <c r="M625" s="1151" t="s">
        <v>337</v>
      </c>
      <c r="N625" s="1151"/>
      <c r="O625" s="962">
        <v>3.1068879450106748E-2</v>
      </c>
      <c r="P625" s="728"/>
      <c r="Q625" s="728"/>
      <c r="Y625" s="415"/>
      <c r="Z625" s="415"/>
      <c r="AA625" s="415"/>
      <c r="AB625" s="415"/>
      <c r="AC625" s="415"/>
      <c r="AD625" s="415"/>
      <c r="AE625" s="415"/>
      <c r="AF625" s="415"/>
      <c r="AG625" s="415"/>
      <c r="AH625" s="415"/>
      <c r="AI625" s="415"/>
      <c r="AJ625" s="415"/>
      <c r="AK625" s="415"/>
      <c r="AL625" s="415"/>
      <c r="AM625" s="415"/>
      <c r="AN625" s="415"/>
      <c r="AO625" s="415"/>
      <c r="AP625" s="415"/>
      <c r="AQ625" s="415"/>
      <c r="AR625" s="415"/>
      <c r="AS625" s="415"/>
      <c r="AT625" s="415"/>
      <c r="AU625" s="415"/>
      <c r="AV625" s="415"/>
      <c r="AW625" s="415"/>
      <c r="AX625" s="415"/>
      <c r="AY625" s="415"/>
      <c r="AZ625" s="415"/>
      <c r="BA625" s="418"/>
      <c r="BB625" s="495"/>
      <c r="BC625" s="418"/>
      <c r="BD625" s="418"/>
      <c r="BE625" s="418"/>
      <c r="BF625" s="418"/>
      <c r="BG625" s="418"/>
      <c r="BH625" s="418"/>
      <c r="BI625" s="418"/>
      <c r="BJ625" s="418"/>
      <c r="BK625" s="418"/>
      <c r="BL625" s="418"/>
      <c r="BM625" s="418"/>
      <c r="BN625" s="418"/>
      <c r="BO625" s="418"/>
      <c r="BP625" s="418"/>
      <c r="BQ625" s="418"/>
      <c r="BR625" s="418"/>
      <c r="BS625" s="418"/>
      <c r="BT625" s="418"/>
      <c r="BU625" s="418"/>
      <c r="BV625" s="418"/>
      <c r="BW625" s="418"/>
      <c r="BX625" s="418"/>
      <c r="BY625" s="418"/>
      <c r="BZ625" s="418"/>
      <c r="CA625" s="418"/>
      <c r="CB625" s="418"/>
      <c r="CC625" s="418"/>
      <c r="CD625" s="418"/>
      <c r="CE625" s="418"/>
      <c r="CF625" s="418"/>
      <c r="CG625" s="418"/>
      <c r="CH625" s="418"/>
      <c r="CI625" s="418"/>
      <c r="CJ625" s="418"/>
      <c r="CK625" s="418"/>
      <c r="CL625" s="418"/>
      <c r="CM625" s="418"/>
      <c r="CN625" s="418"/>
      <c r="CO625" s="418"/>
      <c r="CP625" s="418"/>
      <c r="CQ625" s="418"/>
      <c r="CR625" s="418"/>
      <c r="CS625" s="418"/>
      <c r="CT625" s="418"/>
      <c r="CU625" s="418"/>
      <c r="CV625" s="418"/>
      <c r="CW625" s="418"/>
      <c r="CX625" s="418"/>
      <c r="CY625" s="418"/>
      <c r="CZ625" s="418"/>
    </row>
    <row r="626" s="422" customFormat="true" ht="25.15" customHeight="true" x14ac:dyDescent="0.2">
      <c r="C626" s="1152" t="s">
        <v>325</v>
      </c>
      <c r="D626" s="1151"/>
      <c r="E626" s="960">
        <v>6.6804491844365127E-2</v>
      </c>
      <c r="F626" s="728"/>
      <c r="G626" s="728"/>
      <c r="H626" s="1151" t="s">
        <v>323</v>
      </c>
      <c r="I626" s="1151"/>
      <c r="J626" s="961">
        <v>-5.88548591265418E-2</v>
      </c>
      <c r="K626" s="728"/>
      <c r="L626" s="728"/>
      <c r="M626" s="1151" t="s">
        <v>344</v>
      </c>
      <c r="N626" s="1151"/>
      <c r="O626" s="962">
        <v>7.3436864876239164E-3</v>
      </c>
      <c r="P626" s="728"/>
      <c r="Q626" s="728"/>
      <c r="Y626" s="415"/>
      <c r="Z626" s="415"/>
      <c r="AA626" s="415"/>
      <c r="AB626" s="415"/>
      <c r="AC626" s="415"/>
      <c r="AD626" s="415"/>
      <c r="AE626" s="415"/>
      <c r="AF626" s="415"/>
      <c r="AG626" s="415"/>
      <c r="AH626" s="415"/>
      <c r="AI626" s="415"/>
      <c r="AJ626" s="415"/>
      <c r="AK626" s="415"/>
      <c r="AL626" s="415"/>
      <c r="AM626" s="415"/>
      <c r="AN626" s="415"/>
      <c r="AO626" s="415"/>
      <c r="AP626" s="415"/>
      <c r="AQ626" s="415"/>
      <c r="AR626" s="415"/>
      <c r="AS626" s="415"/>
      <c r="AT626" s="415"/>
      <c r="AU626" s="415"/>
      <c r="AV626" s="415"/>
      <c r="AW626" s="415"/>
      <c r="AX626" s="415"/>
      <c r="AY626" s="415"/>
      <c r="AZ626" s="415"/>
      <c r="BA626" s="418"/>
      <c r="BB626" s="495"/>
      <c r="BC626" s="418"/>
      <c r="BD626" s="418"/>
      <c r="BE626" s="418"/>
      <c r="BF626" s="418"/>
      <c r="BG626" s="418"/>
      <c r="BH626" s="418"/>
      <c r="BI626" s="418"/>
      <c r="BJ626" s="418"/>
      <c r="BK626" s="418"/>
      <c r="BL626" s="418"/>
      <c r="BM626" s="418"/>
      <c r="BN626" s="418"/>
      <c r="BO626" s="418"/>
      <c r="BP626" s="418"/>
      <c r="BQ626" s="418"/>
      <c r="BR626" s="418"/>
      <c r="BS626" s="418"/>
      <c r="BT626" s="418"/>
      <c r="BU626" s="418"/>
      <c r="BV626" s="418"/>
      <c r="BW626" s="418"/>
      <c r="BX626" s="418"/>
      <c r="BY626" s="418"/>
      <c r="BZ626" s="418"/>
      <c r="CA626" s="418"/>
      <c r="CB626" s="418"/>
      <c r="CC626" s="418"/>
      <c r="CD626" s="418"/>
      <c r="CE626" s="418"/>
      <c r="CF626" s="418"/>
      <c r="CG626" s="418"/>
      <c r="CH626" s="418"/>
      <c r="CI626" s="418"/>
      <c r="CJ626" s="418"/>
      <c r="CK626" s="418"/>
      <c r="CL626" s="418"/>
      <c r="CM626" s="418"/>
      <c r="CN626" s="418"/>
      <c r="CO626" s="418"/>
      <c r="CP626" s="418"/>
      <c r="CQ626" s="418"/>
      <c r="CR626" s="418"/>
      <c r="CS626" s="418"/>
      <c r="CT626" s="418"/>
      <c r="CU626" s="418"/>
      <c r="CV626" s="418"/>
      <c r="CW626" s="418"/>
      <c r="CX626" s="418"/>
      <c r="CY626" s="418"/>
      <c r="CZ626" s="418"/>
    </row>
    <row r="627" s="422" customFormat="true" ht="25.15" customHeight="true" x14ac:dyDescent="0.2">
      <c r="C627" s="1152" t="s">
        <v>335</v>
      </c>
      <c r="D627" s="1151"/>
      <c r="E627" s="960">
        <v>2.8686580910587321E-2</v>
      </c>
      <c r="F627" s="728"/>
      <c r="G627" s="728"/>
      <c r="H627" s="1151" t="s">
        <v>373</v>
      </c>
      <c r="I627" s="1151"/>
      <c r="J627" s="961">
        <v>-1.0682932143986589E-3</v>
      </c>
      <c r="K627" s="728"/>
      <c r="L627" s="728"/>
      <c r="M627" s="1151" t="s">
        <v>646</v>
      </c>
      <c r="N627" s="1151"/>
      <c r="O627" s="962">
        <v>7.5041059868718562E-4</v>
      </c>
      <c r="P627" s="728"/>
      <c r="Q627" s="728"/>
      <c r="Y627" s="415"/>
      <c r="Z627" s="415"/>
      <c r="AA627" s="415"/>
      <c r="AB627" s="415"/>
      <c r="AC627" s="415"/>
      <c r="AD627" s="415"/>
      <c r="AE627" s="415"/>
      <c r="AF627" s="415"/>
      <c r="AG627" s="415"/>
      <c r="AH627" s="415"/>
      <c r="AI627" s="415"/>
      <c r="AJ627" s="415"/>
      <c r="AK627" s="415"/>
      <c r="AL627" s="415"/>
      <c r="AM627" s="415"/>
      <c r="AN627" s="415"/>
      <c r="AO627" s="415"/>
      <c r="AP627" s="415"/>
      <c r="AQ627" s="415"/>
      <c r="AR627" s="415"/>
      <c r="AS627" s="415"/>
      <c r="AT627" s="415"/>
      <c r="AU627" s="415"/>
      <c r="AV627" s="415"/>
      <c r="AW627" s="415"/>
      <c r="AX627" s="415"/>
      <c r="AY627" s="415"/>
      <c r="AZ627" s="415"/>
      <c r="BA627" s="418"/>
      <c r="BB627" s="495"/>
      <c r="BC627" s="418"/>
      <c r="BD627" s="418"/>
      <c r="BE627" s="418"/>
      <c r="BF627" s="418"/>
      <c r="BG627" s="418"/>
      <c r="BH627" s="418"/>
      <c r="BI627" s="418"/>
      <c r="BJ627" s="418"/>
      <c r="BK627" s="418"/>
      <c r="BL627" s="418"/>
      <c r="BM627" s="418"/>
      <c r="BN627" s="418"/>
      <c r="BO627" s="418"/>
      <c r="BP627" s="418"/>
      <c r="BQ627" s="418"/>
      <c r="BR627" s="418"/>
      <c r="BS627" s="418"/>
      <c r="BT627" s="418"/>
      <c r="BU627" s="418"/>
      <c r="BV627" s="418"/>
      <c r="BW627" s="418"/>
      <c r="BX627" s="418"/>
      <c r="BY627" s="418"/>
      <c r="BZ627" s="418"/>
      <c r="CA627" s="418"/>
      <c r="CB627" s="418"/>
      <c r="CC627" s="418"/>
      <c r="CD627" s="418"/>
      <c r="CE627" s="418"/>
      <c r="CF627" s="418"/>
      <c r="CG627" s="418"/>
      <c r="CH627" s="418"/>
      <c r="CI627" s="418"/>
      <c r="CJ627" s="418"/>
      <c r="CK627" s="418"/>
      <c r="CL627" s="418"/>
      <c r="CM627" s="418"/>
      <c r="CN627" s="418"/>
      <c r="CO627" s="418"/>
      <c r="CP627" s="418"/>
      <c r="CQ627" s="418"/>
      <c r="CR627" s="418"/>
      <c r="CS627" s="418"/>
      <c r="CT627" s="418"/>
      <c r="CU627" s="418"/>
      <c r="CV627" s="418"/>
      <c r="CW627" s="418"/>
      <c r="CX627" s="418"/>
      <c r="CY627" s="418"/>
      <c r="CZ627" s="418"/>
    </row>
    <row r="628" s="422" customFormat="true" ht="25.15" customHeight="true" x14ac:dyDescent="0.2">
      <c r="C628" s="1152" t="s">
        <v>406</v>
      </c>
      <c r="D628" s="1151"/>
      <c r="E628" s="960">
        <v>3.3297688487951525E-2</v>
      </c>
      <c r="F628" s="728"/>
      <c r="G628" s="728"/>
      <c r="H628" s="1151" t="s">
        <v>639</v>
      </c>
      <c r="I628" s="1151"/>
      <c r="J628" s="961">
        <v>-7.093963943687125E-3</v>
      </c>
      <c r="K628" s="728"/>
      <c r="L628" s="728"/>
      <c r="M628" s="1151" t="s">
        <v>349</v>
      </c>
      <c r="N628" s="1151"/>
      <c r="O628" s="962">
        <v>-1.4910778516304484E-3</v>
      </c>
      <c r="P628" s="728"/>
      <c r="Q628" s="728"/>
      <c r="Y628" s="415"/>
      <c r="Z628" s="415"/>
      <c r="AA628" s="415"/>
      <c r="AB628" s="415"/>
      <c r="AC628" s="415"/>
      <c r="AD628" s="415"/>
      <c r="AE628" s="415"/>
      <c r="AF628" s="415"/>
      <c r="AG628" s="415"/>
      <c r="AH628" s="415"/>
      <c r="AI628" s="415"/>
      <c r="AJ628" s="415"/>
      <c r="AK628" s="415"/>
      <c r="AL628" s="415"/>
      <c r="AM628" s="415"/>
      <c r="AN628" s="415"/>
      <c r="AO628" s="415"/>
      <c r="AP628" s="415"/>
      <c r="AQ628" s="415"/>
      <c r="AR628" s="415"/>
      <c r="AS628" s="415"/>
      <c r="AT628" s="415"/>
      <c r="AU628" s="415"/>
      <c r="AV628" s="415"/>
      <c r="AW628" s="415"/>
      <c r="AX628" s="415"/>
      <c r="AY628" s="415"/>
      <c r="AZ628" s="415"/>
      <c r="BA628" s="418"/>
      <c r="BB628" s="495"/>
      <c r="BC628" s="418"/>
      <c r="BD628" s="418"/>
      <c r="BE628" s="418"/>
      <c r="BF628" s="418"/>
      <c r="BG628" s="418"/>
      <c r="BH628" s="418"/>
      <c r="BI628" s="418"/>
      <c r="BJ628" s="418"/>
      <c r="BK628" s="418"/>
      <c r="BL628" s="418"/>
      <c r="BM628" s="418"/>
      <c r="BN628" s="418"/>
      <c r="BO628" s="418"/>
      <c r="BP628" s="418"/>
      <c r="BQ628" s="418"/>
      <c r="BR628" s="418"/>
      <c r="BS628" s="418"/>
      <c r="BT628" s="418"/>
      <c r="BU628" s="418"/>
      <c r="BV628" s="418"/>
      <c r="BW628" s="418"/>
      <c r="BX628" s="418"/>
      <c r="BY628" s="418"/>
      <c r="BZ628" s="418"/>
      <c r="CA628" s="418"/>
      <c r="CB628" s="418"/>
      <c r="CC628" s="418"/>
      <c r="CD628" s="418"/>
      <c r="CE628" s="418"/>
      <c r="CF628" s="418"/>
      <c r="CG628" s="418"/>
      <c r="CH628" s="418"/>
      <c r="CI628" s="418"/>
      <c r="CJ628" s="418"/>
      <c r="CK628" s="418"/>
      <c r="CL628" s="418"/>
      <c r="CM628" s="418"/>
      <c r="CN628" s="418"/>
      <c r="CO628" s="418"/>
      <c r="CP628" s="418"/>
      <c r="CQ628" s="418"/>
      <c r="CR628" s="418"/>
      <c r="CS628" s="418"/>
      <c r="CT628" s="418"/>
      <c r="CU628" s="418"/>
      <c r="CV628" s="418"/>
      <c r="CW628" s="418"/>
      <c r="CX628" s="418"/>
      <c r="CY628" s="418"/>
      <c r="CZ628" s="418"/>
    </row>
    <row r="629" s="422" customFormat="true" ht="25.15" customHeight="true" x14ac:dyDescent="0.2">
      <c r="C629" s="1152" t="s">
        <v>413</v>
      </c>
      <c r="D629" s="1151"/>
      <c r="E629" s="960">
        <v>3.9029100985978948E-2</v>
      </c>
      <c r="F629" s="728"/>
      <c r="G629" s="728"/>
      <c r="H629" s="1151" t="s">
        <v>367</v>
      </c>
      <c r="I629" s="1151"/>
      <c r="J629" s="961">
        <v>-8.7895474166197647E-3</v>
      </c>
      <c r="K629" s="728"/>
      <c r="L629" s="728"/>
      <c r="M629" s="1151" t="s">
        <v>620</v>
      </c>
      <c r="N629" s="1151"/>
      <c r="O629" s="962">
        <v>-3.9735005581202347E-2</v>
      </c>
      <c r="P629" s="728"/>
      <c r="Q629" s="728"/>
      <c r="Y629" s="415"/>
      <c r="Z629" s="415"/>
      <c r="AA629" s="415"/>
      <c r="AB629" s="415"/>
      <c r="AC629" s="415"/>
      <c r="AD629" s="415"/>
      <c r="AE629" s="415"/>
      <c r="AF629" s="415"/>
      <c r="AG629" s="415"/>
      <c r="AH629" s="415"/>
      <c r="AI629" s="415"/>
      <c r="AJ629" s="415"/>
      <c r="AK629" s="415"/>
      <c r="AL629" s="415"/>
      <c r="AM629" s="415"/>
      <c r="AN629" s="415"/>
      <c r="AO629" s="415"/>
      <c r="AP629" s="415"/>
      <c r="AQ629" s="415"/>
      <c r="AR629" s="415"/>
      <c r="AS629" s="415"/>
      <c r="AT629" s="415"/>
      <c r="AU629" s="415"/>
      <c r="AV629" s="415"/>
      <c r="AW629" s="415"/>
      <c r="AX629" s="415"/>
      <c r="AY629" s="415"/>
      <c r="AZ629" s="415"/>
      <c r="BA629" s="418"/>
      <c r="BB629" s="495"/>
      <c r="BC629" s="418"/>
      <c r="BD629" s="418"/>
      <c r="BE629" s="418"/>
      <c r="BF629" s="418"/>
      <c r="BG629" s="418"/>
      <c r="BH629" s="418"/>
      <c r="BI629" s="418"/>
      <c r="BJ629" s="418"/>
      <c r="BK629" s="418"/>
      <c r="BL629" s="418"/>
      <c r="BM629" s="418"/>
      <c r="BN629" s="418"/>
      <c r="BO629" s="418"/>
      <c r="BP629" s="418"/>
      <c r="BQ629" s="418"/>
      <c r="BR629" s="418"/>
      <c r="BS629" s="418"/>
      <c r="BT629" s="418"/>
      <c r="BU629" s="418"/>
      <c r="BV629" s="418"/>
      <c r="BW629" s="418"/>
      <c r="BX629" s="418"/>
      <c r="BY629" s="418"/>
      <c r="BZ629" s="418"/>
      <c r="CA629" s="418"/>
      <c r="CB629" s="418"/>
      <c r="CC629" s="418"/>
      <c r="CD629" s="418"/>
      <c r="CE629" s="418"/>
      <c r="CF629" s="418"/>
      <c r="CG629" s="418"/>
      <c r="CH629" s="418"/>
      <c r="CI629" s="418"/>
      <c r="CJ629" s="418"/>
      <c r="CK629" s="418"/>
      <c r="CL629" s="418"/>
      <c r="CM629" s="418"/>
      <c r="CN629" s="418"/>
      <c r="CO629" s="418"/>
      <c r="CP629" s="418"/>
      <c r="CQ629" s="418"/>
      <c r="CR629" s="418"/>
      <c r="CS629" s="418"/>
      <c r="CT629" s="418"/>
      <c r="CU629" s="418"/>
      <c r="CV629" s="418"/>
      <c r="CW629" s="418"/>
      <c r="CX629" s="418"/>
      <c r="CY629" s="418"/>
      <c r="CZ629" s="418"/>
    </row>
    <row r="630" s="422" customFormat="true" ht="25.15" customHeight="true" x14ac:dyDescent="0.2">
      <c r="C630" s="1152" t="s">
        <v>434</v>
      </c>
      <c r="D630" s="1151"/>
      <c r="E630" s="960">
        <v>2.4904412599342451E-3</v>
      </c>
      <c r="F630" s="728"/>
      <c r="G630" s="728"/>
      <c r="H630" s="1151" t="s">
        <v>317</v>
      </c>
      <c r="I630" s="1151"/>
      <c r="J630" s="961">
        <v>8.7106709680030855E-2</v>
      </c>
      <c r="K630" s="728"/>
      <c r="L630" s="728"/>
      <c r="M630" s="1151" t="s">
        <v>549</v>
      </c>
      <c r="N630" s="1151"/>
      <c r="O630" s="962">
        <v>-2.4950541476472628E-2</v>
      </c>
      <c r="P630" s="728"/>
      <c r="Q630" s="728"/>
      <c r="Y630" s="415"/>
      <c r="Z630" s="415"/>
      <c r="AA630" s="415"/>
      <c r="AB630" s="415"/>
      <c r="AC630" s="415"/>
      <c r="AD630" s="415"/>
      <c r="AE630" s="415"/>
      <c r="AF630" s="415"/>
      <c r="AG630" s="415"/>
      <c r="AH630" s="415"/>
      <c r="AI630" s="415"/>
      <c r="AJ630" s="415"/>
      <c r="AK630" s="415"/>
      <c r="AL630" s="415"/>
      <c r="AM630" s="415"/>
      <c r="AN630" s="415"/>
      <c r="AO630" s="415"/>
      <c r="AP630" s="415"/>
      <c r="AQ630" s="415"/>
      <c r="AR630" s="415"/>
      <c r="AS630" s="415"/>
      <c r="AT630" s="415"/>
      <c r="AU630" s="415"/>
      <c r="AV630" s="415"/>
      <c r="AW630" s="415"/>
      <c r="AX630" s="415"/>
      <c r="AY630" s="415"/>
      <c r="AZ630" s="415"/>
      <c r="BA630" s="418"/>
      <c r="BB630" s="495"/>
      <c r="BC630" s="418"/>
      <c r="BD630" s="418"/>
      <c r="BE630" s="418"/>
      <c r="BF630" s="418"/>
      <c r="BG630" s="418"/>
      <c r="BH630" s="418"/>
      <c r="BI630" s="418"/>
      <c r="BJ630" s="418"/>
      <c r="BK630" s="418"/>
      <c r="BL630" s="418"/>
      <c r="BM630" s="418"/>
      <c r="BN630" s="418"/>
      <c r="BO630" s="418"/>
      <c r="BP630" s="418"/>
      <c r="BQ630" s="418"/>
      <c r="BR630" s="418"/>
      <c r="BS630" s="418"/>
      <c r="BT630" s="418"/>
      <c r="BU630" s="418"/>
      <c r="BV630" s="418"/>
      <c r="BW630" s="418"/>
      <c r="BX630" s="418"/>
      <c r="BY630" s="418"/>
      <c r="BZ630" s="418"/>
      <c r="CA630" s="418"/>
      <c r="CB630" s="418"/>
      <c r="CC630" s="418"/>
      <c r="CD630" s="418"/>
      <c r="CE630" s="418"/>
      <c r="CF630" s="418"/>
      <c r="CG630" s="418"/>
      <c r="CH630" s="418"/>
      <c r="CI630" s="418"/>
      <c r="CJ630" s="418"/>
      <c r="CK630" s="418"/>
      <c r="CL630" s="418"/>
      <c r="CM630" s="418"/>
      <c r="CN630" s="418"/>
      <c r="CO630" s="418"/>
      <c r="CP630" s="418"/>
      <c r="CQ630" s="418"/>
      <c r="CR630" s="418"/>
      <c r="CS630" s="418"/>
      <c r="CT630" s="418"/>
      <c r="CU630" s="418"/>
      <c r="CV630" s="418"/>
      <c r="CW630" s="418"/>
      <c r="CX630" s="418"/>
      <c r="CY630" s="418"/>
      <c r="CZ630" s="418"/>
    </row>
    <row r="631" s="422" customFormat="true" ht="25.15" customHeight="true" x14ac:dyDescent="0.2">
      <c r="C631" s="1152" t="s">
        <v>616</v>
      </c>
      <c r="D631" s="1151"/>
      <c r="E631" s="960">
        <v>6.1450202029245185E-2</v>
      </c>
      <c r="F631" s="728"/>
      <c r="G631" s="728"/>
      <c r="H631" s="1151" t="s">
        <v>637</v>
      </c>
      <c r="I631" s="1151"/>
      <c r="J631" s="961">
        <v>4.2839394295991129E-3</v>
      </c>
      <c r="K631" s="728"/>
      <c r="L631" s="728"/>
      <c r="M631" s="1151" t="s">
        <v>368</v>
      </c>
      <c r="N631" s="1151"/>
      <c r="O631" s="962">
        <v>-3.7914750735438046E-3</v>
      </c>
      <c r="P631" s="728"/>
      <c r="Q631" s="728"/>
      <c r="Y631" s="415"/>
      <c r="Z631" s="415"/>
      <c r="AA631" s="415"/>
      <c r="AB631" s="415"/>
      <c r="AC631" s="415"/>
      <c r="AD631" s="415"/>
      <c r="AE631" s="415"/>
      <c r="AF631" s="415"/>
      <c r="AG631" s="415"/>
      <c r="AH631" s="415"/>
      <c r="AI631" s="415"/>
      <c r="AJ631" s="415"/>
      <c r="AK631" s="415"/>
      <c r="AL631" s="415"/>
      <c r="AM631" s="415"/>
      <c r="AN631" s="415"/>
      <c r="AO631" s="415"/>
      <c r="AP631" s="415"/>
      <c r="AQ631" s="415"/>
      <c r="AR631" s="415"/>
      <c r="AS631" s="415"/>
      <c r="AT631" s="415"/>
      <c r="AU631" s="415"/>
      <c r="AV631" s="415"/>
      <c r="AW631" s="415"/>
      <c r="AX631" s="415"/>
      <c r="AY631" s="415"/>
      <c r="AZ631" s="415"/>
      <c r="BA631" s="418"/>
      <c r="BB631" s="495"/>
      <c r="BC631" s="418"/>
      <c r="BD631" s="418"/>
      <c r="BE631" s="418"/>
      <c r="BF631" s="418"/>
      <c r="BG631" s="418"/>
      <c r="BH631" s="418"/>
      <c r="BI631" s="418"/>
      <c r="BJ631" s="418"/>
      <c r="BK631" s="418"/>
      <c r="BL631" s="418"/>
      <c r="BM631" s="418"/>
      <c r="BN631" s="418"/>
      <c r="BO631" s="418"/>
      <c r="BP631" s="418"/>
      <c r="BQ631" s="418"/>
      <c r="BR631" s="418"/>
      <c r="BS631" s="418"/>
      <c r="BT631" s="418"/>
      <c r="BU631" s="418"/>
      <c r="BV631" s="418"/>
      <c r="BW631" s="418"/>
      <c r="BX631" s="418"/>
      <c r="BY631" s="418"/>
      <c r="BZ631" s="418"/>
      <c r="CA631" s="418"/>
      <c r="CB631" s="418"/>
      <c r="CC631" s="418"/>
      <c r="CD631" s="418"/>
      <c r="CE631" s="418"/>
      <c r="CF631" s="418"/>
      <c r="CG631" s="418"/>
      <c r="CH631" s="418"/>
      <c r="CI631" s="418"/>
      <c r="CJ631" s="418"/>
      <c r="CK631" s="418"/>
      <c r="CL631" s="418"/>
      <c r="CM631" s="418"/>
      <c r="CN631" s="418"/>
      <c r="CO631" s="418"/>
      <c r="CP631" s="418"/>
      <c r="CQ631" s="418"/>
      <c r="CR631" s="418"/>
      <c r="CS631" s="418"/>
      <c r="CT631" s="418"/>
      <c r="CU631" s="418"/>
      <c r="CV631" s="418"/>
      <c r="CW631" s="418"/>
      <c r="CX631" s="418"/>
      <c r="CY631" s="418"/>
      <c r="CZ631" s="418"/>
    </row>
    <row r="632" s="422" customFormat="true" ht="25.15" customHeight="true" x14ac:dyDescent="0.2">
      <c r="C632" s="1152" t="s">
        <v>505</v>
      </c>
      <c r="D632" s="1151"/>
      <c r="E632" s="960">
        <v>7.8084639349623564E-2</v>
      </c>
      <c r="F632" s="728"/>
      <c r="G632" s="728"/>
      <c r="H632" s="1151" t="s">
        <v>337</v>
      </c>
      <c r="I632" s="1151"/>
      <c r="J632" s="961">
        <v>-4.1220316130244697E-3</v>
      </c>
      <c r="K632" s="728"/>
      <c r="L632" s="728"/>
      <c r="M632" s="1151" t="s">
        <v>640</v>
      </c>
      <c r="N632" s="1151"/>
      <c r="O632" s="962">
        <v>-5.5788333670617812E-3</v>
      </c>
      <c r="P632" s="728"/>
      <c r="Q632" s="728"/>
      <c r="Y632" s="415"/>
      <c r="Z632" s="415"/>
      <c r="AA632" s="415"/>
      <c r="AB632" s="415"/>
      <c r="AC632" s="415"/>
      <c r="AD632" s="415"/>
      <c r="AE632" s="415"/>
      <c r="AF632" s="415"/>
      <c r="AG632" s="415"/>
      <c r="AH632" s="415"/>
      <c r="AI632" s="415"/>
      <c r="AJ632" s="415"/>
      <c r="AK632" s="415"/>
      <c r="AL632" s="415"/>
      <c r="AM632" s="415"/>
      <c r="AN632" s="415"/>
      <c r="AO632" s="415"/>
      <c r="AP632" s="415"/>
      <c r="AQ632" s="415"/>
      <c r="AR632" s="415"/>
      <c r="AS632" s="415"/>
      <c r="AT632" s="415"/>
      <c r="AU632" s="415"/>
      <c r="AV632" s="415"/>
      <c r="AW632" s="415"/>
      <c r="AX632" s="415"/>
      <c r="AY632" s="415"/>
      <c r="AZ632" s="415"/>
      <c r="BA632" s="418"/>
      <c r="BB632" s="495"/>
      <c r="BC632" s="418"/>
      <c r="BD632" s="418"/>
      <c r="BE632" s="418"/>
      <c r="BF632" s="418"/>
      <c r="BG632" s="418"/>
      <c r="BH632" s="418"/>
      <c r="BI632" s="418"/>
      <c r="BJ632" s="418"/>
      <c r="BK632" s="418"/>
      <c r="BL632" s="418"/>
      <c r="BM632" s="418"/>
      <c r="BN632" s="418"/>
      <c r="BO632" s="418"/>
      <c r="BP632" s="418"/>
      <c r="BQ632" s="418"/>
      <c r="BR632" s="418"/>
      <c r="BS632" s="418"/>
      <c r="BT632" s="418"/>
      <c r="BU632" s="418"/>
      <c r="BV632" s="418"/>
      <c r="BW632" s="418"/>
      <c r="BX632" s="418"/>
      <c r="BY632" s="418"/>
      <c r="BZ632" s="418"/>
      <c r="CA632" s="418"/>
      <c r="CB632" s="418"/>
      <c r="CC632" s="418"/>
      <c r="CD632" s="418"/>
      <c r="CE632" s="418"/>
      <c r="CF632" s="418"/>
      <c r="CG632" s="418"/>
      <c r="CH632" s="418"/>
      <c r="CI632" s="418"/>
      <c r="CJ632" s="418"/>
      <c r="CK632" s="418"/>
      <c r="CL632" s="418"/>
      <c r="CM632" s="418"/>
      <c r="CN632" s="418"/>
      <c r="CO632" s="418"/>
      <c r="CP632" s="418"/>
      <c r="CQ632" s="418"/>
      <c r="CR632" s="418"/>
      <c r="CS632" s="418"/>
      <c r="CT632" s="418"/>
      <c r="CU632" s="418"/>
      <c r="CV632" s="418"/>
      <c r="CW632" s="418"/>
      <c r="CX632" s="418"/>
      <c r="CY632" s="418"/>
      <c r="CZ632" s="418"/>
    </row>
    <row r="633" s="422" customFormat="true" ht="25.15" customHeight="true" x14ac:dyDescent="0.2">
      <c r="C633" s="1152" t="s">
        <v>507</v>
      </c>
      <c r="D633" s="1151"/>
      <c r="E633" s="960">
        <v>7.3286205095851639E-2</v>
      </c>
      <c r="F633" s="728"/>
      <c r="G633" s="728"/>
      <c r="H633" s="1151" t="s">
        <v>344</v>
      </c>
      <c r="I633" s="1151"/>
      <c r="J633" s="961">
        <v>8.0456654374464875E-3</v>
      </c>
      <c r="K633" s="728"/>
      <c r="L633" s="728"/>
      <c r="M633" s="1151" t="s">
        <v>365</v>
      </c>
      <c r="N633" s="1151"/>
      <c r="O633" s="962">
        <v>-4.8683444180870356E-3</v>
      </c>
      <c r="P633" s="728"/>
      <c r="Q633" s="728"/>
      <c r="Y633" s="415"/>
      <c r="Z633" s="415"/>
      <c r="AA633" s="415"/>
      <c r="AB633" s="415"/>
      <c r="AC633" s="415"/>
      <c r="AD633" s="415"/>
      <c r="AE633" s="415"/>
      <c r="AF633" s="415"/>
      <c r="AG633" s="415"/>
      <c r="AH633" s="415"/>
      <c r="AI633" s="415"/>
      <c r="AJ633" s="415"/>
      <c r="AK633" s="415"/>
      <c r="AL633" s="415"/>
      <c r="AM633" s="415"/>
      <c r="AN633" s="415"/>
      <c r="AO633" s="415"/>
      <c r="AP633" s="415"/>
      <c r="AQ633" s="415"/>
      <c r="AR633" s="415"/>
      <c r="AS633" s="415"/>
      <c r="AT633" s="415"/>
      <c r="AU633" s="415"/>
      <c r="AV633" s="415"/>
      <c r="AW633" s="415"/>
      <c r="AX633" s="415"/>
      <c r="AY633" s="415"/>
      <c r="AZ633" s="415"/>
      <c r="BA633" s="418"/>
      <c r="BB633" s="495"/>
      <c r="BC633" s="418"/>
      <c r="BD633" s="418"/>
      <c r="BE633" s="418"/>
      <c r="BF633" s="418"/>
      <c r="BG633" s="418"/>
      <c r="BH633" s="418"/>
      <c r="BI633" s="418"/>
      <c r="BJ633" s="418"/>
      <c r="BK633" s="418"/>
      <c r="BL633" s="418"/>
      <c r="BM633" s="418"/>
      <c r="BN633" s="418"/>
      <c r="BO633" s="418"/>
      <c r="BP633" s="418"/>
      <c r="BQ633" s="418"/>
      <c r="BR633" s="418"/>
      <c r="BS633" s="418"/>
      <c r="BT633" s="418"/>
      <c r="BU633" s="418"/>
      <c r="BV633" s="418"/>
      <c r="BW633" s="418"/>
      <c r="BX633" s="418"/>
      <c r="BY633" s="418"/>
      <c r="BZ633" s="418"/>
      <c r="CA633" s="418"/>
      <c r="CB633" s="418"/>
      <c r="CC633" s="418"/>
      <c r="CD633" s="418"/>
      <c r="CE633" s="418"/>
      <c r="CF633" s="418"/>
      <c r="CG633" s="418"/>
      <c r="CH633" s="418"/>
      <c r="CI633" s="418"/>
      <c r="CJ633" s="418"/>
      <c r="CK633" s="418"/>
      <c r="CL633" s="418"/>
      <c r="CM633" s="418"/>
      <c r="CN633" s="418"/>
      <c r="CO633" s="418"/>
      <c r="CP633" s="418"/>
      <c r="CQ633" s="418"/>
      <c r="CR633" s="418"/>
      <c r="CS633" s="418"/>
      <c r="CT633" s="418"/>
      <c r="CU633" s="418"/>
      <c r="CV633" s="418"/>
      <c r="CW633" s="418"/>
      <c r="CX633" s="418"/>
      <c r="CY633" s="418"/>
      <c r="CZ633" s="418"/>
    </row>
    <row r="634" s="422" customFormat="true" ht="25.15" customHeight="true" x14ac:dyDescent="0.2">
      <c r="C634" s="1152" t="s">
        <v>523</v>
      </c>
      <c r="D634" s="1151"/>
      <c r="E634" s="960">
        <v>3.672991394470284E-2</v>
      </c>
      <c r="F634" s="728"/>
      <c r="G634" s="728"/>
      <c r="H634" s="1151" t="s">
        <v>646</v>
      </c>
      <c r="I634" s="1151"/>
      <c r="J634" s="961">
        <v>-5.5558643701019662E-3</v>
      </c>
      <c r="K634" s="728"/>
      <c r="L634" s="728"/>
      <c r="M634" s="1151" t="s">
        <v>653</v>
      </c>
      <c r="N634" s="1151"/>
      <c r="O634" s="962">
        <v>-2.8046728824681066E-3</v>
      </c>
      <c r="P634" s="728"/>
      <c r="Q634" s="728"/>
      <c r="Y634" s="415"/>
      <c r="Z634" s="415"/>
      <c r="AA634" s="415"/>
      <c r="AB634" s="415"/>
      <c r="AC634" s="415"/>
      <c r="AD634" s="415"/>
      <c r="AE634" s="415"/>
      <c r="AF634" s="415"/>
      <c r="AG634" s="415"/>
      <c r="AH634" s="415"/>
      <c r="AI634" s="415"/>
      <c r="AJ634" s="415"/>
      <c r="AK634" s="415"/>
      <c r="AL634" s="415"/>
      <c r="AM634" s="415"/>
      <c r="AN634" s="415"/>
      <c r="AO634" s="415"/>
      <c r="AP634" s="415"/>
      <c r="AQ634" s="415"/>
      <c r="AR634" s="415"/>
      <c r="AS634" s="415"/>
      <c r="AT634" s="415"/>
      <c r="AU634" s="415"/>
      <c r="AV634" s="415"/>
      <c r="AW634" s="415"/>
      <c r="AX634" s="415"/>
      <c r="AY634" s="415"/>
      <c r="AZ634" s="415"/>
      <c r="BA634" s="418"/>
      <c r="BB634" s="495"/>
      <c r="BC634" s="418"/>
      <c r="BD634" s="418"/>
      <c r="BE634" s="418"/>
      <c r="BF634" s="418"/>
      <c r="BG634" s="418"/>
      <c r="BH634" s="418"/>
      <c r="BI634" s="418"/>
      <c r="BJ634" s="418"/>
      <c r="BK634" s="418"/>
      <c r="BL634" s="418"/>
      <c r="BM634" s="418"/>
      <c r="BN634" s="418"/>
      <c r="BO634" s="418"/>
      <c r="BP634" s="418"/>
      <c r="BQ634" s="418"/>
      <c r="BR634" s="418"/>
      <c r="BS634" s="418"/>
      <c r="BT634" s="418"/>
      <c r="BU634" s="418"/>
      <c r="BV634" s="418"/>
      <c r="BW634" s="418"/>
      <c r="BX634" s="418"/>
      <c r="BY634" s="418"/>
      <c r="BZ634" s="418"/>
      <c r="CA634" s="418"/>
      <c r="CB634" s="418"/>
      <c r="CC634" s="418"/>
      <c r="CD634" s="418"/>
      <c r="CE634" s="418"/>
      <c r="CF634" s="418"/>
      <c r="CG634" s="418"/>
      <c r="CH634" s="418"/>
      <c r="CI634" s="418"/>
      <c r="CJ634" s="418"/>
      <c r="CK634" s="418"/>
      <c r="CL634" s="418"/>
      <c r="CM634" s="418"/>
      <c r="CN634" s="418"/>
      <c r="CO634" s="418"/>
      <c r="CP634" s="418"/>
      <c r="CQ634" s="418"/>
      <c r="CR634" s="418"/>
      <c r="CS634" s="418"/>
      <c r="CT634" s="418"/>
      <c r="CU634" s="418"/>
      <c r="CV634" s="418"/>
      <c r="CW634" s="418"/>
      <c r="CX634" s="418"/>
      <c r="CY634" s="418"/>
      <c r="CZ634" s="418"/>
    </row>
    <row r="635" s="422" customFormat="true" ht="25.15" customHeight="true" x14ac:dyDescent="0.2">
      <c r="C635" s="1152" t="s">
        <v>508</v>
      </c>
      <c r="D635" s="1151"/>
      <c r="E635" s="960">
        <v>6.9819661645942888E-2</v>
      </c>
      <c r="F635" s="728"/>
      <c r="G635" s="728"/>
      <c r="H635" s="1151" t="s">
        <v>349</v>
      </c>
      <c r="I635" s="1151"/>
      <c r="J635" s="961">
        <v>-1.9757589818775469E-3</v>
      </c>
      <c r="K635" s="728"/>
      <c r="L635" s="728"/>
      <c r="M635" s="1151" t="s">
        <v>627</v>
      </c>
      <c r="N635" s="1151"/>
      <c r="O635" s="962">
        <v>5.4880590895063962E-3</v>
      </c>
      <c r="P635" s="728"/>
      <c r="Q635" s="728"/>
      <c r="Y635" s="415"/>
      <c r="Z635" s="415"/>
      <c r="AA635" s="415"/>
      <c r="AB635" s="415"/>
      <c r="AC635" s="415"/>
      <c r="AD635" s="415"/>
      <c r="AE635" s="415"/>
      <c r="AF635" s="415"/>
      <c r="AG635" s="415"/>
      <c r="AH635" s="415"/>
      <c r="AI635" s="415"/>
      <c r="AJ635" s="415"/>
      <c r="AK635" s="415"/>
      <c r="AL635" s="415"/>
      <c r="AM635" s="415"/>
      <c r="AN635" s="415"/>
      <c r="AO635" s="415"/>
      <c r="AP635" s="415"/>
      <c r="AQ635" s="415"/>
      <c r="AR635" s="415"/>
      <c r="AS635" s="415"/>
      <c r="AT635" s="415"/>
      <c r="AU635" s="415"/>
      <c r="AV635" s="415"/>
      <c r="AW635" s="415"/>
      <c r="AX635" s="415"/>
      <c r="AY635" s="415"/>
      <c r="AZ635" s="415"/>
      <c r="BA635" s="418"/>
      <c r="BB635" s="495"/>
      <c r="BC635" s="418"/>
      <c r="BD635" s="418"/>
      <c r="BE635" s="418"/>
      <c r="BF635" s="418"/>
      <c r="BG635" s="418"/>
      <c r="BH635" s="418"/>
      <c r="BI635" s="418"/>
      <c r="BJ635" s="418"/>
      <c r="BK635" s="418"/>
      <c r="BL635" s="418"/>
      <c r="BM635" s="418"/>
      <c r="BN635" s="418"/>
      <c r="BO635" s="418"/>
      <c r="BP635" s="418"/>
      <c r="BQ635" s="418"/>
      <c r="BR635" s="418"/>
      <c r="BS635" s="418"/>
      <c r="BT635" s="418"/>
      <c r="BU635" s="418"/>
      <c r="BV635" s="418"/>
      <c r="BW635" s="418"/>
      <c r="BX635" s="418"/>
      <c r="BY635" s="418"/>
      <c r="BZ635" s="418"/>
      <c r="CA635" s="418"/>
      <c r="CB635" s="418"/>
      <c r="CC635" s="418"/>
      <c r="CD635" s="418"/>
      <c r="CE635" s="418"/>
      <c r="CF635" s="418"/>
      <c r="CG635" s="418"/>
      <c r="CH635" s="418"/>
      <c r="CI635" s="418"/>
      <c r="CJ635" s="418"/>
      <c r="CK635" s="418"/>
      <c r="CL635" s="418"/>
      <c r="CM635" s="418"/>
      <c r="CN635" s="418"/>
      <c r="CO635" s="418"/>
      <c r="CP635" s="418"/>
      <c r="CQ635" s="418"/>
      <c r="CR635" s="418"/>
      <c r="CS635" s="418"/>
      <c r="CT635" s="418"/>
      <c r="CU635" s="418"/>
      <c r="CV635" s="418"/>
      <c r="CW635" s="418"/>
      <c r="CX635" s="418"/>
      <c r="CY635" s="418"/>
      <c r="CZ635" s="418"/>
    </row>
    <row r="636" s="422" customFormat="true" ht="25.15" customHeight="true" x14ac:dyDescent="0.2">
      <c r="C636" s="1152" t="s">
        <v>614</v>
      </c>
      <c r="D636" s="1151"/>
      <c r="E636" s="960">
        <v>7.5120777341097733E-2</v>
      </c>
      <c r="F636" s="728"/>
      <c r="G636" s="728"/>
      <c r="H636" s="1151" t="s">
        <v>659</v>
      </c>
      <c r="I636" s="1151"/>
      <c r="J636" s="961">
        <v>-1.3551591522753231E-3</v>
      </c>
      <c r="K636" s="728"/>
      <c r="L636" s="728"/>
      <c r="M636" s="1151" t="s">
        <v>655</v>
      </c>
      <c r="N636" s="1151"/>
      <c r="O636" s="962">
        <v>-2.1575453607559493E-3</v>
      </c>
      <c r="P636" s="728"/>
      <c r="Q636" s="728"/>
      <c r="Y636" s="415"/>
      <c r="Z636" s="415"/>
      <c r="AA636" s="415"/>
      <c r="AB636" s="415"/>
      <c r="AC636" s="415"/>
      <c r="AD636" s="415"/>
      <c r="AE636" s="415"/>
      <c r="AF636" s="415"/>
      <c r="AG636" s="415"/>
      <c r="AH636" s="415"/>
      <c r="AI636" s="415"/>
      <c r="AJ636" s="415"/>
      <c r="AK636" s="415"/>
      <c r="AL636" s="415"/>
      <c r="AM636" s="415"/>
      <c r="AN636" s="415"/>
      <c r="AO636" s="415"/>
      <c r="AP636" s="415"/>
      <c r="AQ636" s="415"/>
      <c r="AR636" s="415"/>
      <c r="AS636" s="415"/>
      <c r="AT636" s="415"/>
      <c r="AU636" s="415"/>
      <c r="AV636" s="415"/>
      <c r="AW636" s="415"/>
      <c r="AX636" s="415"/>
      <c r="AY636" s="415"/>
      <c r="AZ636" s="415"/>
      <c r="BA636" s="418"/>
      <c r="BB636" s="495"/>
      <c r="BC636" s="418"/>
      <c r="BD636" s="418"/>
      <c r="BE636" s="418"/>
      <c r="BF636" s="418"/>
      <c r="BG636" s="418"/>
      <c r="BH636" s="418"/>
      <c r="BI636" s="418"/>
      <c r="BJ636" s="418"/>
      <c r="BK636" s="418"/>
      <c r="BL636" s="418"/>
      <c r="BM636" s="418"/>
      <c r="BN636" s="418"/>
      <c r="BO636" s="418"/>
      <c r="BP636" s="418"/>
      <c r="BQ636" s="418"/>
      <c r="BR636" s="418"/>
      <c r="BS636" s="418"/>
      <c r="BT636" s="418"/>
      <c r="BU636" s="418"/>
      <c r="BV636" s="418"/>
      <c r="BW636" s="418"/>
      <c r="BX636" s="418"/>
      <c r="BY636" s="418"/>
      <c r="BZ636" s="418"/>
      <c r="CA636" s="418"/>
      <c r="CB636" s="418"/>
      <c r="CC636" s="418"/>
      <c r="CD636" s="418"/>
      <c r="CE636" s="418"/>
      <c r="CF636" s="418"/>
      <c r="CG636" s="418"/>
      <c r="CH636" s="418"/>
      <c r="CI636" s="418"/>
      <c r="CJ636" s="418"/>
      <c r="CK636" s="418"/>
      <c r="CL636" s="418"/>
      <c r="CM636" s="418"/>
      <c r="CN636" s="418"/>
      <c r="CO636" s="418"/>
      <c r="CP636" s="418"/>
      <c r="CQ636" s="418"/>
      <c r="CR636" s="418"/>
      <c r="CS636" s="418"/>
      <c r="CT636" s="418"/>
      <c r="CU636" s="418"/>
      <c r="CV636" s="418"/>
      <c r="CW636" s="418"/>
      <c r="CX636" s="418"/>
      <c r="CY636" s="418"/>
      <c r="CZ636" s="418"/>
    </row>
    <row r="637" s="422" customFormat="true" ht="25.15" customHeight="true" x14ac:dyDescent="0.2">
      <c r="C637" s="1152" t="s">
        <v>615</v>
      </c>
      <c r="D637" s="1151"/>
      <c r="E637" s="960">
        <v>6.5775474898270347E-2</v>
      </c>
      <c r="F637" s="728"/>
      <c r="G637" s="728"/>
      <c r="H637" s="1151" t="s">
        <v>620</v>
      </c>
      <c r="I637" s="1151"/>
      <c r="J637" s="961">
        <v>-3.5659010568104811E-2</v>
      </c>
      <c r="K637" s="728"/>
      <c r="L637" s="728"/>
      <c r="M637" s="1151" t="s">
        <v>643</v>
      </c>
      <c r="N637" s="1151"/>
      <c r="O637" s="962">
        <v>8.5666504244548587E-3</v>
      </c>
      <c r="P637" s="728"/>
      <c r="Q637" s="728"/>
      <c r="Y637" s="415"/>
      <c r="Z637" s="415"/>
      <c r="AA637" s="415"/>
      <c r="AB637" s="415"/>
      <c r="AC637" s="415"/>
      <c r="AD637" s="415"/>
      <c r="AE637" s="415"/>
      <c r="AF637" s="415"/>
      <c r="AG637" s="415"/>
      <c r="AH637" s="415"/>
      <c r="AI637" s="415"/>
      <c r="AJ637" s="415"/>
      <c r="AK637" s="415"/>
      <c r="AL637" s="415"/>
      <c r="AM637" s="415"/>
      <c r="AN637" s="415"/>
      <c r="AO637" s="415"/>
      <c r="AP637" s="415"/>
      <c r="AQ637" s="415"/>
      <c r="AR637" s="415"/>
      <c r="AS637" s="415"/>
      <c r="AT637" s="415"/>
      <c r="AU637" s="415"/>
      <c r="AV637" s="415"/>
      <c r="AW637" s="415"/>
      <c r="AX637" s="415"/>
      <c r="AY637" s="415"/>
      <c r="AZ637" s="415"/>
      <c r="BA637" s="418"/>
      <c r="BB637" s="495"/>
      <c r="BC637" s="418"/>
      <c r="BD637" s="418"/>
      <c r="BE637" s="418"/>
      <c r="BF637" s="418"/>
      <c r="BG637" s="418"/>
      <c r="BH637" s="418"/>
      <c r="BI637" s="418"/>
      <c r="BJ637" s="418"/>
      <c r="BK637" s="418"/>
      <c r="BL637" s="418"/>
      <c r="BM637" s="418"/>
      <c r="BN637" s="418"/>
      <c r="BO637" s="418"/>
      <c r="BP637" s="418"/>
      <c r="BQ637" s="418"/>
      <c r="BR637" s="418"/>
      <c r="BS637" s="418"/>
      <c r="BT637" s="418"/>
      <c r="BU637" s="418"/>
      <c r="BV637" s="418"/>
      <c r="BW637" s="418"/>
      <c r="BX637" s="418"/>
      <c r="BY637" s="418"/>
      <c r="BZ637" s="418"/>
      <c r="CA637" s="418"/>
      <c r="CB637" s="418"/>
      <c r="CC637" s="418"/>
      <c r="CD637" s="418"/>
      <c r="CE637" s="418"/>
      <c r="CF637" s="418"/>
      <c r="CG637" s="418"/>
      <c r="CH637" s="418"/>
      <c r="CI637" s="418"/>
      <c r="CJ637" s="418"/>
      <c r="CK637" s="418"/>
      <c r="CL637" s="418"/>
      <c r="CM637" s="418"/>
      <c r="CN637" s="418"/>
      <c r="CO637" s="418"/>
      <c r="CP637" s="418"/>
      <c r="CQ637" s="418"/>
      <c r="CR637" s="418"/>
      <c r="CS637" s="418"/>
      <c r="CT637" s="418"/>
      <c r="CU637" s="418"/>
      <c r="CV637" s="418"/>
      <c r="CW637" s="418"/>
      <c r="CX637" s="418"/>
      <c r="CY637" s="418"/>
      <c r="CZ637" s="418"/>
    </row>
    <row r="638" s="422" customFormat="true" ht="25.15" customHeight="true" x14ac:dyDescent="0.2">
      <c r="C638" s="1152" t="s">
        <v>608</v>
      </c>
      <c r="D638" s="1151"/>
      <c r="E638" s="960">
        <v>7.7155756259481914E-2</v>
      </c>
      <c r="F638" s="728"/>
      <c r="G638" s="728"/>
      <c r="H638" s="1151" t="s">
        <v>549</v>
      </c>
      <c r="I638" s="1151"/>
      <c r="J638" s="961">
        <v>-1.1920279115211469E-2</v>
      </c>
      <c r="K638" s="728"/>
      <c r="L638" s="728"/>
      <c r="M638" s="1151" t="s">
        <v>619</v>
      </c>
      <c r="N638" s="1151"/>
      <c r="O638" s="962">
        <v>-2.0073381036922786E-2</v>
      </c>
      <c r="P638" s="728"/>
      <c r="Q638" s="728"/>
      <c r="Y638" s="415"/>
      <c r="Z638" s="415"/>
      <c r="AA638" s="415"/>
      <c r="AB638" s="415"/>
      <c r="AC638" s="415"/>
      <c r="AD638" s="415"/>
      <c r="AE638" s="415"/>
      <c r="AF638" s="415"/>
      <c r="AG638" s="415"/>
      <c r="AH638" s="415"/>
      <c r="AI638" s="415"/>
      <c r="AJ638" s="415"/>
      <c r="AK638" s="415"/>
      <c r="AL638" s="415"/>
      <c r="AM638" s="415"/>
      <c r="AN638" s="415"/>
      <c r="AO638" s="415"/>
      <c r="AP638" s="415"/>
      <c r="AQ638" s="415"/>
      <c r="AR638" s="415"/>
      <c r="AS638" s="415"/>
      <c r="AT638" s="415"/>
      <c r="AU638" s="415"/>
      <c r="AV638" s="415"/>
      <c r="AW638" s="415"/>
      <c r="AX638" s="415"/>
      <c r="AY638" s="415"/>
      <c r="AZ638" s="415"/>
      <c r="BA638" s="418"/>
      <c r="BB638" s="495"/>
      <c r="BC638" s="418"/>
      <c r="BD638" s="418"/>
      <c r="BE638" s="418"/>
      <c r="BF638" s="418"/>
      <c r="BG638" s="418"/>
      <c r="BH638" s="418"/>
      <c r="BI638" s="418"/>
      <c r="BJ638" s="418"/>
      <c r="BK638" s="418"/>
      <c r="BL638" s="418"/>
      <c r="BM638" s="418"/>
      <c r="BN638" s="418"/>
      <c r="BO638" s="418"/>
      <c r="BP638" s="418"/>
      <c r="BQ638" s="418"/>
      <c r="BR638" s="418"/>
      <c r="BS638" s="418"/>
      <c r="BT638" s="418"/>
      <c r="BU638" s="418"/>
      <c r="BV638" s="418"/>
      <c r="BW638" s="418"/>
      <c r="BX638" s="418"/>
      <c r="BY638" s="418"/>
      <c r="BZ638" s="418"/>
      <c r="CA638" s="418"/>
      <c r="CB638" s="418"/>
      <c r="CC638" s="418"/>
      <c r="CD638" s="418"/>
      <c r="CE638" s="418"/>
      <c r="CF638" s="418"/>
      <c r="CG638" s="418"/>
      <c r="CH638" s="418"/>
      <c r="CI638" s="418"/>
      <c r="CJ638" s="418"/>
      <c r="CK638" s="418"/>
      <c r="CL638" s="418"/>
      <c r="CM638" s="418"/>
      <c r="CN638" s="418"/>
      <c r="CO638" s="418"/>
      <c r="CP638" s="418"/>
      <c r="CQ638" s="418"/>
      <c r="CR638" s="418"/>
      <c r="CS638" s="418"/>
      <c r="CT638" s="418"/>
      <c r="CU638" s="418"/>
      <c r="CV638" s="418"/>
      <c r="CW638" s="418"/>
      <c r="CX638" s="418"/>
      <c r="CY638" s="418"/>
      <c r="CZ638" s="418"/>
    </row>
    <row r="639" s="422" customFormat="true" ht="25.15" customHeight="true" x14ac:dyDescent="0.2">
      <c r="C639" s="1152" t="s">
        <v>617</v>
      </c>
      <c r="D639" s="1151"/>
      <c r="E639" s="960">
        <v>5.8162321691394778E-2</v>
      </c>
      <c r="F639" s="728"/>
      <c r="G639" s="728"/>
      <c r="H639" s="1151" t="s">
        <v>368</v>
      </c>
      <c r="I639" s="1151"/>
      <c r="J639" s="961">
        <v>-3.7272454889510191E-3</v>
      </c>
      <c r="K639" s="728"/>
      <c r="L639" s="728"/>
      <c r="M639" s="1151" t="s">
        <v>611</v>
      </c>
      <c r="N639" s="1151"/>
      <c r="O639" s="962">
        <v>8.146955415981845E-2</v>
      </c>
      <c r="P639" s="728"/>
      <c r="Q639" s="728"/>
      <c r="Y639" s="415"/>
      <c r="Z639" s="415"/>
      <c r="AA639" s="415"/>
      <c r="AB639" s="415"/>
      <c r="AC639" s="415"/>
      <c r="AD639" s="415"/>
      <c r="AE639" s="415"/>
      <c r="AF639" s="415"/>
      <c r="AG639" s="415"/>
      <c r="AH639" s="415"/>
      <c r="AI639" s="415"/>
      <c r="AJ639" s="415"/>
      <c r="AK639" s="415"/>
      <c r="AL639" s="415"/>
      <c r="AM639" s="415"/>
      <c r="AN639" s="415"/>
      <c r="AO639" s="415"/>
      <c r="AP639" s="415"/>
      <c r="AQ639" s="415"/>
      <c r="AR639" s="415"/>
      <c r="AS639" s="415"/>
      <c r="AT639" s="415"/>
      <c r="AU639" s="415"/>
      <c r="AV639" s="415"/>
      <c r="AW639" s="415"/>
      <c r="AX639" s="415"/>
      <c r="AY639" s="415"/>
      <c r="AZ639" s="415"/>
      <c r="BA639" s="418"/>
      <c r="BB639" s="495"/>
      <c r="BC639" s="418"/>
      <c r="BD639" s="418"/>
      <c r="BE639" s="418"/>
      <c r="BF639" s="418"/>
      <c r="BG639" s="418"/>
      <c r="BH639" s="418"/>
      <c r="BI639" s="418"/>
      <c r="BJ639" s="418"/>
      <c r="BK639" s="418"/>
      <c r="BL639" s="418"/>
      <c r="BM639" s="418"/>
      <c r="BN639" s="418"/>
      <c r="BO639" s="418"/>
      <c r="BP639" s="418"/>
      <c r="BQ639" s="418"/>
      <c r="BR639" s="418"/>
      <c r="BS639" s="418"/>
      <c r="BT639" s="418"/>
      <c r="BU639" s="418"/>
      <c r="BV639" s="418"/>
      <c r="BW639" s="418"/>
      <c r="BX639" s="418"/>
      <c r="BY639" s="418"/>
      <c r="BZ639" s="418"/>
      <c r="CA639" s="418"/>
      <c r="CB639" s="418"/>
      <c r="CC639" s="418"/>
      <c r="CD639" s="418"/>
      <c r="CE639" s="418"/>
      <c r="CF639" s="418"/>
      <c r="CG639" s="418"/>
      <c r="CH639" s="418"/>
      <c r="CI639" s="418"/>
      <c r="CJ639" s="418"/>
      <c r="CK639" s="418"/>
      <c r="CL639" s="418"/>
      <c r="CM639" s="418"/>
      <c r="CN639" s="418"/>
      <c r="CO639" s="418"/>
      <c r="CP639" s="418"/>
      <c r="CQ639" s="418"/>
      <c r="CR639" s="418"/>
      <c r="CS639" s="418"/>
      <c r="CT639" s="418"/>
      <c r="CU639" s="418"/>
      <c r="CV639" s="418"/>
      <c r="CW639" s="418"/>
      <c r="CX639" s="418"/>
      <c r="CY639" s="418"/>
      <c r="CZ639" s="418"/>
    </row>
    <row r="640" s="422" customFormat="true" ht="25.15" customHeight="true" x14ac:dyDescent="0.2">
      <c r="C640" s="1152" t="s">
        <v>623</v>
      </c>
      <c r="D640" s="1151"/>
      <c r="E640" s="963">
        <v>-2.5136376487523156E-2</v>
      </c>
      <c r="F640" s="728"/>
      <c r="G640" s="728"/>
      <c r="H640" s="1151" t="s">
        <v>640</v>
      </c>
      <c r="I640" s="1151"/>
      <c r="J640" s="961">
        <v>-4.401574501322612E-3</v>
      </c>
      <c r="K640" s="728"/>
      <c r="L640" s="728"/>
      <c r="M640" s="1151" t="s">
        <v>529</v>
      </c>
      <c r="N640" s="1151"/>
      <c r="O640" s="962">
        <v>-1.701303578089304E-3</v>
      </c>
      <c r="P640" s="728"/>
      <c r="Q640" s="728"/>
      <c r="Y640" s="415"/>
      <c r="Z640" s="415"/>
      <c r="AA640" s="415"/>
      <c r="AB640" s="415"/>
      <c r="AC640" s="415"/>
      <c r="AD640" s="415"/>
      <c r="AE640" s="415"/>
      <c r="AF640" s="415"/>
      <c r="AG640" s="415"/>
      <c r="AH640" s="415"/>
      <c r="AI640" s="415"/>
      <c r="AJ640" s="415"/>
      <c r="AK640" s="415"/>
      <c r="AL640" s="415"/>
      <c r="AM640" s="415"/>
      <c r="AN640" s="415"/>
      <c r="AO640" s="415"/>
      <c r="AP640" s="415"/>
      <c r="AQ640" s="415"/>
      <c r="AR640" s="415"/>
      <c r="AS640" s="415"/>
      <c r="AT640" s="415"/>
      <c r="AU640" s="415"/>
      <c r="AV640" s="415"/>
      <c r="AW640" s="415"/>
      <c r="AX640" s="415"/>
      <c r="AY640" s="415"/>
      <c r="AZ640" s="415"/>
      <c r="BA640" s="418"/>
      <c r="BB640" s="495"/>
      <c r="BC640" s="418"/>
      <c r="BD640" s="418"/>
      <c r="BE640" s="418"/>
      <c r="BF640" s="418"/>
      <c r="BG640" s="418"/>
      <c r="BH640" s="418"/>
      <c r="BI640" s="418"/>
      <c r="BJ640" s="418"/>
      <c r="BK640" s="418"/>
      <c r="BL640" s="418"/>
      <c r="BM640" s="418"/>
      <c r="BN640" s="418"/>
      <c r="BO640" s="418"/>
      <c r="BP640" s="418"/>
      <c r="BQ640" s="418"/>
      <c r="BR640" s="418"/>
      <c r="BS640" s="418"/>
      <c r="BT640" s="418"/>
      <c r="BU640" s="418"/>
      <c r="BV640" s="418"/>
      <c r="BW640" s="418"/>
      <c r="BX640" s="418"/>
      <c r="BY640" s="418"/>
      <c r="BZ640" s="418"/>
      <c r="CA640" s="418"/>
      <c r="CB640" s="418"/>
      <c r="CC640" s="418"/>
      <c r="CD640" s="418"/>
      <c r="CE640" s="418"/>
      <c r="CF640" s="418"/>
      <c r="CG640" s="418"/>
      <c r="CH640" s="418"/>
      <c r="CI640" s="418"/>
      <c r="CJ640" s="418"/>
      <c r="CK640" s="418"/>
      <c r="CL640" s="418"/>
      <c r="CM640" s="418"/>
      <c r="CN640" s="418"/>
      <c r="CO640" s="418"/>
      <c r="CP640" s="418"/>
      <c r="CQ640" s="418"/>
      <c r="CR640" s="418"/>
      <c r="CS640" s="418"/>
      <c r="CT640" s="418"/>
      <c r="CU640" s="418"/>
      <c r="CV640" s="418"/>
      <c r="CW640" s="418"/>
      <c r="CX640" s="418"/>
      <c r="CY640" s="418"/>
      <c r="CZ640" s="418"/>
    </row>
    <row r="641" s="422" customFormat="true" ht="25.15" customHeight="true" x14ac:dyDescent="0.2">
      <c r="C641" s="1152"/>
      <c r="D641" s="1151"/>
      <c r="E641" s="728"/>
      <c r="F641" s="728"/>
      <c r="G641" s="728"/>
      <c r="H641" s="1151" t="s">
        <v>365</v>
      </c>
      <c r="I641" s="1151"/>
      <c r="J641" s="961">
        <v>-7.1475626038688576E-4</v>
      </c>
      <c r="K641" s="728"/>
      <c r="L641" s="728"/>
      <c r="M641" s="1151" t="s">
        <v>350</v>
      </c>
      <c r="N641" s="1151"/>
      <c r="O641" s="962">
        <v>-3.6845501136321727E-3</v>
      </c>
      <c r="P641" s="728"/>
      <c r="Q641" s="728"/>
      <c r="Y641" s="415"/>
      <c r="Z641" s="415"/>
      <c r="AA641" s="415"/>
      <c r="AB641" s="415"/>
      <c r="AC641" s="415"/>
      <c r="AD641" s="415"/>
      <c r="AE641" s="415"/>
      <c r="AF641" s="415"/>
      <c r="AG641" s="415"/>
      <c r="AH641" s="415"/>
      <c r="AI641" s="415"/>
      <c r="AJ641" s="415"/>
      <c r="AK641" s="415"/>
      <c r="AL641" s="415"/>
      <c r="AM641" s="415"/>
      <c r="AN641" s="415"/>
      <c r="AO641" s="415"/>
      <c r="AP641" s="415"/>
      <c r="AQ641" s="415"/>
      <c r="AR641" s="415"/>
      <c r="AS641" s="415"/>
      <c r="AT641" s="415"/>
      <c r="AU641" s="415"/>
      <c r="AV641" s="415"/>
      <c r="AW641" s="415"/>
      <c r="AX641" s="415"/>
      <c r="AY641" s="415"/>
      <c r="AZ641" s="415"/>
      <c r="BA641" s="418"/>
      <c r="BB641" s="495"/>
      <c r="BC641" s="418"/>
      <c r="BD641" s="418"/>
      <c r="BE641" s="418"/>
      <c r="BF641" s="418"/>
      <c r="BG641" s="418"/>
      <c r="BH641" s="418"/>
      <c r="BI641" s="418"/>
      <c r="BJ641" s="418"/>
      <c r="BK641" s="418"/>
      <c r="BL641" s="418"/>
      <c r="BM641" s="418"/>
      <c r="BN641" s="418"/>
      <c r="BO641" s="418"/>
      <c r="BP641" s="418"/>
      <c r="BQ641" s="418"/>
      <c r="BR641" s="418"/>
      <c r="BS641" s="418"/>
      <c r="BT641" s="418"/>
      <c r="BU641" s="418"/>
      <c r="BV641" s="418"/>
      <c r="BW641" s="418"/>
      <c r="BX641" s="418"/>
      <c r="BY641" s="418"/>
      <c r="BZ641" s="418"/>
      <c r="CA641" s="418"/>
      <c r="CB641" s="418"/>
      <c r="CC641" s="418"/>
      <c r="CD641" s="418"/>
      <c r="CE641" s="418"/>
      <c r="CF641" s="418"/>
      <c r="CG641" s="418"/>
      <c r="CH641" s="418"/>
      <c r="CI641" s="418"/>
      <c r="CJ641" s="418"/>
      <c r="CK641" s="418"/>
      <c r="CL641" s="418"/>
      <c r="CM641" s="418"/>
      <c r="CN641" s="418"/>
      <c r="CO641" s="418"/>
      <c r="CP641" s="418"/>
      <c r="CQ641" s="418"/>
      <c r="CR641" s="418"/>
      <c r="CS641" s="418"/>
      <c r="CT641" s="418"/>
      <c r="CU641" s="418"/>
      <c r="CV641" s="418"/>
      <c r="CW641" s="418"/>
      <c r="CX641" s="418"/>
      <c r="CY641" s="418"/>
      <c r="CZ641" s="418"/>
    </row>
    <row r="642" s="422" customFormat="true" ht="25.15" customHeight="true" x14ac:dyDescent="0.2">
      <c r="C642" s="1152"/>
      <c r="D642" s="1151"/>
      <c r="E642" s="728"/>
      <c r="F642" s="728"/>
      <c r="G642" s="728"/>
      <c r="H642" s="1151" t="s">
        <v>627</v>
      </c>
      <c r="I642" s="1151"/>
      <c r="J642" s="961">
        <v>-2.1654476703734112E-2</v>
      </c>
      <c r="K642" s="728"/>
      <c r="L642" s="728"/>
      <c r="M642" s="1151" t="s">
        <v>359</v>
      </c>
      <c r="N642" s="1151"/>
      <c r="O642" s="962">
        <v>4.7379128015724433E-3</v>
      </c>
      <c r="P642" s="728"/>
      <c r="Q642" s="728"/>
      <c r="Y642" s="415"/>
      <c r="Z642" s="415"/>
      <c r="AA642" s="415"/>
      <c r="AB642" s="415"/>
      <c r="AC642" s="415"/>
      <c r="AD642" s="415"/>
      <c r="AE642" s="415"/>
      <c r="AF642" s="415"/>
      <c r="AG642" s="415"/>
      <c r="AH642" s="415"/>
      <c r="AI642" s="415"/>
      <c r="AJ642" s="415"/>
      <c r="AK642" s="415"/>
      <c r="AL642" s="415"/>
      <c r="AM642" s="415"/>
      <c r="AN642" s="415"/>
      <c r="AO642" s="415"/>
      <c r="AP642" s="415"/>
      <c r="AQ642" s="415"/>
      <c r="AR642" s="415"/>
      <c r="AS642" s="415"/>
      <c r="AT642" s="415"/>
      <c r="AU642" s="415"/>
      <c r="AV642" s="415"/>
      <c r="AW642" s="415"/>
      <c r="AX642" s="415"/>
      <c r="AY642" s="415"/>
      <c r="AZ642" s="415"/>
      <c r="BA642" s="418"/>
      <c r="BB642" s="495"/>
      <c r="BC642" s="418"/>
      <c r="BD642" s="418"/>
      <c r="BE642" s="418"/>
      <c r="BF642" s="418"/>
      <c r="BG642" s="418"/>
      <c r="BH642" s="418"/>
      <c r="BI642" s="418"/>
      <c r="BJ642" s="418"/>
      <c r="BK642" s="418"/>
      <c r="BL642" s="418"/>
      <c r="BM642" s="418"/>
      <c r="BN642" s="418"/>
      <c r="BO642" s="418"/>
      <c r="BP642" s="418"/>
      <c r="BQ642" s="418"/>
      <c r="BR642" s="418"/>
      <c r="BS642" s="418"/>
      <c r="BT642" s="418"/>
      <c r="BU642" s="418"/>
      <c r="BV642" s="418"/>
      <c r="BW642" s="418"/>
      <c r="BX642" s="418"/>
      <c r="BY642" s="418"/>
      <c r="BZ642" s="418"/>
      <c r="CA642" s="418"/>
      <c r="CB642" s="418"/>
      <c r="CC642" s="418"/>
      <c r="CD642" s="418"/>
      <c r="CE642" s="418"/>
      <c r="CF642" s="418"/>
      <c r="CG642" s="418"/>
      <c r="CH642" s="418"/>
      <c r="CI642" s="418"/>
      <c r="CJ642" s="418"/>
      <c r="CK642" s="418"/>
      <c r="CL642" s="418"/>
      <c r="CM642" s="418"/>
      <c r="CN642" s="418"/>
      <c r="CO642" s="418"/>
      <c r="CP642" s="418"/>
      <c r="CQ642" s="418"/>
      <c r="CR642" s="418"/>
      <c r="CS642" s="418"/>
      <c r="CT642" s="418"/>
      <c r="CU642" s="418"/>
      <c r="CV642" s="418"/>
      <c r="CW642" s="418"/>
      <c r="CX642" s="418"/>
      <c r="CY642" s="418"/>
      <c r="CZ642" s="418"/>
    </row>
    <row r="643" s="422" customFormat="true" ht="25.15" customHeight="true" x14ac:dyDescent="0.2">
      <c r="C643" s="1152" t="s">
        <v>223</v>
      </c>
      <c r="D643" s="1151"/>
      <c r="E643" s="1151"/>
      <c r="F643" s="728"/>
      <c r="G643" s="728"/>
      <c r="H643" s="1151" t="s">
        <v>655</v>
      </c>
      <c r="I643" s="1151"/>
      <c r="J643" s="961">
        <v>-2.2171004415276361E-3</v>
      </c>
      <c r="K643" s="728"/>
      <c r="L643" s="728"/>
      <c r="M643" s="1151" t="s">
        <v>610</v>
      </c>
      <c r="N643" s="1151"/>
      <c r="O643" s="962">
        <v>7.1324253721264969E-2</v>
      </c>
      <c r="P643" s="728"/>
      <c r="Q643" s="728"/>
      <c r="Y643" s="415"/>
      <c r="Z643" s="415"/>
      <c r="AA643" s="415"/>
      <c r="AB643" s="415"/>
      <c r="AC643" s="415"/>
      <c r="AD643" s="415"/>
      <c r="AE643" s="415"/>
      <c r="AF643" s="415"/>
      <c r="AG643" s="415"/>
      <c r="AH643" s="415"/>
      <c r="AI643" s="415"/>
      <c r="AJ643" s="415"/>
      <c r="AK643" s="415"/>
      <c r="AL643" s="415"/>
      <c r="AM643" s="415"/>
      <c r="AN643" s="415"/>
      <c r="AO643" s="415"/>
      <c r="AP643" s="415"/>
      <c r="AQ643" s="415"/>
      <c r="AR643" s="415"/>
      <c r="AS643" s="415"/>
      <c r="AT643" s="415"/>
      <c r="AU643" s="415"/>
      <c r="AV643" s="415"/>
      <c r="AW643" s="415"/>
      <c r="AX643" s="415"/>
      <c r="AY643" s="415"/>
      <c r="AZ643" s="415"/>
      <c r="BA643" s="418"/>
      <c r="BB643" s="495"/>
      <c r="BC643" s="418"/>
      <c r="BD643" s="418"/>
      <c r="BE643" s="418"/>
      <c r="BF643" s="418"/>
      <c r="BG643" s="418"/>
      <c r="BH643" s="418"/>
      <c r="BI643" s="418"/>
      <c r="BJ643" s="418"/>
      <c r="BK643" s="418"/>
      <c r="BL643" s="418"/>
      <c r="BM643" s="418"/>
      <c r="BN643" s="418"/>
      <c r="BO643" s="418"/>
      <c r="BP643" s="418"/>
      <c r="BQ643" s="418"/>
      <c r="BR643" s="418"/>
      <c r="BS643" s="418"/>
      <c r="BT643" s="418"/>
      <c r="BU643" s="418"/>
      <c r="BV643" s="418"/>
      <c r="BW643" s="418"/>
      <c r="BX643" s="418"/>
      <c r="BY643" s="418"/>
      <c r="BZ643" s="418"/>
      <c r="CA643" s="418"/>
      <c r="CB643" s="418"/>
      <c r="CC643" s="418"/>
      <c r="CD643" s="418"/>
      <c r="CE643" s="418"/>
      <c r="CF643" s="418"/>
      <c r="CG643" s="418"/>
      <c r="CH643" s="418"/>
      <c r="CI643" s="418"/>
      <c r="CJ643" s="418"/>
      <c r="CK643" s="418"/>
      <c r="CL643" s="418"/>
      <c r="CM643" s="418"/>
      <c r="CN643" s="418"/>
      <c r="CO643" s="418"/>
      <c r="CP643" s="418"/>
      <c r="CQ643" s="418"/>
      <c r="CR643" s="418"/>
      <c r="CS643" s="418"/>
      <c r="CT643" s="418"/>
      <c r="CU643" s="418"/>
      <c r="CV643" s="418"/>
      <c r="CW643" s="418"/>
      <c r="CX643" s="418"/>
      <c r="CY643" s="418"/>
      <c r="CZ643" s="418"/>
    </row>
    <row r="644" s="422" customFormat="true" ht="25.15" customHeight="true" x14ac:dyDescent="0.2">
      <c r="C644" s="1152" t="s">
        <v>198</v>
      </c>
      <c r="D644" s="1151"/>
      <c r="E644" s="978" t="s">
        <v>199</v>
      </c>
      <c r="F644" s="728"/>
      <c r="G644" s="728"/>
      <c r="H644" s="1151" t="s">
        <v>643</v>
      </c>
      <c r="I644" s="1151"/>
      <c r="J644" s="961">
        <v>-3.4945692050215673E-3</v>
      </c>
      <c r="K644" s="728"/>
      <c r="L644" s="728"/>
      <c r="M644" s="1151" t="s">
        <v>358</v>
      </c>
      <c r="N644" s="1151"/>
      <c r="O644" s="962">
        <v>2.3888195606050645E-2</v>
      </c>
      <c r="P644" s="728"/>
      <c r="Q644" s="728"/>
      <c r="Y644" s="415"/>
      <c r="Z644" s="415"/>
      <c r="AA644" s="415"/>
      <c r="AB644" s="415"/>
      <c r="AC644" s="415"/>
      <c r="AD644" s="415"/>
      <c r="AE644" s="415"/>
      <c r="AF644" s="415"/>
      <c r="AG644" s="415"/>
      <c r="AH644" s="415"/>
      <c r="AI644" s="415"/>
      <c r="AJ644" s="415"/>
      <c r="AK644" s="415"/>
      <c r="AL644" s="415"/>
      <c r="AM644" s="415"/>
      <c r="AN644" s="415"/>
      <c r="AO644" s="415"/>
      <c r="AP644" s="415"/>
      <c r="AQ644" s="415"/>
      <c r="AR644" s="415"/>
      <c r="AS644" s="415"/>
      <c r="AT644" s="415"/>
      <c r="AU644" s="415"/>
      <c r="AV644" s="415"/>
      <c r="AW644" s="415"/>
      <c r="AX644" s="415"/>
      <c r="AY644" s="415"/>
      <c r="AZ644" s="415"/>
      <c r="BA644" s="418"/>
      <c r="BB644" s="495"/>
      <c r="BC644" s="418"/>
      <c r="BD644" s="418"/>
      <c r="BE644" s="418"/>
      <c r="BF644" s="418"/>
      <c r="BG644" s="418"/>
      <c r="BH644" s="418"/>
      <c r="BI644" s="418"/>
      <c r="BJ644" s="418"/>
      <c r="BK644" s="418"/>
      <c r="BL644" s="418"/>
      <c r="BM644" s="418"/>
      <c r="BN644" s="418"/>
      <c r="BO644" s="418"/>
      <c r="BP644" s="418"/>
      <c r="BQ644" s="418"/>
      <c r="BR644" s="418"/>
      <c r="BS644" s="418"/>
      <c r="BT644" s="418"/>
      <c r="BU644" s="418"/>
      <c r="BV644" s="418"/>
      <c r="BW644" s="418"/>
      <c r="BX644" s="418"/>
      <c r="BY644" s="418"/>
      <c r="BZ644" s="418"/>
      <c r="CA644" s="418"/>
      <c r="CB644" s="418"/>
      <c r="CC644" s="418"/>
      <c r="CD644" s="418"/>
      <c r="CE644" s="418"/>
      <c r="CF644" s="418"/>
      <c r="CG644" s="418"/>
      <c r="CH644" s="418"/>
      <c r="CI644" s="418"/>
      <c r="CJ644" s="418"/>
      <c r="CK644" s="418"/>
      <c r="CL644" s="418"/>
      <c r="CM644" s="418"/>
      <c r="CN644" s="418"/>
      <c r="CO644" s="418"/>
      <c r="CP644" s="418"/>
      <c r="CQ644" s="418"/>
      <c r="CR644" s="418"/>
      <c r="CS644" s="418"/>
      <c r="CT644" s="418"/>
      <c r="CU644" s="418"/>
      <c r="CV644" s="418"/>
      <c r="CW644" s="418"/>
      <c r="CX644" s="418"/>
      <c r="CY644" s="418"/>
      <c r="CZ644" s="418"/>
    </row>
    <row r="645" s="422" customFormat="true" ht="25.15" customHeight="true" x14ac:dyDescent="0.2">
      <c r="C645" s="1152" t="s">
        <v>199</v>
      </c>
      <c r="D645" s="1151"/>
      <c r="E645" s="979">
        <v>1</v>
      </c>
      <c r="F645" s="728"/>
      <c r="G645" s="728"/>
      <c r="H645" s="1151" t="s">
        <v>619</v>
      </c>
      <c r="I645" s="1151"/>
      <c r="J645" s="961">
        <v>-4.1663234218417583E-2</v>
      </c>
      <c r="K645" s="728"/>
      <c r="L645" s="728"/>
      <c r="M645" s="1151" t="s">
        <v>334</v>
      </c>
      <c r="N645" s="1151"/>
      <c r="O645" s="962">
        <v>-1.933912051349832E-3</v>
      </c>
      <c r="P645" s="728"/>
      <c r="Q645" s="728"/>
      <c r="Y645" s="415"/>
      <c r="Z645" s="415"/>
      <c r="AA645" s="415"/>
      <c r="AB645" s="415"/>
      <c r="AC645" s="415"/>
      <c r="AD645" s="415"/>
      <c r="AE645" s="415"/>
      <c r="AF645" s="415"/>
      <c r="AG645" s="415"/>
      <c r="AH645" s="415"/>
      <c r="AI645" s="415"/>
      <c r="AJ645" s="415"/>
      <c r="AK645" s="415"/>
      <c r="AL645" s="415"/>
      <c r="AM645" s="415"/>
      <c r="AN645" s="415"/>
      <c r="AO645" s="415"/>
      <c r="AP645" s="415"/>
      <c r="AQ645" s="415"/>
      <c r="AR645" s="415"/>
      <c r="AS645" s="415"/>
      <c r="AT645" s="415"/>
      <c r="AU645" s="415"/>
      <c r="AV645" s="415"/>
      <c r="AW645" s="415"/>
      <c r="AX645" s="415"/>
      <c r="AY645" s="415"/>
      <c r="AZ645" s="415"/>
      <c r="BA645" s="418"/>
      <c r="BB645" s="495"/>
      <c r="BC645" s="418"/>
      <c r="BD645" s="418"/>
      <c r="BE645" s="418"/>
      <c r="BF645" s="418"/>
      <c r="BG645" s="418"/>
      <c r="BH645" s="418"/>
      <c r="BI645" s="418"/>
      <c r="BJ645" s="418"/>
      <c r="BK645" s="418"/>
      <c r="BL645" s="418"/>
      <c r="BM645" s="418"/>
      <c r="BN645" s="418"/>
      <c r="BO645" s="418"/>
      <c r="BP645" s="418"/>
      <c r="BQ645" s="418"/>
      <c r="BR645" s="418"/>
      <c r="BS645" s="418"/>
      <c r="BT645" s="418"/>
      <c r="BU645" s="418"/>
      <c r="BV645" s="418"/>
      <c r="BW645" s="418"/>
      <c r="BX645" s="418"/>
      <c r="BY645" s="418"/>
      <c r="BZ645" s="418"/>
      <c r="CA645" s="418"/>
      <c r="CB645" s="418"/>
      <c r="CC645" s="418"/>
      <c r="CD645" s="418"/>
      <c r="CE645" s="418"/>
      <c r="CF645" s="418"/>
      <c r="CG645" s="418"/>
      <c r="CH645" s="418"/>
      <c r="CI645" s="418"/>
      <c r="CJ645" s="418"/>
      <c r="CK645" s="418"/>
      <c r="CL645" s="418"/>
      <c r="CM645" s="418"/>
      <c r="CN645" s="418"/>
      <c r="CO645" s="418"/>
      <c r="CP645" s="418"/>
      <c r="CQ645" s="418"/>
      <c r="CR645" s="418"/>
      <c r="CS645" s="418"/>
      <c r="CT645" s="418"/>
      <c r="CU645" s="418"/>
      <c r="CV645" s="418"/>
      <c r="CW645" s="418"/>
      <c r="CX645" s="418"/>
      <c r="CY645" s="418"/>
      <c r="CZ645" s="418"/>
    </row>
    <row r="646" s="422" customFormat="true" ht="25.15" customHeight="true" x14ac:dyDescent="0.2">
      <c r="C646" s="1152"/>
      <c r="D646" s="1151"/>
      <c r="E646" s="728"/>
      <c r="F646" s="728"/>
      <c r="G646" s="728"/>
      <c r="H646" s="1151" t="s">
        <v>611</v>
      </c>
      <c r="I646" s="1151"/>
      <c r="J646" s="961">
        <v>8.2674485993821836E-2</v>
      </c>
      <c r="K646" s="728"/>
      <c r="L646" s="728"/>
      <c r="M646" s="1151" t="s">
        <v>377</v>
      </c>
      <c r="N646" s="1151"/>
      <c r="O646" s="962">
        <v>7.2036440261354529E-4</v>
      </c>
      <c r="P646" s="728"/>
      <c r="Q646" s="728"/>
      <c r="Y646" s="415"/>
      <c r="Z646" s="415"/>
      <c r="AA646" s="415"/>
      <c r="AB646" s="415"/>
      <c r="AC646" s="415"/>
      <c r="AD646" s="415"/>
      <c r="AE646" s="415"/>
      <c r="AF646" s="415"/>
      <c r="AG646" s="415"/>
      <c r="AH646" s="415"/>
      <c r="AI646" s="415"/>
      <c r="AJ646" s="415"/>
      <c r="AK646" s="415"/>
      <c r="AL646" s="415"/>
      <c r="AM646" s="415"/>
      <c r="AN646" s="415"/>
      <c r="AO646" s="415"/>
      <c r="AP646" s="415"/>
      <c r="AQ646" s="415"/>
      <c r="AR646" s="415"/>
      <c r="AS646" s="415"/>
      <c r="AT646" s="415"/>
      <c r="AU646" s="415"/>
      <c r="AV646" s="415"/>
      <c r="AW646" s="415"/>
      <c r="AX646" s="415"/>
      <c r="AY646" s="415"/>
      <c r="AZ646" s="415"/>
      <c r="BA646" s="418"/>
      <c r="BB646" s="495"/>
      <c r="BC646" s="418"/>
      <c r="BD646" s="418"/>
      <c r="BE646" s="418"/>
      <c r="BF646" s="418"/>
      <c r="BG646" s="418"/>
      <c r="BH646" s="418"/>
      <c r="BI646" s="418"/>
      <c r="BJ646" s="418"/>
      <c r="BK646" s="418"/>
      <c r="BL646" s="418"/>
      <c r="BM646" s="418"/>
      <c r="BN646" s="418"/>
      <c r="BO646" s="418"/>
      <c r="BP646" s="418"/>
      <c r="BQ646" s="418"/>
      <c r="BR646" s="418"/>
      <c r="BS646" s="418"/>
      <c r="BT646" s="418"/>
      <c r="BU646" s="418"/>
      <c r="BV646" s="418"/>
      <c r="BW646" s="418"/>
      <c r="BX646" s="418"/>
      <c r="BY646" s="418"/>
      <c r="BZ646" s="418"/>
      <c r="CA646" s="418"/>
      <c r="CB646" s="418"/>
      <c r="CC646" s="418"/>
      <c r="CD646" s="418"/>
      <c r="CE646" s="418"/>
      <c r="CF646" s="418"/>
      <c r="CG646" s="418"/>
      <c r="CH646" s="418"/>
      <c r="CI646" s="418"/>
      <c r="CJ646" s="418"/>
      <c r="CK646" s="418"/>
      <c r="CL646" s="418"/>
      <c r="CM646" s="418"/>
      <c r="CN646" s="418"/>
      <c r="CO646" s="418"/>
      <c r="CP646" s="418"/>
      <c r="CQ646" s="418"/>
      <c r="CR646" s="418"/>
      <c r="CS646" s="418"/>
      <c r="CT646" s="418"/>
      <c r="CU646" s="418"/>
      <c r="CV646" s="418"/>
      <c r="CW646" s="418"/>
      <c r="CX646" s="418"/>
      <c r="CY646" s="418"/>
      <c r="CZ646" s="418"/>
    </row>
    <row r="647" s="422" customFormat="true" ht="25.15" customHeight="true" x14ac:dyDescent="0.2">
      <c r="C647" s="1152"/>
      <c r="D647" s="1151"/>
      <c r="E647" s="728"/>
      <c r="F647" s="728"/>
      <c r="G647" s="728"/>
      <c r="H647" s="1151" t="s">
        <v>529</v>
      </c>
      <c r="I647" s="1151"/>
      <c r="J647" s="961">
        <v>2.8279939489627391E-4</v>
      </c>
      <c r="K647" s="728"/>
      <c r="L647" s="728"/>
      <c r="M647" s="1151" t="s">
        <v>612</v>
      </c>
      <c r="N647" s="1151"/>
      <c r="O647" s="962">
        <v>-7.8787641014857981E-2</v>
      </c>
      <c r="P647" s="728"/>
      <c r="Q647" s="728"/>
      <c r="Y647" s="415"/>
      <c r="Z647" s="415"/>
      <c r="AA647" s="415"/>
      <c r="AB647" s="415"/>
      <c r="AC647" s="415"/>
      <c r="AD647" s="415"/>
      <c r="AE647" s="415"/>
      <c r="AF647" s="415"/>
      <c r="AG647" s="415"/>
      <c r="AH647" s="415"/>
      <c r="AI647" s="415"/>
      <c r="AJ647" s="415"/>
      <c r="AK647" s="415"/>
      <c r="AL647" s="415"/>
      <c r="AM647" s="415"/>
      <c r="AN647" s="415"/>
      <c r="AO647" s="415"/>
      <c r="AP647" s="415"/>
      <c r="AQ647" s="415"/>
      <c r="AR647" s="415"/>
      <c r="AS647" s="415"/>
      <c r="AT647" s="415"/>
      <c r="AU647" s="415"/>
      <c r="AV647" s="415"/>
      <c r="AW647" s="415"/>
      <c r="AX647" s="415"/>
      <c r="AY647" s="415"/>
      <c r="AZ647" s="415"/>
      <c r="BA647" s="418"/>
      <c r="BB647" s="495"/>
      <c r="BC647" s="418"/>
      <c r="BD647" s="418"/>
      <c r="BE647" s="418"/>
      <c r="BF647" s="418"/>
      <c r="BG647" s="418"/>
      <c r="BH647" s="418"/>
      <c r="BI647" s="418"/>
      <c r="BJ647" s="418"/>
      <c r="BK647" s="418"/>
      <c r="BL647" s="418"/>
      <c r="BM647" s="418"/>
      <c r="BN647" s="418"/>
      <c r="BO647" s="418"/>
      <c r="BP647" s="418"/>
      <c r="BQ647" s="418"/>
      <c r="BR647" s="418"/>
      <c r="BS647" s="418"/>
      <c r="BT647" s="418"/>
      <c r="BU647" s="418"/>
      <c r="BV647" s="418"/>
      <c r="BW647" s="418"/>
      <c r="BX647" s="418"/>
      <c r="BY647" s="418"/>
      <c r="BZ647" s="418"/>
      <c r="CA647" s="418"/>
      <c r="CB647" s="418"/>
      <c r="CC647" s="418"/>
      <c r="CD647" s="418"/>
      <c r="CE647" s="418"/>
      <c r="CF647" s="418"/>
      <c r="CG647" s="418"/>
      <c r="CH647" s="418"/>
      <c r="CI647" s="418"/>
      <c r="CJ647" s="418"/>
      <c r="CK647" s="418"/>
      <c r="CL647" s="418"/>
      <c r="CM647" s="418"/>
      <c r="CN647" s="418"/>
      <c r="CO647" s="418"/>
      <c r="CP647" s="418"/>
      <c r="CQ647" s="418"/>
      <c r="CR647" s="418"/>
      <c r="CS647" s="418"/>
      <c r="CT647" s="418"/>
      <c r="CU647" s="418"/>
      <c r="CV647" s="418"/>
      <c r="CW647" s="418"/>
      <c r="CX647" s="418"/>
      <c r="CY647" s="418"/>
      <c r="CZ647" s="418"/>
    </row>
    <row r="648" s="422" customFormat="true" ht="25.15" customHeight="true" x14ac:dyDescent="0.2">
      <c r="C648" s="1152"/>
      <c r="D648" s="1151"/>
      <c r="E648" s="728"/>
      <c r="F648" s="728"/>
      <c r="G648" s="728"/>
      <c r="H648" s="1151" t="s">
        <v>350</v>
      </c>
      <c r="I648" s="1151"/>
      <c r="J648" s="961">
        <v>-2.3936158570349517E-3</v>
      </c>
      <c r="K648" s="728"/>
      <c r="L648" s="728"/>
      <c r="M648" s="1151" t="s">
        <v>642</v>
      </c>
      <c r="N648" s="1151"/>
      <c r="O648" s="962">
        <v>7.4940431569230732E-3</v>
      </c>
      <c r="P648" s="728"/>
      <c r="Q648" s="728"/>
      <c r="Y648" s="415"/>
      <c r="Z648" s="415"/>
      <c r="AA648" s="415"/>
      <c r="AB648" s="415"/>
      <c r="AC648" s="415"/>
      <c r="AD648" s="415"/>
      <c r="AE648" s="415"/>
      <c r="AF648" s="415"/>
      <c r="AG648" s="415"/>
      <c r="AH648" s="415"/>
      <c r="AI648" s="415"/>
      <c r="AJ648" s="415"/>
      <c r="AK648" s="415"/>
      <c r="AL648" s="415"/>
      <c r="AM648" s="415"/>
      <c r="AN648" s="415"/>
      <c r="AO648" s="415"/>
      <c r="AP648" s="415"/>
      <c r="AQ648" s="415"/>
      <c r="AR648" s="415"/>
      <c r="AS648" s="415"/>
      <c r="AT648" s="415"/>
      <c r="AU648" s="415"/>
      <c r="AV648" s="415"/>
      <c r="AW648" s="415"/>
      <c r="AX648" s="415"/>
      <c r="AY648" s="415"/>
      <c r="AZ648" s="415"/>
      <c r="BA648" s="418"/>
      <c r="BB648" s="495"/>
      <c r="BC648" s="418"/>
      <c r="BD648" s="418"/>
      <c r="BE648" s="418"/>
      <c r="BF648" s="418"/>
      <c r="BG648" s="418"/>
      <c r="BH648" s="418"/>
      <c r="BI648" s="418"/>
      <c r="BJ648" s="418"/>
      <c r="BK648" s="418"/>
      <c r="BL648" s="418"/>
      <c r="BM648" s="418"/>
      <c r="BN648" s="418"/>
      <c r="BO648" s="418"/>
      <c r="BP648" s="418"/>
      <c r="BQ648" s="418"/>
      <c r="BR648" s="418"/>
      <c r="BS648" s="418"/>
      <c r="BT648" s="418"/>
      <c r="BU648" s="418"/>
      <c r="BV648" s="418"/>
      <c r="BW648" s="418"/>
      <c r="BX648" s="418"/>
      <c r="BY648" s="418"/>
      <c r="BZ648" s="418"/>
      <c r="CA648" s="418"/>
      <c r="CB648" s="418"/>
      <c r="CC648" s="418"/>
      <c r="CD648" s="418"/>
      <c r="CE648" s="418"/>
      <c r="CF648" s="418"/>
      <c r="CG648" s="418"/>
      <c r="CH648" s="418"/>
      <c r="CI648" s="418"/>
      <c r="CJ648" s="418"/>
      <c r="CK648" s="418"/>
      <c r="CL648" s="418"/>
      <c r="CM648" s="418"/>
      <c r="CN648" s="418"/>
      <c r="CO648" s="418"/>
      <c r="CP648" s="418"/>
      <c r="CQ648" s="418"/>
      <c r="CR648" s="418"/>
      <c r="CS648" s="418"/>
      <c r="CT648" s="418"/>
      <c r="CU648" s="418"/>
      <c r="CV648" s="418"/>
      <c r="CW648" s="418"/>
      <c r="CX648" s="418"/>
      <c r="CY648" s="418"/>
      <c r="CZ648" s="418"/>
    </row>
    <row r="649" s="422" customFormat="true" ht="25.15" customHeight="true" x14ac:dyDescent="0.2">
      <c r="C649" s="1152"/>
      <c r="D649" s="1151"/>
      <c r="E649" s="728"/>
      <c r="F649" s="728"/>
      <c r="G649" s="728"/>
      <c r="H649" s="1151" t="s">
        <v>359</v>
      </c>
      <c r="I649" s="1151"/>
      <c r="J649" s="961">
        <v>6.3148646035769722E-3</v>
      </c>
      <c r="K649" s="728"/>
      <c r="L649" s="728"/>
      <c r="M649" s="1151" t="s">
        <v>652</v>
      </c>
      <c r="N649" s="1151"/>
      <c r="O649" s="962">
        <v>2.5404411052843425E-3</v>
      </c>
      <c r="P649" s="728"/>
      <c r="Q649" s="728"/>
      <c r="Y649" s="415"/>
      <c r="Z649" s="415"/>
      <c r="AA649" s="415"/>
      <c r="AB649" s="415"/>
      <c r="AC649" s="415"/>
      <c r="AD649" s="415"/>
      <c r="AE649" s="415"/>
      <c r="AF649" s="415"/>
      <c r="AG649" s="415"/>
      <c r="AH649" s="415"/>
      <c r="AI649" s="415"/>
      <c r="AJ649" s="415"/>
      <c r="AK649" s="415"/>
      <c r="AL649" s="415"/>
      <c r="AM649" s="415"/>
      <c r="AN649" s="415"/>
      <c r="AO649" s="415"/>
      <c r="AP649" s="415"/>
      <c r="AQ649" s="415"/>
      <c r="AR649" s="415"/>
      <c r="AS649" s="415"/>
      <c r="AT649" s="415"/>
      <c r="AU649" s="415"/>
      <c r="AV649" s="415"/>
      <c r="AW649" s="415"/>
      <c r="AX649" s="415"/>
      <c r="AY649" s="415"/>
      <c r="AZ649" s="415"/>
      <c r="BA649" s="418"/>
      <c r="BB649" s="495"/>
      <c r="BC649" s="418"/>
      <c r="BD649" s="418"/>
      <c r="BE649" s="418"/>
      <c r="BF649" s="418"/>
      <c r="BG649" s="418"/>
      <c r="BH649" s="418"/>
      <c r="BI649" s="418"/>
      <c r="BJ649" s="418"/>
      <c r="BK649" s="418"/>
      <c r="BL649" s="418"/>
      <c r="BM649" s="418"/>
      <c r="BN649" s="418"/>
      <c r="BO649" s="418"/>
      <c r="BP649" s="418"/>
      <c r="BQ649" s="418"/>
      <c r="BR649" s="418"/>
      <c r="BS649" s="418"/>
      <c r="BT649" s="418"/>
      <c r="BU649" s="418"/>
      <c r="BV649" s="418"/>
      <c r="BW649" s="418"/>
      <c r="BX649" s="418"/>
      <c r="BY649" s="418"/>
      <c r="BZ649" s="418"/>
      <c r="CA649" s="418"/>
      <c r="CB649" s="418"/>
      <c r="CC649" s="418"/>
      <c r="CD649" s="418"/>
      <c r="CE649" s="418"/>
      <c r="CF649" s="418"/>
      <c r="CG649" s="418"/>
      <c r="CH649" s="418"/>
      <c r="CI649" s="418"/>
      <c r="CJ649" s="418"/>
      <c r="CK649" s="418"/>
      <c r="CL649" s="418"/>
      <c r="CM649" s="418"/>
      <c r="CN649" s="418"/>
      <c r="CO649" s="418"/>
      <c r="CP649" s="418"/>
      <c r="CQ649" s="418"/>
      <c r="CR649" s="418"/>
      <c r="CS649" s="418"/>
      <c r="CT649" s="418"/>
      <c r="CU649" s="418"/>
      <c r="CV649" s="418"/>
      <c r="CW649" s="418"/>
      <c r="CX649" s="418"/>
      <c r="CY649" s="418"/>
      <c r="CZ649" s="418"/>
    </row>
    <row r="650" s="422" customFormat="true" ht="25.15" customHeight="true" x14ac:dyDescent="0.2">
      <c r="C650" s="1152"/>
      <c r="D650" s="1151"/>
      <c r="E650" s="728"/>
      <c r="F650" s="728"/>
      <c r="G650" s="728"/>
      <c r="H650" s="1151" t="s">
        <v>610</v>
      </c>
      <c r="I650" s="1151"/>
      <c r="J650" s="961">
        <v>8.4429251065025565E-2</v>
      </c>
      <c r="K650" s="728"/>
      <c r="L650" s="728"/>
      <c r="M650" s="1151" t="s">
        <v>320</v>
      </c>
      <c r="N650" s="1151"/>
      <c r="O650" s="962">
        <v>2.7512490026691431E-2</v>
      </c>
      <c r="P650" s="728"/>
      <c r="Q650" s="728"/>
      <c r="Y650" s="415"/>
      <c r="Z650" s="415"/>
      <c r="AA650" s="415"/>
      <c r="AB650" s="415"/>
      <c r="AC650" s="415"/>
      <c r="AD650" s="415"/>
      <c r="AE650" s="415"/>
      <c r="AF650" s="415"/>
      <c r="AG650" s="415"/>
      <c r="AH650" s="415"/>
      <c r="AI650" s="415"/>
      <c r="AJ650" s="415"/>
      <c r="AK650" s="415"/>
      <c r="AL650" s="415"/>
      <c r="AM650" s="415"/>
      <c r="AN650" s="415"/>
      <c r="AO650" s="415"/>
      <c r="AP650" s="415"/>
      <c r="AQ650" s="415"/>
      <c r="AR650" s="415"/>
      <c r="AS650" s="415"/>
      <c r="AT650" s="415"/>
      <c r="AU650" s="415"/>
      <c r="AV650" s="415"/>
      <c r="AW650" s="415"/>
      <c r="AX650" s="415"/>
      <c r="AY650" s="415"/>
      <c r="AZ650" s="415"/>
      <c r="BA650" s="418"/>
      <c r="BB650" s="495"/>
      <c r="BC650" s="418"/>
      <c r="BD650" s="418"/>
      <c r="BE650" s="418"/>
      <c r="BF650" s="418"/>
      <c r="BG650" s="418"/>
      <c r="BH650" s="418"/>
      <c r="BI650" s="418"/>
      <c r="BJ650" s="418"/>
      <c r="BK650" s="418"/>
      <c r="BL650" s="418"/>
      <c r="BM650" s="418"/>
      <c r="BN650" s="418"/>
      <c r="BO650" s="418"/>
      <c r="BP650" s="418"/>
      <c r="BQ650" s="418"/>
      <c r="BR650" s="418"/>
      <c r="BS650" s="418"/>
      <c r="BT650" s="418"/>
      <c r="BU650" s="418"/>
      <c r="BV650" s="418"/>
      <c r="BW650" s="418"/>
      <c r="BX650" s="418"/>
      <c r="BY650" s="418"/>
      <c r="BZ650" s="418"/>
      <c r="CA650" s="418"/>
      <c r="CB650" s="418"/>
      <c r="CC650" s="418"/>
      <c r="CD650" s="418"/>
      <c r="CE650" s="418"/>
      <c r="CF650" s="418"/>
      <c r="CG650" s="418"/>
      <c r="CH650" s="418"/>
      <c r="CI650" s="418"/>
      <c r="CJ650" s="418"/>
      <c r="CK650" s="418"/>
      <c r="CL650" s="418"/>
      <c r="CM650" s="418"/>
      <c r="CN650" s="418"/>
      <c r="CO650" s="418"/>
      <c r="CP650" s="418"/>
      <c r="CQ650" s="418"/>
      <c r="CR650" s="418"/>
      <c r="CS650" s="418"/>
      <c r="CT650" s="418"/>
      <c r="CU650" s="418"/>
      <c r="CV650" s="418"/>
      <c r="CW650" s="418"/>
      <c r="CX650" s="418"/>
      <c r="CY650" s="418"/>
      <c r="CZ650" s="418"/>
    </row>
    <row r="651" s="422" customFormat="true" ht="25.15" customHeight="true" x14ac:dyDescent="0.2">
      <c r="C651" s="1152"/>
      <c r="D651" s="1151"/>
      <c r="E651" s="728"/>
      <c r="F651" s="728"/>
      <c r="G651" s="728"/>
      <c r="H651" s="1151" t="s">
        <v>648</v>
      </c>
      <c r="I651" s="1151"/>
      <c r="J651" s="961">
        <v>2.2830287774141546E-3</v>
      </c>
      <c r="K651" s="728"/>
      <c r="L651" s="728"/>
      <c r="M651" s="1151" t="s">
        <v>357</v>
      </c>
      <c r="N651" s="1151"/>
      <c r="O651" s="962">
        <v>-5.2400432347373652E-4</v>
      </c>
      <c r="P651" s="728"/>
      <c r="Q651" s="728"/>
      <c r="Y651" s="415"/>
      <c r="Z651" s="415"/>
      <c r="AA651" s="415"/>
      <c r="AB651" s="415"/>
      <c r="AC651" s="415"/>
      <c r="AD651" s="415"/>
      <c r="AE651" s="415"/>
      <c r="AF651" s="415"/>
      <c r="AG651" s="415"/>
      <c r="AH651" s="415"/>
      <c r="AI651" s="415"/>
      <c r="AJ651" s="415"/>
      <c r="AK651" s="415"/>
      <c r="AL651" s="415"/>
      <c r="AM651" s="415"/>
      <c r="AN651" s="415"/>
      <c r="AO651" s="415"/>
      <c r="AP651" s="415"/>
      <c r="AQ651" s="415"/>
      <c r="AR651" s="415"/>
      <c r="AS651" s="415"/>
      <c r="AT651" s="415"/>
      <c r="AU651" s="415"/>
      <c r="AV651" s="415"/>
      <c r="AW651" s="415"/>
      <c r="AX651" s="415"/>
      <c r="AY651" s="415"/>
      <c r="AZ651" s="415"/>
      <c r="BA651" s="418"/>
      <c r="BB651" s="495"/>
      <c r="BC651" s="418"/>
      <c r="BD651" s="418"/>
      <c r="BE651" s="418"/>
      <c r="BF651" s="418"/>
      <c r="BG651" s="418"/>
      <c r="BH651" s="418"/>
      <c r="BI651" s="418"/>
      <c r="BJ651" s="418"/>
      <c r="BK651" s="418"/>
      <c r="BL651" s="418"/>
      <c r="BM651" s="418"/>
      <c r="BN651" s="418"/>
      <c r="BO651" s="418"/>
      <c r="BP651" s="418"/>
      <c r="BQ651" s="418"/>
      <c r="BR651" s="418"/>
      <c r="BS651" s="418"/>
      <c r="BT651" s="418"/>
      <c r="BU651" s="418"/>
      <c r="BV651" s="418"/>
      <c r="BW651" s="418"/>
      <c r="BX651" s="418"/>
      <c r="BY651" s="418"/>
      <c r="BZ651" s="418"/>
      <c r="CA651" s="418"/>
      <c r="CB651" s="418"/>
      <c r="CC651" s="418"/>
      <c r="CD651" s="418"/>
      <c r="CE651" s="418"/>
      <c r="CF651" s="418"/>
      <c r="CG651" s="418"/>
      <c r="CH651" s="418"/>
      <c r="CI651" s="418"/>
      <c r="CJ651" s="418"/>
      <c r="CK651" s="418"/>
      <c r="CL651" s="418"/>
      <c r="CM651" s="418"/>
      <c r="CN651" s="418"/>
      <c r="CO651" s="418"/>
      <c r="CP651" s="418"/>
      <c r="CQ651" s="418"/>
      <c r="CR651" s="418"/>
      <c r="CS651" s="418"/>
      <c r="CT651" s="418"/>
      <c r="CU651" s="418"/>
      <c r="CV651" s="418"/>
      <c r="CW651" s="418"/>
      <c r="CX651" s="418"/>
      <c r="CY651" s="418"/>
      <c r="CZ651" s="418"/>
    </row>
    <row r="652" s="422" customFormat="true" ht="25.15" customHeight="true" x14ac:dyDescent="0.2">
      <c r="C652" s="1152"/>
      <c r="D652" s="1151"/>
      <c r="E652" s="728"/>
      <c r="F652" s="728"/>
      <c r="G652" s="728"/>
      <c r="H652" s="1151" t="s">
        <v>358</v>
      </c>
      <c r="I652" s="1151"/>
      <c r="J652" s="961">
        <v>7.2629447985533332E-3</v>
      </c>
      <c r="K652" s="728"/>
      <c r="L652" s="728"/>
      <c r="M652" s="1151" t="s">
        <v>418</v>
      </c>
      <c r="N652" s="1151"/>
      <c r="O652" s="962">
        <v>3.8321952730549079E-2</v>
      </c>
      <c r="P652" s="728"/>
      <c r="Q652" s="728"/>
      <c r="Y652" s="415"/>
      <c r="Z652" s="415"/>
      <c r="AA652" s="415"/>
      <c r="AB652" s="415"/>
      <c r="AC652" s="415"/>
      <c r="AD652" s="415"/>
      <c r="AE652" s="415"/>
      <c r="AF652" s="415"/>
      <c r="AG652" s="415"/>
      <c r="AH652" s="415"/>
      <c r="AI652" s="415"/>
      <c r="AJ652" s="415"/>
      <c r="AK652" s="415"/>
      <c r="AL652" s="415"/>
      <c r="AM652" s="415"/>
      <c r="AN652" s="415"/>
      <c r="AO652" s="415"/>
      <c r="AP652" s="415"/>
      <c r="AQ652" s="415"/>
      <c r="AR652" s="415"/>
      <c r="AS652" s="415"/>
      <c r="AT652" s="415"/>
      <c r="AU652" s="415"/>
      <c r="AV652" s="415"/>
      <c r="AW652" s="415"/>
      <c r="AX652" s="415"/>
      <c r="AY652" s="415"/>
      <c r="AZ652" s="415"/>
      <c r="BA652" s="418"/>
      <c r="BB652" s="495"/>
      <c r="BC652" s="418"/>
      <c r="BD652" s="418"/>
      <c r="BE652" s="418"/>
      <c r="BF652" s="418"/>
      <c r="BG652" s="418"/>
      <c r="BH652" s="418"/>
      <c r="BI652" s="418"/>
      <c r="BJ652" s="418"/>
      <c r="BK652" s="418"/>
      <c r="BL652" s="418"/>
      <c r="BM652" s="418"/>
      <c r="BN652" s="418"/>
      <c r="BO652" s="418"/>
      <c r="BP652" s="418"/>
      <c r="BQ652" s="418"/>
      <c r="BR652" s="418"/>
      <c r="BS652" s="418"/>
      <c r="BT652" s="418"/>
      <c r="BU652" s="418"/>
      <c r="BV652" s="418"/>
      <c r="BW652" s="418"/>
      <c r="BX652" s="418"/>
      <c r="BY652" s="418"/>
      <c r="BZ652" s="418"/>
      <c r="CA652" s="418"/>
      <c r="CB652" s="418"/>
      <c r="CC652" s="418"/>
      <c r="CD652" s="418"/>
      <c r="CE652" s="418"/>
      <c r="CF652" s="418"/>
      <c r="CG652" s="418"/>
      <c r="CH652" s="418"/>
      <c r="CI652" s="418"/>
      <c r="CJ652" s="418"/>
      <c r="CK652" s="418"/>
      <c r="CL652" s="418"/>
      <c r="CM652" s="418"/>
      <c r="CN652" s="418"/>
      <c r="CO652" s="418"/>
      <c r="CP652" s="418"/>
      <c r="CQ652" s="418"/>
      <c r="CR652" s="418"/>
      <c r="CS652" s="418"/>
      <c r="CT652" s="418"/>
      <c r="CU652" s="418"/>
      <c r="CV652" s="418"/>
      <c r="CW652" s="418"/>
      <c r="CX652" s="418"/>
      <c r="CY652" s="418"/>
      <c r="CZ652" s="418"/>
    </row>
    <row r="653" s="422" customFormat="true" ht="25.15" customHeight="true" x14ac:dyDescent="0.2">
      <c r="C653" s="1152"/>
      <c r="D653" s="1151"/>
      <c r="E653" s="728"/>
      <c r="F653" s="728"/>
      <c r="G653" s="728"/>
      <c r="H653" s="1151" t="s">
        <v>334</v>
      </c>
      <c r="I653" s="1151"/>
      <c r="J653" s="961">
        <v>-1.1967225757438663E-3</v>
      </c>
      <c r="K653" s="728"/>
      <c r="L653" s="728"/>
      <c r="M653" s="1151" t="s">
        <v>423</v>
      </c>
      <c r="N653" s="1151"/>
      <c r="O653" s="962">
        <v>-1.3419219165774648E-3</v>
      </c>
      <c r="P653" s="728"/>
      <c r="Q653" s="728"/>
      <c r="Y653" s="415"/>
      <c r="Z653" s="415"/>
      <c r="AA653" s="415"/>
      <c r="AB653" s="415"/>
      <c r="AC653" s="415"/>
      <c r="AD653" s="415"/>
      <c r="AE653" s="415"/>
      <c r="AF653" s="415"/>
      <c r="AG653" s="415"/>
      <c r="AH653" s="415"/>
      <c r="AI653" s="415"/>
      <c r="AJ653" s="415"/>
      <c r="AK653" s="415"/>
      <c r="AL653" s="415"/>
      <c r="AM653" s="415"/>
      <c r="AN653" s="415"/>
      <c r="AO653" s="415"/>
      <c r="AP653" s="415"/>
      <c r="AQ653" s="415"/>
      <c r="AR653" s="415"/>
      <c r="AS653" s="415"/>
      <c r="AT653" s="415"/>
      <c r="AU653" s="415"/>
      <c r="AV653" s="415"/>
      <c r="AW653" s="415"/>
      <c r="AX653" s="415"/>
      <c r="AY653" s="415"/>
      <c r="AZ653" s="415"/>
      <c r="BA653" s="418"/>
      <c r="BB653" s="495"/>
      <c r="BC653" s="418"/>
      <c r="BD653" s="418"/>
      <c r="BE653" s="418"/>
      <c r="BF653" s="418"/>
      <c r="BG653" s="418"/>
      <c r="BH653" s="418"/>
      <c r="BI653" s="418"/>
      <c r="BJ653" s="418"/>
      <c r="BK653" s="418"/>
      <c r="BL653" s="418"/>
      <c r="BM653" s="418"/>
      <c r="BN653" s="418"/>
      <c r="BO653" s="418"/>
      <c r="BP653" s="418"/>
      <c r="BQ653" s="418"/>
      <c r="BR653" s="418"/>
      <c r="BS653" s="418"/>
      <c r="BT653" s="418"/>
      <c r="BU653" s="418"/>
      <c r="BV653" s="418"/>
      <c r="BW653" s="418"/>
      <c r="BX653" s="418"/>
      <c r="BY653" s="418"/>
      <c r="BZ653" s="418"/>
      <c r="CA653" s="418"/>
      <c r="CB653" s="418"/>
      <c r="CC653" s="418"/>
      <c r="CD653" s="418"/>
      <c r="CE653" s="418"/>
      <c r="CF653" s="418"/>
      <c r="CG653" s="418"/>
      <c r="CH653" s="418"/>
      <c r="CI653" s="418"/>
      <c r="CJ653" s="418"/>
      <c r="CK653" s="418"/>
      <c r="CL653" s="418"/>
      <c r="CM653" s="418"/>
      <c r="CN653" s="418"/>
      <c r="CO653" s="418"/>
      <c r="CP653" s="418"/>
      <c r="CQ653" s="418"/>
      <c r="CR653" s="418"/>
      <c r="CS653" s="418"/>
      <c r="CT653" s="418"/>
      <c r="CU653" s="418"/>
      <c r="CV653" s="418"/>
      <c r="CW653" s="418"/>
      <c r="CX653" s="418"/>
      <c r="CY653" s="418"/>
      <c r="CZ653" s="418"/>
    </row>
    <row r="654" s="422" customFormat="true" ht="25.15" customHeight="true" x14ac:dyDescent="0.2">
      <c r="C654" s="1152"/>
      <c r="D654" s="1151"/>
      <c r="E654" s="728"/>
      <c r="F654" s="728"/>
      <c r="G654" s="728"/>
      <c r="H654" s="1151" t="s">
        <v>377</v>
      </c>
      <c r="I654" s="1151"/>
      <c r="J654" s="961">
        <v>-2.2521389767689291E-3</v>
      </c>
      <c r="K654" s="728"/>
      <c r="L654" s="728"/>
      <c r="M654" s="1151" t="s">
        <v>203</v>
      </c>
      <c r="N654" s="1151"/>
      <c r="O654" s="962">
        <v>5.0184233311469234E-2</v>
      </c>
      <c r="P654" s="728"/>
      <c r="Q654" s="728"/>
      <c r="Y654" s="415"/>
      <c r="Z654" s="415"/>
      <c r="AA654" s="415"/>
      <c r="AB654" s="415"/>
      <c r="AC654" s="415"/>
      <c r="AD654" s="415"/>
      <c r="AE654" s="415"/>
      <c r="AF654" s="415"/>
      <c r="AG654" s="415"/>
      <c r="AH654" s="415"/>
      <c r="AI654" s="415"/>
      <c r="AJ654" s="415"/>
      <c r="AK654" s="415"/>
      <c r="AL654" s="415"/>
      <c r="AM654" s="415"/>
      <c r="AN654" s="415"/>
      <c r="AO654" s="415"/>
      <c r="AP654" s="415"/>
      <c r="AQ654" s="415"/>
      <c r="AR654" s="415"/>
      <c r="AS654" s="415"/>
      <c r="AT654" s="415"/>
      <c r="AU654" s="415"/>
      <c r="AV654" s="415"/>
      <c r="AW654" s="415"/>
      <c r="AX654" s="415"/>
      <c r="AY654" s="415"/>
      <c r="AZ654" s="415"/>
      <c r="BA654" s="418"/>
      <c r="BB654" s="495"/>
      <c r="BC654" s="418"/>
      <c r="BD654" s="418"/>
      <c r="BE654" s="418"/>
      <c r="BF654" s="418"/>
      <c r="BG654" s="418"/>
      <c r="BH654" s="418"/>
      <c r="BI654" s="418"/>
      <c r="BJ654" s="418"/>
      <c r="BK654" s="418"/>
      <c r="BL654" s="418"/>
      <c r="BM654" s="418"/>
      <c r="BN654" s="418"/>
      <c r="BO654" s="418"/>
      <c r="BP654" s="418"/>
      <c r="BQ654" s="418"/>
      <c r="BR654" s="418"/>
      <c r="BS654" s="418"/>
      <c r="BT654" s="418"/>
      <c r="BU654" s="418"/>
      <c r="BV654" s="418"/>
      <c r="BW654" s="418"/>
      <c r="BX654" s="418"/>
      <c r="BY654" s="418"/>
      <c r="BZ654" s="418"/>
      <c r="CA654" s="418"/>
      <c r="CB654" s="418"/>
      <c r="CC654" s="418"/>
      <c r="CD654" s="418"/>
      <c r="CE654" s="418"/>
      <c r="CF654" s="418"/>
      <c r="CG654" s="418"/>
      <c r="CH654" s="418"/>
      <c r="CI654" s="418"/>
      <c r="CJ654" s="418"/>
      <c r="CK654" s="418"/>
      <c r="CL654" s="418"/>
      <c r="CM654" s="418"/>
      <c r="CN654" s="418"/>
      <c r="CO654" s="418"/>
      <c r="CP654" s="418"/>
      <c r="CQ654" s="418"/>
      <c r="CR654" s="418"/>
      <c r="CS654" s="418"/>
      <c r="CT654" s="418"/>
      <c r="CU654" s="418"/>
      <c r="CV654" s="418"/>
      <c r="CW654" s="418"/>
      <c r="CX654" s="418"/>
      <c r="CY654" s="418"/>
      <c r="CZ654" s="418"/>
    </row>
    <row r="655" s="422" customFormat="true" ht="25.15" customHeight="true" x14ac:dyDescent="0.2">
      <c r="C655" s="1152"/>
      <c r="D655" s="1151"/>
      <c r="E655" s="728"/>
      <c r="F655" s="728"/>
      <c r="G655" s="728"/>
      <c r="H655" s="1151" t="s">
        <v>612</v>
      </c>
      <c r="I655" s="1151"/>
      <c r="J655" s="961">
        <v>-8.3659145515176767E-2</v>
      </c>
      <c r="K655" s="728"/>
      <c r="L655" s="728"/>
      <c r="M655" s="1151" t="s">
        <v>209</v>
      </c>
      <c r="N655" s="1151"/>
      <c r="O655" s="962">
        <v>5.6038930408754024E-3</v>
      </c>
      <c r="P655" s="728"/>
      <c r="Q655" s="728"/>
      <c r="Y655" s="415"/>
      <c r="Z655" s="415"/>
      <c r="AA655" s="415"/>
      <c r="AB655" s="415"/>
      <c r="AC655" s="415"/>
      <c r="AD655" s="415"/>
      <c r="AE655" s="415"/>
      <c r="AF655" s="415"/>
      <c r="AG655" s="415"/>
      <c r="AH655" s="415"/>
      <c r="AI655" s="415"/>
      <c r="AJ655" s="415"/>
      <c r="AK655" s="415"/>
      <c r="AL655" s="415"/>
      <c r="AM655" s="415"/>
      <c r="AN655" s="415"/>
      <c r="AO655" s="415"/>
      <c r="AP655" s="415"/>
      <c r="AQ655" s="415"/>
      <c r="AR655" s="415"/>
      <c r="AS655" s="415"/>
      <c r="AT655" s="415"/>
      <c r="AU655" s="415"/>
      <c r="AV655" s="415"/>
      <c r="AW655" s="415"/>
      <c r="AX655" s="415"/>
      <c r="AY655" s="415"/>
      <c r="AZ655" s="415"/>
      <c r="BA655" s="418"/>
      <c r="BB655" s="495"/>
      <c r="BC655" s="418"/>
      <c r="BD655" s="418"/>
      <c r="BE655" s="418"/>
      <c r="BF655" s="418"/>
      <c r="BG655" s="418"/>
      <c r="BH655" s="418"/>
      <c r="BI655" s="418"/>
      <c r="BJ655" s="418"/>
      <c r="BK655" s="418"/>
      <c r="BL655" s="418"/>
      <c r="BM655" s="418"/>
      <c r="BN655" s="418"/>
      <c r="BO655" s="418"/>
      <c r="BP655" s="418"/>
      <c r="BQ655" s="418"/>
      <c r="BR655" s="418"/>
      <c r="BS655" s="418"/>
      <c r="BT655" s="418"/>
      <c r="BU655" s="418"/>
      <c r="BV655" s="418"/>
      <c r="BW655" s="418"/>
      <c r="BX655" s="418"/>
      <c r="BY655" s="418"/>
      <c r="BZ655" s="418"/>
      <c r="CA655" s="418"/>
      <c r="CB655" s="418"/>
      <c r="CC655" s="418"/>
      <c r="CD655" s="418"/>
      <c r="CE655" s="418"/>
      <c r="CF655" s="418"/>
      <c r="CG655" s="418"/>
      <c r="CH655" s="418"/>
      <c r="CI655" s="418"/>
      <c r="CJ655" s="418"/>
      <c r="CK655" s="418"/>
      <c r="CL655" s="418"/>
      <c r="CM655" s="418"/>
      <c r="CN655" s="418"/>
      <c r="CO655" s="418"/>
      <c r="CP655" s="418"/>
      <c r="CQ655" s="418"/>
      <c r="CR655" s="418"/>
      <c r="CS655" s="418"/>
      <c r="CT655" s="418"/>
      <c r="CU655" s="418"/>
      <c r="CV655" s="418"/>
      <c r="CW655" s="418"/>
      <c r="CX655" s="418"/>
      <c r="CY655" s="418"/>
      <c r="CZ655" s="418"/>
    </row>
    <row r="656" s="422" customFormat="true" ht="25.15" customHeight="true" x14ac:dyDescent="0.2">
      <c r="C656" s="1152"/>
      <c r="D656" s="1151"/>
      <c r="E656" s="728"/>
      <c r="F656" s="728"/>
      <c r="G656" s="728"/>
      <c r="H656" s="1151" t="s">
        <v>642</v>
      </c>
      <c r="I656" s="1151"/>
      <c r="J656" s="961">
        <v>-4.4467681478793713E-3</v>
      </c>
      <c r="K656" s="728"/>
      <c r="L656" s="728"/>
      <c r="M656" s="1151" t="s">
        <v>202</v>
      </c>
      <c r="N656" s="1151"/>
      <c r="O656" s="962">
        <v>8.1144976905949226E-2</v>
      </c>
      <c r="P656" s="728"/>
      <c r="Q656" s="728"/>
      <c r="Y656" s="415"/>
      <c r="Z656" s="415"/>
      <c r="AA656" s="415"/>
      <c r="AB656" s="415"/>
      <c r="AC656" s="415"/>
      <c r="AD656" s="415"/>
      <c r="AE656" s="415"/>
      <c r="AF656" s="415"/>
      <c r="AG656" s="415"/>
      <c r="AH656" s="415"/>
      <c r="AI656" s="415"/>
      <c r="AJ656" s="415"/>
      <c r="AK656" s="415"/>
      <c r="AL656" s="415"/>
      <c r="AM656" s="415"/>
      <c r="AN656" s="415"/>
      <c r="AO656" s="415"/>
      <c r="AP656" s="415"/>
      <c r="AQ656" s="415"/>
      <c r="AR656" s="415"/>
      <c r="AS656" s="415"/>
      <c r="AT656" s="415"/>
      <c r="AU656" s="415"/>
      <c r="AV656" s="415"/>
      <c r="AW656" s="415"/>
      <c r="AX656" s="415"/>
      <c r="AY656" s="415"/>
      <c r="AZ656" s="415"/>
      <c r="BA656" s="418"/>
      <c r="BB656" s="495"/>
      <c r="BC656" s="418"/>
      <c r="BD656" s="418"/>
      <c r="BE656" s="418"/>
      <c r="BF656" s="418"/>
      <c r="BG656" s="418"/>
      <c r="BH656" s="418"/>
      <c r="BI656" s="418"/>
      <c r="BJ656" s="418"/>
      <c r="BK656" s="418"/>
      <c r="BL656" s="418"/>
      <c r="BM656" s="418"/>
      <c r="BN656" s="418"/>
      <c r="BO656" s="418"/>
      <c r="BP656" s="418"/>
      <c r="BQ656" s="418"/>
      <c r="BR656" s="418"/>
      <c r="BS656" s="418"/>
      <c r="BT656" s="418"/>
      <c r="BU656" s="418"/>
      <c r="BV656" s="418"/>
      <c r="BW656" s="418"/>
      <c r="BX656" s="418"/>
      <c r="BY656" s="418"/>
      <c r="BZ656" s="418"/>
      <c r="CA656" s="418"/>
      <c r="CB656" s="418"/>
      <c r="CC656" s="418"/>
      <c r="CD656" s="418"/>
      <c r="CE656" s="418"/>
      <c r="CF656" s="418"/>
      <c r="CG656" s="418"/>
      <c r="CH656" s="418"/>
      <c r="CI656" s="418"/>
      <c r="CJ656" s="418"/>
      <c r="CK656" s="418"/>
      <c r="CL656" s="418"/>
      <c r="CM656" s="418"/>
      <c r="CN656" s="418"/>
      <c r="CO656" s="418"/>
      <c r="CP656" s="418"/>
      <c r="CQ656" s="418"/>
      <c r="CR656" s="418"/>
      <c r="CS656" s="418"/>
      <c r="CT656" s="418"/>
      <c r="CU656" s="418"/>
      <c r="CV656" s="418"/>
      <c r="CW656" s="418"/>
      <c r="CX656" s="418"/>
      <c r="CY656" s="418"/>
      <c r="CZ656" s="418"/>
    </row>
    <row r="657" s="422" customFormat="true" ht="25.15" customHeight="true" x14ac:dyDescent="0.2">
      <c r="C657" s="1152"/>
      <c r="D657" s="1151"/>
      <c r="E657" s="728"/>
      <c r="F657" s="728"/>
      <c r="G657" s="728"/>
      <c r="H657" s="1151" t="s">
        <v>652</v>
      </c>
      <c r="I657" s="1151"/>
      <c r="J657" s="961">
        <v>-1.6901600056239876E-3</v>
      </c>
      <c r="K657" s="728"/>
      <c r="L657" s="728"/>
      <c r="M657" s="1151" t="s">
        <v>321</v>
      </c>
      <c r="N657" s="1151"/>
      <c r="O657" s="962">
        <v>6.5882418717283064E-2</v>
      </c>
      <c r="P657" s="728"/>
      <c r="Q657" s="728"/>
      <c r="Y657" s="415"/>
      <c r="Z657" s="415"/>
      <c r="AA657" s="415"/>
      <c r="AB657" s="415"/>
      <c r="AC657" s="415"/>
      <c r="AD657" s="415"/>
      <c r="AE657" s="415"/>
      <c r="AF657" s="415"/>
      <c r="AG657" s="415"/>
      <c r="AH657" s="415"/>
      <c r="AI657" s="415"/>
      <c r="AJ657" s="415"/>
      <c r="AK657" s="415"/>
      <c r="AL657" s="415"/>
      <c r="AM657" s="415"/>
      <c r="AN657" s="415"/>
      <c r="AO657" s="415"/>
      <c r="AP657" s="415"/>
      <c r="AQ657" s="415"/>
      <c r="AR657" s="415"/>
      <c r="AS657" s="415"/>
      <c r="AT657" s="415"/>
      <c r="AU657" s="415"/>
      <c r="AV657" s="415"/>
      <c r="AW657" s="415"/>
      <c r="AX657" s="415"/>
      <c r="AY657" s="415"/>
      <c r="AZ657" s="415"/>
      <c r="BA657" s="418"/>
      <c r="BB657" s="495"/>
      <c r="BC657" s="418"/>
      <c r="BD657" s="418"/>
      <c r="BE657" s="418"/>
      <c r="BF657" s="418"/>
      <c r="BG657" s="418"/>
      <c r="BH657" s="418"/>
      <c r="BI657" s="418"/>
      <c r="BJ657" s="418"/>
      <c r="BK657" s="418"/>
      <c r="BL657" s="418"/>
      <c r="BM657" s="418"/>
      <c r="BN657" s="418"/>
      <c r="BO657" s="418"/>
      <c r="BP657" s="418"/>
      <c r="BQ657" s="418"/>
      <c r="BR657" s="418"/>
      <c r="BS657" s="418"/>
      <c r="BT657" s="418"/>
      <c r="BU657" s="418"/>
      <c r="BV657" s="418"/>
      <c r="BW657" s="418"/>
      <c r="BX657" s="418"/>
      <c r="BY657" s="418"/>
      <c r="BZ657" s="418"/>
      <c r="CA657" s="418"/>
      <c r="CB657" s="418"/>
      <c r="CC657" s="418"/>
      <c r="CD657" s="418"/>
      <c r="CE657" s="418"/>
      <c r="CF657" s="418"/>
      <c r="CG657" s="418"/>
      <c r="CH657" s="418"/>
      <c r="CI657" s="418"/>
      <c r="CJ657" s="418"/>
      <c r="CK657" s="418"/>
      <c r="CL657" s="418"/>
      <c r="CM657" s="418"/>
      <c r="CN657" s="418"/>
      <c r="CO657" s="418"/>
      <c r="CP657" s="418"/>
      <c r="CQ657" s="418"/>
      <c r="CR657" s="418"/>
      <c r="CS657" s="418"/>
      <c r="CT657" s="418"/>
      <c r="CU657" s="418"/>
      <c r="CV657" s="418"/>
      <c r="CW657" s="418"/>
      <c r="CX657" s="418"/>
      <c r="CY657" s="418"/>
      <c r="CZ657" s="418"/>
    </row>
    <row r="658" s="422" customFormat="true" ht="25.15" customHeight="true" x14ac:dyDescent="0.2">
      <c r="C658" s="1152"/>
      <c r="D658" s="1151"/>
      <c r="E658" s="728"/>
      <c r="F658" s="728"/>
      <c r="G658" s="728"/>
      <c r="H658" s="1151" t="s">
        <v>320</v>
      </c>
      <c r="I658" s="1151"/>
      <c r="J658" s="961">
        <v>-4.0711374436348587E-3</v>
      </c>
      <c r="K658" s="728"/>
      <c r="L658" s="728"/>
      <c r="M658" s="1151" t="s">
        <v>211</v>
      </c>
      <c r="N658" s="1151"/>
      <c r="O658" s="962">
        <v>6.7369487368285644E-2</v>
      </c>
      <c r="P658" s="728"/>
      <c r="Q658" s="728"/>
      <c r="Y658" s="415"/>
      <c r="Z658" s="415"/>
      <c r="AA658" s="415"/>
      <c r="AB658" s="415"/>
      <c r="AC658" s="415"/>
      <c r="AD658" s="415"/>
      <c r="AE658" s="415"/>
      <c r="AF658" s="415"/>
      <c r="AG658" s="415"/>
      <c r="AH658" s="415"/>
      <c r="AI658" s="415"/>
      <c r="AJ658" s="415"/>
      <c r="AK658" s="415"/>
      <c r="AL658" s="415"/>
      <c r="AM658" s="415"/>
      <c r="AN658" s="415"/>
      <c r="AO658" s="415"/>
      <c r="AP658" s="415"/>
      <c r="AQ658" s="415"/>
      <c r="AR658" s="415"/>
      <c r="AS658" s="415"/>
      <c r="AT658" s="415"/>
      <c r="AU658" s="415"/>
      <c r="AV658" s="415"/>
      <c r="AW658" s="415"/>
      <c r="AX658" s="415"/>
      <c r="AY658" s="415"/>
      <c r="AZ658" s="415"/>
      <c r="BA658" s="418"/>
      <c r="BB658" s="495"/>
      <c r="BC658" s="418"/>
      <c r="BD658" s="418"/>
      <c r="BE658" s="418"/>
      <c r="BF658" s="418"/>
      <c r="BG658" s="418"/>
      <c r="BH658" s="418"/>
      <c r="BI658" s="418"/>
      <c r="BJ658" s="418"/>
      <c r="BK658" s="418"/>
      <c r="BL658" s="418"/>
      <c r="BM658" s="418"/>
      <c r="BN658" s="418"/>
      <c r="BO658" s="418"/>
      <c r="BP658" s="418"/>
      <c r="BQ658" s="418"/>
      <c r="BR658" s="418"/>
      <c r="BS658" s="418"/>
      <c r="BT658" s="418"/>
      <c r="BU658" s="418"/>
      <c r="BV658" s="418"/>
      <c r="BW658" s="418"/>
      <c r="BX658" s="418"/>
      <c r="BY658" s="418"/>
      <c r="BZ658" s="418"/>
      <c r="CA658" s="418"/>
      <c r="CB658" s="418"/>
      <c r="CC658" s="418"/>
      <c r="CD658" s="418"/>
      <c r="CE658" s="418"/>
      <c r="CF658" s="418"/>
      <c r="CG658" s="418"/>
      <c r="CH658" s="418"/>
      <c r="CI658" s="418"/>
      <c r="CJ658" s="418"/>
      <c r="CK658" s="418"/>
      <c r="CL658" s="418"/>
      <c r="CM658" s="418"/>
      <c r="CN658" s="418"/>
      <c r="CO658" s="418"/>
      <c r="CP658" s="418"/>
      <c r="CQ658" s="418"/>
      <c r="CR658" s="418"/>
      <c r="CS658" s="418"/>
      <c r="CT658" s="418"/>
      <c r="CU658" s="418"/>
      <c r="CV658" s="418"/>
      <c r="CW658" s="418"/>
      <c r="CX658" s="418"/>
      <c r="CY658" s="418"/>
      <c r="CZ658" s="418"/>
    </row>
    <row r="659" s="422" customFormat="true" ht="25.15" customHeight="true" x14ac:dyDescent="0.2">
      <c r="C659" s="1152"/>
      <c r="D659" s="1151"/>
      <c r="E659" s="728"/>
      <c r="F659" s="728"/>
      <c r="G659" s="728"/>
      <c r="H659" s="1151" t="s">
        <v>357</v>
      </c>
      <c r="I659" s="1151"/>
      <c r="J659" s="961">
        <v>2.807743228787846E-3</v>
      </c>
      <c r="K659" s="728"/>
      <c r="L659" s="728"/>
      <c r="M659" s="1151" t="s">
        <v>325</v>
      </c>
      <c r="N659" s="1151"/>
      <c r="O659" s="962">
        <v>7.0033075125559133E-2</v>
      </c>
      <c r="P659" s="728"/>
      <c r="Q659" s="728"/>
      <c r="Y659" s="415"/>
      <c r="Z659" s="415"/>
      <c r="AA659" s="415"/>
      <c r="AB659" s="415"/>
      <c r="AC659" s="415"/>
      <c r="AD659" s="415"/>
      <c r="AE659" s="415"/>
      <c r="AF659" s="415"/>
      <c r="AG659" s="415"/>
      <c r="AH659" s="415"/>
      <c r="AI659" s="415"/>
      <c r="AJ659" s="415"/>
      <c r="AK659" s="415"/>
      <c r="AL659" s="415"/>
      <c r="AM659" s="415"/>
      <c r="AN659" s="415"/>
      <c r="AO659" s="415"/>
      <c r="AP659" s="415"/>
      <c r="AQ659" s="415"/>
      <c r="AR659" s="415"/>
      <c r="AS659" s="415"/>
      <c r="AT659" s="415"/>
      <c r="AU659" s="415"/>
      <c r="AV659" s="415"/>
      <c r="AW659" s="415"/>
      <c r="AX659" s="415"/>
      <c r="AY659" s="415"/>
      <c r="AZ659" s="415"/>
      <c r="BA659" s="418"/>
      <c r="BB659" s="495"/>
      <c r="BC659" s="418"/>
      <c r="BD659" s="418"/>
      <c r="BE659" s="418"/>
      <c r="BF659" s="418"/>
      <c r="BG659" s="418"/>
      <c r="BH659" s="418"/>
      <c r="BI659" s="418"/>
      <c r="BJ659" s="418"/>
      <c r="BK659" s="418"/>
      <c r="BL659" s="418"/>
      <c r="BM659" s="418"/>
      <c r="BN659" s="418"/>
      <c r="BO659" s="418"/>
      <c r="BP659" s="418"/>
      <c r="BQ659" s="418"/>
      <c r="BR659" s="418"/>
      <c r="BS659" s="418"/>
      <c r="BT659" s="418"/>
      <c r="BU659" s="418"/>
      <c r="BV659" s="418"/>
      <c r="BW659" s="418"/>
      <c r="BX659" s="418"/>
      <c r="BY659" s="418"/>
      <c r="BZ659" s="418"/>
      <c r="CA659" s="418"/>
      <c r="CB659" s="418"/>
      <c r="CC659" s="418"/>
      <c r="CD659" s="418"/>
      <c r="CE659" s="418"/>
      <c r="CF659" s="418"/>
      <c r="CG659" s="418"/>
      <c r="CH659" s="418"/>
      <c r="CI659" s="418"/>
      <c r="CJ659" s="418"/>
      <c r="CK659" s="418"/>
      <c r="CL659" s="418"/>
      <c r="CM659" s="418"/>
      <c r="CN659" s="418"/>
      <c r="CO659" s="418"/>
      <c r="CP659" s="418"/>
      <c r="CQ659" s="418"/>
      <c r="CR659" s="418"/>
      <c r="CS659" s="418"/>
      <c r="CT659" s="418"/>
      <c r="CU659" s="418"/>
      <c r="CV659" s="418"/>
      <c r="CW659" s="418"/>
      <c r="CX659" s="418"/>
      <c r="CY659" s="418"/>
      <c r="CZ659" s="418"/>
    </row>
    <row r="660" s="422" customFormat="true" ht="25.15" customHeight="true" x14ac:dyDescent="0.2">
      <c r="C660" s="1152"/>
      <c r="D660" s="1151"/>
      <c r="E660" s="728"/>
      <c r="F660" s="728"/>
      <c r="G660" s="728"/>
      <c r="H660" s="1151" t="s">
        <v>418</v>
      </c>
      <c r="I660" s="1151"/>
      <c r="J660" s="961">
        <v>1.4033450792012123E-3</v>
      </c>
      <c r="K660" s="728"/>
      <c r="L660" s="728"/>
      <c r="M660" s="1151" t="s">
        <v>335</v>
      </c>
      <c r="N660" s="1151"/>
      <c r="O660" s="962">
        <v>3.1094880409178079E-2</v>
      </c>
      <c r="P660" s="728"/>
      <c r="Q660" s="728"/>
      <c r="Y660" s="415"/>
      <c r="Z660" s="415"/>
      <c r="AA660" s="415"/>
      <c r="AB660" s="415"/>
      <c r="AC660" s="415"/>
      <c r="AD660" s="415"/>
      <c r="AE660" s="415"/>
      <c r="AF660" s="415"/>
      <c r="AG660" s="415"/>
      <c r="AH660" s="415"/>
      <c r="AI660" s="415"/>
      <c r="AJ660" s="415"/>
      <c r="AK660" s="415"/>
      <c r="AL660" s="415"/>
      <c r="AM660" s="415"/>
      <c r="AN660" s="415"/>
      <c r="AO660" s="415"/>
      <c r="AP660" s="415"/>
      <c r="AQ660" s="415"/>
      <c r="AR660" s="415"/>
      <c r="AS660" s="415"/>
      <c r="AT660" s="415"/>
      <c r="AU660" s="415"/>
      <c r="AV660" s="415"/>
      <c r="AW660" s="415"/>
      <c r="AX660" s="415"/>
      <c r="AY660" s="415"/>
      <c r="AZ660" s="415"/>
      <c r="BA660" s="418"/>
      <c r="BB660" s="495"/>
      <c r="BC660" s="418"/>
      <c r="BD660" s="418"/>
      <c r="BE660" s="418"/>
      <c r="BF660" s="418"/>
      <c r="BG660" s="418"/>
      <c r="BH660" s="418"/>
      <c r="BI660" s="418"/>
      <c r="BJ660" s="418"/>
      <c r="BK660" s="418"/>
      <c r="BL660" s="418"/>
      <c r="BM660" s="418"/>
      <c r="BN660" s="418"/>
      <c r="BO660" s="418"/>
      <c r="BP660" s="418"/>
      <c r="BQ660" s="418"/>
      <c r="BR660" s="418"/>
      <c r="BS660" s="418"/>
      <c r="BT660" s="418"/>
      <c r="BU660" s="418"/>
      <c r="BV660" s="418"/>
      <c r="BW660" s="418"/>
      <c r="BX660" s="418"/>
      <c r="BY660" s="418"/>
      <c r="BZ660" s="418"/>
      <c r="CA660" s="418"/>
      <c r="CB660" s="418"/>
      <c r="CC660" s="418"/>
      <c r="CD660" s="418"/>
      <c r="CE660" s="418"/>
      <c r="CF660" s="418"/>
      <c r="CG660" s="418"/>
      <c r="CH660" s="418"/>
      <c r="CI660" s="418"/>
      <c r="CJ660" s="418"/>
      <c r="CK660" s="418"/>
      <c r="CL660" s="418"/>
      <c r="CM660" s="418"/>
      <c r="CN660" s="418"/>
      <c r="CO660" s="418"/>
      <c r="CP660" s="418"/>
      <c r="CQ660" s="418"/>
      <c r="CR660" s="418"/>
      <c r="CS660" s="418"/>
      <c r="CT660" s="418"/>
      <c r="CU660" s="418"/>
      <c r="CV660" s="418"/>
      <c r="CW660" s="418"/>
      <c r="CX660" s="418"/>
      <c r="CY660" s="418"/>
      <c r="CZ660" s="418"/>
    </row>
    <row r="661" s="422" customFormat="true" ht="25.15" customHeight="true" x14ac:dyDescent="0.2">
      <c r="C661" s="1152"/>
      <c r="D661" s="1151"/>
      <c r="E661" s="728"/>
      <c r="F661" s="728"/>
      <c r="G661" s="728"/>
      <c r="H661" s="1151" t="s">
        <v>423</v>
      </c>
      <c r="I661" s="1151"/>
      <c r="J661" s="961">
        <v>-1.1737462726645236E-2</v>
      </c>
      <c r="K661" s="728"/>
      <c r="L661" s="728"/>
      <c r="M661" s="1151" t="s">
        <v>406</v>
      </c>
      <c r="N661" s="1151"/>
      <c r="O661" s="962">
        <v>3.5250480064118621E-2</v>
      </c>
      <c r="P661" s="728"/>
      <c r="Q661" s="728"/>
      <c r="Y661" s="415"/>
      <c r="Z661" s="415"/>
      <c r="AA661" s="415"/>
      <c r="AB661" s="415"/>
      <c r="AC661" s="415"/>
      <c r="AD661" s="415"/>
      <c r="AE661" s="415"/>
      <c r="AF661" s="415"/>
      <c r="AG661" s="415"/>
      <c r="AH661" s="415"/>
      <c r="AI661" s="415"/>
      <c r="AJ661" s="415"/>
      <c r="AK661" s="415"/>
      <c r="AL661" s="415"/>
      <c r="AM661" s="415"/>
      <c r="AN661" s="415"/>
      <c r="AO661" s="415"/>
      <c r="AP661" s="415"/>
      <c r="AQ661" s="415"/>
      <c r="AR661" s="415"/>
      <c r="AS661" s="415"/>
      <c r="AT661" s="415"/>
      <c r="AU661" s="415"/>
      <c r="AV661" s="415"/>
      <c r="AW661" s="415"/>
      <c r="AX661" s="415"/>
      <c r="AY661" s="415"/>
      <c r="AZ661" s="415"/>
      <c r="BA661" s="418"/>
      <c r="BB661" s="495"/>
      <c r="BC661" s="418"/>
      <c r="BD661" s="418"/>
      <c r="BE661" s="418"/>
      <c r="BF661" s="418"/>
      <c r="BG661" s="418"/>
      <c r="BH661" s="418"/>
      <c r="BI661" s="418"/>
      <c r="BJ661" s="418"/>
      <c r="BK661" s="418"/>
      <c r="BL661" s="418"/>
      <c r="BM661" s="418"/>
      <c r="BN661" s="418"/>
      <c r="BO661" s="418"/>
      <c r="BP661" s="418"/>
      <c r="BQ661" s="418"/>
      <c r="BR661" s="418"/>
      <c r="BS661" s="418"/>
      <c r="BT661" s="418"/>
      <c r="BU661" s="418"/>
      <c r="BV661" s="418"/>
      <c r="BW661" s="418"/>
      <c r="BX661" s="418"/>
      <c r="BY661" s="418"/>
      <c r="BZ661" s="418"/>
      <c r="CA661" s="418"/>
      <c r="CB661" s="418"/>
      <c r="CC661" s="418"/>
      <c r="CD661" s="418"/>
      <c r="CE661" s="418"/>
      <c r="CF661" s="418"/>
      <c r="CG661" s="418"/>
      <c r="CH661" s="418"/>
      <c r="CI661" s="418"/>
      <c r="CJ661" s="418"/>
      <c r="CK661" s="418"/>
      <c r="CL661" s="418"/>
      <c r="CM661" s="418"/>
      <c r="CN661" s="418"/>
      <c r="CO661" s="418"/>
      <c r="CP661" s="418"/>
      <c r="CQ661" s="418"/>
      <c r="CR661" s="418"/>
      <c r="CS661" s="418"/>
      <c r="CT661" s="418"/>
      <c r="CU661" s="418"/>
      <c r="CV661" s="418"/>
      <c r="CW661" s="418"/>
      <c r="CX661" s="418"/>
      <c r="CY661" s="418"/>
      <c r="CZ661" s="418"/>
    </row>
    <row r="662" s="422" customFormat="true" ht="25.15" customHeight="true" x14ac:dyDescent="0.2">
      <c r="C662" s="1152"/>
      <c r="D662" s="1151"/>
      <c r="E662" s="728"/>
      <c r="F662" s="728"/>
      <c r="G662" s="728"/>
      <c r="H662" s="1151" t="s">
        <v>644</v>
      </c>
      <c r="I662" s="1151"/>
      <c r="J662" s="961">
        <v>2.8949893716094443E-3</v>
      </c>
      <c r="K662" s="728"/>
      <c r="L662" s="728"/>
      <c r="M662" s="1151" t="s">
        <v>413</v>
      </c>
      <c r="N662" s="1151"/>
      <c r="O662" s="962">
        <v>2.891917793631666E-2</v>
      </c>
      <c r="P662" s="728"/>
      <c r="Q662" s="728"/>
      <c r="Y662" s="415"/>
      <c r="Z662" s="415"/>
      <c r="AA662" s="415"/>
      <c r="AB662" s="415"/>
      <c r="AC662" s="415"/>
      <c r="AD662" s="415"/>
      <c r="AE662" s="415"/>
      <c r="AF662" s="415"/>
      <c r="AG662" s="415"/>
      <c r="AH662" s="415"/>
      <c r="AI662" s="415"/>
      <c r="AJ662" s="415"/>
      <c r="AK662" s="415"/>
      <c r="AL662" s="415"/>
      <c r="AM662" s="415"/>
      <c r="AN662" s="415"/>
      <c r="AO662" s="415"/>
      <c r="AP662" s="415"/>
      <c r="AQ662" s="415"/>
      <c r="AR662" s="415"/>
      <c r="AS662" s="415"/>
      <c r="AT662" s="415"/>
      <c r="AU662" s="415"/>
      <c r="AV662" s="415"/>
      <c r="AW662" s="415"/>
      <c r="AX662" s="415"/>
      <c r="AY662" s="415"/>
      <c r="AZ662" s="415"/>
      <c r="BA662" s="418"/>
      <c r="BB662" s="495"/>
      <c r="BC662" s="418"/>
      <c r="BD662" s="418"/>
      <c r="BE662" s="418"/>
      <c r="BF662" s="418"/>
      <c r="BG662" s="418"/>
      <c r="BH662" s="418"/>
      <c r="BI662" s="418"/>
      <c r="BJ662" s="418"/>
      <c r="BK662" s="418"/>
      <c r="BL662" s="418"/>
      <c r="BM662" s="418"/>
      <c r="BN662" s="418"/>
      <c r="BO662" s="418"/>
      <c r="BP662" s="418"/>
      <c r="BQ662" s="418"/>
      <c r="BR662" s="418"/>
      <c r="BS662" s="418"/>
      <c r="BT662" s="418"/>
      <c r="BU662" s="418"/>
      <c r="BV662" s="418"/>
      <c r="BW662" s="418"/>
      <c r="BX662" s="418"/>
      <c r="BY662" s="418"/>
      <c r="BZ662" s="418"/>
      <c r="CA662" s="418"/>
      <c r="CB662" s="418"/>
      <c r="CC662" s="418"/>
      <c r="CD662" s="418"/>
      <c r="CE662" s="418"/>
      <c r="CF662" s="418"/>
      <c r="CG662" s="418"/>
      <c r="CH662" s="418"/>
      <c r="CI662" s="418"/>
      <c r="CJ662" s="418"/>
      <c r="CK662" s="418"/>
      <c r="CL662" s="418"/>
      <c r="CM662" s="418"/>
      <c r="CN662" s="418"/>
      <c r="CO662" s="418"/>
      <c r="CP662" s="418"/>
      <c r="CQ662" s="418"/>
      <c r="CR662" s="418"/>
      <c r="CS662" s="418"/>
      <c r="CT662" s="418"/>
      <c r="CU662" s="418"/>
      <c r="CV662" s="418"/>
      <c r="CW662" s="418"/>
      <c r="CX662" s="418"/>
      <c r="CY662" s="418"/>
      <c r="CZ662" s="418"/>
    </row>
    <row r="663" s="422" customFormat="true" ht="25.15" customHeight="true" x14ac:dyDescent="0.2">
      <c r="C663" s="1152"/>
      <c r="D663" s="1151"/>
      <c r="E663" s="728"/>
      <c r="F663" s="728"/>
      <c r="G663" s="728"/>
      <c r="H663" s="1151" t="s">
        <v>203</v>
      </c>
      <c r="I663" s="1151"/>
      <c r="J663" s="961">
        <v>4.1684694300180368E-2</v>
      </c>
      <c r="K663" s="728"/>
      <c r="L663" s="728"/>
      <c r="M663" s="1151" t="s">
        <v>434</v>
      </c>
      <c r="N663" s="1151"/>
      <c r="O663" s="962">
        <v>2.2012697508473442E-2</v>
      </c>
      <c r="P663" s="728"/>
      <c r="Q663" s="728"/>
      <c r="Y663" s="415"/>
      <c r="Z663" s="415"/>
      <c r="AA663" s="415"/>
      <c r="AB663" s="415"/>
      <c r="AC663" s="415"/>
      <c r="AD663" s="415"/>
      <c r="AE663" s="415"/>
      <c r="AF663" s="415"/>
      <c r="AG663" s="415"/>
      <c r="AH663" s="415"/>
      <c r="AI663" s="415"/>
      <c r="AJ663" s="415"/>
      <c r="AK663" s="415"/>
      <c r="AL663" s="415"/>
      <c r="AM663" s="415"/>
      <c r="AN663" s="415"/>
      <c r="AO663" s="415"/>
      <c r="AP663" s="415"/>
      <c r="AQ663" s="415"/>
      <c r="AR663" s="415"/>
      <c r="AS663" s="415"/>
      <c r="AT663" s="415"/>
      <c r="AU663" s="415"/>
      <c r="AV663" s="415"/>
      <c r="AW663" s="415"/>
      <c r="AX663" s="415"/>
      <c r="AY663" s="415"/>
      <c r="AZ663" s="415"/>
      <c r="BA663" s="418"/>
      <c r="BB663" s="495"/>
      <c r="BC663" s="418"/>
      <c r="BD663" s="418"/>
      <c r="BE663" s="418"/>
      <c r="BF663" s="418"/>
      <c r="BG663" s="418"/>
      <c r="BH663" s="418"/>
      <c r="BI663" s="418"/>
      <c r="BJ663" s="418"/>
      <c r="BK663" s="418"/>
      <c r="BL663" s="418"/>
      <c r="BM663" s="418"/>
      <c r="BN663" s="418"/>
      <c r="BO663" s="418"/>
      <c r="BP663" s="418"/>
      <c r="BQ663" s="418"/>
      <c r="BR663" s="418"/>
      <c r="BS663" s="418"/>
      <c r="BT663" s="418"/>
      <c r="BU663" s="418"/>
      <c r="BV663" s="418"/>
      <c r="BW663" s="418"/>
      <c r="BX663" s="418"/>
      <c r="BY663" s="418"/>
      <c r="BZ663" s="418"/>
      <c r="CA663" s="418"/>
      <c r="CB663" s="418"/>
      <c r="CC663" s="418"/>
      <c r="CD663" s="418"/>
      <c r="CE663" s="418"/>
      <c r="CF663" s="418"/>
      <c r="CG663" s="418"/>
      <c r="CH663" s="418"/>
      <c r="CI663" s="418"/>
      <c r="CJ663" s="418"/>
      <c r="CK663" s="418"/>
      <c r="CL663" s="418"/>
      <c r="CM663" s="418"/>
      <c r="CN663" s="418"/>
      <c r="CO663" s="418"/>
      <c r="CP663" s="418"/>
      <c r="CQ663" s="418"/>
      <c r="CR663" s="418"/>
      <c r="CS663" s="418"/>
      <c r="CT663" s="418"/>
      <c r="CU663" s="418"/>
      <c r="CV663" s="418"/>
      <c r="CW663" s="418"/>
      <c r="CX663" s="418"/>
      <c r="CY663" s="418"/>
      <c r="CZ663" s="418"/>
    </row>
    <row r="664" s="422" customFormat="true" ht="25.15" customHeight="true" x14ac:dyDescent="0.2">
      <c r="C664" s="1152"/>
      <c r="D664" s="1151"/>
      <c r="E664" s="728"/>
      <c r="F664" s="728"/>
      <c r="G664" s="728"/>
      <c r="H664" s="1151" t="s">
        <v>209</v>
      </c>
      <c r="I664" s="1151"/>
      <c r="J664" s="961">
        <v>1.1240064661168819E-2</v>
      </c>
      <c r="K664" s="728"/>
      <c r="L664" s="728"/>
      <c r="M664" s="1151" t="s">
        <v>616</v>
      </c>
      <c r="N664" s="1151"/>
      <c r="O664" s="962">
        <v>4.4150294207938326E-2</v>
      </c>
      <c r="P664" s="728"/>
      <c r="Q664" s="728"/>
      <c r="Y664" s="415"/>
      <c r="Z664" s="415"/>
      <c r="AA664" s="415"/>
      <c r="AB664" s="415"/>
      <c r="AC664" s="415"/>
      <c r="AD664" s="415"/>
      <c r="AE664" s="415"/>
      <c r="AF664" s="415"/>
      <c r="AG664" s="415"/>
      <c r="AH664" s="415"/>
      <c r="AI664" s="415"/>
      <c r="AJ664" s="415"/>
      <c r="AK664" s="415"/>
      <c r="AL664" s="415"/>
      <c r="AM664" s="415"/>
      <c r="AN664" s="415"/>
      <c r="AO664" s="415"/>
      <c r="AP664" s="415"/>
      <c r="AQ664" s="415"/>
      <c r="AR664" s="415"/>
      <c r="AS664" s="415"/>
      <c r="AT664" s="415"/>
      <c r="AU664" s="415"/>
      <c r="AV664" s="415"/>
      <c r="AW664" s="415"/>
      <c r="AX664" s="415"/>
      <c r="AY664" s="415"/>
      <c r="AZ664" s="415"/>
      <c r="BA664" s="418"/>
      <c r="BB664" s="495"/>
      <c r="BC664" s="418"/>
      <c r="BD664" s="418"/>
      <c r="BE664" s="418"/>
      <c r="BF664" s="418"/>
      <c r="BG664" s="418"/>
      <c r="BH664" s="418"/>
      <c r="BI664" s="418"/>
      <c r="BJ664" s="418"/>
      <c r="BK664" s="418"/>
      <c r="BL664" s="418"/>
      <c r="BM664" s="418"/>
      <c r="BN664" s="418"/>
      <c r="BO664" s="418"/>
      <c r="BP664" s="418"/>
      <c r="BQ664" s="418"/>
      <c r="BR664" s="418"/>
      <c r="BS664" s="418"/>
      <c r="BT664" s="418"/>
      <c r="BU664" s="418"/>
      <c r="BV664" s="418"/>
      <c r="BW664" s="418"/>
      <c r="BX664" s="418"/>
      <c r="BY664" s="418"/>
      <c r="BZ664" s="418"/>
      <c r="CA664" s="418"/>
      <c r="CB664" s="418"/>
      <c r="CC664" s="418"/>
      <c r="CD664" s="418"/>
      <c r="CE664" s="418"/>
      <c r="CF664" s="418"/>
      <c r="CG664" s="418"/>
      <c r="CH664" s="418"/>
      <c r="CI664" s="418"/>
      <c r="CJ664" s="418"/>
      <c r="CK664" s="418"/>
      <c r="CL664" s="418"/>
      <c r="CM664" s="418"/>
      <c r="CN664" s="418"/>
      <c r="CO664" s="418"/>
      <c r="CP664" s="418"/>
      <c r="CQ664" s="418"/>
      <c r="CR664" s="418"/>
      <c r="CS664" s="418"/>
      <c r="CT664" s="418"/>
      <c r="CU664" s="418"/>
      <c r="CV664" s="418"/>
      <c r="CW664" s="418"/>
      <c r="CX664" s="418"/>
      <c r="CY664" s="418"/>
      <c r="CZ664" s="418"/>
    </row>
    <row r="665" s="422" customFormat="true" ht="25.15" customHeight="true" x14ac:dyDescent="0.2">
      <c r="C665" s="1152"/>
      <c r="D665" s="1151"/>
      <c r="E665" s="728"/>
      <c r="F665" s="728"/>
      <c r="G665" s="728"/>
      <c r="H665" s="1151" t="s">
        <v>202</v>
      </c>
      <c r="I665" s="1151"/>
      <c r="J665" s="961">
        <v>7.0331958146115939E-2</v>
      </c>
      <c r="K665" s="728"/>
      <c r="L665" s="728"/>
      <c r="M665" s="1151" t="s">
        <v>505</v>
      </c>
      <c r="N665" s="1151"/>
      <c r="O665" s="962">
        <v>9.104421200492932E-2</v>
      </c>
      <c r="P665" s="728"/>
      <c r="Q665" s="728"/>
      <c r="Y665" s="415"/>
      <c r="Z665" s="415"/>
      <c r="AA665" s="415"/>
      <c r="AB665" s="415"/>
      <c r="AC665" s="415"/>
      <c r="AD665" s="415"/>
      <c r="AE665" s="415"/>
      <c r="AF665" s="415"/>
      <c r="AG665" s="415"/>
      <c r="AH665" s="415"/>
      <c r="AI665" s="415"/>
      <c r="AJ665" s="415"/>
      <c r="AK665" s="415"/>
      <c r="AL665" s="415"/>
      <c r="AM665" s="415"/>
      <c r="AN665" s="415"/>
      <c r="AO665" s="415"/>
      <c r="AP665" s="415"/>
      <c r="AQ665" s="415"/>
      <c r="AR665" s="415"/>
      <c r="AS665" s="415"/>
      <c r="AT665" s="415"/>
      <c r="AU665" s="415"/>
      <c r="AV665" s="415"/>
      <c r="AW665" s="415"/>
      <c r="AX665" s="415"/>
      <c r="AY665" s="415"/>
      <c r="AZ665" s="415"/>
      <c r="BA665" s="418"/>
      <c r="BB665" s="495"/>
      <c r="BC665" s="418"/>
      <c r="BD665" s="418"/>
      <c r="BE665" s="418"/>
      <c r="BF665" s="418"/>
      <c r="BG665" s="418"/>
      <c r="BH665" s="418"/>
      <c r="BI665" s="418"/>
      <c r="BJ665" s="418"/>
      <c r="BK665" s="418"/>
      <c r="BL665" s="418"/>
      <c r="BM665" s="418"/>
      <c r="BN665" s="418"/>
      <c r="BO665" s="418"/>
      <c r="BP665" s="418"/>
      <c r="BQ665" s="418"/>
      <c r="BR665" s="418"/>
      <c r="BS665" s="418"/>
      <c r="BT665" s="418"/>
      <c r="BU665" s="418"/>
      <c r="BV665" s="418"/>
      <c r="BW665" s="418"/>
      <c r="BX665" s="418"/>
      <c r="BY665" s="418"/>
      <c r="BZ665" s="418"/>
      <c r="CA665" s="418"/>
      <c r="CB665" s="418"/>
      <c r="CC665" s="418"/>
      <c r="CD665" s="418"/>
      <c r="CE665" s="418"/>
      <c r="CF665" s="418"/>
      <c r="CG665" s="418"/>
      <c r="CH665" s="418"/>
      <c r="CI665" s="418"/>
      <c r="CJ665" s="418"/>
      <c r="CK665" s="418"/>
      <c r="CL665" s="418"/>
      <c r="CM665" s="418"/>
      <c r="CN665" s="418"/>
      <c r="CO665" s="418"/>
      <c r="CP665" s="418"/>
      <c r="CQ665" s="418"/>
      <c r="CR665" s="418"/>
      <c r="CS665" s="418"/>
      <c r="CT665" s="418"/>
      <c r="CU665" s="418"/>
      <c r="CV665" s="418"/>
      <c r="CW665" s="418"/>
      <c r="CX665" s="418"/>
      <c r="CY665" s="418"/>
      <c r="CZ665" s="418"/>
    </row>
    <row r="666" s="422" customFormat="true" ht="25.15" customHeight="true" x14ac:dyDescent="0.2">
      <c r="C666" s="1152"/>
      <c r="D666" s="1151"/>
      <c r="E666" s="728"/>
      <c r="F666" s="728"/>
      <c r="G666" s="728"/>
      <c r="H666" s="1151" t="s">
        <v>321</v>
      </c>
      <c r="I666" s="1151"/>
      <c r="J666" s="961">
        <v>7.2935279314800427E-2</v>
      </c>
      <c r="K666" s="728"/>
      <c r="L666" s="728"/>
      <c r="M666" s="1151" t="s">
        <v>507</v>
      </c>
      <c r="N666" s="1151"/>
      <c r="O666" s="962">
        <v>8.9455160041016793E-2</v>
      </c>
      <c r="P666" s="728"/>
      <c r="Q666" s="728"/>
      <c r="Y666" s="415"/>
      <c r="Z666" s="415"/>
      <c r="AA666" s="415"/>
      <c r="AB666" s="415"/>
      <c r="AC666" s="415"/>
      <c r="AD666" s="415"/>
      <c r="AE666" s="415"/>
      <c r="AF666" s="415"/>
      <c r="AG666" s="415"/>
      <c r="AH666" s="415"/>
      <c r="AI666" s="415"/>
      <c r="AJ666" s="415"/>
      <c r="AK666" s="415"/>
      <c r="AL666" s="415"/>
      <c r="AM666" s="415"/>
      <c r="AN666" s="415"/>
      <c r="AO666" s="415"/>
      <c r="AP666" s="415"/>
      <c r="AQ666" s="415"/>
      <c r="AR666" s="415"/>
      <c r="AS666" s="415"/>
      <c r="AT666" s="415"/>
      <c r="AU666" s="415"/>
      <c r="AV666" s="415"/>
      <c r="AW666" s="415"/>
      <c r="AX666" s="415"/>
      <c r="AY666" s="415"/>
      <c r="AZ666" s="415"/>
      <c r="BA666" s="418"/>
      <c r="BB666" s="495"/>
      <c r="BC666" s="418"/>
      <c r="BD666" s="418"/>
      <c r="BE666" s="418"/>
      <c r="BF666" s="418"/>
      <c r="BG666" s="418"/>
      <c r="BH666" s="418"/>
      <c r="BI666" s="418"/>
      <c r="BJ666" s="418"/>
      <c r="BK666" s="418"/>
      <c r="BL666" s="418"/>
      <c r="BM666" s="418"/>
      <c r="BN666" s="418"/>
      <c r="BO666" s="418"/>
      <c r="BP666" s="418"/>
      <c r="BQ666" s="418"/>
      <c r="BR666" s="418"/>
      <c r="BS666" s="418"/>
      <c r="BT666" s="418"/>
      <c r="BU666" s="418"/>
      <c r="BV666" s="418"/>
      <c r="BW666" s="418"/>
      <c r="BX666" s="418"/>
      <c r="BY666" s="418"/>
      <c r="BZ666" s="418"/>
      <c r="CA666" s="418"/>
      <c r="CB666" s="418"/>
      <c r="CC666" s="418"/>
      <c r="CD666" s="418"/>
      <c r="CE666" s="418"/>
      <c r="CF666" s="418"/>
      <c r="CG666" s="418"/>
      <c r="CH666" s="418"/>
      <c r="CI666" s="418"/>
      <c r="CJ666" s="418"/>
      <c r="CK666" s="418"/>
      <c r="CL666" s="418"/>
      <c r="CM666" s="418"/>
      <c r="CN666" s="418"/>
      <c r="CO666" s="418"/>
      <c r="CP666" s="418"/>
      <c r="CQ666" s="418"/>
      <c r="CR666" s="418"/>
      <c r="CS666" s="418"/>
      <c r="CT666" s="418"/>
      <c r="CU666" s="418"/>
      <c r="CV666" s="418"/>
      <c r="CW666" s="418"/>
      <c r="CX666" s="418"/>
      <c r="CY666" s="418"/>
      <c r="CZ666" s="418"/>
    </row>
    <row r="667" s="422" customFormat="true" ht="25.15" customHeight="true" x14ac:dyDescent="0.2">
      <c r="C667" s="1152"/>
      <c r="D667" s="1151"/>
      <c r="E667" s="728"/>
      <c r="F667" s="728"/>
      <c r="G667" s="728"/>
      <c r="H667" s="1151" t="s">
        <v>211</v>
      </c>
      <c r="I667" s="1151"/>
      <c r="J667" s="961">
        <v>2.2482101434876514E-2</v>
      </c>
      <c r="K667" s="728"/>
      <c r="L667" s="728"/>
      <c r="M667" s="1151" t="s">
        <v>523</v>
      </c>
      <c r="N667" s="1151"/>
      <c r="O667" s="962">
        <v>4.4619781499134405E-2</v>
      </c>
      <c r="P667" s="728"/>
      <c r="Q667" s="728"/>
      <c r="Y667" s="415"/>
      <c r="Z667" s="415"/>
      <c r="AA667" s="415"/>
      <c r="AB667" s="415"/>
      <c r="AC667" s="415"/>
      <c r="AD667" s="415"/>
      <c r="AE667" s="415"/>
      <c r="AF667" s="415"/>
      <c r="AG667" s="415"/>
      <c r="AH667" s="415"/>
      <c r="AI667" s="415"/>
      <c r="AJ667" s="415"/>
      <c r="AK667" s="415"/>
      <c r="AL667" s="415"/>
      <c r="AM667" s="415"/>
      <c r="AN667" s="415"/>
      <c r="AO667" s="415"/>
      <c r="AP667" s="415"/>
      <c r="AQ667" s="415"/>
      <c r="AR667" s="415"/>
      <c r="AS667" s="415"/>
      <c r="AT667" s="415"/>
      <c r="AU667" s="415"/>
      <c r="AV667" s="415"/>
      <c r="AW667" s="415"/>
      <c r="AX667" s="415"/>
      <c r="AY667" s="415"/>
      <c r="AZ667" s="415"/>
      <c r="BA667" s="418"/>
      <c r="BB667" s="495"/>
      <c r="BC667" s="418"/>
      <c r="BD667" s="418"/>
      <c r="BE667" s="418"/>
      <c r="BF667" s="418"/>
      <c r="BG667" s="418"/>
      <c r="BH667" s="418"/>
      <c r="BI667" s="418"/>
      <c r="BJ667" s="418"/>
      <c r="BK667" s="418"/>
      <c r="BL667" s="418"/>
      <c r="BM667" s="418"/>
      <c r="BN667" s="418"/>
      <c r="BO667" s="418"/>
      <c r="BP667" s="418"/>
      <c r="BQ667" s="418"/>
      <c r="BR667" s="418"/>
      <c r="BS667" s="418"/>
      <c r="BT667" s="418"/>
      <c r="BU667" s="418"/>
      <c r="BV667" s="418"/>
      <c r="BW667" s="418"/>
      <c r="BX667" s="418"/>
      <c r="BY667" s="418"/>
      <c r="BZ667" s="418"/>
      <c r="CA667" s="418"/>
      <c r="CB667" s="418"/>
      <c r="CC667" s="418"/>
      <c r="CD667" s="418"/>
      <c r="CE667" s="418"/>
      <c r="CF667" s="418"/>
      <c r="CG667" s="418"/>
      <c r="CH667" s="418"/>
      <c r="CI667" s="418"/>
      <c r="CJ667" s="418"/>
      <c r="CK667" s="418"/>
      <c r="CL667" s="418"/>
      <c r="CM667" s="418"/>
      <c r="CN667" s="418"/>
      <c r="CO667" s="418"/>
      <c r="CP667" s="418"/>
      <c r="CQ667" s="418"/>
      <c r="CR667" s="418"/>
      <c r="CS667" s="418"/>
      <c r="CT667" s="418"/>
      <c r="CU667" s="418"/>
      <c r="CV667" s="418"/>
      <c r="CW667" s="418"/>
      <c r="CX667" s="418"/>
      <c r="CY667" s="418"/>
      <c r="CZ667" s="418"/>
    </row>
    <row r="668" s="422" customFormat="true" ht="25.15" customHeight="true" x14ac:dyDescent="0.2">
      <c r="C668" s="1152"/>
      <c r="D668" s="1151"/>
      <c r="E668" s="728"/>
      <c r="F668" s="728"/>
      <c r="G668" s="728"/>
      <c r="H668" s="1151" t="s">
        <v>325</v>
      </c>
      <c r="I668" s="1151"/>
      <c r="J668" s="961">
        <v>6.297406953592069E-2</v>
      </c>
      <c r="K668" s="728"/>
      <c r="L668" s="728"/>
      <c r="M668" s="1151" t="s">
        <v>508</v>
      </c>
      <c r="N668" s="1151"/>
      <c r="O668" s="962">
        <v>6.426263293190021E-2</v>
      </c>
      <c r="P668" s="728"/>
      <c r="Q668" s="728"/>
      <c r="Y668" s="415"/>
      <c r="Z668" s="415"/>
      <c r="AA668" s="415"/>
      <c r="AB668" s="415"/>
      <c r="AC668" s="415"/>
      <c r="AD668" s="415"/>
      <c r="AE668" s="415"/>
      <c r="AF668" s="415"/>
      <c r="AG668" s="415"/>
      <c r="AH668" s="415"/>
      <c r="AI668" s="415"/>
      <c r="AJ668" s="415"/>
      <c r="AK668" s="415"/>
      <c r="AL668" s="415"/>
      <c r="AM668" s="415"/>
      <c r="AN668" s="415"/>
      <c r="AO668" s="415"/>
      <c r="AP668" s="415"/>
      <c r="AQ668" s="415"/>
      <c r="AR668" s="415"/>
      <c r="AS668" s="415"/>
      <c r="AT668" s="415"/>
      <c r="AU668" s="415"/>
      <c r="AV668" s="415"/>
      <c r="AW668" s="415"/>
      <c r="AX668" s="415"/>
      <c r="AY668" s="415"/>
      <c r="AZ668" s="415"/>
      <c r="BA668" s="418"/>
      <c r="BB668" s="495"/>
      <c r="BC668" s="418"/>
      <c r="BD668" s="418"/>
      <c r="BE668" s="418"/>
      <c r="BF668" s="418"/>
      <c r="BG668" s="418"/>
      <c r="BH668" s="418"/>
      <c r="BI668" s="418"/>
      <c r="BJ668" s="418"/>
      <c r="BK668" s="418"/>
      <c r="BL668" s="418"/>
      <c r="BM668" s="418"/>
      <c r="BN668" s="418"/>
      <c r="BO668" s="418"/>
      <c r="BP668" s="418"/>
      <c r="BQ668" s="418"/>
      <c r="BR668" s="418"/>
      <c r="BS668" s="418"/>
      <c r="BT668" s="418"/>
      <c r="BU668" s="418"/>
      <c r="BV668" s="418"/>
      <c r="BW668" s="418"/>
      <c r="BX668" s="418"/>
      <c r="BY668" s="418"/>
      <c r="BZ668" s="418"/>
      <c r="CA668" s="418"/>
      <c r="CB668" s="418"/>
      <c r="CC668" s="418"/>
      <c r="CD668" s="418"/>
      <c r="CE668" s="418"/>
      <c r="CF668" s="418"/>
      <c r="CG668" s="418"/>
      <c r="CH668" s="418"/>
      <c r="CI668" s="418"/>
      <c r="CJ668" s="418"/>
      <c r="CK668" s="418"/>
      <c r="CL668" s="418"/>
      <c r="CM668" s="418"/>
      <c r="CN668" s="418"/>
      <c r="CO668" s="418"/>
      <c r="CP668" s="418"/>
      <c r="CQ668" s="418"/>
      <c r="CR668" s="418"/>
      <c r="CS668" s="418"/>
      <c r="CT668" s="418"/>
      <c r="CU668" s="418"/>
      <c r="CV668" s="418"/>
      <c r="CW668" s="418"/>
      <c r="CX668" s="418"/>
      <c r="CY668" s="418"/>
      <c r="CZ668" s="418"/>
    </row>
    <row r="669" s="422" customFormat="true" ht="25.15" customHeight="true" x14ac:dyDescent="0.2">
      <c r="C669" s="1152"/>
      <c r="D669" s="1151"/>
      <c r="E669" s="728"/>
      <c r="F669" s="728"/>
      <c r="G669" s="728"/>
      <c r="H669" s="1151" t="s">
        <v>335</v>
      </c>
      <c r="I669" s="1151"/>
      <c r="J669" s="961">
        <v>2.6641662782365249E-2</v>
      </c>
      <c r="K669" s="728"/>
      <c r="L669" s="728"/>
      <c r="M669" s="1151" t="s">
        <v>614</v>
      </c>
      <c r="N669" s="1151"/>
      <c r="O669" s="962">
        <v>7.4760164303071641E-2</v>
      </c>
      <c r="P669" s="728"/>
      <c r="Q669" s="728"/>
      <c r="Y669" s="415"/>
      <c r="Z669" s="415"/>
      <c r="AA669" s="415"/>
      <c r="AB669" s="415"/>
      <c r="AC669" s="415"/>
      <c r="AD669" s="415"/>
      <c r="AE669" s="415"/>
      <c r="AF669" s="415"/>
      <c r="AG669" s="415"/>
      <c r="AH669" s="415"/>
      <c r="AI669" s="415"/>
      <c r="AJ669" s="415"/>
      <c r="AK669" s="415"/>
      <c r="AL669" s="415"/>
      <c r="AM669" s="415"/>
      <c r="AN669" s="415"/>
      <c r="AO669" s="415"/>
      <c r="AP669" s="415"/>
      <c r="AQ669" s="415"/>
      <c r="AR669" s="415"/>
      <c r="AS669" s="415"/>
      <c r="AT669" s="415"/>
      <c r="AU669" s="415"/>
      <c r="AV669" s="415"/>
      <c r="AW669" s="415"/>
      <c r="AX669" s="415"/>
      <c r="AY669" s="415"/>
      <c r="AZ669" s="415"/>
      <c r="BA669" s="418"/>
      <c r="BB669" s="495"/>
      <c r="BC669" s="418"/>
      <c r="BD669" s="418"/>
      <c r="BE669" s="418"/>
      <c r="BF669" s="418"/>
      <c r="BG669" s="418"/>
      <c r="BH669" s="418"/>
      <c r="BI669" s="418"/>
      <c r="BJ669" s="418"/>
      <c r="BK669" s="418"/>
      <c r="BL669" s="418"/>
      <c r="BM669" s="418"/>
      <c r="BN669" s="418"/>
      <c r="BO669" s="418"/>
      <c r="BP669" s="418"/>
      <c r="BQ669" s="418"/>
      <c r="BR669" s="418"/>
      <c r="BS669" s="418"/>
      <c r="BT669" s="418"/>
      <c r="BU669" s="418"/>
      <c r="BV669" s="418"/>
      <c r="BW669" s="418"/>
      <c r="BX669" s="418"/>
      <c r="BY669" s="418"/>
      <c r="BZ669" s="418"/>
      <c r="CA669" s="418"/>
      <c r="CB669" s="418"/>
      <c r="CC669" s="418"/>
      <c r="CD669" s="418"/>
      <c r="CE669" s="418"/>
      <c r="CF669" s="418"/>
      <c r="CG669" s="418"/>
      <c r="CH669" s="418"/>
      <c r="CI669" s="418"/>
      <c r="CJ669" s="418"/>
      <c r="CK669" s="418"/>
      <c r="CL669" s="418"/>
      <c r="CM669" s="418"/>
      <c r="CN669" s="418"/>
      <c r="CO669" s="418"/>
      <c r="CP669" s="418"/>
      <c r="CQ669" s="418"/>
      <c r="CR669" s="418"/>
      <c r="CS669" s="418"/>
      <c r="CT669" s="418"/>
      <c r="CU669" s="418"/>
      <c r="CV669" s="418"/>
      <c r="CW669" s="418"/>
      <c r="CX669" s="418"/>
      <c r="CY669" s="418"/>
      <c r="CZ669" s="418"/>
    </row>
    <row r="670" s="422" customFormat="true" ht="25.15" customHeight="true" x14ac:dyDescent="0.2">
      <c r="C670" s="1152"/>
      <c r="D670" s="1151"/>
      <c r="E670" s="728"/>
      <c r="F670" s="728"/>
      <c r="G670" s="728"/>
      <c r="H670" s="1151" t="s">
        <v>406</v>
      </c>
      <c r="I670" s="1151"/>
      <c r="J670" s="961">
        <v>3.0548188949247899E-2</v>
      </c>
      <c r="K670" s="728"/>
      <c r="L670" s="728"/>
      <c r="M670" s="1151" t="s">
        <v>615</v>
      </c>
      <c r="N670" s="1151"/>
      <c r="O670" s="962">
        <v>6.8895413018472795E-2</v>
      </c>
      <c r="P670" s="728"/>
      <c r="Q670" s="728"/>
      <c r="Y670" s="415"/>
      <c r="Z670" s="415"/>
      <c r="AA670" s="415"/>
      <c r="AB670" s="415"/>
      <c r="AC670" s="415"/>
      <c r="AD670" s="415"/>
      <c r="AE670" s="415"/>
      <c r="AF670" s="415"/>
      <c r="AG670" s="415"/>
      <c r="AH670" s="415"/>
      <c r="AI670" s="415"/>
      <c r="AJ670" s="415"/>
      <c r="AK670" s="415"/>
      <c r="AL670" s="415"/>
      <c r="AM670" s="415"/>
      <c r="AN670" s="415"/>
      <c r="AO670" s="415"/>
      <c r="AP670" s="415"/>
      <c r="AQ670" s="415"/>
      <c r="AR670" s="415"/>
      <c r="AS670" s="415"/>
      <c r="AT670" s="415"/>
      <c r="AU670" s="415"/>
      <c r="AV670" s="415"/>
      <c r="AW670" s="415"/>
      <c r="AX670" s="415"/>
      <c r="AY670" s="415"/>
      <c r="AZ670" s="415"/>
      <c r="BA670" s="418"/>
      <c r="BB670" s="495"/>
      <c r="BC670" s="418"/>
      <c r="BD670" s="418"/>
      <c r="BE670" s="418"/>
      <c r="BF670" s="418"/>
      <c r="BG670" s="418"/>
      <c r="BH670" s="418"/>
      <c r="BI670" s="418"/>
      <c r="BJ670" s="418"/>
      <c r="BK670" s="418"/>
      <c r="BL670" s="418"/>
      <c r="BM670" s="418"/>
      <c r="BN670" s="418"/>
      <c r="BO670" s="418"/>
      <c r="BP670" s="418"/>
      <c r="BQ670" s="418"/>
      <c r="BR670" s="418"/>
      <c r="BS670" s="418"/>
      <c r="BT670" s="418"/>
      <c r="BU670" s="418"/>
      <c r="BV670" s="418"/>
      <c r="BW670" s="418"/>
      <c r="BX670" s="418"/>
      <c r="BY670" s="418"/>
      <c r="BZ670" s="418"/>
      <c r="CA670" s="418"/>
      <c r="CB670" s="418"/>
      <c r="CC670" s="418"/>
      <c r="CD670" s="418"/>
      <c r="CE670" s="418"/>
      <c r="CF670" s="418"/>
      <c r="CG670" s="418"/>
      <c r="CH670" s="418"/>
      <c r="CI670" s="418"/>
      <c r="CJ670" s="418"/>
      <c r="CK670" s="418"/>
      <c r="CL670" s="418"/>
      <c r="CM670" s="418"/>
      <c r="CN670" s="418"/>
      <c r="CO670" s="418"/>
      <c r="CP670" s="418"/>
      <c r="CQ670" s="418"/>
      <c r="CR670" s="418"/>
      <c r="CS670" s="418"/>
      <c r="CT670" s="418"/>
      <c r="CU670" s="418"/>
      <c r="CV670" s="418"/>
      <c r="CW670" s="418"/>
      <c r="CX670" s="418"/>
      <c r="CY670" s="418"/>
      <c r="CZ670" s="418"/>
    </row>
    <row r="671" s="422" customFormat="true" ht="25.15" customHeight="true" x14ac:dyDescent="0.2">
      <c r="C671" s="1152"/>
      <c r="D671" s="1151"/>
      <c r="E671" s="728"/>
      <c r="F671" s="728"/>
      <c r="G671" s="728"/>
      <c r="H671" s="1151" t="s">
        <v>413</v>
      </c>
      <c r="I671" s="1151"/>
      <c r="J671" s="961">
        <v>3.9539022383450563E-2</v>
      </c>
      <c r="K671" s="728"/>
      <c r="L671" s="728"/>
      <c r="M671" s="1151" t="s">
        <v>608</v>
      </c>
      <c r="N671" s="1151"/>
      <c r="O671" s="962">
        <v>9.272761751426753E-2</v>
      </c>
      <c r="P671" s="728"/>
      <c r="Q671" s="728"/>
      <c r="Y671" s="415"/>
      <c r="Z671" s="415"/>
      <c r="AA671" s="415"/>
      <c r="AB671" s="415"/>
      <c r="AC671" s="415"/>
      <c r="AD671" s="415"/>
      <c r="AE671" s="415"/>
      <c r="AF671" s="415"/>
      <c r="AG671" s="415"/>
      <c r="AH671" s="415"/>
      <c r="AI671" s="415"/>
      <c r="AJ671" s="415"/>
      <c r="AK671" s="415"/>
      <c r="AL671" s="415"/>
      <c r="AM671" s="415"/>
      <c r="AN671" s="415"/>
      <c r="AO671" s="415"/>
      <c r="AP671" s="415"/>
      <c r="AQ671" s="415"/>
      <c r="AR671" s="415"/>
      <c r="AS671" s="415"/>
      <c r="AT671" s="415"/>
      <c r="AU671" s="415"/>
      <c r="AV671" s="415"/>
      <c r="AW671" s="415"/>
      <c r="AX671" s="415"/>
      <c r="AY671" s="415"/>
      <c r="AZ671" s="415"/>
      <c r="BA671" s="418"/>
      <c r="BB671" s="495"/>
      <c r="BC671" s="418"/>
      <c r="BD671" s="418"/>
      <c r="BE671" s="418"/>
      <c r="BF671" s="418"/>
      <c r="BG671" s="418"/>
      <c r="BH671" s="418"/>
      <c r="BI671" s="418"/>
      <c r="BJ671" s="418"/>
      <c r="BK671" s="418"/>
      <c r="BL671" s="418"/>
      <c r="BM671" s="418"/>
      <c r="BN671" s="418"/>
      <c r="BO671" s="418"/>
      <c r="BP671" s="418"/>
      <c r="BQ671" s="418"/>
      <c r="BR671" s="418"/>
      <c r="BS671" s="418"/>
      <c r="BT671" s="418"/>
      <c r="BU671" s="418"/>
      <c r="BV671" s="418"/>
      <c r="BW671" s="418"/>
      <c r="BX671" s="418"/>
      <c r="BY671" s="418"/>
      <c r="BZ671" s="418"/>
      <c r="CA671" s="418"/>
      <c r="CB671" s="418"/>
      <c r="CC671" s="418"/>
      <c r="CD671" s="418"/>
      <c r="CE671" s="418"/>
      <c r="CF671" s="418"/>
      <c r="CG671" s="418"/>
      <c r="CH671" s="418"/>
      <c r="CI671" s="418"/>
      <c r="CJ671" s="418"/>
      <c r="CK671" s="418"/>
      <c r="CL671" s="418"/>
      <c r="CM671" s="418"/>
      <c r="CN671" s="418"/>
      <c r="CO671" s="418"/>
      <c r="CP671" s="418"/>
      <c r="CQ671" s="418"/>
      <c r="CR671" s="418"/>
      <c r="CS671" s="418"/>
      <c r="CT671" s="418"/>
      <c r="CU671" s="418"/>
      <c r="CV671" s="418"/>
      <c r="CW671" s="418"/>
      <c r="CX671" s="418"/>
      <c r="CY671" s="418"/>
      <c r="CZ671" s="418"/>
    </row>
    <row r="672" s="422" customFormat="true" ht="25.15" customHeight="true" x14ac:dyDescent="0.2">
      <c r="C672" s="1152"/>
      <c r="D672" s="1151"/>
      <c r="E672" s="728"/>
      <c r="F672" s="728"/>
      <c r="G672" s="728"/>
      <c r="H672" s="1151" t="s">
        <v>434</v>
      </c>
      <c r="I672" s="1151"/>
      <c r="J672" s="961">
        <v>-4.9697522283378634E-3</v>
      </c>
      <c r="K672" s="728"/>
      <c r="L672" s="728"/>
      <c r="M672" s="1151" t="s">
        <v>617</v>
      </c>
      <c r="N672" s="1151"/>
      <c r="O672" s="962">
        <v>4.062492292495809E-2</v>
      </c>
      <c r="P672" s="728"/>
      <c r="Q672" s="728"/>
      <c r="Y672" s="415"/>
      <c r="Z672" s="415"/>
      <c r="AA672" s="415"/>
      <c r="AB672" s="415"/>
      <c r="AC672" s="415"/>
      <c r="AD672" s="415"/>
      <c r="AE672" s="415"/>
      <c r="AF672" s="415"/>
      <c r="AG672" s="415"/>
      <c r="AH672" s="415"/>
      <c r="AI672" s="415"/>
      <c r="AJ672" s="415"/>
      <c r="AK672" s="415"/>
      <c r="AL672" s="415"/>
      <c r="AM672" s="415"/>
      <c r="AN672" s="415"/>
      <c r="AO672" s="415"/>
      <c r="AP672" s="415"/>
      <c r="AQ672" s="415"/>
      <c r="AR672" s="415"/>
      <c r="AS672" s="415"/>
      <c r="AT672" s="415"/>
      <c r="AU672" s="415"/>
      <c r="AV672" s="415"/>
      <c r="AW672" s="415"/>
      <c r="AX672" s="415"/>
      <c r="AY672" s="415"/>
      <c r="AZ672" s="415"/>
      <c r="BA672" s="418"/>
      <c r="BB672" s="495"/>
      <c r="BC672" s="418"/>
      <c r="BD672" s="418"/>
      <c r="BE672" s="418"/>
      <c r="BF672" s="418"/>
      <c r="BG672" s="418"/>
      <c r="BH672" s="418"/>
      <c r="BI672" s="418"/>
      <c r="BJ672" s="418"/>
      <c r="BK672" s="418"/>
      <c r="BL672" s="418"/>
      <c r="BM672" s="418"/>
      <c r="BN672" s="418"/>
      <c r="BO672" s="418"/>
      <c r="BP672" s="418"/>
      <c r="BQ672" s="418"/>
      <c r="BR672" s="418"/>
      <c r="BS672" s="418"/>
      <c r="BT672" s="418"/>
      <c r="BU672" s="418"/>
      <c r="BV672" s="418"/>
      <c r="BW672" s="418"/>
      <c r="BX672" s="418"/>
      <c r="BY672" s="418"/>
      <c r="BZ672" s="418"/>
      <c r="CA672" s="418"/>
      <c r="CB672" s="418"/>
      <c r="CC672" s="418"/>
      <c r="CD672" s="418"/>
      <c r="CE672" s="418"/>
      <c r="CF672" s="418"/>
      <c r="CG672" s="418"/>
      <c r="CH672" s="418"/>
      <c r="CI672" s="418"/>
      <c r="CJ672" s="418"/>
      <c r="CK672" s="418"/>
      <c r="CL672" s="418"/>
      <c r="CM672" s="418"/>
      <c r="CN672" s="418"/>
      <c r="CO672" s="418"/>
      <c r="CP672" s="418"/>
      <c r="CQ672" s="418"/>
      <c r="CR672" s="418"/>
      <c r="CS672" s="418"/>
      <c r="CT672" s="418"/>
      <c r="CU672" s="418"/>
      <c r="CV672" s="418"/>
      <c r="CW672" s="418"/>
      <c r="CX672" s="418"/>
      <c r="CY672" s="418"/>
      <c r="CZ672" s="418"/>
    </row>
    <row r="673" s="422" customFormat="true" ht="25.15" customHeight="true" x14ac:dyDescent="0.2">
      <c r="C673" s="1152"/>
      <c r="D673" s="1151"/>
      <c r="E673" s="728"/>
      <c r="F673" s="728"/>
      <c r="G673" s="728"/>
      <c r="H673" s="1151" t="s">
        <v>616</v>
      </c>
      <c r="I673" s="1151"/>
      <c r="J673" s="961">
        <v>6.1145032563375092E-2</v>
      </c>
      <c r="K673" s="728"/>
      <c r="L673" s="728"/>
      <c r="M673" s="1151" t="s">
        <v>623</v>
      </c>
      <c r="N673" s="1151"/>
      <c r="O673" s="962">
        <v>-1.3343480077283382E-2</v>
      </c>
      <c r="P673" s="728"/>
      <c r="Q673" s="728"/>
      <c r="Y673" s="415"/>
      <c r="Z673" s="415"/>
      <c r="AA673" s="415"/>
      <c r="AB673" s="415"/>
      <c r="AC673" s="415"/>
      <c r="AD673" s="415"/>
      <c r="AE673" s="415"/>
      <c r="AF673" s="415"/>
      <c r="AG673" s="415"/>
      <c r="AH673" s="415"/>
      <c r="AI673" s="415"/>
      <c r="AJ673" s="415"/>
      <c r="AK673" s="415"/>
      <c r="AL673" s="415"/>
      <c r="AM673" s="415"/>
      <c r="AN673" s="415"/>
      <c r="AO673" s="415"/>
      <c r="AP673" s="415"/>
      <c r="AQ673" s="415"/>
      <c r="AR673" s="415"/>
      <c r="AS673" s="415"/>
      <c r="AT673" s="415"/>
      <c r="AU673" s="415"/>
      <c r="AV673" s="415"/>
      <c r="AW673" s="415"/>
      <c r="AX673" s="415"/>
      <c r="AY673" s="415"/>
      <c r="AZ673" s="415"/>
      <c r="BA673" s="418"/>
      <c r="BB673" s="495"/>
      <c r="BC673" s="418"/>
      <c r="BD673" s="418"/>
      <c r="BE673" s="418"/>
      <c r="BF673" s="418"/>
      <c r="BG673" s="418"/>
      <c r="BH673" s="418"/>
      <c r="BI673" s="418"/>
      <c r="BJ673" s="418"/>
      <c r="BK673" s="418"/>
      <c r="BL673" s="418"/>
      <c r="BM673" s="418"/>
      <c r="BN673" s="418"/>
      <c r="BO673" s="418"/>
      <c r="BP673" s="418"/>
      <c r="BQ673" s="418"/>
      <c r="BR673" s="418"/>
      <c r="BS673" s="418"/>
      <c r="BT673" s="418"/>
      <c r="BU673" s="418"/>
      <c r="BV673" s="418"/>
      <c r="BW673" s="418"/>
      <c r="BX673" s="418"/>
      <c r="BY673" s="418"/>
      <c r="BZ673" s="418"/>
      <c r="CA673" s="418"/>
      <c r="CB673" s="418"/>
      <c r="CC673" s="418"/>
      <c r="CD673" s="418"/>
      <c r="CE673" s="418"/>
      <c r="CF673" s="418"/>
      <c r="CG673" s="418"/>
      <c r="CH673" s="418"/>
      <c r="CI673" s="418"/>
      <c r="CJ673" s="418"/>
      <c r="CK673" s="418"/>
      <c r="CL673" s="418"/>
      <c r="CM673" s="418"/>
      <c r="CN673" s="418"/>
      <c r="CO673" s="418"/>
      <c r="CP673" s="418"/>
      <c r="CQ673" s="418"/>
      <c r="CR673" s="418"/>
      <c r="CS673" s="418"/>
      <c r="CT673" s="418"/>
      <c r="CU673" s="418"/>
      <c r="CV673" s="418"/>
      <c r="CW673" s="418"/>
      <c r="CX673" s="418"/>
      <c r="CY673" s="418"/>
      <c r="CZ673" s="418"/>
    </row>
    <row r="674" s="422" customFormat="true" ht="25.15" customHeight="true" x14ac:dyDescent="0.2">
      <c r="C674" s="1152"/>
      <c r="D674" s="1151"/>
      <c r="E674" s="728"/>
      <c r="F674" s="728"/>
      <c r="G674" s="728"/>
      <c r="H674" s="1151" t="s">
        <v>505</v>
      </c>
      <c r="I674" s="1151"/>
      <c r="J674" s="961">
        <v>6.970718589411154E-2</v>
      </c>
      <c r="K674" s="728"/>
      <c r="L674" s="728"/>
      <c r="M674" s="1151" t="s">
        <v>633</v>
      </c>
      <c r="N674" s="1151"/>
      <c r="O674" s="962">
        <v>-1.8257322180491899E-2</v>
      </c>
      <c r="P674" s="728"/>
      <c r="Q674" s="728"/>
      <c r="Y674" s="415"/>
      <c r="Z674" s="415"/>
      <c r="AA674" s="415"/>
      <c r="AB674" s="415"/>
      <c r="AC674" s="415"/>
      <c r="AD674" s="415"/>
      <c r="AE674" s="415"/>
      <c r="AF674" s="415"/>
      <c r="AG674" s="415"/>
      <c r="AH674" s="415"/>
      <c r="AI674" s="415"/>
      <c r="AJ674" s="415"/>
      <c r="AK674" s="415"/>
      <c r="AL674" s="415"/>
      <c r="AM674" s="415"/>
      <c r="AN674" s="415"/>
      <c r="AO674" s="415"/>
      <c r="AP674" s="415"/>
      <c r="AQ674" s="415"/>
      <c r="AR674" s="415"/>
      <c r="AS674" s="415"/>
      <c r="AT674" s="415"/>
      <c r="AU674" s="415"/>
      <c r="AV674" s="415"/>
      <c r="AW674" s="415"/>
      <c r="AX674" s="415"/>
      <c r="AY674" s="415"/>
      <c r="AZ674" s="415"/>
      <c r="BA674" s="418"/>
      <c r="BB674" s="495"/>
      <c r="BC674" s="418"/>
      <c r="BD674" s="418"/>
      <c r="BE674" s="418"/>
      <c r="BF674" s="418"/>
      <c r="BG674" s="418"/>
      <c r="BH674" s="418"/>
      <c r="BI674" s="418"/>
      <c r="BJ674" s="418"/>
      <c r="BK674" s="418"/>
      <c r="BL674" s="418"/>
      <c r="BM674" s="418"/>
      <c r="BN674" s="418"/>
      <c r="BO674" s="418"/>
      <c r="BP674" s="418"/>
      <c r="BQ674" s="418"/>
      <c r="BR674" s="418"/>
      <c r="BS674" s="418"/>
      <c r="BT674" s="418"/>
      <c r="BU674" s="418"/>
      <c r="BV674" s="418"/>
      <c r="BW674" s="418"/>
      <c r="BX674" s="418"/>
      <c r="BY674" s="418"/>
      <c r="BZ674" s="418"/>
      <c r="CA674" s="418"/>
      <c r="CB674" s="418"/>
      <c r="CC674" s="418"/>
      <c r="CD674" s="418"/>
      <c r="CE674" s="418"/>
      <c r="CF674" s="418"/>
      <c r="CG674" s="418"/>
      <c r="CH674" s="418"/>
      <c r="CI674" s="418"/>
      <c r="CJ674" s="418"/>
      <c r="CK674" s="418"/>
      <c r="CL674" s="418"/>
      <c r="CM674" s="418"/>
      <c r="CN674" s="418"/>
      <c r="CO674" s="418"/>
      <c r="CP674" s="418"/>
      <c r="CQ674" s="418"/>
      <c r="CR674" s="418"/>
      <c r="CS674" s="418"/>
      <c r="CT674" s="418"/>
      <c r="CU674" s="418"/>
      <c r="CV674" s="418"/>
      <c r="CW674" s="418"/>
      <c r="CX674" s="418"/>
      <c r="CY674" s="418"/>
      <c r="CZ674" s="418"/>
    </row>
    <row r="675" s="422" customFormat="true" ht="25.15" customHeight="true" x14ac:dyDescent="0.2">
      <c r="C675" s="1152"/>
      <c r="D675" s="1151"/>
      <c r="E675" s="728"/>
      <c r="F675" s="728"/>
      <c r="G675" s="728"/>
      <c r="H675" s="1151" t="s">
        <v>507</v>
      </c>
      <c r="I675" s="1151"/>
      <c r="J675" s="961">
        <v>6.5226768514200631E-2</v>
      </c>
      <c r="K675" s="728"/>
      <c r="L675" s="728"/>
      <c r="M675" s="1151" t="s">
        <v>626</v>
      </c>
      <c r="N675" s="1151"/>
      <c r="O675" s="962">
        <v>-2.6641935722522724E-2</v>
      </c>
      <c r="P675" s="728"/>
      <c r="Q675" s="728"/>
      <c r="Y675" s="415"/>
      <c r="Z675" s="415"/>
      <c r="AA675" s="415"/>
      <c r="AB675" s="415"/>
      <c r="AC675" s="415"/>
      <c r="AD675" s="415"/>
      <c r="AE675" s="415"/>
      <c r="AF675" s="415"/>
      <c r="AG675" s="415"/>
      <c r="AH675" s="415"/>
      <c r="AI675" s="415"/>
      <c r="AJ675" s="415"/>
      <c r="AK675" s="415"/>
      <c r="AL675" s="415"/>
      <c r="AM675" s="415"/>
      <c r="AN675" s="415"/>
      <c r="AO675" s="415"/>
      <c r="AP675" s="415"/>
      <c r="AQ675" s="415"/>
      <c r="AR675" s="415"/>
      <c r="AS675" s="415"/>
      <c r="AT675" s="415"/>
      <c r="AU675" s="415"/>
      <c r="AV675" s="415"/>
      <c r="AW675" s="415"/>
      <c r="AX675" s="415"/>
      <c r="AY675" s="415"/>
      <c r="AZ675" s="415"/>
      <c r="BA675" s="418"/>
      <c r="BB675" s="495"/>
      <c r="BC675" s="418"/>
      <c r="BD675" s="418"/>
      <c r="BE675" s="418"/>
      <c r="BF675" s="418"/>
      <c r="BG675" s="418"/>
      <c r="BH675" s="418"/>
      <c r="BI675" s="418"/>
      <c r="BJ675" s="418"/>
      <c r="BK675" s="418"/>
      <c r="BL675" s="418"/>
      <c r="BM675" s="418"/>
      <c r="BN675" s="418"/>
      <c r="BO675" s="418"/>
      <c r="BP675" s="418"/>
      <c r="BQ675" s="418"/>
      <c r="BR675" s="418"/>
      <c r="BS675" s="418"/>
      <c r="BT675" s="418"/>
      <c r="BU675" s="418"/>
      <c r="BV675" s="418"/>
      <c r="BW675" s="418"/>
      <c r="BX675" s="418"/>
      <c r="BY675" s="418"/>
      <c r="BZ675" s="418"/>
      <c r="CA675" s="418"/>
      <c r="CB675" s="418"/>
      <c r="CC675" s="418"/>
      <c r="CD675" s="418"/>
      <c r="CE675" s="418"/>
      <c r="CF675" s="418"/>
      <c r="CG675" s="418"/>
      <c r="CH675" s="418"/>
      <c r="CI675" s="418"/>
      <c r="CJ675" s="418"/>
      <c r="CK675" s="418"/>
      <c r="CL675" s="418"/>
      <c r="CM675" s="418"/>
      <c r="CN675" s="418"/>
      <c r="CO675" s="418"/>
      <c r="CP675" s="418"/>
      <c r="CQ675" s="418"/>
      <c r="CR675" s="418"/>
      <c r="CS675" s="418"/>
      <c r="CT675" s="418"/>
      <c r="CU675" s="418"/>
      <c r="CV675" s="418"/>
      <c r="CW675" s="418"/>
      <c r="CX675" s="418"/>
      <c r="CY675" s="418"/>
      <c r="CZ675" s="418"/>
    </row>
    <row r="676" s="422" customFormat="true" ht="25.15" customHeight="true" x14ac:dyDescent="0.2">
      <c r="C676" s="1152"/>
      <c r="D676" s="1151"/>
      <c r="E676" s="728"/>
      <c r="F676" s="728"/>
      <c r="G676" s="728"/>
      <c r="H676" s="1151" t="s">
        <v>523</v>
      </c>
      <c r="I676" s="1151"/>
      <c r="J676" s="961">
        <v>3.2283401780112193E-2</v>
      </c>
      <c r="K676" s="728"/>
      <c r="L676" s="728"/>
      <c r="M676" s="1151" t="s">
        <v>622</v>
      </c>
      <c r="N676" s="1151"/>
      <c r="O676" s="962">
        <v>3.5002615578449831E-2</v>
      </c>
      <c r="P676" s="728"/>
      <c r="Q676" s="728"/>
      <c r="Y676" s="415"/>
      <c r="Z676" s="415"/>
      <c r="AA676" s="415"/>
      <c r="AB676" s="415"/>
      <c r="AC676" s="415"/>
      <c r="AD676" s="415"/>
      <c r="AE676" s="415"/>
      <c r="AF676" s="415"/>
      <c r="AG676" s="415"/>
      <c r="AH676" s="415"/>
      <c r="AI676" s="415"/>
      <c r="AJ676" s="415"/>
      <c r="AK676" s="415"/>
      <c r="AL676" s="415"/>
      <c r="AM676" s="415"/>
      <c r="AN676" s="415"/>
      <c r="AO676" s="415"/>
      <c r="AP676" s="415"/>
      <c r="AQ676" s="415"/>
      <c r="AR676" s="415"/>
      <c r="AS676" s="415"/>
      <c r="AT676" s="415"/>
      <c r="AU676" s="415"/>
      <c r="AV676" s="415"/>
      <c r="AW676" s="415"/>
      <c r="AX676" s="415"/>
      <c r="AY676" s="415"/>
      <c r="AZ676" s="415"/>
      <c r="BA676" s="418"/>
      <c r="BB676" s="495"/>
      <c r="BC676" s="418"/>
      <c r="BD676" s="418"/>
      <c r="BE676" s="418"/>
      <c r="BF676" s="418"/>
      <c r="BG676" s="418"/>
      <c r="BH676" s="418"/>
      <c r="BI676" s="418"/>
      <c r="BJ676" s="418"/>
      <c r="BK676" s="418"/>
      <c r="BL676" s="418"/>
      <c r="BM676" s="418"/>
      <c r="BN676" s="418"/>
      <c r="BO676" s="418"/>
      <c r="BP676" s="418"/>
      <c r="BQ676" s="418"/>
      <c r="BR676" s="418"/>
      <c r="BS676" s="418"/>
      <c r="BT676" s="418"/>
      <c r="BU676" s="418"/>
      <c r="BV676" s="418"/>
      <c r="BW676" s="418"/>
      <c r="BX676" s="418"/>
      <c r="BY676" s="418"/>
      <c r="BZ676" s="418"/>
      <c r="CA676" s="418"/>
      <c r="CB676" s="418"/>
      <c r="CC676" s="418"/>
      <c r="CD676" s="418"/>
      <c r="CE676" s="418"/>
      <c r="CF676" s="418"/>
      <c r="CG676" s="418"/>
      <c r="CH676" s="418"/>
      <c r="CI676" s="418"/>
      <c r="CJ676" s="418"/>
      <c r="CK676" s="418"/>
      <c r="CL676" s="418"/>
      <c r="CM676" s="418"/>
      <c r="CN676" s="418"/>
      <c r="CO676" s="418"/>
      <c r="CP676" s="418"/>
      <c r="CQ676" s="418"/>
      <c r="CR676" s="418"/>
      <c r="CS676" s="418"/>
      <c r="CT676" s="418"/>
      <c r="CU676" s="418"/>
      <c r="CV676" s="418"/>
      <c r="CW676" s="418"/>
      <c r="CX676" s="418"/>
      <c r="CY676" s="418"/>
      <c r="CZ676" s="418"/>
    </row>
    <row r="677" s="422" customFormat="true" ht="25.15" customHeight="true" x14ac:dyDescent="0.2">
      <c r="C677" s="1152"/>
      <c r="D677" s="1151"/>
      <c r="E677" s="728"/>
      <c r="F677" s="728"/>
      <c r="G677" s="728"/>
      <c r="H677" s="1151" t="s">
        <v>508</v>
      </c>
      <c r="I677" s="1151"/>
      <c r="J677" s="961">
        <v>6.6865277699873618E-2</v>
      </c>
      <c r="K677" s="728"/>
      <c r="L677" s="728"/>
      <c r="M677" s="1151" t="s">
        <v>629</v>
      </c>
      <c r="N677" s="1151"/>
      <c r="O677" s="962">
        <v>-1.1636149077270567E-2</v>
      </c>
      <c r="P677" s="728"/>
      <c r="Q677" s="728"/>
      <c r="Y677" s="415"/>
      <c r="Z677" s="415"/>
      <c r="AA677" s="415"/>
      <c r="AB677" s="415"/>
      <c r="AC677" s="415"/>
      <c r="AD677" s="415"/>
      <c r="AE677" s="415"/>
      <c r="AF677" s="415"/>
      <c r="AG677" s="415"/>
      <c r="AH677" s="415"/>
      <c r="AI677" s="415"/>
      <c r="AJ677" s="415"/>
      <c r="AK677" s="415"/>
      <c r="AL677" s="415"/>
      <c r="AM677" s="415"/>
      <c r="AN677" s="415"/>
      <c r="AO677" s="415"/>
      <c r="AP677" s="415"/>
      <c r="AQ677" s="415"/>
      <c r="AR677" s="415"/>
      <c r="AS677" s="415"/>
      <c r="AT677" s="415"/>
      <c r="AU677" s="415"/>
      <c r="AV677" s="415"/>
      <c r="AW677" s="415"/>
      <c r="AX677" s="415"/>
      <c r="AY677" s="415"/>
      <c r="AZ677" s="415"/>
      <c r="BA677" s="418"/>
      <c r="BB677" s="495"/>
      <c r="BC677" s="418"/>
      <c r="BD677" s="418"/>
      <c r="BE677" s="418"/>
      <c r="BF677" s="418"/>
      <c r="BG677" s="418"/>
      <c r="BH677" s="418"/>
      <c r="BI677" s="418"/>
      <c r="BJ677" s="418"/>
      <c r="BK677" s="418"/>
      <c r="BL677" s="418"/>
      <c r="BM677" s="418"/>
      <c r="BN677" s="418"/>
      <c r="BO677" s="418"/>
      <c r="BP677" s="418"/>
      <c r="BQ677" s="418"/>
      <c r="BR677" s="418"/>
      <c r="BS677" s="418"/>
      <c r="BT677" s="418"/>
      <c r="BU677" s="418"/>
      <c r="BV677" s="418"/>
      <c r="BW677" s="418"/>
      <c r="BX677" s="418"/>
      <c r="BY677" s="418"/>
      <c r="BZ677" s="418"/>
      <c r="CA677" s="418"/>
      <c r="CB677" s="418"/>
      <c r="CC677" s="418"/>
      <c r="CD677" s="418"/>
      <c r="CE677" s="418"/>
      <c r="CF677" s="418"/>
      <c r="CG677" s="418"/>
      <c r="CH677" s="418"/>
      <c r="CI677" s="418"/>
      <c r="CJ677" s="418"/>
      <c r="CK677" s="418"/>
      <c r="CL677" s="418"/>
      <c r="CM677" s="418"/>
      <c r="CN677" s="418"/>
      <c r="CO677" s="418"/>
      <c r="CP677" s="418"/>
      <c r="CQ677" s="418"/>
      <c r="CR677" s="418"/>
      <c r="CS677" s="418"/>
      <c r="CT677" s="418"/>
      <c r="CU677" s="418"/>
      <c r="CV677" s="418"/>
      <c r="CW677" s="418"/>
      <c r="CX677" s="418"/>
      <c r="CY677" s="418"/>
      <c r="CZ677" s="418"/>
    </row>
    <row r="678" s="422" customFormat="true" ht="25.15" customHeight="true" x14ac:dyDescent="0.2">
      <c r="C678" s="1152"/>
      <c r="D678" s="1151"/>
      <c r="E678" s="728"/>
      <c r="F678" s="728"/>
      <c r="G678" s="728"/>
      <c r="H678" s="1151" t="s">
        <v>614</v>
      </c>
      <c r="I678" s="1151"/>
      <c r="J678" s="961">
        <v>7.016784883405644E-2</v>
      </c>
      <c r="K678" s="728"/>
      <c r="L678" s="728"/>
      <c r="M678" s="1151" t="s">
        <v>641</v>
      </c>
      <c r="N678" s="1151"/>
      <c r="O678" s="962">
        <v>-5.7367278067448624E-3</v>
      </c>
      <c r="P678" s="728"/>
      <c r="Q678" s="728"/>
      <c r="Y678" s="415"/>
      <c r="Z678" s="415"/>
      <c r="AA678" s="415"/>
      <c r="AB678" s="415"/>
      <c r="AC678" s="415"/>
      <c r="AD678" s="415"/>
      <c r="AE678" s="415"/>
      <c r="AF678" s="415"/>
      <c r="AG678" s="415"/>
      <c r="AH678" s="415"/>
      <c r="AI678" s="415"/>
      <c r="AJ678" s="415"/>
      <c r="AK678" s="415"/>
      <c r="AL678" s="415"/>
      <c r="AM678" s="415"/>
      <c r="AN678" s="415"/>
      <c r="AO678" s="415"/>
      <c r="AP678" s="415"/>
      <c r="AQ678" s="415"/>
      <c r="AR678" s="415"/>
      <c r="AS678" s="415"/>
      <c r="AT678" s="415"/>
      <c r="AU678" s="415"/>
      <c r="AV678" s="415"/>
      <c r="AW678" s="415"/>
      <c r="AX678" s="415"/>
      <c r="AY678" s="415"/>
      <c r="AZ678" s="415"/>
      <c r="BA678" s="418"/>
      <c r="BB678" s="495"/>
      <c r="BC678" s="418"/>
      <c r="BD678" s="418"/>
      <c r="BE678" s="418"/>
      <c r="BF678" s="418"/>
      <c r="BG678" s="418"/>
      <c r="BH678" s="418"/>
      <c r="BI678" s="418"/>
      <c r="BJ678" s="418"/>
      <c r="BK678" s="418"/>
      <c r="BL678" s="418"/>
      <c r="BM678" s="418"/>
      <c r="BN678" s="418"/>
      <c r="BO678" s="418"/>
      <c r="BP678" s="418"/>
      <c r="BQ678" s="418"/>
      <c r="BR678" s="418"/>
      <c r="BS678" s="418"/>
      <c r="BT678" s="418"/>
      <c r="BU678" s="418"/>
      <c r="BV678" s="418"/>
      <c r="BW678" s="418"/>
      <c r="BX678" s="418"/>
      <c r="BY678" s="418"/>
      <c r="BZ678" s="418"/>
      <c r="CA678" s="418"/>
      <c r="CB678" s="418"/>
      <c r="CC678" s="418"/>
      <c r="CD678" s="418"/>
      <c r="CE678" s="418"/>
      <c r="CF678" s="418"/>
      <c r="CG678" s="418"/>
      <c r="CH678" s="418"/>
      <c r="CI678" s="418"/>
      <c r="CJ678" s="418"/>
      <c r="CK678" s="418"/>
      <c r="CL678" s="418"/>
      <c r="CM678" s="418"/>
      <c r="CN678" s="418"/>
      <c r="CO678" s="418"/>
      <c r="CP678" s="418"/>
      <c r="CQ678" s="418"/>
      <c r="CR678" s="418"/>
      <c r="CS678" s="418"/>
      <c r="CT678" s="418"/>
      <c r="CU678" s="418"/>
      <c r="CV678" s="418"/>
      <c r="CW678" s="418"/>
      <c r="CX678" s="418"/>
      <c r="CY678" s="418"/>
      <c r="CZ678" s="418"/>
    </row>
    <row r="679" s="422" customFormat="true" ht="25.15" customHeight="true" x14ac:dyDescent="0.2">
      <c r="C679" s="1152"/>
      <c r="D679" s="1151"/>
      <c r="E679" s="728"/>
      <c r="F679" s="728"/>
      <c r="G679" s="728"/>
      <c r="H679" s="1151" t="s">
        <v>615</v>
      </c>
      <c r="I679" s="1151"/>
      <c r="J679" s="961">
        <v>6.0860562992795089E-2</v>
      </c>
      <c r="K679" s="728"/>
      <c r="L679" s="728"/>
      <c r="M679" s="1151" t="s">
        <v>645</v>
      </c>
      <c r="N679" s="1151"/>
      <c r="O679" s="962">
        <v>-2.4040265379804459E-3</v>
      </c>
      <c r="P679" s="728"/>
      <c r="Q679" s="728"/>
      <c r="Y679" s="415"/>
      <c r="Z679" s="415"/>
      <c r="AA679" s="415"/>
      <c r="AB679" s="415"/>
      <c r="AC679" s="415"/>
      <c r="AD679" s="415"/>
      <c r="AE679" s="415"/>
      <c r="AF679" s="415"/>
      <c r="AG679" s="415"/>
      <c r="AH679" s="415"/>
      <c r="AI679" s="415"/>
      <c r="AJ679" s="415"/>
      <c r="AK679" s="415"/>
      <c r="AL679" s="415"/>
      <c r="AM679" s="415"/>
      <c r="AN679" s="415"/>
      <c r="AO679" s="415"/>
      <c r="AP679" s="415"/>
      <c r="AQ679" s="415"/>
      <c r="AR679" s="415"/>
      <c r="AS679" s="415"/>
      <c r="AT679" s="415"/>
      <c r="AU679" s="415"/>
      <c r="AV679" s="415"/>
      <c r="AW679" s="415"/>
      <c r="AX679" s="415"/>
      <c r="AY679" s="415"/>
      <c r="AZ679" s="415"/>
      <c r="BA679" s="418"/>
      <c r="BB679" s="495"/>
      <c r="BC679" s="418"/>
      <c r="BD679" s="418"/>
      <c r="BE679" s="418"/>
      <c r="BF679" s="418"/>
      <c r="BG679" s="418"/>
      <c r="BH679" s="418"/>
      <c r="BI679" s="418"/>
      <c r="BJ679" s="418"/>
      <c r="BK679" s="418"/>
      <c r="BL679" s="418"/>
      <c r="BM679" s="418"/>
      <c r="BN679" s="418"/>
      <c r="BO679" s="418"/>
      <c r="BP679" s="418"/>
      <c r="BQ679" s="418"/>
      <c r="BR679" s="418"/>
      <c r="BS679" s="418"/>
      <c r="BT679" s="418"/>
      <c r="BU679" s="418"/>
      <c r="BV679" s="418"/>
      <c r="BW679" s="418"/>
      <c r="BX679" s="418"/>
      <c r="BY679" s="418"/>
      <c r="BZ679" s="418"/>
      <c r="CA679" s="418"/>
      <c r="CB679" s="418"/>
      <c r="CC679" s="418"/>
      <c r="CD679" s="418"/>
      <c r="CE679" s="418"/>
      <c r="CF679" s="418"/>
      <c r="CG679" s="418"/>
      <c r="CH679" s="418"/>
      <c r="CI679" s="418"/>
      <c r="CJ679" s="418"/>
      <c r="CK679" s="418"/>
      <c r="CL679" s="418"/>
      <c r="CM679" s="418"/>
      <c r="CN679" s="418"/>
      <c r="CO679" s="418"/>
      <c r="CP679" s="418"/>
      <c r="CQ679" s="418"/>
      <c r="CR679" s="418"/>
      <c r="CS679" s="418"/>
      <c r="CT679" s="418"/>
      <c r="CU679" s="418"/>
      <c r="CV679" s="418"/>
      <c r="CW679" s="418"/>
      <c r="CX679" s="418"/>
      <c r="CY679" s="418"/>
      <c r="CZ679" s="418"/>
    </row>
    <row r="680" s="422" customFormat="true" ht="25.15" customHeight="true" x14ac:dyDescent="0.2">
      <c r="C680" s="1152"/>
      <c r="D680" s="1151"/>
      <c r="E680" s="728"/>
      <c r="F680" s="728"/>
      <c r="G680" s="728"/>
      <c r="H680" s="1151" t="s">
        <v>608</v>
      </c>
      <c r="I680" s="1151"/>
      <c r="J680" s="961">
        <v>6.9472268406203672E-2</v>
      </c>
      <c r="K680" s="728"/>
      <c r="L680" s="728"/>
      <c r="M680" s="1151" t="s">
        <v>638</v>
      </c>
      <c r="N680" s="1151"/>
      <c r="O680" s="962">
        <v>1.165542693166822E-3</v>
      </c>
      <c r="P680" s="728"/>
      <c r="Q680" s="728"/>
      <c r="Y680" s="415"/>
      <c r="Z680" s="415"/>
      <c r="AA680" s="415"/>
      <c r="AB680" s="415"/>
      <c r="AC680" s="415"/>
      <c r="AD680" s="415"/>
      <c r="AE680" s="415"/>
      <c r="AF680" s="415"/>
      <c r="AG680" s="415"/>
      <c r="AH680" s="415"/>
      <c r="AI680" s="415"/>
      <c r="AJ680" s="415"/>
      <c r="AK680" s="415"/>
      <c r="AL680" s="415"/>
      <c r="AM680" s="415"/>
      <c r="AN680" s="415"/>
      <c r="AO680" s="415"/>
      <c r="AP680" s="415"/>
      <c r="AQ680" s="415"/>
      <c r="AR680" s="415"/>
      <c r="AS680" s="415"/>
      <c r="AT680" s="415"/>
      <c r="AU680" s="415"/>
      <c r="AV680" s="415"/>
      <c r="AW680" s="415"/>
      <c r="AX680" s="415"/>
      <c r="AY680" s="415"/>
      <c r="AZ680" s="415"/>
      <c r="BA680" s="418"/>
      <c r="BB680" s="495"/>
      <c r="BC680" s="418"/>
      <c r="BD680" s="418"/>
      <c r="BE680" s="418"/>
      <c r="BF680" s="418"/>
      <c r="BG680" s="418"/>
      <c r="BH680" s="418"/>
      <c r="BI680" s="418"/>
      <c r="BJ680" s="418"/>
      <c r="BK680" s="418"/>
      <c r="BL680" s="418"/>
      <c r="BM680" s="418"/>
      <c r="BN680" s="418"/>
      <c r="BO680" s="418"/>
      <c r="BP680" s="418"/>
      <c r="BQ680" s="418"/>
      <c r="BR680" s="418"/>
      <c r="BS680" s="418"/>
      <c r="BT680" s="418"/>
      <c r="BU680" s="418"/>
      <c r="BV680" s="418"/>
      <c r="BW680" s="418"/>
      <c r="BX680" s="418"/>
      <c r="BY680" s="418"/>
      <c r="BZ680" s="418"/>
      <c r="CA680" s="418"/>
      <c r="CB680" s="418"/>
      <c r="CC680" s="418"/>
      <c r="CD680" s="418"/>
      <c r="CE680" s="418"/>
      <c r="CF680" s="418"/>
      <c r="CG680" s="418"/>
      <c r="CH680" s="418"/>
      <c r="CI680" s="418"/>
      <c r="CJ680" s="418"/>
      <c r="CK680" s="418"/>
      <c r="CL680" s="418"/>
      <c r="CM680" s="418"/>
      <c r="CN680" s="418"/>
      <c r="CO680" s="418"/>
      <c r="CP680" s="418"/>
      <c r="CQ680" s="418"/>
      <c r="CR680" s="418"/>
      <c r="CS680" s="418"/>
      <c r="CT680" s="418"/>
      <c r="CU680" s="418"/>
      <c r="CV680" s="418"/>
      <c r="CW680" s="418"/>
      <c r="CX680" s="418"/>
      <c r="CY680" s="418"/>
      <c r="CZ680" s="418"/>
    </row>
    <row r="681" s="422" customFormat="true" ht="25.15" customHeight="true" x14ac:dyDescent="0.2">
      <c r="C681" s="1152"/>
      <c r="D681" s="1151"/>
      <c r="E681" s="728"/>
      <c r="F681" s="728"/>
      <c r="G681" s="728"/>
      <c r="H681" s="1151" t="s">
        <v>617</v>
      </c>
      <c r="I681" s="1151"/>
      <c r="J681" s="961">
        <v>5.8119873395543274E-2</v>
      </c>
      <c r="K681" s="728"/>
      <c r="L681" s="728"/>
      <c r="M681" s="1151" t="s">
        <v>624</v>
      </c>
      <c r="N681" s="1151"/>
      <c r="O681" s="962">
        <v>-6.5580139368942945E-3</v>
      </c>
      <c r="P681" s="728"/>
      <c r="Q681" s="728"/>
      <c r="Y681" s="415"/>
      <c r="Z681" s="415"/>
      <c r="AA681" s="415"/>
      <c r="AB681" s="415"/>
      <c r="AC681" s="415"/>
      <c r="AD681" s="415"/>
      <c r="AE681" s="415"/>
      <c r="AF681" s="415"/>
      <c r="AG681" s="415"/>
      <c r="AH681" s="415"/>
      <c r="AI681" s="415"/>
      <c r="AJ681" s="415"/>
      <c r="AK681" s="415"/>
      <c r="AL681" s="415"/>
      <c r="AM681" s="415"/>
      <c r="AN681" s="415"/>
      <c r="AO681" s="415"/>
      <c r="AP681" s="415"/>
      <c r="AQ681" s="415"/>
      <c r="AR681" s="415"/>
      <c r="AS681" s="415"/>
      <c r="AT681" s="415"/>
      <c r="AU681" s="415"/>
      <c r="AV681" s="415"/>
      <c r="AW681" s="415"/>
      <c r="AX681" s="415"/>
      <c r="AY681" s="415"/>
      <c r="AZ681" s="415"/>
      <c r="BA681" s="418"/>
      <c r="BB681" s="495"/>
      <c r="BC681" s="418"/>
      <c r="BD681" s="418"/>
      <c r="BE681" s="418"/>
      <c r="BF681" s="418"/>
      <c r="BG681" s="418"/>
      <c r="BH681" s="418"/>
      <c r="BI681" s="418"/>
      <c r="BJ681" s="418"/>
      <c r="BK681" s="418"/>
      <c r="BL681" s="418"/>
      <c r="BM681" s="418"/>
      <c r="BN681" s="418"/>
      <c r="BO681" s="418"/>
      <c r="BP681" s="418"/>
      <c r="BQ681" s="418"/>
      <c r="BR681" s="418"/>
      <c r="BS681" s="418"/>
      <c r="BT681" s="418"/>
      <c r="BU681" s="418"/>
      <c r="BV681" s="418"/>
      <c r="BW681" s="418"/>
      <c r="BX681" s="418"/>
      <c r="BY681" s="418"/>
      <c r="BZ681" s="418"/>
      <c r="CA681" s="418"/>
      <c r="CB681" s="418"/>
      <c r="CC681" s="418"/>
      <c r="CD681" s="418"/>
      <c r="CE681" s="418"/>
      <c r="CF681" s="418"/>
      <c r="CG681" s="418"/>
      <c r="CH681" s="418"/>
      <c r="CI681" s="418"/>
      <c r="CJ681" s="418"/>
      <c r="CK681" s="418"/>
      <c r="CL681" s="418"/>
      <c r="CM681" s="418"/>
      <c r="CN681" s="418"/>
      <c r="CO681" s="418"/>
      <c r="CP681" s="418"/>
      <c r="CQ681" s="418"/>
      <c r="CR681" s="418"/>
      <c r="CS681" s="418"/>
      <c r="CT681" s="418"/>
      <c r="CU681" s="418"/>
      <c r="CV681" s="418"/>
      <c r="CW681" s="418"/>
      <c r="CX681" s="418"/>
      <c r="CY681" s="418"/>
      <c r="CZ681" s="418"/>
    </row>
    <row r="682" s="422" customFormat="true" ht="25.15" customHeight="true" x14ac:dyDescent="0.2">
      <c r="C682" s="1152"/>
      <c r="D682" s="1151"/>
      <c r="E682" s="728"/>
      <c r="F682" s="728"/>
      <c r="G682" s="728"/>
      <c r="H682" s="1151" t="s">
        <v>623</v>
      </c>
      <c r="I682" s="1151"/>
      <c r="J682" s="961">
        <v>-2.4485334897642153E-2</v>
      </c>
      <c r="K682" s="728"/>
      <c r="L682" s="728"/>
      <c r="M682" s="1151" t="s">
        <v>621</v>
      </c>
      <c r="N682" s="1151"/>
      <c r="O682" s="962">
        <v>-4.001690559919828E-2</v>
      </c>
      <c r="P682" s="728"/>
      <c r="Q682" s="728"/>
      <c r="Y682" s="415"/>
      <c r="Z682" s="415"/>
      <c r="AA682" s="415"/>
      <c r="AB682" s="415"/>
      <c r="AC682" s="415"/>
      <c r="AD682" s="415"/>
      <c r="AE682" s="415"/>
      <c r="AF682" s="415"/>
      <c r="AG682" s="415"/>
      <c r="AH682" s="415"/>
      <c r="AI682" s="415"/>
      <c r="AJ682" s="415"/>
      <c r="AK682" s="415"/>
      <c r="AL682" s="415"/>
      <c r="AM682" s="415"/>
      <c r="AN682" s="415"/>
      <c r="AO682" s="415"/>
      <c r="AP682" s="415"/>
      <c r="AQ682" s="415"/>
      <c r="AR682" s="415"/>
      <c r="AS682" s="415"/>
      <c r="AT682" s="415"/>
      <c r="AU682" s="415"/>
      <c r="AV682" s="415"/>
      <c r="AW682" s="415"/>
      <c r="AX682" s="415"/>
      <c r="AY682" s="415"/>
      <c r="AZ682" s="415"/>
      <c r="BA682" s="418"/>
      <c r="BB682" s="495"/>
      <c r="BC682" s="418"/>
      <c r="BD682" s="418"/>
      <c r="BE682" s="418"/>
      <c r="BF682" s="418"/>
      <c r="BG682" s="418"/>
      <c r="BH682" s="418"/>
      <c r="BI682" s="418"/>
      <c r="BJ682" s="418"/>
      <c r="BK682" s="418"/>
      <c r="BL682" s="418"/>
      <c r="BM682" s="418"/>
      <c r="BN682" s="418"/>
      <c r="BO682" s="418"/>
      <c r="BP682" s="418"/>
      <c r="BQ682" s="418"/>
      <c r="BR682" s="418"/>
      <c r="BS682" s="418"/>
      <c r="BT682" s="418"/>
      <c r="BU682" s="418"/>
      <c r="BV682" s="418"/>
      <c r="BW682" s="418"/>
      <c r="BX682" s="418"/>
      <c r="BY682" s="418"/>
      <c r="BZ682" s="418"/>
      <c r="CA682" s="418"/>
      <c r="CB682" s="418"/>
      <c r="CC682" s="418"/>
      <c r="CD682" s="418"/>
      <c r="CE682" s="418"/>
      <c r="CF682" s="418"/>
      <c r="CG682" s="418"/>
      <c r="CH682" s="418"/>
      <c r="CI682" s="418"/>
      <c r="CJ682" s="418"/>
      <c r="CK682" s="418"/>
      <c r="CL682" s="418"/>
      <c r="CM682" s="418"/>
      <c r="CN682" s="418"/>
      <c r="CO682" s="418"/>
      <c r="CP682" s="418"/>
      <c r="CQ682" s="418"/>
      <c r="CR682" s="418"/>
      <c r="CS682" s="418"/>
      <c r="CT682" s="418"/>
      <c r="CU682" s="418"/>
      <c r="CV682" s="418"/>
      <c r="CW682" s="418"/>
      <c r="CX682" s="418"/>
      <c r="CY682" s="418"/>
      <c r="CZ682" s="418"/>
    </row>
    <row r="683" s="422" customFormat="true" ht="25.15" customHeight="true" x14ac:dyDescent="0.2">
      <c r="C683" s="1152"/>
      <c r="D683" s="1151"/>
      <c r="E683" s="728"/>
      <c r="F683" s="728"/>
      <c r="G683" s="728"/>
      <c r="H683" s="1151" t="s">
        <v>633</v>
      </c>
      <c r="I683" s="1151"/>
      <c r="J683" s="961">
        <v>-1.6816926924970724E-2</v>
      </c>
      <c r="K683" s="728"/>
      <c r="L683" s="728"/>
      <c r="M683" s="1151" t="s">
        <v>651</v>
      </c>
      <c r="N683" s="1151"/>
      <c r="O683" s="962">
        <v>-6.3910990882010002E-3</v>
      </c>
      <c r="P683" s="728"/>
      <c r="Q683" s="728"/>
      <c r="Y683" s="415"/>
      <c r="Z683" s="415"/>
      <c r="AA683" s="415"/>
      <c r="AB683" s="415"/>
      <c r="AC683" s="415"/>
      <c r="AD683" s="415"/>
      <c r="AE683" s="415"/>
      <c r="AF683" s="415"/>
      <c r="AG683" s="415"/>
      <c r="AH683" s="415"/>
      <c r="AI683" s="415"/>
      <c r="AJ683" s="415"/>
      <c r="AK683" s="415"/>
      <c r="AL683" s="415"/>
      <c r="AM683" s="415"/>
      <c r="AN683" s="415"/>
      <c r="AO683" s="415"/>
      <c r="AP683" s="415"/>
      <c r="AQ683" s="415"/>
      <c r="AR683" s="415"/>
      <c r="AS683" s="415"/>
      <c r="AT683" s="415"/>
      <c r="AU683" s="415"/>
      <c r="AV683" s="415"/>
      <c r="AW683" s="415"/>
      <c r="AX683" s="415"/>
      <c r="AY683" s="415"/>
      <c r="AZ683" s="415"/>
      <c r="BA683" s="418"/>
      <c r="BB683" s="495"/>
      <c r="BC683" s="418"/>
      <c r="BD683" s="418"/>
      <c r="BE683" s="418"/>
      <c r="BF683" s="418"/>
      <c r="BG683" s="418"/>
      <c r="BH683" s="418"/>
      <c r="BI683" s="418"/>
      <c r="BJ683" s="418"/>
      <c r="BK683" s="418"/>
      <c r="BL683" s="418"/>
      <c r="BM683" s="418"/>
      <c r="BN683" s="418"/>
      <c r="BO683" s="418"/>
      <c r="BP683" s="418"/>
      <c r="BQ683" s="418"/>
      <c r="BR683" s="418"/>
      <c r="BS683" s="418"/>
      <c r="BT683" s="418"/>
      <c r="BU683" s="418"/>
      <c r="BV683" s="418"/>
      <c r="BW683" s="418"/>
      <c r="BX683" s="418"/>
      <c r="BY683" s="418"/>
      <c r="BZ683" s="418"/>
      <c r="CA683" s="418"/>
      <c r="CB683" s="418"/>
      <c r="CC683" s="418"/>
      <c r="CD683" s="418"/>
      <c r="CE683" s="418"/>
      <c r="CF683" s="418"/>
      <c r="CG683" s="418"/>
      <c r="CH683" s="418"/>
      <c r="CI683" s="418"/>
      <c r="CJ683" s="418"/>
      <c r="CK683" s="418"/>
      <c r="CL683" s="418"/>
      <c r="CM683" s="418"/>
      <c r="CN683" s="418"/>
      <c r="CO683" s="418"/>
      <c r="CP683" s="418"/>
      <c r="CQ683" s="418"/>
      <c r="CR683" s="418"/>
      <c r="CS683" s="418"/>
      <c r="CT683" s="418"/>
      <c r="CU683" s="418"/>
      <c r="CV683" s="418"/>
      <c r="CW683" s="418"/>
      <c r="CX683" s="418"/>
      <c r="CY683" s="418"/>
      <c r="CZ683" s="418"/>
    </row>
    <row r="684" s="422" customFormat="true" ht="25.15" customHeight="true" x14ac:dyDescent="0.2">
      <c r="C684" s="1152"/>
      <c r="D684" s="1151"/>
      <c r="E684" s="728"/>
      <c r="F684" s="728"/>
      <c r="G684" s="728"/>
      <c r="H684" s="1151" t="s">
        <v>626</v>
      </c>
      <c r="I684" s="1151"/>
      <c r="J684" s="961">
        <v>-1.9404923180621685E-2</v>
      </c>
      <c r="K684" s="728"/>
      <c r="L684" s="728"/>
      <c r="M684" s="1151" t="s">
        <v>650</v>
      </c>
      <c r="N684" s="1151"/>
      <c r="O684" s="962">
        <v>-6.8355081058162157E-3</v>
      </c>
      <c r="P684" s="728"/>
      <c r="Q684" s="728"/>
      <c r="Y684" s="415"/>
      <c r="Z684" s="415"/>
      <c r="AA684" s="415"/>
      <c r="AB684" s="415"/>
      <c r="AC684" s="415"/>
      <c r="AD684" s="415"/>
      <c r="AE684" s="415"/>
      <c r="AF684" s="415"/>
      <c r="AG684" s="415"/>
      <c r="AH684" s="415"/>
      <c r="AI684" s="415"/>
      <c r="AJ684" s="415"/>
      <c r="AK684" s="415"/>
      <c r="AL684" s="415"/>
      <c r="AM684" s="415"/>
      <c r="AN684" s="415"/>
      <c r="AO684" s="415"/>
      <c r="AP684" s="415"/>
      <c r="AQ684" s="415"/>
      <c r="AR684" s="415"/>
      <c r="AS684" s="415"/>
      <c r="AT684" s="415"/>
      <c r="AU684" s="415"/>
      <c r="AV684" s="415"/>
      <c r="AW684" s="415"/>
      <c r="AX684" s="415"/>
      <c r="AY684" s="415"/>
      <c r="AZ684" s="415"/>
      <c r="BA684" s="418"/>
      <c r="BB684" s="495"/>
      <c r="BC684" s="418"/>
      <c r="BD684" s="418"/>
      <c r="BE684" s="418"/>
      <c r="BF684" s="418"/>
      <c r="BG684" s="418"/>
      <c r="BH684" s="418"/>
      <c r="BI684" s="418"/>
      <c r="BJ684" s="418"/>
      <c r="BK684" s="418"/>
      <c r="BL684" s="418"/>
      <c r="BM684" s="418"/>
      <c r="BN684" s="418"/>
      <c r="BO684" s="418"/>
      <c r="BP684" s="418"/>
      <c r="BQ684" s="418"/>
      <c r="BR684" s="418"/>
      <c r="BS684" s="418"/>
      <c r="BT684" s="418"/>
      <c r="BU684" s="418"/>
      <c r="BV684" s="418"/>
      <c r="BW684" s="418"/>
      <c r="BX684" s="418"/>
      <c r="BY684" s="418"/>
      <c r="BZ684" s="418"/>
      <c r="CA684" s="418"/>
      <c r="CB684" s="418"/>
      <c r="CC684" s="418"/>
      <c r="CD684" s="418"/>
      <c r="CE684" s="418"/>
      <c r="CF684" s="418"/>
      <c r="CG684" s="418"/>
      <c r="CH684" s="418"/>
      <c r="CI684" s="418"/>
      <c r="CJ684" s="418"/>
      <c r="CK684" s="418"/>
      <c r="CL684" s="418"/>
      <c r="CM684" s="418"/>
      <c r="CN684" s="418"/>
      <c r="CO684" s="418"/>
      <c r="CP684" s="418"/>
      <c r="CQ684" s="418"/>
      <c r="CR684" s="418"/>
      <c r="CS684" s="418"/>
      <c r="CT684" s="418"/>
      <c r="CU684" s="418"/>
      <c r="CV684" s="418"/>
      <c r="CW684" s="418"/>
      <c r="CX684" s="418"/>
      <c r="CY684" s="418"/>
      <c r="CZ684" s="418"/>
    </row>
    <row r="685" s="422" customFormat="true" ht="25.15" customHeight="true" x14ac:dyDescent="0.2">
      <c r="C685" s="1152"/>
      <c r="D685" s="1151"/>
      <c r="E685" s="728"/>
      <c r="F685" s="728"/>
      <c r="G685" s="728"/>
      <c r="H685" s="1151" t="s">
        <v>622</v>
      </c>
      <c r="I685" s="1151"/>
      <c r="J685" s="961">
        <v>1.3739674686396903E-2</v>
      </c>
      <c r="K685" s="728"/>
      <c r="L685" s="728"/>
      <c r="M685" s="1151" t="s">
        <v>658</v>
      </c>
      <c r="N685" s="1151"/>
      <c r="O685" s="962">
        <v>-4.5276554598287118E-3</v>
      </c>
      <c r="P685" s="728"/>
      <c r="Q685" s="728"/>
      <c r="Y685" s="415"/>
      <c r="Z685" s="415"/>
      <c r="AA685" s="415"/>
      <c r="AB685" s="415"/>
      <c r="AC685" s="415"/>
      <c r="AD685" s="415"/>
      <c r="AE685" s="415"/>
      <c r="AF685" s="415"/>
      <c r="AG685" s="415"/>
      <c r="AH685" s="415"/>
      <c r="AI685" s="415"/>
      <c r="AJ685" s="415"/>
      <c r="AK685" s="415"/>
      <c r="AL685" s="415"/>
      <c r="AM685" s="415"/>
      <c r="AN685" s="415"/>
      <c r="AO685" s="415"/>
      <c r="AP685" s="415"/>
      <c r="AQ685" s="415"/>
      <c r="AR685" s="415"/>
      <c r="AS685" s="415"/>
      <c r="AT685" s="415"/>
      <c r="AU685" s="415"/>
      <c r="AV685" s="415"/>
      <c r="AW685" s="415"/>
      <c r="AX685" s="415"/>
      <c r="AY685" s="415"/>
      <c r="AZ685" s="415"/>
      <c r="BA685" s="418"/>
      <c r="BB685" s="495"/>
      <c r="BC685" s="418"/>
      <c r="BD685" s="418"/>
      <c r="BE685" s="418"/>
      <c r="BF685" s="418"/>
      <c r="BG685" s="418"/>
      <c r="BH685" s="418"/>
      <c r="BI685" s="418"/>
      <c r="BJ685" s="418"/>
      <c r="BK685" s="418"/>
      <c r="BL685" s="418"/>
      <c r="BM685" s="418"/>
      <c r="BN685" s="418"/>
      <c r="BO685" s="418"/>
      <c r="BP685" s="418"/>
      <c r="BQ685" s="418"/>
      <c r="BR685" s="418"/>
      <c r="BS685" s="418"/>
      <c r="BT685" s="418"/>
      <c r="BU685" s="418"/>
      <c r="BV685" s="418"/>
      <c r="BW685" s="418"/>
      <c r="BX685" s="418"/>
      <c r="BY685" s="418"/>
      <c r="BZ685" s="418"/>
      <c r="CA685" s="418"/>
      <c r="CB685" s="418"/>
      <c r="CC685" s="418"/>
      <c r="CD685" s="418"/>
      <c r="CE685" s="418"/>
      <c r="CF685" s="418"/>
      <c r="CG685" s="418"/>
      <c r="CH685" s="418"/>
      <c r="CI685" s="418"/>
      <c r="CJ685" s="418"/>
      <c r="CK685" s="418"/>
      <c r="CL685" s="418"/>
      <c r="CM685" s="418"/>
      <c r="CN685" s="418"/>
      <c r="CO685" s="418"/>
      <c r="CP685" s="418"/>
      <c r="CQ685" s="418"/>
      <c r="CR685" s="418"/>
      <c r="CS685" s="418"/>
      <c r="CT685" s="418"/>
      <c r="CU685" s="418"/>
      <c r="CV685" s="418"/>
      <c r="CW685" s="418"/>
      <c r="CX685" s="418"/>
      <c r="CY685" s="418"/>
      <c r="CZ685" s="418"/>
    </row>
    <row r="686" s="422" customFormat="true" ht="25.15" customHeight="true" x14ac:dyDescent="0.2">
      <c r="C686" s="1152"/>
      <c r="D686" s="1151"/>
      <c r="E686" s="728"/>
      <c r="F686" s="728"/>
      <c r="G686" s="728"/>
      <c r="H686" s="1151" t="s">
        <v>629</v>
      </c>
      <c r="I686" s="1151"/>
      <c r="J686" s="961">
        <v>-2.0898891565612386E-2</v>
      </c>
      <c r="K686" s="728"/>
      <c r="L686" s="728"/>
      <c r="M686" s="1151" t="s">
        <v>510</v>
      </c>
      <c r="N686" s="1151"/>
      <c r="O686" s="962">
        <v>-1.5822781775871309E-3</v>
      </c>
      <c r="P686" s="728"/>
      <c r="Q686" s="728"/>
      <c r="Y686" s="415"/>
      <c r="Z686" s="415"/>
      <c r="AA686" s="415"/>
      <c r="AB686" s="415"/>
      <c r="AC686" s="415"/>
      <c r="AD686" s="415"/>
      <c r="AE686" s="415"/>
      <c r="AF686" s="415"/>
      <c r="AG686" s="415"/>
      <c r="AH686" s="415"/>
      <c r="AI686" s="415"/>
      <c r="AJ686" s="415"/>
      <c r="AK686" s="415"/>
      <c r="AL686" s="415"/>
      <c r="AM686" s="415"/>
      <c r="AN686" s="415"/>
      <c r="AO686" s="415"/>
      <c r="AP686" s="415"/>
      <c r="AQ686" s="415"/>
      <c r="AR686" s="415"/>
      <c r="AS686" s="415"/>
      <c r="AT686" s="415"/>
      <c r="AU686" s="415"/>
      <c r="AV686" s="415"/>
      <c r="AW686" s="415"/>
      <c r="AX686" s="415"/>
      <c r="AY686" s="415"/>
      <c r="AZ686" s="415"/>
      <c r="BA686" s="418"/>
      <c r="BB686" s="495"/>
      <c r="BC686" s="418"/>
      <c r="BD686" s="418"/>
      <c r="BE686" s="418"/>
      <c r="BF686" s="418"/>
      <c r="BG686" s="418"/>
      <c r="BH686" s="418"/>
      <c r="BI686" s="418"/>
      <c r="BJ686" s="418"/>
      <c r="BK686" s="418"/>
      <c r="BL686" s="418"/>
      <c r="BM686" s="418"/>
      <c r="BN686" s="418"/>
      <c r="BO686" s="418"/>
      <c r="BP686" s="418"/>
      <c r="BQ686" s="418"/>
      <c r="BR686" s="418"/>
      <c r="BS686" s="418"/>
      <c r="BT686" s="418"/>
      <c r="BU686" s="418"/>
      <c r="BV686" s="418"/>
      <c r="BW686" s="418"/>
      <c r="BX686" s="418"/>
      <c r="BY686" s="418"/>
      <c r="BZ686" s="418"/>
      <c r="CA686" s="418"/>
      <c r="CB686" s="418"/>
      <c r="CC686" s="418"/>
      <c r="CD686" s="418"/>
      <c r="CE686" s="418"/>
      <c r="CF686" s="418"/>
      <c r="CG686" s="418"/>
      <c r="CH686" s="418"/>
      <c r="CI686" s="418"/>
      <c r="CJ686" s="418"/>
      <c r="CK686" s="418"/>
      <c r="CL686" s="418"/>
      <c r="CM686" s="418"/>
      <c r="CN686" s="418"/>
      <c r="CO686" s="418"/>
      <c r="CP686" s="418"/>
      <c r="CQ686" s="418"/>
      <c r="CR686" s="418"/>
      <c r="CS686" s="418"/>
      <c r="CT686" s="418"/>
      <c r="CU686" s="418"/>
      <c r="CV686" s="418"/>
      <c r="CW686" s="418"/>
      <c r="CX686" s="418"/>
      <c r="CY686" s="418"/>
      <c r="CZ686" s="418"/>
    </row>
    <row r="687" s="422" customFormat="true" ht="25.15" customHeight="true" x14ac:dyDescent="0.2">
      <c r="C687" s="1152"/>
      <c r="D687" s="1151"/>
      <c r="E687" s="728"/>
      <c r="F687" s="728"/>
      <c r="G687" s="728"/>
      <c r="H687" s="1151" t="s">
        <v>641</v>
      </c>
      <c r="I687" s="1151"/>
      <c r="J687" s="961">
        <v>-1.3955922812099808E-2</v>
      </c>
      <c r="K687" s="728"/>
      <c r="L687" s="728"/>
      <c r="M687" s="1151" t="s">
        <v>535</v>
      </c>
      <c r="N687" s="1151"/>
      <c r="O687" s="962">
        <v>-1.0928159773112919E-2</v>
      </c>
      <c r="P687" s="728"/>
      <c r="Q687" s="728"/>
      <c r="Y687" s="415"/>
      <c r="Z687" s="415"/>
      <c r="AA687" s="415"/>
      <c r="AB687" s="415"/>
      <c r="AC687" s="415"/>
      <c r="AD687" s="415"/>
      <c r="AE687" s="415"/>
      <c r="AF687" s="415"/>
      <c r="AG687" s="415"/>
      <c r="AH687" s="415"/>
      <c r="AI687" s="415"/>
      <c r="AJ687" s="415"/>
      <c r="AK687" s="415"/>
      <c r="AL687" s="415"/>
      <c r="AM687" s="415"/>
      <c r="AN687" s="415"/>
      <c r="AO687" s="415"/>
      <c r="AP687" s="415"/>
      <c r="AQ687" s="415"/>
      <c r="AR687" s="415"/>
      <c r="AS687" s="415"/>
      <c r="AT687" s="415"/>
      <c r="AU687" s="415"/>
      <c r="AV687" s="415"/>
      <c r="AW687" s="415"/>
      <c r="AX687" s="415"/>
      <c r="AY687" s="415"/>
      <c r="AZ687" s="415"/>
      <c r="BA687" s="418"/>
      <c r="BB687" s="495"/>
      <c r="BC687" s="418"/>
      <c r="BD687" s="418"/>
      <c r="BE687" s="418"/>
      <c r="BF687" s="418"/>
      <c r="BG687" s="418"/>
      <c r="BH687" s="418"/>
      <c r="BI687" s="418"/>
      <c r="BJ687" s="418"/>
      <c r="BK687" s="418"/>
      <c r="BL687" s="418"/>
      <c r="BM687" s="418"/>
      <c r="BN687" s="418"/>
      <c r="BO687" s="418"/>
      <c r="BP687" s="418"/>
      <c r="BQ687" s="418"/>
      <c r="BR687" s="418"/>
      <c r="BS687" s="418"/>
      <c r="BT687" s="418"/>
      <c r="BU687" s="418"/>
      <c r="BV687" s="418"/>
      <c r="BW687" s="418"/>
      <c r="BX687" s="418"/>
      <c r="BY687" s="418"/>
      <c r="BZ687" s="418"/>
      <c r="CA687" s="418"/>
      <c r="CB687" s="418"/>
      <c r="CC687" s="418"/>
      <c r="CD687" s="418"/>
      <c r="CE687" s="418"/>
      <c r="CF687" s="418"/>
      <c r="CG687" s="418"/>
      <c r="CH687" s="418"/>
      <c r="CI687" s="418"/>
      <c r="CJ687" s="418"/>
      <c r="CK687" s="418"/>
      <c r="CL687" s="418"/>
      <c r="CM687" s="418"/>
      <c r="CN687" s="418"/>
      <c r="CO687" s="418"/>
      <c r="CP687" s="418"/>
      <c r="CQ687" s="418"/>
      <c r="CR687" s="418"/>
      <c r="CS687" s="418"/>
      <c r="CT687" s="418"/>
      <c r="CU687" s="418"/>
      <c r="CV687" s="418"/>
      <c r="CW687" s="418"/>
      <c r="CX687" s="418"/>
      <c r="CY687" s="418"/>
      <c r="CZ687" s="418"/>
    </row>
    <row r="688" s="422" customFormat="true" ht="25.15" customHeight="true" x14ac:dyDescent="0.2">
      <c r="C688" s="1152"/>
      <c r="D688" s="1151"/>
      <c r="E688" s="728"/>
      <c r="F688" s="728"/>
      <c r="G688" s="728"/>
      <c r="H688" s="1151" t="s">
        <v>645</v>
      </c>
      <c r="I688" s="1151"/>
      <c r="J688" s="961">
        <v>-1.1152679887769482E-2</v>
      </c>
      <c r="K688" s="728"/>
      <c r="L688" s="728"/>
      <c r="M688" s="1151" t="s">
        <v>551</v>
      </c>
      <c r="N688" s="1151"/>
      <c r="O688" s="962">
        <v>-1.8328787753711939E-2</v>
      </c>
      <c r="P688" s="728"/>
      <c r="Q688" s="728"/>
      <c r="Y688" s="415"/>
      <c r="Z688" s="415"/>
      <c r="AA688" s="415"/>
      <c r="AB688" s="415"/>
      <c r="AC688" s="415"/>
      <c r="AD688" s="415"/>
      <c r="AE688" s="415"/>
      <c r="AF688" s="415"/>
      <c r="AG688" s="415"/>
      <c r="AH688" s="415"/>
      <c r="AI688" s="415"/>
      <c r="AJ688" s="415"/>
      <c r="AK688" s="415"/>
      <c r="AL688" s="415"/>
      <c r="AM688" s="415"/>
      <c r="AN688" s="415"/>
      <c r="AO688" s="415"/>
      <c r="AP688" s="415"/>
      <c r="AQ688" s="415"/>
      <c r="AR688" s="415"/>
      <c r="AS688" s="415"/>
      <c r="AT688" s="415"/>
      <c r="AU688" s="415"/>
      <c r="AV688" s="415"/>
      <c r="AW688" s="415"/>
      <c r="AX688" s="415"/>
      <c r="AY688" s="415"/>
      <c r="AZ688" s="415"/>
      <c r="BA688" s="418"/>
      <c r="BB688" s="495"/>
      <c r="BC688" s="418"/>
      <c r="BD688" s="418"/>
      <c r="BE688" s="418"/>
      <c r="BF688" s="418"/>
      <c r="BG688" s="418"/>
      <c r="BH688" s="418"/>
      <c r="BI688" s="418"/>
      <c r="BJ688" s="418"/>
      <c r="BK688" s="418"/>
      <c r="BL688" s="418"/>
      <c r="BM688" s="418"/>
      <c r="BN688" s="418"/>
      <c r="BO688" s="418"/>
      <c r="BP688" s="418"/>
      <c r="BQ688" s="418"/>
      <c r="BR688" s="418"/>
      <c r="BS688" s="418"/>
      <c r="BT688" s="418"/>
      <c r="BU688" s="418"/>
      <c r="BV688" s="418"/>
      <c r="BW688" s="418"/>
      <c r="BX688" s="418"/>
      <c r="BY688" s="418"/>
      <c r="BZ688" s="418"/>
      <c r="CA688" s="418"/>
      <c r="CB688" s="418"/>
      <c r="CC688" s="418"/>
      <c r="CD688" s="418"/>
      <c r="CE688" s="418"/>
      <c r="CF688" s="418"/>
      <c r="CG688" s="418"/>
      <c r="CH688" s="418"/>
      <c r="CI688" s="418"/>
      <c r="CJ688" s="418"/>
      <c r="CK688" s="418"/>
      <c r="CL688" s="418"/>
      <c r="CM688" s="418"/>
      <c r="CN688" s="418"/>
      <c r="CO688" s="418"/>
      <c r="CP688" s="418"/>
      <c r="CQ688" s="418"/>
      <c r="CR688" s="418"/>
      <c r="CS688" s="418"/>
      <c r="CT688" s="418"/>
      <c r="CU688" s="418"/>
      <c r="CV688" s="418"/>
      <c r="CW688" s="418"/>
      <c r="CX688" s="418"/>
      <c r="CY688" s="418"/>
      <c r="CZ688" s="418"/>
    </row>
    <row r="689" s="422" customFormat="true" ht="25.15" customHeight="true" x14ac:dyDescent="0.2">
      <c r="C689" s="1152"/>
      <c r="D689" s="1151"/>
      <c r="E689" s="728"/>
      <c r="F689" s="728"/>
      <c r="G689" s="728"/>
      <c r="H689" s="1151" t="s">
        <v>638</v>
      </c>
      <c r="I689" s="1151"/>
      <c r="J689" s="961">
        <v>-1.4822233715460861E-2</v>
      </c>
      <c r="K689" s="728"/>
      <c r="L689" s="728"/>
      <c r="M689" s="1151" t="s">
        <v>632</v>
      </c>
      <c r="N689" s="1151"/>
      <c r="O689" s="962">
        <v>-9.6320087186490908E-3</v>
      </c>
      <c r="P689" s="728"/>
      <c r="Q689" s="728"/>
      <c r="Y689" s="415"/>
      <c r="Z689" s="415"/>
      <c r="AA689" s="415"/>
      <c r="AB689" s="415"/>
      <c r="AC689" s="415"/>
      <c r="AD689" s="415"/>
      <c r="AE689" s="415"/>
      <c r="AF689" s="415"/>
      <c r="AG689" s="415"/>
      <c r="AH689" s="415"/>
      <c r="AI689" s="415"/>
      <c r="AJ689" s="415"/>
      <c r="AK689" s="415"/>
      <c r="AL689" s="415"/>
      <c r="AM689" s="415"/>
      <c r="AN689" s="415"/>
      <c r="AO689" s="415"/>
      <c r="AP689" s="415"/>
      <c r="AQ689" s="415"/>
      <c r="AR689" s="415"/>
      <c r="AS689" s="415"/>
      <c r="AT689" s="415"/>
      <c r="AU689" s="415"/>
      <c r="AV689" s="415"/>
      <c r="AW689" s="415"/>
      <c r="AX689" s="415"/>
      <c r="AY689" s="415"/>
      <c r="AZ689" s="415"/>
      <c r="BA689" s="418"/>
      <c r="BB689" s="495"/>
      <c r="BC689" s="418"/>
      <c r="BD689" s="418"/>
      <c r="BE689" s="418"/>
      <c r="BF689" s="418"/>
      <c r="BG689" s="418"/>
      <c r="BH689" s="418"/>
      <c r="BI689" s="418"/>
      <c r="BJ689" s="418"/>
      <c r="BK689" s="418"/>
      <c r="BL689" s="418"/>
      <c r="BM689" s="418"/>
      <c r="BN689" s="418"/>
      <c r="BO689" s="418"/>
      <c r="BP689" s="418"/>
      <c r="BQ689" s="418"/>
      <c r="BR689" s="418"/>
      <c r="BS689" s="418"/>
      <c r="BT689" s="418"/>
      <c r="BU689" s="418"/>
      <c r="BV689" s="418"/>
      <c r="BW689" s="418"/>
      <c r="BX689" s="418"/>
      <c r="BY689" s="418"/>
      <c r="BZ689" s="418"/>
      <c r="CA689" s="418"/>
      <c r="CB689" s="418"/>
      <c r="CC689" s="418"/>
      <c r="CD689" s="418"/>
      <c r="CE689" s="418"/>
      <c r="CF689" s="418"/>
      <c r="CG689" s="418"/>
      <c r="CH689" s="418"/>
      <c r="CI689" s="418"/>
      <c r="CJ689" s="418"/>
      <c r="CK689" s="418"/>
      <c r="CL689" s="418"/>
      <c r="CM689" s="418"/>
      <c r="CN689" s="418"/>
      <c r="CO689" s="418"/>
      <c r="CP689" s="418"/>
      <c r="CQ689" s="418"/>
      <c r="CR689" s="418"/>
      <c r="CS689" s="418"/>
      <c r="CT689" s="418"/>
      <c r="CU689" s="418"/>
      <c r="CV689" s="418"/>
      <c r="CW689" s="418"/>
      <c r="CX689" s="418"/>
      <c r="CY689" s="418"/>
      <c r="CZ689" s="418"/>
    </row>
    <row r="690" s="422" customFormat="true" ht="25.15" customHeight="true" x14ac:dyDescent="0.2">
      <c r="C690" s="1152"/>
      <c r="D690" s="1151"/>
      <c r="E690" s="728"/>
      <c r="F690" s="728"/>
      <c r="G690" s="728"/>
      <c r="H690" s="1151" t="s">
        <v>624</v>
      </c>
      <c r="I690" s="1151"/>
      <c r="J690" s="961">
        <v>-2.524905723235274E-2</v>
      </c>
      <c r="K690" s="728"/>
      <c r="L690" s="728"/>
      <c r="M690" s="1151" t="s">
        <v>647</v>
      </c>
      <c r="N690" s="1151"/>
      <c r="O690" s="962">
        <v>-7.4422185898031607E-3</v>
      </c>
      <c r="P690" s="728"/>
      <c r="Q690" s="728"/>
      <c r="Y690" s="415"/>
      <c r="Z690" s="415"/>
      <c r="AA690" s="415"/>
      <c r="AB690" s="415"/>
      <c r="AC690" s="415"/>
      <c r="AD690" s="415"/>
      <c r="AE690" s="415"/>
      <c r="AF690" s="415"/>
      <c r="AG690" s="415"/>
      <c r="AH690" s="415"/>
      <c r="AI690" s="415"/>
      <c r="AJ690" s="415"/>
      <c r="AK690" s="415"/>
      <c r="AL690" s="415"/>
      <c r="AM690" s="415"/>
      <c r="AN690" s="415"/>
      <c r="AO690" s="415"/>
      <c r="AP690" s="415"/>
      <c r="AQ690" s="415"/>
      <c r="AR690" s="415"/>
      <c r="AS690" s="415"/>
      <c r="AT690" s="415"/>
      <c r="AU690" s="415"/>
      <c r="AV690" s="415"/>
      <c r="AW690" s="415"/>
      <c r="AX690" s="415"/>
      <c r="AY690" s="415"/>
      <c r="AZ690" s="415"/>
      <c r="BA690" s="418"/>
      <c r="BB690" s="495"/>
      <c r="BC690" s="418"/>
      <c r="BD690" s="418"/>
      <c r="BE690" s="418"/>
      <c r="BF690" s="418"/>
      <c r="BG690" s="418"/>
      <c r="BH690" s="418"/>
      <c r="BI690" s="418"/>
      <c r="BJ690" s="418"/>
      <c r="BK690" s="418"/>
      <c r="BL690" s="418"/>
      <c r="BM690" s="418"/>
      <c r="BN690" s="418"/>
      <c r="BO690" s="418"/>
      <c r="BP690" s="418"/>
      <c r="BQ690" s="418"/>
      <c r="BR690" s="418"/>
      <c r="BS690" s="418"/>
      <c r="BT690" s="418"/>
      <c r="BU690" s="418"/>
      <c r="BV690" s="418"/>
      <c r="BW690" s="418"/>
      <c r="BX690" s="418"/>
      <c r="BY690" s="418"/>
      <c r="BZ690" s="418"/>
      <c r="CA690" s="418"/>
      <c r="CB690" s="418"/>
      <c r="CC690" s="418"/>
      <c r="CD690" s="418"/>
      <c r="CE690" s="418"/>
      <c r="CF690" s="418"/>
      <c r="CG690" s="418"/>
      <c r="CH690" s="418"/>
      <c r="CI690" s="418"/>
      <c r="CJ690" s="418"/>
      <c r="CK690" s="418"/>
      <c r="CL690" s="418"/>
      <c r="CM690" s="418"/>
      <c r="CN690" s="418"/>
      <c r="CO690" s="418"/>
      <c r="CP690" s="418"/>
      <c r="CQ690" s="418"/>
      <c r="CR690" s="418"/>
      <c r="CS690" s="418"/>
      <c r="CT690" s="418"/>
      <c r="CU690" s="418"/>
      <c r="CV690" s="418"/>
      <c r="CW690" s="418"/>
      <c r="CX690" s="418"/>
      <c r="CY690" s="418"/>
      <c r="CZ690" s="418"/>
    </row>
    <row r="691" s="422" customFormat="true" ht="25.15" customHeight="true" x14ac:dyDescent="0.2">
      <c r="C691" s="1152"/>
      <c r="D691" s="1151"/>
      <c r="E691" s="728"/>
      <c r="F691" s="728"/>
      <c r="G691" s="728"/>
      <c r="H691" s="1151" t="s">
        <v>621</v>
      </c>
      <c r="I691" s="1151"/>
      <c r="J691" s="961">
        <v>-3.2067305571341749E-2</v>
      </c>
      <c r="K691" s="728"/>
      <c r="L691" s="728"/>
      <c r="M691" s="1151" t="s">
        <v>636</v>
      </c>
      <c r="N691" s="1151"/>
      <c r="O691" s="962">
        <v>-1.117174196588553E-2</v>
      </c>
      <c r="P691" s="728"/>
      <c r="Q691" s="728"/>
      <c r="Y691" s="415"/>
      <c r="Z691" s="415"/>
      <c r="AA691" s="415"/>
      <c r="AB691" s="415"/>
      <c r="AC691" s="415"/>
      <c r="AD691" s="415"/>
      <c r="AE691" s="415"/>
      <c r="AF691" s="415"/>
      <c r="AG691" s="415"/>
      <c r="AH691" s="415"/>
      <c r="AI691" s="415"/>
      <c r="AJ691" s="415"/>
      <c r="AK691" s="415"/>
      <c r="AL691" s="415"/>
      <c r="AM691" s="415"/>
      <c r="AN691" s="415"/>
      <c r="AO691" s="415"/>
      <c r="AP691" s="415"/>
      <c r="AQ691" s="415"/>
      <c r="AR691" s="415"/>
      <c r="AS691" s="415"/>
      <c r="AT691" s="415"/>
      <c r="AU691" s="415"/>
      <c r="AV691" s="415"/>
      <c r="AW691" s="415"/>
      <c r="AX691" s="415"/>
      <c r="AY691" s="415"/>
      <c r="AZ691" s="415"/>
      <c r="BA691" s="418"/>
      <c r="BB691" s="495"/>
      <c r="BC691" s="418"/>
      <c r="BD691" s="418"/>
      <c r="BE691" s="418"/>
      <c r="BF691" s="418"/>
      <c r="BG691" s="418"/>
      <c r="BH691" s="418"/>
      <c r="BI691" s="418"/>
      <c r="BJ691" s="418"/>
      <c r="BK691" s="418"/>
      <c r="BL691" s="418"/>
      <c r="BM691" s="418"/>
      <c r="BN691" s="418"/>
      <c r="BO691" s="418"/>
      <c r="BP691" s="418"/>
      <c r="BQ691" s="418"/>
      <c r="BR691" s="418"/>
      <c r="BS691" s="418"/>
      <c r="BT691" s="418"/>
      <c r="BU691" s="418"/>
      <c r="BV691" s="418"/>
      <c r="BW691" s="418"/>
      <c r="BX691" s="418"/>
      <c r="BY691" s="418"/>
      <c r="BZ691" s="418"/>
      <c r="CA691" s="418"/>
      <c r="CB691" s="418"/>
      <c r="CC691" s="418"/>
      <c r="CD691" s="418"/>
      <c r="CE691" s="418"/>
      <c r="CF691" s="418"/>
      <c r="CG691" s="418"/>
      <c r="CH691" s="418"/>
      <c r="CI691" s="418"/>
      <c r="CJ691" s="418"/>
      <c r="CK691" s="418"/>
      <c r="CL691" s="418"/>
      <c r="CM691" s="418"/>
      <c r="CN691" s="418"/>
      <c r="CO691" s="418"/>
      <c r="CP691" s="418"/>
      <c r="CQ691" s="418"/>
      <c r="CR691" s="418"/>
      <c r="CS691" s="418"/>
      <c r="CT691" s="418"/>
      <c r="CU691" s="418"/>
      <c r="CV691" s="418"/>
      <c r="CW691" s="418"/>
      <c r="CX691" s="418"/>
      <c r="CY691" s="418"/>
      <c r="CZ691" s="418"/>
    </row>
    <row r="692" s="422" customFormat="true" ht="25.15" customHeight="true" x14ac:dyDescent="0.2">
      <c r="C692" s="1152"/>
      <c r="D692" s="1151"/>
      <c r="E692" s="728"/>
      <c r="F692" s="728"/>
      <c r="G692" s="728"/>
      <c r="H692" s="1151" t="s">
        <v>651</v>
      </c>
      <c r="I692" s="1151"/>
      <c r="J692" s="961">
        <v>-6.5839999542407508E-3</v>
      </c>
      <c r="K692" s="728"/>
      <c r="L692" s="728"/>
      <c r="M692" s="1151" t="s">
        <v>628</v>
      </c>
      <c r="N692" s="1151"/>
      <c r="O692" s="962">
        <v>-2.4527881064463165E-2</v>
      </c>
      <c r="P692" s="728"/>
      <c r="Q692" s="728"/>
      <c r="Y692" s="415"/>
      <c r="Z692" s="415"/>
      <c r="AA692" s="415"/>
      <c r="AB692" s="415"/>
      <c r="AC692" s="415"/>
      <c r="AD692" s="415"/>
      <c r="AE692" s="415"/>
      <c r="AF692" s="415"/>
      <c r="AG692" s="415"/>
      <c r="AH692" s="415"/>
      <c r="AI692" s="415"/>
      <c r="AJ692" s="415"/>
      <c r="AK692" s="415"/>
      <c r="AL692" s="415"/>
      <c r="AM692" s="415"/>
      <c r="AN692" s="415"/>
      <c r="AO692" s="415"/>
      <c r="AP692" s="415"/>
      <c r="AQ692" s="415"/>
      <c r="AR692" s="415"/>
      <c r="AS692" s="415"/>
      <c r="AT692" s="415"/>
      <c r="AU692" s="415"/>
      <c r="AV692" s="415"/>
      <c r="AW692" s="415"/>
      <c r="AX692" s="415"/>
      <c r="AY692" s="415"/>
      <c r="AZ692" s="415"/>
      <c r="BA692" s="418"/>
      <c r="BB692" s="495"/>
      <c r="BC692" s="418"/>
      <c r="BD692" s="418"/>
      <c r="BE692" s="418"/>
      <c r="BF692" s="418"/>
      <c r="BG692" s="418"/>
      <c r="BH692" s="418"/>
      <c r="BI692" s="418"/>
      <c r="BJ692" s="418"/>
      <c r="BK692" s="418"/>
      <c r="BL692" s="418"/>
      <c r="BM692" s="418"/>
      <c r="BN692" s="418"/>
      <c r="BO692" s="418"/>
      <c r="BP692" s="418"/>
      <c r="BQ692" s="418"/>
      <c r="BR692" s="418"/>
      <c r="BS692" s="418"/>
      <c r="BT692" s="418"/>
      <c r="BU692" s="418"/>
      <c r="BV692" s="418"/>
      <c r="BW692" s="418"/>
      <c r="BX692" s="418"/>
      <c r="BY692" s="418"/>
      <c r="BZ692" s="418"/>
      <c r="CA692" s="418"/>
      <c r="CB692" s="418"/>
      <c r="CC692" s="418"/>
      <c r="CD692" s="418"/>
      <c r="CE692" s="418"/>
      <c r="CF692" s="418"/>
      <c r="CG692" s="418"/>
      <c r="CH692" s="418"/>
      <c r="CI692" s="418"/>
      <c r="CJ692" s="418"/>
      <c r="CK692" s="418"/>
      <c r="CL692" s="418"/>
      <c r="CM692" s="418"/>
      <c r="CN692" s="418"/>
      <c r="CO692" s="418"/>
      <c r="CP692" s="418"/>
      <c r="CQ692" s="418"/>
      <c r="CR692" s="418"/>
      <c r="CS692" s="418"/>
      <c r="CT692" s="418"/>
      <c r="CU692" s="418"/>
      <c r="CV692" s="418"/>
      <c r="CW692" s="418"/>
      <c r="CX692" s="418"/>
      <c r="CY692" s="418"/>
      <c r="CZ692" s="418"/>
    </row>
    <row r="693" s="422" customFormat="true" ht="25.15" customHeight="true" x14ac:dyDescent="0.2">
      <c r="C693" s="1152"/>
      <c r="D693" s="1151"/>
      <c r="E693" s="728"/>
      <c r="F693" s="728"/>
      <c r="G693" s="728"/>
      <c r="H693" s="1151" t="s">
        <v>650</v>
      </c>
      <c r="I693" s="1151"/>
      <c r="J693" s="961">
        <v>-3.3756892872238544E-3</v>
      </c>
      <c r="K693" s="728"/>
      <c r="L693" s="728"/>
      <c r="M693" s="1151" t="s">
        <v>631</v>
      </c>
      <c r="N693" s="1151"/>
      <c r="O693" s="962">
        <v>-1.8922473079804922E-2</v>
      </c>
      <c r="P693" s="728"/>
      <c r="Q693" s="728"/>
      <c r="Y693" s="415"/>
      <c r="Z693" s="415"/>
      <c r="AA693" s="415"/>
      <c r="AB693" s="415"/>
      <c r="AC693" s="415"/>
      <c r="AD693" s="415"/>
      <c r="AE693" s="415"/>
      <c r="AF693" s="415"/>
      <c r="AG693" s="415"/>
      <c r="AH693" s="415"/>
      <c r="AI693" s="415"/>
      <c r="AJ693" s="415"/>
      <c r="AK693" s="415"/>
      <c r="AL693" s="415"/>
      <c r="AM693" s="415"/>
      <c r="AN693" s="415"/>
      <c r="AO693" s="415"/>
      <c r="AP693" s="415"/>
      <c r="AQ693" s="415"/>
      <c r="AR693" s="415"/>
      <c r="AS693" s="415"/>
      <c r="AT693" s="415"/>
      <c r="AU693" s="415"/>
      <c r="AV693" s="415"/>
      <c r="AW693" s="415"/>
      <c r="AX693" s="415"/>
      <c r="AY693" s="415"/>
      <c r="AZ693" s="415"/>
      <c r="BA693" s="418"/>
      <c r="BB693" s="495"/>
      <c r="BC693" s="418"/>
      <c r="BD693" s="418"/>
      <c r="BE693" s="418"/>
      <c r="BF693" s="418"/>
      <c r="BG693" s="418"/>
      <c r="BH693" s="418"/>
      <c r="BI693" s="418"/>
      <c r="BJ693" s="418"/>
      <c r="BK693" s="418"/>
      <c r="BL693" s="418"/>
      <c r="BM693" s="418"/>
      <c r="BN693" s="418"/>
      <c r="BO693" s="418"/>
      <c r="BP693" s="418"/>
      <c r="BQ693" s="418"/>
      <c r="BR693" s="418"/>
      <c r="BS693" s="418"/>
      <c r="BT693" s="418"/>
      <c r="BU693" s="418"/>
      <c r="BV693" s="418"/>
      <c r="BW693" s="418"/>
      <c r="BX693" s="418"/>
      <c r="BY693" s="418"/>
      <c r="BZ693" s="418"/>
      <c r="CA693" s="418"/>
      <c r="CB693" s="418"/>
      <c r="CC693" s="418"/>
      <c r="CD693" s="418"/>
      <c r="CE693" s="418"/>
      <c r="CF693" s="418"/>
      <c r="CG693" s="418"/>
      <c r="CH693" s="418"/>
      <c r="CI693" s="418"/>
      <c r="CJ693" s="418"/>
      <c r="CK693" s="418"/>
      <c r="CL693" s="418"/>
      <c r="CM693" s="418"/>
      <c r="CN693" s="418"/>
      <c r="CO693" s="418"/>
      <c r="CP693" s="418"/>
      <c r="CQ693" s="418"/>
      <c r="CR693" s="418"/>
      <c r="CS693" s="418"/>
      <c r="CT693" s="418"/>
      <c r="CU693" s="418"/>
      <c r="CV693" s="418"/>
      <c r="CW693" s="418"/>
      <c r="CX693" s="418"/>
      <c r="CY693" s="418"/>
      <c r="CZ693" s="418"/>
    </row>
    <row r="694" s="422" customFormat="true" ht="25.15" customHeight="true" x14ac:dyDescent="0.2">
      <c r="C694" s="1152"/>
      <c r="D694" s="1151"/>
      <c r="E694" s="728"/>
      <c r="F694" s="728"/>
      <c r="G694" s="728"/>
      <c r="H694" s="1151" t="s">
        <v>658</v>
      </c>
      <c r="I694" s="1151"/>
      <c r="J694" s="961">
        <v>-2.0924870515934687E-3</v>
      </c>
      <c r="K694" s="728"/>
      <c r="L694" s="728"/>
      <c r="M694" s="1151" t="s">
        <v>649</v>
      </c>
      <c r="N694" s="1151"/>
      <c r="O694" s="962">
        <v>2.2956303456285452E-3</v>
      </c>
      <c r="P694" s="728"/>
      <c r="Q694" s="728"/>
      <c r="Y694" s="415"/>
      <c r="Z694" s="415"/>
      <c r="AA694" s="415"/>
      <c r="AB694" s="415"/>
      <c r="AC694" s="415"/>
      <c r="AD694" s="415"/>
      <c r="AE694" s="415"/>
      <c r="AF694" s="415"/>
      <c r="AG694" s="415"/>
      <c r="AH694" s="415"/>
      <c r="AI694" s="415"/>
      <c r="AJ694" s="415"/>
      <c r="AK694" s="415"/>
      <c r="AL694" s="415"/>
      <c r="AM694" s="415"/>
      <c r="AN694" s="415"/>
      <c r="AO694" s="415"/>
      <c r="AP694" s="415"/>
      <c r="AQ694" s="415"/>
      <c r="AR694" s="415"/>
      <c r="AS694" s="415"/>
      <c r="AT694" s="415"/>
      <c r="AU694" s="415"/>
      <c r="AV694" s="415"/>
      <c r="AW694" s="415"/>
      <c r="AX694" s="415"/>
      <c r="AY694" s="415"/>
      <c r="AZ694" s="415"/>
      <c r="BA694" s="418"/>
      <c r="BB694" s="495"/>
      <c r="BC694" s="418"/>
      <c r="BD694" s="418"/>
      <c r="BE694" s="418"/>
      <c r="BF694" s="418"/>
      <c r="BG694" s="418"/>
      <c r="BH694" s="418"/>
      <c r="BI694" s="418"/>
      <c r="BJ694" s="418"/>
      <c r="BK694" s="418"/>
      <c r="BL694" s="418"/>
      <c r="BM694" s="418"/>
      <c r="BN694" s="418"/>
      <c r="BO694" s="418"/>
      <c r="BP694" s="418"/>
      <c r="BQ694" s="418"/>
      <c r="BR694" s="418"/>
      <c r="BS694" s="418"/>
      <c r="BT694" s="418"/>
      <c r="BU694" s="418"/>
      <c r="BV694" s="418"/>
      <c r="BW694" s="418"/>
      <c r="BX694" s="418"/>
      <c r="BY694" s="418"/>
      <c r="BZ694" s="418"/>
      <c r="CA694" s="418"/>
      <c r="CB694" s="418"/>
      <c r="CC694" s="418"/>
      <c r="CD694" s="418"/>
      <c r="CE694" s="418"/>
      <c r="CF694" s="418"/>
      <c r="CG694" s="418"/>
      <c r="CH694" s="418"/>
      <c r="CI694" s="418"/>
      <c r="CJ694" s="418"/>
      <c r="CK694" s="418"/>
      <c r="CL694" s="418"/>
      <c r="CM694" s="418"/>
      <c r="CN694" s="418"/>
      <c r="CO694" s="418"/>
      <c r="CP694" s="418"/>
      <c r="CQ694" s="418"/>
      <c r="CR694" s="418"/>
      <c r="CS694" s="418"/>
      <c r="CT694" s="418"/>
      <c r="CU694" s="418"/>
      <c r="CV694" s="418"/>
      <c r="CW694" s="418"/>
      <c r="CX694" s="418"/>
      <c r="CY694" s="418"/>
      <c r="CZ694" s="418"/>
    </row>
    <row r="695" s="422" customFormat="true" ht="25.15" customHeight="true" x14ac:dyDescent="0.2">
      <c r="C695" s="1152"/>
      <c r="D695" s="1151"/>
      <c r="E695" s="728"/>
      <c r="F695" s="728"/>
      <c r="G695" s="728"/>
      <c r="H695" s="1151" t="s">
        <v>510</v>
      </c>
      <c r="I695" s="1151"/>
      <c r="J695" s="961">
        <v>-2.9655997675985427E-2</v>
      </c>
      <c r="K695" s="728"/>
      <c r="L695" s="728"/>
      <c r="M695" s="1151" t="s">
        <v>635</v>
      </c>
      <c r="N695" s="1151"/>
      <c r="O695" s="962">
        <v>-7.6894846378450449E-3</v>
      </c>
      <c r="P695" s="728"/>
      <c r="Q695" s="728"/>
      <c r="Y695" s="415"/>
      <c r="Z695" s="415"/>
      <c r="AA695" s="415"/>
      <c r="AB695" s="415"/>
      <c r="AC695" s="415"/>
      <c r="AD695" s="415"/>
      <c r="AE695" s="415"/>
      <c r="AF695" s="415"/>
      <c r="AG695" s="415"/>
      <c r="AH695" s="415"/>
      <c r="AI695" s="415"/>
      <c r="AJ695" s="415"/>
      <c r="AK695" s="415"/>
      <c r="AL695" s="415"/>
      <c r="AM695" s="415"/>
      <c r="AN695" s="415"/>
      <c r="AO695" s="415"/>
      <c r="AP695" s="415"/>
      <c r="AQ695" s="415"/>
      <c r="AR695" s="415"/>
      <c r="AS695" s="415"/>
      <c r="AT695" s="415"/>
      <c r="AU695" s="415"/>
      <c r="AV695" s="415"/>
      <c r="AW695" s="415"/>
      <c r="AX695" s="415"/>
      <c r="AY695" s="415"/>
      <c r="AZ695" s="415"/>
      <c r="BA695" s="418"/>
      <c r="BB695" s="495"/>
      <c r="BC695" s="418"/>
      <c r="BD695" s="418"/>
      <c r="BE695" s="418"/>
      <c r="BF695" s="418"/>
      <c r="BG695" s="418"/>
      <c r="BH695" s="418"/>
      <c r="BI695" s="418"/>
      <c r="BJ695" s="418"/>
      <c r="BK695" s="418"/>
      <c r="BL695" s="418"/>
      <c r="BM695" s="418"/>
      <c r="BN695" s="418"/>
      <c r="BO695" s="418"/>
      <c r="BP695" s="418"/>
      <c r="BQ695" s="418"/>
      <c r="BR695" s="418"/>
      <c r="BS695" s="418"/>
      <c r="BT695" s="418"/>
      <c r="BU695" s="418"/>
      <c r="BV695" s="418"/>
      <c r="BW695" s="418"/>
      <c r="BX695" s="418"/>
      <c r="BY695" s="418"/>
      <c r="BZ695" s="418"/>
      <c r="CA695" s="418"/>
      <c r="CB695" s="418"/>
      <c r="CC695" s="418"/>
      <c r="CD695" s="418"/>
      <c r="CE695" s="418"/>
      <c r="CF695" s="418"/>
      <c r="CG695" s="418"/>
      <c r="CH695" s="418"/>
      <c r="CI695" s="418"/>
      <c r="CJ695" s="418"/>
      <c r="CK695" s="418"/>
      <c r="CL695" s="418"/>
      <c r="CM695" s="418"/>
      <c r="CN695" s="418"/>
      <c r="CO695" s="418"/>
      <c r="CP695" s="418"/>
      <c r="CQ695" s="418"/>
      <c r="CR695" s="418"/>
      <c r="CS695" s="418"/>
      <c r="CT695" s="418"/>
      <c r="CU695" s="418"/>
      <c r="CV695" s="418"/>
      <c r="CW695" s="418"/>
      <c r="CX695" s="418"/>
      <c r="CY695" s="418"/>
      <c r="CZ695" s="418"/>
    </row>
    <row r="696" s="422" customFormat="true" ht="25.15" customHeight="true" x14ac:dyDescent="0.2">
      <c r="C696" s="1152"/>
      <c r="D696" s="1151"/>
      <c r="E696" s="728"/>
      <c r="F696" s="728"/>
      <c r="G696" s="728"/>
      <c r="H696" s="1151" t="s">
        <v>535</v>
      </c>
      <c r="I696" s="1151"/>
      <c r="J696" s="961">
        <v>-2.2054891242411254E-2</v>
      </c>
      <c r="K696" s="728"/>
      <c r="L696" s="728"/>
      <c r="M696" s="1151" t="s">
        <v>654</v>
      </c>
      <c r="N696" s="1151"/>
      <c r="O696" s="962">
        <v>-2.6730570414559263E-3</v>
      </c>
      <c r="P696" s="728"/>
      <c r="Q696" s="728"/>
      <c r="Y696" s="415"/>
      <c r="Z696" s="415"/>
      <c r="AA696" s="415"/>
      <c r="AB696" s="415"/>
      <c r="AC696" s="415"/>
      <c r="AD696" s="415"/>
      <c r="AE696" s="415"/>
      <c r="AF696" s="415"/>
      <c r="AG696" s="415"/>
      <c r="AH696" s="415"/>
      <c r="AI696" s="415"/>
      <c r="AJ696" s="415"/>
      <c r="AK696" s="415"/>
      <c r="AL696" s="415"/>
      <c r="AM696" s="415"/>
      <c r="AN696" s="415"/>
      <c r="AO696" s="415"/>
      <c r="AP696" s="415"/>
      <c r="AQ696" s="415"/>
      <c r="AR696" s="415"/>
      <c r="AS696" s="415"/>
      <c r="AT696" s="415"/>
      <c r="AU696" s="415"/>
      <c r="AV696" s="415"/>
      <c r="AW696" s="415"/>
      <c r="AX696" s="415"/>
      <c r="AY696" s="415"/>
      <c r="AZ696" s="415"/>
      <c r="BA696" s="418"/>
      <c r="BB696" s="495"/>
      <c r="BC696" s="418"/>
      <c r="BD696" s="418"/>
      <c r="BE696" s="418"/>
      <c r="BF696" s="418"/>
      <c r="BG696" s="418"/>
      <c r="BH696" s="418"/>
      <c r="BI696" s="418"/>
      <c r="BJ696" s="418"/>
      <c r="BK696" s="418"/>
      <c r="BL696" s="418"/>
      <c r="BM696" s="418"/>
      <c r="BN696" s="418"/>
      <c r="BO696" s="418"/>
      <c r="BP696" s="418"/>
      <c r="BQ696" s="418"/>
      <c r="BR696" s="418"/>
      <c r="BS696" s="418"/>
      <c r="BT696" s="418"/>
      <c r="BU696" s="418"/>
      <c r="BV696" s="418"/>
      <c r="BW696" s="418"/>
      <c r="BX696" s="418"/>
      <c r="BY696" s="418"/>
      <c r="BZ696" s="418"/>
      <c r="CA696" s="418"/>
      <c r="CB696" s="418"/>
      <c r="CC696" s="418"/>
      <c r="CD696" s="418"/>
      <c r="CE696" s="418"/>
      <c r="CF696" s="418"/>
      <c r="CG696" s="418"/>
      <c r="CH696" s="418"/>
      <c r="CI696" s="418"/>
      <c r="CJ696" s="418"/>
      <c r="CK696" s="418"/>
      <c r="CL696" s="418"/>
      <c r="CM696" s="418"/>
      <c r="CN696" s="418"/>
      <c r="CO696" s="418"/>
      <c r="CP696" s="418"/>
      <c r="CQ696" s="418"/>
      <c r="CR696" s="418"/>
      <c r="CS696" s="418"/>
      <c r="CT696" s="418"/>
      <c r="CU696" s="418"/>
      <c r="CV696" s="418"/>
      <c r="CW696" s="418"/>
      <c r="CX696" s="418"/>
      <c r="CY696" s="418"/>
      <c r="CZ696" s="418"/>
    </row>
    <row r="697" s="422" customFormat="true" ht="25.15" customHeight="true" x14ac:dyDescent="0.2">
      <c r="C697" s="1152"/>
      <c r="D697" s="1151"/>
      <c r="E697" s="728"/>
      <c r="F697" s="728"/>
      <c r="G697" s="728"/>
      <c r="H697" s="1151" t="s">
        <v>551</v>
      </c>
      <c r="I697" s="1151"/>
      <c r="J697" s="961">
        <v>-1.4495762833201002E-2</v>
      </c>
      <c r="K697" s="728"/>
      <c r="L697" s="728"/>
      <c r="M697" s="1151" t="s">
        <v>657</v>
      </c>
      <c r="N697" s="1151"/>
      <c r="O697" s="964">
        <v>7.2114532013036511E-4</v>
      </c>
      <c r="P697" s="728"/>
      <c r="Q697" s="728"/>
      <c r="Y697" s="415"/>
      <c r="Z697" s="415"/>
      <c r="AA697" s="415"/>
      <c r="AB697" s="415"/>
      <c r="AC697" s="415"/>
      <c r="AD697" s="415"/>
      <c r="AE697" s="415"/>
      <c r="AF697" s="415"/>
      <c r="AG697" s="415"/>
      <c r="AH697" s="415"/>
      <c r="AI697" s="415"/>
      <c r="AJ697" s="415"/>
      <c r="AK697" s="415"/>
      <c r="AL697" s="415"/>
      <c r="AM697" s="415"/>
      <c r="AN697" s="415"/>
      <c r="AO697" s="415"/>
      <c r="AP697" s="415"/>
      <c r="AQ697" s="415"/>
      <c r="AR697" s="415"/>
      <c r="AS697" s="415"/>
      <c r="AT697" s="415"/>
      <c r="AU697" s="415"/>
      <c r="AV697" s="415"/>
      <c r="AW697" s="415"/>
      <c r="AX697" s="415"/>
      <c r="AY697" s="415"/>
      <c r="AZ697" s="415"/>
      <c r="BA697" s="418"/>
      <c r="BB697" s="495"/>
      <c r="BC697" s="418"/>
      <c r="BD697" s="418"/>
      <c r="BE697" s="418"/>
      <c r="BF697" s="418"/>
      <c r="BG697" s="418"/>
      <c r="BH697" s="418"/>
      <c r="BI697" s="418"/>
      <c r="BJ697" s="418"/>
      <c r="BK697" s="418"/>
      <c r="BL697" s="418"/>
      <c r="BM697" s="418"/>
      <c r="BN697" s="418"/>
      <c r="BO697" s="418"/>
      <c r="BP697" s="418"/>
      <c r="BQ697" s="418"/>
      <c r="BR697" s="418"/>
      <c r="BS697" s="418"/>
      <c r="BT697" s="418"/>
      <c r="BU697" s="418"/>
      <c r="BV697" s="418"/>
      <c r="BW697" s="418"/>
      <c r="BX697" s="418"/>
      <c r="BY697" s="418"/>
      <c r="BZ697" s="418"/>
      <c r="CA697" s="418"/>
      <c r="CB697" s="418"/>
      <c r="CC697" s="418"/>
      <c r="CD697" s="418"/>
      <c r="CE697" s="418"/>
      <c r="CF697" s="418"/>
      <c r="CG697" s="418"/>
      <c r="CH697" s="418"/>
      <c r="CI697" s="418"/>
      <c r="CJ697" s="418"/>
      <c r="CK697" s="418"/>
      <c r="CL697" s="418"/>
      <c r="CM697" s="418"/>
      <c r="CN697" s="418"/>
      <c r="CO697" s="418"/>
      <c r="CP697" s="418"/>
      <c r="CQ697" s="418"/>
      <c r="CR697" s="418"/>
      <c r="CS697" s="418"/>
      <c r="CT697" s="418"/>
      <c r="CU697" s="418"/>
      <c r="CV697" s="418"/>
      <c r="CW697" s="418"/>
      <c r="CX697" s="418"/>
      <c r="CY697" s="418"/>
      <c r="CZ697" s="418"/>
    </row>
    <row r="698" s="422" customFormat="true" ht="25.15" customHeight="true" x14ac:dyDescent="0.2">
      <c r="C698" s="1152"/>
      <c r="D698" s="1151"/>
      <c r="E698" s="728"/>
      <c r="F698" s="728"/>
      <c r="G698" s="728"/>
      <c r="H698" s="1151" t="s">
        <v>632</v>
      </c>
      <c r="I698" s="1151"/>
      <c r="J698" s="961">
        <v>-1.7511481130091728E-2</v>
      </c>
      <c r="K698" s="728"/>
      <c r="L698" s="728"/>
      <c r="M698" s="1151"/>
      <c r="N698" s="1151"/>
      <c r="O698" s="728"/>
      <c r="P698" s="728"/>
      <c r="Q698" s="728"/>
      <c r="Y698" s="415"/>
      <c r="Z698" s="415"/>
      <c r="AA698" s="415"/>
      <c r="AB698" s="415"/>
      <c r="AC698" s="415"/>
      <c r="AD698" s="415"/>
      <c r="AE698" s="415"/>
      <c r="AF698" s="415"/>
      <c r="AG698" s="415"/>
      <c r="AH698" s="415"/>
      <c r="AI698" s="415"/>
      <c r="AJ698" s="415"/>
      <c r="AK698" s="415"/>
      <c r="AL698" s="415"/>
      <c r="AM698" s="415"/>
      <c r="AN698" s="415"/>
      <c r="AO698" s="415"/>
      <c r="AP698" s="415"/>
      <c r="AQ698" s="415"/>
      <c r="AR698" s="415"/>
      <c r="AS698" s="415"/>
      <c r="AT698" s="415"/>
      <c r="AU698" s="415"/>
      <c r="AV698" s="415"/>
      <c r="AW698" s="415"/>
      <c r="AX698" s="415"/>
      <c r="AY698" s="415"/>
      <c r="AZ698" s="415"/>
      <c r="BA698" s="418"/>
      <c r="BB698" s="495"/>
      <c r="BC698" s="418"/>
      <c r="BD698" s="418"/>
      <c r="BE698" s="418"/>
      <c r="BF698" s="418"/>
      <c r="BG698" s="418"/>
      <c r="BH698" s="418"/>
      <c r="BI698" s="418"/>
      <c r="BJ698" s="418"/>
      <c r="BK698" s="418"/>
      <c r="BL698" s="418"/>
      <c r="BM698" s="418"/>
      <c r="BN698" s="418"/>
      <c r="BO698" s="418"/>
      <c r="BP698" s="418"/>
      <c r="BQ698" s="418"/>
      <c r="BR698" s="418"/>
      <c r="BS698" s="418"/>
      <c r="BT698" s="418"/>
      <c r="BU698" s="418"/>
      <c r="BV698" s="418"/>
      <c r="BW698" s="418"/>
      <c r="BX698" s="418"/>
      <c r="BY698" s="418"/>
      <c r="BZ698" s="418"/>
      <c r="CA698" s="418"/>
      <c r="CB698" s="418"/>
      <c r="CC698" s="418"/>
      <c r="CD698" s="418"/>
      <c r="CE698" s="418"/>
      <c r="CF698" s="418"/>
      <c r="CG698" s="418"/>
      <c r="CH698" s="418"/>
      <c r="CI698" s="418"/>
      <c r="CJ698" s="418"/>
      <c r="CK698" s="418"/>
      <c r="CL698" s="418"/>
      <c r="CM698" s="418"/>
      <c r="CN698" s="418"/>
      <c r="CO698" s="418"/>
      <c r="CP698" s="418"/>
      <c r="CQ698" s="418"/>
      <c r="CR698" s="418"/>
      <c r="CS698" s="418"/>
      <c r="CT698" s="418"/>
      <c r="CU698" s="418"/>
      <c r="CV698" s="418"/>
      <c r="CW698" s="418"/>
      <c r="CX698" s="418"/>
      <c r="CY698" s="418"/>
      <c r="CZ698" s="418"/>
    </row>
    <row r="699" s="422" customFormat="true" ht="25.15" customHeight="true" x14ac:dyDescent="0.2">
      <c r="C699" s="1152"/>
      <c r="D699" s="1151"/>
      <c r="E699" s="728"/>
      <c r="F699" s="728"/>
      <c r="G699" s="728"/>
      <c r="H699" s="1151" t="s">
        <v>647</v>
      </c>
      <c r="I699" s="1151"/>
      <c r="J699" s="961">
        <v>-4.695446409610329E-3</v>
      </c>
      <c r="K699" s="728"/>
      <c r="L699" s="728"/>
      <c r="M699" s="1151"/>
      <c r="N699" s="1151"/>
      <c r="O699" s="728"/>
      <c r="P699" s="728"/>
      <c r="Q699" s="728"/>
      <c r="Y699" s="415"/>
      <c r="Z699" s="415"/>
      <c r="AA699" s="415"/>
      <c r="AB699" s="415"/>
      <c r="AC699" s="415"/>
      <c r="AD699" s="415"/>
      <c r="AE699" s="415"/>
      <c r="AF699" s="415"/>
      <c r="AG699" s="415"/>
      <c r="AH699" s="415"/>
      <c r="AI699" s="415"/>
      <c r="AJ699" s="415"/>
      <c r="AK699" s="415"/>
      <c r="AL699" s="415"/>
      <c r="AM699" s="415"/>
      <c r="AN699" s="415"/>
      <c r="AO699" s="415"/>
      <c r="AP699" s="415"/>
      <c r="AQ699" s="415"/>
      <c r="AR699" s="415"/>
      <c r="AS699" s="415"/>
      <c r="AT699" s="415"/>
      <c r="AU699" s="415"/>
      <c r="AV699" s="415"/>
      <c r="AW699" s="415"/>
      <c r="AX699" s="415"/>
      <c r="AY699" s="415"/>
      <c r="AZ699" s="415"/>
      <c r="BA699" s="418"/>
      <c r="BB699" s="495"/>
      <c r="BC699" s="418"/>
      <c r="BD699" s="418"/>
      <c r="BE699" s="418"/>
      <c r="BF699" s="418"/>
      <c r="BG699" s="418"/>
      <c r="BH699" s="418"/>
      <c r="BI699" s="418"/>
      <c r="BJ699" s="418"/>
      <c r="BK699" s="418"/>
      <c r="BL699" s="418"/>
      <c r="BM699" s="418"/>
      <c r="BN699" s="418"/>
      <c r="BO699" s="418"/>
      <c r="BP699" s="418"/>
      <c r="BQ699" s="418"/>
      <c r="BR699" s="418"/>
      <c r="BS699" s="418"/>
      <c r="BT699" s="418"/>
      <c r="BU699" s="418"/>
      <c r="BV699" s="418"/>
      <c r="BW699" s="418"/>
      <c r="BX699" s="418"/>
      <c r="BY699" s="418"/>
      <c r="BZ699" s="418"/>
      <c r="CA699" s="418"/>
      <c r="CB699" s="418"/>
      <c r="CC699" s="418"/>
      <c r="CD699" s="418"/>
      <c r="CE699" s="418"/>
      <c r="CF699" s="418"/>
      <c r="CG699" s="418"/>
      <c r="CH699" s="418"/>
      <c r="CI699" s="418"/>
      <c r="CJ699" s="418"/>
      <c r="CK699" s="418"/>
      <c r="CL699" s="418"/>
      <c r="CM699" s="418"/>
      <c r="CN699" s="418"/>
      <c r="CO699" s="418"/>
      <c r="CP699" s="418"/>
      <c r="CQ699" s="418"/>
      <c r="CR699" s="418"/>
      <c r="CS699" s="418"/>
      <c r="CT699" s="418"/>
      <c r="CU699" s="418"/>
      <c r="CV699" s="418"/>
      <c r="CW699" s="418"/>
      <c r="CX699" s="418"/>
      <c r="CY699" s="418"/>
      <c r="CZ699" s="418"/>
    </row>
    <row r="700" s="422" customFormat="true" ht="25.15" customHeight="true" x14ac:dyDescent="0.2">
      <c r="C700" s="1152"/>
      <c r="D700" s="1151"/>
      <c r="E700" s="728"/>
      <c r="F700" s="728"/>
      <c r="G700" s="728"/>
      <c r="H700" s="1151" t="s">
        <v>636</v>
      </c>
      <c r="I700" s="1151"/>
      <c r="J700" s="961">
        <v>-1.4613723058783945E-3</v>
      </c>
      <c r="K700" s="728"/>
      <c r="L700" s="728"/>
      <c r="M700" s="1151" t="s">
        <v>223</v>
      </c>
      <c r="N700" s="1151"/>
      <c r="O700" s="1151"/>
      <c r="P700" s="728"/>
      <c r="Q700" s="728"/>
      <c r="Y700" s="415"/>
      <c r="Z700" s="415"/>
      <c r="AA700" s="415"/>
      <c r="AB700" s="415"/>
      <c r="AC700" s="415"/>
      <c r="AD700" s="415"/>
      <c r="AE700" s="415"/>
      <c r="AF700" s="415"/>
      <c r="AG700" s="415"/>
      <c r="AH700" s="415"/>
      <c r="AI700" s="415"/>
      <c r="AJ700" s="415"/>
      <c r="AK700" s="415"/>
      <c r="AL700" s="415"/>
      <c r="AM700" s="415"/>
      <c r="AN700" s="415"/>
      <c r="AO700" s="415"/>
      <c r="AP700" s="415"/>
      <c r="AQ700" s="415"/>
      <c r="AR700" s="415"/>
      <c r="AS700" s="415"/>
      <c r="AT700" s="415"/>
      <c r="AU700" s="415"/>
      <c r="AV700" s="415"/>
      <c r="AW700" s="415"/>
      <c r="AX700" s="415"/>
      <c r="AY700" s="415"/>
      <c r="AZ700" s="415"/>
      <c r="BA700" s="418"/>
      <c r="BB700" s="495"/>
      <c r="BC700" s="418"/>
      <c r="BD700" s="418"/>
      <c r="BE700" s="418"/>
      <c r="BF700" s="418"/>
      <c r="BG700" s="418"/>
      <c r="BH700" s="418"/>
      <c r="BI700" s="418"/>
      <c r="BJ700" s="418"/>
      <c r="BK700" s="418"/>
      <c r="BL700" s="418"/>
      <c r="BM700" s="418"/>
      <c r="BN700" s="418"/>
      <c r="BO700" s="418"/>
      <c r="BP700" s="418"/>
      <c r="BQ700" s="418"/>
      <c r="BR700" s="418"/>
      <c r="BS700" s="418"/>
      <c r="BT700" s="418"/>
      <c r="BU700" s="418"/>
      <c r="BV700" s="418"/>
      <c r="BW700" s="418"/>
      <c r="BX700" s="418"/>
      <c r="BY700" s="418"/>
      <c r="BZ700" s="418"/>
      <c r="CA700" s="418"/>
      <c r="CB700" s="418"/>
      <c r="CC700" s="418"/>
      <c r="CD700" s="418"/>
      <c r="CE700" s="418"/>
      <c r="CF700" s="418"/>
      <c r="CG700" s="418"/>
      <c r="CH700" s="418"/>
      <c r="CI700" s="418"/>
      <c r="CJ700" s="418"/>
      <c r="CK700" s="418"/>
      <c r="CL700" s="418"/>
      <c r="CM700" s="418"/>
      <c r="CN700" s="418"/>
      <c r="CO700" s="418"/>
      <c r="CP700" s="418"/>
      <c r="CQ700" s="418"/>
      <c r="CR700" s="418"/>
      <c r="CS700" s="418"/>
      <c r="CT700" s="418"/>
      <c r="CU700" s="418"/>
      <c r="CV700" s="418"/>
      <c r="CW700" s="418"/>
      <c r="CX700" s="418"/>
      <c r="CY700" s="418"/>
      <c r="CZ700" s="418"/>
    </row>
    <row r="701" ht="25.15" customHeight="true" x14ac:dyDescent="0.2">
      <c r="C701" s="1151"/>
      <c r="D701" s="1151"/>
      <c r="E701" s="728"/>
      <c r="F701" s="728"/>
      <c r="G701" s="728"/>
      <c r="H701" s="1151" t="s">
        <v>628</v>
      </c>
      <c r="I701" s="1151"/>
      <c r="J701" s="961">
        <v>-2.1766830427046847E-2</v>
      </c>
      <c r="K701" s="728"/>
      <c r="L701" s="728"/>
      <c r="M701" s="1151" t="s">
        <v>198</v>
      </c>
      <c r="N701" s="1151"/>
      <c r="O701" s="980" t="s">
        <v>199</v>
      </c>
      <c r="P701" s="728"/>
      <c r="Q701" s="728"/>
      <c r="BA701" s="418"/>
      <c r="BB701" s="495"/>
      <c r="BC701" s="418"/>
      <c r="BD701" s="418"/>
      <c r="BE701" s="418"/>
      <c r="BF701" s="418"/>
      <c r="BG701" s="418"/>
      <c r="BH701" s="418"/>
      <c r="BI701" s="418"/>
      <c r="BJ701" s="418"/>
      <c r="BK701" s="418"/>
      <c r="BL701" s="418"/>
      <c r="BM701" s="418"/>
      <c r="BN701" s="418"/>
      <c r="BO701" s="418"/>
      <c r="BP701" s="418"/>
      <c r="BQ701" s="418"/>
      <c r="BR701" s="418"/>
      <c r="BS701" s="418"/>
      <c r="BT701" s="418"/>
      <c r="BU701" s="418"/>
      <c r="BV701" s="418"/>
      <c r="BW701" s="418"/>
      <c r="BX701" s="418"/>
      <c r="BY701" s="418"/>
      <c r="BZ701" s="418"/>
      <c r="CA701" s="418"/>
      <c r="CB701" s="418"/>
      <c r="CC701" s="418"/>
      <c r="CD701" s="418"/>
      <c r="CE701" s="418"/>
      <c r="CF701" s="418"/>
      <c r="CG701" s="418"/>
      <c r="CH701" s="418"/>
      <c r="CI701" s="418"/>
      <c r="CJ701" s="418"/>
      <c r="CK701" s="418"/>
      <c r="CL701" s="418"/>
      <c r="CM701" s="418"/>
      <c r="CN701" s="418"/>
      <c r="CO701" s="418"/>
      <c r="CP701" s="418"/>
      <c r="CQ701" s="418"/>
      <c r="CR701" s="418"/>
      <c r="CS701" s="418"/>
      <c r="CT701" s="418"/>
      <c r="CU701" s="418"/>
      <c r="CV701" s="418"/>
      <c r="CW701" s="418"/>
      <c r="CX701" s="418"/>
      <c r="CY701" s="418"/>
      <c r="CZ701" s="418"/>
    </row>
    <row r="702" ht="25.15" customHeight="true" x14ac:dyDescent="0.2">
      <c r="C702" s="1151"/>
      <c r="D702" s="1151"/>
      <c r="E702" s="728"/>
      <c r="F702" s="728"/>
      <c r="G702" s="728"/>
      <c r="H702" s="1151" t="s">
        <v>631</v>
      </c>
      <c r="I702" s="1151"/>
      <c r="J702" s="961">
        <v>-2.0211394768904708E-2</v>
      </c>
      <c r="K702" s="728"/>
      <c r="L702" s="728"/>
      <c r="M702" s="1151" t="s">
        <v>199</v>
      </c>
      <c r="N702" s="1151"/>
      <c r="O702" s="981">
        <v>1</v>
      </c>
      <c r="P702" s="728"/>
      <c r="Q702" s="728"/>
      <c r="BA702" s="418"/>
      <c r="BB702" s="495"/>
      <c r="BC702" s="418"/>
      <c r="BD702" s="418"/>
      <c r="BE702" s="418"/>
      <c r="BF702" s="418"/>
      <c r="BG702" s="418"/>
      <c r="BH702" s="418"/>
      <c r="BI702" s="418"/>
      <c r="BJ702" s="418"/>
      <c r="BK702" s="418"/>
      <c r="BL702" s="418"/>
      <c r="BM702" s="418"/>
      <c r="BN702" s="418"/>
      <c r="BO702" s="418"/>
      <c r="BP702" s="418"/>
      <c r="BQ702" s="418"/>
      <c r="BR702" s="418"/>
      <c r="BS702" s="418"/>
      <c r="BT702" s="418"/>
      <c r="BU702" s="418"/>
      <c r="BV702" s="418"/>
      <c r="BW702" s="418"/>
      <c r="BX702" s="418"/>
      <c r="BY702" s="418"/>
      <c r="BZ702" s="418"/>
      <c r="CA702" s="418"/>
      <c r="CB702" s="418"/>
      <c r="CC702" s="418"/>
      <c r="CD702" s="418"/>
      <c r="CE702" s="418"/>
      <c r="CF702" s="418"/>
      <c r="CG702" s="418"/>
      <c r="CH702" s="418"/>
      <c r="CI702" s="418"/>
      <c r="CJ702" s="418"/>
      <c r="CK702" s="418"/>
      <c r="CL702" s="418"/>
      <c r="CM702" s="418"/>
      <c r="CN702" s="418"/>
      <c r="CO702" s="418"/>
      <c r="CP702" s="418"/>
      <c r="CQ702" s="418"/>
      <c r="CR702" s="418"/>
      <c r="CS702" s="418"/>
      <c r="CT702" s="418"/>
      <c r="CU702" s="418"/>
      <c r="CV702" s="418"/>
      <c r="CW702" s="418"/>
      <c r="CX702" s="418"/>
      <c r="CY702" s="418"/>
      <c r="CZ702" s="418"/>
    </row>
    <row r="703" ht="25.15" customHeight="true" x14ac:dyDescent="0.2">
      <c r="C703" s="1151"/>
      <c r="D703" s="1151"/>
      <c r="E703" s="728"/>
      <c r="F703" s="728"/>
      <c r="G703" s="728"/>
      <c r="H703" s="1151" t="s">
        <v>649</v>
      </c>
      <c r="I703" s="1151"/>
      <c r="J703" s="961">
        <v>-9.2491965929011981E-3</v>
      </c>
      <c r="K703" s="728"/>
      <c r="L703" s="728"/>
      <c r="M703" s="1151"/>
      <c r="N703" s="1151"/>
      <c r="O703" s="728"/>
      <c r="P703" s="728"/>
      <c r="Q703" s="728"/>
      <c r="BA703" s="418"/>
      <c r="BB703" s="495"/>
      <c r="BC703" s="418"/>
      <c r="BD703" s="418"/>
      <c r="BE703" s="418"/>
      <c r="BF703" s="418"/>
      <c r="BG703" s="418"/>
      <c r="BH703" s="418"/>
      <c r="BI703" s="418"/>
      <c r="BJ703" s="418"/>
      <c r="BK703" s="418"/>
      <c r="BL703" s="418"/>
      <c r="BM703" s="418"/>
      <c r="BN703" s="418"/>
      <c r="BO703" s="418"/>
      <c r="BP703" s="418"/>
      <c r="BQ703" s="418"/>
      <c r="BR703" s="418"/>
      <c r="BS703" s="418"/>
      <c r="BT703" s="418"/>
      <c r="BU703" s="418"/>
      <c r="BV703" s="418"/>
      <c r="BW703" s="418"/>
      <c r="BX703" s="418"/>
      <c r="BY703" s="418"/>
      <c r="BZ703" s="418"/>
      <c r="CA703" s="418"/>
      <c r="CB703" s="418"/>
      <c r="CC703" s="418"/>
      <c r="CD703" s="418"/>
      <c r="CE703" s="418"/>
      <c r="CF703" s="418"/>
      <c r="CG703" s="418"/>
      <c r="CH703" s="418"/>
      <c r="CI703" s="418"/>
      <c r="CJ703" s="418"/>
      <c r="CK703" s="418"/>
      <c r="CL703" s="418"/>
      <c r="CM703" s="418"/>
      <c r="CN703" s="418"/>
      <c r="CO703" s="418"/>
      <c r="CP703" s="418"/>
      <c r="CQ703" s="418"/>
      <c r="CR703" s="418"/>
      <c r="CS703" s="418"/>
      <c r="CT703" s="418"/>
      <c r="CU703" s="418"/>
      <c r="CV703" s="418"/>
      <c r="CW703" s="418"/>
      <c r="CX703" s="418"/>
      <c r="CY703" s="418"/>
      <c r="CZ703" s="418"/>
    </row>
    <row r="704" ht="25.15" customHeight="true" x14ac:dyDescent="0.2">
      <c r="C704" s="1151"/>
      <c r="D704" s="1151"/>
      <c r="E704" s="728"/>
      <c r="F704" s="728"/>
      <c r="G704" s="728"/>
      <c r="H704" s="1151" t="s">
        <v>635</v>
      </c>
      <c r="I704" s="1151"/>
      <c r="J704" s="961">
        <v>-1.6101517674957381E-2</v>
      </c>
      <c r="K704" s="728"/>
      <c r="L704" s="728"/>
      <c r="M704" s="1151"/>
      <c r="N704" s="1151"/>
      <c r="O704" s="728"/>
      <c r="P704" s="728"/>
      <c r="Q704" s="728"/>
      <c r="BA704" s="418"/>
      <c r="BB704" s="495"/>
      <c r="BC704" s="418"/>
      <c r="BD704" s="418"/>
      <c r="BE704" s="418"/>
      <c r="BF704" s="418"/>
      <c r="BG704" s="418"/>
      <c r="BH704" s="418"/>
      <c r="BI704" s="418"/>
      <c r="BJ704" s="418"/>
      <c r="BK704" s="418"/>
      <c r="BL704" s="418"/>
      <c r="BM704" s="418"/>
      <c r="BN704" s="418"/>
      <c r="BO704" s="418"/>
      <c r="BP704" s="418"/>
      <c r="BQ704" s="418"/>
      <c r="BR704" s="418"/>
      <c r="BS704" s="418"/>
      <c r="BT704" s="418"/>
      <c r="BU704" s="418"/>
      <c r="BV704" s="418"/>
      <c r="BW704" s="418"/>
      <c r="BX704" s="418"/>
      <c r="BY704" s="418"/>
      <c r="BZ704" s="418"/>
      <c r="CA704" s="418"/>
      <c r="CB704" s="418"/>
      <c r="CC704" s="418"/>
      <c r="CD704" s="418"/>
      <c r="CE704" s="418"/>
      <c r="CF704" s="418"/>
      <c r="CG704" s="418"/>
      <c r="CH704" s="418"/>
      <c r="CI704" s="418"/>
      <c r="CJ704" s="418"/>
      <c r="CK704" s="418"/>
      <c r="CL704" s="418"/>
      <c r="CM704" s="418"/>
      <c r="CN704" s="418"/>
      <c r="CO704" s="418"/>
      <c r="CP704" s="418"/>
      <c r="CQ704" s="418"/>
      <c r="CR704" s="418"/>
      <c r="CS704" s="418"/>
      <c r="CT704" s="418"/>
      <c r="CU704" s="418"/>
      <c r="CV704" s="418"/>
      <c r="CW704" s="418"/>
      <c r="CX704" s="418"/>
      <c r="CY704" s="418"/>
      <c r="CZ704" s="418"/>
    </row>
    <row r="705" ht="25.15" customHeight="true" x14ac:dyDescent="0.2">
      <c r="C705" s="1151"/>
      <c r="D705" s="1151"/>
      <c r="E705" s="728"/>
      <c r="F705" s="728"/>
      <c r="G705" s="728"/>
      <c r="H705" s="1151" t="s">
        <v>654</v>
      </c>
      <c r="I705" s="1151"/>
      <c r="J705" s="961">
        <v>-7.2572029470397773E-3</v>
      </c>
      <c r="K705" s="728"/>
      <c r="L705" s="728"/>
      <c r="M705" s="1151"/>
      <c r="N705" s="1151"/>
      <c r="O705" s="728"/>
      <c r="P705" s="728"/>
      <c r="Q705" s="728"/>
      <c r="BA705" s="418"/>
      <c r="BB705" s="495"/>
      <c r="BC705" s="418"/>
      <c r="BD705" s="418"/>
      <c r="BE705" s="418"/>
      <c r="BF705" s="418"/>
      <c r="BG705" s="418"/>
      <c r="BH705" s="418"/>
      <c r="BI705" s="418"/>
      <c r="BJ705" s="418"/>
      <c r="BK705" s="418"/>
      <c r="BL705" s="418"/>
      <c r="BM705" s="418"/>
      <c r="BN705" s="418"/>
      <c r="BO705" s="418"/>
      <c r="BP705" s="418"/>
      <c r="BQ705" s="418"/>
      <c r="BR705" s="418"/>
      <c r="BS705" s="418"/>
      <c r="BT705" s="418"/>
      <c r="BU705" s="418"/>
      <c r="BV705" s="418"/>
      <c r="BW705" s="418"/>
      <c r="BX705" s="418"/>
      <c r="BY705" s="418"/>
      <c r="BZ705" s="418"/>
      <c r="CA705" s="418"/>
      <c r="CB705" s="418"/>
      <c r="CC705" s="418"/>
      <c r="CD705" s="418"/>
      <c r="CE705" s="418"/>
      <c r="CF705" s="418"/>
      <c r="CG705" s="418"/>
      <c r="CH705" s="418"/>
      <c r="CI705" s="418"/>
      <c r="CJ705" s="418"/>
      <c r="CK705" s="418"/>
      <c r="CL705" s="418"/>
      <c r="CM705" s="418"/>
      <c r="CN705" s="418"/>
      <c r="CO705" s="418"/>
      <c r="CP705" s="418"/>
      <c r="CQ705" s="418"/>
      <c r="CR705" s="418"/>
      <c r="CS705" s="418"/>
      <c r="CT705" s="418"/>
      <c r="CU705" s="418"/>
      <c r="CV705" s="418"/>
      <c r="CW705" s="418"/>
      <c r="CX705" s="418"/>
      <c r="CY705" s="418"/>
      <c r="CZ705" s="418"/>
    </row>
    <row r="706" ht="25.15" customHeight="true" x14ac:dyDescent="0.2">
      <c r="C706" s="1151"/>
      <c r="D706" s="1151"/>
      <c r="E706" s="728"/>
      <c r="F706" s="728"/>
      <c r="G706" s="728"/>
      <c r="H706" s="1151" t="s">
        <v>657</v>
      </c>
      <c r="I706" s="1151"/>
      <c r="J706" s="965">
        <v>-5.173967608068139E-3</v>
      </c>
      <c r="K706" s="728"/>
      <c r="L706" s="728"/>
      <c r="M706" s="1151"/>
      <c r="N706" s="1151"/>
      <c r="O706" s="728"/>
      <c r="P706" s="728"/>
      <c r="Q706" s="728"/>
      <c r="BA706" s="418"/>
      <c r="BB706" s="495"/>
      <c r="BC706" s="418"/>
      <c r="BD706" s="418"/>
      <c r="BE706" s="418"/>
      <c r="BF706" s="418"/>
      <c r="BG706" s="418"/>
      <c r="BH706" s="418"/>
      <c r="BI706" s="418"/>
      <c r="BJ706" s="418"/>
      <c r="BK706" s="418"/>
      <c r="BL706" s="418"/>
      <c r="BM706" s="418"/>
      <c r="BN706" s="418"/>
      <c r="BO706" s="418"/>
      <c r="BP706" s="418"/>
      <c r="BQ706" s="418"/>
      <c r="BR706" s="418"/>
      <c r="BS706" s="418"/>
      <c r="BT706" s="418"/>
      <c r="BU706" s="418"/>
      <c r="BV706" s="418"/>
      <c r="BW706" s="418"/>
      <c r="BX706" s="418"/>
      <c r="BY706" s="418"/>
      <c r="BZ706" s="418"/>
      <c r="CA706" s="418"/>
      <c r="CB706" s="418"/>
      <c r="CC706" s="418"/>
      <c r="CD706" s="418"/>
      <c r="CE706" s="418"/>
      <c r="CF706" s="418"/>
      <c r="CG706" s="418"/>
      <c r="CH706" s="418"/>
      <c r="CI706" s="418"/>
      <c r="CJ706" s="418"/>
      <c r="CK706" s="418"/>
      <c r="CL706" s="418"/>
      <c r="CM706" s="418"/>
      <c r="CN706" s="418"/>
      <c r="CO706" s="418"/>
      <c r="CP706" s="418"/>
      <c r="CQ706" s="418"/>
      <c r="CR706" s="418"/>
      <c r="CS706" s="418"/>
      <c r="CT706" s="418"/>
      <c r="CU706" s="418"/>
      <c r="CV706" s="418"/>
      <c r="CW706" s="418"/>
      <c r="CX706" s="418"/>
      <c r="CY706" s="418"/>
      <c r="CZ706" s="418"/>
    </row>
    <row r="707" ht="25.15" customHeight="true" x14ac:dyDescent="0.2">
      <c r="C707" s="1151"/>
      <c r="D707" s="1151"/>
      <c r="E707" s="728"/>
      <c r="F707" s="728"/>
      <c r="G707" s="728"/>
      <c r="H707" s="1151"/>
      <c r="I707" s="1151"/>
      <c r="J707" s="728"/>
      <c r="K707" s="728"/>
      <c r="L707" s="728"/>
      <c r="M707" s="1151"/>
      <c r="N707" s="1151"/>
      <c r="O707" s="728"/>
      <c r="P707" s="728"/>
      <c r="Q707" s="728"/>
      <c r="BA707" s="418"/>
      <c r="BB707" s="495"/>
      <c r="BC707" s="418"/>
      <c r="BD707" s="418"/>
      <c r="BE707" s="418"/>
      <c r="BF707" s="418"/>
      <c r="BG707" s="418"/>
      <c r="BH707" s="418"/>
      <c r="BI707" s="418"/>
      <c r="BJ707" s="418"/>
      <c r="BK707" s="418"/>
      <c r="BL707" s="418"/>
      <c r="BM707" s="418"/>
      <c r="BN707" s="418"/>
      <c r="BO707" s="418"/>
      <c r="BP707" s="418"/>
      <c r="BQ707" s="418"/>
      <c r="BR707" s="418"/>
      <c r="BS707" s="418"/>
      <c r="BT707" s="418"/>
      <c r="BU707" s="418"/>
      <c r="BV707" s="418"/>
      <c r="BW707" s="418"/>
      <c r="BX707" s="418"/>
      <c r="BY707" s="418"/>
      <c r="BZ707" s="418"/>
      <c r="CA707" s="418"/>
      <c r="CB707" s="418"/>
      <c r="CC707" s="418"/>
      <c r="CD707" s="418"/>
      <c r="CE707" s="418"/>
      <c r="CF707" s="418"/>
      <c r="CG707" s="418"/>
      <c r="CH707" s="418"/>
      <c r="CI707" s="418"/>
      <c r="CJ707" s="418"/>
      <c r="CK707" s="418"/>
      <c r="CL707" s="418"/>
      <c r="CM707" s="418"/>
      <c r="CN707" s="418"/>
      <c r="CO707" s="418"/>
      <c r="CP707" s="418"/>
      <c r="CQ707" s="418"/>
      <c r="CR707" s="418"/>
      <c r="CS707" s="418"/>
      <c r="CT707" s="418"/>
      <c r="CU707" s="418"/>
      <c r="CV707" s="418"/>
      <c r="CW707" s="418"/>
      <c r="CX707" s="418"/>
      <c r="CY707" s="418"/>
      <c r="CZ707" s="418"/>
    </row>
    <row r="708" ht="25.15" customHeight="true" x14ac:dyDescent="0.2">
      <c r="C708" s="1151"/>
      <c r="D708" s="1151"/>
      <c r="E708" s="728"/>
      <c r="F708" s="728"/>
      <c r="G708" s="728"/>
      <c r="H708" s="1151"/>
      <c r="I708" s="1151"/>
      <c r="J708" s="728"/>
      <c r="K708" s="728"/>
      <c r="L708" s="728"/>
      <c r="M708" s="1151"/>
      <c r="N708" s="1151"/>
      <c r="O708" s="728"/>
      <c r="P708" s="728"/>
      <c r="Q708" s="728"/>
      <c r="BA708" s="418"/>
      <c r="BB708" s="495"/>
      <c r="BC708" s="418"/>
      <c r="BD708" s="418"/>
      <c r="BE708" s="418"/>
      <c r="BF708" s="418"/>
      <c r="BG708" s="418"/>
      <c r="BH708" s="418"/>
      <c r="BI708" s="418"/>
      <c r="BJ708" s="418"/>
      <c r="BK708" s="418"/>
      <c r="BL708" s="418"/>
      <c r="BM708" s="418"/>
      <c r="BN708" s="418"/>
      <c r="BO708" s="418"/>
      <c r="BP708" s="418"/>
      <c r="BQ708" s="418"/>
      <c r="BR708" s="418"/>
      <c r="BS708" s="418"/>
      <c r="BT708" s="418"/>
      <c r="BU708" s="418"/>
      <c r="BV708" s="418"/>
      <c r="BW708" s="418"/>
      <c r="BX708" s="418"/>
      <c r="BY708" s="418"/>
      <c r="BZ708" s="418"/>
      <c r="CA708" s="418"/>
      <c r="CB708" s="418"/>
      <c r="CC708" s="418"/>
      <c r="CD708" s="418"/>
      <c r="CE708" s="418"/>
      <c r="CF708" s="418"/>
      <c r="CG708" s="418"/>
      <c r="CH708" s="418"/>
      <c r="CI708" s="418"/>
      <c r="CJ708" s="418"/>
      <c r="CK708" s="418"/>
      <c r="CL708" s="418"/>
      <c r="CM708" s="418"/>
      <c r="CN708" s="418"/>
      <c r="CO708" s="418"/>
      <c r="CP708" s="418"/>
      <c r="CQ708" s="418"/>
      <c r="CR708" s="418"/>
      <c r="CS708" s="418"/>
      <c r="CT708" s="418"/>
      <c r="CU708" s="418"/>
      <c r="CV708" s="418"/>
      <c r="CW708" s="418"/>
      <c r="CX708" s="418"/>
      <c r="CY708" s="418"/>
      <c r="CZ708" s="418"/>
    </row>
    <row r="709" ht="25.15" customHeight="true" x14ac:dyDescent="0.2">
      <c r="C709" s="1151"/>
      <c r="D709" s="1151"/>
      <c r="E709" s="728"/>
      <c r="F709" s="728"/>
      <c r="G709" s="728"/>
      <c r="H709" s="1151" t="s">
        <v>223</v>
      </c>
      <c r="I709" s="1151"/>
      <c r="J709" s="1151"/>
      <c r="K709" s="728"/>
      <c r="L709" s="728"/>
      <c r="M709" s="1151"/>
      <c r="N709" s="1151"/>
      <c r="O709" s="728"/>
      <c r="P709" s="728"/>
      <c r="Q709" s="728"/>
      <c r="BA709" s="418"/>
      <c r="BB709" s="495"/>
      <c r="BC709" s="418"/>
      <c r="BD709" s="418"/>
      <c r="BE709" s="418"/>
      <c r="BF709" s="418"/>
      <c r="BG709" s="418"/>
      <c r="BH709" s="418"/>
      <c r="BI709" s="418"/>
      <c r="BJ709" s="418"/>
      <c r="BK709" s="418"/>
      <c r="BL709" s="418"/>
      <c r="BM709" s="418"/>
      <c r="BN709" s="418"/>
      <c r="BO709" s="418"/>
      <c r="BP709" s="418"/>
      <c r="BQ709" s="418"/>
      <c r="BR709" s="418"/>
      <c r="BS709" s="418"/>
      <c r="BT709" s="418"/>
      <c r="BU709" s="418"/>
      <c r="BV709" s="418"/>
      <c r="BW709" s="418"/>
      <c r="BX709" s="418"/>
      <c r="BY709" s="418"/>
      <c r="BZ709" s="418"/>
      <c r="CA709" s="418"/>
      <c r="CB709" s="418"/>
      <c r="CC709" s="418"/>
      <c r="CD709" s="418"/>
      <c r="CE709" s="418"/>
      <c r="CF709" s="418"/>
      <c r="CG709" s="418"/>
      <c r="CH709" s="418"/>
      <c r="CI709" s="418"/>
      <c r="CJ709" s="418"/>
      <c r="CK709" s="418"/>
      <c r="CL709" s="418"/>
      <c r="CM709" s="418"/>
      <c r="CN709" s="418"/>
      <c r="CO709" s="418"/>
      <c r="CP709" s="418"/>
      <c r="CQ709" s="418"/>
      <c r="CR709" s="418"/>
      <c r="CS709" s="418"/>
      <c r="CT709" s="418"/>
      <c r="CU709" s="418"/>
      <c r="CV709" s="418"/>
      <c r="CW709" s="418"/>
      <c r="CX709" s="418"/>
      <c r="CY709" s="418"/>
      <c r="CZ709" s="418"/>
    </row>
    <row r="710" ht="25.15" customHeight="true" x14ac:dyDescent="0.2">
      <c r="C710" s="1151"/>
      <c r="D710" s="1151"/>
      <c r="E710" s="728"/>
      <c r="F710" s="728"/>
      <c r="G710" s="728"/>
      <c r="H710" s="1151" t="s">
        <v>198</v>
      </c>
      <c r="I710" s="1151"/>
      <c r="J710" s="982" t="s">
        <v>199</v>
      </c>
      <c r="K710" s="728"/>
      <c r="L710" s="728"/>
      <c r="M710" s="1151"/>
      <c r="N710" s="1151"/>
      <c r="O710" s="728"/>
      <c r="P710" s="728"/>
      <c r="Q710" s="728"/>
      <c r="BA710" s="418"/>
      <c r="BB710" s="495"/>
      <c r="BC710" s="418"/>
      <c r="BD710" s="418"/>
      <c r="BE710" s="418"/>
      <c r="BF710" s="418"/>
      <c r="BG710" s="418"/>
      <c r="BH710" s="418"/>
      <c r="BI710" s="418"/>
      <c r="BJ710" s="418"/>
      <c r="BK710" s="418"/>
      <c r="BL710" s="418"/>
      <c r="BM710" s="418"/>
      <c r="BN710" s="418"/>
      <c r="BO710" s="418"/>
      <c r="BP710" s="418"/>
      <c r="BQ710" s="418"/>
      <c r="BR710" s="418"/>
      <c r="BS710" s="418"/>
      <c r="BT710" s="418"/>
      <c r="BU710" s="418"/>
      <c r="BV710" s="418"/>
      <c r="BW710" s="418"/>
      <c r="BX710" s="418"/>
      <c r="BY710" s="418"/>
      <c r="BZ710" s="418"/>
      <c r="CA710" s="418"/>
      <c r="CB710" s="418"/>
      <c r="CC710" s="418"/>
      <c r="CD710" s="418"/>
      <c r="CE710" s="418"/>
      <c r="CF710" s="418"/>
      <c r="CG710" s="418"/>
      <c r="CH710" s="418"/>
      <c r="CI710" s="418"/>
      <c r="CJ710" s="418"/>
      <c r="CK710" s="418"/>
      <c r="CL710" s="418"/>
      <c r="CM710" s="418"/>
      <c r="CN710" s="418"/>
      <c r="CO710" s="418"/>
      <c r="CP710" s="418"/>
      <c r="CQ710" s="418"/>
      <c r="CR710" s="418"/>
      <c r="CS710" s="418"/>
      <c r="CT710" s="418"/>
      <c r="CU710" s="418"/>
      <c r="CV710" s="418"/>
      <c r="CW710" s="418"/>
      <c r="CX710" s="418"/>
      <c r="CY710" s="418"/>
      <c r="CZ710" s="418"/>
    </row>
    <row r="711" ht="25.15" customHeight="true" x14ac:dyDescent="0.2">
      <c r="C711" s="1151"/>
      <c r="D711" s="1151"/>
      <c r="E711" s="728"/>
      <c r="F711" s="728"/>
      <c r="G711" s="728"/>
      <c r="H711" s="1151" t="s">
        <v>199</v>
      </c>
      <c r="I711" s="1151"/>
      <c r="J711" s="983">
        <v>0.99999999999999989</v>
      </c>
      <c r="K711" s="728"/>
      <c r="L711" s="728"/>
      <c r="M711" s="1151"/>
      <c r="N711" s="1151"/>
      <c r="O711" s="728"/>
      <c r="P711" s="728"/>
      <c r="Q711" s="728"/>
      <c r="BA711" s="418"/>
      <c r="BB711" s="495"/>
      <c r="BC711" s="418"/>
      <c r="BD711" s="418"/>
      <c r="BE711" s="418"/>
      <c r="BF711" s="418"/>
      <c r="BG711" s="418"/>
      <c r="BH711" s="418"/>
      <c r="BI711" s="418"/>
      <c r="BJ711" s="418"/>
      <c r="BK711" s="418"/>
      <c r="BL711" s="418"/>
      <c r="BM711" s="418"/>
      <c r="BN711" s="418"/>
      <c r="BO711" s="418"/>
      <c r="BP711" s="418"/>
      <c r="BQ711" s="418"/>
      <c r="BR711" s="418"/>
      <c r="BS711" s="418"/>
      <c r="BT711" s="418"/>
      <c r="BU711" s="418"/>
      <c r="BV711" s="418"/>
      <c r="BW711" s="418"/>
      <c r="BX711" s="418"/>
      <c r="BY711" s="418"/>
      <c r="BZ711" s="418"/>
      <c r="CA711" s="418"/>
      <c r="CB711" s="418"/>
      <c r="CC711" s="418"/>
      <c r="CD711" s="418"/>
      <c r="CE711" s="418"/>
      <c r="CF711" s="418"/>
      <c r="CG711" s="418"/>
      <c r="CH711" s="418"/>
      <c r="CI711" s="418"/>
      <c r="CJ711" s="418"/>
      <c r="CK711" s="418"/>
      <c r="CL711" s="418"/>
      <c r="CM711" s="418"/>
      <c r="CN711" s="418"/>
      <c r="CO711" s="418"/>
      <c r="CP711" s="418"/>
      <c r="CQ711" s="418"/>
      <c r="CR711" s="418"/>
      <c r="CS711" s="418"/>
      <c r="CT711" s="418"/>
      <c r="CU711" s="418"/>
      <c r="CV711" s="418"/>
      <c r="CW711" s="418"/>
      <c r="CX711" s="418"/>
      <c r="CY711" s="418"/>
      <c r="CZ711" s="418"/>
    </row>
    <row r="712" ht="25.15" customHeight="true" x14ac:dyDescent="0.2">
      <c r="C712" s="1151"/>
      <c r="D712" s="1151"/>
      <c r="E712" s="728"/>
      <c r="F712" s="728"/>
      <c r="G712" s="728"/>
      <c r="H712" s="1151"/>
      <c r="I712" s="1151"/>
      <c r="J712" s="728"/>
      <c r="K712" s="728"/>
      <c r="L712" s="728"/>
      <c r="M712" s="1151"/>
      <c r="N712" s="1151"/>
      <c r="O712" s="728"/>
      <c r="P712" s="728"/>
      <c r="Q712" s="728"/>
      <c r="BA712" s="418"/>
      <c r="BB712" s="495"/>
      <c r="BC712" s="418"/>
      <c r="BD712" s="418"/>
      <c r="BE712" s="418"/>
      <c r="BF712" s="418"/>
      <c r="BG712" s="418"/>
      <c r="BH712" s="418"/>
      <c r="BI712" s="418"/>
      <c r="BJ712" s="418"/>
      <c r="BK712" s="418"/>
      <c r="BL712" s="418"/>
      <c r="BM712" s="418"/>
      <c r="BN712" s="418"/>
      <c r="BO712" s="418"/>
      <c r="BP712" s="418"/>
      <c r="BQ712" s="418"/>
      <c r="BR712" s="418"/>
      <c r="BS712" s="418"/>
      <c r="BT712" s="418"/>
      <c r="BU712" s="418"/>
      <c r="BV712" s="418"/>
      <c r="BW712" s="418"/>
      <c r="BX712" s="418"/>
      <c r="BY712" s="418"/>
      <c r="BZ712" s="418"/>
      <c r="CA712" s="418"/>
      <c r="CB712" s="418"/>
      <c r="CC712" s="418"/>
      <c r="CD712" s="418"/>
      <c r="CE712" s="418"/>
      <c r="CF712" s="418"/>
      <c r="CG712" s="418"/>
      <c r="CH712" s="418"/>
      <c r="CI712" s="418"/>
      <c r="CJ712" s="418"/>
      <c r="CK712" s="418"/>
      <c r="CL712" s="418"/>
      <c r="CM712" s="418"/>
      <c r="CN712" s="418"/>
      <c r="CO712" s="418"/>
      <c r="CP712" s="418"/>
      <c r="CQ712" s="418"/>
      <c r="CR712" s="418"/>
      <c r="CS712" s="418"/>
      <c r="CT712" s="418"/>
      <c r="CU712" s="418"/>
      <c r="CV712" s="418"/>
      <c r="CW712" s="418"/>
      <c r="CX712" s="418"/>
      <c r="CY712" s="418"/>
      <c r="CZ712" s="418"/>
    </row>
    <row r="713" ht="25.15" customHeight="true" x14ac:dyDescent="0.2">
      <c r="C713" s="1151"/>
      <c r="D713" s="1151"/>
      <c r="E713" s="728"/>
      <c r="F713" s="728"/>
      <c r="G713" s="728"/>
      <c r="H713" s="1151"/>
      <c r="I713" s="1151"/>
      <c r="J713" s="728"/>
      <c r="K713" s="728"/>
      <c r="L713" s="728"/>
      <c r="M713" s="1151"/>
      <c r="N713" s="1151"/>
      <c r="O713" s="728"/>
      <c r="P713" s="728"/>
      <c r="Q713" s="728"/>
      <c r="BA713" s="418"/>
      <c r="BB713" s="495"/>
      <c r="BC713" s="418"/>
      <c r="BD713" s="418"/>
      <c r="BE713" s="418"/>
      <c r="BF713" s="418"/>
      <c r="BG713" s="418"/>
      <c r="BH713" s="418"/>
      <c r="BI713" s="418"/>
      <c r="BJ713" s="418"/>
      <c r="BK713" s="418"/>
      <c r="BL713" s="418"/>
      <c r="BM713" s="418"/>
      <c r="BN713" s="418"/>
      <c r="BO713" s="418"/>
      <c r="BP713" s="418"/>
      <c r="BQ713" s="418"/>
      <c r="BR713" s="418"/>
      <c r="BS713" s="418"/>
      <c r="BT713" s="418"/>
      <c r="BU713" s="418"/>
      <c r="BV713" s="418"/>
      <c r="BW713" s="418"/>
      <c r="BX713" s="418"/>
      <c r="BY713" s="418"/>
      <c r="BZ713" s="418"/>
      <c r="CA713" s="418"/>
      <c r="CB713" s="418"/>
      <c r="CC713" s="418"/>
      <c r="CD713" s="418"/>
      <c r="CE713" s="418"/>
      <c r="CF713" s="418"/>
      <c r="CG713" s="418"/>
      <c r="CH713" s="418"/>
      <c r="CI713" s="418"/>
      <c r="CJ713" s="418"/>
      <c r="CK713" s="418"/>
      <c r="CL713" s="418"/>
      <c r="CM713" s="418"/>
      <c r="CN713" s="418"/>
      <c r="CO713" s="418"/>
      <c r="CP713" s="418"/>
      <c r="CQ713" s="418"/>
      <c r="CR713" s="418"/>
      <c r="CS713" s="418"/>
      <c r="CT713" s="418"/>
      <c r="CU713" s="418"/>
      <c r="CV713" s="418"/>
      <c r="CW713" s="418"/>
      <c r="CX713" s="418"/>
      <c r="CY713" s="418"/>
      <c r="CZ713" s="418"/>
    </row>
    <row r="714" ht="25.15" customHeight="true" x14ac:dyDescent="0.2">
      <c r="C714" s="1151"/>
      <c r="D714" s="1151"/>
      <c r="E714" s="728"/>
      <c r="F714" s="728"/>
      <c r="G714" s="728"/>
      <c r="H714" s="1151"/>
      <c r="I714" s="1151"/>
      <c r="J714" s="728"/>
      <c r="K714" s="728"/>
      <c r="L714" s="728"/>
      <c r="M714" s="1151"/>
      <c r="N714" s="1151"/>
      <c r="O714" s="728"/>
      <c r="P714" s="728"/>
      <c r="Q714" s="728"/>
      <c r="BA714" s="418"/>
      <c r="BB714" s="495"/>
      <c r="BC714" s="418"/>
      <c r="BD714" s="418"/>
      <c r="BE714" s="418"/>
      <c r="BF714" s="418"/>
      <c r="BG714" s="418"/>
      <c r="BH714" s="418"/>
      <c r="BI714" s="418"/>
      <c r="BJ714" s="418"/>
      <c r="BK714" s="418"/>
      <c r="BL714" s="418"/>
      <c r="BM714" s="418"/>
      <c r="BN714" s="418"/>
      <c r="BO714" s="418"/>
      <c r="BP714" s="418"/>
      <c r="BQ714" s="418"/>
      <c r="BR714" s="418"/>
      <c r="BS714" s="418"/>
      <c r="BT714" s="418"/>
      <c r="BU714" s="418"/>
      <c r="BV714" s="418"/>
      <c r="BW714" s="418"/>
      <c r="BX714" s="418"/>
      <c r="BY714" s="418"/>
      <c r="BZ714" s="418"/>
      <c r="CA714" s="418"/>
      <c r="CB714" s="418"/>
      <c r="CC714" s="418"/>
      <c r="CD714" s="418"/>
      <c r="CE714" s="418"/>
      <c r="CF714" s="418"/>
      <c r="CG714" s="418"/>
      <c r="CH714" s="418"/>
      <c r="CI714" s="418"/>
      <c r="CJ714" s="418"/>
      <c r="CK714" s="418"/>
      <c r="CL714" s="418"/>
      <c r="CM714" s="418"/>
      <c r="CN714" s="418"/>
      <c r="CO714" s="418"/>
      <c r="CP714" s="418"/>
      <c r="CQ714" s="418"/>
      <c r="CR714" s="418"/>
      <c r="CS714" s="418"/>
      <c r="CT714" s="418"/>
      <c r="CU714" s="418"/>
      <c r="CV714" s="418"/>
      <c r="CW714" s="418"/>
      <c r="CX714" s="418"/>
      <c r="CY714" s="418"/>
      <c r="CZ714" s="418"/>
    </row>
    <row r="715" ht="25.15" customHeight="true" x14ac:dyDescent="0.2">
      <c r="C715" s="1151"/>
      <c r="D715" s="1151"/>
      <c r="E715" s="728"/>
      <c r="F715" s="728"/>
      <c r="G715" s="728"/>
      <c r="H715" s="1151"/>
      <c r="I715" s="1151"/>
      <c r="J715" s="728"/>
      <c r="K715" s="728"/>
      <c r="L715" s="728"/>
      <c r="M715" s="1151"/>
      <c r="N715" s="1151"/>
      <c r="O715" s="728"/>
      <c r="P715" s="728"/>
      <c r="Q715" s="728"/>
      <c r="BA715" s="418"/>
      <c r="BB715" s="495"/>
      <c r="BC715" s="418"/>
      <c r="BD715" s="418"/>
      <c r="BE715" s="418"/>
      <c r="BF715" s="418"/>
      <c r="BG715" s="418"/>
      <c r="BH715" s="418"/>
      <c r="BI715" s="418"/>
      <c r="BJ715" s="418"/>
      <c r="BK715" s="418"/>
      <c r="BL715" s="418"/>
      <c r="BM715" s="418"/>
      <c r="BN715" s="418"/>
      <c r="BO715" s="418"/>
      <c r="BP715" s="418"/>
      <c r="BQ715" s="418"/>
      <c r="BR715" s="418"/>
      <c r="BS715" s="418"/>
      <c r="BT715" s="418"/>
      <c r="BU715" s="418"/>
      <c r="BV715" s="418"/>
      <c r="BW715" s="418"/>
      <c r="BX715" s="418"/>
      <c r="BY715" s="418"/>
      <c r="BZ715" s="418"/>
      <c r="CA715" s="418"/>
      <c r="CB715" s="418"/>
      <c r="CC715" s="418"/>
      <c r="CD715" s="418"/>
      <c r="CE715" s="418"/>
      <c r="CF715" s="418"/>
      <c r="CG715" s="418"/>
      <c r="CH715" s="418"/>
      <c r="CI715" s="418"/>
      <c r="CJ715" s="418"/>
      <c r="CK715" s="418"/>
      <c r="CL715" s="418"/>
      <c r="CM715" s="418"/>
      <c r="CN715" s="418"/>
      <c r="CO715" s="418"/>
      <c r="CP715" s="418"/>
      <c r="CQ715" s="418"/>
      <c r="CR715" s="418"/>
      <c r="CS715" s="418"/>
      <c r="CT715" s="418"/>
      <c r="CU715" s="418"/>
      <c r="CV715" s="418"/>
      <c r="CW715" s="418"/>
      <c r="CX715" s="418"/>
      <c r="CY715" s="418"/>
      <c r="CZ715" s="418"/>
    </row>
    <row r="716" ht="25.15" customHeight="true" x14ac:dyDescent="0.2">
      <c r="C716" s="1151"/>
      <c r="D716" s="1151"/>
      <c r="E716" s="728"/>
      <c r="F716" s="728"/>
      <c r="G716" s="728"/>
      <c r="H716" s="1151"/>
      <c r="I716" s="1151"/>
      <c r="J716" s="728"/>
      <c r="K716" s="728"/>
      <c r="L716" s="728"/>
      <c r="M716" s="1151"/>
      <c r="N716" s="1151"/>
      <c r="O716" s="728"/>
      <c r="P716" s="728"/>
      <c r="Q716" s="728"/>
      <c r="BA716" s="418"/>
      <c r="BB716" s="495"/>
      <c r="BC716" s="418"/>
      <c r="BD716" s="418"/>
      <c r="BE716" s="418"/>
      <c r="BF716" s="418"/>
      <c r="BG716" s="418"/>
      <c r="BH716" s="418"/>
      <c r="BI716" s="418"/>
      <c r="BJ716" s="418"/>
      <c r="BK716" s="418"/>
      <c r="BL716" s="418"/>
      <c r="BM716" s="418"/>
      <c r="BN716" s="418"/>
      <c r="BO716" s="418"/>
      <c r="BP716" s="418"/>
      <c r="BQ716" s="418"/>
      <c r="BR716" s="418"/>
      <c r="BS716" s="418"/>
      <c r="BT716" s="418"/>
      <c r="BU716" s="418"/>
      <c r="BV716" s="418"/>
      <c r="BW716" s="418"/>
      <c r="BX716" s="418"/>
      <c r="BY716" s="418"/>
      <c r="BZ716" s="418"/>
      <c r="CA716" s="418"/>
      <c r="CB716" s="418"/>
      <c r="CC716" s="418"/>
      <c r="CD716" s="418"/>
      <c r="CE716" s="418"/>
      <c r="CF716" s="418"/>
      <c r="CG716" s="418"/>
      <c r="CH716" s="418"/>
      <c r="CI716" s="418"/>
      <c r="CJ716" s="418"/>
      <c r="CK716" s="418"/>
      <c r="CL716" s="418"/>
      <c r="CM716" s="418"/>
      <c r="CN716" s="418"/>
      <c r="CO716" s="418"/>
      <c r="CP716" s="418"/>
      <c r="CQ716" s="418"/>
      <c r="CR716" s="418"/>
      <c r="CS716" s="418"/>
      <c r="CT716" s="418"/>
      <c r="CU716" s="418"/>
      <c r="CV716" s="418"/>
      <c r="CW716" s="418"/>
      <c r="CX716" s="418"/>
      <c r="CY716" s="418"/>
      <c r="CZ716" s="418"/>
    </row>
    <row r="717" ht="25.15" customHeight="true" x14ac:dyDescent="0.2">
      <c r="C717" s="1151"/>
      <c r="D717" s="1151"/>
      <c r="E717" s="728"/>
      <c r="F717" s="728"/>
      <c r="G717" s="728"/>
      <c r="H717" s="1151"/>
      <c r="I717" s="1151"/>
      <c r="J717" s="728"/>
      <c r="K717" s="728"/>
      <c r="L717" s="728"/>
      <c r="M717" s="1151"/>
      <c r="N717" s="1151"/>
      <c r="O717" s="728"/>
      <c r="P717" s="728"/>
      <c r="Q717" s="728"/>
      <c r="BA717" s="418"/>
      <c r="BB717" s="495"/>
      <c r="BC717" s="418"/>
      <c r="BD717" s="418"/>
      <c r="BE717" s="418"/>
      <c r="BF717" s="418"/>
      <c r="BG717" s="418"/>
      <c r="BH717" s="418"/>
      <c r="BI717" s="418"/>
      <c r="BJ717" s="418"/>
      <c r="BK717" s="418"/>
      <c r="BL717" s="418"/>
      <c r="BM717" s="418"/>
      <c r="BN717" s="418"/>
      <c r="BO717" s="418"/>
      <c r="BP717" s="418"/>
      <c r="BQ717" s="418"/>
      <c r="BR717" s="418"/>
      <c r="BS717" s="418"/>
      <c r="BT717" s="418"/>
      <c r="BU717" s="418"/>
      <c r="BV717" s="418"/>
      <c r="BW717" s="418"/>
      <c r="BX717" s="418"/>
      <c r="BY717" s="418"/>
      <c r="BZ717" s="418"/>
      <c r="CA717" s="418"/>
      <c r="CB717" s="418"/>
      <c r="CC717" s="418"/>
      <c r="CD717" s="418"/>
      <c r="CE717" s="418"/>
      <c r="CF717" s="418"/>
      <c r="CG717" s="418"/>
      <c r="CH717" s="418"/>
      <c r="CI717" s="418"/>
      <c r="CJ717" s="418"/>
      <c r="CK717" s="418"/>
      <c r="CL717" s="418"/>
      <c r="CM717" s="418"/>
      <c r="CN717" s="418"/>
      <c r="CO717" s="418"/>
      <c r="CP717" s="418"/>
      <c r="CQ717" s="418"/>
      <c r="CR717" s="418"/>
      <c r="CS717" s="418"/>
      <c r="CT717" s="418"/>
      <c r="CU717" s="418"/>
      <c r="CV717" s="418"/>
      <c r="CW717" s="418"/>
      <c r="CX717" s="418"/>
      <c r="CY717" s="418"/>
      <c r="CZ717" s="418"/>
    </row>
    <row r="718" ht="25.15" customHeight="true" x14ac:dyDescent="0.2">
      <c r="C718" s="1151"/>
      <c r="D718" s="1151"/>
      <c r="E718" s="728"/>
      <c r="F718" s="728"/>
      <c r="G718" s="728"/>
      <c r="H718" s="1151"/>
      <c r="I718" s="1151"/>
      <c r="J718" s="728"/>
      <c r="K718" s="728"/>
      <c r="L718" s="728"/>
      <c r="M718" s="1151"/>
      <c r="N718" s="1151"/>
      <c r="O718" s="728"/>
      <c r="P718" s="728"/>
      <c r="Q718" s="728"/>
      <c r="BA718" s="418"/>
      <c r="BB718" s="495"/>
      <c r="BC718" s="418"/>
      <c r="BD718" s="418"/>
      <c r="BE718" s="418"/>
      <c r="BF718" s="418"/>
      <c r="BG718" s="418"/>
      <c r="BH718" s="418"/>
      <c r="BI718" s="418"/>
      <c r="BJ718" s="418"/>
      <c r="BK718" s="418"/>
      <c r="BL718" s="418"/>
      <c r="BM718" s="418"/>
      <c r="BN718" s="418"/>
      <c r="BO718" s="418"/>
      <c r="BP718" s="418"/>
      <c r="BQ718" s="418"/>
      <c r="BR718" s="418"/>
      <c r="BS718" s="418"/>
      <c r="BT718" s="418"/>
      <c r="BU718" s="418"/>
      <c r="BV718" s="418"/>
      <c r="BW718" s="418"/>
      <c r="BX718" s="418"/>
      <c r="BY718" s="418"/>
      <c r="BZ718" s="418"/>
      <c r="CA718" s="418"/>
      <c r="CB718" s="418"/>
      <c r="CC718" s="418"/>
      <c r="CD718" s="418"/>
      <c r="CE718" s="418"/>
      <c r="CF718" s="418"/>
      <c r="CG718" s="418"/>
      <c r="CH718" s="418"/>
      <c r="CI718" s="418"/>
      <c r="CJ718" s="418"/>
      <c r="CK718" s="418"/>
      <c r="CL718" s="418"/>
      <c r="CM718" s="418"/>
      <c r="CN718" s="418"/>
      <c r="CO718" s="418"/>
      <c r="CP718" s="418"/>
      <c r="CQ718" s="418"/>
      <c r="CR718" s="418"/>
      <c r="CS718" s="418"/>
      <c r="CT718" s="418"/>
      <c r="CU718" s="418"/>
      <c r="CV718" s="418"/>
      <c r="CW718" s="418"/>
      <c r="CX718" s="418"/>
      <c r="CY718" s="418"/>
      <c r="CZ718" s="418"/>
    </row>
    <row r="719" ht="25.15" customHeight="true" x14ac:dyDescent="0.2">
      <c r="C719" s="1151"/>
      <c r="D719" s="1151"/>
      <c r="E719" s="728"/>
      <c r="F719" s="728"/>
      <c r="G719" s="728"/>
      <c r="H719" s="1151"/>
      <c r="I719" s="1151"/>
      <c r="J719" s="728"/>
      <c r="K719" s="728"/>
      <c r="L719" s="728"/>
      <c r="M719" s="1151"/>
      <c r="N719" s="1151"/>
      <c r="O719" s="728"/>
      <c r="P719" s="728"/>
      <c r="Q719" s="728"/>
      <c r="BA719" s="418"/>
      <c r="BB719" s="495"/>
      <c r="BC719" s="418"/>
      <c r="BD719" s="418"/>
      <c r="BE719" s="418"/>
      <c r="BF719" s="418"/>
      <c r="BG719" s="418"/>
      <c r="BH719" s="418"/>
      <c r="BI719" s="418"/>
      <c r="BJ719" s="418"/>
      <c r="BK719" s="418"/>
      <c r="BL719" s="418"/>
      <c r="BM719" s="418"/>
      <c r="BN719" s="418"/>
      <c r="BO719" s="418"/>
      <c r="BP719" s="418"/>
      <c r="BQ719" s="418"/>
      <c r="BR719" s="418"/>
      <c r="BS719" s="418"/>
      <c r="BT719" s="418"/>
      <c r="BU719" s="418"/>
      <c r="BV719" s="418"/>
      <c r="BW719" s="418"/>
      <c r="BX719" s="418"/>
      <c r="BY719" s="418"/>
      <c r="BZ719" s="418"/>
      <c r="CA719" s="418"/>
      <c r="CB719" s="418"/>
      <c r="CC719" s="418"/>
      <c r="CD719" s="418"/>
      <c r="CE719" s="418"/>
      <c r="CF719" s="418"/>
      <c r="CG719" s="418"/>
      <c r="CH719" s="418"/>
      <c r="CI719" s="418"/>
      <c r="CJ719" s="418"/>
      <c r="CK719" s="418"/>
      <c r="CL719" s="418"/>
      <c r="CM719" s="418"/>
      <c r="CN719" s="418"/>
      <c r="CO719" s="418"/>
      <c r="CP719" s="418"/>
      <c r="CQ719" s="418"/>
      <c r="CR719" s="418"/>
      <c r="CS719" s="418"/>
      <c r="CT719" s="418"/>
      <c r="CU719" s="418"/>
      <c r="CV719" s="418"/>
      <c r="CW719" s="418"/>
      <c r="CX719" s="418"/>
      <c r="CY719" s="418"/>
      <c r="CZ719" s="418"/>
    </row>
    <row r="720" ht="25.15" customHeight="true" x14ac:dyDescent="0.2">
      <c r="C720" s="1151"/>
      <c r="D720" s="1151"/>
      <c r="E720" s="728"/>
      <c r="F720" s="728"/>
      <c r="G720" s="728"/>
      <c r="H720" s="1151"/>
      <c r="I720" s="1151"/>
      <c r="J720" s="728"/>
      <c r="K720" s="728"/>
      <c r="L720" s="728"/>
      <c r="M720" s="1151"/>
      <c r="N720" s="1151"/>
      <c r="O720" s="728"/>
      <c r="P720" s="728"/>
      <c r="Q720" s="728"/>
      <c r="BA720" s="418"/>
      <c r="BB720" s="495"/>
      <c r="BC720" s="418"/>
      <c r="BD720" s="418"/>
      <c r="BE720" s="418"/>
      <c r="BF720" s="418"/>
      <c r="BG720" s="418"/>
      <c r="BH720" s="418"/>
      <c r="BI720" s="418"/>
      <c r="BJ720" s="418"/>
      <c r="BK720" s="418"/>
      <c r="BL720" s="418"/>
      <c r="BM720" s="418"/>
      <c r="BN720" s="418"/>
      <c r="BO720" s="418"/>
      <c r="BP720" s="418"/>
      <c r="BQ720" s="418"/>
      <c r="BR720" s="418"/>
      <c r="BS720" s="418"/>
      <c r="BT720" s="418"/>
      <c r="BU720" s="418"/>
      <c r="BV720" s="418"/>
      <c r="BW720" s="418"/>
      <c r="BX720" s="418"/>
      <c r="BY720" s="418"/>
      <c r="BZ720" s="418"/>
      <c r="CA720" s="418"/>
      <c r="CB720" s="418"/>
      <c r="CC720" s="418"/>
      <c r="CD720" s="418"/>
      <c r="CE720" s="418"/>
      <c r="CF720" s="418"/>
      <c r="CG720" s="418"/>
      <c r="CH720" s="418"/>
      <c r="CI720" s="418"/>
      <c r="CJ720" s="418"/>
      <c r="CK720" s="418"/>
      <c r="CL720" s="418"/>
      <c r="CM720" s="418"/>
      <c r="CN720" s="418"/>
      <c r="CO720" s="418"/>
      <c r="CP720" s="418"/>
      <c r="CQ720" s="418"/>
      <c r="CR720" s="418"/>
      <c r="CS720" s="418"/>
      <c r="CT720" s="418"/>
      <c r="CU720" s="418"/>
      <c r="CV720" s="418"/>
      <c r="CW720" s="418"/>
      <c r="CX720" s="418"/>
      <c r="CY720" s="418"/>
      <c r="CZ720" s="418"/>
    </row>
    <row r="721" ht="25.15" customHeight="true" x14ac:dyDescent="0.2">
      <c r="C721" s="1151"/>
      <c r="D721" s="1151"/>
      <c r="E721" s="728"/>
      <c r="F721" s="728"/>
      <c r="G721" s="728"/>
      <c r="H721" s="1151"/>
      <c r="I721" s="1151"/>
      <c r="J721" s="728"/>
      <c r="K721" s="728"/>
      <c r="L721" s="728"/>
      <c r="M721" s="1151"/>
      <c r="N721" s="1151"/>
      <c r="O721" s="728"/>
      <c r="P721" s="728"/>
      <c r="Q721" s="728"/>
      <c r="BA721" s="418"/>
      <c r="BB721" s="495"/>
      <c r="BC721" s="418"/>
      <c r="BD721" s="418"/>
      <c r="BE721" s="418"/>
      <c r="BF721" s="418"/>
      <c r="BG721" s="418"/>
      <c r="BH721" s="418"/>
      <c r="BI721" s="418"/>
      <c r="BJ721" s="418"/>
      <c r="BK721" s="418"/>
      <c r="BL721" s="418"/>
      <c r="BM721" s="418"/>
      <c r="BN721" s="418"/>
      <c r="BO721" s="418"/>
      <c r="BP721" s="418"/>
      <c r="BQ721" s="418"/>
      <c r="BR721" s="418"/>
      <c r="BS721" s="418"/>
      <c r="BT721" s="418"/>
      <c r="BU721" s="418"/>
      <c r="BV721" s="418"/>
      <c r="BW721" s="418"/>
      <c r="BX721" s="418"/>
      <c r="BY721" s="418"/>
      <c r="BZ721" s="418"/>
      <c r="CA721" s="418"/>
      <c r="CB721" s="418"/>
      <c r="CC721" s="418"/>
      <c r="CD721" s="418"/>
      <c r="CE721" s="418"/>
      <c r="CF721" s="418"/>
      <c r="CG721" s="418"/>
      <c r="CH721" s="418"/>
      <c r="CI721" s="418"/>
      <c r="CJ721" s="418"/>
      <c r="CK721" s="418"/>
      <c r="CL721" s="418"/>
      <c r="CM721" s="418"/>
      <c r="CN721" s="418"/>
      <c r="CO721" s="418"/>
      <c r="CP721" s="418"/>
      <c r="CQ721" s="418"/>
      <c r="CR721" s="418"/>
      <c r="CS721" s="418"/>
      <c r="CT721" s="418"/>
      <c r="CU721" s="418"/>
      <c r="CV721" s="418"/>
      <c r="CW721" s="418"/>
      <c r="CX721" s="418"/>
      <c r="CY721" s="418"/>
      <c r="CZ721" s="418"/>
    </row>
    <row r="722" ht="25.15" customHeight="true" x14ac:dyDescent="0.2">
      <c r="C722" s="1151"/>
      <c r="D722" s="1151"/>
      <c r="E722" s="728"/>
      <c r="F722" s="728"/>
      <c r="G722" s="728"/>
      <c r="H722" s="1151"/>
      <c r="I722" s="1151"/>
      <c r="J722" s="728"/>
      <c r="K722" s="728"/>
      <c r="L722" s="728"/>
      <c r="M722" s="1151"/>
      <c r="N722" s="1151"/>
      <c r="O722" s="728"/>
      <c r="P722" s="728"/>
      <c r="Q722" s="728"/>
      <c r="BA722" s="418"/>
      <c r="BB722" s="495"/>
      <c r="BC722" s="418"/>
      <c r="BD722" s="418"/>
      <c r="BE722" s="418"/>
      <c r="BF722" s="418"/>
      <c r="BG722" s="418"/>
      <c r="BH722" s="418"/>
      <c r="BI722" s="418"/>
      <c r="BJ722" s="418"/>
      <c r="BK722" s="418"/>
      <c r="BL722" s="418"/>
      <c r="BM722" s="418"/>
      <c r="BN722" s="418"/>
      <c r="BO722" s="418"/>
      <c r="BP722" s="418"/>
      <c r="BQ722" s="418"/>
      <c r="BR722" s="418"/>
      <c r="BS722" s="418"/>
      <c r="BT722" s="418"/>
      <c r="BU722" s="418"/>
      <c r="BV722" s="418"/>
      <c r="BW722" s="418"/>
      <c r="BX722" s="418"/>
      <c r="BY722" s="418"/>
      <c r="BZ722" s="418"/>
      <c r="CA722" s="418"/>
      <c r="CB722" s="418"/>
      <c r="CC722" s="418"/>
      <c r="CD722" s="418"/>
      <c r="CE722" s="418"/>
      <c r="CF722" s="418"/>
      <c r="CG722" s="418"/>
      <c r="CH722" s="418"/>
      <c r="CI722" s="418"/>
      <c r="CJ722" s="418"/>
      <c r="CK722" s="418"/>
      <c r="CL722" s="418"/>
      <c r="CM722" s="418"/>
      <c r="CN722" s="418"/>
      <c r="CO722" s="418"/>
      <c r="CP722" s="418"/>
      <c r="CQ722" s="418"/>
      <c r="CR722" s="418"/>
      <c r="CS722" s="418"/>
      <c r="CT722" s="418"/>
      <c r="CU722" s="418"/>
      <c r="CV722" s="418"/>
      <c r="CW722" s="418"/>
      <c r="CX722" s="418"/>
      <c r="CY722" s="418"/>
      <c r="CZ722" s="418"/>
    </row>
    <row r="723" ht="25.15" customHeight="true" x14ac:dyDescent="0.2">
      <c r="C723" s="1151"/>
      <c r="D723" s="1151"/>
      <c r="E723" s="728"/>
      <c r="F723" s="728"/>
      <c r="G723" s="728"/>
      <c r="H723" s="1151"/>
      <c r="I723" s="1151"/>
      <c r="J723" s="728"/>
      <c r="K723" s="728"/>
      <c r="L723" s="728"/>
      <c r="M723" s="1151"/>
      <c r="N723" s="1151"/>
      <c r="O723" s="728"/>
      <c r="P723" s="728"/>
      <c r="Q723" s="728"/>
      <c r="BA723" s="418"/>
      <c r="BB723" s="495"/>
      <c r="BC723" s="418"/>
      <c r="BD723" s="418"/>
      <c r="BE723" s="418"/>
      <c r="BF723" s="418"/>
      <c r="BG723" s="418"/>
      <c r="BH723" s="418"/>
      <c r="BI723" s="418"/>
      <c r="BJ723" s="418"/>
      <c r="BK723" s="418"/>
      <c r="BL723" s="418"/>
      <c r="BM723" s="418"/>
      <c r="BN723" s="418"/>
      <c r="BO723" s="418"/>
      <c r="BP723" s="418"/>
      <c r="BQ723" s="418"/>
      <c r="BR723" s="418"/>
      <c r="BS723" s="418"/>
      <c r="BT723" s="418"/>
      <c r="BU723" s="418"/>
      <c r="BV723" s="418"/>
      <c r="BW723" s="418"/>
      <c r="BX723" s="418"/>
      <c r="BY723" s="418"/>
      <c r="BZ723" s="418"/>
      <c r="CA723" s="418"/>
      <c r="CB723" s="418"/>
      <c r="CC723" s="418"/>
      <c r="CD723" s="418"/>
      <c r="CE723" s="418"/>
      <c r="CF723" s="418"/>
      <c r="CG723" s="418"/>
      <c r="CH723" s="418"/>
      <c r="CI723" s="418"/>
      <c r="CJ723" s="418"/>
      <c r="CK723" s="418"/>
      <c r="CL723" s="418"/>
      <c r="CM723" s="418"/>
      <c r="CN723" s="418"/>
      <c r="CO723" s="418"/>
      <c r="CP723" s="418"/>
      <c r="CQ723" s="418"/>
      <c r="CR723" s="418"/>
      <c r="CS723" s="418"/>
      <c r="CT723" s="418"/>
      <c r="CU723" s="418"/>
      <c r="CV723" s="418"/>
      <c r="CW723" s="418"/>
      <c r="CX723" s="418"/>
      <c r="CY723" s="418"/>
      <c r="CZ723" s="418"/>
    </row>
    <row r="724" ht="25.15" customHeight="true" x14ac:dyDescent="0.2">
      <c r="C724" s="1151"/>
      <c r="D724" s="1151"/>
      <c r="E724" s="728"/>
      <c r="F724" s="728"/>
      <c r="G724" s="728"/>
      <c r="H724" s="1151"/>
      <c r="I724" s="1151"/>
      <c r="J724" s="728"/>
      <c r="K724" s="728"/>
      <c r="L724" s="728"/>
      <c r="M724" s="1151"/>
      <c r="N724" s="1151"/>
      <c r="O724" s="728"/>
      <c r="P724" s="728"/>
      <c r="Q724" s="728"/>
      <c r="BA724" s="418"/>
      <c r="BB724" s="495"/>
      <c r="BC724" s="418"/>
      <c r="BD724" s="418"/>
      <c r="BE724" s="418"/>
      <c r="BF724" s="418"/>
      <c r="BG724" s="418"/>
      <c r="BH724" s="418"/>
      <c r="BI724" s="418"/>
      <c r="BJ724" s="418"/>
      <c r="BK724" s="418"/>
      <c r="BL724" s="418"/>
      <c r="BM724" s="418"/>
      <c r="BN724" s="418"/>
      <c r="BO724" s="418"/>
      <c r="BP724" s="418"/>
      <c r="BQ724" s="418"/>
      <c r="BR724" s="418"/>
      <c r="BS724" s="418"/>
      <c r="BT724" s="418"/>
      <c r="BU724" s="418"/>
      <c r="BV724" s="418"/>
      <c r="BW724" s="418"/>
      <c r="BX724" s="418"/>
      <c r="BY724" s="418"/>
      <c r="BZ724" s="418"/>
      <c r="CA724" s="418"/>
      <c r="CB724" s="418"/>
      <c r="CC724" s="418"/>
      <c r="CD724" s="418"/>
      <c r="CE724" s="418"/>
      <c r="CF724" s="418"/>
      <c r="CG724" s="418"/>
      <c r="CH724" s="418"/>
      <c r="CI724" s="418"/>
      <c r="CJ724" s="418"/>
      <c r="CK724" s="418"/>
      <c r="CL724" s="418"/>
      <c r="CM724" s="418"/>
      <c r="CN724" s="418"/>
      <c r="CO724" s="418"/>
      <c r="CP724" s="418"/>
      <c r="CQ724" s="418"/>
      <c r="CR724" s="418"/>
      <c r="CS724" s="418"/>
      <c r="CT724" s="418"/>
      <c r="CU724" s="418"/>
      <c r="CV724" s="418"/>
      <c r="CW724" s="418"/>
      <c r="CX724" s="418"/>
      <c r="CY724" s="418"/>
      <c r="CZ724" s="418"/>
    </row>
    <row r="725" ht="25.15" customHeight="true" x14ac:dyDescent="0.2">
      <c r="C725" s="1151"/>
      <c r="D725" s="1151"/>
      <c r="E725" s="728"/>
      <c r="F725" s="728"/>
      <c r="G725" s="728"/>
      <c r="H725" s="1151"/>
      <c r="I725" s="1151"/>
      <c r="J725" s="728"/>
      <c r="K725" s="728"/>
      <c r="L725" s="728"/>
      <c r="M725" s="1151"/>
      <c r="N725" s="1151"/>
      <c r="O725" s="728"/>
      <c r="P725" s="728"/>
      <c r="Q725" s="728"/>
      <c r="BA725" s="418"/>
      <c r="BB725" s="495"/>
      <c r="BC725" s="418"/>
      <c r="BD725" s="418"/>
      <c r="BE725" s="418"/>
      <c r="BF725" s="418"/>
      <c r="BG725" s="418"/>
      <c r="BH725" s="418"/>
      <c r="BI725" s="418"/>
      <c r="BJ725" s="418"/>
      <c r="BK725" s="418"/>
      <c r="BL725" s="418"/>
      <c r="BM725" s="418"/>
      <c r="BN725" s="418"/>
      <c r="BO725" s="418"/>
      <c r="BP725" s="418"/>
      <c r="BQ725" s="418"/>
      <c r="BR725" s="418"/>
      <c r="BS725" s="418"/>
      <c r="BT725" s="418"/>
      <c r="BU725" s="418"/>
      <c r="BV725" s="418"/>
      <c r="BW725" s="418"/>
      <c r="BX725" s="418"/>
      <c r="BY725" s="418"/>
      <c r="BZ725" s="418"/>
      <c r="CA725" s="418"/>
      <c r="CB725" s="418"/>
      <c r="CC725" s="418"/>
      <c r="CD725" s="418"/>
      <c r="CE725" s="418"/>
      <c r="CF725" s="418"/>
      <c r="CG725" s="418"/>
      <c r="CH725" s="418"/>
      <c r="CI725" s="418"/>
      <c r="CJ725" s="418"/>
      <c r="CK725" s="418"/>
      <c r="CL725" s="418"/>
      <c r="CM725" s="418"/>
      <c r="CN725" s="418"/>
      <c r="CO725" s="418"/>
      <c r="CP725" s="418"/>
      <c r="CQ725" s="418"/>
      <c r="CR725" s="418"/>
      <c r="CS725" s="418"/>
      <c r="CT725" s="418"/>
      <c r="CU725" s="418"/>
      <c r="CV725" s="418"/>
      <c r="CW725" s="418"/>
      <c r="CX725" s="418"/>
      <c r="CY725" s="418"/>
      <c r="CZ725" s="418"/>
    </row>
    <row r="726" ht="25.15" customHeight="true" x14ac:dyDescent="0.2">
      <c r="C726" s="1151"/>
      <c r="D726" s="1151"/>
      <c r="E726" s="728"/>
      <c r="F726" s="728"/>
      <c r="G726" s="728"/>
      <c r="H726" s="1151"/>
      <c r="I726" s="1151"/>
      <c r="J726" s="728"/>
      <c r="K726" s="728"/>
      <c r="L726" s="728"/>
      <c r="M726" s="1151"/>
      <c r="N726" s="1151"/>
      <c r="O726" s="728"/>
      <c r="P726" s="728"/>
      <c r="Q726" s="728"/>
      <c r="BA726" s="418"/>
      <c r="BB726" s="495"/>
      <c r="BC726" s="418"/>
      <c r="BD726" s="418"/>
      <c r="BE726" s="418"/>
      <c r="BF726" s="418"/>
      <c r="BG726" s="418"/>
      <c r="BH726" s="418"/>
      <c r="BI726" s="418"/>
      <c r="BJ726" s="418"/>
      <c r="BK726" s="418"/>
      <c r="BL726" s="418"/>
      <c r="BM726" s="418"/>
      <c r="BN726" s="418"/>
      <c r="BO726" s="418"/>
      <c r="BP726" s="418"/>
      <c r="BQ726" s="418"/>
      <c r="BR726" s="418"/>
      <c r="BS726" s="418"/>
      <c r="BT726" s="418"/>
      <c r="BU726" s="418"/>
      <c r="BV726" s="418"/>
      <c r="BW726" s="418"/>
      <c r="BX726" s="418"/>
      <c r="BY726" s="418"/>
      <c r="BZ726" s="418"/>
      <c r="CA726" s="418"/>
      <c r="CB726" s="418"/>
      <c r="CC726" s="418"/>
      <c r="CD726" s="418"/>
      <c r="CE726" s="418"/>
      <c r="CF726" s="418"/>
      <c r="CG726" s="418"/>
      <c r="CH726" s="418"/>
      <c r="CI726" s="418"/>
      <c r="CJ726" s="418"/>
      <c r="CK726" s="418"/>
      <c r="CL726" s="418"/>
      <c r="CM726" s="418"/>
      <c r="CN726" s="418"/>
      <c r="CO726" s="418"/>
      <c r="CP726" s="418"/>
      <c r="CQ726" s="418"/>
      <c r="CR726" s="418"/>
      <c r="CS726" s="418"/>
      <c r="CT726" s="418"/>
      <c r="CU726" s="418"/>
      <c r="CV726" s="418"/>
      <c r="CW726" s="418"/>
      <c r="CX726" s="418"/>
      <c r="CY726" s="418"/>
      <c r="CZ726" s="418"/>
    </row>
    <row r="727" ht="25.15" customHeight="true" x14ac:dyDescent="0.2">
      <c r="C727" s="1151"/>
      <c r="D727" s="1151"/>
      <c r="E727" s="728"/>
      <c r="F727" s="728"/>
      <c r="G727" s="728"/>
      <c r="H727" s="1151"/>
      <c r="I727" s="1151"/>
      <c r="J727" s="728"/>
      <c r="K727" s="728"/>
      <c r="L727" s="728"/>
      <c r="M727" s="1151"/>
      <c r="N727" s="1151"/>
      <c r="O727" s="728"/>
      <c r="P727" s="728"/>
      <c r="Q727" s="728"/>
      <c r="BA727" s="418"/>
      <c r="BB727" s="495"/>
      <c r="BC727" s="418"/>
      <c r="BD727" s="418"/>
      <c r="BE727" s="418"/>
      <c r="BF727" s="418"/>
      <c r="BG727" s="418"/>
      <c r="BH727" s="418"/>
      <c r="BI727" s="418"/>
      <c r="BJ727" s="418"/>
      <c r="BK727" s="418"/>
      <c r="BL727" s="418"/>
      <c r="BM727" s="418"/>
      <c r="BN727" s="418"/>
      <c r="BO727" s="418"/>
      <c r="BP727" s="418"/>
      <c r="BQ727" s="418"/>
      <c r="BR727" s="418"/>
      <c r="BS727" s="418"/>
      <c r="BT727" s="418"/>
      <c r="BU727" s="418"/>
      <c r="BV727" s="418"/>
      <c r="BW727" s="418"/>
      <c r="BX727" s="418"/>
      <c r="BY727" s="418"/>
      <c r="BZ727" s="418"/>
      <c r="CA727" s="418"/>
      <c r="CB727" s="418"/>
      <c r="CC727" s="418"/>
      <c r="CD727" s="418"/>
      <c r="CE727" s="418"/>
      <c r="CF727" s="418"/>
      <c r="CG727" s="418"/>
      <c r="CH727" s="418"/>
      <c r="CI727" s="418"/>
      <c r="CJ727" s="418"/>
      <c r="CK727" s="418"/>
      <c r="CL727" s="418"/>
      <c r="CM727" s="418"/>
      <c r="CN727" s="418"/>
      <c r="CO727" s="418"/>
      <c r="CP727" s="418"/>
      <c r="CQ727" s="418"/>
      <c r="CR727" s="418"/>
      <c r="CS727" s="418"/>
      <c r="CT727" s="418"/>
      <c r="CU727" s="418"/>
      <c r="CV727" s="418"/>
      <c r="CW727" s="418"/>
      <c r="CX727" s="418"/>
      <c r="CY727" s="418"/>
      <c r="CZ727" s="418"/>
    </row>
    <row r="728" ht="25.15" customHeight="true" x14ac:dyDescent="0.2">
      <c r="C728" s="1151"/>
      <c r="D728" s="1151"/>
      <c r="E728" s="728"/>
      <c r="F728" s="728"/>
      <c r="G728" s="728"/>
      <c r="H728" s="1151"/>
      <c r="I728" s="1151"/>
      <c r="J728" s="728"/>
      <c r="K728" s="728"/>
      <c r="L728" s="728"/>
      <c r="M728" s="1151"/>
      <c r="N728" s="1151"/>
      <c r="O728" s="728"/>
      <c r="P728" s="728"/>
      <c r="Q728" s="728"/>
      <c r="BA728" s="418"/>
      <c r="BB728" s="495"/>
      <c r="BC728" s="418"/>
      <c r="BD728" s="418"/>
      <c r="BE728" s="418"/>
      <c r="BF728" s="418"/>
      <c r="BG728" s="418"/>
      <c r="BH728" s="418"/>
      <c r="BI728" s="418"/>
      <c r="BJ728" s="418"/>
      <c r="BK728" s="418"/>
      <c r="BL728" s="418"/>
      <c r="BM728" s="418"/>
      <c r="BN728" s="418"/>
      <c r="BO728" s="418"/>
      <c r="BP728" s="418"/>
      <c r="BQ728" s="418"/>
      <c r="BR728" s="418"/>
      <c r="BS728" s="418"/>
      <c r="BT728" s="418"/>
      <c r="BU728" s="418"/>
      <c r="BV728" s="418"/>
      <c r="BW728" s="418"/>
      <c r="BX728" s="418"/>
      <c r="BY728" s="418"/>
      <c r="BZ728" s="418"/>
      <c r="CA728" s="418"/>
      <c r="CB728" s="418"/>
      <c r="CC728" s="418"/>
      <c r="CD728" s="418"/>
      <c r="CE728" s="418"/>
      <c r="CF728" s="418"/>
      <c r="CG728" s="418"/>
      <c r="CH728" s="418"/>
      <c r="CI728" s="418"/>
      <c r="CJ728" s="418"/>
      <c r="CK728" s="418"/>
      <c r="CL728" s="418"/>
      <c r="CM728" s="418"/>
      <c r="CN728" s="418"/>
      <c r="CO728" s="418"/>
      <c r="CP728" s="418"/>
      <c r="CQ728" s="418"/>
      <c r="CR728" s="418"/>
      <c r="CS728" s="418"/>
      <c r="CT728" s="418"/>
      <c r="CU728" s="418"/>
      <c r="CV728" s="418"/>
      <c r="CW728" s="418"/>
      <c r="CX728" s="418"/>
      <c r="CY728" s="418"/>
      <c r="CZ728" s="418"/>
    </row>
    <row r="729" ht="25.15" customHeight="true" x14ac:dyDescent="0.2">
      <c r="C729" s="1151"/>
      <c r="D729" s="1151"/>
      <c r="E729" s="728"/>
      <c r="F729" s="728"/>
      <c r="G729" s="728"/>
      <c r="H729" s="1151"/>
      <c r="I729" s="1151"/>
      <c r="J729" s="728"/>
      <c r="K729" s="728"/>
      <c r="L729" s="728"/>
      <c r="M729" s="1151"/>
      <c r="N729" s="1151"/>
      <c r="O729" s="728"/>
      <c r="P729" s="728"/>
      <c r="Q729" s="728"/>
      <c r="BA729" s="418"/>
      <c r="BB729" s="495"/>
      <c r="BC729" s="418"/>
      <c r="BD729" s="418"/>
      <c r="BE729" s="418"/>
      <c r="BF729" s="418"/>
      <c r="BG729" s="418"/>
      <c r="BH729" s="418"/>
      <c r="BI729" s="418"/>
      <c r="BJ729" s="418"/>
      <c r="BK729" s="418"/>
      <c r="BL729" s="418"/>
      <c r="BM729" s="418"/>
      <c r="BN729" s="418"/>
      <c r="BO729" s="418"/>
      <c r="BP729" s="418"/>
      <c r="BQ729" s="418"/>
      <c r="BR729" s="418"/>
      <c r="BS729" s="418"/>
      <c r="BT729" s="418"/>
      <c r="BU729" s="418"/>
      <c r="BV729" s="418"/>
      <c r="BW729" s="418"/>
      <c r="BX729" s="418"/>
      <c r="BY729" s="418"/>
      <c r="BZ729" s="418"/>
      <c r="CA729" s="418"/>
      <c r="CB729" s="418"/>
      <c r="CC729" s="418"/>
      <c r="CD729" s="418"/>
      <c r="CE729" s="418"/>
      <c r="CF729" s="418"/>
      <c r="CG729" s="418"/>
      <c r="CH729" s="418"/>
      <c r="CI729" s="418"/>
      <c r="CJ729" s="418"/>
      <c r="CK729" s="418"/>
      <c r="CL729" s="418"/>
      <c r="CM729" s="418"/>
      <c r="CN729" s="418"/>
      <c r="CO729" s="418"/>
      <c r="CP729" s="418"/>
      <c r="CQ729" s="418"/>
      <c r="CR729" s="418"/>
      <c r="CS729" s="418"/>
      <c r="CT729" s="418"/>
      <c r="CU729" s="418"/>
      <c r="CV729" s="418"/>
      <c r="CW729" s="418"/>
      <c r="CX729" s="418"/>
      <c r="CY729" s="418"/>
      <c r="CZ729" s="418"/>
    </row>
    <row r="730" ht="25.15" customHeight="true" x14ac:dyDescent="0.2">
      <c r="C730" s="1151"/>
      <c r="D730" s="1151"/>
      <c r="E730" s="728"/>
      <c r="F730" s="728"/>
      <c r="G730" s="728"/>
      <c r="H730" s="1151"/>
      <c r="I730" s="1151"/>
      <c r="J730" s="728"/>
      <c r="K730" s="728"/>
      <c r="L730" s="728"/>
      <c r="M730" s="1151"/>
      <c r="N730" s="1151"/>
      <c r="O730" s="728"/>
      <c r="P730" s="728"/>
      <c r="Q730" s="728"/>
      <c r="BA730" s="418"/>
      <c r="BB730" s="495"/>
      <c r="BC730" s="418"/>
      <c r="BD730" s="418"/>
      <c r="BE730" s="418"/>
      <c r="BF730" s="418"/>
      <c r="BG730" s="418"/>
      <c r="BH730" s="418"/>
      <c r="BI730" s="418"/>
      <c r="BJ730" s="418"/>
      <c r="BK730" s="418"/>
      <c r="BL730" s="418"/>
      <c r="BM730" s="418"/>
      <c r="BN730" s="418"/>
      <c r="BO730" s="418"/>
      <c r="BP730" s="418"/>
      <c r="BQ730" s="418"/>
      <c r="BR730" s="418"/>
      <c r="BS730" s="418"/>
      <c r="BT730" s="418"/>
      <c r="BU730" s="418"/>
      <c r="BV730" s="418"/>
      <c r="BW730" s="418"/>
      <c r="BX730" s="418"/>
      <c r="BY730" s="418"/>
      <c r="BZ730" s="418"/>
      <c r="CA730" s="418"/>
      <c r="CB730" s="418"/>
      <c r="CC730" s="418"/>
      <c r="CD730" s="418"/>
      <c r="CE730" s="418"/>
      <c r="CF730" s="418"/>
      <c r="CG730" s="418"/>
      <c r="CH730" s="418"/>
      <c r="CI730" s="418"/>
      <c r="CJ730" s="418"/>
      <c r="CK730" s="418"/>
      <c r="CL730" s="418"/>
      <c r="CM730" s="418"/>
      <c r="CN730" s="418"/>
      <c r="CO730" s="418"/>
      <c r="CP730" s="418"/>
      <c r="CQ730" s="418"/>
      <c r="CR730" s="418"/>
      <c r="CS730" s="418"/>
      <c r="CT730" s="418"/>
      <c r="CU730" s="418"/>
      <c r="CV730" s="418"/>
      <c r="CW730" s="418"/>
      <c r="CX730" s="418"/>
      <c r="CY730" s="418"/>
      <c r="CZ730" s="418"/>
    </row>
    <row r="731" ht="25.15" customHeight="true" x14ac:dyDescent="0.2">
      <c r="C731" s="1151"/>
      <c r="D731" s="1151"/>
      <c r="E731" s="728"/>
      <c r="F731" s="728"/>
      <c r="G731" s="728"/>
      <c r="H731" s="1151"/>
      <c r="I731" s="1151"/>
      <c r="J731" s="728"/>
      <c r="K731" s="728"/>
      <c r="L731" s="728"/>
      <c r="M731" s="1151"/>
      <c r="N731" s="1151"/>
      <c r="O731" s="728"/>
      <c r="P731" s="728"/>
      <c r="Q731" s="728"/>
      <c r="BA731" s="418"/>
      <c r="BB731" s="495"/>
      <c r="BC731" s="418"/>
      <c r="BD731" s="418"/>
      <c r="BE731" s="418"/>
      <c r="BF731" s="418"/>
      <c r="BG731" s="418"/>
      <c r="BH731" s="418"/>
      <c r="BI731" s="418"/>
      <c r="BJ731" s="418"/>
      <c r="BK731" s="418"/>
      <c r="BL731" s="418"/>
      <c r="BM731" s="418"/>
      <c r="BN731" s="418"/>
      <c r="BO731" s="418"/>
      <c r="BP731" s="418"/>
      <c r="BQ731" s="418"/>
      <c r="BR731" s="418"/>
      <c r="BS731" s="418"/>
      <c r="BT731" s="418"/>
      <c r="BU731" s="418"/>
      <c r="BV731" s="418"/>
      <c r="BW731" s="418"/>
      <c r="BX731" s="418"/>
      <c r="BY731" s="418"/>
      <c r="BZ731" s="418"/>
      <c r="CA731" s="418"/>
      <c r="CB731" s="418"/>
      <c r="CC731" s="418"/>
      <c r="CD731" s="418"/>
      <c r="CE731" s="418"/>
      <c r="CF731" s="418"/>
      <c r="CG731" s="418"/>
      <c r="CH731" s="418"/>
      <c r="CI731" s="418"/>
      <c r="CJ731" s="418"/>
      <c r="CK731" s="418"/>
      <c r="CL731" s="418"/>
      <c r="CM731" s="418"/>
      <c r="CN731" s="418"/>
      <c r="CO731" s="418"/>
      <c r="CP731" s="418"/>
      <c r="CQ731" s="418"/>
      <c r="CR731" s="418"/>
      <c r="CS731" s="418"/>
      <c r="CT731" s="418"/>
      <c r="CU731" s="418"/>
      <c r="CV731" s="418"/>
      <c r="CW731" s="418"/>
      <c r="CX731" s="418"/>
      <c r="CY731" s="418"/>
      <c r="CZ731" s="418"/>
    </row>
    <row r="732" ht="25.15" customHeight="true" x14ac:dyDescent="0.2">
      <c r="C732" s="1151"/>
      <c r="D732" s="1151"/>
      <c r="E732" s="728"/>
      <c r="F732" s="728"/>
      <c r="G732" s="728"/>
      <c r="H732" s="1151"/>
      <c r="I732" s="1151"/>
      <c r="J732" s="728"/>
      <c r="K732" s="728"/>
      <c r="L732" s="728"/>
      <c r="M732" s="1151"/>
      <c r="N732" s="1151"/>
      <c r="O732" s="728"/>
      <c r="P732" s="728"/>
      <c r="Q732" s="728"/>
      <c r="BA732" s="418"/>
      <c r="BB732" s="495"/>
      <c r="BC732" s="418"/>
      <c r="BD732" s="418"/>
      <c r="BE732" s="418"/>
      <c r="BF732" s="418"/>
      <c r="BG732" s="418"/>
      <c r="BH732" s="418"/>
      <c r="BI732" s="418"/>
      <c r="BJ732" s="418"/>
      <c r="BK732" s="418"/>
      <c r="BL732" s="418"/>
      <c r="BM732" s="418"/>
      <c r="BN732" s="418"/>
      <c r="BO732" s="418"/>
      <c r="BP732" s="418"/>
      <c r="BQ732" s="418"/>
      <c r="BR732" s="418"/>
      <c r="BS732" s="418"/>
      <c r="BT732" s="418"/>
      <c r="BU732" s="418"/>
      <c r="BV732" s="418"/>
      <c r="BW732" s="418"/>
      <c r="BX732" s="418"/>
      <c r="BY732" s="418"/>
      <c r="BZ732" s="418"/>
      <c r="CA732" s="418"/>
      <c r="CB732" s="418"/>
      <c r="CC732" s="418"/>
      <c r="CD732" s="418"/>
      <c r="CE732" s="418"/>
      <c r="CF732" s="418"/>
      <c r="CG732" s="418"/>
      <c r="CH732" s="418"/>
      <c r="CI732" s="418"/>
      <c r="CJ732" s="418"/>
      <c r="CK732" s="418"/>
      <c r="CL732" s="418"/>
      <c r="CM732" s="418"/>
      <c r="CN732" s="418"/>
      <c r="CO732" s="418"/>
      <c r="CP732" s="418"/>
      <c r="CQ732" s="418"/>
      <c r="CR732" s="418"/>
      <c r="CS732" s="418"/>
      <c r="CT732" s="418"/>
      <c r="CU732" s="418"/>
      <c r="CV732" s="418"/>
      <c r="CW732" s="418"/>
      <c r="CX732" s="418"/>
      <c r="CY732" s="418"/>
      <c r="CZ732" s="418"/>
    </row>
    <row r="733" ht="25.15" customHeight="true" x14ac:dyDescent="0.2">
      <c r="C733" s="1151"/>
      <c r="D733" s="1151"/>
      <c r="E733" s="728"/>
      <c r="F733" s="728"/>
      <c r="G733" s="728"/>
      <c r="H733" s="1151"/>
      <c r="I733" s="1151"/>
      <c r="J733" s="728"/>
      <c r="K733" s="728"/>
      <c r="L733" s="728"/>
      <c r="M733" s="1151"/>
      <c r="N733" s="1151"/>
      <c r="O733" s="728"/>
      <c r="P733" s="728"/>
      <c r="Q733" s="728"/>
      <c r="BA733" s="418"/>
      <c r="BB733" s="495"/>
      <c r="BC733" s="418"/>
      <c r="BD733" s="418"/>
      <c r="BE733" s="418"/>
      <c r="BF733" s="418"/>
      <c r="BG733" s="418"/>
      <c r="BH733" s="418"/>
      <c r="BI733" s="418"/>
      <c r="BJ733" s="418"/>
      <c r="BK733" s="418"/>
      <c r="BL733" s="418"/>
      <c r="BM733" s="418"/>
      <c r="BN733" s="418"/>
      <c r="BO733" s="418"/>
      <c r="BP733" s="418"/>
      <c r="BQ733" s="418"/>
      <c r="BR733" s="418"/>
      <c r="BS733" s="418"/>
      <c r="BT733" s="418"/>
      <c r="BU733" s="418"/>
      <c r="BV733" s="418"/>
      <c r="BW733" s="418"/>
      <c r="BX733" s="418"/>
      <c r="BY733" s="418"/>
      <c r="BZ733" s="418"/>
      <c r="CA733" s="418"/>
      <c r="CB733" s="418"/>
      <c r="CC733" s="418"/>
      <c r="CD733" s="418"/>
      <c r="CE733" s="418"/>
      <c r="CF733" s="418"/>
      <c r="CG733" s="418"/>
      <c r="CH733" s="418"/>
      <c r="CI733" s="418"/>
      <c r="CJ733" s="418"/>
      <c r="CK733" s="418"/>
      <c r="CL733" s="418"/>
      <c r="CM733" s="418"/>
      <c r="CN733" s="418"/>
      <c r="CO733" s="418"/>
      <c r="CP733" s="418"/>
      <c r="CQ733" s="418"/>
      <c r="CR733" s="418"/>
      <c r="CS733" s="418"/>
      <c r="CT733" s="418"/>
      <c r="CU733" s="418"/>
      <c r="CV733" s="418"/>
      <c r="CW733" s="418"/>
      <c r="CX733" s="418"/>
      <c r="CY733" s="418"/>
      <c r="CZ733" s="418"/>
    </row>
    <row r="734" ht="25.15" customHeight="true" x14ac:dyDescent="0.2">
      <c r="C734" s="1151"/>
      <c r="D734" s="1151"/>
      <c r="E734" s="728"/>
      <c r="F734" s="728"/>
      <c r="G734" s="728"/>
      <c r="H734" s="1151"/>
      <c r="I734" s="1151"/>
      <c r="J734" s="728"/>
      <c r="K734" s="728"/>
      <c r="L734" s="728"/>
      <c r="M734" s="1151"/>
      <c r="N734" s="1151"/>
      <c r="O734" s="728"/>
      <c r="P734" s="728"/>
      <c r="Q734" s="728"/>
      <c r="BA734" s="418"/>
      <c r="BB734" s="495"/>
      <c r="BC734" s="418"/>
      <c r="BD734" s="418"/>
      <c r="BE734" s="418"/>
      <c r="BF734" s="418"/>
      <c r="BG734" s="418"/>
      <c r="BH734" s="418"/>
      <c r="BI734" s="418"/>
      <c r="BJ734" s="418"/>
      <c r="BK734" s="418"/>
      <c r="BL734" s="418"/>
      <c r="BM734" s="418"/>
      <c r="BN734" s="418"/>
      <c r="BO734" s="418"/>
      <c r="BP734" s="418"/>
      <c r="BQ734" s="418"/>
      <c r="BR734" s="418"/>
      <c r="BS734" s="418"/>
      <c r="BT734" s="418"/>
      <c r="BU734" s="418"/>
      <c r="BV734" s="418"/>
      <c r="BW734" s="418"/>
      <c r="BX734" s="418"/>
      <c r="BY734" s="418"/>
      <c r="BZ734" s="418"/>
      <c r="CA734" s="418"/>
      <c r="CB734" s="418"/>
      <c r="CC734" s="418"/>
      <c r="CD734" s="418"/>
      <c r="CE734" s="418"/>
      <c r="CF734" s="418"/>
      <c r="CG734" s="418"/>
      <c r="CH734" s="418"/>
      <c r="CI734" s="418"/>
      <c r="CJ734" s="418"/>
      <c r="CK734" s="418"/>
      <c r="CL734" s="418"/>
      <c r="CM734" s="418"/>
      <c r="CN734" s="418"/>
      <c r="CO734" s="418"/>
      <c r="CP734" s="418"/>
      <c r="CQ734" s="418"/>
      <c r="CR734" s="418"/>
      <c r="CS734" s="418"/>
      <c r="CT734" s="418"/>
      <c r="CU734" s="418"/>
      <c r="CV734" s="418"/>
      <c r="CW734" s="418"/>
      <c r="CX734" s="418"/>
      <c r="CY734" s="418"/>
      <c r="CZ734" s="418"/>
    </row>
    <row r="735" ht="25.15" customHeight="true" x14ac:dyDescent="0.2">
      <c r="C735" s="1151"/>
      <c r="D735" s="1151"/>
      <c r="E735" s="728"/>
      <c r="F735" s="728"/>
      <c r="G735" s="728"/>
      <c r="H735" s="1151"/>
      <c r="I735" s="1151"/>
      <c r="J735" s="728"/>
      <c r="K735" s="728"/>
      <c r="L735" s="728"/>
      <c r="M735" s="1151"/>
      <c r="N735" s="1151"/>
      <c r="O735" s="728"/>
      <c r="P735" s="728"/>
      <c r="Q735" s="728"/>
      <c r="BA735" s="418"/>
      <c r="BB735" s="495"/>
      <c r="BC735" s="418"/>
      <c r="BD735" s="418"/>
      <c r="BE735" s="418"/>
      <c r="BF735" s="418"/>
      <c r="BG735" s="418"/>
      <c r="BH735" s="418"/>
      <c r="BI735" s="418"/>
      <c r="BJ735" s="418"/>
      <c r="BK735" s="418"/>
      <c r="BL735" s="418"/>
      <c r="BM735" s="418"/>
      <c r="BN735" s="418"/>
      <c r="BO735" s="418"/>
      <c r="BP735" s="418"/>
      <c r="BQ735" s="418"/>
      <c r="BR735" s="418"/>
      <c r="BS735" s="418"/>
      <c r="BT735" s="418"/>
      <c r="BU735" s="418"/>
      <c r="BV735" s="418"/>
      <c r="BW735" s="418"/>
      <c r="BX735" s="418"/>
      <c r="BY735" s="418"/>
      <c r="BZ735" s="418"/>
      <c r="CA735" s="418"/>
      <c r="CB735" s="418"/>
      <c r="CC735" s="418"/>
      <c r="CD735" s="418"/>
      <c r="CE735" s="418"/>
      <c r="CF735" s="418"/>
      <c r="CG735" s="418"/>
      <c r="CH735" s="418"/>
      <c r="CI735" s="418"/>
      <c r="CJ735" s="418"/>
      <c r="CK735" s="418"/>
      <c r="CL735" s="418"/>
      <c r="CM735" s="418"/>
      <c r="CN735" s="418"/>
      <c r="CO735" s="418"/>
      <c r="CP735" s="418"/>
      <c r="CQ735" s="418"/>
      <c r="CR735" s="418"/>
      <c r="CS735" s="418"/>
      <c r="CT735" s="418"/>
      <c r="CU735" s="418"/>
      <c r="CV735" s="418"/>
      <c r="CW735" s="418"/>
      <c r="CX735" s="418"/>
      <c r="CY735" s="418"/>
      <c r="CZ735" s="418"/>
    </row>
    <row r="736" ht="25.15" customHeight="true" x14ac:dyDescent="0.2">
      <c r="C736" s="1151"/>
      <c r="D736" s="1151"/>
      <c r="E736" s="728"/>
      <c r="F736" s="728"/>
      <c r="G736" s="728"/>
      <c r="H736" s="1151"/>
      <c r="I736" s="1151"/>
      <c r="J736" s="728"/>
      <c r="K736" s="728"/>
      <c r="L736" s="728"/>
      <c r="M736" s="1151"/>
      <c r="N736" s="1151"/>
      <c r="O736" s="728"/>
      <c r="P736" s="728"/>
      <c r="Q736" s="728"/>
      <c r="BA736" s="418"/>
      <c r="BB736" s="495"/>
      <c r="BC736" s="418"/>
      <c r="BD736" s="418"/>
      <c r="BE736" s="418"/>
      <c r="BF736" s="418"/>
      <c r="BG736" s="418"/>
      <c r="BH736" s="418"/>
      <c r="BI736" s="418"/>
      <c r="BJ736" s="418"/>
      <c r="BK736" s="418"/>
      <c r="BL736" s="418"/>
      <c r="BM736" s="418"/>
      <c r="BN736" s="418"/>
      <c r="BO736" s="418"/>
      <c r="BP736" s="418"/>
      <c r="BQ736" s="418"/>
      <c r="BR736" s="418"/>
      <c r="BS736" s="418"/>
      <c r="BT736" s="418"/>
      <c r="BU736" s="418"/>
      <c r="BV736" s="418"/>
      <c r="BW736" s="418"/>
      <c r="BX736" s="418"/>
      <c r="BY736" s="418"/>
      <c r="BZ736" s="418"/>
      <c r="CA736" s="418"/>
      <c r="CB736" s="418"/>
      <c r="CC736" s="418"/>
      <c r="CD736" s="418"/>
      <c r="CE736" s="418"/>
      <c r="CF736" s="418"/>
      <c r="CG736" s="418"/>
      <c r="CH736" s="418"/>
      <c r="CI736" s="418"/>
      <c r="CJ736" s="418"/>
      <c r="CK736" s="418"/>
      <c r="CL736" s="418"/>
      <c r="CM736" s="418"/>
      <c r="CN736" s="418"/>
      <c r="CO736" s="418"/>
      <c r="CP736" s="418"/>
      <c r="CQ736" s="418"/>
      <c r="CR736" s="418"/>
      <c r="CS736" s="418"/>
      <c r="CT736" s="418"/>
      <c r="CU736" s="418"/>
      <c r="CV736" s="418"/>
      <c r="CW736" s="418"/>
      <c r="CX736" s="418"/>
      <c r="CY736" s="418"/>
      <c r="CZ736" s="418"/>
    </row>
    <row r="737" ht="25.15" customHeight="true" x14ac:dyDescent="0.2">
      <c r="C737" s="1151"/>
      <c r="D737" s="1151"/>
      <c r="E737" s="728"/>
      <c r="F737" s="728"/>
      <c r="G737" s="728"/>
      <c r="H737" s="1151"/>
      <c r="I737" s="1151"/>
      <c r="J737" s="728"/>
      <c r="K737" s="728"/>
      <c r="L737" s="728"/>
      <c r="M737" s="1151"/>
      <c r="N737" s="1151"/>
      <c r="O737" s="728"/>
      <c r="P737" s="728"/>
      <c r="Q737" s="728"/>
      <c r="BA737" s="418"/>
      <c r="BB737" s="495"/>
      <c r="BC737" s="418"/>
      <c r="BD737" s="418"/>
      <c r="BE737" s="418"/>
      <c r="BF737" s="418"/>
      <c r="BG737" s="418"/>
      <c r="BH737" s="418"/>
      <c r="BI737" s="418"/>
      <c r="BJ737" s="418"/>
      <c r="BK737" s="418"/>
      <c r="BL737" s="418"/>
      <c r="BM737" s="418"/>
      <c r="BN737" s="418"/>
      <c r="BO737" s="418"/>
      <c r="BP737" s="418"/>
      <c r="BQ737" s="418"/>
      <c r="BR737" s="418"/>
      <c r="BS737" s="418"/>
      <c r="BT737" s="418"/>
      <c r="BU737" s="418"/>
      <c r="BV737" s="418"/>
      <c r="BW737" s="418"/>
      <c r="BX737" s="418"/>
      <c r="BY737" s="418"/>
      <c r="BZ737" s="418"/>
      <c r="CA737" s="418"/>
      <c r="CB737" s="418"/>
      <c r="CC737" s="418"/>
      <c r="CD737" s="418"/>
      <c r="CE737" s="418"/>
      <c r="CF737" s="418"/>
      <c r="CG737" s="418"/>
      <c r="CH737" s="418"/>
      <c r="CI737" s="418"/>
      <c r="CJ737" s="418"/>
      <c r="CK737" s="418"/>
      <c r="CL737" s="418"/>
      <c r="CM737" s="418"/>
      <c r="CN737" s="418"/>
      <c r="CO737" s="418"/>
      <c r="CP737" s="418"/>
      <c r="CQ737" s="418"/>
      <c r="CR737" s="418"/>
      <c r="CS737" s="418"/>
      <c r="CT737" s="418"/>
      <c r="CU737" s="418"/>
      <c r="CV737" s="418"/>
      <c r="CW737" s="418"/>
      <c r="CX737" s="418"/>
      <c r="CY737" s="418"/>
      <c r="CZ737" s="418"/>
    </row>
    <row r="738" ht="25.15" customHeight="true" x14ac:dyDescent="0.2">
      <c r="C738" s="1151"/>
      <c r="D738" s="1151"/>
      <c r="E738" s="728"/>
      <c r="F738" s="728"/>
      <c r="G738" s="728"/>
      <c r="H738" s="1151"/>
      <c r="I738" s="1151"/>
      <c r="J738" s="728"/>
      <c r="K738" s="728"/>
      <c r="L738" s="728"/>
      <c r="M738" s="1151"/>
      <c r="N738" s="1151"/>
      <c r="O738" s="728"/>
      <c r="P738" s="728"/>
      <c r="Q738" s="728"/>
      <c r="BA738" s="418"/>
      <c r="BB738" s="495"/>
      <c r="BC738" s="418"/>
      <c r="BD738" s="418"/>
      <c r="BE738" s="418"/>
      <c r="BF738" s="418"/>
      <c r="BG738" s="418"/>
      <c r="BH738" s="418"/>
      <c r="BI738" s="418"/>
      <c r="BJ738" s="418"/>
      <c r="BK738" s="418"/>
      <c r="BL738" s="418"/>
      <c r="BM738" s="418"/>
      <c r="BN738" s="418"/>
      <c r="BO738" s="418"/>
      <c r="BP738" s="418"/>
      <c r="BQ738" s="418"/>
      <c r="BR738" s="418"/>
      <c r="BS738" s="418"/>
      <c r="BT738" s="418"/>
      <c r="BU738" s="418"/>
      <c r="BV738" s="418"/>
      <c r="BW738" s="418"/>
      <c r="BX738" s="418"/>
      <c r="BY738" s="418"/>
      <c r="BZ738" s="418"/>
      <c r="CA738" s="418"/>
      <c r="CB738" s="418"/>
      <c r="CC738" s="418"/>
      <c r="CD738" s="418"/>
      <c r="CE738" s="418"/>
      <c r="CF738" s="418"/>
      <c r="CG738" s="418"/>
      <c r="CH738" s="418"/>
      <c r="CI738" s="418"/>
      <c r="CJ738" s="418"/>
      <c r="CK738" s="418"/>
      <c r="CL738" s="418"/>
      <c r="CM738" s="418"/>
      <c r="CN738" s="418"/>
      <c r="CO738" s="418"/>
      <c r="CP738" s="418"/>
      <c r="CQ738" s="418"/>
      <c r="CR738" s="418"/>
      <c r="CS738" s="418"/>
      <c r="CT738" s="418"/>
      <c r="CU738" s="418"/>
      <c r="CV738" s="418"/>
      <c r="CW738" s="418"/>
      <c r="CX738" s="418"/>
      <c r="CY738" s="418"/>
      <c r="CZ738" s="418"/>
    </row>
    <row r="739" ht="25.15" customHeight="true" x14ac:dyDescent="0.2">
      <c r="C739" s="1151"/>
      <c r="D739" s="1151"/>
      <c r="E739" s="728"/>
      <c r="F739" s="728"/>
      <c r="G739" s="728"/>
      <c r="H739" s="1151"/>
      <c r="I739" s="1151"/>
      <c r="J739" s="728"/>
      <c r="K739" s="728"/>
      <c r="L739" s="728"/>
      <c r="M739" s="1151"/>
      <c r="N739" s="1151"/>
      <c r="O739" s="728"/>
      <c r="P739" s="728"/>
      <c r="Q739" s="728"/>
      <c r="BA739" s="418"/>
      <c r="BB739" s="495"/>
      <c r="BC739" s="418"/>
      <c r="BD739" s="418"/>
      <c r="BE739" s="418"/>
      <c r="BF739" s="418"/>
      <c r="BG739" s="418"/>
      <c r="BH739" s="418"/>
      <c r="BI739" s="418"/>
      <c r="BJ739" s="418"/>
      <c r="BK739" s="418"/>
      <c r="BL739" s="418"/>
      <c r="BM739" s="418"/>
      <c r="BN739" s="418"/>
      <c r="BO739" s="418"/>
      <c r="BP739" s="418"/>
      <c r="BQ739" s="418"/>
      <c r="BR739" s="418"/>
      <c r="BS739" s="418"/>
      <c r="BT739" s="418"/>
      <c r="BU739" s="418"/>
      <c r="BV739" s="418"/>
      <c r="BW739" s="418"/>
      <c r="BX739" s="418"/>
      <c r="BY739" s="418"/>
      <c r="BZ739" s="418"/>
      <c r="CA739" s="418"/>
      <c r="CB739" s="418"/>
      <c r="CC739" s="418"/>
      <c r="CD739" s="418"/>
      <c r="CE739" s="418"/>
      <c r="CF739" s="418"/>
      <c r="CG739" s="418"/>
      <c r="CH739" s="418"/>
      <c r="CI739" s="418"/>
      <c r="CJ739" s="418"/>
      <c r="CK739" s="418"/>
      <c r="CL739" s="418"/>
      <c r="CM739" s="418"/>
      <c r="CN739" s="418"/>
      <c r="CO739" s="418"/>
      <c r="CP739" s="418"/>
      <c r="CQ739" s="418"/>
      <c r="CR739" s="418"/>
      <c r="CS739" s="418"/>
      <c r="CT739" s="418"/>
      <c r="CU739" s="418"/>
      <c r="CV739" s="418"/>
      <c r="CW739" s="418"/>
      <c r="CX739" s="418"/>
      <c r="CY739" s="418"/>
      <c r="CZ739" s="418"/>
    </row>
    <row r="740" ht="25.15" customHeight="true" x14ac:dyDescent="0.2">
      <c r="C740" s="1151"/>
      <c r="D740" s="1151"/>
      <c r="E740" s="728"/>
      <c r="F740" s="728"/>
      <c r="G740" s="728"/>
      <c r="H740" s="1151"/>
      <c r="I740" s="1151"/>
      <c r="J740" s="728"/>
      <c r="K740" s="728"/>
      <c r="L740" s="728"/>
      <c r="M740" s="1151"/>
      <c r="N740" s="1151"/>
      <c r="O740" s="728"/>
      <c r="P740" s="728"/>
      <c r="Q740" s="728"/>
      <c r="BA740" s="418"/>
      <c r="BB740" s="495"/>
      <c r="BC740" s="418"/>
      <c r="BD740" s="418"/>
      <c r="BE740" s="418"/>
      <c r="BF740" s="418"/>
      <c r="BG740" s="418"/>
      <c r="BH740" s="418"/>
      <c r="BI740" s="418"/>
      <c r="BJ740" s="418"/>
      <c r="BK740" s="418"/>
      <c r="BL740" s="418"/>
      <c r="BM740" s="418"/>
      <c r="BN740" s="418"/>
      <c r="BO740" s="418"/>
      <c r="BP740" s="418"/>
      <c r="BQ740" s="418"/>
      <c r="BR740" s="418"/>
      <c r="BS740" s="418"/>
      <c r="BT740" s="418"/>
      <c r="BU740" s="418"/>
      <c r="BV740" s="418"/>
      <c r="BW740" s="418"/>
      <c r="BX740" s="418"/>
      <c r="BY740" s="418"/>
      <c r="BZ740" s="418"/>
      <c r="CA740" s="418"/>
      <c r="CB740" s="418"/>
      <c r="CC740" s="418"/>
      <c r="CD740" s="418"/>
      <c r="CE740" s="418"/>
      <c r="CF740" s="418"/>
      <c r="CG740" s="418"/>
      <c r="CH740" s="418"/>
      <c r="CI740" s="418"/>
      <c r="CJ740" s="418"/>
      <c r="CK740" s="418"/>
      <c r="CL740" s="418"/>
      <c r="CM740" s="418"/>
      <c r="CN740" s="418"/>
      <c r="CO740" s="418"/>
      <c r="CP740" s="418"/>
      <c r="CQ740" s="418"/>
      <c r="CR740" s="418"/>
      <c r="CS740" s="418"/>
      <c r="CT740" s="418"/>
      <c r="CU740" s="418"/>
      <c r="CV740" s="418"/>
      <c r="CW740" s="418"/>
      <c r="CX740" s="418"/>
      <c r="CY740" s="418"/>
      <c r="CZ740" s="418"/>
    </row>
    <row r="741" ht="25.15" customHeight="true" x14ac:dyDescent="0.2">
      <c r="C741" s="1151"/>
      <c r="D741" s="1151"/>
      <c r="E741" s="728"/>
      <c r="F741" s="728"/>
      <c r="G741" s="728"/>
      <c r="H741" s="1151"/>
      <c r="I741" s="1151"/>
      <c r="J741" s="728"/>
      <c r="K741" s="728"/>
      <c r="L741" s="728"/>
      <c r="M741" s="1151"/>
      <c r="N741" s="1151"/>
      <c r="O741" s="728"/>
      <c r="P741" s="728"/>
      <c r="Q741" s="728"/>
      <c r="BA741" s="418"/>
      <c r="BB741" s="495"/>
      <c r="BC741" s="418"/>
      <c r="BD741" s="418"/>
      <c r="BE741" s="418"/>
      <c r="BF741" s="418"/>
      <c r="BG741" s="418"/>
      <c r="BH741" s="418"/>
      <c r="BI741" s="418"/>
      <c r="BJ741" s="418"/>
      <c r="BK741" s="418"/>
      <c r="BL741" s="418"/>
      <c r="BM741" s="418"/>
      <c r="BN741" s="418"/>
      <c r="BO741" s="418"/>
      <c r="BP741" s="418"/>
      <c r="BQ741" s="418"/>
      <c r="BR741" s="418"/>
      <c r="BS741" s="418"/>
      <c r="BT741" s="418"/>
      <c r="BU741" s="418"/>
      <c r="BV741" s="418"/>
      <c r="BW741" s="418"/>
      <c r="BX741" s="418"/>
      <c r="BY741" s="418"/>
      <c r="BZ741" s="418"/>
      <c r="CA741" s="418"/>
      <c r="CB741" s="418"/>
      <c r="CC741" s="418"/>
      <c r="CD741" s="418"/>
      <c r="CE741" s="418"/>
      <c r="CF741" s="418"/>
      <c r="CG741" s="418"/>
      <c r="CH741" s="418"/>
      <c r="CI741" s="418"/>
      <c r="CJ741" s="418"/>
      <c r="CK741" s="418"/>
      <c r="CL741" s="418"/>
      <c r="CM741" s="418"/>
      <c r="CN741" s="418"/>
      <c r="CO741" s="418"/>
      <c r="CP741" s="418"/>
      <c r="CQ741" s="418"/>
      <c r="CR741" s="418"/>
      <c r="CS741" s="418"/>
      <c r="CT741" s="418"/>
      <c r="CU741" s="418"/>
      <c r="CV741" s="418"/>
      <c r="CW741" s="418"/>
      <c r="CX741" s="418"/>
      <c r="CY741" s="418"/>
      <c r="CZ741" s="418"/>
    </row>
    <row r="742" ht="25.15" customHeight="true" x14ac:dyDescent="0.2">
      <c r="C742" s="1151"/>
      <c r="D742" s="1151"/>
      <c r="E742" s="728"/>
      <c r="F742" s="728"/>
      <c r="G742" s="728"/>
      <c r="H742" s="1151"/>
      <c r="I742" s="1151"/>
      <c r="J742" s="728"/>
      <c r="K742" s="728"/>
      <c r="L742" s="728"/>
      <c r="M742" s="1151"/>
      <c r="N742" s="1151"/>
      <c r="O742" s="728"/>
      <c r="P742" s="728"/>
      <c r="Q742" s="728"/>
      <c r="BA742" s="418"/>
      <c r="BB742" s="495"/>
      <c r="BC742" s="418"/>
      <c r="BD742" s="418"/>
      <c r="BE742" s="418"/>
      <c r="BF742" s="418"/>
      <c r="BG742" s="418"/>
      <c r="BH742" s="418"/>
      <c r="BI742" s="418"/>
      <c r="BJ742" s="418"/>
      <c r="BK742" s="418"/>
      <c r="BL742" s="418"/>
      <c r="BM742" s="418"/>
      <c r="BN742" s="418"/>
      <c r="BO742" s="418"/>
      <c r="BP742" s="418"/>
      <c r="BQ742" s="418"/>
      <c r="BR742" s="418"/>
      <c r="BS742" s="418"/>
      <c r="BT742" s="418"/>
      <c r="BU742" s="418"/>
      <c r="BV742" s="418"/>
      <c r="BW742" s="418"/>
      <c r="BX742" s="418"/>
      <c r="BY742" s="418"/>
      <c r="BZ742" s="418"/>
      <c r="CA742" s="418"/>
      <c r="CB742" s="418"/>
      <c r="CC742" s="418"/>
      <c r="CD742" s="418"/>
      <c r="CE742" s="418"/>
      <c r="CF742" s="418"/>
      <c r="CG742" s="418"/>
      <c r="CH742" s="418"/>
      <c r="CI742" s="418"/>
      <c r="CJ742" s="418"/>
      <c r="CK742" s="418"/>
      <c r="CL742" s="418"/>
      <c r="CM742" s="418"/>
      <c r="CN742" s="418"/>
      <c r="CO742" s="418"/>
      <c r="CP742" s="418"/>
      <c r="CQ742" s="418"/>
      <c r="CR742" s="418"/>
      <c r="CS742" s="418"/>
      <c r="CT742" s="418"/>
      <c r="CU742" s="418"/>
      <c r="CV742" s="418"/>
      <c r="CW742" s="418"/>
      <c r="CX742" s="418"/>
      <c r="CY742" s="418"/>
      <c r="CZ742" s="418"/>
    </row>
    <row r="743" ht="25.15" customHeight="true" x14ac:dyDescent="0.2">
      <c r="C743" s="1151"/>
      <c r="D743" s="1151"/>
      <c r="E743" s="728"/>
      <c r="F743" s="728"/>
      <c r="G743" s="728"/>
      <c r="H743" s="1151"/>
      <c r="I743" s="1151"/>
      <c r="J743" s="728"/>
      <c r="K743" s="728"/>
      <c r="L743" s="728"/>
      <c r="M743" s="1151"/>
      <c r="N743" s="1151"/>
      <c r="O743" s="728"/>
      <c r="P743" s="728"/>
      <c r="Q743" s="728"/>
      <c r="BA743" s="418"/>
      <c r="BB743" s="495"/>
      <c r="BC743" s="418"/>
      <c r="BD743" s="418"/>
      <c r="BE743" s="418"/>
      <c r="BF743" s="418"/>
      <c r="BG743" s="418"/>
      <c r="BH743" s="418"/>
      <c r="BI743" s="418"/>
      <c r="BJ743" s="418"/>
      <c r="BK743" s="418"/>
      <c r="BL743" s="418"/>
      <c r="BM743" s="418"/>
      <c r="BN743" s="418"/>
      <c r="BO743" s="418"/>
      <c r="BP743" s="418"/>
      <c r="BQ743" s="418"/>
      <c r="BR743" s="418"/>
      <c r="BS743" s="418"/>
      <c r="BT743" s="418"/>
      <c r="BU743" s="418"/>
      <c r="BV743" s="418"/>
      <c r="BW743" s="418"/>
      <c r="BX743" s="418"/>
      <c r="BY743" s="418"/>
      <c r="BZ743" s="418"/>
      <c r="CA743" s="418"/>
      <c r="CB743" s="418"/>
      <c r="CC743" s="418"/>
      <c r="CD743" s="418"/>
      <c r="CE743" s="418"/>
      <c r="CF743" s="418"/>
      <c r="CG743" s="418"/>
      <c r="CH743" s="418"/>
      <c r="CI743" s="418"/>
      <c r="CJ743" s="418"/>
      <c r="CK743" s="418"/>
      <c r="CL743" s="418"/>
      <c r="CM743" s="418"/>
      <c r="CN743" s="418"/>
      <c r="CO743" s="418"/>
      <c r="CP743" s="418"/>
      <c r="CQ743" s="418"/>
      <c r="CR743" s="418"/>
      <c r="CS743" s="418"/>
      <c r="CT743" s="418"/>
      <c r="CU743" s="418"/>
      <c r="CV743" s="418"/>
      <c r="CW743" s="418"/>
      <c r="CX743" s="418"/>
      <c r="CY743" s="418"/>
      <c r="CZ743" s="418"/>
    </row>
    <row r="744" ht="25.15" customHeight="true" x14ac:dyDescent="0.2">
      <c r="C744" s="1151"/>
      <c r="D744" s="1151"/>
      <c r="E744" s="728"/>
      <c r="F744" s="728"/>
      <c r="G744" s="728"/>
      <c r="H744" s="1151"/>
      <c r="I744" s="1151"/>
      <c r="J744" s="728"/>
      <c r="K744" s="728"/>
      <c r="L744" s="728"/>
      <c r="M744" s="1151"/>
      <c r="N744" s="1151"/>
      <c r="O744" s="728"/>
      <c r="P744" s="728"/>
      <c r="Q744" s="728"/>
      <c r="BA744" s="418"/>
      <c r="BB744" s="495"/>
      <c r="BC744" s="418"/>
      <c r="BD744" s="418"/>
      <c r="BE744" s="418"/>
      <c r="BF744" s="418"/>
      <c r="BG744" s="418"/>
      <c r="BH744" s="418"/>
      <c r="BI744" s="418"/>
      <c r="BJ744" s="418"/>
      <c r="BK744" s="418"/>
      <c r="BL744" s="418"/>
      <c r="BM744" s="418"/>
      <c r="BN744" s="418"/>
      <c r="BO744" s="418"/>
      <c r="BP744" s="418"/>
      <c r="BQ744" s="418"/>
      <c r="BR744" s="418"/>
      <c r="BS744" s="418"/>
      <c r="BT744" s="418"/>
      <c r="BU744" s="418"/>
      <c r="BV744" s="418"/>
      <c r="BW744" s="418"/>
      <c r="BX744" s="418"/>
      <c r="BY744" s="418"/>
      <c r="BZ744" s="418"/>
      <c r="CA744" s="418"/>
      <c r="CB744" s="418"/>
      <c r="CC744" s="418"/>
      <c r="CD744" s="418"/>
      <c r="CE744" s="418"/>
      <c r="CF744" s="418"/>
      <c r="CG744" s="418"/>
      <c r="CH744" s="418"/>
      <c r="CI744" s="418"/>
      <c r="CJ744" s="418"/>
      <c r="CK744" s="418"/>
      <c r="CL744" s="418"/>
      <c r="CM744" s="418"/>
      <c r="CN744" s="418"/>
      <c r="CO744" s="418"/>
      <c r="CP744" s="418"/>
      <c r="CQ744" s="418"/>
      <c r="CR744" s="418"/>
      <c r="CS744" s="418"/>
      <c r="CT744" s="418"/>
      <c r="CU744" s="418"/>
      <c r="CV744" s="418"/>
      <c r="CW744" s="418"/>
      <c r="CX744" s="418"/>
      <c r="CY744" s="418"/>
      <c r="CZ744" s="418"/>
    </row>
    <row r="745" ht="25.15" customHeight="true" x14ac:dyDescent="0.2">
      <c r="C745" s="1151"/>
      <c r="D745" s="1151"/>
      <c r="E745" s="728"/>
      <c r="F745" s="728"/>
      <c r="G745" s="728"/>
      <c r="H745" s="1151"/>
      <c r="I745" s="1151"/>
      <c r="J745" s="728"/>
      <c r="K745" s="728"/>
      <c r="L745" s="728"/>
      <c r="M745" s="1151"/>
      <c r="N745" s="1151"/>
      <c r="O745" s="728"/>
      <c r="P745" s="728"/>
      <c r="Q745" s="728"/>
      <c r="BA745" s="418"/>
      <c r="BB745" s="495"/>
      <c r="BC745" s="418"/>
      <c r="BD745" s="418"/>
      <c r="BE745" s="418"/>
      <c r="BF745" s="418"/>
      <c r="BG745" s="418"/>
      <c r="BH745" s="418"/>
      <c r="BI745" s="418"/>
      <c r="BJ745" s="418"/>
      <c r="BK745" s="418"/>
      <c r="BL745" s="418"/>
      <c r="BM745" s="418"/>
      <c r="BN745" s="418"/>
      <c r="BO745" s="418"/>
      <c r="BP745" s="418"/>
      <c r="BQ745" s="418"/>
      <c r="BR745" s="418"/>
      <c r="BS745" s="418"/>
      <c r="BT745" s="418"/>
      <c r="BU745" s="418"/>
      <c r="BV745" s="418"/>
      <c r="BW745" s="418"/>
      <c r="BX745" s="418"/>
      <c r="BY745" s="418"/>
      <c r="BZ745" s="418"/>
      <c r="CA745" s="418"/>
      <c r="CB745" s="418"/>
      <c r="CC745" s="418"/>
      <c r="CD745" s="418"/>
      <c r="CE745" s="418"/>
      <c r="CF745" s="418"/>
      <c r="CG745" s="418"/>
      <c r="CH745" s="418"/>
      <c r="CI745" s="418"/>
      <c r="CJ745" s="418"/>
      <c r="CK745" s="418"/>
      <c r="CL745" s="418"/>
      <c r="CM745" s="418"/>
      <c r="CN745" s="418"/>
      <c r="CO745" s="418"/>
      <c r="CP745" s="418"/>
      <c r="CQ745" s="418"/>
      <c r="CR745" s="418"/>
      <c r="CS745" s="418"/>
      <c r="CT745" s="418"/>
      <c r="CU745" s="418"/>
      <c r="CV745" s="418"/>
      <c r="CW745" s="418"/>
      <c r="CX745" s="418"/>
      <c r="CY745" s="418"/>
      <c r="CZ745" s="418"/>
    </row>
    <row r="746" ht="25.15" customHeight="true" x14ac:dyDescent="0.2">
      <c r="C746" s="1151"/>
      <c r="D746" s="1151"/>
      <c r="E746" s="728"/>
      <c r="F746" s="728"/>
      <c r="G746" s="728"/>
      <c r="H746" s="1151"/>
      <c r="I746" s="1151"/>
      <c r="J746" s="728"/>
      <c r="K746" s="728"/>
      <c r="L746" s="728"/>
      <c r="M746" s="1151"/>
      <c r="N746" s="1151"/>
      <c r="O746" s="728"/>
      <c r="P746" s="728"/>
      <c r="Q746" s="728"/>
      <c r="BA746" s="418"/>
      <c r="BB746" s="495"/>
      <c r="BC746" s="418"/>
      <c r="BD746" s="418"/>
      <c r="BE746" s="418"/>
      <c r="BF746" s="418"/>
      <c r="BG746" s="418"/>
      <c r="BH746" s="418"/>
      <c r="BI746" s="418"/>
      <c r="BJ746" s="418"/>
      <c r="BK746" s="418"/>
      <c r="BL746" s="418"/>
      <c r="BM746" s="418"/>
      <c r="BN746" s="418"/>
      <c r="BO746" s="418"/>
      <c r="BP746" s="418"/>
      <c r="BQ746" s="418"/>
      <c r="BR746" s="418"/>
      <c r="BS746" s="418"/>
      <c r="BT746" s="418"/>
      <c r="BU746" s="418"/>
      <c r="BV746" s="418"/>
      <c r="BW746" s="418"/>
      <c r="BX746" s="418"/>
      <c r="BY746" s="418"/>
      <c r="BZ746" s="418"/>
      <c r="CA746" s="418"/>
      <c r="CB746" s="418"/>
      <c r="CC746" s="418"/>
      <c r="CD746" s="418"/>
      <c r="CE746" s="418"/>
      <c r="CF746" s="418"/>
      <c r="CG746" s="418"/>
      <c r="CH746" s="418"/>
      <c r="CI746" s="418"/>
      <c r="CJ746" s="418"/>
      <c r="CK746" s="418"/>
      <c r="CL746" s="418"/>
      <c r="CM746" s="418"/>
      <c r="CN746" s="418"/>
      <c r="CO746" s="418"/>
      <c r="CP746" s="418"/>
      <c r="CQ746" s="418"/>
      <c r="CR746" s="418"/>
      <c r="CS746" s="418"/>
      <c r="CT746" s="418"/>
      <c r="CU746" s="418"/>
      <c r="CV746" s="418"/>
      <c r="CW746" s="418"/>
      <c r="CX746" s="418"/>
      <c r="CY746" s="418"/>
      <c r="CZ746" s="418"/>
    </row>
    <row r="747" ht="25.15" customHeight="true" x14ac:dyDescent="0.2">
      <c r="C747" s="1151"/>
      <c r="D747" s="1151"/>
      <c r="E747" s="728"/>
      <c r="F747" s="728"/>
      <c r="G747" s="728"/>
      <c r="H747" s="1151"/>
      <c r="I747" s="1151"/>
      <c r="J747" s="728"/>
      <c r="K747" s="728"/>
      <c r="L747" s="728"/>
      <c r="M747" s="1151"/>
      <c r="N747" s="1151"/>
      <c r="O747" s="728"/>
      <c r="P747" s="728"/>
      <c r="Q747" s="728"/>
      <c r="BA747" s="418"/>
      <c r="BB747" s="495"/>
      <c r="BC747" s="418"/>
      <c r="BD747" s="418"/>
      <c r="BE747" s="418"/>
      <c r="BF747" s="418"/>
      <c r="BG747" s="418"/>
      <c r="BH747" s="418"/>
      <c r="BI747" s="418"/>
      <c r="BJ747" s="418"/>
      <c r="BK747" s="418"/>
      <c r="BL747" s="418"/>
      <c r="BM747" s="418"/>
      <c r="BN747" s="418"/>
      <c r="BO747" s="418"/>
      <c r="BP747" s="418"/>
      <c r="BQ747" s="418"/>
      <c r="BR747" s="418"/>
      <c r="BS747" s="418"/>
      <c r="BT747" s="418"/>
      <c r="BU747" s="418"/>
      <c r="BV747" s="418"/>
      <c r="BW747" s="418"/>
      <c r="BX747" s="418"/>
      <c r="BY747" s="418"/>
      <c r="BZ747" s="418"/>
      <c r="CA747" s="418"/>
      <c r="CB747" s="418"/>
      <c r="CC747" s="418"/>
      <c r="CD747" s="418"/>
      <c r="CE747" s="418"/>
      <c r="CF747" s="418"/>
      <c r="CG747" s="418"/>
      <c r="CH747" s="418"/>
      <c r="CI747" s="418"/>
      <c r="CJ747" s="418"/>
      <c r="CK747" s="418"/>
      <c r="CL747" s="418"/>
      <c r="CM747" s="418"/>
      <c r="CN747" s="418"/>
      <c r="CO747" s="418"/>
      <c r="CP747" s="418"/>
      <c r="CQ747" s="418"/>
      <c r="CR747" s="418"/>
      <c r="CS747" s="418"/>
      <c r="CT747" s="418"/>
      <c r="CU747" s="418"/>
      <c r="CV747" s="418"/>
      <c r="CW747" s="418"/>
      <c r="CX747" s="418"/>
      <c r="CY747" s="418"/>
      <c r="CZ747" s="418"/>
    </row>
    <row r="748" ht="25.15" customHeight="true" x14ac:dyDescent="0.2">
      <c r="C748" s="1151"/>
      <c r="D748" s="1151"/>
      <c r="E748" s="728"/>
      <c r="F748" s="728"/>
      <c r="G748" s="728"/>
      <c r="H748" s="1151"/>
      <c r="I748" s="1151"/>
      <c r="J748" s="728"/>
      <c r="K748" s="728"/>
      <c r="L748" s="728"/>
      <c r="M748" s="1151"/>
      <c r="N748" s="1151"/>
      <c r="O748" s="728"/>
      <c r="P748" s="728"/>
      <c r="Q748" s="728"/>
      <c r="BA748" s="418"/>
      <c r="BB748" s="495"/>
      <c r="BC748" s="418"/>
      <c r="BD748" s="418"/>
      <c r="BE748" s="418"/>
      <c r="BF748" s="418"/>
      <c r="BG748" s="418"/>
      <c r="BH748" s="418"/>
      <c r="BI748" s="418"/>
      <c r="BJ748" s="418"/>
      <c r="BK748" s="418"/>
      <c r="BL748" s="418"/>
      <c r="BM748" s="418"/>
      <c r="BN748" s="418"/>
      <c r="BO748" s="418"/>
      <c r="BP748" s="418"/>
      <c r="BQ748" s="418"/>
      <c r="BR748" s="418"/>
      <c r="BS748" s="418"/>
      <c r="BT748" s="418"/>
      <c r="BU748" s="418"/>
      <c r="BV748" s="418"/>
      <c r="BW748" s="418"/>
      <c r="BX748" s="418"/>
      <c r="BY748" s="418"/>
      <c r="BZ748" s="418"/>
      <c r="CA748" s="418"/>
      <c r="CB748" s="418"/>
      <c r="CC748" s="418"/>
      <c r="CD748" s="418"/>
      <c r="CE748" s="418"/>
      <c r="CF748" s="418"/>
      <c r="CG748" s="418"/>
      <c r="CH748" s="418"/>
      <c r="CI748" s="418"/>
      <c r="CJ748" s="418"/>
      <c r="CK748" s="418"/>
      <c r="CL748" s="418"/>
      <c r="CM748" s="418"/>
      <c r="CN748" s="418"/>
      <c r="CO748" s="418"/>
      <c r="CP748" s="418"/>
      <c r="CQ748" s="418"/>
      <c r="CR748" s="418"/>
      <c r="CS748" s="418"/>
      <c r="CT748" s="418"/>
      <c r="CU748" s="418"/>
      <c r="CV748" s="418"/>
      <c r="CW748" s="418"/>
      <c r="CX748" s="418"/>
      <c r="CY748" s="418"/>
      <c r="CZ748" s="418"/>
    </row>
    <row r="749" ht="25.15" customHeight="true" x14ac:dyDescent="0.2">
      <c r="C749" s="1151"/>
      <c r="D749" s="1151"/>
      <c r="E749" s="728"/>
      <c r="F749" s="728"/>
      <c r="G749" s="728"/>
      <c r="H749" s="1151"/>
      <c r="I749" s="1151"/>
      <c r="J749" s="728"/>
      <c r="K749" s="728"/>
      <c r="L749" s="728"/>
      <c r="M749" s="1151"/>
      <c r="N749" s="1151"/>
      <c r="O749" s="728"/>
      <c r="P749" s="728"/>
      <c r="Q749" s="728"/>
      <c r="BA749" s="418"/>
      <c r="BB749" s="495"/>
      <c r="BC749" s="418"/>
      <c r="BD749" s="418"/>
      <c r="BE749" s="418"/>
      <c r="BF749" s="418"/>
      <c r="BG749" s="418"/>
      <c r="BH749" s="418"/>
      <c r="BI749" s="418"/>
      <c r="BJ749" s="418"/>
      <c r="BK749" s="418"/>
      <c r="BL749" s="418"/>
      <c r="BM749" s="418"/>
      <c r="BN749" s="418"/>
      <c r="BO749" s="418"/>
      <c r="BP749" s="418"/>
      <c r="BQ749" s="418"/>
      <c r="BR749" s="418"/>
      <c r="BS749" s="418"/>
      <c r="BT749" s="418"/>
      <c r="BU749" s="418"/>
      <c r="BV749" s="418"/>
      <c r="BW749" s="418"/>
      <c r="BX749" s="418"/>
      <c r="BY749" s="418"/>
      <c r="BZ749" s="418"/>
      <c r="CA749" s="418"/>
      <c r="CB749" s="418"/>
      <c r="CC749" s="418"/>
      <c r="CD749" s="418"/>
      <c r="CE749" s="418"/>
      <c r="CF749" s="418"/>
      <c r="CG749" s="418"/>
      <c r="CH749" s="418"/>
      <c r="CI749" s="418"/>
      <c r="CJ749" s="418"/>
      <c r="CK749" s="418"/>
      <c r="CL749" s="418"/>
      <c r="CM749" s="418"/>
      <c r="CN749" s="418"/>
      <c r="CO749" s="418"/>
      <c r="CP749" s="418"/>
      <c r="CQ749" s="418"/>
      <c r="CR749" s="418"/>
      <c r="CS749" s="418"/>
      <c r="CT749" s="418"/>
      <c r="CU749" s="418"/>
      <c r="CV749" s="418"/>
      <c r="CW749" s="418"/>
      <c r="CX749" s="418"/>
      <c r="CY749" s="418"/>
      <c r="CZ749" s="418"/>
    </row>
    <row r="750" ht="25.15" customHeight="true" x14ac:dyDescent="0.2">
      <c r="C750" s="1151"/>
      <c r="D750" s="1151"/>
      <c r="E750" s="728"/>
      <c r="F750" s="728"/>
      <c r="G750" s="728"/>
      <c r="H750" s="1151"/>
      <c r="I750" s="1151"/>
      <c r="J750" s="728"/>
      <c r="K750" s="728"/>
      <c r="L750" s="728"/>
      <c r="M750" s="1151"/>
      <c r="N750" s="1151"/>
      <c r="O750" s="728"/>
      <c r="P750" s="728"/>
      <c r="Q750" s="728"/>
      <c r="BA750" s="418"/>
      <c r="BB750" s="495"/>
      <c r="BC750" s="418"/>
      <c r="BD750" s="418"/>
      <c r="BE750" s="418"/>
      <c r="BF750" s="418"/>
      <c r="BG750" s="418"/>
      <c r="BH750" s="418"/>
      <c r="BI750" s="418"/>
      <c r="BJ750" s="418"/>
      <c r="BK750" s="418"/>
      <c r="BL750" s="418"/>
      <c r="BM750" s="418"/>
      <c r="BN750" s="418"/>
      <c r="BO750" s="418"/>
      <c r="BP750" s="418"/>
      <c r="BQ750" s="418"/>
      <c r="BR750" s="418"/>
      <c r="BS750" s="418"/>
      <c r="BT750" s="418"/>
      <c r="BU750" s="418"/>
      <c r="BV750" s="418"/>
      <c r="BW750" s="418"/>
      <c r="BX750" s="418"/>
      <c r="BY750" s="418"/>
      <c r="BZ750" s="418"/>
      <c r="CA750" s="418"/>
      <c r="CB750" s="418"/>
      <c r="CC750" s="418"/>
      <c r="CD750" s="418"/>
      <c r="CE750" s="418"/>
      <c r="CF750" s="418"/>
      <c r="CG750" s="418"/>
      <c r="CH750" s="418"/>
      <c r="CI750" s="418"/>
      <c r="CJ750" s="418"/>
      <c r="CK750" s="418"/>
      <c r="CL750" s="418"/>
      <c r="CM750" s="418"/>
      <c r="CN750" s="418"/>
      <c r="CO750" s="418"/>
      <c r="CP750" s="418"/>
      <c r="CQ750" s="418"/>
      <c r="CR750" s="418"/>
      <c r="CS750" s="418"/>
      <c r="CT750" s="418"/>
      <c r="CU750" s="418"/>
      <c r="CV750" s="418"/>
      <c r="CW750" s="418"/>
      <c r="CX750" s="418"/>
      <c r="CY750" s="418"/>
      <c r="CZ750" s="418"/>
    </row>
    <row r="751" ht="25.15" customHeight="true" x14ac:dyDescent="0.2">
      <c r="C751" s="1151"/>
      <c r="D751" s="1151"/>
      <c r="E751" s="728"/>
      <c r="F751" s="728"/>
      <c r="G751" s="728"/>
      <c r="H751" s="1151"/>
      <c r="I751" s="1151"/>
      <c r="J751" s="728"/>
      <c r="K751" s="728"/>
      <c r="L751" s="728"/>
      <c r="M751" s="1151"/>
      <c r="N751" s="1151"/>
      <c r="O751" s="728"/>
      <c r="P751" s="728"/>
      <c r="Q751" s="728"/>
      <c r="BA751" s="418"/>
      <c r="BB751" s="495"/>
      <c r="BC751" s="418"/>
      <c r="BD751" s="418"/>
      <c r="BE751" s="418"/>
      <c r="BF751" s="418"/>
      <c r="BG751" s="418"/>
      <c r="BH751" s="418"/>
      <c r="BI751" s="418"/>
      <c r="BJ751" s="418"/>
      <c r="BK751" s="418"/>
      <c r="BL751" s="418"/>
      <c r="BM751" s="418"/>
      <c r="BN751" s="418"/>
      <c r="BO751" s="418"/>
      <c r="BP751" s="418"/>
      <c r="BQ751" s="418"/>
      <c r="BR751" s="418"/>
      <c r="BS751" s="418"/>
      <c r="BT751" s="418"/>
      <c r="BU751" s="418"/>
      <c r="BV751" s="418"/>
      <c r="BW751" s="418"/>
      <c r="BX751" s="418"/>
      <c r="BY751" s="418"/>
      <c r="BZ751" s="418"/>
      <c r="CA751" s="418"/>
      <c r="CB751" s="418"/>
      <c r="CC751" s="418"/>
      <c r="CD751" s="418"/>
      <c r="CE751" s="418"/>
      <c r="CF751" s="418"/>
      <c r="CG751" s="418"/>
      <c r="CH751" s="418"/>
      <c r="CI751" s="418"/>
      <c r="CJ751" s="418"/>
      <c r="CK751" s="418"/>
      <c r="CL751" s="418"/>
      <c r="CM751" s="418"/>
      <c r="CN751" s="418"/>
      <c r="CO751" s="418"/>
      <c r="CP751" s="418"/>
      <c r="CQ751" s="418"/>
      <c r="CR751" s="418"/>
      <c r="CS751" s="418"/>
      <c r="CT751" s="418"/>
      <c r="CU751" s="418"/>
      <c r="CV751" s="418"/>
      <c r="CW751" s="418"/>
      <c r="CX751" s="418"/>
      <c r="CY751" s="418"/>
      <c r="CZ751" s="418"/>
    </row>
    <row r="752" ht="25.15" customHeight="true" x14ac:dyDescent="0.2">
      <c r="C752" s="1151"/>
      <c r="D752" s="1151"/>
      <c r="E752" s="728"/>
      <c r="F752" s="728"/>
      <c r="G752" s="728"/>
      <c r="H752" s="1151"/>
      <c r="I752" s="1151"/>
      <c r="J752" s="728"/>
      <c r="K752" s="728"/>
      <c r="L752" s="728"/>
      <c r="M752" s="1151"/>
      <c r="N752" s="1151"/>
      <c r="O752" s="728"/>
      <c r="P752" s="728"/>
      <c r="Q752" s="728"/>
      <c r="BA752" s="418"/>
      <c r="BB752" s="495"/>
      <c r="BC752" s="418"/>
      <c r="BD752" s="418"/>
      <c r="BE752" s="418"/>
      <c r="BF752" s="418"/>
      <c r="BG752" s="418"/>
      <c r="BH752" s="418"/>
      <c r="BI752" s="418"/>
      <c r="BJ752" s="418"/>
      <c r="BK752" s="418"/>
      <c r="BL752" s="418"/>
      <c r="BM752" s="418"/>
      <c r="BN752" s="418"/>
      <c r="BO752" s="418"/>
      <c r="BP752" s="418"/>
      <c r="BQ752" s="418"/>
      <c r="BR752" s="418"/>
      <c r="BS752" s="418"/>
      <c r="BT752" s="418"/>
      <c r="BU752" s="418"/>
      <c r="BV752" s="418"/>
      <c r="BW752" s="418"/>
      <c r="BX752" s="418"/>
      <c r="BY752" s="418"/>
      <c r="BZ752" s="418"/>
      <c r="CA752" s="418"/>
      <c r="CB752" s="418"/>
      <c r="CC752" s="418"/>
      <c r="CD752" s="418"/>
      <c r="CE752" s="418"/>
      <c r="CF752" s="418"/>
      <c r="CG752" s="418"/>
      <c r="CH752" s="418"/>
      <c r="CI752" s="418"/>
      <c r="CJ752" s="418"/>
      <c r="CK752" s="418"/>
      <c r="CL752" s="418"/>
      <c r="CM752" s="418"/>
      <c r="CN752" s="418"/>
      <c r="CO752" s="418"/>
      <c r="CP752" s="418"/>
      <c r="CQ752" s="418"/>
      <c r="CR752" s="418"/>
      <c r="CS752" s="418"/>
      <c r="CT752" s="418"/>
      <c r="CU752" s="418"/>
      <c r="CV752" s="418"/>
      <c r="CW752" s="418"/>
      <c r="CX752" s="418"/>
      <c r="CY752" s="418"/>
      <c r="CZ752" s="418"/>
    </row>
    <row r="753" ht="25.15" customHeight="true" x14ac:dyDescent="0.2">
      <c r="C753" s="1151"/>
      <c r="D753" s="1151"/>
      <c r="E753" s="728"/>
      <c r="F753" s="728"/>
      <c r="G753" s="728"/>
      <c r="H753" s="1151"/>
      <c r="I753" s="1151"/>
      <c r="J753" s="728"/>
      <c r="K753" s="728"/>
      <c r="L753" s="728"/>
      <c r="M753" s="1151"/>
      <c r="N753" s="1151"/>
      <c r="O753" s="728"/>
      <c r="P753" s="728"/>
      <c r="Q753" s="728"/>
      <c r="BA753" s="418"/>
      <c r="BB753" s="495"/>
      <c r="BC753" s="418"/>
      <c r="BD753" s="418"/>
      <c r="BE753" s="418"/>
      <c r="BF753" s="418"/>
      <c r="BG753" s="418"/>
      <c r="BH753" s="418"/>
      <c r="BI753" s="418"/>
      <c r="BJ753" s="418"/>
      <c r="BK753" s="418"/>
      <c r="BL753" s="418"/>
      <c r="BM753" s="418"/>
      <c r="BN753" s="418"/>
      <c r="BO753" s="418"/>
      <c r="BP753" s="418"/>
      <c r="BQ753" s="418"/>
      <c r="BR753" s="418"/>
      <c r="BS753" s="418"/>
      <c r="BT753" s="418"/>
      <c r="BU753" s="418"/>
      <c r="BV753" s="418"/>
      <c r="BW753" s="418"/>
      <c r="BX753" s="418"/>
      <c r="BY753" s="418"/>
      <c r="BZ753" s="418"/>
      <c r="CA753" s="418"/>
      <c r="CB753" s="418"/>
      <c r="CC753" s="418"/>
      <c r="CD753" s="418"/>
      <c r="CE753" s="418"/>
      <c r="CF753" s="418"/>
      <c r="CG753" s="418"/>
      <c r="CH753" s="418"/>
      <c r="CI753" s="418"/>
      <c r="CJ753" s="418"/>
      <c r="CK753" s="418"/>
      <c r="CL753" s="418"/>
      <c r="CM753" s="418"/>
      <c r="CN753" s="418"/>
      <c r="CO753" s="418"/>
      <c r="CP753" s="418"/>
      <c r="CQ753" s="418"/>
      <c r="CR753" s="418"/>
      <c r="CS753" s="418"/>
      <c r="CT753" s="418"/>
      <c r="CU753" s="418"/>
      <c r="CV753" s="418"/>
      <c r="CW753" s="418"/>
      <c r="CX753" s="418"/>
      <c r="CY753" s="418"/>
      <c r="CZ753" s="418"/>
    </row>
    <row r="754" ht="25.15" customHeight="true" x14ac:dyDescent="0.2">
      <c r="C754" s="1151"/>
      <c r="D754" s="1151"/>
      <c r="E754" s="728"/>
      <c r="F754" s="728"/>
      <c r="G754" s="728"/>
      <c r="H754" s="1151"/>
      <c r="I754" s="1151"/>
      <c r="J754" s="728"/>
      <c r="K754" s="728"/>
      <c r="L754" s="728"/>
      <c r="M754" s="1151"/>
      <c r="N754" s="1151"/>
      <c r="O754" s="728"/>
      <c r="P754" s="728"/>
      <c r="Q754" s="728"/>
      <c r="BA754" s="418"/>
      <c r="BB754" s="495"/>
      <c r="BC754" s="418"/>
      <c r="BD754" s="418"/>
      <c r="BE754" s="418"/>
      <c r="BF754" s="418"/>
      <c r="BG754" s="418"/>
      <c r="BH754" s="418"/>
      <c r="BI754" s="418"/>
      <c r="BJ754" s="418"/>
      <c r="BK754" s="418"/>
      <c r="BL754" s="418"/>
      <c r="BM754" s="418"/>
      <c r="BN754" s="418"/>
      <c r="BO754" s="418"/>
      <c r="BP754" s="418"/>
      <c r="BQ754" s="418"/>
      <c r="BR754" s="418"/>
      <c r="BS754" s="418"/>
      <c r="BT754" s="418"/>
      <c r="BU754" s="418"/>
      <c r="BV754" s="418"/>
      <c r="BW754" s="418"/>
      <c r="BX754" s="418"/>
      <c r="BY754" s="418"/>
      <c r="BZ754" s="418"/>
      <c r="CA754" s="418"/>
      <c r="CB754" s="418"/>
      <c r="CC754" s="418"/>
      <c r="CD754" s="418"/>
      <c r="CE754" s="418"/>
      <c r="CF754" s="418"/>
      <c r="CG754" s="418"/>
      <c r="CH754" s="418"/>
      <c r="CI754" s="418"/>
      <c r="CJ754" s="418"/>
      <c r="CK754" s="418"/>
      <c r="CL754" s="418"/>
      <c r="CM754" s="418"/>
      <c r="CN754" s="418"/>
      <c r="CO754" s="418"/>
      <c r="CP754" s="418"/>
      <c r="CQ754" s="418"/>
      <c r="CR754" s="418"/>
      <c r="CS754" s="418"/>
      <c r="CT754" s="418"/>
      <c r="CU754" s="418"/>
      <c r="CV754" s="418"/>
      <c r="CW754" s="418"/>
      <c r="CX754" s="418"/>
      <c r="CY754" s="418"/>
      <c r="CZ754" s="418"/>
    </row>
    <row r="755" ht="25.15" customHeight="true" x14ac:dyDescent="0.2">
      <c r="C755" s="1151"/>
      <c r="D755" s="1151"/>
      <c r="E755" s="728"/>
      <c r="F755" s="728"/>
      <c r="G755" s="728"/>
      <c r="H755" s="1151"/>
      <c r="I755" s="1151"/>
      <c r="J755" s="728"/>
      <c r="K755" s="728"/>
      <c r="L755" s="728"/>
      <c r="M755" s="1151"/>
      <c r="N755" s="1151"/>
      <c r="O755" s="728"/>
      <c r="P755" s="728"/>
      <c r="Q755" s="728"/>
      <c r="BA755" s="418"/>
      <c r="BB755" s="495"/>
      <c r="BC755" s="418"/>
      <c r="BD755" s="418"/>
      <c r="BE755" s="418"/>
      <c r="BF755" s="418"/>
      <c r="BG755" s="418"/>
      <c r="BH755" s="418"/>
      <c r="BI755" s="418"/>
      <c r="BJ755" s="418"/>
      <c r="BK755" s="418"/>
      <c r="BL755" s="418"/>
      <c r="BM755" s="418"/>
      <c r="BN755" s="418"/>
      <c r="BO755" s="418"/>
      <c r="BP755" s="418"/>
      <c r="BQ755" s="418"/>
      <c r="BR755" s="418"/>
      <c r="BS755" s="418"/>
      <c r="BT755" s="418"/>
      <c r="BU755" s="418"/>
      <c r="BV755" s="418"/>
      <c r="BW755" s="418"/>
      <c r="BX755" s="418"/>
      <c r="BY755" s="418"/>
      <c r="BZ755" s="418"/>
      <c r="CA755" s="418"/>
      <c r="CB755" s="418"/>
      <c r="CC755" s="418"/>
      <c r="CD755" s="418"/>
      <c r="CE755" s="418"/>
      <c r="CF755" s="418"/>
      <c r="CG755" s="418"/>
      <c r="CH755" s="418"/>
      <c r="CI755" s="418"/>
      <c r="CJ755" s="418"/>
      <c r="CK755" s="418"/>
      <c r="CL755" s="418"/>
      <c r="CM755" s="418"/>
      <c r="CN755" s="418"/>
      <c r="CO755" s="418"/>
      <c r="CP755" s="418"/>
      <c r="CQ755" s="418"/>
      <c r="CR755" s="418"/>
      <c r="CS755" s="418"/>
      <c r="CT755" s="418"/>
      <c r="CU755" s="418"/>
      <c r="CV755" s="418"/>
      <c r="CW755" s="418"/>
      <c r="CX755" s="418"/>
      <c r="CY755" s="418"/>
      <c r="CZ755" s="418"/>
    </row>
    <row r="756" ht="25.15" customHeight="true" x14ac:dyDescent="0.2">
      <c r="C756" s="1151"/>
      <c r="D756" s="1151"/>
      <c r="E756" s="728"/>
      <c r="F756" s="728"/>
      <c r="G756" s="728"/>
      <c r="H756" s="1151"/>
      <c r="I756" s="1151"/>
      <c r="J756" s="728"/>
      <c r="K756" s="728"/>
      <c r="L756" s="728"/>
      <c r="M756" s="1151"/>
      <c r="N756" s="1151"/>
      <c r="O756" s="728"/>
      <c r="P756" s="728"/>
      <c r="Q756" s="728"/>
      <c r="BA756" s="418"/>
      <c r="BB756" s="495"/>
      <c r="BC756" s="418"/>
      <c r="BD756" s="418"/>
      <c r="BE756" s="418"/>
      <c r="BF756" s="418"/>
      <c r="BG756" s="418"/>
      <c r="BH756" s="418"/>
      <c r="BI756" s="418"/>
      <c r="BJ756" s="418"/>
      <c r="BK756" s="418"/>
      <c r="BL756" s="418"/>
      <c r="BM756" s="418"/>
      <c r="BN756" s="418"/>
      <c r="BO756" s="418"/>
      <c r="BP756" s="418"/>
      <c r="BQ756" s="418"/>
      <c r="BR756" s="418"/>
      <c r="BS756" s="418"/>
      <c r="BT756" s="418"/>
      <c r="BU756" s="418"/>
      <c r="BV756" s="418"/>
      <c r="BW756" s="418"/>
      <c r="BX756" s="418"/>
      <c r="BY756" s="418"/>
      <c r="BZ756" s="418"/>
      <c r="CA756" s="418"/>
      <c r="CB756" s="418"/>
      <c r="CC756" s="418"/>
      <c r="CD756" s="418"/>
      <c r="CE756" s="418"/>
      <c r="CF756" s="418"/>
      <c r="CG756" s="418"/>
      <c r="CH756" s="418"/>
      <c r="CI756" s="418"/>
      <c r="CJ756" s="418"/>
      <c r="CK756" s="418"/>
      <c r="CL756" s="418"/>
      <c r="CM756" s="418"/>
      <c r="CN756" s="418"/>
      <c r="CO756" s="418"/>
      <c r="CP756" s="418"/>
      <c r="CQ756" s="418"/>
      <c r="CR756" s="418"/>
      <c r="CS756" s="418"/>
      <c r="CT756" s="418"/>
      <c r="CU756" s="418"/>
      <c r="CV756" s="418"/>
      <c r="CW756" s="418"/>
      <c r="CX756" s="418"/>
      <c r="CY756" s="418"/>
      <c r="CZ756" s="418"/>
    </row>
    <row r="757" ht="25.15" customHeight="true" x14ac:dyDescent="0.2">
      <c r="C757" s="1151"/>
      <c r="D757" s="1151"/>
      <c r="E757" s="728"/>
      <c r="F757" s="728"/>
      <c r="G757" s="728"/>
      <c r="H757" s="1151"/>
      <c r="I757" s="1151"/>
      <c r="J757" s="728"/>
      <c r="K757" s="728"/>
      <c r="L757" s="728"/>
      <c r="M757" s="1151"/>
      <c r="N757" s="1151"/>
      <c r="O757" s="728"/>
      <c r="P757" s="728"/>
      <c r="Q757" s="728"/>
      <c r="BA757" s="418"/>
      <c r="BB757" s="495"/>
      <c r="BC757" s="418"/>
      <c r="BD757" s="418"/>
      <c r="BE757" s="418"/>
      <c r="BF757" s="418"/>
      <c r="BG757" s="418"/>
      <c r="BH757" s="418"/>
      <c r="BI757" s="418"/>
      <c r="BJ757" s="418"/>
      <c r="BK757" s="418"/>
      <c r="BL757" s="418"/>
      <c r="BM757" s="418"/>
      <c r="BN757" s="418"/>
      <c r="BO757" s="418"/>
      <c r="BP757" s="418"/>
      <c r="BQ757" s="418"/>
      <c r="BR757" s="418"/>
      <c r="BS757" s="418"/>
      <c r="BT757" s="418"/>
      <c r="BU757" s="418"/>
      <c r="BV757" s="418"/>
      <c r="BW757" s="418"/>
      <c r="BX757" s="418"/>
      <c r="BY757" s="418"/>
      <c r="BZ757" s="418"/>
      <c r="CA757" s="418"/>
      <c r="CB757" s="418"/>
      <c r="CC757" s="418"/>
      <c r="CD757" s="418"/>
      <c r="CE757" s="418"/>
      <c r="CF757" s="418"/>
      <c r="CG757" s="418"/>
      <c r="CH757" s="418"/>
      <c r="CI757" s="418"/>
      <c r="CJ757" s="418"/>
      <c r="CK757" s="418"/>
      <c r="CL757" s="418"/>
      <c r="CM757" s="418"/>
      <c r="CN757" s="418"/>
      <c r="CO757" s="418"/>
      <c r="CP757" s="418"/>
      <c r="CQ757" s="418"/>
      <c r="CR757" s="418"/>
      <c r="CS757" s="418"/>
      <c r="CT757" s="418"/>
      <c r="CU757" s="418"/>
      <c r="CV757" s="418"/>
      <c r="CW757" s="418"/>
      <c r="CX757" s="418"/>
      <c r="CY757" s="418"/>
      <c r="CZ757" s="418"/>
    </row>
    <row r="758" ht="25.15" customHeight="true" x14ac:dyDescent="0.2">
      <c r="C758" s="1151"/>
      <c r="D758" s="1151"/>
      <c r="E758" s="728"/>
      <c r="F758" s="728"/>
      <c r="G758" s="728"/>
      <c r="H758" s="1151"/>
      <c r="I758" s="1151"/>
      <c r="J758" s="728"/>
      <c r="K758" s="728"/>
      <c r="L758" s="728"/>
      <c r="M758" s="1151"/>
      <c r="N758" s="1151"/>
      <c r="O758" s="728"/>
      <c r="P758" s="728"/>
      <c r="Q758" s="728"/>
      <c r="BA758" s="418"/>
      <c r="BB758" s="495"/>
      <c r="BC758" s="418"/>
      <c r="BD758" s="418"/>
      <c r="BE758" s="418"/>
      <c r="BF758" s="418"/>
      <c r="BG758" s="418"/>
      <c r="BH758" s="418"/>
      <c r="BI758" s="418"/>
      <c r="BJ758" s="418"/>
      <c r="BK758" s="418"/>
      <c r="BL758" s="418"/>
      <c r="BM758" s="418"/>
      <c r="BN758" s="418"/>
      <c r="BO758" s="418"/>
      <c r="BP758" s="418"/>
      <c r="BQ758" s="418"/>
      <c r="BR758" s="418"/>
      <c r="BS758" s="418"/>
      <c r="BT758" s="418"/>
      <c r="BU758" s="418"/>
      <c r="BV758" s="418"/>
      <c r="BW758" s="418"/>
      <c r="BX758" s="418"/>
      <c r="BY758" s="418"/>
      <c r="BZ758" s="418"/>
      <c r="CA758" s="418"/>
      <c r="CB758" s="418"/>
      <c r="CC758" s="418"/>
      <c r="CD758" s="418"/>
      <c r="CE758" s="418"/>
      <c r="CF758" s="418"/>
      <c r="CG758" s="418"/>
      <c r="CH758" s="418"/>
      <c r="CI758" s="418"/>
      <c r="CJ758" s="418"/>
      <c r="CK758" s="418"/>
      <c r="CL758" s="418"/>
      <c r="CM758" s="418"/>
      <c r="CN758" s="418"/>
      <c r="CO758" s="418"/>
      <c r="CP758" s="418"/>
      <c r="CQ758" s="418"/>
      <c r="CR758" s="418"/>
      <c r="CS758" s="418"/>
      <c r="CT758" s="418"/>
      <c r="CU758" s="418"/>
      <c r="CV758" s="418"/>
      <c r="CW758" s="418"/>
      <c r="CX758" s="418"/>
      <c r="CY758" s="418"/>
      <c r="CZ758" s="418"/>
    </row>
    <row r="759" ht="25.15" customHeight="true" x14ac:dyDescent="0.2">
      <c r="C759" s="1151"/>
      <c r="D759" s="1151"/>
      <c r="E759" s="728"/>
      <c r="F759" s="728"/>
      <c r="G759" s="728"/>
      <c r="H759" s="1151"/>
      <c r="I759" s="1151"/>
      <c r="J759" s="728"/>
      <c r="K759" s="728"/>
      <c r="L759" s="728"/>
      <c r="M759" s="1151"/>
      <c r="N759" s="1151"/>
      <c r="O759" s="728"/>
      <c r="P759" s="728"/>
      <c r="Q759" s="728"/>
      <c r="BA759" s="418"/>
      <c r="BB759" s="495"/>
      <c r="BC759" s="418"/>
      <c r="BD759" s="418"/>
      <c r="BE759" s="418"/>
      <c r="BF759" s="418"/>
      <c r="BG759" s="418"/>
      <c r="BH759" s="418"/>
      <c r="BI759" s="418"/>
      <c r="BJ759" s="418"/>
      <c r="BK759" s="418"/>
      <c r="BL759" s="418"/>
      <c r="BM759" s="418"/>
      <c r="BN759" s="418"/>
      <c r="BO759" s="418"/>
      <c r="BP759" s="418"/>
      <c r="BQ759" s="418"/>
      <c r="BR759" s="418"/>
      <c r="BS759" s="418"/>
      <c r="BT759" s="418"/>
      <c r="BU759" s="418"/>
      <c r="BV759" s="418"/>
      <c r="BW759" s="418"/>
      <c r="BX759" s="418"/>
      <c r="BY759" s="418"/>
      <c r="BZ759" s="418"/>
      <c r="CA759" s="418"/>
      <c r="CB759" s="418"/>
      <c r="CC759" s="418"/>
      <c r="CD759" s="418"/>
      <c r="CE759" s="418"/>
      <c r="CF759" s="418"/>
      <c r="CG759" s="418"/>
      <c r="CH759" s="418"/>
      <c r="CI759" s="418"/>
      <c r="CJ759" s="418"/>
      <c r="CK759" s="418"/>
      <c r="CL759" s="418"/>
      <c r="CM759" s="418"/>
      <c r="CN759" s="418"/>
      <c r="CO759" s="418"/>
      <c r="CP759" s="418"/>
      <c r="CQ759" s="418"/>
      <c r="CR759" s="418"/>
      <c r="CS759" s="418"/>
      <c r="CT759" s="418"/>
      <c r="CU759" s="418"/>
      <c r="CV759" s="418"/>
      <c r="CW759" s="418"/>
      <c r="CX759" s="418"/>
      <c r="CY759" s="418"/>
      <c r="CZ759" s="418"/>
    </row>
    <row r="760" ht="25.15" customHeight="true" x14ac:dyDescent="0.2">
      <c r="C760" s="1151"/>
      <c r="D760" s="1151"/>
      <c r="E760" s="728"/>
      <c r="F760" s="728"/>
      <c r="G760" s="728"/>
      <c r="H760" s="1151"/>
      <c r="I760" s="1151"/>
      <c r="J760" s="728"/>
      <c r="K760" s="728"/>
      <c r="L760" s="728"/>
      <c r="M760" s="1151"/>
      <c r="N760" s="1151"/>
      <c r="O760" s="728"/>
      <c r="P760" s="728"/>
      <c r="Q760" s="728"/>
      <c r="BA760" s="418"/>
      <c r="BB760" s="495"/>
      <c r="BC760" s="418"/>
      <c r="BD760" s="418"/>
      <c r="BE760" s="418"/>
      <c r="BF760" s="418"/>
      <c r="BG760" s="418"/>
      <c r="BH760" s="418"/>
      <c r="BI760" s="418"/>
      <c r="BJ760" s="418"/>
      <c r="BK760" s="418"/>
      <c r="BL760" s="418"/>
      <c r="BM760" s="418"/>
      <c r="BN760" s="418"/>
      <c r="BO760" s="418"/>
      <c r="BP760" s="418"/>
      <c r="BQ760" s="418"/>
      <c r="BR760" s="418"/>
      <c r="BS760" s="418"/>
      <c r="BT760" s="418"/>
      <c r="BU760" s="418"/>
      <c r="BV760" s="418"/>
      <c r="BW760" s="418"/>
      <c r="BX760" s="418"/>
      <c r="BY760" s="418"/>
      <c r="BZ760" s="418"/>
      <c r="CA760" s="418"/>
      <c r="CB760" s="418"/>
      <c r="CC760" s="418"/>
      <c r="CD760" s="418"/>
      <c r="CE760" s="418"/>
      <c r="CF760" s="418"/>
      <c r="CG760" s="418"/>
      <c r="CH760" s="418"/>
      <c r="CI760" s="418"/>
      <c r="CJ760" s="418"/>
      <c r="CK760" s="418"/>
      <c r="CL760" s="418"/>
      <c r="CM760" s="418"/>
      <c r="CN760" s="418"/>
      <c r="CO760" s="418"/>
      <c r="CP760" s="418"/>
      <c r="CQ760" s="418"/>
      <c r="CR760" s="418"/>
      <c r="CS760" s="418"/>
      <c r="CT760" s="418"/>
      <c r="CU760" s="418"/>
      <c r="CV760" s="418"/>
      <c r="CW760" s="418"/>
      <c r="CX760" s="418"/>
      <c r="CY760" s="418"/>
      <c r="CZ760" s="418"/>
    </row>
    <row r="761" ht="25.15" customHeight="true" x14ac:dyDescent="0.2">
      <c r="C761" s="1151"/>
      <c r="D761" s="1151"/>
      <c r="E761" s="728"/>
      <c r="F761" s="728"/>
      <c r="G761" s="728"/>
      <c r="H761" s="1151"/>
      <c r="I761" s="1151"/>
      <c r="J761" s="728"/>
      <c r="K761" s="728"/>
      <c r="L761" s="728"/>
      <c r="M761" s="1151"/>
      <c r="N761" s="1151"/>
      <c r="O761" s="728"/>
      <c r="P761" s="728"/>
      <c r="Q761" s="728"/>
      <c r="BA761" s="418"/>
      <c r="BB761" s="495"/>
      <c r="BC761" s="418"/>
      <c r="BD761" s="418"/>
      <c r="BE761" s="418"/>
      <c r="BF761" s="418"/>
      <c r="BG761" s="418"/>
      <c r="BH761" s="418"/>
      <c r="BI761" s="418"/>
      <c r="BJ761" s="418"/>
      <c r="BK761" s="418"/>
      <c r="BL761" s="418"/>
      <c r="BM761" s="418"/>
      <c r="BN761" s="418"/>
      <c r="BO761" s="418"/>
      <c r="BP761" s="418"/>
      <c r="BQ761" s="418"/>
      <c r="BR761" s="418"/>
      <c r="BS761" s="418"/>
      <c r="BT761" s="418"/>
      <c r="BU761" s="418"/>
      <c r="BV761" s="418"/>
      <c r="BW761" s="418"/>
      <c r="BX761" s="418"/>
      <c r="BY761" s="418"/>
      <c r="BZ761" s="418"/>
      <c r="CA761" s="418"/>
      <c r="CB761" s="418"/>
      <c r="CC761" s="418"/>
      <c r="CD761" s="418"/>
      <c r="CE761" s="418"/>
      <c r="CF761" s="418"/>
      <c r="CG761" s="418"/>
      <c r="CH761" s="418"/>
      <c r="CI761" s="418"/>
      <c r="CJ761" s="418"/>
      <c r="CK761" s="418"/>
      <c r="CL761" s="418"/>
      <c r="CM761" s="418"/>
      <c r="CN761" s="418"/>
      <c r="CO761" s="418"/>
      <c r="CP761" s="418"/>
      <c r="CQ761" s="418"/>
      <c r="CR761" s="418"/>
      <c r="CS761" s="418"/>
      <c r="CT761" s="418"/>
      <c r="CU761" s="418"/>
      <c r="CV761" s="418"/>
      <c r="CW761" s="418"/>
      <c r="CX761" s="418"/>
      <c r="CY761" s="418"/>
      <c r="CZ761" s="418"/>
    </row>
    <row r="762" ht="25.15" customHeight="true" x14ac:dyDescent="0.2">
      <c r="C762" s="1151"/>
      <c r="D762" s="1151"/>
      <c r="E762" s="728"/>
      <c r="F762" s="728"/>
      <c r="G762" s="728"/>
      <c r="H762" s="1151"/>
      <c r="I762" s="1151"/>
      <c r="J762" s="728"/>
      <c r="K762" s="728"/>
      <c r="L762" s="728"/>
      <c r="M762" s="1151"/>
      <c r="N762" s="1151"/>
      <c r="O762" s="728"/>
      <c r="P762" s="728"/>
      <c r="Q762" s="728"/>
      <c r="BA762" s="418"/>
      <c r="BB762" s="495"/>
      <c r="BC762" s="418"/>
      <c r="BD762" s="418"/>
      <c r="BE762" s="418"/>
      <c r="BF762" s="418"/>
      <c r="BG762" s="418"/>
      <c r="BH762" s="418"/>
      <c r="BI762" s="418"/>
      <c r="BJ762" s="418"/>
      <c r="BK762" s="418"/>
      <c r="BL762" s="418"/>
      <c r="BM762" s="418"/>
      <c r="BN762" s="418"/>
      <c r="BO762" s="418"/>
      <c r="BP762" s="418"/>
      <c r="BQ762" s="418"/>
      <c r="BR762" s="418"/>
      <c r="BS762" s="418"/>
      <c r="BT762" s="418"/>
      <c r="BU762" s="418"/>
      <c r="BV762" s="418"/>
      <c r="BW762" s="418"/>
      <c r="BX762" s="418"/>
      <c r="BY762" s="418"/>
      <c r="BZ762" s="418"/>
      <c r="CA762" s="418"/>
      <c r="CB762" s="418"/>
      <c r="CC762" s="418"/>
      <c r="CD762" s="418"/>
      <c r="CE762" s="418"/>
      <c r="CF762" s="418"/>
      <c r="CG762" s="418"/>
      <c r="CH762" s="418"/>
      <c r="CI762" s="418"/>
      <c r="CJ762" s="418"/>
      <c r="CK762" s="418"/>
      <c r="CL762" s="418"/>
      <c r="CM762" s="418"/>
      <c r="CN762" s="418"/>
      <c r="CO762" s="418"/>
      <c r="CP762" s="418"/>
      <c r="CQ762" s="418"/>
      <c r="CR762" s="418"/>
      <c r="CS762" s="418"/>
      <c r="CT762" s="418"/>
      <c r="CU762" s="418"/>
      <c r="CV762" s="418"/>
      <c r="CW762" s="418"/>
      <c r="CX762" s="418"/>
      <c r="CY762" s="418"/>
      <c r="CZ762" s="418"/>
    </row>
    <row r="763" ht="25.15" customHeight="true" x14ac:dyDescent="0.2">
      <c r="C763" s="1151"/>
      <c r="D763" s="1151"/>
      <c r="E763" s="728"/>
      <c r="F763" s="728"/>
      <c r="G763" s="728"/>
      <c r="H763" s="1151"/>
      <c r="I763" s="1151"/>
      <c r="J763" s="728"/>
      <c r="K763" s="728"/>
      <c r="L763" s="728"/>
      <c r="M763" s="1151"/>
      <c r="N763" s="1151"/>
      <c r="O763" s="728"/>
      <c r="P763" s="728"/>
      <c r="Q763" s="728"/>
      <c r="BA763" s="418"/>
      <c r="BB763" s="495"/>
      <c r="BC763" s="418"/>
      <c r="BD763" s="418"/>
      <c r="BE763" s="418"/>
      <c r="BF763" s="418"/>
      <c r="BG763" s="418"/>
      <c r="BH763" s="418"/>
      <c r="BI763" s="418"/>
      <c r="BJ763" s="418"/>
      <c r="BK763" s="418"/>
      <c r="BL763" s="418"/>
      <c r="BM763" s="418"/>
      <c r="BN763" s="418"/>
      <c r="BO763" s="418"/>
      <c r="BP763" s="418"/>
      <c r="BQ763" s="418"/>
      <c r="BR763" s="418"/>
      <c r="BS763" s="418"/>
      <c r="BT763" s="418"/>
      <c r="BU763" s="418"/>
      <c r="BV763" s="418"/>
      <c r="BW763" s="418"/>
      <c r="BX763" s="418"/>
      <c r="BY763" s="418"/>
      <c r="BZ763" s="418"/>
      <c r="CA763" s="418"/>
      <c r="CB763" s="418"/>
      <c r="CC763" s="418"/>
      <c r="CD763" s="418"/>
      <c r="CE763" s="418"/>
      <c r="CF763" s="418"/>
      <c r="CG763" s="418"/>
      <c r="CH763" s="418"/>
      <c r="CI763" s="418"/>
      <c r="CJ763" s="418"/>
      <c r="CK763" s="418"/>
      <c r="CL763" s="418"/>
      <c r="CM763" s="418"/>
      <c r="CN763" s="418"/>
      <c r="CO763" s="418"/>
      <c r="CP763" s="418"/>
      <c r="CQ763" s="418"/>
      <c r="CR763" s="418"/>
      <c r="CS763" s="418"/>
      <c r="CT763" s="418"/>
      <c r="CU763" s="418"/>
      <c r="CV763" s="418"/>
      <c r="CW763" s="418"/>
      <c r="CX763" s="418"/>
      <c r="CY763" s="418"/>
      <c r="CZ763" s="418"/>
    </row>
    <row r="764" ht="25.15" customHeight="true" x14ac:dyDescent="0.2">
      <c r="C764" s="1151"/>
      <c r="D764" s="1151"/>
      <c r="E764" s="728"/>
      <c r="F764" s="728"/>
      <c r="G764" s="728"/>
      <c r="H764" s="1151"/>
      <c r="I764" s="1151"/>
      <c r="J764" s="728"/>
      <c r="K764" s="728"/>
      <c r="L764" s="728"/>
      <c r="M764" s="1151"/>
      <c r="N764" s="1151"/>
      <c r="O764" s="728"/>
      <c r="P764" s="728"/>
      <c r="Q764" s="728"/>
      <c r="BA764" s="418"/>
      <c r="BB764" s="495"/>
      <c r="BC764" s="418"/>
      <c r="BD764" s="418"/>
      <c r="BE764" s="418"/>
      <c r="BF764" s="418"/>
      <c r="BG764" s="418"/>
      <c r="BH764" s="418"/>
      <c r="BI764" s="418"/>
      <c r="BJ764" s="418"/>
      <c r="BK764" s="418"/>
      <c r="BL764" s="418"/>
      <c r="BM764" s="418"/>
      <c r="BN764" s="418"/>
      <c r="BO764" s="418"/>
      <c r="BP764" s="418"/>
      <c r="BQ764" s="418"/>
      <c r="BR764" s="418"/>
      <c r="BS764" s="418"/>
      <c r="BT764" s="418"/>
      <c r="BU764" s="418"/>
      <c r="BV764" s="418"/>
      <c r="BW764" s="418"/>
      <c r="BX764" s="418"/>
      <c r="BY764" s="418"/>
      <c r="BZ764" s="418"/>
      <c r="CA764" s="418"/>
      <c r="CB764" s="418"/>
      <c r="CC764" s="418"/>
      <c r="CD764" s="418"/>
      <c r="CE764" s="418"/>
      <c r="CF764" s="418"/>
      <c r="CG764" s="418"/>
      <c r="CH764" s="418"/>
      <c r="CI764" s="418"/>
      <c r="CJ764" s="418"/>
      <c r="CK764" s="418"/>
      <c r="CL764" s="418"/>
      <c r="CM764" s="418"/>
      <c r="CN764" s="418"/>
      <c r="CO764" s="418"/>
      <c r="CP764" s="418"/>
      <c r="CQ764" s="418"/>
      <c r="CR764" s="418"/>
      <c r="CS764" s="418"/>
      <c r="CT764" s="418"/>
      <c r="CU764" s="418"/>
      <c r="CV764" s="418"/>
      <c r="CW764" s="418"/>
      <c r="CX764" s="418"/>
      <c r="CY764" s="418"/>
      <c r="CZ764" s="418"/>
    </row>
    <row r="765" ht="25.15" customHeight="true" x14ac:dyDescent="0.2">
      <c r="C765" s="1151"/>
      <c r="D765" s="1151"/>
      <c r="E765" s="728"/>
      <c r="F765" s="728"/>
      <c r="G765" s="728"/>
      <c r="H765" s="1151"/>
      <c r="I765" s="1151"/>
      <c r="J765" s="728"/>
      <c r="K765" s="728"/>
      <c r="L765" s="728"/>
      <c r="M765" s="1151"/>
      <c r="N765" s="1151"/>
      <c r="O765" s="728"/>
      <c r="P765" s="728"/>
      <c r="Q765" s="728"/>
      <c r="BA765" s="418"/>
      <c r="BB765" s="495"/>
      <c r="BC765" s="418"/>
      <c r="BD765" s="418"/>
      <c r="BE765" s="418"/>
      <c r="BF765" s="418"/>
      <c r="BG765" s="418"/>
      <c r="BH765" s="418"/>
      <c r="BI765" s="418"/>
      <c r="BJ765" s="418"/>
      <c r="BK765" s="418"/>
      <c r="BL765" s="418"/>
      <c r="BM765" s="418"/>
      <c r="BN765" s="418"/>
      <c r="BO765" s="418"/>
      <c r="BP765" s="418"/>
      <c r="BQ765" s="418"/>
      <c r="BR765" s="418"/>
      <c r="BS765" s="418"/>
      <c r="BT765" s="418"/>
      <c r="BU765" s="418"/>
      <c r="BV765" s="418"/>
      <c r="BW765" s="418"/>
      <c r="BX765" s="418"/>
      <c r="BY765" s="418"/>
      <c r="BZ765" s="418"/>
      <c r="CA765" s="418"/>
      <c r="CB765" s="418"/>
      <c r="CC765" s="418"/>
      <c r="CD765" s="418"/>
      <c r="CE765" s="418"/>
      <c r="CF765" s="418"/>
      <c r="CG765" s="418"/>
      <c r="CH765" s="418"/>
      <c r="CI765" s="418"/>
      <c r="CJ765" s="418"/>
      <c r="CK765" s="418"/>
      <c r="CL765" s="418"/>
      <c r="CM765" s="418"/>
      <c r="CN765" s="418"/>
      <c r="CO765" s="418"/>
      <c r="CP765" s="418"/>
      <c r="CQ765" s="418"/>
      <c r="CR765" s="418"/>
      <c r="CS765" s="418"/>
      <c r="CT765" s="418"/>
      <c r="CU765" s="418"/>
      <c r="CV765" s="418"/>
      <c r="CW765" s="418"/>
      <c r="CX765" s="418"/>
      <c r="CY765" s="418"/>
      <c r="CZ765" s="418"/>
    </row>
    <row r="766" ht="25.15" customHeight="true" x14ac:dyDescent="0.2">
      <c r="C766" s="1151"/>
      <c r="D766" s="1151"/>
      <c r="E766" s="728"/>
      <c r="F766" s="728"/>
      <c r="G766" s="728"/>
      <c r="H766" s="1151"/>
      <c r="I766" s="1151"/>
      <c r="J766" s="728"/>
      <c r="K766" s="728"/>
      <c r="L766" s="728"/>
      <c r="M766" s="1151"/>
      <c r="N766" s="1151"/>
      <c r="O766" s="728"/>
      <c r="P766" s="728"/>
      <c r="Q766" s="728"/>
      <c r="BA766" s="418"/>
      <c r="BB766" s="495"/>
      <c r="BC766" s="418"/>
      <c r="BD766" s="418"/>
      <c r="BE766" s="418"/>
      <c r="BF766" s="418"/>
      <c r="BG766" s="418"/>
      <c r="BH766" s="418"/>
      <c r="BI766" s="418"/>
      <c r="BJ766" s="418"/>
      <c r="BK766" s="418"/>
      <c r="BL766" s="418"/>
      <c r="BM766" s="418"/>
      <c r="BN766" s="418"/>
      <c r="BO766" s="418"/>
      <c r="BP766" s="418"/>
      <c r="BQ766" s="418"/>
      <c r="BR766" s="418"/>
      <c r="BS766" s="418"/>
      <c r="BT766" s="418"/>
      <c r="BU766" s="418"/>
      <c r="BV766" s="418"/>
      <c r="BW766" s="418"/>
      <c r="BX766" s="418"/>
      <c r="BY766" s="418"/>
      <c r="BZ766" s="418"/>
      <c r="CA766" s="418"/>
      <c r="CB766" s="418"/>
      <c r="CC766" s="418"/>
      <c r="CD766" s="418"/>
      <c r="CE766" s="418"/>
      <c r="CF766" s="418"/>
      <c r="CG766" s="418"/>
      <c r="CH766" s="418"/>
      <c r="CI766" s="418"/>
      <c r="CJ766" s="418"/>
      <c r="CK766" s="418"/>
      <c r="CL766" s="418"/>
      <c r="CM766" s="418"/>
      <c r="CN766" s="418"/>
      <c r="CO766" s="418"/>
      <c r="CP766" s="418"/>
      <c r="CQ766" s="418"/>
      <c r="CR766" s="418"/>
      <c r="CS766" s="418"/>
      <c r="CT766" s="418"/>
      <c r="CU766" s="418"/>
      <c r="CV766" s="418"/>
      <c r="CW766" s="418"/>
      <c r="CX766" s="418"/>
      <c r="CY766" s="418"/>
      <c r="CZ766" s="418"/>
    </row>
    <row r="767" ht="25.15" customHeight="true" x14ac:dyDescent="0.2">
      <c r="C767" s="1151"/>
      <c r="D767" s="1151"/>
      <c r="E767" s="728"/>
      <c r="F767" s="728"/>
      <c r="G767" s="728"/>
      <c r="H767" s="1151"/>
      <c r="I767" s="1151"/>
      <c r="J767" s="728"/>
      <c r="K767" s="728"/>
      <c r="L767" s="728"/>
      <c r="M767" s="1151"/>
      <c r="N767" s="1151"/>
      <c r="O767" s="728"/>
      <c r="P767" s="728"/>
      <c r="Q767" s="728"/>
      <c r="BA767" s="418"/>
      <c r="BB767" s="495"/>
      <c r="BC767" s="418"/>
      <c r="BD767" s="418"/>
      <c r="BE767" s="418"/>
      <c r="BF767" s="418"/>
      <c r="BG767" s="418"/>
      <c r="BH767" s="418"/>
      <c r="BI767" s="418"/>
      <c r="BJ767" s="418"/>
      <c r="BK767" s="418"/>
      <c r="BL767" s="418"/>
      <c r="BM767" s="418"/>
      <c r="BN767" s="418"/>
      <c r="BO767" s="418"/>
      <c r="BP767" s="418"/>
      <c r="BQ767" s="418"/>
      <c r="BR767" s="418"/>
      <c r="BS767" s="418"/>
      <c r="BT767" s="418"/>
      <c r="BU767" s="418"/>
      <c r="BV767" s="418"/>
      <c r="BW767" s="418"/>
      <c r="BX767" s="418"/>
      <c r="BY767" s="418"/>
      <c r="BZ767" s="418"/>
      <c r="CA767" s="418"/>
      <c r="CB767" s="418"/>
      <c r="CC767" s="418"/>
      <c r="CD767" s="418"/>
      <c r="CE767" s="418"/>
      <c r="CF767" s="418"/>
      <c r="CG767" s="418"/>
      <c r="CH767" s="418"/>
      <c r="CI767" s="418"/>
      <c r="CJ767" s="418"/>
      <c r="CK767" s="418"/>
      <c r="CL767" s="418"/>
      <c r="CM767" s="418"/>
      <c r="CN767" s="418"/>
      <c r="CO767" s="418"/>
      <c r="CP767" s="418"/>
      <c r="CQ767" s="418"/>
      <c r="CR767" s="418"/>
      <c r="CS767" s="418"/>
      <c r="CT767" s="418"/>
      <c r="CU767" s="418"/>
      <c r="CV767" s="418"/>
      <c r="CW767" s="418"/>
      <c r="CX767" s="418"/>
      <c r="CY767" s="418"/>
      <c r="CZ767" s="418"/>
    </row>
    <row r="768" ht="25.15" customHeight="true" x14ac:dyDescent="0.2">
      <c r="C768" s="1151"/>
      <c r="D768" s="1151"/>
      <c r="E768" s="728"/>
      <c r="F768" s="728"/>
      <c r="G768" s="728"/>
      <c r="H768" s="1151"/>
      <c r="I768" s="1151"/>
      <c r="J768" s="728"/>
      <c r="K768" s="728"/>
      <c r="L768" s="728"/>
      <c r="M768" s="1151"/>
      <c r="N768" s="1151"/>
      <c r="O768" s="728"/>
      <c r="P768" s="728"/>
      <c r="Q768" s="728"/>
      <c r="BA768" s="416"/>
      <c r="BB768" s="496"/>
      <c r="BC768" s="416"/>
      <c r="BD768" s="416"/>
      <c r="BE768" s="416"/>
      <c r="BF768" s="416"/>
      <c r="BG768" s="416"/>
      <c r="BH768" s="416"/>
      <c r="BI768" s="416"/>
      <c r="BJ768" s="416"/>
      <c r="BK768" s="416"/>
      <c r="BL768" s="416"/>
      <c r="BM768" s="416"/>
      <c r="BN768" s="416"/>
      <c r="BO768" s="416"/>
      <c r="BP768" s="416"/>
      <c r="BQ768" s="416"/>
      <c r="BR768" s="416"/>
      <c r="BS768" s="416"/>
      <c r="BT768" s="416"/>
      <c r="BU768" s="416"/>
      <c r="BV768" s="416"/>
      <c r="BW768" s="416"/>
      <c r="BX768" s="416"/>
      <c r="BY768" s="416"/>
      <c r="BZ768" s="416"/>
      <c r="CA768" s="416"/>
      <c r="CB768" s="416"/>
      <c r="CC768" s="416"/>
      <c r="CD768" s="416"/>
      <c r="CE768" s="416"/>
      <c r="CF768" s="416"/>
      <c r="CG768" s="416"/>
      <c r="CH768" s="416"/>
      <c r="CI768" s="416"/>
      <c r="CJ768" s="416"/>
      <c r="CK768" s="416"/>
      <c r="CL768" s="416"/>
      <c r="CM768" s="416"/>
      <c r="CN768" s="416"/>
      <c r="CO768" s="416"/>
      <c r="CP768" s="416"/>
      <c r="CQ768" s="416"/>
      <c r="CR768" s="416"/>
      <c r="CS768" s="416"/>
      <c r="CT768" s="416"/>
      <c r="CU768" s="416"/>
      <c r="CV768" s="416"/>
      <c r="CW768" s="416"/>
      <c r="CX768" s="416"/>
      <c r="CY768" s="416"/>
      <c r="CZ768" s="416"/>
    </row>
    <row r="769" ht="25.15" customHeight="true" x14ac:dyDescent="0.2">
      <c r="C769" s="1151"/>
      <c r="D769" s="1151"/>
      <c r="E769" s="728"/>
      <c r="F769" s="728"/>
      <c r="G769" s="728"/>
      <c r="H769" s="1151"/>
      <c r="I769" s="1151"/>
      <c r="J769" s="728"/>
      <c r="K769" s="728"/>
      <c r="L769" s="728"/>
      <c r="M769" s="1151"/>
      <c r="N769" s="1151"/>
      <c r="O769" s="728"/>
      <c r="P769" s="728"/>
      <c r="Q769" s="728"/>
      <c r="BA769" s="416"/>
      <c r="BB769" s="496"/>
      <c r="BC769" s="416"/>
      <c r="BD769" s="416"/>
      <c r="BE769" s="416"/>
      <c r="BF769" s="416"/>
      <c r="BG769" s="416"/>
      <c r="BH769" s="416"/>
      <c r="BI769" s="416"/>
      <c r="BJ769" s="416"/>
      <c r="BK769" s="416"/>
      <c r="BL769" s="416"/>
      <c r="BM769" s="416"/>
      <c r="BN769" s="416"/>
      <c r="BO769" s="416"/>
      <c r="BP769" s="416"/>
      <c r="BQ769" s="416"/>
      <c r="BR769" s="416"/>
      <c r="BS769" s="416"/>
      <c r="BT769" s="416"/>
      <c r="BU769" s="416"/>
      <c r="BV769" s="416"/>
      <c r="BW769" s="416"/>
      <c r="BX769" s="416"/>
      <c r="BY769" s="416"/>
      <c r="BZ769" s="416"/>
      <c r="CA769" s="416"/>
      <c r="CB769" s="416"/>
      <c r="CC769" s="416"/>
      <c r="CD769" s="416"/>
      <c r="CE769" s="416"/>
      <c r="CF769" s="416"/>
      <c r="CG769" s="416"/>
      <c r="CH769" s="416"/>
      <c r="CI769" s="416"/>
      <c r="CJ769" s="416"/>
      <c r="CK769" s="416"/>
      <c r="CL769" s="416"/>
      <c r="CM769" s="416"/>
      <c r="CN769" s="416"/>
      <c r="CO769" s="416"/>
      <c r="CP769" s="416"/>
      <c r="CQ769" s="416"/>
      <c r="CR769" s="416"/>
      <c r="CS769" s="416"/>
      <c r="CT769" s="416"/>
      <c r="CU769" s="416"/>
      <c r="CV769" s="416"/>
      <c r="CW769" s="416"/>
      <c r="CX769" s="416"/>
      <c r="CY769" s="416"/>
      <c r="CZ769" s="416"/>
    </row>
    <row r="770" ht="25.15" customHeight="true" x14ac:dyDescent="0.2">
      <c r="C770" s="1151"/>
      <c r="D770" s="1151"/>
      <c r="E770" s="728"/>
      <c r="F770" s="728"/>
      <c r="G770" s="728"/>
      <c r="H770" s="1151"/>
      <c r="I770" s="1151"/>
      <c r="J770" s="728"/>
      <c r="K770" s="728"/>
      <c r="L770" s="728"/>
      <c r="M770" s="1151"/>
      <c r="N770" s="1151"/>
      <c r="O770" s="728"/>
      <c r="P770" s="728"/>
      <c r="Q770" s="728"/>
      <c r="BA770" s="416"/>
      <c r="BB770" s="496"/>
      <c r="BC770" s="416"/>
      <c r="BD770" s="416"/>
      <c r="BE770" s="416"/>
      <c r="BF770" s="416"/>
      <c r="BG770" s="416"/>
      <c r="BH770" s="416"/>
      <c r="BI770" s="416"/>
      <c r="BJ770" s="416"/>
      <c r="BK770" s="416"/>
      <c r="BL770" s="416"/>
      <c r="BM770" s="416"/>
      <c r="BN770" s="416"/>
      <c r="BO770" s="416"/>
      <c r="BP770" s="416"/>
      <c r="BQ770" s="416"/>
      <c r="BR770" s="416"/>
      <c r="BS770" s="416"/>
      <c r="BT770" s="416"/>
      <c r="BU770" s="416"/>
      <c r="BV770" s="416"/>
      <c r="BW770" s="416"/>
      <c r="BX770" s="416"/>
      <c r="BY770" s="416"/>
      <c r="BZ770" s="416"/>
      <c r="CA770" s="416"/>
      <c r="CB770" s="416"/>
      <c r="CC770" s="416"/>
      <c r="CD770" s="416"/>
      <c r="CE770" s="416"/>
      <c r="CF770" s="416"/>
      <c r="CG770" s="416"/>
      <c r="CH770" s="416"/>
      <c r="CI770" s="416"/>
      <c r="CJ770" s="416"/>
      <c r="CK770" s="416"/>
      <c r="CL770" s="416"/>
      <c r="CM770" s="416"/>
      <c r="CN770" s="416"/>
      <c r="CO770" s="416"/>
      <c r="CP770" s="416"/>
      <c r="CQ770" s="416"/>
      <c r="CR770" s="416"/>
      <c r="CS770" s="416"/>
      <c r="CT770" s="416"/>
      <c r="CU770" s="416"/>
      <c r="CV770" s="416"/>
      <c r="CW770" s="416"/>
      <c r="CX770" s="416"/>
      <c r="CY770" s="416"/>
      <c r="CZ770" s="416"/>
    </row>
    <row r="771" ht="25.15" customHeight="true" x14ac:dyDescent="0.2">
      <c r="C771" s="1151"/>
      <c r="D771" s="1151"/>
      <c r="E771" s="728"/>
      <c r="F771" s="728"/>
      <c r="G771" s="728"/>
      <c r="H771" s="1151"/>
      <c r="I771" s="1151"/>
      <c r="J771" s="728"/>
      <c r="K771" s="728"/>
      <c r="L771" s="728"/>
      <c r="M771" s="1151"/>
      <c r="N771" s="1151"/>
      <c r="O771" s="728"/>
      <c r="P771" s="728"/>
      <c r="Q771" s="728"/>
      <c r="BA771" s="416"/>
      <c r="BB771" s="496"/>
      <c r="BC771" s="416"/>
      <c r="BD771" s="416"/>
      <c r="BE771" s="416"/>
      <c r="BF771" s="416"/>
      <c r="BG771" s="416"/>
      <c r="BH771" s="416"/>
      <c r="BI771" s="416"/>
      <c r="BJ771" s="416"/>
      <c r="BK771" s="416"/>
      <c r="BL771" s="416"/>
      <c r="BM771" s="416"/>
      <c r="BN771" s="416"/>
      <c r="BO771" s="416"/>
      <c r="BP771" s="416"/>
      <c r="BQ771" s="416"/>
      <c r="BR771" s="416"/>
      <c r="BS771" s="416"/>
      <c r="BT771" s="416"/>
      <c r="BU771" s="416"/>
      <c r="BV771" s="416"/>
      <c r="BW771" s="416"/>
      <c r="BX771" s="416"/>
      <c r="BY771" s="416"/>
      <c r="BZ771" s="416"/>
      <c r="CA771" s="416"/>
      <c r="CB771" s="416"/>
      <c r="CC771" s="416"/>
      <c r="CD771" s="416"/>
      <c r="CE771" s="416"/>
      <c r="CF771" s="416"/>
      <c r="CG771" s="416"/>
      <c r="CH771" s="416"/>
      <c r="CI771" s="416"/>
      <c r="CJ771" s="416"/>
      <c r="CK771" s="416"/>
      <c r="CL771" s="416"/>
      <c r="CM771" s="416"/>
      <c r="CN771" s="416"/>
      <c r="CO771" s="416"/>
      <c r="CP771" s="416"/>
      <c r="CQ771" s="416"/>
      <c r="CR771" s="416"/>
      <c r="CS771" s="416"/>
      <c r="CT771" s="416"/>
      <c r="CU771" s="416"/>
      <c r="CV771" s="416"/>
      <c r="CW771" s="416"/>
      <c r="CX771" s="416"/>
      <c r="CY771" s="416"/>
      <c r="CZ771" s="416"/>
    </row>
    <row r="772" ht="25.15" customHeight="true" x14ac:dyDescent="0.2">
      <c r="C772" s="1151"/>
      <c r="D772" s="1151"/>
      <c r="E772" s="728"/>
      <c r="F772" s="728"/>
      <c r="G772" s="728"/>
      <c r="H772" s="1151"/>
      <c r="I772" s="1151"/>
      <c r="J772" s="728"/>
      <c r="K772" s="728"/>
      <c r="L772" s="728"/>
      <c r="M772" s="1151"/>
      <c r="N772" s="1151"/>
      <c r="O772" s="728"/>
      <c r="P772" s="728"/>
      <c r="Q772" s="728"/>
      <c r="BA772" s="416"/>
      <c r="BB772" s="496"/>
      <c r="BC772" s="416"/>
      <c r="BD772" s="416"/>
      <c r="BE772" s="416"/>
      <c r="BF772" s="416"/>
      <c r="BG772" s="416"/>
      <c r="BH772" s="416"/>
      <c r="BI772" s="416"/>
      <c r="BJ772" s="416"/>
      <c r="BK772" s="416"/>
      <c r="BL772" s="416"/>
      <c r="BM772" s="416"/>
      <c r="BN772" s="416"/>
      <c r="BO772" s="416"/>
      <c r="BP772" s="416"/>
      <c r="BQ772" s="416"/>
      <c r="BR772" s="416"/>
      <c r="BS772" s="416"/>
      <c r="BT772" s="416"/>
      <c r="BU772" s="416"/>
      <c r="BV772" s="416"/>
      <c r="BW772" s="416"/>
      <c r="BX772" s="416"/>
      <c r="BY772" s="416"/>
      <c r="BZ772" s="416"/>
      <c r="CA772" s="416"/>
      <c r="CB772" s="416"/>
      <c r="CC772" s="416"/>
      <c r="CD772" s="416"/>
      <c r="CE772" s="416"/>
      <c r="CF772" s="416"/>
      <c r="CG772" s="416"/>
      <c r="CH772" s="416"/>
      <c r="CI772" s="416"/>
      <c r="CJ772" s="416"/>
      <c r="CK772" s="416"/>
      <c r="CL772" s="416"/>
      <c r="CM772" s="416"/>
      <c r="CN772" s="416"/>
      <c r="CO772" s="416"/>
      <c r="CP772" s="416"/>
      <c r="CQ772" s="416"/>
      <c r="CR772" s="416"/>
      <c r="CS772" s="416"/>
      <c r="CT772" s="416"/>
      <c r="CU772" s="416"/>
      <c r="CV772" s="416"/>
      <c r="CW772" s="416"/>
      <c r="CX772" s="416"/>
      <c r="CY772" s="416"/>
      <c r="CZ772" s="416"/>
    </row>
    <row r="773" ht="25.15" customHeight="true" x14ac:dyDescent="0.2">
      <c r="C773" s="1151"/>
      <c r="D773" s="1151"/>
      <c r="E773" s="728"/>
      <c r="F773" s="728"/>
      <c r="G773" s="728"/>
      <c r="H773" s="1151"/>
      <c r="I773" s="1151"/>
      <c r="J773" s="728"/>
      <c r="K773" s="728"/>
      <c r="L773" s="728"/>
      <c r="M773" s="1151"/>
      <c r="N773" s="1151"/>
      <c r="O773" s="728"/>
      <c r="P773" s="728"/>
      <c r="Q773" s="728"/>
      <c r="BA773" s="416"/>
      <c r="BB773" s="496"/>
      <c r="BC773" s="416"/>
      <c r="BD773" s="416"/>
      <c r="BE773" s="416"/>
      <c r="BF773" s="416"/>
      <c r="BG773" s="416"/>
      <c r="BH773" s="416"/>
      <c r="BI773" s="416"/>
      <c r="BJ773" s="416"/>
      <c r="BK773" s="416"/>
      <c r="BL773" s="416"/>
      <c r="BM773" s="416"/>
      <c r="BN773" s="416"/>
      <c r="BO773" s="416"/>
      <c r="BP773" s="416"/>
      <c r="BQ773" s="416"/>
      <c r="BR773" s="416"/>
      <c r="BS773" s="416"/>
      <c r="BT773" s="416"/>
      <c r="BU773" s="416"/>
      <c r="BV773" s="416"/>
      <c r="BW773" s="416"/>
      <c r="BX773" s="416"/>
      <c r="BY773" s="416"/>
      <c r="BZ773" s="416"/>
      <c r="CA773" s="416"/>
      <c r="CB773" s="416"/>
      <c r="CC773" s="416"/>
      <c r="CD773" s="416"/>
      <c r="CE773" s="416"/>
      <c r="CF773" s="416"/>
      <c r="CG773" s="416"/>
      <c r="CH773" s="416"/>
      <c r="CI773" s="416"/>
      <c r="CJ773" s="416"/>
      <c r="CK773" s="416"/>
      <c r="CL773" s="416"/>
      <c r="CM773" s="416"/>
      <c r="CN773" s="416"/>
      <c r="CO773" s="416"/>
      <c r="CP773" s="416"/>
      <c r="CQ773" s="416"/>
      <c r="CR773" s="416"/>
      <c r="CS773" s="416"/>
      <c r="CT773" s="416"/>
      <c r="CU773" s="416"/>
      <c r="CV773" s="416"/>
      <c r="CW773" s="416"/>
      <c r="CX773" s="416"/>
      <c r="CY773" s="416"/>
      <c r="CZ773" s="416"/>
    </row>
    <row r="774" ht="25.15" customHeight="true" x14ac:dyDescent="0.2">
      <c r="C774" s="1151"/>
      <c r="D774" s="1151"/>
      <c r="E774" s="728"/>
      <c r="F774" s="728"/>
      <c r="G774" s="728"/>
      <c r="H774" s="1151"/>
      <c r="I774" s="1151"/>
      <c r="J774" s="728"/>
      <c r="K774" s="728"/>
      <c r="L774" s="728"/>
      <c r="M774" s="1151"/>
      <c r="N774" s="1151"/>
      <c r="O774" s="728"/>
      <c r="P774" s="728"/>
      <c r="Q774" s="728"/>
      <c r="BA774" s="416"/>
      <c r="BB774" s="496"/>
      <c r="BC774" s="416"/>
      <c r="BD774" s="416"/>
      <c r="BE774" s="416"/>
      <c r="BF774" s="416"/>
      <c r="BG774" s="416"/>
      <c r="BH774" s="416"/>
      <c r="BI774" s="416"/>
      <c r="BJ774" s="416"/>
      <c r="BK774" s="416"/>
      <c r="BL774" s="416"/>
      <c r="BM774" s="416"/>
      <c r="BN774" s="416"/>
      <c r="BO774" s="416"/>
      <c r="BP774" s="416"/>
      <c r="BQ774" s="416"/>
      <c r="BR774" s="416"/>
      <c r="BS774" s="416"/>
      <c r="BT774" s="416"/>
      <c r="BU774" s="416"/>
      <c r="BV774" s="416"/>
      <c r="BW774" s="416"/>
      <c r="BX774" s="416"/>
      <c r="BY774" s="416"/>
      <c r="BZ774" s="416"/>
      <c r="CA774" s="416"/>
      <c r="CB774" s="416"/>
      <c r="CC774" s="416"/>
      <c r="CD774" s="416"/>
      <c r="CE774" s="416"/>
      <c r="CF774" s="416"/>
      <c r="CG774" s="416"/>
      <c r="CH774" s="416"/>
      <c r="CI774" s="416"/>
      <c r="CJ774" s="416"/>
      <c r="CK774" s="416"/>
      <c r="CL774" s="416"/>
      <c r="CM774" s="416"/>
      <c r="CN774" s="416"/>
      <c r="CO774" s="416"/>
      <c r="CP774" s="416"/>
      <c r="CQ774" s="416"/>
      <c r="CR774" s="416"/>
      <c r="CS774" s="416"/>
      <c r="CT774" s="416"/>
      <c r="CU774" s="416"/>
      <c r="CV774" s="416"/>
      <c r="CW774" s="416"/>
      <c r="CX774" s="416"/>
      <c r="CY774" s="416"/>
      <c r="CZ774" s="416"/>
    </row>
    <row r="775" ht="25.15" customHeight="true" x14ac:dyDescent="0.2">
      <c r="C775" s="1151"/>
      <c r="D775" s="1151"/>
      <c r="E775" s="728"/>
      <c r="F775" s="728"/>
      <c r="G775" s="728"/>
      <c r="H775" s="1151"/>
      <c r="I775" s="1151"/>
      <c r="J775" s="728"/>
      <c r="K775" s="728"/>
      <c r="L775" s="728"/>
      <c r="M775" s="1151"/>
      <c r="N775" s="1151"/>
      <c r="O775" s="728"/>
      <c r="P775" s="728"/>
      <c r="Q775" s="728"/>
      <c r="BA775" s="416"/>
      <c r="BB775" s="496"/>
      <c r="BC775" s="416"/>
      <c r="BD775" s="416"/>
      <c r="BE775" s="416"/>
      <c r="BF775" s="416"/>
      <c r="BG775" s="416"/>
      <c r="BH775" s="416"/>
      <c r="BI775" s="416"/>
      <c r="BJ775" s="416"/>
      <c r="BK775" s="416"/>
      <c r="BL775" s="416"/>
      <c r="BM775" s="416"/>
      <c r="BN775" s="416"/>
      <c r="BO775" s="416"/>
      <c r="BP775" s="416"/>
      <c r="BQ775" s="416"/>
      <c r="BR775" s="416"/>
      <c r="BS775" s="416"/>
      <c r="BT775" s="416"/>
      <c r="BU775" s="416"/>
      <c r="BV775" s="416"/>
      <c r="BW775" s="416"/>
      <c r="BX775" s="416"/>
      <c r="BY775" s="416"/>
      <c r="BZ775" s="416"/>
      <c r="CA775" s="416"/>
      <c r="CB775" s="416"/>
      <c r="CC775" s="416"/>
      <c r="CD775" s="416"/>
      <c r="CE775" s="416"/>
      <c r="CF775" s="416"/>
      <c r="CG775" s="416"/>
      <c r="CH775" s="416"/>
      <c r="CI775" s="416"/>
      <c r="CJ775" s="416"/>
      <c r="CK775" s="416"/>
      <c r="CL775" s="416"/>
      <c r="CM775" s="416"/>
      <c r="CN775" s="416"/>
      <c r="CO775" s="416"/>
      <c r="CP775" s="416"/>
      <c r="CQ775" s="416"/>
      <c r="CR775" s="416"/>
      <c r="CS775" s="416"/>
      <c r="CT775" s="416"/>
      <c r="CU775" s="416"/>
      <c r="CV775" s="416"/>
      <c r="CW775" s="416"/>
      <c r="CX775" s="416"/>
      <c r="CY775" s="416"/>
      <c r="CZ775" s="416"/>
    </row>
    <row r="776" ht="25.15" customHeight="true" x14ac:dyDescent="0.2">
      <c r="C776" s="1151"/>
      <c r="D776" s="1151"/>
      <c r="E776" s="728"/>
      <c r="F776" s="728"/>
      <c r="G776" s="728"/>
      <c r="H776" s="1151"/>
      <c r="I776" s="1151"/>
      <c r="J776" s="728"/>
      <c r="K776" s="728"/>
      <c r="L776" s="728"/>
      <c r="M776" s="1151"/>
      <c r="N776" s="1151"/>
      <c r="O776" s="728"/>
      <c r="P776" s="728"/>
      <c r="Q776" s="728"/>
      <c r="BA776" s="416"/>
      <c r="BB776" s="496"/>
      <c r="BC776" s="416"/>
      <c r="BD776" s="416"/>
      <c r="BE776" s="416"/>
      <c r="BF776" s="416"/>
      <c r="BG776" s="416"/>
      <c r="BH776" s="416"/>
      <c r="BI776" s="416"/>
      <c r="BJ776" s="416"/>
      <c r="BK776" s="416"/>
      <c r="BL776" s="416"/>
      <c r="BM776" s="416"/>
      <c r="BN776" s="416"/>
      <c r="BO776" s="416"/>
      <c r="BP776" s="416"/>
      <c r="BQ776" s="416"/>
      <c r="BR776" s="416"/>
      <c r="BS776" s="416"/>
      <c r="BT776" s="416"/>
      <c r="BU776" s="416"/>
      <c r="BV776" s="416"/>
      <c r="BW776" s="416"/>
      <c r="BX776" s="416"/>
      <c r="BY776" s="416"/>
      <c r="BZ776" s="416"/>
      <c r="CA776" s="416"/>
      <c r="CB776" s="416"/>
      <c r="CC776" s="416"/>
      <c r="CD776" s="416"/>
      <c r="CE776" s="416"/>
      <c r="CF776" s="416"/>
      <c r="CG776" s="416"/>
      <c r="CH776" s="416"/>
      <c r="CI776" s="416"/>
      <c r="CJ776" s="416"/>
      <c r="CK776" s="416"/>
      <c r="CL776" s="416"/>
      <c r="CM776" s="416"/>
      <c r="CN776" s="416"/>
      <c r="CO776" s="416"/>
      <c r="CP776" s="416"/>
      <c r="CQ776" s="416"/>
      <c r="CR776" s="416"/>
      <c r="CS776" s="416"/>
      <c r="CT776" s="416"/>
      <c r="CU776" s="416"/>
      <c r="CV776" s="416"/>
      <c r="CW776" s="416"/>
      <c r="CX776" s="416"/>
      <c r="CY776" s="416"/>
      <c r="CZ776" s="416"/>
    </row>
    <row r="777" ht="25.15" customHeight="true" x14ac:dyDescent="0.2">
      <c r="C777" s="1151"/>
      <c r="D777" s="1151"/>
      <c r="E777" s="728"/>
      <c r="F777" s="728"/>
      <c r="G777" s="728"/>
      <c r="H777" s="1151"/>
      <c r="I777" s="1151"/>
      <c r="J777" s="728"/>
      <c r="K777" s="728"/>
      <c r="L777" s="728"/>
      <c r="M777" s="1151"/>
      <c r="N777" s="1151"/>
      <c r="O777" s="728"/>
      <c r="P777" s="728"/>
      <c r="Q777" s="728"/>
      <c r="BA777" s="416"/>
      <c r="BB777" s="496"/>
      <c r="BC777" s="416"/>
      <c r="BD777" s="416"/>
      <c r="BE777" s="416"/>
      <c r="BF777" s="416"/>
      <c r="BG777" s="416"/>
      <c r="BH777" s="416"/>
      <c r="BI777" s="416"/>
      <c r="BJ777" s="416"/>
      <c r="BK777" s="416"/>
      <c r="BL777" s="416"/>
      <c r="BM777" s="416"/>
      <c r="BN777" s="416"/>
      <c r="BO777" s="416"/>
      <c r="BP777" s="416"/>
      <c r="BQ777" s="416"/>
      <c r="BR777" s="416"/>
      <c r="BS777" s="416"/>
      <c r="BT777" s="416"/>
      <c r="BU777" s="416"/>
      <c r="BV777" s="416"/>
      <c r="BW777" s="416"/>
      <c r="BX777" s="416"/>
      <c r="BY777" s="416"/>
      <c r="BZ777" s="416"/>
      <c r="CA777" s="416"/>
      <c r="CB777" s="416"/>
      <c r="CC777" s="416"/>
      <c r="CD777" s="416"/>
      <c r="CE777" s="416"/>
      <c r="CF777" s="416"/>
      <c r="CG777" s="416"/>
      <c r="CH777" s="416"/>
      <c r="CI777" s="416"/>
      <c r="CJ777" s="416"/>
      <c r="CK777" s="416"/>
      <c r="CL777" s="416"/>
      <c r="CM777" s="416"/>
      <c r="CN777" s="416"/>
      <c r="CO777" s="416"/>
      <c r="CP777" s="416"/>
      <c r="CQ777" s="416"/>
      <c r="CR777" s="416"/>
      <c r="CS777" s="416"/>
      <c r="CT777" s="416"/>
      <c r="CU777" s="416"/>
      <c r="CV777" s="416"/>
      <c r="CW777" s="416"/>
      <c r="CX777" s="416"/>
      <c r="CY777" s="416"/>
      <c r="CZ777" s="416"/>
    </row>
    <row r="778" ht="25.15" customHeight="true" x14ac:dyDescent="0.2">
      <c r="C778" s="1151"/>
      <c r="D778" s="1151"/>
      <c r="E778" s="728"/>
      <c r="F778" s="728"/>
      <c r="G778" s="728"/>
      <c r="H778" s="1151"/>
      <c r="I778" s="1151"/>
      <c r="J778" s="728"/>
      <c r="K778" s="728"/>
      <c r="L778" s="728"/>
      <c r="M778" s="1151"/>
      <c r="N778" s="1151"/>
      <c r="O778" s="728"/>
      <c r="P778" s="728"/>
      <c r="Q778" s="728"/>
      <c r="BA778" s="416"/>
      <c r="BB778" s="496"/>
      <c r="BC778" s="416"/>
      <c r="BD778" s="416"/>
      <c r="BE778" s="416"/>
      <c r="BF778" s="416"/>
      <c r="BG778" s="416"/>
      <c r="BH778" s="416"/>
      <c r="BI778" s="416"/>
      <c r="BJ778" s="416"/>
      <c r="BK778" s="416"/>
      <c r="BL778" s="416"/>
      <c r="BM778" s="416"/>
      <c r="BN778" s="416"/>
      <c r="BO778" s="416"/>
      <c r="BP778" s="416"/>
      <c r="BQ778" s="416"/>
      <c r="BR778" s="416"/>
      <c r="BS778" s="416"/>
      <c r="BT778" s="416"/>
      <c r="BU778" s="416"/>
      <c r="BV778" s="416"/>
      <c r="BW778" s="416"/>
      <c r="BX778" s="416"/>
      <c r="BY778" s="416"/>
      <c r="BZ778" s="416"/>
      <c r="CA778" s="416"/>
      <c r="CB778" s="416"/>
      <c r="CC778" s="416"/>
      <c r="CD778" s="416"/>
      <c r="CE778" s="416"/>
      <c r="CF778" s="416"/>
      <c r="CG778" s="416"/>
      <c r="CH778" s="416"/>
      <c r="CI778" s="416"/>
      <c r="CJ778" s="416"/>
      <c r="CK778" s="416"/>
      <c r="CL778" s="416"/>
      <c r="CM778" s="416"/>
      <c r="CN778" s="416"/>
      <c r="CO778" s="416"/>
      <c r="CP778" s="416"/>
      <c r="CQ778" s="416"/>
      <c r="CR778" s="416"/>
      <c r="CS778" s="416"/>
      <c r="CT778" s="416"/>
      <c r="CU778" s="416"/>
      <c r="CV778" s="416"/>
      <c r="CW778" s="416"/>
      <c r="CX778" s="416"/>
      <c r="CY778" s="416"/>
      <c r="CZ778" s="416"/>
    </row>
    <row r="779" ht="25.15" customHeight="true" x14ac:dyDescent="0.2">
      <c r="C779" s="1151"/>
      <c r="D779" s="1151"/>
      <c r="E779" s="728"/>
      <c r="F779" s="728"/>
      <c r="G779" s="728"/>
      <c r="H779" s="1151"/>
      <c r="I779" s="1151"/>
      <c r="J779" s="728"/>
      <c r="K779" s="728"/>
      <c r="L779" s="728"/>
      <c r="M779" s="1151"/>
      <c r="N779" s="1151"/>
      <c r="O779" s="728"/>
      <c r="P779" s="728"/>
      <c r="Q779" s="728"/>
      <c r="BA779" s="416"/>
      <c r="BB779" s="496"/>
      <c r="BC779" s="416"/>
      <c r="BD779" s="416"/>
      <c r="BE779" s="416"/>
      <c r="BF779" s="416"/>
      <c r="BG779" s="416"/>
      <c r="BH779" s="416"/>
      <c r="BI779" s="416"/>
      <c r="BJ779" s="416"/>
      <c r="BK779" s="416"/>
      <c r="BL779" s="416"/>
      <c r="BM779" s="416"/>
      <c r="BN779" s="416"/>
      <c r="BO779" s="416"/>
      <c r="BP779" s="416"/>
      <c r="BQ779" s="416"/>
      <c r="BR779" s="416"/>
      <c r="BS779" s="416"/>
      <c r="BT779" s="416"/>
      <c r="BU779" s="416"/>
      <c r="BV779" s="416"/>
      <c r="BW779" s="416"/>
      <c r="BX779" s="416"/>
      <c r="BY779" s="416"/>
      <c r="BZ779" s="416"/>
      <c r="CA779" s="416"/>
      <c r="CB779" s="416"/>
      <c r="CC779" s="416"/>
      <c r="CD779" s="416"/>
      <c r="CE779" s="416"/>
      <c r="CF779" s="416"/>
      <c r="CG779" s="416"/>
      <c r="CH779" s="416"/>
      <c r="CI779" s="416"/>
      <c r="CJ779" s="416"/>
      <c r="CK779" s="416"/>
      <c r="CL779" s="416"/>
      <c r="CM779" s="416"/>
      <c r="CN779" s="416"/>
      <c r="CO779" s="416"/>
      <c r="CP779" s="416"/>
      <c r="CQ779" s="416"/>
      <c r="CR779" s="416"/>
      <c r="CS779" s="416"/>
      <c r="CT779" s="416"/>
      <c r="CU779" s="416"/>
      <c r="CV779" s="416"/>
      <c r="CW779" s="416"/>
      <c r="CX779" s="416"/>
      <c r="CY779" s="416"/>
      <c r="CZ779" s="416"/>
    </row>
    <row r="780" ht="25.15" customHeight="true" x14ac:dyDescent="0.2">
      <c r="C780" s="1151"/>
      <c r="D780" s="1151"/>
      <c r="E780" s="728"/>
      <c r="F780" s="728"/>
      <c r="G780" s="728"/>
      <c r="H780" s="1151"/>
      <c r="I780" s="1151"/>
      <c r="J780" s="728"/>
      <c r="K780" s="728"/>
      <c r="L780" s="728"/>
      <c r="M780" s="1151"/>
      <c r="N780" s="1151"/>
      <c r="O780" s="728"/>
      <c r="P780" s="728"/>
      <c r="Q780" s="728"/>
      <c r="BA780" s="416"/>
      <c r="BB780" s="496"/>
      <c r="BC780" s="416"/>
      <c r="BD780" s="416"/>
      <c r="BE780" s="416"/>
      <c r="BF780" s="416"/>
      <c r="BG780" s="416"/>
      <c r="BH780" s="416"/>
      <c r="BI780" s="416"/>
      <c r="BJ780" s="416"/>
      <c r="BK780" s="416"/>
      <c r="BL780" s="416"/>
      <c r="BM780" s="416"/>
      <c r="BN780" s="416"/>
      <c r="BO780" s="416"/>
      <c r="BP780" s="416"/>
      <c r="BQ780" s="416"/>
      <c r="BR780" s="416"/>
      <c r="BS780" s="416"/>
      <c r="BT780" s="416"/>
      <c r="BU780" s="416"/>
      <c r="BV780" s="416"/>
      <c r="BW780" s="416"/>
      <c r="BX780" s="416"/>
      <c r="BY780" s="416"/>
      <c r="BZ780" s="416"/>
      <c r="CA780" s="416"/>
      <c r="CB780" s="416"/>
      <c r="CC780" s="416"/>
      <c r="CD780" s="416"/>
      <c r="CE780" s="416"/>
      <c r="CF780" s="416"/>
      <c r="CG780" s="416"/>
      <c r="CH780" s="416"/>
      <c r="CI780" s="416"/>
      <c r="CJ780" s="416"/>
      <c r="CK780" s="416"/>
      <c r="CL780" s="416"/>
      <c r="CM780" s="416"/>
      <c r="CN780" s="416"/>
      <c r="CO780" s="416"/>
      <c r="CP780" s="416"/>
      <c r="CQ780" s="416"/>
      <c r="CR780" s="416"/>
      <c r="CS780" s="416"/>
      <c r="CT780" s="416"/>
      <c r="CU780" s="416"/>
      <c r="CV780" s="416"/>
      <c r="CW780" s="416"/>
      <c r="CX780" s="416"/>
      <c r="CY780" s="416"/>
      <c r="CZ780" s="416"/>
    </row>
    <row r="781" ht="25.15" customHeight="true" x14ac:dyDescent="0.2">
      <c r="C781" s="1151"/>
      <c r="D781" s="1151"/>
      <c r="E781" s="728"/>
      <c r="F781" s="728"/>
      <c r="G781" s="728"/>
      <c r="H781" s="1151"/>
      <c r="I781" s="1151"/>
      <c r="J781" s="728"/>
      <c r="K781" s="728"/>
      <c r="L781" s="728"/>
      <c r="M781" s="1151"/>
      <c r="N781" s="1151"/>
      <c r="O781" s="728"/>
      <c r="P781" s="728"/>
      <c r="Q781" s="728"/>
      <c r="BA781" s="416"/>
      <c r="BB781" s="496"/>
      <c r="BC781" s="416"/>
      <c r="BD781" s="416"/>
      <c r="BE781" s="416"/>
      <c r="BF781" s="416"/>
      <c r="BG781" s="416"/>
      <c r="BH781" s="416"/>
      <c r="BI781" s="416"/>
      <c r="BJ781" s="416"/>
      <c r="BK781" s="416"/>
      <c r="BL781" s="416"/>
      <c r="BM781" s="416"/>
      <c r="BN781" s="416"/>
      <c r="BO781" s="416"/>
      <c r="BP781" s="416"/>
      <c r="BQ781" s="416"/>
      <c r="BR781" s="416"/>
      <c r="BS781" s="416"/>
      <c r="BT781" s="416"/>
      <c r="BU781" s="416"/>
      <c r="BV781" s="416"/>
      <c r="BW781" s="416"/>
      <c r="BX781" s="416"/>
      <c r="BY781" s="416"/>
      <c r="BZ781" s="416"/>
      <c r="CA781" s="416"/>
      <c r="CB781" s="416"/>
      <c r="CC781" s="416"/>
      <c r="CD781" s="416"/>
      <c r="CE781" s="416"/>
      <c r="CF781" s="416"/>
      <c r="CG781" s="416"/>
      <c r="CH781" s="416"/>
      <c r="CI781" s="416"/>
      <c r="CJ781" s="416"/>
      <c r="CK781" s="416"/>
      <c r="CL781" s="416"/>
      <c r="CM781" s="416"/>
      <c r="CN781" s="416"/>
      <c r="CO781" s="416"/>
      <c r="CP781" s="416"/>
      <c r="CQ781" s="416"/>
      <c r="CR781" s="416"/>
      <c r="CS781" s="416"/>
      <c r="CT781" s="416"/>
      <c r="CU781" s="416"/>
      <c r="CV781" s="416"/>
      <c r="CW781" s="416"/>
      <c r="CX781" s="416"/>
      <c r="CY781" s="416"/>
      <c r="CZ781" s="416"/>
    </row>
    <row r="782" ht="25.15" customHeight="true" x14ac:dyDescent="0.2">
      <c r="C782" s="1151"/>
      <c r="D782" s="1151"/>
      <c r="E782" s="728"/>
      <c r="F782" s="728"/>
      <c r="G782" s="728"/>
      <c r="H782" s="1151"/>
      <c r="I782" s="1151"/>
      <c r="J782" s="728"/>
      <c r="K782" s="728"/>
      <c r="L782" s="728"/>
      <c r="M782" s="1151"/>
      <c r="N782" s="1151"/>
      <c r="O782" s="728"/>
      <c r="P782" s="728"/>
      <c r="Q782" s="728"/>
      <c r="BA782" s="416"/>
      <c r="BB782" s="496"/>
      <c r="BC782" s="416"/>
      <c r="BD782" s="416"/>
      <c r="BE782" s="416"/>
      <c r="BF782" s="416"/>
      <c r="BG782" s="416"/>
      <c r="BH782" s="416"/>
      <c r="BI782" s="416"/>
      <c r="BJ782" s="416"/>
      <c r="BK782" s="416"/>
      <c r="BL782" s="416"/>
      <c r="BM782" s="416"/>
      <c r="BN782" s="416"/>
      <c r="BO782" s="416"/>
      <c r="BP782" s="416"/>
      <c r="BQ782" s="416"/>
      <c r="BR782" s="416"/>
      <c r="BS782" s="416"/>
      <c r="BT782" s="416"/>
      <c r="BU782" s="416"/>
      <c r="BV782" s="416"/>
      <c r="BW782" s="416"/>
      <c r="BX782" s="416"/>
      <c r="BY782" s="416"/>
      <c r="BZ782" s="416"/>
      <c r="CA782" s="416"/>
      <c r="CB782" s="416"/>
      <c r="CC782" s="416"/>
      <c r="CD782" s="416"/>
      <c r="CE782" s="416"/>
      <c r="CF782" s="416"/>
      <c r="CG782" s="416"/>
      <c r="CH782" s="416"/>
      <c r="CI782" s="416"/>
      <c r="CJ782" s="416"/>
      <c r="CK782" s="416"/>
      <c r="CL782" s="416"/>
      <c r="CM782" s="416"/>
      <c r="CN782" s="416"/>
      <c r="CO782" s="416"/>
      <c r="CP782" s="416"/>
      <c r="CQ782" s="416"/>
      <c r="CR782" s="416"/>
      <c r="CS782" s="416"/>
      <c r="CT782" s="416"/>
      <c r="CU782" s="416"/>
      <c r="CV782" s="416"/>
      <c r="CW782" s="416"/>
      <c r="CX782" s="416"/>
      <c r="CY782" s="416"/>
      <c r="CZ782" s="416"/>
    </row>
    <row r="783" ht="25.15" customHeight="true" x14ac:dyDescent="0.2">
      <c r="C783" s="1151"/>
      <c r="D783" s="1151"/>
      <c r="E783" s="728"/>
      <c r="F783" s="728"/>
      <c r="G783" s="728"/>
      <c r="H783" s="1151"/>
      <c r="I783" s="1151"/>
      <c r="J783" s="728"/>
      <c r="K783" s="728"/>
      <c r="L783" s="728"/>
      <c r="M783" s="1151"/>
      <c r="N783" s="1151"/>
      <c r="O783" s="728"/>
      <c r="P783" s="728"/>
      <c r="Q783" s="728"/>
      <c r="BA783" s="416"/>
      <c r="BB783" s="496"/>
      <c r="BC783" s="416"/>
      <c r="BD783" s="416"/>
      <c r="BE783" s="416"/>
      <c r="BF783" s="416"/>
      <c r="BG783" s="416"/>
      <c r="BH783" s="416"/>
      <c r="BI783" s="416"/>
      <c r="BJ783" s="416"/>
      <c r="BK783" s="416"/>
      <c r="BL783" s="416"/>
      <c r="BM783" s="416"/>
      <c r="BN783" s="416"/>
      <c r="BO783" s="416"/>
      <c r="BP783" s="416"/>
      <c r="BQ783" s="416"/>
      <c r="BR783" s="416"/>
      <c r="BS783" s="416"/>
      <c r="BT783" s="416"/>
      <c r="BU783" s="416"/>
      <c r="BV783" s="416"/>
      <c r="BW783" s="416"/>
      <c r="BX783" s="416"/>
      <c r="BY783" s="416"/>
      <c r="BZ783" s="416"/>
      <c r="CA783" s="416"/>
      <c r="CB783" s="416"/>
      <c r="CC783" s="416"/>
      <c r="CD783" s="416"/>
      <c r="CE783" s="416"/>
      <c r="CF783" s="416"/>
      <c r="CG783" s="416"/>
      <c r="CH783" s="416"/>
      <c r="CI783" s="416"/>
      <c r="CJ783" s="416"/>
      <c r="CK783" s="416"/>
      <c r="CL783" s="416"/>
      <c r="CM783" s="416"/>
      <c r="CN783" s="416"/>
      <c r="CO783" s="416"/>
      <c r="CP783" s="416"/>
      <c r="CQ783" s="416"/>
      <c r="CR783" s="416"/>
      <c r="CS783" s="416"/>
      <c r="CT783" s="416"/>
      <c r="CU783" s="416"/>
      <c r="CV783" s="416"/>
      <c r="CW783" s="416"/>
      <c r="CX783" s="416"/>
      <c r="CY783" s="416"/>
      <c r="CZ783" s="416"/>
    </row>
    <row r="784" ht="25.15" customHeight="true" x14ac:dyDescent="0.2">
      <c r="C784" s="1151"/>
      <c r="D784" s="1151"/>
      <c r="E784" s="728"/>
      <c r="F784" s="728"/>
      <c r="G784" s="728"/>
      <c r="H784" s="1151"/>
      <c r="I784" s="1151"/>
      <c r="J784" s="728"/>
      <c r="K784" s="728"/>
      <c r="L784" s="728"/>
      <c r="M784" s="1151"/>
      <c r="N784" s="1151"/>
      <c r="O784" s="728"/>
      <c r="P784" s="728"/>
      <c r="Q784" s="728"/>
      <c r="BA784" s="416"/>
      <c r="BB784" s="496"/>
      <c r="BC784" s="416"/>
      <c r="BD784" s="416"/>
      <c r="BE784" s="416"/>
      <c r="BF784" s="416"/>
      <c r="BG784" s="416"/>
      <c r="BH784" s="416"/>
      <c r="BI784" s="416"/>
      <c r="BJ784" s="416"/>
      <c r="BK784" s="416"/>
      <c r="BL784" s="416"/>
      <c r="BM784" s="416"/>
      <c r="BN784" s="416"/>
      <c r="BO784" s="416"/>
      <c r="BP784" s="416"/>
      <c r="BQ784" s="416"/>
      <c r="BR784" s="416"/>
      <c r="BS784" s="416"/>
      <c r="BT784" s="416"/>
      <c r="BU784" s="416"/>
      <c r="BV784" s="416"/>
      <c r="BW784" s="416"/>
      <c r="BX784" s="416"/>
      <c r="BY784" s="416"/>
      <c r="BZ784" s="416"/>
      <c r="CA784" s="416"/>
      <c r="CB784" s="416"/>
      <c r="CC784" s="416"/>
      <c r="CD784" s="416"/>
      <c r="CE784" s="416"/>
      <c r="CF784" s="416"/>
      <c r="CG784" s="416"/>
      <c r="CH784" s="416"/>
      <c r="CI784" s="416"/>
      <c r="CJ784" s="416"/>
      <c r="CK784" s="416"/>
      <c r="CL784" s="416"/>
      <c r="CM784" s="416"/>
      <c r="CN784" s="416"/>
      <c r="CO784" s="416"/>
      <c r="CP784" s="416"/>
      <c r="CQ784" s="416"/>
      <c r="CR784" s="416"/>
      <c r="CS784" s="416"/>
      <c r="CT784" s="416"/>
      <c r="CU784" s="416"/>
      <c r="CV784" s="416"/>
      <c r="CW784" s="416"/>
      <c r="CX784" s="416"/>
      <c r="CY784" s="416"/>
      <c r="CZ784" s="416"/>
    </row>
    <row r="785" ht="25.15" customHeight="true" x14ac:dyDescent="0.2">
      <c r="C785" s="1151"/>
      <c r="D785" s="1151"/>
      <c r="E785" s="728"/>
      <c r="F785" s="728"/>
      <c r="G785" s="728"/>
      <c r="H785" s="1151"/>
      <c r="I785" s="1151"/>
      <c r="J785" s="728"/>
      <c r="K785" s="728"/>
      <c r="L785" s="728"/>
      <c r="M785" s="1151"/>
      <c r="N785" s="1151"/>
      <c r="O785" s="728"/>
      <c r="P785" s="728"/>
      <c r="Q785" s="728"/>
      <c r="BA785" s="416"/>
      <c r="BB785" s="496"/>
      <c r="BC785" s="416"/>
      <c r="BD785" s="416"/>
      <c r="BE785" s="416"/>
      <c r="BF785" s="416"/>
      <c r="BG785" s="416"/>
      <c r="BH785" s="416"/>
      <c r="BI785" s="416"/>
      <c r="BJ785" s="416"/>
      <c r="BK785" s="416"/>
      <c r="BL785" s="416"/>
      <c r="BM785" s="416"/>
      <c r="BN785" s="416"/>
      <c r="BO785" s="416"/>
      <c r="BP785" s="416"/>
      <c r="BQ785" s="416"/>
      <c r="BR785" s="416"/>
      <c r="BS785" s="416"/>
      <c r="BT785" s="416"/>
      <c r="BU785" s="416"/>
      <c r="BV785" s="416"/>
      <c r="BW785" s="416"/>
      <c r="BX785" s="416"/>
      <c r="BY785" s="416"/>
      <c r="BZ785" s="416"/>
      <c r="CA785" s="416"/>
      <c r="CB785" s="416"/>
      <c r="CC785" s="416"/>
      <c r="CD785" s="416"/>
      <c r="CE785" s="416"/>
      <c r="CF785" s="416"/>
      <c r="CG785" s="416"/>
      <c r="CH785" s="416"/>
      <c r="CI785" s="416"/>
      <c r="CJ785" s="416"/>
      <c r="CK785" s="416"/>
      <c r="CL785" s="416"/>
      <c r="CM785" s="416"/>
      <c r="CN785" s="416"/>
      <c r="CO785" s="416"/>
      <c r="CP785" s="416"/>
      <c r="CQ785" s="416"/>
      <c r="CR785" s="416"/>
      <c r="CS785" s="416"/>
      <c r="CT785" s="416"/>
      <c r="CU785" s="416"/>
      <c r="CV785" s="416"/>
      <c r="CW785" s="416"/>
      <c r="CX785" s="416"/>
      <c r="CY785" s="416"/>
      <c r="CZ785" s="416"/>
    </row>
    <row r="786" ht="25.15" customHeight="true" x14ac:dyDescent="0.2">
      <c r="C786" s="1151"/>
      <c r="D786" s="1151"/>
      <c r="E786" s="728"/>
      <c r="F786" s="728"/>
      <c r="G786" s="728"/>
      <c r="H786" s="1151"/>
      <c r="I786" s="1151"/>
      <c r="J786" s="728"/>
      <c r="K786" s="728"/>
      <c r="L786" s="728"/>
      <c r="M786" s="1151"/>
      <c r="N786" s="1151"/>
      <c r="O786" s="728"/>
      <c r="P786" s="728"/>
      <c r="Q786" s="728"/>
      <c r="BA786" s="416"/>
      <c r="BB786" s="496"/>
      <c r="BC786" s="416"/>
      <c r="BD786" s="416"/>
      <c r="BE786" s="416"/>
      <c r="BF786" s="416"/>
      <c r="BG786" s="416"/>
      <c r="BH786" s="416"/>
      <c r="BI786" s="416"/>
      <c r="BJ786" s="416"/>
      <c r="BK786" s="416"/>
      <c r="BL786" s="416"/>
      <c r="BM786" s="416"/>
      <c r="BN786" s="416"/>
      <c r="BO786" s="416"/>
      <c r="BP786" s="416"/>
      <c r="BQ786" s="416"/>
      <c r="BR786" s="416"/>
      <c r="BS786" s="416"/>
      <c r="BT786" s="416"/>
      <c r="BU786" s="416"/>
      <c r="BV786" s="416"/>
      <c r="BW786" s="416"/>
      <c r="BX786" s="416"/>
      <c r="BY786" s="416"/>
      <c r="BZ786" s="416"/>
      <c r="CA786" s="416"/>
      <c r="CB786" s="416"/>
      <c r="CC786" s="416"/>
      <c r="CD786" s="416"/>
      <c r="CE786" s="416"/>
      <c r="CF786" s="416"/>
      <c r="CG786" s="416"/>
      <c r="CH786" s="416"/>
      <c r="CI786" s="416"/>
      <c r="CJ786" s="416"/>
      <c r="CK786" s="416"/>
      <c r="CL786" s="416"/>
      <c r="CM786" s="416"/>
      <c r="CN786" s="416"/>
      <c r="CO786" s="416"/>
      <c r="CP786" s="416"/>
      <c r="CQ786" s="416"/>
      <c r="CR786" s="416"/>
      <c r="CS786" s="416"/>
      <c r="CT786" s="416"/>
      <c r="CU786" s="416"/>
      <c r="CV786" s="416"/>
      <c r="CW786" s="416"/>
      <c r="CX786" s="416"/>
      <c r="CY786" s="416"/>
      <c r="CZ786" s="416"/>
    </row>
    <row r="787" ht="25.15" customHeight="true" x14ac:dyDescent="0.2">
      <c r="C787" s="1151"/>
      <c r="D787" s="1151"/>
      <c r="E787" s="728"/>
      <c r="F787" s="728"/>
      <c r="G787" s="728"/>
      <c r="H787" s="1151"/>
      <c r="I787" s="1151"/>
      <c r="J787" s="728"/>
      <c r="K787" s="728"/>
      <c r="L787" s="728"/>
      <c r="M787" s="1151"/>
      <c r="N787" s="1151"/>
      <c r="O787" s="728"/>
      <c r="P787" s="728"/>
      <c r="Q787" s="728"/>
      <c r="BA787" s="416"/>
      <c r="BB787" s="496"/>
      <c r="BC787" s="416"/>
      <c r="BD787" s="416"/>
      <c r="BE787" s="416"/>
      <c r="BF787" s="416"/>
      <c r="BG787" s="416"/>
      <c r="BH787" s="416"/>
      <c r="BI787" s="416"/>
      <c r="BJ787" s="416"/>
      <c r="BK787" s="416"/>
      <c r="BL787" s="416"/>
      <c r="BM787" s="416"/>
      <c r="BN787" s="416"/>
      <c r="BO787" s="416"/>
      <c r="BP787" s="416"/>
      <c r="BQ787" s="416"/>
      <c r="BR787" s="416"/>
      <c r="BS787" s="416"/>
      <c r="BT787" s="416"/>
      <c r="BU787" s="416"/>
      <c r="BV787" s="416"/>
      <c r="BW787" s="416"/>
      <c r="BX787" s="416"/>
      <c r="BY787" s="416"/>
      <c r="BZ787" s="416"/>
      <c r="CA787" s="416"/>
      <c r="CB787" s="416"/>
      <c r="CC787" s="416"/>
      <c r="CD787" s="416"/>
      <c r="CE787" s="416"/>
      <c r="CF787" s="416"/>
      <c r="CG787" s="416"/>
      <c r="CH787" s="416"/>
      <c r="CI787" s="416"/>
      <c r="CJ787" s="416"/>
      <c r="CK787" s="416"/>
      <c r="CL787" s="416"/>
      <c r="CM787" s="416"/>
      <c r="CN787" s="416"/>
      <c r="CO787" s="416"/>
      <c r="CP787" s="416"/>
      <c r="CQ787" s="416"/>
      <c r="CR787" s="416"/>
      <c r="CS787" s="416"/>
      <c r="CT787" s="416"/>
      <c r="CU787" s="416"/>
      <c r="CV787" s="416"/>
      <c r="CW787" s="416"/>
      <c r="CX787" s="416"/>
      <c r="CY787" s="416"/>
      <c r="CZ787" s="416"/>
    </row>
    <row r="788" ht="25.15" customHeight="true" x14ac:dyDescent="0.2">
      <c r="C788" s="1151"/>
      <c r="D788" s="1151"/>
      <c r="E788" s="728"/>
      <c r="F788" s="728"/>
      <c r="G788" s="728"/>
      <c r="H788" s="1151"/>
      <c r="I788" s="1151"/>
      <c r="J788" s="728"/>
      <c r="K788" s="728"/>
      <c r="L788" s="728"/>
      <c r="M788" s="1151"/>
      <c r="N788" s="1151"/>
      <c r="O788" s="728"/>
      <c r="P788" s="728"/>
      <c r="Q788" s="728"/>
      <c r="BA788" s="416"/>
      <c r="BB788" s="496"/>
      <c r="BC788" s="416"/>
      <c r="BD788" s="416"/>
      <c r="BE788" s="416"/>
      <c r="BF788" s="416"/>
      <c r="BG788" s="416"/>
      <c r="BH788" s="416"/>
      <c r="BI788" s="416"/>
      <c r="BJ788" s="416"/>
      <c r="BK788" s="416"/>
      <c r="BL788" s="416"/>
      <c r="BM788" s="416"/>
      <c r="BN788" s="416"/>
      <c r="BO788" s="416"/>
      <c r="BP788" s="416"/>
      <c r="BQ788" s="416"/>
      <c r="BR788" s="416"/>
      <c r="BS788" s="416"/>
      <c r="BT788" s="416"/>
      <c r="BU788" s="416"/>
      <c r="BV788" s="416"/>
      <c r="BW788" s="416"/>
      <c r="BX788" s="416"/>
      <c r="BY788" s="416"/>
      <c r="BZ788" s="416"/>
      <c r="CA788" s="416"/>
      <c r="CB788" s="416"/>
      <c r="CC788" s="416"/>
      <c r="CD788" s="416"/>
      <c r="CE788" s="416"/>
      <c r="CF788" s="416"/>
      <c r="CG788" s="416"/>
      <c r="CH788" s="416"/>
      <c r="CI788" s="416"/>
      <c r="CJ788" s="416"/>
      <c r="CK788" s="416"/>
      <c r="CL788" s="416"/>
      <c r="CM788" s="416"/>
      <c r="CN788" s="416"/>
      <c r="CO788" s="416"/>
      <c r="CP788" s="416"/>
      <c r="CQ788" s="416"/>
      <c r="CR788" s="416"/>
      <c r="CS788" s="416"/>
      <c r="CT788" s="416"/>
      <c r="CU788" s="416"/>
      <c r="CV788" s="416"/>
      <c r="CW788" s="416"/>
      <c r="CX788" s="416"/>
      <c r="CY788" s="416"/>
      <c r="CZ788" s="416"/>
    </row>
    <row r="789" ht="25.15" customHeight="true" x14ac:dyDescent="0.2">
      <c r="C789" s="1151"/>
      <c r="D789" s="1151"/>
      <c r="E789" s="728"/>
      <c r="F789" s="728"/>
      <c r="G789" s="728"/>
      <c r="H789" s="1151"/>
      <c r="I789" s="1151"/>
      <c r="J789" s="728"/>
      <c r="K789" s="728"/>
      <c r="L789" s="728"/>
      <c r="M789" s="1151"/>
      <c r="N789" s="1151"/>
      <c r="O789" s="728"/>
      <c r="P789" s="728"/>
      <c r="Q789" s="728"/>
      <c r="BA789" s="416"/>
      <c r="BB789" s="496"/>
      <c r="BC789" s="416"/>
      <c r="BD789" s="416"/>
      <c r="BE789" s="416"/>
      <c r="BF789" s="416"/>
      <c r="BG789" s="416"/>
      <c r="BH789" s="416"/>
      <c r="BI789" s="416"/>
      <c r="BJ789" s="416"/>
      <c r="BK789" s="416"/>
      <c r="BL789" s="416"/>
      <c r="BM789" s="416"/>
      <c r="BN789" s="416"/>
      <c r="BO789" s="416"/>
      <c r="BP789" s="416"/>
      <c r="BQ789" s="416"/>
      <c r="BR789" s="416"/>
      <c r="BS789" s="416"/>
      <c r="BT789" s="416"/>
      <c r="BU789" s="416"/>
      <c r="BV789" s="416"/>
      <c r="BW789" s="416"/>
      <c r="BX789" s="416"/>
      <c r="BY789" s="416"/>
      <c r="BZ789" s="416"/>
      <c r="CA789" s="416"/>
      <c r="CB789" s="416"/>
      <c r="CC789" s="416"/>
      <c r="CD789" s="416"/>
      <c r="CE789" s="416"/>
      <c r="CF789" s="416"/>
      <c r="CG789" s="416"/>
      <c r="CH789" s="416"/>
      <c r="CI789" s="416"/>
      <c r="CJ789" s="416"/>
      <c r="CK789" s="416"/>
      <c r="CL789" s="416"/>
      <c r="CM789" s="416"/>
      <c r="CN789" s="416"/>
      <c r="CO789" s="416"/>
      <c r="CP789" s="416"/>
      <c r="CQ789" s="416"/>
      <c r="CR789" s="416"/>
      <c r="CS789" s="416"/>
      <c r="CT789" s="416"/>
      <c r="CU789" s="416"/>
      <c r="CV789" s="416"/>
      <c r="CW789" s="416"/>
      <c r="CX789" s="416"/>
      <c r="CY789" s="416"/>
      <c r="CZ789" s="416"/>
    </row>
    <row r="790" ht="25.15" customHeight="true" x14ac:dyDescent="0.2">
      <c r="C790" s="1151"/>
      <c r="D790" s="1151"/>
      <c r="E790" s="728"/>
      <c r="F790" s="728"/>
      <c r="G790" s="728"/>
      <c r="H790" s="1151"/>
      <c r="I790" s="1151"/>
      <c r="J790" s="728"/>
      <c r="K790" s="728"/>
      <c r="L790" s="728"/>
      <c r="M790" s="1151"/>
      <c r="N790" s="1151"/>
      <c r="O790" s="728"/>
      <c r="P790" s="728"/>
      <c r="Q790" s="728"/>
      <c r="BA790" s="416"/>
      <c r="BB790" s="496"/>
      <c r="BC790" s="416"/>
      <c r="BD790" s="416"/>
      <c r="BE790" s="416"/>
      <c r="BF790" s="416"/>
      <c r="BG790" s="416"/>
      <c r="BH790" s="416"/>
      <c r="BI790" s="416"/>
      <c r="BJ790" s="416"/>
      <c r="BK790" s="416"/>
      <c r="BL790" s="416"/>
      <c r="BM790" s="416"/>
      <c r="BN790" s="416"/>
      <c r="BO790" s="416"/>
      <c r="BP790" s="416"/>
      <c r="BQ790" s="416"/>
      <c r="BR790" s="416"/>
      <c r="BS790" s="416"/>
      <c r="BT790" s="416"/>
      <c r="BU790" s="416"/>
      <c r="BV790" s="416"/>
      <c r="BW790" s="416"/>
      <c r="BX790" s="416"/>
      <c r="BY790" s="416"/>
      <c r="BZ790" s="416"/>
      <c r="CA790" s="416"/>
      <c r="CB790" s="416"/>
      <c r="CC790" s="416"/>
      <c r="CD790" s="416"/>
      <c r="CE790" s="416"/>
      <c r="CF790" s="416"/>
      <c r="CG790" s="416"/>
      <c r="CH790" s="416"/>
      <c r="CI790" s="416"/>
      <c r="CJ790" s="416"/>
      <c r="CK790" s="416"/>
      <c r="CL790" s="416"/>
      <c r="CM790" s="416"/>
      <c r="CN790" s="416"/>
      <c r="CO790" s="416"/>
      <c r="CP790" s="416"/>
      <c r="CQ790" s="416"/>
      <c r="CR790" s="416"/>
      <c r="CS790" s="416"/>
      <c r="CT790" s="416"/>
      <c r="CU790" s="416"/>
      <c r="CV790" s="416"/>
      <c r="CW790" s="416"/>
      <c r="CX790" s="416"/>
      <c r="CY790" s="416"/>
      <c r="CZ790" s="416"/>
    </row>
    <row r="791" ht="25.15" customHeight="true" x14ac:dyDescent="0.2">
      <c r="C791" s="1151"/>
      <c r="D791" s="1151"/>
      <c r="E791" s="728"/>
      <c r="F791" s="728"/>
      <c r="G791" s="728"/>
      <c r="H791" s="1151"/>
      <c r="I791" s="1151"/>
      <c r="J791" s="728"/>
      <c r="K791" s="728"/>
      <c r="L791" s="728"/>
      <c r="M791" s="1151"/>
      <c r="N791" s="1151"/>
      <c r="O791" s="728"/>
      <c r="P791" s="728"/>
      <c r="Q791" s="728"/>
      <c r="BA791" s="416"/>
      <c r="BB791" s="496"/>
      <c r="BC791" s="416"/>
      <c r="BD791" s="416"/>
      <c r="BE791" s="416"/>
      <c r="BF791" s="416"/>
      <c r="BG791" s="416"/>
      <c r="BH791" s="416"/>
      <c r="BI791" s="416"/>
      <c r="BJ791" s="416"/>
      <c r="BK791" s="416"/>
      <c r="BL791" s="416"/>
      <c r="BM791" s="416"/>
      <c r="BN791" s="416"/>
      <c r="BO791" s="416"/>
      <c r="BP791" s="416"/>
      <c r="BQ791" s="416"/>
      <c r="BR791" s="416"/>
      <c r="BS791" s="416"/>
      <c r="BT791" s="416"/>
      <c r="BU791" s="416"/>
      <c r="BV791" s="416"/>
      <c r="BW791" s="416"/>
      <c r="BX791" s="416"/>
      <c r="BY791" s="416"/>
      <c r="BZ791" s="416"/>
      <c r="CA791" s="416"/>
      <c r="CB791" s="416"/>
      <c r="CC791" s="416"/>
      <c r="CD791" s="416"/>
      <c r="CE791" s="416"/>
      <c r="CF791" s="416"/>
      <c r="CG791" s="416"/>
      <c r="CH791" s="416"/>
      <c r="CI791" s="416"/>
      <c r="CJ791" s="416"/>
      <c r="CK791" s="416"/>
      <c r="CL791" s="416"/>
      <c r="CM791" s="416"/>
      <c r="CN791" s="416"/>
      <c r="CO791" s="416"/>
      <c r="CP791" s="416"/>
      <c r="CQ791" s="416"/>
      <c r="CR791" s="416"/>
      <c r="CS791" s="416"/>
      <c r="CT791" s="416"/>
      <c r="CU791" s="416"/>
      <c r="CV791" s="416"/>
      <c r="CW791" s="416"/>
      <c r="CX791" s="416"/>
      <c r="CY791" s="416"/>
      <c r="CZ791" s="416"/>
    </row>
    <row r="792" ht="25.15" customHeight="true" x14ac:dyDescent="0.2">
      <c r="C792" s="1151"/>
      <c r="D792" s="1151"/>
      <c r="E792" s="728"/>
      <c r="F792" s="728"/>
      <c r="G792" s="728"/>
      <c r="H792" s="1151"/>
      <c r="I792" s="1151"/>
      <c r="J792" s="728"/>
      <c r="K792" s="728"/>
      <c r="L792" s="728"/>
      <c r="M792" s="1151"/>
      <c r="N792" s="1151"/>
      <c r="O792" s="728"/>
      <c r="P792" s="728"/>
      <c r="Q792" s="728"/>
      <c r="BA792" s="416"/>
      <c r="BB792" s="496"/>
      <c r="BC792" s="416"/>
      <c r="BD792" s="416"/>
      <c r="BE792" s="416"/>
      <c r="BF792" s="416"/>
      <c r="BG792" s="416"/>
      <c r="BH792" s="416"/>
      <c r="BI792" s="416"/>
      <c r="BJ792" s="416"/>
      <c r="BK792" s="416"/>
      <c r="BL792" s="416"/>
      <c r="BM792" s="416"/>
      <c r="BN792" s="416"/>
      <c r="BO792" s="416"/>
      <c r="BP792" s="416"/>
      <c r="BQ792" s="416"/>
      <c r="BR792" s="416"/>
      <c r="BS792" s="416"/>
      <c r="BT792" s="416"/>
      <c r="BU792" s="416"/>
      <c r="BV792" s="416"/>
      <c r="BW792" s="416"/>
      <c r="BX792" s="416"/>
      <c r="BY792" s="416"/>
      <c r="BZ792" s="416"/>
      <c r="CA792" s="416"/>
      <c r="CB792" s="416"/>
      <c r="CC792" s="416"/>
      <c r="CD792" s="416"/>
      <c r="CE792" s="416"/>
      <c r="CF792" s="416"/>
      <c r="CG792" s="416"/>
      <c r="CH792" s="416"/>
      <c r="CI792" s="416"/>
      <c r="CJ792" s="416"/>
      <c r="CK792" s="416"/>
      <c r="CL792" s="416"/>
      <c r="CM792" s="416"/>
      <c r="CN792" s="416"/>
      <c r="CO792" s="416"/>
      <c r="CP792" s="416"/>
      <c r="CQ792" s="416"/>
      <c r="CR792" s="416"/>
      <c r="CS792" s="416"/>
      <c r="CT792" s="416"/>
      <c r="CU792" s="416"/>
      <c r="CV792" s="416"/>
      <c r="CW792" s="416"/>
      <c r="CX792" s="416"/>
      <c r="CY792" s="416"/>
      <c r="CZ792" s="416"/>
    </row>
    <row r="793" ht="25.15" customHeight="true" x14ac:dyDescent="0.2">
      <c r="C793" s="1151"/>
      <c r="D793" s="1151"/>
      <c r="E793" s="728"/>
      <c r="F793" s="728"/>
      <c r="G793" s="728"/>
      <c r="H793" s="1151"/>
      <c r="I793" s="1151"/>
      <c r="J793" s="728"/>
      <c r="K793" s="728"/>
      <c r="L793" s="728"/>
      <c r="M793" s="1151"/>
      <c r="N793" s="1151"/>
      <c r="O793" s="728"/>
      <c r="P793" s="728"/>
      <c r="Q793" s="728"/>
      <c r="BA793" s="416"/>
      <c r="BB793" s="496"/>
      <c r="BC793" s="416"/>
      <c r="BD793" s="416"/>
      <c r="BE793" s="416"/>
      <c r="BF793" s="416"/>
      <c r="BG793" s="416"/>
      <c r="BH793" s="416"/>
      <c r="BI793" s="416"/>
      <c r="BJ793" s="416"/>
      <c r="BK793" s="416"/>
      <c r="BL793" s="416"/>
      <c r="BM793" s="416"/>
      <c r="BN793" s="416"/>
      <c r="BO793" s="416"/>
      <c r="BP793" s="416"/>
      <c r="BQ793" s="416"/>
      <c r="BR793" s="416"/>
      <c r="BS793" s="416"/>
      <c r="BT793" s="416"/>
      <c r="BU793" s="416"/>
      <c r="BV793" s="416"/>
      <c r="BW793" s="416"/>
      <c r="BX793" s="416"/>
      <c r="BY793" s="416"/>
      <c r="BZ793" s="416"/>
      <c r="CA793" s="416"/>
      <c r="CB793" s="416"/>
      <c r="CC793" s="416"/>
      <c r="CD793" s="416"/>
      <c r="CE793" s="416"/>
      <c r="CF793" s="416"/>
      <c r="CG793" s="416"/>
      <c r="CH793" s="416"/>
      <c r="CI793" s="416"/>
      <c r="CJ793" s="416"/>
      <c r="CK793" s="416"/>
      <c r="CL793" s="416"/>
      <c r="CM793" s="416"/>
      <c r="CN793" s="416"/>
      <c r="CO793" s="416"/>
      <c r="CP793" s="416"/>
      <c r="CQ793" s="416"/>
      <c r="CR793" s="416"/>
      <c r="CS793" s="416"/>
      <c r="CT793" s="416"/>
      <c r="CU793" s="416"/>
      <c r="CV793" s="416"/>
      <c r="CW793" s="416"/>
      <c r="CX793" s="416"/>
      <c r="CY793" s="416"/>
      <c r="CZ793" s="416"/>
    </row>
    <row r="794" ht="25.15" customHeight="true" x14ac:dyDescent="0.2">
      <c r="C794" s="1151"/>
      <c r="D794" s="1151"/>
      <c r="E794" s="728"/>
      <c r="F794" s="728"/>
      <c r="G794" s="728"/>
      <c r="H794" s="1151"/>
      <c r="I794" s="1151"/>
      <c r="J794" s="728"/>
      <c r="K794" s="728"/>
      <c r="L794" s="728"/>
      <c r="M794" s="1151"/>
      <c r="N794" s="1151"/>
      <c r="O794" s="728"/>
      <c r="P794" s="728"/>
      <c r="Q794" s="728"/>
      <c r="BA794" s="416"/>
      <c r="BB794" s="496"/>
      <c r="BC794" s="416"/>
      <c r="BD794" s="416"/>
      <c r="BE794" s="416"/>
      <c r="BF794" s="416"/>
      <c r="BG794" s="416"/>
      <c r="BH794" s="416"/>
      <c r="BI794" s="416"/>
      <c r="BJ794" s="416"/>
      <c r="BK794" s="416"/>
      <c r="BL794" s="416"/>
      <c r="BM794" s="416"/>
      <c r="BN794" s="416"/>
      <c r="BO794" s="416"/>
      <c r="BP794" s="416"/>
      <c r="BQ794" s="416"/>
      <c r="BR794" s="416"/>
      <c r="BS794" s="416"/>
      <c r="BT794" s="416"/>
      <c r="BU794" s="416"/>
      <c r="BV794" s="416"/>
      <c r="BW794" s="416"/>
      <c r="BX794" s="416"/>
      <c r="BY794" s="416"/>
      <c r="BZ794" s="416"/>
      <c r="CA794" s="416"/>
      <c r="CB794" s="416"/>
      <c r="CC794" s="416"/>
      <c r="CD794" s="416"/>
      <c r="CE794" s="416"/>
      <c r="CF794" s="416"/>
      <c r="CG794" s="416"/>
      <c r="CH794" s="416"/>
      <c r="CI794" s="416"/>
      <c r="CJ794" s="416"/>
      <c r="CK794" s="416"/>
      <c r="CL794" s="416"/>
      <c r="CM794" s="416"/>
      <c r="CN794" s="416"/>
      <c r="CO794" s="416"/>
      <c r="CP794" s="416"/>
      <c r="CQ794" s="416"/>
      <c r="CR794" s="416"/>
      <c r="CS794" s="416"/>
      <c r="CT794" s="416"/>
      <c r="CU794" s="416"/>
      <c r="CV794" s="416"/>
      <c r="CW794" s="416"/>
      <c r="CX794" s="416"/>
      <c r="CY794" s="416"/>
      <c r="CZ794" s="416"/>
    </row>
    <row r="795" ht="25.15" customHeight="true" x14ac:dyDescent="0.2">
      <c r="C795" s="1151"/>
      <c r="D795" s="1151"/>
      <c r="E795" s="728"/>
      <c r="F795" s="728"/>
      <c r="G795" s="728"/>
      <c r="H795" s="1151"/>
      <c r="I795" s="1151"/>
      <c r="J795" s="728"/>
      <c r="K795" s="728"/>
      <c r="L795" s="728"/>
      <c r="M795" s="1151"/>
      <c r="N795" s="1151"/>
      <c r="O795" s="728"/>
      <c r="P795" s="728"/>
      <c r="Q795" s="728"/>
      <c r="BA795" s="416"/>
      <c r="BB795" s="496"/>
      <c r="BC795" s="416"/>
      <c r="BD795" s="416"/>
      <c r="BE795" s="416"/>
      <c r="BF795" s="416"/>
      <c r="BG795" s="416"/>
      <c r="BH795" s="416"/>
      <c r="BI795" s="416"/>
      <c r="BJ795" s="416"/>
      <c r="BK795" s="416"/>
      <c r="BL795" s="416"/>
      <c r="BM795" s="416"/>
      <c r="BN795" s="416"/>
      <c r="BO795" s="416"/>
      <c r="BP795" s="416"/>
      <c r="BQ795" s="416"/>
      <c r="BR795" s="416"/>
      <c r="BS795" s="416"/>
      <c r="BT795" s="416"/>
      <c r="BU795" s="416"/>
      <c r="BV795" s="416"/>
      <c r="BW795" s="416"/>
      <c r="BX795" s="416"/>
      <c r="BY795" s="416"/>
      <c r="BZ795" s="416"/>
      <c r="CA795" s="416"/>
      <c r="CB795" s="416"/>
      <c r="CC795" s="416"/>
      <c r="CD795" s="416"/>
      <c r="CE795" s="416"/>
      <c r="CF795" s="416"/>
      <c r="CG795" s="416"/>
      <c r="CH795" s="416"/>
      <c r="CI795" s="416"/>
      <c r="CJ795" s="416"/>
      <c r="CK795" s="416"/>
      <c r="CL795" s="416"/>
      <c r="CM795" s="416"/>
      <c r="CN795" s="416"/>
      <c r="CO795" s="416"/>
      <c r="CP795" s="416"/>
      <c r="CQ795" s="416"/>
      <c r="CR795" s="416"/>
      <c r="CS795" s="416"/>
      <c r="CT795" s="416"/>
      <c r="CU795" s="416"/>
      <c r="CV795" s="416"/>
      <c r="CW795" s="416"/>
      <c r="CX795" s="416"/>
      <c r="CY795" s="416"/>
      <c r="CZ795" s="416"/>
    </row>
    <row r="796" ht="25.15" customHeight="true" x14ac:dyDescent="0.2">
      <c r="C796" s="1151"/>
      <c r="D796" s="1151"/>
      <c r="E796" s="728"/>
      <c r="F796" s="728"/>
      <c r="G796" s="728"/>
      <c r="H796" s="1151"/>
      <c r="I796" s="1151"/>
      <c r="J796" s="728"/>
      <c r="K796" s="728"/>
      <c r="L796" s="728"/>
      <c r="M796" s="1151"/>
      <c r="N796" s="1151"/>
      <c r="O796" s="728"/>
      <c r="P796" s="728"/>
      <c r="Q796" s="728"/>
      <c r="BA796" s="416"/>
      <c r="BB796" s="496"/>
      <c r="BC796" s="416"/>
      <c r="BD796" s="416"/>
      <c r="BE796" s="416"/>
      <c r="BF796" s="416"/>
      <c r="BG796" s="416"/>
      <c r="BH796" s="416"/>
      <c r="BI796" s="416"/>
      <c r="BJ796" s="416"/>
      <c r="BK796" s="416"/>
      <c r="BL796" s="416"/>
      <c r="BM796" s="416"/>
      <c r="BN796" s="416"/>
      <c r="BO796" s="416"/>
      <c r="BP796" s="416"/>
      <c r="BQ796" s="416"/>
      <c r="BR796" s="416"/>
      <c r="BS796" s="416"/>
      <c r="BT796" s="416"/>
      <c r="BU796" s="416"/>
      <c r="BV796" s="416"/>
      <c r="BW796" s="416"/>
      <c r="BX796" s="416"/>
      <c r="BY796" s="416"/>
      <c r="BZ796" s="416"/>
      <c r="CA796" s="416"/>
      <c r="CB796" s="416"/>
      <c r="CC796" s="416"/>
      <c r="CD796" s="416"/>
      <c r="CE796" s="416"/>
      <c r="CF796" s="416"/>
      <c r="CG796" s="416"/>
      <c r="CH796" s="416"/>
      <c r="CI796" s="416"/>
      <c r="CJ796" s="416"/>
      <c r="CK796" s="416"/>
      <c r="CL796" s="416"/>
      <c r="CM796" s="416"/>
      <c r="CN796" s="416"/>
      <c r="CO796" s="416"/>
      <c r="CP796" s="416"/>
      <c r="CQ796" s="416"/>
      <c r="CR796" s="416"/>
      <c r="CS796" s="416"/>
      <c r="CT796" s="416"/>
      <c r="CU796" s="416"/>
      <c r="CV796" s="416"/>
      <c r="CW796" s="416"/>
      <c r="CX796" s="416"/>
      <c r="CY796" s="416"/>
      <c r="CZ796" s="416"/>
    </row>
    <row r="797" ht="25.15" customHeight="true" x14ac:dyDescent="0.2">
      <c r="C797" s="1151"/>
      <c r="D797" s="1151"/>
      <c r="E797" s="728"/>
      <c r="F797" s="728"/>
      <c r="G797" s="728"/>
      <c r="H797" s="1151"/>
      <c r="I797" s="1151"/>
      <c r="J797" s="728"/>
      <c r="K797" s="728"/>
      <c r="L797" s="728"/>
      <c r="M797" s="1151"/>
      <c r="N797" s="1151"/>
      <c r="O797" s="728"/>
      <c r="P797" s="728"/>
      <c r="Q797" s="728"/>
      <c r="BA797" s="416"/>
      <c r="BB797" s="496"/>
      <c r="BC797" s="416"/>
      <c r="BD797" s="416"/>
      <c r="BE797" s="416"/>
      <c r="BF797" s="416"/>
      <c r="BG797" s="416"/>
      <c r="BH797" s="416"/>
      <c r="BI797" s="416"/>
      <c r="BJ797" s="416"/>
      <c r="BK797" s="416"/>
      <c r="BL797" s="416"/>
      <c r="BM797" s="416"/>
      <c r="BN797" s="416"/>
      <c r="BO797" s="416"/>
      <c r="BP797" s="416"/>
      <c r="BQ797" s="416"/>
      <c r="BR797" s="416"/>
      <c r="BS797" s="416"/>
      <c r="BT797" s="416"/>
      <c r="BU797" s="416"/>
      <c r="BV797" s="416"/>
      <c r="BW797" s="416"/>
      <c r="BX797" s="416"/>
      <c r="BY797" s="416"/>
      <c r="BZ797" s="416"/>
      <c r="CA797" s="416"/>
      <c r="CB797" s="416"/>
      <c r="CC797" s="416"/>
      <c r="CD797" s="416"/>
      <c r="CE797" s="416"/>
      <c r="CF797" s="416"/>
      <c r="CG797" s="416"/>
      <c r="CH797" s="416"/>
      <c r="CI797" s="416"/>
      <c r="CJ797" s="416"/>
      <c r="CK797" s="416"/>
      <c r="CL797" s="416"/>
      <c r="CM797" s="416"/>
      <c r="CN797" s="416"/>
      <c r="CO797" s="416"/>
      <c r="CP797" s="416"/>
      <c r="CQ797" s="416"/>
      <c r="CR797" s="416"/>
      <c r="CS797" s="416"/>
      <c r="CT797" s="416"/>
      <c r="CU797" s="416"/>
      <c r="CV797" s="416"/>
      <c r="CW797" s="416"/>
      <c r="CX797" s="416"/>
      <c r="CY797" s="416"/>
      <c r="CZ797" s="416"/>
    </row>
    <row r="798" ht="25.15" customHeight="true" x14ac:dyDescent="0.2">
      <c r="C798" s="1151"/>
      <c r="D798" s="1151"/>
      <c r="E798" s="728"/>
      <c r="F798" s="728"/>
      <c r="G798" s="728"/>
      <c r="H798" s="1151"/>
      <c r="I798" s="1151"/>
      <c r="J798" s="728"/>
      <c r="K798" s="728"/>
      <c r="L798" s="728"/>
      <c r="M798" s="1151"/>
      <c r="N798" s="1151"/>
      <c r="O798" s="728"/>
      <c r="P798" s="728"/>
      <c r="Q798" s="728"/>
      <c r="BA798" s="416"/>
      <c r="BB798" s="496"/>
      <c r="BC798" s="416"/>
      <c r="BD798" s="416"/>
      <c r="BE798" s="416"/>
      <c r="BF798" s="416"/>
      <c r="BG798" s="416"/>
      <c r="BH798" s="416"/>
      <c r="BI798" s="416"/>
      <c r="BJ798" s="416"/>
      <c r="BK798" s="416"/>
      <c r="BL798" s="416"/>
      <c r="BM798" s="416"/>
      <c r="BN798" s="416"/>
      <c r="BO798" s="416"/>
      <c r="BP798" s="416"/>
      <c r="BQ798" s="416"/>
      <c r="BR798" s="416"/>
      <c r="BS798" s="416"/>
      <c r="BT798" s="416"/>
      <c r="BU798" s="416"/>
      <c r="BV798" s="416"/>
      <c r="BW798" s="416"/>
      <c r="BX798" s="416"/>
      <c r="BY798" s="416"/>
      <c r="BZ798" s="416"/>
      <c r="CA798" s="416"/>
      <c r="CB798" s="416"/>
      <c r="CC798" s="416"/>
      <c r="CD798" s="416"/>
      <c r="CE798" s="416"/>
      <c r="CF798" s="416"/>
      <c r="CG798" s="416"/>
      <c r="CH798" s="416"/>
      <c r="CI798" s="416"/>
      <c r="CJ798" s="416"/>
      <c r="CK798" s="416"/>
      <c r="CL798" s="416"/>
      <c r="CM798" s="416"/>
      <c r="CN798" s="416"/>
      <c r="CO798" s="416"/>
      <c r="CP798" s="416"/>
      <c r="CQ798" s="416"/>
      <c r="CR798" s="416"/>
      <c r="CS798" s="416"/>
      <c r="CT798" s="416"/>
      <c r="CU798" s="416"/>
      <c r="CV798" s="416"/>
      <c r="CW798" s="416"/>
      <c r="CX798" s="416"/>
      <c r="CY798" s="416"/>
      <c r="CZ798" s="416"/>
    </row>
    <row r="799" ht="25.15" customHeight="true" x14ac:dyDescent="0.2">
      <c r="C799" s="1151"/>
      <c r="D799" s="1151"/>
      <c r="E799" s="728"/>
      <c r="F799" s="728"/>
      <c r="G799" s="728"/>
      <c r="H799" s="1151"/>
      <c r="I799" s="1151"/>
      <c r="J799" s="728"/>
      <c r="K799" s="728"/>
      <c r="L799" s="728"/>
      <c r="M799" s="1151"/>
      <c r="N799" s="1151"/>
      <c r="O799" s="728"/>
      <c r="P799" s="728"/>
      <c r="Q799" s="728"/>
      <c r="BA799" s="416"/>
      <c r="BB799" s="496"/>
      <c r="BC799" s="416"/>
      <c r="BD799" s="416"/>
      <c r="BE799" s="416"/>
      <c r="BF799" s="416"/>
      <c r="BG799" s="416"/>
      <c r="BH799" s="416"/>
      <c r="BI799" s="416"/>
      <c r="BJ799" s="416"/>
      <c r="BK799" s="416"/>
      <c r="BL799" s="416"/>
      <c r="BM799" s="416"/>
      <c r="BN799" s="416"/>
      <c r="BO799" s="416"/>
      <c r="BP799" s="416"/>
      <c r="BQ799" s="416"/>
      <c r="BR799" s="416"/>
      <c r="BS799" s="416"/>
      <c r="BT799" s="416"/>
      <c r="BU799" s="416"/>
      <c r="BV799" s="416"/>
      <c r="BW799" s="416"/>
      <c r="BX799" s="416"/>
      <c r="BY799" s="416"/>
      <c r="BZ799" s="416"/>
      <c r="CA799" s="416"/>
      <c r="CB799" s="416"/>
      <c r="CC799" s="416"/>
      <c r="CD799" s="416"/>
      <c r="CE799" s="416"/>
      <c r="CF799" s="416"/>
      <c r="CG799" s="416"/>
      <c r="CH799" s="416"/>
      <c r="CI799" s="416"/>
      <c r="CJ799" s="416"/>
      <c r="CK799" s="416"/>
      <c r="CL799" s="416"/>
      <c r="CM799" s="416"/>
      <c r="CN799" s="416"/>
      <c r="CO799" s="416"/>
      <c r="CP799" s="416"/>
      <c r="CQ799" s="416"/>
      <c r="CR799" s="416"/>
      <c r="CS799" s="416"/>
      <c r="CT799" s="416"/>
      <c r="CU799" s="416"/>
      <c r="CV799" s="416"/>
      <c r="CW799" s="416"/>
      <c r="CX799" s="416"/>
      <c r="CY799" s="416"/>
      <c r="CZ799" s="416"/>
    </row>
    <row r="800" ht="25.15" customHeight="true" x14ac:dyDescent="0.2">
      <c r="C800" s="728"/>
      <c r="D800" s="728"/>
      <c r="E800" s="728"/>
      <c r="F800" s="728"/>
      <c r="G800" s="728"/>
      <c r="H800" s="728"/>
      <c r="I800" s="728"/>
      <c r="J800" s="728"/>
      <c r="K800" s="728"/>
      <c r="L800" s="728"/>
      <c r="M800" s="728"/>
      <c r="N800" s="728"/>
      <c r="O800" s="728"/>
      <c r="P800" s="728"/>
      <c r="Q800" s="728"/>
      <c r="BA800" s="416"/>
      <c r="BB800" s="496"/>
      <c r="BC800" s="416"/>
      <c r="BD800" s="416"/>
      <c r="BE800" s="416"/>
      <c r="BF800" s="416"/>
      <c r="BG800" s="416"/>
      <c r="BH800" s="416"/>
      <c r="BI800" s="416"/>
      <c r="BJ800" s="416"/>
      <c r="BK800" s="416"/>
      <c r="BL800" s="416"/>
      <c r="BM800" s="416"/>
      <c r="BN800" s="416"/>
      <c r="BO800" s="416"/>
      <c r="BP800" s="416"/>
      <c r="BQ800" s="416"/>
      <c r="BR800" s="416"/>
      <c r="BS800" s="416"/>
      <c r="BT800" s="416"/>
      <c r="BU800" s="416"/>
      <c r="BV800" s="416"/>
      <c r="BW800" s="416"/>
      <c r="BX800" s="416"/>
      <c r="BY800" s="416"/>
      <c r="BZ800" s="416"/>
      <c r="CA800" s="416"/>
      <c r="CB800" s="416"/>
      <c r="CC800" s="416"/>
      <c r="CD800" s="416"/>
      <c r="CE800" s="416"/>
      <c r="CF800" s="416"/>
      <c r="CG800" s="416"/>
      <c r="CH800" s="416"/>
      <c r="CI800" s="416"/>
      <c r="CJ800" s="416"/>
      <c r="CK800" s="416"/>
      <c r="CL800" s="416"/>
      <c r="CM800" s="416"/>
      <c r="CN800" s="416"/>
      <c r="CO800" s="416"/>
      <c r="CP800" s="416"/>
      <c r="CQ800" s="416"/>
      <c r="CR800" s="416"/>
      <c r="CS800" s="416"/>
      <c r="CT800" s="416"/>
      <c r="CU800" s="416"/>
      <c r="CV800" s="416"/>
      <c r="CW800" s="416"/>
      <c r="CX800" s="416"/>
      <c r="CY800" s="416"/>
      <c r="CZ800" s="416"/>
    </row>
    <row r="801" ht="25.15" customHeight="true" x14ac:dyDescent="0.2">
      <c r="C801" s="728"/>
      <c r="D801" s="728"/>
      <c r="E801" s="728"/>
      <c r="F801" s="728"/>
      <c r="G801" s="728"/>
      <c r="H801" s="728"/>
      <c r="I801" s="728"/>
      <c r="J801" s="728"/>
      <c r="K801" s="728"/>
      <c r="L801" s="728"/>
      <c r="M801" s="728"/>
      <c r="N801" s="728"/>
      <c r="O801" s="728"/>
      <c r="P801" s="728"/>
      <c r="Q801" s="728"/>
    </row>
    <row r="802" ht="25.15" customHeight="true" x14ac:dyDescent="0.2">
      <c r="C802" s="728"/>
      <c r="D802" s="728"/>
      <c r="E802" s="728"/>
      <c r="F802" s="728"/>
      <c r="G802" s="728"/>
      <c r="H802" s="728"/>
      <c r="I802" s="728"/>
      <c r="J802" s="728"/>
      <c r="K802" s="728"/>
      <c r="L802" s="728"/>
      <c r="M802" s="728"/>
      <c r="N802" s="728"/>
      <c r="O802" s="728"/>
      <c r="P802" s="728"/>
      <c r="Q802" s="728"/>
    </row>
    <row r="803" ht="25.15" customHeight="true" x14ac:dyDescent="0.2">
      <c r="C803" s="728"/>
      <c r="D803" s="728"/>
      <c r="E803" s="728"/>
      <c r="F803" s="728"/>
      <c r="G803" s="728"/>
      <c r="H803" s="728"/>
      <c r="I803" s="728"/>
      <c r="J803" s="728"/>
      <c r="K803" s="728"/>
      <c r="L803" s="728"/>
      <c r="M803" s="728"/>
      <c r="N803" s="728"/>
      <c r="O803" s="728"/>
      <c r="P803" s="728"/>
      <c r="Q803" s="728"/>
    </row>
    <row r="804" ht="25.15" customHeight="true" x14ac:dyDescent="0.2">
      <c r="C804" s="728"/>
      <c r="D804" s="728"/>
      <c r="E804" s="728"/>
      <c r="F804" s="728"/>
      <c r="G804" s="728"/>
      <c r="H804" s="728"/>
      <c r="I804" s="728"/>
      <c r="J804" s="728"/>
      <c r="K804" s="728"/>
      <c r="L804" s="728"/>
      <c r="M804" s="728"/>
      <c r="N804" s="728"/>
      <c r="O804" s="728"/>
      <c r="P804" s="728"/>
      <c r="Q804" s="728"/>
    </row>
    <row r="805" ht="25.15" customHeight="true" x14ac:dyDescent="0.2">
      <c r="C805" s="728"/>
      <c r="D805" s="728"/>
      <c r="E805" s="728"/>
      <c r="F805" s="728"/>
      <c r="G805" s="728"/>
      <c r="H805" s="728"/>
      <c r="I805" s="728"/>
      <c r="J805" s="728"/>
      <c r="K805" s="728"/>
      <c r="L805" s="728"/>
      <c r="M805" s="728"/>
      <c r="N805" s="728"/>
      <c r="O805" s="728"/>
      <c r="P805" s="728"/>
      <c r="Q805" s="728"/>
    </row>
    <row r="806" ht="25.15" customHeight="true" x14ac:dyDescent="0.2">
      <c r="C806" s="728"/>
      <c r="D806" s="728"/>
      <c r="E806" s="728"/>
      <c r="F806" s="728"/>
      <c r="G806" s="728"/>
      <c r="H806" s="728"/>
      <c r="I806" s="728"/>
      <c r="J806" s="728"/>
      <c r="K806" s="728"/>
      <c r="L806" s="728"/>
      <c r="M806" s="728"/>
      <c r="N806" s="728"/>
      <c r="O806" s="728"/>
      <c r="P806" s="728"/>
      <c r="Q806" s="728"/>
    </row>
    <row r="807" ht="25.15" customHeight="true" x14ac:dyDescent="0.2">
      <c r="C807" s="728"/>
      <c r="D807" s="728"/>
      <c r="E807" s="728"/>
      <c r="F807" s="728"/>
      <c r="G807" s="728"/>
      <c r="H807" s="728"/>
      <c r="I807" s="728"/>
      <c r="J807" s="728"/>
      <c r="K807" s="728"/>
      <c r="L807" s="728"/>
      <c r="M807" s="728"/>
      <c r="N807" s="728"/>
      <c r="O807" s="728"/>
      <c r="P807" s="728"/>
      <c r="Q807" s="728"/>
    </row>
    <row r="808" ht="25.15" customHeight="true" x14ac:dyDescent="0.2">
      <c r="C808" s="728"/>
      <c r="D808" s="728"/>
      <c r="E808" s="728"/>
      <c r="F808" s="728"/>
      <c r="G808" s="728"/>
      <c r="H808" s="728"/>
      <c r="I808" s="728"/>
      <c r="J808" s="728"/>
      <c r="K808" s="728"/>
      <c r="L808" s="728"/>
      <c r="M808" s="728"/>
      <c r="N808" s="728"/>
      <c r="O808" s="728"/>
      <c r="P808" s="728"/>
      <c r="Q808" s="728"/>
    </row>
    <row r="809" ht="25.15" customHeight="true" x14ac:dyDescent="0.2">
      <c r="C809" s="728"/>
      <c r="D809" s="728"/>
      <c r="E809" s="728"/>
      <c r="F809" s="728"/>
      <c r="G809" s="728"/>
      <c r="H809" s="728"/>
      <c r="I809" s="728"/>
      <c r="J809" s="728"/>
      <c r="K809" s="728"/>
      <c r="L809" s="728"/>
      <c r="M809" s="728"/>
      <c r="N809" s="728"/>
      <c r="O809" s="728"/>
      <c r="P809" s="728"/>
      <c r="Q809" s="728"/>
    </row>
    <row r="810" ht="25.15" customHeight="true" x14ac:dyDescent="0.2">
      <c r="C810" s="728"/>
      <c r="D810" s="728"/>
      <c r="E810" s="728"/>
      <c r="F810" s="728"/>
      <c r="G810" s="728"/>
      <c r="H810" s="728"/>
      <c r="I810" s="728"/>
      <c r="J810" s="728"/>
      <c r="K810" s="728"/>
      <c r="L810" s="728"/>
      <c r="M810" s="728"/>
      <c r="N810" s="728"/>
      <c r="O810" s="728"/>
      <c r="P810" s="728"/>
      <c r="Q810" s="728"/>
    </row>
    <row r="811" ht="25.15" customHeight="true" x14ac:dyDescent="0.2">
      <c r="C811" s="728"/>
      <c r="D811" s="728"/>
      <c r="E811" s="728"/>
      <c r="F811" s="728"/>
      <c r="G811" s="728"/>
      <c r="H811" s="728"/>
      <c r="I811" s="728"/>
      <c r="J811" s="728"/>
      <c r="K811" s="728"/>
      <c r="L811" s="728"/>
      <c r="M811" s="728"/>
      <c r="N811" s="728"/>
      <c r="O811" s="728"/>
      <c r="P811" s="728"/>
      <c r="Q811" s="728"/>
    </row>
    <row r="812" ht="25.15" customHeight="true" x14ac:dyDescent="0.2">
      <c r="C812" s="728"/>
      <c r="D812" s="728"/>
      <c r="E812" s="728"/>
      <c r="F812" s="728"/>
      <c r="G812" s="728"/>
      <c r="H812" s="728"/>
      <c r="I812" s="728"/>
      <c r="J812" s="728"/>
      <c r="K812" s="728"/>
      <c r="L812" s="728"/>
      <c r="M812" s="728"/>
      <c r="N812" s="728"/>
      <c r="O812" s="728"/>
      <c r="P812" s="728"/>
      <c r="Q812" s="728"/>
    </row>
    <row r="813" ht="25.15" customHeight="true" x14ac:dyDescent="0.2">
      <c r="C813" s="728"/>
      <c r="D813" s="728"/>
      <c r="E813" s="728"/>
      <c r="F813" s="728"/>
      <c r="G813" s="728"/>
      <c r="H813" s="728"/>
      <c r="I813" s="728"/>
      <c r="J813" s="728"/>
      <c r="K813" s="728"/>
      <c r="L813" s="728"/>
      <c r="M813" s="728"/>
      <c r="N813" s="728"/>
      <c r="O813" s="728"/>
      <c r="P813" s="728"/>
      <c r="Q813" s="728"/>
    </row>
    <row r="814" ht="25.15" customHeight="true" x14ac:dyDescent="0.2">
      <c r="C814" s="728"/>
      <c r="D814" s="728"/>
      <c r="E814" s="728"/>
      <c r="F814" s="728"/>
      <c r="G814" s="728"/>
      <c r="H814" s="728"/>
      <c r="I814" s="728"/>
      <c r="J814" s="728"/>
      <c r="K814" s="728"/>
      <c r="L814" s="728"/>
      <c r="M814" s="728"/>
      <c r="N814" s="728"/>
      <c r="O814" s="728"/>
      <c r="P814" s="728"/>
      <c r="Q814" s="728"/>
    </row>
    <row r="815" ht="25.15" customHeight="true" x14ac:dyDescent="0.2">
      <c r="C815" s="728"/>
      <c r="D815" s="728"/>
      <c r="E815" s="728"/>
      <c r="F815" s="728"/>
      <c r="G815" s="728"/>
      <c r="H815" s="728"/>
      <c r="I815" s="728"/>
      <c r="J815" s="728"/>
      <c r="K815" s="728"/>
      <c r="L815" s="728"/>
      <c r="M815" s="728"/>
      <c r="N815" s="728"/>
      <c r="O815" s="728"/>
      <c r="P815" s="728"/>
      <c r="Q815" s="728"/>
    </row>
    <row r="816" ht="25.15" customHeight="true" x14ac:dyDescent="0.2">
      <c r="C816" s="728"/>
      <c r="D816" s="728"/>
      <c r="E816" s="728"/>
      <c r="F816" s="728"/>
      <c r="G816" s="728"/>
      <c r="H816" s="728"/>
      <c r="I816" s="728"/>
      <c r="J816" s="728"/>
      <c r="K816" s="728"/>
      <c r="L816" s="728"/>
      <c r="M816" s="728"/>
      <c r="N816" s="728"/>
      <c r="O816" s="728"/>
      <c r="P816" s="728"/>
      <c r="Q816" s="728"/>
    </row>
    <row r="817" ht="25.15" customHeight="true" x14ac:dyDescent="0.2">
      <c r="C817" s="728"/>
      <c r="D817" s="728"/>
      <c r="E817" s="728"/>
      <c r="F817" s="728"/>
      <c r="G817" s="728"/>
      <c r="H817" s="728"/>
      <c r="I817" s="728"/>
      <c r="J817" s="728"/>
      <c r="K817" s="728"/>
      <c r="L817" s="728"/>
      <c r="M817" s="728"/>
      <c r="N817" s="728"/>
      <c r="O817" s="728"/>
      <c r="P817" s="728"/>
      <c r="Q817" s="728"/>
    </row>
    <row r="818" ht="25.15" customHeight="true" x14ac:dyDescent="0.2">
      <c r="C818" s="728"/>
      <c r="D818" s="728"/>
      <c r="E818" s="728"/>
      <c r="F818" s="728"/>
      <c r="G818" s="728"/>
      <c r="H818" s="728"/>
      <c r="I818" s="728"/>
      <c r="J818" s="728"/>
      <c r="K818" s="728"/>
      <c r="L818" s="728"/>
      <c r="M818" s="728"/>
      <c r="N818" s="728"/>
      <c r="O818" s="728"/>
      <c r="P818" s="728"/>
      <c r="Q818" s="728"/>
    </row>
    <row r="819" ht="25.15" customHeight="true" x14ac:dyDescent="0.2">
      <c r="C819" s="728"/>
      <c r="D819" s="728"/>
      <c r="E819" s="728"/>
      <c r="F819" s="728"/>
      <c r="G819" s="728"/>
      <c r="H819" s="728"/>
      <c r="I819" s="728"/>
      <c r="J819" s="728"/>
      <c r="K819" s="728"/>
      <c r="L819" s="728"/>
      <c r="M819" s="728"/>
      <c r="N819" s="728"/>
      <c r="O819" s="728"/>
      <c r="P819" s="728"/>
      <c r="Q819" s="728"/>
    </row>
    <row r="820" ht="25.15" customHeight="true" x14ac:dyDescent="0.2">
      <c r="C820" s="728"/>
      <c r="D820" s="728"/>
      <c r="E820" s="728"/>
      <c r="F820" s="728"/>
      <c r="G820" s="728"/>
      <c r="H820" s="728"/>
      <c r="I820" s="728"/>
      <c r="J820" s="728"/>
      <c r="K820" s="728"/>
      <c r="L820" s="728"/>
      <c r="M820" s="728"/>
      <c r="N820" s="728"/>
      <c r="O820" s="728"/>
      <c r="P820" s="728"/>
      <c r="Q820" s="728"/>
    </row>
    <row r="821" ht="25.15" customHeight="true" x14ac:dyDescent="0.2">
      <c r="C821" s="728"/>
      <c r="D821" s="728"/>
      <c r="E821" s="728"/>
      <c r="F821" s="728"/>
      <c r="G821" s="728"/>
      <c r="H821" s="728"/>
      <c r="I821" s="728"/>
      <c r="J821" s="728"/>
      <c r="K821" s="728"/>
      <c r="L821" s="728"/>
      <c r="M821" s="728"/>
      <c r="N821" s="728"/>
      <c r="O821" s="728"/>
      <c r="P821" s="728"/>
      <c r="Q821" s="728"/>
    </row>
    <row r="822" ht="25.15" customHeight="true" x14ac:dyDescent="0.2">
      <c r="C822" s="728"/>
      <c r="D822" s="728"/>
      <c r="E822" s="728"/>
      <c r="F822" s="728"/>
      <c r="G822" s="728"/>
      <c r="H822" s="728"/>
      <c r="I822" s="728"/>
      <c r="J822" s="728"/>
      <c r="K822" s="728"/>
      <c r="L822" s="728"/>
      <c r="M822" s="728"/>
      <c r="N822" s="728"/>
      <c r="O822" s="728"/>
      <c r="P822" s="728"/>
      <c r="Q822" s="728"/>
    </row>
    <row r="823" ht="25.15" customHeight="true" x14ac:dyDescent="0.2">
      <c r="C823" s="728"/>
      <c r="D823" s="728"/>
      <c r="E823" s="728"/>
      <c r="F823" s="728"/>
      <c r="G823" s="728"/>
      <c r="H823" s="728"/>
      <c r="I823" s="728"/>
      <c r="J823" s="728"/>
      <c r="K823" s="728"/>
      <c r="L823" s="728"/>
      <c r="M823" s="728"/>
      <c r="N823" s="728"/>
      <c r="O823" s="728"/>
      <c r="P823" s="728"/>
      <c r="Q823" s="728"/>
    </row>
    <row r="824" ht="25.15" customHeight="true" x14ac:dyDescent="0.2">
      <c r="C824" s="728"/>
      <c r="D824" s="728"/>
      <c r="E824" s="728"/>
      <c r="F824" s="728"/>
      <c r="G824" s="728"/>
      <c r="H824" s="728"/>
      <c r="I824" s="728"/>
      <c r="J824" s="728"/>
      <c r="K824" s="728"/>
      <c r="L824" s="728"/>
      <c r="M824" s="728"/>
      <c r="N824" s="728"/>
      <c r="O824" s="728"/>
      <c r="P824" s="728"/>
      <c r="Q824" s="728"/>
    </row>
    <row r="825" ht="25.15" customHeight="true" x14ac:dyDescent="0.2">
      <c r="C825" s="728"/>
      <c r="D825" s="728"/>
      <c r="E825" s="728"/>
      <c r="F825" s="728"/>
      <c r="G825" s="728"/>
      <c r="H825" s="728"/>
      <c r="I825" s="728"/>
      <c r="J825" s="728"/>
      <c r="K825" s="728"/>
      <c r="L825" s="728"/>
      <c r="M825" s="728"/>
      <c r="N825" s="728"/>
      <c r="O825" s="728"/>
      <c r="P825" s="728"/>
      <c r="Q825" s="728"/>
    </row>
    <row r="826" ht="25.15" customHeight="true" x14ac:dyDescent="0.2">
      <c r="C826" s="728"/>
      <c r="D826" s="728"/>
      <c r="E826" s="728"/>
      <c r="F826" s="728"/>
      <c r="G826" s="728"/>
      <c r="H826" s="728"/>
      <c r="I826" s="728"/>
      <c r="J826" s="728"/>
      <c r="K826" s="728"/>
      <c r="L826" s="728"/>
      <c r="M826" s="728"/>
      <c r="N826" s="728"/>
      <c r="O826" s="728"/>
      <c r="P826" s="728"/>
      <c r="Q826" s="728"/>
    </row>
    <row r="827" ht="25.15" customHeight="true" x14ac:dyDescent="0.2">
      <c r="C827" s="728"/>
      <c r="D827" s="728"/>
      <c r="E827" s="728"/>
      <c r="F827" s="728"/>
      <c r="G827" s="728"/>
      <c r="H827" s="728"/>
      <c r="I827" s="728"/>
      <c r="J827" s="728"/>
      <c r="K827" s="728"/>
      <c r="L827" s="728"/>
      <c r="M827" s="728"/>
      <c r="N827" s="728"/>
      <c r="O827" s="728"/>
      <c r="P827" s="728"/>
      <c r="Q827" s="728"/>
    </row>
    <row r="828" ht="25.15" customHeight="true" x14ac:dyDescent="0.2">
      <c r="C828" s="728"/>
      <c r="D828" s="728"/>
      <c r="E828" s="728"/>
      <c r="F828" s="728"/>
      <c r="G828" s="728"/>
      <c r="H828" s="728"/>
      <c r="I828" s="728"/>
      <c r="J828" s="728"/>
      <c r="K828" s="728"/>
      <c r="L828" s="728"/>
      <c r="M828" s="728"/>
      <c r="N828" s="728"/>
      <c r="O828" s="728"/>
      <c r="P828" s="728"/>
      <c r="Q828" s="728"/>
    </row>
    <row r="829" ht="25.15" customHeight="true" x14ac:dyDescent="0.2">
      <c r="C829" s="728"/>
      <c r="D829" s="728"/>
      <c r="E829" s="728"/>
      <c r="F829" s="728"/>
      <c r="G829" s="728"/>
      <c r="H829" s="728"/>
      <c r="I829" s="728"/>
      <c r="J829" s="728"/>
      <c r="K829" s="728"/>
      <c r="L829" s="728"/>
      <c r="M829" s="728"/>
      <c r="N829" s="728"/>
      <c r="O829" s="728"/>
      <c r="P829" s="728"/>
      <c r="Q829" s="728"/>
    </row>
    <row r="830" ht="25.15" customHeight="true" x14ac:dyDescent="0.2">
      <c r="C830" s="728"/>
      <c r="D830" s="728"/>
      <c r="E830" s="728"/>
      <c r="F830" s="728"/>
      <c r="G830" s="728"/>
      <c r="H830" s="728"/>
      <c r="I830" s="728"/>
      <c r="J830" s="728"/>
      <c r="K830" s="728"/>
      <c r="L830" s="728"/>
      <c r="M830" s="728"/>
      <c r="N830" s="728"/>
      <c r="O830" s="728"/>
      <c r="P830" s="728"/>
      <c r="Q830" s="728"/>
    </row>
    <row r="831" ht="25.15" customHeight="true" x14ac:dyDescent="0.2">
      <c r="C831" s="728"/>
      <c r="D831" s="728"/>
      <c r="E831" s="728"/>
      <c r="F831" s="728"/>
      <c r="G831" s="728"/>
      <c r="H831" s="728"/>
      <c r="I831" s="728"/>
      <c r="J831" s="728"/>
      <c r="K831" s="728"/>
      <c r="L831" s="728"/>
      <c r="M831" s="728"/>
      <c r="N831" s="728"/>
      <c r="O831" s="728"/>
      <c r="P831" s="728"/>
      <c r="Q831" s="728"/>
    </row>
    <row r="832" ht="25.15" customHeight="true" x14ac:dyDescent="0.2">
      <c r="C832" s="728"/>
      <c r="D832" s="728"/>
      <c r="E832" s="728"/>
      <c r="F832" s="728"/>
      <c r="G832" s="728"/>
      <c r="H832" s="728"/>
      <c r="I832" s="728"/>
      <c r="J832" s="728"/>
      <c r="K832" s="728"/>
      <c r="L832" s="728"/>
      <c r="M832" s="728"/>
      <c r="N832" s="728"/>
      <c r="O832" s="728"/>
      <c r="P832" s="728"/>
      <c r="Q832" s="728"/>
    </row>
    <row r="833" ht="25.15" customHeight="true" x14ac:dyDescent="0.2">
      <c r="C833" s="728"/>
      <c r="D833" s="728"/>
      <c r="E833" s="728"/>
      <c r="F833" s="728"/>
      <c r="G833" s="728"/>
      <c r="H833" s="728"/>
      <c r="I833" s="728"/>
      <c r="J833" s="728"/>
      <c r="K833" s="728"/>
      <c r="L833" s="728"/>
      <c r="M833" s="728"/>
      <c r="N833" s="728"/>
      <c r="O833" s="728"/>
      <c r="P833" s="728"/>
      <c r="Q833" s="728"/>
    </row>
    <row r="834" ht="25.15" customHeight="true" x14ac:dyDescent="0.2">
      <c r="C834" s="728"/>
      <c r="D834" s="728"/>
      <c r="E834" s="728"/>
      <c r="F834" s="728"/>
      <c r="G834" s="728"/>
      <c r="H834" s="728"/>
      <c r="I834" s="728"/>
      <c r="J834" s="728"/>
      <c r="K834" s="728"/>
      <c r="L834" s="728"/>
      <c r="M834" s="728"/>
      <c r="N834" s="728"/>
      <c r="O834" s="728"/>
      <c r="P834" s="728"/>
      <c r="Q834" s="728"/>
    </row>
    <row r="835" ht="25.15" customHeight="true" x14ac:dyDescent="0.2">
      <c r="C835" s="728"/>
      <c r="D835" s="728"/>
      <c r="E835" s="728"/>
      <c r="F835" s="728"/>
      <c r="G835" s="728"/>
      <c r="H835" s="728"/>
      <c r="I835" s="728"/>
      <c r="J835" s="728"/>
      <c r="K835" s="728"/>
      <c r="L835" s="728"/>
      <c r="M835" s="728"/>
      <c r="N835" s="728"/>
      <c r="O835" s="728"/>
      <c r="P835" s="728"/>
      <c r="Q835" s="728"/>
    </row>
    <row r="836" ht="25.15" customHeight="true" x14ac:dyDescent="0.2">
      <c r="C836" s="728"/>
      <c r="D836" s="728"/>
      <c r="E836" s="728"/>
      <c r="F836" s="728"/>
      <c r="G836" s="728"/>
      <c r="H836" s="728"/>
      <c r="I836" s="728"/>
      <c r="J836" s="728"/>
      <c r="K836" s="728"/>
      <c r="L836" s="728"/>
      <c r="M836" s="728"/>
      <c r="N836" s="728"/>
      <c r="O836" s="728"/>
      <c r="P836" s="728"/>
      <c r="Q836" s="728"/>
    </row>
    <row r="837" ht="25.15" customHeight="true" x14ac:dyDescent="0.2">
      <c r="C837" s="728"/>
      <c r="D837" s="728"/>
      <c r="E837" s="728"/>
      <c r="F837" s="728"/>
      <c r="G837" s="728"/>
      <c r="H837" s="728"/>
      <c r="I837" s="728"/>
      <c r="J837" s="728"/>
      <c r="K837" s="728"/>
      <c r="L837" s="728"/>
      <c r="M837" s="728"/>
      <c r="N837" s="728"/>
      <c r="O837" s="728"/>
      <c r="P837" s="728"/>
      <c r="Q837" s="728"/>
    </row>
    <row r="838" ht="25.15" customHeight="true" x14ac:dyDescent="0.2">
      <c r="C838" s="728"/>
      <c r="D838" s="728"/>
      <c r="E838" s="728"/>
      <c r="F838" s="728"/>
      <c r="G838" s="728"/>
      <c r="H838" s="728"/>
      <c r="I838" s="728"/>
      <c r="J838" s="728"/>
      <c r="K838" s="728"/>
      <c r="L838" s="728"/>
      <c r="M838" s="728"/>
      <c r="N838" s="728"/>
      <c r="O838" s="728"/>
      <c r="P838" s="728"/>
      <c r="Q838" s="728"/>
    </row>
    <row r="839" ht="25.15" customHeight="true" x14ac:dyDescent="0.2">
      <c r="C839" s="728"/>
      <c r="D839" s="728"/>
      <c r="E839" s="728"/>
      <c r="F839" s="728"/>
      <c r="G839" s="728"/>
      <c r="H839" s="728"/>
      <c r="I839" s="728"/>
      <c r="J839" s="728"/>
      <c r="K839" s="728"/>
      <c r="L839" s="728"/>
      <c r="M839" s="728"/>
      <c r="N839" s="728"/>
      <c r="O839" s="728"/>
      <c r="P839" s="728"/>
      <c r="Q839" s="728"/>
    </row>
    <row r="840" ht="25.15" customHeight="true" x14ac:dyDescent="0.2">
      <c r="C840" s="728"/>
      <c r="D840" s="728"/>
      <c r="E840" s="728"/>
      <c r="F840" s="728"/>
      <c r="G840" s="728"/>
      <c r="H840" s="728"/>
      <c r="I840" s="728"/>
      <c r="J840" s="728"/>
      <c r="K840" s="728"/>
      <c r="L840" s="728"/>
      <c r="M840" s="728"/>
      <c r="N840" s="728"/>
      <c r="O840" s="728"/>
      <c r="P840" s="728"/>
      <c r="Q840" s="728"/>
    </row>
    <row r="841" ht="25.15" customHeight="true" x14ac:dyDescent="0.2">
      <c r="C841" s="728"/>
      <c r="D841" s="728"/>
      <c r="E841" s="728"/>
      <c r="F841" s="728"/>
      <c r="G841" s="728"/>
      <c r="H841" s="728"/>
      <c r="I841" s="728"/>
      <c r="J841" s="728"/>
      <c r="K841" s="728"/>
      <c r="L841" s="728"/>
      <c r="M841" s="728"/>
      <c r="N841" s="728"/>
      <c r="O841" s="728"/>
      <c r="P841" s="728"/>
      <c r="Q841" s="728"/>
    </row>
    <row r="842" ht="25.15" customHeight="true" x14ac:dyDescent="0.2">
      <c r="C842" s="728"/>
      <c r="D842" s="728"/>
      <c r="E842" s="728"/>
      <c r="F842" s="728"/>
      <c r="G842" s="728"/>
      <c r="H842" s="728"/>
      <c r="I842" s="728"/>
      <c r="J842" s="728"/>
      <c r="K842" s="728"/>
      <c r="L842" s="728"/>
      <c r="M842" s="728"/>
      <c r="N842" s="728"/>
      <c r="O842" s="728"/>
      <c r="P842" s="728"/>
      <c r="Q842" s="728"/>
    </row>
    <row r="843" ht="25.15" customHeight="true" x14ac:dyDescent="0.2">
      <c r="C843" s="728"/>
      <c r="D843" s="728"/>
      <c r="E843" s="728"/>
      <c r="F843" s="728"/>
      <c r="G843" s="728"/>
      <c r="H843" s="728"/>
      <c r="I843" s="728"/>
      <c r="J843" s="728"/>
      <c r="K843" s="728"/>
      <c r="L843" s="728"/>
      <c r="M843" s="728"/>
      <c r="N843" s="728"/>
      <c r="O843" s="728"/>
      <c r="P843" s="728"/>
      <c r="Q843" s="728"/>
    </row>
    <row r="844" ht="25.15" customHeight="true" x14ac:dyDescent="0.2">
      <c r="C844" s="728"/>
      <c r="D844" s="728"/>
      <c r="E844" s="728"/>
      <c r="F844" s="728"/>
      <c r="G844" s="728"/>
      <c r="H844" s="728"/>
      <c r="I844" s="728"/>
      <c r="J844" s="728"/>
      <c r="K844" s="728"/>
      <c r="L844" s="728"/>
      <c r="M844" s="728"/>
      <c r="N844" s="728"/>
      <c r="O844" s="728"/>
      <c r="P844" s="728"/>
      <c r="Q844" s="728"/>
    </row>
    <row r="845" ht="25.15" customHeight="true" x14ac:dyDescent="0.2">
      <c r="C845" s="728"/>
      <c r="D845" s="728"/>
      <c r="E845" s="728"/>
      <c r="F845" s="728"/>
      <c r="G845" s="728"/>
      <c r="H845" s="728"/>
      <c r="I845" s="728"/>
      <c r="J845" s="728"/>
      <c r="K845" s="728"/>
      <c r="L845" s="728"/>
      <c r="M845" s="728"/>
      <c r="N845" s="728"/>
      <c r="O845" s="728"/>
      <c r="P845" s="728"/>
      <c r="Q845" s="728"/>
    </row>
    <row r="846" ht="25.15" customHeight="true" x14ac:dyDescent="0.2">
      <c r="C846" s="728"/>
      <c r="D846" s="728"/>
      <c r="E846" s="728"/>
      <c r="F846" s="728"/>
      <c r="G846" s="728"/>
      <c r="H846" s="728"/>
      <c r="I846" s="728"/>
      <c r="J846" s="728"/>
      <c r="K846" s="728"/>
      <c r="L846" s="728"/>
      <c r="M846" s="728"/>
      <c r="N846" s="728"/>
      <c r="O846" s="728"/>
      <c r="P846" s="728"/>
      <c r="Q846" s="728"/>
    </row>
    <row r="847" ht="25.15" customHeight="true" x14ac:dyDescent="0.2">
      <c r="C847" s="728"/>
      <c r="D847" s="728"/>
      <c r="E847" s="728"/>
      <c r="F847" s="728"/>
      <c r="G847" s="728"/>
      <c r="H847" s="728"/>
      <c r="I847" s="728"/>
      <c r="J847" s="728"/>
      <c r="K847" s="728"/>
      <c r="L847" s="728"/>
      <c r="M847" s="728"/>
      <c r="N847" s="728"/>
      <c r="O847" s="728"/>
      <c r="P847" s="728"/>
      <c r="Q847" s="728"/>
    </row>
    <row r="848" ht="25.15" customHeight="true" x14ac:dyDescent="0.2">
      <c r="C848" s="728"/>
      <c r="D848" s="728"/>
      <c r="E848" s="728"/>
      <c r="F848" s="728"/>
      <c r="G848" s="728"/>
      <c r="H848" s="728"/>
      <c r="I848" s="728"/>
      <c r="J848" s="728"/>
      <c r="K848" s="728"/>
      <c r="L848" s="728"/>
      <c r="M848" s="728"/>
      <c r="N848" s="728"/>
      <c r="O848" s="728"/>
      <c r="P848" s="728"/>
      <c r="Q848" s="728"/>
    </row>
    <row r="849" ht="25.15" customHeight="true" x14ac:dyDescent="0.2">
      <c r="C849" s="728"/>
      <c r="D849" s="728"/>
      <c r="E849" s="728"/>
      <c r="F849" s="728"/>
      <c r="G849" s="728"/>
      <c r="H849" s="728"/>
      <c r="I849" s="728"/>
      <c r="J849" s="728"/>
      <c r="K849" s="728"/>
      <c r="L849" s="728"/>
      <c r="M849" s="728"/>
      <c r="N849" s="728"/>
      <c r="O849" s="728"/>
      <c r="P849" s="728"/>
      <c r="Q849" s="728"/>
    </row>
    <row r="850" ht="25.15" customHeight="true" x14ac:dyDescent="0.2">
      <c r="C850" s="728"/>
      <c r="D850" s="728"/>
      <c r="E850" s="728"/>
      <c r="F850" s="728"/>
      <c r="G850" s="728"/>
      <c r="H850" s="728"/>
      <c r="I850" s="728"/>
      <c r="J850" s="728"/>
      <c r="K850" s="728"/>
      <c r="L850" s="728"/>
      <c r="M850" s="728"/>
      <c r="N850" s="728"/>
      <c r="O850" s="728"/>
      <c r="P850" s="728"/>
      <c r="Q850" s="728"/>
    </row>
    <row r="851" ht="25.15" customHeight="true" x14ac:dyDescent="0.2">
      <c r="C851" s="728"/>
      <c r="D851" s="728"/>
      <c r="E851" s="728"/>
      <c r="F851" s="728"/>
      <c r="G851" s="728"/>
      <c r="H851" s="728"/>
      <c r="I851" s="728"/>
      <c r="J851" s="728"/>
      <c r="K851" s="728"/>
      <c r="L851" s="728"/>
      <c r="M851" s="728"/>
      <c r="N851" s="728"/>
      <c r="O851" s="728"/>
      <c r="P851" s="728"/>
      <c r="Q851" s="728"/>
    </row>
    <row r="852" ht="25.15" customHeight="true" x14ac:dyDescent="0.2">
      <c r="C852" s="728"/>
      <c r="D852" s="728"/>
      <c r="E852" s="728"/>
      <c r="F852" s="728"/>
      <c r="G852" s="728"/>
      <c r="H852" s="728"/>
      <c r="I852" s="728"/>
      <c r="J852" s="728"/>
      <c r="K852" s="728"/>
      <c r="L852" s="728"/>
      <c r="M852" s="728"/>
      <c r="N852" s="728"/>
      <c r="O852" s="728"/>
      <c r="P852" s="728"/>
      <c r="Q852" s="728"/>
    </row>
    <row r="853" ht="25.15" customHeight="true" x14ac:dyDescent="0.2">
      <c r="C853" s="728"/>
      <c r="D853" s="728"/>
      <c r="E853" s="728"/>
      <c r="F853" s="728"/>
      <c r="G853" s="728"/>
      <c r="H853" s="728"/>
      <c r="I853" s="728"/>
      <c r="J853" s="728"/>
      <c r="K853" s="728"/>
      <c r="L853" s="728"/>
      <c r="M853" s="728"/>
      <c r="N853" s="728"/>
      <c r="O853" s="728"/>
      <c r="P853" s="728"/>
      <c r="Q853" s="728"/>
    </row>
    <row r="854" ht="25.15" customHeight="true" x14ac:dyDescent="0.2">
      <c r="C854" s="728"/>
      <c r="D854" s="728"/>
      <c r="E854" s="728"/>
      <c r="F854" s="728"/>
      <c r="G854" s="728"/>
      <c r="H854" s="728"/>
      <c r="I854" s="728"/>
      <c r="J854" s="728"/>
      <c r="K854" s="728"/>
      <c r="L854" s="728"/>
      <c r="M854" s="728"/>
      <c r="N854" s="728"/>
      <c r="O854" s="728"/>
      <c r="P854" s="728"/>
      <c r="Q854" s="728"/>
    </row>
    <row r="855" ht="25.15" customHeight="true" x14ac:dyDescent="0.2">
      <c r="C855" s="728"/>
      <c r="D855" s="728"/>
      <c r="E855" s="728"/>
      <c r="F855" s="728"/>
      <c r="G855" s="728"/>
      <c r="H855" s="728"/>
      <c r="I855" s="728"/>
      <c r="J855" s="728"/>
      <c r="K855" s="728"/>
      <c r="L855" s="728"/>
      <c r="M855" s="728"/>
      <c r="N855" s="728"/>
      <c r="O855" s="728"/>
      <c r="P855" s="728"/>
      <c r="Q855" s="728"/>
    </row>
    <row r="856" ht="25.15" customHeight="true" x14ac:dyDescent="0.2">
      <c r="C856" s="728"/>
      <c r="D856" s="728"/>
      <c r="E856" s="728"/>
      <c r="F856" s="728"/>
      <c r="G856" s="728"/>
      <c r="H856" s="728"/>
      <c r="I856" s="728"/>
      <c r="J856" s="728"/>
      <c r="K856" s="728"/>
      <c r="L856" s="728"/>
      <c r="M856" s="728"/>
      <c r="N856" s="728"/>
      <c r="O856" s="728"/>
      <c r="P856" s="728"/>
      <c r="Q856" s="728"/>
    </row>
    <row r="857" ht="25.15" customHeight="true" x14ac:dyDescent="0.2">
      <c r="C857" s="728"/>
      <c r="D857" s="728"/>
      <c r="E857" s="728"/>
      <c r="F857" s="728"/>
      <c r="G857" s="728"/>
      <c r="H857" s="728"/>
      <c r="I857" s="728"/>
      <c r="J857" s="728"/>
      <c r="K857" s="728"/>
      <c r="L857" s="728"/>
      <c r="M857" s="728"/>
      <c r="N857" s="728"/>
      <c r="O857" s="728"/>
      <c r="P857" s="728"/>
      <c r="Q857" s="728"/>
    </row>
    <row r="858" ht="25.15" customHeight="true" x14ac:dyDescent="0.2">
      <c r="C858" s="728"/>
      <c r="D858" s="728"/>
      <c r="E858" s="728"/>
      <c r="F858" s="728"/>
      <c r="G858" s="728"/>
      <c r="H858" s="728"/>
      <c r="I858" s="728"/>
      <c r="J858" s="728"/>
      <c r="K858" s="728"/>
      <c r="L858" s="728"/>
      <c r="M858" s="728"/>
      <c r="N858" s="728"/>
      <c r="O858" s="728"/>
      <c r="P858" s="728"/>
      <c r="Q858" s="728"/>
    </row>
    <row r="859" ht="25.15" customHeight="true" x14ac:dyDescent="0.2">
      <c r="C859" s="728"/>
      <c r="D859" s="728"/>
      <c r="E859" s="728"/>
      <c r="F859" s="728"/>
      <c r="G859" s="728"/>
      <c r="H859" s="728"/>
      <c r="I859" s="728"/>
      <c r="J859" s="728"/>
      <c r="K859" s="728"/>
      <c r="L859" s="728"/>
      <c r="M859" s="728"/>
      <c r="N859" s="728"/>
      <c r="O859" s="728"/>
      <c r="P859" s="728"/>
      <c r="Q859" s="728"/>
    </row>
    <row r="860" ht="25.15" customHeight="true" x14ac:dyDescent="0.2">
      <c r="C860" s="728"/>
      <c r="D860" s="728"/>
      <c r="E860" s="728"/>
      <c r="F860" s="728"/>
      <c r="G860" s="728"/>
      <c r="H860" s="728"/>
      <c r="I860" s="728"/>
      <c r="J860" s="728"/>
      <c r="K860" s="728"/>
      <c r="L860" s="728"/>
      <c r="M860" s="728"/>
      <c r="N860" s="728"/>
      <c r="O860" s="728"/>
      <c r="P860" s="728"/>
      <c r="Q860" s="728"/>
    </row>
    <row r="861" ht="25.15" customHeight="true" x14ac:dyDescent="0.2">
      <c r="C861" s="728"/>
      <c r="D861" s="728"/>
      <c r="E861" s="728"/>
      <c r="F861" s="728"/>
      <c r="G861" s="728"/>
      <c r="H861" s="728"/>
      <c r="I861" s="728"/>
      <c r="J861" s="728"/>
      <c r="K861" s="728"/>
      <c r="L861" s="728"/>
      <c r="M861" s="728"/>
      <c r="N861" s="728"/>
      <c r="O861" s="728"/>
      <c r="P861" s="728"/>
      <c r="Q861" s="728"/>
    </row>
    <row r="862" ht="25.15" customHeight="true" x14ac:dyDescent="0.2">
      <c r="C862" s="728"/>
      <c r="D862" s="728"/>
      <c r="E862" s="728"/>
      <c r="F862" s="728"/>
      <c r="G862" s="728"/>
      <c r="H862" s="728"/>
      <c r="I862" s="728"/>
      <c r="J862" s="728"/>
      <c r="K862" s="728"/>
      <c r="L862" s="728"/>
      <c r="M862" s="728"/>
      <c r="N862" s="728"/>
      <c r="O862" s="728"/>
      <c r="P862" s="728"/>
      <c r="Q862" s="728"/>
    </row>
    <row r="863" ht="25.15" customHeight="true" x14ac:dyDescent="0.2">
      <c r="C863" s="728"/>
      <c r="D863" s="728"/>
      <c r="E863" s="728"/>
      <c r="F863" s="728"/>
      <c r="G863" s="728"/>
      <c r="H863" s="728"/>
      <c r="I863" s="728"/>
      <c r="J863" s="728"/>
      <c r="K863" s="728"/>
      <c r="L863" s="728"/>
      <c r="M863" s="728"/>
      <c r="N863" s="728"/>
      <c r="O863" s="728"/>
      <c r="P863" s="728"/>
      <c r="Q863" s="728"/>
    </row>
    <row r="864" ht="25.15" customHeight="true" x14ac:dyDescent="0.2">
      <c r="C864" s="728"/>
      <c r="D864" s="728"/>
      <c r="E864" s="728"/>
      <c r="F864" s="728"/>
      <c r="G864" s="728"/>
      <c r="H864" s="728"/>
      <c r="I864" s="728"/>
      <c r="J864" s="728"/>
      <c r="K864" s="728"/>
      <c r="L864" s="728"/>
      <c r="M864" s="728"/>
      <c r="N864" s="728"/>
      <c r="O864" s="728"/>
      <c r="P864" s="728"/>
      <c r="Q864" s="728"/>
    </row>
    <row r="865" ht="25.15" customHeight="true" x14ac:dyDescent="0.2">
      <c r="C865" s="728"/>
      <c r="D865" s="728"/>
      <c r="E865" s="728"/>
      <c r="F865" s="728"/>
      <c r="G865" s="728"/>
      <c r="H865" s="728"/>
      <c r="I865" s="728"/>
      <c r="J865" s="728"/>
      <c r="K865" s="728"/>
      <c r="L865" s="728"/>
      <c r="M865" s="728"/>
      <c r="N865" s="728"/>
      <c r="O865" s="728"/>
      <c r="P865" s="728"/>
      <c r="Q865" s="728"/>
    </row>
    <row r="866" ht="25.15" customHeight="true" x14ac:dyDescent="0.2">
      <c r="C866" s="728"/>
      <c r="D866" s="728"/>
      <c r="E866" s="728"/>
      <c r="F866" s="728"/>
      <c r="G866" s="728"/>
      <c r="H866" s="728"/>
      <c r="I866" s="728"/>
      <c r="J866" s="728"/>
      <c r="K866" s="728"/>
      <c r="L866" s="728"/>
      <c r="M866" s="728"/>
      <c r="N866" s="728"/>
      <c r="O866" s="728"/>
      <c r="P866" s="728"/>
      <c r="Q866" s="728"/>
    </row>
    <row r="867" ht="25.15" customHeight="true" x14ac:dyDescent="0.2">
      <c r="C867" s="728"/>
      <c r="D867" s="728"/>
      <c r="E867" s="728"/>
      <c r="F867" s="728"/>
      <c r="G867" s="728"/>
      <c r="H867" s="728"/>
      <c r="I867" s="728"/>
      <c r="J867" s="728"/>
      <c r="K867" s="728"/>
      <c r="L867" s="728"/>
      <c r="M867" s="728"/>
      <c r="N867" s="728"/>
      <c r="O867" s="728"/>
      <c r="P867" s="728"/>
      <c r="Q867" s="728"/>
    </row>
    <row r="868" ht="25.15" customHeight="true" x14ac:dyDescent="0.2">
      <c r="C868" s="728"/>
      <c r="D868" s="728"/>
      <c r="E868" s="728"/>
      <c r="F868" s="728"/>
      <c r="G868" s="728"/>
      <c r="H868" s="728"/>
      <c r="I868" s="728"/>
      <c r="J868" s="728"/>
      <c r="K868" s="728"/>
      <c r="L868" s="728"/>
      <c r="M868" s="728"/>
      <c r="N868" s="728"/>
      <c r="O868" s="728"/>
      <c r="P868" s="728"/>
      <c r="Q868" s="728"/>
    </row>
    <row r="869" ht="25.15" customHeight="true" x14ac:dyDescent="0.2">
      <c r="C869" s="728"/>
      <c r="D869" s="728"/>
      <c r="E869" s="728"/>
      <c r="F869" s="728"/>
      <c r="G869" s="728"/>
      <c r="H869" s="728"/>
      <c r="I869" s="728"/>
      <c r="J869" s="728"/>
      <c r="K869" s="728"/>
      <c r="L869" s="728"/>
      <c r="M869" s="728"/>
      <c r="N869" s="728"/>
      <c r="O869" s="728"/>
      <c r="P869" s="728"/>
      <c r="Q869" s="728"/>
    </row>
    <row r="870" ht="25.15" customHeight="true" x14ac:dyDescent="0.2">
      <c r="C870" s="728"/>
      <c r="D870" s="728"/>
      <c r="E870" s="728"/>
      <c r="F870" s="728"/>
      <c r="G870" s="728"/>
      <c r="H870" s="728"/>
      <c r="I870" s="728"/>
      <c r="J870" s="728"/>
      <c r="K870" s="728"/>
      <c r="L870" s="728"/>
      <c r="M870" s="728"/>
      <c r="N870" s="728"/>
      <c r="O870" s="728"/>
      <c r="P870" s="728"/>
      <c r="Q870" s="728"/>
    </row>
    <row r="871" ht="25.15" customHeight="true" x14ac:dyDescent="0.2">
      <c r="C871" s="728"/>
      <c r="D871" s="728"/>
      <c r="E871" s="728"/>
      <c r="F871" s="728"/>
      <c r="G871" s="728"/>
      <c r="H871" s="728"/>
      <c r="I871" s="728"/>
      <c r="J871" s="728"/>
      <c r="K871" s="728"/>
      <c r="L871" s="728"/>
      <c r="M871" s="728"/>
      <c r="N871" s="728"/>
      <c r="O871" s="728"/>
      <c r="P871" s="728"/>
      <c r="Q871" s="728"/>
    </row>
    <row r="872" ht="25.15" customHeight="true" x14ac:dyDescent="0.2">
      <c r="C872" s="728"/>
      <c r="D872" s="728"/>
      <c r="E872" s="728"/>
      <c r="F872" s="728"/>
      <c r="G872" s="728"/>
      <c r="H872" s="728"/>
      <c r="I872" s="728"/>
      <c r="J872" s="728"/>
      <c r="K872" s="728"/>
      <c r="L872" s="728"/>
      <c r="M872" s="728"/>
      <c r="N872" s="728"/>
      <c r="O872" s="728"/>
      <c r="P872" s="728"/>
      <c r="Q872" s="728"/>
    </row>
    <row r="873" ht="25.15" customHeight="true" x14ac:dyDescent="0.2">
      <c r="C873" s="728"/>
      <c r="D873" s="728"/>
      <c r="E873" s="728"/>
      <c r="F873" s="728"/>
      <c r="G873" s="728"/>
      <c r="H873" s="728"/>
      <c r="I873" s="728"/>
      <c r="J873" s="728"/>
      <c r="K873" s="728"/>
      <c r="L873" s="728"/>
      <c r="M873" s="728"/>
      <c r="N873" s="728"/>
      <c r="O873" s="728"/>
      <c r="P873" s="728"/>
      <c r="Q873" s="728"/>
    </row>
    <row r="874" ht="25.15" customHeight="true" x14ac:dyDescent="0.2">
      <c r="C874" s="728"/>
      <c r="D874" s="728"/>
      <c r="E874" s="728"/>
      <c r="F874" s="728"/>
      <c r="G874" s="728"/>
      <c r="H874" s="728"/>
      <c r="I874" s="728"/>
      <c r="J874" s="728"/>
      <c r="K874" s="728"/>
      <c r="L874" s="728"/>
      <c r="M874" s="728"/>
      <c r="N874" s="728"/>
      <c r="O874" s="728"/>
      <c r="P874" s="728"/>
      <c r="Q874" s="728"/>
    </row>
    <row r="875" ht="25.15" customHeight="true" x14ac:dyDescent="0.2">
      <c r="C875" s="728"/>
      <c r="D875" s="728"/>
      <c r="E875" s="728"/>
      <c r="F875" s="728"/>
      <c r="G875" s="728"/>
      <c r="H875" s="728"/>
      <c r="I875" s="728"/>
      <c r="J875" s="728"/>
      <c r="K875" s="728"/>
      <c r="L875" s="728"/>
      <c r="M875" s="728"/>
      <c r="N875" s="728"/>
      <c r="O875" s="728"/>
      <c r="P875" s="728"/>
      <c r="Q875" s="728"/>
    </row>
    <row r="876" ht="25.15" customHeight="true" x14ac:dyDescent="0.2">
      <c r="C876" s="728"/>
      <c r="D876" s="728"/>
      <c r="E876" s="728"/>
      <c r="F876" s="728"/>
      <c r="G876" s="728"/>
      <c r="H876" s="728"/>
      <c r="I876" s="728"/>
      <c r="J876" s="728"/>
      <c r="K876" s="728"/>
      <c r="L876" s="728"/>
      <c r="M876" s="728"/>
      <c r="N876" s="728"/>
      <c r="O876" s="728"/>
      <c r="P876" s="728"/>
      <c r="Q876" s="728"/>
    </row>
    <row r="877" ht="25.15" customHeight="true" x14ac:dyDescent="0.2">
      <c r="C877" s="728"/>
      <c r="D877" s="728"/>
      <c r="E877" s="728"/>
      <c r="F877" s="728"/>
      <c r="G877" s="728"/>
      <c r="H877" s="728"/>
      <c r="I877" s="728"/>
      <c r="J877" s="728"/>
      <c r="K877" s="728"/>
      <c r="L877" s="728"/>
      <c r="M877" s="728"/>
      <c r="N877" s="728"/>
      <c r="O877" s="728"/>
      <c r="P877" s="728"/>
      <c r="Q877" s="728"/>
    </row>
    <row r="878" ht="25.15" customHeight="true" x14ac:dyDescent="0.2">
      <c r="C878" s="728"/>
      <c r="D878" s="728"/>
      <c r="E878" s="728"/>
      <c r="F878" s="728"/>
      <c r="G878" s="728"/>
      <c r="H878" s="728"/>
      <c r="I878" s="728"/>
      <c r="J878" s="728"/>
      <c r="K878" s="728"/>
      <c r="L878" s="728"/>
      <c r="M878" s="728"/>
      <c r="N878" s="728"/>
      <c r="O878" s="728"/>
      <c r="P878" s="728"/>
      <c r="Q878" s="728"/>
    </row>
    <row r="879" ht="25.15" customHeight="true" x14ac:dyDescent="0.2">
      <c r="C879" s="728"/>
      <c r="D879" s="728"/>
      <c r="E879" s="728"/>
      <c r="F879" s="728"/>
      <c r="G879" s="728"/>
      <c r="H879" s="728"/>
      <c r="I879" s="728"/>
      <c r="J879" s="728"/>
      <c r="K879" s="728"/>
      <c r="L879" s="728"/>
      <c r="M879" s="728"/>
      <c r="N879" s="728"/>
      <c r="O879" s="728"/>
      <c r="P879" s="728"/>
      <c r="Q879" s="728"/>
    </row>
    <row r="880" ht="25.15" customHeight="true" x14ac:dyDescent="0.2">
      <c r="C880" s="728"/>
      <c r="D880" s="728"/>
      <c r="E880" s="728"/>
      <c r="F880" s="728"/>
      <c r="G880" s="728"/>
      <c r="H880" s="728"/>
      <c r="I880" s="728"/>
      <c r="J880" s="728"/>
      <c r="K880" s="728"/>
      <c r="L880" s="728"/>
      <c r="M880" s="728"/>
      <c r="N880" s="728"/>
      <c r="O880" s="728"/>
      <c r="P880" s="728"/>
      <c r="Q880" s="728"/>
    </row>
    <row r="881" ht="25.15" customHeight="true" x14ac:dyDescent="0.2">
      <c r="C881" s="728"/>
      <c r="D881" s="728"/>
      <c r="E881" s="728"/>
      <c r="F881" s="728"/>
      <c r="G881" s="728"/>
      <c r="H881" s="728"/>
      <c r="I881" s="728"/>
      <c r="J881" s="728"/>
      <c r="K881" s="728"/>
      <c r="L881" s="728"/>
      <c r="M881" s="728"/>
      <c r="N881" s="728"/>
      <c r="O881" s="728"/>
      <c r="P881" s="728"/>
      <c r="Q881" s="728"/>
    </row>
    <row r="882" ht="25.15" customHeight="true" x14ac:dyDescent="0.2">
      <c r="C882" s="728"/>
      <c r="D882" s="728"/>
      <c r="E882" s="728"/>
      <c r="F882" s="728"/>
      <c r="G882" s="728"/>
      <c r="H882" s="728"/>
      <c r="I882" s="728"/>
      <c r="J882" s="728"/>
      <c r="K882" s="728"/>
      <c r="L882" s="728"/>
      <c r="M882" s="728"/>
      <c r="N882" s="728"/>
      <c r="O882" s="728"/>
      <c r="P882" s="728"/>
      <c r="Q882" s="728"/>
    </row>
    <row r="883" ht="25.15" customHeight="true" x14ac:dyDescent="0.2">
      <c r="C883" s="728"/>
      <c r="D883" s="728"/>
      <c r="E883" s="728"/>
      <c r="F883" s="728"/>
      <c r="G883" s="728"/>
      <c r="H883" s="728"/>
      <c r="I883" s="728"/>
      <c r="J883" s="728"/>
      <c r="K883" s="728"/>
      <c r="L883" s="728"/>
      <c r="M883" s="728"/>
      <c r="N883" s="728"/>
      <c r="O883" s="728"/>
      <c r="P883" s="728"/>
      <c r="Q883" s="728"/>
    </row>
    <row r="884" ht="25.15" customHeight="true" x14ac:dyDescent="0.2">
      <c r="C884" s="728"/>
      <c r="D884" s="728"/>
      <c r="E884" s="728"/>
      <c r="F884" s="728"/>
      <c r="G884" s="728"/>
      <c r="H884" s="728"/>
      <c r="I884" s="728"/>
      <c r="J884" s="728"/>
      <c r="K884" s="728"/>
      <c r="L884" s="728"/>
      <c r="M884" s="728"/>
      <c r="N884" s="728"/>
      <c r="O884" s="728"/>
      <c r="P884" s="728"/>
      <c r="Q884" s="728"/>
    </row>
    <row r="885" ht="25.15" customHeight="true" x14ac:dyDescent="0.2">
      <c r="C885" s="728"/>
      <c r="D885" s="728"/>
      <c r="E885" s="728"/>
      <c r="F885" s="728"/>
      <c r="G885" s="728"/>
      <c r="H885" s="728"/>
      <c r="I885" s="728"/>
      <c r="J885" s="728"/>
      <c r="K885" s="728"/>
      <c r="L885" s="728"/>
      <c r="M885" s="728"/>
      <c r="N885" s="728"/>
      <c r="O885" s="728"/>
      <c r="P885" s="728"/>
      <c r="Q885" s="728"/>
    </row>
    <row r="886" ht="25.15" customHeight="true" x14ac:dyDescent="0.2">
      <c r="C886" s="728"/>
      <c r="D886" s="728"/>
      <c r="E886" s="728"/>
      <c r="F886" s="728"/>
      <c r="G886" s="728"/>
      <c r="H886" s="728"/>
      <c r="I886" s="728"/>
      <c r="J886" s="728"/>
      <c r="K886" s="728"/>
      <c r="L886" s="728"/>
      <c r="M886" s="728"/>
      <c r="N886" s="728"/>
      <c r="O886" s="728"/>
      <c r="P886" s="728"/>
      <c r="Q886" s="728"/>
    </row>
    <row r="887" ht="25.15" customHeight="true" x14ac:dyDescent="0.2">
      <c r="C887" s="728"/>
      <c r="D887" s="728"/>
      <c r="E887" s="728"/>
      <c r="F887" s="728"/>
      <c r="G887" s="728"/>
      <c r="H887" s="728"/>
      <c r="I887" s="728"/>
      <c r="J887" s="728"/>
      <c r="K887" s="728"/>
      <c r="L887" s="728"/>
      <c r="M887" s="728"/>
      <c r="N887" s="728"/>
      <c r="O887" s="728"/>
      <c r="P887" s="728"/>
      <c r="Q887" s="728"/>
    </row>
    <row r="888" ht="25.15" customHeight="true" x14ac:dyDescent="0.2">
      <c r="C888" s="728"/>
      <c r="D888" s="728"/>
      <c r="E888" s="728"/>
      <c r="F888" s="728"/>
      <c r="G888" s="728"/>
      <c r="H888" s="728"/>
      <c r="I888" s="728"/>
      <c r="J888" s="728"/>
      <c r="K888" s="728"/>
      <c r="L888" s="728"/>
      <c r="M888" s="728"/>
      <c r="N888" s="728"/>
      <c r="O888" s="728"/>
      <c r="P888" s="728"/>
      <c r="Q888" s="728"/>
    </row>
    <row r="889" ht="25.15" customHeight="true" x14ac:dyDescent="0.2">
      <c r="C889" s="728"/>
      <c r="D889" s="728"/>
      <c r="E889" s="728"/>
      <c r="F889" s="728"/>
      <c r="G889" s="728"/>
      <c r="H889" s="728"/>
      <c r="I889" s="728"/>
      <c r="J889" s="728"/>
      <c r="K889" s="728"/>
      <c r="L889" s="728"/>
      <c r="M889" s="728"/>
      <c r="N889" s="728"/>
      <c r="O889" s="728"/>
      <c r="P889" s="728"/>
      <c r="Q889" s="728"/>
    </row>
    <row r="890" ht="25.15" customHeight="true" x14ac:dyDescent="0.2">
      <c r="C890" s="728"/>
      <c r="D890" s="728"/>
      <c r="E890" s="728"/>
      <c r="F890" s="728"/>
      <c r="G890" s="728"/>
      <c r="H890" s="728"/>
      <c r="I890" s="728"/>
      <c r="J890" s="728"/>
      <c r="K890" s="728"/>
      <c r="L890" s="728"/>
      <c r="M890" s="728"/>
      <c r="N890" s="728"/>
      <c r="O890" s="728"/>
      <c r="P890" s="728"/>
      <c r="Q890" s="728"/>
    </row>
    <row r="891" ht="25.15" customHeight="true" x14ac:dyDescent="0.2">
      <c r="C891" s="728"/>
      <c r="D891" s="728"/>
      <c r="E891" s="728"/>
      <c r="F891" s="728"/>
      <c r="G891" s="728"/>
      <c r="H891" s="728"/>
      <c r="I891" s="728"/>
      <c r="J891" s="728"/>
      <c r="K891" s="728"/>
      <c r="L891" s="728"/>
      <c r="M891" s="728"/>
      <c r="N891" s="728"/>
      <c r="O891" s="728"/>
      <c r="P891" s="728"/>
      <c r="Q891" s="728"/>
    </row>
    <row r="892" ht="25.15" customHeight="true" x14ac:dyDescent="0.2">
      <c r="C892" s="728"/>
      <c r="D892" s="728"/>
      <c r="E892" s="728"/>
      <c r="F892" s="728"/>
      <c r="G892" s="728"/>
      <c r="H892" s="728"/>
      <c r="I892" s="728"/>
      <c r="J892" s="728"/>
      <c r="K892" s="728"/>
      <c r="L892" s="728"/>
      <c r="M892" s="728"/>
      <c r="N892" s="728"/>
      <c r="O892" s="728"/>
      <c r="P892" s="728"/>
      <c r="Q892" s="728"/>
    </row>
    <row r="893" ht="25.15" customHeight="true" x14ac:dyDescent="0.2">
      <c r="C893" s="728"/>
      <c r="D893" s="728"/>
      <c r="E893" s="728"/>
      <c r="F893" s="728"/>
      <c r="G893" s="728"/>
      <c r="H893" s="728"/>
      <c r="I893" s="728"/>
      <c r="J893" s="728"/>
      <c r="K893" s="728"/>
      <c r="L893" s="728"/>
      <c r="M893" s="728"/>
      <c r="N893" s="728"/>
      <c r="O893" s="728"/>
      <c r="P893" s="728"/>
      <c r="Q893" s="728"/>
    </row>
    <row r="894" ht="25.15" customHeight="true" x14ac:dyDescent="0.2">
      <c r="C894" s="728"/>
      <c r="D894" s="728"/>
      <c r="E894" s="728"/>
      <c r="F894" s="728"/>
      <c r="G894" s="728"/>
      <c r="H894" s="728"/>
      <c r="I894" s="728"/>
      <c r="J894" s="728"/>
      <c r="K894" s="728"/>
      <c r="L894" s="728"/>
      <c r="M894" s="728"/>
      <c r="N894" s="728"/>
      <c r="O894" s="728"/>
      <c r="P894" s="728"/>
      <c r="Q894" s="728"/>
    </row>
    <row r="895" ht="25.15" customHeight="true" x14ac:dyDescent="0.2">
      <c r="C895" s="728"/>
      <c r="D895" s="728"/>
      <c r="E895" s="728"/>
      <c r="F895" s="728"/>
      <c r="G895" s="728"/>
      <c r="H895" s="728"/>
      <c r="I895" s="728"/>
      <c r="J895" s="728"/>
      <c r="K895" s="728"/>
      <c r="L895" s="728"/>
      <c r="M895" s="728"/>
      <c r="N895" s="728"/>
      <c r="O895" s="728"/>
      <c r="P895" s="728"/>
      <c r="Q895" s="728"/>
    </row>
    <row r="896" ht="25.15" customHeight="true" x14ac:dyDescent="0.2">
      <c r="C896" s="728"/>
      <c r="D896" s="728"/>
      <c r="E896" s="728"/>
      <c r="F896" s="728"/>
      <c r="G896" s="728"/>
      <c r="H896" s="728"/>
      <c r="I896" s="728"/>
      <c r="J896" s="728"/>
      <c r="K896" s="728"/>
      <c r="L896" s="728"/>
      <c r="M896" s="728"/>
      <c r="N896" s="728"/>
      <c r="O896" s="728"/>
      <c r="P896" s="728"/>
      <c r="Q896" s="728"/>
    </row>
    <row r="897" ht="25.15" customHeight="true" x14ac:dyDescent="0.2">
      <c r="C897" s="728"/>
      <c r="D897" s="728"/>
      <c r="E897" s="728"/>
      <c r="F897" s="728"/>
      <c r="G897" s="728"/>
      <c r="H897" s="728"/>
      <c r="I897" s="728"/>
      <c r="J897" s="728"/>
      <c r="K897" s="728"/>
      <c r="L897" s="728"/>
      <c r="M897" s="728"/>
      <c r="N897" s="728"/>
      <c r="O897" s="728"/>
      <c r="P897" s="728"/>
      <c r="Q897" s="728"/>
    </row>
    <row r="898" ht="25.15" customHeight="true" x14ac:dyDescent="0.2">
      <c r="C898" s="728"/>
      <c r="D898" s="728"/>
      <c r="E898" s="728"/>
      <c r="F898" s="728"/>
      <c r="G898" s="728"/>
      <c r="H898" s="728"/>
      <c r="I898" s="728"/>
      <c r="J898" s="728"/>
      <c r="K898" s="728"/>
      <c r="L898" s="728"/>
      <c r="M898" s="728"/>
      <c r="N898" s="728"/>
      <c r="O898" s="728"/>
      <c r="P898" s="728"/>
      <c r="Q898" s="728"/>
    </row>
    <row r="899" ht="25.15" customHeight="true" x14ac:dyDescent="0.2">
      <c r="C899" s="728"/>
      <c r="D899" s="728"/>
      <c r="E899" s="728"/>
      <c r="F899" s="728"/>
      <c r="G899" s="728"/>
      <c r="H899" s="728"/>
      <c r="I899" s="728"/>
      <c r="J899" s="728"/>
      <c r="K899" s="728"/>
      <c r="L899" s="728"/>
      <c r="M899" s="728"/>
      <c r="N899" s="728"/>
      <c r="O899" s="728"/>
      <c r="P899" s="728"/>
      <c r="Q899" s="728"/>
    </row>
    <row r="900" ht="25.15" customHeight="true" x14ac:dyDescent="0.2">
      <c r="C900" s="728"/>
      <c r="D900" s="728"/>
      <c r="E900" s="728"/>
      <c r="F900" s="728"/>
      <c r="G900" s="728"/>
      <c r="H900" s="728"/>
      <c r="I900" s="728"/>
      <c r="J900" s="728"/>
      <c r="K900" s="728"/>
      <c r="L900" s="728"/>
      <c r="M900" s="728"/>
      <c r="N900" s="728"/>
      <c r="O900" s="728"/>
      <c r="P900" s="728"/>
      <c r="Q900" s="728"/>
    </row>
    <row r="901" ht="25.15" customHeight="true" x14ac:dyDescent="0.2">
      <c r="C901" s="728"/>
      <c r="D901" s="728"/>
      <c r="E901" s="728"/>
      <c r="F901" s="728"/>
      <c r="G901" s="728"/>
      <c r="H901" s="728"/>
      <c r="I901" s="728"/>
      <c r="J901" s="728"/>
      <c r="K901" s="728"/>
      <c r="L901" s="728"/>
      <c r="M901" s="728"/>
      <c r="N901" s="728"/>
      <c r="O901" s="728"/>
      <c r="P901" s="728"/>
      <c r="Q901" s="728"/>
    </row>
    <row r="902" ht="25.15" customHeight="true" x14ac:dyDescent="0.2">
      <c r="C902" s="728"/>
      <c r="D902" s="728"/>
      <c r="E902" s="728"/>
      <c r="F902" s="728"/>
      <c r="G902" s="728"/>
      <c r="H902" s="728"/>
      <c r="I902" s="728"/>
      <c r="J902" s="728"/>
      <c r="K902" s="728"/>
      <c r="L902" s="728"/>
      <c r="M902" s="728"/>
      <c r="N902" s="728"/>
      <c r="O902" s="728"/>
      <c r="P902" s="728"/>
      <c r="Q902" s="728"/>
    </row>
    <row r="903" ht="25.15" customHeight="true" x14ac:dyDescent="0.2">
      <c r="C903" s="728"/>
      <c r="D903" s="728"/>
      <c r="E903" s="728"/>
      <c r="F903" s="728"/>
      <c r="G903" s="728"/>
      <c r="H903" s="728"/>
      <c r="I903" s="728"/>
      <c r="J903" s="728"/>
      <c r="K903" s="728"/>
      <c r="L903" s="728"/>
      <c r="M903" s="728"/>
      <c r="N903" s="728"/>
      <c r="O903" s="728"/>
      <c r="P903" s="728"/>
      <c r="Q903" s="728"/>
    </row>
    <row r="904" ht="25.15" customHeight="true" x14ac:dyDescent="0.2">
      <c r="C904" s="728"/>
      <c r="D904" s="728"/>
      <c r="E904" s="728"/>
      <c r="F904" s="728"/>
      <c r="G904" s="728"/>
      <c r="H904" s="728"/>
      <c r="I904" s="728"/>
      <c r="J904" s="728"/>
      <c r="K904" s="728"/>
      <c r="L904" s="728"/>
      <c r="M904" s="728"/>
      <c r="N904" s="728"/>
      <c r="O904" s="728"/>
      <c r="P904" s="728"/>
      <c r="Q904" s="728"/>
    </row>
    <row r="905" ht="25.15" customHeight="true" x14ac:dyDescent="0.2">
      <c r="C905" s="728"/>
      <c r="D905" s="728"/>
      <c r="E905" s="728"/>
      <c r="F905" s="728"/>
      <c r="G905" s="728"/>
      <c r="H905" s="728"/>
      <c r="I905" s="728"/>
      <c r="J905" s="728"/>
      <c r="K905" s="728"/>
      <c r="L905" s="728"/>
      <c r="M905" s="728"/>
      <c r="N905" s="728"/>
      <c r="O905" s="728"/>
      <c r="P905" s="728"/>
      <c r="Q905" s="728"/>
    </row>
    <row r="906" ht="25.15" customHeight="true" x14ac:dyDescent="0.2">
      <c r="C906" s="728"/>
      <c r="D906" s="728"/>
      <c r="E906" s="728"/>
      <c r="F906" s="728"/>
      <c r="G906" s="728"/>
      <c r="H906" s="728"/>
      <c r="I906" s="728"/>
      <c r="J906" s="728"/>
      <c r="K906" s="728"/>
      <c r="L906" s="728"/>
      <c r="M906" s="728"/>
      <c r="N906" s="728"/>
      <c r="O906" s="728"/>
      <c r="P906" s="728"/>
      <c r="Q906" s="728"/>
    </row>
    <row r="907" ht="25.15" customHeight="true" x14ac:dyDescent="0.2">
      <c r="C907" s="728"/>
      <c r="D907" s="728"/>
      <c r="E907" s="728"/>
      <c r="F907" s="728"/>
      <c r="G907" s="728"/>
      <c r="H907" s="728"/>
      <c r="I907" s="728"/>
      <c r="J907" s="728"/>
      <c r="K907" s="728"/>
      <c r="L907" s="728"/>
      <c r="M907" s="728"/>
      <c r="N907" s="728"/>
      <c r="O907" s="728"/>
      <c r="P907" s="728"/>
      <c r="Q907" s="728"/>
    </row>
    <row r="908" ht="25.15" customHeight="true" x14ac:dyDescent="0.2">
      <c r="C908" s="728"/>
      <c r="D908" s="728"/>
      <c r="E908" s="728"/>
      <c r="F908" s="728"/>
      <c r="G908" s="728"/>
      <c r="H908" s="728"/>
      <c r="I908" s="728"/>
      <c r="J908" s="728"/>
      <c r="K908" s="728"/>
      <c r="L908" s="728"/>
      <c r="M908" s="728"/>
      <c r="N908" s="728"/>
      <c r="O908" s="728"/>
      <c r="P908" s="728"/>
      <c r="Q908" s="728"/>
    </row>
    <row r="909" ht="25.15" customHeight="true" x14ac:dyDescent="0.2">
      <c r="C909" s="728"/>
      <c r="D909" s="728"/>
      <c r="E909" s="728"/>
      <c r="F909" s="728"/>
      <c r="G909" s="728"/>
      <c r="H909" s="728"/>
      <c r="I909" s="728"/>
      <c r="J909" s="728"/>
      <c r="K909" s="728"/>
      <c r="L909" s="728"/>
      <c r="M909" s="728"/>
      <c r="N909" s="728"/>
      <c r="O909" s="728"/>
      <c r="P909" s="728"/>
      <c r="Q909" s="728"/>
    </row>
    <row r="910" ht="25.15" customHeight="true" x14ac:dyDescent="0.2">
      <c r="C910" s="728"/>
      <c r="D910" s="728"/>
      <c r="E910" s="728"/>
      <c r="F910" s="728"/>
      <c r="G910" s="728"/>
      <c r="H910" s="728"/>
      <c r="I910" s="728"/>
      <c r="J910" s="728"/>
      <c r="K910" s="728"/>
      <c r="L910" s="728"/>
      <c r="M910" s="728"/>
      <c r="N910" s="728"/>
      <c r="O910" s="728"/>
      <c r="P910" s="728"/>
      <c r="Q910" s="728"/>
    </row>
    <row r="911" ht="25.15" customHeight="true" x14ac:dyDescent="0.2">
      <c r="C911" s="728"/>
      <c r="D911" s="728"/>
      <c r="E911" s="728"/>
      <c r="F911" s="728"/>
      <c r="G911" s="728"/>
      <c r="H911" s="728"/>
      <c r="I911" s="728"/>
      <c r="J911" s="728"/>
      <c r="K911" s="728"/>
      <c r="L911" s="728"/>
      <c r="M911" s="728"/>
      <c r="N911" s="728"/>
      <c r="O911" s="728"/>
      <c r="P911" s="728"/>
      <c r="Q911" s="728"/>
    </row>
    <row r="912" ht="25.15" customHeight="true" x14ac:dyDescent="0.2">
      <c r="C912" s="728"/>
      <c r="D912" s="728"/>
      <c r="E912" s="728"/>
      <c r="F912" s="728"/>
      <c r="G912" s="728"/>
      <c r="H912" s="728"/>
      <c r="I912" s="728"/>
      <c r="J912" s="728"/>
      <c r="K912" s="728"/>
      <c r="L912" s="728"/>
      <c r="M912" s="728"/>
      <c r="N912" s="728"/>
      <c r="O912" s="728"/>
      <c r="P912" s="728"/>
      <c r="Q912" s="728"/>
    </row>
    <row r="913" ht="25.15" customHeight="true" x14ac:dyDescent="0.2">
      <c r="C913" s="728"/>
      <c r="D913" s="728"/>
      <c r="E913" s="728"/>
      <c r="F913" s="728"/>
      <c r="G913" s="728"/>
      <c r="H913" s="728"/>
      <c r="I913" s="728"/>
      <c r="J913" s="728"/>
      <c r="K913" s="728"/>
      <c r="L913" s="728"/>
      <c r="M913" s="728"/>
      <c r="N913" s="728"/>
      <c r="O913" s="728"/>
      <c r="P913" s="728"/>
      <c r="Q913" s="728"/>
    </row>
    <row r="914" ht="25.15" customHeight="true" x14ac:dyDescent="0.2">
      <c r="C914" s="728"/>
      <c r="D914" s="728"/>
      <c r="E914" s="728"/>
      <c r="F914" s="728"/>
      <c r="G914" s="728"/>
      <c r="H914" s="728"/>
      <c r="I914" s="728"/>
      <c r="J914" s="728"/>
      <c r="K914" s="728"/>
      <c r="L914" s="728"/>
      <c r="M914" s="728"/>
      <c r="N914" s="728"/>
      <c r="O914" s="728"/>
      <c r="P914" s="728"/>
      <c r="Q914" s="728"/>
    </row>
    <row r="915" ht="25.15" customHeight="true" x14ac:dyDescent="0.2">
      <c r="C915" s="728"/>
      <c r="D915" s="728"/>
      <c r="E915" s="728"/>
      <c r="F915" s="728"/>
      <c r="G915" s="728"/>
      <c r="H915" s="728"/>
      <c r="I915" s="728"/>
      <c r="J915" s="728"/>
      <c r="K915" s="728"/>
      <c r="L915" s="728"/>
      <c r="M915" s="728"/>
      <c r="N915" s="728"/>
      <c r="O915" s="728"/>
      <c r="P915" s="728"/>
      <c r="Q915" s="728"/>
    </row>
    <row r="916" ht="25.15" customHeight="true" x14ac:dyDescent="0.2">
      <c r="C916" s="728"/>
      <c r="D916" s="728"/>
      <c r="E916" s="728"/>
      <c r="F916" s="728"/>
      <c r="G916" s="728"/>
      <c r="H916" s="728"/>
      <c r="I916" s="728"/>
      <c r="J916" s="728"/>
      <c r="K916" s="728"/>
      <c r="L916" s="728"/>
      <c r="M916" s="728"/>
      <c r="N916" s="728"/>
      <c r="O916" s="728"/>
      <c r="P916" s="728"/>
      <c r="Q916" s="728"/>
    </row>
    <row r="917" ht="25.15" customHeight="true" x14ac:dyDescent="0.2">
      <c r="C917" s="728"/>
      <c r="D917" s="728"/>
      <c r="E917" s="728"/>
      <c r="F917" s="728"/>
      <c r="G917" s="728"/>
      <c r="H917" s="728"/>
      <c r="I917" s="728"/>
      <c r="J917" s="728"/>
      <c r="K917" s="728"/>
      <c r="L917" s="728"/>
      <c r="M917" s="728"/>
      <c r="N917" s="728"/>
      <c r="O917" s="728"/>
      <c r="P917" s="728"/>
      <c r="Q917" s="728"/>
    </row>
    <row r="918" ht="25.15" customHeight="true" x14ac:dyDescent="0.2">
      <c r="C918" s="728"/>
      <c r="D918" s="728"/>
      <c r="E918" s="728"/>
      <c r="F918" s="728"/>
      <c r="G918" s="728"/>
      <c r="H918" s="728"/>
      <c r="I918" s="728"/>
      <c r="J918" s="728"/>
      <c r="K918" s="728"/>
      <c r="L918" s="728"/>
      <c r="M918" s="728"/>
      <c r="N918" s="728"/>
      <c r="O918" s="728"/>
      <c r="P918" s="728"/>
      <c r="Q918" s="728"/>
    </row>
    <row r="919" ht="25.15" customHeight="true" x14ac:dyDescent="0.2">
      <c r="C919" s="728"/>
      <c r="D919" s="728"/>
      <c r="E919" s="728"/>
      <c r="F919" s="728"/>
      <c r="G919" s="728"/>
      <c r="H919" s="728"/>
      <c r="I919" s="728"/>
      <c r="J919" s="728"/>
      <c r="K919" s="728"/>
      <c r="L919" s="728"/>
      <c r="M919" s="728"/>
      <c r="N919" s="728"/>
      <c r="O919" s="728"/>
      <c r="P919" s="728"/>
      <c r="Q919" s="728"/>
    </row>
    <row r="920" ht="25.15" customHeight="true" x14ac:dyDescent="0.2">
      <c r="C920" s="728"/>
      <c r="D920" s="728"/>
      <c r="E920" s="728"/>
      <c r="F920" s="728"/>
      <c r="G920" s="728"/>
      <c r="H920" s="728"/>
      <c r="I920" s="728"/>
      <c r="J920" s="728"/>
      <c r="K920" s="728"/>
      <c r="L920" s="728"/>
      <c r="M920" s="728"/>
      <c r="N920" s="728"/>
      <c r="O920" s="728"/>
      <c r="P920" s="728"/>
      <c r="Q920" s="728"/>
    </row>
    <row r="921" ht="25.15" customHeight="true" x14ac:dyDescent="0.2">
      <c r="C921" s="728"/>
      <c r="D921" s="728"/>
      <c r="E921" s="728"/>
      <c r="F921" s="728"/>
      <c r="G921" s="728"/>
      <c r="H921" s="728"/>
      <c r="I921" s="728"/>
      <c r="J921" s="728"/>
      <c r="K921" s="728"/>
      <c r="L921" s="728"/>
      <c r="M921" s="728"/>
      <c r="N921" s="728"/>
      <c r="O921" s="728"/>
      <c r="P921" s="728"/>
      <c r="Q921" s="728"/>
    </row>
    <row r="922" ht="25.15" customHeight="true" x14ac:dyDescent="0.2">
      <c r="C922" s="728"/>
      <c r="D922" s="728"/>
      <c r="E922" s="728"/>
      <c r="F922" s="728"/>
      <c r="G922" s="728"/>
      <c r="H922" s="728"/>
      <c r="I922" s="728"/>
      <c r="J922" s="728"/>
      <c r="K922" s="728"/>
      <c r="L922" s="728"/>
      <c r="M922" s="728"/>
      <c r="N922" s="728"/>
      <c r="O922" s="728"/>
      <c r="P922" s="728"/>
      <c r="Q922" s="728"/>
    </row>
    <row r="923" ht="25.15" customHeight="true" x14ac:dyDescent="0.2">
      <c r="C923" s="728"/>
      <c r="D923" s="728"/>
      <c r="E923" s="728"/>
      <c r="F923" s="728"/>
      <c r="G923" s="728"/>
      <c r="H923" s="728"/>
      <c r="I923" s="728"/>
      <c r="J923" s="728"/>
      <c r="K923" s="728"/>
      <c r="L923" s="728"/>
      <c r="M923" s="728"/>
      <c r="N923" s="728"/>
      <c r="O923" s="728"/>
      <c r="P923" s="728"/>
      <c r="Q923" s="728"/>
    </row>
    <row r="924" ht="25.15" customHeight="true" x14ac:dyDescent="0.2">
      <c r="C924" s="728"/>
      <c r="D924" s="728"/>
      <c r="E924" s="728"/>
      <c r="F924" s="728"/>
      <c r="G924" s="728"/>
      <c r="H924" s="728"/>
      <c r="I924" s="728"/>
      <c r="J924" s="728"/>
      <c r="K924" s="728"/>
      <c r="L924" s="728"/>
      <c r="M924" s="728"/>
      <c r="N924" s="728"/>
      <c r="O924" s="728"/>
      <c r="P924" s="728"/>
      <c r="Q924" s="728"/>
    </row>
    <row r="925" ht="25.15" customHeight="true" x14ac:dyDescent="0.2">
      <c r="C925" s="728"/>
      <c r="D925" s="728"/>
      <c r="E925" s="728"/>
      <c r="F925" s="728"/>
      <c r="G925" s="728"/>
      <c r="H925" s="728"/>
      <c r="I925" s="728"/>
      <c r="J925" s="728"/>
      <c r="K925" s="728"/>
      <c r="L925" s="728"/>
      <c r="M925" s="728"/>
      <c r="N925" s="728"/>
      <c r="O925" s="728"/>
      <c r="P925" s="728"/>
      <c r="Q925" s="728"/>
    </row>
    <row r="926" ht="25.15" customHeight="true" x14ac:dyDescent="0.2">
      <c r="C926" s="728"/>
      <c r="D926" s="728"/>
      <c r="E926" s="728"/>
      <c r="F926" s="728"/>
      <c r="G926" s="728"/>
      <c r="H926" s="728"/>
      <c r="I926" s="728"/>
      <c r="J926" s="728"/>
      <c r="K926" s="728"/>
      <c r="L926" s="728"/>
      <c r="M926" s="728"/>
      <c r="N926" s="728"/>
      <c r="O926" s="728"/>
      <c r="P926" s="728"/>
      <c r="Q926" s="728"/>
    </row>
    <row r="927" ht="25.15" customHeight="true" x14ac:dyDescent="0.2">
      <c r="C927" s="728"/>
      <c r="D927" s="728"/>
      <c r="E927" s="728"/>
      <c r="F927" s="728"/>
      <c r="G927" s="728"/>
      <c r="H927" s="728"/>
      <c r="I927" s="728"/>
      <c r="J927" s="728"/>
      <c r="K927" s="728"/>
      <c r="L927" s="728"/>
      <c r="M927" s="728"/>
      <c r="N927" s="728"/>
      <c r="O927" s="728"/>
      <c r="P927" s="728"/>
      <c r="Q927" s="728"/>
    </row>
    <row r="928" ht="25.15" customHeight="true" x14ac:dyDescent="0.2">
      <c r="C928" s="728"/>
      <c r="D928" s="728"/>
      <c r="E928" s="728"/>
      <c r="F928" s="728"/>
      <c r="G928" s="728"/>
      <c r="H928" s="728"/>
      <c r="I928" s="728"/>
      <c r="J928" s="728"/>
      <c r="K928" s="728"/>
      <c r="L928" s="728"/>
      <c r="M928" s="728"/>
      <c r="N928" s="728"/>
      <c r="O928" s="728"/>
      <c r="P928" s="728"/>
      <c r="Q928" s="728"/>
    </row>
    <row r="929" ht="25.15" customHeight="true" x14ac:dyDescent="0.2">
      <c r="C929" s="728"/>
      <c r="D929" s="728"/>
      <c r="E929" s="728"/>
      <c r="F929" s="728"/>
      <c r="G929" s="728"/>
      <c r="H929" s="728"/>
      <c r="I929" s="728"/>
      <c r="J929" s="728"/>
      <c r="K929" s="728"/>
      <c r="L929" s="728"/>
      <c r="M929" s="728"/>
      <c r="N929" s="728"/>
      <c r="O929" s="728"/>
      <c r="P929" s="728"/>
      <c r="Q929" s="728"/>
    </row>
    <row r="930" ht="25.15" customHeight="true" x14ac:dyDescent="0.2">
      <c r="C930" s="728"/>
      <c r="D930" s="728"/>
      <c r="E930" s="728"/>
      <c r="F930" s="728"/>
      <c r="G930" s="728"/>
      <c r="H930" s="728"/>
      <c r="I930" s="728"/>
      <c r="J930" s="728"/>
      <c r="K930" s="728"/>
      <c r="L930" s="728"/>
      <c r="M930" s="728"/>
      <c r="N930" s="728"/>
      <c r="O930" s="728"/>
      <c r="P930" s="728"/>
      <c r="Q930" s="728"/>
    </row>
    <row r="931" ht="25.15" customHeight="true" x14ac:dyDescent="0.2">
      <c r="C931" s="728"/>
      <c r="D931" s="728"/>
      <c r="E931" s="728"/>
      <c r="F931" s="728"/>
      <c r="G931" s="728"/>
      <c r="H931" s="728"/>
      <c r="I931" s="728"/>
      <c r="J931" s="728"/>
      <c r="K931" s="728"/>
      <c r="L931" s="728"/>
      <c r="M931" s="728"/>
      <c r="N931" s="728"/>
      <c r="O931" s="728"/>
      <c r="P931" s="728"/>
      <c r="Q931" s="728"/>
    </row>
    <row r="932" ht="25.15" customHeight="true" x14ac:dyDescent="0.2">
      <c r="C932" s="728"/>
      <c r="D932" s="728"/>
      <c r="E932" s="728"/>
      <c r="F932" s="728"/>
      <c r="G932" s="728"/>
      <c r="H932" s="728"/>
      <c r="I932" s="728"/>
      <c r="J932" s="728"/>
      <c r="K932" s="728"/>
      <c r="L932" s="728"/>
      <c r="M932" s="728"/>
      <c r="N932" s="728"/>
      <c r="O932" s="728"/>
      <c r="P932" s="728"/>
      <c r="Q932" s="728"/>
    </row>
    <row r="933" ht="25.15" customHeight="true" x14ac:dyDescent="0.2">
      <c r="C933" s="728"/>
      <c r="D933" s="728"/>
      <c r="E933" s="728"/>
      <c r="F933" s="728"/>
      <c r="G933" s="728"/>
      <c r="H933" s="728"/>
      <c r="I933" s="728"/>
      <c r="J933" s="728"/>
      <c r="K933" s="728"/>
      <c r="L933" s="728"/>
      <c r="M933" s="728"/>
      <c r="N933" s="728"/>
      <c r="O933" s="728"/>
      <c r="P933" s="728"/>
      <c r="Q933" s="728"/>
    </row>
    <row r="934" ht="25.15" customHeight="true" x14ac:dyDescent="0.2">
      <c r="C934" s="728"/>
      <c r="D934" s="728"/>
      <c r="E934" s="728"/>
      <c r="F934" s="728"/>
      <c r="G934" s="728"/>
      <c r="H934" s="728"/>
      <c r="I934" s="728"/>
      <c r="J934" s="728"/>
      <c r="K934" s="728"/>
      <c r="L934" s="728"/>
      <c r="M934" s="728"/>
      <c r="N934" s="728"/>
      <c r="O934" s="728"/>
      <c r="P934" s="728"/>
      <c r="Q934" s="728"/>
    </row>
    <row r="935" ht="25.15" customHeight="true" x14ac:dyDescent="0.2">
      <c r="C935" s="728"/>
      <c r="D935" s="728"/>
      <c r="E935" s="728"/>
      <c r="F935" s="728"/>
      <c r="G935" s="728"/>
      <c r="H935" s="728"/>
      <c r="I935" s="728"/>
      <c r="J935" s="728"/>
      <c r="K935" s="728"/>
      <c r="L935" s="728"/>
      <c r="M935" s="728"/>
      <c r="N935" s="728"/>
      <c r="O935" s="728"/>
      <c r="P935" s="728"/>
      <c r="Q935" s="728"/>
    </row>
    <row r="936" ht="25.15" customHeight="true" x14ac:dyDescent="0.2">
      <c r="C936" s="728"/>
      <c r="D936" s="728"/>
      <c r="E936" s="728"/>
      <c r="F936" s="728"/>
      <c r="G936" s="728"/>
      <c r="H936" s="728"/>
      <c r="I936" s="728"/>
      <c r="J936" s="728"/>
      <c r="K936" s="728"/>
      <c r="L936" s="728"/>
      <c r="M936" s="728"/>
      <c r="N936" s="728"/>
      <c r="O936" s="728"/>
      <c r="P936" s="728"/>
      <c r="Q936" s="728"/>
    </row>
    <row r="937" ht="25.15" customHeight="true" x14ac:dyDescent="0.2">
      <c r="C937" s="728"/>
      <c r="D937" s="728"/>
      <c r="E937" s="728"/>
      <c r="F937" s="728"/>
      <c r="G937" s="728"/>
      <c r="H937" s="728"/>
      <c r="I937" s="728"/>
      <c r="J937" s="728"/>
      <c r="K937" s="728"/>
      <c r="L937" s="728"/>
      <c r="M937" s="728"/>
      <c r="N937" s="728"/>
      <c r="O937" s="728"/>
      <c r="P937" s="728"/>
      <c r="Q937" s="728"/>
    </row>
    <row r="938" ht="25.15" customHeight="true" x14ac:dyDescent="0.2">
      <c r="C938" s="728"/>
      <c r="D938" s="728"/>
      <c r="E938" s="728"/>
      <c r="F938" s="728"/>
      <c r="G938" s="728"/>
      <c r="H938" s="728"/>
      <c r="I938" s="728"/>
      <c r="J938" s="728"/>
      <c r="K938" s="728"/>
      <c r="L938" s="728"/>
      <c r="M938" s="728"/>
      <c r="N938" s="728"/>
      <c r="O938" s="728"/>
      <c r="P938" s="728"/>
      <c r="Q938" s="728"/>
    </row>
    <row r="939" ht="25.15" customHeight="true" x14ac:dyDescent="0.2">
      <c r="C939" s="728"/>
      <c r="D939" s="728"/>
      <c r="E939" s="728"/>
      <c r="F939" s="728"/>
      <c r="G939" s="728"/>
      <c r="H939" s="728"/>
      <c r="I939" s="728"/>
      <c r="J939" s="728"/>
      <c r="K939" s="728"/>
      <c r="L939" s="728"/>
      <c r="M939" s="728"/>
      <c r="N939" s="728"/>
      <c r="O939" s="728"/>
      <c r="P939" s="728"/>
      <c r="Q939" s="728"/>
    </row>
    <row r="940" ht="25.15" customHeight="true" x14ac:dyDescent="0.2">
      <c r="C940" s="728"/>
      <c r="D940" s="728"/>
      <c r="E940" s="728"/>
      <c r="F940" s="728"/>
      <c r="G940" s="728"/>
      <c r="H940" s="728"/>
      <c r="I940" s="728"/>
      <c r="J940" s="728"/>
      <c r="K940" s="728"/>
      <c r="L940" s="728"/>
      <c r="M940" s="728"/>
      <c r="N940" s="728"/>
      <c r="O940" s="728"/>
      <c r="P940" s="728"/>
      <c r="Q940" s="728"/>
    </row>
    <row r="941" ht="25.15" customHeight="true" x14ac:dyDescent="0.2">
      <c r="C941" s="728"/>
      <c r="D941" s="728"/>
      <c r="E941" s="728"/>
      <c r="F941" s="728"/>
      <c r="G941" s="728"/>
      <c r="H941" s="728"/>
      <c r="I941" s="728"/>
      <c r="J941" s="728"/>
      <c r="K941" s="728"/>
      <c r="L941" s="728"/>
      <c r="M941" s="728"/>
      <c r="N941" s="728"/>
      <c r="O941" s="728"/>
      <c r="P941" s="728"/>
      <c r="Q941" s="728"/>
    </row>
    <row r="942" ht="25.15" customHeight="true" x14ac:dyDescent="0.2">
      <c r="C942" s="728"/>
      <c r="D942" s="728"/>
      <c r="E942" s="728"/>
      <c r="F942" s="728"/>
      <c r="G942" s="728"/>
      <c r="H942" s="728"/>
      <c r="I942" s="728"/>
      <c r="J942" s="728"/>
      <c r="K942" s="728"/>
      <c r="L942" s="728"/>
      <c r="M942" s="728"/>
      <c r="N942" s="728"/>
      <c r="O942" s="728"/>
      <c r="P942" s="728"/>
      <c r="Q942" s="728"/>
    </row>
    <row r="943" ht="25.15" customHeight="true" x14ac:dyDescent="0.2">
      <c r="C943" s="728"/>
      <c r="D943" s="728"/>
      <c r="E943" s="728"/>
      <c r="F943" s="728"/>
      <c r="G943" s="728"/>
      <c r="H943" s="728"/>
      <c r="I943" s="728"/>
      <c r="J943" s="728"/>
      <c r="K943" s="728"/>
      <c r="L943" s="728"/>
      <c r="M943" s="728"/>
      <c r="N943" s="728"/>
      <c r="O943" s="728"/>
      <c r="P943" s="728"/>
      <c r="Q943" s="728"/>
    </row>
    <row r="944" ht="25.15" customHeight="true" x14ac:dyDescent="0.2">
      <c r="C944" s="728"/>
      <c r="D944" s="728"/>
      <c r="E944" s="728"/>
      <c r="F944" s="728"/>
      <c r="G944" s="728"/>
      <c r="H944" s="728"/>
      <c r="I944" s="728"/>
      <c r="J944" s="728"/>
      <c r="K944" s="728"/>
      <c r="L944" s="728"/>
      <c r="M944" s="728"/>
      <c r="N944" s="728"/>
      <c r="O944" s="728"/>
      <c r="P944" s="728"/>
      <c r="Q944" s="728"/>
    </row>
    <row r="945" ht="25.15" customHeight="true" x14ac:dyDescent="0.2">
      <c r="C945" s="728"/>
      <c r="D945" s="728"/>
      <c r="E945" s="728"/>
      <c r="F945" s="728"/>
      <c r="G945" s="728"/>
      <c r="H945" s="728"/>
      <c r="I945" s="728"/>
      <c r="J945" s="728"/>
      <c r="K945" s="728"/>
      <c r="L945" s="728"/>
      <c r="M945" s="728"/>
      <c r="N945" s="728"/>
      <c r="O945" s="728"/>
      <c r="P945" s="728"/>
      <c r="Q945" s="728"/>
    </row>
    <row r="946" ht="25.15" customHeight="true" x14ac:dyDescent="0.2">
      <c r="C946" s="728"/>
      <c r="D946" s="728"/>
      <c r="E946" s="728"/>
      <c r="F946" s="728"/>
      <c r="G946" s="728"/>
      <c r="H946" s="728"/>
      <c r="I946" s="728"/>
      <c r="J946" s="728"/>
      <c r="K946" s="728"/>
      <c r="L946" s="728"/>
      <c r="M946" s="728"/>
      <c r="N946" s="728"/>
      <c r="O946" s="728"/>
      <c r="P946" s="728"/>
      <c r="Q946" s="728"/>
    </row>
    <row r="947" ht="25.15" customHeight="true" x14ac:dyDescent="0.2">
      <c r="C947" s="728"/>
      <c r="D947" s="728"/>
      <c r="E947" s="728"/>
      <c r="F947" s="728"/>
      <c r="G947" s="728"/>
      <c r="H947" s="728"/>
      <c r="I947" s="728"/>
      <c r="J947" s="728"/>
      <c r="K947" s="728"/>
      <c r="L947" s="728"/>
      <c r="M947" s="728"/>
      <c r="N947" s="728"/>
      <c r="O947" s="728"/>
      <c r="P947" s="728"/>
      <c r="Q947" s="728"/>
    </row>
    <row r="948" ht="25.15" customHeight="true" x14ac:dyDescent="0.2">
      <c r="C948" s="728"/>
      <c r="D948" s="728"/>
      <c r="E948" s="728"/>
      <c r="F948" s="728"/>
      <c r="G948" s="728"/>
      <c r="H948" s="728"/>
      <c r="I948" s="728"/>
      <c r="J948" s="728"/>
      <c r="K948" s="728"/>
      <c r="L948" s="728"/>
      <c r="M948" s="728"/>
      <c r="N948" s="728"/>
      <c r="O948" s="728"/>
      <c r="P948" s="728"/>
      <c r="Q948" s="728"/>
    </row>
    <row r="949" ht="25.15" customHeight="true" x14ac:dyDescent="0.2">
      <c r="C949" s="728"/>
      <c r="D949" s="728"/>
      <c r="E949" s="728"/>
      <c r="F949" s="728"/>
      <c r="G949" s="728"/>
      <c r="H949" s="728"/>
      <c r="I949" s="728"/>
      <c r="J949" s="728"/>
      <c r="K949" s="728"/>
      <c r="L949" s="728"/>
      <c r="M949" s="728"/>
      <c r="N949" s="728"/>
      <c r="O949" s="728"/>
      <c r="P949" s="728"/>
      <c r="Q949" s="728"/>
    </row>
    <row r="950" ht="25.15" customHeight="true" x14ac:dyDescent="0.2">
      <c r="C950" s="728"/>
      <c r="D950" s="728"/>
      <c r="E950" s="728"/>
      <c r="F950" s="728"/>
      <c r="G950" s="728"/>
      <c r="H950" s="728"/>
      <c r="I950" s="728"/>
      <c r="J950" s="728"/>
      <c r="K950" s="728"/>
      <c r="L950" s="728"/>
      <c r="M950" s="728"/>
      <c r="N950" s="728"/>
      <c r="O950" s="728"/>
      <c r="P950" s="728"/>
      <c r="Q950" s="728"/>
    </row>
    <row r="951" ht="25.15" customHeight="true" x14ac:dyDescent="0.2">
      <c r="C951" s="728"/>
      <c r="D951" s="728"/>
      <c r="E951" s="728"/>
      <c r="F951" s="728"/>
      <c r="G951" s="728"/>
      <c r="H951" s="728"/>
      <c r="I951" s="728"/>
      <c r="J951" s="728"/>
      <c r="K951" s="728"/>
      <c r="L951" s="728"/>
      <c r="M951" s="728"/>
      <c r="N951" s="728"/>
      <c r="O951" s="728"/>
      <c r="P951" s="728"/>
      <c r="Q951" s="728"/>
    </row>
    <row r="952" ht="25.15" customHeight="true" x14ac:dyDescent="0.2">
      <c r="C952" s="728"/>
      <c r="D952" s="728"/>
      <c r="E952" s="728"/>
      <c r="F952" s="728"/>
      <c r="G952" s="728"/>
      <c r="H952" s="728"/>
      <c r="I952" s="728"/>
      <c r="J952" s="728"/>
      <c r="K952" s="728"/>
      <c r="L952" s="728"/>
      <c r="M952" s="728"/>
      <c r="N952" s="728"/>
      <c r="O952" s="728"/>
      <c r="P952" s="728"/>
      <c r="Q952" s="728"/>
    </row>
    <row r="953" ht="25.15" customHeight="true" x14ac:dyDescent="0.2">
      <c r="C953" s="728"/>
      <c r="D953" s="728"/>
      <c r="E953" s="728"/>
      <c r="F953" s="728"/>
      <c r="G953" s="728"/>
      <c r="H953" s="728"/>
      <c r="I953" s="728"/>
      <c r="J953" s="728"/>
      <c r="K953" s="728"/>
      <c r="L953" s="728"/>
      <c r="M953" s="728"/>
      <c r="N953" s="728"/>
      <c r="O953" s="728"/>
      <c r="P953" s="728"/>
      <c r="Q953" s="728"/>
    </row>
    <row r="954" ht="25.15" customHeight="true" x14ac:dyDescent="0.2">
      <c r="C954" s="728"/>
      <c r="D954" s="728"/>
      <c r="E954" s="728"/>
      <c r="F954" s="728"/>
      <c r="G954" s="728"/>
      <c r="H954" s="728"/>
      <c r="I954" s="728"/>
      <c r="J954" s="728"/>
      <c r="K954" s="728"/>
      <c r="L954" s="728"/>
      <c r="M954" s="728"/>
      <c r="N954" s="728"/>
      <c r="O954" s="728"/>
      <c r="P954" s="728"/>
      <c r="Q954" s="728"/>
    </row>
    <row r="955" ht="25.15" customHeight="true" x14ac:dyDescent="0.2">
      <c r="C955" s="728"/>
      <c r="D955" s="728"/>
      <c r="E955" s="728"/>
      <c r="F955" s="728"/>
      <c r="G955" s="728"/>
      <c r="H955" s="728"/>
      <c r="I955" s="728"/>
      <c r="J955" s="728"/>
      <c r="K955" s="728"/>
      <c r="L955" s="728"/>
      <c r="M955" s="728"/>
      <c r="N955" s="728"/>
      <c r="O955" s="728"/>
      <c r="P955" s="728"/>
      <c r="Q955" s="728"/>
    </row>
    <row r="956" ht="25.15" customHeight="true" x14ac:dyDescent="0.2">
      <c r="C956" s="728"/>
      <c r="D956" s="728"/>
      <c r="E956" s="728"/>
      <c r="F956" s="728"/>
      <c r="G956" s="728"/>
      <c r="H956" s="728"/>
      <c r="I956" s="728"/>
      <c r="J956" s="728"/>
      <c r="K956" s="728"/>
      <c r="L956" s="728"/>
      <c r="M956" s="728"/>
      <c r="N956" s="728"/>
      <c r="O956" s="728"/>
      <c r="P956" s="728"/>
      <c r="Q956" s="728"/>
    </row>
    <row r="957" ht="25.15" customHeight="true" x14ac:dyDescent="0.2">
      <c r="C957" s="728"/>
      <c r="D957" s="728"/>
      <c r="E957" s="728"/>
      <c r="F957" s="728"/>
      <c r="G957" s="728"/>
      <c r="H957" s="728"/>
      <c r="I957" s="728"/>
      <c r="J957" s="728"/>
      <c r="K957" s="728"/>
      <c r="L957" s="728"/>
      <c r="M957" s="728"/>
      <c r="N957" s="728"/>
      <c r="O957" s="728"/>
      <c r="P957" s="728"/>
      <c r="Q957" s="728"/>
    </row>
    <row r="958" ht="25.15" customHeight="true" x14ac:dyDescent="0.2">
      <c r="C958" s="728"/>
      <c r="D958" s="728"/>
      <c r="E958" s="728"/>
      <c r="F958" s="728"/>
      <c r="G958" s="728"/>
      <c r="H958" s="728"/>
      <c r="I958" s="728"/>
      <c r="J958" s="728"/>
      <c r="K958" s="728"/>
      <c r="L958" s="728"/>
      <c r="M958" s="728"/>
      <c r="N958" s="728"/>
      <c r="O958" s="728"/>
      <c r="P958" s="728"/>
      <c r="Q958" s="728"/>
    </row>
    <row r="959" ht="25.15" customHeight="true" x14ac:dyDescent="0.2">
      <c r="C959" s="728"/>
      <c r="D959" s="728"/>
      <c r="E959" s="728"/>
      <c r="F959" s="728"/>
      <c r="G959" s="728"/>
      <c r="H959" s="728"/>
      <c r="I959" s="728"/>
      <c r="J959" s="728"/>
      <c r="K959" s="728"/>
      <c r="L959" s="728"/>
      <c r="M959" s="728"/>
      <c r="N959" s="728"/>
      <c r="O959" s="728"/>
      <c r="P959" s="728"/>
      <c r="Q959" s="728"/>
    </row>
    <row r="960" ht="25.15" customHeight="true" x14ac:dyDescent="0.2">
      <c r="C960" s="728"/>
      <c r="D960" s="728"/>
      <c r="E960" s="728"/>
      <c r="F960" s="728"/>
      <c r="G960" s="728"/>
      <c r="H960" s="728"/>
      <c r="I960" s="728"/>
      <c r="J960" s="728"/>
      <c r="K960" s="728"/>
      <c r="L960" s="728"/>
      <c r="M960" s="728"/>
      <c r="N960" s="728"/>
      <c r="O960" s="728"/>
      <c r="P960" s="728"/>
      <c r="Q960" s="728"/>
    </row>
    <row r="961" ht="25.15" customHeight="true" x14ac:dyDescent="0.2">
      <c r="C961" s="728"/>
      <c r="D961" s="728"/>
      <c r="E961" s="728"/>
      <c r="F961" s="728"/>
      <c r="G961" s="728"/>
      <c r="H961" s="728"/>
      <c r="I961" s="728"/>
      <c r="J961" s="728"/>
      <c r="K961" s="728"/>
      <c r="L961" s="728"/>
      <c r="M961" s="728"/>
      <c r="N961" s="728"/>
      <c r="O961" s="728"/>
      <c r="P961" s="728"/>
      <c r="Q961" s="728"/>
    </row>
    <row r="962" ht="25.15" customHeight="true" x14ac:dyDescent="0.2">
      <c r="C962" s="728"/>
      <c r="D962" s="728"/>
      <c r="E962" s="728"/>
      <c r="F962" s="728"/>
      <c r="G962" s="728"/>
      <c r="H962" s="728"/>
      <c r="I962" s="728"/>
      <c r="J962" s="728"/>
      <c r="K962" s="728"/>
      <c r="L962" s="728"/>
      <c r="M962" s="728"/>
      <c r="N962" s="728"/>
      <c r="O962" s="728"/>
      <c r="P962" s="728"/>
      <c r="Q962" s="728"/>
    </row>
    <row r="963" ht="25.15" customHeight="true" x14ac:dyDescent="0.2">
      <c r="C963" s="728"/>
      <c r="D963" s="728"/>
      <c r="E963" s="728"/>
      <c r="F963" s="728"/>
      <c r="G963" s="728"/>
      <c r="H963" s="728"/>
      <c r="I963" s="728"/>
      <c r="J963" s="728"/>
      <c r="K963" s="728"/>
      <c r="L963" s="728"/>
      <c r="M963" s="728"/>
      <c r="N963" s="728"/>
      <c r="O963" s="728"/>
      <c r="P963" s="728"/>
      <c r="Q963" s="728"/>
    </row>
    <row r="964" ht="25.15" customHeight="true" x14ac:dyDescent="0.2">
      <c r="C964" s="728"/>
      <c r="D964" s="728"/>
      <c r="E964" s="728"/>
      <c r="F964" s="728"/>
      <c r="G964" s="728"/>
      <c r="H964" s="728"/>
      <c r="I964" s="728"/>
      <c r="J964" s="728"/>
      <c r="K964" s="728"/>
      <c r="L964" s="728"/>
      <c r="M964" s="728"/>
      <c r="N964" s="728"/>
      <c r="O964" s="728"/>
      <c r="P964" s="728"/>
      <c r="Q964" s="728"/>
    </row>
    <row r="965" ht="25.15" customHeight="true" x14ac:dyDescent="0.2">
      <c r="C965" s="728"/>
      <c r="D965" s="728"/>
      <c r="E965" s="728"/>
      <c r="F965" s="728"/>
      <c r="G965" s="728"/>
      <c r="H965" s="728"/>
      <c r="I965" s="728"/>
      <c r="J965" s="728"/>
      <c r="K965" s="728"/>
      <c r="L965" s="728"/>
      <c r="M965" s="728"/>
      <c r="N965" s="728"/>
      <c r="O965" s="728"/>
      <c r="P965" s="728"/>
      <c r="Q965" s="728"/>
    </row>
    <row r="966" ht="25.15" customHeight="true" x14ac:dyDescent="0.2">
      <c r="C966" s="728"/>
      <c r="D966" s="728"/>
      <c r="E966" s="728"/>
      <c r="F966" s="728"/>
      <c r="G966" s="728"/>
      <c r="H966" s="728"/>
      <c r="I966" s="728"/>
      <c r="J966" s="728"/>
      <c r="K966" s="728"/>
      <c r="L966" s="728"/>
      <c r="M966" s="728"/>
      <c r="N966" s="728"/>
      <c r="O966" s="728"/>
      <c r="P966" s="728"/>
      <c r="Q966" s="728"/>
    </row>
    <row r="967" ht="25.15" customHeight="true" x14ac:dyDescent="0.2">
      <c r="C967" s="728"/>
      <c r="D967" s="728"/>
      <c r="E967" s="728"/>
      <c r="F967" s="728"/>
      <c r="G967" s="728"/>
      <c r="H967" s="728"/>
      <c r="I967" s="728"/>
      <c r="J967" s="728"/>
      <c r="K967" s="728"/>
      <c r="L967" s="728"/>
      <c r="M967" s="728"/>
      <c r="N967" s="728"/>
      <c r="O967" s="728"/>
      <c r="P967" s="728"/>
      <c r="Q967" s="728"/>
    </row>
    <row r="968" ht="25.15" customHeight="true" x14ac:dyDescent="0.2">
      <c r="C968" s="728"/>
      <c r="D968" s="728"/>
      <c r="E968" s="728"/>
      <c r="F968" s="728"/>
      <c r="G968" s="728"/>
      <c r="H968" s="728"/>
      <c r="I968" s="728"/>
      <c r="J968" s="728"/>
      <c r="K968" s="728"/>
      <c r="L968" s="728"/>
      <c r="M968" s="728"/>
      <c r="N968" s="728"/>
      <c r="O968" s="728"/>
      <c r="P968" s="728"/>
      <c r="Q968" s="728"/>
    </row>
    <row r="969" ht="25.15" customHeight="true" x14ac:dyDescent="0.2">
      <c r="C969" s="728"/>
      <c r="D969" s="728"/>
      <c r="E969" s="728"/>
      <c r="F969" s="728"/>
      <c r="G969" s="728"/>
      <c r="H969" s="728"/>
      <c r="I969" s="728"/>
      <c r="J969" s="728"/>
      <c r="K969" s="728"/>
      <c r="L969" s="728"/>
      <c r="M969" s="728"/>
      <c r="N969" s="728"/>
      <c r="O969" s="728"/>
      <c r="P969" s="728"/>
      <c r="Q969" s="728"/>
    </row>
    <row r="970" ht="25.15" customHeight="true" x14ac:dyDescent="0.2">
      <c r="C970" s="728"/>
      <c r="D970" s="728"/>
      <c r="E970" s="728"/>
      <c r="F970" s="728"/>
      <c r="G970" s="728"/>
      <c r="H970" s="728"/>
      <c r="I970" s="728"/>
      <c r="J970" s="728"/>
      <c r="K970" s="728"/>
      <c r="L970" s="728"/>
      <c r="M970" s="728"/>
      <c r="N970" s="728"/>
      <c r="O970" s="728"/>
      <c r="P970" s="728"/>
      <c r="Q970" s="728"/>
    </row>
    <row r="971" ht="25.15" customHeight="true" x14ac:dyDescent="0.2">
      <c r="C971" s="728"/>
      <c r="D971" s="728"/>
      <c r="E971" s="728"/>
      <c r="F971" s="728"/>
      <c r="G971" s="728"/>
      <c r="H971" s="728"/>
      <c r="I971" s="728"/>
      <c r="J971" s="728"/>
      <c r="K971" s="728"/>
      <c r="L971" s="728"/>
      <c r="M971" s="728"/>
      <c r="N971" s="728"/>
      <c r="O971" s="728"/>
      <c r="P971" s="728"/>
      <c r="Q971" s="728"/>
    </row>
    <row r="972" ht="25.15" customHeight="true" x14ac:dyDescent="0.2">
      <c r="C972" s="728"/>
      <c r="D972" s="728"/>
      <c r="E972" s="728"/>
      <c r="F972" s="728"/>
      <c r="G972" s="728"/>
      <c r="H972" s="728"/>
      <c r="I972" s="728"/>
      <c r="J972" s="728"/>
      <c r="K972" s="728"/>
      <c r="L972" s="728"/>
      <c r="M972" s="728"/>
      <c r="N972" s="728"/>
      <c r="O972" s="728"/>
      <c r="P972" s="728"/>
      <c r="Q972" s="728"/>
    </row>
    <row r="973" ht="25.15" customHeight="true" x14ac:dyDescent="0.2">
      <c r="C973" s="728"/>
      <c r="D973" s="728"/>
      <c r="E973" s="728"/>
      <c r="F973" s="728"/>
      <c r="G973" s="728"/>
      <c r="H973" s="728"/>
      <c r="I973" s="728"/>
      <c r="J973" s="728"/>
      <c r="K973" s="728"/>
      <c r="L973" s="728"/>
      <c r="M973" s="728"/>
      <c r="N973" s="728"/>
      <c r="O973" s="728"/>
      <c r="P973" s="728"/>
      <c r="Q973" s="728"/>
    </row>
    <row r="974" ht="25.15" customHeight="true" x14ac:dyDescent="0.2">
      <c r="C974" s="728"/>
      <c r="D974" s="728"/>
      <c r="E974" s="728"/>
      <c r="F974" s="728"/>
      <c r="G974" s="728"/>
      <c r="H974" s="728"/>
      <c r="I974" s="728"/>
      <c r="J974" s="728"/>
      <c r="K974" s="728"/>
      <c r="L974" s="728"/>
      <c r="M974" s="728"/>
      <c r="N974" s="728"/>
      <c r="O974" s="728"/>
      <c r="P974" s="728"/>
      <c r="Q974" s="728"/>
    </row>
    <row r="975" ht="25.15" customHeight="true" x14ac:dyDescent="0.2">
      <c r="C975" s="728"/>
      <c r="D975" s="728"/>
      <c r="E975" s="728"/>
      <c r="F975" s="728"/>
      <c r="G975" s="728"/>
      <c r="H975" s="728"/>
      <c r="I975" s="728"/>
      <c r="J975" s="728"/>
      <c r="K975" s="728"/>
      <c r="L975" s="728"/>
      <c r="M975" s="728"/>
      <c r="N975" s="728"/>
      <c r="O975" s="728"/>
      <c r="P975" s="728"/>
      <c r="Q975" s="728"/>
    </row>
    <row r="976" ht="25.15" customHeight="true" x14ac:dyDescent="0.2">
      <c r="C976" s="728"/>
      <c r="D976" s="728"/>
      <c r="E976" s="728"/>
      <c r="F976" s="728"/>
      <c r="G976" s="728"/>
      <c r="H976" s="728"/>
      <c r="I976" s="728"/>
      <c r="J976" s="728"/>
      <c r="K976" s="728"/>
      <c r="L976" s="728"/>
      <c r="M976" s="728"/>
      <c r="N976" s="728"/>
      <c r="O976" s="728"/>
      <c r="P976" s="728"/>
      <c r="Q976" s="728"/>
    </row>
    <row r="977" ht="25.15" customHeight="true" x14ac:dyDescent="0.2">
      <c r="C977" s="728"/>
      <c r="D977" s="728"/>
      <c r="E977" s="728"/>
      <c r="F977" s="728"/>
      <c r="G977" s="728"/>
      <c r="H977" s="728"/>
      <c r="I977" s="728"/>
      <c r="J977" s="728"/>
      <c r="K977" s="728"/>
      <c r="L977" s="728"/>
      <c r="M977" s="728"/>
      <c r="N977" s="728"/>
      <c r="O977" s="728"/>
      <c r="P977" s="728"/>
      <c r="Q977" s="728"/>
    </row>
    <row r="978" ht="25.15" customHeight="true" x14ac:dyDescent="0.2">
      <c r="C978" s="728"/>
      <c r="D978" s="728"/>
      <c r="E978" s="728"/>
      <c r="F978" s="728"/>
      <c r="G978" s="728"/>
      <c r="H978" s="728"/>
      <c r="I978" s="728"/>
      <c r="J978" s="728"/>
      <c r="K978" s="728"/>
      <c r="L978" s="728"/>
      <c r="M978" s="728"/>
      <c r="N978" s="728"/>
      <c r="O978" s="728"/>
      <c r="P978" s="728"/>
      <c r="Q978" s="728"/>
    </row>
    <row r="979" ht="25.15" customHeight="true" x14ac:dyDescent="0.2">
      <c r="C979" s="728"/>
      <c r="D979" s="728"/>
      <c r="E979" s="728"/>
      <c r="F979" s="728"/>
      <c r="G979" s="728"/>
      <c r="H979" s="728"/>
      <c r="I979" s="728"/>
      <c r="J979" s="728"/>
      <c r="K979" s="728"/>
      <c r="L979" s="728"/>
      <c r="M979" s="728"/>
      <c r="N979" s="728"/>
      <c r="O979" s="728"/>
      <c r="P979" s="728"/>
      <c r="Q979" s="728"/>
    </row>
    <row r="980" ht="25.15" customHeight="true" x14ac:dyDescent="0.2">
      <c r="C980" s="728"/>
      <c r="D980" s="728"/>
      <c r="E980" s="728"/>
      <c r="F980" s="728"/>
      <c r="G980" s="728"/>
      <c r="H980" s="728"/>
      <c r="I980" s="728"/>
      <c r="J980" s="728"/>
      <c r="K980" s="728"/>
      <c r="L980" s="728"/>
      <c r="M980" s="728"/>
      <c r="N980" s="728"/>
      <c r="O980" s="728"/>
      <c r="P980" s="728"/>
      <c r="Q980" s="728"/>
    </row>
    <row r="981" ht="25.15" customHeight="true" x14ac:dyDescent="0.2">
      <c r="C981" s="728"/>
      <c r="D981" s="728"/>
      <c r="E981" s="728"/>
      <c r="F981" s="728"/>
      <c r="G981" s="728"/>
      <c r="H981" s="728"/>
      <c r="I981" s="728"/>
      <c r="J981" s="728"/>
      <c r="K981" s="728"/>
      <c r="L981" s="728"/>
      <c r="M981" s="728"/>
      <c r="N981" s="728"/>
      <c r="O981" s="728"/>
      <c r="P981" s="728"/>
      <c r="Q981" s="728"/>
    </row>
    <row r="982" ht="25.15" customHeight="true" x14ac:dyDescent="0.2">
      <c r="C982" s="728"/>
      <c r="D982" s="728"/>
      <c r="E982" s="728"/>
      <c r="F982" s="728"/>
      <c r="G982" s="728"/>
      <c r="H982" s="728"/>
      <c r="I982" s="728"/>
      <c r="J982" s="728"/>
      <c r="K982" s="728"/>
      <c r="L982" s="728"/>
      <c r="M982" s="728"/>
      <c r="N982" s="728"/>
      <c r="O982" s="728"/>
      <c r="P982" s="728"/>
      <c r="Q982" s="728"/>
    </row>
    <row r="983" ht="25.15" customHeight="true" x14ac:dyDescent="0.2">
      <c r="C983" s="728"/>
      <c r="D983" s="728"/>
      <c r="E983" s="728"/>
      <c r="F983" s="728"/>
      <c r="G983" s="728"/>
      <c r="H983" s="728"/>
      <c r="I983" s="728"/>
      <c r="J983" s="728"/>
      <c r="K983" s="728"/>
      <c r="L983" s="728"/>
      <c r="M983" s="728"/>
      <c r="N983" s="728"/>
      <c r="O983" s="728"/>
      <c r="P983" s="728"/>
      <c r="Q983" s="728"/>
    </row>
    <row r="984" ht="25.15" customHeight="true" x14ac:dyDescent="0.2">
      <c r="C984" s="728"/>
      <c r="D984" s="728"/>
      <c r="E984" s="728"/>
      <c r="F984" s="728"/>
      <c r="G984" s="728"/>
      <c r="H984" s="728"/>
      <c r="I984" s="728"/>
      <c r="J984" s="728"/>
      <c r="K984" s="728"/>
      <c r="L984" s="728"/>
      <c r="M984" s="728"/>
      <c r="N984" s="728"/>
      <c r="O984" s="728"/>
      <c r="P984" s="728"/>
      <c r="Q984" s="728"/>
    </row>
    <row r="985" ht="25.15" customHeight="true" x14ac:dyDescent="0.2">
      <c r="C985" s="728"/>
      <c r="D985" s="728"/>
      <c r="E985" s="728"/>
      <c r="F985" s="728"/>
      <c r="G985" s="728"/>
      <c r="H985" s="728"/>
      <c r="I985" s="728"/>
      <c r="J985" s="728"/>
      <c r="K985" s="728"/>
      <c r="L985" s="728"/>
      <c r="M985" s="728"/>
      <c r="N985" s="728"/>
      <c r="O985" s="728"/>
      <c r="P985" s="728"/>
      <c r="Q985" s="728"/>
    </row>
    <row r="986" ht="25.15" customHeight="true" x14ac:dyDescent="0.2">
      <c r="C986" s="728"/>
      <c r="D986" s="728"/>
      <c r="E986" s="728"/>
      <c r="F986" s="728"/>
      <c r="G986" s="728"/>
      <c r="H986" s="728"/>
      <c r="I986" s="728"/>
      <c r="J986" s="728"/>
      <c r="K986" s="728"/>
      <c r="L986" s="728"/>
      <c r="M986" s="728"/>
      <c r="N986" s="728"/>
      <c r="O986" s="728"/>
      <c r="P986" s="728"/>
      <c r="Q986" s="728"/>
    </row>
    <row r="987" ht="25.15" customHeight="true" x14ac:dyDescent="0.2">
      <c r="C987" s="728"/>
      <c r="D987" s="728"/>
      <c r="E987" s="728"/>
      <c r="F987" s="728"/>
      <c r="G987" s="728"/>
      <c r="H987" s="728"/>
      <c r="I987" s="728"/>
      <c r="J987" s="728"/>
      <c r="K987" s="728"/>
      <c r="L987" s="728"/>
      <c r="M987" s="728"/>
      <c r="N987" s="728"/>
      <c r="O987" s="728"/>
      <c r="P987" s="728"/>
      <c r="Q987" s="728"/>
    </row>
    <row r="988" ht="25.15" customHeight="true" x14ac:dyDescent="0.2">
      <c r="C988" s="728"/>
      <c r="D988" s="728"/>
      <c r="E988" s="728"/>
      <c r="F988" s="728"/>
      <c r="G988" s="728"/>
      <c r="H988" s="728"/>
      <c r="I988" s="728"/>
      <c r="J988" s="728"/>
      <c r="K988" s="728"/>
      <c r="L988" s="728"/>
      <c r="M988" s="728"/>
      <c r="N988" s="728"/>
      <c r="O988" s="728"/>
      <c r="P988" s="728"/>
      <c r="Q988" s="728"/>
    </row>
    <row r="989" ht="25.15" customHeight="true" x14ac:dyDescent="0.2">
      <c r="C989" s="728"/>
      <c r="D989" s="728"/>
      <c r="E989" s="728"/>
      <c r="F989" s="728"/>
      <c r="G989" s="728"/>
      <c r="H989" s="728"/>
      <c r="I989" s="728"/>
      <c r="J989" s="728"/>
      <c r="K989" s="728"/>
      <c r="L989" s="728"/>
      <c r="M989" s="728"/>
      <c r="N989" s="728"/>
      <c r="O989" s="728"/>
      <c r="P989" s="728"/>
      <c r="Q989" s="728"/>
    </row>
    <row r="990" ht="25.15" customHeight="true" x14ac:dyDescent="0.2">
      <c r="C990" s="728"/>
      <c r="D990" s="728"/>
      <c r="E990" s="728"/>
      <c r="F990" s="728"/>
      <c r="G990" s="728"/>
      <c r="H990" s="728"/>
      <c r="I990" s="728"/>
      <c r="J990" s="728"/>
      <c r="K990" s="728"/>
      <c r="L990" s="728"/>
      <c r="M990" s="728"/>
      <c r="N990" s="728"/>
      <c r="O990" s="728"/>
      <c r="P990" s="728"/>
      <c r="Q990" s="728"/>
    </row>
    <row r="991" ht="25.15" customHeight="true" x14ac:dyDescent="0.2">
      <c r="C991" s="728"/>
      <c r="D991" s="728"/>
      <c r="E991" s="728"/>
      <c r="F991" s="728"/>
      <c r="G991" s="728"/>
      <c r="H991" s="728"/>
      <c r="I991" s="728"/>
      <c r="J991" s="728"/>
      <c r="K991" s="728"/>
      <c r="L991" s="728"/>
      <c r="M991" s="728"/>
      <c r="N991" s="728"/>
      <c r="O991" s="728"/>
      <c r="P991" s="728"/>
      <c r="Q991" s="728"/>
    </row>
    <row r="992" ht="25.15" customHeight="true" x14ac:dyDescent="0.2">
      <c r="C992" s="728"/>
      <c r="D992" s="728"/>
      <c r="E992" s="728"/>
      <c r="F992" s="728"/>
      <c r="G992" s="728"/>
      <c r="H992" s="728"/>
      <c r="I992" s="728"/>
      <c r="J992" s="728"/>
      <c r="K992" s="728"/>
      <c r="L992" s="728"/>
      <c r="M992" s="728"/>
      <c r="N992" s="728"/>
      <c r="O992" s="728"/>
      <c r="P992" s="728"/>
      <c r="Q992" s="728"/>
    </row>
    <row r="993" ht="25.15" customHeight="true" x14ac:dyDescent="0.2">
      <c r="C993" s="728"/>
      <c r="D993" s="728"/>
      <c r="E993" s="728"/>
      <c r="F993" s="728"/>
      <c r="G993" s="728"/>
      <c r="H993" s="728"/>
      <c r="I993" s="728"/>
      <c r="J993" s="728"/>
      <c r="K993" s="728"/>
      <c r="L993" s="728"/>
      <c r="M993" s="728"/>
      <c r="N993" s="728"/>
      <c r="O993" s="728"/>
      <c r="P993" s="728"/>
      <c r="Q993" s="728"/>
    </row>
    <row r="994" ht="25.15" customHeight="true" x14ac:dyDescent="0.2">
      <c r="C994" s="728"/>
      <c r="D994" s="728"/>
      <c r="E994" s="728"/>
      <c r="F994" s="728"/>
      <c r="G994" s="728"/>
      <c r="H994" s="728"/>
      <c r="I994" s="728"/>
      <c r="J994" s="728"/>
      <c r="K994" s="728"/>
      <c r="L994" s="728"/>
      <c r="M994" s="728"/>
      <c r="N994" s="728"/>
      <c r="O994" s="728"/>
      <c r="P994" s="728"/>
      <c r="Q994" s="728"/>
    </row>
    <row r="995" ht="25.15" customHeight="true" x14ac:dyDescent="0.2">
      <c r="C995" s="728"/>
      <c r="D995" s="728"/>
      <c r="E995" s="728"/>
      <c r="F995" s="728"/>
      <c r="G995" s="728"/>
      <c r="H995" s="728"/>
      <c r="I995" s="728"/>
      <c r="J995" s="728"/>
      <c r="K995" s="728"/>
      <c r="L995" s="728"/>
      <c r="M995" s="728"/>
      <c r="N995" s="728"/>
      <c r="O995" s="728"/>
      <c r="P995" s="728"/>
      <c r="Q995" s="728"/>
    </row>
    <row r="996" ht="25.15" customHeight="true" x14ac:dyDescent="0.2">
      <c r="C996" s="728"/>
      <c r="D996" s="728"/>
      <c r="E996" s="728"/>
      <c r="F996" s="728"/>
      <c r="G996" s="728"/>
      <c r="H996" s="728"/>
      <c r="I996" s="728"/>
      <c r="J996" s="728"/>
      <c r="K996" s="728"/>
      <c r="L996" s="728"/>
      <c r="M996" s="728"/>
      <c r="N996" s="728"/>
      <c r="O996" s="728"/>
      <c r="P996" s="728"/>
      <c r="Q996" s="728"/>
    </row>
    <row r="997" ht="25.15" customHeight="true" x14ac:dyDescent="0.2">
      <c r="C997" s="728"/>
      <c r="D997" s="728"/>
      <c r="E997" s="728"/>
      <c r="F997" s="728"/>
      <c r="G997" s="728"/>
      <c r="H997" s="728"/>
      <c r="I997" s="728"/>
      <c r="J997" s="728"/>
      <c r="K997" s="728"/>
      <c r="L997" s="728"/>
      <c r="M997" s="728"/>
      <c r="N997" s="728"/>
      <c r="O997" s="728"/>
      <c r="P997" s="728"/>
      <c r="Q997" s="728"/>
    </row>
    <row r="998" ht="25.15" customHeight="true" x14ac:dyDescent="0.2">
      <c r="C998" s="728"/>
      <c r="D998" s="728"/>
      <c r="E998" s="728"/>
      <c r="F998" s="728"/>
      <c r="G998" s="728"/>
      <c r="H998" s="728"/>
      <c r="I998" s="728"/>
      <c r="J998" s="728"/>
      <c r="K998" s="728"/>
      <c r="L998" s="728"/>
      <c r="M998" s="728"/>
      <c r="N998" s="728"/>
      <c r="O998" s="728"/>
      <c r="P998" s="728"/>
      <c r="Q998" s="728"/>
    </row>
    <row r="999" ht="25.15" customHeight="true" x14ac:dyDescent="0.2">
      <c r="C999" s="728"/>
      <c r="D999" s="728"/>
      <c r="E999" s="728"/>
      <c r="F999" s="728"/>
      <c r="G999" s="728"/>
      <c r="H999" s="728"/>
      <c r="I999" s="728"/>
      <c r="J999" s="728"/>
      <c r="K999" s="728"/>
      <c r="L999" s="728"/>
      <c r="M999" s="728"/>
      <c r="N999" s="728"/>
      <c r="O999" s="728"/>
      <c r="P999" s="728"/>
      <c r="Q999" s="728"/>
    </row>
    <row r="1000" ht="25.15" customHeight="true" x14ac:dyDescent="0.2">
      <c r="C1000" s="728"/>
      <c r="D1000" s="728"/>
      <c r="E1000" s="728"/>
      <c r="F1000" s="728"/>
      <c r="G1000" s="728"/>
      <c r="H1000" s="728"/>
      <c r="I1000" s="728"/>
      <c r="J1000" s="728"/>
      <c r="K1000" s="728"/>
      <c r="L1000" s="728"/>
      <c r="M1000" s="728"/>
      <c r="N1000" s="728"/>
      <c r="O1000" s="728"/>
      <c r="P1000" s="728"/>
      <c r="Q1000" s="728"/>
    </row>
    <row r="1001" ht="25.15" customHeight="true" x14ac:dyDescent="0.2">
      <c r="C1001" s="728"/>
      <c r="D1001" s="728"/>
      <c r="E1001" s="728"/>
      <c r="F1001" s="728"/>
      <c r="G1001" s="728"/>
      <c r="H1001" s="728"/>
      <c r="I1001" s="728"/>
      <c r="J1001" s="728"/>
      <c r="K1001" s="728"/>
      <c r="L1001" s="728"/>
      <c r="M1001" s="728"/>
      <c r="N1001" s="728"/>
      <c r="O1001" s="728"/>
      <c r="P1001" s="728"/>
      <c r="Q1001" s="728"/>
    </row>
    <row r="1002" ht="25.15" customHeight="true" x14ac:dyDescent="0.2">
      <c r="C1002" s="728"/>
      <c r="D1002" s="728"/>
      <c r="E1002" s="728"/>
      <c r="F1002" s="728"/>
      <c r="G1002" s="728"/>
      <c r="H1002" s="728"/>
      <c r="I1002" s="728"/>
      <c r="J1002" s="728"/>
      <c r="K1002" s="728"/>
      <c r="L1002" s="728"/>
      <c r="M1002" s="728"/>
      <c r="N1002" s="728"/>
      <c r="O1002" s="728"/>
      <c r="P1002" s="728"/>
      <c r="Q1002" s="728"/>
    </row>
    <row r="1003" ht="25.15" customHeight="true" x14ac:dyDescent="0.2">
      <c r="C1003" s="728"/>
      <c r="D1003" s="728"/>
      <c r="E1003" s="728"/>
      <c r="F1003" s="728"/>
      <c r="G1003" s="728"/>
      <c r="H1003" s="728"/>
      <c r="I1003" s="728"/>
      <c r="J1003" s="728"/>
      <c r="K1003" s="728"/>
      <c r="L1003" s="728"/>
      <c r="M1003" s="728"/>
      <c r="N1003" s="728"/>
      <c r="O1003" s="728"/>
      <c r="P1003" s="728"/>
      <c r="Q1003" s="728"/>
    </row>
    <row r="1004" ht="25.15" customHeight="true" x14ac:dyDescent="0.2">
      <c r="C1004" s="728"/>
      <c r="D1004" s="728"/>
      <c r="E1004" s="728"/>
      <c r="F1004" s="728"/>
      <c r="G1004" s="728"/>
      <c r="H1004" s="728"/>
      <c r="I1004" s="728"/>
      <c r="J1004" s="728"/>
      <c r="K1004" s="728"/>
      <c r="L1004" s="728"/>
      <c r="M1004" s="728"/>
      <c r="N1004" s="728"/>
      <c r="O1004" s="728"/>
      <c r="P1004" s="728"/>
      <c r="Q1004" s="728"/>
    </row>
    <row r="1005" ht="25.15" customHeight="true" x14ac:dyDescent="0.2">
      <c r="C1005" s="728"/>
      <c r="D1005" s="728"/>
      <c r="E1005" s="728"/>
      <c r="F1005" s="728"/>
      <c r="G1005" s="728"/>
      <c r="H1005" s="728"/>
      <c r="I1005" s="728"/>
      <c r="J1005" s="728"/>
      <c r="K1005" s="728"/>
      <c r="L1005" s="728"/>
      <c r="M1005" s="728"/>
      <c r="N1005" s="728"/>
      <c r="O1005" s="728"/>
      <c r="P1005" s="728"/>
      <c r="Q1005" s="728"/>
    </row>
    <row r="1006" ht="25.15" customHeight="true" x14ac:dyDescent="0.2">
      <c r="C1006" s="728"/>
      <c r="D1006" s="728"/>
      <c r="E1006" s="728"/>
      <c r="F1006" s="728"/>
      <c r="G1006" s="728"/>
      <c r="H1006" s="728"/>
      <c r="I1006" s="728"/>
      <c r="J1006" s="728"/>
      <c r="K1006" s="728"/>
      <c r="L1006" s="728"/>
      <c r="M1006" s="728"/>
      <c r="N1006" s="728"/>
      <c r="O1006" s="728"/>
      <c r="P1006" s="728"/>
      <c r="Q1006" s="728"/>
    </row>
    <row r="1007" ht="25.15" customHeight="true" x14ac:dyDescent="0.2">
      <c r="C1007" s="728"/>
      <c r="D1007" s="728"/>
      <c r="E1007" s="728"/>
      <c r="F1007" s="728"/>
      <c r="G1007" s="728"/>
      <c r="H1007" s="728"/>
      <c r="I1007" s="728"/>
      <c r="J1007" s="728"/>
      <c r="K1007" s="728"/>
      <c r="L1007" s="728"/>
      <c r="M1007" s="728"/>
      <c r="N1007" s="728"/>
      <c r="O1007" s="728"/>
      <c r="P1007" s="728"/>
      <c r="Q1007" s="728"/>
    </row>
    <row r="1008" ht="25.15" customHeight="true" x14ac:dyDescent="0.2">
      <c r="C1008" s="728"/>
      <c r="D1008" s="728"/>
      <c r="E1008" s="728"/>
      <c r="F1008" s="728"/>
      <c r="G1008" s="728"/>
      <c r="H1008" s="728"/>
      <c r="I1008" s="728"/>
      <c r="J1008" s="728"/>
      <c r="K1008" s="728"/>
      <c r="L1008" s="728"/>
      <c r="M1008" s="728"/>
      <c r="N1008" s="728"/>
      <c r="O1008" s="728"/>
      <c r="P1008" s="728"/>
      <c r="Q1008" s="728"/>
    </row>
    <row r="1009" ht="25.15" customHeight="true" x14ac:dyDescent="0.2">
      <c r="C1009" s="728"/>
      <c r="D1009" s="728"/>
      <c r="E1009" s="728"/>
      <c r="F1009" s="728"/>
      <c r="G1009" s="728"/>
      <c r="H1009" s="728"/>
      <c r="I1009" s="728"/>
      <c r="J1009" s="728"/>
      <c r="K1009" s="728"/>
      <c r="L1009" s="728"/>
      <c r="M1009" s="728"/>
      <c r="N1009" s="728"/>
      <c r="O1009" s="728"/>
      <c r="P1009" s="728"/>
      <c r="Q1009" s="728"/>
    </row>
    <row r="1010" ht="25.15" customHeight="true" x14ac:dyDescent="0.2">
      <c r="C1010" s="728"/>
      <c r="D1010" s="728"/>
      <c r="E1010" s="728"/>
      <c r="F1010" s="728"/>
      <c r="G1010" s="728"/>
      <c r="H1010" s="728"/>
      <c r="I1010" s="728"/>
      <c r="J1010" s="728"/>
      <c r="K1010" s="728"/>
      <c r="L1010" s="728"/>
      <c r="M1010" s="728"/>
      <c r="N1010" s="728"/>
      <c r="O1010" s="728"/>
      <c r="P1010" s="728"/>
      <c r="Q1010" s="728"/>
    </row>
    <row r="1011" ht="25.15" customHeight="true" x14ac:dyDescent="0.2">
      <c r="C1011" s="728"/>
      <c r="D1011" s="728"/>
      <c r="E1011" s="728"/>
      <c r="F1011" s="728"/>
      <c r="G1011" s="728"/>
      <c r="H1011" s="728"/>
      <c r="I1011" s="728"/>
      <c r="J1011" s="728"/>
      <c r="K1011" s="728"/>
      <c r="L1011" s="728"/>
      <c r="M1011" s="728"/>
      <c r="N1011" s="728"/>
      <c r="O1011" s="728"/>
      <c r="P1011" s="728"/>
      <c r="Q1011" s="728"/>
    </row>
    <row r="1012" ht="25.15" customHeight="true" x14ac:dyDescent="0.2">
      <c r="C1012" s="728"/>
      <c r="D1012" s="728"/>
      <c r="E1012" s="728"/>
      <c r="F1012" s="728"/>
      <c r="G1012" s="728"/>
      <c r="H1012" s="728"/>
      <c r="I1012" s="728"/>
      <c r="J1012" s="728"/>
      <c r="K1012" s="728"/>
      <c r="L1012" s="728"/>
      <c r="M1012" s="728"/>
      <c r="N1012" s="728"/>
      <c r="O1012" s="728"/>
      <c r="P1012" s="728"/>
      <c r="Q1012" s="728"/>
    </row>
    <row r="1013" ht="25.15" customHeight="true" x14ac:dyDescent="0.2">
      <c r="C1013" s="728"/>
      <c r="D1013" s="728"/>
      <c r="E1013" s="728"/>
      <c r="F1013" s="728"/>
      <c r="G1013" s="728"/>
      <c r="H1013" s="728"/>
      <c r="I1013" s="728"/>
      <c r="J1013" s="728"/>
      <c r="K1013" s="728"/>
      <c r="L1013" s="728"/>
      <c r="M1013" s="728"/>
      <c r="N1013" s="728"/>
      <c r="O1013" s="728"/>
      <c r="P1013" s="728"/>
      <c r="Q1013" s="728"/>
    </row>
    <row r="1014" ht="25.15" customHeight="true" x14ac:dyDescent="0.2">
      <c r="C1014" s="728"/>
      <c r="D1014" s="728"/>
      <c r="E1014" s="728"/>
      <c r="F1014" s="728"/>
      <c r="G1014" s="728"/>
      <c r="H1014" s="728"/>
      <c r="I1014" s="728"/>
      <c r="J1014" s="728"/>
      <c r="K1014" s="728"/>
      <c r="L1014" s="728"/>
      <c r="M1014" s="728"/>
      <c r="N1014" s="728"/>
      <c r="O1014" s="728"/>
      <c r="P1014" s="728"/>
      <c r="Q1014" s="728"/>
    </row>
    <row r="1015" ht="25.15" customHeight="true" x14ac:dyDescent="0.2">
      <c r="C1015" s="728"/>
      <c r="D1015" s="728"/>
      <c r="E1015" s="728"/>
      <c r="F1015" s="728"/>
      <c r="G1015" s="728"/>
      <c r="H1015" s="728"/>
      <c r="I1015" s="728"/>
      <c r="J1015" s="728"/>
      <c r="K1015" s="728"/>
      <c r="L1015" s="728"/>
      <c r="M1015" s="728"/>
      <c r="N1015" s="728"/>
      <c r="O1015" s="728"/>
      <c r="P1015" s="728"/>
      <c r="Q1015" s="728"/>
    </row>
    <row r="1016" ht="25.15" customHeight="true" x14ac:dyDescent="0.2">
      <c r="C1016" s="728"/>
      <c r="D1016" s="728"/>
      <c r="E1016" s="728"/>
      <c r="F1016" s="728"/>
      <c r="G1016" s="728"/>
      <c r="H1016" s="728"/>
      <c r="I1016" s="728"/>
      <c r="J1016" s="728"/>
      <c r="K1016" s="728"/>
      <c r="L1016" s="728"/>
      <c r="M1016" s="728"/>
      <c r="N1016" s="728"/>
      <c r="O1016" s="728"/>
      <c r="P1016" s="728"/>
      <c r="Q1016" s="728"/>
    </row>
    <row r="1017" ht="25.15" customHeight="true" x14ac:dyDescent="0.2">
      <c r="C1017" s="728"/>
      <c r="D1017" s="728"/>
      <c r="E1017" s="728"/>
      <c r="F1017" s="728"/>
      <c r="G1017" s="728"/>
      <c r="H1017" s="728"/>
      <c r="I1017" s="728"/>
      <c r="J1017" s="728"/>
      <c r="K1017" s="728"/>
      <c r="L1017" s="728"/>
      <c r="M1017" s="728"/>
      <c r="N1017" s="728"/>
      <c r="O1017" s="728"/>
      <c r="P1017" s="728"/>
      <c r="Q1017" s="728"/>
    </row>
    <row r="1018" ht="25.15" customHeight="true" x14ac:dyDescent="0.2">
      <c r="C1018" s="728"/>
      <c r="D1018" s="728"/>
      <c r="E1018" s="728"/>
      <c r="F1018" s="728"/>
      <c r="G1018" s="728"/>
      <c r="H1018" s="728"/>
      <c r="I1018" s="728"/>
      <c r="J1018" s="728"/>
      <c r="K1018" s="728"/>
      <c r="L1018" s="728"/>
      <c r="M1018" s="728"/>
      <c r="N1018" s="728"/>
      <c r="O1018" s="728"/>
      <c r="P1018" s="728"/>
      <c r="Q1018" s="728"/>
    </row>
    <row r="1019" ht="25.15" customHeight="true" x14ac:dyDescent="0.2">
      <c r="C1019" s="728"/>
      <c r="D1019" s="728"/>
      <c r="E1019" s="728"/>
      <c r="F1019" s="728"/>
      <c r="G1019" s="728"/>
      <c r="H1019" s="728"/>
      <c r="I1019" s="728"/>
      <c r="J1019" s="728"/>
      <c r="K1019" s="728"/>
      <c r="L1019" s="728"/>
      <c r="M1019" s="728"/>
      <c r="N1019" s="728"/>
      <c r="O1019" s="728"/>
      <c r="P1019" s="728"/>
      <c r="Q1019" s="728"/>
    </row>
    <row r="1020" ht="25.15" customHeight="true" x14ac:dyDescent="0.2">
      <c r="C1020" s="728"/>
      <c r="D1020" s="728"/>
      <c r="E1020" s="728"/>
      <c r="F1020" s="728"/>
      <c r="G1020" s="728"/>
      <c r="H1020" s="728"/>
      <c r="I1020" s="728"/>
      <c r="J1020" s="728"/>
      <c r="K1020" s="728"/>
      <c r="L1020" s="728"/>
      <c r="M1020" s="728"/>
      <c r="N1020" s="728"/>
      <c r="O1020" s="728"/>
      <c r="P1020" s="728"/>
      <c r="Q1020" s="728"/>
    </row>
    <row r="1021" ht="25.15" customHeight="true" x14ac:dyDescent="0.2">
      <c r="C1021" s="728"/>
      <c r="D1021" s="728"/>
      <c r="E1021" s="728"/>
      <c r="F1021" s="728"/>
      <c r="G1021" s="728"/>
      <c r="H1021" s="728"/>
      <c r="I1021" s="728"/>
      <c r="J1021" s="728"/>
      <c r="K1021" s="728"/>
      <c r="L1021" s="728"/>
      <c r="M1021" s="728"/>
      <c r="N1021" s="728"/>
      <c r="O1021" s="728"/>
      <c r="P1021" s="728"/>
      <c r="Q1021" s="728"/>
    </row>
    <row r="1022" ht="25.15" customHeight="true" x14ac:dyDescent="0.2">
      <c r="C1022" s="728"/>
      <c r="D1022" s="728"/>
      <c r="E1022" s="728"/>
      <c r="F1022" s="728"/>
      <c r="G1022" s="728"/>
      <c r="H1022" s="728"/>
      <c r="I1022" s="728"/>
      <c r="J1022" s="728"/>
      <c r="K1022" s="728"/>
      <c r="L1022" s="728"/>
      <c r="M1022" s="728"/>
      <c r="N1022" s="728"/>
      <c r="O1022" s="728"/>
      <c r="P1022" s="728"/>
      <c r="Q1022" s="728"/>
    </row>
    <row r="1023" ht="25.15" customHeight="true" x14ac:dyDescent="0.2">
      <c r="C1023" s="728"/>
      <c r="D1023" s="728"/>
      <c r="E1023" s="728"/>
      <c r="F1023" s="728"/>
      <c r="G1023" s="728"/>
      <c r="H1023" s="728"/>
      <c r="I1023" s="728"/>
      <c r="J1023" s="728"/>
      <c r="K1023" s="728"/>
      <c r="L1023" s="728"/>
      <c r="M1023" s="728"/>
      <c r="N1023" s="728"/>
      <c r="O1023" s="728"/>
      <c r="P1023" s="728"/>
      <c r="Q1023" s="728"/>
    </row>
    <row r="1024" ht="25.15" customHeight="true" x14ac:dyDescent="0.2">
      <c r="C1024" s="728"/>
      <c r="D1024" s="728"/>
      <c r="E1024" s="728"/>
      <c r="F1024" s="728"/>
      <c r="G1024" s="728"/>
      <c r="H1024" s="728"/>
      <c r="I1024" s="728"/>
      <c r="J1024" s="728"/>
      <c r="K1024" s="728"/>
      <c r="L1024" s="728"/>
      <c r="M1024" s="728"/>
      <c r="N1024" s="728"/>
      <c r="O1024" s="728"/>
      <c r="P1024" s="728"/>
      <c r="Q1024" s="728"/>
    </row>
    <row r="1025" s="585" customFormat="true" ht="21" customHeight="true" x14ac:dyDescent="0.2">
      <c r="A1025" s="1165" t="s">
        <v>606</v>
      </c>
      <c r="B1025" s="1165"/>
      <c r="C1025" s="1165"/>
      <c r="Y1025" s="250"/>
      <c r="Z1025" s="250"/>
      <c r="AA1025" s="250"/>
      <c r="AB1025" s="250"/>
      <c r="AC1025" s="250"/>
      <c r="AD1025" s="250"/>
      <c r="AE1025" s="250"/>
      <c r="AF1025" s="250"/>
      <c r="AG1025" s="250"/>
      <c r="AH1025" s="250"/>
      <c r="AI1025" s="250"/>
      <c r="AJ1025" s="250"/>
      <c r="AK1025" s="250"/>
      <c r="AL1025" s="250"/>
      <c r="AM1025" s="250"/>
      <c r="AN1025" s="250"/>
      <c r="AO1025" s="250"/>
      <c r="AP1025" s="250"/>
      <c r="AQ1025" s="250"/>
      <c r="AR1025" s="250"/>
      <c r="AS1025" s="250"/>
      <c r="AT1025" s="250"/>
      <c r="AU1025" s="250"/>
      <c r="AV1025" s="250"/>
      <c r="AW1025" s="250"/>
      <c r="AX1025" s="250"/>
      <c r="AY1025" s="250"/>
      <c r="AZ1025" s="250"/>
      <c r="BA1025" s="430"/>
      <c r="BB1025" s="497"/>
      <c r="BC1025"/>
      <c r="BD1025"/>
      <c r="BE1025"/>
      <c r="BF1025"/>
      <c r="BG1025"/>
      <c r="BH1025"/>
      <c r="BI1025"/>
      <c r="BJ1025"/>
      <c r="BK1025"/>
      <c r="BL1025"/>
      <c r="BM1025"/>
      <c r="BN1025"/>
      <c r="BO1025"/>
      <c r="BP1025"/>
      <c r="BQ1025"/>
      <c r="BR1025"/>
      <c r="BS1025"/>
      <c r="BT1025"/>
      <c r="BU1025"/>
      <c r="BV1025"/>
      <c r="BW1025"/>
      <c r="BX1025" s="430"/>
      <c r="BY1025" s="432"/>
      <c r="BZ1025" s="432"/>
      <c r="CA1025" s="432"/>
      <c r="CB1025" s="432"/>
      <c r="CC1025" s="432"/>
      <c r="CD1025" s="432"/>
      <c r="CE1025" s="432"/>
      <c r="CF1025" s="432"/>
      <c r="CG1025" s="432"/>
      <c r="CH1025" s="432"/>
      <c r="CI1025" s="432"/>
      <c r="CJ1025" s="432"/>
      <c r="CK1025" s="432"/>
      <c r="CL1025" s="432"/>
      <c r="CM1025" s="432"/>
      <c r="CN1025" s="432"/>
      <c r="CO1025" s="432"/>
      <c r="CP1025" s="432"/>
      <c r="CQ1025" s="432"/>
      <c r="CR1025" s="432"/>
      <c r="CS1025" s="432"/>
      <c r="CT1025" s="432"/>
      <c r="CU1025" s="432"/>
      <c r="CV1025" s="432"/>
      <c r="CW1025" s="432"/>
      <c r="CX1025" s="432"/>
      <c r="CY1025" s="432"/>
      <c r="CZ1025" s="432"/>
    </row>
    <row r="1026" s="585" customFormat="true" ht="15.95" customHeight="true" x14ac:dyDescent="0.2">
      <c r="A1026" s="1166" t="s">
        <v>183</v>
      </c>
      <c r="B1026" s="1166"/>
      <c r="C1026" s="673" t="s">
        <v>184</v>
      </c>
      <c r="Y1026" s="250"/>
      <c r="Z1026" s="250"/>
      <c r="AA1026" s="250"/>
      <c r="AB1026" s="250"/>
      <c r="AC1026" s="250"/>
      <c r="AD1026" s="250"/>
      <c r="AE1026" s="250"/>
      <c r="AF1026" s="250"/>
      <c r="AG1026" s="250"/>
      <c r="AH1026" s="250"/>
      <c r="AI1026" s="250"/>
      <c r="AJ1026" s="250"/>
      <c r="AK1026" s="250"/>
      <c r="AL1026" s="250"/>
      <c r="AM1026" s="250"/>
      <c r="AN1026" s="250"/>
      <c r="AO1026" s="250"/>
      <c r="AP1026" s="250"/>
      <c r="AQ1026" s="250"/>
      <c r="AR1026" s="250"/>
      <c r="AS1026" s="250"/>
      <c r="AT1026" s="250"/>
      <c r="AU1026" s="250"/>
      <c r="AV1026" s="250"/>
      <c r="AW1026" s="250"/>
      <c r="AX1026" s="250"/>
      <c r="AY1026" s="250"/>
      <c r="AZ1026" s="250"/>
      <c r="BA1026" s="430"/>
      <c r="BB1026" s="497"/>
      <c r="BC1026"/>
      <c r="BD1026"/>
      <c r="BE1026"/>
      <c r="BF1026"/>
      <c r="BG1026"/>
      <c r="BH1026"/>
      <c r="BI1026"/>
      <c r="BJ1026"/>
      <c r="BK1026"/>
      <c r="BL1026"/>
      <c r="BM1026"/>
      <c r="BN1026"/>
      <c r="BO1026"/>
      <c r="BP1026"/>
      <c r="BQ1026"/>
      <c r="BR1026"/>
      <c r="BS1026"/>
      <c r="BT1026"/>
      <c r="BU1026"/>
      <c r="BV1026"/>
      <c r="BW1026"/>
      <c r="BX1026" s="430"/>
      <c r="BY1026" s="432"/>
      <c r="BZ1026" s="432"/>
      <c r="CA1026" s="432"/>
      <c r="CB1026" s="432"/>
      <c r="CC1026" s="432"/>
      <c r="CD1026" s="432"/>
      <c r="CE1026" s="432"/>
      <c r="CF1026" s="432"/>
      <c r="CG1026" s="432"/>
      <c r="CH1026" s="432"/>
      <c r="CI1026" s="432"/>
      <c r="CJ1026" s="432"/>
      <c r="CK1026" s="432"/>
      <c r="CL1026" s="432"/>
      <c r="CM1026" s="432"/>
      <c r="CN1026" s="432"/>
      <c r="CO1026" s="432"/>
      <c r="CP1026" s="432"/>
      <c r="CQ1026" s="432"/>
      <c r="CR1026" s="432"/>
      <c r="CS1026" s="432"/>
      <c r="CT1026" s="432"/>
      <c r="CU1026" s="432"/>
      <c r="CV1026" s="432"/>
      <c r="CW1026" s="432"/>
      <c r="CX1026" s="432"/>
      <c r="CY1026" s="432"/>
      <c r="CZ1026" s="432"/>
    </row>
    <row r="1027" s="585" customFormat="true" ht="17.1" hidden="true" customHeight="true" x14ac:dyDescent="0.2">
      <c r="A1027" s="674" t="s">
        <v>185</v>
      </c>
      <c r="B1027" s="675" t="s">
        <v>186</v>
      </c>
      <c r="C1027" s="676">
        <v>11040</v>
      </c>
      <c r="Y1027" s="250"/>
      <c r="Z1027" s="250"/>
      <c r="AA1027" s="250"/>
      <c r="AB1027" s="250"/>
      <c r="AC1027" s="250"/>
      <c r="AD1027" s="250"/>
      <c r="AE1027" s="250"/>
      <c r="AF1027" s="250"/>
      <c r="AG1027" s="250"/>
      <c r="AH1027" s="250"/>
      <c r="AI1027" s="250"/>
      <c r="AJ1027" s="250"/>
      <c r="AK1027" s="250"/>
      <c r="AL1027" s="250"/>
      <c r="AM1027" s="250"/>
      <c r="AN1027" s="250"/>
      <c r="AO1027" s="250"/>
      <c r="AP1027" s="250"/>
      <c r="AQ1027" s="250"/>
      <c r="AR1027" s="250"/>
      <c r="AS1027" s="250"/>
      <c r="AT1027" s="250"/>
      <c r="AU1027" s="250"/>
      <c r="AV1027" s="250"/>
      <c r="AW1027" s="250"/>
      <c r="AX1027" s="250"/>
      <c r="AY1027" s="250"/>
      <c r="AZ1027" s="250"/>
      <c r="BA1027" s="430"/>
      <c r="BB1027" s="497"/>
      <c r="BC1027"/>
      <c r="BD1027"/>
      <c r="BE1027"/>
      <c r="BF1027"/>
      <c r="BG1027"/>
      <c r="BH1027"/>
      <c r="BI1027"/>
      <c r="BJ1027"/>
      <c r="BK1027"/>
      <c r="BL1027"/>
      <c r="BM1027"/>
      <c r="BN1027"/>
      <c r="BO1027"/>
      <c r="BP1027"/>
      <c r="BQ1027"/>
      <c r="BR1027"/>
      <c r="BS1027"/>
      <c r="BT1027"/>
      <c r="BU1027"/>
      <c r="BV1027"/>
      <c r="BW1027"/>
      <c r="BX1027" s="430"/>
      <c r="BY1027" s="432"/>
      <c r="BZ1027" s="432"/>
      <c r="CA1027" s="432"/>
      <c r="CB1027" s="432"/>
      <c r="CC1027" s="432"/>
      <c r="CD1027" s="432"/>
      <c r="CE1027" s="432"/>
      <c r="CF1027" s="432"/>
      <c r="CG1027" s="432"/>
      <c r="CH1027" s="432"/>
      <c r="CI1027" s="432"/>
      <c r="CJ1027" s="432"/>
      <c r="CK1027" s="432"/>
      <c r="CL1027" s="432"/>
      <c r="CM1027" s="432"/>
      <c r="CN1027" s="432"/>
      <c r="CO1027" s="432"/>
      <c r="CP1027" s="432"/>
      <c r="CQ1027" s="432"/>
      <c r="CR1027" s="432"/>
      <c r="CS1027" s="432"/>
      <c r="CT1027" s="432"/>
      <c r="CU1027" s="432"/>
      <c r="CV1027" s="432"/>
      <c r="CW1027" s="432"/>
      <c r="CX1027" s="432"/>
      <c r="CY1027" s="432"/>
      <c r="CZ1027" s="432"/>
    </row>
    <row r="1028" s="585" customFormat="true" ht="17.1" hidden="true" customHeight="true" x14ac:dyDescent="0.2">
      <c r="A1028" s="677" t="s">
        <v>187</v>
      </c>
      <c r="B1028" s="678" t="s">
        <v>186</v>
      </c>
      <c r="C1028" s="679">
        <v>11040</v>
      </c>
      <c r="Y1028" s="250"/>
      <c r="Z1028" s="250"/>
      <c r="AA1028" s="250"/>
      <c r="AB1028" s="250"/>
      <c r="AC1028" s="250"/>
      <c r="AD1028" s="250"/>
      <c r="AE1028" s="250"/>
      <c r="AF1028" s="250"/>
      <c r="AG1028" s="250"/>
      <c r="AH1028" s="250"/>
      <c r="AI1028" s="250"/>
      <c r="AJ1028" s="250"/>
      <c r="AK1028" s="250"/>
      <c r="AL1028" s="250"/>
      <c r="AM1028" s="250"/>
      <c r="AN1028" s="250"/>
      <c r="AO1028" s="250"/>
      <c r="AP1028" s="250"/>
      <c r="AQ1028" s="250"/>
      <c r="AR1028" s="250"/>
      <c r="AS1028" s="250"/>
      <c r="AT1028" s="250"/>
      <c r="AU1028" s="250"/>
      <c r="AV1028" s="250"/>
      <c r="AW1028" s="250"/>
      <c r="AX1028" s="250"/>
      <c r="AY1028" s="250"/>
      <c r="AZ1028" s="250"/>
      <c r="BA1028" s="430"/>
      <c r="BB1028" s="497"/>
      <c r="BC1028"/>
      <c r="BD1028"/>
      <c r="BE1028"/>
      <c r="BF1028"/>
      <c r="BG1028"/>
      <c r="BH1028"/>
      <c r="BI1028"/>
      <c r="BJ1028"/>
      <c r="BK1028"/>
      <c r="BL1028"/>
      <c r="BM1028"/>
      <c r="BN1028"/>
      <c r="BO1028"/>
      <c r="BP1028"/>
      <c r="BQ1028"/>
      <c r="BR1028"/>
      <c r="BS1028"/>
      <c r="BT1028"/>
      <c r="BU1028"/>
      <c r="BV1028"/>
      <c r="BW1028"/>
      <c r="BX1028" s="430"/>
      <c r="BY1028" s="432"/>
      <c r="BZ1028" s="432"/>
      <c r="CA1028" s="432"/>
      <c r="CB1028" s="432"/>
      <c r="CC1028" s="432"/>
      <c r="CD1028" s="432"/>
      <c r="CE1028" s="432"/>
      <c r="CF1028" s="432"/>
      <c r="CG1028" s="432"/>
      <c r="CH1028" s="432"/>
      <c r="CI1028" s="432"/>
      <c r="CJ1028" s="432"/>
      <c r="CK1028" s="432"/>
      <c r="CL1028" s="432"/>
      <c r="CM1028" s="432"/>
      <c r="CN1028" s="432"/>
      <c r="CO1028" s="432"/>
      <c r="CP1028" s="432"/>
      <c r="CQ1028" s="432"/>
      <c r="CR1028" s="432"/>
      <c r="CS1028" s="432"/>
      <c r="CT1028" s="432"/>
      <c r="CU1028" s="432"/>
      <c r="CV1028" s="432"/>
      <c r="CW1028" s="432"/>
      <c r="CX1028" s="432"/>
      <c r="CY1028" s="432"/>
      <c r="CZ1028" s="432"/>
    </row>
    <row r="1029" s="585" customFormat="true" ht="17.1" hidden="true" customHeight="true" x14ac:dyDescent="0.2">
      <c r="A1029" s="677" t="s">
        <v>188</v>
      </c>
      <c r="B1029" s="678" t="s">
        <v>186</v>
      </c>
      <c r="C1029" s="679">
        <v>11040</v>
      </c>
      <c r="Y1029" s="250"/>
      <c r="Z1029" s="250"/>
      <c r="AA1029" s="250"/>
      <c r="AB1029" s="250"/>
      <c r="AC1029" s="250"/>
      <c r="AD1029" s="250"/>
      <c r="AE1029" s="250"/>
      <c r="AF1029" s="250"/>
      <c r="AG1029" s="250"/>
      <c r="AH1029" s="250"/>
      <c r="AI1029" s="250"/>
      <c r="AJ1029" s="250"/>
      <c r="AK1029" s="250"/>
      <c r="AL1029" s="250"/>
      <c r="AM1029" s="250"/>
      <c r="AN1029" s="250"/>
      <c r="AO1029" s="250"/>
      <c r="AP1029" s="250"/>
      <c r="AQ1029" s="250"/>
      <c r="AR1029" s="250"/>
      <c r="AS1029" s="250"/>
      <c r="AT1029" s="250"/>
      <c r="AU1029" s="250"/>
      <c r="AV1029" s="250"/>
      <c r="AW1029" s="250"/>
      <c r="AX1029" s="250"/>
      <c r="AY1029" s="250"/>
      <c r="AZ1029" s="250"/>
      <c r="BA1029" s="430"/>
      <c r="BB1029" s="497"/>
      <c r="BC1029"/>
      <c r="BD1029"/>
      <c r="BE1029"/>
      <c r="BF1029"/>
      <c r="BG1029"/>
      <c r="BH1029"/>
      <c r="BI1029"/>
      <c r="BJ1029"/>
      <c r="BK1029"/>
      <c r="BL1029"/>
      <c r="BM1029"/>
      <c r="BN1029"/>
      <c r="BO1029"/>
      <c r="BP1029"/>
      <c r="BQ1029"/>
      <c r="BR1029"/>
      <c r="BS1029"/>
      <c r="BT1029"/>
      <c r="BU1029"/>
      <c r="BV1029"/>
      <c r="BW1029"/>
      <c r="BX1029" s="430"/>
      <c r="BY1029" s="432"/>
      <c r="BZ1029" s="432"/>
      <c r="CA1029" s="432"/>
      <c r="CB1029" s="432"/>
      <c r="CC1029" s="432"/>
      <c r="CD1029" s="432"/>
      <c r="CE1029" s="432"/>
      <c r="CF1029" s="432"/>
      <c r="CG1029" s="432"/>
      <c r="CH1029" s="432"/>
      <c r="CI1029" s="432"/>
      <c r="CJ1029" s="432"/>
      <c r="CK1029" s="432"/>
      <c r="CL1029" s="432"/>
      <c r="CM1029" s="432"/>
      <c r="CN1029" s="432"/>
      <c r="CO1029" s="432"/>
      <c r="CP1029" s="432"/>
      <c r="CQ1029" s="432"/>
      <c r="CR1029" s="432"/>
      <c r="CS1029" s="432"/>
      <c r="CT1029" s="432"/>
      <c r="CU1029" s="432"/>
      <c r="CV1029" s="432"/>
      <c r="CW1029" s="432"/>
      <c r="CX1029" s="432"/>
      <c r="CY1029" s="432"/>
      <c r="CZ1029" s="432"/>
    </row>
    <row r="1030" s="585" customFormat="true" ht="17.1" hidden="true" customHeight="true" x14ac:dyDescent="0.2">
      <c r="A1030" s="677" t="s">
        <v>190</v>
      </c>
      <c r="B1030" s="678" t="s">
        <v>186</v>
      </c>
      <c r="C1030" s="679">
        <v>11040</v>
      </c>
      <c r="Y1030" s="250"/>
      <c r="Z1030" s="250"/>
      <c r="AA1030" s="250"/>
      <c r="AB1030" s="250"/>
      <c r="AC1030" s="250"/>
      <c r="AD1030" s="250"/>
      <c r="AE1030" s="250"/>
      <c r="AF1030" s="250"/>
      <c r="AG1030" s="250"/>
      <c r="AH1030" s="250"/>
      <c r="AI1030" s="250"/>
      <c r="AJ1030" s="250"/>
      <c r="AK1030" s="250"/>
      <c r="AL1030" s="250"/>
      <c r="AM1030" s="250"/>
      <c r="AN1030" s="250"/>
      <c r="AO1030" s="250"/>
      <c r="AP1030" s="250"/>
      <c r="AQ1030" s="250"/>
      <c r="AR1030" s="250"/>
      <c r="AS1030" s="250"/>
      <c r="AT1030" s="250"/>
      <c r="AU1030" s="250"/>
      <c r="AV1030" s="250"/>
      <c r="AW1030" s="250"/>
      <c r="AX1030" s="250"/>
      <c r="AY1030" s="250"/>
      <c r="AZ1030" s="250"/>
      <c r="BA1030" s="430"/>
      <c r="BB1030" s="497"/>
      <c r="BC1030"/>
      <c r="BD1030"/>
      <c r="BE1030"/>
      <c r="BF1030"/>
      <c r="BG1030"/>
      <c r="BH1030"/>
      <c r="BI1030"/>
      <c r="BJ1030"/>
      <c r="BK1030"/>
      <c r="BL1030"/>
      <c r="BM1030"/>
      <c r="BN1030"/>
      <c r="BO1030"/>
      <c r="BP1030"/>
      <c r="BQ1030"/>
      <c r="BR1030"/>
      <c r="BS1030"/>
      <c r="BT1030"/>
      <c r="BU1030"/>
      <c r="BV1030"/>
      <c r="BW1030"/>
      <c r="BX1030" s="430"/>
      <c r="BY1030" s="432"/>
      <c r="BZ1030" s="432"/>
      <c r="CA1030" s="432"/>
      <c r="CB1030" s="432"/>
      <c r="CC1030" s="432"/>
      <c r="CD1030" s="432"/>
      <c r="CE1030" s="432"/>
      <c r="CF1030" s="432"/>
      <c r="CG1030" s="432"/>
      <c r="CH1030" s="432"/>
      <c r="CI1030" s="432"/>
      <c r="CJ1030" s="432"/>
      <c r="CK1030" s="432"/>
      <c r="CL1030" s="432"/>
      <c r="CM1030" s="432"/>
      <c r="CN1030" s="432"/>
      <c r="CO1030" s="432"/>
      <c r="CP1030" s="432"/>
      <c r="CQ1030" s="432"/>
      <c r="CR1030" s="432"/>
      <c r="CS1030" s="432"/>
      <c r="CT1030" s="432"/>
      <c r="CU1030" s="432"/>
      <c r="CV1030" s="432"/>
      <c r="CW1030" s="432"/>
      <c r="CX1030" s="432"/>
      <c r="CY1030" s="432"/>
      <c r="CZ1030" s="432"/>
    </row>
    <row r="1031" s="585" customFormat="true" ht="17.1" customHeight="true" x14ac:dyDescent="0.2">
      <c r="A1031" s="1167" t="s">
        <v>192</v>
      </c>
      <c r="B1031" s="678" t="s">
        <v>193</v>
      </c>
      <c r="C1031" s="679">
        <v>6978</v>
      </c>
      <c r="Y1031" s="250"/>
      <c r="Z1031" s="250"/>
      <c r="AA1031" s="250"/>
      <c r="AB1031" s="250"/>
      <c r="AC1031" s="250"/>
      <c r="AD1031" s="250"/>
      <c r="AE1031" s="250"/>
      <c r="AF1031" s="250"/>
      <c r="AG1031" s="250"/>
      <c r="AH1031" s="250"/>
      <c r="AI1031" s="250"/>
      <c r="AJ1031" s="250"/>
      <c r="AK1031" s="250"/>
      <c r="AL1031" s="250"/>
      <c r="AM1031" s="250"/>
      <c r="AN1031" s="250"/>
      <c r="AO1031" s="250"/>
      <c r="AP1031" s="250"/>
      <c r="AQ1031" s="250"/>
      <c r="AR1031" s="250"/>
      <c r="AS1031" s="250"/>
      <c r="AT1031" s="250"/>
      <c r="AU1031" s="250"/>
      <c r="AV1031" s="250"/>
      <c r="AW1031" s="250"/>
      <c r="AX1031" s="250"/>
      <c r="AY1031" s="250"/>
      <c r="AZ1031" s="250"/>
      <c r="BA1031" s="430"/>
      <c r="BB1031" s="497"/>
      <c r="BC1031"/>
      <c r="BD1031"/>
      <c r="BE1031"/>
      <c r="BF1031"/>
      <c r="BG1031"/>
      <c r="BH1031"/>
      <c r="BI1031"/>
      <c r="BJ1031"/>
      <c r="BK1031"/>
      <c r="BL1031"/>
      <c r="BM1031"/>
      <c r="BN1031"/>
      <c r="BO1031"/>
      <c r="BP1031"/>
      <c r="BQ1031"/>
      <c r="BR1031"/>
      <c r="BS1031"/>
      <c r="BT1031"/>
      <c r="BU1031"/>
      <c r="BV1031"/>
      <c r="BW1031"/>
      <c r="BX1031" s="430"/>
      <c r="BY1031" s="432"/>
      <c r="BZ1031" s="432"/>
      <c r="CA1031" s="432"/>
      <c r="CB1031" s="432"/>
      <c r="CC1031" s="432"/>
      <c r="CD1031" s="432"/>
      <c r="CE1031" s="432"/>
      <c r="CF1031" s="432"/>
      <c r="CG1031" s="432"/>
      <c r="CH1031" s="432"/>
      <c r="CI1031" s="432"/>
      <c r="CJ1031" s="432"/>
      <c r="CK1031" s="432"/>
      <c r="CL1031" s="432"/>
      <c r="CM1031" s="432"/>
      <c r="CN1031" s="432"/>
      <c r="CO1031" s="432"/>
      <c r="CP1031" s="432"/>
      <c r="CQ1031" s="432"/>
      <c r="CR1031" s="432"/>
      <c r="CS1031" s="432"/>
      <c r="CT1031" s="432"/>
      <c r="CU1031" s="432"/>
      <c r="CV1031" s="432"/>
      <c r="CW1031" s="432"/>
      <c r="CX1031" s="432"/>
      <c r="CY1031" s="432"/>
      <c r="CZ1031" s="432"/>
    </row>
    <row r="1032" s="585" customFormat="true" ht="17.1" customHeight="true" x14ac:dyDescent="0.2">
      <c r="A1032" s="1167"/>
      <c r="B1032" s="678" t="s">
        <v>194</v>
      </c>
      <c r="C1032" s="679">
        <v>4062</v>
      </c>
      <c r="Y1032" s="250"/>
      <c r="Z1032" s="250"/>
      <c r="AA1032" s="250"/>
      <c r="AB1032" s="250"/>
      <c r="AC1032" s="250"/>
      <c r="AD1032" s="250"/>
      <c r="AE1032" s="250"/>
      <c r="AF1032" s="250"/>
      <c r="AG1032" s="250"/>
      <c r="AH1032" s="250"/>
      <c r="AI1032" s="250"/>
      <c r="AJ1032" s="250"/>
      <c r="AK1032" s="250"/>
      <c r="AL1032" s="250"/>
      <c r="AM1032" s="250"/>
      <c r="AN1032" s="250"/>
      <c r="AO1032" s="250"/>
      <c r="AP1032" s="250"/>
      <c r="AQ1032" s="250"/>
      <c r="AR1032" s="250"/>
      <c r="AS1032" s="250"/>
      <c r="AT1032" s="250"/>
      <c r="AU1032" s="250"/>
      <c r="AV1032" s="250"/>
      <c r="AW1032" s="250"/>
      <c r="AX1032" s="250"/>
      <c r="AY1032" s="250"/>
      <c r="AZ1032" s="250"/>
      <c r="BA1032" s="430"/>
      <c r="BB1032" s="497"/>
      <c r="BC1032"/>
      <c r="BD1032"/>
      <c r="BE1032"/>
      <c r="BF1032"/>
      <c r="BG1032"/>
      <c r="BH1032"/>
      <c r="BI1032"/>
      <c r="BJ1032"/>
      <c r="BK1032"/>
      <c r="BL1032"/>
      <c r="BM1032"/>
      <c r="BN1032"/>
      <c r="BO1032"/>
      <c r="BP1032"/>
      <c r="BQ1032"/>
      <c r="BR1032"/>
      <c r="BS1032"/>
      <c r="BT1032"/>
      <c r="BU1032"/>
      <c r="BV1032"/>
      <c r="BW1032"/>
      <c r="BX1032" s="430"/>
      <c r="BY1032" s="432"/>
      <c r="BZ1032" s="432"/>
      <c r="CA1032" s="432"/>
      <c r="CB1032" s="432"/>
      <c r="CC1032" s="432"/>
      <c r="CD1032" s="432"/>
      <c r="CE1032" s="432"/>
      <c r="CF1032" s="432"/>
      <c r="CG1032" s="432"/>
      <c r="CH1032" s="432"/>
      <c r="CI1032" s="432"/>
      <c r="CJ1032" s="432"/>
      <c r="CK1032" s="432"/>
      <c r="CL1032" s="432"/>
      <c r="CM1032" s="432"/>
      <c r="CN1032" s="432"/>
      <c r="CO1032" s="432"/>
      <c r="CP1032" s="432"/>
      <c r="CQ1032" s="432"/>
      <c r="CR1032" s="432"/>
      <c r="CS1032" s="432"/>
      <c r="CT1032" s="432"/>
      <c r="CU1032" s="432"/>
      <c r="CV1032" s="432"/>
      <c r="CW1032" s="432"/>
      <c r="CX1032" s="432"/>
      <c r="CY1032" s="432"/>
      <c r="CZ1032" s="432"/>
    </row>
    <row r="1033" s="585" customFormat="true" ht="17.1" customHeight="true" x14ac:dyDescent="0.2">
      <c r="A1033" s="1168"/>
      <c r="B1033" s="680" t="s">
        <v>195</v>
      </c>
      <c r="C1033" s="681">
        <v>0</v>
      </c>
      <c r="Y1033" s="250"/>
      <c r="Z1033" s="250"/>
      <c r="AA1033" s="250"/>
      <c r="AB1033" s="250"/>
      <c r="AC1033" s="250"/>
      <c r="AD1033" s="250"/>
      <c r="AE1033" s="250"/>
      <c r="AF1033" s="250"/>
      <c r="AG1033" s="250"/>
      <c r="AH1033" s="250"/>
      <c r="AI1033" s="250"/>
      <c r="AJ1033" s="250"/>
      <c r="AK1033" s="250"/>
      <c r="AL1033" s="250"/>
      <c r="AM1033" s="250"/>
      <c r="AN1033" s="250"/>
      <c r="AO1033" s="250"/>
      <c r="AP1033" s="250"/>
      <c r="AQ1033" s="250"/>
      <c r="AR1033" s="250"/>
      <c r="AS1033" s="250"/>
      <c r="AT1033" s="250"/>
      <c r="AU1033" s="250"/>
      <c r="AV1033" s="250"/>
      <c r="AW1033" s="250"/>
      <c r="AX1033" s="250"/>
      <c r="AY1033" s="250"/>
      <c r="AZ1033" s="250"/>
      <c r="BA1033" s="695"/>
      <c r="BB1033" s="388"/>
      <c r="BC1033" s="695"/>
      <c r="BD1033" s="695"/>
      <c r="BE1033" s="695"/>
      <c r="BF1033" s="695"/>
      <c r="BG1033" s="695"/>
      <c r="BH1033" s="695"/>
      <c r="BI1033" s="695"/>
      <c r="BJ1033" s="695"/>
      <c r="BK1033" s="695"/>
      <c r="BL1033" s="695"/>
      <c r="BM1033" s="695"/>
      <c r="BN1033" s="695"/>
      <c r="BO1033" s="695"/>
      <c r="BP1033" s="695"/>
      <c r="BQ1033" s="695"/>
      <c r="BR1033" s="695"/>
      <c r="BS1033" s="695"/>
      <c r="BT1033" s="695"/>
      <c r="BU1033" s="695"/>
      <c r="BV1033" s="695"/>
      <c r="BW1033" s="695"/>
      <c r="BX1033" s="695"/>
      <c r="BY1033" s="415"/>
      <c r="BZ1033" s="415"/>
      <c r="CA1033" s="415"/>
      <c r="CB1033" s="415"/>
      <c r="CC1033" s="415"/>
      <c r="CD1033" s="415"/>
      <c r="CE1033" s="415"/>
      <c r="CF1033" s="415"/>
      <c r="CG1033" s="415"/>
      <c r="CH1033" s="415"/>
      <c r="CI1033" s="415"/>
      <c r="CJ1033" s="415"/>
      <c r="CK1033" s="415"/>
      <c r="CL1033" s="415"/>
      <c r="CM1033" s="415"/>
      <c r="CN1033" s="415"/>
      <c r="CO1033" s="415"/>
      <c r="CP1033" s="415"/>
      <c r="CQ1033" s="415"/>
      <c r="CR1033" s="415"/>
      <c r="CS1033" s="415"/>
      <c r="CT1033" s="415"/>
      <c r="CU1033" s="415"/>
      <c r="CV1033" s="415"/>
      <c r="CW1033" s="415"/>
      <c r="CX1033" s="415"/>
      <c r="CY1033" s="415"/>
      <c r="CZ1033" s="415"/>
    </row>
    <row r="1034" s="585" customFormat="true" ht="12.95" customHeight="true" x14ac:dyDescent="0.2">
      <c r="A1034" s="1169" t="s">
        <v>607</v>
      </c>
      <c r="B1034" s="1169"/>
      <c r="C1034" s="1169"/>
      <c r="Y1034" s="250"/>
      <c r="Z1034" s="250"/>
      <c r="AA1034" s="250"/>
      <c r="AB1034" s="250"/>
      <c r="AC1034" s="250"/>
      <c r="AD1034" s="250"/>
      <c r="AE1034" s="250"/>
      <c r="AF1034" s="250"/>
      <c r="AG1034" s="250"/>
      <c r="AH1034" s="250"/>
      <c r="AI1034" s="250"/>
      <c r="AJ1034" s="250"/>
      <c r="AK1034" s="250"/>
      <c r="AL1034" s="250"/>
      <c r="AM1034" s="250"/>
      <c r="AN1034" s="250"/>
      <c r="AO1034" s="250"/>
      <c r="AP1034" s="250"/>
      <c r="AQ1034" s="250"/>
      <c r="AR1034" s="250"/>
      <c r="AS1034" s="250"/>
      <c r="AT1034" s="250"/>
      <c r="AU1034" s="250"/>
      <c r="AV1034" s="250"/>
      <c r="AW1034" s="250"/>
      <c r="AX1034" s="250"/>
      <c r="AY1034" s="250"/>
      <c r="AZ1034" s="250"/>
      <c r="BA1034" s="430"/>
      <c r="BB1034" s="497"/>
      <c r="BC1034"/>
      <c r="BD1034"/>
      <c r="BE1034"/>
      <c r="BF1034"/>
      <c r="BG1034"/>
      <c r="BH1034"/>
      <c r="BI1034"/>
      <c r="BJ1034"/>
      <c r="BK1034"/>
      <c r="BL1034"/>
      <c r="BM1034"/>
      <c r="BN1034"/>
      <c r="BO1034"/>
      <c r="BP1034"/>
      <c r="BQ1034"/>
      <c r="BR1034"/>
      <c r="BS1034"/>
      <c r="BT1034"/>
      <c r="BU1034"/>
      <c r="BV1034"/>
      <c r="BW1034"/>
      <c r="BX1034" s="430"/>
      <c r="BY1034" s="432"/>
      <c r="BZ1034" s="432"/>
      <c r="CA1034" s="432"/>
      <c r="CB1034" s="432"/>
      <c r="CC1034" s="432"/>
      <c r="CD1034" s="432"/>
      <c r="CE1034" s="432"/>
      <c r="CF1034" s="432"/>
      <c r="CG1034" s="432"/>
      <c r="CH1034" s="432"/>
      <c r="CI1034" s="432"/>
      <c r="CJ1034" s="432"/>
      <c r="CK1034" s="432"/>
      <c r="CL1034" s="432"/>
      <c r="CM1034" s="432"/>
      <c r="CN1034" s="432"/>
      <c r="CO1034" s="432"/>
      <c r="CP1034" s="432"/>
      <c r="CQ1034" s="432"/>
      <c r="CR1034" s="432"/>
      <c r="CS1034" s="432"/>
      <c r="CT1034" s="432"/>
      <c r="CU1034" s="432"/>
      <c r="CV1034" s="432"/>
      <c r="CW1034" s="432"/>
      <c r="CX1034" s="432"/>
      <c r="CY1034" s="432"/>
      <c r="CZ1034" s="432"/>
    </row>
    <row r="1035" s="422" customFormat="true" ht="15" customHeight="true" x14ac:dyDescent="0.2">
      <c r="B1035" s="586"/>
      <c r="Y1035" s="415"/>
      <c r="Z1035" s="415"/>
      <c r="AA1035" s="415"/>
      <c r="AB1035" s="415"/>
      <c r="AC1035" s="415"/>
      <c r="AD1035" s="415"/>
      <c r="AE1035" s="415"/>
      <c r="AF1035" s="415"/>
      <c r="AG1035" s="415"/>
      <c r="AH1035" s="415"/>
      <c r="AI1035" s="415"/>
      <c r="AJ1035" s="415"/>
      <c r="AK1035" s="415"/>
      <c r="AL1035" s="415"/>
      <c r="AM1035" s="415"/>
      <c r="AN1035" s="415"/>
      <c r="AO1035" s="415"/>
      <c r="AP1035" s="415"/>
      <c r="AQ1035" s="415"/>
      <c r="AR1035" s="415"/>
      <c r="AS1035" s="415"/>
      <c r="AT1035" s="415"/>
      <c r="AU1035" s="415"/>
      <c r="AV1035" s="415"/>
      <c r="AW1035" s="415"/>
      <c r="AX1035" s="415"/>
      <c r="AY1035" s="415"/>
      <c r="AZ1035" s="415"/>
      <c r="BA1035" s="694"/>
      <c r="BB1035" s="443"/>
      <c r="BC1035" s="694"/>
      <c r="BD1035" s="694"/>
      <c r="BE1035" s="694"/>
      <c r="BF1035" s="694"/>
      <c r="BG1035" s="694"/>
      <c r="BH1035" s="694"/>
      <c r="BI1035" s="694"/>
      <c r="BJ1035" s="694"/>
      <c r="BK1035" s="694"/>
      <c r="BL1035" s="694"/>
      <c r="BM1035" s="694"/>
      <c r="BN1035" s="694"/>
      <c r="BO1035" s="694"/>
      <c r="BP1035" s="694"/>
      <c r="BQ1035" s="694"/>
      <c r="BR1035" s="694"/>
      <c r="BS1035" s="694"/>
      <c r="BT1035" s="694"/>
      <c r="BU1035" s="694"/>
      <c r="BV1035" s="694"/>
      <c r="BW1035" s="694"/>
      <c r="BX1035" s="694"/>
      <c r="BY1035" s="415"/>
      <c r="BZ1035" s="415"/>
      <c r="CA1035" s="415"/>
      <c r="CB1035" s="415"/>
      <c r="CC1035" s="415"/>
      <c r="CD1035" s="415"/>
      <c r="CE1035" s="415"/>
      <c r="CF1035" s="415"/>
      <c r="CG1035" s="415"/>
      <c r="CH1035" s="415"/>
      <c r="CI1035" s="415"/>
      <c r="CJ1035" s="415"/>
      <c r="CK1035" s="415"/>
      <c r="CL1035" s="415"/>
      <c r="CM1035" s="415"/>
      <c r="CN1035" s="415"/>
      <c r="CO1035" s="415"/>
      <c r="CP1035" s="415"/>
      <c r="CQ1035" s="415"/>
      <c r="CR1035" s="415"/>
      <c r="CS1035" s="415"/>
      <c r="CT1035" s="415"/>
      <c r="CU1035" s="415"/>
      <c r="CV1035" s="415"/>
      <c r="CW1035" s="415"/>
      <c r="CX1035" s="415"/>
      <c r="CY1035" s="415"/>
      <c r="CZ1035" s="415"/>
    </row>
    <row r="1036" ht="15" customHeight="true" x14ac:dyDescent="0.25">
      <c r="A1036" s="498" t="s">
        <v>121</v>
      </c>
      <c r="B1036" s="370" t="s">
        <v>122</v>
      </c>
    </row>
    <row r="1037" ht="15" customHeight="true" x14ac:dyDescent="0.2">
      <c r="A1037" s="499" t="str">
        <f>R15</f>
        <v>Province 1</v>
      </c>
      <c r="B1037" s="499">
        <f>BR122+BR123</f>
        <v>8402.2049190000052</v>
      </c>
    </row>
    <row r="1038" ht="15" customHeight="true" x14ac:dyDescent="0.2">
      <c r="A1038" s="499" t="str">
        <f>S15</f>
        <v>Province 2</v>
      </c>
      <c r="B1038" s="499">
        <f>BS122+BS123</f>
        <v>10639.952851000005</v>
      </c>
    </row>
    <row r="1039" ht="15" customHeight="true" x14ac:dyDescent="0.2">
      <c r="A1039" s="499" t="str">
        <f>T15</f>
        <v>Province 3</v>
      </c>
      <c r="B1039" s="499">
        <f>BT122+BT123</f>
        <v>9763.4577580000132</v>
      </c>
    </row>
    <row r="1040" ht="15" customHeight="true" x14ac:dyDescent="0.2">
      <c r="A1040" s="499" t="str">
        <f>U15</f>
        <v>Province 4</v>
      </c>
      <c r="B1040" s="499">
        <f>BU122+BU123</f>
        <v>4535.3134619999919</v>
      </c>
    </row>
    <row r="1041" ht="15" customHeight="true" x14ac:dyDescent="0.2">
      <c r="A1041" s="499" t="str">
        <f>V15</f>
        <v>Province 5</v>
      </c>
      <c r="B1041" s="499">
        <f>BV122+BV123</f>
        <v>8350.9422200000099</v>
      </c>
    </row>
    <row r="1042" ht="15" customHeight="true" x14ac:dyDescent="0.2">
      <c r="A1042" s="499" t="str">
        <f>W15</f>
        <v>Province 6</v>
      </c>
      <c r="B1042" s="499">
        <f>BW122+BW123</f>
        <v>2894.8924669999915</v>
      </c>
    </row>
    <row r="1043" ht="15" customHeight="true" x14ac:dyDescent="0.2">
      <c r="A1043" s="499" t="str">
        <f>X15</f>
        <v>Province 7</v>
      </c>
      <c r="B1043" s="499">
        <f>BX122+XR123</f>
        <v>4079.5176400000046</v>
      </c>
    </row>
    <row r="1044" ht="15" customHeight="true" x14ac:dyDescent="0.2">
      <c r="A1044" s="499">
        <f>Y15</f>
        <v>0</v>
      </c>
      <c r="B1044" s="499">
        <f>BY122+BY123</f>
        <v>0</v>
      </c>
    </row>
    <row r="1045" ht="15" customHeight="true" x14ac:dyDescent="0.2">
      <c r="A1045" s="499">
        <f>Z15</f>
        <v>0</v>
      </c>
      <c r="B1045" s="499">
        <f>BZ122+BZ123</f>
        <v>0</v>
      </c>
    </row>
    <row r="1046" ht="15" customHeight="true" x14ac:dyDescent="0.2">
      <c r="A1046" s="443">
        <f>AA15</f>
        <v>0</v>
      </c>
      <c r="B1046" s="499">
        <f>CA122+CA123</f>
        <v>0</v>
      </c>
    </row>
    <row r="1047" ht="15" customHeight="true" x14ac:dyDescent="0.2">
      <c r="A1047" s="443">
        <f>AB15</f>
        <v>0</v>
      </c>
      <c r="B1047" s="499">
        <f>CB122+CB123</f>
        <v>0</v>
      </c>
    </row>
    <row r="1048" ht="15" customHeight="true" x14ac:dyDescent="0.2">
      <c r="A1048" s="443">
        <f>AC15</f>
        <v>0</v>
      </c>
      <c r="B1048" s="499">
        <f>CC122+CC123</f>
        <v>0</v>
      </c>
    </row>
    <row r="1049" ht="15" customHeight="true" x14ac:dyDescent="0.2">
      <c r="A1049" s="443">
        <f>AD15</f>
        <v>0</v>
      </c>
      <c r="B1049" s="499">
        <f>CD122+CD123</f>
        <v>0</v>
      </c>
    </row>
    <row r="1050" ht="15" customHeight="true" x14ac:dyDescent="0.2">
      <c r="A1050" s="443">
        <f>AE15</f>
        <v>0</v>
      </c>
      <c r="B1050" s="499">
        <f>CE122+CE123</f>
        <v>0</v>
      </c>
    </row>
    <row r="1051" ht="15" customHeight="true" x14ac:dyDescent="0.2">
      <c r="A1051" s="443">
        <f>AF15</f>
        <v>0</v>
      </c>
      <c r="B1051" s="499">
        <f>CF122+CF123</f>
        <v>0</v>
      </c>
    </row>
    <row r="1052" ht="15" customHeight="true" x14ac:dyDescent="0.2">
      <c r="A1052" s="443">
        <f>AG15</f>
        <v>0</v>
      </c>
      <c r="B1052" s="499">
        <f>CG122+CG123</f>
        <v>0</v>
      </c>
    </row>
    <row r="1053" ht="15" customHeight="true" x14ac:dyDescent="0.2">
      <c r="A1053" s="443">
        <f>AH15</f>
        <v>0</v>
      </c>
      <c r="B1053" s="499">
        <f>CH122+CH123</f>
        <v>0</v>
      </c>
    </row>
    <row r="1054" ht="15" customHeight="true" x14ac:dyDescent="0.2">
      <c r="A1054" s="443">
        <f>AI15</f>
        <v>0</v>
      </c>
      <c r="B1054" s="499">
        <f>CI122+CI123</f>
        <v>0</v>
      </c>
    </row>
    <row r="1055" ht="15" customHeight="true" x14ac:dyDescent="0.2">
      <c r="A1055" s="443">
        <f>AJ15</f>
        <v>0</v>
      </c>
      <c r="B1055" s="499">
        <f>CJ122+CJ123</f>
        <v>0</v>
      </c>
    </row>
    <row r="1056" ht="15" customHeight="true" x14ac:dyDescent="0.2">
      <c r="A1056" s="443">
        <f>AK15</f>
        <v>0</v>
      </c>
      <c r="B1056" s="499">
        <f>CK122+CK123</f>
        <v>0</v>
      </c>
    </row>
    <row r="1057" ht="15" customHeight="true" x14ac:dyDescent="0.2">
      <c r="A1057" s="443">
        <f>AL15</f>
        <v>0</v>
      </c>
      <c r="B1057" s="499">
        <f>CL122+CL123</f>
        <v>0</v>
      </c>
    </row>
    <row r="1058" ht="15" customHeight="true" x14ac:dyDescent="0.2">
      <c r="A1058" s="443">
        <f>AM15</f>
        <v>0</v>
      </c>
      <c r="B1058" s="499">
        <f>CM122+CM123</f>
        <v>0</v>
      </c>
    </row>
    <row r="1059" ht="15" customHeight="true" x14ac:dyDescent="0.2">
      <c r="A1059" s="443">
        <f>AN15</f>
        <v>0</v>
      </c>
      <c r="B1059" s="499">
        <f>CN122+CN123</f>
        <v>0</v>
      </c>
    </row>
    <row r="1060" ht="15" customHeight="true" x14ac:dyDescent="0.2">
      <c r="A1060" s="443">
        <f>AO15</f>
        <v>0</v>
      </c>
      <c r="B1060" s="499">
        <f>CO122+CO123</f>
        <v>0</v>
      </c>
    </row>
    <row r="1061" ht="15" customHeight="true" x14ac:dyDescent="0.2">
      <c r="A1061" s="443">
        <f>AP15</f>
        <v>0</v>
      </c>
      <c r="B1061" s="499">
        <f>CP122+CP123</f>
        <v>0</v>
      </c>
    </row>
    <row r="1062" ht="15" customHeight="true" x14ac:dyDescent="0.2">
      <c r="A1062" s="443">
        <f>AQ15</f>
        <v>0</v>
      </c>
      <c r="B1062" s="499">
        <f>CQ122+CQ123</f>
        <v>0</v>
      </c>
    </row>
    <row r="1063" ht="15" customHeight="true" x14ac:dyDescent="0.2">
      <c r="A1063" s="443">
        <f>AR15</f>
        <v>0</v>
      </c>
      <c r="B1063" s="499">
        <f>CR122+CR123</f>
        <v>0</v>
      </c>
    </row>
    <row r="1064" ht="15" customHeight="true" x14ac:dyDescent="0.2">
      <c r="A1064" s="443">
        <f>AS15</f>
        <v>0</v>
      </c>
      <c r="B1064" s="499">
        <f>CS122+CS123</f>
        <v>0</v>
      </c>
    </row>
    <row r="1065" ht="15" customHeight="true" x14ac:dyDescent="0.2">
      <c r="A1065" s="443">
        <f>AT15</f>
        <v>0</v>
      </c>
      <c r="B1065" s="499">
        <f>CT122+CT123</f>
        <v>0</v>
      </c>
    </row>
    <row r="1066" ht="15" customHeight="true" x14ac:dyDescent="0.2">
      <c r="A1066" s="443">
        <f>AU15</f>
        <v>0</v>
      </c>
      <c r="B1066" s="499">
        <f>CU122+CU123</f>
        <v>0</v>
      </c>
    </row>
    <row r="1067" ht="15" customHeight="true" x14ac:dyDescent="0.2">
      <c r="A1067" s="443">
        <f>AV15</f>
        <v>0</v>
      </c>
      <c r="B1067" s="499">
        <f>CV122+CV123</f>
        <v>0</v>
      </c>
    </row>
    <row r="1068" ht="15" customHeight="true" x14ac:dyDescent="0.2">
      <c r="A1068" s="443">
        <f>AW15</f>
        <v>0</v>
      </c>
      <c r="B1068" s="499">
        <f>CW122+CW123</f>
        <v>0</v>
      </c>
    </row>
    <row r="1069" ht="15" customHeight="true" x14ac:dyDescent="0.2">
      <c r="A1069" s="443">
        <f>AX15</f>
        <v>0</v>
      </c>
      <c r="B1069" s="499">
        <f>CX122+CX123</f>
        <v>0</v>
      </c>
    </row>
    <row r="1070" ht="15" customHeight="true" x14ac:dyDescent="0.2">
      <c r="A1070" s="443">
        <f>AY15</f>
        <v>0</v>
      </c>
      <c r="B1070" s="499">
        <f>CY122+CY123</f>
        <v>0</v>
      </c>
    </row>
    <row r="1071" ht="15" customHeight="true" x14ac:dyDescent="0.2">
      <c r="A1071" s="443"/>
      <c r="B1071" s="499"/>
    </row>
    <row r="1072" ht="15" customHeight="true" x14ac:dyDescent="0.2">
      <c r="A1072" s="499">
        <f>34-COUNTIF(A1037:A1071,"0")</f>
        <v>7</v>
      </c>
      <c r="B1072" s="443" t="s">
        <v>140</v>
      </c>
    </row>
    <row r="1100" s="1000" customFormat="true" ht="17.1" customHeight="true" x14ac:dyDescent="0.2">
      <c r="A1100" s="1050"/>
      <c r="B1100" s="1039"/>
      <c r="BA1100" s="694"/>
      <c r="BB1100" s="443"/>
      <c r="BC1100" s="694"/>
      <c r="BD1100" s="694"/>
      <c r="BE1100" s="694"/>
      <c r="BF1100" s="694"/>
      <c r="BG1100" s="694"/>
      <c r="BH1100" s="694"/>
      <c r="BI1100" s="694"/>
      <c r="BJ1100" s="694"/>
      <c r="BK1100" s="694"/>
      <c r="BL1100" s="694"/>
      <c r="BM1100" s="694"/>
      <c r="BN1100" s="694"/>
      <c r="BO1100" s="694"/>
      <c r="BP1100" s="694"/>
      <c r="BQ1100" s="694"/>
      <c r="BR1100" s="694"/>
      <c r="BS1100" s="694"/>
      <c r="BT1100" s="694"/>
      <c r="BU1100" s="694"/>
      <c r="BV1100" s="694"/>
      <c r="BW1100" s="694"/>
      <c r="BX1100" s="694"/>
      <c r="BY1100" s="415"/>
      <c r="BZ1100" s="415"/>
      <c r="CA1100" s="415"/>
      <c r="CB1100" s="415"/>
      <c r="CC1100" s="415"/>
      <c r="CD1100" s="415"/>
      <c r="CE1100" s="415"/>
      <c r="CF1100" s="415"/>
      <c r="CG1100" s="415"/>
      <c r="CH1100" s="415"/>
      <c r="CI1100" s="415"/>
      <c r="CJ1100" s="415"/>
      <c r="CK1100" s="415"/>
      <c r="CL1100" s="415"/>
      <c r="CM1100" s="415"/>
      <c r="CN1100" s="415"/>
      <c r="CO1100" s="415"/>
      <c r="CP1100" s="415"/>
      <c r="CQ1100" s="415"/>
      <c r="CR1100" s="415"/>
      <c r="CS1100" s="415"/>
      <c r="CT1100" s="415"/>
      <c r="CU1100" s="415"/>
      <c r="CV1100" s="415"/>
      <c r="CW1100" s="415"/>
      <c r="CX1100" s="415"/>
      <c r="CY1100" s="415"/>
      <c r="CZ1100" s="415"/>
    </row>
    <row r="1101" s="1000" customFormat="true" ht="17.1" customHeight="true" x14ac:dyDescent="0.2">
      <c r="A1101" s="1051"/>
      <c r="B1101" s="1040"/>
      <c r="BA1101" s="694"/>
      <c r="BB1101" s="443"/>
      <c r="BC1101" s="694"/>
      <c r="BD1101" s="694"/>
      <c r="BE1101" s="694"/>
      <c r="BF1101" s="694"/>
      <c r="BG1101" s="694"/>
      <c r="BH1101" s="694"/>
      <c r="BI1101" s="694"/>
      <c r="BJ1101" s="694"/>
      <c r="BK1101" s="694"/>
      <c r="BL1101" s="694"/>
      <c r="BM1101" s="694"/>
      <c r="BN1101" s="694"/>
      <c r="BO1101" s="694"/>
      <c r="BP1101" s="694"/>
      <c r="BQ1101" s="694"/>
      <c r="BR1101" s="694"/>
      <c r="BS1101" s="694"/>
      <c r="BT1101" s="694"/>
      <c r="BU1101" s="694"/>
      <c r="BV1101" s="694"/>
      <c r="BW1101" s="694"/>
      <c r="BX1101" s="694"/>
      <c r="BY1101" s="415"/>
      <c r="BZ1101" s="415"/>
      <c r="CA1101" s="415"/>
      <c r="CB1101" s="415"/>
      <c r="CC1101" s="415"/>
      <c r="CD1101" s="415"/>
      <c r="CE1101" s="415"/>
      <c r="CF1101" s="415"/>
      <c r="CG1101" s="415"/>
      <c r="CH1101" s="415"/>
      <c r="CI1101" s="415"/>
      <c r="CJ1101" s="415"/>
      <c r="CK1101" s="415"/>
      <c r="CL1101" s="415"/>
      <c r="CM1101" s="415"/>
      <c r="CN1101" s="415"/>
      <c r="CO1101" s="415"/>
      <c r="CP1101" s="415"/>
      <c r="CQ1101" s="415"/>
      <c r="CR1101" s="415"/>
      <c r="CS1101" s="415"/>
      <c r="CT1101" s="415"/>
      <c r="CU1101" s="415"/>
      <c r="CV1101" s="415"/>
      <c r="CW1101" s="415"/>
      <c r="CX1101" s="415"/>
      <c r="CY1101" s="415"/>
      <c r="CZ1101" s="415"/>
    </row>
    <row r="1102" s="415" customFormat="true" ht="15" customHeight="true" x14ac:dyDescent="0.2">
      <c r="BA1102" s="694"/>
      <c r="BB1102" s="443"/>
      <c r="BC1102" s="694"/>
      <c r="BD1102" s="694"/>
      <c r="BE1102" s="694"/>
      <c r="BF1102" s="694"/>
      <c r="BG1102" s="694"/>
      <c r="BH1102" s="694"/>
      <c r="BI1102" s="694"/>
      <c r="BJ1102" s="694"/>
      <c r="BK1102" s="694"/>
      <c r="BL1102" s="694"/>
      <c r="BM1102" s="694"/>
      <c r="BN1102" s="694"/>
      <c r="BO1102" s="694"/>
      <c r="BP1102" s="694"/>
      <c r="BQ1102" s="694"/>
      <c r="BR1102" s="694"/>
      <c r="BS1102" s="694"/>
      <c r="BT1102" s="694"/>
      <c r="BU1102" s="694"/>
      <c r="BV1102" s="694"/>
      <c r="BW1102" s="694"/>
      <c r="BX1102" s="694"/>
    </row>
    <row r="1103" s="415" customFormat="true" ht="15" customHeight="true" x14ac:dyDescent="0.2">
      <c r="BA1103" s="694"/>
      <c r="BB1103" s="443"/>
      <c r="BC1103" s="694"/>
      <c r="BD1103" s="694"/>
      <c r="BE1103" s="694"/>
      <c r="BF1103" s="694"/>
      <c r="BG1103" s="694"/>
      <c r="BH1103" s="694"/>
      <c r="BI1103" s="694"/>
      <c r="BJ1103" s="694"/>
      <c r="BK1103" s="694"/>
      <c r="BL1103" s="694"/>
      <c r="BM1103" s="694"/>
      <c r="BN1103" s="694"/>
      <c r="BO1103" s="694"/>
      <c r="BP1103" s="694"/>
      <c r="BQ1103" s="694"/>
      <c r="BR1103" s="694"/>
      <c r="BS1103" s="694"/>
      <c r="BT1103" s="694"/>
      <c r="BU1103" s="694"/>
      <c r="BV1103" s="694"/>
      <c r="BW1103" s="694"/>
      <c r="BX1103" s="694"/>
    </row>
    <row r="1104" s="415" customFormat="true" ht="15" customHeight="true" x14ac:dyDescent="0.2">
      <c r="BA1104" s="694"/>
      <c r="BB1104" s="443"/>
      <c r="BC1104" s="694"/>
      <c r="BD1104" s="694"/>
      <c r="BE1104" s="694"/>
      <c r="BF1104" s="694"/>
      <c r="BG1104" s="694"/>
      <c r="BH1104" s="694"/>
      <c r="BI1104" s="694"/>
      <c r="BJ1104" s="694"/>
      <c r="BK1104" s="694"/>
      <c r="BL1104" s="694"/>
      <c r="BM1104" s="694"/>
      <c r="BN1104" s="694"/>
      <c r="BO1104" s="694"/>
      <c r="BP1104" s="694"/>
      <c r="BQ1104" s="694"/>
      <c r="BR1104" s="694"/>
      <c r="BS1104" s="694"/>
      <c r="BT1104" s="694"/>
      <c r="BU1104" s="694"/>
      <c r="BV1104" s="694"/>
      <c r="BW1104" s="694"/>
      <c r="BX1104" s="694"/>
    </row>
    <row r="1105" s="415" customFormat="true" ht="15" customHeight="true" x14ac:dyDescent="0.2">
      <c r="BA1105" s="694"/>
      <c r="BB1105" s="443"/>
      <c r="BC1105" s="694"/>
      <c r="BD1105" s="694"/>
      <c r="BE1105" s="694"/>
      <c r="BF1105" s="694"/>
      <c r="BG1105" s="694"/>
      <c r="BH1105" s="694"/>
      <c r="BI1105" s="694"/>
      <c r="BJ1105" s="694"/>
      <c r="BK1105" s="694"/>
      <c r="BL1105" s="694"/>
      <c r="BM1105" s="694"/>
      <c r="BN1105" s="694"/>
      <c r="BO1105" s="694"/>
      <c r="BP1105" s="694"/>
      <c r="BQ1105" s="694"/>
      <c r="BR1105" s="694"/>
      <c r="BS1105" s="694"/>
      <c r="BT1105" s="694"/>
      <c r="BU1105" s="694"/>
      <c r="BV1105" s="694"/>
      <c r="BW1105" s="694"/>
      <c r="BX1105" s="694"/>
    </row>
    <row r="1106" s="415" customFormat="true" ht="15" customHeight="true" x14ac:dyDescent="0.2">
      <c r="BA1106" s="694"/>
      <c r="BB1106" s="443"/>
      <c r="BC1106" s="694"/>
      <c r="BD1106" s="694"/>
      <c r="BE1106" s="694"/>
      <c r="BF1106" s="694"/>
      <c r="BG1106" s="694"/>
      <c r="BH1106" s="694"/>
      <c r="BI1106" s="694"/>
      <c r="BJ1106" s="694"/>
      <c r="BK1106" s="694"/>
      <c r="BL1106" s="694"/>
      <c r="BM1106" s="694"/>
      <c r="BN1106" s="694"/>
      <c r="BO1106" s="694"/>
      <c r="BP1106" s="694"/>
      <c r="BQ1106" s="694"/>
      <c r="BR1106" s="694"/>
      <c r="BS1106" s="694"/>
      <c r="BT1106" s="694"/>
      <c r="BU1106" s="694"/>
      <c r="BV1106" s="694"/>
      <c r="BW1106" s="694"/>
      <c r="BX1106" s="694"/>
    </row>
    <row r="1107" s="415" customFormat="true" ht="15" customHeight="true" x14ac:dyDescent="0.2">
      <c r="BA1107" s="694"/>
      <c r="BB1107" s="443"/>
      <c r="BC1107" s="694"/>
      <c r="BD1107" s="694"/>
      <c r="BE1107" s="694"/>
      <c r="BF1107" s="694"/>
      <c r="BG1107" s="694"/>
      <c r="BH1107" s="694"/>
      <c r="BI1107" s="694"/>
      <c r="BJ1107" s="694"/>
      <c r="BK1107" s="694"/>
      <c r="BL1107" s="694"/>
      <c r="BM1107" s="694"/>
      <c r="BN1107" s="694"/>
      <c r="BO1107" s="694"/>
      <c r="BP1107" s="694"/>
      <c r="BQ1107" s="694"/>
      <c r="BR1107" s="694"/>
      <c r="BS1107" s="694"/>
      <c r="BT1107" s="694"/>
      <c r="BU1107" s="694"/>
      <c r="BV1107" s="694"/>
      <c r="BW1107" s="694"/>
      <c r="BX1107" s="694"/>
    </row>
    <row r="1108" s="415" customFormat="true" ht="15" customHeight="true" x14ac:dyDescent="0.2">
      <c r="BA1108" s="694"/>
      <c r="BB1108" s="443"/>
      <c r="BC1108" s="694"/>
      <c r="BD1108" s="694"/>
      <c r="BE1108" s="694"/>
      <c r="BF1108" s="694"/>
      <c r="BG1108" s="694"/>
      <c r="BH1108" s="694"/>
      <c r="BI1108" s="694"/>
      <c r="BJ1108" s="694"/>
      <c r="BK1108" s="694"/>
      <c r="BL1108" s="694"/>
      <c r="BM1108" s="694"/>
      <c r="BN1108" s="694"/>
      <c r="BO1108" s="694"/>
      <c r="BP1108" s="694"/>
      <c r="BQ1108" s="694"/>
      <c r="BR1108" s="694"/>
      <c r="BS1108" s="694"/>
      <c r="BT1108" s="694"/>
      <c r="BU1108" s="694"/>
      <c r="BV1108" s="694"/>
      <c r="BW1108" s="694"/>
      <c r="BX1108" s="694"/>
    </row>
    <row r="1109" s="415" customFormat="true" ht="15" customHeight="true" x14ac:dyDescent="0.2">
      <c r="BA1109" s="694"/>
      <c r="BB1109" s="443"/>
      <c r="BC1109" s="694"/>
      <c r="BD1109" s="694"/>
      <c r="BE1109" s="694"/>
      <c r="BF1109" s="694"/>
      <c r="BG1109" s="694"/>
      <c r="BH1109" s="694"/>
      <c r="BI1109" s="694"/>
      <c r="BJ1109" s="694"/>
      <c r="BK1109" s="694"/>
      <c r="BL1109" s="694"/>
      <c r="BM1109" s="694"/>
      <c r="BN1109" s="694"/>
      <c r="BO1109" s="694"/>
      <c r="BP1109" s="694"/>
      <c r="BQ1109" s="694"/>
      <c r="BR1109" s="694"/>
      <c r="BS1109" s="694"/>
      <c r="BT1109" s="694"/>
      <c r="BU1109" s="694"/>
      <c r="BV1109" s="694"/>
      <c r="BW1109" s="694"/>
      <c r="BX1109" s="694"/>
    </row>
    <row r="1110" s="415" customFormat="true" ht="15" customHeight="true" x14ac:dyDescent="0.2">
      <c r="BA1110" s="694"/>
      <c r="BB1110" s="443"/>
      <c r="BC1110" s="694"/>
      <c r="BD1110" s="694"/>
      <c r="BE1110" s="694"/>
      <c r="BF1110" s="694"/>
      <c r="BG1110" s="694"/>
      <c r="BH1110" s="694"/>
      <c r="BI1110" s="694"/>
      <c r="BJ1110" s="694"/>
      <c r="BK1110" s="694"/>
      <c r="BL1110" s="694"/>
      <c r="BM1110" s="694"/>
      <c r="BN1110" s="694"/>
      <c r="BO1110" s="694"/>
      <c r="BP1110" s="694"/>
      <c r="BQ1110" s="694"/>
      <c r="BR1110" s="694"/>
      <c r="BS1110" s="694"/>
      <c r="BT1110" s="694"/>
      <c r="BU1110" s="694"/>
      <c r="BV1110" s="694"/>
      <c r="BW1110" s="694"/>
      <c r="BX1110" s="694"/>
    </row>
    <row r="1111" s="415" customFormat="true" ht="15" customHeight="true" x14ac:dyDescent="0.2">
      <c r="BA1111" s="694"/>
      <c r="BB1111" s="443"/>
      <c r="BC1111" s="694"/>
      <c r="BD1111" s="694"/>
      <c r="BE1111" s="694"/>
      <c r="BF1111" s="694"/>
      <c r="BG1111" s="694"/>
      <c r="BH1111" s="694"/>
      <c r="BI1111" s="694"/>
      <c r="BJ1111" s="694"/>
      <c r="BK1111" s="694"/>
      <c r="BL1111" s="694"/>
      <c r="BM1111" s="694"/>
      <c r="BN1111" s="694"/>
      <c r="BO1111" s="694"/>
      <c r="BP1111" s="694"/>
      <c r="BQ1111" s="694"/>
      <c r="BR1111" s="694"/>
      <c r="BS1111" s="694"/>
      <c r="BT1111" s="694"/>
      <c r="BU1111" s="694"/>
      <c r="BV1111" s="694"/>
      <c r="BW1111" s="694"/>
      <c r="BX1111" s="694"/>
    </row>
    <row r="1112" s="415" customFormat="true" ht="15" customHeight="true" x14ac:dyDescent="0.2">
      <c r="BA1112" s="694"/>
      <c r="BB1112" s="443"/>
      <c r="BC1112" s="694"/>
      <c r="BD1112" s="694"/>
      <c r="BE1112" s="694"/>
      <c r="BF1112" s="694"/>
      <c r="BG1112" s="694"/>
      <c r="BH1112" s="694"/>
      <c r="BI1112" s="694"/>
      <c r="BJ1112" s="694"/>
      <c r="BK1112" s="694"/>
      <c r="BL1112" s="694"/>
      <c r="BM1112" s="694"/>
      <c r="BN1112" s="694"/>
      <c r="BO1112" s="694"/>
      <c r="BP1112" s="694"/>
      <c r="BQ1112" s="694"/>
      <c r="BR1112" s="694"/>
      <c r="BS1112" s="694"/>
      <c r="BT1112" s="694"/>
      <c r="BU1112" s="694"/>
      <c r="BV1112" s="694"/>
      <c r="BW1112" s="694"/>
      <c r="BX1112" s="694"/>
    </row>
    <row r="1113" s="415" customFormat="true" ht="15" customHeight="true" x14ac:dyDescent="0.2">
      <c r="BA1113" s="694"/>
      <c r="BB1113" s="443"/>
      <c r="BC1113" s="694"/>
      <c r="BD1113" s="694"/>
      <c r="BE1113" s="694"/>
      <c r="BF1113" s="694"/>
      <c r="BG1113" s="694"/>
      <c r="BH1113" s="694"/>
      <c r="BI1113" s="694"/>
      <c r="BJ1113" s="694"/>
      <c r="BK1113" s="694"/>
      <c r="BL1113" s="694"/>
      <c r="BM1113" s="694"/>
      <c r="BN1113" s="694"/>
      <c r="BO1113" s="694"/>
      <c r="BP1113" s="694"/>
      <c r="BQ1113" s="694"/>
      <c r="BR1113" s="694"/>
      <c r="BS1113" s="694"/>
      <c r="BT1113" s="694"/>
      <c r="BU1113" s="694"/>
      <c r="BV1113" s="694"/>
      <c r="BW1113" s="694"/>
      <c r="BX1113" s="694"/>
    </row>
    <row r="1114" s="1000" customFormat="true" ht="17.1" customHeight="true" x14ac:dyDescent="0.2">
      <c r="A1114" s="1051"/>
      <c r="B1114" s="1040"/>
      <c r="C1114" s="1041"/>
      <c r="D1114" s="1042"/>
      <c r="E1114" s="1042"/>
      <c r="F1114" s="1042"/>
      <c r="G1114" s="1043"/>
      <c r="H1114" s="1042"/>
      <c r="I1114" s="1042"/>
      <c r="J1114" s="1042"/>
      <c r="K1114" s="1042"/>
      <c r="L1114" s="1043"/>
      <c r="M1114" s="1042"/>
      <c r="N1114" s="1042"/>
      <c r="O1114" s="1042"/>
      <c r="P1114" s="1042"/>
      <c r="Q1114" s="1043"/>
      <c r="R1114" s="1042"/>
      <c r="S1114" s="1042"/>
      <c r="T1114" s="1042"/>
      <c r="U1114" s="1042"/>
      <c r="V1114" s="1042"/>
      <c r="W1114" s="1042"/>
      <c r="X1114" s="1044"/>
      <c r="BA1114" s="694"/>
      <c r="BB1114" s="443"/>
      <c r="BC1114" s="694"/>
      <c r="BD1114" s="694"/>
      <c r="BE1114" s="694"/>
      <c r="BF1114" s="694"/>
      <c r="BG1114" s="694"/>
      <c r="BH1114" s="694"/>
      <c r="BI1114" s="694"/>
      <c r="BJ1114" s="694"/>
      <c r="BK1114" s="694"/>
      <c r="BL1114" s="694"/>
      <c r="BM1114" s="694"/>
      <c r="BN1114" s="694"/>
      <c r="BO1114" s="694"/>
      <c r="BP1114" s="694"/>
      <c r="BQ1114" s="694"/>
      <c r="BR1114" s="694"/>
      <c r="BS1114" s="694"/>
      <c r="BT1114" s="694"/>
      <c r="BU1114" s="694"/>
      <c r="BV1114" s="694"/>
      <c r="BW1114" s="694"/>
      <c r="BX1114" s="694"/>
      <c r="BY1114" s="415"/>
      <c r="BZ1114" s="415"/>
      <c r="CA1114" s="415"/>
      <c r="CB1114" s="415"/>
      <c r="CC1114" s="415"/>
      <c r="CD1114" s="415"/>
      <c r="CE1114" s="415"/>
      <c r="CF1114" s="415"/>
      <c r="CG1114" s="415"/>
      <c r="CH1114" s="415"/>
      <c r="CI1114" s="415"/>
      <c r="CJ1114" s="415"/>
      <c r="CK1114" s="415"/>
      <c r="CL1114" s="415"/>
      <c r="CM1114" s="415"/>
      <c r="CN1114" s="415"/>
      <c r="CO1114" s="415"/>
      <c r="CP1114" s="415"/>
      <c r="CQ1114" s="415"/>
      <c r="CR1114" s="415"/>
      <c r="CS1114" s="415"/>
      <c r="CT1114" s="415"/>
      <c r="CU1114" s="415"/>
      <c r="CV1114" s="415"/>
      <c r="CW1114" s="415"/>
      <c r="CX1114" s="415"/>
      <c r="CY1114" s="415"/>
      <c r="CZ1114" s="415"/>
    </row>
    <row r="1115" s="1000" customFormat="true" ht="17.1" customHeight="true" x14ac:dyDescent="0.2">
      <c r="A1115" s="1051"/>
      <c r="B1115" s="1040"/>
      <c r="C1115" s="1041"/>
      <c r="D1115" s="1042"/>
      <c r="E1115" s="1042"/>
      <c r="F1115" s="1042"/>
      <c r="G1115" s="1043"/>
      <c r="H1115" s="1042"/>
      <c r="I1115" s="1042"/>
      <c r="J1115" s="1042"/>
      <c r="K1115" s="1042"/>
      <c r="L1115" s="1043"/>
      <c r="M1115" s="1042"/>
      <c r="N1115" s="1042"/>
      <c r="O1115" s="1042"/>
      <c r="P1115" s="1042"/>
      <c r="Q1115" s="1043"/>
      <c r="R1115" s="1042"/>
      <c r="S1115" s="1042"/>
      <c r="T1115" s="1042"/>
      <c r="U1115" s="1042"/>
      <c r="V1115" s="1042"/>
      <c r="W1115" s="1042"/>
      <c r="X1115" s="1044"/>
      <c r="BA1115" s="694"/>
      <c r="BB1115" s="443"/>
      <c r="BC1115" s="694"/>
      <c r="BD1115" s="694"/>
      <c r="BE1115" s="694"/>
      <c r="BF1115" s="694"/>
      <c r="BG1115" s="694"/>
      <c r="BH1115" s="694"/>
      <c r="BI1115" s="694"/>
      <c r="BJ1115" s="694"/>
      <c r="BK1115" s="694"/>
      <c r="BL1115" s="694"/>
      <c r="BM1115" s="694"/>
      <c r="BN1115" s="694"/>
      <c r="BO1115" s="694"/>
      <c r="BP1115" s="694"/>
      <c r="BQ1115" s="694"/>
      <c r="BR1115" s="694"/>
      <c r="BS1115" s="694"/>
      <c r="BT1115" s="694"/>
      <c r="BU1115" s="694"/>
      <c r="BV1115" s="694"/>
      <c r="BW1115" s="694"/>
      <c r="BX1115" s="694"/>
      <c r="BY1115" s="415"/>
      <c r="BZ1115" s="415"/>
      <c r="CA1115" s="415"/>
      <c r="CB1115" s="415"/>
      <c r="CC1115" s="415"/>
      <c r="CD1115" s="415"/>
      <c r="CE1115" s="415"/>
      <c r="CF1115" s="415"/>
      <c r="CG1115" s="415"/>
      <c r="CH1115" s="415"/>
      <c r="CI1115" s="415"/>
      <c r="CJ1115" s="415"/>
      <c r="CK1115" s="415"/>
      <c r="CL1115" s="415"/>
      <c r="CM1115" s="415"/>
      <c r="CN1115" s="415"/>
      <c r="CO1115" s="415"/>
      <c r="CP1115" s="415"/>
      <c r="CQ1115" s="415"/>
      <c r="CR1115" s="415"/>
      <c r="CS1115" s="415"/>
      <c r="CT1115" s="415"/>
      <c r="CU1115" s="415"/>
      <c r="CV1115" s="415"/>
      <c r="CW1115" s="415"/>
      <c r="CX1115" s="415"/>
      <c r="CY1115" s="415"/>
      <c r="CZ1115" s="415"/>
    </row>
    <row r="1116" s="1000" customFormat="true" ht="17.1" customHeight="true" x14ac:dyDescent="0.2">
      <c r="A1116" s="1051"/>
      <c r="B1116" s="1040"/>
      <c r="C1116" s="1041"/>
      <c r="D1116" s="1042"/>
      <c r="E1116" s="1042"/>
      <c r="F1116" s="1042"/>
      <c r="G1116" s="1043"/>
      <c r="H1116" s="1042"/>
      <c r="I1116" s="1042"/>
      <c r="J1116" s="1042"/>
      <c r="K1116" s="1042"/>
      <c r="L1116" s="1043"/>
      <c r="M1116" s="1042"/>
      <c r="N1116" s="1042"/>
      <c r="O1116" s="1042"/>
      <c r="P1116" s="1042"/>
      <c r="Q1116" s="1043"/>
      <c r="R1116" s="1042"/>
      <c r="S1116" s="1042"/>
      <c r="T1116" s="1042"/>
      <c r="U1116" s="1042"/>
      <c r="V1116" s="1042"/>
      <c r="W1116" s="1042"/>
      <c r="X1116" s="1044"/>
      <c r="BA1116" s="694"/>
      <c r="BB1116" s="443"/>
      <c r="BC1116" s="694"/>
      <c r="BD1116" s="694"/>
      <c r="BE1116" s="694"/>
      <c r="BF1116" s="694"/>
      <c r="BG1116" s="694"/>
      <c r="BH1116" s="694"/>
      <c r="BI1116" s="694"/>
      <c r="BJ1116" s="694"/>
      <c r="BK1116" s="694"/>
      <c r="BL1116" s="694"/>
      <c r="BM1116" s="694"/>
      <c r="BN1116" s="694"/>
      <c r="BO1116" s="694"/>
      <c r="BP1116" s="694"/>
      <c r="BQ1116" s="694"/>
      <c r="BR1116" s="694"/>
      <c r="BS1116" s="694"/>
      <c r="BT1116" s="694"/>
      <c r="BU1116" s="694"/>
      <c r="BV1116" s="694"/>
      <c r="BW1116" s="694"/>
      <c r="BX1116" s="694"/>
      <c r="BY1116" s="415"/>
      <c r="BZ1116" s="415"/>
      <c r="CA1116" s="415"/>
      <c r="CB1116" s="415"/>
      <c r="CC1116" s="415"/>
      <c r="CD1116" s="415"/>
      <c r="CE1116" s="415"/>
      <c r="CF1116" s="415"/>
      <c r="CG1116" s="415"/>
      <c r="CH1116" s="415"/>
      <c r="CI1116" s="415"/>
      <c r="CJ1116" s="415"/>
      <c r="CK1116" s="415"/>
      <c r="CL1116" s="415"/>
      <c r="CM1116" s="415"/>
      <c r="CN1116" s="415"/>
      <c r="CO1116" s="415"/>
      <c r="CP1116" s="415"/>
      <c r="CQ1116" s="415"/>
      <c r="CR1116" s="415"/>
      <c r="CS1116" s="415"/>
      <c r="CT1116" s="415"/>
      <c r="CU1116" s="415"/>
      <c r="CV1116" s="415"/>
      <c r="CW1116" s="415"/>
      <c r="CX1116" s="415"/>
      <c r="CY1116" s="415"/>
      <c r="CZ1116" s="415"/>
    </row>
    <row r="1117" s="1000" customFormat="true" ht="17.1" customHeight="true" x14ac:dyDescent="0.2">
      <c r="A1117" s="1052"/>
      <c r="B1117" s="1045"/>
      <c r="C1117" s="1046"/>
      <c r="D1117" s="1047"/>
      <c r="E1117" s="1047"/>
      <c r="F1117" s="1047"/>
      <c r="G1117" s="1048"/>
      <c r="H1117" s="1047"/>
      <c r="I1117" s="1047"/>
      <c r="J1117" s="1047"/>
      <c r="K1117" s="1047"/>
      <c r="L1117" s="1048"/>
      <c r="M1117" s="1047"/>
      <c r="N1117" s="1047"/>
      <c r="O1117" s="1047"/>
      <c r="P1117" s="1047"/>
      <c r="Q1117" s="1048"/>
      <c r="R1117" s="1047"/>
      <c r="S1117" s="1047"/>
      <c r="T1117" s="1047"/>
      <c r="U1117" s="1047"/>
      <c r="V1117" s="1047"/>
      <c r="W1117" s="1047"/>
      <c r="X1117" s="1049"/>
      <c r="BA1117" s="694"/>
      <c r="BB1117" s="443"/>
      <c r="BC1117" s="694"/>
      <c r="BD1117" s="694"/>
      <c r="BE1117" s="694"/>
      <c r="BF1117" s="694"/>
      <c r="BG1117" s="694"/>
      <c r="BH1117" s="694"/>
      <c r="BI1117" s="694"/>
      <c r="BJ1117" s="694"/>
      <c r="BK1117" s="694"/>
      <c r="BL1117" s="694"/>
      <c r="BM1117" s="694"/>
      <c r="BN1117" s="694"/>
      <c r="BO1117" s="694"/>
      <c r="BP1117" s="694"/>
      <c r="BQ1117" s="694"/>
      <c r="BR1117" s="694"/>
      <c r="BS1117" s="694"/>
      <c r="BT1117" s="694"/>
      <c r="BU1117" s="694"/>
      <c r="BV1117" s="694"/>
      <c r="BW1117" s="694"/>
      <c r="BX1117" s="694"/>
      <c r="BY1117" s="415"/>
      <c r="BZ1117" s="415"/>
      <c r="CA1117" s="415"/>
      <c r="CB1117" s="415"/>
      <c r="CC1117" s="415"/>
      <c r="CD1117" s="415"/>
      <c r="CE1117" s="415"/>
      <c r="CF1117" s="415"/>
      <c r="CG1117" s="415"/>
      <c r="CH1117" s="415"/>
      <c r="CI1117" s="415"/>
      <c r="CJ1117" s="415"/>
      <c r="CK1117" s="415"/>
      <c r="CL1117" s="415"/>
      <c r="CM1117" s="415"/>
      <c r="CN1117" s="415"/>
      <c r="CO1117" s="415"/>
      <c r="CP1117" s="415"/>
      <c r="CQ1117" s="415"/>
      <c r="CR1117" s="415"/>
      <c r="CS1117" s="415"/>
      <c r="CT1117" s="415"/>
      <c r="CU1117" s="415"/>
      <c r="CV1117" s="415"/>
      <c r="CW1117" s="415"/>
      <c r="CX1117" s="415"/>
      <c r="CY1117" s="415"/>
      <c r="CZ1117" s="415"/>
    </row>
    <row r="1118" s="415" customFormat="true" ht="15" customHeight="true" x14ac:dyDescent="0.2">
      <c r="BA1118" s="694"/>
      <c r="BB1118" s="443"/>
      <c r="BC1118" s="694"/>
      <c r="BD1118" s="694"/>
      <c r="BE1118" s="694"/>
      <c r="BF1118" s="694"/>
      <c r="BG1118" s="694"/>
      <c r="BH1118" s="694"/>
      <c r="BI1118" s="694"/>
      <c r="BJ1118" s="694"/>
      <c r="BK1118" s="694"/>
      <c r="BL1118" s="694"/>
      <c r="BM1118" s="694"/>
      <c r="BN1118" s="694"/>
      <c r="BO1118" s="694"/>
      <c r="BP1118" s="694"/>
      <c r="BQ1118" s="694"/>
      <c r="BR1118" s="694"/>
      <c r="BS1118" s="694"/>
      <c r="BT1118" s="694"/>
      <c r="BU1118" s="694"/>
      <c r="BV1118" s="694"/>
      <c r="BW1118" s="694"/>
      <c r="BX1118" s="694"/>
    </row>
    <row r="1119" s="415" customFormat="true" ht="15" customHeight="true" x14ac:dyDescent="0.2">
      <c r="BA1119" s="694"/>
      <c r="BB1119" s="443"/>
      <c r="BC1119" s="694"/>
      <c r="BD1119" s="694"/>
      <c r="BE1119" s="694"/>
      <c r="BF1119" s="694"/>
      <c r="BG1119" s="694"/>
      <c r="BH1119" s="694"/>
      <c r="BI1119" s="694"/>
      <c r="BJ1119" s="694"/>
      <c r="BK1119" s="694"/>
      <c r="BL1119" s="694"/>
      <c r="BM1119" s="694"/>
      <c r="BN1119" s="694"/>
      <c r="BO1119" s="694"/>
      <c r="BP1119" s="694"/>
      <c r="BQ1119" s="694"/>
      <c r="BR1119" s="694"/>
      <c r="BS1119" s="694"/>
      <c r="BT1119" s="694"/>
      <c r="BU1119" s="694"/>
      <c r="BV1119" s="694"/>
      <c r="BW1119" s="694"/>
      <c r="BX1119" s="694"/>
    </row>
    <row r="1120" s="415" customFormat="true" ht="15" customHeight="true" x14ac:dyDescent="0.2">
      <c r="BA1120" s="694"/>
      <c r="BB1120" s="443"/>
      <c r="BC1120" s="694"/>
      <c r="BD1120" s="694"/>
      <c r="BE1120" s="694"/>
      <c r="BF1120" s="694"/>
      <c r="BG1120" s="694"/>
      <c r="BH1120" s="694"/>
      <c r="BI1120" s="694"/>
      <c r="BJ1120" s="694"/>
      <c r="BK1120" s="694"/>
      <c r="BL1120" s="694"/>
      <c r="BM1120" s="694"/>
      <c r="BN1120" s="694"/>
      <c r="BO1120" s="694"/>
      <c r="BP1120" s="694"/>
      <c r="BQ1120" s="694"/>
      <c r="BR1120" s="694"/>
      <c r="BS1120" s="694"/>
      <c r="BT1120" s="694"/>
      <c r="BU1120" s="694"/>
      <c r="BV1120" s="694"/>
      <c r="BW1120" s="694"/>
      <c r="BX1120" s="694"/>
    </row>
    <row r="1121" s="415" customFormat="true" ht="15" customHeight="true" x14ac:dyDescent="0.2">
      <c r="BA1121" s="694"/>
      <c r="BB1121" s="443"/>
      <c r="BC1121" s="694"/>
      <c r="BD1121" s="694"/>
      <c r="BE1121" s="694"/>
      <c r="BF1121" s="694"/>
      <c r="BG1121" s="694"/>
      <c r="BH1121" s="694"/>
      <c r="BI1121" s="694"/>
      <c r="BJ1121" s="694"/>
      <c r="BK1121" s="694"/>
      <c r="BL1121" s="694"/>
      <c r="BM1121" s="694"/>
      <c r="BN1121" s="694"/>
      <c r="BO1121" s="694"/>
      <c r="BP1121" s="694"/>
      <c r="BQ1121" s="694"/>
      <c r="BR1121" s="694"/>
      <c r="BS1121" s="694"/>
      <c r="BT1121" s="694"/>
      <c r="BU1121" s="694"/>
      <c r="BV1121" s="694"/>
      <c r="BW1121" s="694"/>
      <c r="BX1121" s="694"/>
    </row>
    <row r="1122" s="415" customFormat="true" ht="15" customHeight="true" x14ac:dyDescent="0.2">
      <c r="BA1122" s="694"/>
      <c r="BB1122" s="443"/>
      <c r="BC1122" s="694"/>
      <c r="BD1122" s="694"/>
      <c r="BE1122" s="694"/>
      <c r="BF1122" s="694"/>
      <c r="BG1122" s="694"/>
      <c r="BH1122" s="694"/>
      <c r="BI1122" s="694"/>
      <c r="BJ1122" s="694"/>
      <c r="BK1122" s="694"/>
      <c r="BL1122" s="694"/>
      <c r="BM1122" s="694"/>
      <c r="BN1122" s="694"/>
      <c r="BO1122" s="694"/>
      <c r="BP1122" s="694"/>
      <c r="BQ1122" s="694"/>
      <c r="BR1122" s="694"/>
      <c r="BS1122" s="694"/>
      <c r="BT1122" s="694"/>
      <c r="BU1122" s="694"/>
      <c r="BV1122" s="694"/>
      <c r="BW1122" s="694"/>
      <c r="BX1122" s="694"/>
    </row>
    <row r="1123" s="415" customFormat="true" ht="15" customHeight="true" x14ac:dyDescent="0.2">
      <c r="BA1123" s="694"/>
      <c r="BB1123" s="443"/>
      <c r="BC1123" s="694"/>
      <c r="BD1123" s="694"/>
      <c r="BE1123" s="694"/>
      <c r="BF1123" s="694"/>
      <c r="BG1123" s="694"/>
      <c r="BH1123" s="694"/>
      <c r="BI1123" s="694"/>
      <c r="BJ1123" s="694"/>
      <c r="BK1123" s="694"/>
      <c r="BL1123" s="694"/>
      <c r="BM1123" s="694"/>
      <c r="BN1123" s="694"/>
      <c r="BO1123" s="694"/>
      <c r="BP1123" s="694"/>
      <c r="BQ1123" s="694"/>
      <c r="BR1123" s="694"/>
      <c r="BS1123" s="694"/>
      <c r="BT1123" s="694"/>
      <c r="BU1123" s="694"/>
      <c r="BV1123" s="694"/>
      <c r="BW1123" s="694"/>
      <c r="BX1123" s="694"/>
    </row>
    <row r="1124" s="415" customFormat="true" ht="15" customHeight="true" x14ac:dyDescent="0.2">
      <c r="BA1124" s="694"/>
      <c r="BB1124" s="443"/>
      <c r="BC1124" s="694"/>
      <c r="BD1124" s="694"/>
      <c r="BE1124" s="694"/>
      <c r="BF1124" s="694"/>
      <c r="BG1124" s="694"/>
      <c r="BH1124" s="694"/>
      <c r="BI1124" s="694"/>
      <c r="BJ1124" s="694"/>
      <c r="BK1124" s="694"/>
      <c r="BL1124" s="694"/>
      <c r="BM1124" s="694"/>
      <c r="BN1124" s="694"/>
      <c r="BO1124" s="694"/>
      <c r="BP1124" s="694"/>
      <c r="BQ1124" s="694"/>
      <c r="BR1124" s="694"/>
      <c r="BS1124" s="694"/>
      <c r="BT1124" s="694"/>
      <c r="BU1124" s="694"/>
      <c r="BV1124" s="694"/>
      <c r="BW1124" s="694"/>
      <c r="BX1124" s="694"/>
    </row>
    <row r="1125" s="415" customFormat="true" ht="15" customHeight="true" x14ac:dyDescent="0.2">
      <c r="BA1125" s="694"/>
      <c r="BB1125" s="443"/>
      <c r="BC1125" s="694"/>
      <c r="BD1125" s="694"/>
      <c r="BE1125" s="694"/>
      <c r="BF1125" s="694"/>
      <c r="BG1125" s="694"/>
      <c r="BH1125" s="694"/>
      <c r="BI1125" s="694"/>
      <c r="BJ1125" s="694"/>
      <c r="BK1125" s="694"/>
      <c r="BL1125" s="694"/>
      <c r="BM1125" s="694"/>
      <c r="BN1125" s="694"/>
      <c r="BO1125" s="694"/>
      <c r="BP1125" s="694"/>
      <c r="BQ1125" s="694"/>
      <c r="BR1125" s="694"/>
      <c r="BS1125" s="694"/>
      <c r="BT1125" s="694"/>
      <c r="BU1125" s="694"/>
      <c r="BV1125" s="694"/>
      <c r="BW1125" s="694"/>
      <c r="BX1125" s="694"/>
    </row>
    <row r="1126" s="415" customFormat="true" ht="15" customHeight="true" x14ac:dyDescent="0.2">
      <c r="BA1126" s="694"/>
      <c r="BB1126" s="443"/>
      <c r="BC1126" s="694"/>
      <c r="BD1126" s="694"/>
      <c r="BE1126" s="694"/>
      <c r="BF1126" s="694"/>
      <c r="BG1126" s="694"/>
      <c r="BH1126" s="694"/>
      <c r="BI1126" s="694"/>
      <c r="BJ1126" s="694"/>
      <c r="BK1126" s="694"/>
      <c r="BL1126" s="694"/>
      <c r="BM1126" s="694"/>
      <c r="BN1126" s="694"/>
      <c r="BO1126" s="694"/>
      <c r="BP1126" s="694"/>
      <c r="BQ1126" s="694"/>
      <c r="BR1126" s="694"/>
      <c r="BS1126" s="694"/>
      <c r="BT1126" s="694"/>
      <c r="BU1126" s="694"/>
      <c r="BV1126" s="694"/>
      <c r="BW1126" s="694"/>
      <c r="BX1126" s="694"/>
    </row>
    <row r="1127" s="415" customFormat="true" ht="15" customHeight="true" x14ac:dyDescent="0.2">
      <c r="BA1127" s="694"/>
      <c r="BB1127" s="443"/>
      <c r="BC1127" s="694"/>
      <c r="BD1127" s="694"/>
      <c r="BE1127" s="694"/>
      <c r="BF1127" s="694"/>
      <c r="BG1127" s="694"/>
      <c r="BH1127" s="694"/>
      <c r="BI1127" s="694"/>
      <c r="BJ1127" s="694"/>
      <c r="BK1127" s="694"/>
      <c r="BL1127" s="694"/>
      <c r="BM1127" s="694"/>
      <c r="BN1127" s="694"/>
      <c r="BO1127" s="694"/>
      <c r="BP1127" s="694"/>
      <c r="BQ1127" s="694"/>
      <c r="BR1127" s="694"/>
      <c r="BS1127" s="694"/>
      <c r="BT1127" s="694"/>
      <c r="BU1127" s="694"/>
      <c r="BV1127" s="694"/>
      <c r="BW1127" s="694"/>
      <c r="BX1127" s="694"/>
    </row>
    <row r="1128" s="415" customFormat="true" ht="15" customHeight="true" x14ac:dyDescent="0.2">
      <c r="BA1128" s="694"/>
      <c r="BB1128" s="443"/>
      <c r="BC1128" s="694"/>
      <c r="BD1128" s="694"/>
      <c r="BE1128" s="694"/>
      <c r="BF1128" s="694"/>
      <c r="BG1128" s="694"/>
      <c r="BH1128" s="694"/>
      <c r="BI1128" s="694"/>
      <c r="BJ1128" s="694"/>
      <c r="BK1128" s="694"/>
      <c r="BL1128" s="694"/>
      <c r="BM1128" s="694"/>
      <c r="BN1128" s="694"/>
      <c r="BO1128" s="694"/>
      <c r="BP1128" s="694"/>
      <c r="BQ1128" s="694"/>
      <c r="BR1128" s="694"/>
      <c r="BS1128" s="694"/>
      <c r="BT1128" s="694"/>
      <c r="BU1128" s="694"/>
      <c r="BV1128" s="694"/>
      <c r="BW1128" s="694"/>
      <c r="BX1128" s="694"/>
    </row>
    <row r="1129" s="415" customFormat="true" ht="15" customHeight="true" x14ac:dyDescent="0.2">
      <c r="BA1129" s="694"/>
      <c r="BB1129" s="443"/>
      <c r="BC1129" s="694"/>
      <c r="BD1129" s="694"/>
      <c r="BE1129" s="694"/>
      <c r="BF1129" s="694"/>
      <c r="BG1129" s="694"/>
      <c r="BH1129" s="694"/>
      <c r="BI1129" s="694"/>
      <c r="BJ1129" s="694"/>
      <c r="BK1129" s="694"/>
      <c r="BL1129" s="694"/>
      <c r="BM1129" s="694"/>
      <c r="BN1129" s="694"/>
      <c r="BO1129" s="694"/>
      <c r="BP1129" s="694"/>
      <c r="BQ1129" s="694"/>
      <c r="BR1129" s="694"/>
      <c r="BS1129" s="694"/>
      <c r="BT1129" s="694"/>
      <c r="BU1129" s="694"/>
      <c r="BV1129" s="694"/>
      <c r="BW1129" s="694"/>
      <c r="BX1129" s="694"/>
    </row>
    <row r="1130" s="415" customFormat="true" ht="15" customHeight="true" x14ac:dyDescent="0.2">
      <c r="BA1130" s="694"/>
      <c r="BB1130" s="443"/>
      <c r="BC1130" s="694"/>
      <c r="BD1130" s="694"/>
      <c r="BE1130" s="694"/>
      <c r="BF1130" s="694"/>
      <c r="BG1130" s="694"/>
      <c r="BH1130" s="694"/>
      <c r="BI1130" s="694"/>
      <c r="BJ1130" s="694"/>
      <c r="BK1130" s="694"/>
      <c r="BL1130" s="694"/>
      <c r="BM1130" s="694"/>
      <c r="BN1130" s="694"/>
      <c r="BO1130" s="694"/>
      <c r="BP1130" s="694"/>
      <c r="BQ1130" s="694"/>
      <c r="BR1130" s="694"/>
      <c r="BS1130" s="694"/>
      <c r="BT1130" s="694"/>
      <c r="BU1130" s="694"/>
      <c r="BV1130" s="694"/>
      <c r="BW1130" s="694"/>
      <c r="BX1130" s="694"/>
    </row>
    <row r="1131" s="415" customFormat="true" ht="15" customHeight="true" x14ac:dyDescent="0.2">
      <c r="BA1131" s="694"/>
      <c r="BB1131" s="443"/>
      <c r="BC1131" s="694"/>
      <c r="BD1131" s="694"/>
      <c r="BE1131" s="694"/>
      <c r="BF1131" s="694"/>
      <c r="BG1131" s="694"/>
      <c r="BH1131" s="694"/>
      <c r="BI1131" s="694"/>
      <c r="BJ1131" s="694"/>
      <c r="BK1131" s="694"/>
      <c r="BL1131" s="694"/>
      <c r="BM1131" s="694"/>
      <c r="BN1131" s="694"/>
      <c r="BO1131" s="694"/>
      <c r="BP1131" s="694"/>
      <c r="BQ1131" s="694"/>
      <c r="BR1131" s="694"/>
      <c r="BS1131" s="694"/>
      <c r="BT1131" s="694"/>
      <c r="BU1131" s="694"/>
      <c r="BV1131" s="694"/>
      <c r="BW1131" s="694"/>
      <c r="BX1131" s="694"/>
    </row>
    <row r="1132" s="415" customFormat="true" ht="15" customHeight="true" x14ac:dyDescent="0.2">
      <c r="BA1132" s="694"/>
      <c r="BB1132" s="443"/>
      <c r="BC1132" s="694"/>
      <c r="BD1132" s="694"/>
      <c r="BE1132" s="694"/>
      <c r="BF1132" s="694"/>
      <c r="BG1132" s="694"/>
      <c r="BH1132" s="694"/>
      <c r="BI1132" s="694"/>
      <c r="BJ1132" s="694"/>
      <c r="BK1132" s="694"/>
      <c r="BL1132" s="694"/>
      <c r="BM1132" s="694"/>
      <c r="BN1132" s="694"/>
      <c r="BO1132" s="694"/>
      <c r="BP1132" s="694"/>
      <c r="BQ1132" s="694"/>
      <c r="BR1132" s="694"/>
      <c r="BS1132" s="694"/>
      <c r="BT1132" s="694"/>
      <c r="BU1132" s="694"/>
      <c r="BV1132" s="694"/>
      <c r="BW1132" s="694"/>
      <c r="BX1132" s="694"/>
    </row>
    <row r="1133" s="415" customFormat="true" ht="15" customHeight="true" x14ac:dyDescent="0.2">
      <c r="BA1133" s="694"/>
      <c r="BB1133" s="443"/>
      <c r="BC1133" s="694"/>
      <c r="BD1133" s="694"/>
      <c r="BE1133" s="694"/>
      <c r="BF1133" s="694"/>
      <c r="BG1133" s="694"/>
      <c r="BH1133" s="694"/>
      <c r="BI1133" s="694"/>
      <c r="BJ1133" s="694"/>
      <c r="BK1133" s="694"/>
      <c r="BL1133" s="694"/>
      <c r="BM1133" s="694"/>
      <c r="BN1133" s="694"/>
      <c r="BO1133" s="694"/>
      <c r="BP1133" s="694"/>
      <c r="BQ1133" s="694"/>
      <c r="BR1133" s="694"/>
      <c r="BS1133" s="694"/>
      <c r="BT1133" s="694"/>
      <c r="BU1133" s="694"/>
      <c r="BV1133" s="694"/>
      <c r="BW1133" s="694"/>
      <c r="BX1133" s="694"/>
    </row>
    <row r="1134" s="415" customFormat="true" ht="15" customHeight="true" x14ac:dyDescent="0.2">
      <c r="BA1134" s="694"/>
      <c r="BB1134" s="443"/>
      <c r="BC1134" s="694"/>
      <c r="BD1134" s="694"/>
      <c r="BE1134" s="694"/>
      <c r="BF1134" s="694"/>
      <c r="BG1134" s="694"/>
      <c r="BH1134" s="694"/>
      <c r="BI1134" s="694"/>
      <c r="BJ1134" s="694"/>
      <c r="BK1134" s="694"/>
      <c r="BL1134" s="694"/>
      <c r="BM1134" s="694"/>
      <c r="BN1134" s="694"/>
      <c r="BO1134" s="694"/>
      <c r="BP1134" s="694"/>
      <c r="BQ1134" s="694"/>
      <c r="BR1134" s="694"/>
      <c r="BS1134" s="694"/>
      <c r="BT1134" s="694"/>
      <c r="BU1134" s="694"/>
      <c r="BV1134" s="694"/>
      <c r="BW1134" s="694"/>
      <c r="BX1134" s="694"/>
    </row>
    <row r="1135" s="415" customFormat="true" ht="15" customHeight="true" x14ac:dyDescent="0.2">
      <c r="BA1135" s="694"/>
      <c r="BB1135" s="443"/>
      <c r="BC1135" s="694"/>
      <c r="BD1135" s="694"/>
      <c r="BE1135" s="694"/>
      <c r="BF1135" s="694"/>
      <c r="BG1135" s="694"/>
      <c r="BH1135" s="694"/>
      <c r="BI1135" s="694"/>
      <c r="BJ1135" s="694"/>
      <c r="BK1135" s="694"/>
      <c r="BL1135" s="694"/>
      <c r="BM1135" s="694"/>
      <c r="BN1135" s="694"/>
      <c r="BO1135" s="694"/>
      <c r="BP1135" s="694"/>
      <c r="BQ1135" s="694"/>
      <c r="BR1135" s="694"/>
      <c r="BS1135" s="694"/>
      <c r="BT1135" s="694"/>
      <c r="BU1135" s="694"/>
      <c r="BV1135" s="694"/>
      <c r="BW1135" s="694"/>
      <c r="BX1135" s="694"/>
    </row>
    <row r="1136" s="415" customFormat="true" ht="15" customHeight="true" x14ac:dyDescent="0.2">
      <c r="BA1136" s="694"/>
      <c r="BB1136" s="443"/>
      <c r="BC1136" s="694"/>
      <c r="BD1136" s="694"/>
      <c r="BE1136" s="694"/>
      <c r="BF1136" s="694"/>
      <c r="BG1136" s="694"/>
      <c r="BH1136" s="694"/>
      <c r="BI1136" s="694"/>
      <c r="BJ1136" s="694"/>
      <c r="BK1136" s="694"/>
      <c r="BL1136" s="694"/>
      <c r="BM1136" s="694"/>
      <c r="BN1136" s="694"/>
      <c r="BO1136" s="694"/>
      <c r="BP1136" s="694"/>
      <c r="BQ1136" s="694"/>
      <c r="BR1136" s="694"/>
      <c r="BS1136" s="694"/>
      <c r="BT1136" s="694"/>
      <c r="BU1136" s="694"/>
      <c r="BV1136" s="694"/>
      <c r="BW1136" s="694"/>
      <c r="BX1136" s="694"/>
    </row>
    <row r="1137" s="415" customFormat="true" ht="15" customHeight="true" x14ac:dyDescent="0.2">
      <c r="BA1137" s="694"/>
      <c r="BB1137" s="443"/>
      <c r="BC1137" s="694"/>
      <c r="BD1137" s="694"/>
      <c r="BE1137" s="694"/>
      <c r="BF1137" s="694"/>
      <c r="BG1137" s="694"/>
      <c r="BH1137" s="694"/>
      <c r="BI1137" s="694"/>
      <c r="BJ1137" s="694"/>
      <c r="BK1137" s="694"/>
      <c r="BL1137" s="694"/>
      <c r="BM1137" s="694"/>
      <c r="BN1137" s="694"/>
      <c r="BO1137" s="694"/>
      <c r="BP1137" s="694"/>
      <c r="BQ1137" s="694"/>
      <c r="BR1137" s="694"/>
      <c r="BS1137" s="694"/>
      <c r="BT1137" s="694"/>
      <c r="BU1137" s="694"/>
      <c r="BV1137" s="694"/>
      <c r="BW1137" s="694"/>
      <c r="BX1137" s="694"/>
    </row>
    <row r="1138" s="415" customFormat="true" ht="15" customHeight="true" x14ac:dyDescent="0.2">
      <c r="BA1138" s="694"/>
      <c r="BB1138" s="443"/>
      <c r="BC1138" s="694"/>
      <c r="BD1138" s="694"/>
      <c r="BE1138" s="694"/>
      <c r="BF1138" s="694"/>
      <c r="BG1138" s="694"/>
      <c r="BH1138" s="694"/>
      <c r="BI1138" s="694"/>
      <c r="BJ1138" s="694"/>
      <c r="BK1138" s="694"/>
      <c r="BL1138" s="694"/>
      <c r="BM1138" s="694"/>
      <c r="BN1138" s="694"/>
      <c r="BO1138" s="694"/>
      <c r="BP1138" s="694"/>
      <c r="BQ1138" s="694"/>
      <c r="BR1138" s="694"/>
      <c r="BS1138" s="694"/>
      <c r="BT1138" s="694"/>
      <c r="BU1138" s="694"/>
      <c r="BV1138" s="694"/>
      <c r="BW1138" s="694"/>
      <c r="BX1138" s="694"/>
    </row>
    <row r="1139" s="415" customFormat="true" ht="15" customHeight="true" x14ac:dyDescent="0.2">
      <c r="BA1139" s="694"/>
      <c r="BB1139" s="443"/>
      <c r="BC1139" s="694"/>
      <c r="BD1139" s="694"/>
      <c r="BE1139" s="694"/>
      <c r="BF1139" s="694"/>
      <c r="BG1139" s="694"/>
      <c r="BH1139" s="694"/>
      <c r="BI1139" s="694"/>
      <c r="BJ1139" s="694"/>
      <c r="BK1139" s="694"/>
      <c r="BL1139" s="694"/>
      <c r="BM1139" s="694"/>
      <c r="BN1139" s="694"/>
      <c r="BO1139" s="694"/>
      <c r="BP1139" s="694"/>
      <c r="BQ1139" s="694"/>
      <c r="BR1139" s="694"/>
      <c r="BS1139" s="694"/>
      <c r="BT1139" s="694"/>
      <c r="BU1139" s="694"/>
      <c r="BV1139" s="694"/>
      <c r="BW1139" s="694"/>
      <c r="BX1139" s="694"/>
    </row>
    <row r="1140" s="415" customFormat="true" ht="15" customHeight="true" x14ac:dyDescent="0.2">
      <c r="BA1140" s="694"/>
      <c r="BB1140" s="443"/>
      <c r="BC1140" s="694"/>
      <c r="BD1140" s="694"/>
      <c r="BE1140" s="694"/>
      <c r="BF1140" s="694"/>
      <c r="BG1140" s="694"/>
      <c r="BH1140" s="694"/>
      <c r="BI1140" s="694"/>
      <c r="BJ1140" s="694"/>
      <c r="BK1140" s="694"/>
      <c r="BL1140" s="694"/>
      <c r="BM1140" s="694"/>
      <c r="BN1140" s="694"/>
      <c r="BO1140" s="694"/>
      <c r="BP1140" s="694"/>
      <c r="BQ1140" s="694"/>
      <c r="BR1140" s="694"/>
      <c r="BS1140" s="694"/>
      <c r="BT1140" s="694"/>
      <c r="BU1140" s="694"/>
      <c r="BV1140" s="694"/>
      <c r="BW1140" s="694"/>
      <c r="BX1140" s="694"/>
    </row>
    <row r="1141" s="415" customFormat="true" ht="15" customHeight="true" x14ac:dyDescent="0.2">
      <c r="BA1141" s="694"/>
      <c r="BB1141" s="443"/>
      <c r="BC1141" s="694"/>
      <c r="BD1141" s="694"/>
      <c r="BE1141" s="694"/>
      <c r="BF1141" s="694"/>
      <c r="BG1141" s="694"/>
      <c r="BH1141" s="694"/>
      <c r="BI1141" s="694"/>
      <c r="BJ1141" s="694"/>
      <c r="BK1141" s="694"/>
      <c r="BL1141" s="694"/>
      <c r="BM1141" s="694"/>
      <c r="BN1141" s="694"/>
      <c r="BO1141" s="694"/>
      <c r="BP1141" s="694"/>
      <c r="BQ1141" s="694"/>
      <c r="BR1141" s="694"/>
      <c r="BS1141" s="694"/>
      <c r="BT1141" s="694"/>
      <c r="BU1141" s="694"/>
      <c r="BV1141" s="694"/>
      <c r="BW1141" s="694"/>
      <c r="BX1141" s="694"/>
    </row>
    <row r="1142" s="415" customFormat="true" ht="15" customHeight="true" x14ac:dyDescent="0.2">
      <c r="BA1142" s="694"/>
      <c r="BB1142" s="443"/>
      <c r="BC1142" s="694"/>
      <c r="BD1142" s="694"/>
      <c r="BE1142" s="694"/>
      <c r="BF1142" s="694"/>
      <c r="BG1142" s="694"/>
      <c r="BH1142" s="694"/>
      <c r="BI1142" s="694"/>
      <c r="BJ1142" s="694"/>
      <c r="BK1142" s="694"/>
      <c r="BL1142" s="694"/>
      <c r="BM1142" s="694"/>
      <c r="BN1142" s="694"/>
      <c r="BO1142" s="694"/>
      <c r="BP1142" s="694"/>
      <c r="BQ1142" s="694"/>
      <c r="BR1142" s="694"/>
      <c r="BS1142" s="694"/>
      <c r="BT1142" s="694"/>
      <c r="BU1142" s="694"/>
      <c r="BV1142" s="694"/>
      <c r="BW1142" s="694"/>
      <c r="BX1142" s="694"/>
    </row>
    <row r="1143" s="415" customFormat="true" ht="15" customHeight="true" x14ac:dyDescent="0.2">
      <c r="BA1143" s="694"/>
      <c r="BB1143" s="443"/>
      <c r="BC1143" s="694"/>
      <c r="BD1143" s="694"/>
      <c r="BE1143" s="694"/>
      <c r="BF1143" s="694"/>
      <c r="BG1143" s="694"/>
      <c r="BH1143" s="694"/>
      <c r="BI1143" s="694"/>
      <c r="BJ1143" s="694"/>
      <c r="BK1143" s="694"/>
      <c r="BL1143" s="694"/>
      <c r="BM1143" s="694"/>
      <c r="BN1143" s="694"/>
      <c r="BO1143" s="694"/>
      <c r="BP1143" s="694"/>
      <c r="BQ1143" s="694"/>
      <c r="BR1143" s="694"/>
      <c r="BS1143" s="694"/>
      <c r="BT1143" s="694"/>
      <c r="BU1143" s="694"/>
      <c r="BV1143" s="694"/>
      <c r="BW1143" s="694"/>
      <c r="BX1143" s="694"/>
    </row>
    <row r="1144" s="415" customFormat="true" ht="15" customHeight="true" x14ac:dyDescent="0.2">
      <c r="BA1144" s="694"/>
      <c r="BB1144" s="443"/>
      <c r="BC1144" s="694"/>
      <c r="BD1144" s="694"/>
      <c r="BE1144" s="694"/>
      <c r="BF1144" s="694"/>
      <c r="BG1144" s="694"/>
      <c r="BH1144" s="694"/>
      <c r="BI1144" s="694"/>
      <c r="BJ1144" s="694"/>
      <c r="BK1144" s="694"/>
      <c r="BL1144" s="694"/>
      <c r="BM1144" s="694"/>
      <c r="BN1144" s="694"/>
      <c r="BO1144" s="694"/>
      <c r="BP1144" s="694"/>
      <c r="BQ1144" s="694"/>
      <c r="BR1144" s="694"/>
      <c r="BS1144" s="694"/>
      <c r="BT1144" s="694"/>
      <c r="BU1144" s="694"/>
      <c r="BV1144" s="694"/>
      <c r="BW1144" s="694"/>
      <c r="BX1144" s="694"/>
    </row>
    <row r="1145" s="415" customFormat="true" ht="15" customHeight="true" x14ac:dyDescent="0.2">
      <c r="BA1145" s="694"/>
      <c r="BB1145" s="443"/>
      <c r="BC1145" s="694"/>
      <c r="BD1145" s="694"/>
      <c r="BE1145" s="694"/>
      <c r="BF1145" s="694"/>
      <c r="BG1145" s="694"/>
      <c r="BH1145" s="694"/>
      <c r="BI1145" s="694"/>
      <c r="BJ1145" s="694"/>
      <c r="BK1145" s="694"/>
      <c r="BL1145" s="694"/>
      <c r="BM1145" s="694"/>
      <c r="BN1145" s="694"/>
      <c r="BO1145" s="694"/>
      <c r="BP1145" s="694"/>
      <c r="BQ1145" s="694"/>
      <c r="BR1145" s="694"/>
      <c r="BS1145" s="694"/>
      <c r="BT1145" s="694"/>
      <c r="BU1145" s="694"/>
      <c r="BV1145" s="694"/>
      <c r="BW1145" s="694"/>
      <c r="BX1145" s="694"/>
    </row>
    <row r="1146" s="415" customFormat="true" ht="15" customHeight="true" x14ac:dyDescent="0.2">
      <c r="BA1146" s="694"/>
      <c r="BB1146" s="443"/>
      <c r="BC1146" s="694"/>
      <c r="BD1146" s="694"/>
      <c r="BE1146" s="694"/>
      <c r="BF1146" s="694"/>
      <c r="BG1146" s="694"/>
      <c r="BH1146" s="694"/>
      <c r="BI1146" s="694"/>
      <c r="BJ1146" s="694"/>
      <c r="BK1146" s="694"/>
      <c r="BL1146" s="694"/>
      <c r="BM1146" s="694"/>
      <c r="BN1146" s="694"/>
      <c r="BO1146" s="694"/>
      <c r="BP1146" s="694"/>
      <c r="BQ1146" s="694"/>
      <c r="BR1146" s="694"/>
      <c r="BS1146" s="694"/>
      <c r="BT1146" s="694"/>
      <c r="BU1146" s="694"/>
      <c r="BV1146" s="694"/>
      <c r="BW1146" s="694"/>
      <c r="BX1146" s="694"/>
    </row>
    <row r="1147" s="415" customFormat="true" ht="15" customHeight="true" x14ac:dyDescent="0.2">
      <c r="BA1147" s="694"/>
      <c r="BB1147" s="443"/>
      <c r="BC1147" s="694"/>
      <c r="BD1147" s="694"/>
      <c r="BE1147" s="694"/>
      <c r="BF1147" s="694"/>
      <c r="BG1147" s="694"/>
      <c r="BH1147" s="694"/>
      <c r="BI1147" s="694"/>
      <c r="BJ1147" s="694"/>
      <c r="BK1147" s="694"/>
      <c r="BL1147" s="694"/>
      <c r="BM1147" s="694"/>
      <c r="BN1147" s="694"/>
      <c r="BO1147" s="694"/>
      <c r="BP1147" s="694"/>
      <c r="BQ1147" s="694"/>
      <c r="BR1147" s="694"/>
      <c r="BS1147" s="694"/>
      <c r="BT1147" s="694"/>
      <c r="BU1147" s="694"/>
      <c r="BV1147" s="694"/>
      <c r="BW1147" s="694"/>
      <c r="BX1147" s="694"/>
    </row>
    <row r="1148" s="415" customFormat="true" ht="15" customHeight="true" x14ac:dyDescent="0.2">
      <c r="BA1148" s="694"/>
      <c r="BB1148" s="443"/>
      <c r="BC1148" s="694"/>
      <c r="BD1148" s="694"/>
      <c r="BE1148" s="694"/>
      <c r="BF1148" s="694"/>
      <c r="BG1148" s="694"/>
      <c r="BH1148" s="694"/>
      <c r="BI1148" s="694"/>
      <c r="BJ1148" s="694"/>
      <c r="BK1148" s="694"/>
      <c r="BL1148" s="694"/>
      <c r="BM1148" s="694"/>
      <c r="BN1148" s="694"/>
      <c r="BO1148" s="694"/>
      <c r="BP1148" s="694"/>
      <c r="BQ1148" s="694"/>
      <c r="BR1148" s="694"/>
      <c r="BS1148" s="694"/>
      <c r="BT1148" s="694"/>
      <c r="BU1148" s="694"/>
      <c r="BV1148" s="694"/>
      <c r="BW1148" s="694"/>
      <c r="BX1148" s="694"/>
    </row>
    <row r="1149" s="415" customFormat="true" ht="15" customHeight="true" x14ac:dyDescent="0.2">
      <c r="BA1149" s="694"/>
      <c r="BB1149" s="443"/>
      <c r="BC1149" s="694"/>
      <c r="BD1149" s="694"/>
      <c r="BE1149" s="694"/>
      <c r="BF1149" s="694"/>
      <c r="BG1149" s="694"/>
      <c r="BH1149" s="694"/>
      <c r="BI1149" s="694"/>
      <c r="BJ1149" s="694"/>
      <c r="BK1149" s="694"/>
      <c r="BL1149" s="694"/>
      <c r="BM1149" s="694"/>
      <c r="BN1149" s="694"/>
      <c r="BO1149" s="694"/>
      <c r="BP1149" s="694"/>
      <c r="BQ1149" s="694"/>
      <c r="BR1149" s="694"/>
      <c r="BS1149" s="694"/>
      <c r="BT1149" s="694"/>
      <c r="BU1149" s="694"/>
      <c r="BV1149" s="694"/>
      <c r="BW1149" s="694"/>
      <c r="BX1149" s="694"/>
    </row>
    <row r="1150" s="415" customFormat="true" ht="15" customHeight="true" x14ac:dyDescent="0.2">
      <c r="BA1150" s="694"/>
      <c r="BB1150" s="443"/>
      <c r="BC1150" s="694"/>
      <c r="BD1150" s="694"/>
      <c r="BE1150" s="694"/>
      <c r="BF1150" s="694"/>
      <c r="BG1150" s="694"/>
      <c r="BH1150" s="694"/>
      <c r="BI1150" s="694"/>
      <c r="BJ1150" s="694"/>
      <c r="BK1150" s="694"/>
      <c r="BL1150" s="694"/>
      <c r="BM1150" s="694"/>
      <c r="BN1150" s="694"/>
      <c r="BO1150" s="694"/>
      <c r="BP1150" s="694"/>
      <c r="BQ1150" s="694"/>
      <c r="BR1150" s="694"/>
      <c r="BS1150" s="694"/>
      <c r="BT1150" s="694"/>
      <c r="BU1150" s="694"/>
      <c r="BV1150" s="694"/>
      <c r="BW1150" s="694"/>
      <c r="BX1150" s="694"/>
    </row>
    <row r="1151" s="415" customFormat="true" ht="15" customHeight="true" x14ac:dyDescent="0.2">
      <c r="BA1151" s="694"/>
      <c r="BB1151" s="443"/>
      <c r="BC1151" s="694"/>
      <c r="BD1151" s="694"/>
      <c r="BE1151" s="694"/>
      <c r="BF1151" s="694"/>
      <c r="BG1151" s="694"/>
      <c r="BH1151" s="694"/>
      <c r="BI1151" s="694"/>
      <c r="BJ1151" s="694"/>
      <c r="BK1151" s="694"/>
      <c r="BL1151" s="694"/>
      <c r="BM1151" s="694"/>
      <c r="BN1151" s="694"/>
      <c r="BO1151" s="694"/>
      <c r="BP1151" s="694"/>
      <c r="BQ1151" s="694"/>
      <c r="BR1151" s="694"/>
      <c r="BS1151" s="694"/>
      <c r="BT1151" s="694"/>
      <c r="BU1151" s="694"/>
      <c r="BV1151" s="694"/>
      <c r="BW1151" s="694"/>
      <c r="BX1151" s="694"/>
    </row>
    <row r="1152" s="415" customFormat="true" ht="15" customHeight="true" x14ac:dyDescent="0.2">
      <c r="BA1152" s="694"/>
      <c r="BB1152" s="443"/>
      <c r="BC1152" s="694"/>
      <c r="BD1152" s="694"/>
      <c r="BE1152" s="694"/>
      <c r="BF1152" s="694"/>
      <c r="BG1152" s="694"/>
      <c r="BH1152" s="694"/>
      <c r="BI1152" s="694"/>
      <c r="BJ1152" s="694"/>
      <c r="BK1152" s="694"/>
      <c r="BL1152" s="694"/>
      <c r="BM1152" s="694"/>
      <c r="BN1152" s="694"/>
      <c r="BO1152" s="694"/>
      <c r="BP1152" s="694"/>
      <c r="BQ1152" s="694"/>
      <c r="BR1152" s="694"/>
      <c r="BS1152" s="694"/>
      <c r="BT1152" s="694"/>
      <c r="BU1152" s="694"/>
      <c r="BV1152" s="694"/>
      <c r="BW1152" s="694"/>
      <c r="BX1152" s="694"/>
    </row>
    <row r="1153" s="415" customFormat="true" ht="15" customHeight="true" x14ac:dyDescent="0.2">
      <c r="BA1153" s="694"/>
      <c r="BB1153" s="443"/>
      <c r="BC1153" s="694"/>
      <c r="BD1153" s="694"/>
      <c r="BE1153" s="694"/>
      <c r="BF1153" s="694"/>
      <c r="BG1153" s="694"/>
      <c r="BH1153" s="694"/>
      <c r="BI1153" s="694"/>
      <c r="BJ1153" s="694"/>
      <c r="BK1153" s="694"/>
      <c r="BL1153" s="694"/>
      <c r="BM1153" s="694"/>
      <c r="BN1153" s="694"/>
      <c r="BO1153" s="694"/>
      <c r="BP1153" s="694"/>
      <c r="BQ1153" s="694"/>
      <c r="BR1153" s="694"/>
      <c r="BS1153" s="694"/>
      <c r="BT1153" s="694"/>
      <c r="BU1153" s="694"/>
      <c r="BV1153" s="694"/>
      <c r="BW1153" s="694"/>
      <c r="BX1153" s="694"/>
    </row>
    <row r="1154" s="415" customFormat="true" ht="15" customHeight="true" x14ac:dyDescent="0.2">
      <c r="BA1154" s="694"/>
      <c r="BB1154" s="443"/>
      <c r="BC1154" s="694"/>
      <c r="BD1154" s="694"/>
      <c r="BE1154" s="694"/>
      <c r="BF1154" s="694"/>
      <c r="BG1154" s="694"/>
      <c r="BH1154" s="694"/>
      <c r="BI1154" s="694"/>
      <c r="BJ1154" s="694"/>
      <c r="BK1154" s="694"/>
      <c r="BL1154" s="694"/>
      <c r="BM1154" s="694"/>
      <c r="BN1154" s="694"/>
      <c r="BO1154" s="694"/>
      <c r="BP1154" s="694"/>
      <c r="BQ1154" s="694"/>
      <c r="BR1154" s="694"/>
      <c r="BS1154" s="694"/>
      <c r="BT1154" s="694"/>
      <c r="BU1154" s="694"/>
      <c r="BV1154" s="694"/>
      <c r="BW1154" s="694"/>
      <c r="BX1154" s="694"/>
    </row>
    <row r="1155" s="415" customFormat="true" ht="15" customHeight="true" x14ac:dyDescent="0.2">
      <c r="BA1155" s="694"/>
      <c r="BB1155" s="443"/>
      <c r="BC1155" s="694"/>
      <c r="BD1155" s="694"/>
      <c r="BE1155" s="694"/>
      <c r="BF1155" s="694"/>
      <c r="BG1155" s="694"/>
      <c r="BH1155" s="694"/>
      <c r="BI1155" s="694"/>
      <c r="BJ1155" s="694"/>
      <c r="BK1155" s="694"/>
      <c r="BL1155" s="694"/>
      <c r="BM1155" s="694"/>
      <c r="BN1155" s="694"/>
      <c r="BO1155" s="694"/>
      <c r="BP1155" s="694"/>
      <c r="BQ1155" s="694"/>
      <c r="BR1155" s="694"/>
      <c r="BS1155" s="694"/>
      <c r="BT1155" s="694"/>
      <c r="BU1155" s="694"/>
      <c r="BV1155" s="694"/>
      <c r="BW1155" s="694"/>
      <c r="BX1155" s="694"/>
    </row>
    <row r="1156" s="415" customFormat="true" ht="15" customHeight="true" x14ac:dyDescent="0.2">
      <c r="BA1156" s="694"/>
      <c r="BB1156" s="443"/>
      <c r="BC1156" s="694"/>
      <c r="BD1156" s="694"/>
      <c r="BE1156" s="694"/>
      <c r="BF1156" s="694"/>
      <c r="BG1156" s="694"/>
      <c r="BH1156" s="694"/>
      <c r="BI1156" s="694"/>
      <c r="BJ1156" s="694"/>
      <c r="BK1156" s="694"/>
      <c r="BL1156" s="694"/>
      <c r="BM1156" s="694"/>
      <c r="BN1156" s="694"/>
      <c r="BO1156" s="694"/>
      <c r="BP1156" s="694"/>
      <c r="BQ1156" s="694"/>
      <c r="BR1156" s="694"/>
      <c r="BS1156" s="694"/>
      <c r="BT1156" s="694"/>
      <c r="BU1156" s="694"/>
      <c r="BV1156" s="694"/>
      <c r="BW1156" s="694"/>
      <c r="BX1156" s="694"/>
    </row>
    <row r="1157" s="415" customFormat="true" ht="15" customHeight="true" x14ac:dyDescent="0.2">
      <c r="BA1157" s="694"/>
      <c r="BB1157" s="443"/>
      <c r="BC1157" s="694"/>
      <c r="BD1157" s="694"/>
      <c r="BE1157" s="694"/>
      <c r="BF1157" s="694"/>
      <c r="BG1157" s="694"/>
      <c r="BH1157" s="694"/>
      <c r="BI1157" s="694"/>
      <c r="BJ1157" s="694"/>
      <c r="BK1157" s="694"/>
      <c r="BL1157" s="694"/>
      <c r="BM1157" s="694"/>
      <c r="BN1157" s="694"/>
      <c r="BO1157" s="694"/>
      <c r="BP1157" s="694"/>
      <c r="BQ1157" s="694"/>
      <c r="BR1157" s="694"/>
      <c r="BS1157" s="694"/>
      <c r="BT1157" s="694"/>
      <c r="BU1157" s="694"/>
      <c r="BV1157" s="694"/>
      <c r="BW1157" s="694"/>
      <c r="BX1157" s="694"/>
    </row>
    <row r="1158" s="415" customFormat="true" ht="15" customHeight="true" x14ac:dyDescent="0.2">
      <c r="BA1158" s="694"/>
      <c r="BB1158" s="443"/>
      <c r="BC1158" s="694"/>
      <c r="BD1158" s="694"/>
      <c r="BE1158" s="694"/>
      <c r="BF1158" s="694"/>
      <c r="BG1158" s="694"/>
      <c r="BH1158" s="694"/>
      <c r="BI1158" s="694"/>
      <c r="BJ1158" s="694"/>
      <c r="BK1158" s="694"/>
      <c r="BL1158" s="694"/>
      <c r="BM1158" s="694"/>
      <c r="BN1158" s="694"/>
      <c r="BO1158" s="694"/>
      <c r="BP1158" s="694"/>
      <c r="BQ1158" s="694"/>
      <c r="BR1158" s="694"/>
      <c r="BS1158" s="694"/>
      <c r="BT1158" s="694"/>
      <c r="BU1158" s="694"/>
      <c r="BV1158" s="694"/>
      <c r="BW1158" s="694"/>
      <c r="BX1158" s="694"/>
    </row>
    <row r="1159" s="415" customFormat="true" ht="15" customHeight="true" x14ac:dyDescent="0.2">
      <c r="BA1159" s="694"/>
      <c r="BB1159" s="443"/>
      <c r="BC1159" s="694"/>
      <c r="BD1159" s="694"/>
      <c r="BE1159" s="694"/>
      <c r="BF1159" s="694"/>
      <c r="BG1159" s="694"/>
      <c r="BH1159" s="694"/>
      <c r="BI1159" s="694"/>
      <c r="BJ1159" s="694"/>
      <c r="BK1159" s="694"/>
      <c r="BL1159" s="694"/>
      <c r="BM1159" s="694"/>
      <c r="BN1159" s="694"/>
      <c r="BO1159" s="694"/>
      <c r="BP1159" s="694"/>
      <c r="BQ1159" s="694"/>
      <c r="BR1159" s="694"/>
      <c r="BS1159" s="694"/>
      <c r="BT1159" s="694"/>
      <c r="BU1159" s="694"/>
      <c r="BV1159" s="694"/>
      <c r="BW1159" s="694"/>
      <c r="BX1159" s="694"/>
    </row>
    <row r="1160" s="415" customFormat="true" ht="15" customHeight="true" x14ac:dyDescent="0.2">
      <c r="BA1160" s="694"/>
      <c r="BB1160" s="443"/>
      <c r="BC1160" s="694"/>
      <c r="BD1160" s="694"/>
      <c r="BE1160" s="694"/>
      <c r="BF1160" s="694"/>
      <c r="BG1160" s="694"/>
      <c r="BH1160" s="694"/>
      <c r="BI1160" s="694"/>
      <c r="BJ1160" s="694"/>
      <c r="BK1160" s="694"/>
      <c r="BL1160" s="694"/>
      <c r="BM1160" s="694"/>
      <c r="BN1160" s="694"/>
      <c r="BO1160" s="694"/>
      <c r="BP1160" s="694"/>
      <c r="BQ1160" s="694"/>
      <c r="BR1160" s="694"/>
      <c r="BS1160" s="694"/>
      <c r="BT1160" s="694"/>
      <c r="BU1160" s="694"/>
      <c r="BV1160" s="694"/>
      <c r="BW1160" s="694"/>
      <c r="BX1160" s="694"/>
    </row>
    <row r="1161" s="415" customFormat="true" ht="15" customHeight="true" x14ac:dyDescent="0.2">
      <c r="BA1161" s="694"/>
      <c r="BB1161" s="443"/>
      <c r="BC1161" s="694"/>
      <c r="BD1161" s="694"/>
      <c r="BE1161" s="694"/>
      <c r="BF1161" s="694"/>
      <c r="BG1161" s="694"/>
      <c r="BH1161" s="694"/>
      <c r="BI1161" s="694"/>
      <c r="BJ1161" s="694"/>
      <c r="BK1161" s="694"/>
      <c r="BL1161" s="694"/>
      <c r="BM1161" s="694"/>
      <c r="BN1161" s="694"/>
      <c r="BO1161" s="694"/>
      <c r="BP1161" s="694"/>
      <c r="BQ1161" s="694"/>
      <c r="BR1161" s="694"/>
      <c r="BS1161" s="694"/>
      <c r="BT1161" s="694"/>
      <c r="BU1161" s="694"/>
      <c r="BV1161" s="694"/>
      <c r="BW1161" s="694"/>
      <c r="BX1161" s="694"/>
    </row>
    <row r="1162" s="415" customFormat="true" ht="15" customHeight="true" x14ac:dyDescent="0.2">
      <c r="BA1162" s="694"/>
      <c r="BB1162" s="443"/>
      <c r="BC1162" s="694"/>
      <c r="BD1162" s="694"/>
      <c r="BE1162" s="694"/>
      <c r="BF1162" s="694"/>
      <c r="BG1162" s="694"/>
      <c r="BH1162" s="694"/>
      <c r="BI1162" s="694"/>
      <c r="BJ1162" s="694"/>
      <c r="BK1162" s="694"/>
      <c r="BL1162" s="694"/>
      <c r="BM1162" s="694"/>
      <c r="BN1162" s="694"/>
      <c r="BO1162" s="694"/>
      <c r="BP1162" s="694"/>
      <c r="BQ1162" s="694"/>
      <c r="BR1162" s="694"/>
      <c r="BS1162" s="694"/>
      <c r="BT1162" s="694"/>
      <c r="BU1162" s="694"/>
      <c r="BV1162" s="694"/>
      <c r="BW1162" s="694"/>
      <c r="BX1162" s="694"/>
    </row>
    <row r="1163" s="415" customFormat="true" ht="15" customHeight="true" x14ac:dyDescent="0.2">
      <c r="BA1163" s="694"/>
      <c r="BB1163" s="443"/>
      <c r="BC1163" s="694"/>
      <c r="BD1163" s="694"/>
      <c r="BE1163" s="694"/>
      <c r="BF1163" s="694"/>
      <c r="BG1163" s="694"/>
      <c r="BH1163" s="694"/>
      <c r="BI1163" s="694"/>
      <c r="BJ1163" s="694"/>
      <c r="BK1163" s="694"/>
      <c r="BL1163" s="694"/>
      <c r="BM1163" s="694"/>
      <c r="BN1163" s="694"/>
      <c r="BO1163" s="694"/>
      <c r="BP1163" s="694"/>
      <c r="BQ1163" s="694"/>
      <c r="BR1163" s="694"/>
      <c r="BS1163" s="694"/>
      <c r="BT1163" s="694"/>
      <c r="BU1163" s="694"/>
      <c r="BV1163" s="694"/>
      <c r="BW1163" s="694"/>
      <c r="BX1163" s="694"/>
    </row>
    <row r="1164" s="415" customFormat="true" ht="15" customHeight="true" x14ac:dyDescent="0.2">
      <c r="BA1164" s="694"/>
      <c r="BB1164" s="443"/>
      <c r="BC1164" s="694"/>
      <c r="BD1164" s="694"/>
      <c r="BE1164" s="694"/>
      <c r="BF1164" s="694"/>
      <c r="BG1164" s="694"/>
      <c r="BH1164" s="694"/>
      <c r="BI1164" s="694"/>
      <c r="BJ1164" s="694"/>
      <c r="BK1164" s="694"/>
      <c r="BL1164" s="694"/>
      <c r="BM1164" s="694"/>
      <c r="BN1164" s="694"/>
      <c r="BO1164" s="694"/>
      <c r="BP1164" s="694"/>
      <c r="BQ1164" s="694"/>
      <c r="BR1164" s="694"/>
      <c r="BS1164" s="694"/>
      <c r="BT1164" s="694"/>
      <c r="BU1164" s="694"/>
      <c r="BV1164" s="694"/>
      <c r="BW1164" s="694"/>
      <c r="BX1164" s="694"/>
    </row>
    <row r="1165" s="415" customFormat="true" ht="15" customHeight="true" x14ac:dyDescent="0.2">
      <c r="BA1165" s="694"/>
      <c r="BB1165" s="443"/>
      <c r="BC1165" s="694"/>
      <c r="BD1165" s="694"/>
      <c r="BE1165" s="694"/>
      <c r="BF1165" s="694"/>
      <c r="BG1165" s="694"/>
      <c r="BH1165" s="694"/>
      <c r="BI1165" s="694"/>
      <c r="BJ1165" s="694"/>
      <c r="BK1165" s="694"/>
      <c r="BL1165" s="694"/>
      <c r="BM1165" s="694"/>
      <c r="BN1165" s="694"/>
      <c r="BO1165" s="694"/>
      <c r="BP1165" s="694"/>
      <c r="BQ1165" s="694"/>
      <c r="BR1165" s="694"/>
      <c r="BS1165" s="694"/>
      <c r="BT1165" s="694"/>
      <c r="BU1165" s="694"/>
      <c r="BV1165" s="694"/>
      <c r="BW1165" s="694"/>
      <c r="BX1165" s="694"/>
    </row>
    <row r="1166" s="415" customFormat="true" ht="15" customHeight="true" x14ac:dyDescent="0.2">
      <c r="BA1166" s="694"/>
      <c r="BB1166" s="443"/>
      <c r="BC1166" s="694"/>
      <c r="BD1166" s="694"/>
      <c r="BE1166" s="694"/>
      <c r="BF1166" s="694"/>
      <c r="BG1166" s="694"/>
      <c r="BH1166" s="694"/>
      <c r="BI1166" s="694"/>
      <c r="BJ1166" s="694"/>
      <c r="BK1166" s="694"/>
      <c r="BL1166" s="694"/>
      <c r="BM1166" s="694"/>
      <c r="BN1166" s="694"/>
      <c r="BO1166" s="694"/>
      <c r="BP1166" s="694"/>
      <c r="BQ1166" s="694"/>
      <c r="BR1166" s="694"/>
      <c r="BS1166" s="694"/>
      <c r="BT1166" s="694"/>
      <c r="BU1166" s="694"/>
      <c r="BV1166" s="694"/>
      <c r="BW1166" s="694"/>
      <c r="BX1166" s="694"/>
    </row>
    <row r="1167" s="415" customFormat="true" ht="15" customHeight="true" x14ac:dyDescent="0.2">
      <c r="BA1167" s="694"/>
      <c r="BB1167" s="443"/>
      <c r="BC1167" s="694"/>
      <c r="BD1167" s="694"/>
      <c r="BE1167" s="694"/>
      <c r="BF1167" s="694"/>
      <c r="BG1167" s="694"/>
      <c r="BH1167" s="694"/>
      <c r="BI1167" s="694"/>
      <c r="BJ1167" s="694"/>
      <c r="BK1167" s="694"/>
      <c r="BL1167" s="694"/>
      <c r="BM1167" s="694"/>
      <c r="BN1167" s="694"/>
      <c r="BO1167" s="694"/>
      <c r="BP1167" s="694"/>
      <c r="BQ1167" s="694"/>
      <c r="BR1167" s="694"/>
      <c r="BS1167" s="694"/>
      <c r="BT1167" s="694"/>
      <c r="BU1167" s="694"/>
      <c r="BV1167" s="694"/>
      <c r="BW1167" s="694"/>
      <c r="BX1167" s="694"/>
    </row>
    <row r="1168" s="415" customFormat="true" ht="15" customHeight="true" x14ac:dyDescent="0.2">
      <c r="BA1168" s="694"/>
      <c r="BB1168" s="443"/>
      <c r="BC1168" s="694"/>
      <c r="BD1168" s="694"/>
      <c r="BE1168" s="694"/>
      <c r="BF1168" s="694"/>
      <c r="BG1168" s="694"/>
      <c r="BH1168" s="694"/>
      <c r="BI1168" s="694"/>
      <c r="BJ1168" s="694"/>
      <c r="BK1168" s="694"/>
      <c r="BL1168" s="694"/>
      <c r="BM1168" s="694"/>
      <c r="BN1168" s="694"/>
      <c r="BO1168" s="694"/>
      <c r="BP1168" s="694"/>
      <c r="BQ1168" s="694"/>
      <c r="BR1168" s="694"/>
      <c r="BS1168" s="694"/>
      <c r="BT1168" s="694"/>
      <c r="BU1168" s="694"/>
      <c r="BV1168" s="694"/>
      <c r="BW1168" s="694"/>
      <c r="BX1168" s="694"/>
    </row>
    <row r="1169" s="415" customFormat="true" ht="15" customHeight="true" x14ac:dyDescent="0.2">
      <c r="BA1169" s="694"/>
      <c r="BB1169" s="443"/>
      <c r="BC1169" s="694"/>
      <c r="BD1169" s="694"/>
      <c r="BE1169" s="694"/>
      <c r="BF1169" s="694"/>
      <c r="BG1169" s="694"/>
      <c r="BH1169" s="694"/>
      <c r="BI1169" s="694"/>
      <c r="BJ1169" s="694"/>
      <c r="BK1169" s="694"/>
      <c r="BL1169" s="694"/>
      <c r="BM1169" s="694"/>
      <c r="BN1169" s="694"/>
      <c r="BO1169" s="694"/>
      <c r="BP1169" s="694"/>
      <c r="BQ1169" s="694"/>
      <c r="BR1169" s="694"/>
      <c r="BS1169" s="694"/>
      <c r="BT1169" s="694"/>
      <c r="BU1169" s="694"/>
      <c r="BV1169" s="694"/>
      <c r="BW1169" s="694"/>
      <c r="BX1169" s="694"/>
    </row>
    <row r="1170" s="415" customFormat="true" ht="15" customHeight="true" x14ac:dyDescent="0.2">
      <c r="A1170" s="512"/>
      <c r="B1170" s="995"/>
      <c r="C1170" s="996"/>
      <c r="D1170" s="996"/>
      <c r="E1170" s="996"/>
      <c r="F1170" s="996"/>
      <c r="G1170" s="996"/>
      <c r="H1170" s="996"/>
      <c r="I1170" s="996"/>
      <c r="J1170" s="996"/>
      <c r="K1170" s="996"/>
      <c r="L1170" s="996"/>
      <c r="M1170" s="996"/>
      <c r="N1170" s="996"/>
      <c r="O1170" s="996"/>
      <c r="P1170" s="996"/>
      <c r="Q1170" s="996"/>
      <c r="R1170" s="996"/>
      <c r="S1170" s="996"/>
      <c r="T1170" s="996"/>
      <c r="U1170" s="996"/>
      <c r="V1170" s="996"/>
      <c r="W1170" s="996"/>
      <c r="X1170" s="996"/>
      <c r="BA1170" s="694"/>
      <c r="BB1170" s="443"/>
      <c r="BC1170" s="694"/>
      <c r="BD1170" s="694"/>
      <c r="BE1170" s="694"/>
      <c r="BF1170" s="694"/>
      <c r="BG1170" s="694"/>
      <c r="BH1170" s="694"/>
      <c r="BI1170" s="694"/>
      <c r="BJ1170" s="694"/>
      <c r="BK1170" s="694"/>
      <c r="BL1170" s="694"/>
      <c r="BM1170" s="694"/>
      <c r="BN1170" s="694"/>
      <c r="BO1170" s="694"/>
      <c r="BP1170" s="694"/>
      <c r="BQ1170" s="694"/>
      <c r="BR1170" s="694"/>
      <c r="BS1170" s="694"/>
      <c r="BT1170" s="694"/>
      <c r="BU1170" s="694"/>
      <c r="BV1170" s="694"/>
      <c r="BW1170" s="694"/>
      <c r="BX1170" s="694"/>
    </row>
    <row r="1171" s="415" customFormat="true" ht="15" customHeight="true" x14ac:dyDescent="0.2">
      <c r="A1171" s="512"/>
      <c r="B1171" s="995"/>
      <c r="C1171" s="996"/>
      <c r="D1171" s="996"/>
      <c r="E1171" s="996"/>
      <c r="F1171" s="996"/>
      <c r="G1171" s="996"/>
      <c r="H1171" s="996"/>
      <c r="I1171" s="996"/>
      <c r="J1171" s="996"/>
      <c r="K1171" s="996"/>
      <c r="L1171" s="996"/>
      <c r="M1171" s="996"/>
      <c r="N1171" s="996"/>
      <c r="O1171" s="996"/>
      <c r="P1171" s="996"/>
      <c r="Q1171" s="996"/>
      <c r="R1171" s="996"/>
      <c r="S1171" s="996"/>
      <c r="T1171" s="996"/>
      <c r="U1171" s="996"/>
      <c r="V1171" s="996"/>
      <c r="W1171" s="996"/>
      <c r="X1171" s="996"/>
      <c r="BA1171" s="694"/>
      <c r="BB1171" s="443"/>
      <c r="BC1171" s="694"/>
      <c r="BD1171" s="694"/>
      <c r="BE1171" s="694"/>
      <c r="BF1171" s="694"/>
      <c r="BG1171" s="694"/>
      <c r="BH1171" s="694"/>
      <c r="BI1171" s="694"/>
      <c r="BJ1171" s="694"/>
      <c r="BK1171" s="694"/>
      <c r="BL1171" s="694"/>
      <c r="BM1171" s="694"/>
      <c r="BN1171" s="694"/>
      <c r="BO1171" s="694"/>
      <c r="BP1171" s="694"/>
      <c r="BQ1171" s="694"/>
      <c r="BR1171" s="694"/>
      <c r="BS1171" s="694"/>
      <c r="BT1171" s="694"/>
      <c r="BU1171" s="694"/>
      <c r="BV1171" s="694"/>
      <c r="BW1171" s="694"/>
      <c r="BX1171" s="694"/>
    </row>
    <row r="1172" s="415" customFormat="true" ht="15" customHeight="true" x14ac:dyDescent="0.2">
      <c r="A1172" s="512"/>
      <c r="B1172" s="995"/>
      <c r="C1172" s="996"/>
      <c r="D1172" s="996"/>
      <c r="E1172" s="996"/>
      <c r="F1172" s="996"/>
      <c r="G1172" s="996"/>
      <c r="H1172" s="996"/>
      <c r="I1172" s="996"/>
      <c r="J1172" s="996"/>
      <c r="K1172" s="996"/>
      <c r="L1172" s="996"/>
      <c r="M1172" s="996"/>
      <c r="N1172" s="996"/>
      <c r="O1172" s="996"/>
      <c r="P1172" s="996"/>
      <c r="Q1172" s="996"/>
      <c r="R1172" s="996"/>
      <c r="S1172" s="996"/>
      <c r="T1172" s="996"/>
      <c r="U1172" s="996"/>
      <c r="V1172" s="996"/>
      <c r="W1172" s="996"/>
      <c r="X1172" s="996"/>
      <c r="BA1172" s="694"/>
      <c r="BB1172" s="443"/>
      <c r="BC1172" s="694"/>
      <c r="BD1172" s="694"/>
      <c r="BE1172" s="694"/>
      <c r="BF1172" s="694"/>
      <c r="BG1172" s="694"/>
      <c r="BH1172" s="694"/>
      <c r="BI1172" s="694"/>
      <c r="BJ1172" s="694"/>
      <c r="BK1172" s="694"/>
      <c r="BL1172" s="694"/>
      <c r="BM1172" s="694"/>
      <c r="BN1172" s="694"/>
      <c r="BO1172" s="694"/>
      <c r="BP1172" s="694"/>
      <c r="BQ1172" s="694"/>
      <c r="BR1172" s="694"/>
      <c r="BS1172" s="694"/>
      <c r="BT1172" s="694"/>
      <c r="BU1172" s="694"/>
      <c r="BV1172" s="694"/>
      <c r="BW1172" s="694"/>
      <c r="BX1172" s="694"/>
    </row>
    <row r="1173" s="415" customFormat="true" ht="15" customHeight="true" x14ac:dyDescent="0.2">
      <c r="A1173" s="512"/>
      <c r="B1173" s="995"/>
      <c r="C1173" s="996"/>
      <c r="D1173" s="996"/>
      <c r="E1173" s="996"/>
      <c r="F1173" s="996"/>
      <c r="G1173" s="996"/>
      <c r="H1173" s="996"/>
      <c r="I1173" s="996"/>
      <c r="J1173" s="996"/>
      <c r="K1173" s="996"/>
      <c r="L1173" s="996"/>
      <c r="M1173" s="996"/>
      <c r="N1173" s="996"/>
      <c r="O1173" s="996"/>
      <c r="P1173" s="996"/>
      <c r="Q1173" s="996"/>
      <c r="R1173" s="996"/>
      <c r="S1173" s="996"/>
      <c r="T1173" s="996"/>
      <c r="U1173" s="996"/>
      <c r="V1173" s="996"/>
      <c r="W1173" s="996"/>
      <c r="X1173" s="996"/>
      <c r="BA1173" s="694"/>
      <c r="BB1173" s="443"/>
      <c r="BC1173" s="694"/>
      <c r="BD1173" s="694"/>
      <c r="BE1173" s="694"/>
      <c r="BF1173" s="694"/>
      <c r="BG1173" s="694"/>
      <c r="BH1173" s="694"/>
      <c r="BI1173" s="694"/>
      <c r="BJ1173" s="694"/>
      <c r="BK1173" s="694"/>
      <c r="BL1173" s="694"/>
      <c r="BM1173" s="694"/>
      <c r="BN1173" s="694"/>
      <c r="BO1173" s="694"/>
      <c r="BP1173" s="694"/>
      <c r="BQ1173" s="694"/>
      <c r="BR1173" s="694"/>
      <c r="BS1173" s="694"/>
      <c r="BT1173" s="694"/>
      <c r="BU1173" s="694"/>
      <c r="BV1173" s="694"/>
      <c r="BW1173" s="694"/>
      <c r="BX1173" s="694"/>
    </row>
    <row r="1174" s="415" customFormat="true" ht="15" customHeight="true" x14ac:dyDescent="0.2">
      <c r="A1174" s="512"/>
      <c r="B1174" s="995"/>
      <c r="C1174" s="996"/>
      <c r="D1174" s="996"/>
      <c r="E1174" s="996"/>
      <c r="F1174" s="996"/>
      <c r="G1174" s="996"/>
      <c r="H1174" s="996"/>
      <c r="I1174" s="996"/>
      <c r="J1174" s="996"/>
      <c r="K1174" s="996"/>
      <c r="L1174" s="996"/>
      <c r="M1174" s="996"/>
      <c r="N1174" s="996"/>
      <c r="O1174" s="996"/>
      <c r="P1174" s="996"/>
      <c r="Q1174" s="996"/>
      <c r="R1174" s="996"/>
      <c r="S1174" s="996"/>
      <c r="T1174" s="996"/>
      <c r="U1174" s="996"/>
      <c r="V1174" s="996"/>
      <c r="W1174" s="996"/>
      <c r="X1174" s="996"/>
      <c r="BA1174" s="694"/>
      <c r="BB1174" s="443"/>
      <c r="BC1174" s="694"/>
      <c r="BD1174" s="694"/>
      <c r="BE1174" s="694"/>
      <c r="BF1174" s="694"/>
      <c r="BG1174" s="694"/>
      <c r="BH1174" s="694"/>
      <c r="BI1174" s="694"/>
      <c r="BJ1174" s="694"/>
      <c r="BK1174" s="694"/>
      <c r="BL1174" s="694"/>
      <c r="BM1174" s="694"/>
      <c r="BN1174" s="694"/>
      <c r="BO1174" s="694"/>
      <c r="BP1174" s="694"/>
      <c r="BQ1174" s="694"/>
      <c r="BR1174" s="694"/>
      <c r="BS1174" s="694"/>
      <c r="BT1174" s="694"/>
      <c r="BU1174" s="694"/>
      <c r="BV1174" s="694"/>
      <c r="BW1174" s="694"/>
      <c r="BX1174" s="694"/>
    </row>
    <row r="1175" s="415" customFormat="true" ht="15" customHeight="true" x14ac:dyDescent="0.2">
      <c r="A1175" s="512"/>
      <c r="B1175" s="995"/>
      <c r="C1175" s="996"/>
      <c r="D1175" s="996"/>
      <c r="E1175" s="996"/>
      <c r="F1175" s="996"/>
      <c r="G1175" s="996"/>
      <c r="H1175" s="996"/>
      <c r="I1175" s="996"/>
      <c r="J1175" s="996"/>
      <c r="K1175" s="996"/>
      <c r="L1175" s="996"/>
      <c r="M1175" s="996"/>
      <c r="N1175" s="996"/>
      <c r="O1175" s="996"/>
      <c r="P1175" s="996"/>
      <c r="Q1175" s="996"/>
      <c r="R1175" s="996"/>
      <c r="S1175" s="996"/>
      <c r="T1175" s="996"/>
      <c r="U1175" s="996"/>
      <c r="V1175" s="996"/>
      <c r="W1175" s="996"/>
      <c r="X1175" s="996"/>
      <c r="BA1175" s="694"/>
      <c r="BB1175" s="443"/>
      <c r="BC1175" s="694"/>
      <c r="BD1175" s="694"/>
      <c r="BE1175" s="694"/>
      <c r="BF1175" s="694"/>
      <c r="BG1175" s="694"/>
      <c r="BH1175" s="694"/>
      <c r="BI1175" s="694"/>
      <c r="BJ1175" s="694"/>
      <c r="BK1175" s="694"/>
      <c r="BL1175" s="694"/>
      <c r="BM1175" s="694"/>
      <c r="BN1175" s="694"/>
      <c r="BO1175" s="694"/>
      <c r="BP1175" s="694"/>
      <c r="BQ1175" s="694"/>
      <c r="BR1175" s="694"/>
      <c r="BS1175" s="694"/>
      <c r="BT1175" s="694"/>
      <c r="BU1175" s="694"/>
      <c r="BV1175" s="694"/>
      <c r="BW1175" s="694"/>
      <c r="BX1175" s="694"/>
    </row>
    <row r="1176" s="415" customFormat="true" ht="15" customHeight="true" x14ac:dyDescent="0.2">
      <c r="A1176" s="997"/>
      <c r="B1176" s="512"/>
      <c r="C1176" s="998"/>
      <c r="D1176" s="999"/>
      <c r="E1176" s="999"/>
      <c r="F1176" s="999"/>
      <c r="G1176" s="999"/>
      <c r="H1176" s="998"/>
      <c r="I1176" s="999"/>
      <c r="J1176" s="999"/>
      <c r="K1176" s="999"/>
      <c r="L1176" s="999"/>
      <c r="M1176" s="998"/>
      <c r="N1176" s="999"/>
      <c r="O1176" s="999"/>
      <c r="P1176" s="999"/>
      <c r="Q1176" s="999"/>
      <c r="R1176" s="998"/>
      <c r="S1176" s="999"/>
      <c r="T1176" s="999"/>
      <c r="U1176" s="999"/>
      <c r="BA1176" s="694"/>
      <c r="BB1176" s="443"/>
      <c r="BC1176" s="694"/>
      <c r="BD1176" s="694"/>
      <c r="BE1176" s="694"/>
      <c r="BF1176" s="694"/>
      <c r="BG1176" s="694"/>
      <c r="BH1176" s="694"/>
      <c r="BI1176" s="694"/>
      <c r="BJ1176" s="694"/>
      <c r="BK1176" s="694"/>
      <c r="BL1176" s="694"/>
      <c r="BM1176" s="694"/>
      <c r="BN1176" s="694"/>
      <c r="BO1176" s="694"/>
      <c r="BP1176" s="694"/>
      <c r="BQ1176" s="694"/>
      <c r="BR1176" s="694"/>
      <c r="BS1176" s="694"/>
      <c r="BT1176" s="694"/>
      <c r="BU1176" s="694"/>
      <c r="BV1176" s="694"/>
      <c r="BW1176" s="694"/>
      <c r="BX1176" s="694"/>
    </row>
    <row r="1177" s="415" customFormat="true" ht="15" customHeight="true" x14ac:dyDescent="0.2">
      <c r="A1177" s="999"/>
      <c r="B1177" s="999"/>
      <c r="C1177" s="998"/>
      <c r="D1177" s="998"/>
      <c r="E1177" s="998"/>
      <c r="F1177" s="998"/>
      <c r="G1177" s="998"/>
      <c r="H1177" s="998"/>
      <c r="I1177" s="998"/>
      <c r="J1177" s="998"/>
      <c r="K1177" s="998"/>
      <c r="L1177" s="998"/>
      <c r="M1177" s="998"/>
      <c r="N1177" s="998"/>
      <c r="O1177" s="998"/>
      <c r="P1177" s="998"/>
      <c r="Q1177" s="998"/>
      <c r="R1177" s="998"/>
      <c r="S1177" s="998"/>
      <c r="T1177" s="998"/>
      <c r="U1177" s="998"/>
      <c r="BA1177" s="694"/>
      <c r="BB1177" s="443"/>
      <c r="BC1177" s="694"/>
      <c r="BD1177" s="694"/>
      <c r="BE1177" s="694"/>
      <c r="BF1177" s="694"/>
      <c r="BG1177" s="694"/>
      <c r="BH1177" s="694"/>
      <c r="BI1177" s="694"/>
      <c r="BJ1177" s="694"/>
      <c r="BK1177" s="694"/>
      <c r="BL1177" s="694"/>
      <c r="BM1177" s="694"/>
      <c r="BN1177" s="694"/>
      <c r="BO1177" s="694"/>
      <c r="BP1177" s="694"/>
      <c r="BQ1177" s="694"/>
      <c r="BR1177" s="694"/>
      <c r="BS1177" s="694"/>
      <c r="BT1177" s="694"/>
      <c r="BU1177" s="694"/>
      <c r="BV1177" s="694"/>
      <c r="BW1177" s="694"/>
      <c r="BX1177" s="694"/>
    </row>
    <row r="1178" s="415" customFormat="true" ht="15" customHeight="true" x14ac:dyDescent="0.2">
      <c r="BA1178" s="694"/>
      <c r="BB1178" s="443"/>
      <c r="BC1178" s="694"/>
      <c r="BD1178" s="694"/>
      <c r="BE1178" s="694"/>
      <c r="BF1178" s="694"/>
      <c r="BG1178" s="694"/>
      <c r="BH1178" s="694"/>
      <c r="BI1178" s="694"/>
      <c r="BJ1178" s="694"/>
      <c r="BK1178" s="694"/>
      <c r="BL1178" s="694"/>
      <c r="BM1178" s="694"/>
      <c r="BN1178" s="694"/>
      <c r="BO1178" s="694"/>
      <c r="BP1178" s="694"/>
      <c r="BQ1178" s="694"/>
      <c r="BR1178" s="694"/>
      <c r="BS1178" s="694"/>
      <c r="BT1178" s="694"/>
      <c r="BU1178" s="694"/>
      <c r="BV1178" s="694"/>
      <c r="BW1178" s="694"/>
      <c r="BX1178" s="694"/>
    </row>
    <row r="1179" s="415" customFormat="true" ht="15" customHeight="true" x14ac:dyDescent="0.2">
      <c r="BA1179" s="694"/>
      <c r="BB1179" s="443"/>
      <c r="BC1179" s="694"/>
      <c r="BD1179" s="694"/>
      <c r="BE1179" s="694"/>
      <c r="BF1179" s="694"/>
      <c r="BG1179" s="694"/>
      <c r="BH1179" s="694"/>
      <c r="BI1179" s="694"/>
      <c r="BJ1179" s="694"/>
      <c r="BK1179" s="694"/>
      <c r="BL1179" s="694"/>
      <c r="BM1179" s="694"/>
      <c r="BN1179" s="694"/>
      <c r="BO1179" s="694"/>
      <c r="BP1179" s="694"/>
      <c r="BQ1179" s="694"/>
      <c r="BR1179" s="694"/>
      <c r="BS1179" s="694"/>
      <c r="BT1179" s="694"/>
      <c r="BU1179" s="694"/>
      <c r="BV1179" s="694"/>
      <c r="BW1179" s="694"/>
      <c r="BX1179" s="694"/>
    </row>
    <row r="1180" s="415" customFormat="true" ht="15" customHeight="true" x14ac:dyDescent="0.2">
      <c r="BA1180" s="694"/>
      <c r="BB1180" s="443"/>
      <c r="BC1180" s="694"/>
      <c r="BD1180" s="694"/>
      <c r="BE1180" s="694"/>
      <c r="BF1180" s="694"/>
      <c r="BG1180" s="694"/>
      <c r="BH1180" s="694"/>
      <c r="BI1180" s="694"/>
      <c r="BJ1180" s="694"/>
      <c r="BK1180" s="694"/>
      <c r="BL1180" s="694"/>
      <c r="BM1180" s="694"/>
      <c r="BN1180" s="694"/>
      <c r="BO1180" s="694"/>
      <c r="BP1180" s="694"/>
      <c r="BQ1180" s="694"/>
      <c r="BR1180" s="694"/>
      <c r="BS1180" s="694"/>
      <c r="BT1180" s="694"/>
      <c r="BU1180" s="694"/>
      <c r="BV1180" s="694"/>
      <c r="BW1180" s="694"/>
      <c r="BX1180" s="694"/>
    </row>
    <row r="1181" s="415" customFormat="true" ht="15" customHeight="true" x14ac:dyDescent="0.2">
      <c r="BA1181" s="694"/>
      <c r="BB1181" s="443"/>
      <c r="BC1181" s="694"/>
      <c r="BD1181" s="694"/>
      <c r="BE1181" s="694"/>
      <c r="BF1181" s="694"/>
      <c r="BG1181" s="694"/>
      <c r="BH1181" s="694"/>
      <c r="BI1181" s="694"/>
      <c r="BJ1181" s="694"/>
      <c r="BK1181" s="694"/>
      <c r="BL1181" s="694"/>
      <c r="BM1181" s="694"/>
      <c r="BN1181" s="694"/>
      <c r="BO1181" s="694"/>
      <c r="BP1181" s="694"/>
      <c r="BQ1181" s="694"/>
      <c r="BR1181" s="694"/>
      <c r="BS1181" s="694"/>
      <c r="BT1181" s="694"/>
      <c r="BU1181" s="694"/>
      <c r="BV1181" s="694"/>
      <c r="BW1181" s="694"/>
      <c r="BX1181" s="694"/>
    </row>
    <row r="1182" s="415" customFormat="true" ht="15" customHeight="true" x14ac:dyDescent="0.2">
      <c r="BA1182" s="694"/>
      <c r="BB1182" s="443"/>
      <c r="BC1182" s="694"/>
      <c r="BD1182" s="694"/>
      <c r="BE1182" s="694"/>
      <c r="BF1182" s="694"/>
      <c r="BG1182" s="694"/>
      <c r="BH1182" s="694"/>
      <c r="BI1182" s="694"/>
      <c r="BJ1182" s="694"/>
      <c r="BK1182" s="694"/>
      <c r="BL1182" s="694"/>
      <c r="BM1182" s="694"/>
      <c r="BN1182" s="694"/>
      <c r="BO1182" s="694"/>
      <c r="BP1182" s="694"/>
      <c r="BQ1182" s="694"/>
      <c r="BR1182" s="694"/>
      <c r="BS1182" s="694"/>
      <c r="BT1182" s="694"/>
      <c r="BU1182" s="694"/>
      <c r="BV1182" s="694"/>
      <c r="BW1182" s="694"/>
      <c r="BX1182" s="694"/>
    </row>
    <row r="1183" s="415" customFormat="true" ht="15" customHeight="true" x14ac:dyDescent="0.2">
      <c r="BA1183" s="694"/>
      <c r="BB1183" s="443"/>
      <c r="BC1183" s="694"/>
      <c r="BD1183" s="694"/>
      <c r="BE1183" s="694"/>
      <c r="BF1183" s="694"/>
      <c r="BG1183" s="694"/>
      <c r="BH1183" s="694"/>
      <c r="BI1183" s="694"/>
      <c r="BJ1183" s="694"/>
      <c r="BK1183" s="694"/>
      <c r="BL1183" s="694"/>
      <c r="BM1183" s="694"/>
      <c r="BN1183" s="694"/>
      <c r="BO1183" s="694"/>
      <c r="BP1183" s="694"/>
      <c r="BQ1183" s="694"/>
      <c r="BR1183" s="694"/>
      <c r="BS1183" s="694"/>
      <c r="BT1183" s="694"/>
      <c r="BU1183" s="694"/>
      <c r="BV1183" s="694"/>
      <c r="BW1183" s="694"/>
      <c r="BX1183" s="694"/>
    </row>
    <row r="1184" s="415" customFormat="true" ht="15" customHeight="true" x14ac:dyDescent="0.2">
      <c r="BA1184" s="694"/>
      <c r="BB1184" s="443"/>
      <c r="BC1184" s="694"/>
      <c r="BD1184" s="694"/>
      <c r="BE1184" s="694"/>
      <c r="BF1184" s="694"/>
      <c r="BG1184" s="694"/>
      <c r="BH1184" s="694"/>
      <c r="BI1184" s="694"/>
      <c r="BJ1184" s="694"/>
      <c r="BK1184" s="694"/>
      <c r="BL1184" s="694"/>
      <c r="BM1184" s="694"/>
      <c r="BN1184" s="694"/>
      <c r="BO1184" s="694"/>
      <c r="BP1184" s="694"/>
      <c r="BQ1184" s="694"/>
      <c r="BR1184" s="694"/>
      <c r="BS1184" s="694"/>
      <c r="BT1184" s="694"/>
      <c r="BU1184" s="694"/>
      <c r="BV1184" s="694"/>
      <c r="BW1184" s="694"/>
      <c r="BX1184" s="694"/>
    </row>
    <row r="1185" s="415" customFormat="true" ht="15" customHeight="true" x14ac:dyDescent="0.2">
      <c r="BA1185" s="694"/>
      <c r="BB1185" s="443"/>
      <c r="BC1185" s="694"/>
      <c r="BD1185" s="694"/>
      <c r="BE1185" s="694"/>
      <c r="BF1185" s="694"/>
      <c r="BG1185" s="694"/>
      <c r="BH1185" s="694"/>
      <c r="BI1185" s="694"/>
      <c r="BJ1185" s="694"/>
      <c r="BK1185" s="694"/>
      <c r="BL1185" s="694"/>
      <c r="BM1185" s="694"/>
      <c r="BN1185" s="694"/>
      <c r="BO1185" s="694"/>
      <c r="BP1185" s="694"/>
      <c r="BQ1185" s="694"/>
      <c r="BR1185" s="694"/>
      <c r="BS1185" s="694"/>
      <c r="BT1185" s="694"/>
      <c r="BU1185" s="694"/>
      <c r="BV1185" s="694"/>
      <c r="BW1185" s="694"/>
      <c r="BX1185" s="694"/>
    </row>
    <row r="1186" s="415" customFormat="true" ht="15" customHeight="true" x14ac:dyDescent="0.2">
      <c r="BA1186" s="694"/>
      <c r="BB1186" s="443"/>
      <c r="BC1186" s="694"/>
      <c r="BD1186" s="694"/>
      <c r="BE1186" s="694"/>
      <c r="BF1186" s="694"/>
      <c r="BG1186" s="694"/>
      <c r="BH1186" s="694"/>
      <c r="BI1186" s="694"/>
      <c r="BJ1186" s="694"/>
      <c r="BK1186" s="694"/>
      <c r="BL1186" s="694"/>
      <c r="BM1186" s="694"/>
      <c r="BN1186" s="694"/>
      <c r="BO1186" s="694"/>
      <c r="BP1186" s="694"/>
      <c r="BQ1186" s="694"/>
      <c r="BR1186" s="694"/>
      <c r="BS1186" s="694"/>
      <c r="BT1186" s="694"/>
      <c r="BU1186" s="694"/>
      <c r="BV1186" s="694"/>
      <c r="BW1186" s="694"/>
      <c r="BX1186" s="694"/>
    </row>
    <row r="1187" s="415" customFormat="true" ht="15" customHeight="true" x14ac:dyDescent="0.2">
      <c r="BA1187" s="694"/>
      <c r="BB1187" s="443"/>
      <c r="BC1187" s="694"/>
      <c r="BD1187" s="694"/>
      <c r="BE1187" s="694"/>
      <c r="BF1187" s="694"/>
      <c r="BG1187" s="694"/>
      <c r="BH1187" s="694"/>
      <c r="BI1187" s="694"/>
      <c r="BJ1187" s="694"/>
      <c r="BK1187" s="694"/>
      <c r="BL1187" s="694"/>
      <c r="BM1187" s="694"/>
      <c r="BN1187" s="694"/>
      <c r="BO1187" s="694"/>
      <c r="BP1187" s="694"/>
      <c r="BQ1187" s="694"/>
      <c r="BR1187" s="694"/>
      <c r="BS1187" s="694"/>
      <c r="BT1187" s="694"/>
      <c r="BU1187" s="694"/>
      <c r="BV1187" s="694"/>
      <c r="BW1187" s="694"/>
      <c r="BX1187" s="694"/>
    </row>
    <row r="1188" s="415" customFormat="true" ht="15" customHeight="true" x14ac:dyDescent="0.2">
      <c r="BA1188" s="694"/>
      <c r="BB1188" s="443"/>
      <c r="BC1188" s="694"/>
      <c r="BD1188" s="694"/>
      <c r="BE1188" s="694"/>
      <c r="BF1188" s="694"/>
      <c r="BG1188" s="694"/>
      <c r="BH1188" s="694"/>
      <c r="BI1188" s="694"/>
      <c r="BJ1188" s="694"/>
      <c r="BK1188" s="694"/>
      <c r="BL1188" s="694"/>
      <c r="BM1188" s="694"/>
      <c r="BN1188" s="694"/>
      <c r="BO1188" s="694"/>
      <c r="BP1188" s="694"/>
      <c r="BQ1188" s="694"/>
      <c r="BR1188" s="694"/>
      <c r="BS1188" s="694"/>
      <c r="BT1188" s="694"/>
      <c r="BU1188" s="694"/>
      <c r="BV1188" s="694"/>
      <c r="BW1188" s="694"/>
      <c r="BX1188" s="694"/>
    </row>
    <row r="1189" s="415" customFormat="true" ht="15" customHeight="true" x14ac:dyDescent="0.2">
      <c r="BA1189" s="694"/>
      <c r="BB1189" s="443"/>
      <c r="BC1189" s="694"/>
      <c r="BD1189" s="694"/>
      <c r="BE1189" s="694"/>
      <c r="BF1189" s="694"/>
      <c r="BG1189" s="694"/>
      <c r="BH1189" s="694"/>
      <c r="BI1189" s="694"/>
      <c r="BJ1189" s="694"/>
      <c r="BK1189" s="694"/>
      <c r="BL1189" s="694"/>
      <c r="BM1189" s="694"/>
      <c r="BN1189" s="694"/>
      <c r="BO1189" s="694"/>
      <c r="BP1189" s="694"/>
      <c r="BQ1189" s="694"/>
      <c r="BR1189" s="694"/>
      <c r="BS1189" s="694"/>
      <c r="BT1189" s="694"/>
      <c r="BU1189" s="694"/>
      <c r="BV1189" s="694"/>
      <c r="BW1189" s="694"/>
      <c r="BX1189" s="694"/>
    </row>
    <row r="1190" s="415" customFormat="true" ht="15" customHeight="true" x14ac:dyDescent="0.2">
      <c r="BA1190" s="694"/>
      <c r="BB1190" s="443"/>
      <c r="BC1190" s="694"/>
      <c r="BD1190" s="694"/>
      <c r="BE1190" s="694"/>
      <c r="BF1190" s="694"/>
      <c r="BG1190" s="694"/>
      <c r="BH1190" s="694"/>
      <c r="BI1190" s="694"/>
      <c r="BJ1190" s="694"/>
      <c r="BK1190" s="694"/>
      <c r="BL1190" s="694"/>
      <c r="BM1190" s="694"/>
      <c r="BN1190" s="694"/>
      <c r="BO1190" s="694"/>
      <c r="BP1190" s="694"/>
      <c r="BQ1190" s="694"/>
      <c r="BR1190" s="694"/>
      <c r="BS1190" s="694"/>
      <c r="BT1190" s="694"/>
      <c r="BU1190" s="694"/>
      <c r="BV1190" s="694"/>
      <c r="BW1190" s="694"/>
      <c r="BX1190" s="694"/>
    </row>
    <row r="1191" s="415" customFormat="true" ht="15" customHeight="true" x14ac:dyDescent="0.2">
      <c r="BA1191" s="694"/>
      <c r="BB1191" s="443"/>
      <c r="BC1191" s="694"/>
      <c r="BD1191" s="694"/>
      <c r="BE1191" s="694"/>
      <c r="BF1191" s="694"/>
      <c r="BG1191" s="694"/>
      <c r="BH1191" s="694"/>
      <c r="BI1191" s="694"/>
      <c r="BJ1191" s="694"/>
      <c r="BK1191" s="694"/>
      <c r="BL1191" s="694"/>
      <c r="BM1191" s="694"/>
      <c r="BN1191" s="694"/>
      <c r="BO1191" s="694"/>
      <c r="BP1191" s="694"/>
      <c r="BQ1191" s="694"/>
      <c r="BR1191" s="694"/>
      <c r="BS1191" s="694"/>
      <c r="BT1191" s="694"/>
      <c r="BU1191" s="694"/>
      <c r="BV1191" s="694"/>
      <c r="BW1191" s="694"/>
      <c r="BX1191" s="694"/>
    </row>
    <row r="1192" s="415" customFormat="true" ht="15" customHeight="true" x14ac:dyDescent="0.2">
      <c r="BA1192" s="694"/>
      <c r="BB1192" s="443"/>
      <c r="BC1192" s="694"/>
      <c r="BD1192" s="694"/>
      <c r="BE1192" s="694"/>
      <c r="BF1192" s="694"/>
      <c r="BG1192" s="694"/>
      <c r="BH1192" s="694"/>
      <c r="BI1192" s="694"/>
      <c r="BJ1192" s="694"/>
      <c r="BK1192" s="694"/>
      <c r="BL1192" s="694"/>
      <c r="BM1192" s="694"/>
      <c r="BN1192" s="694"/>
      <c r="BO1192" s="694"/>
      <c r="BP1192" s="694"/>
      <c r="BQ1192" s="694"/>
      <c r="BR1192" s="694"/>
      <c r="BS1192" s="694"/>
      <c r="BT1192" s="694"/>
      <c r="BU1192" s="694"/>
      <c r="BV1192" s="694"/>
      <c r="BW1192" s="694"/>
      <c r="BX1192" s="694"/>
    </row>
    <row r="1193" s="415" customFormat="true" ht="15" customHeight="true" x14ac:dyDescent="0.2">
      <c r="BA1193" s="694"/>
      <c r="BB1193" s="443"/>
      <c r="BC1193" s="694"/>
      <c r="BD1193" s="694"/>
      <c r="BE1193" s="694"/>
      <c r="BF1193" s="694"/>
      <c r="BG1193" s="694"/>
      <c r="BH1193" s="694"/>
      <c r="BI1193" s="694"/>
      <c r="BJ1193" s="694"/>
      <c r="BK1193" s="694"/>
      <c r="BL1193" s="694"/>
      <c r="BM1193" s="694"/>
      <c r="BN1193" s="694"/>
      <c r="BO1193" s="694"/>
      <c r="BP1193" s="694"/>
      <c r="BQ1193" s="694"/>
      <c r="BR1193" s="694"/>
      <c r="BS1193" s="694"/>
      <c r="BT1193" s="694"/>
      <c r="BU1193" s="694"/>
      <c r="BV1193" s="694"/>
      <c r="BW1193" s="694"/>
      <c r="BX1193" s="694"/>
    </row>
    <row r="1194" s="415" customFormat="true" ht="15" customHeight="true" x14ac:dyDescent="0.2">
      <c r="BA1194" s="694"/>
      <c r="BB1194" s="443"/>
      <c r="BC1194" s="694"/>
      <c r="BD1194" s="694"/>
      <c r="BE1194" s="694"/>
      <c r="BF1194" s="694"/>
      <c r="BG1194" s="694"/>
      <c r="BH1194" s="694"/>
      <c r="BI1194" s="694"/>
      <c r="BJ1194" s="694"/>
      <c r="BK1194" s="694"/>
      <c r="BL1194" s="694"/>
      <c r="BM1194" s="694"/>
      <c r="BN1194" s="694"/>
      <c r="BO1194" s="694"/>
      <c r="BP1194" s="694"/>
      <c r="BQ1194" s="694"/>
      <c r="BR1194" s="694"/>
      <c r="BS1194" s="694"/>
      <c r="BT1194" s="694"/>
      <c r="BU1194" s="694"/>
      <c r="BV1194" s="694"/>
      <c r="BW1194" s="694"/>
      <c r="BX1194" s="694"/>
    </row>
    <row r="1195" s="415" customFormat="true" ht="15" customHeight="true" x14ac:dyDescent="0.2">
      <c r="BA1195" s="694"/>
      <c r="BB1195" s="443"/>
      <c r="BC1195" s="694"/>
      <c r="BD1195" s="694"/>
      <c r="BE1195" s="694"/>
      <c r="BF1195" s="694"/>
      <c r="BG1195" s="694"/>
      <c r="BH1195" s="694"/>
      <c r="BI1195" s="694"/>
      <c r="BJ1195" s="694"/>
      <c r="BK1195" s="694"/>
      <c r="BL1195" s="694"/>
      <c r="BM1195" s="694"/>
      <c r="BN1195" s="694"/>
      <c r="BO1195" s="694"/>
      <c r="BP1195" s="694"/>
      <c r="BQ1195" s="694"/>
      <c r="BR1195" s="694"/>
      <c r="BS1195" s="694"/>
      <c r="BT1195" s="694"/>
      <c r="BU1195" s="694"/>
      <c r="BV1195" s="694"/>
      <c r="BW1195" s="694"/>
      <c r="BX1195" s="694"/>
    </row>
    <row r="1196" s="415" customFormat="true" ht="15" customHeight="true" x14ac:dyDescent="0.2">
      <c r="BA1196" s="694"/>
      <c r="BB1196" s="443"/>
      <c r="BC1196" s="694"/>
      <c r="BD1196" s="694"/>
      <c r="BE1196" s="694"/>
      <c r="BF1196" s="694"/>
      <c r="BG1196" s="694"/>
      <c r="BH1196" s="694"/>
      <c r="BI1196" s="694"/>
      <c r="BJ1196" s="694"/>
      <c r="BK1196" s="694"/>
      <c r="BL1196" s="694"/>
      <c r="BM1196" s="694"/>
      <c r="BN1196" s="694"/>
      <c r="BO1196" s="694"/>
      <c r="BP1196" s="694"/>
      <c r="BQ1196" s="694"/>
      <c r="BR1196" s="694"/>
      <c r="BS1196" s="694"/>
      <c r="BT1196" s="694"/>
      <c r="BU1196" s="694"/>
      <c r="BV1196" s="694"/>
      <c r="BW1196" s="694"/>
      <c r="BX1196" s="694"/>
    </row>
    <row r="1197" s="415" customFormat="true" ht="15" customHeight="true" x14ac:dyDescent="0.2">
      <c r="BA1197" s="694"/>
      <c r="BB1197" s="443"/>
      <c r="BC1197" s="694"/>
      <c r="BD1197" s="694"/>
      <c r="BE1197" s="694"/>
      <c r="BF1197" s="694"/>
      <c r="BG1197" s="694"/>
      <c r="BH1197" s="694"/>
      <c r="BI1197" s="694"/>
      <c r="BJ1197" s="694"/>
      <c r="BK1197" s="694"/>
      <c r="BL1197" s="694"/>
      <c r="BM1197" s="694"/>
      <c r="BN1197" s="694"/>
      <c r="BO1197" s="694"/>
      <c r="BP1197" s="694"/>
      <c r="BQ1197" s="694"/>
      <c r="BR1197" s="694"/>
      <c r="BS1197" s="694"/>
      <c r="BT1197" s="694"/>
      <c r="BU1197" s="694"/>
      <c r="BV1197" s="694"/>
      <c r="BW1197" s="694"/>
      <c r="BX1197" s="694"/>
    </row>
    <row r="1198" s="415" customFormat="true" ht="15" customHeight="true" x14ac:dyDescent="0.2">
      <c r="BA1198" s="694"/>
      <c r="BB1198" s="443"/>
      <c r="BC1198" s="694"/>
      <c r="BD1198" s="694"/>
      <c r="BE1198" s="694"/>
      <c r="BF1198" s="694"/>
      <c r="BG1198" s="694"/>
      <c r="BH1198" s="694"/>
      <c r="BI1198" s="694"/>
      <c r="BJ1198" s="694"/>
      <c r="BK1198" s="694"/>
      <c r="BL1198" s="694"/>
      <c r="BM1198" s="694"/>
      <c r="BN1198" s="694"/>
      <c r="BO1198" s="694"/>
      <c r="BP1198" s="694"/>
      <c r="BQ1198" s="694"/>
      <c r="BR1198" s="694"/>
      <c r="BS1198" s="694"/>
      <c r="BT1198" s="694"/>
      <c r="BU1198" s="694"/>
      <c r="BV1198" s="694"/>
      <c r="BW1198" s="694"/>
      <c r="BX1198" s="694"/>
    </row>
    <row r="1199" s="415" customFormat="true" ht="15" customHeight="true" x14ac:dyDescent="0.2">
      <c r="BA1199" s="694"/>
      <c r="BB1199" s="443"/>
      <c r="BC1199" s="694"/>
      <c r="BD1199" s="694"/>
      <c r="BE1199" s="694"/>
      <c r="BF1199" s="694"/>
      <c r="BG1199" s="694"/>
      <c r="BH1199" s="694"/>
      <c r="BI1199" s="694"/>
      <c r="BJ1199" s="694"/>
      <c r="BK1199" s="694"/>
      <c r="BL1199" s="694"/>
      <c r="BM1199" s="694"/>
      <c r="BN1199" s="694"/>
      <c r="BO1199" s="694"/>
      <c r="BP1199" s="694"/>
      <c r="BQ1199" s="694"/>
      <c r="BR1199" s="694"/>
      <c r="BS1199" s="694"/>
      <c r="BT1199" s="694"/>
      <c r="BU1199" s="694"/>
      <c r="BV1199" s="694"/>
      <c r="BW1199" s="694"/>
      <c r="BX1199" s="694"/>
    </row>
    <row r="1200" s="415" customFormat="true" ht="15" customHeight="true" x14ac:dyDescent="0.2">
      <c r="BA1200" s="694"/>
      <c r="BB1200" s="443"/>
      <c r="BC1200" s="694"/>
      <c r="BD1200" s="694"/>
      <c r="BE1200" s="694"/>
      <c r="BF1200" s="694"/>
      <c r="BG1200" s="694"/>
      <c r="BH1200" s="694"/>
      <c r="BI1200" s="694"/>
      <c r="BJ1200" s="694"/>
      <c r="BK1200" s="694"/>
      <c r="BL1200" s="694"/>
      <c r="BM1200" s="694"/>
      <c r="BN1200" s="694"/>
      <c r="BO1200" s="694"/>
      <c r="BP1200" s="694"/>
      <c r="BQ1200" s="694"/>
      <c r="BR1200" s="694"/>
      <c r="BS1200" s="694"/>
      <c r="BT1200" s="694"/>
      <c r="BU1200" s="694"/>
      <c r="BV1200" s="694"/>
      <c r="BW1200" s="694"/>
      <c r="BX1200" s="694"/>
    </row>
  </sheetData>
  <mergeCells count="1316">
    <mergeCell ref="A24:A26"/>
    <mergeCell ref="A47:A49"/>
    <mergeCell ref="BA153:BA165"/>
    <mergeCell ref="BA231:BA236"/>
    <mergeCell ref="A108:B108"/>
    <mergeCell ref="A58:A72"/>
    <mergeCell ref="C56:G56"/>
    <mergeCell ref="H56:L56"/>
    <mergeCell ref="M56:Q56"/>
    <mergeCell ref="C14:G14"/>
    <mergeCell ref="H14:L14"/>
    <mergeCell ref="A29:A30"/>
    <mergeCell ref="A35:A36"/>
    <mergeCell ref="A37:A38"/>
    <mergeCell ref="A41:A42"/>
    <mergeCell ref="A43:A44"/>
    <mergeCell ref="A45:A46"/>
    <mergeCell ref="C27:G27"/>
    <mergeCell ref="H27:L27"/>
    <mergeCell ref="M27:Q27"/>
    <mergeCell ref="M14:Q14"/>
    <mergeCell ref="A16:A17"/>
    <mergeCell ref="A18:A21"/>
    <mergeCell ref="A22:A23"/>
    <mergeCell ref="A135:A139"/>
    <mergeCell ref="A153:A164"/>
    <mergeCell ref="A128:A129"/>
    <mergeCell ref="A130:A132"/>
    <mergeCell ref="C133:G133"/>
    <mergeCell ref="H133:L133"/>
    <mergeCell ref="M133:Q133"/>
    <mergeCell ref="C120:G120"/>
    <mergeCell ref="H120:L120"/>
    <mergeCell ref="M120:Q120"/>
    <mergeCell ref="A122:A123"/>
    <mergeCell ref="A124:A127"/>
    <mergeCell ref="A1025:C1025"/>
    <mergeCell ref="A1026:B1026"/>
    <mergeCell ref="A1031:A1033"/>
    <mergeCell ref="A1034:C1034"/>
    <mergeCell ref="A225:A229"/>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E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O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J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9:D560"/>
    <mergeCell ref="E559:G559"/>
    <mergeCell ref="H559:I559"/>
    <mergeCell ref="M559:N559"/>
    <mergeCell ref="H560:I560"/>
    <mergeCell ref="M560:N560"/>
    <mergeCell ref="C557:D557"/>
    <mergeCell ref="H557:I557"/>
    <mergeCell ref="M557:N557"/>
    <mergeCell ref="C558:G558"/>
    <mergeCell ref="H558:I558"/>
    <mergeCell ref="M558:N558"/>
    <mergeCell ref="C555:D555"/>
    <mergeCell ref="H555:I555"/>
    <mergeCell ref="M555:N555"/>
    <mergeCell ref="C556:D556"/>
    <mergeCell ref="H556:I556"/>
    <mergeCell ref="M556:N556"/>
    <mergeCell ref="C565:D566"/>
    <mergeCell ref="H565:I565"/>
    <mergeCell ref="M565:N565"/>
    <mergeCell ref="H566:I566"/>
    <mergeCell ref="M566:N566"/>
    <mergeCell ref="C567:D567"/>
    <mergeCell ref="H567:I567"/>
    <mergeCell ref="M567:N567"/>
    <mergeCell ref="C563:D563"/>
    <mergeCell ref="H563:I563"/>
    <mergeCell ref="M563:N563"/>
    <mergeCell ref="C564:E564"/>
    <mergeCell ref="H564:I564"/>
    <mergeCell ref="M564:N564"/>
    <mergeCell ref="C561:D561"/>
    <mergeCell ref="H561:I561"/>
    <mergeCell ref="M561:N561"/>
    <mergeCell ref="C562:D562"/>
    <mergeCell ref="H562:I562"/>
    <mergeCell ref="M562:N562"/>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Q596"/>
    <mergeCell ref="C597:D597"/>
    <mergeCell ref="H597:I597"/>
    <mergeCell ref="M597:N598"/>
    <mergeCell ref="O597:Q597"/>
    <mergeCell ref="C598:D598"/>
    <mergeCell ref="H598:I598"/>
    <mergeCell ref="C594:D594"/>
    <mergeCell ref="H594:I594"/>
    <mergeCell ref="M594:N594"/>
    <mergeCell ref="C595:D595"/>
    <mergeCell ref="H595:I595"/>
    <mergeCell ref="M595:N595"/>
    <mergeCell ref="C592:D592"/>
    <mergeCell ref="H592:I592"/>
    <mergeCell ref="M592:N592"/>
    <mergeCell ref="C593:D593"/>
    <mergeCell ref="H593:I593"/>
    <mergeCell ref="M593:N593"/>
    <mergeCell ref="C603:D603"/>
    <mergeCell ref="H603:I604"/>
    <mergeCell ref="J603:L603"/>
    <mergeCell ref="M603:N604"/>
    <mergeCell ref="C604:D604"/>
    <mergeCell ref="C605:D605"/>
    <mergeCell ref="H605:I605"/>
    <mergeCell ref="M605:N605"/>
    <mergeCell ref="C601:D601"/>
    <mergeCell ref="H601:I601"/>
    <mergeCell ref="M601:N601"/>
    <mergeCell ref="C602:D602"/>
    <mergeCell ref="H602:L602"/>
    <mergeCell ref="M602:O602"/>
    <mergeCell ref="C599:D599"/>
    <mergeCell ref="H599:I599"/>
    <mergeCell ref="M599:N599"/>
    <mergeCell ref="C600:D600"/>
    <mergeCell ref="H600:I600"/>
    <mergeCell ref="M600:N600"/>
    <mergeCell ref="C611:D611"/>
    <mergeCell ref="H611:I611"/>
    <mergeCell ref="M611:N611"/>
    <mergeCell ref="C612:D612"/>
    <mergeCell ref="H612:I612"/>
    <mergeCell ref="M612:N612"/>
    <mergeCell ref="C608:D608"/>
    <mergeCell ref="H608:J608"/>
    <mergeCell ref="M608:N608"/>
    <mergeCell ref="C609:D609"/>
    <mergeCell ref="H609:I610"/>
    <mergeCell ref="M609:N609"/>
    <mergeCell ref="C610:D610"/>
    <mergeCell ref="M610:N610"/>
    <mergeCell ref="C606:D606"/>
    <mergeCell ref="H606:I606"/>
    <mergeCell ref="M606:N606"/>
    <mergeCell ref="C607:D607"/>
    <mergeCell ref="H607:I607"/>
    <mergeCell ref="M607:N607"/>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E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O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J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BA29:BA30"/>
    <mergeCell ref="A31:A32"/>
    <mergeCell ref="BA31:BA32"/>
    <mergeCell ref="A33:A34"/>
    <mergeCell ref="BA33:BA34"/>
    <mergeCell ref="BA35:BA36"/>
    <mergeCell ref="BA37:BA38"/>
    <mergeCell ref="A39:A40"/>
    <mergeCell ref="BA39:BA40"/>
    <mergeCell ref="BA41:BA42"/>
    <mergeCell ref="BA43:BA44"/>
    <mergeCell ref="BA45:BA4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6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806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806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806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806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807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807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807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807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807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807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807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807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807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807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8080" r:id="rId19" name="B_Matrix">
              <controlPr defaultSize="0" print="0" autoFill="0" autoPict="0" macro="[0]!GoTo_WATER">
                <anchor moveWithCells="1">
                  <from>
                    <xdr:col>1</xdr:col>
                    <xdr:colOff>228600</xdr:colOff>
                    <xdr:row>398</xdr:row>
                    <xdr:rowOff>190500</xdr:rowOff>
                  </from>
                  <to>
                    <xdr:col>1</xdr:col>
                    <xdr:colOff>1704975</xdr:colOff>
                    <xdr:row>400</xdr:row>
                    <xdr:rowOff>190500</xdr:rowOff>
                  </to>
                </anchor>
              </controlPr>
            </control>
          </mc:Choice>
        </mc:AlternateContent>
        <mc:AlternateContent xmlns:mc="http://schemas.openxmlformats.org/markup-compatibility/2006">
          <mc:Choice Requires="x14">
            <control shapeId="25808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9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09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09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09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09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09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09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0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0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0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0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0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0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0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1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1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1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4715-2976-4A1F-B27C-90D53CF3DC06}">
  <sheetPr codeName="Feuil10"/>
  <dimension ref="A1:CZ1072"/>
  <sheetViews>
    <sheetView showGridLines="false" zoomScaleNormal="100" workbookViewId="0"/>
  </sheetViews>
  <sheetFormatPr defaultColWidth="9.140625" defaultRowHeight="15" customHeight="true" x14ac:dyDescent="0.2"/>
  <cols>
    <col min="1" max="1" width="31.5703125" style="443" customWidth="true"/>
    <col min="2" max="2" width="41.5703125" style="443" customWidth="true"/>
    <col min="3" max="7" width="10.7109375" style="443" customWidth="true"/>
    <col min="8" max="17" width="10.7109375" style="696" customWidth="true"/>
    <col min="18" max="24" width="12.5703125" style="696" customWidth="true"/>
    <col min="25" max="52" width="12.5703125" style="415" customWidth="true"/>
    <col min="53" max="53" width="31.5703125" style="696" customWidth="true"/>
    <col min="54" max="54" width="41.5703125" style="443" customWidth="true"/>
    <col min="55" max="69" width="9.140625" style="696" customWidth="true"/>
    <col min="70" max="76" width="12.5703125" style="696" customWidth="true"/>
    <col min="77" max="104" width="12.5703125" style="415" customWidth="true"/>
    <col min="105" max="115" width="10.5703125" style="696" customWidth="true"/>
    <col min="116" max="16384" width="9.140625" style="696"/>
  </cols>
  <sheetData>
    <row r="1" s="375" customFormat="true" ht="18" customHeight="true" x14ac:dyDescent="0.2">
      <c r="A1" s="386"/>
      <c r="B1" s="386"/>
      <c r="C1" s="386"/>
      <c r="D1" s="386"/>
      <c r="E1" s="386"/>
      <c r="F1" s="386"/>
      <c r="G1" s="386"/>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B1" s="386"/>
      <c r="BY1" s="415"/>
      <c r="BZ1" s="415"/>
      <c r="CA1" s="415"/>
      <c r="CB1" s="415"/>
      <c r="CC1" s="415"/>
      <c r="CD1" s="415"/>
      <c r="CE1" s="415"/>
      <c r="CF1" s="415"/>
      <c r="CG1" s="415"/>
      <c r="CH1" s="415"/>
      <c r="CI1" s="415"/>
      <c r="CJ1" s="415"/>
      <c r="CK1" s="415"/>
      <c r="CL1" s="415"/>
      <c r="CM1" s="415"/>
      <c r="CN1" s="415"/>
      <c r="CO1" s="415"/>
      <c r="CP1" s="415"/>
      <c r="CQ1" s="415"/>
      <c r="CR1" s="415"/>
      <c r="CS1" s="415"/>
      <c r="CT1" s="415"/>
      <c r="CU1" s="415"/>
      <c r="CV1" s="415"/>
      <c r="CW1" s="415"/>
      <c r="CX1" s="415"/>
      <c r="CY1" s="415"/>
      <c r="CZ1" s="415"/>
    </row>
    <row r="2" s="375" customFormat="true" ht="22.5" customHeight="true" x14ac:dyDescent="0.35">
      <c r="A2" s="433" t="str">
        <f>A1026</f>
        <v>Nepal</v>
      </c>
      <c r="B2" s="434"/>
      <c r="C2" s="386"/>
      <c r="D2" s="386"/>
      <c r="E2" s="386"/>
      <c r="F2" s="386"/>
      <c r="G2" s="386"/>
      <c r="Y2" s="415"/>
      <c r="Z2" s="415"/>
      <c r="AA2" s="415"/>
      <c r="AB2" s="415"/>
      <c r="AC2" s="415"/>
      <c r="AD2" s="415"/>
      <c r="AE2" s="415"/>
      <c r="AF2" s="415"/>
      <c r="AG2" s="415"/>
      <c r="AH2" s="415"/>
      <c r="AI2" s="415"/>
      <c r="AJ2" s="415"/>
      <c r="AK2" s="415"/>
      <c r="AL2" s="415"/>
      <c r="AM2" s="415"/>
      <c r="AN2" s="415"/>
      <c r="AO2" s="415"/>
      <c r="AP2" s="415"/>
      <c r="AQ2" s="415"/>
      <c r="AR2" s="415"/>
      <c r="AS2" s="415"/>
      <c r="AT2" s="415"/>
      <c r="AU2" s="415"/>
      <c r="AV2" s="415"/>
      <c r="AW2" s="415"/>
      <c r="AX2" s="415"/>
      <c r="AY2" s="415"/>
      <c r="AZ2" s="415"/>
      <c r="BB2" s="386"/>
      <c r="BY2" s="415"/>
      <c r="BZ2" s="415"/>
      <c r="CA2" s="415"/>
      <c r="CB2" s="415"/>
      <c r="CC2" s="415"/>
      <c r="CD2" s="415"/>
      <c r="CE2" s="415"/>
      <c r="CF2" s="415"/>
      <c r="CG2" s="415"/>
      <c r="CH2" s="415"/>
      <c r="CI2" s="415"/>
      <c r="CJ2" s="415"/>
      <c r="CK2" s="415"/>
      <c r="CL2" s="415"/>
      <c r="CM2" s="415"/>
      <c r="CN2" s="415"/>
      <c r="CO2" s="415"/>
      <c r="CP2" s="415"/>
      <c r="CQ2" s="415"/>
      <c r="CR2" s="415"/>
      <c r="CS2" s="415"/>
      <c r="CT2" s="415"/>
      <c r="CU2" s="415"/>
      <c r="CV2" s="415"/>
      <c r="CW2" s="415"/>
      <c r="CX2" s="415"/>
      <c r="CY2" s="415"/>
      <c r="CZ2" s="415"/>
    </row>
    <row r="3" s="375" customFormat="true" ht="22.5" customHeight="true" x14ac:dyDescent="0.35">
      <c r="A3" s="390" t="str">
        <f>A1034</f>
        <v>2019</v>
      </c>
      <c r="B3" s="436"/>
      <c r="C3" s="386"/>
      <c r="D3" s="386"/>
      <c r="E3" s="386"/>
      <c r="F3" s="386"/>
      <c r="G3" s="386"/>
      <c r="Y3" s="415"/>
      <c r="Z3" s="415"/>
      <c r="AA3" s="415"/>
      <c r="AB3" s="415"/>
      <c r="AC3" s="415"/>
      <c r="AD3" s="415"/>
      <c r="AE3" s="415"/>
      <c r="AF3" s="415"/>
      <c r="AG3" s="415"/>
      <c r="AH3" s="415"/>
      <c r="AI3" s="415"/>
      <c r="AJ3" s="415"/>
      <c r="AK3" s="415"/>
      <c r="AL3" s="415"/>
      <c r="AM3" s="415"/>
      <c r="AN3" s="415"/>
      <c r="AO3" s="415"/>
      <c r="AP3" s="415"/>
      <c r="AQ3" s="415"/>
      <c r="AR3" s="415"/>
      <c r="AS3" s="415"/>
      <c r="AT3" s="415"/>
      <c r="AU3" s="415"/>
      <c r="AV3" s="415"/>
      <c r="AW3" s="415"/>
      <c r="AX3" s="415"/>
      <c r="AY3" s="415"/>
      <c r="AZ3" s="415"/>
      <c r="BB3" s="386"/>
      <c r="BY3" s="415"/>
      <c r="BZ3" s="415"/>
      <c r="CA3" s="415"/>
      <c r="CB3" s="415"/>
      <c r="CC3" s="415"/>
      <c r="CD3" s="415"/>
      <c r="CE3" s="415"/>
      <c r="CF3" s="415"/>
      <c r="CG3" s="415"/>
      <c r="CH3" s="415"/>
      <c r="CI3" s="415"/>
      <c r="CJ3" s="415"/>
      <c r="CK3" s="415"/>
      <c r="CL3" s="415"/>
      <c r="CM3" s="415"/>
      <c r="CN3" s="415"/>
      <c r="CO3" s="415"/>
      <c r="CP3" s="415"/>
      <c r="CQ3" s="415"/>
      <c r="CR3" s="415"/>
      <c r="CS3" s="415"/>
      <c r="CT3" s="415"/>
      <c r="CU3" s="415"/>
      <c r="CV3" s="415"/>
      <c r="CW3" s="415"/>
      <c r="CX3" s="415"/>
      <c r="CY3" s="415"/>
      <c r="CZ3" s="415"/>
    </row>
    <row r="4" s="375" customFormat="true" ht="22.5" customHeight="true" x14ac:dyDescent="0.35">
      <c r="A4" s="435" t="s">
        <v>96</v>
      </c>
      <c r="B4" s="436"/>
      <c r="C4" s="386"/>
      <c r="D4" s="386"/>
      <c r="E4" s="386"/>
      <c r="F4" s="386"/>
      <c r="G4" s="386"/>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AZ4" s="415"/>
      <c r="BB4" s="386"/>
      <c r="BY4" s="415"/>
      <c r="BZ4" s="415"/>
      <c r="CA4" s="415"/>
      <c r="CB4" s="415"/>
      <c r="CC4" s="415"/>
      <c r="CD4" s="415"/>
      <c r="CE4" s="415"/>
      <c r="CF4" s="415"/>
      <c r="CG4" s="415"/>
      <c r="CH4" s="415"/>
      <c r="CI4" s="415"/>
      <c r="CJ4" s="415"/>
      <c r="CK4" s="415"/>
      <c r="CL4" s="415"/>
      <c r="CM4" s="415"/>
      <c r="CN4" s="415"/>
      <c r="CO4" s="415"/>
      <c r="CP4" s="415"/>
      <c r="CQ4" s="415"/>
      <c r="CR4" s="415"/>
      <c r="CS4" s="415"/>
      <c r="CT4" s="415"/>
      <c r="CU4" s="415"/>
      <c r="CV4" s="415"/>
      <c r="CW4" s="415"/>
      <c r="CX4" s="415"/>
      <c r="CY4" s="415"/>
      <c r="CZ4" s="415"/>
    </row>
    <row r="5" s="375" customFormat="true" ht="20.1" customHeight="true" x14ac:dyDescent="0.35">
      <c r="A5" s="435" t="s">
        <v>97</v>
      </c>
      <c r="B5" s="436"/>
      <c r="C5" s="386"/>
      <c r="D5" s="386"/>
      <c r="E5" s="386"/>
      <c r="F5" s="386"/>
      <c r="G5" s="386"/>
      <c r="Y5" s="415"/>
      <c r="Z5" s="415"/>
      <c r="AA5" s="415"/>
      <c r="AB5" s="415"/>
      <c r="AC5" s="415"/>
      <c r="AD5" s="415"/>
      <c r="AE5" s="415"/>
      <c r="AF5" s="415"/>
      <c r="AG5" s="415"/>
      <c r="AH5" s="415"/>
      <c r="AI5" s="415"/>
      <c r="AJ5" s="415"/>
      <c r="AK5" s="415"/>
      <c r="AL5" s="415"/>
      <c r="AM5" s="415"/>
      <c r="AN5" s="415"/>
      <c r="AO5" s="415"/>
      <c r="AP5" s="415"/>
      <c r="AQ5" s="415"/>
      <c r="AR5" s="415"/>
      <c r="AS5" s="415"/>
      <c r="AT5" s="415"/>
      <c r="AU5" s="415"/>
      <c r="AV5" s="415"/>
      <c r="AW5" s="415"/>
      <c r="AX5" s="415"/>
      <c r="AY5" s="415"/>
      <c r="AZ5" s="415"/>
      <c r="BB5" s="386"/>
      <c r="BY5" s="415"/>
      <c r="BZ5" s="415"/>
      <c r="CA5" s="415"/>
      <c r="CB5" s="415"/>
      <c r="CC5" s="415"/>
      <c r="CD5" s="415"/>
      <c r="CE5" s="415"/>
      <c r="CF5" s="415"/>
      <c r="CG5" s="415"/>
      <c r="CH5" s="415"/>
      <c r="CI5" s="415"/>
      <c r="CJ5" s="415"/>
      <c r="CK5" s="415"/>
      <c r="CL5" s="415"/>
      <c r="CM5" s="415"/>
      <c r="CN5" s="415"/>
      <c r="CO5" s="415"/>
      <c r="CP5" s="415"/>
      <c r="CQ5" s="415"/>
      <c r="CR5" s="415"/>
      <c r="CS5" s="415"/>
      <c r="CT5" s="415"/>
      <c r="CU5" s="415"/>
      <c r="CV5" s="415"/>
      <c r="CW5" s="415"/>
      <c r="CX5" s="415"/>
      <c r="CY5" s="415"/>
      <c r="CZ5" s="415"/>
    </row>
    <row r="6" s="375" customFormat="true" ht="15" customHeight="true" x14ac:dyDescent="0.2">
      <c r="A6" s="437" t="s">
        <v>98</v>
      </c>
      <c r="B6" s="438"/>
      <c r="C6" s="386"/>
      <c r="D6" s="386"/>
      <c r="E6" s="386"/>
      <c r="F6" s="386"/>
      <c r="G6" s="386"/>
      <c r="Y6" s="415"/>
      <c r="Z6" s="415"/>
      <c r="AA6" s="415"/>
      <c r="AB6" s="415"/>
      <c r="AC6" s="415"/>
      <c r="AD6" s="415"/>
      <c r="AE6" s="415"/>
      <c r="AF6" s="415"/>
      <c r="AG6" s="415"/>
      <c r="AH6" s="415"/>
      <c r="AI6" s="415"/>
      <c r="AJ6" s="415"/>
      <c r="AK6" s="415"/>
      <c r="AL6" s="415"/>
      <c r="AM6" s="415"/>
      <c r="AN6" s="415"/>
      <c r="AO6" s="415"/>
      <c r="AP6" s="415"/>
      <c r="AQ6" s="415"/>
      <c r="AR6" s="415"/>
      <c r="AS6" s="415"/>
      <c r="AT6" s="415"/>
      <c r="AU6" s="415"/>
      <c r="AV6" s="415"/>
      <c r="AW6" s="415"/>
      <c r="AX6" s="415"/>
      <c r="AY6" s="415"/>
      <c r="AZ6" s="415"/>
      <c r="BB6" s="386"/>
      <c r="BY6" s="415"/>
      <c r="BZ6" s="415"/>
      <c r="CA6" s="415"/>
      <c r="CB6" s="415"/>
      <c r="CC6" s="415"/>
      <c r="CD6" s="415"/>
      <c r="CE6" s="415"/>
      <c r="CF6" s="415"/>
      <c r="CG6" s="415"/>
      <c r="CH6" s="415"/>
      <c r="CI6" s="415"/>
      <c r="CJ6" s="415"/>
      <c r="CK6" s="415"/>
      <c r="CL6" s="415"/>
      <c r="CM6" s="415"/>
      <c r="CN6" s="415"/>
      <c r="CO6" s="415"/>
      <c r="CP6" s="415"/>
      <c r="CQ6" s="415"/>
      <c r="CR6" s="415"/>
      <c r="CS6" s="415"/>
      <c r="CT6" s="415"/>
      <c r="CU6" s="415"/>
      <c r="CV6" s="415"/>
      <c r="CW6" s="415"/>
      <c r="CX6" s="415"/>
      <c r="CY6" s="415"/>
      <c r="CZ6" s="415"/>
    </row>
    <row r="7" s="375" customFormat="true" ht="15" customHeight="true" x14ac:dyDescent="0.2">
      <c r="A7" s="439" t="s">
        <v>40</v>
      </c>
      <c r="B7" s="440"/>
      <c r="C7" s="386"/>
      <c r="D7" s="386"/>
      <c r="E7" s="386"/>
      <c r="F7" s="386"/>
      <c r="G7" s="386"/>
      <c r="Y7" s="415"/>
      <c r="Z7" s="415"/>
      <c r="AA7" s="415"/>
      <c r="AB7" s="415"/>
      <c r="AC7" s="415"/>
      <c r="AD7" s="415"/>
      <c r="AE7" s="415"/>
      <c r="AF7" s="415"/>
      <c r="AG7" s="415"/>
      <c r="AH7" s="415"/>
      <c r="AI7" s="415"/>
      <c r="AJ7" s="415"/>
      <c r="AK7" s="415"/>
      <c r="AL7" s="415"/>
      <c r="AM7" s="415"/>
      <c r="AN7" s="415"/>
      <c r="AO7" s="415"/>
      <c r="AP7" s="415"/>
      <c r="AQ7" s="415"/>
      <c r="AR7" s="415"/>
      <c r="AS7" s="415"/>
      <c r="AT7" s="415"/>
      <c r="AU7" s="415"/>
      <c r="AV7" s="415"/>
      <c r="AW7" s="415"/>
      <c r="AX7" s="415"/>
      <c r="AY7" s="415"/>
      <c r="AZ7" s="415"/>
      <c r="BB7" s="386"/>
      <c r="BY7" s="415"/>
      <c r="BZ7" s="415"/>
      <c r="CA7" s="415"/>
      <c r="CB7" s="415"/>
      <c r="CC7" s="415"/>
      <c r="CD7" s="415"/>
      <c r="CE7" s="415"/>
      <c r="CF7" s="415"/>
      <c r="CG7" s="415"/>
      <c r="CH7" s="415"/>
      <c r="CI7" s="415"/>
      <c r="CJ7" s="415"/>
      <c r="CK7" s="415"/>
      <c r="CL7" s="415"/>
      <c r="CM7" s="415"/>
      <c r="CN7" s="415"/>
      <c r="CO7" s="415"/>
      <c r="CP7" s="415"/>
      <c r="CQ7" s="415"/>
      <c r="CR7" s="415"/>
      <c r="CS7" s="415"/>
      <c r="CT7" s="415"/>
      <c r="CU7" s="415"/>
      <c r="CV7" s="415"/>
      <c r="CW7" s="415"/>
      <c r="CX7" s="415"/>
      <c r="CY7" s="415"/>
      <c r="CZ7" s="415"/>
    </row>
    <row r="8" s="375" customFormat="true" ht="15" customHeight="true" x14ac:dyDescent="0.2">
      <c r="A8" s="439" t="s">
        <v>39</v>
      </c>
      <c r="B8" s="440"/>
      <c r="C8" s="386"/>
      <c r="D8" s="386"/>
      <c r="E8" s="386"/>
      <c r="F8" s="386"/>
      <c r="G8" s="386"/>
      <c r="Y8" s="415"/>
      <c r="Z8" s="415"/>
      <c r="AA8" s="415"/>
      <c r="AB8" s="415"/>
      <c r="AC8" s="415"/>
      <c r="AD8" s="415"/>
      <c r="AE8" s="415"/>
      <c r="AF8" s="415"/>
      <c r="AG8" s="415"/>
      <c r="AH8" s="415"/>
      <c r="AI8" s="415"/>
      <c r="AJ8" s="415"/>
      <c r="AK8" s="415"/>
      <c r="AL8" s="415"/>
      <c r="AM8" s="415"/>
      <c r="AN8" s="415"/>
      <c r="AO8" s="415"/>
      <c r="AP8" s="415"/>
      <c r="AQ8" s="415"/>
      <c r="AR8" s="415"/>
      <c r="AS8" s="415"/>
      <c r="AT8" s="415"/>
      <c r="AU8" s="415"/>
      <c r="AV8" s="415"/>
      <c r="AW8" s="415"/>
      <c r="AX8" s="415"/>
      <c r="AY8" s="415"/>
      <c r="AZ8" s="415"/>
      <c r="BB8" s="386"/>
      <c r="BY8" s="415"/>
      <c r="BZ8" s="415"/>
      <c r="CA8" s="415"/>
      <c r="CB8" s="415"/>
      <c r="CC8" s="415"/>
      <c r="CD8" s="415"/>
      <c r="CE8" s="415"/>
      <c r="CF8" s="415"/>
      <c r="CG8" s="415"/>
      <c r="CH8" s="415"/>
      <c r="CI8" s="415"/>
      <c r="CJ8" s="415"/>
      <c r="CK8" s="415"/>
      <c r="CL8" s="415"/>
      <c r="CM8" s="415"/>
      <c r="CN8" s="415"/>
      <c r="CO8" s="415"/>
      <c r="CP8" s="415"/>
      <c r="CQ8" s="415"/>
      <c r="CR8" s="415"/>
      <c r="CS8" s="415"/>
      <c r="CT8" s="415"/>
      <c r="CU8" s="415"/>
      <c r="CV8" s="415"/>
      <c r="CW8" s="415"/>
      <c r="CX8" s="415"/>
      <c r="CY8" s="415"/>
      <c r="CZ8" s="415"/>
    </row>
    <row r="9" s="375" customFormat="true" ht="15" customHeight="true" x14ac:dyDescent="0.2">
      <c r="A9" s="439" t="s">
        <v>136</v>
      </c>
      <c r="B9" s="441" t="str">
        <f>A1025</f>
        <v>MICS19</v>
      </c>
      <c r="C9" s="386"/>
      <c r="D9" s="386"/>
      <c r="E9" s="386"/>
      <c r="F9" s="386"/>
      <c r="G9" s="386"/>
      <c r="Y9" s="415"/>
      <c r="Z9" s="415"/>
      <c r="AA9" s="415"/>
      <c r="AB9" s="415"/>
      <c r="AC9" s="415"/>
      <c r="AD9" s="415"/>
      <c r="AE9" s="415"/>
      <c r="AF9" s="415"/>
      <c r="AG9" s="415"/>
      <c r="AH9" s="415"/>
      <c r="AI9" s="415"/>
      <c r="AJ9" s="415"/>
      <c r="AK9" s="415"/>
      <c r="AL9" s="415"/>
      <c r="AM9" s="415"/>
      <c r="AN9" s="415"/>
      <c r="AO9" s="415"/>
      <c r="AP9" s="415"/>
      <c r="AQ9" s="415"/>
      <c r="AR9" s="415"/>
      <c r="AS9" s="415"/>
      <c r="AT9" s="415"/>
      <c r="AU9" s="415"/>
      <c r="AV9" s="415"/>
      <c r="AW9" s="415"/>
      <c r="AX9" s="415"/>
      <c r="AY9" s="415"/>
      <c r="AZ9" s="415"/>
      <c r="BB9" s="386"/>
      <c r="BY9" s="415"/>
      <c r="BZ9" s="415"/>
      <c r="CA9" s="415"/>
      <c r="CB9" s="415"/>
      <c r="CC9" s="415"/>
      <c r="CD9" s="415"/>
      <c r="CE9" s="415"/>
      <c r="CF9" s="415"/>
      <c r="CG9" s="415"/>
      <c r="CH9" s="415"/>
      <c r="CI9" s="415"/>
      <c r="CJ9" s="415"/>
      <c r="CK9" s="415"/>
      <c r="CL9" s="415"/>
      <c r="CM9" s="415"/>
      <c r="CN9" s="415"/>
      <c r="CO9" s="415"/>
      <c r="CP9" s="415"/>
      <c r="CQ9" s="415"/>
      <c r="CR9" s="415"/>
      <c r="CS9" s="415"/>
      <c r="CT9" s="415"/>
      <c r="CU9" s="415"/>
      <c r="CV9" s="415"/>
      <c r="CW9" s="415"/>
      <c r="CX9" s="415"/>
      <c r="CY9" s="415"/>
      <c r="CZ9" s="415"/>
    </row>
    <row r="10" s="375" customFormat="true" ht="15" customHeight="true" x14ac:dyDescent="0.2">
      <c r="A10" s="487" t="str">
        <f>B1028</f>
        <v/>
      </c>
      <c r="B10" s="428"/>
      <c r="C10" s="386"/>
      <c r="D10" s="386"/>
      <c r="E10" s="386"/>
      <c r="F10" s="386"/>
      <c r="G10" s="386"/>
      <c r="Y10" s="415"/>
      <c r="Z10" s="415"/>
      <c r="AA10" s="415"/>
      <c r="AB10" s="415"/>
      <c r="AC10" s="415"/>
      <c r="AD10" s="415"/>
      <c r="AE10" s="415"/>
      <c r="AF10" s="415"/>
      <c r="AG10" s="415"/>
      <c r="AH10" s="415"/>
      <c r="AI10" s="415"/>
      <c r="AJ10" s="415"/>
      <c r="AK10" s="415"/>
      <c r="AL10" s="415"/>
      <c r="AM10" s="415"/>
      <c r="AN10" s="415"/>
      <c r="AO10" s="415"/>
      <c r="AP10" s="415"/>
      <c r="AQ10" s="415"/>
      <c r="AR10" s="415"/>
      <c r="AS10" s="415"/>
      <c r="AT10" s="415"/>
      <c r="AU10" s="415"/>
      <c r="AV10" s="415"/>
      <c r="AW10" s="415"/>
      <c r="AX10" s="415"/>
      <c r="AY10" s="415"/>
      <c r="AZ10" s="415"/>
      <c r="BB10" s="386"/>
      <c r="BY10" s="415"/>
      <c r="BZ10" s="415"/>
      <c r="CA10" s="415"/>
      <c r="CB10" s="415"/>
      <c r="CC10" s="415"/>
      <c r="CD10" s="415"/>
      <c r="CE10" s="415"/>
      <c r="CF10" s="415"/>
      <c r="CG10" s="415"/>
      <c r="CH10" s="415"/>
      <c r="CI10" s="415"/>
      <c r="CJ10" s="415"/>
      <c r="CK10" s="415"/>
      <c r="CL10" s="415"/>
      <c r="CM10" s="415"/>
      <c r="CN10" s="415"/>
      <c r="CO10" s="415"/>
      <c r="CP10" s="415"/>
      <c r="CQ10" s="415"/>
      <c r="CR10" s="415"/>
      <c r="CS10" s="415"/>
      <c r="CT10" s="415"/>
      <c r="CU10" s="415"/>
      <c r="CV10" s="415"/>
      <c r="CW10" s="415"/>
      <c r="CX10" s="415"/>
      <c r="CY10" s="415"/>
      <c r="CZ10" s="415"/>
    </row>
    <row r="11" s="375" customFormat="true" ht="15" customHeight="true" x14ac:dyDescent="0.2">
      <c r="A11" s="487" t="str">
        <f>B1027</f>
        <v/>
      </c>
      <c r="B11" s="702"/>
      <c r="C11" s="386"/>
      <c r="D11" s="386"/>
      <c r="E11" s="386"/>
      <c r="F11" s="386"/>
      <c r="G11" s="386"/>
      <c r="Y11" s="415"/>
      <c r="Z11" s="415"/>
      <c r="AA11" s="415"/>
      <c r="AB11" s="415"/>
      <c r="AC11" s="415"/>
      <c r="AD11" s="415"/>
      <c r="AE11" s="415"/>
      <c r="AF11" s="415"/>
      <c r="AG11" s="415"/>
      <c r="AH11" s="415"/>
      <c r="AI11" s="415"/>
      <c r="AJ11" s="415"/>
      <c r="AK11" s="415"/>
      <c r="AL11" s="415"/>
      <c r="AM11" s="415"/>
      <c r="AN11" s="415"/>
      <c r="AO11" s="415"/>
      <c r="AP11" s="415"/>
      <c r="AQ11" s="415"/>
      <c r="AR11" s="415"/>
      <c r="AS11" s="415"/>
      <c r="AT11" s="415"/>
      <c r="AU11" s="415"/>
      <c r="AV11" s="415"/>
      <c r="AW11" s="415"/>
      <c r="AX11" s="415"/>
      <c r="AY11" s="415"/>
      <c r="AZ11" s="415"/>
      <c r="BB11" s="386"/>
      <c r="BY11" s="415"/>
      <c r="BZ11" s="415"/>
      <c r="CA11" s="415"/>
      <c r="CB11" s="415"/>
      <c r="CC11" s="415"/>
      <c r="CD11" s="415"/>
      <c r="CE11" s="415"/>
      <c r="CF11" s="415"/>
      <c r="CG11" s="415"/>
      <c r="CH11" s="415"/>
      <c r="CI11" s="415"/>
      <c r="CJ11" s="415"/>
      <c r="CK11" s="415"/>
      <c r="CL11" s="415"/>
      <c r="CM11" s="415"/>
      <c r="CN11" s="415"/>
      <c r="CO11" s="415"/>
      <c r="CP11" s="415"/>
      <c r="CQ11" s="415"/>
      <c r="CR11" s="415"/>
      <c r="CS11" s="415"/>
      <c r="CT11" s="415"/>
      <c r="CU11" s="415"/>
      <c r="CV11" s="415"/>
      <c r="CW11" s="415"/>
      <c r="CX11" s="415"/>
      <c r="CY11" s="415"/>
      <c r="CZ11" s="415"/>
    </row>
    <row r="12" s="375" customFormat="true" ht="18" customHeight="true" x14ac:dyDescent="0.2">
      <c r="A12" s="701"/>
      <c r="B12" s="428"/>
      <c r="C12" s="386"/>
      <c r="D12" s="386"/>
      <c r="E12" s="386"/>
      <c r="F12" s="386"/>
      <c r="G12" s="386"/>
      <c r="Y12" s="415"/>
      <c r="Z12" s="415"/>
      <c r="AA12" s="415"/>
      <c r="AB12" s="415"/>
      <c r="AC12" s="415"/>
      <c r="AD12" s="415"/>
      <c r="AE12" s="415"/>
      <c r="AF12" s="415"/>
      <c r="AG12" s="415"/>
      <c r="AH12" s="415"/>
      <c r="AI12" s="415"/>
      <c r="AJ12" s="415"/>
      <c r="AK12" s="415"/>
      <c r="AL12" s="415"/>
      <c r="AM12" s="415"/>
      <c r="AN12" s="415"/>
      <c r="AO12" s="415"/>
      <c r="AP12" s="415"/>
      <c r="AQ12" s="415"/>
      <c r="AR12" s="415"/>
      <c r="AS12" s="415"/>
      <c r="AT12" s="415"/>
      <c r="AU12" s="415"/>
      <c r="AV12" s="415"/>
      <c r="AW12" s="415"/>
      <c r="AX12" s="415"/>
      <c r="AY12" s="415"/>
      <c r="AZ12" s="415"/>
      <c r="BB12" s="386"/>
      <c r="BY12" s="415"/>
      <c r="BZ12" s="415"/>
      <c r="CA12" s="415"/>
      <c r="CB12" s="415"/>
      <c r="CC12" s="415"/>
      <c r="CD12" s="415"/>
      <c r="CE12" s="415"/>
      <c r="CF12" s="415"/>
      <c r="CG12" s="415"/>
      <c r="CH12" s="415"/>
      <c r="CI12" s="415"/>
      <c r="CJ12" s="415"/>
      <c r="CK12" s="415"/>
      <c r="CL12" s="415"/>
      <c r="CM12" s="415"/>
      <c r="CN12" s="415"/>
      <c r="CO12" s="415"/>
      <c r="CP12" s="415"/>
      <c r="CQ12" s="415"/>
      <c r="CR12" s="415"/>
      <c r="CS12" s="415"/>
      <c r="CT12" s="415"/>
      <c r="CU12" s="415"/>
      <c r="CV12" s="415"/>
      <c r="CW12" s="415"/>
      <c r="CX12" s="415"/>
      <c r="CY12" s="415"/>
      <c r="CZ12" s="415"/>
    </row>
    <row r="13" s="375" customFormat="true" ht="18" customHeight="true" x14ac:dyDescent="0.2">
      <c r="A13" s="488"/>
      <c r="B13" s="429"/>
      <c r="C13" s="386"/>
      <c r="D13" s="386"/>
      <c r="E13" s="386"/>
      <c r="F13" s="386"/>
      <c r="G13" s="386"/>
      <c r="Y13" s="415"/>
      <c r="Z13" s="415"/>
      <c r="AA13" s="415"/>
      <c r="AB13" s="415"/>
      <c r="AC13" s="415"/>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B13" s="386"/>
      <c r="BY13" s="415"/>
      <c r="BZ13" s="415"/>
      <c r="CA13" s="415"/>
      <c r="CB13" s="415"/>
      <c r="CC13" s="415"/>
      <c r="CD13" s="415"/>
      <c r="CE13" s="415"/>
      <c r="CF13" s="415"/>
      <c r="CG13" s="415"/>
      <c r="CH13" s="415"/>
      <c r="CI13" s="415"/>
      <c r="CJ13" s="415"/>
      <c r="CK13" s="415"/>
      <c r="CL13" s="415"/>
      <c r="CM13" s="415"/>
      <c r="CN13" s="415"/>
      <c r="CO13" s="415"/>
      <c r="CP13" s="415"/>
      <c r="CQ13" s="415"/>
      <c r="CR13" s="415"/>
      <c r="CS13" s="415"/>
      <c r="CT13" s="415"/>
      <c r="CU13" s="415"/>
      <c r="CV13" s="415"/>
      <c r="CW13" s="415"/>
      <c r="CX13" s="415"/>
      <c r="CY13" s="415"/>
      <c r="CZ13" s="415"/>
    </row>
    <row r="14" s="382" customFormat="true" ht="15" customHeight="true" x14ac:dyDescent="0.2">
      <c r="A14" s="367" t="s">
        <v>96</v>
      </c>
      <c r="B14" s="412"/>
      <c r="C14" s="1174" t="s">
        <v>115</v>
      </c>
      <c r="D14" s="1175"/>
      <c r="E14" s="1175"/>
      <c r="F14" s="1175"/>
      <c r="G14" s="1176"/>
      <c r="H14" s="1177" t="s">
        <v>38</v>
      </c>
      <c r="I14" s="1148"/>
      <c r="J14" s="1148"/>
      <c r="K14" s="1148"/>
      <c r="L14" s="1150"/>
      <c r="M14" s="1138" t="s">
        <v>37</v>
      </c>
      <c r="N14" s="1139"/>
      <c r="O14" s="1139"/>
      <c r="P14" s="1139"/>
      <c r="Q14" s="1141"/>
      <c r="R14" s="580" t="s">
        <v>141</v>
      </c>
      <c r="S14" s="530"/>
      <c r="T14" s="530"/>
      <c r="U14" s="530"/>
      <c r="V14" s="530"/>
      <c r="W14" s="530"/>
      <c r="X14" s="530"/>
      <c r="Y14" s="69"/>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419"/>
      <c r="BA14" s="421" t="s">
        <v>131</v>
      </c>
      <c r="BB14" s="367" t="s">
        <v>96</v>
      </c>
      <c r="BC14" s="1138" t="s">
        <v>115</v>
      </c>
      <c r="BD14" s="1139"/>
      <c r="BE14" s="1139"/>
      <c r="BF14" s="1139"/>
      <c r="BG14" s="1140"/>
      <c r="BH14" s="1138" t="s">
        <v>38</v>
      </c>
      <c r="BI14" s="1139"/>
      <c r="BJ14" s="1139"/>
      <c r="BK14" s="1139"/>
      <c r="BL14" s="1140"/>
      <c r="BM14" s="1138" t="s">
        <v>37</v>
      </c>
      <c r="BN14" s="1139"/>
      <c r="BO14" s="1139"/>
      <c r="BP14" s="1139"/>
      <c r="BQ14" s="1140"/>
      <c r="BR14" s="580" t="s">
        <v>141</v>
      </c>
      <c r="BS14" s="530"/>
      <c r="BT14" s="530"/>
      <c r="BU14" s="530"/>
      <c r="BV14" s="530"/>
      <c r="BW14" s="530"/>
      <c r="BX14" s="530"/>
      <c r="BY14" s="69"/>
      <c r="BZ14" s="419"/>
      <c r="CA14" s="419"/>
      <c r="CB14" s="419"/>
      <c r="CC14" s="419"/>
      <c r="CD14" s="419"/>
      <c r="CE14" s="419"/>
      <c r="CF14" s="419"/>
      <c r="CG14" s="419"/>
      <c r="CH14" s="419"/>
      <c r="CI14" s="419"/>
      <c r="CJ14" s="419"/>
      <c r="CK14" s="419"/>
      <c r="CL14" s="419"/>
      <c r="CM14" s="419"/>
      <c r="CN14" s="419"/>
      <c r="CO14" s="419"/>
      <c r="CP14" s="419"/>
      <c r="CQ14" s="419"/>
      <c r="CR14" s="419"/>
      <c r="CS14" s="419"/>
      <c r="CT14" s="419"/>
      <c r="CU14" s="419"/>
      <c r="CV14" s="419"/>
      <c r="CW14" s="419"/>
      <c r="CX14" s="419"/>
      <c r="CY14" s="419"/>
      <c r="CZ14" s="419"/>
    </row>
    <row r="15" s="382" customFormat="true" ht="36" x14ac:dyDescent="0.2">
      <c r="A15" s="407" t="s">
        <v>87</v>
      </c>
      <c r="B15" s="450"/>
      <c r="C15" s="492" t="s">
        <v>0</v>
      </c>
      <c r="D15" s="708" t="s">
        <v>1</v>
      </c>
      <c r="E15" s="708" t="s">
        <v>2</v>
      </c>
      <c r="F15" s="708" t="s">
        <v>3</v>
      </c>
      <c r="G15" s="709" t="s">
        <v>4</v>
      </c>
      <c r="H15" s="455" t="s">
        <v>0</v>
      </c>
      <c r="I15" s="710" t="s">
        <v>1</v>
      </c>
      <c r="J15" s="710" t="s">
        <v>2</v>
      </c>
      <c r="K15" s="710" t="s">
        <v>3</v>
      </c>
      <c r="L15" s="711" t="s">
        <v>4</v>
      </c>
      <c r="M15" s="456" t="s">
        <v>0</v>
      </c>
      <c r="N15" s="710" t="s">
        <v>1</v>
      </c>
      <c r="O15" s="710" t="s">
        <v>2</v>
      </c>
      <c r="P15" s="710" t="s">
        <v>3</v>
      </c>
      <c r="Q15" s="711" t="s">
        <v>4</v>
      </c>
      <c r="R15" s="456" t="s">
        <v>662</v>
      </c>
      <c r="S15" s="710" t="s">
        <v>663</v>
      </c>
      <c r="T15" s="710" t="s">
        <v>664</v>
      </c>
      <c r="U15" s="710" t="s">
        <v>665</v>
      </c>
      <c r="V15" s="710" t="s">
        <v>666</v>
      </c>
      <c r="W15" s="710" t="s">
        <v>667</v>
      </c>
      <c r="X15" s="711" t="s">
        <v>668</v>
      </c>
      <c r="Y15" s="251"/>
      <c r="Z15" s="251"/>
      <c r="AA15" s="251"/>
      <c r="AB15" s="251"/>
      <c r="AC15" s="251"/>
      <c r="AD15" s="251"/>
      <c r="AE15" s="251"/>
      <c r="AF15" s="251"/>
      <c r="AG15" s="251"/>
      <c r="AH15" s="251"/>
      <c r="AI15" s="251"/>
      <c r="AJ15" s="251"/>
      <c r="AK15" s="251"/>
      <c r="AL15" s="251"/>
      <c r="AM15" s="251"/>
      <c r="AN15" s="251"/>
      <c r="AO15" s="251"/>
      <c r="AP15" s="251"/>
      <c r="AQ15" s="251"/>
      <c r="AR15" s="251"/>
      <c r="AS15" s="251"/>
      <c r="AT15" s="251"/>
      <c r="AU15" s="251"/>
      <c r="AV15" s="251"/>
      <c r="AW15" s="251"/>
      <c r="AX15" s="251"/>
      <c r="AY15" s="251"/>
      <c r="AZ15" s="419"/>
      <c r="BA15" s="407" t="s">
        <v>120</v>
      </c>
      <c r="BB15" s="406"/>
      <c r="BC15" s="531" t="s">
        <v>0</v>
      </c>
      <c r="BD15" s="671" t="s">
        <v>1</v>
      </c>
      <c r="BE15" s="671" t="s">
        <v>2</v>
      </c>
      <c r="BF15" s="671" t="s">
        <v>3</v>
      </c>
      <c r="BG15" s="532" t="s">
        <v>4</v>
      </c>
      <c r="BH15" s="531" t="s">
        <v>0</v>
      </c>
      <c r="BI15" s="671" t="s">
        <v>1</v>
      </c>
      <c r="BJ15" s="671" t="s">
        <v>2</v>
      </c>
      <c r="BK15" s="671" t="s">
        <v>3</v>
      </c>
      <c r="BL15" s="532" t="s">
        <v>4</v>
      </c>
      <c r="BM15" s="531" t="s">
        <v>0</v>
      </c>
      <c r="BN15" s="671" t="s">
        <v>1</v>
      </c>
      <c r="BO15" s="671" t="s">
        <v>2</v>
      </c>
      <c r="BP15" s="671" t="s">
        <v>3</v>
      </c>
      <c r="BQ15" s="532" t="s">
        <v>4</v>
      </c>
      <c r="BR15" s="531" t="s">
        <v>662</v>
      </c>
      <c r="BS15" s="671" t="s">
        <v>663</v>
      </c>
      <c r="BT15" s="671" t="s">
        <v>664</v>
      </c>
      <c r="BU15" s="671" t="s">
        <v>665</v>
      </c>
      <c r="BV15" s="671" t="s">
        <v>666</v>
      </c>
      <c r="BW15" s="671" t="s">
        <v>667</v>
      </c>
      <c r="BX15" s="672" t="s">
        <v>668</v>
      </c>
      <c r="BY15" s="251"/>
      <c r="BZ15" s="251"/>
      <c r="CA15" s="251"/>
      <c r="CB15" s="251"/>
      <c r="CC15" s="251"/>
      <c r="CD15" s="251"/>
      <c r="CE15" s="251"/>
      <c r="CF15" s="251"/>
      <c r="CG15" s="251"/>
      <c r="CH15" s="251"/>
      <c r="CI15" s="251"/>
      <c r="CJ15" s="251"/>
      <c r="CK15" s="251"/>
      <c r="CL15" s="251"/>
      <c r="CM15" s="251"/>
      <c r="CN15" s="251"/>
      <c r="CO15" s="251"/>
      <c r="CP15" s="251"/>
      <c r="CQ15" s="251"/>
      <c r="CR15" s="251"/>
      <c r="CS15" s="251"/>
      <c r="CT15" s="251"/>
      <c r="CU15" s="251"/>
      <c r="CV15" s="251"/>
      <c r="CW15" s="251"/>
      <c r="CX15" s="251"/>
      <c r="CY15" s="251"/>
      <c r="CZ15" s="251"/>
    </row>
    <row r="16" s="382" customFormat="true" ht="15" customHeight="true" x14ac:dyDescent="0.2">
      <c r="A16" s="1158" t="s">
        <v>13</v>
      </c>
      <c r="B16" s="452" t="s">
        <v>14</v>
      </c>
      <c r="C16" s="545">
        <v>92.469603757367025</v>
      </c>
      <c r="D16" s="533">
        <v>97.260958125679139</v>
      </c>
      <c r="E16" s="533">
        <v>98.556851202111943</v>
      </c>
      <c r="F16" s="533">
        <v>98.086049920310941</v>
      </c>
      <c r="G16" s="552">
        <v>97.827244110722077</v>
      </c>
      <c r="H16" s="539">
        <v>93.164504875293744</v>
      </c>
      <c r="I16" s="533">
        <v>97.551498933246151</v>
      </c>
      <c r="J16" s="533">
        <v>98.512064260664516</v>
      </c>
      <c r="K16" s="533">
        <v>97.202894462513086</v>
      </c>
      <c r="L16" s="548">
        <v>98.200421050224833</v>
      </c>
      <c r="M16" s="545">
        <v>92.295454933219773</v>
      </c>
      <c r="N16" s="533">
        <v>95.113978250425092</v>
      </c>
      <c r="O16" s="533">
        <v>98.295918552417646</v>
      </c>
      <c r="P16" s="533">
        <v>98.574685264809517</v>
      </c>
      <c r="Q16" s="548">
        <v>99.037195320253758</v>
      </c>
      <c r="R16" s="545">
        <v>96.46102463953271</v>
      </c>
      <c r="S16" s="533">
        <v>94.157657866495569</v>
      </c>
      <c r="T16" s="533">
        <v>97.089393309247669</v>
      </c>
      <c r="U16" s="533">
        <v>97.661976637029753</v>
      </c>
      <c r="V16" s="533">
        <v>96.292256624950724</v>
      </c>
      <c r="W16" s="533">
        <v>98.146829180802413</v>
      </c>
      <c r="X16" s="548">
        <v>95.365490657082162</v>
      </c>
      <c r="Y16" s="70"/>
      <c r="Z16" s="70"/>
      <c r="AA16" s="70"/>
      <c r="AB16" s="70"/>
      <c r="AC16" s="70"/>
      <c r="AD16" s="70"/>
      <c r="AE16" s="70"/>
      <c r="AF16" s="70"/>
      <c r="AG16" s="70"/>
      <c r="AH16" s="70"/>
      <c r="AI16" s="70"/>
      <c r="AJ16" s="70"/>
      <c r="AK16" s="70"/>
      <c r="AL16" s="70"/>
      <c r="AM16" s="70"/>
      <c r="AN16" s="70"/>
      <c r="AO16" s="70"/>
      <c r="AP16" s="70"/>
      <c r="AQ16" s="70"/>
      <c r="AR16" s="70"/>
      <c r="AS16" s="70"/>
      <c r="AT16" s="70"/>
      <c r="AU16" s="70"/>
      <c r="AV16" s="70"/>
      <c r="AW16" s="70"/>
      <c r="AX16" s="70"/>
      <c r="AY16" s="70"/>
      <c r="AZ16" s="431"/>
      <c r="BA16" s="1144" t="s">
        <v>13</v>
      </c>
      <c r="BB16" s="699" t="s">
        <v>14</v>
      </c>
      <c r="BC16" s="561">
        <v>9951.4335926031363</v>
      </c>
      <c r="BD16" s="557">
        <v>10473.067015808776</v>
      </c>
      <c r="BE16" s="557">
        <v>10605.395227456198</v>
      </c>
      <c r="BF16" s="557">
        <v>10556.934912325003</v>
      </c>
      <c r="BG16" s="570">
        <v>10528.051394894212</v>
      </c>
      <c r="BH16" s="561">
        <v>6751.7105293982786</v>
      </c>
      <c r="BI16" s="557">
        <v>7063.8881102833011</v>
      </c>
      <c r="BJ16" s="557">
        <v>7138.6079613528282</v>
      </c>
      <c r="BK16" s="557">
        <v>7045.3743498533604</v>
      </c>
      <c r="BL16" s="570">
        <v>7112.1492158942183</v>
      </c>
      <c r="BM16" s="561">
        <v>3244.0873594891468</v>
      </c>
      <c r="BN16" s="557">
        <v>3351.4521704826052</v>
      </c>
      <c r="BO16" s="557">
        <v>3456.9933428514719</v>
      </c>
      <c r="BP16" s="557">
        <v>3467.2626164425169</v>
      </c>
      <c r="BQ16" s="570">
        <v>3483.3564870395744</v>
      </c>
      <c r="BR16" s="561">
        <v>4257.1204392251739</v>
      </c>
      <c r="BS16" s="557">
        <v>2855.0488162905499</v>
      </c>
      <c r="BT16" s="557">
        <v>8822.844886419578</v>
      </c>
      <c r="BU16" s="557">
        <v>9971.2108781118386</v>
      </c>
      <c r="BV16" s="557">
        <v>12066.912241508942</v>
      </c>
      <c r="BW16" s="557">
        <v>9690.6417599382094</v>
      </c>
      <c r="BX16" s="565">
        <v>4451.1031215930325</v>
      </c>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8"/>
    </row>
    <row r="17" s="382" customFormat="true" ht="15" customHeight="true" x14ac:dyDescent="0.2">
      <c r="A17" s="1145"/>
      <c r="B17" s="453" t="s">
        <v>51</v>
      </c>
      <c r="C17" s="546">
        <v>7.5303962426329196</v>
      </c>
      <c r="D17" s="535">
        <v>2.7390418743208449</v>
      </c>
      <c r="E17" s="535">
        <v>1.4431487978881024</v>
      </c>
      <c r="F17" s="535">
        <v>1.9139500796890554</v>
      </c>
      <c r="G17" s="554">
        <v>2.1727558892779002</v>
      </c>
      <c r="H17" s="540">
        <v>6.835495124706263</v>
      </c>
      <c r="I17" s="535">
        <v>2.4485010667538112</v>
      </c>
      <c r="J17" s="535">
        <v>1.487935739335519</v>
      </c>
      <c r="K17" s="535">
        <v>2.7971055374869178</v>
      </c>
      <c r="L17" s="550">
        <v>1.7995789497751904</v>
      </c>
      <c r="M17" s="546">
        <v>7.7045450667802093</v>
      </c>
      <c r="N17" s="535">
        <v>4.8860217495748737</v>
      </c>
      <c r="O17" s="535">
        <v>1.7040814475823545</v>
      </c>
      <c r="P17" s="535">
        <v>1.4253147351904603</v>
      </c>
      <c r="Q17" s="550">
        <v>0.96280467974625661</v>
      </c>
      <c r="R17" s="546">
        <v>3.5389753604672389</v>
      </c>
      <c r="S17" s="535">
        <v>5.842342133504383</v>
      </c>
      <c r="T17" s="535">
        <v>2.9106066907522612</v>
      </c>
      <c r="U17" s="535">
        <v>2.3380233629701945</v>
      </c>
      <c r="V17" s="535">
        <v>3.7077433750492563</v>
      </c>
      <c r="W17" s="535">
        <v>1.8531708191976293</v>
      </c>
      <c r="X17" s="550">
        <v>4.6345093429178403</v>
      </c>
      <c r="Y17" s="70"/>
      <c r="Z17" s="70"/>
      <c r="AA17" s="70"/>
      <c r="AB17" s="70"/>
      <c r="AC17" s="70"/>
      <c r="AD17" s="70"/>
      <c r="AE17" s="70"/>
      <c r="AF17" s="70"/>
      <c r="AG17" s="70"/>
      <c r="AH17" s="70"/>
      <c r="AI17" s="70"/>
      <c r="AJ17" s="70"/>
      <c r="AK17" s="70"/>
      <c r="AL17" s="70"/>
      <c r="AM17" s="70"/>
      <c r="AN17" s="70"/>
      <c r="AO17" s="70"/>
      <c r="AP17" s="70"/>
      <c r="AQ17" s="70"/>
      <c r="AR17" s="70"/>
      <c r="AS17" s="70"/>
      <c r="AT17" s="70"/>
      <c r="AU17" s="70"/>
      <c r="AV17" s="70"/>
      <c r="AW17" s="70"/>
      <c r="AX17" s="70"/>
      <c r="AY17" s="70"/>
      <c r="AZ17" s="431"/>
      <c r="BA17" s="1136"/>
      <c r="BB17" s="697" t="s">
        <v>51</v>
      </c>
      <c r="BC17" s="562">
        <v>810.40942201052064</v>
      </c>
      <c r="BD17" s="558">
        <v>294.9402274219924</v>
      </c>
      <c r="BE17" s="558">
        <v>155.29273903287668</v>
      </c>
      <c r="BF17" s="558">
        <v>205.99714672098969</v>
      </c>
      <c r="BG17" s="571">
        <v>233.82939874077138</v>
      </c>
      <c r="BH17" s="562">
        <v>495.37411773836112</v>
      </c>
      <c r="BI17" s="558">
        <v>177.30058238565584</v>
      </c>
      <c r="BJ17" s="558">
        <v>107.82222456222738</v>
      </c>
      <c r="BK17" s="558">
        <v>202.73733325135834</v>
      </c>
      <c r="BL17" s="571">
        <v>130.33420712154938</v>
      </c>
      <c r="BM17" s="562">
        <v>270.80658825335081</v>
      </c>
      <c r="BN17" s="558">
        <v>172.16468597836976</v>
      </c>
      <c r="BO17" s="558">
        <v>59.931259677149697</v>
      </c>
      <c r="BP17" s="558">
        <v>50.133971868280341</v>
      </c>
      <c r="BQ17" s="571">
        <v>33.863963090848053</v>
      </c>
      <c r="BR17" s="562">
        <v>156.18582113614531</v>
      </c>
      <c r="BS17" s="558">
        <v>177.15151768405929</v>
      </c>
      <c r="BT17" s="558">
        <v>264.49677439107262</v>
      </c>
      <c r="BU17" s="558">
        <v>238.71034350218795</v>
      </c>
      <c r="BV17" s="558">
        <v>464.6377132381225</v>
      </c>
      <c r="BW17" s="558">
        <v>182.97498430370209</v>
      </c>
      <c r="BX17" s="566">
        <v>216.31177967186096</v>
      </c>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8"/>
    </row>
    <row r="18" s="382" customFormat="true" ht="15" customHeight="true" x14ac:dyDescent="0.2">
      <c r="A18" s="1145" t="s">
        <v>60</v>
      </c>
      <c r="B18" s="453" t="s">
        <v>15</v>
      </c>
      <c r="C18" s="546">
        <v>88.465655915332533</v>
      </c>
      <c r="D18" s="535">
        <v>95.45986690673989</v>
      </c>
      <c r="E18" s="535">
        <v>97.752497264651254</v>
      </c>
      <c r="F18" s="535">
        <v>97.291112261872811</v>
      </c>
      <c r="G18" s="554">
        <v>97.260129378843146</v>
      </c>
      <c r="H18" s="540">
        <v>89.774934580032735</v>
      </c>
      <c r="I18" s="535">
        <v>96.69765906868561</v>
      </c>
      <c r="J18" s="535">
        <v>97.265707694982893</v>
      </c>
      <c r="K18" s="535">
        <v>96.849493222463991</v>
      </c>
      <c r="L18" s="550">
        <v>97.498678811892177</v>
      </c>
      <c r="M18" s="546">
        <v>87.700917776271751</v>
      </c>
      <c r="N18" s="535">
        <v>92.071546845467608</v>
      </c>
      <c r="O18" s="535">
        <v>96.585322925529482</v>
      </c>
      <c r="P18" s="535">
        <v>97.729588002578808</v>
      </c>
      <c r="Q18" s="550">
        <v>98.326094860842161</v>
      </c>
      <c r="R18" s="546">
        <v>94.798534459419443</v>
      </c>
      <c r="S18" s="535">
        <v>88.574169579664357</v>
      </c>
      <c r="T18" s="535">
        <v>95.741426628744648</v>
      </c>
      <c r="U18" s="535">
        <v>97.252486657657371</v>
      </c>
      <c r="V18" s="535">
        <v>94.215849488338847</v>
      </c>
      <c r="W18" s="535">
        <v>97.134163806389921</v>
      </c>
      <c r="X18" s="550">
        <v>93.372334520153913</v>
      </c>
      <c r="Y18" s="70"/>
      <c r="Z18" s="70"/>
      <c r="AA18" s="70"/>
      <c r="AB18" s="70"/>
      <c r="AC18" s="70"/>
      <c r="AD18" s="70"/>
      <c r="AE18" s="70"/>
      <c r="AF18" s="70"/>
      <c r="AG18" s="70"/>
      <c r="AH18" s="70"/>
      <c r="AI18" s="70"/>
      <c r="AJ18" s="70"/>
      <c r="AK18" s="70"/>
      <c r="AL18" s="70"/>
      <c r="AM18" s="70"/>
      <c r="AN18" s="70"/>
      <c r="AO18" s="70"/>
      <c r="AP18" s="70"/>
      <c r="AQ18" s="70"/>
      <c r="AR18" s="70"/>
      <c r="AS18" s="70"/>
      <c r="AT18" s="70"/>
      <c r="AU18" s="70"/>
      <c r="AV18" s="70"/>
      <c r="AW18" s="70"/>
      <c r="AX18" s="70"/>
      <c r="AY18" s="70"/>
      <c r="AZ18" s="431"/>
      <c r="BA18" s="1136" t="s">
        <v>60</v>
      </c>
      <c r="BB18" s="697" t="s">
        <v>15</v>
      </c>
      <c r="BC18" s="562">
        <v>9520.5350114563735</v>
      </c>
      <c r="BD18" s="558">
        <v>10279.125382896204</v>
      </c>
      <c r="BE18" s="558">
        <v>10517.579293458606</v>
      </c>
      <c r="BF18" s="558">
        <v>10471.376312235538</v>
      </c>
      <c r="BG18" s="571">
        <v>10397.782368690188</v>
      </c>
      <c r="BH18" s="562">
        <v>6506.0655009265138</v>
      </c>
      <c r="BI18" s="558">
        <v>7002.0599545572422</v>
      </c>
      <c r="BJ18" s="558">
        <v>7047.0359704260909</v>
      </c>
      <c r="BK18" s="558">
        <v>7019.7594332851249</v>
      </c>
      <c r="BL18" s="571">
        <v>6991.9190190251265</v>
      </c>
      <c r="BM18" s="562">
        <v>3082.5942510328005</v>
      </c>
      <c r="BN18" s="558">
        <v>3244.248544651261</v>
      </c>
      <c r="BO18" s="558">
        <v>3396.8329843996635</v>
      </c>
      <c r="BP18" s="558">
        <v>3437.5371941729059</v>
      </c>
      <c r="BQ18" s="571">
        <v>3458.3455162601781</v>
      </c>
      <c r="BR18" s="562">
        <v>4183.7496560283425</v>
      </c>
      <c r="BS18" s="558">
        <v>2685.7462658098207</v>
      </c>
      <c r="BT18" s="558">
        <v>8700.3505486883805</v>
      </c>
      <c r="BU18" s="558">
        <v>9929.4022738075164</v>
      </c>
      <c r="BV18" s="558">
        <v>11738.420307383212</v>
      </c>
      <c r="BW18" s="558">
        <v>9590.6550619670779</v>
      </c>
      <c r="BX18" s="566">
        <v>4358.0742550525674</v>
      </c>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8"/>
    </row>
    <row r="19" s="382" customFormat="true" ht="15" customHeight="true" x14ac:dyDescent="0.2">
      <c r="A19" s="1145"/>
      <c r="B19" s="453" t="s">
        <v>16</v>
      </c>
      <c r="C19" s="546">
        <v>4.0039478420344112</v>
      </c>
      <c r="D19" s="535">
        <v>1.8010912189392165</v>
      </c>
      <c r="E19" s="535">
        <v>0.80418078606977317</v>
      </c>
      <c r="F19" s="535">
        <v>0.79493765843805919</v>
      </c>
      <c r="G19" s="554">
        <v>0.55264677209973767</v>
      </c>
      <c r="H19" s="540">
        <v>3.3895702952609907</v>
      </c>
      <c r="I19" s="535">
        <v>0.85383986456056327</v>
      </c>
      <c r="J19" s="535">
        <v>1.2460914470529894</v>
      </c>
      <c r="K19" s="535">
        <v>0.35340124004910828</v>
      </c>
      <c r="L19" s="550">
        <v>0.68387837108302074</v>
      </c>
      <c r="M19" s="546">
        <v>4.5945371569479923</v>
      </c>
      <c r="N19" s="535">
        <v>3.0424314049574677</v>
      </c>
      <c r="O19" s="535">
        <v>1.7105956268881877</v>
      </c>
      <c r="P19" s="535">
        <v>0.84509726223069748</v>
      </c>
      <c r="Q19" s="550">
        <v>0.71110045941160238</v>
      </c>
      <c r="R19" s="546">
        <v>1.6624901801133434</v>
      </c>
      <c r="S19" s="535">
        <v>5.5834882868312459</v>
      </c>
      <c r="T19" s="535">
        <v>1.34796668050295</v>
      </c>
      <c r="U19" s="535">
        <v>0.40948997937235609</v>
      </c>
      <c r="V19" s="535">
        <v>2.0548380734691767</v>
      </c>
      <c r="W19" s="535">
        <v>1.0126653744124627</v>
      </c>
      <c r="X19" s="550">
        <v>1.9931561369282269</v>
      </c>
      <c r="Y19" s="70"/>
      <c r="Z19" s="70"/>
      <c r="AA19" s="70"/>
      <c r="AB19" s="70"/>
      <c r="AC19" s="70"/>
      <c r="AD19" s="70"/>
      <c r="AE19" s="70"/>
      <c r="AF19" s="70"/>
      <c r="AG19" s="70"/>
      <c r="AH19" s="70"/>
      <c r="AI19" s="70"/>
      <c r="AJ19" s="70"/>
      <c r="AK19" s="70"/>
      <c r="AL19" s="70"/>
      <c r="AM19" s="70"/>
      <c r="AN19" s="70"/>
      <c r="AO19" s="70"/>
      <c r="AP19" s="70"/>
      <c r="AQ19" s="70"/>
      <c r="AR19" s="70"/>
      <c r="AS19" s="70"/>
      <c r="AT19" s="70"/>
      <c r="AU19" s="70"/>
      <c r="AV19" s="70"/>
      <c r="AW19" s="70"/>
      <c r="AX19" s="70"/>
      <c r="AY19" s="70"/>
      <c r="AZ19" s="431"/>
      <c r="BA19" s="1136"/>
      <c r="BB19" s="697" t="s">
        <v>16</v>
      </c>
      <c r="BC19" s="562">
        <v>430.89858114675479</v>
      </c>
      <c r="BD19" s="558">
        <v>193.9416329125682</v>
      </c>
      <c r="BE19" s="558">
        <v>86.525003661704531</v>
      </c>
      <c r="BF19" s="558">
        <v>85.558600089459418</v>
      </c>
      <c r="BG19" s="571">
        <v>59.08177276496798</v>
      </c>
      <c r="BH19" s="562">
        <v>245.64502847176334</v>
      </c>
      <c r="BI19" s="558">
        <v>61.828155726059457</v>
      </c>
      <c r="BJ19" s="558">
        <v>90.281060590850601</v>
      </c>
      <c r="BK19" s="558">
        <v>25.614916568236371</v>
      </c>
      <c r="BL19" s="571">
        <v>49.042943430040289</v>
      </c>
      <c r="BM19" s="562">
        <v>161.49310845634523</v>
      </c>
      <c r="BN19" s="558">
        <v>107.20362583134384</v>
      </c>
      <c r="BO19" s="558">
        <v>60.160358451809373</v>
      </c>
      <c r="BP19" s="558">
        <v>29.725422269610512</v>
      </c>
      <c r="BQ19" s="571">
        <v>25.01097077939626</v>
      </c>
      <c r="BR19" s="562">
        <v>73.370783196834395</v>
      </c>
      <c r="BS19" s="558">
        <v>169.3025504807303</v>
      </c>
      <c r="BT19" s="558">
        <v>122.49433773119105</v>
      </c>
      <c r="BU19" s="558">
        <v>41.808604304321108</v>
      </c>
      <c r="BV19" s="558">
        <v>256.0137503507857</v>
      </c>
      <c r="BW19" s="558">
        <v>99.986697971128933</v>
      </c>
      <c r="BX19" s="566">
        <v>93.028866540463753</v>
      </c>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8"/>
    </row>
    <row r="20" s="382" customFormat="true" ht="15" customHeight="true" x14ac:dyDescent="0.2">
      <c r="A20" s="1145"/>
      <c r="B20" s="453" t="s">
        <v>22</v>
      </c>
      <c r="C20" s="546">
        <v>6.9440371167722654</v>
      </c>
      <c r="D20" s="535">
        <v>2.6745788586162367</v>
      </c>
      <c r="E20" s="535">
        <v>1.4433219492790339</v>
      </c>
      <c r="F20" s="535">
        <v>1.7801092264196534</v>
      </c>
      <c r="G20" s="554">
        <v>1.8860813262620779</v>
      </c>
      <c r="H20" s="540">
        <v>6.6581773085118536</v>
      </c>
      <c r="I20" s="535">
        <v>2.4485010667538112</v>
      </c>
      <c r="J20" s="535">
        <v>1.488200857964161</v>
      </c>
      <c r="K20" s="535">
        <v>2.2108600140297749</v>
      </c>
      <c r="L20" s="550">
        <v>1.8174428170248387</v>
      </c>
      <c r="M20" s="546">
        <v>6.6000056975788022</v>
      </c>
      <c r="N20" s="535">
        <v>4.5616593282329703</v>
      </c>
      <c r="O20" s="535">
        <v>1.5067106482400421</v>
      </c>
      <c r="P20" s="535">
        <v>1.4253147351904603</v>
      </c>
      <c r="Q20" s="550">
        <v>0.8460166047100468</v>
      </c>
      <c r="R20" s="546">
        <v>3.3437713563100844</v>
      </c>
      <c r="S20" s="535">
        <v>5.1467708035859001</v>
      </c>
      <c r="T20" s="535">
        <v>2.8241884320273183</v>
      </c>
      <c r="U20" s="535">
        <v>2.2371655226144185</v>
      </c>
      <c r="V20" s="535">
        <v>3.3316294950845391</v>
      </c>
      <c r="W20" s="535">
        <v>1.8531708191976293</v>
      </c>
      <c r="X20" s="550">
        <v>4.2222992208505064</v>
      </c>
      <c r="Y20" s="70"/>
      <c r="Z20" s="70"/>
      <c r="AA20" s="70"/>
      <c r="AB20" s="70"/>
      <c r="AC20" s="70"/>
      <c r="AD20" s="70"/>
      <c r="AE20" s="70"/>
      <c r="AF20" s="70"/>
      <c r="AG20" s="70"/>
      <c r="AH20" s="70"/>
      <c r="AI20" s="70"/>
      <c r="AJ20" s="70"/>
      <c r="AK20" s="70"/>
      <c r="AL20" s="70"/>
      <c r="AM20" s="70"/>
      <c r="AN20" s="70"/>
      <c r="AO20" s="70"/>
      <c r="AP20" s="70"/>
      <c r="AQ20" s="70"/>
      <c r="AR20" s="70"/>
      <c r="AS20" s="70"/>
      <c r="AT20" s="70"/>
      <c r="AU20" s="70"/>
      <c r="AV20" s="70"/>
      <c r="AW20" s="70"/>
      <c r="AX20" s="70"/>
      <c r="AY20" s="70"/>
      <c r="AZ20" s="431"/>
      <c r="BA20" s="1136"/>
      <c r="BB20" s="697" t="s">
        <v>22</v>
      </c>
      <c r="BC20" s="562">
        <v>747.30637338353608</v>
      </c>
      <c r="BD20" s="558">
        <v>287.99884522171521</v>
      </c>
      <c r="BE20" s="558">
        <v>155.29273903287668</v>
      </c>
      <c r="BF20" s="558">
        <v>191.59194661635649</v>
      </c>
      <c r="BG20" s="571">
        <v>201.63517450954171</v>
      </c>
      <c r="BH20" s="562">
        <v>482.52374550429801</v>
      </c>
      <c r="BI20" s="558">
        <v>177.30058238565584</v>
      </c>
      <c r="BJ20" s="558">
        <v>107.82222456222738</v>
      </c>
      <c r="BK20" s="558">
        <v>160.24560297398276</v>
      </c>
      <c r="BL20" s="571">
        <v>130.33420712154938</v>
      </c>
      <c r="BM20" s="562">
        <v>231.98320081485738</v>
      </c>
      <c r="BN20" s="558">
        <v>160.73539702394146</v>
      </c>
      <c r="BO20" s="558">
        <v>52.989877476872515</v>
      </c>
      <c r="BP20" s="558">
        <v>50.133971868280341</v>
      </c>
      <c r="BQ20" s="571">
        <v>29.756269032360816</v>
      </c>
      <c r="BR20" s="562">
        <v>147.57087060020163</v>
      </c>
      <c r="BS20" s="558">
        <v>156.06040149523943</v>
      </c>
      <c r="BT20" s="558">
        <v>256.64365196341373</v>
      </c>
      <c r="BU20" s="558">
        <v>228.41283745604201</v>
      </c>
      <c r="BV20" s="558">
        <v>415.09010993545905</v>
      </c>
      <c r="BW20" s="558">
        <v>182.97498430370209</v>
      </c>
      <c r="BX20" s="566">
        <v>197.07222300996801</v>
      </c>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8"/>
    </row>
    <row r="21" s="382" customFormat="true" ht="15" customHeight="true" x14ac:dyDescent="0.2">
      <c r="A21" s="1145"/>
      <c r="B21" s="453" t="s">
        <v>17</v>
      </c>
      <c r="C21" s="546">
        <v>0.58635912586065697</v>
      </c>
      <c r="D21" s="535">
        <v>6.4463015704608148E-2</v>
      </c>
      <c r="E21" s="535">
        <v>0</v>
      </c>
      <c r="F21" s="535">
        <v>0.13384085326940198</v>
      </c>
      <c r="G21" s="554">
        <v>0.30114252279501419</v>
      </c>
      <c r="H21" s="540">
        <v>0.17731781619441025</v>
      </c>
      <c r="I21" s="535">
        <v>0</v>
      </c>
      <c r="J21" s="535">
        <v>0</v>
      </c>
      <c r="K21" s="535">
        <v>0.58624552345714287</v>
      </c>
      <c r="L21" s="550">
        <v>0</v>
      </c>
      <c r="M21" s="546">
        <v>1.1045393692014083</v>
      </c>
      <c r="N21" s="535">
        <v>0.32436242134190396</v>
      </c>
      <c r="O21" s="535">
        <v>0.19737079934231266</v>
      </c>
      <c r="P21" s="535">
        <v>0</v>
      </c>
      <c r="Q21" s="550">
        <v>0.11678807503620969</v>
      </c>
      <c r="R21" s="546">
        <v>0.19520400415715486</v>
      </c>
      <c r="S21" s="535">
        <v>0.69557132991848181</v>
      </c>
      <c r="T21" s="535">
        <v>8.6418258724942992E-2</v>
      </c>
      <c r="U21" s="535">
        <v>0.1008578403557757</v>
      </c>
      <c r="V21" s="535">
        <v>0.397682943107386</v>
      </c>
      <c r="W21" s="535">
        <v>0</v>
      </c>
      <c r="X21" s="550">
        <v>0.41221012206733515</v>
      </c>
      <c r="Y21" s="70"/>
      <c r="Z21" s="70"/>
      <c r="AA21" s="70"/>
      <c r="AB21" s="70"/>
      <c r="AC21" s="70"/>
      <c r="AD21" s="70"/>
      <c r="AE21" s="70"/>
      <c r="AF21" s="70"/>
      <c r="AG21" s="70"/>
      <c r="AH21" s="70"/>
      <c r="AI21" s="70"/>
      <c r="AJ21" s="70"/>
      <c r="AK21" s="70"/>
      <c r="AL21" s="70"/>
      <c r="AM21" s="70"/>
      <c r="AN21" s="70"/>
      <c r="AO21" s="70"/>
      <c r="AP21" s="70"/>
      <c r="AQ21" s="70"/>
      <c r="AR21" s="70"/>
      <c r="AS21" s="70"/>
      <c r="AT21" s="70"/>
      <c r="AU21" s="70"/>
      <c r="AV21" s="70"/>
      <c r="AW21" s="70"/>
      <c r="AX21" s="70"/>
      <c r="AY21" s="70"/>
      <c r="AZ21" s="431"/>
      <c r="BA21" s="1136"/>
      <c r="BB21" s="697" t="s">
        <v>17</v>
      </c>
      <c r="BC21" s="562">
        <v>63.103048626984851</v>
      </c>
      <c r="BD21" s="558">
        <v>6.941382200277193</v>
      </c>
      <c r="BE21" s="558">
        <v>0</v>
      </c>
      <c r="BF21" s="558">
        <v>14.405200104633176</v>
      </c>
      <c r="BG21" s="571">
        <v>32.19422423122964</v>
      </c>
      <c r="BH21" s="562">
        <v>12.850372234063071</v>
      </c>
      <c r="BI21" s="558">
        <v>0</v>
      </c>
      <c r="BJ21" s="558">
        <v>0</v>
      </c>
      <c r="BK21" s="558">
        <v>42.491730277375588</v>
      </c>
      <c r="BL21" s="571">
        <v>0</v>
      </c>
      <c r="BM21" s="562">
        <v>38.823387438493469</v>
      </c>
      <c r="BN21" s="558">
        <v>11.429288954428303</v>
      </c>
      <c r="BO21" s="558">
        <v>6.941382200277193</v>
      </c>
      <c r="BP21" s="558">
        <v>0</v>
      </c>
      <c r="BQ21" s="571">
        <v>4.1076940584872297</v>
      </c>
      <c r="BR21" s="562">
        <v>8.6149505359436898</v>
      </c>
      <c r="BS21" s="558">
        <v>21.091116188819846</v>
      </c>
      <c r="BT21" s="558">
        <v>7.8531224276588851</v>
      </c>
      <c r="BU21" s="558">
        <v>10.297506046145946</v>
      </c>
      <c r="BV21" s="558">
        <v>49.547603302663475</v>
      </c>
      <c r="BW21" s="558">
        <v>0</v>
      </c>
      <c r="BX21" s="566">
        <v>19.239556661893008</v>
      </c>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8"/>
    </row>
    <row r="22" s="382" customFormat="true" ht="15" customHeight="true" x14ac:dyDescent="0.2">
      <c r="A22" s="1145" t="s">
        <v>54</v>
      </c>
      <c r="B22" s="453" t="s">
        <v>49</v>
      </c>
      <c r="C22" s="546">
        <v>4.3300151393970028</v>
      </c>
      <c r="D22" s="535">
        <v>1.8518131567364098</v>
      </c>
      <c r="E22" s="535">
        <v>0.81595768239663191</v>
      </c>
      <c r="F22" s="535">
        <v>0.81044925255313938</v>
      </c>
      <c r="G22" s="554">
        <v>0.56500468941491155</v>
      </c>
      <c r="H22" s="540">
        <v>3.638263628189871</v>
      </c>
      <c r="I22" s="535">
        <v>0.87527088142934661</v>
      </c>
      <c r="J22" s="535">
        <v>1.2649159368781349</v>
      </c>
      <c r="K22" s="535">
        <v>0.36357069612304577</v>
      </c>
      <c r="L22" s="550">
        <v>0.69653754261923528</v>
      </c>
      <c r="M22" s="546">
        <v>4.9780752045399872</v>
      </c>
      <c r="N22" s="535">
        <v>3.1987216399960334</v>
      </c>
      <c r="O22" s="535">
        <v>1.7402509199565481</v>
      </c>
      <c r="P22" s="535">
        <v>0.85731672382259316</v>
      </c>
      <c r="Q22" s="550">
        <v>0.71801352725320733</v>
      </c>
      <c r="R22" s="546">
        <v>1.7234838488663571</v>
      </c>
      <c r="S22" s="535">
        <v>5.9299354012691907</v>
      </c>
      <c r="T22" s="535">
        <v>1.3883768705912363</v>
      </c>
      <c r="U22" s="535">
        <v>0.41929315120690774</v>
      </c>
      <c r="V22" s="535">
        <v>2.1344379327818994</v>
      </c>
      <c r="W22" s="535">
        <v>1.0317861339636032</v>
      </c>
      <c r="X22" s="550">
        <v>2.0900182269236907</v>
      </c>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431"/>
      <c r="BA22" s="1136" t="s">
        <v>54</v>
      </c>
      <c r="BB22" s="697" t="s">
        <v>49</v>
      </c>
      <c r="BC22" s="562">
        <v>430.89858114675479</v>
      </c>
      <c r="BD22" s="558">
        <v>193.9416329125682</v>
      </c>
      <c r="BE22" s="558">
        <v>86.525003661704531</v>
      </c>
      <c r="BF22" s="558">
        <v>85.558600089459418</v>
      </c>
      <c r="BG22" s="571">
        <v>59.08177276496798</v>
      </c>
      <c r="BH22" s="562">
        <v>245.64502847176334</v>
      </c>
      <c r="BI22" s="558">
        <v>61.828155726059457</v>
      </c>
      <c r="BJ22" s="558">
        <v>90.281060590850601</v>
      </c>
      <c r="BK22" s="558">
        <v>25.614916568236371</v>
      </c>
      <c r="BL22" s="571">
        <v>49.042943430040289</v>
      </c>
      <c r="BM22" s="562">
        <v>161.49310845634523</v>
      </c>
      <c r="BN22" s="558">
        <v>107.20362583134384</v>
      </c>
      <c r="BO22" s="558">
        <v>60.160358451809373</v>
      </c>
      <c r="BP22" s="558">
        <v>29.725422269610512</v>
      </c>
      <c r="BQ22" s="571">
        <v>25.01097077939626</v>
      </c>
      <c r="BR22" s="562">
        <v>73.370783196834395</v>
      </c>
      <c r="BS22" s="558">
        <v>169.3025504807303</v>
      </c>
      <c r="BT22" s="558">
        <v>122.49433773119105</v>
      </c>
      <c r="BU22" s="558">
        <v>41.808604304321108</v>
      </c>
      <c r="BV22" s="558">
        <v>256.0137503507857</v>
      </c>
      <c r="BW22" s="558">
        <v>99.986697971128933</v>
      </c>
      <c r="BX22" s="566">
        <v>93.028866540463753</v>
      </c>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8"/>
    </row>
    <row r="23" s="382" customFormat="true" ht="15" customHeight="true" x14ac:dyDescent="0.2">
      <c r="A23" s="1146"/>
      <c r="B23" s="454" t="s">
        <v>48</v>
      </c>
      <c r="C23" s="544">
        <v>95.669984860602924</v>
      </c>
      <c r="D23" s="536">
        <v>98.148186843263545</v>
      </c>
      <c r="E23" s="536">
        <v>99.184042317603385</v>
      </c>
      <c r="F23" s="536">
        <v>99.189550747446802</v>
      </c>
      <c r="G23" s="555">
        <v>99.434995310585066</v>
      </c>
      <c r="H23" s="538">
        <v>96.361736371810096</v>
      </c>
      <c r="I23" s="536">
        <v>99.12472911857067</v>
      </c>
      <c r="J23" s="536">
        <v>98.735084063121889</v>
      </c>
      <c r="K23" s="536">
        <v>99.636429303876966</v>
      </c>
      <c r="L23" s="551">
        <v>99.303462457380789</v>
      </c>
      <c r="M23" s="544">
        <v>95.021924795459981</v>
      </c>
      <c r="N23" s="536">
        <v>96.801278360003948</v>
      </c>
      <c r="O23" s="536">
        <v>98.259749080043477</v>
      </c>
      <c r="P23" s="536">
        <v>99.142683276177394</v>
      </c>
      <c r="Q23" s="551">
        <v>99.28198647274678</v>
      </c>
      <c r="R23" s="544">
        <v>98.27651615113372</v>
      </c>
      <c r="S23" s="536">
        <v>94.070064598730852</v>
      </c>
      <c r="T23" s="536">
        <v>98.611623129408684</v>
      </c>
      <c r="U23" s="536">
        <v>99.580706848793071</v>
      </c>
      <c r="V23" s="536">
        <v>97.865562067218079</v>
      </c>
      <c r="W23" s="536">
        <v>98.968213866036365</v>
      </c>
      <c r="X23" s="551">
        <v>97.909981773076282</v>
      </c>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431"/>
      <c r="BA23" s="1137"/>
      <c r="BB23" s="698" t="s">
        <v>48</v>
      </c>
      <c r="BC23" s="563">
        <v>9520.5350114563735</v>
      </c>
      <c r="BD23" s="559">
        <v>10279.125382896204</v>
      </c>
      <c r="BE23" s="559">
        <v>10517.579293458606</v>
      </c>
      <c r="BF23" s="559">
        <v>10471.376312235538</v>
      </c>
      <c r="BG23" s="572">
        <v>10397.782368690188</v>
      </c>
      <c r="BH23" s="563">
        <v>6506.0655009265138</v>
      </c>
      <c r="BI23" s="559">
        <v>7002.0599545572422</v>
      </c>
      <c r="BJ23" s="559">
        <v>7047.0359704260909</v>
      </c>
      <c r="BK23" s="559">
        <v>7019.7594332851249</v>
      </c>
      <c r="BL23" s="572">
        <v>6991.9190190251265</v>
      </c>
      <c r="BM23" s="563">
        <v>3082.5942510328005</v>
      </c>
      <c r="BN23" s="559">
        <v>3244.248544651261</v>
      </c>
      <c r="BO23" s="559">
        <v>3396.8329843996635</v>
      </c>
      <c r="BP23" s="559">
        <v>3437.5371941729059</v>
      </c>
      <c r="BQ23" s="572">
        <v>3458.3455162601781</v>
      </c>
      <c r="BR23" s="563">
        <v>4183.7496560283425</v>
      </c>
      <c r="BS23" s="559">
        <v>2685.7462658098207</v>
      </c>
      <c r="BT23" s="559">
        <v>8700.3505486883805</v>
      </c>
      <c r="BU23" s="559">
        <v>9929.4022738075164</v>
      </c>
      <c r="BV23" s="559">
        <v>11738.420307383212</v>
      </c>
      <c r="BW23" s="559">
        <v>9590.6550619670779</v>
      </c>
      <c r="BX23" s="567">
        <v>4358.0742550525674</v>
      </c>
      <c r="BY23" s="66"/>
      <c r="BZ23" s="66"/>
      <c r="CA23" s="66"/>
      <c r="CB23" s="66"/>
      <c r="CC23" s="66"/>
      <c r="CD23" s="66"/>
      <c r="CE23" s="66"/>
      <c r="CF23" s="66"/>
      <c r="CG23" s="66"/>
      <c r="CH23" s="66"/>
      <c r="CI23" s="66"/>
      <c r="CJ23" s="66"/>
      <c r="CK23" s="66"/>
      <c r="CL23" s="66"/>
      <c r="CM23" s="66"/>
      <c r="CN23" s="66"/>
      <c r="CO23" s="66"/>
      <c r="CP23" s="66"/>
      <c r="CQ23" s="66"/>
      <c r="CR23" s="66"/>
      <c r="CS23" s="66"/>
      <c r="CT23" s="66"/>
      <c r="CU23" s="66"/>
      <c r="CV23" s="66"/>
      <c r="CW23" s="66"/>
      <c r="CX23" s="66"/>
      <c r="CY23" s="66"/>
      <c r="CZ23" s="68"/>
    </row>
    <row r="24" s="383" customFormat="true" ht="15" hidden="true" customHeight="true" x14ac:dyDescent="0.2">
      <c r="A24" s="1186" t="s">
        <v>47</v>
      </c>
      <c r="B24" s="451" t="s">
        <v>59</v>
      </c>
      <c r="C24" s="457"/>
      <c r="D24" s="458"/>
      <c r="E24" s="458"/>
      <c r="F24" s="458"/>
      <c r="G24" s="459"/>
      <c r="H24" s="460"/>
      <c r="I24" s="458"/>
      <c r="J24" s="458"/>
      <c r="K24" s="458"/>
      <c r="L24" s="461"/>
      <c r="M24" s="457"/>
      <c r="N24" s="458"/>
      <c r="O24" s="458"/>
      <c r="P24" s="458"/>
      <c r="Q24" s="459"/>
      <c r="R24" s="460"/>
      <c r="S24" s="458"/>
      <c r="T24" s="458"/>
      <c r="U24" s="458"/>
      <c r="V24" s="458"/>
      <c r="W24" s="458"/>
      <c r="X24" s="46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420"/>
      <c r="BB24" s="385"/>
      <c r="BY24" s="420"/>
      <c r="BZ24" s="420"/>
      <c r="CA24" s="420"/>
      <c r="CB24" s="420"/>
      <c r="CC24" s="420"/>
      <c r="CD24" s="420"/>
      <c r="CE24" s="420"/>
      <c r="CF24" s="420"/>
      <c r="CG24" s="420"/>
      <c r="CH24" s="420"/>
      <c r="CI24" s="420"/>
      <c r="CJ24" s="420"/>
      <c r="CK24" s="420"/>
      <c r="CL24" s="420"/>
      <c r="CM24" s="420"/>
      <c r="CN24" s="420"/>
      <c r="CO24" s="420"/>
      <c r="CP24" s="420"/>
      <c r="CQ24" s="420"/>
      <c r="CR24" s="420"/>
      <c r="CS24" s="420"/>
      <c r="CT24" s="420"/>
      <c r="CU24" s="420"/>
      <c r="CV24" s="420"/>
      <c r="CW24" s="420"/>
      <c r="CX24" s="420"/>
      <c r="CY24" s="420"/>
      <c r="CZ24" s="420"/>
    </row>
    <row r="25" s="383" customFormat="true" ht="15" hidden="true" customHeight="true" x14ac:dyDescent="0.2">
      <c r="A25" s="1187"/>
      <c r="B25" s="448" t="s">
        <v>58</v>
      </c>
      <c r="C25" s="462"/>
      <c r="D25" s="463"/>
      <c r="E25" s="463"/>
      <c r="F25" s="463"/>
      <c r="G25" s="464"/>
      <c r="H25" s="465"/>
      <c r="I25" s="463"/>
      <c r="J25" s="463"/>
      <c r="K25" s="463"/>
      <c r="L25" s="466"/>
      <c r="M25" s="462"/>
      <c r="N25" s="463"/>
      <c r="O25" s="463"/>
      <c r="P25" s="463"/>
      <c r="Q25" s="464"/>
      <c r="R25" s="465"/>
      <c r="S25" s="463"/>
      <c r="T25" s="463"/>
      <c r="U25" s="463"/>
      <c r="V25" s="463"/>
      <c r="W25" s="463"/>
      <c r="X25" s="466"/>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420"/>
      <c r="BB25" s="385"/>
      <c r="BY25" s="420"/>
      <c r="BZ25" s="420"/>
      <c r="CA25" s="420"/>
      <c r="CB25" s="420"/>
      <c r="CC25" s="420"/>
      <c r="CD25" s="420"/>
      <c r="CE25" s="420"/>
      <c r="CF25" s="420"/>
      <c r="CG25" s="420"/>
      <c r="CH25" s="420"/>
      <c r="CI25" s="420"/>
      <c r="CJ25" s="420"/>
      <c r="CK25" s="420"/>
      <c r="CL25" s="420"/>
      <c r="CM25" s="420"/>
      <c r="CN25" s="420"/>
      <c r="CO25" s="420"/>
      <c r="CP25" s="420"/>
      <c r="CQ25" s="420"/>
      <c r="CR25" s="420"/>
      <c r="CS25" s="420"/>
      <c r="CT25" s="420"/>
      <c r="CU25" s="420"/>
      <c r="CV25" s="420"/>
      <c r="CW25" s="420"/>
      <c r="CX25" s="420"/>
      <c r="CY25" s="420"/>
      <c r="CZ25" s="420"/>
    </row>
    <row r="26" s="383" customFormat="true" ht="15" hidden="true" customHeight="true" x14ac:dyDescent="0.2">
      <c r="A26" s="1188"/>
      <c r="B26" s="449" t="s">
        <v>46</v>
      </c>
      <c r="C26" s="467"/>
      <c r="D26" s="468"/>
      <c r="E26" s="468"/>
      <c r="F26" s="468"/>
      <c r="G26" s="469"/>
      <c r="H26" s="470"/>
      <c r="I26" s="468"/>
      <c r="J26" s="468"/>
      <c r="K26" s="468"/>
      <c r="L26" s="471"/>
      <c r="M26" s="467"/>
      <c r="N26" s="468"/>
      <c r="O26" s="468"/>
      <c r="P26" s="468"/>
      <c r="Q26" s="471"/>
      <c r="R26" s="519"/>
      <c r="S26" s="504"/>
      <c r="T26" s="504"/>
      <c r="U26" s="504"/>
      <c r="V26" s="504"/>
      <c r="W26" s="504"/>
      <c r="X26" s="56"/>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420"/>
      <c r="BB26" s="385"/>
      <c r="BY26" s="420"/>
      <c r="BZ26" s="420"/>
      <c r="CA26" s="420"/>
      <c r="CB26" s="420"/>
      <c r="CC26" s="420"/>
      <c r="CD26" s="420"/>
      <c r="CE26" s="420"/>
      <c r="CF26" s="420"/>
      <c r="CG26" s="420"/>
      <c r="CH26" s="420"/>
      <c r="CI26" s="420"/>
      <c r="CJ26" s="420"/>
      <c r="CK26" s="420"/>
      <c r="CL26" s="420"/>
      <c r="CM26" s="420"/>
      <c r="CN26" s="420"/>
      <c r="CO26" s="420"/>
      <c r="CP26" s="420"/>
      <c r="CQ26" s="420"/>
      <c r="CR26" s="420"/>
      <c r="CS26" s="420"/>
      <c r="CT26" s="420"/>
      <c r="CU26" s="420"/>
      <c r="CV26" s="420"/>
      <c r="CW26" s="420"/>
      <c r="CX26" s="420"/>
      <c r="CY26" s="420"/>
      <c r="CZ26" s="420"/>
    </row>
    <row r="27" s="382" customFormat="true" ht="15" customHeight="true" x14ac:dyDescent="0.2">
      <c r="B27" s="450"/>
      <c r="C27" s="1162" t="s">
        <v>115</v>
      </c>
      <c r="D27" s="1163"/>
      <c r="E27" s="1163"/>
      <c r="F27" s="1163"/>
      <c r="G27" s="1164"/>
      <c r="H27" s="1177" t="s">
        <v>38</v>
      </c>
      <c r="I27" s="1148"/>
      <c r="J27" s="1148"/>
      <c r="K27" s="1148"/>
      <c r="L27" s="1150"/>
      <c r="M27" s="1138" t="s">
        <v>37</v>
      </c>
      <c r="N27" s="1139"/>
      <c r="O27" s="1139"/>
      <c r="P27" s="1139"/>
      <c r="Q27" s="1140"/>
      <c r="R27" s="580" t="s">
        <v>141</v>
      </c>
      <c r="S27" s="530"/>
      <c r="T27" s="530"/>
      <c r="U27" s="530"/>
      <c r="V27" s="530"/>
      <c r="W27" s="530"/>
      <c r="X27" s="530"/>
      <c r="Y27" s="69"/>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419"/>
      <c r="BA27" s="421" t="s">
        <v>131</v>
      </c>
      <c r="BB27" s="367" t="s">
        <v>96</v>
      </c>
      <c r="BC27" s="1138" t="s">
        <v>115</v>
      </c>
      <c r="BD27" s="1139"/>
      <c r="BE27" s="1139"/>
      <c r="BF27" s="1139"/>
      <c r="BG27" s="1140"/>
      <c r="BH27" s="1138" t="s">
        <v>38</v>
      </c>
      <c r="BI27" s="1139"/>
      <c r="BJ27" s="1139"/>
      <c r="BK27" s="1139"/>
      <c r="BL27" s="1140"/>
      <c r="BM27" s="1138" t="s">
        <v>37</v>
      </c>
      <c r="BN27" s="1139"/>
      <c r="BO27" s="1139"/>
      <c r="BP27" s="1139"/>
      <c r="BQ27" s="1140"/>
      <c r="BR27" s="580" t="s">
        <v>141</v>
      </c>
      <c r="BS27" s="530"/>
      <c r="BT27" s="530"/>
      <c r="BU27" s="530"/>
      <c r="BV27" s="530"/>
      <c r="BW27" s="530"/>
      <c r="BX27" s="530"/>
      <c r="BY27" s="69"/>
      <c r="BZ27" s="419"/>
      <c r="CA27" s="419"/>
      <c r="CB27" s="419"/>
      <c r="CC27" s="419"/>
      <c r="CD27" s="419"/>
      <c r="CE27" s="419"/>
      <c r="CF27" s="419"/>
      <c r="CG27" s="419"/>
      <c r="CH27" s="419"/>
      <c r="CI27" s="419"/>
      <c r="CJ27" s="419"/>
      <c r="CK27" s="419"/>
      <c r="CL27" s="419"/>
      <c r="CM27" s="419"/>
      <c r="CN27" s="419"/>
      <c r="CO27" s="419"/>
      <c r="CP27" s="419"/>
      <c r="CQ27" s="419"/>
      <c r="CR27" s="419"/>
      <c r="CS27" s="419"/>
      <c r="CT27" s="419"/>
      <c r="CU27" s="419"/>
      <c r="CV27" s="419"/>
      <c r="CW27" s="419"/>
      <c r="CX27" s="419"/>
      <c r="CY27" s="419"/>
      <c r="CZ27" s="419"/>
    </row>
    <row r="28" s="382" customFormat="true" ht="36" x14ac:dyDescent="0.2">
      <c r="A28" s="407" t="s">
        <v>69</v>
      </c>
      <c r="B28" s="450"/>
      <c r="C28" s="492" t="s">
        <v>0</v>
      </c>
      <c r="D28" s="708" t="s">
        <v>1</v>
      </c>
      <c r="E28" s="708" t="s">
        <v>2</v>
      </c>
      <c r="F28" s="708" t="s">
        <v>3</v>
      </c>
      <c r="G28" s="709" t="s">
        <v>4</v>
      </c>
      <c r="H28" s="455" t="s">
        <v>0</v>
      </c>
      <c r="I28" s="710" t="s">
        <v>1</v>
      </c>
      <c r="J28" s="710" t="s">
        <v>2</v>
      </c>
      <c r="K28" s="710" t="s">
        <v>3</v>
      </c>
      <c r="L28" s="711" t="s">
        <v>4</v>
      </c>
      <c r="M28" s="456" t="s">
        <v>0</v>
      </c>
      <c r="N28" s="710" t="s">
        <v>1</v>
      </c>
      <c r="O28" s="710" t="s">
        <v>2</v>
      </c>
      <c r="P28" s="710" t="s">
        <v>3</v>
      </c>
      <c r="Q28" s="703" t="s">
        <v>4</v>
      </c>
      <c r="R28" s="456" t="s">
        <v>662</v>
      </c>
      <c r="S28" s="710" t="s">
        <v>663</v>
      </c>
      <c r="T28" s="710" t="s">
        <v>664</v>
      </c>
      <c r="U28" s="710" t="s">
        <v>665</v>
      </c>
      <c r="V28" s="710" t="s">
        <v>666</v>
      </c>
      <c r="W28" s="710" t="s">
        <v>667</v>
      </c>
      <c r="X28" s="711" t="s">
        <v>668</v>
      </c>
      <c r="Y28" s="251"/>
      <c r="Z28" s="251"/>
      <c r="AA28" s="251"/>
      <c r="AB28" s="251"/>
      <c r="AC28" s="251"/>
      <c r="AD28" s="251"/>
      <c r="AE28" s="251"/>
      <c r="AF28" s="251"/>
      <c r="AG28" s="251"/>
      <c r="AH28" s="251"/>
      <c r="AI28" s="251"/>
      <c r="AJ28" s="251"/>
      <c r="AK28" s="251"/>
      <c r="AL28" s="251"/>
      <c r="AM28" s="251"/>
      <c r="AN28" s="251"/>
      <c r="AO28" s="251"/>
      <c r="AP28" s="251"/>
      <c r="AQ28" s="251"/>
      <c r="AR28" s="251"/>
      <c r="AS28" s="251"/>
      <c r="AT28" s="251"/>
      <c r="AU28" s="251"/>
      <c r="AV28" s="251"/>
      <c r="AW28" s="251"/>
      <c r="AX28" s="251"/>
      <c r="AY28" s="251"/>
      <c r="AZ28" s="419"/>
      <c r="BA28" s="407" t="s">
        <v>120</v>
      </c>
      <c r="BB28" s="406"/>
      <c r="BC28" s="531" t="s">
        <v>0</v>
      </c>
      <c r="BD28" s="671" t="s">
        <v>1</v>
      </c>
      <c r="BE28" s="671" t="s">
        <v>2</v>
      </c>
      <c r="BF28" s="671" t="s">
        <v>3</v>
      </c>
      <c r="BG28" s="532" t="s">
        <v>4</v>
      </c>
      <c r="BH28" s="531" t="s">
        <v>0</v>
      </c>
      <c r="BI28" s="671" t="s">
        <v>1</v>
      </c>
      <c r="BJ28" s="671" t="s">
        <v>2</v>
      </c>
      <c r="BK28" s="671" t="s">
        <v>3</v>
      </c>
      <c r="BL28" s="532" t="s">
        <v>4</v>
      </c>
      <c r="BM28" s="531" t="s">
        <v>0</v>
      </c>
      <c r="BN28" s="671" t="s">
        <v>1</v>
      </c>
      <c r="BO28" s="671" t="s">
        <v>2</v>
      </c>
      <c r="BP28" s="671" t="s">
        <v>3</v>
      </c>
      <c r="BQ28" s="532" t="s">
        <v>4</v>
      </c>
      <c r="BR28" s="531" t="s">
        <v>662</v>
      </c>
      <c r="BS28" s="671" t="s">
        <v>663</v>
      </c>
      <c r="BT28" s="671" t="s">
        <v>664</v>
      </c>
      <c r="BU28" s="671" t="s">
        <v>665</v>
      </c>
      <c r="BV28" s="671" t="s">
        <v>666</v>
      </c>
      <c r="BW28" s="671" t="s">
        <v>667</v>
      </c>
      <c r="BX28" s="672" t="s">
        <v>668</v>
      </c>
      <c r="BY28" s="251"/>
      <c r="BZ28" s="251"/>
      <c r="CA28" s="251"/>
      <c r="CB28" s="251"/>
      <c r="CC28" s="251"/>
      <c r="CD28" s="251"/>
      <c r="CE28" s="251"/>
      <c r="CF28" s="251"/>
      <c r="CG28" s="251"/>
      <c r="CH28" s="251"/>
      <c r="CI28" s="251"/>
      <c r="CJ28" s="251"/>
      <c r="CK28" s="251"/>
      <c r="CL28" s="251"/>
      <c r="CM28" s="251"/>
      <c r="CN28" s="251"/>
      <c r="CO28" s="251"/>
      <c r="CP28" s="251"/>
      <c r="CQ28" s="251"/>
      <c r="CR28" s="251"/>
      <c r="CS28" s="251"/>
      <c r="CT28" s="251"/>
      <c r="CU28" s="251"/>
      <c r="CV28" s="251"/>
      <c r="CW28" s="251"/>
      <c r="CX28" s="251"/>
      <c r="CY28" s="251"/>
      <c r="CZ28" s="251"/>
    </row>
    <row r="29" s="382" customFormat="true" ht="15" customHeight="true" x14ac:dyDescent="0.2">
      <c r="A29" s="1158" t="s">
        <v>57</v>
      </c>
      <c r="B29" s="452" t="s">
        <v>49</v>
      </c>
      <c r="C29" s="545">
        <v>72.733417819972587</v>
      </c>
      <c r="D29" s="533">
        <v>49.017786515080957</v>
      </c>
      <c r="E29" s="533">
        <v>36.789227674788336</v>
      </c>
      <c r="F29" s="533">
        <v>49.150354741087781</v>
      </c>
      <c r="G29" s="552">
        <v>66.249004891676748</v>
      </c>
      <c r="H29" s="539">
        <v>53.751661526818509</v>
      </c>
      <c r="I29" s="533">
        <v>33.138537515669043</v>
      </c>
      <c r="J29" s="533">
        <v>43.899175131122128</v>
      </c>
      <c r="K29" s="533">
        <v>63.720036370183109</v>
      </c>
      <c r="L29" s="548">
        <v>67.901821770213161</v>
      </c>
      <c r="M29" s="545">
        <v>78.222114826405104</v>
      </c>
      <c r="N29" s="533">
        <v>79.945454564502171</v>
      </c>
      <c r="O29" s="533">
        <v>66.227564355379343</v>
      </c>
      <c r="P29" s="533">
        <v>39.536804235118858</v>
      </c>
      <c r="Q29" s="552">
        <v>33.703845806380464</v>
      </c>
      <c r="R29" s="545">
        <v>90.799391713770376</v>
      </c>
      <c r="S29" s="533">
        <v>87.858255013354011</v>
      </c>
      <c r="T29" s="533">
        <v>54.933455719070068</v>
      </c>
      <c r="U29" s="533">
        <v>13.431831591554777</v>
      </c>
      <c r="V29" s="533">
        <v>74.743698967059899</v>
      </c>
      <c r="W29" s="533">
        <v>43.177632653384869</v>
      </c>
      <c r="X29" s="548">
        <v>60.413003978123506</v>
      </c>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419"/>
      <c r="BA29" s="1144" t="s">
        <v>57</v>
      </c>
      <c r="BB29" s="699" t="s">
        <v>49</v>
      </c>
      <c r="BC29" s="561">
        <v>7827.4562449484893</v>
      </c>
      <c r="BD29" s="557">
        <v>5278.2388024153133</v>
      </c>
      <c r="BE29" s="557">
        <v>3958.7739953652153</v>
      </c>
      <c r="BF29" s="557">
        <v>5290.0192875633693</v>
      </c>
      <c r="BG29" s="570">
        <v>7129.638933411662</v>
      </c>
      <c r="BH29" s="561">
        <v>3895.4284100909158</v>
      </c>
      <c r="BI29" s="557">
        <v>2399.6240315004879</v>
      </c>
      <c r="BJ29" s="557">
        <v>3181.1230780693486</v>
      </c>
      <c r="BK29" s="557">
        <v>4618.4994006258175</v>
      </c>
      <c r="BL29" s="570">
        <v>4917.7781856333995</v>
      </c>
      <c r="BM29" s="561">
        <v>2749.4243798295006</v>
      </c>
      <c r="BN29" s="557">
        <v>2816.9715130091495</v>
      </c>
      <c r="BO29" s="557">
        <v>2329.1735044698121</v>
      </c>
      <c r="BP29" s="557">
        <v>1390.6662032931897</v>
      </c>
      <c r="BQ29" s="570">
        <v>1185.4385571824384</v>
      </c>
      <c r="BR29" s="561">
        <v>4007.2552388738272</v>
      </c>
      <c r="BS29" s="557">
        <v>2664.0383019391857</v>
      </c>
      <c r="BT29" s="557">
        <v>4991.9908072820281</v>
      </c>
      <c r="BU29" s="557">
        <v>1371.379424117609</v>
      </c>
      <c r="BV29" s="557">
        <v>9366.5439740828806</v>
      </c>
      <c r="BW29" s="557">
        <v>4263.1939674318701</v>
      </c>
      <c r="BX29" s="565">
        <v>2819.7255499766889</v>
      </c>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8"/>
    </row>
    <row r="30" s="382" customFormat="true" ht="15" customHeight="true" x14ac:dyDescent="0.2">
      <c r="A30" s="1145"/>
      <c r="B30" s="453" t="s">
        <v>48</v>
      </c>
      <c r="C30" s="546">
        <v>27.266582180027488</v>
      </c>
      <c r="D30" s="535">
        <v>50.982213484918859</v>
      </c>
      <c r="E30" s="535">
        <v>63.210772325211536</v>
      </c>
      <c r="F30" s="535">
        <v>50.849645258912048</v>
      </c>
      <c r="G30" s="554">
        <v>33.750995108323337</v>
      </c>
      <c r="H30" s="540">
        <v>46.248338473181533</v>
      </c>
      <c r="I30" s="535">
        <v>66.861462484330787</v>
      </c>
      <c r="J30" s="535">
        <v>56.10082486887773</v>
      </c>
      <c r="K30" s="535">
        <v>36.279963629816926</v>
      </c>
      <c r="L30" s="550">
        <v>32.098178229787081</v>
      </c>
      <c r="M30" s="546">
        <v>21.777885173594814</v>
      </c>
      <c r="N30" s="535">
        <v>20.054545435497729</v>
      </c>
      <c r="O30" s="535">
        <v>33.772435644620643</v>
      </c>
      <c r="P30" s="535">
        <v>60.463195764881071</v>
      </c>
      <c r="Q30" s="554">
        <v>66.2961541936195</v>
      </c>
      <c r="R30" s="546">
        <v>9.2006082862296896</v>
      </c>
      <c r="S30" s="535">
        <v>12.141744986645968</v>
      </c>
      <c r="T30" s="535">
        <v>45.066544280929726</v>
      </c>
      <c r="U30" s="535">
        <v>86.56816840844516</v>
      </c>
      <c r="V30" s="535">
        <v>25.256301032940065</v>
      </c>
      <c r="W30" s="535">
        <v>56.822367346615401</v>
      </c>
      <c r="X30" s="550">
        <v>39.586996021876388</v>
      </c>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419"/>
      <c r="BA30" s="1136"/>
      <c r="BB30" s="697" t="s">
        <v>48</v>
      </c>
      <c r="BC30" s="562">
        <v>2934.3867696651823</v>
      </c>
      <c r="BD30" s="558">
        <v>5489.7684408154364</v>
      </c>
      <c r="BE30" s="558">
        <v>6801.9139711238413</v>
      </c>
      <c r="BF30" s="558">
        <v>5472.9127714826054</v>
      </c>
      <c r="BG30" s="571">
        <v>3632.2418602233324</v>
      </c>
      <c r="BH30" s="562">
        <v>3351.6562370457264</v>
      </c>
      <c r="BI30" s="558">
        <v>4841.5646611684597</v>
      </c>
      <c r="BJ30" s="558">
        <v>4065.3071078456951</v>
      </c>
      <c r="BK30" s="558">
        <v>2629.6122824789031</v>
      </c>
      <c r="BL30" s="571">
        <v>2324.7052373823849</v>
      </c>
      <c r="BM30" s="562">
        <v>765.46956791299499</v>
      </c>
      <c r="BN30" s="558">
        <v>706.64534345182324</v>
      </c>
      <c r="BO30" s="558">
        <v>1187.7510980588092</v>
      </c>
      <c r="BP30" s="558">
        <v>2126.7303850176058</v>
      </c>
      <c r="BQ30" s="571">
        <v>2331.7818929479822</v>
      </c>
      <c r="BR30" s="562">
        <v>406.05102148749734</v>
      </c>
      <c r="BS30" s="558">
        <v>368.1620320354246</v>
      </c>
      <c r="BT30" s="558">
        <v>4095.3508535286092</v>
      </c>
      <c r="BU30" s="558">
        <v>8838.5417974964184</v>
      </c>
      <c r="BV30" s="558">
        <v>3165.0059806641843</v>
      </c>
      <c r="BW30" s="558">
        <v>5610.4227768100645</v>
      </c>
      <c r="BX30" s="566">
        <v>1847.6893512881988</v>
      </c>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8"/>
    </row>
    <row r="31" s="382" customFormat="true" ht="15" customHeight="true" x14ac:dyDescent="0.2">
      <c r="A31" s="1145" t="s">
        <v>104</v>
      </c>
      <c r="B31" s="453" t="s">
        <v>49</v>
      </c>
      <c r="C31" s="546">
        <v>34.207995689147587</v>
      </c>
      <c r="D31" s="535">
        <v>31.365028701370925</v>
      </c>
      <c r="E31" s="535">
        <v>25.206471930124863</v>
      </c>
      <c r="F31" s="535">
        <v>37.868135938444262</v>
      </c>
      <c r="G31" s="554">
        <v>51.317860073112442</v>
      </c>
      <c r="H31" s="540">
        <v>25.993741196656352</v>
      </c>
      <c r="I31" s="535">
        <v>21.252457433995719</v>
      </c>
      <c r="J31" s="535">
        <v>33.242450743017415</v>
      </c>
      <c r="K31" s="535">
        <v>47.744392892999414</v>
      </c>
      <c r="L31" s="550">
        <v>52.806298575238877</v>
      </c>
      <c r="M31" s="546">
        <v>30.638290158075048</v>
      </c>
      <c r="N31" s="535">
        <v>48.194094416751007</v>
      </c>
      <c r="O31" s="535">
        <v>43.456463290072733</v>
      </c>
      <c r="P31" s="535">
        <v>28.247681285500832</v>
      </c>
      <c r="Q31" s="554">
        <v>27.181146795415263</v>
      </c>
      <c r="R31" s="546">
        <v>63.194968140895746</v>
      </c>
      <c r="S31" s="535">
        <v>35.690470861662945</v>
      </c>
      <c r="T31" s="535">
        <v>46.326912014277191</v>
      </c>
      <c r="U31" s="535">
        <v>9.374288394450959</v>
      </c>
      <c r="V31" s="535">
        <v>49.474505570640694</v>
      </c>
      <c r="W31" s="535">
        <v>32.710675484425884</v>
      </c>
      <c r="X31" s="550">
        <v>19.322096446448224</v>
      </c>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419"/>
      <c r="BA31" s="1136" t="s">
        <v>104</v>
      </c>
      <c r="BB31" s="697" t="s">
        <v>49</v>
      </c>
      <c r="BC31" s="562">
        <v>3681.4107945118726</v>
      </c>
      <c r="BD31" s="558">
        <v>3377.3885624050308</v>
      </c>
      <c r="BE31" s="558">
        <v>2712.3897917613913</v>
      </c>
      <c r="BF31" s="558">
        <v>4075.7217430819346</v>
      </c>
      <c r="BG31" s="571">
        <v>5522.7669269127646</v>
      </c>
      <c r="BH31" s="562">
        <v>1883.7884274793141</v>
      </c>
      <c r="BI31" s="558">
        <v>1538.9305446247818</v>
      </c>
      <c r="BJ31" s="558">
        <v>2408.8909851799572</v>
      </c>
      <c r="BK31" s="558">
        <v>3460.5669193049093</v>
      </c>
      <c r="BL31" s="571">
        <v>3824.4874206198865</v>
      </c>
      <c r="BM31" s="562">
        <v>1076.9034064579655</v>
      </c>
      <c r="BN31" s="558">
        <v>1698.1752346873566</v>
      </c>
      <c r="BO31" s="558">
        <v>1528.3310488373868</v>
      </c>
      <c r="BP31" s="558">
        <v>993.58297781311398</v>
      </c>
      <c r="BQ31" s="571">
        <v>956.02085366831545</v>
      </c>
      <c r="BR31" s="562">
        <v>2788.9874851954946</v>
      </c>
      <c r="BS31" s="558">
        <v>1082.206576664455</v>
      </c>
      <c r="BT31" s="558">
        <v>4209.8847756405085</v>
      </c>
      <c r="BU31" s="558">
        <v>957.10746016034989</v>
      </c>
      <c r="BV31" s="558">
        <v>6199.9223804489593</v>
      </c>
      <c r="BW31" s="558">
        <v>3229.7267317849069</v>
      </c>
      <c r="BX31" s="566">
        <v>901.84240877829882</v>
      </c>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8"/>
    </row>
    <row r="32" s="382" customFormat="true" ht="15" customHeight="true" x14ac:dyDescent="0.2">
      <c r="A32" s="1145"/>
      <c r="B32" s="453" t="s">
        <v>48</v>
      </c>
      <c r="C32" s="546">
        <v>65.792004310852519</v>
      </c>
      <c r="D32" s="535">
        <v>68.634971298628869</v>
      </c>
      <c r="E32" s="535">
        <v>74.793528069875009</v>
      </c>
      <c r="F32" s="535">
        <v>62.131864061555653</v>
      </c>
      <c r="G32" s="554">
        <v>48.682139926887636</v>
      </c>
      <c r="H32" s="540">
        <v>74.006258803343584</v>
      </c>
      <c r="I32" s="535">
        <v>78.747542566004128</v>
      </c>
      <c r="J32" s="535">
        <v>66.7575492569825</v>
      </c>
      <c r="K32" s="535">
        <v>52.255607107000579</v>
      </c>
      <c r="L32" s="550">
        <v>47.1937014247614</v>
      </c>
      <c r="M32" s="546">
        <v>69.361709841924849</v>
      </c>
      <c r="N32" s="535">
        <v>51.805905583248759</v>
      </c>
      <c r="O32" s="535">
        <v>56.543536709927302</v>
      </c>
      <c r="P32" s="535">
        <v>71.75231871449914</v>
      </c>
      <c r="Q32" s="554">
        <v>72.818853204584727</v>
      </c>
      <c r="R32" s="546">
        <v>36.805031859104233</v>
      </c>
      <c r="S32" s="535">
        <v>64.309529138337027</v>
      </c>
      <c r="T32" s="535">
        <v>53.673087985722432</v>
      </c>
      <c r="U32" s="535">
        <v>90.625711605548986</v>
      </c>
      <c r="V32" s="535">
        <v>50.525494429358929</v>
      </c>
      <c r="W32" s="535">
        <v>67.289324515574293</v>
      </c>
      <c r="X32" s="550">
        <v>80.677903553551559</v>
      </c>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419"/>
      <c r="BA32" s="1136"/>
      <c r="BB32" s="697" t="s">
        <v>48</v>
      </c>
      <c r="BC32" s="562">
        <v>7080.4322201018031</v>
      </c>
      <c r="BD32" s="558">
        <v>7390.6186808257162</v>
      </c>
      <c r="BE32" s="558">
        <v>8048.2981747276635</v>
      </c>
      <c r="BF32" s="558">
        <v>6687.2103159640501</v>
      </c>
      <c r="BG32" s="571">
        <v>5239.1138667222294</v>
      </c>
      <c r="BH32" s="562">
        <v>5363.2962196573208</v>
      </c>
      <c r="BI32" s="558">
        <v>5702.2581480441668</v>
      </c>
      <c r="BJ32" s="558">
        <v>4837.5392007350911</v>
      </c>
      <c r="BK32" s="558">
        <v>3787.5447637998086</v>
      </c>
      <c r="BL32" s="571">
        <v>3417.9960023958997</v>
      </c>
      <c r="BM32" s="562">
        <v>2437.9905412845292</v>
      </c>
      <c r="BN32" s="558">
        <v>1825.4416217736111</v>
      </c>
      <c r="BO32" s="558">
        <v>1988.5935536912359</v>
      </c>
      <c r="BP32" s="558">
        <v>2523.8136104976829</v>
      </c>
      <c r="BQ32" s="571">
        <v>2561.199596462106</v>
      </c>
      <c r="BR32" s="562">
        <v>1624.3187751658259</v>
      </c>
      <c r="BS32" s="558">
        <v>1949.9937573101549</v>
      </c>
      <c r="BT32" s="558">
        <v>4877.4568851701142</v>
      </c>
      <c r="BU32" s="558">
        <v>9252.8137614536772</v>
      </c>
      <c r="BV32" s="558">
        <v>6331.6275742980615</v>
      </c>
      <c r="BW32" s="558">
        <v>6643.8900124570191</v>
      </c>
      <c r="BX32" s="566">
        <v>3765.572492486584</v>
      </c>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8"/>
    </row>
    <row r="33" s="382" customFormat="true" ht="15" customHeight="true" x14ac:dyDescent="0.2">
      <c r="A33" s="1145" t="s">
        <v>105</v>
      </c>
      <c r="B33" s="453" t="s">
        <v>49</v>
      </c>
      <c r="C33" s="546">
        <v>0.63338332556892762</v>
      </c>
      <c r="D33" s="535">
        <v>1.3948216105539408</v>
      </c>
      <c r="E33" s="535">
        <v>2.6253617191389864</v>
      </c>
      <c r="F33" s="535">
        <v>11.248579631194366</v>
      </c>
      <c r="G33" s="554">
        <v>35.379214270035348</v>
      </c>
      <c r="H33" s="540">
        <v>1.2889960472503152</v>
      </c>
      <c r="I33" s="535">
        <v>1.4182224281558229</v>
      </c>
      <c r="J33" s="535">
        <v>6.6231606569486932</v>
      </c>
      <c r="K33" s="535">
        <v>22.165790683744419</v>
      </c>
      <c r="L33" s="550">
        <v>39.772670645648056</v>
      </c>
      <c r="M33" s="546">
        <v>9.3793637444113967E-2</v>
      </c>
      <c r="N33" s="535">
        <v>0.70795321856231419</v>
      </c>
      <c r="O33" s="535">
        <v>1.2770541034554972</v>
      </c>
      <c r="P33" s="535">
        <v>2.0148418769061038</v>
      </c>
      <c r="Q33" s="554">
        <v>6.0218538452643706</v>
      </c>
      <c r="R33" s="546">
        <v>13.934767784589324</v>
      </c>
      <c r="S33" s="535">
        <v>1.398037478532437</v>
      </c>
      <c r="T33" s="535">
        <v>6.933839704456779</v>
      </c>
      <c r="U33" s="535">
        <v>2.6684510504670733</v>
      </c>
      <c r="V33" s="535">
        <v>24.957386885382839</v>
      </c>
      <c r="W33" s="535">
        <v>7.5963232462488026</v>
      </c>
      <c r="X33" s="550">
        <v>1.7463213588406301</v>
      </c>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419"/>
      <c r="BA33" s="1136" t="s">
        <v>105</v>
      </c>
      <c r="BB33" s="697" t="s">
        <v>49</v>
      </c>
      <c r="BC33" s="562">
        <v>68.163719178467346</v>
      </c>
      <c r="BD33" s="558">
        <v>150.19449205459642</v>
      </c>
      <c r="BE33" s="558">
        <v>282.50698258819949</v>
      </c>
      <c r="BF33" s="558">
        <v>1210.6769833131359</v>
      </c>
      <c r="BG33" s="571">
        <v>3807.4688654659021</v>
      </c>
      <c r="BH33" s="562">
        <v>93.414634642475747</v>
      </c>
      <c r="BI33" s="558">
        <v>102.6961621045146</v>
      </c>
      <c r="BJ33" s="558">
        <v>479.94271310677982</v>
      </c>
      <c r="BK33" s="558">
        <v>1606.6012642010164</v>
      </c>
      <c r="BL33" s="571">
        <v>2880.5290784017184</v>
      </c>
      <c r="BM33" s="562">
        <v>3.2967468858907036</v>
      </c>
      <c r="BN33" s="558">
        <v>24.945558945119721</v>
      </c>
      <c r="BO33" s="558">
        <v>44.913029952027692</v>
      </c>
      <c r="BP33" s="558">
        <v>70.869979438152541</v>
      </c>
      <c r="BQ33" s="571">
        <v>211.80187492260362</v>
      </c>
      <c r="BR33" s="562">
        <v>614.98397900409327</v>
      </c>
      <c r="BS33" s="558">
        <v>42.391297093150783</v>
      </c>
      <c r="BT33" s="558">
        <v>630.10170415693131</v>
      </c>
      <c r="BU33" s="558">
        <v>272.44675009002032</v>
      </c>
      <c r="BV33" s="558">
        <v>3127.5474049412442</v>
      </c>
      <c r="BW33" s="558">
        <v>750.03184398836231</v>
      </c>
      <c r="BX33" s="566">
        <v>81.508063326499141</v>
      </c>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8"/>
    </row>
    <row r="34" s="382" customFormat="true" ht="15" customHeight="true" x14ac:dyDescent="0.2">
      <c r="A34" s="1145"/>
      <c r="B34" s="453" t="s">
        <v>48</v>
      </c>
      <c r="C34" s="546">
        <v>99.366616674431057</v>
      </c>
      <c r="D34" s="535">
        <v>98.605178389446138</v>
      </c>
      <c r="E34" s="535">
        <v>97.37463828086112</v>
      </c>
      <c r="F34" s="535">
        <v>88.751420368805526</v>
      </c>
      <c r="G34" s="554">
        <v>64.620785729964709</v>
      </c>
      <c r="H34" s="540">
        <v>98.711003952749707</v>
      </c>
      <c r="I34" s="535">
        <v>98.581777571844157</v>
      </c>
      <c r="J34" s="535">
        <v>93.376839343051344</v>
      </c>
      <c r="K34" s="535">
        <v>77.834209316255539</v>
      </c>
      <c r="L34" s="550">
        <v>60.227329354352108</v>
      </c>
      <c r="M34" s="546">
        <v>99.906206362555892</v>
      </c>
      <c r="N34" s="535">
        <v>99.292046781437691</v>
      </c>
      <c r="O34" s="535">
        <v>98.722945896544516</v>
      </c>
      <c r="P34" s="535">
        <v>97.985158123093839</v>
      </c>
      <c r="Q34" s="554">
        <v>93.978146154735711</v>
      </c>
      <c r="R34" s="546">
        <v>86.065232215410688</v>
      </c>
      <c r="S34" s="535">
        <v>98.601962521467556</v>
      </c>
      <c r="T34" s="535">
        <v>93.066160295543057</v>
      </c>
      <c r="U34" s="535">
        <v>97.331548949532831</v>
      </c>
      <c r="V34" s="535">
        <v>75.042613114617112</v>
      </c>
      <c r="W34" s="535">
        <v>92.40367675375137</v>
      </c>
      <c r="X34" s="550">
        <v>98.253678641159397</v>
      </c>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419"/>
      <c r="BA34" s="1136"/>
      <c r="BB34" s="697" t="s">
        <v>48</v>
      </c>
      <c r="BC34" s="562">
        <v>10693.679295435195</v>
      </c>
      <c r="BD34" s="558">
        <v>10617.812751176181</v>
      </c>
      <c r="BE34" s="558">
        <v>10478.18098390088</v>
      </c>
      <c r="BF34" s="558">
        <v>9552.2550757328463</v>
      </c>
      <c r="BG34" s="571">
        <v>6954.4119281690892</v>
      </c>
      <c r="BH34" s="562">
        <v>7153.6700124941653</v>
      </c>
      <c r="BI34" s="558">
        <v>7138.4925305644429</v>
      </c>
      <c r="BJ34" s="558">
        <v>6766.4874728082768</v>
      </c>
      <c r="BK34" s="558">
        <v>5641.5104189036983</v>
      </c>
      <c r="BL34" s="571">
        <v>4361.9543446140606</v>
      </c>
      <c r="BM34" s="562">
        <v>3511.5972008566077</v>
      </c>
      <c r="BN34" s="558">
        <v>3498.6712975158566</v>
      </c>
      <c r="BO34" s="558">
        <v>3472.0115725765941</v>
      </c>
      <c r="BP34" s="558">
        <v>3446.5266088726435</v>
      </c>
      <c r="BQ34" s="571">
        <v>3305.418575207821</v>
      </c>
      <c r="BR34" s="562">
        <v>3798.3222813572293</v>
      </c>
      <c r="BS34" s="558">
        <v>2989.8090368814596</v>
      </c>
      <c r="BT34" s="558">
        <v>8457.2399566537097</v>
      </c>
      <c r="BU34" s="558">
        <v>9937.4744715240031</v>
      </c>
      <c r="BV34" s="558">
        <v>9404.0025498058185</v>
      </c>
      <c r="BW34" s="558">
        <v>9123.5849002535633</v>
      </c>
      <c r="BX34" s="566">
        <v>4585.9068379383953</v>
      </c>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8"/>
    </row>
    <row r="35" s="382" customFormat="true" ht="15" customHeight="true" x14ac:dyDescent="0.2">
      <c r="A35" s="1145" t="s">
        <v>55</v>
      </c>
      <c r="B35" s="453" t="s">
        <v>49</v>
      </c>
      <c r="C35" s="546">
        <v>47.85539910489279</v>
      </c>
      <c r="D35" s="535">
        <v>72.826084646265727</v>
      </c>
      <c r="E35" s="535">
        <v>81.134854384758626</v>
      </c>
      <c r="F35" s="535">
        <v>87.511111001658037</v>
      </c>
      <c r="G35" s="554">
        <v>91.388949920966596</v>
      </c>
      <c r="H35" s="540">
        <v>59.588847929399492</v>
      </c>
      <c r="I35" s="535">
        <v>79.695436263588277</v>
      </c>
      <c r="J35" s="535">
        <v>84.232637278730621</v>
      </c>
      <c r="K35" s="535">
        <v>89.609668240431546</v>
      </c>
      <c r="L35" s="550">
        <v>91.178516802785381</v>
      </c>
      <c r="M35" s="546">
        <v>38.206509824364659</v>
      </c>
      <c r="N35" s="535">
        <v>57.28738314794245</v>
      </c>
      <c r="O35" s="535">
        <v>67.638859351413828</v>
      </c>
      <c r="P35" s="535">
        <v>80.034392800316823</v>
      </c>
      <c r="Q35" s="554">
        <v>88.973430116868968</v>
      </c>
      <c r="R35" s="546">
        <v>71.760732491868055</v>
      </c>
      <c r="S35" s="535">
        <v>36.524750244600533</v>
      </c>
      <c r="T35" s="535">
        <v>86.131931748493201</v>
      </c>
      <c r="U35" s="535">
        <v>84.853338371958102</v>
      </c>
      <c r="V35" s="535">
        <v>76.513570128813299</v>
      </c>
      <c r="W35" s="535">
        <v>83.448151727665305</v>
      </c>
      <c r="X35" s="550">
        <v>51.074684096000013</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419"/>
      <c r="BA35" s="1136" t="s">
        <v>55</v>
      </c>
      <c r="BB35" s="697" t="s">
        <v>49</v>
      </c>
      <c r="BC35" s="562">
        <v>5150.122925685394</v>
      </c>
      <c r="BD35" s="558">
        <v>7841.9180696712638</v>
      </c>
      <c r="BE35" s="558">
        <v>8730.6685124091509</v>
      </c>
      <c r="BF35" s="558">
        <v>9418.761421224779</v>
      </c>
      <c r="BG35" s="571">
        <v>9835.1698490491999</v>
      </c>
      <c r="BH35" s="562">
        <v>4318.4542496971098</v>
      </c>
      <c r="BI35" s="558">
        <v>5770.8969192921522</v>
      </c>
      <c r="BJ35" s="558">
        <v>6103.859254158273</v>
      </c>
      <c r="BK35" s="558">
        <v>6495.0088329260971</v>
      </c>
      <c r="BL35" s="571">
        <v>6603.5889647933764</v>
      </c>
      <c r="BM35" s="562">
        <v>1342.9183014602365</v>
      </c>
      <c r="BN35" s="558">
        <v>2018.5878892262847</v>
      </c>
      <c r="BO35" s="558">
        <v>2378.807685399604</v>
      </c>
      <c r="BP35" s="558">
        <v>2815.1270018336068</v>
      </c>
      <c r="BQ35" s="571">
        <v>3129.3916792530149</v>
      </c>
      <c r="BR35" s="562">
        <v>3167.0208995447538</v>
      </c>
      <c r="BS35" s="558">
        <v>1107.5035989001699</v>
      </c>
      <c r="BT35" s="558">
        <v>7827.1029170418233</v>
      </c>
      <c r="BU35" s="558">
        <v>8663.459001686515</v>
      </c>
      <c r="BV35" s="558">
        <v>9588.3362628526702</v>
      </c>
      <c r="BW35" s="558">
        <v>8239.3506817431553</v>
      </c>
      <c r="BX35" s="566">
        <v>2383.8674162706752</v>
      </c>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8"/>
    </row>
    <row r="36" s="382" customFormat="true" ht="15" customHeight="true" x14ac:dyDescent="0.2">
      <c r="A36" s="1145"/>
      <c r="B36" s="453" t="s">
        <v>48</v>
      </c>
      <c r="C36" s="546">
        <v>52.144600895107331</v>
      </c>
      <c r="D36" s="535">
        <v>27.173915353734095</v>
      </c>
      <c r="E36" s="535">
        <v>18.865145615241378</v>
      </c>
      <c r="F36" s="535">
        <v>12.488888998341904</v>
      </c>
      <c r="G36" s="554">
        <v>8.6110500790333813</v>
      </c>
      <c r="H36" s="540">
        <v>40.411152070600473</v>
      </c>
      <c r="I36" s="535">
        <v>20.304563736411595</v>
      </c>
      <c r="J36" s="535">
        <v>15.767362721269315</v>
      </c>
      <c r="K36" s="535">
        <v>10.390331759568436</v>
      </c>
      <c r="L36" s="550">
        <v>8.8214831972146985</v>
      </c>
      <c r="M36" s="546">
        <v>61.793490175635299</v>
      </c>
      <c r="N36" s="535">
        <v>42.71261685205738</v>
      </c>
      <c r="O36" s="535">
        <v>32.361140648586279</v>
      </c>
      <c r="P36" s="535">
        <v>19.965607199683035</v>
      </c>
      <c r="Q36" s="554">
        <v>11.026569883130996</v>
      </c>
      <c r="R36" s="546">
        <v>28.239267508132016</v>
      </c>
      <c r="S36" s="535">
        <v>63.475249755399489</v>
      </c>
      <c r="T36" s="535">
        <v>13.868068251506434</v>
      </c>
      <c r="U36" s="535">
        <v>15.146661628041839</v>
      </c>
      <c r="V36" s="535">
        <v>23.486429871186498</v>
      </c>
      <c r="W36" s="535">
        <v>16.551848272334851</v>
      </c>
      <c r="X36" s="550">
        <v>48.92531590399981</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419"/>
      <c r="BA36" s="1136"/>
      <c r="BB36" s="697" t="s">
        <v>48</v>
      </c>
      <c r="BC36" s="562">
        <v>5611.7200889282822</v>
      </c>
      <c r="BD36" s="558">
        <v>2926.0891735594855</v>
      </c>
      <c r="BE36" s="558">
        <v>2030.0194540799191</v>
      </c>
      <c r="BF36" s="558">
        <v>1344.1706378212089</v>
      </c>
      <c r="BG36" s="571">
        <v>926.71094458578375</v>
      </c>
      <c r="BH36" s="562">
        <v>2928.6303974395273</v>
      </c>
      <c r="BI36" s="558">
        <v>1470.2917733767983</v>
      </c>
      <c r="BJ36" s="558">
        <v>1142.5709317567769</v>
      </c>
      <c r="BK36" s="558">
        <v>753.10285017861986</v>
      </c>
      <c r="BL36" s="571">
        <v>638.89445822239577</v>
      </c>
      <c r="BM36" s="562">
        <v>2171.9756462822606</v>
      </c>
      <c r="BN36" s="558">
        <v>1505.0289672346853</v>
      </c>
      <c r="BO36" s="558">
        <v>1138.1169171290212</v>
      </c>
      <c r="BP36" s="558">
        <v>702.26958647718618</v>
      </c>
      <c r="BQ36" s="571">
        <v>387.82877087740553</v>
      </c>
      <c r="BR36" s="562">
        <v>1246.2853608165708</v>
      </c>
      <c r="BS36" s="558">
        <v>1924.6967350744414</v>
      </c>
      <c r="BT36" s="558">
        <v>1260.2387437688003</v>
      </c>
      <c r="BU36" s="558">
        <v>1546.4622199275132</v>
      </c>
      <c r="BV36" s="558">
        <v>2943.2136918943734</v>
      </c>
      <c r="BW36" s="558">
        <v>1634.2660624987689</v>
      </c>
      <c r="BX36" s="566">
        <v>2283.5474849942098</v>
      </c>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8"/>
    </row>
    <row r="37" s="382" customFormat="true" ht="15" customHeight="true" x14ac:dyDescent="0.2">
      <c r="A37" s="1145" t="s">
        <v>126</v>
      </c>
      <c r="B37" s="453" t="s">
        <v>49</v>
      </c>
      <c r="C37" s="546">
        <v>51.117412634997095</v>
      </c>
      <c r="D37" s="535">
        <v>74.129151925543141</v>
      </c>
      <c r="E37" s="535">
        <v>81.572581712933896</v>
      </c>
      <c r="F37" s="535">
        <v>88.2657551165493</v>
      </c>
      <c r="G37" s="554">
        <v>91.652454642947092</v>
      </c>
      <c r="H37" s="540">
        <v>62.599239562369924</v>
      </c>
      <c r="I37" s="535">
        <v>80.451945072724968</v>
      </c>
      <c r="J37" s="535">
        <v>84.786724066459257</v>
      </c>
      <c r="K37" s="535">
        <v>90.199298891296607</v>
      </c>
      <c r="L37" s="550">
        <v>91.417006293343107</v>
      </c>
      <c r="M37" s="546">
        <v>41.043878359842729</v>
      </c>
      <c r="N37" s="535">
        <v>60.230246070783409</v>
      </c>
      <c r="O37" s="535">
        <v>68.77390021284981</v>
      </c>
      <c r="P37" s="535">
        <v>80.643516891682992</v>
      </c>
      <c r="Q37" s="554">
        <v>89.756073604865435</v>
      </c>
      <c r="R37" s="546">
        <v>74.01884097632653</v>
      </c>
      <c r="S37" s="535">
        <v>38.651063075991445</v>
      </c>
      <c r="T37" s="535">
        <v>87.920262501753982</v>
      </c>
      <c r="U37" s="535">
        <v>85.239684694595638</v>
      </c>
      <c r="V37" s="535">
        <v>77.497388475481117</v>
      </c>
      <c r="W37" s="535">
        <v>84.886703753343582</v>
      </c>
      <c r="X37" s="550">
        <v>53.476595771063543</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419"/>
      <c r="BA37" s="1136" t="s">
        <v>126</v>
      </c>
      <c r="BB37" s="697" t="s">
        <v>49</v>
      </c>
      <c r="BC37" s="562">
        <v>5086.9153726286604</v>
      </c>
      <c r="BD37" s="558">
        <v>7763.5957594128349</v>
      </c>
      <c r="BE37" s="558">
        <v>8651.0946878962986</v>
      </c>
      <c r="BF37" s="558">
        <v>9318.1583175262858</v>
      </c>
      <c r="BG37" s="571">
        <v>9649.217529491576</v>
      </c>
      <c r="BH37" s="562">
        <v>4226.5194488557827</v>
      </c>
      <c r="BI37" s="558">
        <v>5683.0353824838703</v>
      </c>
      <c r="BJ37" s="558">
        <v>6052.5918343785152</v>
      </c>
      <c r="BK37" s="558">
        <v>6354.878267834978</v>
      </c>
      <c r="BL37" s="571">
        <v>6501.7138962859699</v>
      </c>
      <c r="BM37" s="562">
        <v>1331.4992697157593</v>
      </c>
      <c r="BN37" s="558">
        <v>2018.5878892262847</v>
      </c>
      <c r="BO37" s="558">
        <v>2377.5091519775319</v>
      </c>
      <c r="BP37" s="558">
        <v>2796.1225137698307</v>
      </c>
      <c r="BQ37" s="571">
        <v>3126.5240124270954</v>
      </c>
      <c r="BR37" s="562">
        <v>3151.0712080807748</v>
      </c>
      <c r="BS37" s="558">
        <v>1103.5067188348075</v>
      </c>
      <c r="BT37" s="558">
        <v>7757.0683842626704</v>
      </c>
      <c r="BU37" s="558">
        <v>8499.4287127357529</v>
      </c>
      <c r="BV37" s="558">
        <v>9351.5418567975703</v>
      </c>
      <c r="BW37" s="558">
        <v>8226.0663625565485</v>
      </c>
      <c r="BX37" s="566">
        <v>2380.2984236874968</v>
      </c>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8"/>
    </row>
    <row r="38" s="382" customFormat="true" ht="15" customHeight="true" x14ac:dyDescent="0.2">
      <c r="A38" s="1145"/>
      <c r="B38" s="453" t="s">
        <v>48</v>
      </c>
      <c r="C38" s="546">
        <v>48.882587365003154</v>
      </c>
      <c r="D38" s="535">
        <v>25.870848074456653</v>
      </c>
      <c r="E38" s="535">
        <v>18.427418287066054</v>
      </c>
      <c r="F38" s="535">
        <v>11.734244883450691</v>
      </c>
      <c r="G38" s="554">
        <v>8.3475453570529332</v>
      </c>
      <c r="H38" s="540">
        <v>37.400760437630069</v>
      </c>
      <c r="I38" s="535">
        <v>19.548054927274951</v>
      </c>
      <c r="J38" s="535">
        <v>15.213275933540652</v>
      </c>
      <c r="K38" s="535">
        <v>9.8007011087033344</v>
      </c>
      <c r="L38" s="550">
        <v>8.5829937066569766</v>
      </c>
      <c r="M38" s="546">
        <v>58.956121640157185</v>
      </c>
      <c r="N38" s="535">
        <v>39.769753929216414</v>
      </c>
      <c r="O38" s="535">
        <v>31.226099787150304</v>
      </c>
      <c r="P38" s="535">
        <v>19.356483108316912</v>
      </c>
      <c r="Q38" s="554">
        <v>10.243926395134501</v>
      </c>
      <c r="R38" s="546">
        <v>25.981159023673605</v>
      </c>
      <c r="S38" s="535">
        <v>61.348936924008555</v>
      </c>
      <c r="T38" s="535">
        <v>12.079737498245708</v>
      </c>
      <c r="U38" s="535">
        <v>14.760315305404381</v>
      </c>
      <c r="V38" s="535">
        <v>22.502611524518699</v>
      </c>
      <c r="W38" s="535">
        <v>15.113296246656557</v>
      </c>
      <c r="X38" s="550">
        <v>46.523404228936236</v>
      </c>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419"/>
      <c r="BA38" s="1136"/>
      <c r="BB38" s="697" t="s">
        <v>48</v>
      </c>
      <c r="BC38" s="562">
        <v>4864.5182199745004</v>
      </c>
      <c r="BD38" s="558">
        <v>2709.4712563959197</v>
      </c>
      <c r="BE38" s="558">
        <v>1954.3005395598939</v>
      </c>
      <c r="BF38" s="558">
        <v>1238.7765947987164</v>
      </c>
      <c r="BG38" s="571">
        <v>878.83386540263837</v>
      </c>
      <c r="BH38" s="562">
        <v>2525.191080542495</v>
      </c>
      <c r="BI38" s="558">
        <v>1380.8527277994242</v>
      </c>
      <c r="BJ38" s="558">
        <v>1086.0161269743066</v>
      </c>
      <c r="BK38" s="558">
        <v>690.49608201837862</v>
      </c>
      <c r="BL38" s="571">
        <v>610.4353196082543</v>
      </c>
      <c r="BM38" s="562">
        <v>1912.5880897733848</v>
      </c>
      <c r="BN38" s="558">
        <v>1332.8642812563148</v>
      </c>
      <c r="BO38" s="558">
        <v>1079.4841908739436</v>
      </c>
      <c r="BP38" s="558">
        <v>671.1401026726827</v>
      </c>
      <c r="BQ38" s="571">
        <v>356.83247461247686</v>
      </c>
      <c r="BR38" s="562">
        <v>1106.0492311444048</v>
      </c>
      <c r="BS38" s="558">
        <v>1751.5420974557424</v>
      </c>
      <c r="BT38" s="558">
        <v>1065.7765021568796</v>
      </c>
      <c r="BU38" s="558">
        <v>1471.7821653760884</v>
      </c>
      <c r="BV38" s="558">
        <v>2715.3703847113488</v>
      </c>
      <c r="BW38" s="558">
        <v>1464.5753973816743</v>
      </c>
      <c r="BX38" s="566">
        <v>2070.8046979055257</v>
      </c>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8"/>
    </row>
    <row r="39" s="382" customFormat="true" ht="15" customHeight="true" x14ac:dyDescent="0.2">
      <c r="A39" s="1145" t="s">
        <v>123</v>
      </c>
      <c r="B39" s="453" t="s">
        <v>49</v>
      </c>
      <c r="C39" s="546">
        <v>69.070669827035616</v>
      </c>
      <c r="D39" s="535">
        <v>77.890810151667949</v>
      </c>
      <c r="E39" s="535">
        <v>80.305769452758625</v>
      </c>
      <c r="F39" s="535">
        <v>86.151666445854829</v>
      </c>
      <c r="G39" s="554">
        <v>79.189777374993852</v>
      </c>
      <c r="H39" s="540">
        <v>71.094154293546381</v>
      </c>
      <c r="I39" s="535">
        <v>77.452136810277352</v>
      </c>
      <c r="J39" s="535">
        <v>85.336339714719927</v>
      </c>
      <c r="K39" s="535">
        <v>86.371869648519109</v>
      </c>
      <c r="L39" s="550">
        <v>75.94586411405831</v>
      </c>
      <c r="M39" s="546">
        <v>67.777312103244881</v>
      </c>
      <c r="N39" s="535">
        <v>71.00876498107084</v>
      </c>
      <c r="O39" s="535">
        <v>79.048228111966992</v>
      </c>
      <c r="P39" s="535">
        <v>80.389659719149947</v>
      </c>
      <c r="Q39" s="554">
        <v>85.065196815485677</v>
      </c>
      <c r="R39" s="546">
        <v>84.409422328003743</v>
      </c>
      <c r="S39" s="535">
        <v>62.942932605614629</v>
      </c>
      <c r="T39" s="535">
        <v>76.82018021653252</v>
      </c>
      <c r="U39" s="535">
        <v>91.08546609335518</v>
      </c>
      <c r="V39" s="535">
        <v>75.149331617204794</v>
      </c>
      <c r="W39" s="535">
        <v>86.306214950085973</v>
      </c>
      <c r="X39" s="550">
        <v>71.964170148484811</v>
      </c>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419"/>
      <c r="BA39" s="1136" t="s">
        <v>123</v>
      </c>
      <c r="BB39" s="697" t="s">
        <v>49</v>
      </c>
      <c r="BC39" s="562">
        <v>2539.9079094909985</v>
      </c>
      <c r="BD39" s="558">
        <v>2628.5444609954584</v>
      </c>
      <c r="BE39" s="558">
        <v>2178.2054928320626</v>
      </c>
      <c r="BF39" s="558">
        <v>3511.3022013611285</v>
      </c>
      <c r="BG39" s="571">
        <v>4368.5343498644361</v>
      </c>
      <c r="BH39" s="562">
        <v>1339.2634511961146</v>
      </c>
      <c r="BI39" s="558">
        <v>1191.9345908379323</v>
      </c>
      <c r="BJ39" s="558">
        <v>2055.6593944704318</v>
      </c>
      <c r="BK39" s="558">
        <v>2988.9563486418097</v>
      </c>
      <c r="BL39" s="571">
        <v>2899.8095882754797</v>
      </c>
      <c r="BM39" s="562">
        <v>727.08268591977105</v>
      </c>
      <c r="BN39" s="558">
        <v>1205.8532613658931</v>
      </c>
      <c r="BO39" s="558">
        <v>1205.9560981752538</v>
      </c>
      <c r="BP39" s="558">
        <v>798.73797489135939</v>
      </c>
      <c r="BQ39" s="571">
        <v>813.24102077003886</v>
      </c>
      <c r="BR39" s="562">
        <v>2354.1682250538361</v>
      </c>
      <c r="BS39" s="558">
        <v>681.17255620343713</v>
      </c>
      <c r="BT39" s="558">
        <v>3234.0410715554044</v>
      </c>
      <c r="BU39" s="558">
        <v>871.78579110132841</v>
      </c>
      <c r="BV39" s="558">
        <v>4659.2002296928858</v>
      </c>
      <c r="BW39" s="558">
        <v>2782.0791502135467</v>
      </c>
      <c r="BX39" s="566">
        <v>644.04739072363679</v>
      </c>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8"/>
    </row>
    <row r="40" s="382" customFormat="true" ht="15" customHeight="true" x14ac:dyDescent="0.2">
      <c r="A40" s="1145"/>
      <c r="B40" s="453" t="s">
        <v>48</v>
      </c>
      <c r="C40" s="546">
        <v>30.929330172964274</v>
      </c>
      <c r="D40" s="535">
        <v>22.109189848332004</v>
      </c>
      <c r="E40" s="535">
        <v>19.694230547241418</v>
      </c>
      <c r="F40" s="535">
        <v>13.848333554145139</v>
      </c>
      <c r="G40" s="554">
        <v>20.810222625006165</v>
      </c>
      <c r="H40" s="540">
        <v>28.905845706453633</v>
      </c>
      <c r="I40" s="535">
        <v>22.547863189722676</v>
      </c>
      <c r="J40" s="535">
        <v>14.663660285280111</v>
      </c>
      <c r="K40" s="535">
        <v>13.628130351480984</v>
      </c>
      <c r="L40" s="550">
        <v>24.054135885941591</v>
      </c>
      <c r="M40" s="546">
        <v>32.222687896755076</v>
      </c>
      <c r="N40" s="535">
        <v>28.991235018929117</v>
      </c>
      <c r="O40" s="535">
        <v>20.951771888033136</v>
      </c>
      <c r="P40" s="535">
        <v>19.610340280850107</v>
      </c>
      <c r="Q40" s="554">
        <v>14.934803184514347</v>
      </c>
      <c r="R40" s="546">
        <v>15.590577671996108</v>
      </c>
      <c r="S40" s="535">
        <v>37.057067394385435</v>
      </c>
      <c r="T40" s="535">
        <v>23.179819783467419</v>
      </c>
      <c r="U40" s="535">
        <v>8.9145339066448468</v>
      </c>
      <c r="V40" s="535">
        <v>24.850668382795369</v>
      </c>
      <c r="W40" s="535">
        <v>13.693785049914053</v>
      </c>
      <c r="X40" s="550">
        <v>28.035829851515182</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419"/>
      <c r="BA40" s="1136"/>
      <c r="BB40" s="697" t="s">
        <v>48</v>
      </c>
      <c r="BC40" s="562">
        <v>1137.3517954624142</v>
      </c>
      <c r="BD40" s="558">
        <v>746.10840996221987</v>
      </c>
      <c r="BE40" s="558">
        <v>534.18429892932977</v>
      </c>
      <c r="BF40" s="558">
        <v>564.41954172080466</v>
      </c>
      <c r="BG40" s="571">
        <v>1148.0038886227837</v>
      </c>
      <c r="BH40" s="562">
        <v>544.52497628319975</v>
      </c>
      <c r="BI40" s="558">
        <v>346.99595378684984</v>
      </c>
      <c r="BJ40" s="558">
        <v>353.23159070952619</v>
      </c>
      <c r="BK40" s="558">
        <v>471.61057066310275</v>
      </c>
      <c r="BL40" s="571">
        <v>918.44914391885732</v>
      </c>
      <c r="BM40" s="562">
        <v>345.66963097973786</v>
      </c>
      <c r="BN40" s="558">
        <v>492.32197332146262</v>
      </c>
      <c r="BO40" s="558">
        <v>319.63925921478426</v>
      </c>
      <c r="BP40" s="558">
        <v>194.84500292175505</v>
      </c>
      <c r="BQ40" s="571">
        <v>142.77983289827682</v>
      </c>
      <c r="BR40" s="562">
        <v>434.81926014165458</v>
      </c>
      <c r="BS40" s="558">
        <v>401.0340204610186</v>
      </c>
      <c r="BT40" s="558">
        <v>975.84370408510154</v>
      </c>
      <c r="BU40" s="558">
        <v>85.321669059021701</v>
      </c>
      <c r="BV40" s="558">
        <v>1540.7221507560835</v>
      </c>
      <c r="BW40" s="558">
        <v>441.41889314581636</v>
      </c>
      <c r="BX40" s="566">
        <v>250.90823704885548</v>
      </c>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8"/>
    </row>
    <row r="41" s="382" customFormat="true" ht="15" customHeight="true" x14ac:dyDescent="0.2">
      <c r="A41" s="1145" t="s">
        <v>56</v>
      </c>
      <c r="B41" s="453" t="s">
        <v>49</v>
      </c>
      <c r="C41" s="546">
        <v>5.7132644870469189</v>
      </c>
      <c r="D41" s="535">
        <v>2.2065284885284369</v>
      </c>
      <c r="E41" s="535">
        <v>0.89145402412034225</v>
      </c>
      <c r="F41" s="535">
        <v>0.79493765843805919</v>
      </c>
      <c r="G41" s="554">
        <v>0.57132525022131797</v>
      </c>
      <c r="H41" s="540">
        <v>4.9959552582230442</v>
      </c>
      <c r="I41" s="535">
        <v>1.1033971658195578</v>
      </c>
      <c r="J41" s="535">
        <v>1.2460914470529894</v>
      </c>
      <c r="K41" s="535">
        <v>0.35340124004910828</v>
      </c>
      <c r="L41" s="550">
        <v>0.71172353054557536</v>
      </c>
      <c r="M41" s="546">
        <v>5.8691214121879902</v>
      </c>
      <c r="N41" s="535">
        <v>4.1778194808602311</v>
      </c>
      <c r="O41" s="535">
        <v>2.011045802376195</v>
      </c>
      <c r="P41" s="535">
        <v>1.048115398046098</v>
      </c>
      <c r="Q41" s="554">
        <v>0.71110045941160238</v>
      </c>
      <c r="R41" s="546">
        <v>1.7818880755820443</v>
      </c>
      <c r="S41" s="535">
        <v>6.982503921345633</v>
      </c>
      <c r="T41" s="535">
        <v>1.7180382802300849</v>
      </c>
      <c r="U41" s="535">
        <v>0.40948997937235609</v>
      </c>
      <c r="V41" s="535">
        <v>2.4918782668986128</v>
      </c>
      <c r="W41" s="535">
        <v>1.599887859373722</v>
      </c>
      <c r="X41" s="550">
        <v>2.9625824971610801</v>
      </c>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419"/>
      <c r="BA41" s="1136" t="s">
        <v>56</v>
      </c>
      <c r="BB41" s="697" t="s">
        <v>49</v>
      </c>
      <c r="BC41" s="562">
        <v>614.85255510566196</v>
      </c>
      <c r="BD41" s="558">
        <v>237.59914746869248</v>
      </c>
      <c r="BE41" s="558">
        <v>95.915077849872361</v>
      </c>
      <c r="BF41" s="558">
        <v>85.558600089459418</v>
      </c>
      <c r="BG41" s="571">
        <v>61.078631618918678</v>
      </c>
      <c r="BH41" s="562">
        <v>362.06110649649787</v>
      </c>
      <c r="BI41" s="558">
        <v>79.899070806555585</v>
      </c>
      <c r="BJ41" s="558">
        <v>90.281060590850601</v>
      </c>
      <c r="BK41" s="558">
        <v>25.614916568236371</v>
      </c>
      <c r="BL41" s="571">
        <v>51.039802283990994</v>
      </c>
      <c r="BM41" s="562">
        <v>206.29339330265472</v>
      </c>
      <c r="BN41" s="558">
        <v>147.21035146010155</v>
      </c>
      <c r="BO41" s="558">
        <v>70.726964591887537</v>
      </c>
      <c r="BP41" s="558">
        <v>36.866375252433592</v>
      </c>
      <c r="BQ41" s="571">
        <v>25.01097077939626</v>
      </c>
      <c r="BR41" s="562">
        <v>78.640177992294241</v>
      </c>
      <c r="BS41" s="558">
        <v>211.72350722283258</v>
      </c>
      <c r="BT41" s="558">
        <v>156.12400838802344</v>
      </c>
      <c r="BU41" s="558">
        <v>41.808604304321108</v>
      </c>
      <c r="BV41" s="558">
        <v>310.46490171815452</v>
      </c>
      <c r="BW41" s="558">
        <v>157.96679557221725</v>
      </c>
      <c r="BX41" s="566">
        <v>138.27601693476183</v>
      </c>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8"/>
    </row>
    <row r="42" s="382" customFormat="true" ht="15" customHeight="true" x14ac:dyDescent="0.2">
      <c r="A42" s="1145"/>
      <c r="B42" s="453" t="s">
        <v>48</v>
      </c>
      <c r="C42" s="546">
        <v>94.286735512952959</v>
      </c>
      <c r="D42" s="535">
        <v>97.793471511471608</v>
      </c>
      <c r="E42" s="535">
        <v>99.108545975879665</v>
      </c>
      <c r="F42" s="535">
        <v>99.205062341561927</v>
      </c>
      <c r="G42" s="554">
        <v>99.428674749778708</v>
      </c>
      <c r="H42" s="540">
        <v>95.004044741776951</v>
      </c>
      <c r="I42" s="535">
        <v>98.896602834180442</v>
      </c>
      <c r="J42" s="535">
        <v>98.753908552947038</v>
      </c>
      <c r="K42" s="535">
        <v>99.646598759950891</v>
      </c>
      <c r="L42" s="550">
        <v>99.288276469454431</v>
      </c>
      <c r="M42" s="546">
        <v>94.13087858781202</v>
      </c>
      <c r="N42" s="535">
        <v>95.822180519139749</v>
      </c>
      <c r="O42" s="535">
        <v>97.988954197623812</v>
      </c>
      <c r="P42" s="535">
        <v>98.951884601953907</v>
      </c>
      <c r="Q42" s="554">
        <v>99.288899540588432</v>
      </c>
      <c r="R42" s="546">
        <v>98.218111924417911</v>
      </c>
      <c r="S42" s="535">
        <v>93.017496078654318</v>
      </c>
      <c r="T42" s="535">
        <v>98.281961719769825</v>
      </c>
      <c r="U42" s="535">
        <v>99.590510020627619</v>
      </c>
      <c r="V42" s="535">
        <v>97.508121733101405</v>
      </c>
      <c r="W42" s="535">
        <v>98.400112140626291</v>
      </c>
      <c r="X42" s="550">
        <v>97.037417502838935</v>
      </c>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419"/>
      <c r="BA42" s="1136"/>
      <c r="BB42" s="697" t="s">
        <v>48</v>
      </c>
      <c r="BC42" s="562">
        <v>10146.990459507988</v>
      </c>
      <c r="BD42" s="558">
        <v>10530.408095762083</v>
      </c>
      <c r="BE42" s="558">
        <v>10663.48195830331</v>
      </c>
      <c r="BF42" s="558">
        <v>10677.373458956532</v>
      </c>
      <c r="BG42" s="571">
        <v>10629.614908577016</v>
      </c>
      <c r="BH42" s="562">
        <v>6885.0235406401407</v>
      </c>
      <c r="BI42" s="558">
        <v>7161.2896218624037</v>
      </c>
      <c r="BJ42" s="558">
        <v>7154.8581949883164</v>
      </c>
      <c r="BK42" s="558">
        <v>7222.496766536482</v>
      </c>
      <c r="BL42" s="571">
        <v>7120.2563672927226</v>
      </c>
      <c r="BM42" s="562">
        <v>3308.600554439844</v>
      </c>
      <c r="BN42" s="558">
        <v>3376.4065050008739</v>
      </c>
      <c r="BO42" s="558">
        <v>3446.1976379367343</v>
      </c>
      <c r="BP42" s="558">
        <v>3480.5302130583646</v>
      </c>
      <c r="BQ42" s="571">
        <v>3492.2094793510264</v>
      </c>
      <c r="BR42" s="562">
        <v>4334.6660823690254</v>
      </c>
      <c r="BS42" s="558">
        <v>2820.4768267517766</v>
      </c>
      <c r="BT42" s="558">
        <v>8931.2176524226252</v>
      </c>
      <c r="BU42" s="558">
        <v>10168.112617309709</v>
      </c>
      <c r="BV42" s="558">
        <v>12148.606869253974</v>
      </c>
      <c r="BW42" s="558">
        <v>9715.6499486696921</v>
      </c>
      <c r="BX42" s="566">
        <v>4529.138884330132</v>
      </c>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8"/>
    </row>
    <row r="43" s="382" customFormat="true" ht="15" customHeight="true" x14ac:dyDescent="0.2">
      <c r="A43" s="1145" t="s">
        <v>53</v>
      </c>
      <c r="B43" s="453" t="s">
        <v>49</v>
      </c>
      <c r="C43" s="546">
        <v>64.888824055082537</v>
      </c>
      <c r="D43" s="535">
        <v>82.892338136602106</v>
      </c>
      <c r="E43" s="535">
        <v>88.14996500042993</v>
      </c>
      <c r="F43" s="535">
        <v>87.45212861469939</v>
      </c>
      <c r="G43" s="554">
        <v>78.576402448091159</v>
      </c>
      <c r="H43" s="540">
        <v>73.255574567778524</v>
      </c>
      <c r="I43" s="535">
        <v>87.96332968588203</v>
      </c>
      <c r="J43" s="535">
        <v>87.124320737176987</v>
      </c>
      <c r="K43" s="535">
        <v>83.898575599109975</v>
      </c>
      <c r="L43" s="550">
        <v>76.193922682392511</v>
      </c>
      <c r="M43" s="546">
        <v>61.27464562980235</v>
      </c>
      <c r="N43" s="535">
        <v>66.912549605749433</v>
      </c>
      <c r="O43" s="535">
        <v>80.423042758385819</v>
      </c>
      <c r="P43" s="535">
        <v>88.08037653053961</v>
      </c>
      <c r="Q43" s="554">
        <v>91.996110828591995</v>
      </c>
      <c r="R43" s="546">
        <v>80.149385916377042</v>
      </c>
      <c r="S43" s="535">
        <v>59.537816061815029</v>
      </c>
      <c r="T43" s="535">
        <v>82.806151052055171</v>
      </c>
      <c r="U43" s="535">
        <v>93.236824728121874</v>
      </c>
      <c r="V43" s="535">
        <v>70.83481828954622</v>
      </c>
      <c r="W43" s="535">
        <v>89.723862112532359</v>
      </c>
      <c r="X43" s="550">
        <v>67.427050706369343</v>
      </c>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419"/>
      <c r="BA43" s="1136" t="s">
        <v>53</v>
      </c>
      <c r="BB43" s="697" t="s">
        <v>49</v>
      </c>
      <c r="BC43" s="562">
        <v>6961.1669545330642</v>
      </c>
      <c r="BD43" s="558">
        <v>8923.5852960277443</v>
      </c>
      <c r="BE43" s="558">
        <v>9477.2740533757496</v>
      </c>
      <c r="BF43" s="558">
        <v>9412.4131869896155</v>
      </c>
      <c r="BG43" s="571">
        <v>8441.6843352106625</v>
      </c>
      <c r="BH43" s="562">
        <v>5290.6532116477938</v>
      </c>
      <c r="BI43" s="558">
        <v>6361.3395667425284</v>
      </c>
      <c r="BJ43" s="558">
        <v>6313.4030771722419</v>
      </c>
      <c r="BK43" s="558">
        <v>6077.0498209716088</v>
      </c>
      <c r="BL43" s="571">
        <v>5507.8050554911388</v>
      </c>
      <c r="BM43" s="562">
        <v>2149.1057165553561</v>
      </c>
      <c r="BN43" s="558">
        <v>2356.7075445424293</v>
      </c>
      <c r="BO43" s="558">
        <v>2826.2176505693437</v>
      </c>
      <c r="BP43" s="558">
        <v>3098.1361590565052</v>
      </c>
      <c r="BQ43" s="571">
        <v>3235.7060233878851</v>
      </c>
      <c r="BR43" s="562">
        <v>3536.2537613569266</v>
      </c>
      <c r="BS43" s="558">
        <v>1804.4067918240314</v>
      </c>
      <c r="BT43" s="558">
        <v>7524.8778622672107</v>
      </c>
      <c r="BU43" s="558">
        <v>9515.9084731223247</v>
      </c>
      <c r="BV43" s="558">
        <v>8866.957436974657</v>
      </c>
      <c r="BW43" s="558">
        <v>8825.2628417599753</v>
      </c>
      <c r="BX43" s="566">
        <v>3142.456658831697</v>
      </c>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8"/>
    </row>
    <row r="44" s="382" customFormat="true" ht="15" customHeight="true" x14ac:dyDescent="0.2">
      <c r="A44" s="1145"/>
      <c r="B44" s="453" t="s">
        <v>48</v>
      </c>
      <c r="C44" s="546">
        <v>35.111175944917385</v>
      </c>
      <c r="D44" s="535">
        <v>17.10766186339778</v>
      </c>
      <c r="E44" s="535">
        <v>11.850034999570042</v>
      </c>
      <c r="F44" s="535">
        <v>12.547871385300565</v>
      </c>
      <c r="G44" s="554">
        <v>21.423597551908838</v>
      </c>
      <c r="H44" s="540">
        <v>26.744425432221458</v>
      </c>
      <c r="I44" s="535">
        <v>12.036670314117909</v>
      </c>
      <c r="J44" s="535">
        <v>12.875679262823054</v>
      </c>
      <c r="K44" s="535">
        <v>16.101424400889965</v>
      </c>
      <c r="L44" s="550">
        <v>23.806077317607571</v>
      </c>
      <c r="M44" s="546">
        <v>38.725354370197564</v>
      </c>
      <c r="N44" s="535">
        <v>33.087450394250354</v>
      </c>
      <c r="O44" s="535">
        <v>19.576957241614256</v>
      </c>
      <c r="P44" s="535">
        <v>11.919623469460348</v>
      </c>
      <c r="Q44" s="554">
        <v>8.003889171407998</v>
      </c>
      <c r="R44" s="546">
        <v>19.850614083622983</v>
      </c>
      <c r="S44" s="535">
        <v>40.462183938184936</v>
      </c>
      <c r="T44" s="535">
        <v>17.193848947944446</v>
      </c>
      <c r="U44" s="535">
        <v>6.7631752718780289</v>
      </c>
      <c r="V44" s="535">
        <v>29.165181710453641</v>
      </c>
      <c r="W44" s="535">
        <v>10.276137887467833</v>
      </c>
      <c r="X44" s="550">
        <v>32.572949293630444</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419"/>
      <c r="BA44" s="1136"/>
      <c r="BB44" s="697" t="s">
        <v>48</v>
      </c>
      <c r="BC44" s="562">
        <v>3766.6695502923185</v>
      </c>
      <c r="BD44" s="558">
        <v>1841.6862557556624</v>
      </c>
      <c r="BE44" s="558">
        <v>1274.033735946145</v>
      </c>
      <c r="BF44" s="558">
        <v>1350.5188720563733</v>
      </c>
      <c r="BG44" s="571">
        <v>2301.5974544937912</v>
      </c>
      <c r="BH44" s="562">
        <v>1931.5319160556307</v>
      </c>
      <c r="BI44" s="558">
        <v>870.46894875925489</v>
      </c>
      <c r="BJ44" s="558">
        <v>933.02710874281468</v>
      </c>
      <c r="BK44" s="558">
        <v>1166.279136136541</v>
      </c>
      <c r="BL44" s="571">
        <v>1720.8620895906697</v>
      </c>
      <c r="BM44" s="562">
        <v>1358.2270382343129</v>
      </c>
      <c r="BN44" s="558">
        <v>1165.3635145163114</v>
      </c>
      <c r="BO44" s="558">
        <v>687.97126051193015</v>
      </c>
      <c r="BP44" s="558">
        <v>419.26042925429147</v>
      </c>
      <c r="BQ44" s="571">
        <v>281.51442674253644</v>
      </c>
      <c r="BR44" s="562">
        <v>875.8246606118181</v>
      </c>
      <c r="BS44" s="558">
        <v>1226.2834672049673</v>
      </c>
      <c r="BT44" s="558">
        <v>1562.4637985434103</v>
      </c>
      <c r="BU44" s="558">
        <v>690.26113944294457</v>
      </c>
      <c r="BV44" s="558">
        <v>3650.8376969520546</v>
      </c>
      <c r="BW44" s="558">
        <v>1010.7636443617206</v>
      </c>
      <c r="BX44" s="566">
        <v>1518.0714614273807</v>
      </c>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8"/>
    </row>
    <row r="45" s="382" customFormat="true" ht="15" customHeight="true" x14ac:dyDescent="0.2">
      <c r="A45" s="1145" t="s">
        <v>52</v>
      </c>
      <c r="B45" s="453" t="s">
        <v>49</v>
      </c>
      <c r="C45" s="546">
        <v>66.56733330551738</v>
      </c>
      <c r="D45" s="535">
        <v>83.400846783261315</v>
      </c>
      <c r="E45" s="535">
        <v>88.241173347583583</v>
      </c>
      <c r="F45" s="535">
        <v>87.846318319743105</v>
      </c>
      <c r="G45" s="554">
        <v>78.637467816076239</v>
      </c>
      <c r="H45" s="540">
        <v>74.980641062609067</v>
      </c>
      <c r="I45" s="535">
        <v>88.227175792537764</v>
      </c>
      <c r="J45" s="535">
        <v>87.312827037703727</v>
      </c>
      <c r="K45" s="535">
        <v>84.301450769242308</v>
      </c>
      <c r="L45" s="550">
        <v>76.129609238681809</v>
      </c>
      <c r="M45" s="546">
        <v>62.333716107141449</v>
      </c>
      <c r="N45" s="535">
        <v>68.266688753292286</v>
      </c>
      <c r="O45" s="535">
        <v>80.811133735653257</v>
      </c>
      <c r="P45" s="535">
        <v>88.422820188135915</v>
      </c>
      <c r="Q45" s="554">
        <v>92.451164290301989</v>
      </c>
      <c r="R45" s="546">
        <v>80.61296247678932</v>
      </c>
      <c r="S45" s="535">
        <v>60.230831949150286</v>
      </c>
      <c r="T45" s="535">
        <v>83.44208376205377</v>
      </c>
      <c r="U45" s="535">
        <v>93.642648433272711</v>
      </c>
      <c r="V45" s="535">
        <v>71.069165542550124</v>
      </c>
      <c r="W45" s="535">
        <v>90.425555788880686</v>
      </c>
      <c r="X45" s="550">
        <v>69.315298307802919</v>
      </c>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419"/>
      <c r="BA45" s="1136" t="s">
        <v>52</v>
      </c>
      <c r="BB45" s="697" t="s">
        <v>49</v>
      </c>
      <c r="BC45" s="562">
        <v>6608.6214715412571</v>
      </c>
      <c r="BD45" s="558">
        <v>8732.344985530488</v>
      </c>
      <c r="BE45" s="558">
        <v>9350.0480084615865</v>
      </c>
      <c r="BF45" s="558">
        <v>9273.8786478891143</v>
      </c>
      <c r="BG45" s="571">
        <v>8264.36724158992</v>
      </c>
      <c r="BH45" s="562">
        <v>5048.9701861130161</v>
      </c>
      <c r="BI45" s="558">
        <v>6223.9931154488895</v>
      </c>
      <c r="BJ45" s="558">
        <v>6232.9204221957434</v>
      </c>
      <c r="BK45" s="558">
        <v>5935.3208816490333</v>
      </c>
      <c r="BL45" s="571">
        <v>5403.9331281297827</v>
      </c>
      <c r="BM45" s="562">
        <v>2019.5726765509046</v>
      </c>
      <c r="BN45" s="558">
        <v>2286.870157237483</v>
      </c>
      <c r="BO45" s="558">
        <v>2791.4247702502203</v>
      </c>
      <c r="BP45" s="558">
        <v>3065.8513887874237</v>
      </c>
      <c r="BQ45" s="571">
        <v>3220.403628649849</v>
      </c>
      <c r="BR45" s="562">
        <v>3430.8011053616337</v>
      </c>
      <c r="BS45" s="558">
        <v>1719.1906211994647</v>
      </c>
      <c r="BT45" s="558">
        <v>7361.9656203223012</v>
      </c>
      <c r="BU45" s="558">
        <v>9333.7928410583991</v>
      </c>
      <c r="BV45" s="558">
        <v>8567.9349712876792</v>
      </c>
      <c r="BW45" s="558">
        <v>8735.0533818607073</v>
      </c>
      <c r="BX45" s="566">
        <v>3080.5218139221583</v>
      </c>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8"/>
    </row>
    <row r="46" s="382" customFormat="true" ht="15" customHeight="true" x14ac:dyDescent="0.2">
      <c r="A46" s="1145"/>
      <c r="B46" s="453" t="s">
        <v>48</v>
      </c>
      <c r="C46" s="546">
        <v>33.432666694482691</v>
      </c>
      <c r="D46" s="535">
        <v>16.599153216738511</v>
      </c>
      <c r="E46" s="535">
        <v>11.758826652416356</v>
      </c>
      <c r="F46" s="535">
        <v>12.153681680256859</v>
      </c>
      <c r="G46" s="554">
        <v>21.36253218392384</v>
      </c>
      <c r="H46" s="540">
        <v>25.019358937390869</v>
      </c>
      <c r="I46" s="535">
        <v>11.77282420746219</v>
      </c>
      <c r="J46" s="535">
        <v>12.687172962296254</v>
      </c>
      <c r="K46" s="535">
        <v>15.698549230757683</v>
      </c>
      <c r="L46" s="550">
        <v>23.870390761318312</v>
      </c>
      <c r="M46" s="546">
        <v>37.666283892858473</v>
      </c>
      <c r="N46" s="535">
        <v>31.733311246707547</v>
      </c>
      <c r="O46" s="535">
        <v>19.18886626434681</v>
      </c>
      <c r="P46" s="535">
        <v>11.577179811864053</v>
      </c>
      <c r="Q46" s="554">
        <v>7.5488357096980065</v>
      </c>
      <c r="R46" s="546">
        <v>19.387037523210722</v>
      </c>
      <c r="S46" s="535">
        <v>39.769168050849743</v>
      </c>
      <c r="T46" s="535">
        <v>16.557916237945921</v>
      </c>
      <c r="U46" s="535">
        <v>6.3573515667273375</v>
      </c>
      <c r="V46" s="535">
        <v>28.930834457449727</v>
      </c>
      <c r="W46" s="535">
        <v>9.5744442111194576</v>
      </c>
      <c r="X46" s="550">
        <v>30.684701692196871</v>
      </c>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419"/>
      <c r="BA46" s="1136"/>
      <c r="BB46" s="697" t="s">
        <v>48</v>
      </c>
      <c r="BC46" s="562">
        <v>3319.1030494491488</v>
      </c>
      <c r="BD46" s="558">
        <v>1737.9863388309193</v>
      </c>
      <c r="BE46" s="558">
        <v>1245.9670418274345</v>
      </c>
      <c r="BF46" s="558">
        <v>1283.0562644358845</v>
      </c>
      <c r="BG46" s="571">
        <v>2245.0851493737696</v>
      </c>
      <c r="BH46" s="562">
        <v>1684.728158633206</v>
      </c>
      <c r="BI46" s="558">
        <v>830.51481766723623</v>
      </c>
      <c r="BJ46" s="558">
        <v>905.68753915708385</v>
      </c>
      <c r="BK46" s="558">
        <v>1105.2707422077608</v>
      </c>
      <c r="BL46" s="571">
        <v>1694.3998098304792</v>
      </c>
      <c r="BM46" s="562">
        <v>1220.3635933797834</v>
      </c>
      <c r="BN46" s="558">
        <v>1063.0362158428882</v>
      </c>
      <c r="BO46" s="558">
        <v>662.83288115390394</v>
      </c>
      <c r="BP46" s="558">
        <v>401.41122765509238</v>
      </c>
      <c r="BQ46" s="571">
        <v>262.95285838972541</v>
      </c>
      <c r="BR46" s="562">
        <v>825.09149547096422</v>
      </c>
      <c r="BS46" s="558">
        <v>1135.1458798319125</v>
      </c>
      <c r="BT46" s="558">
        <v>1460.8792660972488</v>
      </c>
      <c r="BU46" s="558">
        <v>633.66642800469128</v>
      </c>
      <c r="BV46" s="558">
        <v>3487.8347931088383</v>
      </c>
      <c r="BW46" s="558">
        <v>924.8854547384467</v>
      </c>
      <c r="BX46" s="566">
        <v>1363.6945266650584</v>
      </c>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8"/>
    </row>
    <row r="47" s="382" customFormat="true" ht="15" customHeight="true" x14ac:dyDescent="0.2">
      <c r="A47" s="1145" t="s">
        <v>102</v>
      </c>
      <c r="B47" s="453" t="s">
        <v>101</v>
      </c>
      <c r="C47" s="546">
        <v>10.768952592857532</v>
      </c>
      <c r="D47" s="535">
        <v>19.456993917545876</v>
      </c>
      <c r="E47" s="535">
        <v>31.485071987319042</v>
      </c>
      <c r="F47" s="535">
        <v>26.532020236898461</v>
      </c>
      <c r="G47" s="554">
        <v>37.24912039513822</v>
      </c>
      <c r="H47" s="540">
        <v>16.096606713612353</v>
      </c>
      <c r="I47" s="535">
        <v>28.522392181671837</v>
      </c>
      <c r="J47" s="535">
        <v>27.806529850142208</v>
      </c>
      <c r="K47" s="535">
        <v>31.015208747711252</v>
      </c>
      <c r="L47" s="550">
        <v>38.851649287264692</v>
      </c>
      <c r="M47" s="546">
        <v>7.113813255505784</v>
      </c>
      <c r="N47" s="535">
        <v>12.776341895215463</v>
      </c>
      <c r="O47" s="535">
        <v>12.661418315663253</v>
      </c>
      <c r="P47" s="535">
        <v>30.159669967471448</v>
      </c>
      <c r="Q47" s="554">
        <v>27.916168711625964</v>
      </c>
      <c r="R47" s="546">
        <v>14.934468822664652</v>
      </c>
      <c r="S47" s="535">
        <v>10.905622404733279</v>
      </c>
      <c r="T47" s="535">
        <v>39.401823237943127</v>
      </c>
      <c r="U47" s="535">
        <v>33.364210299202341</v>
      </c>
      <c r="V47" s="535">
        <v>23.365204684878279</v>
      </c>
      <c r="W47" s="535">
        <v>17.376910866308386</v>
      </c>
      <c r="X47" s="550">
        <v>16.799571386921276</v>
      </c>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419"/>
      <c r="BA47" s="1136" t="s">
        <v>102</v>
      </c>
      <c r="BB47" s="697" t="s">
        <v>101</v>
      </c>
      <c r="BC47" s="562">
        <v>216.56149984126608</v>
      </c>
      <c r="BD47" s="558">
        <v>430.30498696470374</v>
      </c>
      <c r="BE47" s="558">
        <v>616.51499324540816</v>
      </c>
      <c r="BF47" s="558">
        <v>501.46524257311586</v>
      </c>
      <c r="BG47" s="571">
        <v>766.65093902870547</v>
      </c>
      <c r="BH47" s="562">
        <v>234.64709286750744</v>
      </c>
      <c r="BI47" s="558">
        <v>394.69679950889605</v>
      </c>
      <c r="BJ47" s="558">
        <v>348.13055149210851</v>
      </c>
      <c r="BK47" s="558">
        <v>403.00487538949943</v>
      </c>
      <c r="BL47" s="571">
        <v>524.32025508670517</v>
      </c>
      <c r="BM47" s="562">
        <v>49.061135344879055</v>
      </c>
      <c r="BN47" s="558">
        <v>78.722361590819716</v>
      </c>
      <c r="BO47" s="558">
        <v>81.186189037237398</v>
      </c>
      <c r="BP47" s="558">
        <v>213.79338344863382</v>
      </c>
      <c r="BQ47" s="571">
        <v>203.93501788691231</v>
      </c>
      <c r="BR47" s="562">
        <v>116.62434869904182</v>
      </c>
      <c r="BS47" s="558">
        <v>59.349445817200163</v>
      </c>
      <c r="BT47" s="558">
        <v>695.19683150015089</v>
      </c>
      <c r="BU47" s="558">
        <v>653.96298956233454</v>
      </c>
      <c r="BV47" s="558">
        <v>503.67914434240572</v>
      </c>
      <c r="BW47" s="558">
        <v>346.95938662889358</v>
      </c>
      <c r="BX47" s="566">
        <v>155.72551510317217</v>
      </c>
      <c r="BY47" s="66"/>
      <c r="BZ47" s="66"/>
      <c r="CA47" s="66"/>
      <c r="CB47" s="66"/>
      <c r="CC47" s="66"/>
      <c r="CD47" s="66"/>
      <c r="CE47" s="66"/>
      <c r="CF47" s="66"/>
      <c r="CG47" s="66"/>
      <c r="CH47" s="66"/>
      <c r="CI47" s="66"/>
      <c r="CJ47" s="66"/>
      <c r="CK47" s="66"/>
      <c r="CL47" s="66"/>
      <c r="CM47" s="66"/>
      <c r="CN47" s="66"/>
      <c r="CO47" s="66"/>
      <c r="CP47" s="66"/>
      <c r="CQ47" s="66"/>
      <c r="CR47" s="66"/>
      <c r="CS47" s="66"/>
      <c r="CT47" s="66"/>
      <c r="CU47" s="66"/>
      <c r="CV47" s="66"/>
      <c r="CW47" s="66"/>
      <c r="CX47" s="66"/>
      <c r="CY47" s="66"/>
      <c r="CZ47" s="68"/>
    </row>
    <row r="48" s="382" customFormat="true" ht="15" customHeight="true" x14ac:dyDescent="0.2">
      <c r="A48" s="1145"/>
      <c r="B48" s="453" t="s">
        <v>100</v>
      </c>
      <c r="C48" s="546">
        <v>64.453819953187619</v>
      </c>
      <c r="D48" s="535">
        <v>57.652806829591363</v>
      </c>
      <c r="E48" s="535">
        <v>53.049768989926761</v>
      </c>
      <c r="F48" s="535">
        <v>58.028822042171015</v>
      </c>
      <c r="G48" s="554">
        <v>54.286628455601914</v>
      </c>
      <c r="H48" s="540">
        <v>65.819258069835513</v>
      </c>
      <c r="I48" s="535">
        <v>51.489579415250063</v>
      </c>
      <c r="J48" s="535">
        <v>56.031308253107184</v>
      </c>
      <c r="K48" s="535">
        <v>55.051379709359402</v>
      </c>
      <c r="L48" s="550">
        <v>54.198597894441313</v>
      </c>
      <c r="M48" s="546">
        <v>64.852277417793218</v>
      </c>
      <c r="N48" s="535">
        <v>58.320153359192119</v>
      </c>
      <c r="O48" s="535">
        <v>61.336589187772717</v>
      </c>
      <c r="P48" s="535">
        <v>49.871461936710929</v>
      </c>
      <c r="Q48" s="554">
        <v>61.649288548431215</v>
      </c>
      <c r="R48" s="546">
        <v>57.384819900982883</v>
      </c>
      <c r="S48" s="535">
        <v>64.27591433782716</v>
      </c>
      <c r="T48" s="535">
        <v>46.763000404394134</v>
      </c>
      <c r="U48" s="535">
        <v>50.638299461504943</v>
      </c>
      <c r="V48" s="535">
        <v>59.553753564306653</v>
      </c>
      <c r="W48" s="535">
        <v>62.605477256138457</v>
      </c>
      <c r="X48" s="550">
        <v>72.784865513897884</v>
      </c>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419"/>
      <c r="BA48" s="1136"/>
      <c r="BB48" s="697" t="s">
        <v>100</v>
      </c>
      <c r="BC48" s="562">
        <v>1296.1535301788745</v>
      </c>
      <c r="BD48" s="558">
        <v>1275.0320217201868</v>
      </c>
      <c r="BE48" s="558">
        <v>1038.7772968620766</v>
      </c>
      <c r="BF48" s="558">
        <v>1096.7667392753024</v>
      </c>
      <c r="BG48" s="571">
        <v>1117.3121469902355</v>
      </c>
      <c r="BH48" s="562">
        <v>959.47536245154197</v>
      </c>
      <c r="BI48" s="558">
        <v>712.51990624816938</v>
      </c>
      <c r="BJ48" s="558">
        <v>701.49746653406226</v>
      </c>
      <c r="BK48" s="558">
        <v>715.32565201346915</v>
      </c>
      <c r="BL48" s="571">
        <v>731.43413972570443</v>
      </c>
      <c r="BM48" s="562">
        <v>447.26031532462258</v>
      </c>
      <c r="BN48" s="558">
        <v>359.34387467305294</v>
      </c>
      <c r="BO48" s="558">
        <v>393.29590102378927</v>
      </c>
      <c r="BP48" s="558">
        <v>353.52471020003975</v>
      </c>
      <c r="BQ48" s="571">
        <v>450.36440683222469</v>
      </c>
      <c r="BR48" s="562">
        <v>448.12221483280405</v>
      </c>
      <c r="BS48" s="558">
        <v>349.79570663368935</v>
      </c>
      <c r="BT48" s="558">
        <v>825.07577165284886</v>
      </c>
      <c r="BU48" s="558">
        <v>992.54780512488992</v>
      </c>
      <c r="BV48" s="558">
        <v>1283.788609695406</v>
      </c>
      <c r="BW48" s="558">
        <v>1250.0241357924137</v>
      </c>
      <c r="BX48" s="566">
        <v>674.6874912946239</v>
      </c>
      <c r="BY48" s="66"/>
      <c r="BZ48" s="66"/>
      <c r="CA48" s="66"/>
      <c r="CB48" s="66"/>
      <c r="CC48" s="66"/>
      <c r="CD48" s="66"/>
      <c r="CE48" s="66"/>
      <c r="CF48" s="66"/>
      <c r="CG48" s="66"/>
      <c r="CH48" s="66"/>
      <c r="CI48" s="66"/>
      <c r="CJ48" s="66"/>
      <c r="CK48" s="66"/>
      <c r="CL48" s="66"/>
      <c r="CM48" s="66"/>
      <c r="CN48" s="66"/>
      <c r="CO48" s="66"/>
      <c r="CP48" s="66"/>
      <c r="CQ48" s="66"/>
      <c r="CR48" s="66"/>
      <c r="CS48" s="66"/>
      <c r="CT48" s="66"/>
      <c r="CU48" s="66"/>
      <c r="CV48" s="66"/>
      <c r="CW48" s="66"/>
      <c r="CX48" s="66"/>
      <c r="CY48" s="66"/>
      <c r="CZ48" s="68"/>
    </row>
    <row r="49" s="382" customFormat="true" ht="15" customHeight="true" x14ac:dyDescent="0.2">
      <c r="A49" s="1145"/>
      <c r="B49" s="453" t="s">
        <v>68</v>
      </c>
      <c r="C49" s="546">
        <v>24.777227453954911</v>
      </c>
      <c r="D49" s="535">
        <v>22.890199252862736</v>
      </c>
      <c r="E49" s="535">
        <v>15.465159022754166</v>
      </c>
      <c r="F49" s="535">
        <v>15.439157720930552</v>
      </c>
      <c r="G49" s="554">
        <v>8.4642511492599013</v>
      </c>
      <c r="H49" s="540">
        <v>18.084135216552198</v>
      </c>
      <c r="I49" s="535">
        <v>19.988028403078189</v>
      </c>
      <c r="J49" s="535">
        <v>16.162161896750582</v>
      </c>
      <c r="K49" s="535">
        <v>13.933411542929253</v>
      </c>
      <c r="L49" s="550">
        <v>6.949752818294022</v>
      </c>
      <c r="M49" s="546">
        <v>28.033909326701057</v>
      </c>
      <c r="N49" s="535">
        <v>28.903504745592457</v>
      </c>
      <c r="O49" s="535">
        <v>26.001992496564068</v>
      </c>
      <c r="P49" s="535">
        <v>19.968868095817655</v>
      </c>
      <c r="Q49" s="554">
        <v>10.434542739942852</v>
      </c>
      <c r="R49" s="546">
        <v>27.680711276352522</v>
      </c>
      <c r="S49" s="535">
        <v>24.818463257439522</v>
      </c>
      <c r="T49" s="535">
        <v>13.835176357662855</v>
      </c>
      <c r="U49" s="535">
        <v>15.997490239292745</v>
      </c>
      <c r="V49" s="535">
        <v>17.081041750815029</v>
      </c>
      <c r="W49" s="535">
        <v>20.017611877553176</v>
      </c>
      <c r="X49" s="550">
        <v>10.415563099180837</v>
      </c>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419"/>
      <c r="BA49" s="1136"/>
      <c r="BB49" s="697" t="s">
        <v>68</v>
      </c>
      <c r="BC49" s="562">
        <v>498.26512774283293</v>
      </c>
      <c r="BD49" s="558">
        <v>506.23271677338988</v>
      </c>
      <c r="BE49" s="558">
        <v>302.82612707039624</v>
      </c>
      <c r="BF49" s="558">
        <v>291.80593496170502</v>
      </c>
      <c r="BG49" s="571">
        <v>174.20884098519193</v>
      </c>
      <c r="BH49" s="562">
        <v>263.62014249862955</v>
      </c>
      <c r="BI49" s="558">
        <v>276.59709567619609</v>
      </c>
      <c r="BJ49" s="558">
        <v>202.34608074950955</v>
      </c>
      <c r="BK49" s="558">
        <v>181.04771850111081</v>
      </c>
      <c r="BL49" s="571">
        <v>93.789999583670536</v>
      </c>
      <c r="BM49" s="562">
        <v>193.33870180790404</v>
      </c>
      <c r="BN49" s="558">
        <v>178.09105066893883</v>
      </c>
      <c r="BO49" s="558">
        <v>166.72718849825762</v>
      </c>
      <c r="BP49" s="558">
        <v>141.55366681561404</v>
      </c>
      <c r="BQ49" s="571">
        <v>76.227102733685044</v>
      </c>
      <c r="BR49" s="562">
        <v>216.1606791954749</v>
      </c>
      <c r="BS49" s="558">
        <v>135.06446360404723</v>
      </c>
      <c r="BT49" s="558">
        <v>244.10471335323689</v>
      </c>
      <c r="BU49" s="558">
        <v>313.5625404756625</v>
      </c>
      <c r="BV49" s="558">
        <v>368.21267391230822</v>
      </c>
      <c r="BW49" s="558">
        <v>399.6854442222612</v>
      </c>
      <c r="BX49" s="566">
        <v>96.54823277052509</v>
      </c>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8"/>
    </row>
    <row r="50" s="382" customFormat="true" ht="15" customHeight="true" x14ac:dyDescent="0.2">
      <c r="A50" s="1145" t="s">
        <v>103</v>
      </c>
      <c r="B50" s="453" t="s">
        <v>101</v>
      </c>
      <c r="C50" s="546">
        <v>11.140375780519699</v>
      </c>
      <c r="D50" s="535">
        <v>19.722832294516131</v>
      </c>
      <c r="E50" s="535">
        <v>31.92548480564199</v>
      </c>
      <c r="F50" s="535">
        <v>26.594601109423461</v>
      </c>
      <c r="G50" s="554">
        <v>36.384834386346292</v>
      </c>
      <c r="H50" s="540">
        <v>17.175076386060137</v>
      </c>
      <c r="I50" s="535">
        <v>28.974345080295404</v>
      </c>
      <c r="J50" s="535">
        <v>27.989792969532751</v>
      </c>
      <c r="K50" s="535">
        <v>29.213689299505951</v>
      </c>
      <c r="L50" s="550">
        <v>39.087687435136942</v>
      </c>
      <c r="M50" s="546">
        <v>6.8869592258518546</v>
      </c>
      <c r="N50" s="535">
        <v>12.551579864475604</v>
      </c>
      <c r="O50" s="535">
        <v>12.891040893712235</v>
      </c>
      <c r="P50" s="535">
        <v>30.193959382328316</v>
      </c>
      <c r="Q50" s="554">
        <v>28.075695718267944</v>
      </c>
      <c r="R50" s="546">
        <v>15.366918664085524</v>
      </c>
      <c r="S50" s="535">
        <v>11.211537223823392</v>
      </c>
      <c r="T50" s="535">
        <v>40.819054734417357</v>
      </c>
      <c r="U50" s="535">
        <v>33.539093837460904</v>
      </c>
      <c r="V50" s="535">
        <v>22.042703516348976</v>
      </c>
      <c r="W50" s="535">
        <v>17.616554795218896</v>
      </c>
      <c r="X50" s="550">
        <v>17.621791074746966</v>
      </c>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419"/>
      <c r="BA50" s="1136" t="s">
        <v>103</v>
      </c>
      <c r="BB50" s="697" t="s">
        <v>101</v>
      </c>
      <c r="BC50" s="562">
        <v>205.09776021520679</v>
      </c>
      <c r="BD50" s="558">
        <v>430.30498696470374</v>
      </c>
      <c r="BE50" s="558">
        <v>615.54558910132801</v>
      </c>
      <c r="BF50" s="558">
        <v>500.34200946776861</v>
      </c>
      <c r="BG50" s="571">
        <v>719.76776758052358</v>
      </c>
      <c r="BH50" s="562">
        <v>233.11874428903346</v>
      </c>
      <c r="BI50" s="558">
        <v>393.72739536481589</v>
      </c>
      <c r="BJ50" s="558">
        <v>347.00731838676126</v>
      </c>
      <c r="BK50" s="558">
        <v>364.28223017295772</v>
      </c>
      <c r="BL50" s="571">
        <v>516.15972885506517</v>
      </c>
      <c r="BM50" s="562">
        <v>43.317991145765653</v>
      </c>
      <c r="BN50" s="558">
        <v>74.530114742347834</v>
      </c>
      <c r="BO50" s="558">
        <v>81.186189037237398</v>
      </c>
      <c r="BP50" s="558">
        <v>213.79338344863382</v>
      </c>
      <c r="BQ50" s="571">
        <v>203.93501788691231</v>
      </c>
      <c r="BR50" s="562">
        <v>115.65494455496167</v>
      </c>
      <c r="BS50" s="558">
        <v>57.821097238726153</v>
      </c>
      <c r="BT50" s="558">
        <v>687.42923166642595</v>
      </c>
      <c r="BU50" s="558">
        <v>653.96298956233454</v>
      </c>
      <c r="BV50" s="558">
        <v>455.67273978887664</v>
      </c>
      <c r="BW50" s="558">
        <v>346.95938662889358</v>
      </c>
      <c r="BX50" s="566">
        <v>153.55772388931183</v>
      </c>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8"/>
    </row>
    <row r="51" s="382" customFormat="true" ht="15" customHeight="true" x14ac:dyDescent="0.2">
      <c r="A51" s="1145"/>
      <c r="B51" s="453" t="s">
        <v>100</v>
      </c>
      <c r="C51" s="546">
        <v>65.523219481554875</v>
      </c>
      <c r="D51" s="535">
        <v>57.639342187539967</v>
      </c>
      <c r="E51" s="535">
        <v>52.598081403456497</v>
      </c>
      <c r="F51" s="535">
        <v>58.060938212789772</v>
      </c>
      <c r="G51" s="554">
        <v>54.808769837985118</v>
      </c>
      <c r="H51" s="540">
        <v>65.204454109129912</v>
      </c>
      <c r="I51" s="535">
        <v>51.111431712805043</v>
      </c>
      <c r="J51" s="535">
        <v>55.94055376845224</v>
      </c>
      <c r="K51" s="535">
        <v>56.267151217571474</v>
      </c>
      <c r="L51" s="550">
        <v>53.809793744962008</v>
      </c>
      <c r="M51" s="546">
        <v>67.728077008697412</v>
      </c>
      <c r="N51" s="535">
        <v>59.859315140238166</v>
      </c>
      <c r="O51" s="535">
        <v>61.429135379374763</v>
      </c>
      <c r="P51" s="535">
        <v>49.928162266976841</v>
      </c>
      <c r="Q51" s="554">
        <v>61.596374141357913</v>
      </c>
      <c r="R51" s="546">
        <v>57.093917975887656</v>
      </c>
      <c r="S51" s="535">
        <v>64.355924531593658</v>
      </c>
      <c r="T51" s="535">
        <v>46.850155476228508</v>
      </c>
      <c r="U51" s="535">
        <v>50.379562666381752</v>
      </c>
      <c r="V51" s="535">
        <v>60.639703335787573</v>
      </c>
      <c r="W51" s="535">
        <v>62.713776303974946</v>
      </c>
      <c r="X51" s="550">
        <v>72.630858434624528</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419"/>
      <c r="BA51" s="1136"/>
      <c r="BB51" s="697" t="s">
        <v>100</v>
      </c>
      <c r="BC51" s="562">
        <v>1206.3027156817679</v>
      </c>
      <c r="BD51" s="558">
        <v>1257.5524660096478</v>
      </c>
      <c r="BE51" s="558">
        <v>1014.1276538224577</v>
      </c>
      <c r="BF51" s="558">
        <v>1092.3392450010303</v>
      </c>
      <c r="BG51" s="571">
        <v>1084.2315644818509</v>
      </c>
      <c r="BH51" s="562">
        <v>885.02549405308071</v>
      </c>
      <c r="BI51" s="558">
        <v>694.54446082838638</v>
      </c>
      <c r="BJ51" s="558">
        <v>693.53073005545332</v>
      </c>
      <c r="BK51" s="558">
        <v>701.62734740122778</v>
      </c>
      <c r="BL51" s="571">
        <v>710.56770997865169</v>
      </c>
      <c r="BM51" s="562">
        <v>425.99994336682005</v>
      </c>
      <c r="BN51" s="558">
        <v>355.43905022084647</v>
      </c>
      <c r="BO51" s="558">
        <v>386.87313448338642</v>
      </c>
      <c r="BP51" s="558">
        <v>353.52471020003975</v>
      </c>
      <c r="BQ51" s="571">
        <v>447.42106440886187</v>
      </c>
      <c r="BR51" s="562">
        <v>429.70188508639239</v>
      </c>
      <c r="BS51" s="558">
        <v>331.90187000604794</v>
      </c>
      <c r="BT51" s="558">
        <v>788.99833893804328</v>
      </c>
      <c r="BU51" s="558">
        <v>982.32735725707414</v>
      </c>
      <c r="BV51" s="558">
        <v>1253.5603783133308</v>
      </c>
      <c r="BW51" s="558">
        <v>1235.1525943945735</v>
      </c>
      <c r="BX51" s="566">
        <v>632.91122100129189</v>
      </c>
      <c r="BY51" s="66"/>
      <c r="BZ51" s="66"/>
      <c r="CA51" s="66"/>
      <c r="CB51" s="66"/>
      <c r="CC51" s="66"/>
      <c r="CD51" s="66"/>
      <c r="CE51" s="66"/>
      <c r="CF51" s="66"/>
      <c r="CG51" s="66"/>
      <c r="CH51" s="66"/>
      <c r="CI51" s="66"/>
      <c r="CJ51" s="66"/>
      <c r="CK51" s="66"/>
      <c r="CL51" s="66"/>
      <c r="CM51" s="66"/>
      <c r="CN51" s="66"/>
      <c r="CO51" s="66"/>
      <c r="CP51" s="66"/>
      <c r="CQ51" s="66"/>
      <c r="CR51" s="66"/>
      <c r="CS51" s="66"/>
      <c r="CT51" s="66"/>
      <c r="CU51" s="66"/>
      <c r="CV51" s="66"/>
      <c r="CW51" s="66"/>
      <c r="CX51" s="66"/>
      <c r="CY51" s="66"/>
      <c r="CZ51" s="68"/>
    </row>
    <row r="52" s="382" customFormat="true" ht="15" customHeight="true" x14ac:dyDescent="0.2">
      <c r="A52" s="1145"/>
      <c r="B52" s="453" t="s">
        <v>68</v>
      </c>
      <c r="C52" s="546">
        <v>23.33640473792553</v>
      </c>
      <c r="D52" s="535">
        <v>22.637825517943892</v>
      </c>
      <c r="E52" s="535">
        <v>15.476433790901483</v>
      </c>
      <c r="F52" s="535">
        <v>15.344460677786831</v>
      </c>
      <c r="G52" s="554">
        <v>8.8063957756686051</v>
      </c>
      <c r="H52" s="540">
        <v>17.620469504809993</v>
      </c>
      <c r="I52" s="535">
        <v>19.914223206899635</v>
      </c>
      <c r="J52" s="535">
        <v>16.069653262015017</v>
      </c>
      <c r="K52" s="535">
        <v>14.519159482922529</v>
      </c>
      <c r="L52" s="550">
        <v>7.1025188199010785</v>
      </c>
      <c r="M52" s="546">
        <v>25.384963765450745</v>
      </c>
      <c r="N52" s="535">
        <v>27.589104995286267</v>
      </c>
      <c r="O52" s="535">
        <v>25.679823726913032</v>
      </c>
      <c r="P52" s="535">
        <v>19.877878350694875</v>
      </c>
      <c r="Q52" s="554">
        <v>10.32793014037418</v>
      </c>
      <c r="R52" s="546">
        <v>27.539163360026901</v>
      </c>
      <c r="S52" s="535">
        <v>24.432538244582926</v>
      </c>
      <c r="T52" s="535">
        <v>12.330789789354203</v>
      </c>
      <c r="U52" s="535">
        <v>16.081343496157366</v>
      </c>
      <c r="V52" s="535">
        <v>17.317593147863427</v>
      </c>
      <c r="W52" s="535">
        <v>19.669668900806197</v>
      </c>
      <c r="X52" s="550">
        <v>9.7473504906285111</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419"/>
      <c r="BA52" s="1136"/>
      <c r="BB52" s="697" t="s">
        <v>68</v>
      </c>
      <c r="BC52" s="562">
        <v>429.63042158716013</v>
      </c>
      <c r="BD52" s="558">
        <v>493.90316101387646</v>
      </c>
      <c r="BE52" s="558">
        <v>298.39642570829818</v>
      </c>
      <c r="BF52" s="558">
        <v>288.68559667934272</v>
      </c>
      <c r="BG52" s="571">
        <v>174.20884098519193</v>
      </c>
      <c r="BH52" s="562">
        <v>239.16410223819605</v>
      </c>
      <c r="BI52" s="558">
        <v>270.61095642498043</v>
      </c>
      <c r="BJ52" s="558">
        <v>199.22574246714726</v>
      </c>
      <c r="BK52" s="558">
        <v>181.04771850111081</v>
      </c>
      <c r="BL52" s="571">
        <v>93.789999583670536</v>
      </c>
      <c r="BM52" s="562">
        <v>159.66780106664035</v>
      </c>
      <c r="BN52" s="558">
        <v>163.82154144252618</v>
      </c>
      <c r="BO52" s="558">
        <v>161.72836939436019</v>
      </c>
      <c r="BP52" s="558">
        <v>140.74864493798952</v>
      </c>
      <c r="BQ52" s="571">
        <v>75.019569917248248</v>
      </c>
      <c r="BR52" s="562">
        <v>207.26604214661424</v>
      </c>
      <c r="BS52" s="558">
        <v>126.00557277971168</v>
      </c>
      <c r="BT52" s="558">
        <v>207.66148079340041</v>
      </c>
      <c r="BU52" s="558">
        <v>313.5625404756625</v>
      </c>
      <c r="BV52" s="558">
        <v>357.99397793393041</v>
      </c>
      <c r="BW52" s="558">
        <v>387.39562510084664</v>
      </c>
      <c r="BX52" s="566">
        <v>84.93920674370348</v>
      </c>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8"/>
    </row>
    <row r="53" s="382" customFormat="true" ht="15" customHeight="true" x14ac:dyDescent="0.2">
      <c r="A53" s="1145" t="s">
        <v>106</v>
      </c>
      <c r="B53" s="453" t="s">
        <v>101</v>
      </c>
      <c r="C53" s="546">
        <v>10.088324948556446</v>
      </c>
      <c r="D53" s="535">
        <v>6.6382513231757994</v>
      </c>
      <c r="E53" s="535">
        <v>9.834021573080717</v>
      </c>
      <c r="F53" s="535">
        <v>21.947526144917191</v>
      </c>
      <c r="G53" s="554">
        <v>30.540941589022996</v>
      </c>
      <c r="H53" s="540">
        <v>8.2543587382930728</v>
      </c>
      <c r="I53" s="535">
        <v>5.6422265917109682</v>
      </c>
      <c r="J53" s="535">
        <v>19.518753017397827</v>
      </c>
      <c r="K53" s="535">
        <v>29.910657099423528</v>
      </c>
      <c r="L53" s="550">
        <v>30.407119242155535</v>
      </c>
      <c r="M53" s="546">
        <v>10.219759327268751</v>
      </c>
      <c r="N53" s="535">
        <v>11.120106928273994</v>
      </c>
      <c r="O53" s="535">
        <v>4.6900474408840527</v>
      </c>
      <c r="P53" s="535">
        <v>13.44274916471212</v>
      </c>
      <c r="Q53" s="554">
        <v>4.9837019196414323</v>
      </c>
      <c r="R53" s="546">
        <v>13.674615338188046</v>
      </c>
      <c r="S53" s="535">
        <v>11.688249165124409</v>
      </c>
      <c r="T53" s="535">
        <v>19.282266164359989</v>
      </c>
      <c r="U53" s="535">
        <v>31.729923644804632</v>
      </c>
      <c r="V53" s="535">
        <v>17.09198753869962</v>
      </c>
      <c r="W53" s="535">
        <v>14.854271481967341</v>
      </c>
      <c r="X53" s="550">
        <v>14.156394017941501</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419"/>
      <c r="BA53" s="1136" t="s">
        <v>106</v>
      </c>
      <c r="BB53" s="697" t="s">
        <v>101</v>
      </c>
      <c r="BC53" s="562">
        <v>66.194432659866223</v>
      </c>
      <c r="BD53" s="558">
        <v>47.197100249413566</v>
      </c>
      <c r="BE53" s="558">
        <v>48.174258623452687</v>
      </c>
      <c r="BF53" s="558">
        <v>141.61165658565579</v>
      </c>
      <c r="BG53" s="571">
        <v>285.52191245319398</v>
      </c>
      <c r="BH53" s="562">
        <v>32.430109636119603</v>
      </c>
      <c r="BI53" s="558">
        <v>17.278427224240708</v>
      </c>
      <c r="BJ53" s="558">
        <v>72.715923628346175</v>
      </c>
      <c r="BK53" s="558">
        <v>165.33731651928994</v>
      </c>
      <c r="BL53" s="571">
        <v>195.382148048478</v>
      </c>
      <c r="BM53" s="562">
        <v>20.578030154440224</v>
      </c>
      <c r="BN53" s="558">
        <v>30.466754039310331</v>
      </c>
      <c r="BO53" s="558">
        <v>13.423935925431159</v>
      </c>
      <c r="BP53" s="558">
        <v>32.934423571838096</v>
      </c>
      <c r="BQ53" s="571">
        <v>8.1522918240880351</v>
      </c>
      <c r="BR53" s="562">
        <v>62.828504410748145</v>
      </c>
      <c r="BS53" s="558">
        <v>22.928253491845126</v>
      </c>
      <c r="BT53" s="558">
        <v>156.58216800088644</v>
      </c>
      <c r="BU53" s="558">
        <v>60.360280739422031</v>
      </c>
      <c r="BV53" s="558">
        <v>173.97429093194401</v>
      </c>
      <c r="BW53" s="558">
        <v>90.38832324046291</v>
      </c>
      <c r="BX53" s="566">
        <v>21.637539756273593</v>
      </c>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8"/>
    </row>
    <row r="54" s="382" customFormat="true" ht="15" customHeight="true" x14ac:dyDescent="0.2">
      <c r="A54" s="1145"/>
      <c r="B54" s="453" t="s">
        <v>100</v>
      </c>
      <c r="C54" s="546">
        <v>63.143333875861032</v>
      </c>
      <c r="D54" s="535">
        <v>65.324076205036846</v>
      </c>
      <c r="E54" s="535">
        <v>65.931553792813446</v>
      </c>
      <c r="F54" s="535">
        <v>55.855703529865586</v>
      </c>
      <c r="G54" s="554">
        <v>60.709748555574606</v>
      </c>
      <c r="H54" s="540">
        <v>64.502323083817586</v>
      </c>
      <c r="I54" s="535">
        <v>73.388025149660933</v>
      </c>
      <c r="J54" s="535">
        <v>51.372509351748185</v>
      </c>
      <c r="K54" s="535">
        <v>57.633424784015929</v>
      </c>
      <c r="L54" s="550">
        <v>60.356523662841624</v>
      </c>
      <c r="M54" s="546">
        <v>67.352412005191667</v>
      </c>
      <c r="N54" s="535">
        <v>58.551269259824956</v>
      </c>
      <c r="O54" s="535">
        <v>64.638644876200757</v>
      </c>
      <c r="P54" s="535">
        <v>62.02474021818383</v>
      </c>
      <c r="Q54" s="554">
        <v>73.817458970216492</v>
      </c>
      <c r="R54" s="546">
        <v>55.198706124740241</v>
      </c>
      <c r="S54" s="535">
        <v>65.811906921689371</v>
      </c>
      <c r="T54" s="535">
        <v>62.102883701947164</v>
      </c>
      <c r="U54" s="535">
        <v>67.443821671844034</v>
      </c>
      <c r="V54" s="535">
        <v>63.44404109598667</v>
      </c>
      <c r="W54" s="535">
        <v>57.642226491075462</v>
      </c>
      <c r="X54" s="550">
        <v>77.104522092338229</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419"/>
      <c r="BA54" s="1136"/>
      <c r="BB54" s="697" t="s">
        <v>100</v>
      </c>
      <c r="BC54" s="562">
        <v>414.31428740439389</v>
      </c>
      <c r="BD54" s="558">
        <v>464.4456534186279</v>
      </c>
      <c r="BE54" s="558">
        <v>322.98116292072194</v>
      </c>
      <c r="BF54" s="558">
        <v>360.39682351413239</v>
      </c>
      <c r="BG54" s="571">
        <v>567.56480351510686</v>
      </c>
      <c r="BH54" s="562">
        <v>253.41973564686398</v>
      </c>
      <c r="BI54" s="558">
        <v>224.73922857724892</v>
      </c>
      <c r="BJ54" s="558">
        <v>191.3851496193704</v>
      </c>
      <c r="BK54" s="558">
        <v>318.58062375330383</v>
      </c>
      <c r="BL54" s="571">
        <v>387.82323139759626</v>
      </c>
      <c r="BM54" s="562">
        <v>135.61767169203205</v>
      </c>
      <c r="BN54" s="558">
        <v>160.41816240928912</v>
      </c>
      <c r="BO54" s="558">
        <v>185.0098614271713</v>
      </c>
      <c r="BP54" s="558">
        <v>151.95917451477894</v>
      </c>
      <c r="BQ54" s="571">
        <v>120.74989173532813</v>
      </c>
      <c r="BR54" s="562">
        <v>253.6124099623388</v>
      </c>
      <c r="BS54" s="558">
        <v>129.09992449379388</v>
      </c>
      <c r="BT54" s="558">
        <v>504.30815995743029</v>
      </c>
      <c r="BU54" s="558">
        <v>128.29933206973172</v>
      </c>
      <c r="BV54" s="558">
        <v>645.77814830136208</v>
      </c>
      <c r="BW54" s="558">
        <v>350.7532635781107</v>
      </c>
      <c r="BX54" s="566">
        <v>117.85149241021487</v>
      </c>
      <c r="BY54" s="66"/>
      <c r="BZ54" s="66"/>
      <c r="CA54" s="66"/>
      <c r="CB54" s="66"/>
      <c r="CC54" s="66"/>
      <c r="CD54" s="66"/>
      <c r="CE54" s="66"/>
      <c r="CF54" s="66"/>
      <c r="CG54" s="66"/>
      <c r="CH54" s="66"/>
      <c r="CI54" s="66"/>
      <c r="CJ54" s="66"/>
      <c r="CK54" s="66"/>
      <c r="CL54" s="66"/>
      <c r="CM54" s="66"/>
      <c r="CN54" s="66"/>
      <c r="CO54" s="66"/>
      <c r="CP54" s="66"/>
      <c r="CQ54" s="66"/>
      <c r="CR54" s="66"/>
      <c r="CS54" s="66"/>
      <c r="CT54" s="66"/>
      <c r="CU54" s="66"/>
      <c r="CV54" s="66"/>
      <c r="CW54" s="66"/>
      <c r="CX54" s="66"/>
      <c r="CY54" s="66"/>
      <c r="CZ54" s="68"/>
    </row>
    <row r="55" s="382" customFormat="true" ht="15" customHeight="true" x14ac:dyDescent="0.2">
      <c r="A55" s="1146"/>
      <c r="B55" s="454" t="s">
        <v>68</v>
      </c>
      <c r="C55" s="544">
        <v>26.768341175582545</v>
      </c>
      <c r="D55" s="536">
        <v>28.037672471787474</v>
      </c>
      <c r="E55" s="536">
        <v>24.234424634105835</v>
      </c>
      <c r="F55" s="536">
        <v>22.196770325217287</v>
      </c>
      <c r="G55" s="555">
        <v>8.7493098554024051</v>
      </c>
      <c r="H55" s="538">
        <v>27.243318177889343</v>
      </c>
      <c r="I55" s="536">
        <v>20.96974825862808</v>
      </c>
      <c r="J55" s="536">
        <v>29.108737630853991</v>
      </c>
      <c r="K55" s="536">
        <v>12.455918116560584</v>
      </c>
      <c r="L55" s="551">
        <v>9.2363570950028588</v>
      </c>
      <c r="M55" s="544">
        <v>22.427828667539586</v>
      </c>
      <c r="N55" s="536">
        <v>30.328623811901039</v>
      </c>
      <c r="O55" s="536">
        <v>30.671307682915188</v>
      </c>
      <c r="P55" s="536">
        <v>24.532510617104023</v>
      </c>
      <c r="Q55" s="555">
        <v>21.198839110142064</v>
      </c>
      <c r="R55" s="547">
        <v>31.12667853707179</v>
      </c>
      <c r="S55" s="551">
        <v>22.499843913186186</v>
      </c>
      <c r="T55" s="551">
        <v>18.61485013369283</v>
      </c>
      <c r="U55" s="551">
        <v>0.82625468335132279</v>
      </c>
      <c r="V55" s="551">
        <v>19.463971365313689</v>
      </c>
      <c r="W55" s="551">
        <v>27.503502026957239</v>
      </c>
      <c r="X55" s="551">
        <v>8.7390838897202698</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419"/>
      <c r="BA55" s="1137"/>
      <c r="BB55" s="698" t="s">
        <v>68</v>
      </c>
      <c r="BC55" s="560">
        <v>175.64017479601199</v>
      </c>
      <c r="BD55" s="556">
        <v>199.34419080989227</v>
      </c>
      <c r="BE55" s="556">
        <v>118.71800679284564</v>
      </c>
      <c r="BF55" s="556">
        <v>143.21985064969635</v>
      </c>
      <c r="BG55" s="569">
        <v>81.795765047988738</v>
      </c>
      <c r="BH55" s="560">
        <v>107.03481922368474</v>
      </c>
      <c r="BI55" s="556">
        <v>64.216539925859507</v>
      </c>
      <c r="BJ55" s="556">
        <v>108.4428262705141</v>
      </c>
      <c r="BK55" s="556">
        <v>68.852652395116621</v>
      </c>
      <c r="BL55" s="569">
        <v>59.34857804163795</v>
      </c>
      <c r="BM55" s="560">
        <v>45.159628503951346</v>
      </c>
      <c r="BN55" s="556">
        <v>83.09405008314792</v>
      </c>
      <c r="BO55" s="556">
        <v>87.787954018441383</v>
      </c>
      <c r="BP55" s="556">
        <v>60.104081839544008</v>
      </c>
      <c r="BQ55" s="569">
        <v>34.676857794537369</v>
      </c>
      <c r="BR55" s="564">
        <v>143.01262678277919</v>
      </c>
      <c r="BS55" s="568">
        <v>44.1368178826799</v>
      </c>
      <c r="BT55" s="568">
        <v>151.16239793083264</v>
      </c>
      <c r="BU55" s="568">
        <v>1.5717959238617381</v>
      </c>
      <c r="BV55" s="568">
        <v>198.11801344536553</v>
      </c>
      <c r="BW55" s="568">
        <v>167.358960314901</v>
      </c>
      <c r="BX55" s="568">
        <v>13.357375816015086</v>
      </c>
      <c r="BY55" s="66"/>
      <c r="BZ55" s="66"/>
      <c r="CA55" s="66"/>
      <c r="CB55" s="66"/>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8"/>
    </row>
    <row r="56" s="382" customFormat="true" ht="15" customHeight="true" x14ac:dyDescent="0.2">
      <c r="A56" s="384"/>
      <c r="B56" s="450"/>
      <c r="C56" s="1162" t="s">
        <v>115</v>
      </c>
      <c r="D56" s="1163"/>
      <c r="E56" s="1163"/>
      <c r="F56" s="1163"/>
      <c r="G56" s="1164"/>
      <c r="H56" s="1177" t="s">
        <v>38</v>
      </c>
      <c r="I56" s="1148"/>
      <c r="J56" s="1148"/>
      <c r="K56" s="1148"/>
      <c r="L56" s="1150"/>
      <c r="M56" s="1138" t="s">
        <v>37</v>
      </c>
      <c r="N56" s="1139"/>
      <c r="O56" s="1139"/>
      <c r="P56" s="1139"/>
      <c r="Q56" s="1140"/>
      <c r="R56" s="580" t="s">
        <v>141</v>
      </c>
      <c r="S56" s="530"/>
      <c r="T56" s="530"/>
      <c r="U56" s="530"/>
      <c r="V56" s="530"/>
      <c r="W56" s="530"/>
      <c r="X56" s="530"/>
      <c r="Y56" s="69"/>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419"/>
      <c r="BA56" s="421" t="s">
        <v>131</v>
      </c>
      <c r="BB56" s="367" t="s">
        <v>96</v>
      </c>
      <c r="BC56" s="1147" t="s">
        <v>115</v>
      </c>
      <c r="BD56" s="1148"/>
      <c r="BE56" s="1148"/>
      <c r="BF56" s="1148"/>
      <c r="BG56" s="1149"/>
      <c r="BH56" s="1147" t="s">
        <v>38</v>
      </c>
      <c r="BI56" s="1148"/>
      <c r="BJ56" s="1148"/>
      <c r="BK56" s="1148"/>
      <c r="BL56" s="1149"/>
      <c r="BM56" s="1147" t="s">
        <v>37</v>
      </c>
      <c r="BN56" s="1148"/>
      <c r="BO56" s="1148"/>
      <c r="BP56" s="1148"/>
      <c r="BQ56" s="1149"/>
      <c r="BR56" s="579" t="s">
        <v>141</v>
      </c>
      <c r="BS56" s="501"/>
      <c r="BT56" s="501"/>
      <c r="BU56" s="501"/>
      <c r="BV56" s="501"/>
      <c r="BW56" s="501"/>
      <c r="BX56" s="501"/>
      <c r="BY56" s="69"/>
      <c r="BZ56" s="419"/>
      <c r="CA56" s="419"/>
      <c r="CB56" s="419"/>
      <c r="CC56" s="419"/>
      <c r="CD56" s="419"/>
      <c r="CE56" s="419"/>
      <c r="CF56" s="419"/>
      <c r="CG56" s="419"/>
      <c r="CH56" s="419"/>
      <c r="CI56" s="419"/>
      <c r="CJ56" s="419"/>
      <c r="CK56" s="419"/>
      <c r="CL56" s="419"/>
      <c r="CM56" s="419"/>
      <c r="CN56" s="419"/>
      <c r="CO56" s="419"/>
      <c r="CP56" s="419"/>
      <c r="CQ56" s="419"/>
      <c r="CR56" s="419"/>
      <c r="CS56" s="419"/>
      <c r="CT56" s="419"/>
      <c r="CU56" s="419"/>
      <c r="CV56" s="419"/>
      <c r="CW56" s="419"/>
      <c r="CX56" s="419"/>
      <c r="CY56" s="419"/>
      <c r="CZ56" s="419"/>
    </row>
    <row r="57" s="382" customFormat="true" ht="36" x14ac:dyDescent="0.2">
      <c r="A57" s="407" t="s">
        <v>69</v>
      </c>
      <c r="B57" s="450"/>
      <c r="C57" s="492" t="s">
        <v>0</v>
      </c>
      <c r="D57" s="708" t="s">
        <v>1</v>
      </c>
      <c r="E57" s="708" t="s">
        <v>2</v>
      </c>
      <c r="F57" s="708" t="s">
        <v>3</v>
      </c>
      <c r="G57" s="709" t="s">
        <v>4</v>
      </c>
      <c r="H57" s="455" t="s">
        <v>0</v>
      </c>
      <c r="I57" s="710" t="s">
        <v>1</v>
      </c>
      <c r="J57" s="710" t="s">
        <v>2</v>
      </c>
      <c r="K57" s="710" t="s">
        <v>3</v>
      </c>
      <c r="L57" s="711" t="s">
        <v>4</v>
      </c>
      <c r="M57" s="456" t="s">
        <v>0</v>
      </c>
      <c r="N57" s="710" t="s">
        <v>1</v>
      </c>
      <c r="O57" s="710" t="s">
        <v>2</v>
      </c>
      <c r="P57" s="710" t="s">
        <v>3</v>
      </c>
      <c r="Q57" s="703" t="s">
        <v>4</v>
      </c>
      <c r="R57" s="456" t="s">
        <v>662</v>
      </c>
      <c r="S57" s="710" t="s">
        <v>663</v>
      </c>
      <c r="T57" s="710" t="s">
        <v>664</v>
      </c>
      <c r="U57" s="710" t="s">
        <v>665</v>
      </c>
      <c r="V57" s="710" t="s">
        <v>666</v>
      </c>
      <c r="W57" s="710" t="s">
        <v>667</v>
      </c>
      <c r="X57" s="711" t="s">
        <v>668</v>
      </c>
      <c r="Y57" s="251"/>
      <c r="Z57" s="251"/>
      <c r="AA57" s="251"/>
      <c r="AB57" s="251"/>
      <c r="AC57" s="251"/>
      <c r="AD57" s="251"/>
      <c r="AE57" s="251"/>
      <c r="AF57" s="251"/>
      <c r="AG57" s="251"/>
      <c r="AH57" s="251"/>
      <c r="AI57" s="251"/>
      <c r="AJ57" s="251"/>
      <c r="AK57" s="251"/>
      <c r="AL57" s="251"/>
      <c r="AM57" s="251"/>
      <c r="AN57" s="251"/>
      <c r="AO57" s="251"/>
      <c r="AP57" s="251"/>
      <c r="AQ57" s="251"/>
      <c r="AR57" s="251"/>
      <c r="AS57" s="251"/>
      <c r="AT57" s="251"/>
      <c r="AU57" s="251"/>
      <c r="AV57" s="251"/>
      <c r="AW57" s="251"/>
      <c r="AX57" s="251"/>
      <c r="AY57" s="251"/>
      <c r="AZ57" s="419"/>
      <c r="BA57" s="407" t="s">
        <v>120</v>
      </c>
      <c r="BB57" s="406"/>
      <c r="BC57" s="531" t="s">
        <v>0</v>
      </c>
      <c r="BD57" s="671" t="s">
        <v>1</v>
      </c>
      <c r="BE57" s="671" t="s">
        <v>2</v>
      </c>
      <c r="BF57" s="671" t="s">
        <v>3</v>
      </c>
      <c r="BG57" s="532" t="s">
        <v>4</v>
      </c>
      <c r="BH57" s="531" t="s">
        <v>0</v>
      </c>
      <c r="BI57" s="671" t="s">
        <v>1</v>
      </c>
      <c r="BJ57" s="671" t="s">
        <v>2</v>
      </c>
      <c r="BK57" s="671" t="s">
        <v>3</v>
      </c>
      <c r="BL57" s="532" t="s">
        <v>4</v>
      </c>
      <c r="BM57" s="531" t="s">
        <v>0</v>
      </c>
      <c r="BN57" s="671" t="s">
        <v>1</v>
      </c>
      <c r="BO57" s="671" t="s">
        <v>2</v>
      </c>
      <c r="BP57" s="671" t="s">
        <v>3</v>
      </c>
      <c r="BQ57" s="532" t="s">
        <v>4</v>
      </c>
      <c r="BR57" s="531" t="s">
        <v>662</v>
      </c>
      <c r="BS57" s="671" t="s">
        <v>663</v>
      </c>
      <c r="BT57" s="671" t="s">
        <v>664</v>
      </c>
      <c r="BU57" s="671" t="s">
        <v>665</v>
      </c>
      <c r="BV57" s="671" t="s">
        <v>666</v>
      </c>
      <c r="BW57" s="671" t="s">
        <v>667</v>
      </c>
      <c r="BX57" s="672" t="s">
        <v>668</v>
      </c>
      <c r="BY57" s="251"/>
      <c r="BZ57" s="251"/>
      <c r="CA57" s="251"/>
      <c r="CB57" s="251"/>
      <c r="CC57" s="251"/>
      <c r="CD57" s="251"/>
      <c r="CE57" s="251"/>
      <c r="CF57" s="251"/>
      <c r="CG57" s="251"/>
      <c r="CH57" s="251"/>
      <c r="CI57" s="251"/>
      <c r="CJ57" s="251"/>
      <c r="CK57" s="251"/>
      <c r="CL57" s="251"/>
      <c r="CM57" s="251"/>
      <c r="CN57" s="251"/>
      <c r="CO57" s="251"/>
      <c r="CP57" s="251"/>
      <c r="CQ57" s="251"/>
      <c r="CR57" s="251"/>
      <c r="CS57" s="251"/>
      <c r="CT57" s="251"/>
      <c r="CU57" s="251"/>
      <c r="CV57" s="251"/>
      <c r="CW57" s="251"/>
      <c r="CX57" s="251"/>
      <c r="CY57" s="251"/>
      <c r="CZ57" s="251"/>
    </row>
    <row r="58" s="382" customFormat="true" ht="15" customHeight="true" x14ac:dyDescent="0.2">
      <c r="A58" s="1209" t="s">
        <v>478</v>
      </c>
      <c r="B58" s="452" t="s">
        <v>669</v>
      </c>
      <c r="C58" s="474">
        <v>0.63338332556892762</v>
      </c>
      <c r="D58" s="472">
        <v>1.3948216105539408</v>
      </c>
      <c r="E58" s="472">
        <v>2.6042041576785762</v>
      </c>
      <c r="F58" s="472">
        <v>10.083215404379148</v>
      </c>
      <c r="G58" s="476">
        <v>29.107370688405933</v>
      </c>
      <c r="H58" s="473">
        <v>1.2889960472503152</v>
      </c>
      <c r="I58" s="472">
        <v>1.4182224281558229</v>
      </c>
      <c r="J58" s="472">
        <v>6.4480895168188734</v>
      </c>
      <c r="K58" s="472">
        <v>18.100624808213787</v>
      </c>
      <c r="L58" s="475">
        <v>32.933328539878325</v>
      </c>
      <c r="M58" s="474">
        <v>9.3793637444113967E-2</v>
      </c>
      <c r="N58" s="472">
        <v>0.70795321856231419</v>
      </c>
      <c r="O58" s="472">
        <v>1.2770541034554972</v>
      </c>
      <c r="P58" s="472">
        <v>2.0148418769061038</v>
      </c>
      <c r="Q58" s="476">
        <v>6.0218538452643706</v>
      </c>
      <c r="R58" s="474">
        <v>12.170213155842228</v>
      </c>
      <c r="S58" s="472">
        <v>1.398037478532437</v>
      </c>
      <c r="T58" s="472">
        <v>6.9006404797785832</v>
      </c>
      <c r="U58" s="472">
        <v>2.6684510504670733</v>
      </c>
      <c r="V58" s="472">
        <v>19.395167682375416</v>
      </c>
      <c r="W58" s="472">
        <v>7.3456756394879825</v>
      </c>
      <c r="X58" s="475">
        <v>1.7463213588406301</v>
      </c>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419"/>
      <c r="BA58" s="1193" t="s">
        <v>478</v>
      </c>
      <c r="BB58" s="699" t="s">
        <v>669</v>
      </c>
      <c r="BC58" s="520">
        <v>68.163719178467346</v>
      </c>
      <c r="BD58" s="505">
        <v>150.19449205459642</v>
      </c>
      <c r="BE58" s="505">
        <v>280.23028341812659</v>
      </c>
      <c r="BF58" s="505">
        <v>1085.2496233405875</v>
      </c>
      <c r="BG58" s="521">
        <v>3132.5005356476977</v>
      </c>
      <c r="BH58" s="520">
        <v>93.414634642475747</v>
      </c>
      <c r="BI58" s="505">
        <v>102.6961621045146</v>
      </c>
      <c r="BJ58" s="505">
        <v>467.25630516158697</v>
      </c>
      <c r="BK58" s="505">
        <v>1311.9535014390945</v>
      </c>
      <c r="BL58" s="521">
        <v>2385.1908601480081</v>
      </c>
      <c r="BM58" s="520">
        <v>3.2967468858907036</v>
      </c>
      <c r="BN58" s="505">
        <v>24.945558945119721</v>
      </c>
      <c r="BO58" s="505">
        <v>44.913029952027692</v>
      </c>
      <c r="BP58" s="505">
        <v>70.869979438152541</v>
      </c>
      <c r="BQ58" s="521">
        <v>211.80187492260362</v>
      </c>
      <c r="BR58" s="520">
        <v>537.10877910610225</v>
      </c>
      <c r="BS58" s="505">
        <v>42.391297093150783</v>
      </c>
      <c r="BT58" s="505">
        <v>627.08477718168353</v>
      </c>
      <c r="BU58" s="505">
        <v>272.44675009002032</v>
      </c>
      <c r="BV58" s="505">
        <v>2430.515126923834</v>
      </c>
      <c r="BW58" s="505">
        <v>725.28385991818425</v>
      </c>
      <c r="BX58" s="506">
        <v>81.508063326499141</v>
      </c>
      <c r="BY58" s="67"/>
      <c r="BZ58" s="67"/>
      <c r="CA58" s="67"/>
      <c r="CB58" s="67"/>
      <c r="CC58" s="67"/>
      <c r="CD58" s="67"/>
      <c r="CE58" s="67"/>
      <c r="CF58" s="67"/>
      <c r="CG58" s="67"/>
      <c r="CH58" s="67"/>
      <c r="CI58" s="67"/>
      <c r="CJ58" s="67"/>
      <c r="CK58" s="67"/>
      <c r="CL58" s="67"/>
      <c r="CM58" s="67"/>
      <c r="CN58" s="67"/>
      <c r="CO58" s="67"/>
      <c r="CP58" s="67"/>
      <c r="CQ58" s="67"/>
      <c r="CR58" s="67"/>
      <c r="CS58" s="67"/>
      <c r="CT58" s="67"/>
      <c r="CU58" s="67"/>
      <c r="CV58" s="67"/>
      <c r="CW58" s="67"/>
      <c r="CX58" s="67"/>
      <c r="CY58" s="67"/>
      <c r="CZ58" s="67"/>
    </row>
    <row r="59" s="382" customFormat="true" ht="15" customHeight="true" x14ac:dyDescent="0.2">
      <c r="A59" s="1210"/>
      <c r="B59" s="453" t="s">
        <v>670</v>
      </c>
      <c r="C59" s="479">
        <v>33.574612363578652</v>
      </c>
      <c r="D59" s="477">
        <v>29.97020709081697</v>
      </c>
      <c r="E59" s="477">
        <v>22.602267772446272</v>
      </c>
      <c r="F59" s="477">
        <v>27.784920534065112</v>
      </c>
      <c r="G59" s="481">
        <v>22.177765966961598</v>
      </c>
      <c r="H59" s="478">
        <v>24.704745149406033</v>
      </c>
      <c r="I59" s="477">
        <v>19.834235005839897</v>
      </c>
      <c r="J59" s="477">
        <v>26.794361226198554</v>
      </c>
      <c r="K59" s="477">
        <v>29.64376808478567</v>
      </c>
      <c r="L59" s="480">
        <v>19.824345067878767</v>
      </c>
      <c r="M59" s="479">
        <v>30.544496520630936</v>
      </c>
      <c r="N59" s="477">
        <v>47.48614119818869</v>
      </c>
      <c r="O59" s="477">
        <v>42.179409186617242</v>
      </c>
      <c r="P59" s="477">
        <v>26.232839408594732</v>
      </c>
      <c r="Q59" s="481">
        <v>21.159292950150888</v>
      </c>
      <c r="R59" s="479">
        <v>51.024754985053413</v>
      </c>
      <c r="S59" s="477">
        <v>34.292433383130522</v>
      </c>
      <c r="T59" s="477">
        <v>39.426271534498603</v>
      </c>
      <c r="U59" s="477">
        <v>6.7058373439838865</v>
      </c>
      <c r="V59" s="477">
        <v>30.051235576723567</v>
      </c>
      <c r="W59" s="477">
        <v>25.364999844937898</v>
      </c>
      <c r="X59" s="480">
        <v>17.575775087607592</v>
      </c>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419"/>
      <c r="BA59" s="1194"/>
      <c r="BB59" s="697" t="s">
        <v>670</v>
      </c>
      <c r="BC59" s="523">
        <v>3613.2470753334042</v>
      </c>
      <c r="BD59" s="509">
        <v>3227.1940703504329</v>
      </c>
      <c r="BE59" s="509">
        <v>2432.159508343263</v>
      </c>
      <c r="BF59" s="509">
        <v>2990.4721197413469</v>
      </c>
      <c r="BG59" s="527">
        <v>2386.7447360557567</v>
      </c>
      <c r="BH59" s="523">
        <v>1790.3737928368382</v>
      </c>
      <c r="BI59" s="509">
        <v>1436.2343825202672</v>
      </c>
      <c r="BJ59" s="509">
        <v>1941.634680018371</v>
      </c>
      <c r="BK59" s="509">
        <v>2148.6134178658181</v>
      </c>
      <c r="BL59" s="527">
        <v>1435.7749052625636</v>
      </c>
      <c r="BM59" s="523">
        <v>1073.6066595720747</v>
      </c>
      <c r="BN59" s="509">
        <v>1673.2296757422369</v>
      </c>
      <c r="BO59" s="509">
        <v>1483.4180188853593</v>
      </c>
      <c r="BP59" s="509">
        <v>922.71299837496167</v>
      </c>
      <c r="BQ59" s="527">
        <v>744.21897874571164</v>
      </c>
      <c r="BR59" s="523">
        <v>2251.8787060893878</v>
      </c>
      <c r="BS59" s="509">
        <v>1039.8152795713045</v>
      </c>
      <c r="BT59" s="509">
        <v>3582.7999984588241</v>
      </c>
      <c r="BU59" s="509">
        <v>684.66071007032963</v>
      </c>
      <c r="BV59" s="509">
        <v>3765.8855983158373</v>
      </c>
      <c r="BW59" s="509">
        <v>2504.4428718667223</v>
      </c>
      <c r="BX59" s="510">
        <v>820.33434545179966</v>
      </c>
      <c r="BY59" s="67"/>
      <c r="BZ59" s="67"/>
      <c r="CA59" s="67"/>
      <c r="CB59" s="67"/>
      <c r="CC59" s="67"/>
      <c r="CD59" s="67"/>
      <c r="CE59" s="67"/>
      <c r="CF59" s="67"/>
      <c r="CG59" s="67"/>
      <c r="CH59" s="67"/>
      <c r="CI59" s="67"/>
      <c r="CJ59" s="67"/>
      <c r="CK59" s="67"/>
      <c r="CL59" s="67"/>
      <c r="CM59" s="67"/>
      <c r="CN59" s="67"/>
      <c r="CO59" s="67"/>
      <c r="CP59" s="67"/>
      <c r="CQ59" s="67"/>
      <c r="CR59" s="67"/>
      <c r="CS59" s="67"/>
      <c r="CT59" s="67"/>
      <c r="CU59" s="67"/>
      <c r="CV59" s="67"/>
      <c r="CW59" s="67"/>
      <c r="CX59" s="67"/>
      <c r="CY59" s="67"/>
      <c r="CZ59" s="67"/>
    </row>
    <row r="60" s="382" customFormat="true" ht="15" customHeight="true" x14ac:dyDescent="0.2">
      <c r="A60" s="1210"/>
      <c r="B60" s="453" t="s">
        <v>671</v>
      </c>
      <c r="C60" s="479">
        <v>4.3732934307866973</v>
      </c>
      <c r="D60" s="477">
        <v>2.1286596136213785</v>
      </c>
      <c r="E60" s="477">
        <v>1.4861087618873274</v>
      </c>
      <c r="F60" s="477">
        <v>1.0067010462521941</v>
      </c>
      <c r="G60" s="481">
        <v>0.42701001784105108</v>
      </c>
      <c r="H60" s="478">
        <v>2.4958636068935407</v>
      </c>
      <c r="I60" s="477">
        <v>1.3990947966112781</v>
      </c>
      <c r="J60" s="477">
        <v>1.6675605420822743</v>
      </c>
      <c r="K60" s="477">
        <v>0.85262071469669254</v>
      </c>
      <c r="L60" s="480">
        <v>0.24681718779544787</v>
      </c>
      <c r="M60" s="479">
        <v>5.1552345995831761</v>
      </c>
      <c r="N60" s="477">
        <v>5.1085578622350161</v>
      </c>
      <c r="O60" s="477">
        <v>3.0885568291313557</v>
      </c>
      <c r="P60" s="477">
        <v>1.1164834347578965</v>
      </c>
      <c r="Q60" s="481">
        <v>0.6334414376776617</v>
      </c>
      <c r="R60" s="479">
        <v>1.4536391817194403</v>
      </c>
      <c r="S60" s="477">
        <v>3.4027753360882236</v>
      </c>
      <c r="T60" s="477">
        <v>2.6132438730911369</v>
      </c>
      <c r="U60" s="477">
        <v>0.81629446194596211</v>
      </c>
      <c r="V60" s="477">
        <v>1.4510426418648228</v>
      </c>
      <c r="W60" s="477">
        <v>1.7826801134786578</v>
      </c>
      <c r="X60" s="480">
        <v>3.6011049686156928</v>
      </c>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419"/>
      <c r="BA60" s="1194"/>
      <c r="BB60" s="697" t="s">
        <v>671</v>
      </c>
      <c r="BC60" s="523">
        <v>470.64697358967641</v>
      </c>
      <c r="BD60" s="509">
        <v>229.21422137847816</v>
      </c>
      <c r="BE60" s="509">
        <v>159.91552670934934</v>
      </c>
      <c r="BF60" s="509">
        <v>108.35054964582885</v>
      </c>
      <c r="BG60" s="527">
        <v>45.9543090969334</v>
      </c>
      <c r="BH60" s="523">
        <v>180.87734826865255</v>
      </c>
      <c r="BI60" s="509">
        <v>101.31109421193564</v>
      </c>
      <c r="BJ60" s="509">
        <v>120.83861048985864</v>
      </c>
      <c r="BK60" s="509">
        <v>61.798901634501924</v>
      </c>
      <c r="BL60" s="527">
        <v>17.875693911239004</v>
      </c>
      <c r="BM60" s="523">
        <v>181.20102893267625</v>
      </c>
      <c r="BN60" s="509">
        <v>180.00600595577549</v>
      </c>
      <c r="BO60" s="509">
        <v>108.62221498679853</v>
      </c>
      <c r="BP60" s="509">
        <v>39.271150243229464</v>
      </c>
      <c r="BQ60" s="527">
        <v>22.279531785598866</v>
      </c>
      <c r="BR60" s="523">
        <v>64.153549009889147</v>
      </c>
      <c r="BS60" s="509">
        <v>103.17896510527279</v>
      </c>
      <c r="BT60" s="509">
        <v>237.47439917799284</v>
      </c>
      <c r="BU60" s="509">
        <v>83.343021501080869</v>
      </c>
      <c r="BV60" s="509">
        <v>181.83813352997188</v>
      </c>
      <c r="BW60" s="509">
        <v>176.01500218069941</v>
      </c>
      <c r="BX60" s="510">
        <v>168.07850991535929</v>
      </c>
      <c r="BY60" s="67"/>
      <c r="BZ60" s="67"/>
      <c r="CA60" s="67"/>
      <c r="CB60" s="67"/>
      <c r="CC60" s="67"/>
      <c r="CD60" s="67"/>
      <c r="CE60" s="67"/>
      <c r="CF60" s="67"/>
      <c r="CG60" s="67"/>
      <c r="CH60" s="67"/>
      <c r="CI60" s="67"/>
      <c r="CJ60" s="67"/>
      <c r="CK60" s="67"/>
      <c r="CL60" s="67"/>
      <c r="CM60" s="67"/>
      <c r="CN60" s="67"/>
      <c r="CO60" s="67"/>
      <c r="CP60" s="67"/>
      <c r="CQ60" s="67"/>
      <c r="CR60" s="67"/>
      <c r="CS60" s="67"/>
      <c r="CT60" s="67"/>
      <c r="CU60" s="67"/>
      <c r="CV60" s="67"/>
      <c r="CW60" s="67"/>
      <c r="CX60" s="67"/>
      <c r="CY60" s="67"/>
      <c r="CZ60" s="67"/>
    </row>
    <row r="61" s="382" customFormat="true" ht="15" customHeight="true" x14ac:dyDescent="0.2">
      <c r="A61" s="1210"/>
      <c r="B61" s="453" t="s">
        <v>672</v>
      </c>
      <c r="C61" s="479">
        <v>34.152128700038347</v>
      </c>
      <c r="D61" s="477">
        <v>15.448761706427931</v>
      </c>
      <c r="E61" s="477">
        <v>9.9934005526377678</v>
      </c>
      <c r="F61" s="477">
        <v>6.3667591378493578</v>
      </c>
      <c r="G61" s="481">
        <v>2.4772402808196157</v>
      </c>
      <c r="H61" s="478">
        <v>25.262056723268543</v>
      </c>
      <c r="I61" s="477">
        <v>10.37495617715623</v>
      </c>
      <c r="J61" s="477">
        <v>8.0842653782875615</v>
      </c>
      <c r="K61" s="477">
        <v>4.6937520860930846</v>
      </c>
      <c r="L61" s="480">
        <v>2.3581135246773934</v>
      </c>
      <c r="M61" s="479">
        <v>42.428590068746864</v>
      </c>
      <c r="N61" s="477">
        <v>26.642802285516087</v>
      </c>
      <c r="O61" s="477">
        <v>19.682544236175293</v>
      </c>
      <c r="P61" s="477">
        <v>10.172639514860123</v>
      </c>
      <c r="Q61" s="481">
        <v>5.8892575732875647</v>
      </c>
      <c r="R61" s="479">
        <v>21.20589966580263</v>
      </c>
      <c r="S61" s="477">
        <v>48.765008815602791</v>
      </c>
      <c r="T61" s="477">
        <v>5.8609427060988546</v>
      </c>
      <c r="U61" s="477">
        <v>3.1812995481367632</v>
      </c>
      <c r="V61" s="477">
        <v>12.261558798213693</v>
      </c>
      <c r="W61" s="477">
        <v>8.2038812437967419</v>
      </c>
      <c r="X61" s="480">
        <v>37.442551575370452</v>
      </c>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419"/>
      <c r="BA61" s="1194"/>
      <c r="BB61" s="697" t="s">
        <v>672</v>
      </c>
      <c r="BC61" s="523">
        <v>3675.398476846945</v>
      </c>
      <c r="BD61" s="509">
        <v>1663.5237795376211</v>
      </c>
      <c r="BE61" s="509">
        <v>1075.3586507107443</v>
      </c>
      <c r="BF61" s="509">
        <v>685.24996036982884</v>
      </c>
      <c r="BG61" s="527">
        <v>266.59764599371562</v>
      </c>
      <c r="BH61" s="523">
        <v>1830.7626343429438</v>
      </c>
      <c r="BI61" s="509">
        <v>751.27015356959669</v>
      </c>
      <c r="BJ61" s="509">
        <v>585.8206466817096</v>
      </c>
      <c r="BK61" s="509">
        <v>340.2083933280843</v>
      </c>
      <c r="BL61" s="527">
        <v>170.78598112065302</v>
      </c>
      <c r="BM61" s="523">
        <v>1491.3199444388581</v>
      </c>
      <c r="BN61" s="509">
        <v>938.79027236601507</v>
      </c>
      <c r="BO61" s="509">
        <v>692.220240645628</v>
      </c>
      <c r="BP61" s="509">
        <v>357.81207523684606</v>
      </c>
      <c r="BQ61" s="527">
        <v>207.13817172852484</v>
      </c>
      <c r="BR61" s="523">
        <v>935.88129751680799</v>
      </c>
      <c r="BS61" s="509">
        <v>1478.6527601694561</v>
      </c>
      <c r="BT61" s="509">
        <v>532.60388824756467</v>
      </c>
      <c r="BU61" s="509">
        <v>324.80817768832668</v>
      </c>
      <c r="BV61" s="509">
        <v>1536.5633660288333</v>
      </c>
      <c r="BW61" s="509">
        <v>810.01979216523637</v>
      </c>
      <c r="BX61" s="510">
        <v>1747.5992316426334</v>
      </c>
      <c r="BY61" s="67"/>
      <c r="BZ61" s="67"/>
      <c r="CA61" s="67"/>
      <c r="CB61" s="67"/>
      <c r="CC61" s="67"/>
      <c r="CD61" s="67"/>
      <c r="CE61" s="67"/>
      <c r="CF61" s="67"/>
      <c r="CG61" s="67"/>
      <c r="CH61" s="67"/>
      <c r="CI61" s="67"/>
      <c r="CJ61" s="67"/>
      <c r="CK61" s="67"/>
      <c r="CL61" s="67"/>
      <c r="CM61" s="67"/>
      <c r="CN61" s="67"/>
      <c r="CO61" s="67"/>
      <c r="CP61" s="67"/>
      <c r="CQ61" s="67"/>
      <c r="CR61" s="67"/>
      <c r="CS61" s="67"/>
      <c r="CT61" s="67"/>
      <c r="CU61" s="67"/>
      <c r="CV61" s="67"/>
      <c r="CW61" s="67"/>
      <c r="CX61" s="67"/>
      <c r="CY61" s="67"/>
      <c r="CZ61" s="67"/>
    </row>
    <row r="62" s="382" customFormat="true" ht="15" customHeight="true" x14ac:dyDescent="0.2">
      <c r="A62" s="1210"/>
      <c r="B62" s="453" t="s">
        <v>673</v>
      </c>
      <c r="C62" s="479">
        <v>14.735248526834452</v>
      </c>
      <c r="D62" s="477">
        <v>44.976894368421746</v>
      </c>
      <c r="E62" s="477">
        <v>58.59850022790026</v>
      </c>
      <c r="F62" s="477">
        <v>41.979522601473832</v>
      </c>
      <c r="G62" s="481">
        <v>17.436286809384391</v>
      </c>
      <c r="H62" s="478">
        <v>34.786783648134602</v>
      </c>
      <c r="I62" s="477">
        <v>60.839859703327768</v>
      </c>
      <c r="J62" s="477">
        <v>48.020410380646069</v>
      </c>
      <c r="K62" s="477">
        <v>24.336572661135683</v>
      </c>
      <c r="L62" s="480">
        <v>13.920582022751733</v>
      </c>
      <c r="M62" s="479">
        <v>8.0757744332856003</v>
      </c>
      <c r="N62" s="477">
        <v>11.808868068417837</v>
      </c>
      <c r="O62" s="477">
        <v>29.296796402416543</v>
      </c>
      <c r="P62" s="477">
        <v>56.253309560309418</v>
      </c>
      <c r="Q62" s="481">
        <v>63.737511533565716</v>
      </c>
      <c r="R62" s="479">
        <v>3.0119110489656129</v>
      </c>
      <c r="S62" s="477">
        <v>0</v>
      </c>
      <c r="T62" s="477">
        <v>38.847620832802377</v>
      </c>
      <c r="U62" s="477">
        <v>83.590993421892179</v>
      </c>
      <c r="V62" s="477">
        <v>3.2606414392192624</v>
      </c>
      <c r="W62" s="477">
        <v>50.810365036180762</v>
      </c>
      <c r="X62" s="480">
        <v>32.267457704591585</v>
      </c>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419"/>
      <c r="BA62" s="1194"/>
      <c r="BB62" s="697" t="s">
        <v>673</v>
      </c>
      <c r="BC62" s="523">
        <v>1585.7843142710963</v>
      </c>
      <c r="BD62" s="509">
        <v>4843.1152433719053</v>
      </c>
      <c r="BE62" s="509">
        <v>6305.6017625667337</v>
      </c>
      <c r="BF62" s="509">
        <v>4518.2274963084856</v>
      </c>
      <c r="BG62" s="527">
        <v>1876.4724012622494</v>
      </c>
      <c r="BH62" s="523">
        <v>2521.0276569966018</v>
      </c>
      <c r="BI62" s="509">
        <v>4405.5290414730289</v>
      </c>
      <c r="BJ62" s="509">
        <v>3479.7655132234231</v>
      </c>
      <c r="BK62" s="509">
        <v>1763.9419663190442</v>
      </c>
      <c r="BL62" s="527">
        <v>1008.1958453851071</v>
      </c>
      <c r="BM62" s="523">
        <v>283.85490678889158</v>
      </c>
      <c r="BN62" s="509">
        <v>416.0992658160086</v>
      </c>
      <c r="BO62" s="509">
        <v>1030.3462404293075</v>
      </c>
      <c r="BP62" s="509">
        <v>1978.6519912862354</v>
      </c>
      <c r="BQ62" s="527">
        <v>2241.7887900628098</v>
      </c>
      <c r="BR62" s="523">
        <v>132.92485888051374</v>
      </c>
      <c r="BS62" s="509">
        <v>0</v>
      </c>
      <c r="BT62" s="509">
        <v>3530.2160321730098</v>
      </c>
      <c r="BU62" s="509">
        <v>8534.5745767397602</v>
      </c>
      <c r="BV62" s="509">
        <v>408.60891080094569</v>
      </c>
      <c r="BW62" s="509">
        <v>5016.8207100227792</v>
      </c>
      <c r="BX62" s="510">
        <v>1506.0561291634544</v>
      </c>
      <c r="BY62" s="67"/>
      <c r="BZ62" s="67"/>
      <c r="CA62" s="67"/>
      <c r="CB62" s="67"/>
      <c r="CC62" s="67"/>
      <c r="CD62" s="67"/>
      <c r="CE62" s="67"/>
      <c r="CF62" s="67"/>
      <c r="CG62" s="67"/>
      <c r="CH62" s="67"/>
      <c r="CI62" s="67"/>
      <c r="CJ62" s="67"/>
      <c r="CK62" s="67"/>
      <c r="CL62" s="67"/>
      <c r="CM62" s="67"/>
      <c r="CN62" s="67"/>
      <c r="CO62" s="67"/>
      <c r="CP62" s="67"/>
      <c r="CQ62" s="67"/>
      <c r="CR62" s="67"/>
      <c r="CS62" s="67"/>
      <c r="CT62" s="67"/>
      <c r="CU62" s="67"/>
      <c r="CV62" s="67"/>
      <c r="CW62" s="67"/>
      <c r="CX62" s="67"/>
      <c r="CY62" s="67"/>
      <c r="CZ62" s="67"/>
    </row>
    <row r="63" s="382" customFormat="true" ht="15" customHeight="true" x14ac:dyDescent="0.2">
      <c r="A63" s="1210"/>
      <c r="B63" s="453" t="s">
        <v>674</v>
      </c>
      <c r="C63" s="479">
        <v>0.69043312773163634</v>
      </c>
      <c r="D63" s="477">
        <v>1.2560590953610526</v>
      </c>
      <c r="E63" s="477">
        <v>1.3932484592478864</v>
      </c>
      <c r="F63" s="477">
        <v>1.6957835542244635</v>
      </c>
      <c r="G63" s="481">
        <v>1.6751006630579295</v>
      </c>
      <c r="H63" s="478">
        <v>0.91458012357790786</v>
      </c>
      <c r="I63" s="477">
        <v>1.7311551926113871</v>
      </c>
      <c r="J63" s="477">
        <v>2.2571774365642776</v>
      </c>
      <c r="K63" s="477">
        <v>1.9112802059810543</v>
      </c>
      <c r="L63" s="480">
        <v>1.2746468931376038</v>
      </c>
      <c r="M63" s="479">
        <v>1.1017369175076162</v>
      </c>
      <c r="N63" s="477">
        <v>0.35366025209128682</v>
      </c>
      <c r="O63" s="477">
        <v>0.73622062582132519</v>
      </c>
      <c r="P63" s="477">
        <v>1.0124986820725781</v>
      </c>
      <c r="Q63" s="481">
        <v>0.66887208294283862</v>
      </c>
      <c r="R63" s="479">
        <v>0.88974349003364195</v>
      </c>
      <c r="S63" s="477">
        <v>0.7305491185743499</v>
      </c>
      <c r="T63" s="477">
        <v>1.0131703455678609</v>
      </c>
      <c r="U63" s="477">
        <v>0.464295295803339</v>
      </c>
      <c r="V63" s="477">
        <v>2.3264868802099192</v>
      </c>
      <c r="W63" s="477">
        <v>1.9995788356310291</v>
      </c>
      <c r="X63" s="480">
        <v>0.69414189441133423</v>
      </c>
      <c r="Y63" s="50"/>
      <c r="Z63" s="50"/>
      <c r="AA63" s="50"/>
      <c r="AB63" s="50"/>
      <c r="AC63" s="50"/>
      <c r="AD63" s="50"/>
      <c r="AE63" s="50"/>
      <c r="AF63" s="50"/>
      <c r="AG63" s="50"/>
      <c r="AH63" s="50"/>
      <c r="AI63" s="50"/>
      <c r="AJ63" s="50"/>
      <c r="AK63" s="50"/>
      <c r="AL63" s="50"/>
      <c r="AM63" s="50"/>
      <c r="AN63" s="50"/>
      <c r="AO63" s="50"/>
      <c r="AP63" s="50"/>
      <c r="AQ63" s="50"/>
      <c r="AR63" s="50"/>
      <c r="AS63" s="50"/>
      <c r="AT63" s="50"/>
      <c r="AU63" s="50"/>
      <c r="AV63" s="50"/>
      <c r="AW63" s="50"/>
      <c r="AX63" s="50"/>
      <c r="AY63" s="50"/>
      <c r="AZ63" s="419"/>
      <c r="BA63" s="1194"/>
      <c r="BB63" s="697" t="s">
        <v>674</v>
      </c>
      <c r="BC63" s="523">
        <v>74.303329327365731</v>
      </c>
      <c r="BD63" s="509">
        <v>135.25253436773704</v>
      </c>
      <c r="BE63" s="509">
        <v>149.92311929758168</v>
      </c>
      <c r="BF63" s="509">
        <v>182.51603180965441</v>
      </c>
      <c r="BG63" s="527">
        <v>180.27233653168361</v>
      </c>
      <c r="BH63" s="523">
        <v>66.280395721577861</v>
      </c>
      <c r="BI63" s="509">
        <v>125.35621405992731</v>
      </c>
      <c r="BJ63" s="509">
        <v>163.56478711285743</v>
      </c>
      <c r="BK63" s="509">
        <v>138.53172390658074</v>
      </c>
      <c r="BL63" s="527">
        <v>92.316089937476463</v>
      </c>
      <c r="BM63" s="523">
        <v>38.724884233519958</v>
      </c>
      <c r="BN63" s="509">
        <v>12.461632257290963</v>
      </c>
      <c r="BO63" s="509">
        <v>25.89232431840037</v>
      </c>
      <c r="BP63" s="509">
        <v>35.61359409991266</v>
      </c>
      <c r="BQ63" s="527">
        <v>23.525705686478837</v>
      </c>
      <c r="BR63" s="523">
        <v>39.267105146812028</v>
      </c>
      <c r="BS63" s="509">
        <v>22.151712813260012</v>
      </c>
      <c r="BT63" s="509">
        <v>92.070250907767516</v>
      </c>
      <c r="BU63" s="509">
        <v>47.404183937180761</v>
      </c>
      <c r="BV63" s="509">
        <v>291.5448655841426</v>
      </c>
      <c r="BW63" s="509">
        <v>197.43075072918268</v>
      </c>
      <c r="BX63" s="510">
        <v>32.398482215677035</v>
      </c>
      <c r="BY63" s="67"/>
      <c r="BZ63" s="67"/>
      <c r="CA63" s="67"/>
      <c r="CB63" s="67"/>
      <c r="CC63" s="67"/>
      <c r="CD63" s="67"/>
      <c r="CE63" s="67"/>
      <c r="CF63" s="67"/>
      <c r="CG63" s="67"/>
      <c r="CH63" s="67"/>
      <c r="CI63" s="67"/>
      <c r="CJ63" s="67"/>
      <c r="CK63" s="67"/>
      <c r="CL63" s="67"/>
      <c r="CM63" s="67"/>
      <c r="CN63" s="67"/>
      <c r="CO63" s="67"/>
      <c r="CP63" s="67"/>
      <c r="CQ63" s="67"/>
      <c r="CR63" s="67"/>
      <c r="CS63" s="67"/>
      <c r="CT63" s="67"/>
      <c r="CU63" s="67"/>
      <c r="CV63" s="67"/>
      <c r="CW63" s="67"/>
      <c r="CX63" s="67"/>
      <c r="CY63" s="67"/>
      <c r="CZ63" s="67"/>
    </row>
    <row r="64" s="382" customFormat="true" ht="15" customHeight="true" x14ac:dyDescent="0.2">
      <c r="A64" s="1210"/>
      <c r="B64" s="453" t="s">
        <v>675</v>
      </c>
      <c r="C64" s="479">
        <v>1.1557807039841546</v>
      </c>
      <c r="D64" s="477">
        <v>0.82599879421778755</v>
      </c>
      <c r="E64" s="477">
        <v>0.68737782267711212</v>
      </c>
      <c r="F64" s="477">
        <v>0.50609719592006963</v>
      </c>
      <c r="G64" s="481">
        <v>0.19522655589144203</v>
      </c>
      <c r="H64" s="478">
        <v>1.5301808510939419</v>
      </c>
      <c r="I64" s="477">
        <v>1.3331486745226575</v>
      </c>
      <c r="J64" s="477">
        <v>0.64391774508796851</v>
      </c>
      <c r="K64" s="477">
        <v>0.44236793975941469</v>
      </c>
      <c r="L64" s="480">
        <v>0.11336493763839318</v>
      </c>
      <c r="M64" s="479">
        <v>1.0279218869719147</v>
      </c>
      <c r="N64" s="477">
        <v>0.68979339787698124</v>
      </c>
      <c r="O64" s="477">
        <v>0.11842674784891651</v>
      </c>
      <c r="P64" s="477">
        <v>5.9688900374511127E-2</v>
      </c>
      <c r="Q64" s="481">
        <v>4.8612453465368848E-2</v>
      </c>
      <c r="R64" s="479">
        <v>0.5607445697978638</v>
      </c>
      <c r="S64" s="477">
        <v>0.36034307001330884</v>
      </c>
      <c r="T64" s="477">
        <v>0.64072110583319675</v>
      </c>
      <c r="U64" s="477">
        <v>1.3061893074456687</v>
      </c>
      <c r="V64" s="477">
        <v>0.13268091859043854</v>
      </c>
      <c r="W64" s="477">
        <v>0.56950896285920705</v>
      </c>
      <c r="X64" s="480">
        <v>1.3424395159084728</v>
      </c>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419"/>
      <c r="BA64" s="1194"/>
      <c r="BB64" s="697" t="s">
        <v>675</v>
      </c>
      <c r="BC64" s="523">
        <v>124.38330495597137</v>
      </c>
      <c r="BD64" s="509">
        <v>88.943609990370177</v>
      </c>
      <c r="BE64" s="509">
        <v>73.966582649130572</v>
      </c>
      <c r="BF64" s="509">
        <v>54.470897349613992</v>
      </c>
      <c r="BG64" s="527">
        <v>21.010049222556169</v>
      </c>
      <c r="BH64" s="523">
        <v>110.89350153305382</v>
      </c>
      <c r="BI64" s="509">
        <v>96.535811076000783</v>
      </c>
      <c r="BJ64" s="509">
        <v>46.661049852518097</v>
      </c>
      <c r="BK64" s="509">
        <v>32.063322324011779</v>
      </c>
      <c r="BL64" s="527">
        <v>8.2104368159727876</v>
      </c>
      <c r="BM64" s="523">
        <v>36.130364192696312</v>
      </c>
      <c r="BN64" s="509">
        <v>24.30567644234824</v>
      </c>
      <c r="BO64" s="509">
        <v>4.1649794310730801</v>
      </c>
      <c r="BP64" s="509">
        <v>2.0994953453732856</v>
      </c>
      <c r="BQ64" s="527">
        <v>1.7098071545940878</v>
      </c>
      <c r="BR64" s="523">
        <v>24.747375203525284</v>
      </c>
      <c r="BS64" s="509">
        <v>10.926323772397916</v>
      </c>
      <c r="BT64" s="509">
        <v>58.224515979986819</v>
      </c>
      <c r="BU64" s="509">
        <v>133.3608992953487</v>
      </c>
      <c r="BV64" s="509">
        <v>16.626975593578095</v>
      </c>
      <c r="BW64" s="509">
        <v>56.231132316825096</v>
      </c>
      <c r="BX64" s="510">
        <v>62.657222005980358</v>
      </c>
      <c r="BY64" s="67"/>
      <c r="BZ64" s="67"/>
      <c r="CA64" s="67"/>
      <c r="CB64" s="67"/>
      <c r="CC64" s="67"/>
      <c r="CD64" s="67"/>
      <c r="CE64" s="67"/>
      <c r="CF64" s="67"/>
      <c r="CG64" s="67"/>
      <c r="CH64" s="67"/>
      <c r="CI64" s="67"/>
      <c r="CJ64" s="67"/>
      <c r="CK64" s="67"/>
      <c r="CL64" s="67"/>
      <c r="CM64" s="67"/>
      <c r="CN64" s="67"/>
      <c r="CO64" s="67"/>
      <c r="CP64" s="67"/>
      <c r="CQ64" s="67"/>
      <c r="CR64" s="67"/>
      <c r="CS64" s="67"/>
      <c r="CT64" s="67"/>
      <c r="CU64" s="67"/>
      <c r="CV64" s="67"/>
      <c r="CW64" s="67"/>
      <c r="CX64" s="67"/>
      <c r="CY64" s="67"/>
      <c r="CZ64" s="67"/>
    </row>
    <row r="65" s="382" customFormat="true" ht="15" customHeight="true" x14ac:dyDescent="0.2">
      <c r="A65" s="1210"/>
      <c r="B65" s="453" t="s">
        <v>676</v>
      </c>
      <c r="C65" s="479">
        <v>4.2965281536915976</v>
      </c>
      <c r="D65" s="477">
        <v>2.0102181468152382</v>
      </c>
      <c r="E65" s="477">
        <v>1.5128174565423365</v>
      </c>
      <c r="F65" s="477">
        <v>1.5068469611073358</v>
      </c>
      <c r="G65" s="481">
        <v>1.1322162176446393</v>
      </c>
      <c r="H65" s="478">
        <v>3.6907251748140828</v>
      </c>
      <c r="I65" s="477">
        <v>1.6050479589134747</v>
      </c>
      <c r="J65" s="477">
        <v>2.1324851414085781</v>
      </c>
      <c r="K65" s="477">
        <v>0.93449479408987191</v>
      </c>
      <c r="L65" s="480">
        <v>1.1331628242796603</v>
      </c>
      <c r="M65" s="479">
        <v>4.8958287560213902</v>
      </c>
      <c r="N65" s="477">
        <v>3.0059953654137308</v>
      </c>
      <c r="O65" s="477">
        <v>2.0353371688004316</v>
      </c>
      <c r="P65" s="477">
        <v>1.7720727873086428</v>
      </c>
      <c r="Q65" s="481">
        <v>0.7313533517848283</v>
      </c>
      <c r="R65" s="479">
        <v>1.7599783867631984</v>
      </c>
      <c r="S65" s="477">
        <v>5.5192498525157925</v>
      </c>
      <c r="T65" s="477">
        <v>2.1434166040669127</v>
      </c>
      <c r="U65" s="477">
        <v>0</v>
      </c>
      <c r="V65" s="477">
        <v>3.4920542864288953</v>
      </c>
      <c r="W65" s="477">
        <v>1.573134430728397</v>
      </c>
      <c r="X65" s="480">
        <v>1.9908870799556</v>
      </c>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419"/>
      <c r="BA65" s="1194"/>
      <c r="BB65" s="697" t="s">
        <v>676</v>
      </c>
      <c r="BC65" s="523">
        <v>462.38561497896865</v>
      </c>
      <c r="BD65" s="509">
        <v>216.46043565380421</v>
      </c>
      <c r="BE65" s="509">
        <v>162.7895660010972</v>
      </c>
      <c r="BF65" s="509">
        <v>162.18091465778178</v>
      </c>
      <c r="BG65" s="527">
        <v>121.84775966911893</v>
      </c>
      <c r="BH65" s="523">
        <v>267.46997751195829</v>
      </c>
      <c r="BI65" s="509">
        <v>116.22455131275645</v>
      </c>
      <c r="BJ65" s="509">
        <v>154.52904699718454</v>
      </c>
      <c r="BK65" s="509">
        <v>67.733226348433391</v>
      </c>
      <c r="BL65" s="527">
        <v>82.069129704231685</v>
      </c>
      <c r="BM65" s="523">
        <v>172.08318863723269</v>
      </c>
      <c r="BN65" s="509">
        <v>105.91975940015394</v>
      </c>
      <c r="BO65" s="509">
        <v>71.581273633951881</v>
      </c>
      <c r="BP65" s="509">
        <v>62.330827763178263</v>
      </c>
      <c r="BQ65" s="527">
        <v>25.723309651690265</v>
      </c>
      <c r="BR65" s="523">
        <v>77.673236324026433</v>
      </c>
      <c r="BS65" s="509">
        <v>167.35471246087707</v>
      </c>
      <c r="BT65" s="509">
        <v>194.77959002610555</v>
      </c>
      <c r="BU65" s="509">
        <v>0</v>
      </c>
      <c r="BV65" s="509">
        <v>437.60852735072331</v>
      </c>
      <c r="BW65" s="509">
        <v>155.32526456183365</v>
      </c>
      <c r="BX65" s="510">
        <v>92.922960237205189</v>
      </c>
      <c r="BY65" s="67"/>
      <c r="BZ65" s="67"/>
      <c r="CA65" s="67"/>
      <c r="CB65" s="67"/>
      <c r="CC65" s="67"/>
      <c r="CD65" s="67"/>
      <c r="CE65" s="67"/>
      <c r="CF65" s="67"/>
      <c r="CG65" s="67"/>
      <c r="CH65" s="67"/>
      <c r="CI65" s="67"/>
      <c r="CJ65" s="67"/>
      <c r="CK65" s="67"/>
      <c r="CL65" s="67"/>
      <c r="CM65" s="67"/>
      <c r="CN65" s="67"/>
      <c r="CO65" s="67"/>
      <c r="CP65" s="67"/>
      <c r="CQ65" s="67"/>
      <c r="CR65" s="67"/>
      <c r="CS65" s="67"/>
      <c r="CT65" s="67"/>
      <c r="CU65" s="67"/>
      <c r="CV65" s="67"/>
      <c r="CW65" s="67"/>
      <c r="CX65" s="67"/>
      <c r="CY65" s="67"/>
      <c r="CZ65" s="67"/>
    </row>
    <row r="66" s="382" customFormat="true" ht="15" customHeight="true" x14ac:dyDescent="0.2">
      <c r="A66" s="1210"/>
      <c r="B66" s="453" t="s">
        <v>677</v>
      </c>
      <c r="C66" s="479">
        <v>5.3512817670369053</v>
      </c>
      <c r="D66" s="477">
        <v>0.85476632755577353</v>
      </c>
      <c r="E66" s="477">
        <v>0.37037638650376059</v>
      </c>
      <c r="F66" s="477">
        <v>0.33246478290446552</v>
      </c>
      <c r="G66" s="481">
        <v>0.16307521249232207</v>
      </c>
      <c r="H66" s="478">
        <v>4.4154254825627346</v>
      </c>
      <c r="I66" s="477">
        <v>0.28041822465377936</v>
      </c>
      <c r="J66" s="477">
        <v>0.34610803372414389</v>
      </c>
      <c r="K66" s="477">
        <v>0.26888618930805958</v>
      </c>
      <c r="L66" s="480">
        <v>9.2822339935343168E-2</v>
      </c>
      <c r="M66" s="479">
        <v>5.096578918406224</v>
      </c>
      <c r="N66" s="477">
        <v>3.436409691963807</v>
      </c>
      <c r="O66" s="477">
        <v>1.0297255962274399</v>
      </c>
      <c r="P66" s="477">
        <v>0.6564795958666082</v>
      </c>
      <c r="Q66" s="481">
        <v>0.28452479397651931</v>
      </c>
      <c r="R66" s="479">
        <v>1.1512131195239506</v>
      </c>
      <c r="S66" s="477">
        <v>4.3462881867570866</v>
      </c>
      <c r="T66" s="477">
        <v>2.1281539196243884</v>
      </c>
      <c r="U66" s="477">
        <v>0</v>
      </c>
      <c r="V66" s="477">
        <v>1.2446201321432411</v>
      </c>
      <c r="W66" s="477">
        <v>0.95966122185408631</v>
      </c>
      <c r="X66" s="480">
        <v>2.8798597049420325</v>
      </c>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419"/>
      <c r="BA66" s="1194"/>
      <c r="BB66" s="697" t="s">
        <v>677</v>
      </c>
      <c r="BC66" s="523">
        <v>575.89654303815587</v>
      </c>
      <c r="BD66" s="509">
        <v>92.041300063903336</v>
      </c>
      <c r="BE66" s="509">
        <v>39.855047253227212</v>
      </c>
      <c r="BF66" s="509">
        <v>35.782958704262384</v>
      </c>
      <c r="BG66" s="527">
        <v>17.549959972390649</v>
      </c>
      <c r="BH66" s="523">
        <v>319.98962225256281</v>
      </c>
      <c r="BI66" s="509">
        <v>20.305612775812509</v>
      </c>
      <c r="BJ66" s="509">
        <v>25.080477031663417</v>
      </c>
      <c r="BK66" s="509">
        <v>19.489171301492537</v>
      </c>
      <c r="BL66" s="527">
        <v>6.7226425826725729</v>
      </c>
      <c r="BM66" s="523">
        <v>179.13934394498045</v>
      </c>
      <c r="BN66" s="509">
        <v>121.0859111630954</v>
      </c>
      <c r="BO66" s="509">
        <v>36.214672832257371</v>
      </c>
      <c r="BP66" s="509">
        <v>23.090990907968592</v>
      </c>
      <c r="BQ66" s="527">
        <v>10.007364239433588</v>
      </c>
      <c r="BR66" s="523">
        <v>50.806560674051376</v>
      </c>
      <c r="BS66" s="509">
        <v>131.78816491434742</v>
      </c>
      <c r="BT66" s="509">
        <v>193.39261774420197</v>
      </c>
      <c r="BU66" s="509">
        <v>0</v>
      </c>
      <c r="BV66" s="509">
        <v>155.97019360636924</v>
      </c>
      <c r="BW66" s="509">
        <v>94.753271088981563</v>
      </c>
      <c r="BX66" s="510">
        <v>134.41500100398761</v>
      </c>
      <c r="BY66" s="67"/>
      <c r="BZ66" s="67"/>
      <c r="CA66" s="67"/>
      <c r="CB66" s="67"/>
      <c r="CC66" s="67"/>
      <c r="CD66" s="67"/>
      <c r="CE66" s="67"/>
      <c r="CF66" s="67"/>
      <c r="CG66" s="67"/>
      <c r="CH66" s="67"/>
      <c r="CI66" s="67"/>
      <c r="CJ66" s="67"/>
      <c r="CK66" s="67"/>
      <c r="CL66" s="67"/>
      <c r="CM66" s="67"/>
      <c r="CN66" s="67"/>
      <c r="CO66" s="67"/>
      <c r="CP66" s="67"/>
      <c r="CQ66" s="67"/>
      <c r="CR66" s="67"/>
      <c r="CS66" s="67"/>
      <c r="CT66" s="67"/>
      <c r="CU66" s="67"/>
      <c r="CV66" s="67"/>
      <c r="CW66" s="67"/>
      <c r="CX66" s="67"/>
      <c r="CY66" s="67"/>
      <c r="CZ66" s="67"/>
    </row>
    <row r="67" s="382" customFormat="true" ht="15" customHeight="true" x14ac:dyDescent="0.2">
      <c r="A67" s="1210"/>
      <c r="B67" s="453" t="s">
        <v>678</v>
      </c>
      <c r="C67" s="479">
        <v>1.3976129136858417E-2</v>
      </c>
      <c r="D67" s="477">
        <v>0</v>
      </c>
      <c r="E67" s="477">
        <v>0.15941612646437123</v>
      </c>
      <c r="F67" s="477">
        <v>0.31332060075514134</v>
      </c>
      <c r="G67" s="481">
        <v>0.75086373488846814</v>
      </c>
      <c r="H67" s="478">
        <v>2.0754401948687818E-2</v>
      </c>
      <c r="I67" s="477">
        <v>0.23689856272440077</v>
      </c>
      <c r="J67" s="477">
        <v>0.27020828058334379</v>
      </c>
      <c r="K67" s="477">
        <v>0.27842330122131442</v>
      </c>
      <c r="L67" s="480">
        <v>1.0323621450986762</v>
      </c>
      <c r="M67" s="479">
        <v>0</v>
      </c>
      <c r="N67" s="477">
        <v>0</v>
      </c>
      <c r="O67" s="477">
        <v>0</v>
      </c>
      <c r="P67" s="477">
        <v>0</v>
      </c>
      <c r="Q67" s="481">
        <v>0</v>
      </c>
      <c r="R67" s="479">
        <v>0</v>
      </c>
      <c r="S67" s="477">
        <v>4.9603882051448139E-2</v>
      </c>
      <c r="T67" s="477">
        <v>0</v>
      </c>
      <c r="U67" s="477">
        <v>0</v>
      </c>
      <c r="V67" s="477">
        <v>1.0508182616693358</v>
      </c>
      <c r="W67" s="477">
        <v>0</v>
      </c>
      <c r="X67" s="480">
        <v>0</v>
      </c>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419"/>
      <c r="BA67" s="1194"/>
      <c r="BB67" s="697" t="s">
        <v>678</v>
      </c>
      <c r="BC67" s="523">
        <v>1.5040890772283824</v>
      </c>
      <c r="BD67" s="509">
        <v>0</v>
      </c>
      <c r="BE67" s="509">
        <v>17.154271937094592</v>
      </c>
      <c r="BF67" s="509">
        <v>33.722483386270611</v>
      </c>
      <c r="BG67" s="527">
        <v>80.807060071332373</v>
      </c>
      <c r="BH67" s="523">
        <v>1.5040890772283824</v>
      </c>
      <c r="BI67" s="509">
        <v>17.154271937094592</v>
      </c>
      <c r="BJ67" s="509">
        <v>19.580454409033468</v>
      </c>
      <c r="BK67" s="509">
        <v>20.180431824307934</v>
      </c>
      <c r="BL67" s="527">
        <v>74.768657224261602</v>
      </c>
      <c r="BM67" s="523">
        <v>0</v>
      </c>
      <c r="BN67" s="509">
        <v>0</v>
      </c>
      <c r="BO67" s="509">
        <v>0</v>
      </c>
      <c r="BP67" s="509">
        <v>0</v>
      </c>
      <c r="BQ67" s="527">
        <v>0</v>
      </c>
      <c r="BR67" s="523">
        <v>0</v>
      </c>
      <c r="BS67" s="509">
        <v>1.5040890772283824</v>
      </c>
      <c r="BT67" s="509">
        <v>0</v>
      </c>
      <c r="BU67" s="509">
        <v>0</v>
      </c>
      <c r="BV67" s="509">
        <v>131.68381539469758</v>
      </c>
      <c r="BW67" s="509">
        <v>0</v>
      </c>
      <c r="BX67" s="510">
        <v>0</v>
      </c>
      <c r="BY67" s="67"/>
      <c r="BZ67" s="67"/>
      <c r="CA67" s="67"/>
      <c r="CB67" s="67"/>
      <c r="CC67" s="67"/>
      <c r="CD67" s="67"/>
      <c r="CE67" s="67"/>
      <c r="CF67" s="67"/>
      <c r="CG67" s="67"/>
      <c r="CH67" s="67"/>
      <c r="CI67" s="67"/>
      <c r="CJ67" s="67"/>
      <c r="CK67" s="67"/>
      <c r="CL67" s="67"/>
      <c r="CM67" s="67"/>
      <c r="CN67" s="67"/>
      <c r="CO67" s="67"/>
      <c r="CP67" s="67"/>
      <c r="CQ67" s="67"/>
      <c r="CR67" s="67"/>
      <c r="CS67" s="67"/>
      <c r="CT67" s="67"/>
      <c r="CU67" s="67"/>
      <c r="CV67" s="67"/>
      <c r="CW67" s="67"/>
      <c r="CX67" s="67"/>
      <c r="CY67" s="67"/>
      <c r="CZ67" s="67"/>
    </row>
    <row r="68" s="382" customFormat="true" ht="15" customHeight="true" x14ac:dyDescent="0.2">
      <c r="A68" s="1210"/>
      <c r="B68" s="453" t="s">
        <v>679</v>
      </c>
      <c r="C68" s="479">
        <v>0</v>
      </c>
      <c r="D68" s="477">
        <v>0</v>
      </c>
      <c r="E68" s="477">
        <v>0</v>
      </c>
      <c r="F68" s="477">
        <v>3.9338093087184056E-2</v>
      </c>
      <c r="G68" s="481">
        <v>0</v>
      </c>
      <c r="H68" s="478">
        <v>0</v>
      </c>
      <c r="I68" s="477">
        <v>0</v>
      </c>
      <c r="J68" s="477">
        <v>0</v>
      </c>
      <c r="K68" s="477">
        <v>5.841427971049544E-2</v>
      </c>
      <c r="L68" s="480">
        <v>0</v>
      </c>
      <c r="M68" s="479">
        <v>0</v>
      </c>
      <c r="N68" s="477">
        <v>0</v>
      </c>
      <c r="O68" s="477">
        <v>0</v>
      </c>
      <c r="P68" s="477">
        <v>0</v>
      </c>
      <c r="Q68" s="481">
        <v>0</v>
      </c>
      <c r="R68" s="479">
        <v>0</v>
      </c>
      <c r="S68" s="477">
        <v>0</v>
      </c>
      <c r="T68" s="477">
        <v>0</v>
      </c>
      <c r="U68" s="477">
        <v>0</v>
      </c>
      <c r="V68" s="477">
        <v>3.3786181658191736E-2</v>
      </c>
      <c r="W68" s="477">
        <v>0</v>
      </c>
      <c r="X68" s="480">
        <v>0</v>
      </c>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419"/>
      <c r="BA68" s="1194"/>
      <c r="BB68" s="697" t="s">
        <v>679</v>
      </c>
      <c r="BC68" s="523">
        <v>0</v>
      </c>
      <c r="BD68" s="509">
        <v>0</v>
      </c>
      <c r="BE68" s="509">
        <v>0</v>
      </c>
      <c r="BF68" s="509">
        <v>4.2339322322978887</v>
      </c>
      <c r="BG68" s="527">
        <v>0</v>
      </c>
      <c r="BH68" s="523">
        <v>0</v>
      </c>
      <c r="BI68" s="509">
        <v>0</v>
      </c>
      <c r="BJ68" s="509">
        <v>0</v>
      </c>
      <c r="BK68" s="509">
        <v>4.2339322322978887</v>
      </c>
      <c r="BL68" s="527">
        <v>0</v>
      </c>
      <c r="BM68" s="523">
        <v>0</v>
      </c>
      <c r="BN68" s="509">
        <v>0</v>
      </c>
      <c r="BO68" s="509">
        <v>0</v>
      </c>
      <c r="BP68" s="509">
        <v>0</v>
      </c>
      <c r="BQ68" s="527">
        <v>0</v>
      </c>
      <c r="BR68" s="523">
        <v>0</v>
      </c>
      <c r="BS68" s="509">
        <v>0</v>
      </c>
      <c r="BT68" s="509">
        <v>0</v>
      </c>
      <c r="BU68" s="509">
        <v>0</v>
      </c>
      <c r="BV68" s="509">
        <v>4.2339322322978887</v>
      </c>
      <c r="BW68" s="509">
        <v>0</v>
      </c>
      <c r="BX68" s="510">
        <v>0</v>
      </c>
      <c r="BY68" s="67"/>
      <c r="BZ68" s="67"/>
      <c r="CA68" s="67"/>
      <c r="CB68" s="67"/>
      <c r="CC68" s="67"/>
      <c r="CD68" s="67"/>
      <c r="CE68" s="67"/>
      <c r="CF68" s="67"/>
      <c r="CG68" s="67"/>
      <c r="CH68" s="67"/>
      <c r="CI68" s="67"/>
      <c r="CJ68" s="67"/>
      <c r="CK68" s="67"/>
      <c r="CL68" s="67"/>
      <c r="CM68" s="67"/>
      <c r="CN68" s="67"/>
      <c r="CO68" s="67"/>
      <c r="CP68" s="67"/>
      <c r="CQ68" s="67"/>
      <c r="CR68" s="67"/>
      <c r="CS68" s="67"/>
      <c r="CT68" s="67"/>
      <c r="CU68" s="67"/>
      <c r="CV68" s="67"/>
      <c r="CW68" s="67"/>
      <c r="CX68" s="67"/>
      <c r="CY68" s="67"/>
      <c r="CZ68" s="67"/>
    </row>
    <row r="69" s="382" customFormat="true" ht="15" customHeight="true" x14ac:dyDescent="0.2">
      <c r="A69" s="1210"/>
      <c r="B69" s="453" t="s">
        <v>680</v>
      </c>
      <c r="C69" s="479">
        <v>0.58635912586065697</v>
      </c>
      <c r="D69" s="477">
        <v>6.4463015704608148E-2</v>
      </c>
      <c r="E69" s="477">
        <v>0</v>
      </c>
      <c r="F69" s="477">
        <v>0.13384085326940198</v>
      </c>
      <c r="G69" s="481">
        <v>0.29915053742530406</v>
      </c>
      <c r="H69" s="478">
        <v>0.17731781619441025</v>
      </c>
      <c r="I69" s="477">
        <v>0</v>
      </c>
      <c r="J69" s="477">
        <v>0</v>
      </c>
      <c r="K69" s="477">
        <v>0.58624552345714287</v>
      </c>
      <c r="L69" s="480">
        <v>0</v>
      </c>
      <c r="M69" s="479">
        <v>1.1045393692014083</v>
      </c>
      <c r="N69" s="477">
        <v>0.32436242134190396</v>
      </c>
      <c r="O69" s="477">
        <v>0.19737079934231266</v>
      </c>
      <c r="P69" s="477">
        <v>0</v>
      </c>
      <c r="Q69" s="481">
        <v>0.11678807503620969</v>
      </c>
      <c r="R69" s="479">
        <v>0.19520400415715486</v>
      </c>
      <c r="S69" s="477">
        <v>0.69557132991848181</v>
      </c>
      <c r="T69" s="477">
        <v>8.6418258724942992E-2</v>
      </c>
      <c r="U69" s="477">
        <v>0.1008578403557757</v>
      </c>
      <c r="V69" s="477">
        <v>0.39538288145988187</v>
      </c>
      <c r="W69" s="477">
        <v>0</v>
      </c>
      <c r="X69" s="480">
        <v>0.41221012206733515</v>
      </c>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419"/>
      <c r="BA69" s="1194"/>
      <c r="BB69" s="697" t="s">
        <v>680</v>
      </c>
      <c r="BC69" s="523">
        <v>63.103048626984851</v>
      </c>
      <c r="BD69" s="509">
        <v>6.941382200277193</v>
      </c>
      <c r="BE69" s="509">
        <v>0</v>
      </c>
      <c r="BF69" s="509">
        <v>14.405200104633176</v>
      </c>
      <c r="BG69" s="527">
        <v>32.19422423122964</v>
      </c>
      <c r="BH69" s="523">
        <v>12.850372234063071</v>
      </c>
      <c r="BI69" s="509">
        <v>0</v>
      </c>
      <c r="BJ69" s="509">
        <v>0</v>
      </c>
      <c r="BK69" s="509">
        <v>42.491730277375588</v>
      </c>
      <c r="BL69" s="527">
        <v>0</v>
      </c>
      <c r="BM69" s="523">
        <v>38.823387438493469</v>
      </c>
      <c r="BN69" s="509">
        <v>11.429288954428303</v>
      </c>
      <c r="BO69" s="509">
        <v>6.941382200277193</v>
      </c>
      <c r="BP69" s="509">
        <v>0</v>
      </c>
      <c r="BQ69" s="527">
        <v>4.1076940584872297</v>
      </c>
      <c r="BR69" s="523">
        <v>8.6149505359436898</v>
      </c>
      <c r="BS69" s="509">
        <v>21.091116188819846</v>
      </c>
      <c r="BT69" s="509">
        <v>7.8531224276588851</v>
      </c>
      <c r="BU69" s="509">
        <v>10.297506046145946</v>
      </c>
      <c r="BV69" s="509">
        <v>49.547603302663475</v>
      </c>
      <c r="BW69" s="509">
        <v>0</v>
      </c>
      <c r="BX69" s="510">
        <v>19.239556661893008</v>
      </c>
      <c r="BY69" s="67"/>
      <c r="BZ69" s="67"/>
      <c r="CA69" s="67"/>
      <c r="CB69" s="67"/>
      <c r="CC69" s="67"/>
      <c r="CD69" s="67"/>
      <c r="CE69" s="67"/>
      <c r="CF69" s="67"/>
      <c r="CG69" s="67"/>
      <c r="CH69" s="67"/>
      <c r="CI69" s="67"/>
      <c r="CJ69" s="67"/>
      <c r="CK69" s="67"/>
      <c r="CL69" s="67"/>
      <c r="CM69" s="67"/>
      <c r="CN69" s="67"/>
      <c r="CO69" s="67"/>
      <c r="CP69" s="67"/>
      <c r="CQ69" s="67"/>
      <c r="CR69" s="67"/>
      <c r="CS69" s="67"/>
      <c r="CT69" s="67"/>
      <c r="CU69" s="67"/>
      <c r="CV69" s="67"/>
      <c r="CW69" s="67"/>
      <c r="CX69" s="67"/>
      <c r="CY69" s="67"/>
      <c r="CZ69" s="67"/>
    </row>
    <row r="70" s="382" customFormat="true" ht="15" customHeight="true" x14ac:dyDescent="0.2">
      <c r="A70" s="1210"/>
      <c r="B70" s="453" t="s">
        <v>681</v>
      </c>
      <c r="C70" s="479">
        <v>3.4098878475713267E-2</v>
      </c>
      <c r="D70" s="477">
        <v>0</v>
      </c>
      <c r="E70" s="477">
        <v>0</v>
      </c>
      <c r="F70" s="477">
        <v>0</v>
      </c>
      <c r="G70" s="481">
        <v>0.23375001146392024</v>
      </c>
      <c r="H70" s="478">
        <v>0</v>
      </c>
      <c r="I70" s="477">
        <v>0</v>
      </c>
      <c r="J70" s="477">
        <v>0</v>
      </c>
      <c r="K70" s="477">
        <v>0</v>
      </c>
      <c r="L70" s="480">
        <v>0.34733800713872126</v>
      </c>
      <c r="M70" s="479">
        <v>0.10440337107914902</v>
      </c>
      <c r="N70" s="477">
        <v>0</v>
      </c>
      <c r="O70" s="477">
        <v>0</v>
      </c>
      <c r="P70" s="477">
        <v>0</v>
      </c>
      <c r="Q70" s="481">
        <v>0</v>
      </c>
      <c r="R70" s="479">
        <v>8.3150081929725658E-2</v>
      </c>
      <c r="S70" s="477">
        <v>0</v>
      </c>
      <c r="T70" s="477">
        <v>6.0673897038415808E-3</v>
      </c>
      <c r="U70" s="477">
        <v>0</v>
      </c>
      <c r="V70" s="477">
        <v>0.19634070203146617</v>
      </c>
      <c r="W70" s="477">
        <v>0</v>
      </c>
      <c r="X70" s="480">
        <v>0</v>
      </c>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419"/>
      <c r="BA70" s="1194"/>
      <c r="BB70" s="697" t="s">
        <v>681</v>
      </c>
      <c r="BC70" s="523">
        <v>3.6696677713001504</v>
      </c>
      <c r="BD70" s="509">
        <v>0</v>
      </c>
      <c r="BE70" s="509">
        <v>0</v>
      </c>
      <c r="BF70" s="509">
        <v>0</v>
      </c>
      <c r="BG70" s="527">
        <v>25.155897588855208</v>
      </c>
      <c r="BH70" s="523">
        <v>0</v>
      </c>
      <c r="BI70" s="509">
        <v>0</v>
      </c>
      <c r="BJ70" s="509">
        <v>0</v>
      </c>
      <c r="BK70" s="509">
        <v>0</v>
      </c>
      <c r="BL70" s="527">
        <v>25.155897588855208</v>
      </c>
      <c r="BM70" s="523">
        <v>3.6696677713001504</v>
      </c>
      <c r="BN70" s="509">
        <v>0</v>
      </c>
      <c r="BO70" s="509">
        <v>0</v>
      </c>
      <c r="BP70" s="509">
        <v>0</v>
      </c>
      <c r="BQ70" s="527">
        <v>0</v>
      </c>
      <c r="BR70" s="523">
        <v>3.6696677713001504</v>
      </c>
      <c r="BS70" s="509">
        <v>0</v>
      </c>
      <c r="BT70" s="509">
        <v>0.55136443228093224</v>
      </c>
      <c r="BU70" s="509">
        <v>0</v>
      </c>
      <c r="BV70" s="509">
        <v>24.604533156574274</v>
      </c>
      <c r="BW70" s="509">
        <v>0</v>
      </c>
      <c r="BX70" s="510">
        <v>0</v>
      </c>
      <c r="BY70" s="67"/>
      <c r="BZ70" s="67"/>
      <c r="CA70" s="67"/>
      <c r="CB70" s="67"/>
      <c r="CC70" s="67"/>
      <c r="CD70" s="67"/>
      <c r="CE70" s="67"/>
      <c r="CF70" s="67"/>
      <c r="CG70" s="67"/>
      <c r="CH70" s="67"/>
      <c r="CI70" s="67"/>
      <c r="CJ70" s="67"/>
      <c r="CK70" s="67"/>
      <c r="CL70" s="67"/>
      <c r="CM70" s="67"/>
      <c r="CN70" s="67"/>
      <c r="CO70" s="67"/>
      <c r="CP70" s="67"/>
      <c r="CQ70" s="67"/>
      <c r="CR70" s="67"/>
      <c r="CS70" s="67"/>
      <c r="CT70" s="67"/>
      <c r="CU70" s="67"/>
      <c r="CV70" s="67"/>
      <c r="CW70" s="67"/>
      <c r="CX70" s="67"/>
      <c r="CY70" s="67"/>
      <c r="CZ70" s="67"/>
    </row>
    <row r="71" s="382" customFormat="true" ht="15" customHeight="true" x14ac:dyDescent="0.2">
      <c r="A71" s="1210"/>
      <c r="B71" s="453" t="s">
        <v>682</v>
      </c>
      <c r="C71" s="479">
        <v>0</v>
      </c>
      <c r="D71" s="477">
        <v>7.533649366064854E-2</v>
      </c>
      <c r="E71" s="477">
        <v>0.23353716208825887</v>
      </c>
      <c r="F71" s="477">
        <v>7.6303205034982682</v>
      </c>
      <c r="G71" s="481">
        <v>23.252188862604765</v>
      </c>
      <c r="H71" s="478">
        <v>0</v>
      </c>
      <c r="I71" s="477">
        <v>0.112029107905828</v>
      </c>
      <c r="J71" s="477">
        <v>2.9587906191070967</v>
      </c>
      <c r="K71" s="477">
        <v>17.082688101999459</v>
      </c>
      <c r="L71" s="480">
        <v>26.046624536746776</v>
      </c>
      <c r="M71" s="479">
        <v>0</v>
      </c>
      <c r="N71" s="477">
        <v>0</v>
      </c>
      <c r="O71" s="477">
        <v>0</v>
      </c>
      <c r="P71" s="477">
        <v>0</v>
      </c>
      <c r="Q71" s="481">
        <v>0.27714473460746725</v>
      </c>
      <c r="R71" s="479">
        <v>4.9448847253524626</v>
      </c>
      <c r="S71" s="477">
        <v>0</v>
      </c>
      <c r="T71" s="477">
        <v>0.2780195436392679</v>
      </c>
      <c r="U71" s="477">
        <v>0.23480551480053344</v>
      </c>
      <c r="V71" s="477">
        <v>23.757687630272937</v>
      </c>
      <c r="W71" s="477">
        <v>1.1138639675059783</v>
      </c>
      <c r="X71" s="480">
        <v>4.7250987689061434E-2</v>
      </c>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419"/>
      <c r="BA71" s="1194"/>
      <c r="BB71" s="697" t="s">
        <v>682</v>
      </c>
      <c r="BC71" s="523">
        <v>0</v>
      </c>
      <c r="BD71" s="509">
        <v>8.1122390941747238</v>
      </c>
      <c r="BE71" s="509">
        <v>25.130205298111342</v>
      </c>
      <c r="BF71" s="509">
        <v>821.24621167897487</v>
      </c>
      <c r="BG71" s="527">
        <v>2502.3728473043952</v>
      </c>
      <c r="BH71" s="523">
        <v>0</v>
      </c>
      <c r="BI71" s="509">
        <v>8.1122390941747238</v>
      </c>
      <c r="BJ71" s="509">
        <v>214.40669656099956</v>
      </c>
      <c r="BK71" s="509">
        <v>1238.1723121093626</v>
      </c>
      <c r="BL71" s="527">
        <v>1886.4224643290424</v>
      </c>
      <c r="BM71" s="523">
        <v>0</v>
      </c>
      <c r="BN71" s="509">
        <v>0</v>
      </c>
      <c r="BO71" s="509">
        <v>0</v>
      </c>
      <c r="BP71" s="509">
        <v>0</v>
      </c>
      <c r="BQ71" s="527">
        <v>9.7477912820735213</v>
      </c>
      <c r="BR71" s="523">
        <v>218.23290715163097</v>
      </c>
      <c r="BS71" s="509">
        <v>0</v>
      </c>
      <c r="BT71" s="509">
        <v>25.264585814326853</v>
      </c>
      <c r="BU71" s="509">
        <v>23.973458085139743</v>
      </c>
      <c r="BV71" s="509">
        <v>2977.206493480418</v>
      </c>
      <c r="BW71" s="509">
        <v>109.97865920374753</v>
      </c>
      <c r="BX71" s="510">
        <v>2.2053996403940936</v>
      </c>
      <c r="BY71" s="67"/>
      <c r="BZ71" s="67"/>
      <c r="CA71" s="67"/>
      <c r="CB71" s="67"/>
      <c r="CC71" s="67"/>
      <c r="CD71" s="67"/>
      <c r="CE71" s="67"/>
      <c r="CF71" s="67"/>
      <c r="CG71" s="67"/>
      <c r="CH71" s="67"/>
      <c r="CI71" s="67"/>
      <c r="CJ71" s="67"/>
      <c r="CK71" s="67"/>
      <c r="CL71" s="67"/>
      <c r="CM71" s="67"/>
      <c r="CN71" s="67"/>
      <c r="CO71" s="67"/>
      <c r="CP71" s="67"/>
      <c r="CQ71" s="67"/>
      <c r="CR71" s="67"/>
      <c r="CS71" s="67"/>
      <c r="CT71" s="67"/>
      <c r="CU71" s="67"/>
      <c r="CV71" s="67"/>
      <c r="CW71" s="67"/>
      <c r="CX71" s="67"/>
      <c r="CY71" s="67"/>
      <c r="CZ71" s="67"/>
    </row>
    <row r="72" s="382" customFormat="true" ht="15" customHeight="true" x14ac:dyDescent="0.2">
      <c r="A72" s="1211"/>
      <c r="B72" s="453" t="s">
        <v>180</v>
      </c>
      <c r="C72" s="479">
        <v>0.40287576727548891</v>
      </c>
      <c r="D72" s="477">
        <v>0.99381373684267749</v>
      </c>
      <c r="E72" s="477">
        <v>0.35874511392597164</v>
      </c>
      <c r="F72" s="477">
        <v>0.62086873121391806</v>
      </c>
      <c r="G72" s="481">
        <v>0.67275444111870264</v>
      </c>
      <c r="H72" s="478">
        <v>0.71257097485517584</v>
      </c>
      <c r="I72" s="477">
        <v>0.83493416757737471</v>
      </c>
      <c r="J72" s="477">
        <v>0.37662569949118097</v>
      </c>
      <c r="K72" s="477">
        <v>0.80986130954828273</v>
      </c>
      <c r="L72" s="480">
        <v>0.67649197304327724</v>
      </c>
      <c r="M72" s="479">
        <v>0.37110152112151373</v>
      </c>
      <c r="N72" s="477">
        <v>0.43545623839218323</v>
      </c>
      <c r="O72" s="477">
        <v>0.35855830416368528</v>
      </c>
      <c r="P72" s="477">
        <v>0.70914623894934126</v>
      </c>
      <c r="Q72" s="481">
        <v>0.43134716824051239</v>
      </c>
      <c r="R72" s="479">
        <v>1.5486635850585428</v>
      </c>
      <c r="S72" s="477">
        <v>0.44013954681550693</v>
      </c>
      <c r="T72" s="477">
        <v>5.5313406569733617E-2</v>
      </c>
      <c r="U72" s="477">
        <v>0.93097621516874973</v>
      </c>
      <c r="V72" s="477">
        <v>0.95049598713881533</v>
      </c>
      <c r="W72" s="477">
        <v>0.27665070353951565</v>
      </c>
      <c r="X72" s="480">
        <v>0</v>
      </c>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419"/>
      <c r="BA72" s="1195"/>
      <c r="BB72" s="697" t="s">
        <v>180</v>
      </c>
      <c r="BC72" s="523">
        <v>43.356857618108407</v>
      </c>
      <c r="BD72" s="509">
        <v>107.0139351674419</v>
      </c>
      <c r="BE72" s="509">
        <v>38.603442304599533</v>
      </c>
      <c r="BF72" s="509">
        <v>66.823679716414887</v>
      </c>
      <c r="BG72" s="527">
        <v>72.401030987080048</v>
      </c>
      <c r="BH72" s="523">
        <v>51.640621718681331</v>
      </c>
      <c r="BI72" s="509">
        <v>60.459158533842562</v>
      </c>
      <c r="BJ72" s="509">
        <v>27.291918375842656</v>
      </c>
      <c r="BK72" s="509">
        <v>58.699652194313956</v>
      </c>
      <c r="BL72" s="527">
        <v>48.994819005691646</v>
      </c>
      <c r="BM72" s="523">
        <v>13.043824905880435</v>
      </c>
      <c r="BN72" s="509">
        <v>15.343809418497859</v>
      </c>
      <c r="BO72" s="509">
        <v>12.610225213542055</v>
      </c>
      <c r="BP72" s="509">
        <v>24.943485614938467</v>
      </c>
      <c r="BQ72" s="527">
        <v>15.171430812413778</v>
      </c>
      <c r="BR72" s="523">
        <v>68.347266951324755</v>
      </c>
      <c r="BS72" s="509">
        <v>13.345912808494139</v>
      </c>
      <c r="BT72" s="509">
        <v>5.0265182392249814</v>
      </c>
      <c r="BU72" s="509">
        <v>95.051938160693297</v>
      </c>
      <c r="BV72" s="509">
        <v>119.11187944616691</v>
      </c>
      <c r="BW72" s="509">
        <v>27.31543018774066</v>
      </c>
      <c r="BX72" s="510">
        <v>0</v>
      </c>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row>
    <row r="73" s="382" customFormat="true" ht="15" customHeight="true" x14ac:dyDescent="0.2">
      <c r="A73" s="704"/>
      <c r="B73" s="453"/>
      <c r="C73" s="479"/>
      <c r="D73" s="477"/>
      <c r="E73" s="477"/>
      <c r="F73" s="477"/>
      <c r="G73" s="481"/>
      <c r="H73" s="478"/>
      <c r="I73" s="477"/>
      <c r="J73" s="477"/>
      <c r="K73" s="477"/>
      <c r="L73" s="480"/>
      <c r="M73" s="479"/>
      <c r="N73" s="477"/>
      <c r="O73" s="477"/>
      <c r="P73" s="477"/>
      <c r="Q73" s="481"/>
      <c r="R73" s="479"/>
      <c r="S73" s="477"/>
      <c r="T73" s="477"/>
      <c r="U73" s="477"/>
      <c r="V73" s="477"/>
      <c r="W73" s="477"/>
      <c r="X73" s="48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419"/>
      <c r="BA73" s="706"/>
      <c r="BB73" s="697"/>
      <c r="BC73" s="523"/>
      <c r="BD73" s="509"/>
      <c r="BE73" s="509"/>
      <c r="BF73" s="509"/>
      <c r="BG73" s="527"/>
      <c r="BH73" s="523"/>
      <c r="BI73" s="509"/>
      <c r="BJ73" s="509"/>
      <c r="BK73" s="509"/>
      <c r="BL73" s="527"/>
      <c r="BM73" s="523"/>
      <c r="BN73" s="509"/>
      <c r="BO73" s="509"/>
      <c r="BP73" s="509"/>
      <c r="BQ73" s="527"/>
      <c r="BR73" s="523"/>
      <c r="BS73" s="509"/>
      <c r="BT73" s="509"/>
      <c r="BU73" s="509"/>
      <c r="BV73" s="509"/>
      <c r="BW73" s="509"/>
      <c r="BX73" s="510"/>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row>
    <row r="74" s="382" customFormat="true" ht="15" customHeight="true" x14ac:dyDescent="0.2">
      <c r="A74" s="704"/>
      <c r="B74" s="453"/>
      <c r="C74" s="479"/>
      <c r="D74" s="477"/>
      <c r="E74" s="477"/>
      <c r="F74" s="477"/>
      <c r="G74" s="481"/>
      <c r="H74" s="478"/>
      <c r="I74" s="477"/>
      <c r="J74" s="477"/>
      <c r="K74" s="477"/>
      <c r="L74" s="480"/>
      <c r="M74" s="479"/>
      <c r="N74" s="477"/>
      <c r="O74" s="477"/>
      <c r="P74" s="477"/>
      <c r="Q74" s="481"/>
      <c r="R74" s="479"/>
      <c r="S74" s="477"/>
      <c r="T74" s="477"/>
      <c r="U74" s="477"/>
      <c r="V74" s="477"/>
      <c r="W74" s="477"/>
      <c r="X74" s="48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419"/>
      <c r="BA74" s="706"/>
      <c r="BB74" s="697"/>
      <c r="BC74" s="523"/>
      <c r="BD74" s="509"/>
      <c r="BE74" s="509"/>
      <c r="BF74" s="509"/>
      <c r="BG74" s="527"/>
      <c r="BH74" s="523"/>
      <c r="BI74" s="509"/>
      <c r="BJ74" s="509"/>
      <c r="BK74" s="509"/>
      <c r="BL74" s="527"/>
      <c r="BM74" s="523"/>
      <c r="BN74" s="509"/>
      <c r="BO74" s="509"/>
      <c r="BP74" s="509"/>
      <c r="BQ74" s="527"/>
      <c r="BR74" s="523"/>
      <c r="BS74" s="509"/>
      <c r="BT74" s="509"/>
      <c r="BU74" s="509"/>
      <c r="BV74" s="509"/>
      <c r="BW74" s="509"/>
      <c r="BX74" s="510"/>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row>
    <row r="75" s="382" customFormat="true" ht="15" customHeight="true" x14ac:dyDescent="0.2">
      <c r="A75" s="704"/>
      <c r="B75" s="453"/>
      <c r="C75" s="479"/>
      <c r="D75" s="477"/>
      <c r="E75" s="477"/>
      <c r="F75" s="477"/>
      <c r="G75" s="481"/>
      <c r="H75" s="478"/>
      <c r="I75" s="477"/>
      <c r="J75" s="477"/>
      <c r="K75" s="477"/>
      <c r="L75" s="480"/>
      <c r="M75" s="479"/>
      <c r="N75" s="477"/>
      <c r="O75" s="477"/>
      <c r="P75" s="477"/>
      <c r="Q75" s="481"/>
      <c r="R75" s="479"/>
      <c r="S75" s="477"/>
      <c r="T75" s="477"/>
      <c r="U75" s="477"/>
      <c r="V75" s="477"/>
      <c r="W75" s="477"/>
      <c r="X75" s="480"/>
      <c r="Y75" s="50"/>
      <c r="Z75" s="50"/>
      <c r="AA75" s="50"/>
      <c r="AB75" s="50"/>
      <c r="AC75" s="50"/>
      <c r="AD75" s="50"/>
      <c r="AE75" s="50"/>
      <c r="AF75" s="50"/>
      <c r="AG75" s="50"/>
      <c r="AH75" s="50"/>
      <c r="AI75" s="50"/>
      <c r="AJ75" s="50"/>
      <c r="AK75" s="50"/>
      <c r="AL75" s="50"/>
      <c r="AM75" s="50"/>
      <c r="AN75" s="50"/>
      <c r="AO75" s="50"/>
      <c r="AP75" s="50"/>
      <c r="AQ75" s="50"/>
      <c r="AR75" s="50"/>
      <c r="AS75" s="50"/>
      <c r="AT75" s="50"/>
      <c r="AU75" s="50"/>
      <c r="AV75" s="50"/>
      <c r="AW75" s="50"/>
      <c r="AX75" s="50"/>
      <c r="AY75" s="50"/>
      <c r="AZ75" s="419"/>
      <c r="BA75" s="706"/>
      <c r="BB75" s="697"/>
      <c r="BC75" s="523"/>
      <c r="BD75" s="509"/>
      <c r="BE75" s="509"/>
      <c r="BF75" s="509"/>
      <c r="BG75" s="527"/>
      <c r="BH75" s="523"/>
      <c r="BI75" s="509"/>
      <c r="BJ75" s="509"/>
      <c r="BK75" s="509"/>
      <c r="BL75" s="527"/>
      <c r="BM75" s="523"/>
      <c r="BN75" s="509"/>
      <c r="BO75" s="509"/>
      <c r="BP75" s="509"/>
      <c r="BQ75" s="527"/>
      <c r="BR75" s="523"/>
      <c r="BS75" s="509"/>
      <c r="BT75" s="509"/>
      <c r="BU75" s="509"/>
      <c r="BV75" s="509"/>
      <c r="BW75" s="509"/>
      <c r="BX75" s="510"/>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row>
    <row r="76" s="382" customFormat="true" ht="15" customHeight="true" x14ac:dyDescent="0.2">
      <c r="A76" s="704"/>
      <c r="B76" s="453"/>
      <c r="C76" s="479"/>
      <c r="D76" s="477"/>
      <c r="E76" s="477"/>
      <c r="F76" s="477"/>
      <c r="G76" s="481"/>
      <c r="H76" s="478"/>
      <c r="I76" s="477"/>
      <c r="J76" s="477"/>
      <c r="K76" s="477"/>
      <c r="L76" s="480"/>
      <c r="M76" s="479"/>
      <c r="N76" s="477"/>
      <c r="O76" s="477"/>
      <c r="P76" s="477"/>
      <c r="Q76" s="481"/>
      <c r="R76" s="479"/>
      <c r="S76" s="477"/>
      <c r="T76" s="477"/>
      <c r="U76" s="477"/>
      <c r="V76" s="477"/>
      <c r="W76" s="477"/>
      <c r="X76" s="48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419"/>
      <c r="BA76" s="706"/>
      <c r="BB76" s="697"/>
      <c r="BC76" s="523"/>
      <c r="BD76" s="509"/>
      <c r="BE76" s="509"/>
      <c r="BF76" s="509"/>
      <c r="BG76" s="527"/>
      <c r="BH76" s="523"/>
      <c r="BI76" s="509"/>
      <c r="BJ76" s="509"/>
      <c r="BK76" s="509"/>
      <c r="BL76" s="527"/>
      <c r="BM76" s="523"/>
      <c r="BN76" s="509"/>
      <c r="BO76" s="509"/>
      <c r="BP76" s="509"/>
      <c r="BQ76" s="527"/>
      <c r="BR76" s="523"/>
      <c r="BS76" s="509"/>
      <c r="BT76" s="509"/>
      <c r="BU76" s="509"/>
      <c r="BV76" s="509"/>
      <c r="BW76" s="509"/>
      <c r="BX76" s="510"/>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row>
    <row r="77" s="382" customFormat="true" ht="15" customHeight="true" x14ac:dyDescent="0.2">
      <c r="A77" s="704"/>
      <c r="B77" s="453"/>
      <c r="C77" s="479"/>
      <c r="D77" s="477"/>
      <c r="E77" s="477"/>
      <c r="F77" s="477"/>
      <c r="G77" s="481"/>
      <c r="H77" s="478"/>
      <c r="I77" s="477"/>
      <c r="J77" s="477"/>
      <c r="K77" s="477"/>
      <c r="L77" s="480"/>
      <c r="M77" s="479"/>
      <c r="N77" s="477"/>
      <c r="O77" s="477"/>
      <c r="P77" s="477"/>
      <c r="Q77" s="481"/>
      <c r="R77" s="479"/>
      <c r="S77" s="477"/>
      <c r="T77" s="477"/>
      <c r="U77" s="477"/>
      <c r="V77" s="477"/>
      <c r="W77" s="477"/>
      <c r="X77" s="48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419"/>
      <c r="BA77" s="706"/>
      <c r="BB77" s="697"/>
      <c r="BC77" s="523"/>
      <c r="BD77" s="509"/>
      <c r="BE77" s="509"/>
      <c r="BF77" s="509"/>
      <c r="BG77" s="527"/>
      <c r="BH77" s="523"/>
      <c r="BI77" s="509"/>
      <c r="BJ77" s="509"/>
      <c r="BK77" s="509"/>
      <c r="BL77" s="527"/>
      <c r="BM77" s="523"/>
      <c r="BN77" s="509"/>
      <c r="BO77" s="509"/>
      <c r="BP77" s="509"/>
      <c r="BQ77" s="527"/>
      <c r="BR77" s="523"/>
      <c r="BS77" s="509"/>
      <c r="BT77" s="509"/>
      <c r="BU77" s="509"/>
      <c r="BV77" s="509"/>
      <c r="BW77" s="509"/>
      <c r="BX77" s="510"/>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row>
    <row r="78" s="382" customFormat="true" ht="15" customHeight="true" x14ac:dyDescent="0.2">
      <c r="A78" s="704"/>
      <c r="B78" s="453"/>
      <c r="C78" s="479"/>
      <c r="D78" s="477"/>
      <c r="E78" s="477"/>
      <c r="F78" s="477"/>
      <c r="G78" s="481"/>
      <c r="H78" s="478"/>
      <c r="I78" s="477"/>
      <c r="J78" s="477"/>
      <c r="K78" s="477"/>
      <c r="L78" s="480"/>
      <c r="M78" s="479"/>
      <c r="N78" s="477"/>
      <c r="O78" s="477"/>
      <c r="P78" s="477"/>
      <c r="Q78" s="481"/>
      <c r="R78" s="479"/>
      <c r="S78" s="477"/>
      <c r="T78" s="477"/>
      <c r="U78" s="477"/>
      <c r="V78" s="477"/>
      <c r="W78" s="477"/>
      <c r="X78" s="48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419"/>
      <c r="BA78" s="706"/>
      <c r="BB78" s="697"/>
      <c r="BC78" s="523"/>
      <c r="BD78" s="509"/>
      <c r="BE78" s="509"/>
      <c r="BF78" s="509"/>
      <c r="BG78" s="527"/>
      <c r="BH78" s="523"/>
      <c r="BI78" s="509"/>
      <c r="BJ78" s="509"/>
      <c r="BK78" s="509"/>
      <c r="BL78" s="527"/>
      <c r="BM78" s="523"/>
      <c r="BN78" s="509"/>
      <c r="BO78" s="509"/>
      <c r="BP78" s="509"/>
      <c r="BQ78" s="527"/>
      <c r="BR78" s="523"/>
      <c r="BS78" s="509"/>
      <c r="BT78" s="509"/>
      <c r="BU78" s="509"/>
      <c r="BV78" s="509"/>
      <c r="BW78" s="509"/>
      <c r="BX78" s="510"/>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row>
    <row r="79" s="382" customFormat="true" ht="15" customHeight="true" x14ac:dyDescent="0.2">
      <c r="A79" s="704"/>
      <c r="B79" s="453"/>
      <c r="C79" s="479"/>
      <c r="D79" s="477"/>
      <c r="E79" s="477"/>
      <c r="F79" s="477"/>
      <c r="G79" s="481"/>
      <c r="H79" s="478"/>
      <c r="I79" s="477"/>
      <c r="J79" s="477"/>
      <c r="K79" s="477"/>
      <c r="L79" s="480"/>
      <c r="M79" s="479"/>
      <c r="N79" s="477"/>
      <c r="O79" s="477"/>
      <c r="P79" s="477"/>
      <c r="Q79" s="481"/>
      <c r="R79" s="479"/>
      <c r="S79" s="477"/>
      <c r="T79" s="477"/>
      <c r="U79" s="477"/>
      <c r="V79" s="477"/>
      <c r="W79" s="477"/>
      <c r="X79" s="48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419"/>
      <c r="BA79" s="706"/>
      <c r="BB79" s="697"/>
      <c r="BC79" s="523"/>
      <c r="BD79" s="509"/>
      <c r="BE79" s="509"/>
      <c r="BF79" s="509"/>
      <c r="BG79" s="527"/>
      <c r="BH79" s="523"/>
      <c r="BI79" s="509"/>
      <c r="BJ79" s="509"/>
      <c r="BK79" s="509"/>
      <c r="BL79" s="527"/>
      <c r="BM79" s="523"/>
      <c r="BN79" s="509"/>
      <c r="BO79" s="509"/>
      <c r="BP79" s="509"/>
      <c r="BQ79" s="527"/>
      <c r="BR79" s="523"/>
      <c r="BS79" s="509"/>
      <c r="BT79" s="509"/>
      <c r="BU79" s="509"/>
      <c r="BV79" s="509"/>
      <c r="BW79" s="509"/>
      <c r="BX79" s="510"/>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row>
    <row r="80" s="382" customFormat="true" ht="15" customHeight="true" x14ac:dyDescent="0.2">
      <c r="A80" s="704"/>
      <c r="B80" s="453"/>
      <c r="C80" s="479"/>
      <c r="D80" s="477"/>
      <c r="E80" s="477"/>
      <c r="F80" s="477"/>
      <c r="G80" s="481"/>
      <c r="H80" s="478"/>
      <c r="I80" s="477"/>
      <c r="J80" s="477"/>
      <c r="K80" s="477"/>
      <c r="L80" s="480"/>
      <c r="M80" s="479"/>
      <c r="N80" s="477"/>
      <c r="O80" s="477"/>
      <c r="P80" s="477"/>
      <c r="Q80" s="481"/>
      <c r="R80" s="479"/>
      <c r="S80" s="477"/>
      <c r="T80" s="477"/>
      <c r="U80" s="477"/>
      <c r="V80" s="477"/>
      <c r="W80" s="477"/>
      <c r="X80" s="480"/>
      <c r="Y80" s="50"/>
      <c r="Z80" s="50"/>
      <c r="AA80" s="50"/>
      <c r="AB80" s="50"/>
      <c r="AC80" s="50"/>
      <c r="AD80" s="50"/>
      <c r="AE80" s="50"/>
      <c r="AF80" s="50"/>
      <c r="AG80" s="50"/>
      <c r="AH80" s="50"/>
      <c r="AI80" s="50"/>
      <c r="AJ80" s="50"/>
      <c r="AK80" s="50"/>
      <c r="AL80" s="50"/>
      <c r="AM80" s="50"/>
      <c r="AN80" s="50"/>
      <c r="AO80" s="50"/>
      <c r="AP80" s="50"/>
      <c r="AQ80" s="50"/>
      <c r="AR80" s="50"/>
      <c r="AS80" s="50"/>
      <c r="AT80" s="50"/>
      <c r="AU80" s="50"/>
      <c r="AV80" s="50"/>
      <c r="AW80" s="50"/>
      <c r="AX80" s="50"/>
      <c r="AY80" s="50"/>
      <c r="AZ80" s="419"/>
      <c r="BA80" s="706"/>
      <c r="BB80" s="697"/>
      <c r="BC80" s="523"/>
      <c r="BD80" s="509"/>
      <c r="BE80" s="509"/>
      <c r="BF80" s="509"/>
      <c r="BG80" s="527"/>
      <c r="BH80" s="523"/>
      <c r="BI80" s="509"/>
      <c r="BJ80" s="509"/>
      <c r="BK80" s="509"/>
      <c r="BL80" s="527"/>
      <c r="BM80" s="523"/>
      <c r="BN80" s="509"/>
      <c r="BO80" s="509"/>
      <c r="BP80" s="509"/>
      <c r="BQ80" s="527"/>
      <c r="BR80" s="523"/>
      <c r="BS80" s="509"/>
      <c r="BT80" s="509"/>
      <c r="BU80" s="509"/>
      <c r="BV80" s="509"/>
      <c r="BW80" s="509"/>
      <c r="BX80" s="510"/>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row>
    <row r="81" s="382" customFormat="true" ht="15" customHeight="true" x14ac:dyDescent="0.2">
      <c r="A81" s="704"/>
      <c r="B81" s="453"/>
      <c r="C81" s="479"/>
      <c r="D81" s="477"/>
      <c r="E81" s="477"/>
      <c r="F81" s="477"/>
      <c r="G81" s="481"/>
      <c r="H81" s="478"/>
      <c r="I81" s="477"/>
      <c r="J81" s="477"/>
      <c r="K81" s="477"/>
      <c r="L81" s="480"/>
      <c r="M81" s="479"/>
      <c r="N81" s="477"/>
      <c r="O81" s="477"/>
      <c r="P81" s="477"/>
      <c r="Q81" s="481"/>
      <c r="R81" s="479"/>
      <c r="S81" s="477"/>
      <c r="T81" s="477"/>
      <c r="U81" s="477"/>
      <c r="V81" s="477"/>
      <c r="W81" s="477"/>
      <c r="X81" s="48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419"/>
      <c r="BA81" s="706"/>
      <c r="BB81" s="697"/>
      <c r="BC81" s="523"/>
      <c r="BD81" s="509"/>
      <c r="BE81" s="509"/>
      <c r="BF81" s="509"/>
      <c r="BG81" s="527"/>
      <c r="BH81" s="523"/>
      <c r="BI81" s="509"/>
      <c r="BJ81" s="509"/>
      <c r="BK81" s="509"/>
      <c r="BL81" s="527"/>
      <c r="BM81" s="523"/>
      <c r="BN81" s="509"/>
      <c r="BO81" s="509"/>
      <c r="BP81" s="509"/>
      <c r="BQ81" s="527"/>
      <c r="BR81" s="523"/>
      <c r="BS81" s="509"/>
      <c r="BT81" s="509"/>
      <c r="BU81" s="509"/>
      <c r="BV81" s="509"/>
      <c r="BW81" s="509"/>
      <c r="BX81" s="510"/>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row>
    <row r="82" s="382" customFormat="true" ht="15" customHeight="true" x14ac:dyDescent="0.2">
      <c r="A82" s="704"/>
      <c r="B82" s="453"/>
      <c r="C82" s="479"/>
      <c r="D82" s="477"/>
      <c r="E82" s="477"/>
      <c r="F82" s="477"/>
      <c r="G82" s="481"/>
      <c r="H82" s="478"/>
      <c r="I82" s="477"/>
      <c r="J82" s="477"/>
      <c r="K82" s="477"/>
      <c r="L82" s="480"/>
      <c r="M82" s="479"/>
      <c r="N82" s="477"/>
      <c r="O82" s="477"/>
      <c r="P82" s="477"/>
      <c r="Q82" s="481"/>
      <c r="R82" s="479"/>
      <c r="S82" s="477"/>
      <c r="T82" s="477"/>
      <c r="U82" s="477"/>
      <c r="V82" s="477"/>
      <c r="W82" s="477"/>
      <c r="X82" s="48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419"/>
      <c r="BA82" s="706"/>
      <c r="BB82" s="697"/>
      <c r="BC82" s="523"/>
      <c r="BD82" s="509"/>
      <c r="BE82" s="509"/>
      <c r="BF82" s="509"/>
      <c r="BG82" s="527"/>
      <c r="BH82" s="523"/>
      <c r="BI82" s="509"/>
      <c r="BJ82" s="509"/>
      <c r="BK82" s="509"/>
      <c r="BL82" s="527"/>
      <c r="BM82" s="523"/>
      <c r="BN82" s="509"/>
      <c r="BO82" s="509"/>
      <c r="BP82" s="509"/>
      <c r="BQ82" s="527"/>
      <c r="BR82" s="523"/>
      <c r="BS82" s="509"/>
      <c r="BT82" s="509"/>
      <c r="BU82" s="509"/>
      <c r="BV82" s="509"/>
      <c r="BW82" s="509"/>
      <c r="BX82" s="510"/>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row>
    <row r="83" s="382" customFormat="true" ht="15" customHeight="true" x14ac:dyDescent="0.2">
      <c r="A83" s="704"/>
      <c r="B83" s="453"/>
      <c r="C83" s="479"/>
      <c r="D83" s="477"/>
      <c r="E83" s="477"/>
      <c r="F83" s="477"/>
      <c r="G83" s="481"/>
      <c r="H83" s="478"/>
      <c r="I83" s="477"/>
      <c r="J83" s="477"/>
      <c r="K83" s="477"/>
      <c r="L83" s="480"/>
      <c r="M83" s="479"/>
      <c r="N83" s="477"/>
      <c r="O83" s="477"/>
      <c r="P83" s="477"/>
      <c r="Q83" s="481"/>
      <c r="R83" s="479"/>
      <c r="S83" s="477"/>
      <c r="T83" s="477"/>
      <c r="U83" s="477"/>
      <c r="V83" s="477"/>
      <c r="W83" s="477"/>
      <c r="X83" s="48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419"/>
      <c r="BA83" s="706"/>
      <c r="BB83" s="697"/>
      <c r="BC83" s="523"/>
      <c r="BD83" s="509"/>
      <c r="BE83" s="509"/>
      <c r="BF83" s="509"/>
      <c r="BG83" s="527"/>
      <c r="BH83" s="523"/>
      <c r="BI83" s="509"/>
      <c r="BJ83" s="509"/>
      <c r="BK83" s="509"/>
      <c r="BL83" s="527"/>
      <c r="BM83" s="523"/>
      <c r="BN83" s="509"/>
      <c r="BO83" s="509"/>
      <c r="BP83" s="509"/>
      <c r="BQ83" s="527"/>
      <c r="BR83" s="523"/>
      <c r="BS83" s="509"/>
      <c r="BT83" s="509"/>
      <c r="BU83" s="509"/>
      <c r="BV83" s="509"/>
      <c r="BW83" s="509"/>
      <c r="BX83" s="510"/>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row>
    <row r="84" s="382" customFormat="true" ht="15" customHeight="true" x14ac:dyDescent="0.2">
      <c r="A84" s="704"/>
      <c r="B84" s="453"/>
      <c r="C84" s="479"/>
      <c r="D84" s="477"/>
      <c r="E84" s="477"/>
      <c r="F84" s="477"/>
      <c r="G84" s="481"/>
      <c r="H84" s="478"/>
      <c r="I84" s="477"/>
      <c r="J84" s="477"/>
      <c r="K84" s="477"/>
      <c r="L84" s="480"/>
      <c r="M84" s="479"/>
      <c r="N84" s="477"/>
      <c r="O84" s="477"/>
      <c r="P84" s="477"/>
      <c r="Q84" s="481"/>
      <c r="R84" s="479"/>
      <c r="S84" s="477"/>
      <c r="T84" s="477"/>
      <c r="U84" s="477"/>
      <c r="V84" s="477"/>
      <c r="W84" s="477"/>
      <c r="X84" s="48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419"/>
      <c r="BA84" s="706"/>
      <c r="BB84" s="697"/>
      <c r="BC84" s="523"/>
      <c r="BD84" s="509"/>
      <c r="BE84" s="509"/>
      <c r="BF84" s="509"/>
      <c r="BG84" s="527"/>
      <c r="BH84" s="523"/>
      <c r="BI84" s="509"/>
      <c r="BJ84" s="509"/>
      <c r="BK84" s="509"/>
      <c r="BL84" s="527"/>
      <c r="BM84" s="523"/>
      <c r="BN84" s="509"/>
      <c r="BO84" s="509"/>
      <c r="BP84" s="509"/>
      <c r="BQ84" s="527"/>
      <c r="BR84" s="523"/>
      <c r="BS84" s="509"/>
      <c r="BT84" s="509"/>
      <c r="BU84" s="509"/>
      <c r="BV84" s="509"/>
      <c r="BW84" s="509"/>
      <c r="BX84" s="510"/>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row>
    <row r="85" s="382" customFormat="true" ht="15" customHeight="true" x14ac:dyDescent="0.2">
      <c r="A85" s="704"/>
      <c r="B85" s="453"/>
      <c r="C85" s="479"/>
      <c r="D85" s="477"/>
      <c r="E85" s="477"/>
      <c r="F85" s="477"/>
      <c r="G85" s="481"/>
      <c r="H85" s="478"/>
      <c r="I85" s="477"/>
      <c r="J85" s="477"/>
      <c r="K85" s="477"/>
      <c r="L85" s="480"/>
      <c r="M85" s="479"/>
      <c r="N85" s="477"/>
      <c r="O85" s="477"/>
      <c r="P85" s="477"/>
      <c r="Q85" s="481"/>
      <c r="R85" s="479"/>
      <c r="S85" s="477"/>
      <c r="T85" s="477"/>
      <c r="U85" s="477"/>
      <c r="V85" s="477"/>
      <c r="W85" s="477"/>
      <c r="X85" s="48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419"/>
      <c r="BA85" s="706"/>
      <c r="BB85" s="697"/>
      <c r="BC85" s="523"/>
      <c r="BD85" s="509"/>
      <c r="BE85" s="509"/>
      <c r="BF85" s="509"/>
      <c r="BG85" s="527"/>
      <c r="BH85" s="523"/>
      <c r="BI85" s="509"/>
      <c r="BJ85" s="509"/>
      <c r="BK85" s="509"/>
      <c r="BL85" s="527"/>
      <c r="BM85" s="523"/>
      <c r="BN85" s="509"/>
      <c r="BO85" s="509"/>
      <c r="BP85" s="509"/>
      <c r="BQ85" s="527"/>
      <c r="BR85" s="523"/>
      <c r="BS85" s="509"/>
      <c r="BT85" s="509"/>
      <c r="BU85" s="509"/>
      <c r="BV85" s="509"/>
      <c r="BW85" s="509"/>
      <c r="BX85" s="510"/>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row>
    <row r="86" s="382" customFormat="true" ht="15" customHeight="true" x14ac:dyDescent="0.2">
      <c r="A86" s="704"/>
      <c r="B86" s="453"/>
      <c r="C86" s="479"/>
      <c r="D86" s="477"/>
      <c r="E86" s="477"/>
      <c r="F86" s="477"/>
      <c r="G86" s="481"/>
      <c r="H86" s="478"/>
      <c r="I86" s="477"/>
      <c r="J86" s="477"/>
      <c r="K86" s="477"/>
      <c r="L86" s="480"/>
      <c r="M86" s="479"/>
      <c r="N86" s="477"/>
      <c r="O86" s="477"/>
      <c r="P86" s="477"/>
      <c r="Q86" s="481"/>
      <c r="R86" s="479"/>
      <c r="S86" s="477"/>
      <c r="T86" s="477"/>
      <c r="U86" s="477"/>
      <c r="V86" s="477"/>
      <c r="W86" s="477"/>
      <c r="X86" s="48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419"/>
      <c r="BA86" s="706"/>
      <c r="BB86" s="697"/>
      <c r="BC86" s="523"/>
      <c r="BD86" s="509"/>
      <c r="BE86" s="509"/>
      <c r="BF86" s="509"/>
      <c r="BG86" s="527"/>
      <c r="BH86" s="523"/>
      <c r="BI86" s="509"/>
      <c r="BJ86" s="509"/>
      <c r="BK86" s="509"/>
      <c r="BL86" s="527"/>
      <c r="BM86" s="523"/>
      <c r="BN86" s="509"/>
      <c r="BO86" s="509"/>
      <c r="BP86" s="509"/>
      <c r="BQ86" s="527"/>
      <c r="BR86" s="523"/>
      <c r="BS86" s="509"/>
      <c r="BT86" s="509"/>
      <c r="BU86" s="509"/>
      <c r="BV86" s="509"/>
      <c r="BW86" s="509"/>
      <c r="BX86" s="510"/>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row>
    <row r="87" s="382" customFormat="true" ht="15" customHeight="true" x14ac:dyDescent="0.2">
      <c r="A87" s="704"/>
      <c r="B87" s="453"/>
      <c r="C87" s="479"/>
      <c r="D87" s="477"/>
      <c r="E87" s="477"/>
      <c r="F87" s="477"/>
      <c r="G87" s="481"/>
      <c r="H87" s="478"/>
      <c r="I87" s="477"/>
      <c r="J87" s="477"/>
      <c r="K87" s="477"/>
      <c r="L87" s="480"/>
      <c r="M87" s="479"/>
      <c r="N87" s="477"/>
      <c r="O87" s="477"/>
      <c r="P87" s="477"/>
      <c r="Q87" s="481"/>
      <c r="R87" s="479"/>
      <c r="S87" s="477"/>
      <c r="T87" s="477"/>
      <c r="U87" s="477"/>
      <c r="V87" s="477"/>
      <c r="W87" s="477"/>
      <c r="X87" s="48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419"/>
      <c r="BA87" s="706"/>
      <c r="BB87" s="697"/>
      <c r="BC87" s="523"/>
      <c r="BD87" s="509"/>
      <c r="BE87" s="509"/>
      <c r="BF87" s="509"/>
      <c r="BG87" s="527"/>
      <c r="BH87" s="523"/>
      <c r="BI87" s="509"/>
      <c r="BJ87" s="509"/>
      <c r="BK87" s="509"/>
      <c r="BL87" s="527"/>
      <c r="BM87" s="523"/>
      <c r="BN87" s="509"/>
      <c r="BO87" s="509"/>
      <c r="BP87" s="509"/>
      <c r="BQ87" s="527"/>
      <c r="BR87" s="523"/>
      <c r="BS87" s="509"/>
      <c r="BT87" s="509"/>
      <c r="BU87" s="509"/>
      <c r="BV87" s="509"/>
      <c r="BW87" s="509"/>
      <c r="BX87" s="510"/>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row>
    <row r="88" s="382" customFormat="true" ht="15" customHeight="true" x14ac:dyDescent="0.2">
      <c r="A88" s="704"/>
      <c r="B88" s="453"/>
      <c r="C88" s="479"/>
      <c r="D88" s="477"/>
      <c r="E88" s="477"/>
      <c r="F88" s="477"/>
      <c r="G88" s="481"/>
      <c r="H88" s="478"/>
      <c r="I88" s="477"/>
      <c r="J88" s="477"/>
      <c r="K88" s="477"/>
      <c r="L88" s="480"/>
      <c r="M88" s="479"/>
      <c r="N88" s="477"/>
      <c r="O88" s="477"/>
      <c r="P88" s="477"/>
      <c r="Q88" s="481"/>
      <c r="R88" s="479"/>
      <c r="S88" s="477"/>
      <c r="T88" s="477"/>
      <c r="U88" s="477"/>
      <c r="V88" s="477"/>
      <c r="W88" s="477"/>
      <c r="X88" s="48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419"/>
      <c r="BA88" s="706"/>
      <c r="BB88" s="697"/>
      <c r="BC88" s="523"/>
      <c r="BD88" s="509"/>
      <c r="BE88" s="509"/>
      <c r="BF88" s="509"/>
      <c r="BG88" s="527"/>
      <c r="BH88" s="523"/>
      <c r="BI88" s="509"/>
      <c r="BJ88" s="509"/>
      <c r="BK88" s="509"/>
      <c r="BL88" s="527"/>
      <c r="BM88" s="523"/>
      <c r="BN88" s="509"/>
      <c r="BO88" s="509"/>
      <c r="BP88" s="509"/>
      <c r="BQ88" s="527"/>
      <c r="BR88" s="523"/>
      <c r="BS88" s="509"/>
      <c r="BT88" s="509"/>
      <c r="BU88" s="509"/>
      <c r="BV88" s="509"/>
      <c r="BW88" s="509"/>
      <c r="BX88" s="510"/>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row>
    <row r="89" s="382" customFormat="true" ht="15" customHeight="true" x14ac:dyDescent="0.2">
      <c r="A89" s="704"/>
      <c r="B89" s="453"/>
      <c r="C89" s="479"/>
      <c r="D89" s="477"/>
      <c r="E89" s="477"/>
      <c r="F89" s="477"/>
      <c r="G89" s="481"/>
      <c r="H89" s="478"/>
      <c r="I89" s="477"/>
      <c r="J89" s="477"/>
      <c r="K89" s="477"/>
      <c r="L89" s="480"/>
      <c r="M89" s="479"/>
      <c r="N89" s="477"/>
      <c r="O89" s="477"/>
      <c r="P89" s="477"/>
      <c r="Q89" s="481"/>
      <c r="R89" s="479"/>
      <c r="S89" s="477"/>
      <c r="T89" s="477"/>
      <c r="U89" s="477"/>
      <c r="V89" s="477"/>
      <c r="W89" s="477"/>
      <c r="X89" s="48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419"/>
      <c r="BA89" s="706"/>
      <c r="BB89" s="697"/>
      <c r="BC89" s="523"/>
      <c r="BD89" s="509"/>
      <c r="BE89" s="509"/>
      <c r="BF89" s="509"/>
      <c r="BG89" s="527"/>
      <c r="BH89" s="523"/>
      <c r="BI89" s="509"/>
      <c r="BJ89" s="509"/>
      <c r="BK89" s="509"/>
      <c r="BL89" s="527"/>
      <c r="BM89" s="523"/>
      <c r="BN89" s="509"/>
      <c r="BO89" s="509"/>
      <c r="BP89" s="509"/>
      <c r="BQ89" s="527"/>
      <c r="BR89" s="523"/>
      <c r="BS89" s="509"/>
      <c r="BT89" s="509"/>
      <c r="BU89" s="509"/>
      <c r="BV89" s="509"/>
      <c r="BW89" s="509"/>
      <c r="BX89" s="510"/>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row>
    <row r="90" s="382" customFormat="true" ht="15" customHeight="true" x14ac:dyDescent="0.2">
      <c r="A90" s="704"/>
      <c r="B90" s="453"/>
      <c r="C90" s="479"/>
      <c r="D90" s="477"/>
      <c r="E90" s="477"/>
      <c r="F90" s="477"/>
      <c r="G90" s="481"/>
      <c r="H90" s="478"/>
      <c r="I90" s="477"/>
      <c r="J90" s="477"/>
      <c r="K90" s="477"/>
      <c r="L90" s="480"/>
      <c r="M90" s="479"/>
      <c r="N90" s="477"/>
      <c r="O90" s="477"/>
      <c r="P90" s="477"/>
      <c r="Q90" s="481"/>
      <c r="R90" s="479"/>
      <c r="S90" s="477"/>
      <c r="T90" s="477"/>
      <c r="U90" s="477"/>
      <c r="V90" s="477"/>
      <c r="W90" s="477"/>
      <c r="X90" s="48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419"/>
      <c r="BA90" s="706"/>
      <c r="BB90" s="697"/>
      <c r="BC90" s="523"/>
      <c r="BD90" s="509"/>
      <c r="BE90" s="509"/>
      <c r="BF90" s="509"/>
      <c r="BG90" s="527"/>
      <c r="BH90" s="523"/>
      <c r="BI90" s="509"/>
      <c r="BJ90" s="509"/>
      <c r="BK90" s="509"/>
      <c r="BL90" s="527"/>
      <c r="BM90" s="523"/>
      <c r="BN90" s="509"/>
      <c r="BO90" s="509"/>
      <c r="BP90" s="509"/>
      <c r="BQ90" s="527"/>
      <c r="BR90" s="523"/>
      <c r="BS90" s="509"/>
      <c r="BT90" s="509"/>
      <c r="BU90" s="509"/>
      <c r="BV90" s="509"/>
      <c r="BW90" s="509"/>
      <c r="BX90" s="510"/>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row>
    <row r="91" s="382" customFormat="true" ht="15" customHeight="true" x14ac:dyDescent="0.2">
      <c r="A91" s="704"/>
      <c r="B91" s="453"/>
      <c r="C91" s="479"/>
      <c r="D91" s="477"/>
      <c r="E91" s="477"/>
      <c r="F91" s="477"/>
      <c r="G91" s="481"/>
      <c r="H91" s="478"/>
      <c r="I91" s="477"/>
      <c r="J91" s="477"/>
      <c r="K91" s="477"/>
      <c r="L91" s="480"/>
      <c r="M91" s="479"/>
      <c r="N91" s="477"/>
      <c r="O91" s="477"/>
      <c r="P91" s="477"/>
      <c r="Q91" s="481"/>
      <c r="R91" s="479"/>
      <c r="S91" s="477"/>
      <c r="T91" s="477"/>
      <c r="U91" s="477"/>
      <c r="V91" s="477"/>
      <c r="W91" s="477"/>
      <c r="X91" s="480"/>
      <c r="Y91" s="50"/>
      <c r="Z91" s="50"/>
      <c r="AA91" s="50"/>
      <c r="AB91" s="50"/>
      <c r="AC91" s="50"/>
      <c r="AD91" s="50"/>
      <c r="AE91" s="50"/>
      <c r="AF91" s="50"/>
      <c r="AG91" s="50"/>
      <c r="AH91" s="50"/>
      <c r="AI91" s="50"/>
      <c r="AJ91" s="50"/>
      <c r="AK91" s="50"/>
      <c r="AL91" s="50"/>
      <c r="AM91" s="50"/>
      <c r="AN91" s="50"/>
      <c r="AO91" s="50"/>
      <c r="AP91" s="50"/>
      <c r="AQ91" s="50"/>
      <c r="AR91" s="50"/>
      <c r="AS91" s="50"/>
      <c r="AT91" s="50"/>
      <c r="AU91" s="50"/>
      <c r="AV91" s="50"/>
      <c r="AW91" s="50"/>
      <c r="AX91" s="50"/>
      <c r="AY91" s="50"/>
      <c r="AZ91" s="419"/>
      <c r="BA91" s="706"/>
      <c r="BB91" s="697"/>
      <c r="BC91" s="523"/>
      <c r="BD91" s="509"/>
      <c r="BE91" s="509"/>
      <c r="BF91" s="509"/>
      <c r="BG91" s="527"/>
      <c r="BH91" s="523"/>
      <c r="BI91" s="509"/>
      <c r="BJ91" s="509"/>
      <c r="BK91" s="509"/>
      <c r="BL91" s="527"/>
      <c r="BM91" s="523"/>
      <c r="BN91" s="509"/>
      <c r="BO91" s="509"/>
      <c r="BP91" s="509"/>
      <c r="BQ91" s="527"/>
      <c r="BR91" s="523"/>
      <c r="BS91" s="509"/>
      <c r="BT91" s="509"/>
      <c r="BU91" s="509"/>
      <c r="BV91" s="509"/>
      <c r="BW91" s="509"/>
      <c r="BX91" s="510"/>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row>
    <row r="92" s="382" customFormat="true" ht="15" customHeight="true" x14ac:dyDescent="0.2">
      <c r="A92" s="704"/>
      <c r="B92" s="453"/>
      <c r="C92" s="479"/>
      <c r="D92" s="477"/>
      <c r="E92" s="477"/>
      <c r="F92" s="477"/>
      <c r="G92" s="481"/>
      <c r="H92" s="478"/>
      <c r="I92" s="477"/>
      <c r="J92" s="477"/>
      <c r="K92" s="477"/>
      <c r="L92" s="480"/>
      <c r="M92" s="479"/>
      <c r="N92" s="477"/>
      <c r="O92" s="477"/>
      <c r="P92" s="477"/>
      <c r="Q92" s="481"/>
      <c r="R92" s="479"/>
      <c r="S92" s="477"/>
      <c r="T92" s="477"/>
      <c r="U92" s="477"/>
      <c r="V92" s="477"/>
      <c r="W92" s="477"/>
      <c r="X92" s="48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419"/>
      <c r="BA92" s="706"/>
      <c r="BB92" s="697"/>
      <c r="BC92" s="523"/>
      <c r="BD92" s="509"/>
      <c r="BE92" s="509"/>
      <c r="BF92" s="509"/>
      <c r="BG92" s="527"/>
      <c r="BH92" s="523"/>
      <c r="BI92" s="509"/>
      <c r="BJ92" s="509"/>
      <c r="BK92" s="509"/>
      <c r="BL92" s="527"/>
      <c r="BM92" s="523"/>
      <c r="BN92" s="509"/>
      <c r="BO92" s="509"/>
      <c r="BP92" s="509"/>
      <c r="BQ92" s="527"/>
      <c r="BR92" s="523"/>
      <c r="BS92" s="509"/>
      <c r="BT92" s="509"/>
      <c r="BU92" s="509"/>
      <c r="BV92" s="509"/>
      <c r="BW92" s="509"/>
      <c r="BX92" s="510"/>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row>
    <row r="93" s="382" customFormat="true" ht="15" customHeight="true" x14ac:dyDescent="0.2">
      <c r="A93" s="704"/>
      <c r="B93" s="453"/>
      <c r="C93" s="479"/>
      <c r="D93" s="477"/>
      <c r="E93" s="477"/>
      <c r="F93" s="477"/>
      <c r="G93" s="481"/>
      <c r="H93" s="478"/>
      <c r="I93" s="477"/>
      <c r="J93" s="477"/>
      <c r="K93" s="477"/>
      <c r="L93" s="480"/>
      <c r="M93" s="479"/>
      <c r="N93" s="477"/>
      <c r="O93" s="477"/>
      <c r="P93" s="477"/>
      <c r="Q93" s="481"/>
      <c r="R93" s="479"/>
      <c r="S93" s="477"/>
      <c r="T93" s="477"/>
      <c r="U93" s="477"/>
      <c r="V93" s="477"/>
      <c r="W93" s="477"/>
      <c r="X93" s="48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419"/>
      <c r="BA93" s="706"/>
      <c r="BB93" s="697"/>
      <c r="BC93" s="523"/>
      <c r="BD93" s="509"/>
      <c r="BE93" s="509"/>
      <c r="BF93" s="509"/>
      <c r="BG93" s="527"/>
      <c r="BH93" s="523"/>
      <c r="BI93" s="509"/>
      <c r="BJ93" s="509"/>
      <c r="BK93" s="509"/>
      <c r="BL93" s="527"/>
      <c r="BM93" s="523"/>
      <c r="BN93" s="509"/>
      <c r="BO93" s="509"/>
      <c r="BP93" s="509"/>
      <c r="BQ93" s="527"/>
      <c r="BR93" s="523"/>
      <c r="BS93" s="509"/>
      <c r="BT93" s="509"/>
      <c r="BU93" s="509"/>
      <c r="BV93" s="509"/>
      <c r="BW93" s="509"/>
      <c r="BX93" s="510"/>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row>
    <row r="94" s="382" customFormat="true" ht="15" customHeight="true" x14ac:dyDescent="0.2">
      <c r="A94" s="704"/>
      <c r="B94" s="453"/>
      <c r="C94" s="479"/>
      <c r="D94" s="477"/>
      <c r="E94" s="477"/>
      <c r="F94" s="477"/>
      <c r="G94" s="481"/>
      <c r="H94" s="478"/>
      <c r="I94" s="477"/>
      <c r="J94" s="477"/>
      <c r="K94" s="477"/>
      <c r="L94" s="480"/>
      <c r="M94" s="479"/>
      <c r="N94" s="477"/>
      <c r="O94" s="477"/>
      <c r="P94" s="477"/>
      <c r="Q94" s="481"/>
      <c r="R94" s="479"/>
      <c r="S94" s="477"/>
      <c r="T94" s="477"/>
      <c r="U94" s="477"/>
      <c r="V94" s="477"/>
      <c r="W94" s="477"/>
      <c r="X94" s="48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419"/>
      <c r="BA94" s="706"/>
      <c r="BB94" s="697"/>
      <c r="BC94" s="523"/>
      <c r="BD94" s="509"/>
      <c r="BE94" s="509"/>
      <c r="BF94" s="509"/>
      <c r="BG94" s="527"/>
      <c r="BH94" s="523"/>
      <c r="BI94" s="509"/>
      <c r="BJ94" s="509"/>
      <c r="BK94" s="509"/>
      <c r="BL94" s="527"/>
      <c r="BM94" s="523"/>
      <c r="BN94" s="509"/>
      <c r="BO94" s="509"/>
      <c r="BP94" s="509"/>
      <c r="BQ94" s="527"/>
      <c r="BR94" s="523"/>
      <c r="BS94" s="509"/>
      <c r="BT94" s="509"/>
      <c r="BU94" s="509"/>
      <c r="BV94" s="509"/>
      <c r="BW94" s="509"/>
      <c r="BX94" s="510"/>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row>
    <row r="95" s="382" customFormat="true" ht="15" customHeight="true" x14ac:dyDescent="0.2">
      <c r="A95" s="704"/>
      <c r="B95" s="453"/>
      <c r="C95" s="479"/>
      <c r="D95" s="477"/>
      <c r="E95" s="477"/>
      <c r="F95" s="477"/>
      <c r="G95" s="481"/>
      <c r="H95" s="478"/>
      <c r="I95" s="477"/>
      <c r="J95" s="477"/>
      <c r="K95" s="477"/>
      <c r="L95" s="480"/>
      <c r="M95" s="479"/>
      <c r="N95" s="477"/>
      <c r="O95" s="477"/>
      <c r="P95" s="477"/>
      <c r="Q95" s="481"/>
      <c r="R95" s="479"/>
      <c r="S95" s="477"/>
      <c r="T95" s="477"/>
      <c r="U95" s="477"/>
      <c r="V95" s="477"/>
      <c r="W95" s="477"/>
      <c r="X95" s="48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419"/>
      <c r="BA95" s="706"/>
      <c r="BB95" s="697"/>
      <c r="BC95" s="523"/>
      <c r="BD95" s="509"/>
      <c r="BE95" s="509"/>
      <c r="BF95" s="509"/>
      <c r="BG95" s="527"/>
      <c r="BH95" s="523"/>
      <c r="BI95" s="509"/>
      <c r="BJ95" s="509"/>
      <c r="BK95" s="509"/>
      <c r="BL95" s="527"/>
      <c r="BM95" s="523"/>
      <c r="BN95" s="509"/>
      <c r="BO95" s="509"/>
      <c r="BP95" s="509"/>
      <c r="BQ95" s="527"/>
      <c r="BR95" s="523"/>
      <c r="BS95" s="509"/>
      <c r="BT95" s="509"/>
      <c r="BU95" s="509"/>
      <c r="BV95" s="509"/>
      <c r="BW95" s="509"/>
      <c r="BX95" s="510"/>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row>
    <row r="96" s="382" customFormat="true" ht="15" customHeight="true" x14ac:dyDescent="0.2">
      <c r="A96" s="704"/>
      <c r="B96" s="453"/>
      <c r="C96" s="479"/>
      <c r="D96" s="477"/>
      <c r="E96" s="477"/>
      <c r="F96" s="477"/>
      <c r="G96" s="481"/>
      <c r="H96" s="478"/>
      <c r="I96" s="477"/>
      <c r="J96" s="477"/>
      <c r="K96" s="477"/>
      <c r="L96" s="480"/>
      <c r="M96" s="479"/>
      <c r="N96" s="477"/>
      <c r="O96" s="477"/>
      <c r="P96" s="477"/>
      <c r="Q96" s="481"/>
      <c r="R96" s="479"/>
      <c r="S96" s="477"/>
      <c r="T96" s="477"/>
      <c r="U96" s="477"/>
      <c r="V96" s="477"/>
      <c r="W96" s="477"/>
      <c r="X96" s="48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419"/>
      <c r="BA96" s="706"/>
      <c r="BB96" s="697"/>
      <c r="BC96" s="523"/>
      <c r="BD96" s="509"/>
      <c r="BE96" s="509"/>
      <c r="BF96" s="509"/>
      <c r="BG96" s="527"/>
      <c r="BH96" s="523"/>
      <c r="BI96" s="509"/>
      <c r="BJ96" s="509"/>
      <c r="BK96" s="509"/>
      <c r="BL96" s="527"/>
      <c r="BM96" s="523"/>
      <c r="BN96" s="509"/>
      <c r="BO96" s="509"/>
      <c r="BP96" s="509"/>
      <c r="BQ96" s="527"/>
      <c r="BR96" s="523"/>
      <c r="BS96" s="509"/>
      <c r="BT96" s="509"/>
      <c r="BU96" s="509"/>
      <c r="BV96" s="509"/>
      <c r="BW96" s="509"/>
      <c r="BX96" s="510"/>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row>
    <row r="97" s="382" customFormat="true" ht="15" customHeight="true" x14ac:dyDescent="0.2">
      <c r="A97" s="704"/>
      <c r="B97" s="453"/>
      <c r="C97" s="479"/>
      <c r="D97" s="477"/>
      <c r="E97" s="477"/>
      <c r="F97" s="477"/>
      <c r="G97" s="481"/>
      <c r="H97" s="478"/>
      <c r="I97" s="477"/>
      <c r="J97" s="477"/>
      <c r="K97" s="477"/>
      <c r="L97" s="480"/>
      <c r="M97" s="479"/>
      <c r="N97" s="477"/>
      <c r="O97" s="477"/>
      <c r="P97" s="477"/>
      <c r="Q97" s="481"/>
      <c r="R97" s="479"/>
      <c r="S97" s="477"/>
      <c r="T97" s="477"/>
      <c r="U97" s="477"/>
      <c r="V97" s="477"/>
      <c r="W97" s="477"/>
      <c r="X97" s="48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419"/>
      <c r="BA97" s="706"/>
      <c r="BB97" s="697"/>
      <c r="BC97" s="523"/>
      <c r="BD97" s="509"/>
      <c r="BE97" s="509"/>
      <c r="BF97" s="509"/>
      <c r="BG97" s="527"/>
      <c r="BH97" s="523"/>
      <c r="BI97" s="509"/>
      <c r="BJ97" s="509"/>
      <c r="BK97" s="509"/>
      <c r="BL97" s="527"/>
      <c r="BM97" s="523"/>
      <c r="BN97" s="509"/>
      <c r="BO97" s="509"/>
      <c r="BP97" s="509"/>
      <c r="BQ97" s="527"/>
      <c r="BR97" s="523"/>
      <c r="BS97" s="509"/>
      <c r="BT97" s="509"/>
      <c r="BU97" s="509"/>
      <c r="BV97" s="509"/>
      <c r="BW97" s="509"/>
      <c r="BX97" s="510"/>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row>
    <row r="98" s="382" customFormat="true" ht="15" customHeight="true" x14ac:dyDescent="0.2">
      <c r="A98" s="704"/>
      <c r="B98" s="453"/>
      <c r="C98" s="479"/>
      <c r="D98" s="477"/>
      <c r="E98" s="477"/>
      <c r="F98" s="477"/>
      <c r="G98" s="481"/>
      <c r="H98" s="478"/>
      <c r="I98" s="477"/>
      <c r="J98" s="477"/>
      <c r="K98" s="477"/>
      <c r="L98" s="480"/>
      <c r="M98" s="479"/>
      <c r="N98" s="477"/>
      <c r="O98" s="477"/>
      <c r="P98" s="477"/>
      <c r="Q98" s="481"/>
      <c r="R98" s="479"/>
      <c r="S98" s="477"/>
      <c r="T98" s="477"/>
      <c r="U98" s="477"/>
      <c r="V98" s="477"/>
      <c r="W98" s="477"/>
      <c r="X98" s="48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419"/>
      <c r="BA98" s="706"/>
      <c r="BB98" s="697"/>
      <c r="BC98" s="523"/>
      <c r="BD98" s="509"/>
      <c r="BE98" s="509"/>
      <c r="BF98" s="509"/>
      <c r="BG98" s="527"/>
      <c r="BH98" s="523"/>
      <c r="BI98" s="509"/>
      <c r="BJ98" s="509"/>
      <c r="BK98" s="509"/>
      <c r="BL98" s="527"/>
      <c r="BM98" s="523"/>
      <c r="BN98" s="509"/>
      <c r="BO98" s="509"/>
      <c r="BP98" s="509"/>
      <c r="BQ98" s="527"/>
      <c r="BR98" s="523"/>
      <c r="BS98" s="509"/>
      <c r="BT98" s="509"/>
      <c r="BU98" s="509"/>
      <c r="BV98" s="509"/>
      <c r="BW98" s="509"/>
      <c r="BX98" s="510"/>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row>
    <row r="99" s="382" customFormat="true" ht="15" customHeight="true" x14ac:dyDescent="0.2">
      <c r="A99" s="704"/>
      <c r="B99" s="453"/>
      <c r="C99" s="479"/>
      <c r="D99" s="477"/>
      <c r="E99" s="477"/>
      <c r="F99" s="477"/>
      <c r="G99" s="481"/>
      <c r="H99" s="478"/>
      <c r="I99" s="477"/>
      <c r="J99" s="477"/>
      <c r="K99" s="477"/>
      <c r="L99" s="480"/>
      <c r="M99" s="479"/>
      <c r="N99" s="477"/>
      <c r="O99" s="477"/>
      <c r="P99" s="477"/>
      <c r="Q99" s="481"/>
      <c r="R99" s="479"/>
      <c r="S99" s="477"/>
      <c r="T99" s="477"/>
      <c r="U99" s="477"/>
      <c r="V99" s="477"/>
      <c r="W99" s="477"/>
      <c r="X99" s="48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419"/>
      <c r="BA99" s="706"/>
      <c r="BB99" s="697"/>
      <c r="BC99" s="523"/>
      <c r="BD99" s="509"/>
      <c r="BE99" s="509"/>
      <c r="BF99" s="509"/>
      <c r="BG99" s="527"/>
      <c r="BH99" s="523"/>
      <c r="BI99" s="509"/>
      <c r="BJ99" s="509"/>
      <c r="BK99" s="509"/>
      <c r="BL99" s="527"/>
      <c r="BM99" s="523"/>
      <c r="BN99" s="509"/>
      <c r="BO99" s="509"/>
      <c r="BP99" s="509"/>
      <c r="BQ99" s="527"/>
      <c r="BR99" s="523"/>
      <c r="BS99" s="509"/>
      <c r="BT99" s="509"/>
      <c r="BU99" s="509"/>
      <c r="BV99" s="509"/>
      <c r="BW99" s="509"/>
      <c r="BX99" s="510"/>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row>
    <row r="100" s="382" customFormat="true" ht="15" customHeight="true" x14ac:dyDescent="0.2">
      <c r="A100" s="704"/>
      <c r="B100" s="453"/>
      <c r="C100" s="479"/>
      <c r="D100" s="477"/>
      <c r="E100" s="477"/>
      <c r="F100" s="477"/>
      <c r="G100" s="481"/>
      <c r="H100" s="478"/>
      <c r="I100" s="477"/>
      <c r="J100" s="477"/>
      <c r="K100" s="477"/>
      <c r="L100" s="480"/>
      <c r="M100" s="479"/>
      <c r="N100" s="477"/>
      <c r="O100" s="477"/>
      <c r="P100" s="477"/>
      <c r="Q100" s="481"/>
      <c r="R100" s="479"/>
      <c r="S100" s="477"/>
      <c r="T100" s="477"/>
      <c r="U100" s="477"/>
      <c r="V100" s="477"/>
      <c r="W100" s="477"/>
      <c r="X100" s="48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419"/>
      <c r="BA100" s="706"/>
      <c r="BB100" s="697"/>
      <c r="BC100" s="523"/>
      <c r="BD100" s="509"/>
      <c r="BE100" s="509"/>
      <c r="BF100" s="509"/>
      <c r="BG100" s="527"/>
      <c r="BH100" s="523"/>
      <c r="BI100" s="509"/>
      <c r="BJ100" s="509"/>
      <c r="BK100" s="509"/>
      <c r="BL100" s="527"/>
      <c r="BM100" s="523"/>
      <c r="BN100" s="509"/>
      <c r="BO100" s="509"/>
      <c r="BP100" s="509"/>
      <c r="BQ100" s="527"/>
      <c r="BR100" s="523"/>
      <c r="BS100" s="509"/>
      <c r="BT100" s="509"/>
      <c r="BU100" s="509"/>
      <c r="BV100" s="509"/>
      <c r="BW100" s="509"/>
      <c r="BX100" s="510"/>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row>
    <row r="101" s="382" customFormat="true" ht="15" customHeight="true" x14ac:dyDescent="0.2">
      <c r="A101" s="704"/>
      <c r="B101" s="453"/>
      <c r="C101" s="479"/>
      <c r="D101" s="477"/>
      <c r="E101" s="477"/>
      <c r="F101" s="477"/>
      <c r="G101" s="481"/>
      <c r="H101" s="478"/>
      <c r="I101" s="477"/>
      <c r="J101" s="477"/>
      <c r="K101" s="477"/>
      <c r="L101" s="480"/>
      <c r="M101" s="479"/>
      <c r="N101" s="477"/>
      <c r="O101" s="477"/>
      <c r="P101" s="477"/>
      <c r="Q101" s="481"/>
      <c r="R101" s="479"/>
      <c r="S101" s="477"/>
      <c r="T101" s="477"/>
      <c r="U101" s="477"/>
      <c r="V101" s="477"/>
      <c r="W101" s="477"/>
      <c r="X101" s="48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419"/>
      <c r="BA101" s="706"/>
      <c r="BB101" s="697"/>
      <c r="BC101" s="523"/>
      <c r="BD101" s="509"/>
      <c r="BE101" s="509"/>
      <c r="BF101" s="509"/>
      <c r="BG101" s="527"/>
      <c r="BH101" s="523"/>
      <c r="BI101" s="509"/>
      <c r="BJ101" s="509"/>
      <c r="BK101" s="509"/>
      <c r="BL101" s="527"/>
      <c r="BM101" s="523"/>
      <c r="BN101" s="509"/>
      <c r="BO101" s="509"/>
      <c r="BP101" s="509"/>
      <c r="BQ101" s="527"/>
      <c r="BR101" s="523"/>
      <c r="BS101" s="509"/>
      <c r="BT101" s="509"/>
      <c r="BU101" s="509"/>
      <c r="BV101" s="509"/>
      <c r="BW101" s="509"/>
      <c r="BX101" s="510"/>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row>
    <row r="102" s="382" customFormat="true" ht="15" customHeight="true" x14ac:dyDescent="0.2">
      <c r="A102" s="704"/>
      <c r="B102" s="453"/>
      <c r="C102" s="479"/>
      <c r="D102" s="477"/>
      <c r="E102" s="477"/>
      <c r="F102" s="477"/>
      <c r="G102" s="481"/>
      <c r="H102" s="478"/>
      <c r="I102" s="477"/>
      <c r="J102" s="477"/>
      <c r="K102" s="477"/>
      <c r="L102" s="480"/>
      <c r="M102" s="479"/>
      <c r="N102" s="477"/>
      <c r="O102" s="477"/>
      <c r="P102" s="477"/>
      <c r="Q102" s="481"/>
      <c r="R102" s="479"/>
      <c r="S102" s="477"/>
      <c r="T102" s="477"/>
      <c r="U102" s="477"/>
      <c r="V102" s="477"/>
      <c r="W102" s="477"/>
      <c r="X102" s="48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419"/>
      <c r="BA102" s="706"/>
      <c r="BB102" s="697"/>
      <c r="BC102" s="523"/>
      <c r="BD102" s="509"/>
      <c r="BE102" s="509"/>
      <c r="BF102" s="509"/>
      <c r="BG102" s="527"/>
      <c r="BH102" s="523"/>
      <c r="BI102" s="509"/>
      <c r="BJ102" s="509"/>
      <c r="BK102" s="509"/>
      <c r="BL102" s="527"/>
      <c r="BM102" s="523"/>
      <c r="BN102" s="509"/>
      <c r="BO102" s="509"/>
      <c r="BP102" s="509"/>
      <c r="BQ102" s="527"/>
      <c r="BR102" s="523"/>
      <c r="BS102" s="509"/>
      <c r="BT102" s="509"/>
      <c r="BU102" s="509"/>
      <c r="BV102" s="509"/>
      <c r="BW102" s="509"/>
      <c r="BX102" s="510"/>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row>
    <row r="103" s="382" customFormat="true" ht="15" customHeight="true" x14ac:dyDescent="0.2">
      <c r="A103" s="704"/>
      <c r="B103" s="453"/>
      <c r="C103" s="479"/>
      <c r="D103" s="477"/>
      <c r="E103" s="477"/>
      <c r="F103" s="477"/>
      <c r="G103" s="481"/>
      <c r="H103" s="478"/>
      <c r="I103" s="477"/>
      <c r="J103" s="477"/>
      <c r="K103" s="477"/>
      <c r="L103" s="480"/>
      <c r="M103" s="479"/>
      <c r="N103" s="477"/>
      <c r="O103" s="477"/>
      <c r="P103" s="477"/>
      <c r="Q103" s="481"/>
      <c r="R103" s="479"/>
      <c r="S103" s="477"/>
      <c r="T103" s="477"/>
      <c r="U103" s="477"/>
      <c r="V103" s="477"/>
      <c r="W103" s="477"/>
      <c r="X103" s="48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419"/>
      <c r="BA103" s="706"/>
      <c r="BB103" s="697"/>
      <c r="BC103" s="523"/>
      <c r="BD103" s="509"/>
      <c r="BE103" s="509"/>
      <c r="BF103" s="509"/>
      <c r="BG103" s="527"/>
      <c r="BH103" s="523"/>
      <c r="BI103" s="509"/>
      <c r="BJ103" s="509"/>
      <c r="BK103" s="509"/>
      <c r="BL103" s="527"/>
      <c r="BM103" s="523"/>
      <c r="BN103" s="509"/>
      <c r="BO103" s="509"/>
      <c r="BP103" s="509"/>
      <c r="BQ103" s="527"/>
      <c r="BR103" s="523"/>
      <c r="BS103" s="509"/>
      <c r="BT103" s="509"/>
      <c r="BU103" s="509"/>
      <c r="BV103" s="509"/>
      <c r="BW103" s="509"/>
      <c r="BX103" s="510"/>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row>
    <row r="104" s="382" customFormat="true" ht="15" customHeight="true" x14ac:dyDescent="0.2">
      <c r="A104" s="704"/>
      <c r="B104" s="453"/>
      <c r="C104" s="479"/>
      <c r="D104" s="477"/>
      <c r="E104" s="477"/>
      <c r="F104" s="477"/>
      <c r="G104" s="481"/>
      <c r="H104" s="478"/>
      <c r="I104" s="477"/>
      <c r="J104" s="477"/>
      <c r="K104" s="477"/>
      <c r="L104" s="480"/>
      <c r="M104" s="479"/>
      <c r="N104" s="477"/>
      <c r="O104" s="477"/>
      <c r="P104" s="477"/>
      <c r="Q104" s="481"/>
      <c r="R104" s="479"/>
      <c r="S104" s="477"/>
      <c r="T104" s="477"/>
      <c r="U104" s="477"/>
      <c r="V104" s="477"/>
      <c r="W104" s="477"/>
      <c r="X104" s="480"/>
      <c r="Y104" s="50"/>
      <c r="Z104" s="50"/>
      <c r="AA104" s="50"/>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50"/>
      <c r="AZ104" s="419"/>
      <c r="BA104" s="706"/>
      <c r="BB104" s="697"/>
      <c r="BC104" s="523"/>
      <c r="BD104" s="509"/>
      <c r="BE104" s="509"/>
      <c r="BF104" s="509"/>
      <c r="BG104" s="527"/>
      <c r="BH104" s="523"/>
      <c r="BI104" s="509"/>
      <c r="BJ104" s="509"/>
      <c r="BK104" s="509"/>
      <c r="BL104" s="527"/>
      <c r="BM104" s="523"/>
      <c r="BN104" s="509"/>
      <c r="BO104" s="509"/>
      <c r="BP104" s="509"/>
      <c r="BQ104" s="527"/>
      <c r="BR104" s="523"/>
      <c r="BS104" s="509"/>
      <c r="BT104" s="509"/>
      <c r="BU104" s="509"/>
      <c r="BV104" s="509"/>
      <c r="BW104" s="509"/>
      <c r="BX104" s="510"/>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row>
    <row r="105" s="382" customFormat="true" ht="15" customHeight="true" x14ac:dyDescent="0.2">
      <c r="A105" s="707"/>
      <c r="B105" s="454"/>
      <c r="C105" s="484"/>
      <c r="D105" s="482"/>
      <c r="E105" s="482"/>
      <c r="F105" s="482"/>
      <c r="G105" s="486"/>
      <c r="H105" s="483"/>
      <c r="I105" s="482"/>
      <c r="J105" s="482"/>
      <c r="K105" s="482"/>
      <c r="L105" s="485"/>
      <c r="M105" s="484"/>
      <c r="N105" s="482"/>
      <c r="O105" s="482"/>
      <c r="P105" s="482"/>
      <c r="Q105" s="486"/>
      <c r="R105" s="484"/>
      <c r="S105" s="482"/>
      <c r="T105" s="482"/>
      <c r="U105" s="482"/>
      <c r="V105" s="482"/>
      <c r="W105" s="482"/>
      <c r="X105" s="485"/>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419"/>
      <c r="BA105" s="706"/>
      <c r="BB105" s="697"/>
      <c r="BC105" s="526"/>
      <c r="BD105" s="525"/>
      <c r="BE105" s="525"/>
      <c r="BF105" s="525"/>
      <c r="BG105" s="529"/>
      <c r="BH105" s="526"/>
      <c r="BI105" s="525"/>
      <c r="BJ105" s="525"/>
      <c r="BK105" s="525"/>
      <c r="BL105" s="529"/>
      <c r="BM105" s="526"/>
      <c r="BN105" s="525"/>
      <c r="BO105" s="525"/>
      <c r="BP105" s="525"/>
      <c r="BQ105" s="529"/>
      <c r="BR105" s="526"/>
      <c r="BS105" s="525"/>
      <c r="BT105" s="525"/>
      <c r="BU105" s="525"/>
      <c r="BV105" s="525"/>
      <c r="BW105" s="525"/>
      <c r="BX105" s="528"/>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row>
    <row r="106" s="382" customFormat="true" ht="250.15" customHeight="true" x14ac:dyDescent="0.2">
      <c r="A106" s="502"/>
      <c r="B106" s="502"/>
      <c r="C106" s="502"/>
      <c r="D106" s="502"/>
      <c r="E106" s="502"/>
      <c r="F106" s="502"/>
      <c r="G106" s="502"/>
      <c r="H106" s="502"/>
      <c r="I106" s="502"/>
      <c r="J106" s="502"/>
      <c r="K106" s="502"/>
      <c r="L106" s="502"/>
      <c r="M106" s="502"/>
      <c r="N106" s="502"/>
      <c r="O106" s="502"/>
      <c r="P106" s="502"/>
      <c r="Q106" s="502"/>
      <c r="R106" s="502"/>
      <c r="S106" s="502"/>
      <c r="T106" s="502"/>
      <c r="U106" s="502"/>
      <c r="V106" s="502"/>
      <c r="W106" s="502"/>
      <c r="X106" s="502"/>
      <c r="Y106" s="419"/>
      <c r="Z106" s="419"/>
      <c r="AA106" s="419"/>
      <c r="AB106" s="419"/>
      <c r="AC106" s="419"/>
      <c r="AD106" s="419"/>
      <c r="AE106" s="419"/>
      <c r="AF106" s="419"/>
      <c r="AG106" s="419"/>
      <c r="AH106" s="419"/>
      <c r="AI106" s="419"/>
      <c r="AJ106" s="419"/>
      <c r="AK106" s="419"/>
      <c r="AL106" s="419"/>
      <c r="AM106" s="419"/>
      <c r="AN106" s="419"/>
      <c r="AO106" s="419"/>
      <c r="AP106" s="419"/>
      <c r="AQ106" s="419"/>
      <c r="AR106" s="419"/>
      <c r="AS106" s="419"/>
      <c r="AT106" s="419"/>
      <c r="AU106" s="419"/>
      <c r="AV106" s="419"/>
      <c r="AW106" s="419"/>
      <c r="AX106" s="419"/>
      <c r="AY106" s="419"/>
      <c r="AZ106" s="419"/>
      <c r="BA106" s="502"/>
      <c r="BB106" s="503"/>
      <c r="BC106" s="503"/>
      <c r="BD106" s="503"/>
      <c r="BE106" s="503"/>
      <c r="BF106" s="503"/>
      <c r="BG106" s="503"/>
      <c r="BH106" s="503"/>
      <c r="BI106" s="503"/>
      <c r="BJ106" s="503"/>
      <c r="BK106" s="503"/>
      <c r="BL106" s="503"/>
      <c r="BM106" s="503"/>
      <c r="BN106" s="503"/>
      <c r="BO106" s="503"/>
      <c r="BP106" s="503"/>
      <c r="BQ106" s="503"/>
      <c r="BR106" s="503"/>
      <c r="BS106" s="503"/>
      <c r="BT106" s="503"/>
      <c r="BU106" s="503"/>
      <c r="BV106" s="503"/>
      <c r="BW106" s="503"/>
      <c r="BX106" s="502"/>
      <c r="BY106" s="419"/>
      <c r="BZ106" s="419"/>
      <c r="CA106" s="419"/>
      <c r="CB106" s="419"/>
      <c r="CC106" s="419"/>
      <c r="CD106" s="419"/>
      <c r="CE106" s="419"/>
      <c r="CF106" s="419"/>
      <c r="CG106" s="419"/>
      <c r="CH106" s="419"/>
      <c r="CI106" s="419"/>
      <c r="CJ106" s="419"/>
      <c r="CK106" s="419"/>
      <c r="CL106" s="419"/>
      <c r="CM106" s="419"/>
      <c r="CN106" s="419"/>
      <c r="CO106" s="419"/>
      <c r="CP106" s="419"/>
      <c r="CQ106" s="419"/>
      <c r="CR106" s="419"/>
      <c r="CS106" s="419"/>
      <c r="CT106" s="419"/>
      <c r="CU106" s="419"/>
      <c r="CV106" s="419"/>
      <c r="CW106" s="419"/>
      <c r="CX106" s="419"/>
      <c r="CY106" s="419"/>
      <c r="CZ106" s="419"/>
    </row>
    <row r="107" s="375" customFormat="true" ht="18" customHeight="true" x14ac:dyDescent="0.2">
      <c r="A107" s="364"/>
      <c r="B107" s="364"/>
      <c r="C107" s="489"/>
      <c r="D107" s="489"/>
      <c r="E107" s="489"/>
      <c r="F107" s="489"/>
      <c r="G107" s="489"/>
      <c r="H107" s="381"/>
      <c r="I107" s="381"/>
      <c r="J107" s="381"/>
      <c r="K107" s="381"/>
      <c r="L107" s="381"/>
      <c r="M107" s="381"/>
      <c r="N107" s="381"/>
      <c r="O107" s="381"/>
      <c r="P107" s="381"/>
      <c r="Q107" s="381"/>
      <c r="R107" s="381"/>
      <c r="S107" s="381"/>
      <c r="T107" s="381"/>
      <c r="U107" s="381"/>
      <c r="Y107" s="415"/>
      <c r="Z107" s="415"/>
      <c r="AA107" s="415"/>
      <c r="AB107" s="415"/>
      <c r="AC107" s="415"/>
      <c r="AD107" s="415"/>
      <c r="AE107" s="415"/>
      <c r="AF107" s="415"/>
      <c r="AG107" s="415"/>
      <c r="AH107" s="415"/>
      <c r="AI107" s="415"/>
      <c r="AJ107" s="415"/>
      <c r="AK107" s="415"/>
      <c r="AL107" s="415"/>
      <c r="AM107" s="415"/>
      <c r="AN107" s="415"/>
      <c r="AO107" s="415"/>
      <c r="AP107" s="415"/>
      <c r="AQ107" s="415"/>
      <c r="AR107" s="415"/>
      <c r="AS107" s="415"/>
      <c r="AT107" s="415"/>
      <c r="AU107" s="415"/>
      <c r="AV107" s="415"/>
      <c r="AW107" s="415"/>
      <c r="AX107" s="415"/>
      <c r="AY107" s="415"/>
      <c r="AZ107" s="415"/>
      <c r="BB107" s="386"/>
      <c r="BY107" s="415"/>
      <c r="BZ107" s="415"/>
      <c r="CA107" s="415"/>
      <c r="CB107" s="415"/>
      <c r="CC107" s="415"/>
      <c r="CD107" s="415"/>
      <c r="CE107" s="415"/>
      <c r="CF107" s="415"/>
      <c r="CG107" s="415"/>
      <c r="CH107" s="415"/>
      <c r="CI107" s="415"/>
      <c r="CJ107" s="415"/>
      <c r="CK107" s="415"/>
      <c r="CL107" s="415"/>
      <c r="CM107" s="415"/>
      <c r="CN107" s="415"/>
      <c r="CO107" s="415"/>
      <c r="CP107" s="415"/>
      <c r="CQ107" s="415"/>
      <c r="CR107" s="415"/>
      <c r="CS107" s="415"/>
      <c r="CT107" s="415"/>
      <c r="CU107" s="415"/>
      <c r="CV107" s="415"/>
      <c r="CW107" s="415"/>
      <c r="CX107" s="415"/>
      <c r="CY107" s="415"/>
      <c r="CZ107" s="415"/>
    </row>
    <row r="108" s="375" customFormat="true" ht="22.5" customHeight="true" x14ac:dyDescent="0.35">
      <c r="A108" s="1172" t="str">
        <f>A1026</f>
        <v>Nepal</v>
      </c>
      <c r="B108" s="1173"/>
      <c r="C108" s="489"/>
      <c r="D108" s="489"/>
      <c r="E108" s="489"/>
      <c r="F108" s="489"/>
      <c r="G108" s="489"/>
      <c r="H108" s="381"/>
      <c r="I108" s="381"/>
      <c r="J108" s="381"/>
      <c r="K108" s="381"/>
      <c r="L108" s="381"/>
      <c r="M108" s="381"/>
      <c r="N108" s="381"/>
      <c r="O108" s="381"/>
      <c r="P108" s="381"/>
      <c r="Q108" s="381"/>
      <c r="R108" s="381"/>
      <c r="S108" s="381"/>
      <c r="T108" s="381"/>
      <c r="U108" s="381"/>
      <c r="Y108" s="415"/>
      <c r="Z108" s="415"/>
      <c r="AA108" s="415"/>
      <c r="AB108" s="415"/>
      <c r="AC108" s="415"/>
      <c r="AD108" s="415"/>
      <c r="AE108" s="415"/>
      <c r="AF108" s="415"/>
      <c r="AG108" s="415"/>
      <c r="AH108" s="415"/>
      <c r="AI108" s="415"/>
      <c r="AJ108" s="415"/>
      <c r="AK108" s="415"/>
      <c r="AL108" s="415"/>
      <c r="AM108" s="415"/>
      <c r="AN108" s="415"/>
      <c r="AO108" s="415"/>
      <c r="AP108" s="415"/>
      <c r="AQ108" s="415"/>
      <c r="AR108" s="415"/>
      <c r="AS108" s="415"/>
      <c r="AT108" s="415"/>
      <c r="AU108" s="415"/>
      <c r="AV108" s="415"/>
      <c r="AW108" s="415"/>
      <c r="AX108" s="415"/>
      <c r="AY108" s="415"/>
      <c r="AZ108" s="415"/>
      <c r="BB108" s="386"/>
      <c r="BY108" s="415"/>
      <c r="BZ108" s="415"/>
      <c r="CA108" s="415"/>
      <c r="CB108" s="415"/>
      <c r="CC108" s="415"/>
      <c r="CD108" s="415"/>
      <c r="CE108" s="415"/>
      <c r="CF108" s="415"/>
      <c r="CG108" s="415"/>
      <c r="CH108" s="415"/>
      <c r="CI108" s="415"/>
      <c r="CJ108" s="415"/>
      <c r="CK108" s="415"/>
      <c r="CL108" s="415"/>
      <c r="CM108" s="415"/>
      <c r="CN108" s="415"/>
      <c r="CO108" s="415"/>
      <c r="CP108" s="415"/>
      <c r="CQ108" s="415"/>
      <c r="CR108" s="415"/>
      <c r="CS108" s="415"/>
      <c r="CT108" s="415"/>
      <c r="CU108" s="415"/>
      <c r="CV108" s="415"/>
      <c r="CW108" s="415"/>
      <c r="CX108" s="415"/>
      <c r="CY108" s="415"/>
      <c r="CZ108" s="415"/>
    </row>
    <row r="109" s="375" customFormat="true" ht="22.5" customHeight="true" x14ac:dyDescent="0.35">
      <c r="A109" s="390" t="str">
        <f>A1034</f>
        <v>2019</v>
      </c>
      <c r="B109" s="391"/>
      <c r="C109" s="489"/>
      <c r="D109" s="489"/>
      <c r="E109" s="489"/>
      <c r="F109" s="489"/>
      <c r="G109" s="489"/>
      <c r="H109" s="381"/>
      <c r="I109" s="381"/>
      <c r="J109" s="381"/>
      <c r="K109" s="381"/>
      <c r="L109" s="381"/>
      <c r="M109" s="381"/>
      <c r="N109" s="381"/>
      <c r="O109" s="381"/>
      <c r="P109" s="381"/>
      <c r="Q109" s="381"/>
      <c r="R109" s="381"/>
      <c r="S109" s="381"/>
      <c r="T109" s="381"/>
      <c r="U109" s="381"/>
      <c r="Y109" s="415"/>
      <c r="Z109" s="415"/>
      <c r="AA109" s="415"/>
      <c r="AB109" s="415"/>
      <c r="AC109" s="415"/>
      <c r="AD109" s="415"/>
      <c r="AE109" s="415"/>
      <c r="AF109" s="415"/>
      <c r="AG109" s="415"/>
      <c r="AH109" s="415"/>
      <c r="AI109" s="415"/>
      <c r="AJ109" s="415"/>
      <c r="AK109" s="415"/>
      <c r="AL109" s="415"/>
      <c r="AM109" s="415"/>
      <c r="AN109" s="415"/>
      <c r="AO109" s="415"/>
      <c r="AP109" s="415"/>
      <c r="AQ109" s="415"/>
      <c r="AR109" s="415"/>
      <c r="AS109" s="415"/>
      <c r="AT109" s="415"/>
      <c r="AU109" s="415"/>
      <c r="AV109" s="415"/>
      <c r="AW109" s="415"/>
      <c r="AX109" s="415"/>
      <c r="AY109" s="415"/>
      <c r="AZ109" s="415"/>
      <c r="BB109" s="386"/>
      <c r="BY109" s="415"/>
      <c r="BZ109" s="415"/>
      <c r="CA109" s="415"/>
      <c r="CB109" s="415"/>
      <c r="CC109" s="415"/>
      <c r="CD109" s="415"/>
      <c r="CE109" s="415"/>
      <c r="CF109" s="415"/>
      <c r="CG109" s="415"/>
      <c r="CH109" s="415"/>
      <c r="CI109" s="415"/>
      <c r="CJ109" s="415"/>
      <c r="CK109" s="415"/>
      <c r="CL109" s="415"/>
      <c r="CM109" s="415"/>
      <c r="CN109" s="415"/>
      <c r="CO109" s="415"/>
      <c r="CP109" s="415"/>
      <c r="CQ109" s="415"/>
      <c r="CR109" s="415"/>
      <c r="CS109" s="415"/>
      <c r="CT109" s="415"/>
      <c r="CU109" s="415"/>
      <c r="CV109" s="415"/>
      <c r="CW109" s="415"/>
      <c r="CX109" s="415"/>
      <c r="CY109" s="415"/>
      <c r="CZ109" s="415"/>
    </row>
    <row r="110" s="375" customFormat="true" ht="23.85" customHeight="true" x14ac:dyDescent="0.35">
      <c r="A110" s="392" t="s">
        <v>99</v>
      </c>
      <c r="B110" s="393"/>
      <c r="C110" s="489"/>
      <c r="D110" s="489"/>
      <c r="E110" s="489"/>
      <c r="F110" s="489"/>
      <c r="G110" s="489"/>
      <c r="H110" s="381"/>
      <c r="I110" s="381"/>
      <c r="J110" s="381"/>
      <c r="K110" s="381"/>
      <c r="L110" s="381"/>
      <c r="M110" s="381"/>
      <c r="N110" s="381"/>
      <c r="O110" s="381"/>
      <c r="P110" s="381"/>
      <c r="Q110" s="381"/>
      <c r="R110" s="381"/>
      <c r="S110" s="381"/>
      <c r="T110" s="381"/>
      <c r="U110" s="381"/>
      <c r="Y110" s="415"/>
      <c r="Z110" s="415"/>
      <c r="AA110" s="415"/>
      <c r="AB110" s="415"/>
      <c r="AC110" s="415"/>
      <c r="AD110" s="415"/>
      <c r="AE110" s="415"/>
      <c r="AF110" s="415"/>
      <c r="AG110" s="415"/>
      <c r="AH110" s="415"/>
      <c r="AI110" s="415"/>
      <c r="AJ110" s="415"/>
      <c r="AK110" s="415"/>
      <c r="AL110" s="415"/>
      <c r="AM110" s="415"/>
      <c r="AN110" s="415"/>
      <c r="AO110" s="415"/>
      <c r="AP110" s="415"/>
      <c r="AQ110" s="415"/>
      <c r="AR110" s="415"/>
      <c r="AS110" s="415"/>
      <c r="AT110" s="415"/>
      <c r="AU110" s="415"/>
      <c r="AV110" s="415"/>
      <c r="AW110" s="415"/>
      <c r="AX110" s="415"/>
      <c r="AY110" s="415"/>
      <c r="AZ110" s="415"/>
      <c r="BB110" s="386"/>
      <c r="BY110" s="415"/>
      <c r="BZ110" s="415"/>
      <c r="CA110" s="415"/>
      <c r="CB110" s="415"/>
      <c r="CC110" s="415"/>
      <c r="CD110" s="415"/>
      <c r="CE110" s="415"/>
      <c r="CF110" s="415"/>
      <c r="CG110" s="415"/>
      <c r="CH110" s="415"/>
      <c r="CI110" s="415"/>
      <c r="CJ110" s="415"/>
      <c r="CK110" s="415"/>
      <c r="CL110" s="415"/>
      <c r="CM110" s="415"/>
      <c r="CN110" s="415"/>
      <c r="CO110" s="415"/>
      <c r="CP110" s="415"/>
      <c r="CQ110" s="415"/>
      <c r="CR110" s="415"/>
      <c r="CS110" s="415"/>
      <c r="CT110" s="415"/>
      <c r="CU110" s="415"/>
      <c r="CV110" s="415"/>
      <c r="CW110" s="415"/>
      <c r="CX110" s="415"/>
      <c r="CY110" s="415"/>
      <c r="CZ110" s="415"/>
    </row>
    <row r="111" s="375" customFormat="true" ht="20.1" customHeight="true" x14ac:dyDescent="0.35">
      <c r="A111" s="394" t="s">
        <v>97</v>
      </c>
      <c r="B111" s="391"/>
      <c r="C111" s="489"/>
      <c r="D111" s="489"/>
      <c r="E111" s="489"/>
      <c r="F111" s="489"/>
      <c r="G111" s="489"/>
      <c r="H111" s="381"/>
      <c r="I111" s="381"/>
      <c r="J111" s="381"/>
      <c r="K111" s="381"/>
      <c r="L111" s="381"/>
      <c r="M111" s="381"/>
      <c r="N111" s="381"/>
      <c r="O111" s="381"/>
      <c r="P111" s="381"/>
      <c r="Q111" s="381"/>
      <c r="R111" s="381"/>
      <c r="S111" s="381"/>
      <c r="T111" s="381"/>
      <c r="U111" s="381"/>
      <c r="Y111" s="415"/>
      <c r="Z111" s="415"/>
      <c r="AA111" s="415"/>
      <c r="AB111" s="415"/>
      <c r="AC111" s="415"/>
      <c r="AD111" s="415"/>
      <c r="AE111" s="415"/>
      <c r="AF111" s="415"/>
      <c r="AG111" s="415"/>
      <c r="AH111" s="415"/>
      <c r="AI111" s="415"/>
      <c r="AJ111" s="415"/>
      <c r="AK111" s="415"/>
      <c r="AL111" s="415"/>
      <c r="AM111" s="415"/>
      <c r="AN111" s="415"/>
      <c r="AO111" s="415"/>
      <c r="AP111" s="415"/>
      <c r="AQ111" s="415"/>
      <c r="AR111" s="415"/>
      <c r="AS111" s="415"/>
      <c r="AT111" s="415"/>
      <c r="AU111" s="415"/>
      <c r="AV111" s="415"/>
      <c r="AW111" s="415"/>
      <c r="AX111" s="415"/>
      <c r="AY111" s="415"/>
      <c r="AZ111" s="415"/>
      <c r="BB111" s="386"/>
      <c r="BY111" s="415"/>
      <c r="BZ111" s="415"/>
      <c r="CA111" s="415"/>
      <c r="CB111" s="415"/>
      <c r="CC111" s="415"/>
      <c r="CD111" s="415"/>
      <c r="CE111" s="415"/>
      <c r="CF111" s="415"/>
      <c r="CG111" s="415"/>
      <c r="CH111" s="415"/>
      <c r="CI111" s="415"/>
      <c r="CJ111" s="415"/>
      <c r="CK111" s="415"/>
      <c r="CL111" s="415"/>
      <c r="CM111" s="415"/>
      <c r="CN111" s="415"/>
      <c r="CO111" s="415"/>
      <c r="CP111" s="415"/>
      <c r="CQ111" s="415"/>
      <c r="CR111" s="415"/>
      <c r="CS111" s="415"/>
      <c r="CT111" s="415"/>
      <c r="CU111" s="415"/>
      <c r="CV111" s="415"/>
      <c r="CW111" s="415"/>
      <c r="CX111" s="415"/>
      <c r="CY111" s="415"/>
      <c r="CZ111" s="415"/>
    </row>
    <row r="112" s="375" customFormat="true" ht="15" customHeight="true" x14ac:dyDescent="0.2">
      <c r="A112" s="701" t="s">
        <v>98</v>
      </c>
      <c r="B112" s="428"/>
      <c r="C112" s="489"/>
      <c r="D112" s="489"/>
      <c r="E112" s="489"/>
      <c r="F112" s="489"/>
      <c r="G112" s="489"/>
      <c r="H112" s="381"/>
      <c r="I112" s="381"/>
      <c r="J112" s="381"/>
      <c r="K112" s="381"/>
      <c r="L112" s="381"/>
      <c r="M112" s="381"/>
      <c r="N112" s="381"/>
      <c r="O112" s="381"/>
      <c r="P112" s="381"/>
      <c r="Q112" s="381"/>
      <c r="R112" s="381"/>
      <c r="S112" s="381"/>
      <c r="T112" s="381"/>
      <c r="U112" s="381"/>
      <c r="Y112" s="415"/>
      <c r="Z112" s="415"/>
      <c r="AA112" s="415"/>
      <c r="AB112" s="415"/>
      <c r="AC112" s="415"/>
      <c r="AD112" s="415"/>
      <c r="AE112" s="415"/>
      <c r="AF112" s="415"/>
      <c r="AG112" s="415"/>
      <c r="AH112" s="415"/>
      <c r="AI112" s="415"/>
      <c r="AJ112" s="415"/>
      <c r="AK112" s="415"/>
      <c r="AL112" s="415"/>
      <c r="AM112" s="415"/>
      <c r="AN112" s="415"/>
      <c r="AO112" s="415"/>
      <c r="AP112" s="415"/>
      <c r="AQ112" s="415"/>
      <c r="AR112" s="415"/>
      <c r="AS112" s="415"/>
      <c r="AT112" s="415"/>
      <c r="AU112" s="415"/>
      <c r="AV112" s="415"/>
      <c r="AW112" s="415"/>
      <c r="AX112" s="415"/>
      <c r="AY112" s="415"/>
      <c r="AZ112" s="415"/>
      <c r="BB112" s="386"/>
      <c r="BY112" s="415"/>
      <c r="BZ112" s="415"/>
      <c r="CA112" s="415"/>
      <c r="CB112" s="415"/>
      <c r="CC112" s="415"/>
      <c r="CD112" s="415"/>
      <c r="CE112" s="415"/>
      <c r="CF112" s="415"/>
      <c r="CG112" s="415"/>
      <c r="CH112" s="415"/>
      <c r="CI112" s="415"/>
      <c r="CJ112" s="415"/>
      <c r="CK112" s="415"/>
      <c r="CL112" s="415"/>
      <c r="CM112" s="415"/>
      <c r="CN112" s="415"/>
      <c r="CO112" s="415"/>
      <c r="CP112" s="415"/>
      <c r="CQ112" s="415"/>
      <c r="CR112" s="415"/>
      <c r="CS112" s="415"/>
      <c r="CT112" s="415"/>
      <c r="CU112" s="415"/>
      <c r="CV112" s="415"/>
      <c r="CW112" s="415"/>
      <c r="CX112" s="415"/>
      <c r="CY112" s="415"/>
      <c r="CZ112" s="415"/>
    </row>
    <row r="113" s="375" customFormat="true" ht="15" customHeight="true" x14ac:dyDescent="0.2">
      <c r="A113" s="404" t="s">
        <v>40</v>
      </c>
      <c r="B113" s="403"/>
      <c r="C113" s="489"/>
      <c r="D113" s="489"/>
      <c r="E113" s="489"/>
      <c r="F113" s="489"/>
      <c r="G113" s="489"/>
      <c r="H113" s="381"/>
      <c r="I113" s="381"/>
      <c r="J113" s="381"/>
      <c r="K113" s="381"/>
      <c r="L113" s="381"/>
      <c r="M113" s="381"/>
      <c r="N113" s="381"/>
      <c r="O113" s="381"/>
      <c r="P113" s="381"/>
      <c r="Q113" s="381"/>
      <c r="R113" s="381"/>
      <c r="S113" s="381"/>
      <c r="T113" s="381"/>
      <c r="U113" s="381"/>
      <c r="Y113" s="415"/>
      <c r="Z113" s="415"/>
      <c r="AA113" s="415"/>
      <c r="AB113" s="415"/>
      <c r="AC113" s="415"/>
      <c r="AD113" s="415"/>
      <c r="AE113" s="415"/>
      <c r="AF113" s="415"/>
      <c r="AG113" s="415"/>
      <c r="AH113" s="415"/>
      <c r="AI113" s="415"/>
      <c r="AJ113" s="415"/>
      <c r="AK113" s="415"/>
      <c r="AL113" s="415"/>
      <c r="AM113" s="415"/>
      <c r="AN113" s="415"/>
      <c r="AO113" s="415"/>
      <c r="AP113" s="415"/>
      <c r="AQ113" s="415"/>
      <c r="AR113" s="415"/>
      <c r="AS113" s="415"/>
      <c r="AT113" s="415"/>
      <c r="AU113" s="415"/>
      <c r="AV113" s="415"/>
      <c r="AW113" s="415"/>
      <c r="AX113" s="415"/>
      <c r="AY113" s="415"/>
      <c r="AZ113" s="415"/>
      <c r="BB113" s="386"/>
      <c r="BY113" s="415"/>
      <c r="BZ113" s="415"/>
      <c r="CA113" s="415"/>
      <c r="CB113" s="415"/>
      <c r="CC113" s="415"/>
      <c r="CD113" s="415"/>
      <c r="CE113" s="415"/>
      <c r="CF113" s="415"/>
      <c r="CG113" s="415"/>
      <c r="CH113" s="415"/>
      <c r="CI113" s="415"/>
      <c r="CJ113" s="415"/>
      <c r="CK113" s="415"/>
      <c r="CL113" s="415"/>
      <c r="CM113" s="415"/>
      <c r="CN113" s="415"/>
      <c r="CO113" s="415"/>
      <c r="CP113" s="415"/>
      <c r="CQ113" s="415"/>
      <c r="CR113" s="415"/>
      <c r="CS113" s="415"/>
      <c r="CT113" s="415"/>
      <c r="CU113" s="415"/>
      <c r="CV113" s="415"/>
      <c r="CW113" s="415"/>
      <c r="CX113" s="415"/>
      <c r="CY113" s="415"/>
      <c r="CZ113" s="415"/>
    </row>
    <row r="114" s="375" customFormat="true" ht="15" customHeight="true" x14ac:dyDescent="0.2">
      <c r="A114" s="402" t="s">
        <v>39</v>
      </c>
      <c r="B114" s="403"/>
      <c r="C114" s="489"/>
      <c r="D114" s="489"/>
      <c r="E114" s="489"/>
      <c r="F114" s="489"/>
      <c r="G114" s="489"/>
      <c r="H114" s="381"/>
      <c r="I114" s="381"/>
      <c r="J114" s="381"/>
      <c r="K114" s="381"/>
      <c r="L114" s="381"/>
      <c r="M114" s="381"/>
      <c r="N114" s="381"/>
      <c r="O114" s="381"/>
      <c r="P114" s="381"/>
      <c r="Q114" s="381"/>
      <c r="R114" s="381"/>
      <c r="S114" s="381"/>
      <c r="T114" s="381"/>
      <c r="U114" s="381"/>
      <c r="Y114" s="415"/>
      <c r="Z114" s="415"/>
      <c r="AA114" s="415"/>
      <c r="AB114" s="415"/>
      <c r="AC114" s="415"/>
      <c r="AD114" s="415"/>
      <c r="AE114" s="415"/>
      <c r="AF114" s="415"/>
      <c r="AG114" s="415"/>
      <c r="AH114" s="415"/>
      <c r="AI114" s="415"/>
      <c r="AJ114" s="415"/>
      <c r="AK114" s="415"/>
      <c r="AL114" s="415"/>
      <c r="AM114" s="415"/>
      <c r="AN114" s="415"/>
      <c r="AO114" s="415"/>
      <c r="AP114" s="415"/>
      <c r="AQ114" s="415"/>
      <c r="AR114" s="415"/>
      <c r="AS114" s="415"/>
      <c r="AT114" s="415"/>
      <c r="AU114" s="415"/>
      <c r="AV114" s="415"/>
      <c r="AW114" s="415"/>
      <c r="AX114" s="415"/>
      <c r="AY114" s="415"/>
      <c r="AZ114" s="415"/>
      <c r="BB114" s="386"/>
      <c r="BY114" s="415"/>
      <c r="BZ114" s="415"/>
      <c r="CA114" s="415"/>
      <c r="CB114" s="415"/>
      <c r="CC114" s="415"/>
      <c r="CD114" s="415"/>
      <c r="CE114" s="415"/>
      <c r="CF114" s="415"/>
      <c r="CG114" s="415"/>
      <c r="CH114" s="415"/>
      <c r="CI114" s="415"/>
      <c r="CJ114" s="415"/>
      <c r="CK114" s="415"/>
      <c r="CL114" s="415"/>
      <c r="CM114" s="415"/>
      <c r="CN114" s="415"/>
      <c r="CO114" s="415"/>
      <c r="CP114" s="415"/>
      <c r="CQ114" s="415"/>
      <c r="CR114" s="415"/>
      <c r="CS114" s="415"/>
      <c r="CT114" s="415"/>
      <c r="CU114" s="415"/>
      <c r="CV114" s="415"/>
      <c r="CW114" s="415"/>
      <c r="CX114" s="415"/>
      <c r="CY114" s="415"/>
      <c r="CZ114" s="415"/>
    </row>
    <row r="115" s="375" customFormat="true" ht="15" customHeight="true" x14ac:dyDescent="0.2">
      <c r="A115" s="402" t="s">
        <v>136</v>
      </c>
      <c r="B115" s="427" t="str">
        <f>A1025</f>
        <v>MICS19</v>
      </c>
      <c r="C115" s="489"/>
      <c r="D115" s="489"/>
      <c r="E115" s="489"/>
      <c r="F115" s="489"/>
      <c r="G115" s="489"/>
      <c r="H115" s="381"/>
      <c r="I115" s="381"/>
      <c r="J115" s="381"/>
      <c r="K115" s="381"/>
      <c r="L115" s="381"/>
      <c r="M115" s="381"/>
      <c r="N115" s="381"/>
      <c r="O115" s="381"/>
      <c r="P115" s="381"/>
      <c r="Q115" s="381"/>
      <c r="R115" s="381"/>
      <c r="S115" s="381"/>
      <c r="T115" s="381"/>
      <c r="U115" s="381"/>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B115" s="386"/>
      <c r="BY115" s="415"/>
      <c r="BZ115" s="415"/>
      <c r="CA115" s="415"/>
      <c r="CB115" s="415"/>
      <c r="CC115" s="415"/>
      <c r="CD115" s="415"/>
      <c r="CE115" s="415"/>
      <c r="CF115" s="415"/>
      <c r="CG115" s="415"/>
      <c r="CH115" s="415"/>
      <c r="CI115" s="415"/>
      <c r="CJ115" s="415"/>
      <c r="CK115" s="415"/>
      <c r="CL115" s="415"/>
      <c r="CM115" s="415"/>
      <c r="CN115" s="415"/>
      <c r="CO115" s="415"/>
      <c r="CP115" s="415"/>
      <c r="CQ115" s="415"/>
      <c r="CR115" s="415"/>
      <c r="CS115" s="415"/>
      <c r="CT115" s="415"/>
      <c r="CU115" s="415"/>
      <c r="CV115" s="415"/>
      <c r="CW115" s="415"/>
      <c r="CX115" s="415"/>
      <c r="CY115" s="415"/>
      <c r="CZ115" s="415"/>
    </row>
    <row r="116" s="375" customFormat="true" ht="15" customHeight="true" x14ac:dyDescent="0.2">
      <c r="A116" s="487" t="str">
        <f>B1030</f>
        <v/>
      </c>
      <c r="B116" s="428"/>
      <c r="C116" s="489"/>
      <c r="D116" s="489"/>
      <c r="E116" s="489"/>
      <c r="F116" s="489"/>
      <c r="G116" s="489"/>
      <c r="H116" s="381"/>
      <c r="I116" s="381"/>
      <c r="J116" s="381"/>
      <c r="K116" s="381"/>
      <c r="L116" s="381"/>
      <c r="M116" s="381"/>
      <c r="N116" s="381"/>
      <c r="O116" s="381"/>
      <c r="P116" s="381"/>
      <c r="Q116" s="381"/>
      <c r="R116" s="381"/>
      <c r="S116" s="381"/>
      <c r="T116" s="381"/>
      <c r="U116" s="381"/>
      <c r="Y116" s="415"/>
      <c r="Z116" s="415"/>
      <c r="AA116" s="415"/>
      <c r="AB116" s="415"/>
      <c r="AC116" s="415"/>
      <c r="AD116" s="415"/>
      <c r="AE116" s="415"/>
      <c r="AF116" s="415"/>
      <c r="AG116" s="415"/>
      <c r="AH116" s="415"/>
      <c r="AI116" s="415"/>
      <c r="AJ116" s="415"/>
      <c r="AK116" s="415"/>
      <c r="AL116" s="415"/>
      <c r="AM116" s="415"/>
      <c r="AN116" s="415"/>
      <c r="AO116" s="415"/>
      <c r="AP116" s="415"/>
      <c r="AQ116" s="415"/>
      <c r="AR116" s="415"/>
      <c r="AS116" s="415"/>
      <c r="AT116" s="415"/>
      <c r="AU116" s="415"/>
      <c r="AV116" s="415"/>
      <c r="AW116" s="415"/>
      <c r="AX116" s="415"/>
      <c r="AY116" s="415"/>
      <c r="AZ116" s="415"/>
      <c r="BB116" s="386"/>
      <c r="BY116" s="415"/>
      <c r="BZ116" s="415"/>
      <c r="CA116" s="415"/>
      <c r="CB116" s="415"/>
      <c r="CC116" s="415"/>
      <c r="CD116" s="415"/>
      <c r="CE116" s="415"/>
      <c r="CF116" s="415"/>
      <c r="CG116" s="415"/>
      <c r="CH116" s="415"/>
      <c r="CI116" s="415"/>
      <c r="CJ116" s="415"/>
      <c r="CK116" s="415"/>
      <c r="CL116" s="415"/>
      <c r="CM116" s="415"/>
      <c r="CN116" s="415"/>
      <c r="CO116" s="415"/>
      <c r="CP116" s="415"/>
      <c r="CQ116" s="415"/>
      <c r="CR116" s="415"/>
      <c r="CS116" s="415"/>
      <c r="CT116" s="415"/>
      <c r="CU116" s="415"/>
      <c r="CV116" s="415"/>
      <c r="CW116" s="415"/>
      <c r="CX116" s="415"/>
      <c r="CY116" s="415"/>
      <c r="CZ116" s="415"/>
    </row>
    <row r="117" s="375" customFormat="true" ht="15" customHeight="true" x14ac:dyDescent="0.2">
      <c r="A117" s="487" t="str">
        <f>B1029</f>
        <v/>
      </c>
      <c r="B117" s="702"/>
      <c r="C117" s="489"/>
      <c r="D117" s="489"/>
      <c r="E117" s="489"/>
      <c r="F117" s="489"/>
      <c r="G117" s="489"/>
      <c r="H117" s="381"/>
      <c r="I117" s="381"/>
      <c r="J117" s="381"/>
      <c r="K117" s="381"/>
      <c r="L117" s="381"/>
      <c r="M117" s="381"/>
      <c r="N117" s="381"/>
      <c r="O117" s="381"/>
      <c r="P117" s="381"/>
      <c r="Q117" s="381"/>
      <c r="R117" s="381"/>
      <c r="S117" s="381"/>
      <c r="T117" s="381"/>
      <c r="U117" s="381"/>
      <c r="Y117" s="415"/>
      <c r="Z117" s="415"/>
      <c r="AA117" s="415"/>
      <c r="AB117" s="415"/>
      <c r="AC117" s="415"/>
      <c r="AD117" s="415"/>
      <c r="AE117" s="415"/>
      <c r="AF117" s="415"/>
      <c r="AG117" s="415"/>
      <c r="AH117" s="415"/>
      <c r="AI117" s="415"/>
      <c r="AJ117" s="415"/>
      <c r="AK117" s="415"/>
      <c r="AL117" s="415"/>
      <c r="AM117" s="415"/>
      <c r="AN117" s="415"/>
      <c r="AO117" s="415"/>
      <c r="AP117" s="415"/>
      <c r="AQ117" s="415"/>
      <c r="AR117" s="415"/>
      <c r="AS117" s="415"/>
      <c r="AT117" s="415"/>
      <c r="AU117" s="415"/>
      <c r="AV117" s="415"/>
      <c r="AW117" s="415"/>
      <c r="AX117" s="415"/>
      <c r="AY117" s="415"/>
      <c r="AZ117" s="415"/>
      <c r="BB117" s="386"/>
      <c r="BY117" s="415"/>
      <c r="BZ117" s="415"/>
      <c r="CA117" s="415"/>
      <c r="CB117" s="415"/>
      <c r="CC117" s="415"/>
      <c r="CD117" s="415"/>
      <c r="CE117" s="415"/>
      <c r="CF117" s="415"/>
      <c r="CG117" s="415"/>
      <c r="CH117" s="415"/>
      <c r="CI117" s="415"/>
      <c r="CJ117" s="415"/>
      <c r="CK117" s="415"/>
      <c r="CL117" s="415"/>
      <c r="CM117" s="415"/>
      <c r="CN117" s="415"/>
      <c r="CO117" s="415"/>
      <c r="CP117" s="415"/>
      <c r="CQ117" s="415"/>
      <c r="CR117" s="415"/>
      <c r="CS117" s="415"/>
      <c r="CT117" s="415"/>
      <c r="CU117" s="415"/>
      <c r="CV117" s="415"/>
      <c r="CW117" s="415"/>
      <c r="CX117" s="415"/>
      <c r="CY117" s="415"/>
      <c r="CZ117" s="415"/>
    </row>
    <row r="118" s="375" customFormat="true" ht="21" customHeight="true" x14ac:dyDescent="0.2">
      <c r="A118" s="701"/>
      <c r="B118" s="428"/>
      <c r="C118" s="489"/>
      <c r="D118" s="489"/>
      <c r="E118" s="489"/>
      <c r="F118" s="489"/>
      <c r="G118" s="489"/>
      <c r="H118" s="381"/>
      <c r="I118" s="381"/>
      <c r="J118" s="381"/>
      <c r="K118" s="381"/>
      <c r="L118" s="381"/>
      <c r="M118" s="381"/>
      <c r="N118" s="381"/>
      <c r="O118" s="381"/>
      <c r="P118" s="381"/>
      <c r="Q118" s="381"/>
      <c r="R118" s="381"/>
      <c r="S118" s="381"/>
      <c r="T118" s="381"/>
      <c r="U118" s="381"/>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B118" s="386"/>
      <c r="BY118" s="415"/>
      <c r="BZ118" s="415"/>
      <c r="CA118" s="415"/>
      <c r="CB118" s="415"/>
      <c r="CC118" s="415"/>
      <c r="CD118" s="415"/>
      <c r="CE118" s="415"/>
      <c r="CF118" s="415"/>
      <c r="CG118" s="415"/>
      <c r="CH118" s="415"/>
      <c r="CI118" s="415"/>
      <c r="CJ118" s="415"/>
      <c r="CK118" s="415"/>
      <c r="CL118" s="415"/>
      <c r="CM118" s="415"/>
      <c r="CN118" s="415"/>
      <c r="CO118" s="415"/>
      <c r="CP118" s="415"/>
      <c r="CQ118" s="415"/>
      <c r="CR118" s="415"/>
      <c r="CS118" s="415"/>
      <c r="CT118" s="415"/>
      <c r="CU118" s="415"/>
      <c r="CV118" s="415"/>
      <c r="CW118" s="415"/>
      <c r="CX118" s="415"/>
      <c r="CY118" s="415"/>
      <c r="CZ118" s="415"/>
    </row>
    <row r="119" s="375" customFormat="true" ht="15" customHeight="true" x14ac:dyDescent="0.2">
      <c r="A119" s="488"/>
      <c r="B119" s="429"/>
      <c r="C119" s="489"/>
      <c r="D119" s="489"/>
      <c r="E119" s="489"/>
      <c r="F119" s="489"/>
      <c r="G119" s="489"/>
      <c r="H119" s="381"/>
      <c r="I119" s="381"/>
      <c r="J119" s="381"/>
      <c r="K119" s="381"/>
      <c r="L119" s="381"/>
      <c r="M119" s="381"/>
      <c r="N119" s="381"/>
      <c r="O119" s="381"/>
      <c r="P119" s="381"/>
      <c r="Q119" s="381"/>
      <c r="R119" s="381"/>
      <c r="S119" s="381"/>
      <c r="T119" s="381"/>
      <c r="U119" s="381"/>
      <c r="Y119" s="415"/>
      <c r="Z119" s="415"/>
      <c r="AA119" s="415"/>
      <c r="AB119" s="415"/>
      <c r="AC119" s="415"/>
      <c r="AD119" s="415"/>
      <c r="AE119" s="415"/>
      <c r="AF119" s="415"/>
      <c r="AG119" s="415"/>
      <c r="AH119" s="415"/>
      <c r="AI119" s="415"/>
      <c r="AJ119" s="415"/>
      <c r="AK119" s="415"/>
      <c r="AL119" s="415"/>
      <c r="AM119" s="415"/>
      <c r="AN119" s="415"/>
      <c r="AO119" s="415"/>
      <c r="AP119" s="415"/>
      <c r="AQ119" s="415"/>
      <c r="AR119" s="415"/>
      <c r="AS119" s="415"/>
      <c r="AT119" s="415"/>
      <c r="AU119" s="415"/>
      <c r="AV119" s="415"/>
      <c r="AW119" s="415"/>
      <c r="AX119" s="415"/>
      <c r="AY119" s="415"/>
      <c r="AZ119" s="415"/>
      <c r="BB119" s="386"/>
      <c r="BY119" s="415"/>
      <c r="BZ119" s="415"/>
      <c r="CA119" s="415"/>
      <c r="CB119" s="415"/>
      <c r="CC119" s="415"/>
      <c r="CD119" s="415"/>
      <c r="CE119" s="415"/>
      <c r="CF119" s="415"/>
      <c r="CG119" s="415"/>
      <c r="CH119" s="415"/>
      <c r="CI119" s="415"/>
      <c r="CJ119" s="415"/>
      <c r="CK119" s="415"/>
      <c r="CL119" s="415"/>
      <c r="CM119" s="415"/>
      <c r="CN119" s="415"/>
      <c r="CO119" s="415"/>
      <c r="CP119" s="415"/>
      <c r="CQ119" s="415"/>
      <c r="CR119" s="415"/>
      <c r="CS119" s="415"/>
      <c r="CT119" s="415"/>
      <c r="CU119" s="415"/>
      <c r="CV119" s="415"/>
      <c r="CW119" s="415"/>
      <c r="CX119" s="415"/>
      <c r="CY119" s="415"/>
      <c r="CZ119" s="415"/>
    </row>
    <row r="120" s="382" customFormat="true" ht="15" customHeight="true" x14ac:dyDescent="0.2">
      <c r="A120" s="368" t="s">
        <v>99</v>
      </c>
      <c r="B120" s="411"/>
      <c r="C120" s="1174" t="s">
        <v>115</v>
      </c>
      <c r="D120" s="1175"/>
      <c r="E120" s="1175"/>
      <c r="F120" s="1175"/>
      <c r="G120" s="1176"/>
      <c r="H120" s="1177" t="s">
        <v>38</v>
      </c>
      <c r="I120" s="1148"/>
      <c r="J120" s="1148"/>
      <c r="K120" s="1148"/>
      <c r="L120" s="1150"/>
      <c r="M120" s="1138" t="s">
        <v>37</v>
      </c>
      <c r="N120" s="1139"/>
      <c r="O120" s="1139"/>
      <c r="P120" s="1139"/>
      <c r="Q120" s="1141"/>
      <c r="R120" s="580" t="s">
        <v>141</v>
      </c>
      <c r="S120" s="530"/>
      <c r="T120" s="530"/>
      <c r="U120" s="530"/>
      <c r="V120" s="530"/>
      <c r="W120" s="530"/>
      <c r="X120" s="530"/>
      <c r="Y120" s="69"/>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419"/>
      <c r="BA120" s="421" t="s">
        <v>131</v>
      </c>
      <c r="BB120" s="368" t="s">
        <v>99</v>
      </c>
      <c r="BC120" s="1138" t="s">
        <v>115</v>
      </c>
      <c r="BD120" s="1139"/>
      <c r="BE120" s="1139"/>
      <c r="BF120" s="1139"/>
      <c r="BG120" s="1140"/>
      <c r="BH120" s="1138" t="s">
        <v>38</v>
      </c>
      <c r="BI120" s="1139"/>
      <c r="BJ120" s="1139"/>
      <c r="BK120" s="1139"/>
      <c r="BL120" s="1140"/>
      <c r="BM120" s="1138" t="s">
        <v>37</v>
      </c>
      <c r="BN120" s="1139"/>
      <c r="BO120" s="1139"/>
      <c r="BP120" s="1139"/>
      <c r="BQ120" s="1140"/>
      <c r="BR120" s="580" t="s">
        <v>141</v>
      </c>
      <c r="BS120" s="530"/>
      <c r="BT120" s="530"/>
      <c r="BU120" s="530"/>
      <c r="BV120" s="530"/>
      <c r="BW120" s="530"/>
      <c r="BX120" s="530"/>
      <c r="BY120" s="69"/>
      <c r="BZ120" s="419"/>
      <c r="CA120" s="419"/>
      <c r="CB120" s="419"/>
      <c r="CC120" s="419"/>
      <c r="CD120" s="419"/>
      <c r="CE120" s="419"/>
      <c r="CF120" s="419"/>
      <c r="CG120" s="419"/>
      <c r="CH120" s="419"/>
      <c r="CI120" s="419"/>
      <c r="CJ120" s="419"/>
      <c r="CK120" s="419"/>
      <c r="CL120" s="419"/>
      <c r="CM120" s="419"/>
      <c r="CN120" s="419"/>
      <c r="CO120" s="419"/>
      <c r="CP120" s="419"/>
      <c r="CQ120" s="419"/>
      <c r="CR120" s="419"/>
      <c r="CS120" s="419"/>
      <c r="CT120" s="419"/>
      <c r="CU120" s="419"/>
      <c r="CV120" s="419"/>
      <c r="CW120" s="419"/>
      <c r="CX120" s="419"/>
      <c r="CY120" s="419"/>
      <c r="CZ120" s="419"/>
    </row>
    <row r="121" s="382" customFormat="true" ht="36" x14ac:dyDescent="0.2">
      <c r="A121" s="407" t="s">
        <v>87</v>
      </c>
      <c r="B121" s="450"/>
      <c r="C121" s="492" t="s">
        <v>0</v>
      </c>
      <c r="D121" s="708" t="s">
        <v>1</v>
      </c>
      <c r="E121" s="708" t="s">
        <v>2</v>
      </c>
      <c r="F121" s="708" t="s">
        <v>3</v>
      </c>
      <c r="G121" s="709" t="s">
        <v>4</v>
      </c>
      <c r="H121" s="455" t="s">
        <v>0</v>
      </c>
      <c r="I121" s="710" t="s">
        <v>1</v>
      </c>
      <c r="J121" s="710" t="s">
        <v>2</v>
      </c>
      <c r="K121" s="710" t="s">
        <v>3</v>
      </c>
      <c r="L121" s="711" t="s">
        <v>4</v>
      </c>
      <c r="M121" s="456" t="s">
        <v>0</v>
      </c>
      <c r="N121" s="710" t="s">
        <v>1</v>
      </c>
      <c r="O121" s="710" t="s">
        <v>2</v>
      </c>
      <c r="P121" s="710" t="s">
        <v>3</v>
      </c>
      <c r="Q121" s="711" t="s">
        <v>4</v>
      </c>
      <c r="R121" s="456" t="s">
        <v>662</v>
      </c>
      <c r="S121" s="710" t="s">
        <v>663</v>
      </c>
      <c r="T121" s="710" t="s">
        <v>664</v>
      </c>
      <c r="U121" s="710" t="s">
        <v>665</v>
      </c>
      <c r="V121" s="710" t="s">
        <v>666</v>
      </c>
      <c r="W121" s="710" t="s">
        <v>667</v>
      </c>
      <c r="X121" s="711" t="s">
        <v>668</v>
      </c>
      <c r="Y121" s="251"/>
      <c r="Z121" s="251"/>
      <c r="AA121" s="251"/>
      <c r="AB121" s="251"/>
      <c r="AC121" s="251"/>
      <c r="AD121" s="251"/>
      <c r="AE121" s="251"/>
      <c r="AF121" s="251"/>
      <c r="AG121" s="251"/>
      <c r="AH121" s="251"/>
      <c r="AI121" s="251"/>
      <c r="AJ121" s="251"/>
      <c r="AK121" s="251"/>
      <c r="AL121" s="251"/>
      <c r="AM121" s="251"/>
      <c r="AN121" s="251"/>
      <c r="AO121" s="251"/>
      <c r="AP121" s="251"/>
      <c r="AQ121" s="251"/>
      <c r="AR121" s="251"/>
      <c r="AS121" s="251"/>
      <c r="AT121" s="251"/>
      <c r="AU121" s="251"/>
      <c r="AV121" s="251"/>
      <c r="AW121" s="251"/>
      <c r="AX121" s="251"/>
      <c r="AY121" s="251"/>
      <c r="AZ121" s="419"/>
      <c r="BA121" s="407" t="s">
        <v>117</v>
      </c>
      <c r="BB121" s="406"/>
      <c r="BC121" s="531" t="s">
        <v>0</v>
      </c>
      <c r="BD121" s="671" t="s">
        <v>1</v>
      </c>
      <c r="BE121" s="671" t="s">
        <v>2</v>
      </c>
      <c r="BF121" s="671" t="s">
        <v>3</v>
      </c>
      <c r="BG121" s="532" t="s">
        <v>4</v>
      </c>
      <c r="BH121" s="531" t="s">
        <v>0</v>
      </c>
      <c r="BI121" s="671" t="s">
        <v>1</v>
      </c>
      <c r="BJ121" s="671" t="s">
        <v>2</v>
      </c>
      <c r="BK121" s="671" t="s">
        <v>3</v>
      </c>
      <c r="BL121" s="532" t="s">
        <v>4</v>
      </c>
      <c r="BM121" s="531" t="s">
        <v>0</v>
      </c>
      <c r="BN121" s="671" t="s">
        <v>1</v>
      </c>
      <c r="BO121" s="671" t="s">
        <v>2</v>
      </c>
      <c r="BP121" s="671" t="s">
        <v>3</v>
      </c>
      <c r="BQ121" s="532" t="s">
        <v>4</v>
      </c>
      <c r="BR121" s="531" t="s">
        <v>662</v>
      </c>
      <c r="BS121" s="671" t="s">
        <v>663</v>
      </c>
      <c r="BT121" s="671" t="s">
        <v>664</v>
      </c>
      <c r="BU121" s="671" t="s">
        <v>665</v>
      </c>
      <c r="BV121" s="671" t="s">
        <v>666</v>
      </c>
      <c r="BW121" s="671" t="s">
        <v>667</v>
      </c>
      <c r="BX121" s="672" t="s">
        <v>668</v>
      </c>
      <c r="BY121" s="251"/>
      <c r="BZ121" s="251"/>
      <c r="CA121" s="251"/>
      <c r="CB121" s="251"/>
      <c r="CC121" s="251"/>
      <c r="CD121" s="251"/>
      <c r="CE121" s="251"/>
      <c r="CF121" s="251"/>
      <c r="CG121" s="251"/>
      <c r="CH121" s="251"/>
      <c r="CI121" s="251"/>
      <c r="CJ121" s="251"/>
      <c r="CK121" s="251"/>
      <c r="CL121" s="251"/>
      <c r="CM121" s="251"/>
      <c r="CN121" s="251"/>
      <c r="CO121" s="251"/>
      <c r="CP121" s="251"/>
      <c r="CQ121" s="251"/>
      <c r="CR121" s="251"/>
      <c r="CS121" s="251"/>
      <c r="CT121" s="251"/>
      <c r="CU121" s="251"/>
      <c r="CV121" s="251"/>
      <c r="CW121" s="251"/>
      <c r="CX121" s="251"/>
      <c r="CY121" s="251"/>
      <c r="CZ121" s="251"/>
    </row>
    <row r="122" s="382" customFormat="true" ht="15" customHeight="true" x14ac:dyDescent="0.2">
      <c r="A122" s="1158" t="s">
        <v>18</v>
      </c>
      <c r="B122" s="452" t="s">
        <v>14</v>
      </c>
      <c r="C122" s="545">
        <v>88.33355707065914</v>
      </c>
      <c r="D122" s="533">
        <v>89.353282752058718</v>
      </c>
      <c r="E122" s="533">
        <v>93.658205268412644</v>
      </c>
      <c r="F122" s="533">
        <v>98.061002722030821</v>
      </c>
      <c r="G122" s="552">
        <v>99.657009802005845</v>
      </c>
      <c r="H122" s="539">
        <v>87.359849970283378</v>
      </c>
      <c r="I122" s="533">
        <v>90.024905605841312</v>
      </c>
      <c r="J122" s="533">
        <v>97.279108227598726</v>
      </c>
      <c r="K122" s="533">
        <v>98.940478668319727</v>
      </c>
      <c r="L122" s="548">
        <v>99.881842516714471</v>
      </c>
      <c r="M122" s="545">
        <v>87.493349633583207</v>
      </c>
      <c r="N122" s="533">
        <v>92.517444572515942</v>
      </c>
      <c r="O122" s="533">
        <v>89.883377767944566</v>
      </c>
      <c r="P122" s="533">
        <v>93.007178835143648</v>
      </c>
      <c r="Q122" s="548">
        <v>97.040275992660753</v>
      </c>
      <c r="R122" s="545">
        <v>98.670972309005748</v>
      </c>
      <c r="S122" s="533">
        <v>93.992187263360137</v>
      </c>
      <c r="T122" s="533">
        <v>95.187285200642975</v>
      </c>
      <c r="U122" s="533">
        <v>83.592309605523667</v>
      </c>
      <c r="V122" s="533">
        <v>97.793301386251997</v>
      </c>
      <c r="W122" s="533">
        <v>94.921453360931594</v>
      </c>
      <c r="X122" s="548">
        <v>95.744183678459322</v>
      </c>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419"/>
      <c r="BA122" s="1144" t="s">
        <v>18</v>
      </c>
      <c r="BB122" s="699" t="s">
        <v>14</v>
      </c>
      <c r="BC122" s="561">
        <v>9506.3187411685049</v>
      </c>
      <c r="BD122" s="557">
        <v>9621.5679588061521</v>
      </c>
      <c r="BE122" s="557">
        <v>10078.267223947711</v>
      </c>
      <c r="BF122" s="557">
        <v>10554.23909939142</v>
      </c>
      <c r="BG122" s="570">
        <v>10724.968597393003</v>
      </c>
      <c r="BH122" s="561">
        <v>6331.0422749580084</v>
      </c>
      <c r="BI122" s="557">
        <v>6518.8732853160855</v>
      </c>
      <c r="BJ122" s="557">
        <v>7049.2626631936882</v>
      </c>
      <c r="BK122" s="557">
        <v>7171.3163936782139</v>
      </c>
      <c r="BL122" s="570">
        <v>7233.9258868757597</v>
      </c>
      <c r="BM122" s="561">
        <v>3075.2984509479993</v>
      </c>
      <c r="BN122" s="557">
        <v>3259.9602721241122</v>
      </c>
      <c r="BO122" s="557">
        <v>3161.130626304584</v>
      </c>
      <c r="BP122" s="557">
        <v>3271.4313352314653</v>
      </c>
      <c r="BQ122" s="570">
        <v>3413.1204320768661</v>
      </c>
      <c r="BR122" s="561">
        <v>4354.6521980727366</v>
      </c>
      <c r="BS122" s="557">
        <v>2850.0314161096476</v>
      </c>
      <c r="BT122" s="557">
        <v>8649.9938238326849</v>
      </c>
      <c r="BU122" s="557">
        <v>8534.7089580516677</v>
      </c>
      <c r="BV122" s="557">
        <v>12255.016415614526</v>
      </c>
      <c r="BW122" s="557">
        <v>9372.1805129227159</v>
      </c>
      <c r="BX122" s="565">
        <v>4468.7782961028397</v>
      </c>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8"/>
    </row>
    <row r="123" s="382" customFormat="true" ht="15" customHeight="true" x14ac:dyDescent="0.2">
      <c r="A123" s="1145"/>
      <c r="B123" s="453" t="s">
        <v>51</v>
      </c>
      <c r="C123" s="546">
        <v>11.666442929340747</v>
      </c>
      <c r="D123" s="535">
        <v>10.646717247941137</v>
      </c>
      <c r="E123" s="535">
        <v>6.3417947315874272</v>
      </c>
      <c r="F123" s="535">
        <v>1.9389972779692035</v>
      </c>
      <c r="G123" s="554">
        <v>0.34299019799415881</v>
      </c>
      <c r="H123" s="540">
        <v>12.64015002971666</v>
      </c>
      <c r="I123" s="535">
        <v>9.9750943941586883</v>
      </c>
      <c r="J123" s="535">
        <v>2.7208917724013237</v>
      </c>
      <c r="K123" s="535">
        <v>1.0595213316802865</v>
      </c>
      <c r="L123" s="550">
        <v>0.11815748328554394</v>
      </c>
      <c r="M123" s="546">
        <v>12.506650366416761</v>
      </c>
      <c r="N123" s="535">
        <v>7.4825554274840442</v>
      </c>
      <c r="O123" s="535">
        <v>10.116622232055454</v>
      </c>
      <c r="P123" s="535">
        <v>6.9928211648562266</v>
      </c>
      <c r="Q123" s="550">
        <v>2.9597240073392554</v>
      </c>
      <c r="R123" s="546">
        <v>1.3290276909942071</v>
      </c>
      <c r="S123" s="535">
        <v>6.0078127366398375</v>
      </c>
      <c r="T123" s="535">
        <v>4.812714799356951</v>
      </c>
      <c r="U123" s="535">
        <v>16.407690394476294</v>
      </c>
      <c r="V123" s="535">
        <v>2.2066986137480331</v>
      </c>
      <c r="W123" s="535">
        <v>5.0785466390685015</v>
      </c>
      <c r="X123" s="550">
        <v>4.2558163215407143</v>
      </c>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419"/>
      <c r="BA123" s="1136"/>
      <c r="BB123" s="697" t="s">
        <v>51</v>
      </c>
      <c r="BC123" s="562">
        <v>1255.5242734451467</v>
      </c>
      <c r="BD123" s="558">
        <v>1146.4392844246013</v>
      </c>
      <c r="BE123" s="558">
        <v>682.42074254136605</v>
      </c>
      <c r="BF123" s="558">
        <v>208.69295965457655</v>
      </c>
      <c r="BG123" s="571">
        <v>36.912196241983992</v>
      </c>
      <c r="BH123" s="562">
        <v>916.0423721786334</v>
      </c>
      <c r="BI123" s="558">
        <v>722.31540735287422</v>
      </c>
      <c r="BJ123" s="558">
        <v>197.16752272136864</v>
      </c>
      <c r="BK123" s="558">
        <v>76.795289426505548</v>
      </c>
      <c r="BL123" s="571">
        <v>8.5575361400081462</v>
      </c>
      <c r="BM123" s="562">
        <v>439.59549679449771</v>
      </c>
      <c r="BN123" s="558">
        <v>263.65658433686343</v>
      </c>
      <c r="BO123" s="558">
        <v>355.79397622403843</v>
      </c>
      <c r="BP123" s="558">
        <v>245.96525307932831</v>
      </c>
      <c r="BQ123" s="571">
        <v>104.10001805355593</v>
      </c>
      <c r="BR123" s="562">
        <v>58.654062288582864</v>
      </c>
      <c r="BS123" s="558">
        <v>182.16891786496234</v>
      </c>
      <c r="BT123" s="558">
        <v>437.34783697796422</v>
      </c>
      <c r="BU123" s="558">
        <v>1675.2122635623623</v>
      </c>
      <c r="BV123" s="558">
        <v>276.53353913254585</v>
      </c>
      <c r="BW123" s="558">
        <v>501.43623131920225</v>
      </c>
      <c r="BX123" s="566">
        <v>198.63660516205471</v>
      </c>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8"/>
    </row>
    <row r="124" s="382" customFormat="true" ht="15" customHeight="true" x14ac:dyDescent="0.2">
      <c r="A124" s="1145" t="s">
        <v>50</v>
      </c>
      <c r="B124" s="453" t="s">
        <v>15</v>
      </c>
      <c r="C124" s="546">
        <v>79.913028784768059</v>
      </c>
      <c r="D124" s="535">
        <v>80.4839041683407</v>
      </c>
      <c r="E124" s="535">
        <v>82.032506757129369</v>
      </c>
      <c r="F124" s="535">
        <v>73.172792387047608</v>
      </c>
      <c r="G124" s="554">
        <v>77.442929854430361</v>
      </c>
      <c r="H124" s="540">
        <v>78.033579776495003</v>
      </c>
      <c r="I124" s="535">
        <v>79.40966506396019</v>
      </c>
      <c r="J124" s="535">
        <v>79.652163282285159</v>
      </c>
      <c r="K124" s="535">
        <v>62.081743302659241</v>
      </c>
      <c r="L124" s="550">
        <v>82.8265422851387</v>
      </c>
      <c r="M124" s="546">
        <v>79.371202138947012</v>
      </c>
      <c r="N124" s="535">
        <v>84.739527236363799</v>
      </c>
      <c r="O124" s="535">
        <v>79.638248143907532</v>
      </c>
      <c r="P124" s="535">
        <v>84.408392183057657</v>
      </c>
      <c r="Q124" s="550">
        <v>87.671914723945193</v>
      </c>
      <c r="R124" s="546">
        <v>82.306902630069658</v>
      </c>
      <c r="S124" s="535">
        <v>85.363283158518186</v>
      </c>
      <c r="T124" s="535">
        <v>84.561120159568077</v>
      </c>
      <c r="U124" s="535">
        <v>72.843153357033557</v>
      </c>
      <c r="V124" s="535">
        <v>70.362322813100775</v>
      </c>
      <c r="W124" s="535">
        <v>83.109164975041864</v>
      </c>
      <c r="X124" s="550">
        <v>84.387441789725628</v>
      </c>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419"/>
      <c r="BA124" s="1136" t="s">
        <v>50</v>
      </c>
      <c r="BB124" s="697" t="s">
        <v>15</v>
      </c>
      <c r="BC124" s="562">
        <v>8600.114706039767</v>
      </c>
      <c r="BD124" s="558">
        <v>8666.5126304818386</v>
      </c>
      <c r="BE124" s="558">
        <v>8818.2451405078773</v>
      </c>
      <c r="BF124" s="558">
        <v>7864.6894492084966</v>
      </c>
      <c r="BG124" s="571">
        <v>8334.3157940321562</v>
      </c>
      <c r="BH124" s="562">
        <v>5655.1595795934918</v>
      </c>
      <c r="BI124" s="558">
        <v>5750.2036874977784</v>
      </c>
      <c r="BJ124" s="558">
        <v>5771.9384038218586</v>
      </c>
      <c r="BK124" s="558">
        <v>4496.4323642842446</v>
      </c>
      <c r="BL124" s="571">
        <v>5998.6985948583142</v>
      </c>
      <c r="BM124" s="562">
        <v>2789.8135802323131</v>
      </c>
      <c r="BN124" s="558">
        <v>2985.8962657858547</v>
      </c>
      <c r="BO124" s="558">
        <v>2800.8171419958771</v>
      </c>
      <c r="BP124" s="558">
        <v>2962.0034528640031</v>
      </c>
      <c r="BQ124" s="571">
        <v>3072.9146493364042</v>
      </c>
      <c r="BR124" s="562">
        <v>3632.4556864823612</v>
      </c>
      <c r="BS124" s="558">
        <v>2588.3857570242812</v>
      </c>
      <c r="BT124" s="558">
        <v>7676.3455039122828</v>
      </c>
      <c r="BU124" s="558">
        <v>7435.2405635269924</v>
      </c>
      <c r="BV124" s="558">
        <v>8813.7248495997883</v>
      </c>
      <c r="BW124" s="558">
        <v>8199.0133268345617</v>
      </c>
      <c r="BX124" s="566">
        <v>3938.7120328898914</v>
      </c>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8"/>
    </row>
    <row r="125" s="382" customFormat="true" ht="15" customHeight="true" x14ac:dyDescent="0.2">
      <c r="A125" s="1145"/>
      <c r="B125" s="453" t="s">
        <v>16</v>
      </c>
      <c r="C125" s="546">
        <v>8.4205282858911605</v>
      </c>
      <c r="D125" s="535">
        <v>8.8693785837179924</v>
      </c>
      <c r="E125" s="535">
        <v>11.61921381972617</v>
      </c>
      <c r="F125" s="535">
        <v>24.885535699768173</v>
      </c>
      <c r="G125" s="554">
        <v>22.21407994757546</v>
      </c>
      <c r="H125" s="540">
        <v>9.3262701937882255</v>
      </c>
      <c r="I125" s="535">
        <v>10.615240541880972</v>
      </c>
      <c r="J125" s="535">
        <v>17.626944945313465</v>
      </c>
      <c r="K125" s="535">
        <v>36.857952647645909</v>
      </c>
      <c r="L125" s="550">
        <v>17.055300231575902</v>
      </c>
      <c r="M125" s="546">
        <v>8.122147494636172</v>
      </c>
      <c r="N125" s="535">
        <v>7.7779173361521456</v>
      </c>
      <c r="O125" s="535">
        <v>10.245129624037062</v>
      </c>
      <c r="P125" s="535">
        <v>8.5823210704159187</v>
      </c>
      <c r="Q125" s="550">
        <v>9.3580555332751203</v>
      </c>
      <c r="R125" s="546">
        <v>16.364069678936193</v>
      </c>
      <c r="S125" s="535">
        <v>8.6289041048419062</v>
      </c>
      <c r="T125" s="535">
        <v>10.621141637354054</v>
      </c>
      <c r="U125" s="535">
        <v>10.744769215525336</v>
      </c>
      <c r="V125" s="535">
        <v>27.430035981719282</v>
      </c>
      <c r="W125" s="535">
        <v>11.808034837675285</v>
      </c>
      <c r="X125" s="550">
        <v>11.35674188873347</v>
      </c>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419"/>
      <c r="BA125" s="1136"/>
      <c r="BB125" s="697" t="s">
        <v>16</v>
      </c>
      <c r="BC125" s="562">
        <v>906.20403512874543</v>
      </c>
      <c r="BD125" s="558">
        <v>955.05532832431197</v>
      </c>
      <c r="BE125" s="558">
        <v>1249.0301692922176</v>
      </c>
      <c r="BF125" s="558">
        <v>2674.7238101919447</v>
      </c>
      <c r="BG125" s="571">
        <v>2390.6528033608442</v>
      </c>
      <c r="BH125" s="562">
        <v>675.88269536450707</v>
      </c>
      <c r="BI125" s="558">
        <v>768.6695978182961</v>
      </c>
      <c r="BJ125" s="558">
        <v>1277.3242593718228</v>
      </c>
      <c r="BK125" s="558">
        <v>2669.5334626505614</v>
      </c>
      <c r="BL125" s="571">
        <v>1235.2272920174546</v>
      </c>
      <c r="BM125" s="562">
        <v>285.48487071568582</v>
      </c>
      <c r="BN125" s="558">
        <v>274.06400633825751</v>
      </c>
      <c r="BO125" s="558">
        <v>360.31348430870753</v>
      </c>
      <c r="BP125" s="558">
        <v>301.16513283452736</v>
      </c>
      <c r="BQ125" s="571">
        <v>328.00134487824363</v>
      </c>
      <c r="BR125" s="562">
        <v>722.19651159037983</v>
      </c>
      <c r="BS125" s="558">
        <v>261.64565908536514</v>
      </c>
      <c r="BT125" s="558">
        <v>964.17304667283383</v>
      </c>
      <c r="BU125" s="558">
        <v>1096.7392299100147</v>
      </c>
      <c r="BV125" s="558">
        <v>3435.940999271304</v>
      </c>
      <c r="BW125" s="558">
        <v>1164.9044365552259</v>
      </c>
      <c r="BX125" s="566">
        <v>530.066263212938</v>
      </c>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8"/>
    </row>
    <row r="126" s="382" customFormat="true" ht="15" customHeight="true" x14ac:dyDescent="0.2">
      <c r="A126" s="1145"/>
      <c r="B126" s="453" t="s">
        <v>22</v>
      </c>
      <c r="C126" s="546">
        <v>2.3159946854204438</v>
      </c>
      <c r="D126" s="535">
        <v>1.2934220643680858</v>
      </c>
      <c r="E126" s="535">
        <v>1.1842575374774202</v>
      </c>
      <c r="F126" s="535">
        <v>0.91817722575424487</v>
      </c>
      <c r="G126" s="554">
        <v>0.30835486642949733</v>
      </c>
      <c r="H126" s="540">
        <v>2.2005056509941547</v>
      </c>
      <c r="I126" s="535">
        <v>1.443557325234494</v>
      </c>
      <c r="J126" s="535">
        <v>0.95160553457581487</v>
      </c>
      <c r="K126" s="535">
        <v>0.93304417693244912</v>
      </c>
      <c r="L126" s="550">
        <v>0.11815748328554394</v>
      </c>
      <c r="M126" s="546">
        <v>2.8058199088315066</v>
      </c>
      <c r="N126" s="535">
        <v>1.3203971783722936</v>
      </c>
      <c r="O126" s="535">
        <v>1.0042468599923857</v>
      </c>
      <c r="P126" s="535">
        <v>1.0698231255497792</v>
      </c>
      <c r="Q126" s="550">
        <v>0.58747861853396954</v>
      </c>
      <c r="R126" s="546">
        <v>0.55305679734318725</v>
      </c>
      <c r="S126" s="535">
        <v>1.0701101345828294</v>
      </c>
      <c r="T126" s="535">
        <v>2.2167785609755164</v>
      </c>
      <c r="U126" s="535">
        <v>0.63475430262307897</v>
      </c>
      <c r="V126" s="535">
        <v>1.1111141276878638</v>
      </c>
      <c r="W126" s="535">
        <v>1.1162536176715987</v>
      </c>
      <c r="X126" s="550">
        <v>1.617801844474327</v>
      </c>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419"/>
      <c r="BA126" s="1136"/>
      <c r="BB126" s="697" t="s">
        <v>22</v>
      </c>
      <c r="BC126" s="562">
        <v>249.24371227174376</v>
      </c>
      <c r="BD126" s="558">
        <v>139.27578157670044</v>
      </c>
      <c r="BE126" s="558">
        <v>127.30408575576644</v>
      </c>
      <c r="BF126" s="558">
        <v>98.686663503239004</v>
      </c>
      <c r="BG126" s="571">
        <v>33.184783146514889</v>
      </c>
      <c r="BH126" s="562">
        <v>159.47250719257156</v>
      </c>
      <c r="BI126" s="558">
        <v>104.53070980707466</v>
      </c>
      <c r="BJ126" s="558">
        <v>68.957430708340155</v>
      </c>
      <c r="BK126" s="558">
        <v>67.578160845336839</v>
      </c>
      <c r="BL126" s="571">
        <v>8.5575361400081462</v>
      </c>
      <c r="BM126" s="562">
        <v>98.621594160072704</v>
      </c>
      <c r="BN126" s="558">
        <v>46.525737549361246</v>
      </c>
      <c r="BO126" s="558">
        <v>35.318604889193374</v>
      </c>
      <c r="BP126" s="558">
        <v>37.541525313738262</v>
      </c>
      <c r="BQ126" s="571">
        <v>20.591219648267675</v>
      </c>
      <c r="BR126" s="562">
        <v>24.40809026050071</v>
      </c>
      <c r="BS126" s="558">
        <v>32.447883074716707</v>
      </c>
      <c r="BT126" s="558">
        <v>201.23619587350157</v>
      </c>
      <c r="BU126" s="558">
        <v>64.790590758804612</v>
      </c>
      <c r="BV126" s="558">
        <v>139.18037106245939</v>
      </c>
      <c r="BW126" s="558">
        <v>110.12237086204847</v>
      </c>
      <c r="BX126" s="566">
        <v>75.509524361933032</v>
      </c>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8"/>
    </row>
    <row r="127" s="382" customFormat="true" ht="15" customHeight="true" x14ac:dyDescent="0.2">
      <c r="A127" s="1145"/>
      <c r="B127" s="453" t="s">
        <v>19</v>
      </c>
      <c r="C127" s="546">
        <v>9.3504482439203009</v>
      </c>
      <c r="D127" s="535">
        <v>9.3532951835730529</v>
      </c>
      <c r="E127" s="535">
        <v>5.164021885667049</v>
      </c>
      <c r="F127" s="535">
        <v>1.0234946874297748</v>
      </c>
      <c r="G127" s="554">
        <v>3.4635331564661524E-2</v>
      </c>
      <c r="H127" s="540">
        <v>10.439644378722507</v>
      </c>
      <c r="I127" s="535">
        <v>8.5315370689241963</v>
      </c>
      <c r="J127" s="535">
        <v>1.7692862378255094</v>
      </c>
      <c r="K127" s="535">
        <v>0.12725987276243741</v>
      </c>
      <c r="L127" s="550">
        <v>0</v>
      </c>
      <c r="M127" s="546">
        <v>9.7008304575852513</v>
      </c>
      <c r="N127" s="535">
        <v>6.1621582491117506</v>
      </c>
      <c r="O127" s="535">
        <v>9.112375372063072</v>
      </c>
      <c r="P127" s="535">
        <v>5.9394636209765794</v>
      </c>
      <c r="Q127" s="550">
        <v>2.3825511242457105</v>
      </c>
      <c r="R127" s="546">
        <v>0.77597089365102001</v>
      </c>
      <c r="S127" s="535">
        <v>4.9377026020570085</v>
      </c>
      <c r="T127" s="535">
        <v>2.6009596421020365</v>
      </c>
      <c r="U127" s="535">
        <v>15.777323124818105</v>
      </c>
      <c r="V127" s="535">
        <v>1.0965270774919131</v>
      </c>
      <c r="W127" s="535">
        <v>3.9665465696114399</v>
      </c>
      <c r="X127" s="550">
        <v>2.6380144770663843</v>
      </c>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419"/>
      <c r="BA127" s="1136"/>
      <c r="BB127" s="697" t="s">
        <v>19</v>
      </c>
      <c r="BC127" s="562">
        <v>1006.2805611734028</v>
      </c>
      <c r="BD127" s="558">
        <v>1007.1635028479011</v>
      </c>
      <c r="BE127" s="558">
        <v>555.11665678559984</v>
      </c>
      <c r="BF127" s="558">
        <v>110.00629615133754</v>
      </c>
      <c r="BG127" s="571">
        <v>3.7274130954691049</v>
      </c>
      <c r="BH127" s="562">
        <v>756.56986498606204</v>
      </c>
      <c r="BI127" s="558">
        <v>617.78469754579965</v>
      </c>
      <c r="BJ127" s="558">
        <v>128.21009201302851</v>
      </c>
      <c r="BK127" s="558">
        <v>9.2171285811686943</v>
      </c>
      <c r="BL127" s="571">
        <v>0</v>
      </c>
      <c r="BM127" s="562">
        <v>340.97390263442492</v>
      </c>
      <c r="BN127" s="558">
        <v>217.13084678750221</v>
      </c>
      <c r="BO127" s="558">
        <v>320.47537133484519</v>
      </c>
      <c r="BP127" s="558">
        <v>208.42372776559</v>
      </c>
      <c r="BQ127" s="571">
        <v>83.50879840528826</v>
      </c>
      <c r="BR127" s="562">
        <v>34.245972028082157</v>
      </c>
      <c r="BS127" s="558">
        <v>149.72103479024565</v>
      </c>
      <c r="BT127" s="558">
        <v>236.11164110446254</v>
      </c>
      <c r="BU127" s="558">
        <v>1610.4216728035572</v>
      </c>
      <c r="BV127" s="558">
        <v>137.35316807008644</v>
      </c>
      <c r="BW127" s="558">
        <v>391.31386045715391</v>
      </c>
      <c r="BX127" s="566">
        <v>123.12708080012156</v>
      </c>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8"/>
    </row>
    <row r="128" s="382" customFormat="true" ht="15" customHeight="true" x14ac:dyDescent="0.2">
      <c r="A128" s="1145" t="s">
        <v>109</v>
      </c>
      <c r="B128" s="453" t="s">
        <v>49</v>
      </c>
      <c r="C128" s="546">
        <v>9.5326493861845414</v>
      </c>
      <c r="D128" s="535">
        <v>9.9261922008272716</v>
      </c>
      <c r="E128" s="535">
        <v>12.406834330599215</v>
      </c>
      <c r="F128" s="535">
        <v>25.378299003564237</v>
      </c>
      <c r="G128" s="554">
        <v>22.290534295288825</v>
      </c>
      <c r="H128" s="540">
        <v>10.675693922277434</v>
      </c>
      <c r="I128" s="535">
        <v>11.791448677944736</v>
      </c>
      <c r="J128" s="535">
        <v>18.119969710323254</v>
      </c>
      <c r="K128" s="535">
        <v>37.252947154960644</v>
      </c>
      <c r="L128" s="550">
        <v>17.075476184494523</v>
      </c>
      <c r="M128" s="546">
        <v>9.2831598386062844</v>
      </c>
      <c r="N128" s="535">
        <v>8.4069738113613255</v>
      </c>
      <c r="O128" s="535">
        <v>11.398247238201611</v>
      </c>
      <c r="P128" s="535">
        <v>9.2292238333760039</v>
      </c>
      <c r="Q128" s="550">
        <v>9.6445000534036076</v>
      </c>
      <c r="R128" s="546">
        <v>16.584482037624188</v>
      </c>
      <c r="S128" s="535">
        <v>9.1804482437080264</v>
      </c>
      <c r="T128" s="535">
        <v>11.158740543500596</v>
      </c>
      <c r="U128" s="535">
        <v>12.854451797385325</v>
      </c>
      <c r="V128" s="535">
        <v>28.049263071024484</v>
      </c>
      <c r="W128" s="535">
        <v>12.440353129858387</v>
      </c>
      <c r="X128" s="550">
        <v>11.861547566036148</v>
      </c>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419"/>
      <c r="BA128" s="1136" t="s">
        <v>109</v>
      </c>
      <c r="BB128" s="697" t="s">
        <v>49</v>
      </c>
      <c r="BC128" s="562">
        <v>906.20403512874543</v>
      </c>
      <c r="BD128" s="558">
        <v>955.05532832431197</v>
      </c>
      <c r="BE128" s="558">
        <v>1249.0301692922176</v>
      </c>
      <c r="BF128" s="558">
        <v>2674.7238101919447</v>
      </c>
      <c r="BG128" s="571">
        <v>2390.6528033608442</v>
      </c>
      <c r="BH128" s="562">
        <v>675.88269536450707</v>
      </c>
      <c r="BI128" s="558">
        <v>768.6695978182961</v>
      </c>
      <c r="BJ128" s="558">
        <v>1277.3242593718228</v>
      </c>
      <c r="BK128" s="558">
        <v>2669.5334626505614</v>
      </c>
      <c r="BL128" s="571">
        <v>1235.2272920174546</v>
      </c>
      <c r="BM128" s="562">
        <v>285.48487071568582</v>
      </c>
      <c r="BN128" s="558">
        <v>274.06400633825751</v>
      </c>
      <c r="BO128" s="558">
        <v>360.31348430870753</v>
      </c>
      <c r="BP128" s="558">
        <v>301.16513283452736</v>
      </c>
      <c r="BQ128" s="571">
        <v>328.00134487824363</v>
      </c>
      <c r="BR128" s="562">
        <v>722.19651159037983</v>
      </c>
      <c r="BS128" s="558">
        <v>261.64565908536514</v>
      </c>
      <c r="BT128" s="558">
        <v>964.17304667283383</v>
      </c>
      <c r="BU128" s="558">
        <v>1096.7392299100147</v>
      </c>
      <c r="BV128" s="558">
        <v>3435.940999271304</v>
      </c>
      <c r="BW128" s="558">
        <v>1164.9044365552259</v>
      </c>
      <c r="BX128" s="566">
        <v>530.066263212938</v>
      </c>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8"/>
    </row>
    <row r="129" s="382" customFormat="true" ht="15" customHeight="true" x14ac:dyDescent="0.2">
      <c r="A129" s="1146"/>
      <c r="B129" s="454" t="s">
        <v>48</v>
      </c>
      <c r="C129" s="544">
        <v>90.46735061381554</v>
      </c>
      <c r="D129" s="536">
        <v>90.073807799172712</v>
      </c>
      <c r="E129" s="536">
        <v>87.593165669400719</v>
      </c>
      <c r="F129" s="536">
        <v>74.62170099643555</v>
      </c>
      <c r="G129" s="555">
        <v>77.70946570471115</v>
      </c>
      <c r="H129" s="538">
        <v>89.324306077722412</v>
      </c>
      <c r="I129" s="536">
        <v>88.208551322055101</v>
      </c>
      <c r="J129" s="536">
        <v>81.88003028967664</v>
      </c>
      <c r="K129" s="536">
        <v>62.747052845039377</v>
      </c>
      <c r="L129" s="551">
        <v>82.924523815505609</v>
      </c>
      <c r="M129" s="544">
        <v>90.716840161393705</v>
      </c>
      <c r="N129" s="536">
        <v>91.593026188638675</v>
      </c>
      <c r="O129" s="536">
        <v>88.601752761798409</v>
      </c>
      <c r="P129" s="536">
        <v>90.770776166624032</v>
      </c>
      <c r="Q129" s="551">
        <v>90.355499946596368</v>
      </c>
      <c r="R129" s="544">
        <v>83.415517962375915</v>
      </c>
      <c r="S129" s="536">
        <v>90.819551756291929</v>
      </c>
      <c r="T129" s="536">
        <v>88.841259456499145</v>
      </c>
      <c r="U129" s="536">
        <v>87.145548202614805</v>
      </c>
      <c r="V129" s="536">
        <v>71.950736928975317</v>
      </c>
      <c r="W129" s="536">
        <v>87.559646870141691</v>
      </c>
      <c r="X129" s="551">
        <v>88.138452433963622</v>
      </c>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419"/>
      <c r="BA129" s="1137"/>
      <c r="BB129" s="698" t="s">
        <v>48</v>
      </c>
      <c r="BC129" s="563">
        <v>8600.114706039767</v>
      </c>
      <c r="BD129" s="559">
        <v>8666.5126304818386</v>
      </c>
      <c r="BE129" s="559">
        <v>8818.2451405078773</v>
      </c>
      <c r="BF129" s="559">
        <v>7864.6894492084966</v>
      </c>
      <c r="BG129" s="572">
        <v>8334.3157940321562</v>
      </c>
      <c r="BH129" s="563">
        <v>5655.1595795934918</v>
      </c>
      <c r="BI129" s="559">
        <v>5750.2036874977784</v>
      </c>
      <c r="BJ129" s="559">
        <v>5771.9384038218586</v>
      </c>
      <c r="BK129" s="559">
        <v>4496.4323642842446</v>
      </c>
      <c r="BL129" s="572">
        <v>5998.6985948583142</v>
      </c>
      <c r="BM129" s="563">
        <v>2789.8135802323131</v>
      </c>
      <c r="BN129" s="559">
        <v>2985.8962657858547</v>
      </c>
      <c r="BO129" s="559">
        <v>2800.8171419958771</v>
      </c>
      <c r="BP129" s="559">
        <v>2962.0034528640031</v>
      </c>
      <c r="BQ129" s="572">
        <v>3072.9146493364042</v>
      </c>
      <c r="BR129" s="563">
        <v>3632.4556864823612</v>
      </c>
      <c r="BS129" s="559">
        <v>2588.3857570242812</v>
      </c>
      <c r="BT129" s="559">
        <v>7676.3455039122828</v>
      </c>
      <c r="BU129" s="559">
        <v>7435.2405635269924</v>
      </c>
      <c r="BV129" s="559">
        <v>8813.7248495997883</v>
      </c>
      <c r="BW129" s="559">
        <v>8199.0133268345617</v>
      </c>
      <c r="BX129" s="567">
        <v>3938.7120328898914</v>
      </c>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c r="CY129" s="66"/>
      <c r="CZ129" s="68"/>
    </row>
    <row r="130" s="383" customFormat="true" ht="15" hidden="true" customHeight="true" x14ac:dyDescent="0.2">
      <c r="A130" s="1186" t="s">
        <v>47</v>
      </c>
      <c r="B130" s="451" t="s">
        <v>42</v>
      </c>
      <c r="C130" s="457"/>
      <c r="D130" s="458"/>
      <c r="E130" s="458"/>
      <c r="F130" s="458"/>
      <c r="G130" s="459"/>
      <c r="H130" s="460"/>
      <c r="I130" s="458"/>
      <c r="J130" s="458"/>
      <c r="K130" s="458"/>
      <c r="L130" s="461"/>
      <c r="M130" s="457"/>
      <c r="N130" s="458"/>
      <c r="O130" s="458"/>
      <c r="P130" s="458"/>
      <c r="Q130" s="461"/>
      <c r="R130" s="457"/>
      <c r="S130" s="460"/>
      <c r="T130" s="460"/>
      <c r="U130" s="460"/>
      <c r="V130" s="460"/>
      <c r="W130" s="460"/>
      <c r="X130" s="55"/>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420"/>
      <c r="BB130" s="385"/>
      <c r="BY130" s="420"/>
      <c r="BZ130" s="420"/>
      <c r="CA130" s="420"/>
      <c r="CB130" s="420"/>
      <c r="CC130" s="420"/>
      <c r="CD130" s="420"/>
      <c r="CE130" s="420"/>
      <c r="CF130" s="420"/>
      <c r="CG130" s="420"/>
      <c r="CH130" s="420"/>
      <c r="CI130" s="420"/>
      <c r="CJ130" s="420"/>
      <c r="CK130" s="420"/>
      <c r="CL130" s="420"/>
      <c r="CM130" s="420"/>
      <c r="CN130" s="420"/>
      <c r="CO130" s="420"/>
      <c r="CP130" s="420"/>
      <c r="CQ130" s="420"/>
      <c r="CR130" s="420"/>
      <c r="CS130" s="420"/>
      <c r="CT130" s="420"/>
      <c r="CU130" s="420"/>
      <c r="CV130" s="420"/>
      <c r="CW130" s="420"/>
      <c r="CX130" s="420"/>
      <c r="CY130" s="420"/>
      <c r="CZ130" s="420"/>
    </row>
    <row r="131" s="383" customFormat="true" ht="15" hidden="true" customHeight="true" x14ac:dyDescent="0.2">
      <c r="A131" s="1187"/>
      <c r="B131" s="448" t="s">
        <v>46</v>
      </c>
      <c r="C131" s="462"/>
      <c r="D131" s="463"/>
      <c r="E131" s="463"/>
      <c r="F131" s="463"/>
      <c r="G131" s="464"/>
      <c r="H131" s="465"/>
      <c r="I131" s="463"/>
      <c r="J131" s="463"/>
      <c r="K131" s="463"/>
      <c r="L131" s="466"/>
      <c r="M131" s="462"/>
      <c r="N131" s="463"/>
      <c r="O131" s="463"/>
      <c r="P131" s="463"/>
      <c r="Q131" s="466"/>
      <c r="R131" s="462"/>
      <c r="S131" s="465"/>
      <c r="T131" s="465"/>
      <c r="U131" s="465"/>
      <c r="V131" s="465"/>
      <c r="W131" s="465"/>
      <c r="X131" s="54"/>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420"/>
      <c r="BB131" s="385"/>
      <c r="BY131" s="420"/>
      <c r="BZ131" s="420"/>
      <c r="CA131" s="420"/>
      <c r="CB131" s="420"/>
      <c r="CC131" s="420"/>
      <c r="CD131" s="420"/>
      <c r="CE131" s="420"/>
      <c r="CF131" s="420"/>
      <c r="CG131" s="420"/>
      <c r="CH131" s="420"/>
      <c r="CI131" s="420"/>
      <c r="CJ131" s="420"/>
      <c r="CK131" s="420"/>
      <c r="CL131" s="420"/>
      <c r="CM131" s="420"/>
      <c r="CN131" s="420"/>
      <c r="CO131" s="420"/>
      <c r="CP131" s="420"/>
      <c r="CQ131" s="420"/>
      <c r="CR131" s="420"/>
      <c r="CS131" s="420"/>
      <c r="CT131" s="420"/>
      <c r="CU131" s="420"/>
      <c r="CV131" s="420"/>
      <c r="CW131" s="420"/>
      <c r="CX131" s="420"/>
      <c r="CY131" s="420"/>
      <c r="CZ131" s="420"/>
    </row>
    <row r="132" s="383" customFormat="true" ht="15" hidden="true" customHeight="true" x14ac:dyDescent="0.2">
      <c r="A132" s="1188"/>
      <c r="B132" s="449" t="s">
        <v>46</v>
      </c>
      <c r="C132" s="467"/>
      <c r="D132" s="468"/>
      <c r="E132" s="468"/>
      <c r="F132" s="468"/>
      <c r="G132" s="469"/>
      <c r="H132" s="470"/>
      <c r="I132" s="468"/>
      <c r="J132" s="468"/>
      <c r="K132" s="468"/>
      <c r="L132" s="471"/>
      <c r="M132" s="467"/>
      <c r="N132" s="468"/>
      <c r="O132" s="468"/>
      <c r="P132" s="468"/>
      <c r="Q132" s="471"/>
      <c r="R132" s="517"/>
      <c r="S132" s="518"/>
      <c r="T132" s="518"/>
      <c r="U132" s="518"/>
      <c r="V132" s="518"/>
      <c r="W132" s="518"/>
      <c r="X132" s="53"/>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420"/>
      <c r="BB132" s="385"/>
      <c r="BY132" s="420"/>
      <c r="BZ132" s="420"/>
      <c r="CA132" s="420"/>
      <c r="CB132" s="420"/>
      <c r="CC132" s="420"/>
      <c r="CD132" s="420"/>
      <c r="CE132" s="420"/>
      <c r="CF132" s="420"/>
      <c r="CG132" s="420"/>
      <c r="CH132" s="420"/>
      <c r="CI132" s="420"/>
      <c r="CJ132" s="420"/>
      <c r="CK132" s="420"/>
      <c r="CL132" s="420"/>
      <c r="CM132" s="420"/>
      <c r="CN132" s="420"/>
      <c r="CO132" s="420"/>
      <c r="CP132" s="420"/>
      <c r="CQ132" s="420"/>
      <c r="CR132" s="420"/>
      <c r="CS132" s="420"/>
      <c r="CT132" s="420"/>
      <c r="CU132" s="420"/>
      <c r="CV132" s="420"/>
      <c r="CW132" s="420"/>
      <c r="CX132" s="420"/>
      <c r="CY132" s="420"/>
      <c r="CZ132" s="420"/>
    </row>
    <row r="133" s="382" customFormat="true" ht="15" customHeight="true" x14ac:dyDescent="0.2">
      <c r="B133" s="450"/>
      <c r="C133" s="1162" t="s">
        <v>115</v>
      </c>
      <c r="D133" s="1163"/>
      <c r="E133" s="1163"/>
      <c r="F133" s="1163"/>
      <c r="G133" s="1164"/>
      <c r="H133" s="1177" t="s">
        <v>38</v>
      </c>
      <c r="I133" s="1148"/>
      <c r="J133" s="1148"/>
      <c r="K133" s="1148"/>
      <c r="L133" s="1150"/>
      <c r="M133" s="1138" t="s">
        <v>37</v>
      </c>
      <c r="N133" s="1139"/>
      <c r="O133" s="1139"/>
      <c r="P133" s="1139"/>
      <c r="Q133" s="1141"/>
      <c r="R133" s="580" t="s">
        <v>141</v>
      </c>
      <c r="S133" s="530"/>
      <c r="T133" s="530"/>
      <c r="U133" s="530"/>
      <c r="V133" s="530"/>
      <c r="W133" s="530"/>
      <c r="X133" s="530"/>
      <c r="Y133" s="69"/>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419"/>
      <c r="BA133" s="421" t="s">
        <v>131</v>
      </c>
      <c r="BB133" s="368" t="s">
        <v>99</v>
      </c>
      <c r="BC133" s="1138" t="s">
        <v>115</v>
      </c>
      <c r="BD133" s="1139"/>
      <c r="BE133" s="1139"/>
      <c r="BF133" s="1139"/>
      <c r="BG133" s="1140"/>
      <c r="BH133" s="1138" t="s">
        <v>38</v>
      </c>
      <c r="BI133" s="1139"/>
      <c r="BJ133" s="1139"/>
      <c r="BK133" s="1139"/>
      <c r="BL133" s="1140"/>
      <c r="BM133" s="1138" t="s">
        <v>37</v>
      </c>
      <c r="BN133" s="1139"/>
      <c r="BO133" s="1139"/>
      <c r="BP133" s="1139"/>
      <c r="BQ133" s="1140"/>
      <c r="BR133" s="580" t="s">
        <v>141</v>
      </c>
      <c r="BS133" s="530"/>
      <c r="BT133" s="530"/>
      <c r="BU133" s="530"/>
      <c r="BV133" s="530"/>
      <c r="BW133" s="530"/>
      <c r="BX133" s="530"/>
      <c r="BY133" s="69"/>
      <c r="BZ133" s="419"/>
      <c r="CA133" s="419"/>
      <c r="CB133" s="419"/>
      <c r="CC133" s="419"/>
      <c r="CD133" s="419"/>
      <c r="CE133" s="419"/>
      <c r="CF133" s="419"/>
      <c r="CG133" s="419"/>
      <c r="CH133" s="419"/>
      <c r="CI133" s="419"/>
      <c r="CJ133" s="419"/>
      <c r="CK133" s="419"/>
      <c r="CL133" s="419"/>
      <c r="CM133" s="419"/>
      <c r="CN133" s="419"/>
      <c r="CO133" s="419"/>
      <c r="CP133" s="419"/>
      <c r="CQ133" s="419"/>
      <c r="CR133" s="419"/>
      <c r="CS133" s="419"/>
      <c r="CT133" s="419"/>
      <c r="CU133" s="419"/>
      <c r="CV133" s="419"/>
      <c r="CW133" s="419"/>
      <c r="CX133" s="419"/>
      <c r="CY133" s="419"/>
      <c r="CZ133" s="419"/>
    </row>
    <row r="134" s="382" customFormat="true" ht="36" x14ac:dyDescent="0.2">
      <c r="A134" s="407" t="s">
        <v>69</v>
      </c>
      <c r="B134" s="450"/>
      <c r="C134" s="492" t="s">
        <v>0</v>
      </c>
      <c r="D134" s="708" t="s">
        <v>1</v>
      </c>
      <c r="E134" s="708" t="s">
        <v>2</v>
      </c>
      <c r="F134" s="708" t="s">
        <v>3</v>
      </c>
      <c r="G134" s="709" t="s">
        <v>4</v>
      </c>
      <c r="H134" s="455" t="s">
        <v>0</v>
      </c>
      <c r="I134" s="710" t="s">
        <v>1</v>
      </c>
      <c r="J134" s="710" t="s">
        <v>2</v>
      </c>
      <c r="K134" s="710" t="s">
        <v>3</v>
      </c>
      <c r="L134" s="711" t="s">
        <v>4</v>
      </c>
      <c r="M134" s="456" t="s">
        <v>0</v>
      </c>
      <c r="N134" s="710" t="s">
        <v>1</v>
      </c>
      <c r="O134" s="710" t="s">
        <v>2</v>
      </c>
      <c r="P134" s="710" t="s">
        <v>3</v>
      </c>
      <c r="Q134" s="711" t="s">
        <v>4</v>
      </c>
      <c r="R134" s="456" t="s">
        <v>662</v>
      </c>
      <c r="S134" s="710" t="s">
        <v>663</v>
      </c>
      <c r="T134" s="710" t="s">
        <v>664</v>
      </c>
      <c r="U134" s="710" t="s">
        <v>665</v>
      </c>
      <c r="V134" s="710" t="s">
        <v>666</v>
      </c>
      <c r="W134" s="710" t="s">
        <v>667</v>
      </c>
      <c r="X134" s="711" t="s">
        <v>668</v>
      </c>
      <c r="Y134" s="251"/>
      <c r="Z134" s="251"/>
      <c r="AA134" s="251"/>
      <c r="AB134" s="251"/>
      <c r="AC134" s="251"/>
      <c r="AD134" s="251"/>
      <c r="AE134" s="251"/>
      <c r="AF134" s="251"/>
      <c r="AG134" s="251"/>
      <c r="AH134" s="251"/>
      <c r="AI134" s="251"/>
      <c r="AJ134" s="251"/>
      <c r="AK134" s="251"/>
      <c r="AL134" s="251"/>
      <c r="AM134" s="251"/>
      <c r="AN134" s="251"/>
      <c r="AO134" s="251"/>
      <c r="AP134" s="251"/>
      <c r="AQ134" s="251"/>
      <c r="AR134" s="251"/>
      <c r="AS134" s="251"/>
      <c r="AT134" s="251"/>
      <c r="AU134" s="251"/>
      <c r="AV134" s="251"/>
      <c r="AW134" s="251"/>
      <c r="AX134" s="251"/>
      <c r="AY134" s="251"/>
      <c r="AZ134" s="419"/>
      <c r="BA134" s="407" t="s">
        <v>117</v>
      </c>
      <c r="BB134" s="406"/>
      <c r="BC134" s="531" t="s">
        <v>0</v>
      </c>
      <c r="BD134" s="671" t="s">
        <v>1</v>
      </c>
      <c r="BE134" s="671" t="s">
        <v>2</v>
      </c>
      <c r="BF134" s="671" t="s">
        <v>3</v>
      </c>
      <c r="BG134" s="532" t="s">
        <v>4</v>
      </c>
      <c r="BH134" s="531" t="s">
        <v>0</v>
      </c>
      <c r="BI134" s="671" t="s">
        <v>1</v>
      </c>
      <c r="BJ134" s="671" t="s">
        <v>2</v>
      </c>
      <c r="BK134" s="671" t="s">
        <v>3</v>
      </c>
      <c r="BL134" s="532" t="s">
        <v>4</v>
      </c>
      <c r="BM134" s="531" t="s">
        <v>0</v>
      </c>
      <c r="BN134" s="671" t="s">
        <v>1</v>
      </c>
      <c r="BO134" s="671" t="s">
        <v>2</v>
      </c>
      <c r="BP134" s="671" t="s">
        <v>3</v>
      </c>
      <c r="BQ134" s="532" t="s">
        <v>4</v>
      </c>
      <c r="BR134" s="531" t="s">
        <v>662</v>
      </c>
      <c r="BS134" s="671" t="s">
        <v>663</v>
      </c>
      <c r="BT134" s="671" t="s">
        <v>664</v>
      </c>
      <c r="BU134" s="671" t="s">
        <v>665</v>
      </c>
      <c r="BV134" s="671" t="s">
        <v>666</v>
      </c>
      <c r="BW134" s="671" t="s">
        <v>667</v>
      </c>
      <c r="BX134" s="672" t="s">
        <v>668</v>
      </c>
      <c r="BY134" s="251"/>
      <c r="BZ134" s="251"/>
      <c r="CA134" s="251"/>
      <c r="CB134" s="251"/>
      <c r="CC134" s="251"/>
      <c r="CD134" s="251"/>
      <c r="CE134" s="251"/>
      <c r="CF134" s="251"/>
      <c r="CG134" s="251"/>
      <c r="CH134" s="251"/>
      <c r="CI134" s="251"/>
      <c r="CJ134" s="251"/>
      <c r="CK134" s="251"/>
      <c r="CL134" s="251"/>
      <c r="CM134" s="251"/>
      <c r="CN134" s="251"/>
      <c r="CO134" s="251"/>
      <c r="CP134" s="251"/>
      <c r="CQ134" s="251"/>
      <c r="CR134" s="251"/>
      <c r="CS134" s="251"/>
      <c r="CT134" s="251"/>
      <c r="CU134" s="251"/>
      <c r="CV134" s="251"/>
      <c r="CW134" s="251"/>
      <c r="CX134" s="251"/>
      <c r="CY134" s="251"/>
      <c r="CZ134" s="251"/>
    </row>
    <row r="135" s="382" customFormat="true" ht="15" customHeight="true" x14ac:dyDescent="0.2">
      <c r="A135" s="1158" t="s">
        <v>45</v>
      </c>
      <c r="B135" s="452" t="s">
        <v>44</v>
      </c>
      <c r="C135" s="545">
        <v>1.5299782325670428</v>
      </c>
      <c r="D135" s="533">
        <v>2.1219097214111393</v>
      </c>
      <c r="E135" s="533">
        <v>2.9972854695477098</v>
      </c>
      <c r="F135" s="533">
        <v>10.782461846268406</v>
      </c>
      <c r="G135" s="552">
        <v>35.179416417548573</v>
      </c>
      <c r="H135" s="539">
        <v>1.6399180002661686</v>
      </c>
      <c r="I135" s="533">
        <v>1.790986891638735</v>
      </c>
      <c r="J135" s="533">
        <v>5.4719713755502557</v>
      </c>
      <c r="K135" s="533">
        <v>22.258113935174375</v>
      </c>
      <c r="L135" s="548">
        <v>41.002949666025728</v>
      </c>
      <c r="M135" s="545">
        <v>1.3829790269280857</v>
      </c>
      <c r="N135" s="533">
        <v>2.2572699191032508</v>
      </c>
      <c r="O135" s="533">
        <v>2.3537855889638841</v>
      </c>
      <c r="P135" s="533">
        <v>3.6859297319471822</v>
      </c>
      <c r="Q135" s="548">
        <v>2.6607915730431357</v>
      </c>
      <c r="R135" s="545">
        <v>7.2248854379826168</v>
      </c>
      <c r="S135" s="533">
        <v>0.39351043412719766</v>
      </c>
      <c r="T135" s="533">
        <v>2.0425037265712982</v>
      </c>
      <c r="U135" s="533">
        <v>1.0928726877190829</v>
      </c>
      <c r="V135" s="533">
        <v>38.667184937831145</v>
      </c>
      <c r="W135" s="533">
        <v>0.69559211276552868</v>
      </c>
      <c r="X135" s="548">
        <v>2.5686362689396782</v>
      </c>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419"/>
      <c r="BA135" s="1144" t="s">
        <v>45</v>
      </c>
      <c r="BB135" s="699" t="s">
        <v>44</v>
      </c>
      <c r="BC135" s="561">
        <v>164.65385554662589</v>
      </c>
      <c r="BD135" s="557">
        <v>228.4873924963693</v>
      </c>
      <c r="BE135" s="557">
        <v>322.52853684294581</v>
      </c>
      <c r="BF135" s="557">
        <v>1160.509042806425</v>
      </c>
      <c r="BG135" s="570">
        <v>3785.9668587530332</v>
      </c>
      <c r="BH135" s="561">
        <v>118.84624562291971</v>
      </c>
      <c r="BI135" s="557">
        <v>129.68874028452734</v>
      </c>
      <c r="BJ135" s="557">
        <v>396.52258552250493</v>
      </c>
      <c r="BK135" s="557">
        <v>1613.2929565741333</v>
      </c>
      <c r="BL135" s="570">
        <v>2969.6318325094121</v>
      </c>
      <c r="BM135" s="561">
        <v>48.610246116043385</v>
      </c>
      <c r="BN135" s="557">
        <v>79.537543365345186</v>
      </c>
      <c r="BO135" s="557">
        <v>82.780864469044062</v>
      </c>
      <c r="BP135" s="557">
        <v>129.64876663904354</v>
      </c>
      <c r="BQ135" s="570">
        <v>93.585905342420105</v>
      </c>
      <c r="BR135" s="561">
        <v>318.85632133842034</v>
      </c>
      <c r="BS135" s="557">
        <v>11.932024697829828</v>
      </c>
      <c r="BT135" s="557">
        <v>185.60929206832375</v>
      </c>
      <c r="BU135" s="557">
        <v>111.58144046865429</v>
      </c>
      <c r="BV135" s="557">
        <v>4845.5975965787438</v>
      </c>
      <c r="BW135" s="557">
        <v>68.680099317643297</v>
      </c>
      <c r="BX135" s="565">
        <v>119.88891197578512</v>
      </c>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8"/>
    </row>
    <row r="136" s="382" customFormat="true" ht="15" customHeight="true" x14ac:dyDescent="0.2">
      <c r="A136" s="1145"/>
      <c r="B136" s="453" t="s">
        <v>43</v>
      </c>
      <c r="C136" s="546">
        <v>32.578656571303192</v>
      </c>
      <c r="D136" s="535">
        <v>48.105505588972918</v>
      </c>
      <c r="E136" s="535">
        <v>55.151173716063084</v>
      </c>
      <c r="F136" s="535">
        <v>69.060224042882041</v>
      </c>
      <c r="G136" s="554">
        <v>60.644488652442007</v>
      </c>
      <c r="H136" s="540">
        <v>33.981991988165596</v>
      </c>
      <c r="I136" s="535">
        <v>50.757229074507293</v>
      </c>
      <c r="J136" s="535">
        <v>64.554189383159368</v>
      </c>
      <c r="K136" s="535">
        <v>69.766779539363483</v>
      </c>
      <c r="L136" s="550">
        <v>56.06048019701079</v>
      </c>
      <c r="M136" s="546">
        <v>26.785208521668729</v>
      </c>
      <c r="N136" s="535">
        <v>46.022099046931736</v>
      </c>
      <c r="O136" s="535">
        <v>52.417904222512654</v>
      </c>
      <c r="P136" s="535">
        <v>54.629720543729675</v>
      </c>
      <c r="Q136" s="550">
        <v>65.932758659192444</v>
      </c>
      <c r="R136" s="546">
        <v>73.362588938498732</v>
      </c>
      <c r="S136" s="535">
        <v>16.560438706673747</v>
      </c>
      <c r="T136" s="535">
        <v>60.941981187606906</v>
      </c>
      <c r="U136" s="535">
        <v>56.925183035942709</v>
      </c>
      <c r="V136" s="535">
        <v>48.287886915527913</v>
      </c>
      <c r="W136" s="535">
        <v>50.642554503903739</v>
      </c>
      <c r="X136" s="550">
        <v>52.250556872968076</v>
      </c>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419"/>
      <c r="BA136" s="1136"/>
      <c r="BB136" s="697" t="s">
        <v>43</v>
      </c>
      <c r="BC136" s="562">
        <v>3506.0638764737682</v>
      </c>
      <c r="BD136" s="558">
        <v>5180.0043262133868</v>
      </c>
      <c r="BE136" s="558">
        <v>5934.6457134418833</v>
      </c>
      <c r="BF136" s="558">
        <v>7432.9049935603416</v>
      </c>
      <c r="BG136" s="571">
        <v>6526.4875766853047</v>
      </c>
      <c r="BH136" s="562">
        <v>2462.7037241655516</v>
      </c>
      <c r="BI136" s="558">
        <v>3675.4267324553039</v>
      </c>
      <c r="BJ136" s="558">
        <v>4677.8742657340308</v>
      </c>
      <c r="BK136" s="558">
        <v>5056.7740987185161</v>
      </c>
      <c r="BL136" s="571">
        <v>4060.1709851315427</v>
      </c>
      <c r="BM136" s="562">
        <v>941.47167321834218</v>
      </c>
      <c r="BN136" s="558">
        <v>1621.6424397148528</v>
      </c>
      <c r="BO136" s="558">
        <v>1843.498169731437</v>
      </c>
      <c r="BP136" s="558">
        <v>1921.5439266088706</v>
      </c>
      <c r="BQ136" s="571">
        <v>2319.0004708962533</v>
      </c>
      <c r="BR136" s="562">
        <v>3237.7157303859067</v>
      </c>
      <c r="BS136" s="558">
        <v>502.14567777142202</v>
      </c>
      <c r="BT136" s="558">
        <v>5538.0060453847955</v>
      </c>
      <c r="BU136" s="558">
        <v>5812.0163432293457</v>
      </c>
      <c r="BV136" s="558">
        <v>6051.2206709111542</v>
      </c>
      <c r="BW136" s="558">
        <v>5000.2517412092739</v>
      </c>
      <c r="BX136" s="566">
        <v>2438.7502774827999</v>
      </c>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8"/>
    </row>
    <row r="137" s="382" customFormat="true" ht="15" customHeight="true" x14ac:dyDescent="0.2">
      <c r="A137" s="1145"/>
      <c r="B137" s="453" t="s">
        <v>42</v>
      </c>
      <c r="C137" s="546">
        <v>54.224922266789086</v>
      </c>
      <c r="D137" s="535">
        <v>39.125867441674636</v>
      </c>
      <c r="E137" s="535">
        <v>35.509746082801655</v>
      </c>
      <c r="F137" s="535">
        <v>18.218316832880053</v>
      </c>
      <c r="G137" s="554">
        <v>3.833104732015284</v>
      </c>
      <c r="H137" s="540">
        <v>51.73793998185149</v>
      </c>
      <c r="I137" s="535">
        <v>37.47668963969523</v>
      </c>
      <c r="J137" s="535">
        <v>27.252947468888966</v>
      </c>
      <c r="K137" s="535">
        <v>6.9155851937818165</v>
      </c>
      <c r="L137" s="550">
        <v>2.8184126536781759</v>
      </c>
      <c r="M137" s="546">
        <v>59.325162084986346</v>
      </c>
      <c r="N137" s="535">
        <v>44.238075606480741</v>
      </c>
      <c r="O137" s="535">
        <v>35.111687956468039</v>
      </c>
      <c r="P137" s="535">
        <v>34.691528559466818</v>
      </c>
      <c r="Q137" s="550">
        <v>28.446725760425124</v>
      </c>
      <c r="R137" s="546">
        <v>18.083497932524448</v>
      </c>
      <c r="S137" s="535">
        <v>77.038238122559235</v>
      </c>
      <c r="T137" s="535">
        <v>32.202800286464559</v>
      </c>
      <c r="U137" s="535">
        <v>25.574253881861953</v>
      </c>
      <c r="V137" s="535">
        <v>10.838229532892591</v>
      </c>
      <c r="W137" s="535">
        <v>43.583306744262543</v>
      </c>
      <c r="X137" s="550">
        <v>40.924990536551334</v>
      </c>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419"/>
      <c r="BA137" s="1136"/>
      <c r="BB137" s="697" t="s">
        <v>42</v>
      </c>
      <c r="BC137" s="562">
        <v>5835.6010091481303</v>
      </c>
      <c r="BD137" s="558">
        <v>4213.076240096394</v>
      </c>
      <c r="BE137" s="558">
        <v>3821.0929736628618</v>
      </c>
      <c r="BF137" s="558">
        <v>1960.82506302462</v>
      </c>
      <c r="BG137" s="571">
        <v>412.51416195466669</v>
      </c>
      <c r="BH137" s="562">
        <v>3749.4923051695282</v>
      </c>
      <c r="BI137" s="558">
        <v>2713.7578125762507</v>
      </c>
      <c r="BJ137" s="558">
        <v>1974.8658119371426</v>
      </c>
      <c r="BK137" s="558">
        <v>501.24933838555989</v>
      </c>
      <c r="BL137" s="571">
        <v>204.12306923482069</v>
      </c>
      <c r="BM137" s="562">
        <v>2085.2165316136125</v>
      </c>
      <c r="BN137" s="558">
        <v>1558.7802890439066</v>
      </c>
      <c r="BO137" s="558">
        <v>1234.8515921041035</v>
      </c>
      <c r="BP137" s="558">
        <v>1220.238641983552</v>
      </c>
      <c r="BQ137" s="571">
        <v>1000.5340558381911</v>
      </c>
      <c r="BR137" s="562">
        <v>798.08014634841163</v>
      </c>
      <c r="BS137" s="558">
        <v>2335.9537136403969</v>
      </c>
      <c r="BT137" s="558">
        <v>2926.3784863795472</v>
      </c>
      <c r="BU137" s="558">
        <v>2611.1111743536744</v>
      </c>
      <c r="BV137" s="558">
        <v>1358.1981481245848</v>
      </c>
      <c r="BW137" s="558">
        <v>4303.2486723958191</v>
      </c>
      <c r="BX137" s="566">
        <v>1910.1391066442445</v>
      </c>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c r="CY137" s="66"/>
      <c r="CZ137" s="68"/>
    </row>
    <row r="138" s="382" customFormat="true" ht="15" customHeight="true" x14ac:dyDescent="0.2">
      <c r="A138" s="1145"/>
      <c r="B138" s="453" t="s">
        <v>41</v>
      </c>
      <c r="C138" s="546">
        <v>2.3159946854204438</v>
      </c>
      <c r="D138" s="535">
        <v>1.2934220643680858</v>
      </c>
      <c r="E138" s="535">
        <v>1.1830478325569589</v>
      </c>
      <c r="F138" s="535">
        <v>0.91691244506458769</v>
      </c>
      <c r="G138" s="554">
        <v>0.30835486642949733</v>
      </c>
      <c r="H138" s="540">
        <v>2.2005056509941547</v>
      </c>
      <c r="I138" s="535">
        <v>1.443557325234494</v>
      </c>
      <c r="J138" s="535">
        <v>0.95160553457581487</v>
      </c>
      <c r="K138" s="535">
        <v>0.93235540234377057</v>
      </c>
      <c r="L138" s="550">
        <v>0.11815748328554394</v>
      </c>
      <c r="M138" s="546">
        <v>2.8058199088315066</v>
      </c>
      <c r="N138" s="535">
        <v>1.3203971783722936</v>
      </c>
      <c r="O138" s="535">
        <v>1.0042468599923857</v>
      </c>
      <c r="P138" s="535">
        <v>1.0673099939454733</v>
      </c>
      <c r="Q138" s="550">
        <v>0.58544012069258078</v>
      </c>
      <c r="R138" s="546">
        <v>0.55305679734318725</v>
      </c>
      <c r="S138" s="535">
        <v>1.0701101345828294</v>
      </c>
      <c r="T138" s="535">
        <v>2.2144671498523789</v>
      </c>
      <c r="U138" s="535">
        <v>0.63458462952334316</v>
      </c>
      <c r="V138" s="535">
        <v>1.1106397178725409</v>
      </c>
      <c r="W138" s="535">
        <v>1.1153194793211878</v>
      </c>
      <c r="X138" s="550">
        <v>1.617801844474327</v>
      </c>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419"/>
      <c r="BA138" s="1136"/>
      <c r="BB138" s="697" t="s">
        <v>41</v>
      </c>
      <c r="BC138" s="562">
        <v>249.24371227174376</v>
      </c>
      <c r="BD138" s="558">
        <v>139.27578157670044</v>
      </c>
      <c r="BE138" s="558">
        <v>127.30408575576644</v>
      </c>
      <c r="BF138" s="558">
        <v>98.686663503239004</v>
      </c>
      <c r="BG138" s="571">
        <v>33.184783146514889</v>
      </c>
      <c r="BH138" s="562">
        <v>159.47250719257156</v>
      </c>
      <c r="BI138" s="558">
        <v>104.53070980707466</v>
      </c>
      <c r="BJ138" s="558">
        <v>68.957430708340155</v>
      </c>
      <c r="BK138" s="558">
        <v>67.578160845336839</v>
      </c>
      <c r="BL138" s="571">
        <v>8.5575361400081462</v>
      </c>
      <c r="BM138" s="562">
        <v>98.621594160072704</v>
      </c>
      <c r="BN138" s="558">
        <v>46.525737549361246</v>
      </c>
      <c r="BO138" s="558">
        <v>35.318604889193374</v>
      </c>
      <c r="BP138" s="558">
        <v>37.541525313738262</v>
      </c>
      <c r="BQ138" s="571">
        <v>20.591219648267675</v>
      </c>
      <c r="BR138" s="562">
        <v>24.40809026050071</v>
      </c>
      <c r="BS138" s="558">
        <v>32.447883074716707</v>
      </c>
      <c r="BT138" s="558">
        <v>201.23619587350157</v>
      </c>
      <c r="BU138" s="558">
        <v>64.790590758804612</v>
      </c>
      <c r="BV138" s="558">
        <v>139.18037106245939</v>
      </c>
      <c r="BW138" s="558">
        <v>110.12237086204847</v>
      </c>
      <c r="BX138" s="566">
        <v>75.509524361933032</v>
      </c>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8"/>
    </row>
    <row r="139" s="382" customFormat="true" ht="15" customHeight="true" x14ac:dyDescent="0.2">
      <c r="A139" s="1145"/>
      <c r="B139" s="453" t="s">
        <v>19</v>
      </c>
      <c r="C139" s="546">
        <v>9.3504482439203009</v>
      </c>
      <c r="D139" s="535">
        <v>9.3532951835730529</v>
      </c>
      <c r="E139" s="535">
        <v>5.1587468990304703</v>
      </c>
      <c r="F139" s="535">
        <v>1.0220848329046155</v>
      </c>
      <c r="G139" s="554">
        <v>3.4635331564661524E-2</v>
      </c>
      <c r="H139" s="540">
        <v>10.439644378722507</v>
      </c>
      <c r="I139" s="535">
        <v>8.5315370689241963</v>
      </c>
      <c r="J139" s="535">
        <v>1.7692862378255094</v>
      </c>
      <c r="K139" s="535">
        <v>0.12716592933651583</v>
      </c>
      <c r="L139" s="550">
        <v>0</v>
      </c>
      <c r="M139" s="546">
        <v>9.7008304575852513</v>
      </c>
      <c r="N139" s="535">
        <v>6.1621582491117506</v>
      </c>
      <c r="O139" s="535">
        <v>9.112375372063072</v>
      </c>
      <c r="P139" s="535">
        <v>5.9255111709107515</v>
      </c>
      <c r="Q139" s="550">
        <v>2.3742838866466753</v>
      </c>
      <c r="R139" s="546">
        <v>0.77597089365102001</v>
      </c>
      <c r="S139" s="535">
        <v>4.9377026020570085</v>
      </c>
      <c r="T139" s="535">
        <v>2.5982476495045712</v>
      </c>
      <c r="U139" s="535">
        <v>15.773105764952945</v>
      </c>
      <c r="V139" s="535">
        <v>1.0960588958754922</v>
      </c>
      <c r="W139" s="535">
        <v>3.9632271597473152</v>
      </c>
      <c r="X139" s="550">
        <v>2.6380144770663843</v>
      </c>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419"/>
      <c r="BA139" s="1136"/>
      <c r="BB139" s="697" t="s">
        <v>19</v>
      </c>
      <c r="BC139" s="562">
        <v>1006.2805611734028</v>
      </c>
      <c r="BD139" s="558">
        <v>1007.1635028479011</v>
      </c>
      <c r="BE139" s="558">
        <v>555.11665678559984</v>
      </c>
      <c r="BF139" s="558">
        <v>110.00629615133754</v>
      </c>
      <c r="BG139" s="571">
        <v>3.7274130954691049</v>
      </c>
      <c r="BH139" s="562">
        <v>756.56986498606204</v>
      </c>
      <c r="BI139" s="558">
        <v>617.78469754579965</v>
      </c>
      <c r="BJ139" s="558">
        <v>128.21009201302851</v>
      </c>
      <c r="BK139" s="558">
        <v>9.2171285811686943</v>
      </c>
      <c r="BL139" s="571">
        <v>0</v>
      </c>
      <c r="BM139" s="562">
        <v>340.97390263442492</v>
      </c>
      <c r="BN139" s="558">
        <v>217.13084678750221</v>
      </c>
      <c r="BO139" s="558">
        <v>320.47537133484519</v>
      </c>
      <c r="BP139" s="558">
        <v>208.42372776559</v>
      </c>
      <c r="BQ139" s="571">
        <v>83.50879840528826</v>
      </c>
      <c r="BR139" s="562">
        <v>34.245972028082157</v>
      </c>
      <c r="BS139" s="558">
        <v>149.72103479024565</v>
      </c>
      <c r="BT139" s="558">
        <v>236.11164110446254</v>
      </c>
      <c r="BU139" s="558">
        <v>1610.4216728035572</v>
      </c>
      <c r="BV139" s="558">
        <v>137.35316807008644</v>
      </c>
      <c r="BW139" s="558">
        <v>391.31386045715391</v>
      </c>
      <c r="BX139" s="566">
        <v>123.12708080012156</v>
      </c>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c r="CY139" s="66"/>
      <c r="CZ139" s="68"/>
    </row>
    <row r="140" s="382" customFormat="true" ht="15" customHeight="true" x14ac:dyDescent="0.2">
      <c r="A140" s="1145" t="s">
        <v>107</v>
      </c>
      <c r="B140" s="453" t="s">
        <v>64</v>
      </c>
      <c r="C140" s="546">
        <v>95.082432039272547</v>
      </c>
      <c r="D140" s="535">
        <v>93.627507734839938</v>
      </c>
      <c r="E140" s="535">
        <v>87.575755476309141</v>
      </c>
      <c r="F140" s="535">
        <v>85.934008419325309</v>
      </c>
      <c r="G140" s="554">
        <v>83.067416598683792</v>
      </c>
      <c r="H140" s="540">
        <v>94.495037095302152</v>
      </c>
      <c r="I140" s="535">
        <v>87.620933343911261</v>
      </c>
      <c r="J140" s="535">
        <v>84.621740371851956</v>
      </c>
      <c r="K140" s="535">
        <v>86.160676469240954</v>
      </c>
      <c r="L140" s="550">
        <v>79.249239214304524</v>
      </c>
      <c r="M140" s="546">
        <v>95.989482264335678</v>
      </c>
      <c r="N140" s="535">
        <v>94.6555488028974</v>
      </c>
      <c r="O140" s="535">
        <v>95.350502664227974</v>
      </c>
      <c r="P140" s="535">
        <v>93.838885415459089</v>
      </c>
      <c r="Q140" s="550">
        <v>90.928194408165922</v>
      </c>
      <c r="R140" s="546">
        <v>90.908326096355225</v>
      </c>
      <c r="S140" s="535">
        <v>93.968886423779281</v>
      </c>
      <c r="T140" s="535">
        <v>85.017535690839367</v>
      </c>
      <c r="U140" s="535">
        <v>95.770083450097914</v>
      </c>
      <c r="V140" s="535">
        <v>80.976538759773959</v>
      </c>
      <c r="W140" s="535">
        <v>90.614321840553174</v>
      </c>
      <c r="X140" s="550">
        <v>84.929969936604252</v>
      </c>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419"/>
      <c r="BA140" s="1136" t="s">
        <v>107</v>
      </c>
      <c r="BB140" s="697" t="s">
        <v>64</v>
      </c>
      <c r="BC140" s="562">
        <v>3328.9856355397451</v>
      </c>
      <c r="BD140" s="558">
        <v>4845.7180507107778</v>
      </c>
      <c r="BE140" s="558">
        <v>5191.5518940270213</v>
      </c>
      <c r="BF140" s="558">
        <v>6360.5731397370328</v>
      </c>
      <c r="BG140" s="571">
        <v>5405.4561403615016</v>
      </c>
      <c r="BH140" s="562">
        <v>2325.9443927905513</v>
      </c>
      <c r="BI140" s="558">
        <v>3215.9982120088898</v>
      </c>
      <c r="BJ140" s="558">
        <v>3943.6331498605523</v>
      </c>
      <c r="BK140" s="558">
        <v>4349.0879797017906</v>
      </c>
      <c r="BL140" s="571">
        <v>3202.4582819205452</v>
      </c>
      <c r="BM140" s="562">
        <v>903.71378478766496</v>
      </c>
      <c r="BN140" s="558">
        <v>1530.7148045346521</v>
      </c>
      <c r="BO140" s="558">
        <v>1757.7847714447678</v>
      </c>
      <c r="BP140" s="558">
        <v>1801.1844714712347</v>
      </c>
      <c r="BQ140" s="571">
        <v>2101.7650118554216</v>
      </c>
      <c r="BR140" s="562">
        <v>2933.1197418169436</v>
      </c>
      <c r="BS140" s="558">
        <v>468.50829441923224</v>
      </c>
      <c r="BT140" s="558">
        <v>4705.1741400264063</v>
      </c>
      <c r="BU140" s="558">
        <v>5549.0944585087518</v>
      </c>
      <c r="BV140" s="558">
        <v>4889.6101056434718</v>
      </c>
      <c r="BW140" s="558">
        <v>4517.3256739772742</v>
      </c>
      <c r="BX140" s="566">
        <v>2069.4524459839931</v>
      </c>
      <c r="BY140" s="66"/>
      <c r="BZ140" s="66"/>
      <c r="CA140" s="66"/>
      <c r="CB140" s="66"/>
      <c r="CC140" s="66"/>
      <c r="CD140" s="66"/>
      <c r="CE140" s="66"/>
      <c r="CF140" s="66"/>
      <c r="CG140" s="66"/>
      <c r="CH140" s="66"/>
      <c r="CI140" s="66"/>
      <c r="CJ140" s="66"/>
      <c r="CK140" s="66"/>
      <c r="CL140" s="66"/>
      <c r="CM140" s="66"/>
      <c r="CN140" s="66"/>
      <c r="CO140" s="66"/>
      <c r="CP140" s="66"/>
      <c r="CQ140" s="66"/>
      <c r="CR140" s="66"/>
      <c r="CS140" s="66"/>
      <c r="CT140" s="66"/>
      <c r="CU140" s="66"/>
      <c r="CV140" s="66"/>
      <c r="CW140" s="66"/>
      <c r="CX140" s="66"/>
      <c r="CY140" s="66"/>
      <c r="CZ140" s="68"/>
    </row>
    <row r="141" s="382" customFormat="true" ht="15" customHeight="true" x14ac:dyDescent="0.2">
      <c r="A141" s="1145"/>
      <c r="B141" s="453" t="s">
        <v>65</v>
      </c>
      <c r="C141" s="546">
        <v>3.0701950181372748</v>
      </c>
      <c r="D141" s="535">
        <v>3.6531986798722582</v>
      </c>
      <c r="E141" s="535">
        <v>7.3946080673625953</v>
      </c>
      <c r="F141" s="535">
        <v>7.2727067936575569</v>
      </c>
      <c r="G141" s="554">
        <v>2.6707394134742919</v>
      </c>
      <c r="H141" s="540">
        <v>4.3301987157269828</v>
      </c>
      <c r="I141" s="535">
        <v>8.0050303161449836</v>
      </c>
      <c r="J141" s="535">
        <v>7.494729238211602</v>
      </c>
      <c r="K141" s="535">
        <v>5.3987329288013832</v>
      </c>
      <c r="L141" s="550">
        <v>2.4207555270975449</v>
      </c>
      <c r="M141" s="546">
        <v>2.0972731640940023</v>
      </c>
      <c r="N141" s="535">
        <v>2.7566107493342451</v>
      </c>
      <c r="O141" s="535">
        <v>2.6702867517751816</v>
      </c>
      <c r="P141" s="535">
        <v>3.3658644600008731</v>
      </c>
      <c r="Q141" s="550">
        <v>6.4399025523727227</v>
      </c>
      <c r="R141" s="546">
        <v>4.2300952134740886</v>
      </c>
      <c r="S141" s="535">
        <v>1.2955491928004648</v>
      </c>
      <c r="T141" s="535">
        <v>9.540540373542953</v>
      </c>
      <c r="U141" s="535">
        <v>0.82284407689906702</v>
      </c>
      <c r="V141" s="535">
        <v>6.5663852419587716</v>
      </c>
      <c r="W141" s="535">
        <v>1.9472501026711875</v>
      </c>
      <c r="X141" s="550">
        <v>9.6369617946457211</v>
      </c>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419"/>
      <c r="BA141" s="1136"/>
      <c r="BB141" s="697" t="s">
        <v>65</v>
      </c>
      <c r="BC141" s="562">
        <v>107.49236104376439</v>
      </c>
      <c r="BD141" s="558">
        <v>189.07232729108009</v>
      </c>
      <c r="BE141" s="558">
        <v>438.35752610879672</v>
      </c>
      <c r="BF141" s="558">
        <v>538.30356963214126</v>
      </c>
      <c r="BG141" s="571">
        <v>173.79335187003798</v>
      </c>
      <c r="BH141" s="562">
        <v>106.58550683837709</v>
      </c>
      <c r="BI141" s="558">
        <v>293.8129303274327</v>
      </c>
      <c r="BJ141" s="558">
        <v>349.27741432829089</v>
      </c>
      <c r="BK141" s="558">
        <v>272.50905457610304</v>
      </c>
      <c r="BL141" s="571">
        <v>97.822624710562039</v>
      </c>
      <c r="BM141" s="562">
        <v>19.745232749955072</v>
      </c>
      <c r="BN141" s="558">
        <v>44.578315140634722</v>
      </c>
      <c r="BO141" s="558">
        <v>49.22668739555651</v>
      </c>
      <c r="BP141" s="558">
        <v>64.60586964124083</v>
      </c>
      <c r="BQ141" s="571">
        <v>148.85550023766746</v>
      </c>
      <c r="BR141" s="562">
        <v>136.48228180172879</v>
      </c>
      <c r="BS141" s="558">
        <v>6.4593246313235095</v>
      </c>
      <c r="BT141" s="558">
        <v>528.00758670201094</v>
      </c>
      <c r="BU141" s="558">
        <v>47.677096467359235</v>
      </c>
      <c r="BV141" s="558">
        <v>396.49834542667958</v>
      </c>
      <c r="BW141" s="558">
        <v>97.074752685670362</v>
      </c>
      <c r="BX141" s="566">
        <v>234.81974823104792</v>
      </c>
      <c r="BY141" s="66"/>
      <c r="BZ141" s="66"/>
      <c r="CA141" s="66"/>
      <c r="CB141" s="66"/>
      <c r="CC141" s="66"/>
      <c r="CD141" s="66"/>
      <c r="CE141" s="66"/>
      <c r="CF141" s="66"/>
      <c r="CG141" s="66"/>
      <c r="CH141" s="66"/>
      <c r="CI141" s="66"/>
      <c r="CJ141" s="66"/>
      <c r="CK141" s="66"/>
      <c r="CL141" s="66"/>
      <c r="CM141" s="66"/>
      <c r="CN141" s="66"/>
      <c r="CO141" s="66"/>
      <c r="CP141" s="66"/>
      <c r="CQ141" s="66"/>
      <c r="CR141" s="66"/>
      <c r="CS141" s="66"/>
      <c r="CT141" s="66"/>
      <c r="CU141" s="66"/>
      <c r="CV141" s="66"/>
      <c r="CW141" s="66"/>
      <c r="CX141" s="66"/>
      <c r="CY141" s="66"/>
      <c r="CZ141" s="68"/>
    </row>
    <row r="142" s="382" customFormat="true" ht="15" customHeight="true" x14ac:dyDescent="0.2">
      <c r="A142" s="1145"/>
      <c r="B142" s="453" t="s">
        <v>66</v>
      </c>
      <c r="C142" s="546">
        <v>1.7775248195277382</v>
      </c>
      <c r="D142" s="535">
        <v>2.029114866777658</v>
      </c>
      <c r="E142" s="535">
        <v>2.6102663305008948</v>
      </c>
      <c r="F142" s="535">
        <v>3.5831739407541128</v>
      </c>
      <c r="G142" s="554">
        <v>3.6921161335587565</v>
      </c>
      <c r="H142" s="540">
        <v>1.0722639384706953</v>
      </c>
      <c r="I142" s="535">
        <v>2.5997497373777283</v>
      </c>
      <c r="J142" s="535">
        <v>3.2011358405885879</v>
      </c>
      <c r="K142" s="535">
        <v>3.7770758039054666</v>
      </c>
      <c r="L142" s="550">
        <v>4.5215945428989421</v>
      </c>
      <c r="M142" s="546">
        <v>1.6534924387090377</v>
      </c>
      <c r="N142" s="535">
        <v>2.5878404477683792</v>
      </c>
      <c r="O142" s="535">
        <v>1.5098895740548079</v>
      </c>
      <c r="P142" s="535">
        <v>2.251428329879126</v>
      </c>
      <c r="Q142" s="550">
        <v>2.363448400105971</v>
      </c>
      <c r="R142" s="546">
        <v>2.7598424408966289</v>
      </c>
      <c r="S142" s="535">
        <v>3.2888359319199241</v>
      </c>
      <c r="T142" s="535">
        <v>1.8645160284514966</v>
      </c>
      <c r="U142" s="535">
        <v>1.535414821733383</v>
      </c>
      <c r="V142" s="535">
        <v>4.8319090967225895</v>
      </c>
      <c r="W142" s="535">
        <v>2.8395822405700102</v>
      </c>
      <c r="X142" s="550">
        <v>3.9620536169936487</v>
      </c>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419"/>
      <c r="BA142" s="1136"/>
      <c r="BB142" s="697" t="s">
        <v>66</v>
      </c>
      <c r="BC142" s="562">
        <v>62.233942318378354</v>
      </c>
      <c r="BD142" s="558">
        <v>105.01741181402069</v>
      </c>
      <c r="BE142" s="558">
        <v>154.73840948700433</v>
      </c>
      <c r="BF142" s="558">
        <v>265.21560371482599</v>
      </c>
      <c r="BG142" s="571">
        <v>240.25752385549902</v>
      </c>
      <c r="BH142" s="562">
        <v>26.393198753518643</v>
      </c>
      <c r="BI142" s="558">
        <v>95.420011953779792</v>
      </c>
      <c r="BJ142" s="558">
        <v>149.18276748596725</v>
      </c>
      <c r="BK142" s="558">
        <v>190.65350517590309</v>
      </c>
      <c r="BL142" s="571">
        <v>182.71743722657433</v>
      </c>
      <c r="BM142" s="562">
        <v>15.567162929252749</v>
      </c>
      <c r="BN142" s="558">
        <v>41.849059408246632</v>
      </c>
      <c r="BO142" s="558">
        <v>27.834786662666172</v>
      </c>
      <c r="BP142" s="558">
        <v>43.214896771787913</v>
      </c>
      <c r="BQ142" s="571">
        <v>54.630064822031692</v>
      </c>
      <c r="BR142" s="562">
        <v>89.045180956452711</v>
      </c>
      <c r="BS142" s="558">
        <v>16.397415907852782</v>
      </c>
      <c r="BT142" s="558">
        <v>103.18897777320541</v>
      </c>
      <c r="BU142" s="558">
        <v>88.964753625096776</v>
      </c>
      <c r="BV142" s="558">
        <v>291.76539168925257</v>
      </c>
      <c r="BW142" s="558">
        <v>141.55949631525169</v>
      </c>
      <c r="BX142" s="566">
        <v>96.541674922616423</v>
      </c>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c r="CY142" s="66"/>
      <c r="CZ142" s="68"/>
    </row>
    <row r="143" s="382" customFormat="true" ht="15" customHeight="true" x14ac:dyDescent="0.2">
      <c r="A143" s="1145"/>
      <c r="B143" s="453" t="s">
        <v>67</v>
      </c>
      <c r="C143" s="546">
        <v>6.9848123062396739E-2</v>
      </c>
      <c r="D143" s="535">
        <v>0.6901787185102003</v>
      </c>
      <c r="E143" s="535">
        <v>2.4193701258273581</v>
      </c>
      <c r="F143" s="535">
        <v>3.2101108462631869</v>
      </c>
      <c r="G143" s="554">
        <v>10.569727854283249</v>
      </c>
      <c r="H143" s="540">
        <v>0.10250025050017011</v>
      </c>
      <c r="I143" s="535">
        <v>1.7742866025659516</v>
      </c>
      <c r="J143" s="535">
        <v>4.6823945493478512</v>
      </c>
      <c r="K143" s="535">
        <v>4.6635147980521978</v>
      </c>
      <c r="L143" s="550">
        <v>13.8084107156989</v>
      </c>
      <c r="M143" s="546">
        <v>0.25975213286128673</v>
      </c>
      <c r="N143" s="535">
        <v>0</v>
      </c>
      <c r="O143" s="535">
        <v>0.46932100994207848</v>
      </c>
      <c r="P143" s="535">
        <v>0.54382179466091107</v>
      </c>
      <c r="Q143" s="550">
        <v>0.26845463935535147</v>
      </c>
      <c r="R143" s="546">
        <v>2.1017362492740888</v>
      </c>
      <c r="S143" s="535">
        <v>1.446728451500352</v>
      </c>
      <c r="T143" s="535">
        <v>3.5774079071661267</v>
      </c>
      <c r="U143" s="535">
        <v>1.8716576512696517</v>
      </c>
      <c r="V143" s="535">
        <v>7.6251669015447447</v>
      </c>
      <c r="W143" s="535">
        <v>4.598845816205583</v>
      </c>
      <c r="X143" s="550">
        <v>1.4710146517563389</v>
      </c>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419"/>
      <c r="BA143" s="1136"/>
      <c r="BB143" s="697" t="s">
        <v>67</v>
      </c>
      <c r="BC143" s="562">
        <v>2.4454927514694873</v>
      </c>
      <c r="BD143" s="558">
        <v>35.720394095856236</v>
      </c>
      <c r="BE143" s="558">
        <v>143.42194926870147</v>
      </c>
      <c r="BF143" s="558">
        <v>237.60261158408147</v>
      </c>
      <c r="BG143" s="571">
        <v>687.8051909079195</v>
      </c>
      <c r="BH143" s="562">
        <v>2.5229884048836491</v>
      </c>
      <c r="BI143" s="558">
        <v>65.122594837549073</v>
      </c>
      <c r="BJ143" s="558">
        <v>218.213975325859</v>
      </c>
      <c r="BK143" s="558">
        <v>235.39782859772288</v>
      </c>
      <c r="BL143" s="571">
        <v>557.9972715835039</v>
      </c>
      <c r="BM143" s="562">
        <v>2.4454927514694873</v>
      </c>
      <c r="BN143" s="558">
        <v>0</v>
      </c>
      <c r="BO143" s="558">
        <v>8.6519242284473119</v>
      </c>
      <c r="BP143" s="558">
        <v>10.438352581172966</v>
      </c>
      <c r="BQ143" s="571">
        <v>6.2052102974198284</v>
      </c>
      <c r="BR143" s="562">
        <v>67.811655428614088</v>
      </c>
      <c r="BS143" s="558">
        <v>7.2130713164297449</v>
      </c>
      <c r="BT143" s="558">
        <v>197.98653344097963</v>
      </c>
      <c r="BU143" s="558">
        <v>108.4472804735278</v>
      </c>
      <c r="BV143" s="558">
        <v>460.43080761476813</v>
      </c>
      <c r="BW143" s="558">
        <v>229.26270212300062</v>
      </c>
      <c r="BX143" s="566">
        <v>35.843588210707935</v>
      </c>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c r="CY143" s="66"/>
      <c r="CZ143" s="68"/>
    </row>
    <row r="144" s="382" customFormat="true" ht="15" customHeight="true" x14ac:dyDescent="0.2">
      <c r="A144" s="1145" t="s">
        <v>108</v>
      </c>
      <c r="B144" s="453" t="s">
        <v>64</v>
      </c>
      <c r="C144" s="546">
        <v>90.728916728495548</v>
      </c>
      <c r="D144" s="535">
        <v>85.600502782462769</v>
      </c>
      <c r="E144" s="535">
        <v>79.0684997729484</v>
      </c>
      <c r="F144" s="535">
        <v>74.02781166246362</v>
      </c>
      <c r="G144" s="554">
        <v>56.029920130040367</v>
      </c>
      <c r="H144" s="540">
        <v>84.846063059674663</v>
      </c>
      <c r="I144" s="535">
        <v>80.66129616644622</v>
      </c>
      <c r="J144" s="535">
        <v>71.878256516426603</v>
      </c>
      <c r="K144" s="535">
        <v>68.274114983103473</v>
      </c>
      <c r="L144" s="550">
        <v>52.906154584384936</v>
      </c>
      <c r="M144" s="546">
        <v>92.398229864428799</v>
      </c>
      <c r="N144" s="535">
        <v>95.072339050314397</v>
      </c>
      <c r="O144" s="535">
        <v>92.856528940443056</v>
      </c>
      <c r="P144" s="535">
        <v>85.856735630043119</v>
      </c>
      <c r="Q144" s="550">
        <v>75.764626920862469</v>
      </c>
      <c r="R144" s="546">
        <v>86.371582723769251</v>
      </c>
      <c r="S144" s="535">
        <v>90.212303357463369</v>
      </c>
      <c r="T144" s="535">
        <v>82.042573471681408</v>
      </c>
      <c r="U144" s="535">
        <v>85.382010687538241</v>
      </c>
      <c r="V144" s="535">
        <v>94.703897044646837</v>
      </c>
      <c r="W144" s="535">
        <v>77.611865985376184</v>
      </c>
      <c r="X144" s="550">
        <v>82.048159895158022</v>
      </c>
      <c r="Y144" s="70"/>
      <c r="Z144" s="70"/>
      <c r="AA144" s="70"/>
      <c r="AB144" s="70"/>
      <c r="AC144" s="70"/>
      <c r="AD144" s="70"/>
      <c r="AE144" s="70"/>
      <c r="AF144" s="70"/>
      <c r="AG144" s="70"/>
      <c r="AH144" s="70"/>
      <c r="AI144" s="70"/>
      <c r="AJ144" s="70"/>
      <c r="AK144" s="70"/>
      <c r="AL144" s="70"/>
      <c r="AM144" s="70"/>
      <c r="AN144" s="70"/>
      <c r="AO144" s="70"/>
      <c r="AP144" s="70"/>
      <c r="AQ144" s="70"/>
      <c r="AR144" s="70"/>
      <c r="AS144" s="70"/>
      <c r="AT144" s="70"/>
      <c r="AU144" s="70"/>
      <c r="AV144" s="70"/>
      <c r="AW144" s="70"/>
      <c r="AX144" s="70"/>
      <c r="AY144" s="70"/>
      <c r="AZ144" s="419"/>
      <c r="BA144" s="1136" t="s">
        <v>108</v>
      </c>
      <c r="BB144" s="697" t="s">
        <v>64</v>
      </c>
      <c r="BC144" s="562">
        <v>5250.8845243288742</v>
      </c>
      <c r="BD144" s="558">
        <v>3582.7566531587831</v>
      </c>
      <c r="BE144" s="558">
        <v>2966.032139160146</v>
      </c>
      <c r="BF144" s="558">
        <v>1414.1179626511671</v>
      </c>
      <c r="BG144" s="571">
        <v>218.10207127070535</v>
      </c>
      <c r="BH144" s="562">
        <v>3148.5124471612112</v>
      </c>
      <c r="BI144" s="558">
        <v>2180.3173353179045</v>
      </c>
      <c r="BJ144" s="558">
        <v>1372.047786081788</v>
      </c>
      <c r="BK144" s="558">
        <v>328.254655035101</v>
      </c>
      <c r="BL144" s="571">
        <v>98.496139254873896</v>
      </c>
      <c r="BM144" s="562">
        <v>1908.7920046403754</v>
      </c>
      <c r="BN144" s="558">
        <v>1479.3819192083072</v>
      </c>
      <c r="BO144" s="558">
        <v>1144.8669286166048</v>
      </c>
      <c r="BP144" s="558">
        <v>1023.125915022422</v>
      </c>
      <c r="BQ144" s="571">
        <v>748.09822023107631</v>
      </c>
      <c r="BR144" s="562">
        <v>668.94196265037101</v>
      </c>
      <c r="BS144" s="558">
        <v>2098.2696718652583</v>
      </c>
      <c r="BT144" s="558">
        <v>2379.0519524038095</v>
      </c>
      <c r="BU144" s="558">
        <v>2166.9926148830846</v>
      </c>
      <c r="BV144" s="558">
        <v>1245.9286054588677</v>
      </c>
      <c r="BW144" s="558">
        <v>3315.4811552134292</v>
      </c>
      <c r="BX144" s="566">
        <v>1557.2273880948551</v>
      </c>
      <c r="BY144" s="66"/>
      <c r="BZ144" s="66"/>
      <c r="CA144" s="66"/>
      <c r="CB144" s="66"/>
      <c r="CC144" s="66"/>
      <c r="CD144" s="66"/>
      <c r="CE144" s="66"/>
      <c r="CF144" s="66"/>
      <c r="CG144" s="66"/>
      <c r="CH144" s="66"/>
      <c r="CI144" s="66"/>
      <c r="CJ144" s="66"/>
      <c r="CK144" s="66"/>
      <c r="CL144" s="66"/>
      <c r="CM144" s="66"/>
      <c r="CN144" s="66"/>
      <c r="CO144" s="66"/>
      <c r="CP144" s="66"/>
      <c r="CQ144" s="66"/>
      <c r="CR144" s="66"/>
      <c r="CS144" s="66"/>
      <c r="CT144" s="66"/>
      <c r="CU144" s="66"/>
      <c r="CV144" s="66"/>
      <c r="CW144" s="66"/>
      <c r="CX144" s="66"/>
      <c r="CY144" s="66"/>
      <c r="CZ144" s="68"/>
    </row>
    <row r="145" s="382" customFormat="true" ht="15" customHeight="true" x14ac:dyDescent="0.2">
      <c r="A145" s="1145"/>
      <c r="B145" s="453" t="s">
        <v>65</v>
      </c>
      <c r="C145" s="546">
        <v>5.9942261355152358</v>
      </c>
      <c r="D145" s="535">
        <v>9.8547526938862209</v>
      </c>
      <c r="E145" s="535">
        <v>10.96130046553241</v>
      </c>
      <c r="F145" s="535">
        <v>10.766327358810583</v>
      </c>
      <c r="G145" s="554">
        <v>17.182316382364192</v>
      </c>
      <c r="H145" s="540">
        <v>10.615115428268352</v>
      </c>
      <c r="I145" s="535">
        <v>12.38583968202162</v>
      </c>
      <c r="J145" s="535">
        <v>13.498098322433069</v>
      </c>
      <c r="K145" s="535">
        <v>9.6674605993802238</v>
      </c>
      <c r="L145" s="550">
        <v>16.924187922726404</v>
      </c>
      <c r="M145" s="546">
        <v>2.9058173891928636</v>
      </c>
      <c r="N145" s="535">
        <v>4.0502257964460586</v>
      </c>
      <c r="O145" s="535">
        <v>3.8959724258598269</v>
      </c>
      <c r="P145" s="535">
        <v>8.132778687642233</v>
      </c>
      <c r="Q145" s="550">
        <v>11.2163348005116</v>
      </c>
      <c r="R145" s="546">
        <v>6.690810419755798</v>
      </c>
      <c r="S145" s="535">
        <v>5.499066399168921</v>
      </c>
      <c r="T145" s="535">
        <v>14.675275033393035</v>
      </c>
      <c r="U145" s="535">
        <v>3.2504347919911822</v>
      </c>
      <c r="V145" s="535">
        <v>2.9373108575375926</v>
      </c>
      <c r="W145" s="535">
        <v>11.694049842574886</v>
      </c>
      <c r="X145" s="550">
        <v>11.440734346659397</v>
      </c>
      <c r="Y145" s="70"/>
      <c r="Z145" s="70"/>
      <c r="AA145" s="70"/>
      <c r="AB145" s="70"/>
      <c r="AC145" s="70"/>
      <c r="AD145" s="70"/>
      <c r="AE145" s="70"/>
      <c r="AF145" s="70"/>
      <c r="AG145" s="70"/>
      <c r="AH145" s="70"/>
      <c r="AI145" s="70"/>
      <c r="AJ145" s="70"/>
      <c r="AK145" s="70"/>
      <c r="AL145" s="70"/>
      <c r="AM145" s="70"/>
      <c r="AN145" s="70"/>
      <c r="AO145" s="70"/>
      <c r="AP145" s="70"/>
      <c r="AQ145" s="70"/>
      <c r="AR145" s="70"/>
      <c r="AS145" s="70"/>
      <c r="AT145" s="70"/>
      <c r="AU145" s="70"/>
      <c r="AV145" s="70"/>
      <c r="AW145" s="70"/>
      <c r="AX145" s="70"/>
      <c r="AY145" s="70"/>
      <c r="AZ145" s="419"/>
      <c r="BA145" s="1136"/>
      <c r="BB145" s="697" t="s">
        <v>65</v>
      </c>
      <c r="BC145" s="562">
        <v>346.91243305034595</v>
      </c>
      <c r="BD145" s="558">
        <v>412.46464251479597</v>
      </c>
      <c r="BE145" s="558">
        <v>411.18232369552732</v>
      </c>
      <c r="BF145" s="558">
        <v>205.66401421260204</v>
      </c>
      <c r="BG145" s="571">
        <v>66.883886029546318</v>
      </c>
      <c r="BH145" s="562">
        <v>393.91130063924584</v>
      </c>
      <c r="BI145" s="558">
        <v>334.79577262748978</v>
      </c>
      <c r="BJ145" s="558">
        <v>257.65839096801324</v>
      </c>
      <c r="BK145" s="558">
        <v>46.480118342073546</v>
      </c>
      <c r="BL145" s="571">
        <v>31.508000978481896</v>
      </c>
      <c r="BM145" s="562">
        <v>60.029299344528049</v>
      </c>
      <c r="BN145" s="558">
        <v>63.023912862839687</v>
      </c>
      <c r="BO145" s="558">
        <v>48.035071266016686</v>
      </c>
      <c r="BP145" s="558">
        <v>96.9155952111131</v>
      </c>
      <c r="BQ145" s="571">
        <v>110.74983726301565</v>
      </c>
      <c r="BR145" s="562">
        <v>51.819866126886168</v>
      </c>
      <c r="BS145" s="558">
        <v>127.90410863614029</v>
      </c>
      <c r="BT145" s="558">
        <v>425.55029959302254</v>
      </c>
      <c r="BU145" s="558">
        <v>82.495927803583243</v>
      </c>
      <c r="BV145" s="558">
        <v>38.64338992096279</v>
      </c>
      <c r="BW145" s="558">
        <v>499.55507948345172</v>
      </c>
      <c r="BX145" s="566">
        <v>217.13862793877101</v>
      </c>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c r="CY145" s="66"/>
      <c r="CZ145" s="68"/>
    </row>
    <row r="146" s="382" customFormat="true" ht="15" customHeight="true" x14ac:dyDescent="0.2">
      <c r="A146" s="1145"/>
      <c r="B146" s="453" t="s">
        <v>66</v>
      </c>
      <c r="C146" s="546">
        <v>3.1295490209948054</v>
      </c>
      <c r="D146" s="535">
        <v>4.0458552185366532</v>
      </c>
      <c r="E146" s="535">
        <v>5.6913789754299424</v>
      </c>
      <c r="F146" s="535">
        <v>7.1288102293510844</v>
      </c>
      <c r="G146" s="554">
        <v>11.946738107034022</v>
      </c>
      <c r="H146" s="540">
        <v>4.0900411293756198</v>
      </c>
      <c r="I146" s="535">
        <v>4.3635906747159883</v>
      </c>
      <c r="J146" s="535">
        <v>6.9327398457226215</v>
      </c>
      <c r="K146" s="535">
        <v>10.926972099120793</v>
      </c>
      <c r="L146" s="550">
        <v>11.601052423871774</v>
      </c>
      <c r="M146" s="546">
        <v>4.5634828329639738</v>
      </c>
      <c r="N146" s="535">
        <v>0.87743515323955945</v>
      </c>
      <c r="O146" s="535">
        <v>3.2474986336970644</v>
      </c>
      <c r="P146" s="535">
        <v>5.003629279955887</v>
      </c>
      <c r="Q146" s="550">
        <v>6.3649666442672173</v>
      </c>
      <c r="R146" s="546">
        <v>3.7299290540985637</v>
      </c>
      <c r="S146" s="535">
        <v>4.2433007389856563</v>
      </c>
      <c r="T146" s="535">
        <v>0.90434891102098602</v>
      </c>
      <c r="U146" s="535">
        <v>6.6194285720279273</v>
      </c>
      <c r="V146" s="535">
        <v>1.8282534939396764</v>
      </c>
      <c r="W146" s="535">
        <v>6.7253944260062513</v>
      </c>
      <c r="X146" s="550">
        <v>5.9787838501477131</v>
      </c>
      <c r="Y146" s="70"/>
      <c r="Z146" s="70"/>
      <c r="AA146" s="70"/>
      <c r="AB146" s="70"/>
      <c r="AC146" s="70"/>
      <c r="AD146" s="70"/>
      <c r="AE146" s="70"/>
      <c r="AF146" s="70"/>
      <c r="AG146" s="70"/>
      <c r="AH146" s="70"/>
      <c r="AI146" s="70"/>
      <c r="AJ146" s="70"/>
      <c r="AK146" s="70"/>
      <c r="AL146" s="70"/>
      <c r="AM146" s="70"/>
      <c r="AN146" s="70"/>
      <c r="AO146" s="70"/>
      <c r="AP146" s="70"/>
      <c r="AQ146" s="70"/>
      <c r="AR146" s="70"/>
      <c r="AS146" s="70"/>
      <c r="AT146" s="70"/>
      <c r="AU146" s="70"/>
      <c r="AV146" s="70"/>
      <c r="AW146" s="70"/>
      <c r="AX146" s="70"/>
      <c r="AY146" s="70"/>
      <c r="AZ146" s="419"/>
      <c r="BA146" s="1136"/>
      <c r="BB146" s="697" t="s">
        <v>66</v>
      </c>
      <c r="BC146" s="562">
        <v>181.1208720990831</v>
      </c>
      <c r="BD146" s="558">
        <v>169.33679395279296</v>
      </c>
      <c r="BE146" s="558">
        <v>213.49605728880874</v>
      </c>
      <c r="BF146" s="558">
        <v>136.17826018715604</v>
      </c>
      <c r="BG146" s="571">
        <v>46.50387364510614</v>
      </c>
      <c r="BH146" s="562">
        <v>151.77540289857987</v>
      </c>
      <c r="BI146" s="558">
        <v>117.95015508655432</v>
      </c>
      <c r="BJ146" s="558">
        <v>132.33557431420024</v>
      </c>
      <c r="BK146" s="558">
        <v>52.535715151529097</v>
      </c>
      <c r="BL146" s="571">
        <v>21.597844031968606</v>
      </c>
      <c r="BM146" s="562">
        <v>94.273879030540598</v>
      </c>
      <c r="BN146" s="558">
        <v>13.653410802204114</v>
      </c>
      <c r="BO146" s="558">
        <v>40.039767034927877</v>
      </c>
      <c r="BP146" s="558">
        <v>59.626571496348397</v>
      </c>
      <c r="BQ146" s="571">
        <v>62.84753732609375</v>
      </c>
      <c r="BR146" s="562">
        <v>28.88804376753291</v>
      </c>
      <c r="BS146" s="558">
        <v>98.695952967045429</v>
      </c>
      <c r="BT146" s="558">
        <v>26.224104771181583</v>
      </c>
      <c r="BU146" s="558">
        <v>168.0008788130377</v>
      </c>
      <c r="BV146" s="558">
        <v>24.052582810353535</v>
      </c>
      <c r="BW146" s="558">
        <v>287.30037859162655</v>
      </c>
      <c r="BX146" s="566">
        <v>113.47391545216925</v>
      </c>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c r="CY146" s="66"/>
      <c r="CZ146" s="68"/>
    </row>
    <row r="147" s="382" customFormat="true" ht="15" customHeight="true" x14ac:dyDescent="0.2">
      <c r="A147" s="1145"/>
      <c r="B147" s="453" t="s">
        <v>67</v>
      </c>
      <c r="C147" s="546">
        <v>0.14730811499452734</v>
      </c>
      <c r="D147" s="535">
        <v>0.49888930511436053</v>
      </c>
      <c r="E147" s="535">
        <v>4.2788207860893168</v>
      </c>
      <c r="F147" s="535">
        <v>8.0770507493747417</v>
      </c>
      <c r="G147" s="554">
        <v>14.841025380561426</v>
      </c>
      <c r="H147" s="540">
        <v>0.44878038268138903</v>
      </c>
      <c r="I147" s="535">
        <v>2.5892734768161683</v>
      </c>
      <c r="J147" s="535">
        <v>7.6909053154176039</v>
      </c>
      <c r="K147" s="535">
        <v>11.131452318395526</v>
      </c>
      <c r="L147" s="550">
        <v>18.568605069016893</v>
      </c>
      <c r="M147" s="546">
        <v>0.13246991341438349</v>
      </c>
      <c r="N147" s="535">
        <v>0</v>
      </c>
      <c r="O147" s="535">
        <v>0</v>
      </c>
      <c r="P147" s="535">
        <v>1.0068564023588196</v>
      </c>
      <c r="Q147" s="550">
        <v>6.654071634358762</v>
      </c>
      <c r="R147" s="546">
        <v>3.207677802376411</v>
      </c>
      <c r="S147" s="535">
        <v>4.5329504382145711E-2</v>
      </c>
      <c r="T147" s="535">
        <v>2.3778025839045513</v>
      </c>
      <c r="U147" s="535">
        <v>4.7481259484426017</v>
      </c>
      <c r="V147" s="535">
        <v>0.53053860387583807</v>
      </c>
      <c r="W147" s="535">
        <v>3.9686897460426569</v>
      </c>
      <c r="X147" s="550">
        <v>0.53232190803485813</v>
      </c>
      <c r="Y147" s="70"/>
      <c r="Z147" s="70"/>
      <c r="AA147" s="70"/>
      <c r="AB147" s="70"/>
      <c r="AC147" s="70"/>
      <c r="AD147" s="70"/>
      <c r="AE147" s="70"/>
      <c r="AF147" s="70"/>
      <c r="AG147" s="70"/>
      <c r="AH147" s="70"/>
      <c r="AI147" s="70"/>
      <c r="AJ147" s="70"/>
      <c r="AK147" s="70"/>
      <c r="AL147" s="70"/>
      <c r="AM147" s="70"/>
      <c r="AN147" s="70"/>
      <c r="AO147" s="70"/>
      <c r="AP147" s="70"/>
      <c r="AQ147" s="70"/>
      <c r="AR147" s="70"/>
      <c r="AS147" s="70"/>
      <c r="AT147" s="70"/>
      <c r="AU147" s="70"/>
      <c r="AV147" s="70"/>
      <c r="AW147" s="70"/>
      <c r="AX147" s="70"/>
      <c r="AY147" s="70"/>
      <c r="AZ147" s="419"/>
      <c r="BA147" s="1136"/>
      <c r="BB147" s="697" t="s">
        <v>67</v>
      </c>
      <c r="BC147" s="562">
        <v>8.5253734886695351</v>
      </c>
      <c r="BD147" s="558">
        <v>20.880706526111986</v>
      </c>
      <c r="BE147" s="558">
        <v>160.50791409589118</v>
      </c>
      <c r="BF147" s="558">
        <v>154.29204637326134</v>
      </c>
      <c r="BG147" s="571">
        <v>57.770176501574518</v>
      </c>
      <c r="BH147" s="562">
        <v>16.653579081451642</v>
      </c>
      <c r="BI147" s="558">
        <v>69.989426350547092</v>
      </c>
      <c r="BJ147" s="558">
        <v>146.80781257641976</v>
      </c>
      <c r="BK147" s="558">
        <v>53.51883421292068</v>
      </c>
      <c r="BL147" s="571">
        <v>34.569435730383802</v>
      </c>
      <c r="BM147" s="562">
        <v>2.7366055816413684</v>
      </c>
      <c r="BN147" s="558">
        <v>0</v>
      </c>
      <c r="BO147" s="558">
        <v>0</v>
      </c>
      <c r="BP147" s="558">
        <v>11.998369963638387</v>
      </c>
      <c r="BQ147" s="571">
        <v>65.702153488505729</v>
      </c>
      <c r="BR147" s="562">
        <v>24.843243773061022</v>
      </c>
      <c r="BS147" s="558">
        <v>1.0543298502074085</v>
      </c>
      <c r="BT147" s="558">
        <v>68.950980451893571</v>
      </c>
      <c r="BU147" s="558">
        <v>120.50727995225806</v>
      </c>
      <c r="BV147" s="558">
        <v>6.9797890424455495</v>
      </c>
      <c r="BW147" s="558">
        <v>169.53742700082077</v>
      </c>
      <c r="BX147" s="566">
        <v>10.103166914822072</v>
      </c>
      <c r="BY147" s="66"/>
      <c r="BZ147" s="66"/>
      <c r="CA147" s="66"/>
      <c r="CB147" s="66"/>
      <c r="CC147" s="66"/>
      <c r="CD147" s="66"/>
      <c r="CE147" s="66"/>
      <c r="CF147" s="66"/>
      <c r="CG147" s="66"/>
      <c r="CH147" s="66"/>
      <c r="CI147" s="66"/>
      <c r="CJ147" s="66"/>
      <c r="CK147" s="66"/>
      <c r="CL147" s="66"/>
      <c r="CM147" s="66"/>
      <c r="CN147" s="66"/>
      <c r="CO147" s="66"/>
      <c r="CP147" s="66"/>
      <c r="CQ147" s="66"/>
      <c r="CR147" s="66"/>
      <c r="CS147" s="66"/>
      <c r="CT147" s="66"/>
      <c r="CU147" s="66"/>
      <c r="CV147" s="66"/>
      <c r="CW147" s="66"/>
      <c r="CX147" s="66"/>
      <c r="CY147" s="66"/>
      <c r="CZ147" s="68"/>
    </row>
    <row r="148" s="382" customFormat="true" ht="15" customHeight="true" x14ac:dyDescent="0.2">
      <c r="A148" s="1145" t="s">
        <v>109</v>
      </c>
      <c r="B148" s="453" t="s">
        <v>49</v>
      </c>
      <c r="C148" s="546">
        <v>8.4205282858911605</v>
      </c>
      <c r="D148" s="535">
        <v>8.8693785837179924</v>
      </c>
      <c r="E148" s="535">
        <v>11.607344931680455</v>
      </c>
      <c r="F148" s="535">
        <v>24.851256103060702</v>
      </c>
      <c r="G148" s="554">
        <v>22.21407994757546</v>
      </c>
      <c r="H148" s="540">
        <v>9.3262701937882255</v>
      </c>
      <c r="I148" s="535">
        <v>10.615240541880972</v>
      </c>
      <c r="J148" s="535">
        <v>17.626944945313465</v>
      </c>
      <c r="K148" s="535">
        <v>36.830744052595371</v>
      </c>
      <c r="L148" s="550">
        <v>17.055300231575902</v>
      </c>
      <c r="M148" s="546">
        <v>8.122147494636172</v>
      </c>
      <c r="N148" s="535">
        <v>7.7779173361521456</v>
      </c>
      <c r="O148" s="535">
        <v>10.245129624037062</v>
      </c>
      <c r="P148" s="535">
        <v>8.5621602589647008</v>
      </c>
      <c r="Q148" s="550">
        <v>9.325583924262725</v>
      </c>
      <c r="R148" s="546">
        <v>16.364069678936193</v>
      </c>
      <c r="S148" s="535">
        <v>8.6289041048419062</v>
      </c>
      <c r="T148" s="535">
        <v>10.61006708739531</v>
      </c>
      <c r="U148" s="535">
        <v>10.741897083282655</v>
      </c>
      <c r="V148" s="535">
        <v>27.418324243041759</v>
      </c>
      <c r="W148" s="535">
        <v>11.798153267743295</v>
      </c>
      <c r="X148" s="550">
        <v>11.35674188873347</v>
      </c>
      <c r="Y148" s="70"/>
      <c r="Z148" s="70"/>
      <c r="AA148" s="70"/>
      <c r="AB148" s="70"/>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419"/>
      <c r="BA148" s="1136" t="s">
        <v>109</v>
      </c>
      <c r="BB148" s="697" t="s">
        <v>49</v>
      </c>
      <c r="BC148" s="562">
        <v>906.20403512874543</v>
      </c>
      <c r="BD148" s="558">
        <v>955.05532832431197</v>
      </c>
      <c r="BE148" s="558">
        <v>1249.0301692922176</v>
      </c>
      <c r="BF148" s="558">
        <v>2674.7238101919447</v>
      </c>
      <c r="BG148" s="571">
        <v>2390.6528033608442</v>
      </c>
      <c r="BH148" s="562">
        <v>675.88269536450707</v>
      </c>
      <c r="BI148" s="558">
        <v>768.6695978182961</v>
      </c>
      <c r="BJ148" s="558">
        <v>1277.3242593718228</v>
      </c>
      <c r="BK148" s="558">
        <v>2669.5334626505614</v>
      </c>
      <c r="BL148" s="571">
        <v>1235.2272920174546</v>
      </c>
      <c r="BM148" s="562">
        <v>285.48487071568582</v>
      </c>
      <c r="BN148" s="558">
        <v>274.06400633825751</v>
      </c>
      <c r="BO148" s="558">
        <v>360.31348430870753</v>
      </c>
      <c r="BP148" s="558">
        <v>301.16513283452736</v>
      </c>
      <c r="BQ148" s="571">
        <v>328.00134487824363</v>
      </c>
      <c r="BR148" s="562">
        <v>722.19651159037983</v>
      </c>
      <c r="BS148" s="558">
        <v>261.64565908536514</v>
      </c>
      <c r="BT148" s="558">
        <v>964.17304667283383</v>
      </c>
      <c r="BU148" s="558">
        <v>1096.7392299100147</v>
      </c>
      <c r="BV148" s="558">
        <v>3435.940999271304</v>
      </c>
      <c r="BW148" s="558">
        <v>1164.9044365552259</v>
      </c>
      <c r="BX148" s="566">
        <v>530.066263212938</v>
      </c>
      <c r="BY148" s="66"/>
      <c r="BZ148" s="66"/>
      <c r="CA148" s="66"/>
      <c r="CB148" s="66"/>
      <c r="CC148" s="66"/>
      <c r="CD148" s="66"/>
      <c r="CE148" s="66"/>
      <c r="CF148" s="66"/>
      <c r="CG148" s="66"/>
      <c r="CH148" s="66"/>
      <c r="CI148" s="66"/>
      <c r="CJ148" s="66"/>
      <c r="CK148" s="66"/>
      <c r="CL148" s="66"/>
      <c r="CM148" s="66"/>
      <c r="CN148" s="66"/>
      <c r="CO148" s="66"/>
      <c r="CP148" s="66"/>
      <c r="CQ148" s="66"/>
      <c r="CR148" s="66"/>
      <c r="CS148" s="66"/>
      <c r="CT148" s="66"/>
      <c r="CU148" s="66"/>
      <c r="CV148" s="66"/>
      <c r="CW148" s="66"/>
      <c r="CX148" s="66"/>
      <c r="CY148" s="66"/>
      <c r="CZ148" s="68"/>
    </row>
    <row r="149" s="382" customFormat="true" ht="15" customHeight="true" x14ac:dyDescent="0.2">
      <c r="A149" s="1145"/>
      <c r="B149" s="453" t="s">
        <v>48</v>
      </c>
      <c r="C149" s="546">
        <v>79.913028784768059</v>
      </c>
      <c r="D149" s="535">
        <v>80.4839041683407</v>
      </c>
      <c r="E149" s="535">
        <v>81.948711531917411</v>
      </c>
      <c r="F149" s="535">
        <v>73.07199753805385</v>
      </c>
      <c r="G149" s="554">
        <v>77.442929854430361</v>
      </c>
      <c r="H149" s="540">
        <v>78.033579776495003</v>
      </c>
      <c r="I149" s="535">
        <v>79.40966506396019</v>
      </c>
      <c r="J149" s="535">
        <v>79.652163282285159</v>
      </c>
      <c r="K149" s="535">
        <v>62.035914468114328</v>
      </c>
      <c r="L149" s="550">
        <v>82.8265422851387</v>
      </c>
      <c r="M149" s="546">
        <v>79.371202138947012</v>
      </c>
      <c r="N149" s="535">
        <v>84.739527236363799</v>
      </c>
      <c r="O149" s="535">
        <v>79.638248143907532</v>
      </c>
      <c r="P149" s="535">
        <v>84.210107632090526</v>
      </c>
      <c r="Q149" s="550">
        <v>87.367701084032362</v>
      </c>
      <c r="R149" s="546">
        <v>82.306902630069658</v>
      </c>
      <c r="S149" s="535">
        <v>85.363283158518186</v>
      </c>
      <c r="T149" s="535">
        <v>84.472949190594179</v>
      </c>
      <c r="U149" s="535">
        <v>72.823682006349443</v>
      </c>
      <c r="V149" s="535">
        <v>70.332280375749264</v>
      </c>
      <c r="W149" s="535">
        <v>83.039614957873056</v>
      </c>
      <c r="X149" s="550">
        <v>84.387441789725628</v>
      </c>
      <c r="Y149" s="70"/>
      <c r="Z149" s="70"/>
      <c r="AA149" s="70"/>
      <c r="AB149" s="70"/>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419"/>
      <c r="BA149" s="1136"/>
      <c r="BB149" s="697" t="s">
        <v>48</v>
      </c>
      <c r="BC149" s="562">
        <v>8600.114706039767</v>
      </c>
      <c r="BD149" s="558">
        <v>8666.5126304818386</v>
      </c>
      <c r="BE149" s="558">
        <v>8818.2451405078773</v>
      </c>
      <c r="BF149" s="558">
        <v>7864.6894492084966</v>
      </c>
      <c r="BG149" s="571">
        <v>8334.3157940321562</v>
      </c>
      <c r="BH149" s="562">
        <v>5655.1595795934918</v>
      </c>
      <c r="BI149" s="558">
        <v>5750.2036874977784</v>
      </c>
      <c r="BJ149" s="558">
        <v>5771.9384038218586</v>
      </c>
      <c r="BK149" s="558">
        <v>4496.4323642842446</v>
      </c>
      <c r="BL149" s="571">
        <v>5998.6985948583142</v>
      </c>
      <c r="BM149" s="562">
        <v>2789.8135802323131</v>
      </c>
      <c r="BN149" s="558">
        <v>2985.8962657858547</v>
      </c>
      <c r="BO149" s="558">
        <v>2800.8171419958771</v>
      </c>
      <c r="BP149" s="558">
        <v>2962.0034528640031</v>
      </c>
      <c r="BQ149" s="571">
        <v>3072.9146493364042</v>
      </c>
      <c r="BR149" s="562">
        <v>3632.4556864823612</v>
      </c>
      <c r="BS149" s="558">
        <v>2588.3857570242812</v>
      </c>
      <c r="BT149" s="558">
        <v>7676.3455039122828</v>
      </c>
      <c r="BU149" s="558">
        <v>7435.2405635269924</v>
      </c>
      <c r="BV149" s="558">
        <v>8813.7248495997883</v>
      </c>
      <c r="BW149" s="558">
        <v>8199.0133268345617</v>
      </c>
      <c r="BX149" s="566">
        <v>3938.7120328898914</v>
      </c>
      <c r="BY149" s="66"/>
      <c r="BZ149" s="66"/>
      <c r="CA149" s="66"/>
      <c r="CB149" s="66"/>
      <c r="CC149" s="66"/>
      <c r="CD149" s="66"/>
      <c r="CE149" s="66"/>
      <c r="CF149" s="66"/>
      <c r="CG149" s="66"/>
      <c r="CH149" s="66"/>
      <c r="CI149" s="66"/>
      <c r="CJ149" s="66"/>
      <c r="CK149" s="66"/>
      <c r="CL149" s="66"/>
      <c r="CM149" s="66"/>
      <c r="CN149" s="66"/>
      <c r="CO149" s="66"/>
      <c r="CP149" s="66"/>
      <c r="CQ149" s="66"/>
      <c r="CR149" s="66"/>
      <c r="CS149" s="66"/>
      <c r="CT149" s="66"/>
      <c r="CU149" s="66"/>
      <c r="CV149" s="66"/>
      <c r="CW149" s="66"/>
      <c r="CX149" s="66"/>
      <c r="CY149" s="66"/>
      <c r="CZ149" s="68"/>
    </row>
    <row r="150" s="382" customFormat="true" ht="15" customHeight="true" x14ac:dyDescent="0.2">
      <c r="A150" s="1145"/>
      <c r="B150" s="453" t="s">
        <v>111</v>
      </c>
      <c r="C150" s="546">
        <v>11.666442929340747</v>
      </c>
      <c r="D150" s="535">
        <v>10.646717247941137</v>
      </c>
      <c r="E150" s="535">
        <v>6.4439435364021369</v>
      </c>
      <c r="F150" s="535">
        <v>2.0767463588852548</v>
      </c>
      <c r="G150" s="554">
        <v>0.34299019799415881</v>
      </c>
      <c r="H150" s="540">
        <v>12.64015002971666</v>
      </c>
      <c r="I150" s="535">
        <v>9.9750943941586883</v>
      </c>
      <c r="J150" s="535">
        <v>2.7208917724013237</v>
      </c>
      <c r="K150" s="535">
        <v>1.1333414792903351</v>
      </c>
      <c r="L150" s="550">
        <v>0.11815748328554394</v>
      </c>
      <c r="M150" s="546">
        <v>12.506650366416761</v>
      </c>
      <c r="N150" s="535">
        <v>7.4825554274840442</v>
      </c>
      <c r="O150" s="535">
        <v>10.116622232055454</v>
      </c>
      <c r="P150" s="535">
        <v>7.2277321089447009</v>
      </c>
      <c r="Q150" s="550">
        <v>3.3067149917049217</v>
      </c>
      <c r="R150" s="546">
        <v>1.3290276909942071</v>
      </c>
      <c r="S150" s="535">
        <v>6.0078127366398375</v>
      </c>
      <c r="T150" s="535">
        <v>4.916983722010186</v>
      </c>
      <c r="U150" s="535">
        <v>16.434420910367979</v>
      </c>
      <c r="V150" s="535">
        <v>2.2493953812088074</v>
      </c>
      <c r="W150" s="535">
        <v>5.1622317743838391</v>
      </c>
      <c r="X150" s="550">
        <v>4.2558163215407143</v>
      </c>
      <c r="Y150" s="70"/>
      <c r="Z150" s="70"/>
      <c r="AA150" s="70"/>
      <c r="AB150" s="70"/>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419"/>
      <c r="BA150" s="1136"/>
      <c r="BB150" s="697" t="s">
        <v>111</v>
      </c>
      <c r="BC150" s="562">
        <v>1255.5242734451467</v>
      </c>
      <c r="BD150" s="558">
        <v>1146.4392844246013</v>
      </c>
      <c r="BE150" s="558">
        <v>693.41265668897495</v>
      </c>
      <c r="BF150" s="558">
        <v>223.51879964553149</v>
      </c>
      <c r="BG150" s="571">
        <v>36.912196241983992</v>
      </c>
      <c r="BH150" s="562">
        <v>916.0423721786334</v>
      </c>
      <c r="BI150" s="558">
        <v>722.31540735287422</v>
      </c>
      <c r="BJ150" s="558">
        <v>197.16752272136864</v>
      </c>
      <c r="BK150" s="558">
        <v>82.145856169914623</v>
      </c>
      <c r="BL150" s="571">
        <v>8.5575361400081462</v>
      </c>
      <c r="BM150" s="562">
        <v>439.59549679449771</v>
      </c>
      <c r="BN150" s="558">
        <v>263.65658433686343</v>
      </c>
      <c r="BO150" s="558">
        <v>355.79397622403843</v>
      </c>
      <c r="BP150" s="558">
        <v>254.22800261226502</v>
      </c>
      <c r="BQ150" s="571">
        <v>116.30445591577399</v>
      </c>
      <c r="BR150" s="562">
        <v>58.654062288582864</v>
      </c>
      <c r="BS150" s="558">
        <v>182.16891786496234</v>
      </c>
      <c r="BT150" s="558">
        <v>446.82311022551005</v>
      </c>
      <c r="BU150" s="558">
        <v>1677.9414281770346</v>
      </c>
      <c r="BV150" s="558">
        <v>281.88410587595496</v>
      </c>
      <c r="BW150" s="558">
        <v>509.69898085213896</v>
      </c>
      <c r="BX150" s="566">
        <v>198.63660516205471</v>
      </c>
      <c r="BY150" s="66"/>
      <c r="BZ150" s="66"/>
      <c r="CA150" s="66"/>
      <c r="CB150" s="66"/>
      <c r="CC150" s="66"/>
      <c r="CD150" s="66"/>
      <c r="CE150" s="66"/>
      <c r="CF150" s="66"/>
      <c r="CG150" s="66"/>
      <c r="CH150" s="66"/>
      <c r="CI150" s="66"/>
      <c r="CJ150" s="66"/>
      <c r="CK150" s="66"/>
      <c r="CL150" s="66"/>
      <c r="CM150" s="66"/>
      <c r="CN150" s="66"/>
      <c r="CO150" s="66"/>
      <c r="CP150" s="66"/>
      <c r="CQ150" s="66"/>
      <c r="CR150" s="66"/>
      <c r="CS150" s="66"/>
      <c r="CT150" s="66"/>
      <c r="CU150" s="66"/>
      <c r="CV150" s="66"/>
      <c r="CW150" s="66"/>
      <c r="CX150" s="66"/>
      <c r="CY150" s="66"/>
      <c r="CZ150" s="68"/>
    </row>
    <row r="151" s="382" customFormat="true" ht="15" customHeight="true" x14ac:dyDescent="0.2">
      <c r="A151" s="1145" t="s">
        <v>110</v>
      </c>
      <c r="B151" s="453" t="s">
        <v>49</v>
      </c>
      <c r="C151" s="546">
        <v>9.7180280857669761</v>
      </c>
      <c r="D151" s="535">
        <v>10.047123927682128</v>
      </c>
      <c r="E151" s="535">
        <v>12.723748040549948</v>
      </c>
      <c r="F151" s="535">
        <v>25.644997656584788</v>
      </c>
      <c r="G151" s="554">
        <v>22.244978225140965</v>
      </c>
      <c r="H151" s="540">
        <v>10.764859873371256</v>
      </c>
      <c r="I151" s="535">
        <v>12.003522324548607</v>
      </c>
      <c r="J151" s="535">
        <v>18.507546409115538</v>
      </c>
      <c r="K151" s="535">
        <v>37.21147821738591</v>
      </c>
      <c r="L151" s="550">
        <v>17.055300231575902</v>
      </c>
      <c r="M151" s="546">
        <v>9.6293281017354371</v>
      </c>
      <c r="N151" s="535">
        <v>8.6261532493006392</v>
      </c>
      <c r="O151" s="535">
        <v>11.586102474230454</v>
      </c>
      <c r="P151" s="535">
        <v>9.5221233325958039</v>
      </c>
      <c r="Q151" s="550">
        <v>9.7498233188276835</v>
      </c>
      <c r="R151" s="546">
        <v>16.563304553142423</v>
      </c>
      <c r="S151" s="535">
        <v>9.2281760178817773</v>
      </c>
      <c r="T151" s="535">
        <v>11.30959328618197</v>
      </c>
      <c r="U151" s="535">
        <v>12.831244918638134</v>
      </c>
      <c r="V151" s="535">
        <v>28.076933415900275</v>
      </c>
      <c r="W151" s="535">
        <v>12.968448210087939</v>
      </c>
      <c r="X151" s="550">
        <v>12.01149423044704</v>
      </c>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419"/>
      <c r="BA151" s="1136" t="s">
        <v>110</v>
      </c>
      <c r="BB151" s="697" t="s">
        <v>49</v>
      </c>
      <c r="BC151" s="562">
        <v>947.98859391067538</v>
      </c>
      <c r="BD151" s="558">
        <v>980.47379875117997</v>
      </c>
      <c r="BE151" s="558">
        <v>1297.1325960843487</v>
      </c>
      <c r="BF151" s="558">
        <v>2728.1404759338016</v>
      </c>
      <c r="BG151" s="571">
        <v>2393.1488769282823</v>
      </c>
      <c r="BH151" s="562">
        <v>698.46953220408386</v>
      </c>
      <c r="BI151" s="558">
        <v>795.04177719965276</v>
      </c>
      <c r="BJ151" s="558">
        <v>1317.4078873819053</v>
      </c>
      <c r="BK151" s="558">
        <v>2691.7086453578354</v>
      </c>
      <c r="BL151" s="571">
        <v>1235.2272920174546</v>
      </c>
      <c r="BM151" s="562">
        <v>305.6271748302056</v>
      </c>
      <c r="BN151" s="558">
        <v>285.1695533396603</v>
      </c>
      <c r="BO151" s="558">
        <v>370.34388346286249</v>
      </c>
      <c r="BP151" s="558">
        <v>314.29768762204804</v>
      </c>
      <c r="BQ151" s="571">
        <v>333.59090819257801</v>
      </c>
      <c r="BR151" s="562">
        <v>725.21533114251849</v>
      </c>
      <c r="BS151" s="558">
        <v>266.00026340773826</v>
      </c>
      <c r="BT151" s="558">
        <v>999.96650118616253</v>
      </c>
      <c r="BU151" s="558">
        <v>1103.0726630891113</v>
      </c>
      <c r="BV151" s="558">
        <v>3478.4081041690274</v>
      </c>
      <c r="BW151" s="558">
        <v>1228.6359882133941</v>
      </c>
      <c r="BX151" s="566">
        <v>545.58549040033222</v>
      </c>
      <c r="BY151" s="66"/>
      <c r="BZ151" s="66"/>
      <c r="CA151" s="66"/>
      <c r="CB151" s="66"/>
      <c r="CC151" s="66"/>
      <c r="CD151" s="66"/>
      <c r="CE151" s="66"/>
      <c r="CF151" s="66"/>
      <c r="CG151" s="66"/>
      <c r="CH151" s="66"/>
      <c r="CI151" s="66"/>
      <c r="CJ151" s="66"/>
      <c r="CK151" s="66"/>
      <c r="CL151" s="66"/>
      <c r="CM151" s="66"/>
      <c r="CN151" s="66"/>
      <c r="CO151" s="66"/>
      <c r="CP151" s="66"/>
      <c r="CQ151" s="66"/>
      <c r="CR151" s="66"/>
      <c r="CS151" s="66"/>
      <c r="CT151" s="66"/>
      <c r="CU151" s="66"/>
      <c r="CV151" s="66"/>
      <c r="CW151" s="66"/>
      <c r="CX151" s="66"/>
      <c r="CY151" s="66"/>
      <c r="CZ151" s="68"/>
    </row>
    <row r="152" s="382" customFormat="true" ht="15" customHeight="true" x14ac:dyDescent="0.2">
      <c r="A152" s="1145"/>
      <c r="B152" s="453" t="s">
        <v>48</v>
      </c>
      <c r="C152" s="546">
        <v>90.281971914233083</v>
      </c>
      <c r="D152" s="535">
        <v>89.95287607231775</v>
      </c>
      <c r="E152" s="535">
        <v>87.276251959450008</v>
      </c>
      <c r="F152" s="535">
        <v>74.355002343415066</v>
      </c>
      <c r="G152" s="554">
        <v>77.755021774859003</v>
      </c>
      <c r="H152" s="540">
        <v>89.235140126628679</v>
      </c>
      <c r="I152" s="535">
        <v>87.996477675451274</v>
      </c>
      <c r="J152" s="535">
        <v>81.492453590884381</v>
      </c>
      <c r="K152" s="535">
        <v>62.788521782614112</v>
      </c>
      <c r="L152" s="550">
        <v>82.944699768424229</v>
      </c>
      <c r="M152" s="546">
        <v>90.370671898264519</v>
      </c>
      <c r="N152" s="535">
        <v>91.373846750699329</v>
      </c>
      <c r="O152" s="535">
        <v>88.413897525769585</v>
      </c>
      <c r="P152" s="535">
        <v>90.477876667404189</v>
      </c>
      <c r="Q152" s="550">
        <v>90.25017668117232</v>
      </c>
      <c r="R152" s="546">
        <v>83.436695446857641</v>
      </c>
      <c r="S152" s="535">
        <v>90.771823982118178</v>
      </c>
      <c r="T152" s="535">
        <v>88.690406713817723</v>
      </c>
      <c r="U152" s="535">
        <v>87.168755081362022</v>
      </c>
      <c r="V152" s="535">
        <v>71.923066584099544</v>
      </c>
      <c r="W152" s="535">
        <v>87.031551789912157</v>
      </c>
      <c r="X152" s="550">
        <v>87.988505769552773</v>
      </c>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c r="AX152" s="70"/>
      <c r="AY152" s="70"/>
      <c r="AZ152" s="419"/>
      <c r="BA152" s="1136"/>
      <c r="BB152" s="697" t="s">
        <v>48</v>
      </c>
      <c r="BC152" s="562">
        <v>8806.9594834580239</v>
      </c>
      <c r="BD152" s="558">
        <v>8778.2771214972381</v>
      </c>
      <c r="BE152" s="558">
        <v>8897.446799471516</v>
      </c>
      <c r="BF152" s="558">
        <v>7909.9594469698814</v>
      </c>
      <c r="BG152" s="571">
        <v>8365.0045036112315</v>
      </c>
      <c r="BH152" s="562">
        <v>5789.9524298120559</v>
      </c>
      <c r="BI152" s="558">
        <v>5828.362217923499</v>
      </c>
      <c r="BJ152" s="558">
        <v>5800.812206520116</v>
      </c>
      <c r="BK152" s="558">
        <v>4541.8353424223078</v>
      </c>
      <c r="BL152" s="571">
        <v>6007.2561309983221</v>
      </c>
      <c r="BM152" s="562">
        <v>2868.2928702778649</v>
      </c>
      <c r="BN152" s="558">
        <v>3020.7020802622606</v>
      </c>
      <c r="BO152" s="558">
        <v>2826.1053477309156</v>
      </c>
      <c r="BP152" s="558">
        <v>2986.4124233902198</v>
      </c>
      <c r="BQ152" s="571">
        <v>3087.9163056703383</v>
      </c>
      <c r="BR152" s="562">
        <v>3653.2305811191723</v>
      </c>
      <c r="BS152" s="558">
        <v>2616.4790357766251</v>
      </c>
      <c r="BT152" s="558">
        <v>7841.7882452724552</v>
      </c>
      <c r="BU152" s="558">
        <v>7493.6977211066996</v>
      </c>
      <c r="BV152" s="558">
        <v>8910.4381157645239</v>
      </c>
      <c r="BW152" s="558">
        <v>8245.4041460384415</v>
      </c>
      <c r="BX152" s="566">
        <v>3996.6095099299955</v>
      </c>
      <c r="BY152" s="66"/>
      <c r="BZ152" s="66"/>
      <c r="CA152" s="66"/>
      <c r="CB152" s="66"/>
      <c r="CC152" s="66"/>
      <c r="CD152" s="66"/>
      <c r="CE152" s="66"/>
      <c r="CF152" s="66"/>
      <c r="CG152" s="66"/>
      <c r="CH152" s="66"/>
      <c r="CI152" s="66"/>
      <c r="CJ152" s="66"/>
      <c r="CK152" s="66"/>
      <c r="CL152" s="66"/>
      <c r="CM152" s="66"/>
      <c r="CN152" s="66"/>
      <c r="CO152" s="66"/>
      <c r="CP152" s="66"/>
      <c r="CQ152" s="66"/>
      <c r="CR152" s="66"/>
      <c r="CS152" s="66"/>
      <c r="CT152" s="66"/>
      <c r="CU152" s="66"/>
      <c r="CV152" s="66"/>
      <c r="CW152" s="66"/>
      <c r="CX152" s="66"/>
      <c r="CY152" s="66"/>
      <c r="CZ152" s="68"/>
    </row>
    <row r="153" s="382" customFormat="true" ht="15" customHeight="true" x14ac:dyDescent="0.2">
      <c r="A153" s="1212" t="s">
        <v>62</v>
      </c>
      <c r="B153" s="453" t="s">
        <v>683</v>
      </c>
      <c r="C153" s="576">
        <v>1.5299782325670428</v>
      </c>
      <c r="D153" s="574">
        <v>2.1219097214111393</v>
      </c>
      <c r="E153" s="574">
        <v>2.9972854695477098</v>
      </c>
      <c r="F153" s="574">
        <v>10.782461846268406</v>
      </c>
      <c r="G153" s="578">
        <v>35.179416417548573</v>
      </c>
      <c r="H153" s="575">
        <v>1.6399180002661686</v>
      </c>
      <c r="I153" s="574">
        <v>1.790986891638735</v>
      </c>
      <c r="J153" s="574">
        <v>5.4719713755502557</v>
      </c>
      <c r="K153" s="574">
        <v>22.258113935174375</v>
      </c>
      <c r="L153" s="577">
        <v>41.002949666025728</v>
      </c>
      <c r="M153" s="576">
        <v>1.3829790269280857</v>
      </c>
      <c r="N153" s="574">
        <v>2.2572699191032508</v>
      </c>
      <c r="O153" s="574">
        <v>2.3537855889638841</v>
      </c>
      <c r="P153" s="574">
        <v>3.6859297319471822</v>
      </c>
      <c r="Q153" s="577">
        <v>2.6607915730431357</v>
      </c>
      <c r="R153" s="576">
        <v>7.2248854379826168</v>
      </c>
      <c r="S153" s="574">
        <v>0.39351043412719766</v>
      </c>
      <c r="T153" s="574">
        <v>2.0425037265712982</v>
      </c>
      <c r="U153" s="574">
        <v>1.0928726877190829</v>
      </c>
      <c r="V153" s="574">
        <v>38.667184937831145</v>
      </c>
      <c r="W153" s="574">
        <v>0.69559211276552868</v>
      </c>
      <c r="X153" s="577">
        <v>2.5686362689396782</v>
      </c>
      <c r="Y153" s="70"/>
      <c r="Z153" s="70"/>
      <c r="AA153" s="70"/>
      <c r="AB153" s="70"/>
      <c r="AC153" s="70"/>
      <c r="AD153" s="70"/>
      <c r="AE153" s="70"/>
      <c r="AF153" s="70"/>
      <c r="AG153" s="70"/>
      <c r="AH153" s="70"/>
      <c r="AI153" s="70"/>
      <c r="AJ153" s="70"/>
      <c r="AK153" s="70"/>
      <c r="AL153" s="70"/>
      <c r="AM153" s="70"/>
      <c r="AN153" s="70"/>
      <c r="AO153" s="70"/>
      <c r="AP153" s="70"/>
      <c r="AQ153" s="70"/>
      <c r="AR153" s="70"/>
      <c r="AS153" s="70"/>
      <c r="AT153" s="70"/>
      <c r="AU153" s="70"/>
      <c r="AV153" s="70"/>
      <c r="AW153" s="70"/>
      <c r="AX153" s="70"/>
      <c r="AY153" s="70"/>
      <c r="AZ153" s="419"/>
      <c r="BA153" s="1196" t="s">
        <v>62</v>
      </c>
      <c r="BB153" s="442" t="s">
        <v>683</v>
      </c>
      <c r="BC153" s="522">
        <v>164.65385554662589</v>
      </c>
      <c r="BD153" s="507">
        <v>228.4873924963693</v>
      </c>
      <c r="BE153" s="507">
        <v>322.52853684294581</v>
      </c>
      <c r="BF153" s="507">
        <v>1160.509042806425</v>
      </c>
      <c r="BG153" s="524">
        <v>3785.9668587530332</v>
      </c>
      <c r="BH153" s="522">
        <v>118.84624562291971</v>
      </c>
      <c r="BI153" s="507">
        <v>129.68874028452734</v>
      </c>
      <c r="BJ153" s="507">
        <v>396.52258552250493</v>
      </c>
      <c r="BK153" s="507">
        <v>1613.2929565741333</v>
      </c>
      <c r="BL153" s="524">
        <v>2969.6318325094121</v>
      </c>
      <c r="BM153" s="522">
        <v>48.610246116043385</v>
      </c>
      <c r="BN153" s="507">
        <v>79.537543365345186</v>
      </c>
      <c r="BO153" s="507">
        <v>82.780864469044062</v>
      </c>
      <c r="BP153" s="507">
        <v>129.64876663904354</v>
      </c>
      <c r="BQ153" s="524">
        <v>93.585905342420105</v>
      </c>
      <c r="BR153" s="522">
        <v>318.85632133842034</v>
      </c>
      <c r="BS153" s="507">
        <v>11.932024697829828</v>
      </c>
      <c r="BT153" s="507">
        <v>185.60929206832375</v>
      </c>
      <c r="BU153" s="507">
        <v>111.58144046865429</v>
      </c>
      <c r="BV153" s="507">
        <v>4845.5975965787438</v>
      </c>
      <c r="BW153" s="507">
        <v>68.680099317643297</v>
      </c>
      <c r="BX153" s="508">
        <v>119.88891197578512</v>
      </c>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row>
    <row r="154" s="382" customFormat="true" ht="15" customHeight="true" x14ac:dyDescent="0.2">
      <c r="A154" s="1212"/>
      <c r="B154" s="453" t="s">
        <v>684</v>
      </c>
      <c r="C154" s="479">
        <v>32.578656571303192</v>
      </c>
      <c r="D154" s="477">
        <v>48.105505588972918</v>
      </c>
      <c r="E154" s="477">
        <v>55.151173716063084</v>
      </c>
      <c r="F154" s="477">
        <v>69.060224042882041</v>
      </c>
      <c r="G154" s="481">
        <v>60.644488652442007</v>
      </c>
      <c r="H154" s="478">
        <v>33.981991988165596</v>
      </c>
      <c r="I154" s="477">
        <v>50.757229074507293</v>
      </c>
      <c r="J154" s="477">
        <v>64.554189383159368</v>
      </c>
      <c r="K154" s="477">
        <v>69.766779539363483</v>
      </c>
      <c r="L154" s="480">
        <v>56.06048019701079</v>
      </c>
      <c r="M154" s="479">
        <v>26.785208521668729</v>
      </c>
      <c r="N154" s="477">
        <v>46.022099046931736</v>
      </c>
      <c r="O154" s="477">
        <v>52.417904222512654</v>
      </c>
      <c r="P154" s="477">
        <v>54.629720543729675</v>
      </c>
      <c r="Q154" s="480">
        <v>65.932758659192444</v>
      </c>
      <c r="R154" s="479">
        <v>73.362588938498732</v>
      </c>
      <c r="S154" s="477">
        <v>16.560438706673747</v>
      </c>
      <c r="T154" s="477">
        <v>60.941981187606906</v>
      </c>
      <c r="U154" s="477">
        <v>56.925183035942709</v>
      </c>
      <c r="V154" s="477">
        <v>48.287886915527913</v>
      </c>
      <c r="W154" s="477">
        <v>50.642554503903739</v>
      </c>
      <c r="X154" s="480">
        <v>52.250556872968076</v>
      </c>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419"/>
      <c r="BA154" s="1196"/>
      <c r="BB154" s="697" t="s">
        <v>684</v>
      </c>
      <c r="BC154" s="523">
        <v>3506.0638764737682</v>
      </c>
      <c r="BD154" s="509">
        <v>5180.0043262133868</v>
      </c>
      <c r="BE154" s="509">
        <v>5934.6457134418833</v>
      </c>
      <c r="BF154" s="509">
        <v>7432.9049935603416</v>
      </c>
      <c r="BG154" s="527">
        <v>6526.4875766853047</v>
      </c>
      <c r="BH154" s="523">
        <v>2462.7037241655516</v>
      </c>
      <c r="BI154" s="509">
        <v>3675.4267324553039</v>
      </c>
      <c r="BJ154" s="509">
        <v>4677.8742657340308</v>
      </c>
      <c r="BK154" s="509">
        <v>5056.7740987185161</v>
      </c>
      <c r="BL154" s="527">
        <v>4060.1709851315427</v>
      </c>
      <c r="BM154" s="523">
        <v>941.47167321834218</v>
      </c>
      <c r="BN154" s="509">
        <v>1621.6424397148528</v>
      </c>
      <c r="BO154" s="509">
        <v>1843.498169731437</v>
      </c>
      <c r="BP154" s="509">
        <v>1921.5439266088706</v>
      </c>
      <c r="BQ154" s="527">
        <v>2319.0004708962533</v>
      </c>
      <c r="BR154" s="523">
        <v>3237.7157303859067</v>
      </c>
      <c r="BS154" s="509">
        <v>502.14567777142202</v>
      </c>
      <c r="BT154" s="509">
        <v>5538.0060453847955</v>
      </c>
      <c r="BU154" s="509">
        <v>5812.0163432293457</v>
      </c>
      <c r="BV154" s="509">
        <v>6051.2206709111542</v>
      </c>
      <c r="BW154" s="509">
        <v>5000.2517412092739</v>
      </c>
      <c r="BX154" s="510">
        <v>2438.7502774827999</v>
      </c>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row>
    <row r="155" s="382" customFormat="true" ht="15" customHeight="true" x14ac:dyDescent="0.2">
      <c r="A155" s="1212"/>
      <c r="B155" s="453" t="s">
        <v>685</v>
      </c>
      <c r="C155" s="479">
        <v>47.264051461258724</v>
      </c>
      <c r="D155" s="477">
        <v>32.428600344139888</v>
      </c>
      <c r="E155" s="477">
        <v>27.101318788112689</v>
      </c>
      <c r="F155" s="477">
        <v>13.581806885986891</v>
      </c>
      <c r="G155" s="481">
        <v>2.9381726110113995</v>
      </c>
      <c r="H155" s="478">
        <v>44.279672866987887</v>
      </c>
      <c r="I155" s="477">
        <v>29.319603286031381</v>
      </c>
      <c r="J155" s="477">
        <v>20.761188161130121</v>
      </c>
      <c r="K155" s="477">
        <v>5.2717071273663558</v>
      </c>
      <c r="L155" s="480">
        <v>2.2974912942593453</v>
      </c>
      <c r="M155" s="479">
        <v>52.04796853326237</v>
      </c>
      <c r="N155" s="477">
        <v>38.649311004744639</v>
      </c>
      <c r="O155" s="477">
        <v>29.339018213274219</v>
      </c>
      <c r="P155" s="477">
        <v>26.401733667505905</v>
      </c>
      <c r="Q155" s="480">
        <v>20.922956336070332</v>
      </c>
      <c r="R155" s="479">
        <v>12.084410794175028</v>
      </c>
      <c r="S155" s="477">
        <v>71.609344249908816</v>
      </c>
      <c r="T155" s="477">
        <v>28.264239749003266</v>
      </c>
      <c r="U155" s="477">
        <v>16.641246278282384</v>
      </c>
      <c r="V155" s="477">
        <v>8.0929321691801768</v>
      </c>
      <c r="W155" s="477">
        <v>35.925916834766689</v>
      </c>
      <c r="X155" s="480">
        <v>37.2614079081903</v>
      </c>
      <c r="Y155" s="50"/>
      <c r="Z155" s="50"/>
      <c r="AA155" s="50"/>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419"/>
      <c r="BA155" s="1196"/>
      <c r="BB155" s="697" t="s">
        <v>685</v>
      </c>
      <c r="BC155" s="523">
        <v>5086.4830206068791</v>
      </c>
      <c r="BD155" s="509">
        <v>3491.9140339353416</v>
      </c>
      <c r="BE155" s="509">
        <v>2916.2883495922833</v>
      </c>
      <c r="BF155" s="509">
        <v>1461.8006475295995</v>
      </c>
      <c r="BG155" s="527">
        <v>316.20263390827938</v>
      </c>
      <c r="BH155" s="523">
        <v>3208.9853741458078</v>
      </c>
      <c r="BI155" s="509">
        <v>2123.087797883501</v>
      </c>
      <c r="BJ155" s="509">
        <v>1504.4450058627556</v>
      </c>
      <c r="BK155" s="509">
        <v>382.09922019770499</v>
      </c>
      <c r="BL155" s="527">
        <v>166.39542613196346</v>
      </c>
      <c r="BM155" s="523">
        <v>1829.4308958985589</v>
      </c>
      <c r="BN155" s="509">
        <v>1361.8536374692092</v>
      </c>
      <c r="BO155" s="509">
        <v>1031.8311496829942</v>
      </c>
      <c r="BP155" s="509">
        <v>928.65367927575608</v>
      </c>
      <c r="BQ155" s="527">
        <v>735.90649902412451</v>
      </c>
      <c r="BR155" s="523">
        <v>533.32205810710582</v>
      </c>
      <c r="BS155" s="509">
        <v>2171.3387755027638</v>
      </c>
      <c r="BT155" s="509">
        <v>2568.4680338225789</v>
      </c>
      <c r="BU155" s="509">
        <v>1699.0581353074085</v>
      </c>
      <c r="BV155" s="509">
        <v>1014.1698375846094</v>
      </c>
      <c r="BW155" s="509">
        <v>3547.1873401199464</v>
      </c>
      <c r="BX155" s="510">
        <v>1739.1445051279695</v>
      </c>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row>
    <row r="156" s="382" customFormat="true" ht="15" customHeight="true" x14ac:dyDescent="0.2">
      <c r="A156" s="1212"/>
      <c r="B156" s="453" t="s">
        <v>686</v>
      </c>
      <c r="C156" s="479">
        <v>1.3524402204762029</v>
      </c>
      <c r="D156" s="477">
        <v>0.81557401115017125</v>
      </c>
      <c r="E156" s="477">
        <v>0.77523680743168732</v>
      </c>
      <c r="F156" s="477">
        <v>0.27504469545363036</v>
      </c>
      <c r="G156" s="481">
        <v>0.12444354965261031</v>
      </c>
      <c r="H156" s="478">
        <v>1.4007009164557684</v>
      </c>
      <c r="I156" s="477">
        <v>1.0567407001552969</v>
      </c>
      <c r="J156" s="477">
        <v>0.40985174187071116</v>
      </c>
      <c r="K156" s="477">
        <v>0.24114943127261676</v>
      </c>
      <c r="L156" s="480">
        <v>8.7227954127887697E-2</v>
      </c>
      <c r="M156" s="479">
        <v>1.6848157159252322</v>
      </c>
      <c r="N156" s="477">
        <v>0.30987096939720304</v>
      </c>
      <c r="O156" s="477">
        <v>0.76245049429524792</v>
      </c>
      <c r="P156" s="477">
        <v>0.6553350991092961</v>
      </c>
      <c r="Q156" s="480">
        <v>0.23469047884282215</v>
      </c>
      <c r="R156" s="479">
        <v>0.37675787393564375</v>
      </c>
      <c r="S156" s="477">
        <v>0.93215088619998054</v>
      </c>
      <c r="T156" s="477">
        <v>1.3692321045429923</v>
      </c>
      <c r="U156" s="477">
        <v>0.50572380512072512</v>
      </c>
      <c r="V156" s="477">
        <v>0.46676092429986199</v>
      </c>
      <c r="W156" s="477">
        <v>0.40749147953134129</v>
      </c>
      <c r="X156" s="480">
        <v>0.85925997183021319</v>
      </c>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419"/>
      <c r="BA156" s="1196"/>
      <c r="BB156" s="697" t="s">
        <v>686</v>
      </c>
      <c r="BC156" s="523">
        <v>145.54749339414388</v>
      </c>
      <c r="BD156" s="509">
        <v>87.821068594558156</v>
      </c>
      <c r="BE156" s="509">
        <v>83.420813849095623</v>
      </c>
      <c r="BF156" s="509">
        <v>29.6028737036842</v>
      </c>
      <c r="BG156" s="527">
        <v>13.392466468981887</v>
      </c>
      <c r="BH156" s="523">
        <v>101.5099810687682</v>
      </c>
      <c r="BI156" s="509">
        <v>76.520588090476153</v>
      </c>
      <c r="BJ156" s="509">
        <v>29.699620340417862</v>
      </c>
      <c r="BK156" s="509">
        <v>17.478780101811118</v>
      </c>
      <c r="BL156" s="527">
        <v>6.3174701179480639</v>
      </c>
      <c r="BM156" s="523">
        <v>59.21948562967043</v>
      </c>
      <c r="BN156" s="509">
        <v>10.91866571095888</v>
      </c>
      <c r="BO156" s="509">
        <v>26.814809015970656</v>
      </c>
      <c r="BP156" s="509">
        <v>23.050734418073571</v>
      </c>
      <c r="BQ156" s="527">
        <v>8.2545815163687521</v>
      </c>
      <c r="BR156" s="523">
        <v>16.627478836805981</v>
      </c>
      <c r="BS156" s="509">
        <v>28.264682284503102</v>
      </c>
      <c r="BT156" s="509">
        <v>124.42679946932985</v>
      </c>
      <c r="BU156" s="509">
        <v>51.634002101774911</v>
      </c>
      <c r="BV156" s="509">
        <v>58.492378397876351</v>
      </c>
      <c r="BW156" s="509">
        <v>40.234146954365599</v>
      </c>
      <c r="BX156" s="510">
        <v>40.105227965807899</v>
      </c>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row>
    <row r="157" s="382" customFormat="true" ht="15" customHeight="true" x14ac:dyDescent="0.2">
      <c r="A157" s="1212"/>
      <c r="B157" s="453" t="s">
        <v>687</v>
      </c>
      <c r="C157" s="479">
        <v>0.31116982724286718</v>
      </c>
      <c r="D157" s="477">
        <v>0.13463385800216116</v>
      </c>
      <c r="E157" s="477">
        <v>0.2557808580494596</v>
      </c>
      <c r="F157" s="477">
        <v>7.5362755493513775E-2</v>
      </c>
      <c r="G157" s="481">
        <v>0.21607890807978261</v>
      </c>
      <c r="H157" s="478">
        <v>0.349615973762685</v>
      </c>
      <c r="I157" s="477">
        <v>0</v>
      </c>
      <c r="J157" s="477">
        <v>0.40955529529933521</v>
      </c>
      <c r="K157" s="477">
        <v>0</v>
      </c>
      <c r="L157" s="480">
        <v>0.24786593479888719</v>
      </c>
      <c r="M157" s="479">
        <v>0.51259455478608429</v>
      </c>
      <c r="N157" s="477">
        <v>7.7223100053189053E-2</v>
      </c>
      <c r="O157" s="477">
        <v>5.4303842202932905E-2</v>
      </c>
      <c r="P157" s="477">
        <v>0.14593141378992847</v>
      </c>
      <c r="Q157" s="480">
        <v>0.1741830636800708</v>
      </c>
      <c r="R157" s="479">
        <v>0.49008267881275352</v>
      </c>
      <c r="S157" s="477">
        <v>0.20493560407683289</v>
      </c>
      <c r="T157" s="477">
        <v>0.29272751209913395</v>
      </c>
      <c r="U157" s="477">
        <v>0.19922784962514406</v>
      </c>
      <c r="V157" s="477">
        <v>0.12142999112330947</v>
      </c>
      <c r="W157" s="477">
        <v>9.8481906384572548E-2</v>
      </c>
      <c r="X157" s="480">
        <v>0.15315371508358172</v>
      </c>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419"/>
      <c r="BA157" s="1196"/>
      <c r="BB157" s="697" t="s">
        <v>687</v>
      </c>
      <c r="BC157" s="523">
        <v>33.487608316721904</v>
      </c>
      <c r="BD157" s="509">
        <v>14.497383581513743</v>
      </c>
      <c r="BE157" s="509">
        <v>27.523780012710684</v>
      </c>
      <c r="BF157" s="509">
        <v>8.1112421715918401</v>
      </c>
      <c r="BG157" s="527">
        <v>23.25415450773432</v>
      </c>
      <c r="BH157" s="523">
        <v>25.336965558492803</v>
      </c>
      <c r="BI157" s="509">
        <v>0</v>
      </c>
      <c r="BJ157" s="509">
        <v>29.678138546584563</v>
      </c>
      <c r="BK157" s="509">
        <v>0</v>
      </c>
      <c r="BL157" s="527">
        <v>17.951649239112474</v>
      </c>
      <c r="BM157" s="523">
        <v>18.017154982633681</v>
      </c>
      <c r="BN157" s="509">
        <v>2.7210461705558942</v>
      </c>
      <c r="BO157" s="509">
        <v>1.9098251865532681</v>
      </c>
      <c r="BP157" s="509">
        <v>5.1329865699206572</v>
      </c>
      <c r="BQ157" s="527">
        <v>6.1264023364191456</v>
      </c>
      <c r="BR157" s="523">
        <v>21.62884954498972</v>
      </c>
      <c r="BS157" s="509">
        <v>6.2140580712506122</v>
      </c>
      <c r="BT157" s="509">
        <v>26.601149159639153</v>
      </c>
      <c r="BU157" s="509">
        <v>20.341006498242876</v>
      </c>
      <c r="BV157" s="509">
        <v>15.217059997662457</v>
      </c>
      <c r="BW157" s="509">
        <v>9.7237259988357962</v>
      </c>
      <c r="BX157" s="510">
        <v>7.148319319651872</v>
      </c>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row>
    <row r="158" s="382" customFormat="true" ht="15" customHeight="true" x14ac:dyDescent="0.2">
      <c r="A158" s="1212"/>
      <c r="B158" s="453" t="s">
        <v>688</v>
      </c>
      <c r="C158" s="479">
        <v>2.3555972534000467</v>
      </c>
      <c r="D158" s="477">
        <v>2.8078372242890666</v>
      </c>
      <c r="E158" s="477">
        <v>3.017944176764551</v>
      </c>
      <c r="F158" s="477">
        <v>1.533499115092019</v>
      </c>
      <c r="G158" s="481">
        <v>0.13395264197841372</v>
      </c>
      <c r="H158" s="478">
        <v>2.2421276931078968</v>
      </c>
      <c r="I158" s="477">
        <v>3.4767859968617372</v>
      </c>
      <c r="J158" s="477">
        <v>2.1050633322502788</v>
      </c>
      <c r="K158" s="477">
        <v>0.39029142858763877</v>
      </c>
      <c r="L158" s="480">
        <v>0.1407100442002297</v>
      </c>
      <c r="M158" s="479">
        <v>2.6694310244485711</v>
      </c>
      <c r="N158" s="477">
        <v>2.7552571181151588</v>
      </c>
      <c r="O158" s="477">
        <v>2.5853261528183862</v>
      </c>
      <c r="P158" s="477">
        <v>3.1271345989645356</v>
      </c>
      <c r="Q158" s="480">
        <v>1.7903182404281963</v>
      </c>
      <c r="R158" s="479">
        <v>1.3558156501541352</v>
      </c>
      <c r="S158" s="477">
        <v>2.064256854349459</v>
      </c>
      <c r="T158" s="477">
        <v>0.70663765391363198</v>
      </c>
      <c r="U158" s="477">
        <v>5.1412007689228716</v>
      </c>
      <c r="V158" s="477">
        <v>0.40174442453074333</v>
      </c>
      <c r="W158" s="477">
        <v>2.6672405982616718</v>
      </c>
      <c r="X158" s="480">
        <v>0.74595677169114694</v>
      </c>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419"/>
      <c r="BA158" s="1196"/>
      <c r="BB158" s="697" t="s">
        <v>688</v>
      </c>
      <c r="BC158" s="523">
        <v>253.50567846746424</v>
      </c>
      <c r="BD158" s="509">
        <v>302.3481156895765</v>
      </c>
      <c r="BE158" s="509">
        <v>324.75155586446067</v>
      </c>
      <c r="BF158" s="509">
        <v>165.04946788342554</v>
      </c>
      <c r="BG158" s="527">
        <v>14.415823649641542</v>
      </c>
      <c r="BH158" s="523">
        <v>162.4888918164213</v>
      </c>
      <c r="BI158" s="509">
        <v>251.76063447304989</v>
      </c>
      <c r="BJ158" s="509">
        <v>152.54194474081351</v>
      </c>
      <c r="BK158" s="509">
        <v>28.288758633616954</v>
      </c>
      <c r="BL158" s="527">
        <v>10.190901625719794</v>
      </c>
      <c r="BM158" s="523">
        <v>93.827669517503395</v>
      </c>
      <c r="BN158" s="509">
        <v>97.084704252746647</v>
      </c>
      <c r="BO158" s="509">
        <v>90.923971524076535</v>
      </c>
      <c r="BP158" s="509">
        <v>109.99372569586514</v>
      </c>
      <c r="BQ158" s="527">
        <v>62.969439274755651</v>
      </c>
      <c r="BR158" s="523">
        <v>59.836296967211005</v>
      </c>
      <c r="BS158" s="509">
        <v>62.592403231678091</v>
      </c>
      <c r="BT158" s="509">
        <v>64.214577915068503</v>
      </c>
      <c r="BU158" s="509">
        <v>524.91254835204006</v>
      </c>
      <c r="BV158" s="509">
        <v>50.344803250481235</v>
      </c>
      <c r="BW158" s="509">
        <v>263.35311431918251</v>
      </c>
      <c r="BX158" s="510">
        <v>34.816897518907126</v>
      </c>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row>
    <row r="159" s="382" customFormat="true" ht="15" customHeight="true" x14ac:dyDescent="0.2">
      <c r="A159" s="1212"/>
      <c r="B159" s="453" t="s">
        <v>689</v>
      </c>
      <c r="C159" s="479">
        <v>4.1570628250682757</v>
      </c>
      <c r="D159" s="477">
        <v>2.2212835228836969</v>
      </c>
      <c r="E159" s="477">
        <v>2.6657122257644223</v>
      </c>
      <c r="F159" s="477">
        <v>0.44017013857954113</v>
      </c>
      <c r="G159" s="481">
        <v>0.20844296664639031</v>
      </c>
      <c r="H159" s="478">
        <v>4.2041794020420946</v>
      </c>
      <c r="I159" s="477">
        <v>2.4045721730612128</v>
      </c>
      <c r="J159" s="477">
        <v>0.8253052617008414</v>
      </c>
      <c r="K159" s="477">
        <v>0.44683495397986933</v>
      </c>
      <c r="L159" s="480">
        <v>0</v>
      </c>
      <c r="M159" s="479">
        <v>4.0951679724893193</v>
      </c>
      <c r="N159" s="477">
        <v>2.5663552506129115</v>
      </c>
      <c r="O159" s="477">
        <v>2.2695383740432269</v>
      </c>
      <c r="P159" s="477">
        <v>2.7683372083373814</v>
      </c>
      <c r="Q159" s="480">
        <v>1.7248879966459785</v>
      </c>
      <c r="R159" s="479">
        <v>0.75557031148436304</v>
      </c>
      <c r="S159" s="477">
        <v>3.089027578787567</v>
      </c>
      <c r="T159" s="477">
        <v>2.8579016480985651</v>
      </c>
      <c r="U159" s="477">
        <v>3.0255555511369914</v>
      </c>
      <c r="V159" s="477">
        <v>0.66318507496933243</v>
      </c>
      <c r="W159" s="477">
        <v>1.5674787099779777</v>
      </c>
      <c r="X159" s="480">
        <v>2.3508012107494682</v>
      </c>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419"/>
      <c r="BA159" s="1196"/>
      <c r="BB159" s="697" t="s">
        <v>689</v>
      </c>
      <c r="BC159" s="523">
        <v>447.37657525271163</v>
      </c>
      <c r="BD159" s="509">
        <v>239.18797063680807</v>
      </c>
      <c r="BE159" s="509">
        <v>286.84897469906014</v>
      </c>
      <c r="BF159" s="509">
        <v>47.37521295952461</v>
      </c>
      <c r="BG159" s="527">
        <v>22.432383593200861</v>
      </c>
      <c r="BH159" s="523">
        <v>304.68043998347366</v>
      </c>
      <c r="BI159" s="509">
        <v>174.11960830277283</v>
      </c>
      <c r="BJ159" s="509">
        <v>59.805169609834998</v>
      </c>
      <c r="BK159" s="509">
        <v>32.387096503610501</v>
      </c>
      <c r="BL159" s="527">
        <v>0</v>
      </c>
      <c r="BM159" s="523">
        <v>143.94081121491627</v>
      </c>
      <c r="BN159" s="509">
        <v>90.428526207267879</v>
      </c>
      <c r="BO159" s="509">
        <v>79.817953440554291</v>
      </c>
      <c r="BP159" s="509">
        <v>97.373398518997448</v>
      </c>
      <c r="BQ159" s="527">
        <v>60.668113359877296</v>
      </c>
      <c r="BR159" s="523">
        <v>33.345631858170933</v>
      </c>
      <c r="BS159" s="509">
        <v>93.665504560564429</v>
      </c>
      <c r="BT159" s="509">
        <v>259.70728709265524</v>
      </c>
      <c r="BU159" s="509">
        <v>308.90683828725713</v>
      </c>
      <c r="BV159" s="509">
        <v>83.107368962208682</v>
      </c>
      <c r="BW159" s="509">
        <v>154.76684037081267</v>
      </c>
      <c r="BX159" s="510">
        <v>109.7216460096362</v>
      </c>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row>
    <row r="160" s="382" customFormat="true" ht="15" customHeight="true" x14ac:dyDescent="0.2">
      <c r="A160" s="1212"/>
      <c r="B160" s="453" t="s">
        <v>690</v>
      </c>
      <c r="C160" s="479">
        <v>0.61165748332383241</v>
      </c>
      <c r="D160" s="477">
        <v>0.28968514476359697</v>
      </c>
      <c r="E160" s="477">
        <v>0.14772012359481915</v>
      </c>
      <c r="F160" s="477">
        <v>1.7151060244909453E-2</v>
      </c>
      <c r="G160" s="481">
        <v>0</v>
      </c>
      <c r="H160" s="478">
        <v>0.54792246964344504</v>
      </c>
      <c r="I160" s="477">
        <v>3.6418519795915191E-2</v>
      </c>
      <c r="J160" s="477">
        <v>5.9156331703101299E-2</v>
      </c>
      <c r="K160" s="477">
        <v>2.5468108691930901E-2</v>
      </c>
      <c r="L160" s="480">
        <v>0</v>
      </c>
      <c r="M160" s="479">
        <v>0.91494555090081076</v>
      </c>
      <c r="N160" s="477">
        <v>0.44034076739806793</v>
      </c>
      <c r="O160" s="477">
        <v>0.21148112144598907</v>
      </c>
      <c r="P160" s="477">
        <v>0.11785840676823148</v>
      </c>
      <c r="Q160" s="480">
        <v>0.19970057372406166</v>
      </c>
      <c r="R160" s="479">
        <v>9.3975254725810184E-2</v>
      </c>
      <c r="S160" s="477">
        <v>0.13795924838284876</v>
      </c>
      <c r="T160" s="477">
        <v>0.44618796503398228</v>
      </c>
      <c r="U160" s="477">
        <v>0.12886082440261806</v>
      </c>
      <c r="V160" s="477">
        <v>6.5892911325232353E-2</v>
      </c>
      <c r="W160" s="477">
        <v>0.23249096293957938</v>
      </c>
      <c r="X160" s="480">
        <v>0.46094239893535893</v>
      </c>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419"/>
      <c r="BA160" s="1196"/>
      <c r="BB160" s="697" t="s">
        <v>690</v>
      </c>
      <c r="BC160" s="523">
        <v>65.825618142447595</v>
      </c>
      <c r="BD160" s="509">
        <v>31.193317370707664</v>
      </c>
      <c r="BE160" s="509">
        <v>15.895701563750485</v>
      </c>
      <c r="BF160" s="509">
        <v>1.8459569615656519</v>
      </c>
      <c r="BG160" s="527">
        <v>0</v>
      </c>
      <c r="BH160" s="523">
        <v>39.708405175742023</v>
      </c>
      <c r="BI160" s="509">
        <v>2.6371337374992172</v>
      </c>
      <c r="BJ160" s="509">
        <v>4.2867222774135696</v>
      </c>
      <c r="BK160" s="509">
        <v>1.8459569615656519</v>
      </c>
      <c r="BL160" s="527">
        <v>0</v>
      </c>
      <c r="BM160" s="523">
        <v>32.159365793751853</v>
      </c>
      <c r="BN160" s="509">
        <v>15.51592150590794</v>
      </c>
      <c r="BO160" s="509">
        <v>7.437631589837423</v>
      </c>
      <c r="BP160" s="509">
        <v>4.1455475787032361</v>
      </c>
      <c r="BQ160" s="527">
        <v>7.0239094180504766</v>
      </c>
      <c r="BR160" s="523">
        <v>4.1474158000046799</v>
      </c>
      <c r="BS160" s="509">
        <v>4.1832007902136032</v>
      </c>
      <c r="BT160" s="509">
        <v>40.546624832056359</v>
      </c>
      <c r="BU160" s="509">
        <v>13.156588657029697</v>
      </c>
      <c r="BV160" s="509">
        <v>8.2574030993586796</v>
      </c>
      <c r="BW160" s="509">
        <v>22.955266645651559</v>
      </c>
      <c r="BX160" s="510">
        <v>21.514094214156813</v>
      </c>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row>
    <row r="161" s="382" customFormat="true" ht="15" customHeight="true" x14ac:dyDescent="0.2">
      <c r="A161" s="1212"/>
      <c r="B161" s="453" t="s">
        <v>691</v>
      </c>
      <c r="C161" s="479">
        <v>0.13704089981920911</v>
      </c>
      <c r="D161" s="477">
        <v>1.5335124923597743</v>
      </c>
      <c r="E161" s="477">
        <v>2.4689900341105653</v>
      </c>
      <c r="F161" s="477">
        <v>2.5874779377280941</v>
      </c>
      <c r="G161" s="481">
        <v>0.33645760429929822</v>
      </c>
      <c r="H161" s="478">
        <v>0.66234404595095053</v>
      </c>
      <c r="I161" s="477">
        <v>2.2757281837409011</v>
      </c>
      <c r="J161" s="477">
        <v>3.1518354185083703</v>
      </c>
      <c r="K161" s="477">
        <v>0.80675168384795259</v>
      </c>
      <c r="L161" s="480">
        <v>0.13234538041971403</v>
      </c>
      <c r="M161" s="479">
        <v>0</v>
      </c>
      <c r="N161" s="477">
        <v>0.18992913295483643</v>
      </c>
      <c r="O161" s="477">
        <v>0.86350137412924355</v>
      </c>
      <c r="P161" s="477">
        <v>2.248391670869101</v>
      </c>
      <c r="Q161" s="480">
        <v>3.834380123600551</v>
      </c>
      <c r="R161" s="479">
        <v>3.3976184978981778</v>
      </c>
      <c r="S161" s="477">
        <v>7.0673835436543195E-2</v>
      </c>
      <c r="T161" s="477">
        <v>8.1293723349938729E-2</v>
      </c>
      <c r="U161" s="477">
        <v>0.56702343389455168</v>
      </c>
      <c r="V161" s="477">
        <v>1.5589378730890195</v>
      </c>
      <c r="W161" s="477">
        <v>3.3241886948716508</v>
      </c>
      <c r="X161" s="480">
        <v>0.41367093083681494</v>
      </c>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419"/>
      <c r="BA161" s="1196"/>
      <c r="BB161" s="697" t="s">
        <v>691</v>
      </c>
      <c r="BC161" s="523">
        <v>14.748126504357264</v>
      </c>
      <c r="BD161" s="509">
        <v>165.12873625314921</v>
      </c>
      <c r="BE161" s="509">
        <v>265.68031349434995</v>
      </c>
      <c r="BF161" s="509">
        <v>278.48849248047918</v>
      </c>
      <c r="BG161" s="527">
        <v>36.209166295810576</v>
      </c>
      <c r="BH161" s="523">
        <v>48.000633665334988</v>
      </c>
      <c r="BI161" s="509">
        <v>164.78977191692681</v>
      </c>
      <c r="BJ161" s="509">
        <v>228.39555317715264</v>
      </c>
      <c r="BK161" s="509">
        <v>58.474263050627492</v>
      </c>
      <c r="BL161" s="527">
        <v>9.5850922380249415</v>
      </c>
      <c r="BM161" s="523">
        <v>0</v>
      </c>
      <c r="BN161" s="509">
        <v>6.6923749441267955</v>
      </c>
      <c r="BO161" s="509">
        <v>30.368692269924086</v>
      </c>
      <c r="BP161" s="509">
        <v>79.0848519230139</v>
      </c>
      <c r="BQ161" s="527">
        <v>134.86360184301472</v>
      </c>
      <c r="BR161" s="523">
        <v>149.94730987093459</v>
      </c>
      <c r="BS161" s="509">
        <v>2.1429722741395296</v>
      </c>
      <c r="BT161" s="509">
        <v>7.3874383896031421</v>
      </c>
      <c r="BU161" s="509">
        <v>57.892645908724454</v>
      </c>
      <c r="BV161" s="509">
        <v>195.35907832962192</v>
      </c>
      <c r="BW161" s="509">
        <v>328.21765158704386</v>
      </c>
      <c r="BX161" s="510">
        <v>19.307738668078692</v>
      </c>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row>
    <row r="162" s="382" customFormat="true" ht="15" customHeight="true" x14ac:dyDescent="0.2">
      <c r="A162" s="1212"/>
      <c r="B162" s="453" t="s">
        <v>692</v>
      </c>
      <c r="C162" s="479">
        <v>9.3504482439203009</v>
      </c>
      <c r="D162" s="477">
        <v>9.3532951835730529</v>
      </c>
      <c r="E162" s="477">
        <v>5.1587468990304703</v>
      </c>
      <c r="F162" s="477">
        <v>1.0220848329046155</v>
      </c>
      <c r="G162" s="481">
        <v>3.4635331564661524E-2</v>
      </c>
      <c r="H162" s="478">
        <v>10.439644378722507</v>
      </c>
      <c r="I162" s="477">
        <v>8.5315370689241963</v>
      </c>
      <c r="J162" s="477">
        <v>1.7692862378255094</v>
      </c>
      <c r="K162" s="477">
        <v>0.12716592933651583</v>
      </c>
      <c r="L162" s="480">
        <v>0</v>
      </c>
      <c r="M162" s="479">
        <v>9.7008304575852513</v>
      </c>
      <c r="N162" s="477">
        <v>6.1621582491117506</v>
      </c>
      <c r="O162" s="477">
        <v>9.112375372063072</v>
      </c>
      <c r="P162" s="477">
        <v>5.9255111709107515</v>
      </c>
      <c r="Q162" s="480">
        <v>2.3742838866466753</v>
      </c>
      <c r="R162" s="479">
        <v>0.77597089365102001</v>
      </c>
      <c r="S162" s="477">
        <v>4.9377026020570085</v>
      </c>
      <c r="T162" s="477">
        <v>2.5982476495045712</v>
      </c>
      <c r="U162" s="477">
        <v>15.773105764952945</v>
      </c>
      <c r="V162" s="477">
        <v>1.0960588958754922</v>
      </c>
      <c r="W162" s="477">
        <v>3.9632271597473152</v>
      </c>
      <c r="X162" s="480">
        <v>2.6380144770663843</v>
      </c>
      <c r="Y162" s="50"/>
      <c r="Z162" s="50"/>
      <c r="AA162" s="50"/>
      <c r="AB162" s="50"/>
      <c r="AC162" s="50"/>
      <c r="AD162" s="50"/>
      <c r="AE162" s="50"/>
      <c r="AF162" s="50"/>
      <c r="AG162" s="50"/>
      <c r="AH162" s="50"/>
      <c r="AI162" s="50"/>
      <c r="AJ162" s="50"/>
      <c r="AK162" s="50"/>
      <c r="AL162" s="50"/>
      <c r="AM162" s="50"/>
      <c r="AN162" s="50"/>
      <c r="AO162" s="50"/>
      <c r="AP162" s="50"/>
      <c r="AQ162" s="50"/>
      <c r="AR162" s="50"/>
      <c r="AS162" s="50"/>
      <c r="AT162" s="50"/>
      <c r="AU162" s="50"/>
      <c r="AV162" s="50"/>
      <c r="AW162" s="50"/>
      <c r="AX162" s="50"/>
      <c r="AY162" s="50"/>
      <c r="AZ162" s="419"/>
      <c r="BA162" s="1196"/>
      <c r="BB162" s="697" t="s">
        <v>692</v>
      </c>
      <c r="BC162" s="523">
        <v>1006.2805611734028</v>
      </c>
      <c r="BD162" s="509">
        <v>1007.1635028479011</v>
      </c>
      <c r="BE162" s="509">
        <v>555.11665678559984</v>
      </c>
      <c r="BF162" s="509">
        <v>110.00629615133754</v>
      </c>
      <c r="BG162" s="527">
        <v>3.7274130954691049</v>
      </c>
      <c r="BH162" s="523">
        <v>756.56986498606204</v>
      </c>
      <c r="BI162" s="509">
        <v>617.78469754579965</v>
      </c>
      <c r="BJ162" s="509">
        <v>128.21009201302851</v>
      </c>
      <c r="BK162" s="509">
        <v>9.2171285811686943</v>
      </c>
      <c r="BL162" s="527">
        <v>0</v>
      </c>
      <c r="BM162" s="523">
        <v>340.97390263442492</v>
      </c>
      <c r="BN162" s="509">
        <v>217.13084678750221</v>
      </c>
      <c r="BO162" s="509">
        <v>320.47537133484519</v>
      </c>
      <c r="BP162" s="509">
        <v>208.42372776559</v>
      </c>
      <c r="BQ162" s="527">
        <v>83.50879840528826</v>
      </c>
      <c r="BR162" s="523">
        <v>34.245972028082157</v>
      </c>
      <c r="BS162" s="509">
        <v>149.72103479024565</v>
      </c>
      <c r="BT162" s="509">
        <v>236.11164110446254</v>
      </c>
      <c r="BU162" s="509">
        <v>1610.4216728035572</v>
      </c>
      <c r="BV162" s="509">
        <v>137.35316807008644</v>
      </c>
      <c r="BW162" s="509">
        <v>391.31386045715391</v>
      </c>
      <c r="BX162" s="510">
        <v>123.12708080012156</v>
      </c>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row>
    <row r="163" s="382" customFormat="true" ht="15" customHeight="true" x14ac:dyDescent="0.2">
      <c r="A163" s="1212"/>
      <c r="B163" s="453" t="s">
        <v>180</v>
      </c>
      <c r="C163" s="479">
        <v>0.35189698162040906</v>
      </c>
      <c r="D163" s="477">
        <v>0.18816290845431793</v>
      </c>
      <c r="E163" s="477">
        <v>0.24783786656242279</v>
      </c>
      <c r="F163" s="477">
        <v>0.49434596614506288</v>
      </c>
      <c r="G163" s="481">
        <v>0.18391131677688699</v>
      </c>
      <c r="H163" s="478">
        <v>0.25188226489494075</v>
      </c>
      <c r="I163" s="477">
        <v>0.3503981052832818</v>
      </c>
      <c r="J163" s="477">
        <v>0.45676328986463982</v>
      </c>
      <c r="K163" s="477">
        <v>0.49797475770843225</v>
      </c>
      <c r="L163" s="480">
        <v>3.0929529157656243E-2</v>
      </c>
      <c r="M163" s="479">
        <v>0.20605864200546345</v>
      </c>
      <c r="N163" s="477">
        <v>0.57018544157702289</v>
      </c>
      <c r="O163" s="477">
        <v>3.0315244251148753E-2</v>
      </c>
      <c r="P163" s="477">
        <v>0.29411648806794571</v>
      </c>
      <c r="Q163" s="480">
        <v>0.11356177160763026</v>
      </c>
      <c r="R163" s="479">
        <v>8.2323668681733381E-2</v>
      </c>
      <c r="S163" s="477">
        <v>0</v>
      </c>
      <c r="T163" s="477">
        <v>0.39904708027540475</v>
      </c>
      <c r="U163" s="477">
        <v>0</v>
      </c>
      <c r="V163" s="477">
        <v>0.4554932673679824</v>
      </c>
      <c r="W163" s="477">
        <v>0.47533703685026735</v>
      </c>
      <c r="X163" s="480">
        <v>0.29759947370875484</v>
      </c>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419"/>
      <c r="BA163" s="1196"/>
      <c r="BB163" s="697" t="s">
        <v>180</v>
      </c>
      <c r="BC163" s="523">
        <v>37.870600735152323</v>
      </c>
      <c r="BD163" s="509">
        <v>20.261395611434637</v>
      </c>
      <c r="BE163" s="509">
        <v>26.669059483585865</v>
      </c>
      <c r="BF163" s="509">
        <v>53.206120472827628</v>
      </c>
      <c r="BG163" s="527">
        <v>19.792316677532998</v>
      </c>
      <c r="BH163" s="523">
        <v>18.254120948061292</v>
      </c>
      <c r="BI163" s="509">
        <v>25.372987979099278</v>
      </c>
      <c r="BJ163" s="509">
        <v>33.099032914929936</v>
      </c>
      <c r="BK163" s="509">
        <v>36.093766592377293</v>
      </c>
      <c r="BL163" s="527">
        <v>2.2400660220600814</v>
      </c>
      <c r="BM163" s="523">
        <v>7.242742736650416</v>
      </c>
      <c r="BN163" s="509">
        <v>20.091150332494429</v>
      </c>
      <c r="BO163" s="509">
        <v>1.066164283385294</v>
      </c>
      <c r="BP163" s="509">
        <v>10.345243316961458</v>
      </c>
      <c r="BQ163" s="527">
        <v>3.994217854513975</v>
      </c>
      <c r="BR163" s="523">
        <v>3.6331956236900518</v>
      </c>
      <c r="BS163" s="509">
        <v>0</v>
      </c>
      <c r="BT163" s="509">
        <v>36.262771572115398</v>
      </c>
      <c r="BU163" s="509">
        <v>0</v>
      </c>
      <c r="BV163" s="509">
        <v>57.080366340728339</v>
      </c>
      <c r="BW163" s="509">
        <v>46.932957262031323</v>
      </c>
      <c r="BX163" s="510">
        <v>13.89020218196832</v>
      </c>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row>
    <row r="164" s="382" customFormat="true" ht="15" customHeight="true" x14ac:dyDescent="0.2">
      <c r="A164" s="1213"/>
      <c r="B164" s="453" t="s">
        <v>693</v>
      </c>
      <c r="C164" s="479">
        <v>0</v>
      </c>
      <c r="D164" s="477">
        <v>0</v>
      </c>
      <c r="E164" s="477">
        <v>1.2253034968029758E-2</v>
      </c>
      <c r="F164" s="477">
        <v>0.13037072322098534</v>
      </c>
      <c r="G164" s="481">
        <v>0</v>
      </c>
      <c r="H164" s="478">
        <v>0</v>
      </c>
      <c r="I164" s="477">
        <v>0</v>
      </c>
      <c r="J164" s="477">
        <v>2.5834171137362388E-2</v>
      </c>
      <c r="K164" s="477">
        <v>0.16776310467079059</v>
      </c>
      <c r="L164" s="480">
        <v>0</v>
      </c>
      <c r="M164" s="479">
        <v>0</v>
      </c>
      <c r="N164" s="477">
        <v>0</v>
      </c>
      <c r="O164" s="477">
        <v>0</v>
      </c>
      <c r="P164" s="477">
        <v>0</v>
      </c>
      <c r="Q164" s="480">
        <v>3.7487296518066829E-2</v>
      </c>
      <c r="R164" s="479">
        <v>0</v>
      </c>
      <c r="S164" s="477">
        <v>0</v>
      </c>
      <c r="T164" s="477">
        <v>0</v>
      </c>
      <c r="U164" s="477">
        <v>0</v>
      </c>
      <c r="V164" s="477">
        <v>0.12249261487946445</v>
      </c>
      <c r="W164" s="477">
        <v>0</v>
      </c>
      <c r="X164" s="480">
        <v>0</v>
      </c>
      <c r="Y164" s="50"/>
      <c r="Z164" s="50"/>
      <c r="AA164" s="50"/>
      <c r="AB164" s="50"/>
      <c r="AC164" s="50"/>
      <c r="AD164" s="50"/>
      <c r="AE164" s="50"/>
      <c r="AF164" s="50"/>
      <c r="AG164" s="50"/>
      <c r="AH164" s="50"/>
      <c r="AI164" s="50"/>
      <c r="AJ164" s="50"/>
      <c r="AK164" s="50"/>
      <c r="AL164" s="50"/>
      <c r="AM164" s="50"/>
      <c r="AN164" s="50"/>
      <c r="AO164" s="50"/>
      <c r="AP164" s="50"/>
      <c r="AQ164" s="50"/>
      <c r="AR164" s="50"/>
      <c r="AS164" s="50"/>
      <c r="AT164" s="50"/>
      <c r="AU164" s="50"/>
      <c r="AV164" s="50"/>
      <c r="AW164" s="50"/>
      <c r="AX164" s="50"/>
      <c r="AY164" s="50"/>
      <c r="AZ164" s="419"/>
      <c r="BA164" s="1197"/>
      <c r="BB164" s="697" t="s">
        <v>693</v>
      </c>
      <c r="BC164" s="523">
        <v>0</v>
      </c>
      <c r="BD164" s="509">
        <v>0</v>
      </c>
      <c r="BE164" s="509">
        <v>1.3185108593344761</v>
      </c>
      <c r="BF164" s="509">
        <v>14.031712365161551</v>
      </c>
      <c r="BG164" s="527">
        <v>0</v>
      </c>
      <c r="BH164" s="523">
        <v>0</v>
      </c>
      <c r="BI164" s="509">
        <v>0</v>
      </c>
      <c r="BJ164" s="509">
        <v>1.8720551755787826</v>
      </c>
      <c r="BK164" s="509">
        <v>12.159657189582768</v>
      </c>
      <c r="BL164" s="527">
        <v>0</v>
      </c>
      <c r="BM164" s="523">
        <v>0</v>
      </c>
      <c r="BN164" s="509">
        <v>0</v>
      </c>
      <c r="BO164" s="509">
        <v>0</v>
      </c>
      <c r="BP164" s="509">
        <v>0</v>
      </c>
      <c r="BQ164" s="527">
        <v>1.3185108593344761</v>
      </c>
      <c r="BR164" s="523">
        <v>0</v>
      </c>
      <c r="BS164" s="509">
        <v>0</v>
      </c>
      <c r="BT164" s="509">
        <v>0</v>
      </c>
      <c r="BU164" s="509">
        <v>0</v>
      </c>
      <c r="BV164" s="509">
        <v>15.350223224496027</v>
      </c>
      <c r="BW164" s="509">
        <v>0</v>
      </c>
      <c r="BX164" s="510">
        <v>0</v>
      </c>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row>
    <row r="165" s="382" customFormat="true" ht="15" customHeight="true" x14ac:dyDescent="0.2">
      <c r="A165" s="704"/>
      <c r="B165" s="453"/>
      <c r="C165" s="479"/>
      <c r="D165" s="477"/>
      <c r="E165" s="477"/>
      <c r="F165" s="477"/>
      <c r="G165" s="481"/>
      <c r="H165" s="478"/>
      <c r="I165" s="477"/>
      <c r="J165" s="477"/>
      <c r="K165" s="477"/>
      <c r="L165" s="480"/>
      <c r="M165" s="479"/>
      <c r="N165" s="477"/>
      <c r="O165" s="477"/>
      <c r="P165" s="477"/>
      <c r="Q165" s="480"/>
      <c r="R165" s="479"/>
      <c r="S165" s="477"/>
      <c r="T165" s="477"/>
      <c r="U165" s="477"/>
      <c r="V165" s="477"/>
      <c r="W165" s="477"/>
      <c r="X165" s="48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419"/>
      <c r="BA165" s="706"/>
      <c r="BB165" s="697"/>
      <c r="BC165" s="523"/>
      <c r="BD165" s="509"/>
      <c r="BE165" s="509"/>
      <c r="BF165" s="509"/>
      <c r="BG165" s="527"/>
      <c r="BH165" s="523"/>
      <c r="BI165" s="509"/>
      <c r="BJ165" s="509"/>
      <c r="BK165" s="509"/>
      <c r="BL165" s="527"/>
      <c r="BM165" s="523"/>
      <c r="BN165" s="509"/>
      <c r="BO165" s="509"/>
      <c r="BP165" s="509"/>
      <c r="BQ165" s="527"/>
      <c r="BR165" s="523"/>
      <c r="BS165" s="509"/>
      <c r="BT165" s="509"/>
      <c r="BU165" s="509"/>
      <c r="BV165" s="509"/>
      <c r="BW165" s="509"/>
      <c r="BX165" s="510"/>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row>
    <row r="166" s="382" customFormat="true" ht="15" customHeight="true" x14ac:dyDescent="0.2">
      <c r="A166" s="704"/>
      <c r="B166" s="453"/>
      <c r="C166" s="479"/>
      <c r="D166" s="477"/>
      <c r="E166" s="477"/>
      <c r="F166" s="477"/>
      <c r="G166" s="481"/>
      <c r="H166" s="478"/>
      <c r="I166" s="477"/>
      <c r="J166" s="477"/>
      <c r="K166" s="477"/>
      <c r="L166" s="480"/>
      <c r="M166" s="479"/>
      <c r="N166" s="477"/>
      <c r="O166" s="477"/>
      <c r="P166" s="477"/>
      <c r="Q166" s="480"/>
      <c r="R166" s="479"/>
      <c r="S166" s="477"/>
      <c r="T166" s="477"/>
      <c r="U166" s="477"/>
      <c r="V166" s="477"/>
      <c r="W166" s="477"/>
      <c r="X166" s="48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419"/>
      <c r="BA166" s="706"/>
      <c r="BB166" s="697"/>
      <c r="BC166" s="523"/>
      <c r="BD166" s="509"/>
      <c r="BE166" s="509"/>
      <c r="BF166" s="509"/>
      <c r="BG166" s="527"/>
      <c r="BH166" s="523"/>
      <c r="BI166" s="509"/>
      <c r="BJ166" s="509"/>
      <c r="BK166" s="509"/>
      <c r="BL166" s="527"/>
      <c r="BM166" s="523"/>
      <c r="BN166" s="509"/>
      <c r="BO166" s="509"/>
      <c r="BP166" s="509"/>
      <c r="BQ166" s="527"/>
      <c r="BR166" s="523"/>
      <c r="BS166" s="509"/>
      <c r="BT166" s="509"/>
      <c r="BU166" s="509"/>
      <c r="BV166" s="509"/>
      <c r="BW166" s="509"/>
      <c r="BX166" s="510"/>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row>
    <row r="167" s="382" customFormat="true" ht="15" customHeight="true" x14ac:dyDescent="0.2">
      <c r="A167" s="704"/>
      <c r="B167" s="453"/>
      <c r="C167" s="479"/>
      <c r="D167" s="477"/>
      <c r="E167" s="477"/>
      <c r="F167" s="477"/>
      <c r="G167" s="481"/>
      <c r="H167" s="478"/>
      <c r="I167" s="477"/>
      <c r="J167" s="477"/>
      <c r="K167" s="477"/>
      <c r="L167" s="480"/>
      <c r="M167" s="479"/>
      <c r="N167" s="477"/>
      <c r="O167" s="477"/>
      <c r="P167" s="477"/>
      <c r="Q167" s="480"/>
      <c r="R167" s="479"/>
      <c r="S167" s="477"/>
      <c r="T167" s="477"/>
      <c r="U167" s="477"/>
      <c r="V167" s="477"/>
      <c r="W167" s="477"/>
      <c r="X167" s="480"/>
      <c r="Y167" s="50"/>
      <c r="Z167" s="50"/>
      <c r="AA167" s="50"/>
      <c r="AB167" s="50"/>
      <c r="AC167" s="50"/>
      <c r="AD167" s="50"/>
      <c r="AE167" s="50"/>
      <c r="AF167" s="50"/>
      <c r="AG167" s="50"/>
      <c r="AH167" s="50"/>
      <c r="AI167" s="50"/>
      <c r="AJ167" s="50"/>
      <c r="AK167" s="50"/>
      <c r="AL167" s="50"/>
      <c r="AM167" s="50"/>
      <c r="AN167" s="50"/>
      <c r="AO167" s="50"/>
      <c r="AP167" s="50"/>
      <c r="AQ167" s="50"/>
      <c r="AR167" s="50"/>
      <c r="AS167" s="50"/>
      <c r="AT167" s="50"/>
      <c r="AU167" s="50"/>
      <c r="AV167" s="50"/>
      <c r="AW167" s="50"/>
      <c r="AX167" s="50"/>
      <c r="AY167" s="50"/>
      <c r="AZ167" s="419"/>
      <c r="BA167" s="706"/>
      <c r="BB167" s="697"/>
      <c r="BC167" s="523"/>
      <c r="BD167" s="509"/>
      <c r="BE167" s="509"/>
      <c r="BF167" s="509"/>
      <c r="BG167" s="527"/>
      <c r="BH167" s="523"/>
      <c r="BI167" s="509"/>
      <c r="BJ167" s="509"/>
      <c r="BK167" s="509"/>
      <c r="BL167" s="527"/>
      <c r="BM167" s="523"/>
      <c r="BN167" s="509"/>
      <c r="BO167" s="509"/>
      <c r="BP167" s="509"/>
      <c r="BQ167" s="527"/>
      <c r="BR167" s="523"/>
      <c r="BS167" s="509"/>
      <c r="BT167" s="509"/>
      <c r="BU167" s="509"/>
      <c r="BV167" s="509"/>
      <c r="BW167" s="509"/>
      <c r="BX167" s="510"/>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row>
    <row r="168" s="382" customFormat="true" ht="15" customHeight="true" x14ac:dyDescent="0.2">
      <c r="A168" s="704"/>
      <c r="B168" s="453"/>
      <c r="C168" s="479"/>
      <c r="D168" s="477"/>
      <c r="E168" s="477"/>
      <c r="F168" s="477"/>
      <c r="G168" s="481"/>
      <c r="H168" s="478"/>
      <c r="I168" s="477"/>
      <c r="J168" s="477"/>
      <c r="K168" s="477"/>
      <c r="L168" s="480"/>
      <c r="M168" s="479"/>
      <c r="N168" s="477"/>
      <c r="O168" s="477"/>
      <c r="P168" s="477"/>
      <c r="Q168" s="480"/>
      <c r="R168" s="479"/>
      <c r="S168" s="477"/>
      <c r="T168" s="477"/>
      <c r="U168" s="477"/>
      <c r="V168" s="477"/>
      <c r="W168" s="477"/>
      <c r="X168" s="480"/>
      <c r="Y168" s="50"/>
      <c r="Z168" s="50"/>
      <c r="AA168" s="50"/>
      <c r="AB168" s="50"/>
      <c r="AC168" s="50"/>
      <c r="AD168" s="50"/>
      <c r="AE168" s="50"/>
      <c r="AF168" s="50"/>
      <c r="AG168" s="50"/>
      <c r="AH168" s="50"/>
      <c r="AI168" s="50"/>
      <c r="AJ168" s="50"/>
      <c r="AK168" s="50"/>
      <c r="AL168" s="50"/>
      <c r="AM168" s="50"/>
      <c r="AN168" s="50"/>
      <c r="AO168" s="50"/>
      <c r="AP168" s="50"/>
      <c r="AQ168" s="50"/>
      <c r="AR168" s="50"/>
      <c r="AS168" s="50"/>
      <c r="AT168" s="50"/>
      <c r="AU168" s="50"/>
      <c r="AV168" s="50"/>
      <c r="AW168" s="50"/>
      <c r="AX168" s="50"/>
      <c r="AY168" s="50"/>
      <c r="AZ168" s="419"/>
      <c r="BA168" s="706"/>
      <c r="BB168" s="697"/>
      <c r="BC168" s="523"/>
      <c r="BD168" s="509"/>
      <c r="BE168" s="509"/>
      <c r="BF168" s="509"/>
      <c r="BG168" s="527"/>
      <c r="BH168" s="523"/>
      <c r="BI168" s="509"/>
      <c r="BJ168" s="509"/>
      <c r="BK168" s="509"/>
      <c r="BL168" s="527"/>
      <c r="BM168" s="523"/>
      <c r="BN168" s="509"/>
      <c r="BO168" s="509"/>
      <c r="BP168" s="509"/>
      <c r="BQ168" s="527"/>
      <c r="BR168" s="523"/>
      <c r="BS168" s="509"/>
      <c r="BT168" s="509"/>
      <c r="BU168" s="509"/>
      <c r="BV168" s="509"/>
      <c r="BW168" s="509"/>
      <c r="BX168" s="510"/>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row>
    <row r="169" s="382" customFormat="true" ht="15" customHeight="true" x14ac:dyDescent="0.2">
      <c r="A169" s="704"/>
      <c r="B169" s="453"/>
      <c r="C169" s="479"/>
      <c r="D169" s="477"/>
      <c r="E169" s="477"/>
      <c r="F169" s="477"/>
      <c r="G169" s="481"/>
      <c r="H169" s="478"/>
      <c r="I169" s="477"/>
      <c r="J169" s="477"/>
      <c r="K169" s="477"/>
      <c r="L169" s="480"/>
      <c r="M169" s="479"/>
      <c r="N169" s="477"/>
      <c r="O169" s="477"/>
      <c r="P169" s="477"/>
      <c r="Q169" s="480"/>
      <c r="R169" s="479"/>
      <c r="S169" s="477"/>
      <c r="T169" s="477"/>
      <c r="U169" s="477"/>
      <c r="V169" s="477"/>
      <c r="W169" s="477"/>
      <c r="X169" s="48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419"/>
      <c r="BA169" s="706"/>
      <c r="BB169" s="697"/>
      <c r="BC169" s="523"/>
      <c r="BD169" s="509"/>
      <c r="BE169" s="509"/>
      <c r="BF169" s="509"/>
      <c r="BG169" s="527"/>
      <c r="BH169" s="523"/>
      <c r="BI169" s="509"/>
      <c r="BJ169" s="509"/>
      <c r="BK169" s="509"/>
      <c r="BL169" s="527"/>
      <c r="BM169" s="523"/>
      <c r="BN169" s="509"/>
      <c r="BO169" s="509"/>
      <c r="BP169" s="509"/>
      <c r="BQ169" s="527"/>
      <c r="BR169" s="523"/>
      <c r="BS169" s="509"/>
      <c r="BT169" s="509"/>
      <c r="BU169" s="509"/>
      <c r="BV169" s="509"/>
      <c r="BW169" s="509"/>
      <c r="BX169" s="510"/>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row>
    <row r="170" s="382" customFormat="true" ht="15" customHeight="true" x14ac:dyDescent="0.2">
      <c r="A170" s="704"/>
      <c r="B170" s="453"/>
      <c r="C170" s="479"/>
      <c r="D170" s="477"/>
      <c r="E170" s="477"/>
      <c r="F170" s="477"/>
      <c r="G170" s="481"/>
      <c r="H170" s="478"/>
      <c r="I170" s="477"/>
      <c r="J170" s="477"/>
      <c r="K170" s="477"/>
      <c r="L170" s="480"/>
      <c r="M170" s="479"/>
      <c r="N170" s="477"/>
      <c r="O170" s="477"/>
      <c r="P170" s="477"/>
      <c r="Q170" s="480"/>
      <c r="R170" s="479"/>
      <c r="S170" s="477"/>
      <c r="T170" s="477"/>
      <c r="U170" s="477"/>
      <c r="V170" s="477"/>
      <c r="W170" s="477"/>
      <c r="X170" s="48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419"/>
      <c r="BA170" s="706"/>
      <c r="BB170" s="697"/>
      <c r="BC170" s="523"/>
      <c r="BD170" s="509"/>
      <c r="BE170" s="509"/>
      <c r="BF170" s="509"/>
      <c r="BG170" s="527"/>
      <c r="BH170" s="523"/>
      <c r="BI170" s="509"/>
      <c r="BJ170" s="509"/>
      <c r="BK170" s="509"/>
      <c r="BL170" s="527"/>
      <c r="BM170" s="523"/>
      <c r="BN170" s="509"/>
      <c r="BO170" s="509"/>
      <c r="BP170" s="509"/>
      <c r="BQ170" s="527"/>
      <c r="BR170" s="523"/>
      <c r="BS170" s="509"/>
      <c r="BT170" s="509"/>
      <c r="BU170" s="509"/>
      <c r="BV170" s="509"/>
      <c r="BW170" s="509"/>
      <c r="BX170" s="510"/>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row>
    <row r="171" s="382" customFormat="true" ht="15" customHeight="true" x14ac:dyDescent="0.2">
      <c r="A171" s="704"/>
      <c r="B171" s="453"/>
      <c r="C171" s="479"/>
      <c r="D171" s="477"/>
      <c r="E171" s="477"/>
      <c r="F171" s="477"/>
      <c r="G171" s="481"/>
      <c r="H171" s="478"/>
      <c r="I171" s="477"/>
      <c r="J171" s="477"/>
      <c r="K171" s="477"/>
      <c r="L171" s="480"/>
      <c r="M171" s="479"/>
      <c r="N171" s="477"/>
      <c r="O171" s="477"/>
      <c r="P171" s="477"/>
      <c r="Q171" s="480"/>
      <c r="R171" s="479"/>
      <c r="S171" s="477"/>
      <c r="T171" s="477"/>
      <c r="U171" s="477"/>
      <c r="V171" s="477"/>
      <c r="W171" s="477"/>
      <c r="X171" s="48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419"/>
      <c r="BA171" s="706"/>
      <c r="BB171" s="697"/>
      <c r="BC171" s="523"/>
      <c r="BD171" s="509"/>
      <c r="BE171" s="509"/>
      <c r="BF171" s="509"/>
      <c r="BG171" s="527"/>
      <c r="BH171" s="523"/>
      <c r="BI171" s="509"/>
      <c r="BJ171" s="509"/>
      <c r="BK171" s="509"/>
      <c r="BL171" s="527"/>
      <c r="BM171" s="523"/>
      <c r="BN171" s="509"/>
      <c r="BO171" s="509"/>
      <c r="BP171" s="509"/>
      <c r="BQ171" s="527"/>
      <c r="BR171" s="523"/>
      <c r="BS171" s="509"/>
      <c r="BT171" s="509"/>
      <c r="BU171" s="509"/>
      <c r="BV171" s="509"/>
      <c r="BW171" s="509"/>
      <c r="BX171" s="510"/>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row>
    <row r="172" s="382" customFormat="true" ht="15" customHeight="true" x14ac:dyDescent="0.2">
      <c r="A172" s="704"/>
      <c r="B172" s="453"/>
      <c r="C172" s="479"/>
      <c r="D172" s="477"/>
      <c r="E172" s="477"/>
      <c r="F172" s="477"/>
      <c r="G172" s="481"/>
      <c r="H172" s="478"/>
      <c r="I172" s="477"/>
      <c r="J172" s="477"/>
      <c r="K172" s="477"/>
      <c r="L172" s="480"/>
      <c r="M172" s="479"/>
      <c r="N172" s="477"/>
      <c r="O172" s="477"/>
      <c r="P172" s="477"/>
      <c r="Q172" s="480"/>
      <c r="R172" s="479"/>
      <c r="S172" s="477"/>
      <c r="T172" s="477"/>
      <c r="U172" s="477"/>
      <c r="V172" s="477"/>
      <c r="W172" s="477"/>
      <c r="X172" s="48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419"/>
      <c r="BA172" s="706"/>
      <c r="BB172" s="697"/>
      <c r="BC172" s="523"/>
      <c r="BD172" s="509"/>
      <c r="BE172" s="509"/>
      <c r="BF172" s="509"/>
      <c r="BG172" s="527"/>
      <c r="BH172" s="523"/>
      <c r="BI172" s="509"/>
      <c r="BJ172" s="509"/>
      <c r="BK172" s="509"/>
      <c r="BL172" s="527"/>
      <c r="BM172" s="523"/>
      <c r="BN172" s="509"/>
      <c r="BO172" s="509"/>
      <c r="BP172" s="509"/>
      <c r="BQ172" s="527"/>
      <c r="BR172" s="523"/>
      <c r="BS172" s="509"/>
      <c r="BT172" s="509"/>
      <c r="BU172" s="509"/>
      <c r="BV172" s="509"/>
      <c r="BW172" s="509"/>
      <c r="BX172" s="510"/>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row>
    <row r="173" s="382" customFormat="true" ht="15" customHeight="true" x14ac:dyDescent="0.2">
      <c r="A173" s="704"/>
      <c r="B173" s="453"/>
      <c r="C173" s="479"/>
      <c r="D173" s="477"/>
      <c r="E173" s="477"/>
      <c r="F173" s="477"/>
      <c r="G173" s="481"/>
      <c r="H173" s="478"/>
      <c r="I173" s="477"/>
      <c r="J173" s="477"/>
      <c r="K173" s="477"/>
      <c r="L173" s="480"/>
      <c r="M173" s="479"/>
      <c r="N173" s="477"/>
      <c r="O173" s="477"/>
      <c r="P173" s="477"/>
      <c r="Q173" s="480"/>
      <c r="R173" s="479"/>
      <c r="S173" s="477"/>
      <c r="T173" s="477"/>
      <c r="U173" s="477"/>
      <c r="V173" s="477"/>
      <c r="W173" s="477"/>
      <c r="X173" s="480"/>
      <c r="Y173" s="50"/>
      <c r="Z173" s="50"/>
      <c r="AA173" s="50"/>
      <c r="AB173" s="50"/>
      <c r="AC173" s="50"/>
      <c r="AD173" s="50"/>
      <c r="AE173" s="50"/>
      <c r="AF173" s="50"/>
      <c r="AG173" s="50"/>
      <c r="AH173" s="50"/>
      <c r="AI173" s="50"/>
      <c r="AJ173" s="50"/>
      <c r="AK173" s="50"/>
      <c r="AL173" s="50"/>
      <c r="AM173" s="50"/>
      <c r="AN173" s="50"/>
      <c r="AO173" s="50"/>
      <c r="AP173" s="50"/>
      <c r="AQ173" s="50"/>
      <c r="AR173" s="50"/>
      <c r="AS173" s="50"/>
      <c r="AT173" s="50"/>
      <c r="AU173" s="50"/>
      <c r="AV173" s="50"/>
      <c r="AW173" s="50"/>
      <c r="AX173" s="50"/>
      <c r="AY173" s="50"/>
      <c r="AZ173" s="419"/>
      <c r="BA173" s="706"/>
      <c r="BB173" s="697"/>
      <c r="BC173" s="523"/>
      <c r="BD173" s="509"/>
      <c r="BE173" s="509"/>
      <c r="BF173" s="509"/>
      <c r="BG173" s="527"/>
      <c r="BH173" s="523"/>
      <c r="BI173" s="509"/>
      <c r="BJ173" s="509"/>
      <c r="BK173" s="509"/>
      <c r="BL173" s="527"/>
      <c r="BM173" s="523"/>
      <c r="BN173" s="509"/>
      <c r="BO173" s="509"/>
      <c r="BP173" s="509"/>
      <c r="BQ173" s="527"/>
      <c r="BR173" s="523"/>
      <c r="BS173" s="509"/>
      <c r="BT173" s="509"/>
      <c r="BU173" s="509"/>
      <c r="BV173" s="509"/>
      <c r="BW173" s="509"/>
      <c r="BX173" s="510"/>
      <c r="BY173" s="67"/>
      <c r="BZ173" s="67"/>
      <c r="CA173" s="67"/>
      <c r="CB173" s="67"/>
      <c r="CC173" s="67"/>
      <c r="CD173" s="67"/>
      <c r="CE173" s="67"/>
      <c r="CF173" s="67"/>
      <c r="CG173" s="67"/>
      <c r="CH173" s="67"/>
      <c r="CI173" s="67"/>
      <c r="CJ173" s="67"/>
      <c r="CK173" s="67"/>
      <c r="CL173" s="67"/>
      <c r="CM173" s="67"/>
      <c r="CN173" s="67"/>
      <c r="CO173" s="67"/>
      <c r="CP173" s="67"/>
      <c r="CQ173" s="67"/>
      <c r="CR173" s="67"/>
      <c r="CS173" s="67"/>
      <c r="CT173" s="67"/>
      <c r="CU173" s="67"/>
      <c r="CV173" s="67"/>
      <c r="CW173" s="67"/>
      <c r="CX173" s="67"/>
      <c r="CY173" s="67"/>
      <c r="CZ173" s="67"/>
    </row>
    <row r="174" s="382" customFormat="true" ht="15" customHeight="true" x14ac:dyDescent="0.2">
      <c r="A174" s="704"/>
      <c r="B174" s="453"/>
      <c r="C174" s="479"/>
      <c r="D174" s="477"/>
      <c r="E174" s="477"/>
      <c r="F174" s="477"/>
      <c r="G174" s="481"/>
      <c r="H174" s="478"/>
      <c r="I174" s="477"/>
      <c r="J174" s="477"/>
      <c r="K174" s="477"/>
      <c r="L174" s="480"/>
      <c r="M174" s="479"/>
      <c r="N174" s="477"/>
      <c r="O174" s="477"/>
      <c r="P174" s="477"/>
      <c r="Q174" s="480"/>
      <c r="R174" s="479"/>
      <c r="S174" s="477"/>
      <c r="T174" s="477"/>
      <c r="U174" s="477"/>
      <c r="V174" s="477"/>
      <c r="W174" s="477"/>
      <c r="X174" s="48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419"/>
      <c r="BA174" s="706"/>
      <c r="BB174" s="697"/>
      <c r="BC174" s="523"/>
      <c r="BD174" s="509"/>
      <c r="BE174" s="509"/>
      <c r="BF174" s="509"/>
      <c r="BG174" s="527"/>
      <c r="BH174" s="523"/>
      <c r="BI174" s="509"/>
      <c r="BJ174" s="509"/>
      <c r="BK174" s="509"/>
      <c r="BL174" s="527"/>
      <c r="BM174" s="523"/>
      <c r="BN174" s="509"/>
      <c r="BO174" s="509"/>
      <c r="BP174" s="509"/>
      <c r="BQ174" s="527"/>
      <c r="BR174" s="523"/>
      <c r="BS174" s="509"/>
      <c r="BT174" s="509"/>
      <c r="BU174" s="509"/>
      <c r="BV174" s="509"/>
      <c r="BW174" s="509"/>
      <c r="BX174" s="510"/>
      <c r="BY174" s="67"/>
      <c r="BZ174" s="67"/>
      <c r="CA174" s="67"/>
      <c r="CB174" s="67"/>
      <c r="CC174" s="67"/>
      <c r="CD174" s="67"/>
      <c r="CE174" s="67"/>
      <c r="CF174" s="67"/>
      <c r="CG174" s="67"/>
      <c r="CH174" s="67"/>
      <c r="CI174" s="67"/>
      <c r="CJ174" s="67"/>
      <c r="CK174" s="67"/>
      <c r="CL174" s="67"/>
      <c r="CM174" s="67"/>
      <c r="CN174" s="67"/>
      <c r="CO174" s="67"/>
      <c r="CP174" s="67"/>
      <c r="CQ174" s="67"/>
      <c r="CR174" s="67"/>
      <c r="CS174" s="67"/>
      <c r="CT174" s="67"/>
      <c r="CU174" s="67"/>
      <c r="CV174" s="67"/>
      <c r="CW174" s="67"/>
      <c r="CX174" s="67"/>
      <c r="CY174" s="67"/>
      <c r="CZ174" s="67"/>
    </row>
    <row r="175" s="382" customFormat="true" ht="15" customHeight="true" x14ac:dyDescent="0.2">
      <c r="A175" s="704"/>
      <c r="B175" s="453"/>
      <c r="C175" s="479"/>
      <c r="D175" s="477"/>
      <c r="E175" s="477"/>
      <c r="F175" s="477"/>
      <c r="G175" s="481"/>
      <c r="H175" s="478"/>
      <c r="I175" s="477"/>
      <c r="J175" s="477"/>
      <c r="K175" s="477"/>
      <c r="L175" s="480"/>
      <c r="M175" s="479"/>
      <c r="N175" s="477"/>
      <c r="O175" s="477"/>
      <c r="P175" s="477"/>
      <c r="Q175" s="480"/>
      <c r="R175" s="479"/>
      <c r="S175" s="477"/>
      <c r="T175" s="477"/>
      <c r="U175" s="477"/>
      <c r="V175" s="477"/>
      <c r="W175" s="477"/>
      <c r="X175" s="48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419"/>
      <c r="BA175" s="706"/>
      <c r="BB175" s="697"/>
      <c r="BC175" s="523"/>
      <c r="BD175" s="509"/>
      <c r="BE175" s="509"/>
      <c r="BF175" s="509"/>
      <c r="BG175" s="527"/>
      <c r="BH175" s="523"/>
      <c r="BI175" s="509"/>
      <c r="BJ175" s="509"/>
      <c r="BK175" s="509"/>
      <c r="BL175" s="527"/>
      <c r="BM175" s="523"/>
      <c r="BN175" s="509"/>
      <c r="BO175" s="509"/>
      <c r="BP175" s="509"/>
      <c r="BQ175" s="527"/>
      <c r="BR175" s="523"/>
      <c r="BS175" s="509"/>
      <c r="BT175" s="509"/>
      <c r="BU175" s="509"/>
      <c r="BV175" s="509"/>
      <c r="BW175" s="509"/>
      <c r="BX175" s="510"/>
      <c r="BY175" s="67"/>
      <c r="BZ175" s="67"/>
      <c r="CA175" s="67"/>
      <c r="CB175" s="67"/>
      <c r="CC175" s="67"/>
      <c r="CD175" s="67"/>
      <c r="CE175" s="67"/>
      <c r="CF175" s="67"/>
      <c r="CG175" s="67"/>
      <c r="CH175" s="67"/>
      <c r="CI175" s="67"/>
      <c r="CJ175" s="67"/>
      <c r="CK175" s="67"/>
      <c r="CL175" s="67"/>
      <c r="CM175" s="67"/>
      <c r="CN175" s="67"/>
      <c r="CO175" s="67"/>
      <c r="CP175" s="67"/>
      <c r="CQ175" s="67"/>
      <c r="CR175" s="67"/>
      <c r="CS175" s="67"/>
      <c r="CT175" s="67"/>
      <c r="CU175" s="67"/>
      <c r="CV175" s="67"/>
      <c r="CW175" s="67"/>
      <c r="CX175" s="67"/>
      <c r="CY175" s="67"/>
      <c r="CZ175" s="67"/>
    </row>
    <row r="176" s="382" customFormat="true" ht="15" customHeight="true" x14ac:dyDescent="0.2">
      <c r="A176" s="704"/>
      <c r="B176" s="453"/>
      <c r="C176" s="479"/>
      <c r="D176" s="477"/>
      <c r="E176" s="477"/>
      <c r="F176" s="477"/>
      <c r="G176" s="481"/>
      <c r="H176" s="478"/>
      <c r="I176" s="477"/>
      <c r="J176" s="477"/>
      <c r="K176" s="477"/>
      <c r="L176" s="480"/>
      <c r="M176" s="479"/>
      <c r="N176" s="477"/>
      <c r="O176" s="477"/>
      <c r="P176" s="477"/>
      <c r="Q176" s="480"/>
      <c r="R176" s="479"/>
      <c r="S176" s="477"/>
      <c r="T176" s="477"/>
      <c r="U176" s="477"/>
      <c r="V176" s="477"/>
      <c r="W176" s="477"/>
      <c r="X176" s="48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419"/>
      <c r="BA176" s="706"/>
      <c r="BB176" s="697"/>
      <c r="BC176" s="523"/>
      <c r="BD176" s="509"/>
      <c r="BE176" s="509"/>
      <c r="BF176" s="509"/>
      <c r="BG176" s="527"/>
      <c r="BH176" s="523"/>
      <c r="BI176" s="509"/>
      <c r="BJ176" s="509"/>
      <c r="BK176" s="509"/>
      <c r="BL176" s="527"/>
      <c r="BM176" s="523"/>
      <c r="BN176" s="509"/>
      <c r="BO176" s="509"/>
      <c r="BP176" s="509"/>
      <c r="BQ176" s="527"/>
      <c r="BR176" s="523"/>
      <c r="BS176" s="509"/>
      <c r="BT176" s="509"/>
      <c r="BU176" s="509"/>
      <c r="BV176" s="509"/>
      <c r="BW176" s="509"/>
      <c r="BX176" s="510"/>
      <c r="BY176" s="67"/>
      <c r="BZ176" s="67"/>
      <c r="CA176" s="67"/>
      <c r="CB176" s="67"/>
      <c r="CC176" s="67"/>
      <c r="CD176" s="67"/>
      <c r="CE176" s="67"/>
      <c r="CF176" s="67"/>
      <c r="CG176" s="67"/>
      <c r="CH176" s="67"/>
      <c r="CI176" s="67"/>
      <c r="CJ176" s="67"/>
      <c r="CK176" s="67"/>
      <c r="CL176" s="67"/>
      <c r="CM176" s="67"/>
      <c r="CN176" s="67"/>
      <c r="CO176" s="67"/>
      <c r="CP176" s="67"/>
      <c r="CQ176" s="67"/>
      <c r="CR176" s="67"/>
      <c r="CS176" s="67"/>
      <c r="CT176" s="67"/>
      <c r="CU176" s="67"/>
      <c r="CV176" s="67"/>
      <c r="CW176" s="67"/>
      <c r="CX176" s="67"/>
      <c r="CY176" s="67"/>
      <c r="CZ176" s="67"/>
    </row>
    <row r="177" s="382" customFormat="true" ht="15" customHeight="true" x14ac:dyDescent="0.2">
      <c r="A177" s="704"/>
      <c r="B177" s="453"/>
      <c r="C177" s="479"/>
      <c r="D177" s="477"/>
      <c r="E177" s="477"/>
      <c r="F177" s="477"/>
      <c r="G177" s="481"/>
      <c r="H177" s="478"/>
      <c r="I177" s="477"/>
      <c r="J177" s="477"/>
      <c r="K177" s="477"/>
      <c r="L177" s="480"/>
      <c r="M177" s="479"/>
      <c r="N177" s="477"/>
      <c r="O177" s="477"/>
      <c r="P177" s="477"/>
      <c r="Q177" s="480"/>
      <c r="R177" s="479"/>
      <c r="S177" s="477"/>
      <c r="T177" s="477"/>
      <c r="U177" s="477"/>
      <c r="V177" s="477"/>
      <c r="W177" s="477"/>
      <c r="X177" s="48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419"/>
      <c r="BA177" s="706"/>
      <c r="BB177" s="697"/>
      <c r="BC177" s="523"/>
      <c r="BD177" s="509"/>
      <c r="BE177" s="509"/>
      <c r="BF177" s="509"/>
      <c r="BG177" s="527"/>
      <c r="BH177" s="523"/>
      <c r="BI177" s="509"/>
      <c r="BJ177" s="509"/>
      <c r="BK177" s="509"/>
      <c r="BL177" s="527"/>
      <c r="BM177" s="523"/>
      <c r="BN177" s="509"/>
      <c r="BO177" s="509"/>
      <c r="BP177" s="509"/>
      <c r="BQ177" s="527"/>
      <c r="BR177" s="523"/>
      <c r="BS177" s="509"/>
      <c r="BT177" s="509"/>
      <c r="BU177" s="509"/>
      <c r="BV177" s="509"/>
      <c r="BW177" s="509"/>
      <c r="BX177" s="510"/>
      <c r="BY177" s="67"/>
      <c r="BZ177" s="67"/>
      <c r="CA177" s="67"/>
      <c r="CB177" s="67"/>
      <c r="CC177" s="67"/>
      <c r="CD177" s="67"/>
      <c r="CE177" s="67"/>
      <c r="CF177" s="67"/>
      <c r="CG177" s="67"/>
      <c r="CH177" s="67"/>
      <c r="CI177" s="67"/>
      <c r="CJ177" s="67"/>
      <c r="CK177" s="67"/>
      <c r="CL177" s="67"/>
      <c r="CM177" s="67"/>
      <c r="CN177" s="67"/>
      <c r="CO177" s="67"/>
      <c r="CP177" s="67"/>
      <c r="CQ177" s="67"/>
      <c r="CR177" s="67"/>
      <c r="CS177" s="67"/>
      <c r="CT177" s="67"/>
      <c r="CU177" s="67"/>
      <c r="CV177" s="67"/>
      <c r="CW177" s="67"/>
      <c r="CX177" s="67"/>
      <c r="CY177" s="67"/>
      <c r="CZ177" s="67"/>
    </row>
    <row r="178" s="382" customFormat="true" ht="15" customHeight="true" x14ac:dyDescent="0.2">
      <c r="A178" s="704"/>
      <c r="B178" s="453"/>
      <c r="C178" s="479"/>
      <c r="D178" s="477"/>
      <c r="E178" s="477"/>
      <c r="F178" s="477"/>
      <c r="G178" s="481"/>
      <c r="H178" s="478"/>
      <c r="I178" s="477"/>
      <c r="J178" s="477"/>
      <c r="K178" s="477"/>
      <c r="L178" s="480"/>
      <c r="M178" s="479"/>
      <c r="N178" s="477"/>
      <c r="O178" s="477"/>
      <c r="P178" s="477"/>
      <c r="Q178" s="480"/>
      <c r="R178" s="479"/>
      <c r="S178" s="477"/>
      <c r="T178" s="477"/>
      <c r="U178" s="477"/>
      <c r="V178" s="477"/>
      <c r="W178" s="477"/>
      <c r="X178" s="48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419"/>
      <c r="BA178" s="706"/>
      <c r="BB178" s="697"/>
      <c r="BC178" s="523"/>
      <c r="BD178" s="509"/>
      <c r="BE178" s="509"/>
      <c r="BF178" s="509"/>
      <c r="BG178" s="527"/>
      <c r="BH178" s="523"/>
      <c r="BI178" s="509"/>
      <c r="BJ178" s="509"/>
      <c r="BK178" s="509"/>
      <c r="BL178" s="527"/>
      <c r="BM178" s="523"/>
      <c r="BN178" s="509"/>
      <c r="BO178" s="509"/>
      <c r="BP178" s="509"/>
      <c r="BQ178" s="527"/>
      <c r="BR178" s="523"/>
      <c r="BS178" s="509"/>
      <c r="BT178" s="509"/>
      <c r="BU178" s="509"/>
      <c r="BV178" s="509"/>
      <c r="BW178" s="509"/>
      <c r="BX178" s="510"/>
      <c r="BY178" s="67"/>
      <c r="BZ178" s="67"/>
      <c r="CA178" s="67"/>
      <c r="CB178" s="67"/>
      <c r="CC178" s="67"/>
      <c r="CD178" s="67"/>
      <c r="CE178" s="67"/>
      <c r="CF178" s="67"/>
      <c r="CG178" s="67"/>
      <c r="CH178" s="67"/>
      <c r="CI178" s="67"/>
      <c r="CJ178" s="67"/>
      <c r="CK178" s="67"/>
      <c r="CL178" s="67"/>
      <c r="CM178" s="67"/>
      <c r="CN178" s="67"/>
      <c r="CO178" s="67"/>
      <c r="CP178" s="67"/>
      <c r="CQ178" s="67"/>
      <c r="CR178" s="67"/>
      <c r="CS178" s="67"/>
      <c r="CT178" s="67"/>
      <c r="CU178" s="67"/>
      <c r="CV178" s="67"/>
      <c r="CW178" s="67"/>
      <c r="CX178" s="67"/>
      <c r="CY178" s="67"/>
      <c r="CZ178" s="67"/>
    </row>
    <row r="179" s="382" customFormat="true" ht="15" customHeight="true" x14ac:dyDescent="0.2">
      <c r="A179" s="704"/>
      <c r="B179" s="453"/>
      <c r="C179" s="479"/>
      <c r="D179" s="477"/>
      <c r="E179" s="477"/>
      <c r="F179" s="477"/>
      <c r="G179" s="481"/>
      <c r="H179" s="478"/>
      <c r="I179" s="477"/>
      <c r="J179" s="477"/>
      <c r="K179" s="477"/>
      <c r="L179" s="480"/>
      <c r="M179" s="479"/>
      <c r="N179" s="477"/>
      <c r="O179" s="477"/>
      <c r="P179" s="477"/>
      <c r="Q179" s="480"/>
      <c r="R179" s="479"/>
      <c r="S179" s="477"/>
      <c r="T179" s="477"/>
      <c r="U179" s="477"/>
      <c r="V179" s="477"/>
      <c r="W179" s="477"/>
      <c r="X179" s="48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419"/>
      <c r="BA179" s="706"/>
      <c r="BB179" s="697"/>
      <c r="BC179" s="523"/>
      <c r="BD179" s="509"/>
      <c r="BE179" s="509"/>
      <c r="BF179" s="509"/>
      <c r="BG179" s="527"/>
      <c r="BH179" s="523"/>
      <c r="BI179" s="509"/>
      <c r="BJ179" s="509"/>
      <c r="BK179" s="509"/>
      <c r="BL179" s="527"/>
      <c r="BM179" s="523"/>
      <c r="BN179" s="509"/>
      <c r="BO179" s="509"/>
      <c r="BP179" s="509"/>
      <c r="BQ179" s="527"/>
      <c r="BR179" s="523"/>
      <c r="BS179" s="509"/>
      <c r="BT179" s="509"/>
      <c r="BU179" s="509"/>
      <c r="BV179" s="509"/>
      <c r="BW179" s="509"/>
      <c r="BX179" s="510"/>
      <c r="BY179" s="67"/>
      <c r="BZ179" s="67"/>
      <c r="CA179" s="67"/>
      <c r="CB179" s="67"/>
      <c r="CC179" s="67"/>
      <c r="CD179" s="67"/>
      <c r="CE179" s="67"/>
      <c r="CF179" s="67"/>
      <c r="CG179" s="67"/>
      <c r="CH179" s="67"/>
      <c r="CI179" s="67"/>
      <c r="CJ179" s="67"/>
      <c r="CK179" s="67"/>
      <c r="CL179" s="67"/>
      <c r="CM179" s="67"/>
      <c r="CN179" s="67"/>
      <c r="CO179" s="67"/>
      <c r="CP179" s="67"/>
      <c r="CQ179" s="67"/>
      <c r="CR179" s="67"/>
      <c r="CS179" s="67"/>
      <c r="CT179" s="67"/>
      <c r="CU179" s="67"/>
      <c r="CV179" s="67"/>
      <c r="CW179" s="67"/>
      <c r="CX179" s="67"/>
      <c r="CY179" s="67"/>
      <c r="CZ179" s="67"/>
    </row>
    <row r="180" s="382" customFormat="true" ht="15" customHeight="true" x14ac:dyDescent="0.2">
      <c r="A180" s="704"/>
      <c r="B180" s="453"/>
      <c r="C180" s="479"/>
      <c r="D180" s="477"/>
      <c r="E180" s="477"/>
      <c r="F180" s="477"/>
      <c r="G180" s="481"/>
      <c r="H180" s="478"/>
      <c r="I180" s="477"/>
      <c r="J180" s="477"/>
      <c r="K180" s="477"/>
      <c r="L180" s="480"/>
      <c r="M180" s="479"/>
      <c r="N180" s="477"/>
      <c r="O180" s="477"/>
      <c r="P180" s="477"/>
      <c r="Q180" s="480"/>
      <c r="R180" s="479"/>
      <c r="S180" s="477"/>
      <c r="T180" s="477"/>
      <c r="U180" s="477"/>
      <c r="V180" s="477"/>
      <c r="W180" s="477"/>
      <c r="X180" s="48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419"/>
      <c r="BA180" s="706"/>
      <c r="BB180" s="697"/>
      <c r="BC180" s="523"/>
      <c r="BD180" s="509"/>
      <c r="BE180" s="509"/>
      <c r="BF180" s="509"/>
      <c r="BG180" s="527"/>
      <c r="BH180" s="523"/>
      <c r="BI180" s="509"/>
      <c r="BJ180" s="509"/>
      <c r="BK180" s="509"/>
      <c r="BL180" s="527"/>
      <c r="BM180" s="523"/>
      <c r="BN180" s="509"/>
      <c r="BO180" s="509"/>
      <c r="BP180" s="509"/>
      <c r="BQ180" s="527"/>
      <c r="BR180" s="523"/>
      <c r="BS180" s="509"/>
      <c r="BT180" s="509"/>
      <c r="BU180" s="509"/>
      <c r="BV180" s="509"/>
      <c r="BW180" s="509"/>
      <c r="BX180" s="510"/>
      <c r="BY180" s="67"/>
      <c r="BZ180" s="67"/>
      <c r="CA180" s="67"/>
      <c r="CB180" s="67"/>
      <c r="CC180" s="67"/>
      <c r="CD180" s="67"/>
      <c r="CE180" s="67"/>
      <c r="CF180" s="67"/>
      <c r="CG180" s="67"/>
      <c r="CH180" s="67"/>
      <c r="CI180" s="67"/>
      <c r="CJ180" s="67"/>
      <c r="CK180" s="67"/>
      <c r="CL180" s="67"/>
      <c r="CM180" s="67"/>
      <c r="CN180" s="67"/>
      <c r="CO180" s="67"/>
      <c r="CP180" s="67"/>
      <c r="CQ180" s="67"/>
      <c r="CR180" s="67"/>
      <c r="CS180" s="67"/>
      <c r="CT180" s="67"/>
      <c r="CU180" s="67"/>
      <c r="CV180" s="67"/>
      <c r="CW180" s="67"/>
      <c r="CX180" s="67"/>
      <c r="CY180" s="67"/>
      <c r="CZ180" s="67"/>
    </row>
    <row r="181" s="382" customFormat="true" ht="15" customHeight="true" x14ac:dyDescent="0.2">
      <c r="A181" s="704"/>
      <c r="B181" s="453"/>
      <c r="C181" s="479"/>
      <c r="D181" s="477"/>
      <c r="E181" s="477"/>
      <c r="F181" s="477"/>
      <c r="G181" s="481"/>
      <c r="H181" s="478"/>
      <c r="I181" s="477"/>
      <c r="J181" s="477"/>
      <c r="K181" s="477"/>
      <c r="L181" s="480"/>
      <c r="M181" s="479"/>
      <c r="N181" s="477"/>
      <c r="O181" s="477"/>
      <c r="P181" s="477"/>
      <c r="Q181" s="480"/>
      <c r="R181" s="479"/>
      <c r="S181" s="477"/>
      <c r="T181" s="477"/>
      <c r="U181" s="477"/>
      <c r="V181" s="477"/>
      <c r="W181" s="477"/>
      <c r="X181" s="48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419"/>
      <c r="BA181" s="706"/>
      <c r="BB181" s="697"/>
      <c r="BC181" s="523"/>
      <c r="BD181" s="509"/>
      <c r="BE181" s="509"/>
      <c r="BF181" s="509"/>
      <c r="BG181" s="527"/>
      <c r="BH181" s="523"/>
      <c r="BI181" s="509"/>
      <c r="BJ181" s="509"/>
      <c r="BK181" s="509"/>
      <c r="BL181" s="527"/>
      <c r="BM181" s="523"/>
      <c r="BN181" s="509"/>
      <c r="BO181" s="509"/>
      <c r="BP181" s="509"/>
      <c r="BQ181" s="527"/>
      <c r="BR181" s="523"/>
      <c r="BS181" s="509"/>
      <c r="BT181" s="509"/>
      <c r="BU181" s="509"/>
      <c r="BV181" s="509"/>
      <c r="BW181" s="509"/>
      <c r="BX181" s="510"/>
      <c r="BY181" s="67"/>
      <c r="BZ181" s="67"/>
      <c r="CA181" s="67"/>
      <c r="CB181" s="67"/>
      <c r="CC181" s="67"/>
      <c r="CD181" s="67"/>
      <c r="CE181" s="67"/>
      <c r="CF181" s="67"/>
      <c r="CG181" s="67"/>
      <c r="CH181" s="67"/>
      <c r="CI181" s="67"/>
      <c r="CJ181" s="67"/>
      <c r="CK181" s="67"/>
      <c r="CL181" s="67"/>
      <c r="CM181" s="67"/>
      <c r="CN181" s="67"/>
      <c r="CO181" s="67"/>
      <c r="CP181" s="67"/>
      <c r="CQ181" s="67"/>
      <c r="CR181" s="67"/>
      <c r="CS181" s="67"/>
      <c r="CT181" s="67"/>
      <c r="CU181" s="67"/>
      <c r="CV181" s="67"/>
      <c r="CW181" s="67"/>
      <c r="CX181" s="67"/>
      <c r="CY181" s="67"/>
      <c r="CZ181" s="67"/>
    </row>
    <row r="182" s="382" customFormat="true" ht="15" customHeight="true" x14ac:dyDescent="0.2">
      <c r="A182" s="704"/>
      <c r="B182" s="453"/>
      <c r="C182" s="479"/>
      <c r="D182" s="477"/>
      <c r="E182" s="477"/>
      <c r="F182" s="477"/>
      <c r="G182" s="481"/>
      <c r="H182" s="478"/>
      <c r="I182" s="477"/>
      <c r="J182" s="477"/>
      <c r="K182" s="477"/>
      <c r="L182" s="480"/>
      <c r="M182" s="479"/>
      <c r="N182" s="477"/>
      <c r="O182" s="477"/>
      <c r="P182" s="477"/>
      <c r="Q182" s="480"/>
      <c r="R182" s="479"/>
      <c r="S182" s="477"/>
      <c r="T182" s="477"/>
      <c r="U182" s="477"/>
      <c r="V182" s="477"/>
      <c r="W182" s="477"/>
      <c r="X182" s="480"/>
      <c r="Y182" s="50"/>
      <c r="Z182" s="50"/>
      <c r="AA182" s="50"/>
      <c r="AB182" s="50"/>
      <c r="AC182" s="50"/>
      <c r="AD182" s="50"/>
      <c r="AE182" s="50"/>
      <c r="AF182" s="50"/>
      <c r="AG182" s="50"/>
      <c r="AH182" s="50"/>
      <c r="AI182" s="50"/>
      <c r="AJ182" s="50"/>
      <c r="AK182" s="50"/>
      <c r="AL182" s="50"/>
      <c r="AM182" s="50"/>
      <c r="AN182" s="50"/>
      <c r="AO182" s="50"/>
      <c r="AP182" s="50"/>
      <c r="AQ182" s="50"/>
      <c r="AR182" s="50"/>
      <c r="AS182" s="50"/>
      <c r="AT182" s="50"/>
      <c r="AU182" s="50"/>
      <c r="AV182" s="50"/>
      <c r="AW182" s="50"/>
      <c r="AX182" s="50"/>
      <c r="AY182" s="50"/>
      <c r="AZ182" s="419"/>
      <c r="BA182" s="706"/>
      <c r="BB182" s="697"/>
      <c r="BC182" s="523"/>
      <c r="BD182" s="509"/>
      <c r="BE182" s="509"/>
      <c r="BF182" s="509"/>
      <c r="BG182" s="527"/>
      <c r="BH182" s="523"/>
      <c r="BI182" s="509"/>
      <c r="BJ182" s="509"/>
      <c r="BK182" s="509"/>
      <c r="BL182" s="527"/>
      <c r="BM182" s="523"/>
      <c r="BN182" s="509"/>
      <c r="BO182" s="509"/>
      <c r="BP182" s="509"/>
      <c r="BQ182" s="527"/>
      <c r="BR182" s="523"/>
      <c r="BS182" s="509"/>
      <c r="BT182" s="509"/>
      <c r="BU182" s="509"/>
      <c r="BV182" s="509"/>
      <c r="BW182" s="509"/>
      <c r="BX182" s="510"/>
      <c r="BY182" s="67"/>
      <c r="BZ182" s="67"/>
      <c r="CA182" s="67"/>
      <c r="CB182" s="67"/>
      <c r="CC182" s="67"/>
      <c r="CD182" s="67"/>
      <c r="CE182" s="67"/>
      <c r="CF182" s="67"/>
      <c r="CG182" s="67"/>
      <c r="CH182" s="67"/>
      <c r="CI182" s="67"/>
      <c r="CJ182" s="67"/>
      <c r="CK182" s="67"/>
      <c r="CL182" s="67"/>
      <c r="CM182" s="67"/>
      <c r="CN182" s="67"/>
      <c r="CO182" s="67"/>
      <c r="CP182" s="67"/>
      <c r="CQ182" s="67"/>
      <c r="CR182" s="67"/>
      <c r="CS182" s="67"/>
      <c r="CT182" s="67"/>
      <c r="CU182" s="67"/>
      <c r="CV182" s="67"/>
      <c r="CW182" s="67"/>
      <c r="CX182" s="67"/>
      <c r="CY182" s="67"/>
      <c r="CZ182" s="67"/>
    </row>
    <row r="183" s="382" customFormat="true" ht="15" customHeight="true" x14ac:dyDescent="0.2">
      <c r="A183" s="704"/>
      <c r="B183" s="453"/>
      <c r="C183" s="479"/>
      <c r="D183" s="477"/>
      <c r="E183" s="477"/>
      <c r="F183" s="477"/>
      <c r="G183" s="481"/>
      <c r="H183" s="478"/>
      <c r="I183" s="477"/>
      <c r="J183" s="477"/>
      <c r="K183" s="477"/>
      <c r="L183" s="480"/>
      <c r="M183" s="479"/>
      <c r="N183" s="477"/>
      <c r="O183" s="477"/>
      <c r="P183" s="477"/>
      <c r="Q183" s="480"/>
      <c r="R183" s="479"/>
      <c r="S183" s="477"/>
      <c r="T183" s="477"/>
      <c r="U183" s="477"/>
      <c r="V183" s="477"/>
      <c r="W183" s="477"/>
      <c r="X183" s="480"/>
      <c r="Y183" s="50"/>
      <c r="Z183" s="50"/>
      <c r="AA183" s="50"/>
      <c r="AB183" s="50"/>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419"/>
      <c r="BA183" s="706"/>
      <c r="BB183" s="697"/>
      <c r="BC183" s="523"/>
      <c r="BD183" s="509"/>
      <c r="BE183" s="509"/>
      <c r="BF183" s="509"/>
      <c r="BG183" s="527"/>
      <c r="BH183" s="523"/>
      <c r="BI183" s="509"/>
      <c r="BJ183" s="509"/>
      <c r="BK183" s="509"/>
      <c r="BL183" s="527"/>
      <c r="BM183" s="523"/>
      <c r="BN183" s="509"/>
      <c r="BO183" s="509"/>
      <c r="BP183" s="509"/>
      <c r="BQ183" s="527"/>
      <c r="BR183" s="523"/>
      <c r="BS183" s="509"/>
      <c r="BT183" s="509"/>
      <c r="BU183" s="509"/>
      <c r="BV183" s="509"/>
      <c r="BW183" s="509"/>
      <c r="BX183" s="510"/>
      <c r="BY183" s="67"/>
      <c r="BZ183" s="67"/>
      <c r="CA183" s="67"/>
      <c r="CB183" s="67"/>
      <c r="CC183" s="67"/>
      <c r="CD183" s="67"/>
      <c r="CE183" s="67"/>
      <c r="CF183" s="67"/>
      <c r="CG183" s="67"/>
      <c r="CH183" s="67"/>
      <c r="CI183" s="67"/>
      <c r="CJ183" s="67"/>
      <c r="CK183" s="67"/>
      <c r="CL183" s="67"/>
      <c r="CM183" s="67"/>
      <c r="CN183" s="67"/>
      <c r="CO183" s="67"/>
      <c r="CP183" s="67"/>
      <c r="CQ183" s="67"/>
      <c r="CR183" s="67"/>
      <c r="CS183" s="67"/>
      <c r="CT183" s="67"/>
      <c r="CU183" s="67"/>
      <c r="CV183" s="67"/>
      <c r="CW183" s="67"/>
      <c r="CX183" s="67"/>
      <c r="CY183" s="67"/>
      <c r="CZ183" s="67"/>
    </row>
    <row r="184" s="382" customFormat="true" ht="15" customHeight="true" x14ac:dyDescent="0.2">
      <c r="A184" s="704"/>
      <c r="B184" s="453"/>
      <c r="C184" s="479"/>
      <c r="D184" s="477"/>
      <c r="E184" s="477"/>
      <c r="F184" s="477"/>
      <c r="G184" s="481"/>
      <c r="H184" s="478"/>
      <c r="I184" s="477"/>
      <c r="J184" s="477"/>
      <c r="K184" s="477"/>
      <c r="L184" s="480"/>
      <c r="M184" s="479"/>
      <c r="N184" s="477"/>
      <c r="O184" s="477"/>
      <c r="P184" s="477"/>
      <c r="Q184" s="480"/>
      <c r="R184" s="479"/>
      <c r="S184" s="477"/>
      <c r="T184" s="477"/>
      <c r="U184" s="477"/>
      <c r="V184" s="477"/>
      <c r="W184" s="477"/>
      <c r="X184" s="48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419"/>
      <c r="BA184" s="706"/>
      <c r="BB184" s="697"/>
      <c r="BC184" s="523"/>
      <c r="BD184" s="509"/>
      <c r="BE184" s="509"/>
      <c r="BF184" s="509"/>
      <c r="BG184" s="527"/>
      <c r="BH184" s="523"/>
      <c r="BI184" s="509"/>
      <c r="BJ184" s="509"/>
      <c r="BK184" s="509"/>
      <c r="BL184" s="527"/>
      <c r="BM184" s="523"/>
      <c r="BN184" s="509"/>
      <c r="BO184" s="509"/>
      <c r="BP184" s="509"/>
      <c r="BQ184" s="527"/>
      <c r="BR184" s="523"/>
      <c r="BS184" s="509"/>
      <c r="BT184" s="509"/>
      <c r="BU184" s="509"/>
      <c r="BV184" s="509"/>
      <c r="BW184" s="509"/>
      <c r="BX184" s="510"/>
      <c r="BY184" s="67"/>
      <c r="BZ184" s="67"/>
      <c r="CA184" s="67"/>
      <c r="CB184" s="67"/>
      <c r="CC184" s="67"/>
      <c r="CD184" s="67"/>
      <c r="CE184" s="67"/>
      <c r="CF184" s="67"/>
      <c r="CG184" s="67"/>
      <c r="CH184" s="67"/>
      <c r="CI184" s="67"/>
      <c r="CJ184" s="67"/>
      <c r="CK184" s="67"/>
      <c r="CL184" s="67"/>
      <c r="CM184" s="67"/>
      <c r="CN184" s="67"/>
      <c r="CO184" s="67"/>
      <c r="CP184" s="67"/>
      <c r="CQ184" s="67"/>
      <c r="CR184" s="67"/>
      <c r="CS184" s="67"/>
      <c r="CT184" s="67"/>
      <c r="CU184" s="67"/>
      <c r="CV184" s="67"/>
      <c r="CW184" s="67"/>
      <c r="CX184" s="67"/>
      <c r="CY184" s="67"/>
      <c r="CZ184" s="67"/>
    </row>
    <row r="185" s="382" customFormat="true" ht="15" customHeight="true" x14ac:dyDescent="0.2">
      <c r="A185" s="704"/>
      <c r="B185" s="453"/>
      <c r="C185" s="479"/>
      <c r="D185" s="477"/>
      <c r="E185" s="477"/>
      <c r="F185" s="477"/>
      <c r="G185" s="481"/>
      <c r="H185" s="478"/>
      <c r="I185" s="477"/>
      <c r="J185" s="477"/>
      <c r="K185" s="477"/>
      <c r="L185" s="480"/>
      <c r="M185" s="479"/>
      <c r="N185" s="477"/>
      <c r="O185" s="477"/>
      <c r="P185" s="477"/>
      <c r="Q185" s="480"/>
      <c r="R185" s="479"/>
      <c r="S185" s="477"/>
      <c r="T185" s="477"/>
      <c r="U185" s="477"/>
      <c r="V185" s="477"/>
      <c r="W185" s="477"/>
      <c r="X185" s="48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419"/>
      <c r="BA185" s="706"/>
      <c r="BB185" s="697"/>
      <c r="BC185" s="523"/>
      <c r="BD185" s="509"/>
      <c r="BE185" s="509"/>
      <c r="BF185" s="509"/>
      <c r="BG185" s="527"/>
      <c r="BH185" s="523"/>
      <c r="BI185" s="509"/>
      <c r="BJ185" s="509"/>
      <c r="BK185" s="509"/>
      <c r="BL185" s="527"/>
      <c r="BM185" s="523"/>
      <c r="BN185" s="509"/>
      <c r="BO185" s="509"/>
      <c r="BP185" s="509"/>
      <c r="BQ185" s="527"/>
      <c r="BR185" s="523"/>
      <c r="BS185" s="509"/>
      <c r="BT185" s="509"/>
      <c r="BU185" s="509"/>
      <c r="BV185" s="509"/>
      <c r="BW185" s="509"/>
      <c r="BX185" s="510"/>
      <c r="BY185" s="67"/>
      <c r="BZ185" s="67"/>
      <c r="CA185" s="67"/>
      <c r="CB185" s="67"/>
      <c r="CC185" s="67"/>
      <c r="CD185" s="67"/>
      <c r="CE185" s="67"/>
      <c r="CF185" s="67"/>
      <c r="CG185" s="67"/>
      <c r="CH185" s="67"/>
      <c r="CI185" s="67"/>
      <c r="CJ185" s="67"/>
      <c r="CK185" s="67"/>
      <c r="CL185" s="67"/>
      <c r="CM185" s="67"/>
      <c r="CN185" s="67"/>
      <c r="CO185" s="67"/>
      <c r="CP185" s="67"/>
      <c r="CQ185" s="67"/>
      <c r="CR185" s="67"/>
      <c r="CS185" s="67"/>
      <c r="CT185" s="67"/>
      <c r="CU185" s="67"/>
      <c r="CV185" s="67"/>
      <c r="CW185" s="67"/>
      <c r="CX185" s="67"/>
      <c r="CY185" s="67"/>
      <c r="CZ185" s="67"/>
    </row>
    <row r="186" s="382" customFormat="true" ht="15" customHeight="true" x14ac:dyDescent="0.2">
      <c r="A186" s="704"/>
      <c r="B186" s="453"/>
      <c r="C186" s="479"/>
      <c r="D186" s="477"/>
      <c r="E186" s="477"/>
      <c r="F186" s="477"/>
      <c r="G186" s="481"/>
      <c r="H186" s="478"/>
      <c r="I186" s="477"/>
      <c r="J186" s="477"/>
      <c r="K186" s="477"/>
      <c r="L186" s="480"/>
      <c r="M186" s="479"/>
      <c r="N186" s="477"/>
      <c r="O186" s="477"/>
      <c r="P186" s="477"/>
      <c r="Q186" s="480"/>
      <c r="R186" s="479"/>
      <c r="S186" s="477"/>
      <c r="T186" s="477"/>
      <c r="U186" s="477"/>
      <c r="V186" s="477"/>
      <c r="W186" s="477"/>
      <c r="X186" s="48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419"/>
      <c r="BA186" s="706"/>
      <c r="BB186" s="697"/>
      <c r="BC186" s="523"/>
      <c r="BD186" s="509"/>
      <c r="BE186" s="509"/>
      <c r="BF186" s="509"/>
      <c r="BG186" s="527"/>
      <c r="BH186" s="523"/>
      <c r="BI186" s="509"/>
      <c r="BJ186" s="509"/>
      <c r="BK186" s="509"/>
      <c r="BL186" s="527"/>
      <c r="BM186" s="523"/>
      <c r="BN186" s="509"/>
      <c r="BO186" s="509"/>
      <c r="BP186" s="509"/>
      <c r="BQ186" s="527"/>
      <c r="BR186" s="523"/>
      <c r="BS186" s="509"/>
      <c r="BT186" s="509"/>
      <c r="BU186" s="509"/>
      <c r="BV186" s="509"/>
      <c r="BW186" s="509"/>
      <c r="BX186" s="510"/>
      <c r="BY186" s="67"/>
      <c r="BZ186" s="67"/>
      <c r="CA186" s="67"/>
      <c r="CB186" s="67"/>
      <c r="CC186" s="67"/>
      <c r="CD186" s="67"/>
      <c r="CE186" s="67"/>
      <c r="CF186" s="67"/>
      <c r="CG186" s="67"/>
      <c r="CH186" s="67"/>
      <c r="CI186" s="67"/>
      <c r="CJ186" s="67"/>
      <c r="CK186" s="67"/>
      <c r="CL186" s="67"/>
      <c r="CM186" s="67"/>
      <c r="CN186" s="67"/>
      <c r="CO186" s="67"/>
      <c r="CP186" s="67"/>
      <c r="CQ186" s="67"/>
      <c r="CR186" s="67"/>
      <c r="CS186" s="67"/>
      <c r="CT186" s="67"/>
      <c r="CU186" s="67"/>
      <c r="CV186" s="67"/>
      <c r="CW186" s="67"/>
      <c r="CX186" s="67"/>
      <c r="CY186" s="67"/>
      <c r="CZ186" s="67"/>
    </row>
    <row r="187" s="382" customFormat="true" ht="15" customHeight="true" x14ac:dyDescent="0.2">
      <c r="A187" s="704"/>
      <c r="B187" s="453"/>
      <c r="C187" s="479"/>
      <c r="D187" s="477"/>
      <c r="E187" s="477"/>
      <c r="F187" s="477"/>
      <c r="G187" s="481"/>
      <c r="H187" s="478"/>
      <c r="I187" s="477"/>
      <c r="J187" s="477"/>
      <c r="K187" s="477"/>
      <c r="L187" s="480"/>
      <c r="M187" s="479"/>
      <c r="N187" s="477"/>
      <c r="O187" s="477"/>
      <c r="P187" s="477"/>
      <c r="Q187" s="480"/>
      <c r="R187" s="479"/>
      <c r="S187" s="477"/>
      <c r="T187" s="477"/>
      <c r="U187" s="477"/>
      <c r="V187" s="477"/>
      <c r="W187" s="477"/>
      <c r="X187" s="480"/>
      <c r="Y187" s="50"/>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419"/>
      <c r="BA187" s="706"/>
      <c r="BB187" s="697"/>
      <c r="BC187" s="523"/>
      <c r="BD187" s="509"/>
      <c r="BE187" s="509"/>
      <c r="BF187" s="509"/>
      <c r="BG187" s="527"/>
      <c r="BH187" s="523"/>
      <c r="BI187" s="509"/>
      <c r="BJ187" s="509"/>
      <c r="BK187" s="509"/>
      <c r="BL187" s="527"/>
      <c r="BM187" s="523"/>
      <c r="BN187" s="509"/>
      <c r="BO187" s="509"/>
      <c r="BP187" s="509"/>
      <c r="BQ187" s="527"/>
      <c r="BR187" s="523"/>
      <c r="BS187" s="509"/>
      <c r="BT187" s="509"/>
      <c r="BU187" s="509"/>
      <c r="BV187" s="509"/>
      <c r="BW187" s="509"/>
      <c r="BX187" s="510"/>
      <c r="BY187" s="67"/>
      <c r="BZ187" s="67"/>
      <c r="CA187" s="67"/>
      <c r="CB187" s="67"/>
      <c r="CC187" s="67"/>
      <c r="CD187" s="67"/>
      <c r="CE187" s="67"/>
      <c r="CF187" s="67"/>
      <c r="CG187" s="67"/>
      <c r="CH187" s="67"/>
      <c r="CI187" s="67"/>
      <c r="CJ187" s="67"/>
      <c r="CK187" s="67"/>
      <c r="CL187" s="67"/>
      <c r="CM187" s="67"/>
      <c r="CN187" s="67"/>
      <c r="CO187" s="67"/>
      <c r="CP187" s="67"/>
      <c r="CQ187" s="67"/>
      <c r="CR187" s="67"/>
      <c r="CS187" s="67"/>
      <c r="CT187" s="67"/>
      <c r="CU187" s="67"/>
      <c r="CV187" s="67"/>
      <c r="CW187" s="67"/>
      <c r="CX187" s="67"/>
      <c r="CY187" s="67"/>
      <c r="CZ187" s="67"/>
    </row>
    <row r="188" s="382" customFormat="true" ht="15" customHeight="true" x14ac:dyDescent="0.2">
      <c r="A188" s="704"/>
      <c r="B188" s="453"/>
      <c r="C188" s="479"/>
      <c r="D188" s="477"/>
      <c r="E188" s="477"/>
      <c r="F188" s="477"/>
      <c r="G188" s="481"/>
      <c r="H188" s="478"/>
      <c r="I188" s="477"/>
      <c r="J188" s="477"/>
      <c r="K188" s="477"/>
      <c r="L188" s="480"/>
      <c r="M188" s="479"/>
      <c r="N188" s="477"/>
      <c r="O188" s="477"/>
      <c r="P188" s="477"/>
      <c r="Q188" s="480"/>
      <c r="R188" s="479"/>
      <c r="S188" s="477"/>
      <c r="T188" s="477"/>
      <c r="U188" s="477"/>
      <c r="V188" s="477"/>
      <c r="W188" s="477"/>
      <c r="X188" s="48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419"/>
      <c r="BA188" s="706"/>
      <c r="BB188" s="697"/>
      <c r="BC188" s="523"/>
      <c r="BD188" s="509"/>
      <c r="BE188" s="509"/>
      <c r="BF188" s="509"/>
      <c r="BG188" s="527"/>
      <c r="BH188" s="523"/>
      <c r="BI188" s="509"/>
      <c r="BJ188" s="509"/>
      <c r="BK188" s="509"/>
      <c r="BL188" s="527"/>
      <c r="BM188" s="523"/>
      <c r="BN188" s="509"/>
      <c r="BO188" s="509"/>
      <c r="BP188" s="509"/>
      <c r="BQ188" s="527"/>
      <c r="BR188" s="523"/>
      <c r="BS188" s="509"/>
      <c r="BT188" s="509"/>
      <c r="BU188" s="509"/>
      <c r="BV188" s="509"/>
      <c r="BW188" s="509"/>
      <c r="BX188" s="510"/>
      <c r="BY188" s="67"/>
      <c r="BZ188" s="67"/>
      <c r="CA188" s="67"/>
      <c r="CB188" s="67"/>
      <c r="CC188" s="67"/>
      <c r="CD188" s="67"/>
      <c r="CE188" s="67"/>
      <c r="CF188" s="67"/>
      <c r="CG188" s="67"/>
      <c r="CH188" s="67"/>
      <c r="CI188" s="67"/>
      <c r="CJ188" s="67"/>
      <c r="CK188" s="67"/>
      <c r="CL188" s="67"/>
      <c r="CM188" s="67"/>
      <c r="CN188" s="67"/>
      <c r="CO188" s="67"/>
      <c r="CP188" s="67"/>
      <c r="CQ188" s="67"/>
      <c r="CR188" s="67"/>
      <c r="CS188" s="67"/>
      <c r="CT188" s="67"/>
      <c r="CU188" s="67"/>
      <c r="CV188" s="67"/>
      <c r="CW188" s="67"/>
      <c r="CX188" s="67"/>
      <c r="CY188" s="67"/>
      <c r="CZ188" s="67"/>
    </row>
    <row r="189" s="382" customFormat="true" ht="15" customHeight="true" x14ac:dyDescent="0.2">
      <c r="A189" s="704"/>
      <c r="B189" s="453"/>
      <c r="C189" s="479"/>
      <c r="D189" s="477"/>
      <c r="E189" s="477"/>
      <c r="F189" s="477"/>
      <c r="G189" s="481"/>
      <c r="H189" s="478"/>
      <c r="I189" s="477"/>
      <c r="J189" s="477"/>
      <c r="K189" s="477"/>
      <c r="L189" s="480"/>
      <c r="M189" s="479"/>
      <c r="N189" s="477"/>
      <c r="O189" s="477"/>
      <c r="P189" s="477"/>
      <c r="Q189" s="480"/>
      <c r="R189" s="479"/>
      <c r="S189" s="477"/>
      <c r="T189" s="477"/>
      <c r="U189" s="477"/>
      <c r="V189" s="477"/>
      <c r="W189" s="477"/>
      <c r="X189" s="48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419"/>
      <c r="BA189" s="706"/>
      <c r="BB189" s="697"/>
      <c r="BC189" s="523"/>
      <c r="BD189" s="509"/>
      <c r="BE189" s="509"/>
      <c r="BF189" s="509"/>
      <c r="BG189" s="527"/>
      <c r="BH189" s="523"/>
      <c r="BI189" s="509"/>
      <c r="BJ189" s="509"/>
      <c r="BK189" s="509"/>
      <c r="BL189" s="527"/>
      <c r="BM189" s="523"/>
      <c r="BN189" s="509"/>
      <c r="BO189" s="509"/>
      <c r="BP189" s="509"/>
      <c r="BQ189" s="527"/>
      <c r="BR189" s="523"/>
      <c r="BS189" s="509"/>
      <c r="BT189" s="509"/>
      <c r="BU189" s="509"/>
      <c r="BV189" s="509"/>
      <c r="BW189" s="509"/>
      <c r="BX189" s="510"/>
      <c r="BY189" s="67"/>
      <c r="BZ189" s="67"/>
      <c r="CA189" s="67"/>
      <c r="CB189" s="67"/>
      <c r="CC189" s="67"/>
      <c r="CD189" s="67"/>
      <c r="CE189" s="67"/>
      <c r="CF189" s="67"/>
      <c r="CG189" s="67"/>
      <c r="CH189" s="67"/>
      <c r="CI189" s="67"/>
      <c r="CJ189" s="67"/>
      <c r="CK189" s="67"/>
      <c r="CL189" s="67"/>
      <c r="CM189" s="67"/>
      <c r="CN189" s="67"/>
      <c r="CO189" s="67"/>
      <c r="CP189" s="67"/>
      <c r="CQ189" s="67"/>
      <c r="CR189" s="67"/>
      <c r="CS189" s="67"/>
      <c r="CT189" s="67"/>
      <c r="CU189" s="67"/>
      <c r="CV189" s="67"/>
      <c r="CW189" s="67"/>
      <c r="CX189" s="67"/>
      <c r="CY189" s="67"/>
      <c r="CZ189" s="67"/>
    </row>
    <row r="190" s="382" customFormat="true" ht="15" customHeight="true" x14ac:dyDescent="0.2">
      <c r="A190" s="704"/>
      <c r="B190" s="453"/>
      <c r="C190" s="479"/>
      <c r="D190" s="477"/>
      <c r="E190" s="477"/>
      <c r="F190" s="477"/>
      <c r="G190" s="481"/>
      <c r="H190" s="478"/>
      <c r="I190" s="477"/>
      <c r="J190" s="477"/>
      <c r="K190" s="477"/>
      <c r="L190" s="480"/>
      <c r="M190" s="479"/>
      <c r="N190" s="477"/>
      <c r="O190" s="477"/>
      <c r="P190" s="477"/>
      <c r="Q190" s="480"/>
      <c r="R190" s="479"/>
      <c r="S190" s="477"/>
      <c r="T190" s="477"/>
      <c r="U190" s="477"/>
      <c r="V190" s="477"/>
      <c r="W190" s="477"/>
      <c r="X190" s="48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419"/>
      <c r="BA190" s="706"/>
      <c r="BB190" s="697"/>
      <c r="BC190" s="523"/>
      <c r="BD190" s="509"/>
      <c r="BE190" s="509"/>
      <c r="BF190" s="509"/>
      <c r="BG190" s="527"/>
      <c r="BH190" s="523"/>
      <c r="BI190" s="509"/>
      <c r="BJ190" s="509"/>
      <c r="BK190" s="509"/>
      <c r="BL190" s="527"/>
      <c r="BM190" s="523"/>
      <c r="BN190" s="509"/>
      <c r="BO190" s="509"/>
      <c r="BP190" s="509"/>
      <c r="BQ190" s="527"/>
      <c r="BR190" s="523"/>
      <c r="BS190" s="509"/>
      <c r="BT190" s="509"/>
      <c r="BU190" s="509"/>
      <c r="BV190" s="509"/>
      <c r="BW190" s="509"/>
      <c r="BX190" s="510"/>
      <c r="BY190" s="67"/>
      <c r="BZ190" s="67"/>
      <c r="CA190" s="67"/>
      <c r="CB190" s="67"/>
      <c r="CC190" s="67"/>
      <c r="CD190" s="67"/>
      <c r="CE190" s="67"/>
      <c r="CF190" s="67"/>
      <c r="CG190" s="67"/>
      <c r="CH190" s="67"/>
      <c r="CI190" s="67"/>
      <c r="CJ190" s="67"/>
      <c r="CK190" s="67"/>
      <c r="CL190" s="67"/>
      <c r="CM190" s="67"/>
      <c r="CN190" s="67"/>
      <c r="CO190" s="67"/>
      <c r="CP190" s="67"/>
      <c r="CQ190" s="67"/>
      <c r="CR190" s="67"/>
      <c r="CS190" s="67"/>
      <c r="CT190" s="67"/>
      <c r="CU190" s="67"/>
      <c r="CV190" s="67"/>
      <c r="CW190" s="67"/>
      <c r="CX190" s="67"/>
      <c r="CY190" s="67"/>
      <c r="CZ190" s="67"/>
    </row>
    <row r="191" s="382" customFormat="true" ht="15" customHeight="true" x14ac:dyDescent="0.2">
      <c r="A191" s="704"/>
      <c r="B191" s="453"/>
      <c r="C191" s="479"/>
      <c r="D191" s="477"/>
      <c r="E191" s="477"/>
      <c r="F191" s="477"/>
      <c r="G191" s="481"/>
      <c r="H191" s="478"/>
      <c r="I191" s="477"/>
      <c r="J191" s="477"/>
      <c r="K191" s="477"/>
      <c r="L191" s="480"/>
      <c r="M191" s="479"/>
      <c r="N191" s="477"/>
      <c r="O191" s="477"/>
      <c r="P191" s="477"/>
      <c r="Q191" s="480"/>
      <c r="R191" s="479"/>
      <c r="S191" s="477"/>
      <c r="T191" s="477"/>
      <c r="U191" s="477"/>
      <c r="V191" s="477"/>
      <c r="W191" s="477"/>
      <c r="X191" s="480"/>
      <c r="Y191" s="50"/>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419"/>
      <c r="BA191" s="706"/>
      <c r="BB191" s="697"/>
      <c r="BC191" s="523"/>
      <c r="BD191" s="509"/>
      <c r="BE191" s="509"/>
      <c r="BF191" s="509"/>
      <c r="BG191" s="527"/>
      <c r="BH191" s="523"/>
      <c r="BI191" s="509"/>
      <c r="BJ191" s="509"/>
      <c r="BK191" s="509"/>
      <c r="BL191" s="527"/>
      <c r="BM191" s="523"/>
      <c r="BN191" s="509"/>
      <c r="BO191" s="509"/>
      <c r="BP191" s="509"/>
      <c r="BQ191" s="527"/>
      <c r="BR191" s="523"/>
      <c r="BS191" s="509"/>
      <c r="BT191" s="509"/>
      <c r="BU191" s="509"/>
      <c r="BV191" s="509"/>
      <c r="BW191" s="509"/>
      <c r="BX191" s="510"/>
      <c r="BY191" s="67"/>
      <c r="BZ191" s="67"/>
      <c r="CA191" s="67"/>
      <c r="CB191" s="67"/>
      <c r="CC191" s="67"/>
      <c r="CD191" s="67"/>
      <c r="CE191" s="67"/>
      <c r="CF191" s="67"/>
      <c r="CG191" s="67"/>
      <c r="CH191" s="67"/>
      <c r="CI191" s="67"/>
      <c r="CJ191" s="67"/>
      <c r="CK191" s="67"/>
      <c r="CL191" s="67"/>
      <c r="CM191" s="67"/>
      <c r="CN191" s="67"/>
      <c r="CO191" s="67"/>
      <c r="CP191" s="67"/>
      <c r="CQ191" s="67"/>
      <c r="CR191" s="67"/>
      <c r="CS191" s="67"/>
      <c r="CT191" s="67"/>
      <c r="CU191" s="67"/>
      <c r="CV191" s="67"/>
      <c r="CW191" s="67"/>
      <c r="CX191" s="67"/>
      <c r="CY191" s="67"/>
      <c r="CZ191" s="67"/>
    </row>
    <row r="192" s="382" customFormat="true" ht="15" customHeight="true" x14ac:dyDescent="0.2">
      <c r="A192" s="704"/>
      <c r="B192" s="453"/>
      <c r="C192" s="479"/>
      <c r="D192" s="477"/>
      <c r="E192" s="477"/>
      <c r="F192" s="477"/>
      <c r="G192" s="481"/>
      <c r="H192" s="478"/>
      <c r="I192" s="477"/>
      <c r="J192" s="477"/>
      <c r="K192" s="477"/>
      <c r="L192" s="480"/>
      <c r="M192" s="479"/>
      <c r="N192" s="477"/>
      <c r="O192" s="477"/>
      <c r="P192" s="477"/>
      <c r="Q192" s="480"/>
      <c r="R192" s="479"/>
      <c r="S192" s="477"/>
      <c r="T192" s="477"/>
      <c r="U192" s="477"/>
      <c r="V192" s="477"/>
      <c r="W192" s="477"/>
      <c r="X192" s="480"/>
      <c r="Y192" s="50"/>
      <c r="Z192" s="50"/>
      <c r="AA192" s="50"/>
      <c r="AB192" s="50"/>
      <c r="AC192" s="50"/>
      <c r="AD192" s="50"/>
      <c r="AE192" s="50"/>
      <c r="AF192" s="50"/>
      <c r="AG192" s="50"/>
      <c r="AH192" s="50"/>
      <c r="AI192" s="50"/>
      <c r="AJ192" s="50"/>
      <c r="AK192" s="50"/>
      <c r="AL192" s="50"/>
      <c r="AM192" s="50"/>
      <c r="AN192" s="50"/>
      <c r="AO192" s="50"/>
      <c r="AP192" s="50"/>
      <c r="AQ192" s="50"/>
      <c r="AR192" s="50"/>
      <c r="AS192" s="50"/>
      <c r="AT192" s="50"/>
      <c r="AU192" s="50"/>
      <c r="AV192" s="50"/>
      <c r="AW192" s="50"/>
      <c r="AX192" s="50"/>
      <c r="AY192" s="50"/>
      <c r="AZ192" s="419"/>
      <c r="BA192" s="706"/>
      <c r="BB192" s="697"/>
      <c r="BC192" s="523"/>
      <c r="BD192" s="509"/>
      <c r="BE192" s="509"/>
      <c r="BF192" s="509"/>
      <c r="BG192" s="527"/>
      <c r="BH192" s="523"/>
      <c r="BI192" s="509"/>
      <c r="BJ192" s="509"/>
      <c r="BK192" s="509"/>
      <c r="BL192" s="527"/>
      <c r="BM192" s="523"/>
      <c r="BN192" s="509"/>
      <c r="BO192" s="509"/>
      <c r="BP192" s="509"/>
      <c r="BQ192" s="527"/>
      <c r="BR192" s="523"/>
      <c r="BS192" s="509"/>
      <c r="BT192" s="509"/>
      <c r="BU192" s="509"/>
      <c r="BV192" s="509"/>
      <c r="BW192" s="509"/>
      <c r="BX192" s="510"/>
      <c r="BY192" s="67"/>
      <c r="BZ192" s="67"/>
      <c r="CA192" s="67"/>
      <c r="CB192" s="67"/>
      <c r="CC192" s="67"/>
      <c r="CD192" s="67"/>
      <c r="CE192" s="67"/>
      <c r="CF192" s="67"/>
      <c r="CG192" s="67"/>
      <c r="CH192" s="67"/>
      <c r="CI192" s="67"/>
      <c r="CJ192" s="67"/>
      <c r="CK192" s="67"/>
      <c r="CL192" s="67"/>
      <c r="CM192" s="67"/>
      <c r="CN192" s="67"/>
      <c r="CO192" s="67"/>
      <c r="CP192" s="67"/>
      <c r="CQ192" s="67"/>
      <c r="CR192" s="67"/>
      <c r="CS192" s="67"/>
      <c r="CT192" s="67"/>
      <c r="CU192" s="67"/>
      <c r="CV192" s="67"/>
      <c r="CW192" s="67"/>
      <c r="CX192" s="67"/>
      <c r="CY192" s="67"/>
      <c r="CZ192" s="67"/>
    </row>
    <row r="193" s="382" customFormat="true" ht="15" customHeight="true" x14ac:dyDescent="0.2">
      <c r="A193" s="704"/>
      <c r="B193" s="453"/>
      <c r="C193" s="479"/>
      <c r="D193" s="477"/>
      <c r="E193" s="477"/>
      <c r="F193" s="477"/>
      <c r="G193" s="481"/>
      <c r="H193" s="478"/>
      <c r="I193" s="477"/>
      <c r="J193" s="477"/>
      <c r="K193" s="477"/>
      <c r="L193" s="480"/>
      <c r="M193" s="479"/>
      <c r="N193" s="477"/>
      <c r="O193" s="477"/>
      <c r="P193" s="477"/>
      <c r="Q193" s="480"/>
      <c r="R193" s="479"/>
      <c r="S193" s="477"/>
      <c r="T193" s="477"/>
      <c r="U193" s="477"/>
      <c r="V193" s="477"/>
      <c r="W193" s="477"/>
      <c r="X193" s="48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419"/>
      <c r="BA193" s="706"/>
      <c r="BB193" s="697"/>
      <c r="BC193" s="523"/>
      <c r="BD193" s="509"/>
      <c r="BE193" s="509"/>
      <c r="BF193" s="509"/>
      <c r="BG193" s="527"/>
      <c r="BH193" s="523"/>
      <c r="BI193" s="509"/>
      <c r="BJ193" s="509"/>
      <c r="BK193" s="509"/>
      <c r="BL193" s="527"/>
      <c r="BM193" s="523"/>
      <c r="BN193" s="509"/>
      <c r="BO193" s="509"/>
      <c r="BP193" s="509"/>
      <c r="BQ193" s="527"/>
      <c r="BR193" s="523"/>
      <c r="BS193" s="509"/>
      <c r="BT193" s="509"/>
      <c r="BU193" s="509"/>
      <c r="BV193" s="509"/>
      <c r="BW193" s="509"/>
      <c r="BX193" s="510"/>
      <c r="BY193" s="67"/>
      <c r="BZ193" s="67"/>
      <c r="CA193" s="67"/>
      <c r="CB193" s="67"/>
      <c r="CC193" s="67"/>
      <c r="CD193" s="67"/>
      <c r="CE193" s="67"/>
      <c r="CF193" s="67"/>
      <c r="CG193" s="67"/>
      <c r="CH193" s="67"/>
      <c r="CI193" s="67"/>
      <c r="CJ193" s="67"/>
      <c r="CK193" s="67"/>
      <c r="CL193" s="67"/>
      <c r="CM193" s="67"/>
      <c r="CN193" s="67"/>
      <c r="CO193" s="67"/>
      <c r="CP193" s="67"/>
      <c r="CQ193" s="67"/>
      <c r="CR193" s="67"/>
      <c r="CS193" s="67"/>
      <c r="CT193" s="67"/>
      <c r="CU193" s="67"/>
      <c r="CV193" s="67"/>
      <c r="CW193" s="67"/>
      <c r="CX193" s="67"/>
      <c r="CY193" s="67"/>
      <c r="CZ193" s="67"/>
    </row>
    <row r="194" s="382" customFormat="true" ht="15" customHeight="true" x14ac:dyDescent="0.2">
      <c r="A194" s="704"/>
      <c r="B194" s="453"/>
      <c r="C194" s="479"/>
      <c r="D194" s="477"/>
      <c r="E194" s="477"/>
      <c r="F194" s="477"/>
      <c r="G194" s="481"/>
      <c r="H194" s="478"/>
      <c r="I194" s="477"/>
      <c r="J194" s="477"/>
      <c r="K194" s="477"/>
      <c r="L194" s="480"/>
      <c r="M194" s="479"/>
      <c r="N194" s="477"/>
      <c r="O194" s="477"/>
      <c r="P194" s="477"/>
      <c r="Q194" s="480"/>
      <c r="R194" s="479"/>
      <c r="S194" s="477"/>
      <c r="T194" s="477"/>
      <c r="U194" s="477"/>
      <c r="V194" s="477"/>
      <c r="W194" s="477"/>
      <c r="X194" s="480"/>
      <c r="Y194" s="50"/>
      <c r="Z194" s="50"/>
      <c r="AA194" s="50"/>
      <c r="AB194" s="50"/>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419"/>
      <c r="BA194" s="706"/>
      <c r="BB194" s="697"/>
      <c r="BC194" s="523"/>
      <c r="BD194" s="509"/>
      <c r="BE194" s="509"/>
      <c r="BF194" s="509"/>
      <c r="BG194" s="527"/>
      <c r="BH194" s="523"/>
      <c r="BI194" s="509"/>
      <c r="BJ194" s="509"/>
      <c r="BK194" s="509"/>
      <c r="BL194" s="527"/>
      <c r="BM194" s="523"/>
      <c r="BN194" s="509"/>
      <c r="BO194" s="509"/>
      <c r="BP194" s="509"/>
      <c r="BQ194" s="527"/>
      <c r="BR194" s="523"/>
      <c r="BS194" s="509"/>
      <c r="BT194" s="509"/>
      <c r="BU194" s="509"/>
      <c r="BV194" s="509"/>
      <c r="BW194" s="509"/>
      <c r="BX194" s="510"/>
      <c r="BY194" s="67"/>
      <c r="BZ194" s="67"/>
      <c r="CA194" s="67"/>
      <c r="CB194" s="67"/>
      <c r="CC194" s="67"/>
      <c r="CD194" s="67"/>
      <c r="CE194" s="67"/>
      <c r="CF194" s="67"/>
      <c r="CG194" s="67"/>
      <c r="CH194" s="67"/>
      <c r="CI194" s="67"/>
      <c r="CJ194" s="67"/>
      <c r="CK194" s="67"/>
      <c r="CL194" s="67"/>
      <c r="CM194" s="67"/>
      <c r="CN194" s="67"/>
      <c r="CO194" s="67"/>
      <c r="CP194" s="67"/>
      <c r="CQ194" s="67"/>
      <c r="CR194" s="67"/>
      <c r="CS194" s="67"/>
      <c r="CT194" s="67"/>
      <c r="CU194" s="67"/>
      <c r="CV194" s="67"/>
      <c r="CW194" s="67"/>
      <c r="CX194" s="67"/>
      <c r="CY194" s="67"/>
      <c r="CZ194" s="67"/>
    </row>
    <row r="195" s="382" customFormat="true" ht="15" customHeight="true" x14ac:dyDescent="0.2">
      <c r="A195" s="704"/>
      <c r="B195" s="453"/>
      <c r="C195" s="479"/>
      <c r="D195" s="477"/>
      <c r="E195" s="477"/>
      <c r="F195" s="477"/>
      <c r="G195" s="481"/>
      <c r="H195" s="478"/>
      <c r="I195" s="477"/>
      <c r="J195" s="477"/>
      <c r="K195" s="477"/>
      <c r="L195" s="480"/>
      <c r="M195" s="479"/>
      <c r="N195" s="477"/>
      <c r="O195" s="477"/>
      <c r="P195" s="477"/>
      <c r="Q195" s="480"/>
      <c r="R195" s="479"/>
      <c r="S195" s="477"/>
      <c r="T195" s="477"/>
      <c r="U195" s="477"/>
      <c r="V195" s="477"/>
      <c r="W195" s="477"/>
      <c r="X195" s="48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419"/>
      <c r="BA195" s="706"/>
      <c r="BB195" s="697"/>
      <c r="BC195" s="523"/>
      <c r="BD195" s="509"/>
      <c r="BE195" s="509"/>
      <c r="BF195" s="509"/>
      <c r="BG195" s="527"/>
      <c r="BH195" s="523"/>
      <c r="BI195" s="509"/>
      <c r="BJ195" s="509"/>
      <c r="BK195" s="509"/>
      <c r="BL195" s="527"/>
      <c r="BM195" s="523"/>
      <c r="BN195" s="509"/>
      <c r="BO195" s="509"/>
      <c r="BP195" s="509"/>
      <c r="BQ195" s="527"/>
      <c r="BR195" s="523"/>
      <c r="BS195" s="509"/>
      <c r="BT195" s="509"/>
      <c r="BU195" s="509"/>
      <c r="BV195" s="509"/>
      <c r="BW195" s="509"/>
      <c r="BX195" s="510"/>
      <c r="BY195" s="67"/>
      <c r="BZ195" s="67"/>
      <c r="CA195" s="67"/>
      <c r="CB195" s="67"/>
      <c r="CC195" s="67"/>
      <c r="CD195" s="67"/>
      <c r="CE195" s="67"/>
      <c r="CF195" s="67"/>
      <c r="CG195" s="67"/>
      <c r="CH195" s="67"/>
      <c r="CI195" s="67"/>
      <c r="CJ195" s="67"/>
      <c r="CK195" s="67"/>
      <c r="CL195" s="67"/>
      <c r="CM195" s="67"/>
      <c r="CN195" s="67"/>
      <c r="CO195" s="67"/>
      <c r="CP195" s="67"/>
      <c r="CQ195" s="67"/>
      <c r="CR195" s="67"/>
      <c r="CS195" s="67"/>
      <c r="CT195" s="67"/>
      <c r="CU195" s="67"/>
      <c r="CV195" s="67"/>
      <c r="CW195" s="67"/>
      <c r="CX195" s="67"/>
      <c r="CY195" s="67"/>
      <c r="CZ195" s="67"/>
    </row>
    <row r="196" s="382" customFormat="true" ht="15" customHeight="true" x14ac:dyDescent="0.2">
      <c r="A196" s="704"/>
      <c r="B196" s="453"/>
      <c r="C196" s="479"/>
      <c r="D196" s="477"/>
      <c r="E196" s="477"/>
      <c r="F196" s="477"/>
      <c r="G196" s="481"/>
      <c r="H196" s="478"/>
      <c r="I196" s="477"/>
      <c r="J196" s="477"/>
      <c r="K196" s="477"/>
      <c r="L196" s="480"/>
      <c r="M196" s="479"/>
      <c r="N196" s="477"/>
      <c r="O196" s="477"/>
      <c r="P196" s="477"/>
      <c r="Q196" s="480"/>
      <c r="R196" s="479"/>
      <c r="S196" s="477"/>
      <c r="T196" s="477"/>
      <c r="U196" s="477"/>
      <c r="V196" s="477"/>
      <c r="W196" s="477"/>
      <c r="X196" s="480"/>
      <c r="Y196" s="50"/>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419"/>
      <c r="BA196" s="706"/>
      <c r="BB196" s="697"/>
      <c r="BC196" s="523"/>
      <c r="BD196" s="509"/>
      <c r="BE196" s="509"/>
      <c r="BF196" s="509"/>
      <c r="BG196" s="527"/>
      <c r="BH196" s="523"/>
      <c r="BI196" s="509"/>
      <c r="BJ196" s="509"/>
      <c r="BK196" s="509"/>
      <c r="BL196" s="527"/>
      <c r="BM196" s="523"/>
      <c r="BN196" s="509"/>
      <c r="BO196" s="509"/>
      <c r="BP196" s="509"/>
      <c r="BQ196" s="527"/>
      <c r="BR196" s="523"/>
      <c r="BS196" s="509"/>
      <c r="BT196" s="509"/>
      <c r="BU196" s="509"/>
      <c r="BV196" s="509"/>
      <c r="BW196" s="509"/>
      <c r="BX196" s="510"/>
      <c r="BY196" s="67"/>
      <c r="BZ196" s="67"/>
      <c r="CA196" s="67"/>
      <c r="CB196" s="67"/>
      <c r="CC196" s="67"/>
      <c r="CD196" s="67"/>
      <c r="CE196" s="67"/>
      <c r="CF196" s="67"/>
      <c r="CG196" s="67"/>
      <c r="CH196" s="67"/>
      <c r="CI196" s="67"/>
      <c r="CJ196" s="67"/>
      <c r="CK196" s="67"/>
      <c r="CL196" s="67"/>
      <c r="CM196" s="67"/>
      <c r="CN196" s="67"/>
      <c r="CO196" s="67"/>
      <c r="CP196" s="67"/>
      <c r="CQ196" s="67"/>
      <c r="CR196" s="67"/>
      <c r="CS196" s="67"/>
      <c r="CT196" s="67"/>
      <c r="CU196" s="67"/>
      <c r="CV196" s="67"/>
      <c r="CW196" s="67"/>
      <c r="CX196" s="67"/>
      <c r="CY196" s="67"/>
      <c r="CZ196" s="67"/>
    </row>
    <row r="197" s="382" customFormat="true" ht="15" customHeight="true" x14ac:dyDescent="0.2">
      <c r="A197" s="704"/>
      <c r="B197" s="453"/>
      <c r="C197" s="479"/>
      <c r="D197" s="477"/>
      <c r="E197" s="477"/>
      <c r="F197" s="477"/>
      <c r="G197" s="481"/>
      <c r="H197" s="478"/>
      <c r="I197" s="477"/>
      <c r="J197" s="477"/>
      <c r="K197" s="477"/>
      <c r="L197" s="480"/>
      <c r="M197" s="479"/>
      <c r="N197" s="477"/>
      <c r="O197" s="477"/>
      <c r="P197" s="477"/>
      <c r="Q197" s="480"/>
      <c r="R197" s="479"/>
      <c r="S197" s="477"/>
      <c r="T197" s="477"/>
      <c r="U197" s="477"/>
      <c r="V197" s="477"/>
      <c r="W197" s="477"/>
      <c r="X197" s="48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419"/>
      <c r="BA197" s="706"/>
      <c r="BB197" s="697"/>
      <c r="BC197" s="523"/>
      <c r="BD197" s="509"/>
      <c r="BE197" s="509"/>
      <c r="BF197" s="509"/>
      <c r="BG197" s="527"/>
      <c r="BH197" s="523"/>
      <c r="BI197" s="509"/>
      <c r="BJ197" s="509"/>
      <c r="BK197" s="509"/>
      <c r="BL197" s="527"/>
      <c r="BM197" s="523"/>
      <c r="BN197" s="509"/>
      <c r="BO197" s="509"/>
      <c r="BP197" s="509"/>
      <c r="BQ197" s="527"/>
      <c r="BR197" s="523"/>
      <c r="BS197" s="509"/>
      <c r="BT197" s="509"/>
      <c r="BU197" s="509"/>
      <c r="BV197" s="509"/>
      <c r="BW197" s="509"/>
      <c r="BX197" s="510"/>
      <c r="BY197" s="67"/>
      <c r="BZ197" s="67"/>
      <c r="CA197" s="67"/>
      <c r="CB197" s="67"/>
      <c r="CC197" s="67"/>
      <c r="CD197" s="67"/>
      <c r="CE197" s="67"/>
      <c r="CF197" s="67"/>
      <c r="CG197" s="67"/>
      <c r="CH197" s="67"/>
      <c r="CI197" s="67"/>
      <c r="CJ197" s="67"/>
      <c r="CK197" s="67"/>
      <c r="CL197" s="67"/>
      <c r="CM197" s="67"/>
      <c r="CN197" s="67"/>
      <c r="CO197" s="67"/>
      <c r="CP197" s="67"/>
      <c r="CQ197" s="67"/>
      <c r="CR197" s="67"/>
      <c r="CS197" s="67"/>
      <c r="CT197" s="67"/>
      <c r="CU197" s="67"/>
      <c r="CV197" s="67"/>
      <c r="CW197" s="67"/>
      <c r="CX197" s="67"/>
      <c r="CY197" s="67"/>
      <c r="CZ197" s="67"/>
    </row>
    <row r="198" s="382" customFormat="true" ht="15" customHeight="true" x14ac:dyDescent="0.2">
      <c r="A198" s="704"/>
      <c r="B198" s="453"/>
      <c r="C198" s="479"/>
      <c r="D198" s="477"/>
      <c r="E198" s="477"/>
      <c r="F198" s="477"/>
      <c r="G198" s="481"/>
      <c r="H198" s="478"/>
      <c r="I198" s="477"/>
      <c r="J198" s="477"/>
      <c r="K198" s="477"/>
      <c r="L198" s="480"/>
      <c r="M198" s="479"/>
      <c r="N198" s="477"/>
      <c r="O198" s="477"/>
      <c r="P198" s="477"/>
      <c r="Q198" s="480"/>
      <c r="R198" s="479"/>
      <c r="S198" s="477"/>
      <c r="T198" s="477"/>
      <c r="U198" s="477"/>
      <c r="V198" s="477"/>
      <c r="W198" s="477"/>
      <c r="X198" s="48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419"/>
      <c r="BA198" s="706"/>
      <c r="BB198" s="697"/>
      <c r="BC198" s="523"/>
      <c r="BD198" s="509"/>
      <c r="BE198" s="509"/>
      <c r="BF198" s="509"/>
      <c r="BG198" s="527"/>
      <c r="BH198" s="523"/>
      <c r="BI198" s="509"/>
      <c r="BJ198" s="509"/>
      <c r="BK198" s="509"/>
      <c r="BL198" s="527"/>
      <c r="BM198" s="523"/>
      <c r="BN198" s="509"/>
      <c r="BO198" s="509"/>
      <c r="BP198" s="509"/>
      <c r="BQ198" s="527"/>
      <c r="BR198" s="523"/>
      <c r="BS198" s="509"/>
      <c r="BT198" s="509"/>
      <c r="BU198" s="509"/>
      <c r="BV198" s="509"/>
      <c r="BW198" s="509"/>
      <c r="BX198" s="510"/>
      <c r="BY198" s="67"/>
      <c r="BZ198" s="67"/>
      <c r="CA198" s="67"/>
      <c r="CB198" s="67"/>
      <c r="CC198" s="67"/>
      <c r="CD198" s="67"/>
      <c r="CE198" s="67"/>
      <c r="CF198" s="67"/>
      <c r="CG198" s="67"/>
      <c r="CH198" s="67"/>
      <c r="CI198" s="67"/>
      <c r="CJ198" s="67"/>
      <c r="CK198" s="67"/>
      <c r="CL198" s="67"/>
      <c r="CM198" s="67"/>
      <c r="CN198" s="67"/>
      <c r="CO198" s="67"/>
      <c r="CP198" s="67"/>
      <c r="CQ198" s="67"/>
      <c r="CR198" s="67"/>
      <c r="CS198" s="67"/>
      <c r="CT198" s="67"/>
      <c r="CU198" s="67"/>
      <c r="CV198" s="67"/>
      <c r="CW198" s="67"/>
      <c r="CX198" s="67"/>
      <c r="CY198" s="67"/>
      <c r="CZ198" s="67"/>
    </row>
    <row r="199" s="382" customFormat="true" ht="15" customHeight="true" x14ac:dyDescent="0.2">
      <c r="A199" s="704"/>
      <c r="B199" s="453"/>
      <c r="C199" s="479"/>
      <c r="D199" s="477"/>
      <c r="E199" s="477"/>
      <c r="F199" s="477"/>
      <c r="G199" s="481"/>
      <c r="H199" s="478"/>
      <c r="I199" s="477"/>
      <c r="J199" s="477"/>
      <c r="K199" s="477"/>
      <c r="L199" s="480"/>
      <c r="M199" s="479"/>
      <c r="N199" s="477"/>
      <c r="O199" s="477"/>
      <c r="P199" s="477"/>
      <c r="Q199" s="480"/>
      <c r="R199" s="479"/>
      <c r="S199" s="477"/>
      <c r="T199" s="477"/>
      <c r="U199" s="477"/>
      <c r="V199" s="477"/>
      <c r="W199" s="477"/>
      <c r="X199" s="48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419"/>
      <c r="BA199" s="706"/>
      <c r="BB199" s="697"/>
      <c r="BC199" s="523"/>
      <c r="BD199" s="509"/>
      <c r="BE199" s="509"/>
      <c r="BF199" s="509"/>
      <c r="BG199" s="527"/>
      <c r="BH199" s="523"/>
      <c r="BI199" s="509"/>
      <c r="BJ199" s="509"/>
      <c r="BK199" s="509"/>
      <c r="BL199" s="527"/>
      <c r="BM199" s="523"/>
      <c r="BN199" s="509"/>
      <c r="BO199" s="509"/>
      <c r="BP199" s="509"/>
      <c r="BQ199" s="527"/>
      <c r="BR199" s="523"/>
      <c r="BS199" s="509"/>
      <c r="BT199" s="509"/>
      <c r="BU199" s="509"/>
      <c r="BV199" s="509"/>
      <c r="BW199" s="509"/>
      <c r="BX199" s="510"/>
      <c r="BY199" s="67"/>
      <c r="BZ199" s="67"/>
      <c r="CA199" s="67"/>
      <c r="CB199" s="67"/>
      <c r="CC199" s="67"/>
      <c r="CD199" s="67"/>
      <c r="CE199" s="67"/>
      <c r="CF199" s="67"/>
      <c r="CG199" s="67"/>
      <c r="CH199" s="67"/>
      <c r="CI199" s="67"/>
      <c r="CJ199" s="67"/>
      <c r="CK199" s="67"/>
      <c r="CL199" s="67"/>
      <c r="CM199" s="67"/>
      <c r="CN199" s="67"/>
      <c r="CO199" s="67"/>
      <c r="CP199" s="67"/>
      <c r="CQ199" s="67"/>
      <c r="CR199" s="67"/>
      <c r="CS199" s="67"/>
      <c r="CT199" s="67"/>
      <c r="CU199" s="67"/>
      <c r="CV199" s="67"/>
      <c r="CW199" s="67"/>
      <c r="CX199" s="67"/>
      <c r="CY199" s="67"/>
      <c r="CZ199" s="67"/>
    </row>
    <row r="200" s="382" customFormat="true" ht="15" customHeight="true" x14ac:dyDescent="0.2">
      <c r="A200" s="704"/>
      <c r="B200" s="453"/>
      <c r="C200" s="479"/>
      <c r="D200" s="477"/>
      <c r="E200" s="477"/>
      <c r="F200" s="477"/>
      <c r="G200" s="481"/>
      <c r="H200" s="478"/>
      <c r="I200" s="477"/>
      <c r="J200" s="477"/>
      <c r="K200" s="477"/>
      <c r="L200" s="480"/>
      <c r="M200" s="479"/>
      <c r="N200" s="477"/>
      <c r="O200" s="477"/>
      <c r="P200" s="477"/>
      <c r="Q200" s="480"/>
      <c r="R200" s="479"/>
      <c r="S200" s="477"/>
      <c r="T200" s="477"/>
      <c r="U200" s="477"/>
      <c r="V200" s="477"/>
      <c r="W200" s="477"/>
      <c r="X200" s="48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419"/>
      <c r="BA200" s="706"/>
      <c r="BB200" s="697"/>
      <c r="BC200" s="523"/>
      <c r="BD200" s="509"/>
      <c r="BE200" s="509"/>
      <c r="BF200" s="509"/>
      <c r="BG200" s="527"/>
      <c r="BH200" s="523"/>
      <c r="BI200" s="509"/>
      <c r="BJ200" s="509"/>
      <c r="BK200" s="509"/>
      <c r="BL200" s="527"/>
      <c r="BM200" s="523"/>
      <c r="BN200" s="509"/>
      <c r="BO200" s="509"/>
      <c r="BP200" s="509"/>
      <c r="BQ200" s="527"/>
      <c r="BR200" s="523"/>
      <c r="BS200" s="509"/>
      <c r="BT200" s="509"/>
      <c r="BU200" s="509"/>
      <c r="BV200" s="509"/>
      <c r="BW200" s="509"/>
      <c r="BX200" s="510"/>
      <c r="BY200" s="67"/>
      <c r="BZ200" s="67"/>
      <c r="CA200" s="67"/>
      <c r="CB200" s="67"/>
      <c r="CC200" s="67"/>
      <c r="CD200" s="67"/>
      <c r="CE200" s="67"/>
      <c r="CF200" s="67"/>
      <c r="CG200" s="67"/>
      <c r="CH200" s="67"/>
      <c r="CI200" s="67"/>
      <c r="CJ200" s="67"/>
      <c r="CK200" s="67"/>
      <c r="CL200" s="67"/>
      <c r="CM200" s="67"/>
      <c r="CN200" s="67"/>
      <c r="CO200" s="67"/>
      <c r="CP200" s="67"/>
      <c r="CQ200" s="67"/>
      <c r="CR200" s="67"/>
      <c r="CS200" s="67"/>
      <c r="CT200" s="67"/>
      <c r="CU200" s="67"/>
      <c r="CV200" s="67"/>
      <c r="CW200" s="67"/>
      <c r="CX200" s="67"/>
      <c r="CY200" s="67"/>
      <c r="CZ200" s="67"/>
    </row>
    <row r="201" s="382" customFormat="true" ht="15" customHeight="true" x14ac:dyDescent="0.2">
      <c r="A201" s="704"/>
      <c r="B201" s="453"/>
      <c r="C201" s="479"/>
      <c r="D201" s="477"/>
      <c r="E201" s="477"/>
      <c r="F201" s="477"/>
      <c r="G201" s="481"/>
      <c r="H201" s="478"/>
      <c r="I201" s="477"/>
      <c r="J201" s="477"/>
      <c r="K201" s="477"/>
      <c r="L201" s="480"/>
      <c r="M201" s="479"/>
      <c r="N201" s="477"/>
      <c r="O201" s="477"/>
      <c r="P201" s="477"/>
      <c r="Q201" s="480"/>
      <c r="R201" s="479"/>
      <c r="S201" s="477"/>
      <c r="T201" s="477"/>
      <c r="U201" s="477"/>
      <c r="V201" s="477"/>
      <c r="W201" s="477"/>
      <c r="X201" s="48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419"/>
      <c r="BA201" s="706"/>
      <c r="BB201" s="697"/>
      <c r="BC201" s="523"/>
      <c r="BD201" s="509"/>
      <c r="BE201" s="509"/>
      <c r="BF201" s="509"/>
      <c r="BG201" s="527"/>
      <c r="BH201" s="523"/>
      <c r="BI201" s="509"/>
      <c r="BJ201" s="509"/>
      <c r="BK201" s="509"/>
      <c r="BL201" s="527"/>
      <c r="BM201" s="523"/>
      <c r="BN201" s="509"/>
      <c r="BO201" s="509"/>
      <c r="BP201" s="509"/>
      <c r="BQ201" s="527"/>
      <c r="BR201" s="523"/>
      <c r="BS201" s="509"/>
      <c r="BT201" s="509"/>
      <c r="BU201" s="509"/>
      <c r="BV201" s="509"/>
      <c r="BW201" s="509"/>
      <c r="BX201" s="510"/>
      <c r="BY201" s="67"/>
      <c r="BZ201" s="67"/>
      <c r="CA201" s="67"/>
      <c r="CB201" s="67"/>
      <c r="CC201" s="67"/>
      <c r="CD201" s="67"/>
      <c r="CE201" s="67"/>
      <c r="CF201" s="67"/>
      <c r="CG201" s="67"/>
      <c r="CH201" s="67"/>
      <c r="CI201" s="67"/>
      <c r="CJ201" s="67"/>
      <c r="CK201" s="67"/>
      <c r="CL201" s="67"/>
      <c r="CM201" s="67"/>
      <c r="CN201" s="67"/>
      <c r="CO201" s="67"/>
      <c r="CP201" s="67"/>
      <c r="CQ201" s="67"/>
      <c r="CR201" s="67"/>
      <c r="CS201" s="67"/>
      <c r="CT201" s="67"/>
      <c r="CU201" s="67"/>
      <c r="CV201" s="67"/>
      <c r="CW201" s="67"/>
      <c r="CX201" s="67"/>
      <c r="CY201" s="67"/>
      <c r="CZ201" s="67"/>
    </row>
    <row r="202" s="382" customFormat="true" ht="15" customHeight="true" x14ac:dyDescent="0.2">
      <c r="A202" s="704"/>
      <c r="B202" s="453"/>
      <c r="C202" s="479"/>
      <c r="D202" s="477"/>
      <c r="E202" s="477"/>
      <c r="F202" s="477"/>
      <c r="G202" s="481"/>
      <c r="H202" s="478"/>
      <c r="I202" s="477"/>
      <c r="J202" s="477"/>
      <c r="K202" s="477"/>
      <c r="L202" s="480"/>
      <c r="M202" s="479"/>
      <c r="N202" s="477"/>
      <c r="O202" s="477"/>
      <c r="P202" s="477"/>
      <c r="Q202" s="480"/>
      <c r="R202" s="479"/>
      <c r="S202" s="477"/>
      <c r="T202" s="477"/>
      <c r="U202" s="477"/>
      <c r="V202" s="477"/>
      <c r="W202" s="477"/>
      <c r="X202" s="48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419"/>
      <c r="BA202" s="706"/>
      <c r="BB202" s="697"/>
      <c r="BC202" s="523"/>
      <c r="BD202" s="509"/>
      <c r="BE202" s="509"/>
      <c r="BF202" s="509"/>
      <c r="BG202" s="527"/>
      <c r="BH202" s="523"/>
      <c r="BI202" s="509"/>
      <c r="BJ202" s="509"/>
      <c r="BK202" s="509"/>
      <c r="BL202" s="527"/>
      <c r="BM202" s="523"/>
      <c r="BN202" s="509"/>
      <c r="BO202" s="509"/>
      <c r="BP202" s="509"/>
      <c r="BQ202" s="527"/>
      <c r="BR202" s="523"/>
      <c r="BS202" s="509"/>
      <c r="BT202" s="509"/>
      <c r="BU202" s="509"/>
      <c r="BV202" s="509"/>
      <c r="BW202" s="509"/>
      <c r="BX202" s="510"/>
      <c r="BY202" s="67"/>
      <c r="BZ202" s="67"/>
      <c r="CA202" s="67"/>
      <c r="CB202" s="67"/>
      <c r="CC202" s="67"/>
      <c r="CD202" s="67"/>
      <c r="CE202" s="67"/>
      <c r="CF202" s="67"/>
      <c r="CG202" s="67"/>
      <c r="CH202" s="67"/>
      <c r="CI202" s="67"/>
      <c r="CJ202" s="67"/>
      <c r="CK202" s="67"/>
      <c r="CL202" s="67"/>
      <c r="CM202" s="67"/>
      <c r="CN202" s="67"/>
      <c r="CO202" s="67"/>
      <c r="CP202" s="67"/>
      <c r="CQ202" s="67"/>
      <c r="CR202" s="67"/>
      <c r="CS202" s="67"/>
      <c r="CT202" s="67"/>
      <c r="CU202" s="67"/>
      <c r="CV202" s="67"/>
      <c r="CW202" s="67"/>
      <c r="CX202" s="67"/>
      <c r="CY202" s="67"/>
      <c r="CZ202" s="67"/>
    </row>
    <row r="203" s="382" customFormat="true" ht="15" customHeight="true" x14ac:dyDescent="0.2">
      <c r="A203" s="704"/>
      <c r="B203" s="453"/>
      <c r="C203" s="479"/>
      <c r="D203" s="477"/>
      <c r="E203" s="477"/>
      <c r="F203" s="477"/>
      <c r="G203" s="481"/>
      <c r="H203" s="478"/>
      <c r="I203" s="477"/>
      <c r="J203" s="477"/>
      <c r="K203" s="477"/>
      <c r="L203" s="480"/>
      <c r="M203" s="479"/>
      <c r="N203" s="477"/>
      <c r="O203" s="477"/>
      <c r="P203" s="477"/>
      <c r="Q203" s="480"/>
      <c r="R203" s="479"/>
      <c r="S203" s="477"/>
      <c r="T203" s="477"/>
      <c r="U203" s="477"/>
      <c r="V203" s="477"/>
      <c r="W203" s="477"/>
      <c r="X203" s="48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419"/>
      <c r="BA203" s="706"/>
      <c r="BB203" s="697"/>
      <c r="BC203" s="523"/>
      <c r="BD203" s="509"/>
      <c r="BE203" s="509"/>
      <c r="BF203" s="509"/>
      <c r="BG203" s="527"/>
      <c r="BH203" s="523"/>
      <c r="BI203" s="509"/>
      <c r="BJ203" s="509"/>
      <c r="BK203" s="509"/>
      <c r="BL203" s="527"/>
      <c r="BM203" s="523"/>
      <c r="BN203" s="509"/>
      <c r="BO203" s="509"/>
      <c r="BP203" s="509"/>
      <c r="BQ203" s="527"/>
      <c r="BR203" s="523"/>
      <c r="BS203" s="509"/>
      <c r="BT203" s="509"/>
      <c r="BU203" s="509"/>
      <c r="BV203" s="509"/>
      <c r="BW203" s="509"/>
      <c r="BX203" s="510"/>
      <c r="BY203" s="67"/>
      <c r="BZ203" s="67"/>
      <c r="CA203" s="67"/>
      <c r="CB203" s="67"/>
      <c r="CC203" s="67"/>
      <c r="CD203" s="67"/>
      <c r="CE203" s="67"/>
      <c r="CF203" s="67"/>
      <c r="CG203" s="67"/>
      <c r="CH203" s="67"/>
      <c r="CI203" s="67"/>
      <c r="CJ203" s="67"/>
      <c r="CK203" s="67"/>
      <c r="CL203" s="67"/>
      <c r="CM203" s="67"/>
      <c r="CN203" s="67"/>
      <c r="CO203" s="67"/>
      <c r="CP203" s="67"/>
      <c r="CQ203" s="67"/>
      <c r="CR203" s="67"/>
      <c r="CS203" s="67"/>
      <c r="CT203" s="67"/>
      <c r="CU203" s="67"/>
      <c r="CV203" s="67"/>
      <c r="CW203" s="67"/>
      <c r="CX203" s="67"/>
      <c r="CY203" s="67"/>
      <c r="CZ203" s="67"/>
    </row>
    <row r="204" s="382" customFormat="true" ht="15" customHeight="true" x14ac:dyDescent="0.2">
      <c r="A204" s="704"/>
      <c r="B204" s="453"/>
      <c r="C204" s="479"/>
      <c r="D204" s="477"/>
      <c r="E204" s="477"/>
      <c r="F204" s="477"/>
      <c r="G204" s="481"/>
      <c r="H204" s="478"/>
      <c r="I204" s="477"/>
      <c r="J204" s="477"/>
      <c r="K204" s="477"/>
      <c r="L204" s="480"/>
      <c r="M204" s="479"/>
      <c r="N204" s="477"/>
      <c r="O204" s="477"/>
      <c r="P204" s="477"/>
      <c r="Q204" s="480"/>
      <c r="R204" s="479"/>
      <c r="S204" s="477"/>
      <c r="T204" s="477"/>
      <c r="U204" s="477"/>
      <c r="V204" s="477"/>
      <c r="W204" s="477"/>
      <c r="X204" s="48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419"/>
      <c r="BA204" s="706"/>
      <c r="BB204" s="697"/>
      <c r="BC204" s="523"/>
      <c r="BD204" s="509"/>
      <c r="BE204" s="509"/>
      <c r="BF204" s="509"/>
      <c r="BG204" s="527"/>
      <c r="BH204" s="523"/>
      <c r="BI204" s="509"/>
      <c r="BJ204" s="509"/>
      <c r="BK204" s="509"/>
      <c r="BL204" s="527"/>
      <c r="BM204" s="523"/>
      <c r="BN204" s="509"/>
      <c r="BO204" s="509"/>
      <c r="BP204" s="509"/>
      <c r="BQ204" s="527"/>
      <c r="BR204" s="523"/>
      <c r="BS204" s="509"/>
      <c r="BT204" s="509"/>
      <c r="BU204" s="509"/>
      <c r="BV204" s="509"/>
      <c r="BW204" s="509"/>
      <c r="BX204" s="510"/>
      <c r="BY204" s="67"/>
      <c r="BZ204" s="67"/>
      <c r="CA204" s="67"/>
      <c r="CB204" s="67"/>
      <c r="CC204" s="67"/>
      <c r="CD204" s="67"/>
      <c r="CE204" s="67"/>
      <c r="CF204" s="67"/>
      <c r="CG204" s="67"/>
      <c r="CH204" s="67"/>
      <c r="CI204" s="67"/>
      <c r="CJ204" s="67"/>
      <c r="CK204" s="67"/>
      <c r="CL204" s="67"/>
      <c r="CM204" s="67"/>
      <c r="CN204" s="67"/>
      <c r="CO204" s="67"/>
      <c r="CP204" s="67"/>
      <c r="CQ204" s="67"/>
      <c r="CR204" s="67"/>
      <c r="CS204" s="67"/>
      <c r="CT204" s="67"/>
      <c r="CU204" s="67"/>
      <c r="CV204" s="67"/>
      <c r="CW204" s="67"/>
      <c r="CX204" s="67"/>
      <c r="CY204" s="67"/>
      <c r="CZ204" s="67"/>
    </row>
    <row r="205" s="382" customFormat="true" ht="15" customHeight="true" x14ac:dyDescent="0.2">
      <c r="A205" s="707"/>
      <c r="B205" s="454"/>
      <c r="C205" s="484"/>
      <c r="D205" s="482"/>
      <c r="E205" s="482"/>
      <c r="F205" s="482"/>
      <c r="G205" s="486"/>
      <c r="H205" s="483"/>
      <c r="I205" s="482"/>
      <c r="J205" s="482"/>
      <c r="K205" s="482"/>
      <c r="L205" s="485"/>
      <c r="M205" s="484"/>
      <c r="N205" s="482"/>
      <c r="O205" s="482"/>
      <c r="P205" s="482"/>
      <c r="Q205" s="485"/>
      <c r="R205" s="484"/>
      <c r="S205" s="482"/>
      <c r="T205" s="482"/>
      <c r="U205" s="482"/>
      <c r="V205" s="482"/>
      <c r="W205" s="482"/>
      <c r="X205" s="485"/>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419"/>
      <c r="BA205" s="706"/>
      <c r="BB205" s="697"/>
      <c r="BC205" s="526"/>
      <c r="BD205" s="525"/>
      <c r="BE205" s="525"/>
      <c r="BF205" s="525"/>
      <c r="BG205" s="529"/>
      <c r="BH205" s="526"/>
      <c r="BI205" s="525"/>
      <c r="BJ205" s="525"/>
      <c r="BK205" s="525"/>
      <c r="BL205" s="529"/>
      <c r="BM205" s="526"/>
      <c r="BN205" s="525"/>
      <c r="BO205" s="525"/>
      <c r="BP205" s="525"/>
      <c r="BQ205" s="529"/>
      <c r="BR205" s="526"/>
      <c r="BS205" s="525"/>
      <c r="BT205" s="525"/>
      <c r="BU205" s="525"/>
      <c r="BV205" s="525"/>
      <c r="BW205" s="525"/>
      <c r="BX205" s="528"/>
      <c r="BY205" s="67"/>
      <c r="BZ205" s="67"/>
      <c r="CA205" s="67"/>
      <c r="CB205" s="67"/>
      <c r="CC205" s="67"/>
      <c r="CD205" s="67"/>
      <c r="CE205" s="67"/>
      <c r="CF205" s="67"/>
      <c r="CG205" s="67"/>
      <c r="CH205" s="67"/>
      <c r="CI205" s="67"/>
      <c r="CJ205" s="67"/>
      <c r="CK205" s="67"/>
      <c r="CL205" s="67"/>
      <c r="CM205" s="67"/>
      <c r="CN205" s="67"/>
      <c r="CO205" s="67"/>
      <c r="CP205" s="67"/>
      <c r="CQ205" s="67"/>
      <c r="CR205" s="67"/>
      <c r="CS205" s="67"/>
      <c r="CT205" s="67"/>
      <c r="CU205" s="67"/>
      <c r="CV205" s="67"/>
      <c r="CW205" s="67"/>
      <c r="CX205" s="67"/>
      <c r="CY205" s="67"/>
      <c r="CZ205" s="67"/>
    </row>
    <row r="206" s="382" customFormat="true" ht="250.15" customHeight="true" x14ac:dyDescent="0.2">
      <c r="A206" s="384"/>
      <c r="B206" s="384"/>
      <c r="C206" s="384"/>
      <c r="D206" s="384"/>
      <c r="E206" s="384"/>
      <c r="F206" s="384"/>
      <c r="G206" s="384"/>
      <c r="H206" s="384"/>
      <c r="I206" s="384"/>
      <c r="J206" s="384"/>
      <c r="K206" s="384"/>
      <c r="L206" s="384"/>
      <c r="M206" s="384"/>
      <c r="N206" s="384"/>
      <c r="O206" s="384"/>
      <c r="P206" s="384"/>
      <c r="Q206" s="384"/>
      <c r="R206" s="573"/>
      <c r="S206" s="384"/>
      <c r="T206" s="384"/>
      <c r="U206" s="384"/>
      <c r="V206" s="384"/>
      <c r="W206" s="384"/>
      <c r="X206" s="384"/>
      <c r="Y206" s="419"/>
      <c r="Z206" s="419"/>
      <c r="AA206" s="419"/>
      <c r="AB206" s="419"/>
      <c r="AC206" s="419"/>
      <c r="AD206" s="419"/>
      <c r="AE206" s="419"/>
      <c r="AF206" s="419"/>
      <c r="AG206" s="419"/>
      <c r="AH206" s="419"/>
      <c r="AI206" s="419"/>
      <c r="AJ206" s="419"/>
      <c r="AK206" s="419"/>
      <c r="AL206" s="419"/>
      <c r="AM206" s="419"/>
      <c r="AN206" s="419"/>
      <c r="AO206" s="419"/>
      <c r="AP206" s="419"/>
      <c r="AQ206" s="419"/>
      <c r="AR206" s="419"/>
      <c r="AS206" s="419"/>
      <c r="AT206" s="419"/>
      <c r="AU206" s="419"/>
      <c r="AV206" s="419"/>
      <c r="AW206" s="419"/>
      <c r="AX206" s="419"/>
      <c r="AY206" s="419"/>
      <c r="AZ206" s="419"/>
      <c r="BA206" s="384"/>
      <c r="BX206" s="384"/>
      <c r="BY206" s="419"/>
      <c r="BZ206" s="419"/>
      <c r="CA206" s="419"/>
      <c r="CB206" s="419"/>
      <c r="CC206" s="419"/>
      <c r="CD206" s="419"/>
      <c r="CE206" s="419"/>
      <c r="CF206" s="419"/>
      <c r="CG206" s="419"/>
      <c r="CH206" s="419"/>
      <c r="CI206" s="419"/>
      <c r="CJ206" s="419"/>
      <c r="CK206" s="419"/>
      <c r="CL206" s="419"/>
      <c r="CM206" s="419"/>
      <c r="CN206" s="419"/>
      <c r="CO206" s="419"/>
      <c r="CP206" s="419"/>
      <c r="CQ206" s="419"/>
      <c r="CR206" s="419"/>
      <c r="CS206" s="419"/>
      <c r="CT206" s="419"/>
      <c r="CU206" s="419"/>
      <c r="CV206" s="419"/>
      <c r="CW206" s="419"/>
      <c r="CX206" s="419"/>
      <c r="CY206" s="419"/>
      <c r="CZ206" s="419"/>
    </row>
    <row r="207" s="375" customFormat="true" ht="18" customHeight="true" x14ac:dyDescent="0.2">
      <c r="A207" s="386"/>
      <c r="B207" s="386"/>
      <c r="C207" s="386"/>
      <c r="D207" s="386"/>
      <c r="E207" s="386"/>
      <c r="F207" s="386"/>
      <c r="G207" s="386"/>
      <c r="Y207" s="415"/>
      <c r="Z207" s="415"/>
      <c r="AA207" s="415"/>
      <c r="AB207" s="415"/>
      <c r="AC207" s="415"/>
      <c r="AD207" s="415"/>
      <c r="AE207" s="415"/>
      <c r="AF207" s="415"/>
      <c r="AG207" s="415"/>
      <c r="AH207" s="415"/>
      <c r="AI207" s="415"/>
      <c r="AJ207" s="415"/>
      <c r="AK207" s="415"/>
      <c r="AL207" s="415"/>
      <c r="AM207" s="415"/>
      <c r="AN207" s="415"/>
      <c r="AO207" s="415"/>
      <c r="AP207" s="415"/>
      <c r="AQ207" s="415"/>
      <c r="AR207" s="415"/>
      <c r="AS207" s="415"/>
      <c r="AT207" s="415"/>
      <c r="AU207" s="415"/>
      <c r="AV207" s="415"/>
      <c r="AW207" s="415"/>
      <c r="AX207" s="415"/>
      <c r="AY207" s="415"/>
      <c r="AZ207" s="415"/>
      <c r="BB207" s="386"/>
      <c r="BY207" s="415"/>
      <c r="BZ207" s="415"/>
      <c r="CA207" s="415"/>
      <c r="CB207" s="415"/>
      <c r="CC207" s="415"/>
      <c r="CD207" s="415"/>
      <c r="CE207" s="415"/>
      <c r="CF207" s="415"/>
      <c r="CG207" s="415"/>
      <c r="CH207" s="415"/>
      <c r="CI207" s="415"/>
      <c r="CJ207" s="415"/>
      <c r="CK207" s="415"/>
      <c r="CL207" s="415"/>
      <c r="CM207" s="415"/>
      <c r="CN207" s="415"/>
      <c r="CO207" s="415"/>
      <c r="CP207" s="415"/>
      <c r="CQ207" s="415"/>
      <c r="CR207" s="415"/>
      <c r="CS207" s="415"/>
      <c r="CT207" s="415"/>
      <c r="CU207" s="415"/>
      <c r="CV207" s="415"/>
      <c r="CW207" s="415"/>
      <c r="CX207" s="415"/>
      <c r="CY207" s="415"/>
      <c r="CZ207" s="415"/>
    </row>
    <row r="208" s="375" customFormat="true" ht="22.5" customHeight="true" x14ac:dyDescent="0.35">
      <c r="A208" s="1172" t="str">
        <f>A1026</f>
        <v>Nepal</v>
      </c>
      <c r="B208" s="1173"/>
      <c r="C208" s="386"/>
      <c r="D208" s="386"/>
      <c r="E208" s="386"/>
      <c r="F208" s="386"/>
      <c r="G208" s="386"/>
      <c r="R208" s="516"/>
      <c r="Y208" s="415"/>
      <c r="Z208" s="415"/>
      <c r="AA208" s="415"/>
      <c r="AB208" s="415"/>
      <c r="AC208" s="415"/>
      <c r="AD208" s="415"/>
      <c r="AE208" s="415"/>
      <c r="AF208" s="415"/>
      <c r="AG208" s="415"/>
      <c r="AH208" s="415"/>
      <c r="AI208" s="415"/>
      <c r="AJ208" s="415"/>
      <c r="AK208" s="415"/>
      <c r="AL208" s="415"/>
      <c r="AM208" s="415"/>
      <c r="AN208" s="415"/>
      <c r="AO208" s="415"/>
      <c r="AP208" s="415"/>
      <c r="AQ208" s="415"/>
      <c r="AR208" s="415"/>
      <c r="AS208" s="415"/>
      <c r="AT208" s="415"/>
      <c r="AU208" s="415"/>
      <c r="AV208" s="415"/>
      <c r="AW208" s="415"/>
      <c r="AX208" s="415"/>
      <c r="AY208" s="415"/>
      <c r="AZ208" s="415"/>
      <c r="BB208" s="386"/>
      <c r="BY208" s="415"/>
      <c r="BZ208" s="415"/>
      <c r="CA208" s="415"/>
      <c r="CB208" s="415"/>
      <c r="CC208" s="415"/>
      <c r="CD208" s="415"/>
      <c r="CE208" s="415"/>
      <c r="CF208" s="415"/>
      <c r="CG208" s="415"/>
      <c r="CH208" s="415"/>
      <c r="CI208" s="415"/>
      <c r="CJ208" s="415"/>
      <c r="CK208" s="415"/>
      <c r="CL208" s="415"/>
      <c r="CM208" s="415"/>
      <c r="CN208" s="415"/>
      <c r="CO208" s="415"/>
      <c r="CP208" s="415"/>
      <c r="CQ208" s="415"/>
      <c r="CR208" s="415"/>
      <c r="CS208" s="415"/>
      <c r="CT208" s="415"/>
      <c r="CU208" s="415"/>
      <c r="CV208" s="415"/>
      <c r="CW208" s="415"/>
      <c r="CX208" s="415"/>
      <c r="CY208" s="415"/>
      <c r="CZ208" s="415"/>
    </row>
    <row r="209" s="375" customFormat="true" ht="22.5" customHeight="true" x14ac:dyDescent="0.35">
      <c r="A209" s="390" t="str">
        <f>A1034</f>
        <v>2019</v>
      </c>
      <c r="B209" s="391"/>
      <c r="C209" s="386"/>
      <c r="D209" s="386"/>
      <c r="E209" s="386"/>
      <c r="F209" s="386"/>
      <c r="G209" s="386"/>
      <c r="R209" s="516"/>
      <c r="Y209" s="415"/>
      <c r="Z209" s="415"/>
      <c r="AA209" s="415"/>
      <c r="AB209" s="415"/>
      <c r="AC209" s="415"/>
      <c r="AD209" s="415"/>
      <c r="AE209" s="415"/>
      <c r="AF209" s="415"/>
      <c r="AG209" s="415"/>
      <c r="AH209" s="415"/>
      <c r="AI209" s="415"/>
      <c r="AJ209" s="415"/>
      <c r="AK209" s="415"/>
      <c r="AL209" s="415"/>
      <c r="AM209" s="415"/>
      <c r="AN209" s="415"/>
      <c r="AO209" s="415"/>
      <c r="AP209" s="415"/>
      <c r="AQ209" s="415"/>
      <c r="AR209" s="415"/>
      <c r="AS209" s="415"/>
      <c r="AT209" s="415"/>
      <c r="AU209" s="415"/>
      <c r="AV209" s="415"/>
      <c r="AW209" s="415"/>
      <c r="AX209" s="415"/>
      <c r="AY209" s="415"/>
      <c r="AZ209" s="415"/>
      <c r="BB209" s="386"/>
      <c r="BY209" s="415"/>
      <c r="BZ209" s="415"/>
      <c r="CA209" s="415"/>
      <c r="CB209" s="415"/>
      <c r="CC209" s="415"/>
      <c r="CD209" s="415"/>
      <c r="CE209" s="415"/>
      <c r="CF209" s="415"/>
      <c r="CG209" s="415"/>
      <c r="CH209" s="415"/>
      <c r="CI209" s="415"/>
      <c r="CJ209" s="415"/>
      <c r="CK209" s="415"/>
      <c r="CL209" s="415"/>
      <c r="CM209" s="415"/>
      <c r="CN209" s="415"/>
      <c r="CO209" s="415"/>
      <c r="CP209" s="415"/>
      <c r="CQ209" s="415"/>
      <c r="CR209" s="415"/>
      <c r="CS209" s="415"/>
      <c r="CT209" s="415"/>
      <c r="CU209" s="415"/>
      <c r="CV209" s="415"/>
      <c r="CW209" s="415"/>
      <c r="CX209" s="415"/>
      <c r="CY209" s="415"/>
      <c r="CZ209" s="415"/>
    </row>
    <row r="210" s="375" customFormat="true" ht="22.5" customHeight="true" x14ac:dyDescent="0.35">
      <c r="A210" s="700" t="s">
        <v>112</v>
      </c>
      <c r="B210" s="393"/>
      <c r="C210" s="386"/>
      <c r="D210" s="386"/>
      <c r="E210" s="386"/>
      <c r="F210" s="386"/>
      <c r="G210" s="386"/>
      <c r="R210" s="516"/>
      <c r="Y210" s="415"/>
      <c r="Z210" s="415"/>
      <c r="AA210" s="415"/>
      <c r="AB210" s="415"/>
      <c r="AC210" s="415"/>
      <c r="AD210" s="415"/>
      <c r="AE210" s="415"/>
      <c r="AF210" s="415"/>
      <c r="AG210" s="415"/>
      <c r="AH210" s="415"/>
      <c r="AI210" s="415"/>
      <c r="AJ210" s="415"/>
      <c r="AK210" s="415"/>
      <c r="AL210" s="415"/>
      <c r="AM210" s="415"/>
      <c r="AN210" s="415"/>
      <c r="AO210" s="415"/>
      <c r="AP210" s="415"/>
      <c r="AQ210" s="415"/>
      <c r="AR210" s="415"/>
      <c r="AS210" s="415"/>
      <c r="AT210" s="415"/>
      <c r="AU210" s="415"/>
      <c r="AV210" s="415"/>
      <c r="AW210" s="415"/>
      <c r="AX210" s="415"/>
      <c r="AY210" s="415"/>
      <c r="AZ210" s="415"/>
      <c r="BB210" s="386"/>
      <c r="BY210" s="415"/>
      <c r="BZ210" s="415"/>
      <c r="CA210" s="415"/>
      <c r="CB210" s="415"/>
      <c r="CC210" s="415"/>
      <c r="CD210" s="415"/>
      <c r="CE210" s="415"/>
      <c r="CF210" s="415"/>
      <c r="CG210" s="415"/>
      <c r="CH210" s="415"/>
      <c r="CI210" s="415"/>
      <c r="CJ210" s="415"/>
      <c r="CK210" s="415"/>
      <c r="CL210" s="415"/>
      <c r="CM210" s="415"/>
      <c r="CN210" s="415"/>
      <c r="CO210" s="415"/>
      <c r="CP210" s="415"/>
      <c r="CQ210" s="415"/>
      <c r="CR210" s="415"/>
      <c r="CS210" s="415"/>
      <c r="CT210" s="415"/>
      <c r="CU210" s="415"/>
      <c r="CV210" s="415"/>
      <c r="CW210" s="415"/>
      <c r="CX210" s="415"/>
      <c r="CY210" s="415"/>
      <c r="CZ210" s="415"/>
    </row>
    <row r="211" s="375" customFormat="true" ht="20.1" customHeight="true" x14ac:dyDescent="0.35">
      <c r="A211" s="395" t="s">
        <v>97</v>
      </c>
      <c r="B211" s="391"/>
      <c r="C211" s="386"/>
      <c r="D211" s="386"/>
      <c r="E211" s="386"/>
      <c r="F211" s="386"/>
      <c r="G211" s="386"/>
      <c r="R211" s="516"/>
      <c r="Y211" s="415"/>
      <c r="Z211" s="415"/>
      <c r="AA211" s="415"/>
      <c r="AB211" s="415"/>
      <c r="AC211" s="415"/>
      <c r="AD211" s="415"/>
      <c r="AE211" s="415"/>
      <c r="AF211" s="415"/>
      <c r="AG211" s="415"/>
      <c r="AH211" s="415"/>
      <c r="AI211" s="415"/>
      <c r="AJ211" s="415"/>
      <c r="AK211" s="415"/>
      <c r="AL211" s="415"/>
      <c r="AM211" s="415"/>
      <c r="AN211" s="415"/>
      <c r="AO211" s="415"/>
      <c r="AP211" s="415"/>
      <c r="AQ211" s="415"/>
      <c r="AR211" s="415"/>
      <c r="AS211" s="415"/>
      <c r="AT211" s="415"/>
      <c r="AU211" s="415"/>
      <c r="AV211" s="415"/>
      <c r="AW211" s="415"/>
      <c r="AX211" s="415"/>
      <c r="AY211" s="415"/>
      <c r="AZ211" s="415"/>
      <c r="BB211" s="386"/>
      <c r="BY211" s="415"/>
      <c r="BZ211" s="415"/>
      <c r="CA211" s="415"/>
      <c r="CB211" s="415"/>
      <c r="CC211" s="415"/>
      <c r="CD211" s="415"/>
      <c r="CE211" s="415"/>
      <c r="CF211" s="415"/>
      <c r="CG211" s="415"/>
      <c r="CH211" s="415"/>
      <c r="CI211" s="415"/>
      <c r="CJ211" s="415"/>
      <c r="CK211" s="415"/>
      <c r="CL211" s="415"/>
      <c r="CM211" s="415"/>
      <c r="CN211" s="415"/>
      <c r="CO211" s="415"/>
      <c r="CP211" s="415"/>
      <c r="CQ211" s="415"/>
      <c r="CR211" s="415"/>
      <c r="CS211" s="415"/>
      <c r="CT211" s="415"/>
      <c r="CU211" s="415"/>
      <c r="CV211" s="415"/>
      <c r="CW211" s="415"/>
      <c r="CX211" s="415"/>
      <c r="CY211" s="415"/>
      <c r="CZ211" s="415"/>
    </row>
    <row r="212" s="375" customFormat="true" ht="15" customHeight="true" x14ac:dyDescent="0.2">
      <c r="A212" s="701" t="s">
        <v>98</v>
      </c>
      <c r="B212" s="428"/>
      <c r="C212" s="386"/>
      <c r="D212" s="386"/>
      <c r="E212" s="386"/>
      <c r="F212" s="386"/>
      <c r="G212" s="386"/>
      <c r="R212" s="516"/>
      <c r="Y212" s="415"/>
      <c r="Z212" s="415"/>
      <c r="AA212" s="415"/>
      <c r="AB212" s="415"/>
      <c r="AC212" s="415"/>
      <c r="AD212" s="415"/>
      <c r="AE212" s="415"/>
      <c r="AF212" s="415"/>
      <c r="AG212" s="415"/>
      <c r="AH212" s="415"/>
      <c r="AI212" s="415"/>
      <c r="AJ212" s="415"/>
      <c r="AK212" s="415"/>
      <c r="AL212" s="415"/>
      <c r="AM212" s="415"/>
      <c r="AN212" s="415"/>
      <c r="AO212" s="415"/>
      <c r="AP212" s="415"/>
      <c r="AQ212" s="415"/>
      <c r="AR212" s="415"/>
      <c r="AS212" s="415"/>
      <c r="AT212" s="415"/>
      <c r="AU212" s="415"/>
      <c r="AV212" s="415"/>
      <c r="AW212" s="415"/>
      <c r="AX212" s="415"/>
      <c r="AY212" s="415"/>
      <c r="AZ212" s="415"/>
      <c r="BB212" s="386"/>
      <c r="BY212" s="415"/>
      <c r="BZ212" s="415"/>
      <c r="CA212" s="415"/>
      <c r="CB212" s="415"/>
      <c r="CC212" s="415"/>
      <c r="CD212" s="415"/>
      <c r="CE212" s="415"/>
      <c r="CF212" s="415"/>
      <c r="CG212" s="415"/>
      <c r="CH212" s="415"/>
      <c r="CI212" s="415"/>
      <c r="CJ212" s="415"/>
      <c r="CK212" s="415"/>
      <c r="CL212" s="415"/>
      <c r="CM212" s="415"/>
      <c r="CN212" s="415"/>
      <c r="CO212" s="415"/>
      <c r="CP212" s="415"/>
      <c r="CQ212" s="415"/>
      <c r="CR212" s="415"/>
      <c r="CS212" s="415"/>
      <c r="CT212" s="415"/>
      <c r="CU212" s="415"/>
      <c r="CV212" s="415"/>
      <c r="CW212" s="415"/>
      <c r="CX212" s="415"/>
      <c r="CY212" s="415"/>
      <c r="CZ212" s="415"/>
    </row>
    <row r="213" s="375" customFormat="true" ht="15" customHeight="true" x14ac:dyDescent="0.2">
      <c r="A213" s="404" t="s">
        <v>40</v>
      </c>
      <c r="B213" s="403"/>
      <c r="C213" s="386"/>
      <c r="D213" s="386"/>
      <c r="E213" s="386"/>
      <c r="F213" s="386"/>
      <c r="G213" s="386"/>
      <c r="R213" s="516"/>
      <c r="Y213" s="415"/>
      <c r="Z213" s="415"/>
      <c r="AA213" s="415"/>
      <c r="AB213" s="415"/>
      <c r="AC213" s="415"/>
      <c r="AD213" s="415"/>
      <c r="AE213" s="415"/>
      <c r="AF213" s="415"/>
      <c r="AG213" s="415"/>
      <c r="AH213" s="415"/>
      <c r="AI213" s="415"/>
      <c r="AJ213" s="415"/>
      <c r="AK213" s="415"/>
      <c r="AL213" s="415"/>
      <c r="AM213" s="415"/>
      <c r="AN213" s="415"/>
      <c r="AO213" s="415"/>
      <c r="AP213" s="415"/>
      <c r="AQ213" s="415"/>
      <c r="AR213" s="415"/>
      <c r="AS213" s="415"/>
      <c r="AT213" s="415"/>
      <c r="AU213" s="415"/>
      <c r="AV213" s="415"/>
      <c r="AW213" s="415"/>
      <c r="AX213" s="415"/>
      <c r="AY213" s="415"/>
      <c r="AZ213" s="415"/>
      <c r="BB213" s="386"/>
      <c r="BY213" s="415"/>
      <c r="BZ213" s="415"/>
      <c r="CA213" s="415"/>
      <c r="CB213" s="415"/>
      <c r="CC213" s="415"/>
      <c r="CD213" s="415"/>
      <c r="CE213" s="415"/>
      <c r="CF213" s="415"/>
      <c r="CG213" s="415"/>
      <c r="CH213" s="415"/>
      <c r="CI213" s="415"/>
      <c r="CJ213" s="415"/>
      <c r="CK213" s="415"/>
      <c r="CL213" s="415"/>
      <c r="CM213" s="415"/>
      <c r="CN213" s="415"/>
      <c r="CO213" s="415"/>
      <c r="CP213" s="415"/>
      <c r="CQ213" s="415"/>
      <c r="CR213" s="415"/>
      <c r="CS213" s="415"/>
      <c r="CT213" s="415"/>
      <c r="CU213" s="415"/>
      <c r="CV213" s="415"/>
      <c r="CW213" s="415"/>
      <c r="CX213" s="415"/>
      <c r="CY213" s="415"/>
      <c r="CZ213" s="415"/>
    </row>
    <row r="214" s="375" customFormat="true" ht="15" customHeight="true" x14ac:dyDescent="0.2">
      <c r="A214" s="402" t="s">
        <v>39</v>
      </c>
      <c r="B214" s="403"/>
      <c r="C214" s="386"/>
      <c r="D214" s="386"/>
      <c r="E214" s="386"/>
      <c r="F214" s="386"/>
      <c r="G214" s="386"/>
      <c r="R214" s="516"/>
      <c r="Y214" s="415"/>
      <c r="Z214" s="415"/>
      <c r="AA214" s="415"/>
      <c r="AB214" s="415"/>
      <c r="AC214" s="415"/>
      <c r="AD214" s="415"/>
      <c r="AE214" s="415"/>
      <c r="AF214" s="415"/>
      <c r="AG214" s="415"/>
      <c r="AH214" s="415"/>
      <c r="AI214" s="415"/>
      <c r="AJ214" s="415"/>
      <c r="AK214" s="415"/>
      <c r="AL214" s="415"/>
      <c r="AM214" s="415"/>
      <c r="AN214" s="415"/>
      <c r="AO214" s="415"/>
      <c r="AP214" s="415"/>
      <c r="AQ214" s="415"/>
      <c r="AR214" s="415"/>
      <c r="AS214" s="415"/>
      <c r="AT214" s="415"/>
      <c r="AU214" s="415"/>
      <c r="AV214" s="415"/>
      <c r="AW214" s="415"/>
      <c r="AX214" s="415"/>
      <c r="AY214" s="415"/>
      <c r="AZ214" s="415"/>
      <c r="BB214" s="386"/>
      <c r="BY214" s="415"/>
      <c r="BZ214" s="415"/>
      <c r="CA214" s="415"/>
      <c r="CB214" s="415"/>
      <c r="CC214" s="415"/>
      <c r="CD214" s="415"/>
      <c r="CE214" s="415"/>
      <c r="CF214" s="415"/>
      <c r="CG214" s="415"/>
      <c r="CH214" s="415"/>
      <c r="CI214" s="415"/>
      <c r="CJ214" s="415"/>
      <c r="CK214" s="415"/>
      <c r="CL214" s="415"/>
      <c r="CM214" s="415"/>
      <c r="CN214" s="415"/>
      <c r="CO214" s="415"/>
      <c r="CP214" s="415"/>
      <c r="CQ214" s="415"/>
      <c r="CR214" s="415"/>
      <c r="CS214" s="415"/>
      <c r="CT214" s="415"/>
      <c r="CU214" s="415"/>
      <c r="CV214" s="415"/>
      <c r="CW214" s="415"/>
      <c r="CX214" s="415"/>
      <c r="CY214" s="415"/>
      <c r="CZ214" s="415"/>
    </row>
    <row r="215" s="375" customFormat="true" ht="15" customHeight="true" x14ac:dyDescent="0.2">
      <c r="A215" s="402" t="s">
        <v>136</v>
      </c>
      <c r="B215" s="427" t="str">
        <f>A1025</f>
        <v>MICS19</v>
      </c>
      <c r="C215" s="386"/>
      <c r="D215" s="386"/>
      <c r="E215" s="386"/>
      <c r="F215" s="386"/>
      <c r="G215" s="386"/>
      <c r="R215" s="516"/>
      <c r="Y215" s="415"/>
      <c r="Z215" s="415"/>
      <c r="AA215" s="415"/>
      <c r="AB215" s="415"/>
      <c r="AC215" s="415"/>
      <c r="AD215" s="415"/>
      <c r="AE215" s="415"/>
      <c r="AF215" s="415"/>
      <c r="AG215" s="415"/>
      <c r="AH215" s="415"/>
      <c r="AI215" s="415"/>
      <c r="AJ215" s="415"/>
      <c r="AK215" s="415"/>
      <c r="AL215" s="415"/>
      <c r="AM215" s="415"/>
      <c r="AN215" s="415"/>
      <c r="AO215" s="415"/>
      <c r="AP215" s="415"/>
      <c r="AQ215" s="415"/>
      <c r="AR215" s="415"/>
      <c r="AS215" s="415"/>
      <c r="AT215" s="415"/>
      <c r="AU215" s="415"/>
      <c r="AV215" s="415"/>
      <c r="AW215" s="415"/>
      <c r="AX215" s="415"/>
      <c r="AY215" s="415"/>
      <c r="AZ215" s="415"/>
      <c r="BB215" s="386"/>
      <c r="BY215" s="415"/>
      <c r="BZ215" s="415"/>
      <c r="CA215" s="415"/>
      <c r="CB215" s="415"/>
      <c r="CC215" s="415"/>
      <c r="CD215" s="415"/>
      <c r="CE215" s="415"/>
      <c r="CF215" s="415"/>
      <c r="CG215" s="415"/>
      <c r="CH215" s="415"/>
      <c r="CI215" s="415"/>
      <c r="CJ215" s="415"/>
      <c r="CK215" s="415"/>
      <c r="CL215" s="415"/>
      <c r="CM215" s="415"/>
      <c r="CN215" s="415"/>
      <c r="CO215" s="415"/>
      <c r="CP215" s="415"/>
      <c r="CQ215" s="415"/>
      <c r="CR215" s="415"/>
      <c r="CS215" s="415"/>
      <c r="CT215" s="415"/>
      <c r="CU215" s="415"/>
      <c r="CV215" s="415"/>
      <c r="CW215" s="415"/>
      <c r="CX215" s="415"/>
      <c r="CY215" s="415"/>
      <c r="CZ215" s="415"/>
    </row>
    <row r="216" s="375" customFormat="true" ht="15" customHeight="true" x14ac:dyDescent="0.2">
      <c r="A216" s="490"/>
      <c r="B216" s="444"/>
      <c r="C216" s="386"/>
      <c r="D216" s="386"/>
      <c r="E216" s="386"/>
      <c r="F216" s="386"/>
      <c r="G216" s="386"/>
      <c r="R216" s="516"/>
      <c r="Y216" s="415"/>
      <c r="Z216" s="415"/>
      <c r="AA216" s="415"/>
      <c r="AB216" s="415"/>
      <c r="AC216" s="415"/>
      <c r="AD216" s="415"/>
      <c r="AE216" s="415"/>
      <c r="AF216" s="415"/>
      <c r="AG216" s="415"/>
      <c r="AH216" s="415"/>
      <c r="AI216" s="415"/>
      <c r="AJ216" s="415"/>
      <c r="AK216" s="415"/>
      <c r="AL216" s="415"/>
      <c r="AM216" s="415"/>
      <c r="AN216" s="415"/>
      <c r="AO216" s="415"/>
      <c r="AP216" s="415"/>
      <c r="AQ216" s="415"/>
      <c r="AR216" s="415"/>
      <c r="AS216" s="415"/>
      <c r="AT216" s="415"/>
      <c r="AU216" s="415"/>
      <c r="AV216" s="415"/>
      <c r="AW216" s="415"/>
      <c r="AX216" s="415"/>
      <c r="AY216" s="415"/>
      <c r="AZ216" s="415"/>
      <c r="BB216" s="386"/>
      <c r="BY216" s="415"/>
      <c r="BZ216" s="415"/>
      <c r="CA216" s="415"/>
      <c r="CB216" s="415"/>
      <c r="CC216" s="415"/>
      <c r="CD216" s="415"/>
      <c r="CE216" s="415"/>
      <c r="CF216" s="415"/>
      <c r="CG216" s="415"/>
      <c r="CH216" s="415"/>
      <c r="CI216" s="415"/>
      <c r="CJ216" s="415"/>
      <c r="CK216" s="415"/>
      <c r="CL216" s="415"/>
      <c r="CM216" s="415"/>
      <c r="CN216" s="415"/>
      <c r="CO216" s="415"/>
      <c r="CP216" s="415"/>
      <c r="CQ216" s="415"/>
      <c r="CR216" s="415"/>
      <c r="CS216" s="415"/>
      <c r="CT216" s="415"/>
      <c r="CU216" s="415"/>
      <c r="CV216" s="415"/>
      <c r="CW216" s="415"/>
      <c r="CX216" s="415"/>
      <c r="CY216" s="415"/>
      <c r="CZ216" s="415"/>
    </row>
    <row r="217" s="375" customFormat="true" ht="15" customHeight="true" x14ac:dyDescent="0.2">
      <c r="A217" s="490"/>
      <c r="B217" s="445"/>
      <c r="C217" s="386"/>
      <c r="D217" s="386"/>
      <c r="E217" s="386"/>
      <c r="F217" s="386"/>
      <c r="G217" s="386"/>
      <c r="R217" s="516"/>
      <c r="Y217" s="415"/>
      <c r="Z217" s="415"/>
      <c r="AA217" s="415"/>
      <c r="AB217" s="415"/>
      <c r="AC217" s="415"/>
      <c r="AD217" s="415"/>
      <c r="AE217" s="415"/>
      <c r="AF217" s="415"/>
      <c r="AG217" s="415"/>
      <c r="AH217" s="415"/>
      <c r="AI217" s="415"/>
      <c r="AJ217" s="415"/>
      <c r="AK217" s="415"/>
      <c r="AL217" s="415"/>
      <c r="AM217" s="415"/>
      <c r="AN217" s="415"/>
      <c r="AO217" s="415"/>
      <c r="AP217" s="415"/>
      <c r="AQ217" s="415"/>
      <c r="AR217" s="415"/>
      <c r="AS217" s="415"/>
      <c r="AT217" s="415"/>
      <c r="AU217" s="415"/>
      <c r="AV217" s="415"/>
      <c r="AW217" s="415"/>
      <c r="AX217" s="415"/>
      <c r="AY217" s="415"/>
      <c r="AZ217" s="415"/>
      <c r="BB217" s="386"/>
      <c r="BY217" s="415"/>
      <c r="BZ217" s="415"/>
      <c r="CA217" s="415"/>
      <c r="CB217" s="415"/>
      <c r="CC217" s="415"/>
      <c r="CD217" s="415"/>
      <c r="CE217" s="415"/>
      <c r="CF217" s="415"/>
      <c r="CG217" s="415"/>
      <c r="CH217" s="415"/>
      <c r="CI217" s="415"/>
      <c r="CJ217" s="415"/>
      <c r="CK217" s="415"/>
      <c r="CL217" s="415"/>
      <c r="CM217" s="415"/>
      <c r="CN217" s="415"/>
      <c r="CO217" s="415"/>
      <c r="CP217" s="415"/>
      <c r="CQ217" s="415"/>
      <c r="CR217" s="415"/>
      <c r="CS217" s="415"/>
      <c r="CT217" s="415"/>
      <c r="CU217" s="415"/>
      <c r="CV217" s="415"/>
      <c r="CW217" s="415"/>
      <c r="CX217" s="415"/>
      <c r="CY217" s="415"/>
      <c r="CZ217" s="415"/>
    </row>
    <row r="218" s="375" customFormat="true" ht="18" customHeight="true" x14ac:dyDescent="0.2">
      <c r="A218" s="490"/>
      <c r="B218" s="444"/>
      <c r="C218" s="386"/>
      <c r="D218" s="386"/>
      <c r="E218" s="386"/>
      <c r="F218" s="386"/>
      <c r="G218" s="386"/>
      <c r="R218" s="516"/>
      <c r="Y218" s="415"/>
      <c r="Z218" s="415"/>
      <c r="AA218" s="415"/>
      <c r="AB218" s="415"/>
      <c r="AC218" s="415"/>
      <c r="AD218" s="415"/>
      <c r="AE218" s="415"/>
      <c r="AF218" s="415"/>
      <c r="AG218" s="415"/>
      <c r="AH218" s="415"/>
      <c r="AI218" s="415"/>
      <c r="AJ218" s="415"/>
      <c r="AK218" s="415"/>
      <c r="AL218" s="415"/>
      <c r="AM218" s="415"/>
      <c r="AN218" s="415"/>
      <c r="AO218" s="415"/>
      <c r="AP218" s="415"/>
      <c r="AQ218" s="415"/>
      <c r="AR218" s="415"/>
      <c r="AS218" s="415"/>
      <c r="AT218" s="415"/>
      <c r="AU218" s="415"/>
      <c r="AV218" s="415"/>
      <c r="AW218" s="415"/>
      <c r="AX218" s="415"/>
      <c r="AY218" s="415"/>
      <c r="AZ218" s="415"/>
      <c r="BB218" s="386"/>
      <c r="BY218" s="415"/>
      <c r="BZ218" s="415"/>
      <c r="CA218" s="415"/>
      <c r="CB218" s="415"/>
      <c r="CC218" s="415"/>
      <c r="CD218" s="415"/>
      <c r="CE218" s="415"/>
      <c r="CF218" s="415"/>
      <c r="CG218" s="415"/>
      <c r="CH218" s="415"/>
      <c r="CI218" s="415"/>
      <c r="CJ218" s="415"/>
      <c r="CK218" s="415"/>
      <c r="CL218" s="415"/>
      <c r="CM218" s="415"/>
      <c r="CN218" s="415"/>
      <c r="CO218" s="415"/>
      <c r="CP218" s="415"/>
      <c r="CQ218" s="415"/>
      <c r="CR218" s="415"/>
      <c r="CS218" s="415"/>
      <c r="CT218" s="415"/>
      <c r="CU218" s="415"/>
      <c r="CV218" s="415"/>
      <c r="CW218" s="415"/>
      <c r="CX218" s="415"/>
      <c r="CY218" s="415"/>
      <c r="CZ218" s="415"/>
    </row>
    <row r="219" s="375" customFormat="true" ht="18" customHeight="true" x14ac:dyDescent="0.2">
      <c r="A219" s="491"/>
      <c r="B219" s="446"/>
      <c r="C219" s="386"/>
      <c r="D219" s="386"/>
      <c r="E219" s="386"/>
      <c r="F219" s="386"/>
      <c r="G219" s="386"/>
      <c r="R219" s="516"/>
      <c r="Y219" s="415"/>
      <c r="Z219" s="415"/>
      <c r="AA219" s="415"/>
      <c r="AB219" s="415"/>
      <c r="AC219" s="415"/>
      <c r="AD219" s="415"/>
      <c r="AE219" s="415"/>
      <c r="AF219" s="415"/>
      <c r="AG219" s="415"/>
      <c r="AH219" s="415"/>
      <c r="AI219" s="415"/>
      <c r="AJ219" s="415"/>
      <c r="AK219" s="415"/>
      <c r="AL219" s="415"/>
      <c r="AM219" s="415"/>
      <c r="AN219" s="415"/>
      <c r="AO219" s="415"/>
      <c r="AP219" s="415"/>
      <c r="AQ219" s="415"/>
      <c r="AR219" s="415"/>
      <c r="AS219" s="415"/>
      <c r="AT219" s="415"/>
      <c r="AU219" s="415"/>
      <c r="AV219" s="415"/>
      <c r="AW219" s="415"/>
      <c r="AX219" s="415"/>
      <c r="AY219" s="415"/>
      <c r="AZ219" s="415"/>
      <c r="BB219" s="386"/>
      <c r="BY219" s="415"/>
      <c r="BZ219" s="415"/>
      <c r="CA219" s="415"/>
      <c r="CB219" s="415"/>
      <c r="CC219" s="415"/>
      <c r="CD219" s="415"/>
      <c r="CE219" s="415"/>
      <c r="CF219" s="415"/>
      <c r="CG219" s="415"/>
      <c r="CH219" s="415"/>
      <c r="CI219" s="415"/>
      <c r="CJ219" s="415"/>
      <c r="CK219" s="415"/>
      <c r="CL219" s="415"/>
      <c r="CM219" s="415"/>
      <c r="CN219" s="415"/>
      <c r="CO219" s="415"/>
      <c r="CP219" s="415"/>
      <c r="CQ219" s="415"/>
      <c r="CR219" s="415"/>
      <c r="CS219" s="415"/>
      <c r="CT219" s="415"/>
      <c r="CU219" s="415"/>
      <c r="CV219" s="415"/>
      <c r="CW219" s="415"/>
      <c r="CX219" s="415"/>
      <c r="CY219" s="415"/>
      <c r="CZ219" s="415"/>
    </row>
    <row r="220" s="382" customFormat="true" ht="15" customHeight="true" x14ac:dyDescent="0.2">
      <c r="A220" s="366" t="s">
        <v>86</v>
      </c>
      <c r="B220" s="410"/>
      <c r="C220" s="1174" t="s">
        <v>115</v>
      </c>
      <c r="D220" s="1175"/>
      <c r="E220" s="1175"/>
      <c r="F220" s="1175"/>
      <c r="G220" s="1176"/>
      <c r="H220" s="1177" t="s">
        <v>38</v>
      </c>
      <c r="I220" s="1148"/>
      <c r="J220" s="1148"/>
      <c r="K220" s="1148"/>
      <c r="L220" s="1150"/>
      <c r="M220" s="1138" t="s">
        <v>37</v>
      </c>
      <c r="N220" s="1139"/>
      <c r="O220" s="1139"/>
      <c r="P220" s="1139"/>
      <c r="Q220" s="1141"/>
      <c r="R220" s="580" t="s">
        <v>141</v>
      </c>
      <c r="S220" s="530"/>
      <c r="T220" s="530"/>
      <c r="U220" s="530"/>
      <c r="V220" s="530"/>
      <c r="W220" s="530"/>
      <c r="X220" s="530"/>
      <c r="Y220" s="69"/>
      <c r="Z220" s="52"/>
      <c r="AA220" s="52"/>
      <c r="AB220" s="52"/>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419"/>
      <c r="BA220" s="421" t="s">
        <v>131</v>
      </c>
      <c r="BB220" s="366" t="s">
        <v>86</v>
      </c>
      <c r="BC220" s="1138" t="s">
        <v>115</v>
      </c>
      <c r="BD220" s="1139"/>
      <c r="BE220" s="1139"/>
      <c r="BF220" s="1139"/>
      <c r="BG220" s="1140"/>
      <c r="BH220" s="1138" t="s">
        <v>38</v>
      </c>
      <c r="BI220" s="1139"/>
      <c r="BJ220" s="1139"/>
      <c r="BK220" s="1139"/>
      <c r="BL220" s="1140"/>
      <c r="BM220" s="1138" t="s">
        <v>37</v>
      </c>
      <c r="BN220" s="1139"/>
      <c r="BO220" s="1139"/>
      <c r="BP220" s="1139"/>
      <c r="BQ220" s="1140"/>
      <c r="BR220" s="580" t="s">
        <v>141</v>
      </c>
      <c r="BS220" s="530"/>
      <c r="BT220" s="530"/>
      <c r="BU220" s="530"/>
      <c r="BV220" s="530"/>
      <c r="BW220" s="530"/>
      <c r="BX220" s="530"/>
      <c r="BY220" s="69"/>
      <c r="BZ220" s="419"/>
      <c r="CA220" s="419"/>
      <c r="CB220" s="419"/>
      <c r="CC220" s="419"/>
      <c r="CD220" s="419"/>
      <c r="CE220" s="419"/>
      <c r="CF220" s="419"/>
      <c r="CG220" s="419"/>
      <c r="CH220" s="419"/>
      <c r="CI220" s="419"/>
      <c r="CJ220" s="419"/>
      <c r="CK220" s="419"/>
      <c r="CL220" s="419"/>
      <c r="CM220" s="419"/>
      <c r="CN220" s="419"/>
      <c r="CO220" s="419"/>
      <c r="CP220" s="419"/>
      <c r="CQ220" s="419"/>
      <c r="CR220" s="419"/>
      <c r="CS220" s="419"/>
      <c r="CT220" s="419"/>
      <c r="CU220" s="419"/>
      <c r="CV220" s="419"/>
      <c r="CW220" s="419"/>
      <c r="CX220" s="419"/>
      <c r="CY220" s="419"/>
      <c r="CZ220" s="419"/>
    </row>
    <row r="221" s="382" customFormat="true" ht="36" x14ac:dyDescent="0.2">
      <c r="A221" s="407" t="s">
        <v>87</v>
      </c>
      <c r="B221" s="450"/>
      <c r="C221" s="492" t="s">
        <v>0</v>
      </c>
      <c r="D221" s="708" t="s">
        <v>1</v>
      </c>
      <c r="E221" s="708" t="s">
        <v>2</v>
      </c>
      <c r="F221" s="708" t="s">
        <v>3</v>
      </c>
      <c r="G221" s="709" t="s">
        <v>4</v>
      </c>
      <c r="H221" s="455" t="s">
        <v>0</v>
      </c>
      <c r="I221" s="710" t="s">
        <v>1</v>
      </c>
      <c r="J221" s="710" t="s">
        <v>2</v>
      </c>
      <c r="K221" s="710" t="s">
        <v>3</v>
      </c>
      <c r="L221" s="711" t="s">
        <v>4</v>
      </c>
      <c r="M221" s="456" t="s">
        <v>0</v>
      </c>
      <c r="N221" s="710" t="s">
        <v>1</v>
      </c>
      <c r="O221" s="710" t="s">
        <v>2</v>
      </c>
      <c r="P221" s="710" t="s">
        <v>3</v>
      </c>
      <c r="Q221" s="711" t="s">
        <v>4</v>
      </c>
      <c r="R221" s="456" t="s">
        <v>662</v>
      </c>
      <c r="S221" s="710" t="s">
        <v>663</v>
      </c>
      <c r="T221" s="710" t="s">
        <v>664</v>
      </c>
      <c r="U221" s="710" t="s">
        <v>665</v>
      </c>
      <c r="V221" s="710" t="s">
        <v>666</v>
      </c>
      <c r="W221" s="710" t="s">
        <v>667</v>
      </c>
      <c r="X221" s="711" t="s">
        <v>668</v>
      </c>
      <c r="Y221" s="251"/>
      <c r="Z221" s="251"/>
      <c r="AA221" s="251"/>
      <c r="AB221" s="251"/>
      <c r="AC221" s="251"/>
      <c r="AD221" s="251"/>
      <c r="AE221" s="251"/>
      <c r="AF221" s="251"/>
      <c r="AG221" s="251"/>
      <c r="AH221" s="251"/>
      <c r="AI221" s="251"/>
      <c r="AJ221" s="251"/>
      <c r="AK221" s="251"/>
      <c r="AL221" s="251"/>
      <c r="AM221" s="251"/>
      <c r="AN221" s="251"/>
      <c r="AO221" s="251"/>
      <c r="AP221" s="251"/>
      <c r="AQ221" s="251"/>
      <c r="AR221" s="251"/>
      <c r="AS221" s="251"/>
      <c r="AT221" s="251"/>
      <c r="AU221" s="251"/>
      <c r="AV221" s="251"/>
      <c r="AW221" s="251"/>
      <c r="AX221" s="251"/>
      <c r="AY221" s="251"/>
      <c r="AZ221" s="419"/>
      <c r="BA221" s="407" t="s">
        <v>118</v>
      </c>
      <c r="BB221" s="406"/>
      <c r="BC221" s="531" t="s">
        <v>0</v>
      </c>
      <c r="BD221" s="671" t="s">
        <v>1</v>
      </c>
      <c r="BE221" s="671" t="s">
        <v>2</v>
      </c>
      <c r="BF221" s="671" t="s">
        <v>3</v>
      </c>
      <c r="BG221" s="532" t="s">
        <v>4</v>
      </c>
      <c r="BH221" s="531" t="s">
        <v>0</v>
      </c>
      <c r="BI221" s="671" t="s">
        <v>1</v>
      </c>
      <c r="BJ221" s="671" t="s">
        <v>2</v>
      </c>
      <c r="BK221" s="671" t="s">
        <v>3</v>
      </c>
      <c r="BL221" s="532" t="s">
        <v>4</v>
      </c>
      <c r="BM221" s="531" t="s">
        <v>0</v>
      </c>
      <c r="BN221" s="671" t="s">
        <v>1</v>
      </c>
      <c r="BO221" s="671" t="s">
        <v>2</v>
      </c>
      <c r="BP221" s="671" t="s">
        <v>3</v>
      </c>
      <c r="BQ221" s="532" t="s">
        <v>4</v>
      </c>
      <c r="BR221" s="531" t="s">
        <v>662</v>
      </c>
      <c r="BS221" s="671" t="s">
        <v>663</v>
      </c>
      <c r="BT221" s="671" t="s">
        <v>664</v>
      </c>
      <c r="BU221" s="671" t="s">
        <v>665</v>
      </c>
      <c r="BV221" s="671" t="s">
        <v>666</v>
      </c>
      <c r="BW221" s="671" t="s">
        <v>667</v>
      </c>
      <c r="BX221" s="672" t="s">
        <v>668</v>
      </c>
      <c r="BY221" s="251"/>
      <c r="BZ221" s="251"/>
      <c r="CA221" s="251"/>
      <c r="CB221" s="251"/>
      <c r="CC221" s="251"/>
      <c r="CD221" s="251"/>
      <c r="CE221" s="251"/>
      <c r="CF221" s="251"/>
      <c r="CG221" s="251"/>
      <c r="CH221" s="251"/>
      <c r="CI221" s="251"/>
      <c r="CJ221" s="251"/>
      <c r="CK221" s="251"/>
      <c r="CL221" s="251"/>
      <c r="CM221" s="251"/>
      <c r="CN221" s="251"/>
      <c r="CO221" s="251"/>
      <c r="CP221" s="251"/>
      <c r="CQ221" s="251"/>
      <c r="CR221" s="251"/>
      <c r="CS221" s="251"/>
      <c r="CT221" s="251"/>
      <c r="CU221" s="251"/>
      <c r="CV221" s="251"/>
      <c r="CW221" s="251"/>
      <c r="CX221" s="251"/>
      <c r="CY221" s="251"/>
      <c r="CZ221" s="251"/>
    </row>
    <row r="222" s="382" customFormat="true" ht="15" customHeight="true" x14ac:dyDescent="0.2">
      <c r="A222" s="1158" t="s">
        <v>36</v>
      </c>
      <c r="B222" s="452" t="s">
        <v>15</v>
      </c>
      <c r="C222" s="545">
        <v>49.103602376847569</v>
      </c>
      <c r="D222" s="533">
        <v>70.532917103541521</v>
      </c>
      <c r="E222" s="533">
        <v>79.708352938526389</v>
      </c>
      <c r="F222" s="533">
        <v>89.175607915957301</v>
      </c>
      <c r="G222" s="552">
        <v>97.688545045093505</v>
      </c>
      <c r="H222" s="539">
        <v>58.94983142799974</v>
      </c>
      <c r="I222" s="533">
        <v>76.561326865106551</v>
      </c>
      <c r="J222" s="533">
        <v>85.855014164935469</v>
      </c>
      <c r="K222" s="533">
        <v>92.363091678929848</v>
      </c>
      <c r="L222" s="548">
        <v>98.728731371430527</v>
      </c>
      <c r="M222" s="545">
        <v>40.644510950283276</v>
      </c>
      <c r="N222" s="533">
        <v>57.250870778476745</v>
      </c>
      <c r="O222" s="533">
        <v>68.776474972169339</v>
      </c>
      <c r="P222" s="533">
        <v>74.333963249292268</v>
      </c>
      <c r="Q222" s="548">
        <v>91.08182635779572</v>
      </c>
      <c r="R222" s="545">
        <v>82.250563426244511</v>
      </c>
      <c r="S222" s="533">
        <v>50.228102899634052</v>
      </c>
      <c r="T222" s="533">
        <v>83.189260012709468</v>
      </c>
      <c r="U222" s="533">
        <v>75.439544426512256</v>
      </c>
      <c r="V222" s="533">
        <v>85.091778008082315</v>
      </c>
      <c r="W222" s="533">
        <v>81.394084795071919</v>
      </c>
      <c r="X222" s="548">
        <v>52.603995178135285</v>
      </c>
      <c r="Y222" s="70"/>
      <c r="Z222" s="70"/>
      <c r="AA222" s="70"/>
      <c r="AB222" s="70"/>
      <c r="AC222" s="70"/>
      <c r="AD222" s="70"/>
      <c r="AE222" s="70"/>
      <c r="AF222" s="70"/>
      <c r="AG222" s="70"/>
      <c r="AH222" s="70"/>
      <c r="AI222" s="70"/>
      <c r="AJ222" s="70"/>
      <c r="AK222" s="70"/>
      <c r="AL222" s="70"/>
      <c r="AM222" s="70"/>
      <c r="AN222" s="70"/>
      <c r="AO222" s="70"/>
      <c r="AP222" s="70"/>
      <c r="AQ222" s="70"/>
      <c r="AR222" s="70"/>
      <c r="AS222" s="70"/>
      <c r="AT222" s="70"/>
      <c r="AU222" s="70"/>
      <c r="AV222" s="70"/>
      <c r="AW222" s="70"/>
      <c r="AX222" s="70"/>
      <c r="AY222" s="70"/>
      <c r="AZ222" s="419"/>
      <c r="BA222" s="1144" t="s">
        <v>36</v>
      </c>
      <c r="BB222" s="699" t="s">
        <v>15</v>
      </c>
      <c r="BC222" s="561">
        <v>5264.7885427051569</v>
      </c>
      <c r="BD222" s="557">
        <v>7585.9946005298643</v>
      </c>
      <c r="BE222" s="557">
        <v>8562.6596787877697</v>
      </c>
      <c r="BF222" s="557">
        <v>9588.3828841598479</v>
      </c>
      <c r="BG222" s="570">
        <v>10492.827024377131</v>
      </c>
      <c r="BH222" s="561">
        <v>4265.567233277061</v>
      </c>
      <c r="BI222" s="557">
        <v>5535.8458927993952</v>
      </c>
      <c r="BJ222" s="557">
        <v>6218.1262602790066</v>
      </c>
      <c r="BK222" s="557">
        <v>6690.7563796148179</v>
      </c>
      <c r="BL222" s="570">
        <v>7129.8981308265575</v>
      </c>
      <c r="BM222" s="561">
        <v>1416.8239741153052</v>
      </c>
      <c r="BN222" s="557">
        <v>2014.0750511296283</v>
      </c>
      <c r="BO222" s="557">
        <v>2415.3155691543798</v>
      </c>
      <c r="BP222" s="557">
        <v>2609.216093774226</v>
      </c>
      <c r="BQ222" s="570">
        <v>3199.0281455893642</v>
      </c>
      <c r="BR222" s="561">
        <v>3627.9813842946151</v>
      </c>
      <c r="BS222" s="557">
        <v>1515.0191229887378</v>
      </c>
      <c r="BT222" s="557">
        <v>7551.6547064860351</v>
      </c>
      <c r="BU222" s="557">
        <v>7700.2787948190044</v>
      </c>
      <c r="BV222" s="557">
        <v>10628.691511629293</v>
      </c>
      <c r="BW222" s="557">
        <v>8024.0466487907952</v>
      </c>
      <c r="BX222" s="565">
        <v>2446.9805615512901</v>
      </c>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c r="CY222" s="66"/>
      <c r="CZ222" s="68"/>
    </row>
    <row r="223" s="382" customFormat="true" ht="15" customHeight="true" x14ac:dyDescent="0.2">
      <c r="A223" s="1145"/>
      <c r="B223" s="453" t="s">
        <v>16</v>
      </c>
      <c r="C223" s="546">
        <v>26.987770626468148</v>
      </c>
      <c r="D223" s="535">
        <v>19.531370065630334</v>
      </c>
      <c r="E223" s="535">
        <v>14.460639730964253</v>
      </c>
      <c r="F223" s="535">
        <v>8.7866010787957567</v>
      </c>
      <c r="G223" s="554">
        <v>1.9775914833254273</v>
      </c>
      <c r="H223" s="540">
        <v>22.416857589260314</v>
      </c>
      <c r="I223" s="535">
        <v>16.838169574849768</v>
      </c>
      <c r="J223" s="535">
        <v>11.133282733694251</v>
      </c>
      <c r="K223" s="535">
        <v>6.1463645041952333</v>
      </c>
      <c r="L223" s="550">
        <v>1.0714485807837908</v>
      </c>
      <c r="M223" s="546">
        <v>29.483452756464928</v>
      </c>
      <c r="N223" s="535">
        <v>24.541280012000644</v>
      </c>
      <c r="O223" s="535">
        <v>22.024819459162735</v>
      </c>
      <c r="P223" s="535">
        <v>18.473362533905192</v>
      </c>
      <c r="Q223" s="550">
        <v>6.3568780019920128</v>
      </c>
      <c r="R223" s="546">
        <v>13.921459629142472</v>
      </c>
      <c r="S223" s="535">
        <v>23.066153021666821</v>
      </c>
      <c r="T223" s="535">
        <v>11.948684291850594</v>
      </c>
      <c r="U223" s="535">
        <v>18.009430671862145</v>
      </c>
      <c r="V223" s="535">
        <v>9.8637384231541265</v>
      </c>
      <c r="W223" s="535">
        <v>12.299016241453826</v>
      </c>
      <c r="X223" s="550">
        <v>22.090140331643763</v>
      </c>
      <c r="Y223" s="70"/>
      <c r="Z223" s="70"/>
      <c r="AA223" s="70"/>
      <c r="AB223" s="70"/>
      <c r="AC223" s="70"/>
      <c r="AD223" s="70"/>
      <c r="AE223" s="70"/>
      <c r="AF223" s="70"/>
      <c r="AG223" s="70"/>
      <c r="AH223" s="70"/>
      <c r="AI223" s="70"/>
      <c r="AJ223" s="70"/>
      <c r="AK223" s="70"/>
      <c r="AL223" s="70"/>
      <c r="AM223" s="70"/>
      <c r="AN223" s="70"/>
      <c r="AO223" s="70"/>
      <c r="AP223" s="70"/>
      <c r="AQ223" s="70"/>
      <c r="AR223" s="70"/>
      <c r="AS223" s="70"/>
      <c r="AT223" s="70"/>
      <c r="AU223" s="70"/>
      <c r="AV223" s="70"/>
      <c r="AW223" s="70"/>
      <c r="AX223" s="70"/>
      <c r="AY223" s="70"/>
      <c r="AZ223" s="419"/>
      <c r="BA223" s="1136"/>
      <c r="BB223" s="697" t="s">
        <v>16</v>
      </c>
      <c r="BC223" s="562">
        <v>2893.5739682996777</v>
      </c>
      <c r="BD223" s="558">
        <v>2100.648519064056</v>
      </c>
      <c r="BE223" s="558">
        <v>1553.4323842985334</v>
      </c>
      <c r="BF223" s="558">
        <v>944.75717477884348</v>
      </c>
      <c r="BG223" s="571">
        <v>212.41513372767048</v>
      </c>
      <c r="BH223" s="562">
        <v>1622.0676274973964</v>
      </c>
      <c r="BI223" s="558">
        <v>1217.5012594468847</v>
      </c>
      <c r="BJ223" s="558">
        <v>806.33796875860196</v>
      </c>
      <c r="BK223" s="558">
        <v>445.24091572027379</v>
      </c>
      <c r="BL223" s="571">
        <v>77.376860082066585</v>
      </c>
      <c r="BM223" s="562">
        <v>1027.7614794320548</v>
      </c>
      <c r="BN223" s="558">
        <v>863.35769435211773</v>
      </c>
      <c r="BO223" s="558">
        <v>773.47507805621649</v>
      </c>
      <c r="BP223" s="558">
        <v>648.438381631026</v>
      </c>
      <c r="BQ223" s="571">
        <v>223.26991519214064</v>
      </c>
      <c r="BR223" s="562">
        <v>614.06018722325484</v>
      </c>
      <c r="BS223" s="558">
        <v>695.73925560036025</v>
      </c>
      <c r="BT223" s="558">
        <v>1084.6633081612194</v>
      </c>
      <c r="BU223" s="558">
        <v>1838.2618580682545</v>
      </c>
      <c r="BV223" s="558">
        <v>1232.0653687733736</v>
      </c>
      <c r="BW223" s="558">
        <v>1212.4699270730825</v>
      </c>
      <c r="BX223" s="566">
        <v>1027.5672752692351</v>
      </c>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c r="CY223" s="66"/>
      <c r="CZ223" s="68"/>
    </row>
    <row r="224" s="382" customFormat="true" ht="15" customHeight="true" x14ac:dyDescent="0.2">
      <c r="A224" s="1185"/>
      <c r="B224" s="500" t="s">
        <v>20</v>
      </c>
      <c r="C224" s="546">
        <v>23.908626996684401</v>
      </c>
      <c r="D224" s="535">
        <v>9.9357128308279314</v>
      </c>
      <c r="E224" s="535">
        <v>5.8310073305093653</v>
      </c>
      <c r="F224" s="535">
        <v>2.0377910052469352</v>
      </c>
      <c r="G224" s="554">
        <v>0.33386347158106422</v>
      </c>
      <c r="H224" s="540">
        <v>18.633310982739893</v>
      </c>
      <c r="I224" s="535">
        <v>6.6005035600435029</v>
      </c>
      <c r="J224" s="535">
        <v>3.0117031013702809</v>
      </c>
      <c r="K224" s="535">
        <v>1.4905438168749634</v>
      </c>
      <c r="L224" s="550">
        <v>0.19982004778569248</v>
      </c>
      <c r="M224" s="546">
        <v>29.872036293251707</v>
      </c>
      <c r="N224" s="535">
        <v>18.207849209522447</v>
      </c>
      <c r="O224" s="535">
        <v>9.1987055686679646</v>
      </c>
      <c r="P224" s="535">
        <v>7.1926742168024802</v>
      </c>
      <c r="Q224" s="550">
        <v>2.5612956402122622</v>
      </c>
      <c r="R224" s="546">
        <v>3.8279769446130083</v>
      </c>
      <c r="S224" s="535">
        <v>26.705744078699084</v>
      </c>
      <c r="T224" s="535">
        <v>4.8620556954396452</v>
      </c>
      <c r="U224" s="535">
        <v>6.5510249016256461</v>
      </c>
      <c r="V224" s="535">
        <v>5.0444835687635017</v>
      </c>
      <c r="W224" s="535">
        <v>6.3068989634744517</v>
      </c>
      <c r="X224" s="550">
        <v>25.305864490220635</v>
      </c>
      <c r="Y224" s="70"/>
      <c r="Z224" s="70"/>
      <c r="AA224" s="70"/>
      <c r="AB224" s="70"/>
      <c r="AC224" s="70"/>
      <c r="AD224" s="70"/>
      <c r="AE224" s="70"/>
      <c r="AF224" s="70"/>
      <c r="AG224" s="70"/>
      <c r="AH224" s="70"/>
      <c r="AI224" s="70"/>
      <c r="AJ224" s="70"/>
      <c r="AK224" s="70"/>
      <c r="AL224" s="70"/>
      <c r="AM224" s="70"/>
      <c r="AN224" s="70"/>
      <c r="AO224" s="70"/>
      <c r="AP224" s="70"/>
      <c r="AQ224" s="70"/>
      <c r="AR224" s="70"/>
      <c r="AS224" s="70"/>
      <c r="AT224" s="70"/>
      <c r="AU224" s="70"/>
      <c r="AV224" s="70"/>
      <c r="AW224" s="70"/>
      <c r="AX224" s="70"/>
      <c r="AY224" s="70"/>
      <c r="AZ224" s="419"/>
      <c r="BA224" s="1136"/>
      <c r="BB224" s="697" t="s">
        <v>20</v>
      </c>
      <c r="BC224" s="562">
        <v>2563.4344404699928</v>
      </c>
      <c r="BD224" s="558">
        <v>1068.6111815910058</v>
      </c>
      <c r="BE224" s="558">
        <v>626.39522101498233</v>
      </c>
      <c r="BF224" s="558">
        <v>219.10835095869558</v>
      </c>
      <c r="BG224" s="571">
        <v>35.86061861645166</v>
      </c>
      <c r="BH224" s="562">
        <v>1348.2929272243011</v>
      </c>
      <c r="BI224" s="558">
        <v>477.2562339162871</v>
      </c>
      <c r="BJ224" s="558">
        <v>218.12529326263544</v>
      </c>
      <c r="BK224" s="558">
        <v>107.97457480655797</v>
      </c>
      <c r="BL224" s="571">
        <v>14.430415193415033</v>
      </c>
      <c r="BM224" s="562">
        <v>1041.3070839428206</v>
      </c>
      <c r="BN224" s="558">
        <v>640.54876945934905</v>
      </c>
      <c r="BO224" s="558">
        <v>323.04326130499322</v>
      </c>
      <c r="BP224" s="558">
        <v>252.47195902654417</v>
      </c>
      <c r="BQ224" s="571">
        <v>89.959294514224013</v>
      </c>
      <c r="BR224" s="562">
        <v>168.84782931631131</v>
      </c>
      <c r="BS224" s="558">
        <v>805.51943308946159</v>
      </c>
      <c r="BT224" s="558">
        <v>441.36185091746893</v>
      </c>
      <c r="BU224" s="558">
        <v>668.67739615605467</v>
      </c>
      <c r="BV224" s="558">
        <v>630.09918164804856</v>
      </c>
      <c r="BW224" s="558">
        <v>621.75097391344286</v>
      </c>
      <c r="BX224" s="566">
        <v>1177.1531476103371</v>
      </c>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c r="CY224" s="66"/>
      <c r="CZ224" s="68"/>
    </row>
    <row r="225" s="382" customFormat="true" ht="15" customHeight="true" x14ac:dyDescent="0.2">
      <c r="A225" s="1145" t="s">
        <v>70</v>
      </c>
      <c r="B225" s="500" t="s">
        <v>71</v>
      </c>
      <c r="C225" s="546">
        <v>72.661343335402279</v>
      </c>
      <c r="D225" s="535">
        <v>83.569703562082182</v>
      </c>
      <c r="E225" s="535">
        <v>88.322681841817314</v>
      </c>
      <c r="F225" s="535">
        <v>95.024914282462959</v>
      </c>
      <c r="G225" s="554">
        <v>98.814421818059145</v>
      </c>
      <c r="H225" s="540">
        <v>81.112827852023301</v>
      </c>
      <c r="I225" s="535">
        <v>86.918473215381681</v>
      </c>
      <c r="J225" s="535">
        <v>93.467086689072815</v>
      </c>
      <c r="K225" s="535">
        <v>95.643327008710955</v>
      </c>
      <c r="L225" s="550">
        <v>99.691123484029902</v>
      </c>
      <c r="M225" s="546">
        <v>65.551235633065914</v>
      </c>
      <c r="N225" s="535">
        <v>74.403715101263771</v>
      </c>
      <c r="O225" s="535">
        <v>80.275395605257287</v>
      </c>
      <c r="P225" s="535">
        <v>85.773082114621801</v>
      </c>
      <c r="Q225" s="550">
        <v>94.657689080172887</v>
      </c>
      <c r="R225" s="546">
        <v>91.929547892885282</v>
      </c>
      <c r="S225" s="535">
        <v>73.890629095242204</v>
      </c>
      <c r="T225" s="535">
        <v>90.071065455656864</v>
      </c>
      <c r="U225" s="535">
        <v>86.782642773172043</v>
      </c>
      <c r="V225" s="535">
        <v>89.733786064410808</v>
      </c>
      <c r="W225" s="535">
        <v>92.025182046848059</v>
      </c>
      <c r="X225" s="550">
        <v>76.280091293370646</v>
      </c>
      <c r="Y225" s="70"/>
      <c r="Z225" s="70"/>
      <c r="AA225" s="70"/>
      <c r="AB225" s="70"/>
      <c r="AC225" s="70"/>
      <c r="AD225" s="70"/>
      <c r="AE225" s="70"/>
      <c r="AF225" s="70"/>
      <c r="AG225" s="70"/>
      <c r="AH225" s="70"/>
      <c r="AI225" s="70"/>
      <c r="AJ225" s="70"/>
      <c r="AK225" s="70"/>
      <c r="AL225" s="70"/>
      <c r="AM225" s="70"/>
      <c r="AN225" s="70"/>
      <c r="AO225" s="70"/>
      <c r="AP225" s="70"/>
      <c r="AQ225" s="70"/>
      <c r="AR225" s="70"/>
      <c r="AS225" s="70"/>
      <c r="AT225" s="70"/>
      <c r="AU225" s="70"/>
      <c r="AV225" s="70"/>
      <c r="AW225" s="70"/>
      <c r="AX225" s="70"/>
      <c r="AY225" s="70"/>
      <c r="AZ225" s="419"/>
      <c r="BA225" s="1136" t="s">
        <v>70</v>
      </c>
      <c r="BB225" s="697" t="s">
        <v>71</v>
      </c>
      <c r="BC225" s="562">
        <v>7550.5431873875941</v>
      </c>
      <c r="BD225" s="558">
        <v>8807.0920277379773</v>
      </c>
      <c r="BE225" s="558">
        <v>9362.5592028777082</v>
      </c>
      <c r="BF225" s="558">
        <v>10175.304993210433</v>
      </c>
      <c r="BG225" s="571">
        <v>10598.119425038873</v>
      </c>
      <c r="BH225" s="562">
        <v>5614.1873418056884</v>
      </c>
      <c r="BI225" s="558">
        <v>6204.5557771246285</v>
      </c>
      <c r="BJ225" s="558">
        <v>6721.0360980864443</v>
      </c>
      <c r="BK225" s="558">
        <v>6907.5033708107021</v>
      </c>
      <c r="BL225" s="571">
        <v>7185.0134110203198</v>
      </c>
      <c r="BM225" s="562">
        <v>2247.4710529083231</v>
      </c>
      <c r="BN225" s="558">
        <v>2553.9823585051513</v>
      </c>
      <c r="BO225" s="558">
        <v>2777.8341997095695</v>
      </c>
      <c r="BP225" s="558">
        <v>2975.1922669159881</v>
      </c>
      <c r="BQ225" s="571">
        <v>3306.842959365717</v>
      </c>
      <c r="BR225" s="562">
        <v>4036.3533231640877</v>
      </c>
      <c r="BS225" s="558">
        <v>2165.870667232904</v>
      </c>
      <c r="BT225" s="558">
        <v>8112.8943946764584</v>
      </c>
      <c r="BU225" s="558">
        <v>8657.9858196147925</v>
      </c>
      <c r="BV225" s="558">
        <v>11071.171180062178</v>
      </c>
      <c r="BW225" s="558">
        <v>8918.2124649271955</v>
      </c>
      <c r="BX225" s="566">
        <v>3531.1309865749286</v>
      </c>
      <c r="BY225" s="66"/>
      <c r="BZ225" s="66"/>
      <c r="CA225" s="66"/>
      <c r="CB225" s="66"/>
      <c r="CC225" s="66"/>
      <c r="CD225" s="66"/>
      <c r="CE225" s="66"/>
      <c r="CF225" s="66"/>
      <c r="CG225" s="66"/>
      <c r="CH225" s="66"/>
      <c r="CI225" s="66"/>
      <c r="CJ225" s="66"/>
      <c r="CK225" s="66"/>
      <c r="CL225" s="66"/>
      <c r="CM225" s="66"/>
      <c r="CN225" s="66"/>
      <c r="CO225" s="66"/>
      <c r="CP225" s="66"/>
      <c r="CQ225" s="66"/>
      <c r="CR225" s="66"/>
      <c r="CS225" s="66"/>
      <c r="CT225" s="66"/>
      <c r="CU225" s="66"/>
      <c r="CV225" s="66"/>
      <c r="CW225" s="66"/>
      <c r="CX225" s="66"/>
      <c r="CY225" s="66"/>
      <c r="CZ225" s="68"/>
    </row>
    <row r="226" s="382" customFormat="true" ht="15" customHeight="true" x14ac:dyDescent="0.2">
      <c r="A226" s="1145"/>
      <c r="B226" s="500" t="s">
        <v>72</v>
      </c>
      <c r="C226" s="546">
        <v>27.338656664597927</v>
      </c>
      <c r="D226" s="535">
        <v>16.430296437917701</v>
      </c>
      <c r="E226" s="535">
        <v>11.67731815818272</v>
      </c>
      <c r="F226" s="535">
        <v>4.9750857175371008</v>
      </c>
      <c r="G226" s="554">
        <v>1.1855781819408182</v>
      </c>
      <c r="H226" s="540">
        <v>18.887172147976599</v>
      </c>
      <c r="I226" s="535">
        <v>13.081526784618214</v>
      </c>
      <c r="J226" s="535">
        <v>6.5329133109271478</v>
      </c>
      <c r="K226" s="535">
        <v>4.3566729912890896</v>
      </c>
      <c r="L226" s="550">
        <v>0.30887651597012961</v>
      </c>
      <c r="M226" s="546">
        <v>34.448764366934</v>
      </c>
      <c r="N226" s="535">
        <v>25.596284898736126</v>
      </c>
      <c r="O226" s="535">
        <v>19.724604394742819</v>
      </c>
      <c r="P226" s="535">
        <v>14.226917885378116</v>
      </c>
      <c r="Q226" s="550">
        <v>5.3423109198271135</v>
      </c>
      <c r="R226" s="546">
        <v>8.0704521071148019</v>
      </c>
      <c r="S226" s="535">
        <v>26.109370904757739</v>
      </c>
      <c r="T226" s="535">
        <v>9.9289345443428569</v>
      </c>
      <c r="U226" s="535">
        <v>13.217357226827907</v>
      </c>
      <c r="V226" s="535">
        <v>10.266213935589095</v>
      </c>
      <c r="W226" s="535">
        <v>7.9748179531520664</v>
      </c>
      <c r="X226" s="550">
        <v>23.71990870662902</v>
      </c>
      <c r="Y226" s="70"/>
      <c r="Z226" s="70"/>
      <c r="AA226" s="70"/>
      <c r="AB226" s="70"/>
      <c r="AC226" s="70"/>
      <c r="AD226" s="70"/>
      <c r="AE226" s="70"/>
      <c r="AF226" s="70"/>
      <c r="AG226" s="70"/>
      <c r="AH226" s="70"/>
      <c r="AI226" s="70"/>
      <c r="AJ226" s="70"/>
      <c r="AK226" s="70"/>
      <c r="AL226" s="70"/>
      <c r="AM226" s="70"/>
      <c r="AN226" s="70"/>
      <c r="AO226" s="70"/>
      <c r="AP226" s="70"/>
      <c r="AQ226" s="70"/>
      <c r="AR226" s="70"/>
      <c r="AS226" s="70"/>
      <c r="AT226" s="70"/>
      <c r="AU226" s="70"/>
      <c r="AV226" s="70"/>
      <c r="AW226" s="70"/>
      <c r="AX226" s="70"/>
      <c r="AY226" s="70"/>
      <c r="AZ226" s="419"/>
      <c r="BA226" s="1136"/>
      <c r="BB226" s="697" t="s">
        <v>72</v>
      </c>
      <c r="BC226" s="562">
        <v>2840.8738175727467</v>
      </c>
      <c r="BD226" s="558">
        <v>1731.5262182814822</v>
      </c>
      <c r="BE226" s="558">
        <v>1237.84265046016</v>
      </c>
      <c r="BF226" s="558">
        <v>532.73412478781631</v>
      </c>
      <c r="BG226" s="571">
        <v>127.15653169599297</v>
      </c>
      <c r="BH226" s="562">
        <v>1307.2669959074813</v>
      </c>
      <c r="BI226" s="558">
        <v>933.80681439247815</v>
      </c>
      <c r="BJ226" s="558">
        <v>469.76906784818021</v>
      </c>
      <c r="BK226" s="558">
        <v>314.6454051113098</v>
      </c>
      <c r="BL226" s="571">
        <v>22.261579888305032</v>
      </c>
      <c r="BM226" s="562">
        <v>1181.1005540235722</v>
      </c>
      <c r="BN226" s="558">
        <v>878.61822471729647</v>
      </c>
      <c r="BO226" s="558">
        <v>682.546379875703</v>
      </c>
      <c r="BP226" s="558">
        <v>493.48601019211924</v>
      </c>
      <c r="BQ226" s="571">
        <v>186.63231084175345</v>
      </c>
      <c r="BR226" s="562">
        <v>354.34957452358515</v>
      </c>
      <c r="BS226" s="558">
        <v>765.31383309281125</v>
      </c>
      <c r="BT226" s="558">
        <v>894.3204679816472</v>
      </c>
      <c r="BU226" s="558">
        <v>1318.6472292825326</v>
      </c>
      <c r="BV226" s="558">
        <v>1266.6244993882503</v>
      </c>
      <c r="BW226" s="558">
        <v>772.84412041825351</v>
      </c>
      <c r="BX226" s="566">
        <v>1098.0336181111181</v>
      </c>
      <c r="BY226" s="66"/>
      <c r="BZ226" s="66"/>
      <c r="CA226" s="66"/>
      <c r="CB226" s="66"/>
      <c r="CC226" s="66"/>
      <c r="CD226" s="66"/>
      <c r="CE226" s="66"/>
      <c r="CF226" s="66"/>
      <c r="CG226" s="66"/>
      <c r="CH226" s="66"/>
      <c r="CI226" s="66"/>
      <c r="CJ226" s="66"/>
      <c r="CK226" s="66"/>
      <c r="CL226" s="66"/>
      <c r="CM226" s="66"/>
      <c r="CN226" s="66"/>
      <c r="CO226" s="66"/>
      <c r="CP226" s="66"/>
      <c r="CQ226" s="66"/>
      <c r="CR226" s="66"/>
      <c r="CS226" s="66"/>
      <c r="CT226" s="66"/>
      <c r="CU226" s="66"/>
      <c r="CV226" s="66"/>
      <c r="CW226" s="66"/>
      <c r="CX226" s="66"/>
      <c r="CY226" s="66"/>
      <c r="CZ226" s="68"/>
    </row>
    <row r="227" s="382" customFormat="true" ht="15" customHeight="true" x14ac:dyDescent="0.2">
      <c r="A227" s="1145" t="s">
        <v>95</v>
      </c>
      <c r="B227" s="453" t="s">
        <v>61</v>
      </c>
      <c r="C227" s="546">
        <v>50.816156553056445</v>
      </c>
      <c r="D227" s="535">
        <v>71.992748745037872</v>
      </c>
      <c r="E227" s="535">
        <v>80.807807852717204</v>
      </c>
      <c r="F227" s="535">
        <v>89.58661470954425</v>
      </c>
      <c r="G227" s="554">
        <v>97.83269975247795</v>
      </c>
      <c r="H227" s="540">
        <v>61.689358880344528</v>
      </c>
      <c r="I227" s="535">
        <v>77.550640245956799</v>
      </c>
      <c r="J227" s="535">
        <v>86.473296338725163</v>
      </c>
      <c r="K227" s="535">
        <v>92.673196970391231</v>
      </c>
      <c r="L227" s="550">
        <v>98.926406163499109</v>
      </c>
      <c r="M227" s="546">
        <v>41.59244023156559</v>
      </c>
      <c r="N227" s="535">
        <v>58.733421799452188</v>
      </c>
      <c r="O227" s="535">
        <v>69.799130864497528</v>
      </c>
      <c r="P227" s="535">
        <v>75.310668074219137</v>
      </c>
      <c r="Q227" s="550">
        <v>91.642423398396758</v>
      </c>
      <c r="R227" s="546">
        <v>82.67422298240578</v>
      </c>
      <c r="S227" s="535">
        <v>51.864884640513473</v>
      </c>
      <c r="T227" s="535">
        <v>83.840064011279253</v>
      </c>
      <c r="U227" s="535">
        <v>77.2040598871246</v>
      </c>
      <c r="V227" s="535">
        <v>86.175871308518381</v>
      </c>
      <c r="W227" s="535">
        <v>82.862816792549665</v>
      </c>
      <c r="X227" s="550">
        <v>53.029481679578602</v>
      </c>
      <c r="Y227" s="70"/>
      <c r="Z227" s="70"/>
      <c r="AA227" s="70"/>
      <c r="AB227" s="70"/>
      <c r="AC227" s="70"/>
      <c r="AD227" s="70"/>
      <c r="AE227" s="70"/>
      <c r="AF227" s="70"/>
      <c r="AG227" s="70"/>
      <c r="AH227" s="70"/>
      <c r="AI227" s="70"/>
      <c r="AJ227" s="70"/>
      <c r="AK227" s="70"/>
      <c r="AL227" s="70"/>
      <c r="AM227" s="70"/>
      <c r="AN227" s="70"/>
      <c r="AO227" s="70"/>
      <c r="AP227" s="70"/>
      <c r="AQ227" s="70"/>
      <c r="AR227" s="70"/>
      <c r="AS227" s="70"/>
      <c r="AT227" s="70"/>
      <c r="AU227" s="70"/>
      <c r="AV227" s="70"/>
      <c r="AW227" s="70"/>
      <c r="AX227" s="70"/>
      <c r="AY227" s="70"/>
      <c r="AZ227" s="419"/>
      <c r="BA227" s="1136" t="s">
        <v>95</v>
      </c>
      <c r="BB227" s="697" t="s">
        <v>61</v>
      </c>
      <c r="BC227" s="562">
        <v>5264.7885427051569</v>
      </c>
      <c r="BD227" s="558">
        <v>7585.9946005298643</v>
      </c>
      <c r="BE227" s="558">
        <v>8562.6596787877697</v>
      </c>
      <c r="BF227" s="558">
        <v>9588.3828841598479</v>
      </c>
      <c r="BG227" s="571">
        <v>10492.827024377131</v>
      </c>
      <c r="BH227" s="562">
        <v>4265.567233277061</v>
      </c>
      <c r="BI227" s="558">
        <v>5535.8458927993952</v>
      </c>
      <c r="BJ227" s="558">
        <v>6218.1262602790066</v>
      </c>
      <c r="BK227" s="558">
        <v>6690.7563796148179</v>
      </c>
      <c r="BL227" s="571">
        <v>7129.8981308265575</v>
      </c>
      <c r="BM227" s="562">
        <v>1416.8239741153052</v>
      </c>
      <c r="BN227" s="558">
        <v>2014.0750511296283</v>
      </c>
      <c r="BO227" s="558">
        <v>2415.3155691543798</v>
      </c>
      <c r="BP227" s="558">
        <v>2609.216093774226</v>
      </c>
      <c r="BQ227" s="571">
        <v>3199.0281455893642</v>
      </c>
      <c r="BR227" s="562">
        <v>3627.9813842946151</v>
      </c>
      <c r="BS227" s="558">
        <v>1515.0191229887378</v>
      </c>
      <c r="BT227" s="558">
        <v>7551.6547064860351</v>
      </c>
      <c r="BU227" s="558">
        <v>7700.2787948190044</v>
      </c>
      <c r="BV227" s="558">
        <v>10628.691511629293</v>
      </c>
      <c r="BW227" s="558">
        <v>8024.0466487907952</v>
      </c>
      <c r="BX227" s="566">
        <v>2446.9805615512901</v>
      </c>
      <c r="BY227" s="66"/>
      <c r="BZ227" s="66"/>
      <c r="CA227" s="66"/>
      <c r="CB227" s="66"/>
      <c r="CC227" s="66"/>
      <c r="CD227" s="66"/>
      <c r="CE227" s="66"/>
      <c r="CF227" s="66"/>
      <c r="CG227" s="66"/>
      <c r="CH227" s="66"/>
      <c r="CI227" s="66"/>
      <c r="CJ227" s="66"/>
      <c r="CK227" s="66"/>
      <c r="CL227" s="66"/>
      <c r="CM227" s="66"/>
      <c r="CN227" s="66"/>
      <c r="CO227" s="66"/>
      <c r="CP227" s="66"/>
      <c r="CQ227" s="66"/>
      <c r="CR227" s="66"/>
      <c r="CS227" s="66"/>
      <c r="CT227" s="66"/>
      <c r="CU227" s="66"/>
      <c r="CV227" s="66"/>
      <c r="CW227" s="66"/>
      <c r="CX227" s="66"/>
      <c r="CY227" s="66"/>
      <c r="CZ227" s="68"/>
    </row>
    <row r="228" s="382" customFormat="true" ht="15" customHeight="true" x14ac:dyDescent="0.2">
      <c r="A228" s="1145"/>
      <c r="B228" s="453" t="s">
        <v>92</v>
      </c>
      <c r="C228" s="546">
        <v>23.484242067185107</v>
      </c>
      <c r="D228" s="535">
        <v>17.782116912655908</v>
      </c>
      <c r="E228" s="535">
        <v>12.888754487598709</v>
      </c>
      <c r="F228" s="535">
        <v>7.1147889814788519</v>
      </c>
      <c r="G228" s="554">
        <v>1.3925057866025476</v>
      </c>
      <c r="H228" s="540">
        <v>20.651975197685751</v>
      </c>
      <c r="I228" s="535">
        <v>15.578244730462465</v>
      </c>
      <c r="J228" s="535">
        <v>9.4689188232754979</v>
      </c>
      <c r="K228" s="535">
        <v>4.4839447180468461</v>
      </c>
      <c r="L228" s="550">
        <v>0.73780761920911986</v>
      </c>
      <c r="M228" s="546">
        <v>23.606555732797187</v>
      </c>
      <c r="N228" s="535">
        <v>21.734013222370859</v>
      </c>
      <c r="O228" s="535">
        <v>18.876060358257078</v>
      </c>
      <c r="P228" s="535">
        <v>17.087695505423035</v>
      </c>
      <c r="Q228" s="550">
        <v>5.4688968685698827</v>
      </c>
      <c r="R228" s="546">
        <v>12.343113812673966</v>
      </c>
      <c r="S228" s="535">
        <v>18.69848721695875</v>
      </c>
      <c r="T228" s="535">
        <v>10.924703778869686</v>
      </c>
      <c r="U228" s="535">
        <v>15.331573550300403</v>
      </c>
      <c r="V228" s="535">
        <v>8.2819376253473251</v>
      </c>
      <c r="W228" s="535">
        <v>11.474784228142846</v>
      </c>
      <c r="X228" s="550">
        <v>18.414702365245962</v>
      </c>
      <c r="Y228" s="70"/>
      <c r="Z228" s="70"/>
      <c r="AA228" s="70"/>
      <c r="AB228" s="70"/>
      <c r="AC228" s="70"/>
      <c r="AD228" s="70"/>
      <c r="AE228" s="70"/>
      <c r="AF228" s="70"/>
      <c r="AG228" s="70"/>
      <c r="AH228" s="70"/>
      <c r="AI228" s="70"/>
      <c r="AJ228" s="70"/>
      <c r="AK228" s="70"/>
      <c r="AL228" s="70"/>
      <c r="AM228" s="70"/>
      <c r="AN228" s="70"/>
      <c r="AO228" s="70"/>
      <c r="AP228" s="70"/>
      <c r="AQ228" s="70"/>
      <c r="AR228" s="70"/>
      <c r="AS228" s="70"/>
      <c r="AT228" s="70"/>
      <c r="AU228" s="70"/>
      <c r="AV228" s="70"/>
      <c r="AW228" s="70"/>
      <c r="AX228" s="70"/>
      <c r="AY228" s="70"/>
      <c r="AZ228" s="419"/>
      <c r="BA228" s="1136"/>
      <c r="BB228" s="697" t="s">
        <v>92</v>
      </c>
      <c r="BC228" s="562">
        <v>2433.0759537144504</v>
      </c>
      <c r="BD228" s="558">
        <v>1873.7309692553749</v>
      </c>
      <c r="BE228" s="558">
        <v>1365.7345904235588</v>
      </c>
      <c r="BF228" s="558">
        <v>761.49010782023731</v>
      </c>
      <c r="BG228" s="571">
        <v>149.35008832662481</v>
      </c>
      <c r="BH228" s="562">
        <v>1427.9997442762678</v>
      </c>
      <c r="BI228" s="558">
        <v>1112.0315942543186</v>
      </c>
      <c r="BJ228" s="558">
        <v>680.89150390225075</v>
      </c>
      <c r="BK228" s="558">
        <v>323.72878792233001</v>
      </c>
      <c r="BL228" s="571">
        <v>53.175824020277226</v>
      </c>
      <c r="BM228" s="562">
        <v>804.14454940138035</v>
      </c>
      <c r="BN228" s="558">
        <v>745.29854469515828</v>
      </c>
      <c r="BO228" s="558">
        <v>653.18352682792158</v>
      </c>
      <c r="BP228" s="558">
        <v>592.0209083037746</v>
      </c>
      <c r="BQ228" s="571">
        <v>190.90672593656731</v>
      </c>
      <c r="BR228" s="562">
        <v>541.65114011583523</v>
      </c>
      <c r="BS228" s="558">
        <v>546.19933893624318</v>
      </c>
      <c r="BT228" s="558">
        <v>984.01154247172485</v>
      </c>
      <c r="BU228" s="558">
        <v>1529.1603948443997</v>
      </c>
      <c r="BV228" s="558">
        <v>1021.4710777130384</v>
      </c>
      <c r="BW228" s="558">
        <v>1111.1643013770397</v>
      </c>
      <c r="BX228" s="566">
        <v>849.72391408196586</v>
      </c>
      <c r="BY228" s="66"/>
      <c r="BZ228" s="66"/>
      <c r="CA228" s="66"/>
      <c r="CB228" s="66"/>
      <c r="CC228" s="66"/>
      <c r="CD228" s="66"/>
      <c r="CE228" s="66"/>
      <c r="CF228" s="66"/>
      <c r="CG228" s="66"/>
      <c r="CH228" s="66"/>
      <c r="CI228" s="66"/>
      <c r="CJ228" s="66"/>
      <c r="CK228" s="66"/>
      <c r="CL228" s="66"/>
      <c r="CM228" s="66"/>
      <c r="CN228" s="66"/>
      <c r="CO228" s="66"/>
      <c r="CP228" s="66"/>
      <c r="CQ228" s="66"/>
      <c r="CR228" s="66"/>
      <c r="CS228" s="66"/>
      <c r="CT228" s="66"/>
      <c r="CU228" s="66"/>
      <c r="CV228" s="66"/>
      <c r="CW228" s="66"/>
      <c r="CX228" s="66"/>
      <c r="CY228" s="66"/>
      <c r="CZ228" s="68"/>
    </row>
    <row r="229" s="382" customFormat="true" ht="15" customHeight="true" x14ac:dyDescent="0.2">
      <c r="A229" s="1145"/>
      <c r="B229" s="453" t="s">
        <v>93</v>
      </c>
      <c r="C229" s="546">
        <v>4.4447633578671226</v>
      </c>
      <c r="D229" s="535">
        <v>2.1534972023411276</v>
      </c>
      <c r="E229" s="535">
        <v>1.7713476689260492</v>
      </c>
      <c r="F229" s="535">
        <v>1.7123091886215944</v>
      </c>
      <c r="G229" s="554">
        <v>0.58800394186076199</v>
      </c>
      <c r="H229" s="540">
        <v>2.8066427371675617</v>
      </c>
      <c r="I229" s="535">
        <v>1.4775050137954864</v>
      </c>
      <c r="J229" s="535">
        <v>1.7445398945118853</v>
      </c>
      <c r="K229" s="535">
        <v>1.683055952839595</v>
      </c>
      <c r="L229" s="550">
        <v>0.3357862172917912</v>
      </c>
      <c r="M229" s="546">
        <v>6.5645231637717067</v>
      </c>
      <c r="N229" s="535">
        <v>3.4427802629290278</v>
      </c>
      <c r="O229" s="535">
        <v>3.4762520613472918</v>
      </c>
      <c r="P229" s="535">
        <v>1.628396213511321</v>
      </c>
      <c r="Q229" s="550">
        <v>0.92710690788101513</v>
      </c>
      <c r="R229" s="546">
        <v>1.6500530384243479</v>
      </c>
      <c r="S229" s="535">
        <v>5.1193218681201333</v>
      </c>
      <c r="T229" s="535">
        <v>1.1174571410167398</v>
      </c>
      <c r="U229" s="535">
        <v>3.0990940086466341</v>
      </c>
      <c r="V229" s="535">
        <v>1.7074676130046158</v>
      </c>
      <c r="W229" s="535">
        <v>1.0461640951914026</v>
      </c>
      <c r="X229" s="550">
        <v>3.8541136828386362</v>
      </c>
      <c r="Y229" s="70"/>
      <c r="Z229" s="70"/>
      <c r="AA229" s="70"/>
      <c r="AB229" s="70"/>
      <c r="AC229" s="70"/>
      <c r="AD229" s="70"/>
      <c r="AE229" s="70"/>
      <c r="AF229" s="70"/>
      <c r="AG229" s="70"/>
      <c r="AH229" s="70"/>
      <c r="AI229" s="70"/>
      <c r="AJ229" s="70"/>
      <c r="AK229" s="70"/>
      <c r="AL229" s="70"/>
      <c r="AM229" s="70"/>
      <c r="AN229" s="70"/>
      <c r="AO229" s="70"/>
      <c r="AP229" s="70"/>
      <c r="AQ229" s="70"/>
      <c r="AR229" s="70"/>
      <c r="AS229" s="70"/>
      <c r="AT229" s="70"/>
      <c r="AU229" s="70"/>
      <c r="AV229" s="70"/>
      <c r="AW229" s="70"/>
      <c r="AX229" s="70"/>
      <c r="AY229" s="70"/>
      <c r="AZ229" s="419"/>
      <c r="BA229" s="1136"/>
      <c r="BB229" s="697" t="s">
        <v>93</v>
      </c>
      <c r="BC229" s="562">
        <v>460.49801458522631</v>
      </c>
      <c r="BD229" s="558">
        <v>226.91754980868066</v>
      </c>
      <c r="BE229" s="558">
        <v>187.69779387497363</v>
      </c>
      <c r="BF229" s="558">
        <v>183.26706695860656</v>
      </c>
      <c r="BG229" s="571">
        <v>63.065045401045587</v>
      </c>
      <c r="BH229" s="562">
        <v>194.0678832211286</v>
      </c>
      <c r="BI229" s="558">
        <v>105.46966519256678</v>
      </c>
      <c r="BJ229" s="558">
        <v>125.44646485635113</v>
      </c>
      <c r="BK229" s="558">
        <v>121.512127797944</v>
      </c>
      <c r="BL229" s="571">
        <v>24.201036061789353</v>
      </c>
      <c r="BM229" s="562">
        <v>223.61693003067435</v>
      </c>
      <c r="BN229" s="558">
        <v>118.05914965695958</v>
      </c>
      <c r="BO229" s="558">
        <v>120.29155122829428</v>
      </c>
      <c r="BP229" s="558">
        <v>56.417473327251507</v>
      </c>
      <c r="BQ229" s="571">
        <v>32.363189255573303</v>
      </c>
      <c r="BR229" s="562">
        <v>72.409047107419227</v>
      </c>
      <c r="BS229" s="558">
        <v>149.53991666411707</v>
      </c>
      <c r="BT229" s="558">
        <v>100.65176568949441</v>
      </c>
      <c r="BU229" s="558">
        <v>309.10146322385447</v>
      </c>
      <c r="BV229" s="558">
        <v>210.594291060335</v>
      </c>
      <c r="BW229" s="558">
        <v>101.30562569604308</v>
      </c>
      <c r="BX229" s="566">
        <v>177.84336118726966</v>
      </c>
      <c r="BY229" s="66"/>
      <c r="BZ229" s="66"/>
      <c r="CA229" s="66"/>
      <c r="CB229" s="66"/>
      <c r="CC229" s="66"/>
      <c r="CD229" s="66"/>
      <c r="CE229" s="66"/>
      <c r="CF229" s="66"/>
      <c r="CG229" s="66"/>
      <c r="CH229" s="66"/>
      <c r="CI229" s="66"/>
      <c r="CJ229" s="66"/>
      <c r="CK229" s="66"/>
      <c r="CL229" s="66"/>
      <c r="CM229" s="66"/>
      <c r="CN229" s="66"/>
      <c r="CO229" s="66"/>
      <c r="CP229" s="66"/>
      <c r="CQ229" s="66"/>
      <c r="CR229" s="66"/>
      <c r="CS229" s="66"/>
      <c r="CT229" s="66"/>
      <c r="CU229" s="66"/>
      <c r="CV229" s="66"/>
      <c r="CW229" s="66"/>
      <c r="CX229" s="66"/>
      <c r="CY229" s="66"/>
      <c r="CZ229" s="68"/>
    </row>
    <row r="230" s="382" customFormat="true" ht="15" customHeight="true" x14ac:dyDescent="0.2">
      <c r="A230" s="1145"/>
      <c r="B230" s="453" t="s">
        <v>94</v>
      </c>
      <c r="C230" s="546">
        <v>21.254838021891526</v>
      </c>
      <c r="D230" s="535">
        <v>8.0716371399648832</v>
      </c>
      <c r="E230" s="535">
        <v>4.5320899907579832</v>
      </c>
      <c r="F230" s="535">
        <v>1.5862871203552942</v>
      </c>
      <c r="G230" s="554">
        <v>0.18679051905871019</v>
      </c>
      <c r="H230" s="540">
        <v>14.852023184802091</v>
      </c>
      <c r="I230" s="535">
        <v>5.3936100097850872</v>
      </c>
      <c r="J230" s="535">
        <v>2.3132449434874447</v>
      </c>
      <c r="K230" s="535">
        <v>1.1598023587223556</v>
      </c>
      <c r="L230" s="550">
        <v>0</v>
      </c>
      <c r="M230" s="546">
        <v>28.236480871865428</v>
      </c>
      <c r="N230" s="535">
        <v>16.089784715247802</v>
      </c>
      <c r="O230" s="535">
        <v>7.8485567158981837</v>
      </c>
      <c r="P230" s="535">
        <v>5.9732402068464605</v>
      </c>
      <c r="Q230" s="550">
        <v>1.9615728251523536</v>
      </c>
      <c r="R230" s="546">
        <v>3.3326101664959378</v>
      </c>
      <c r="S230" s="535">
        <v>24.317306274407599</v>
      </c>
      <c r="T230" s="535">
        <v>4.1177750688340593</v>
      </c>
      <c r="U230" s="535">
        <v>4.3652725539284107</v>
      </c>
      <c r="V230" s="535">
        <v>3.8347234531295777</v>
      </c>
      <c r="W230" s="535">
        <v>4.616234884116218</v>
      </c>
      <c r="X230" s="550">
        <v>24.701702272336494</v>
      </c>
      <c r="Y230" s="70"/>
      <c r="Z230" s="70"/>
      <c r="AA230" s="70"/>
      <c r="AB230" s="70"/>
      <c r="AC230" s="70"/>
      <c r="AD230" s="70"/>
      <c r="AE230" s="70"/>
      <c r="AF230" s="70"/>
      <c r="AG230" s="70"/>
      <c r="AH230" s="70"/>
      <c r="AI230" s="70"/>
      <c r="AJ230" s="70"/>
      <c r="AK230" s="70"/>
      <c r="AL230" s="70"/>
      <c r="AM230" s="70"/>
      <c r="AN230" s="70"/>
      <c r="AO230" s="70"/>
      <c r="AP230" s="70"/>
      <c r="AQ230" s="70"/>
      <c r="AR230" s="70"/>
      <c r="AS230" s="70"/>
      <c r="AT230" s="70"/>
      <c r="AU230" s="70"/>
      <c r="AV230" s="70"/>
      <c r="AW230" s="70"/>
      <c r="AX230" s="70"/>
      <c r="AY230" s="70"/>
      <c r="AZ230" s="419"/>
      <c r="BA230" s="1136"/>
      <c r="BB230" s="697" t="s">
        <v>94</v>
      </c>
      <c r="BC230" s="562">
        <v>2202.0993968300786</v>
      </c>
      <c r="BD230" s="558">
        <v>850.52170987470902</v>
      </c>
      <c r="BE230" s="558">
        <v>480.2350819271249</v>
      </c>
      <c r="BF230" s="558">
        <v>169.7790269616863</v>
      </c>
      <c r="BG230" s="571">
        <v>20.033798630064108</v>
      </c>
      <c r="BH230" s="562">
        <v>1026.9567490212373</v>
      </c>
      <c r="BI230" s="558">
        <v>385.01543927082122</v>
      </c>
      <c r="BJ230" s="558">
        <v>166.34093689701669</v>
      </c>
      <c r="BK230" s="558">
        <v>83.734621059778405</v>
      </c>
      <c r="BL230" s="571">
        <v>0</v>
      </c>
      <c r="BM230" s="562">
        <v>961.86044437819453</v>
      </c>
      <c r="BN230" s="558">
        <v>551.74776098827056</v>
      </c>
      <c r="BO230" s="558">
        <v>271.5899323746761</v>
      </c>
      <c r="BP230" s="558">
        <v>206.94909337842401</v>
      </c>
      <c r="BQ230" s="571">
        <v>68.474036855243227</v>
      </c>
      <c r="BR230" s="562">
        <v>146.24446664265955</v>
      </c>
      <c r="BS230" s="558">
        <v>710.33000999916612</v>
      </c>
      <c r="BT230" s="558">
        <v>370.89684801085247</v>
      </c>
      <c r="BU230" s="558">
        <v>435.38922343935116</v>
      </c>
      <c r="BV230" s="558">
        <v>472.96409072333023</v>
      </c>
      <c r="BW230" s="558">
        <v>447.01454145177348</v>
      </c>
      <c r="BX230" s="566">
        <v>1139.8298339565263</v>
      </c>
      <c r="BY230" s="66"/>
      <c r="BZ230" s="66"/>
      <c r="CA230" s="66"/>
      <c r="CB230" s="66"/>
      <c r="CC230" s="66"/>
      <c r="CD230" s="66"/>
      <c r="CE230" s="66"/>
      <c r="CF230" s="66"/>
      <c r="CG230" s="66"/>
      <c r="CH230" s="66"/>
      <c r="CI230" s="66"/>
      <c r="CJ230" s="66"/>
      <c r="CK230" s="66"/>
      <c r="CL230" s="66"/>
      <c r="CM230" s="66"/>
      <c r="CN230" s="66"/>
      <c r="CO230" s="66"/>
      <c r="CP230" s="66"/>
      <c r="CQ230" s="66"/>
      <c r="CR230" s="66"/>
      <c r="CS230" s="66"/>
      <c r="CT230" s="66"/>
      <c r="CU230" s="66"/>
      <c r="CV230" s="66"/>
      <c r="CW230" s="66"/>
      <c r="CX230" s="66"/>
      <c r="CY230" s="66"/>
      <c r="CZ230" s="68"/>
    </row>
    <row r="231" s="382" customFormat="true" ht="15" customHeight="true" x14ac:dyDescent="0.2">
      <c r="A231" s="1214" t="s">
        <v>491</v>
      </c>
      <c r="B231" s="453" t="s">
        <v>694</v>
      </c>
      <c r="C231" s="479">
        <v>4.5514023510923405</v>
      </c>
      <c r="D231" s="477">
        <v>5.8851796290580261</v>
      </c>
      <c r="E231" s="477">
        <v>10.28993681518495</v>
      </c>
      <c r="F231" s="477">
        <v>28.158250260100065</v>
      </c>
      <c r="G231" s="481">
        <v>70.526072644656395</v>
      </c>
      <c r="H231" s="478">
        <v>4.6770020188285333</v>
      </c>
      <c r="I231" s="477">
        <v>6.791496090001214</v>
      </c>
      <c r="J231" s="477">
        <v>18.255397247200836</v>
      </c>
      <c r="K231" s="477">
        <v>48.890274254350238</v>
      </c>
      <c r="L231" s="480">
        <v>77.667123585309739</v>
      </c>
      <c r="M231" s="479">
        <v>4.0860707635723479</v>
      </c>
      <c r="N231" s="477">
        <v>5.5716203856459607</v>
      </c>
      <c r="O231" s="477">
        <v>7.2787321716626856</v>
      </c>
      <c r="P231" s="477">
        <v>8.5707392468559114</v>
      </c>
      <c r="Q231" s="480">
        <v>17.961351756607861</v>
      </c>
      <c r="R231" s="479">
        <v>29.367796823866314</v>
      </c>
      <c r="S231" s="477">
        <v>5.938358394243533</v>
      </c>
      <c r="T231" s="477">
        <v>18.676004780088441</v>
      </c>
      <c r="U231" s="477">
        <v>14.159196460083241</v>
      </c>
      <c r="V231" s="477">
        <v>51.221437756846974</v>
      </c>
      <c r="W231" s="477">
        <v>14.261129781515628</v>
      </c>
      <c r="X231" s="480">
        <v>8.6880273740965261</v>
      </c>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0"/>
      <c r="AU231" s="50"/>
      <c r="AV231" s="50"/>
      <c r="AW231" s="50"/>
      <c r="AX231" s="50"/>
      <c r="AY231" s="50"/>
      <c r="AZ231" s="419"/>
      <c r="BA231" s="1198" t="s">
        <v>491</v>
      </c>
      <c r="BB231" s="697" t="s">
        <v>694</v>
      </c>
      <c r="BC231" s="523">
        <v>489.81477598799313</v>
      </c>
      <c r="BD231" s="509">
        <v>633.71656873410996</v>
      </c>
      <c r="BE231" s="509">
        <v>1107.2679926309354</v>
      </c>
      <c r="BF231" s="509">
        <v>3030.653344510712</v>
      </c>
      <c r="BG231" s="527">
        <v>7589.9318664503344</v>
      </c>
      <c r="BH231" s="523">
        <v>338.94629525279333</v>
      </c>
      <c r="BI231" s="509">
        <v>491.78504693222243</v>
      </c>
      <c r="BJ231" s="509">
        <v>1322.8646166798671</v>
      </c>
      <c r="BK231" s="509">
        <v>3543.6216801314977</v>
      </c>
      <c r="BL231" s="527">
        <v>5625.0285507992267</v>
      </c>
      <c r="BM231" s="523">
        <v>143.62105396928013</v>
      </c>
      <c r="BN231" s="509">
        <v>196.3225550866371</v>
      </c>
      <c r="BO231" s="509">
        <v>255.98752249737083</v>
      </c>
      <c r="BP231" s="509">
        <v>301.46688986192441</v>
      </c>
      <c r="BQ231" s="527">
        <v>631.74033710327137</v>
      </c>
      <c r="BR231" s="523">
        <v>1296.0908157578856</v>
      </c>
      <c r="BS231" s="509">
        <v>180.06292306286173</v>
      </c>
      <c r="BT231" s="509">
        <v>1697.1523629559663</v>
      </c>
      <c r="BU231" s="509">
        <v>1445.6428041880617</v>
      </c>
      <c r="BV231" s="509">
        <v>6418.840060038955</v>
      </c>
      <c r="BW231" s="509">
        <v>1408.0892980257966</v>
      </c>
      <c r="BX231" s="510">
        <v>405.50628428455423</v>
      </c>
      <c r="BY231" s="67"/>
      <c r="BZ231" s="67"/>
      <c r="CA231" s="67"/>
      <c r="CB231" s="67"/>
      <c r="CC231" s="67"/>
      <c r="CD231" s="67"/>
      <c r="CE231" s="67"/>
      <c r="CF231" s="67"/>
      <c r="CG231" s="67"/>
      <c r="CH231" s="67"/>
      <c r="CI231" s="67"/>
      <c r="CJ231" s="67"/>
      <c r="CK231" s="67"/>
      <c r="CL231" s="67"/>
      <c r="CM231" s="67"/>
      <c r="CN231" s="67"/>
      <c r="CO231" s="67"/>
      <c r="CP231" s="67"/>
      <c r="CQ231" s="67"/>
      <c r="CR231" s="67"/>
      <c r="CS231" s="67"/>
      <c r="CT231" s="67"/>
      <c r="CU231" s="67"/>
      <c r="CV231" s="67"/>
      <c r="CW231" s="67"/>
      <c r="CX231" s="67"/>
      <c r="CY231" s="67"/>
      <c r="CZ231" s="67"/>
    </row>
    <row r="232" s="382" customFormat="true" ht="15" customHeight="true" x14ac:dyDescent="0.2">
      <c r="A232" s="1214"/>
      <c r="B232" s="453" t="s">
        <v>695</v>
      </c>
      <c r="C232" s="479">
        <v>65.608914772420789</v>
      </c>
      <c r="D232" s="477">
        <v>75.904252981831831</v>
      </c>
      <c r="E232" s="477">
        <v>76.717132175520518</v>
      </c>
      <c r="F232" s="477">
        <v>66.382019411660067</v>
      </c>
      <c r="G232" s="481">
        <v>27.952247532491807</v>
      </c>
      <c r="H232" s="478">
        <v>72.791216101459128</v>
      </c>
      <c r="I232" s="477">
        <v>78.892720141046141</v>
      </c>
      <c r="J232" s="477">
        <v>74.494217744608108</v>
      </c>
      <c r="K232" s="477">
        <v>46.410456098798498</v>
      </c>
      <c r="L232" s="480">
        <v>21.539363904702309</v>
      </c>
      <c r="M232" s="479">
        <v>59.8552909481174</v>
      </c>
      <c r="N232" s="477">
        <v>66.910220363359301</v>
      </c>
      <c r="O232" s="477">
        <v>71.706020521424449</v>
      </c>
      <c r="P232" s="477">
        <v>76.014327924793349</v>
      </c>
      <c r="Q232" s="480">
        <v>76.057291835752011</v>
      </c>
      <c r="R232" s="479">
        <v>62.090921086039671</v>
      </c>
      <c r="S232" s="477">
        <v>65.490651192134251</v>
      </c>
      <c r="T232" s="477">
        <v>70.600867351433465</v>
      </c>
      <c r="U232" s="477">
        <v>70.640535405488407</v>
      </c>
      <c r="V232" s="477">
        <v>37.124945731560118</v>
      </c>
      <c r="W232" s="477">
        <v>76.062534747271386</v>
      </c>
      <c r="X232" s="480">
        <v>66.966934982431397</v>
      </c>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419"/>
      <c r="BA232" s="1198"/>
      <c r="BB232" s="697" t="s">
        <v>695</v>
      </c>
      <c r="BC232" s="523">
        <v>7060.7284113995984</v>
      </c>
      <c r="BD232" s="509">
        <v>8173.3754590038598</v>
      </c>
      <c r="BE232" s="509">
        <v>8255.2912102467508</v>
      </c>
      <c r="BF232" s="509">
        <v>7144.6516486996961</v>
      </c>
      <c r="BG232" s="527">
        <v>3008.187558588545</v>
      </c>
      <c r="BH232" s="523">
        <v>5275.2410465528983</v>
      </c>
      <c r="BI232" s="509">
        <v>5712.7707301924002</v>
      </c>
      <c r="BJ232" s="509">
        <v>5398.1714814065699</v>
      </c>
      <c r="BK232" s="509">
        <v>3363.8816906792003</v>
      </c>
      <c r="BL232" s="527">
        <v>1559.9848602211061</v>
      </c>
      <c r="BM232" s="523">
        <v>2103.8499989390421</v>
      </c>
      <c r="BN232" s="509">
        <v>2357.6598034185131</v>
      </c>
      <c r="BO232" s="509">
        <v>2521.8466772121988</v>
      </c>
      <c r="BP232" s="509">
        <v>2673.7253770540633</v>
      </c>
      <c r="BQ232" s="527">
        <v>2675.1026222624455</v>
      </c>
      <c r="BR232" s="523">
        <v>2740.2625074061966</v>
      </c>
      <c r="BS232" s="509">
        <v>1985.8077441700423</v>
      </c>
      <c r="BT232" s="509">
        <v>6415.7420317204824</v>
      </c>
      <c r="BU232" s="509">
        <v>7212.3430154267353</v>
      </c>
      <c r="BV232" s="509">
        <v>4652.3311200231956</v>
      </c>
      <c r="BW232" s="509">
        <v>7510.1231669014069</v>
      </c>
      <c r="BX232" s="510">
        <v>3125.6247022903754</v>
      </c>
      <c r="BY232" s="67"/>
      <c r="BZ232" s="67"/>
      <c r="CA232" s="67"/>
      <c r="CB232" s="67"/>
      <c r="CC232" s="67"/>
      <c r="CD232" s="67"/>
      <c r="CE232" s="67"/>
      <c r="CF232" s="67"/>
      <c r="CG232" s="67"/>
      <c r="CH232" s="67"/>
      <c r="CI232" s="67"/>
      <c r="CJ232" s="67"/>
      <c r="CK232" s="67"/>
      <c r="CL232" s="67"/>
      <c r="CM232" s="67"/>
      <c r="CN232" s="67"/>
      <c r="CO232" s="67"/>
      <c r="CP232" s="67"/>
      <c r="CQ232" s="67"/>
      <c r="CR232" s="67"/>
      <c r="CS232" s="67"/>
      <c r="CT232" s="67"/>
      <c r="CU232" s="67"/>
      <c r="CV232" s="67"/>
      <c r="CW232" s="67"/>
      <c r="CX232" s="67"/>
      <c r="CY232" s="67"/>
      <c r="CZ232" s="67"/>
    </row>
    <row r="233" s="382" customFormat="true" ht="15" customHeight="true" x14ac:dyDescent="0.2">
      <c r="A233" s="1214"/>
      <c r="B233" s="453" t="s">
        <v>696</v>
      </c>
      <c r="C233" s="479">
        <v>26.397651533432359</v>
      </c>
      <c r="D233" s="477">
        <v>16.080284672635166</v>
      </c>
      <c r="E233" s="477">
        <v>11.50337835568738</v>
      </c>
      <c r="F233" s="477">
        <v>4.9497118616489422</v>
      </c>
      <c r="G233" s="481">
        <v>1.1815456251029886</v>
      </c>
      <c r="H233" s="478">
        <v>18.038522517106092</v>
      </c>
      <c r="I233" s="477">
        <v>12.895766897192889</v>
      </c>
      <c r="J233" s="477">
        <v>6.4827653864833232</v>
      </c>
      <c r="K233" s="477">
        <v>4.3410672857696904</v>
      </c>
      <c r="L233" s="480">
        <v>0.3073749512157713</v>
      </c>
      <c r="M233" s="479">
        <v>33.602736571388007</v>
      </c>
      <c r="N233" s="477">
        <v>24.935123780732404</v>
      </c>
      <c r="O233" s="477">
        <v>19.407478323105401</v>
      </c>
      <c r="P233" s="477">
        <v>14.029865492907412</v>
      </c>
      <c r="Q233" s="480">
        <v>5.3062443337844503</v>
      </c>
      <c r="R233" s="479">
        <v>8.0291181626396853</v>
      </c>
      <c r="S233" s="477">
        <v>25.239553749723299</v>
      </c>
      <c r="T233" s="477">
        <v>9.8413870784502606</v>
      </c>
      <c r="U233" s="477">
        <v>12.915351653164612</v>
      </c>
      <c r="V233" s="477">
        <v>10.10748474021317</v>
      </c>
      <c r="W233" s="477">
        <v>7.8273660041439266</v>
      </c>
      <c r="X233" s="480">
        <v>23.525519829264489</v>
      </c>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0"/>
      <c r="AU233" s="50"/>
      <c r="AV233" s="50"/>
      <c r="AW233" s="50"/>
      <c r="AX233" s="50"/>
      <c r="AY233" s="50"/>
      <c r="AZ233" s="419"/>
      <c r="BA233" s="1198"/>
      <c r="BB233" s="697" t="s">
        <v>696</v>
      </c>
      <c r="BC233" s="523">
        <v>2840.8738175727467</v>
      </c>
      <c r="BD233" s="509">
        <v>1731.5262182814822</v>
      </c>
      <c r="BE233" s="509">
        <v>1237.84265046016</v>
      </c>
      <c r="BF233" s="509">
        <v>532.73412478781631</v>
      </c>
      <c r="BG233" s="527">
        <v>127.15653169599297</v>
      </c>
      <c r="BH233" s="523">
        <v>1307.2669959074813</v>
      </c>
      <c r="BI233" s="509">
        <v>933.80681439247815</v>
      </c>
      <c r="BJ233" s="509">
        <v>469.76906784818021</v>
      </c>
      <c r="BK233" s="509">
        <v>314.6454051113098</v>
      </c>
      <c r="BL233" s="527">
        <v>22.261579888305032</v>
      </c>
      <c r="BM233" s="523">
        <v>1181.1005540235722</v>
      </c>
      <c r="BN233" s="509">
        <v>878.61822471729647</v>
      </c>
      <c r="BO233" s="509">
        <v>682.546379875703</v>
      </c>
      <c r="BP233" s="509">
        <v>493.48601019211924</v>
      </c>
      <c r="BQ233" s="527">
        <v>186.63231084175345</v>
      </c>
      <c r="BR233" s="523">
        <v>354.34957452358515</v>
      </c>
      <c r="BS233" s="509">
        <v>765.31383309281125</v>
      </c>
      <c r="BT233" s="509">
        <v>894.3204679816472</v>
      </c>
      <c r="BU233" s="509">
        <v>1318.6472292825326</v>
      </c>
      <c r="BV233" s="509">
        <v>1266.6244993882503</v>
      </c>
      <c r="BW233" s="509">
        <v>772.84412041825351</v>
      </c>
      <c r="BX233" s="510">
        <v>1098.0336181111181</v>
      </c>
      <c r="BY233" s="67"/>
      <c r="BZ233" s="67"/>
      <c r="CA233" s="67"/>
      <c r="CB233" s="67"/>
      <c r="CC233" s="67"/>
      <c r="CD233" s="67"/>
      <c r="CE233" s="67"/>
      <c r="CF233" s="67"/>
      <c r="CG233" s="67"/>
      <c r="CH233" s="67"/>
      <c r="CI233" s="67"/>
      <c r="CJ233" s="67"/>
      <c r="CK233" s="67"/>
      <c r="CL233" s="67"/>
      <c r="CM233" s="67"/>
      <c r="CN233" s="67"/>
      <c r="CO233" s="67"/>
      <c r="CP233" s="67"/>
      <c r="CQ233" s="67"/>
      <c r="CR233" s="67"/>
      <c r="CS233" s="67"/>
      <c r="CT233" s="67"/>
      <c r="CU233" s="67"/>
      <c r="CV233" s="67"/>
      <c r="CW233" s="67"/>
      <c r="CX233" s="67"/>
      <c r="CY233" s="67"/>
      <c r="CZ233" s="67"/>
    </row>
    <row r="234" s="382" customFormat="true" ht="15" customHeight="true" x14ac:dyDescent="0.2">
      <c r="A234" s="1214"/>
      <c r="B234" s="453" t="s">
        <v>697</v>
      </c>
      <c r="C234" s="479">
        <v>3.3575572803771045</v>
      </c>
      <c r="D234" s="477">
        <v>2.0253466290468563</v>
      </c>
      <c r="E234" s="477">
        <v>1.3582787600851249</v>
      </c>
      <c r="F234" s="477">
        <v>0.4583260744041317</v>
      </c>
      <c r="G234" s="481">
        <v>0.14706369908639183</v>
      </c>
      <c r="H234" s="478">
        <v>4.4340061396968062</v>
      </c>
      <c r="I234" s="477">
        <v>1.2738349815252192</v>
      </c>
      <c r="J234" s="477">
        <v>0.71461885420868954</v>
      </c>
      <c r="K234" s="477">
        <v>0.33443129475064048</v>
      </c>
      <c r="L234" s="480">
        <v>0.19924678249945119</v>
      </c>
      <c r="M234" s="479">
        <v>2.2602855376519142</v>
      </c>
      <c r="N234" s="477">
        <v>2.5201664110628621</v>
      </c>
      <c r="O234" s="477">
        <v>1.4630205291669571</v>
      </c>
      <c r="P234" s="477">
        <v>1.2942204413174281</v>
      </c>
      <c r="Q234" s="480">
        <v>0.61085899970199797</v>
      </c>
      <c r="R234" s="479">
        <v>0.51216392745427131</v>
      </c>
      <c r="S234" s="477">
        <v>3.139285423319031</v>
      </c>
      <c r="T234" s="477">
        <v>0.77541931993707447</v>
      </c>
      <c r="U234" s="477">
        <v>2.2849164812637399</v>
      </c>
      <c r="V234" s="477">
        <v>1.2539158483360124</v>
      </c>
      <c r="W234" s="477">
        <v>1.7697307581193282</v>
      </c>
      <c r="X234" s="480">
        <v>0.79965707877600789</v>
      </c>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419"/>
      <c r="BA234" s="1198"/>
      <c r="BB234" s="697" t="s">
        <v>697</v>
      </c>
      <c r="BC234" s="523">
        <v>361.33504363991591</v>
      </c>
      <c r="BD234" s="509">
        <v>218.08947171629572</v>
      </c>
      <c r="BE234" s="509">
        <v>146.16013908785698</v>
      </c>
      <c r="BF234" s="509">
        <v>49.329323997009283</v>
      </c>
      <c r="BG234" s="527">
        <v>15.826819986387552</v>
      </c>
      <c r="BH234" s="523">
        <v>321.33617820306324</v>
      </c>
      <c r="BI234" s="509">
        <v>92.240794645465911</v>
      </c>
      <c r="BJ234" s="509">
        <v>51.784356365618763</v>
      </c>
      <c r="BK234" s="509">
        <v>24.239953746779548</v>
      </c>
      <c r="BL234" s="527">
        <v>14.430415193415033</v>
      </c>
      <c r="BM234" s="523">
        <v>79.446639564626111</v>
      </c>
      <c r="BN234" s="509">
        <v>88.801008471078617</v>
      </c>
      <c r="BO234" s="509">
        <v>51.453328930317141</v>
      </c>
      <c r="BP234" s="509">
        <v>45.522865648120167</v>
      </c>
      <c r="BQ234" s="527">
        <v>21.485257658980807</v>
      </c>
      <c r="BR234" s="523">
        <v>22.603362673651773</v>
      </c>
      <c r="BS234" s="509">
        <v>95.189423090295932</v>
      </c>
      <c r="BT234" s="509">
        <v>70.465002906616434</v>
      </c>
      <c r="BU234" s="509">
        <v>233.28817271670323</v>
      </c>
      <c r="BV234" s="509">
        <v>157.13509092471787</v>
      </c>
      <c r="BW234" s="509">
        <v>174.73643246166927</v>
      </c>
      <c r="BX234" s="510">
        <v>37.323313653810942</v>
      </c>
      <c r="BY234" s="67"/>
      <c r="BZ234" s="67"/>
      <c r="CA234" s="67"/>
      <c r="CB234" s="67"/>
      <c r="CC234" s="67"/>
      <c r="CD234" s="67"/>
      <c r="CE234" s="67"/>
      <c r="CF234" s="67"/>
      <c r="CG234" s="67"/>
      <c r="CH234" s="67"/>
      <c r="CI234" s="67"/>
      <c r="CJ234" s="67"/>
      <c r="CK234" s="67"/>
      <c r="CL234" s="67"/>
      <c r="CM234" s="67"/>
      <c r="CN234" s="67"/>
      <c r="CO234" s="67"/>
      <c r="CP234" s="67"/>
      <c r="CQ234" s="67"/>
      <c r="CR234" s="67"/>
      <c r="CS234" s="67"/>
      <c r="CT234" s="67"/>
      <c r="CU234" s="67"/>
      <c r="CV234" s="67"/>
      <c r="CW234" s="67"/>
      <c r="CX234" s="67"/>
      <c r="CY234" s="67"/>
      <c r="CZ234" s="67"/>
    </row>
    <row r="235" s="382" customFormat="true" ht="15" customHeight="true" x14ac:dyDescent="0.2">
      <c r="A235" s="1214"/>
      <c r="B235" s="453" t="s">
        <v>698</v>
      </c>
      <c r="C235" s="479">
        <v>6.6110352951263773E-2</v>
      </c>
      <c r="D235" s="477">
        <v>2.7245265222727692E-2</v>
      </c>
      <c r="E235" s="477">
        <v>4.8488000926400772E-2</v>
      </c>
      <c r="F235" s="477">
        <v>5.1692392186617614E-2</v>
      </c>
      <c r="G235" s="481">
        <v>0.1930704986624403</v>
      </c>
      <c r="H235" s="478">
        <v>0</v>
      </c>
      <c r="I235" s="477">
        <v>7.2055054802821275E-2</v>
      </c>
      <c r="J235" s="477">
        <v>5.3000767498946846E-2</v>
      </c>
      <c r="K235" s="477">
        <v>2.3771066330932827E-2</v>
      </c>
      <c r="L235" s="480">
        <v>0.28689077627293347</v>
      </c>
      <c r="M235" s="479">
        <v>0.16576348092494331</v>
      </c>
      <c r="N235" s="477">
        <v>3.6561348605813282E-2</v>
      </c>
      <c r="O235" s="477">
        <v>8.3418681495514832E-2</v>
      </c>
      <c r="P235" s="477">
        <v>0</v>
      </c>
      <c r="Q235" s="480">
        <v>0</v>
      </c>
      <c r="R235" s="479">
        <v>0</v>
      </c>
      <c r="S235" s="477">
        <v>0.19215124057983526</v>
      </c>
      <c r="T235" s="477">
        <v>0</v>
      </c>
      <c r="U235" s="477">
        <v>0</v>
      </c>
      <c r="V235" s="477">
        <v>0.23147092560544358</v>
      </c>
      <c r="W235" s="477">
        <v>6.8611491846509082E-2</v>
      </c>
      <c r="X235" s="480">
        <v>0</v>
      </c>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419"/>
      <c r="BA235" s="1198"/>
      <c r="BB235" s="697" t="s">
        <v>698</v>
      </c>
      <c r="BC235" s="523">
        <v>7.1146924010220189</v>
      </c>
      <c r="BD235" s="509">
        <v>2.9337721326207515</v>
      </c>
      <c r="BE235" s="509">
        <v>5.2176424808783164</v>
      </c>
      <c r="BF235" s="509">
        <v>5.5636170507412537</v>
      </c>
      <c r="BG235" s="527">
        <v>20.778016913728457</v>
      </c>
      <c r="BH235" s="523">
        <v>0</v>
      </c>
      <c r="BI235" s="509">
        <v>5.2176424808783164</v>
      </c>
      <c r="BJ235" s="509">
        <v>3.8406636148103397</v>
      </c>
      <c r="BK235" s="509">
        <v>1.7229534359309144</v>
      </c>
      <c r="BL235" s="527">
        <v>20.778016913728457</v>
      </c>
      <c r="BM235" s="523">
        <v>5.8264105585981225</v>
      </c>
      <c r="BN235" s="509">
        <v>1.2882818424238969</v>
      </c>
      <c r="BO235" s="509">
        <v>2.9337721326207515</v>
      </c>
      <c r="BP235" s="509">
        <v>0</v>
      </c>
      <c r="BQ235" s="527">
        <v>0</v>
      </c>
      <c r="BR235" s="523">
        <v>0</v>
      </c>
      <c r="BS235" s="509">
        <v>5.8264105585981225</v>
      </c>
      <c r="BT235" s="509">
        <v>0</v>
      </c>
      <c r="BU235" s="509">
        <v>0</v>
      </c>
      <c r="BV235" s="509">
        <v>29.006894672961582</v>
      </c>
      <c r="BW235" s="509">
        <v>6.7744357474310917</v>
      </c>
      <c r="BX235" s="510">
        <v>0</v>
      </c>
      <c r="BY235" s="67"/>
      <c r="BZ235" s="67"/>
      <c r="CA235" s="67"/>
      <c r="CB235" s="67"/>
      <c r="CC235" s="67"/>
      <c r="CD235" s="67"/>
      <c r="CE235" s="67"/>
      <c r="CF235" s="67"/>
      <c r="CG235" s="67"/>
      <c r="CH235" s="67"/>
      <c r="CI235" s="67"/>
      <c r="CJ235" s="67"/>
      <c r="CK235" s="67"/>
      <c r="CL235" s="67"/>
      <c r="CM235" s="67"/>
      <c r="CN235" s="67"/>
      <c r="CO235" s="67"/>
      <c r="CP235" s="67"/>
      <c r="CQ235" s="67"/>
      <c r="CR235" s="67"/>
      <c r="CS235" s="67"/>
      <c r="CT235" s="67"/>
      <c r="CU235" s="67"/>
      <c r="CV235" s="67"/>
      <c r="CW235" s="67"/>
      <c r="CX235" s="67"/>
      <c r="CY235" s="67"/>
      <c r="CZ235" s="67"/>
    </row>
    <row r="236" s="382" customFormat="true" ht="15" customHeight="true" x14ac:dyDescent="0.2">
      <c r="A236" s="1215"/>
      <c r="B236" s="453" t="s">
        <v>699</v>
      </c>
      <c r="C236" s="479">
        <v>1.8363709726234575E-2</v>
      </c>
      <c r="D236" s="477">
        <v>7.7690822205172205E-2</v>
      </c>
      <c r="E236" s="477">
        <v>8.2785892595493821E-2</v>
      </c>
      <c r="F236" s="477">
        <v>0</v>
      </c>
      <c r="G236" s="481">
        <v>0</v>
      </c>
      <c r="H236" s="478">
        <v>5.9253222909396525E-2</v>
      </c>
      <c r="I236" s="477">
        <v>7.4126835431521418E-2</v>
      </c>
      <c r="J236" s="477">
        <v>0</v>
      </c>
      <c r="K236" s="477">
        <v>0</v>
      </c>
      <c r="L236" s="480">
        <v>0</v>
      </c>
      <c r="M236" s="479">
        <v>2.9852698345263055E-2</v>
      </c>
      <c r="N236" s="477">
        <v>2.6307710593491299E-2</v>
      </c>
      <c r="O236" s="477">
        <v>6.1329773145048866E-2</v>
      </c>
      <c r="P236" s="477">
        <v>9.0846894125796718E-2</v>
      </c>
      <c r="Q236" s="480">
        <v>6.4253074153684531E-2</v>
      </c>
      <c r="R236" s="479">
        <v>0</v>
      </c>
      <c r="S236" s="477">
        <v>0</v>
      </c>
      <c r="T236" s="477">
        <v>0.10632147009028908</v>
      </c>
      <c r="U236" s="477">
        <v>0</v>
      </c>
      <c r="V236" s="477">
        <v>6.074499743798701E-2</v>
      </c>
      <c r="W236" s="477">
        <v>1.0627217103473264E-2</v>
      </c>
      <c r="X236" s="480">
        <v>1.9860735431298647E-2</v>
      </c>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419"/>
      <c r="BA236" s="1199"/>
      <c r="BB236" s="697" t="s">
        <v>699</v>
      </c>
      <c r="BC236" s="523">
        <v>1.9762736123967055</v>
      </c>
      <c r="BD236" s="509">
        <v>8.3657533623784825</v>
      </c>
      <c r="BE236" s="509">
        <v>8.9083315824738687</v>
      </c>
      <c r="BF236" s="509">
        <v>0</v>
      </c>
      <c r="BG236" s="527">
        <v>0</v>
      </c>
      <c r="BH236" s="523">
        <v>4.2941312204005255</v>
      </c>
      <c r="BI236" s="509">
        <v>5.3676640255006571</v>
      </c>
      <c r="BJ236" s="509">
        <v>0</v>
      </c>
      <c r="BK236" s="509">
        <v>0</v>
      </c>
      <c r="BL236" s="527">
        <v>0</v>
      </c>
      <c r="BM236" s="523">
        <v>1.0492906873754761</v>
      </c>
      <c r="BN236" s="509">
        <v>0.92698292502122936</v>
      </c>
      <c r="BO236" s="509">
        <v>2.1569218804132153</v>
      </c>
      <c r="BP236" s="509">
        <v>3.1954455545670966</v>
      </c>
      <c r="BQ236" s="527">
        <v>2.2599222639708567</v>
      </c>
      <c r="BR236" s="523">
        <v>0</v>
      </c>
      <c r="BS236" s="509">
        <v>0</v>
      </c>
      <c r="BT236" s="509">
        <v>9.6617952459011818</v>
      </c>
      <c r="BU236" s="509">
        <v>0</v>
      </c>
      <c r="BV236" s="509">
        <v>7.6122896989511695</v>
      </c>
      <c r="BW236" s="509">
        <v>1.0492906873754761</v>
      </c>
      <c r="BX236" s="510">
        <v>0.92698292502122936</v>
      </c>
      <c r="BY236" s="67"/>
      <c r="BZ236" s="67"/>
      <c r="CA236" s="67"/>
      <c r="CB236" s="67"/>
      <c r="CC236" s="67"/>
      <c r="CD236" s="67"/>
      <c r="CE236" s="67"/>
      <c r="CF236" s="67"/>
      <c r="CG236" s="67"/>
      <c r="CH236" s="67"/>
      <c r="CI236" s="67"/>
      <c r="CJ236" s="67"/>
      <c r="CK236" s="67"/>
      <c r="CL236" s="67"/>
      <c r="CM236" s="67"/>
      <c r="CN236" s="67"/>
      <c r="CO236" s="67"/>
      <c r="CP236" s="67"/>
      <c r="CQ236" s="67"/>
      <c r="CR236" s="67"/>
      <c r="CS236" s="67"/>
      <c r="CT236" s="67"/>
      <c r="CU236" s="67"/>
      <c r="CV236" s="67"/>
      <c r="CW236" s="67"/>
      <c r="CX236" s="67"/>
      <c r="CY236" s="67"/>
      <c r="CZ236" s="67"/>
    </row>
    <row r="237" s="382" customFormat="true" ht="15" customHeight="true" x14ac:dyDescent="0.2">
      <c r="A237" s="704"/>
      <c r="B237" s="453"/>
      <c r="C237" s="479"/>
      <c r="D237" s="477"/>
      <c r="E237" s="477"/>
      <c r="F237" s="477"/>
      <c r="G237" s="481"/>
      <c r="H237" s="478"/>
      <c r="I237" s="477"/>
      <c r="J237" s="477"/>
      <c r="K237" s="477"/>
      <c r="L237" s="480"/>
      <c r="M237" s="479"/>
      <c r="N237" s="477"/>
      <c r="O237" s="477"/>
      <c r="P237" s="477"/>
      <c r="Q237" s="480"/>
      <c r="R237" s="479"/>
      <c r="S237" s="477"/>
      <c r="T237" s="477"/>
      <c r="U237" s="477"/>
      <c r="V237" s="477"/>
      <c r="W237" s="477"/>
      <c r="X237" s="48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419"/>
      <c r="BA237" s="706"/>
      <c r="BB237" s="697"/>
      <c r="BC237" s="523"/>
      <c r="BD237" s="509"/>
      <c r="BE237" s="509"/>
      <c r="BF237" s="509"/>
      <c r="BG237" s="527"/>
      <c r="BH237" s="523"/>
      <c r="BI237" s="509"/>
      <c r="BJ237" s="509"/>
      <c r="BK237" s="509"/>
      <c r="BL237" s="527"/>
      <c r="BM237" s="523"/>
      <c r="BN237" s="509"/>
      <c r="BO237" s="509"/>
      <c r="BP237" s="509"/>
      <c r="BQ237" s="527"/>
      <c r="BR237" s="523"/>
      <c r="BS237" s="509"/>
      <c r="BT237" s="509"/>
      <c r="BU237" s="509"/>
      <c r="BV237" s="509"/>
      <c r="BW237" s="509"/>
      <c r="BX237" s="510"/>
      <c r="BY237" s="67"/>
      <c r="BZ237" s="67"/>
      <c r="CA237" s="67"/>
      <c r="CB237" s="67"/>
      <c r="CC237" s="67"/>
      <c r="CD237" s="67"/>
      <c r="CE237" s="67"/>
      <c r="CF237" s="67"/>
      <c r="CG237" s="67"/>
      <c r="CH237" s="67"/>
      <c r="CI237" s="67"/>
      <c r="CJ237" s="67"/>
      <c r="CK237" s="67"/>
      <c r="CL237" s="67"/>
      <c r="CM237" s="67"/>
      <c r="CN237" s="67"/>
      <c r="CO237" s="67"/>
      <c r="CP237" s="67"/>
      <c r="CQ237" s="67"/>
      <c r="CR237" s="67"/>
      <c r="CS237" s="67"/>
      <c r="CT237" s="67"/>
      <c r="CU237" s="67"/>
      <c r="CV237" s="67"/>
      <c r="CW237" s="67"/>
      <c r="CX237" s="67"/>
      <c r="CY237" s="67"/>
      <c r="CZ237" s="67"/>
    </row>
    <row r="238" s="382" customFormat="true" ht="15" customHeight="true" x14ac:dyDescent="0.2">
      <c r="A238" s="704"/>
      <c r="B238" s="453"/>
      <c r="C238" s="479"/>
      <c r="D238" s="477"/>
      <c r="E238" s="477"/>
      <c r="F238" s="477"/>
      <c r="G238" s="481"/>
      <c r="H238" s="478"/>
      <c r="I238" s="477"/>
      <c r="J238" s="477"/>
      <c r="K238" s="477"/>
      <c r="L238" s="480"/>
      <c r="M238" s="479"/>
      <c r="N238" s="477"/>
      <c r="O238" s="477"/>
      <c r="P238" s="477"/>
      <c r="Q238" s="480"/>
      <c r="R238" s="479"/>
      <c r="S238" s="477"/>
      <c r="T238" s="477"/>
      <c r="U238" s="477"/>
      <c r="V238" s="477"/>
      <c r="W238" s="477"/>
      <c r="X238" s="48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419"/>
      <c r="BA238" s="706"/>
      <c r="BB238" s="697"/>
      <c r="BC238" s="523"/>
      <c r="BD238" s="509"/>
      <c r="BE238" s="509"/>
      <c r="BF238" s="509"/>
      <c r="BG238" s="527"/>
      <c r="BH238" s="523"/>
      <c r="BI238" s="509"/>
      <c r="BJ238" s="509"/>
      <c r="BK238" s="509"/>
      <c r="BL238" s="527"/>
      <c r="BM238" s="523"/>
      <c r="BN238" s="509"/>
      <c r="BO238" s="509"/>
      <c r="BP238" s="509"/>
      <c r="BQ238" s="527"/>
      <c r="BR238" s="523"/>
      <c r="BS238" s="509"/>
      <c r="BT238" s="509"/>
      <c r="BU238" s="509"/>
      <c r="BV238" s="509"/>
      <c r="BW238" s="509"/>
      <c r="BX238" s="510"/>
      <c r="BY238" s="67"/>
      <c r="BZ238" s="67"/>
      <c r="CA238" s="67"/>
      <c r="CB238" s="67"/>
      <c r="CC238" s="67"/>
      <c r="CD238" s="67"/>
      <c r="CE238" s="67"/>
      <c r="CF238" s="67"/>
      <c r="CG238" s="67"/>
      <c r="CH238" s="67"/>
      <c r="CI238" s="67"/>
      <c r="CJ238" s="67"/>
      <c r="CK238" s="67"/>
      <c r="CL238" s="67"/>
      <c r="CM238" s="67"/>
      <c r="CN238" s="67"/>
      <c r="CO238" s="67"/>
      <c r="CP238" s="67"/>
      <c r="CQ238" s="67"/>
      <c r="CR238" s="67"/>
      <c r="CS238" s="67"/>
      <c r="CT238" s="67"/>
      <c r="CU238" s="67"/>
      <c r="CV238" s="67"/>
      <c r="CW238" s="67"/>
      <c r="CX238" s="67"/>
      <c r="CY238" s="67"/>
      <c r="CZ238" s="67"/>
    </row>
    <row r="239" s="382" customFormat="true" ht="15" customHeight="true" x14ac:dyDescent="0.2">
      <c r="A239" s="704"/>
      <c r="B239" s="453"/>
      <c r="C239" s="479"/>
      <c r="D239" s="477"/>
      <c r="E239" s="477"/>
      <c r="F239" s="477"/>
      <c r="G239" s="481"/>
      <c r="H239" s="478"/>
      <c r="I239" s="477"/>
      <c r="J239" s="477"/>
      <c r="K239" s="477"/>
      <c r="L239" s="480"/>
      <c r="M239" s="479"/>
      <c r="N239" s="477"/>
      <c r="O239" s="477"/>
      <c r="P239" s="477"/>
      <c r="Q239" s="480"/>
      <c r="R239" s="479"/>
      <c r="S239" s="477"/>
      <c r="T239" s="477"/>
      <c r="U239" s="477"/>
      <c r="V239" s="477"/>
      <c r="W239" s="477"/>
      <c r="X239" s="48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419"/>
      <c r="BA239" s="706"/>
      <c r="BB239" s="697"/>
      <c r="BC239" s="523"/>
      <c r="BD239" s="509"/>
      <c r="BE239" s="509"/>
      <c r="BF239" s="509"/>
      <c r="BG239" s="527"/>
      <c r="BH239" s="523"/>
      <c r="BI239" s="509"/>
      <c r="BJ239" s="509"/>
      <c r="BK239" s="509"/>
      <c r="BL239" s="527"/>
      <c r="BM239" s="523"/>
      <c r="BN239" s="509"/>
      <c r="BO239" s="509"/>
      <c r="BP239" s="509"/>
      <c r="BQ239" s="527"/>
      <c r="BR239" s="523"/>
      <c r="BS239" s="509"/>
      <c r="BT239" s="509"/>
      <c r="BU239" s="509"/>
      <c r="BV239" s="509"/>
      <c r="BW239" s="509"/>
      <c r="BX239" s="510"/>
      <c r="BY239" s="67"/>
      <c r="BZ239" s="67"/>
      <c r="CA239" s="67"/>
      <c r="CB239" s="67"/>
      <c r="CC239" s="67"/>
      <c r="CD239" s="67"/>
      <c r="CE239" s="67"/>
      <c r="CF239" s="67"/>
      <c r="CG239" s="67"/>
      <c r="CH239" s="67"/>
      <c r="CI239" s="67"/>
      <c r="CJ239" s="67"/>
      <c r="CK239" s="67"/>
      <c r="CL239" s="67"/>
      <c r="CM239" s="67"/>
      <c r="CN239" s="67"/>
      <c r="CO239" s="67"/>
      <c r="CP239" s="67"/>
      <c r="CQ239" s="67"/>
      <c r="CR239" s="67"/>
      <c r="CS239" s="67"/>
      <c r="CT239" s="67"/>
      <c r="CU239" s="67"/>
      <c r="CV239" s="67"/>
      <c r="CW239" s="67"/>
      <c r="CX239" s="67"/>
      <c r="CY239" s="67"/>
      <c r="CZ239" s="67"/>
    </row>
    <row r="240" s="382" customFormat="true" ht="15" customHeight="true" x14ac:dyDescent="0.2">
      <c r="A240" s="704"/>
      <c r="B240" s="453"/>
      <c r="C240" s="479"/>
      <c r="D240" s="477"/>
      <c r="E240" s="477"/>
      <c r="F240" s="477"/>
      <c r="G240" s="481"/>
      <c r="H240" s="478"/>
      <c r="I240" s="477"/>
      <c r="J240" s="477"/>
      <c r="K240" s="477"/>
      <c r="L240" s="480"/>
      <c r="M240" s="479"/>
      <c r="N240" s="477"/>
      <c r="O240" s="477"/>
      <c r="P240" s="477"/>
      <c r="Q240" s="480"/>
      <c r="R240" s="479"/>
      <c r="S240" s="477"/>
      <c r="T240" s="477"/>
      <c r="U240" s="477"/>
      <c r="V240" s="477"/>
      <c r="W240" s="477"/>
      <c r="X240" s="48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419"/>
      <c r="BA240" s="706"/>
      <c r="BB240" s="697"/>
      <c r="BC240" s="523"/>
      <c r="BD240" s="509"/>
      <c r="BE240" s="509"/>
      <c r="BF240" s="509"/>
      <c r="BG240" s="527"/>
      <c r="BH240" s="523"/>
      <c r="BI240" s="509"/>
      <c r="BJ240" s="509"/>
      <c r="BK240" s="509"/>
      <c r="BL240" s="527"/>
      <c r="BM240" s="523"/>
      <c r="BN240" s="509"/>
      <c r="BO240" s="509"/>
      <c r="BP240" s="509"/>
      <c r="BQ240" s="527"/>
      <c r="BR240" s="523"/>
      <c r="BS240" s="509"/>
      <c r="BT240" s="509"/>
      <c r="BU240" s="509"/>
      <c r="BV240" s="509"/>
      <c r="BW240" s="509"/>
      <c r="BX240" s="510"/>
      <c r="BY240" s="67"/>
      <c r="BZ240" s="67"/>
      <c r="CA240" s="67"/>
      <c r="CB240" s="67"/>
      <c r="CC240" s="67"/>
      <c r="CD240" s="67"/>
      <c r="CE240" s="67"/>
      <c r="CF240" s="67"/>
      <c r="CG240" s="67"/>
      <c r="CH240" s="67"/>
      <c r="CI240" s="67"/>
      <c r="CJ240" s="67"/>
      <c r="CK240" s="67"/>
      <c r="CL240" s="67"/>
      <c r="CM240" s="67"/>
      <c r="CN240" s="67"/>
      <c r="CO240" s="67"/>
      <c r="CP240" s="67"/>
      <c r="CQ240" s="67"/>
      <c r="CR240" s="67"/>
      <c r="CS240" s="67"/>
      <c r="CT240" s="67"/>
      <c r="CU240" s="67"/>
      <c r="CV240" s="67"/>
      <c r="CW240" s="67"/>
      <c r="CX240" s="67"/>
      <c r="CY240" s="67"/>
      <c r="CZ240" s="67"/>
    </row>
    <row r="241" s="382" customFormat="true" ht="15" customHeight="true" x14ac:dyDescent="0.2">
      <c r="A241" s="704"/>
      <c r="B241" s="453"/>
      <c r="C241" s="479"/>
      <c r="D241" s="477"/>
      <c r="E241" s="477"/>
      <c r="F241" s="477"/>
      <c r="G241" s="481"/>
      <c r="H241" s="478"/>
      <c r="I241" s="477"/>
      <c r="J241" s="477"/>
      <c r="K241" s="477"/>
      <c r="L241" s="480"/>
      <c r="M241" s="479"/>
      <c r="N241" s="477"/>
      <c r="O241" s="477"/>
      <c r="P241" s="477"/>
      <c r="Q241" s="480"/>
      <c r="R241" s="479"/>
      <c r="S241" s="477"/>
      <c r="T241" s="477"/>
      <c r="U241" s="477"/>
      <c r="V241" s="477"/>
      <c r="W241" s="477"/>
      <c r="X241" s="48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419"/>
      <c r="BA241" s="706"/>
      <c r="BB241" s="697"/>
      <c r="BC241" s="523"/>
      <c r="BD241" s="509"/>
      <c r="BE241" s="509"/>
      <c r="BF241" s="509"/>
      <c r="BG241" s="527"/>
      <c r="BH241" s="523"/>
      <c r="BI241" s="509"/>
      <c r="BJ241" s="509"/>
      <c r="BK241" s="509"/>
      <c r="BL241" s="527"/>
      <c r="BM241" s="523"/>
      <c r="BN241" s="509"/>
      <c r="BO241" s="509"/>
      <c r="BP241" s="509"/>
      <c r="BQ241" s="527"/>
      <c r="BR241" s="523"/>
      <c r="BS241" s="509"/>
      <c r="BT241" s="509"/>
      <c r="BU241" s="509"/>
      <c r="BV241" s="509"/>
      <c r="BW241" s="509"/>
      <c r="BX241" s="510"/>
      <c r="BY241" s="67"/>
      <c r="BZ241" s="67"/>
      <c r="CA241" s="67"/>
      <c r="CB241" s="67"/>
      <c r="CC241" s="67"/>
      <c r="CD241" s="67"/>
      <c r="CE241" s="67"/>
      <c r="CF241" s="67"/>
      <c r="CG241" s="67"/>
      <c r="CH241" s="67"/>
      <c r="CI241" s="67"/>
      <c r="CJ241" s="67"/>
      <c r="CK241" s="67"/>
      <c r="CL241" s="67"/>
      <c r="CM241" s="67"/>
      <c r="CN241" s="67"/>
      <c r="CO241" s="67"/>
      <c r="CP241" s="67"/>
      <c r="CQ241" s="67"/>
      <c r="CR241" s="67"/>
      <c r="CS241" s="67"/>
      <c r="CT241" s="67"/>
      <c r="CU241" s="67"/>
      <c r="CV241" s="67"/>
      <c r="CW241" s="67"/>
      <c r="CX241" s="67"/>
      <c r="CY241" s="67"/>
      <c r="CZ241" s="67"/>
    </row>
    <row r="242" s="382" customFormat="true" ht="15" customHeight="true" x14ac:dyDescent="0.2">
      <c r="A242" s="704"/>
      <c r="B242" s="453"/>
      <c r="C242" s="479"/>
      <c r="D242" s="477"/>
      <c r="E242" s="477"/>
      <c r="F242" s="477"/>
      <c r="G242" s="481"/>
      <c r="H242" s="478"/>
      <c r="I242" s="477"/>
      <c r="J242" s="477"/>
      <c r="K242" s="477"/>
      <c r="L242" s="480"/>
      <c r="M242" s="479"/>
      <c r="N242" s="477"/>
      <c r="O242" s="477"/>
      <c r="P242" s="477"/>
      <c r="Q242" s="480"/>
      <c r="R242" s="479"/>
      <c r="S242" s="477"/>
      <c r="T242" s="477"/>
      <c r="U242" s="477"/>
      <c r="V242" s="477"/>
      <c r="W242" s="477"/>
      <c r="X242" s="48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0"/>
      <c r="AU242" s="50"/>
      <c r="AV242" s="50"/>
      <c r="AW242" s="50"/>
      <c r="AX242" s="50"/>
      <c r="AY242" s="50"/>
      <c r="AZ242" s="419"/>
      <c r="BA242" s="706"/>
      <c r="BB242" s="697"/>
      <c r="BC242" s="523"/>
      <c r="BD242" s="509"/>
      <c r="BE242" s="509"/>
      <c r="BF242" s="509"/>
      <c r="BG242" s="527"/>
      <c r="BH242" s="523"/>
      <c r="BI242" s="509"/>
      <c r="BJ242" s="509"/>
      <c r="BK242" s="509"/>
      <c r="BL242" s="527"/>
      <c r="BM242" s="523"/>
      <c r="BN242" s="509"/>
      <c r="BO242" s="509"/>
      <c r="BP242" s="509"/>
      <c r="BQ242" s="527"/>
      <c r="BR242" s="523"/>
      <c r="BS242" s="509"/>
      <c r="BT242" s="509"/>
      <c r="BU242" s="509"/>
      <c r="BV242" s="509"/>
      <c r="BW242" s="509"/>
      <c r="BX242" s="510"/>
      <c r="BY242" s="67"/>
      <c r="BZ242" s="67"/>
      <c r="CA242" s="67"/>
      <c r="CB242" s="67"/>
      <c r="CC242" s="67"/>
      <c r="CD242" s="67"/>
      <c r="CE242" s="67"/>
      <c r="CF242" s="67"/>
      <c r="CG242" s="67"/>
      <c r="CH242" s="67"/>
      <c r="CI242" s="67"/>
      <c r="CJ242" s="67"/>
      <c r="CK242" s="67"/>
      <c r="CL242" s="67"/>
      <c r="CM242" s="67"/>
      <c r="CN242" s="67"/>
      <c r="CO242" s="67"/>
      <c r="CP242" s="67"/>
      <c r="CQ242" s="67"/>
      <c r="CR242" s="67"/>
      <c r="CS242" s="67"/>
      <c r="CT242" s="67"/>
      <c r="CU242" s="67"/>
      <c r="CV242" s="67"/>
      <c r="CW242" s="67"/>
      <c r="CX242" s="67"/>
      <c r="CY242" s="67"/>
      <c r="CZ242" s="67"/>
    </row>
    <row r="243" s="382" customFormat="true" ht="15" customHeight="true" x14ac:dyDescent="0.2">
      <c r="A243" s="704"/>
      <c r="B243" s="453"/>
      <c r="C243" s="479"/>
      <c r="D243" s="477"/>
      <c r="E243" s="477"/>
      <c r="F243" s="477"/>
      <c r="G243" s="481"/>
      <c r="H243" s="478"/>
      <c r="I243" s="477"/>
      <c r="J243" s="477"/>
      <c r="K243" s="477"/>
      <c r="L243" s="480"/>
      <c r="M243" s="479"/>
      <c r="N243" s="477"/>
      <c r="O243" s="477"/>
      <c r="P243" s="477"/>
      <c r="Q243" s="480"/>
      <c r="R243" s="479"/>
      <c r="S243" s="477"/>
      <c r="T243" s="477"/>
      <c r="U243" s="477"/>
      <c r="V243" s="477"/>
      <c r="W243" s="477"/>
      <c r="X243" s="48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419"/>
      <c r="BA243" s="706"/>
      <c r="BB243" s="697"/>
      <c r="BC243" s="523"/>
      <c r="BD243" s="509"/>
      <c r="BE243" s="509"/>
      <c r="BF243" s="509"/>
      <c r="BG243" s="527"/>
      <c r="BH243" s="523"/>
      <c r="BI243" s="509"/>
      <c r="BJ243" s="509"/>
      <c r="BK243" s="509"/>
      <c r="BL243" s="527"/>
      <c r="BM243" s="523"/>
      <c r="BN243" s="509"/>
      <c r="BO243" s="509"/>
      <c r="BP243" s="509"/>
      <c r="BQ243" s="527"/>
      <c r="BR243" s="523"/>
      <c r="BS243" s="509"/>
      <c r="BT243" s="509"/>
      <c r="BU243" s="509"/>
      <c r="BV243" s="509"/>
      <c r="BW243" s="509"/>
      <c r="BX243" s="510"/>
      <c r="BY243" s="67"/>
      <c r="BZ243" s="67"/>
      <c r="CA243" s="67"/>
      <c r="CB243" s="67"/>
      <c r="CC243" s="67"/>
      <c r="CD243" s="67"/>
      <c r="CE243" s="67"/>
      <c r="CF243" s="67"/>
      <c r="CG243" s="67"/>
      <c r="CH243" s="67"/>
      <c r="CI243" s="67"/>
      <c r="CJ243" s="67"/>
      <c r="CK243" s="67"/>
      <c r="CL243" s="67"/>
      <c r="CM243" s="67"/>
      <c r="CN243" s="67"/>
      <c r="CO243" s="67"/>
      <c r="CP243" s="67"/>
      <c r="CQ243" s="67"/>
      <c r="CR243" s="67"/>
      <c r="CS243" s="67"/>
      <c r="CT243" s="67"/>
      <c r="CU243" s="67"/>
      <c r="CV243" s="67"/>
      <c r="CW243" s="67"/>
      <c r="CX243" s="67"/>
      <c r="CY243" s="67"/>
      <c r="CZ243" s="67"/>
    </row>
    <row r="244" s="382" customFormat="true" ht="15" customHeight="true" x14ac:dyDescent="0.2">
      <c r="A244" s="704"/>
      <c r="B244" s="453"/>
      <c r="C244" s="479"/>
      <c r="D244" s="477"/>
      <c r="E244" s="477"/>
      <c r="F244" s="477"/>
      <c r="G244" s="481"/>
      <c r="H244" s="478"/>
      <c r="I244" s="477"/>
      <c r="J244" s="477"/>
      <c r="K244" s="477"/>
      <c r="L244" s="480"/>
      <c r="M244" s="479"/>
      <c r="N244" s="477"/>
      <c r="O244" s="477"/>
      <c r="P244" s="477"/>
      <c r="Q244" s="480"/>
      <c r="R244" s="479"/>
      <c r="S244" s="477"/>
      <c r="T244" s="477"/>
      <c r="U244" s="477"/>
      <c r="V244" s="477"/>
      <c r="W244" s="477"/>
      <c r="X244" s="48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419"/>
      <c r="BA244" s="706"/>
      <c r="BB244" s="697"/>
      <c r="BC244" s="523"/>
      <c r="BD244" s="509"/>
      <c r="BE244" s="509"/>
      <c r="BF244" s="509"/>
      <c r="BG244" s="527"/>
      <c r="BH244" s="523"/>
      <c r="BI244" s="509"/>
      <c r="BJ244" s="509"/>
      <c r="BK244" s="509"/>
      <c r="BL244" s="527"/>
      <c r="BM244" s="523"/>
      <c r="BN244" s="509"/>
      <c r="BO244" s="509"/>
      <c r="BP244" s="509"/>
      <c r="BQ244" s="527"/>
      <c r="BR244" s="523"/>
      <c r="BS244" s="509"/>
      <c r="BT244" s="509"/>
      <c r="BU244" s="509"/>
      <c r="BV244" s="509"/>
      <c r="BW244" s="509"/>
      <c r="BX244" s="510"/>
      <c r="BY244" s="67"/>
      <c r="BZ244" s="67"/>
      <c r="CA244" s="67"/>
      <c r="CB244" s="67"/>
      <c r="CC244" s="67"/>
      <c r="CD244" s="67"/>
      <c r="CE244" s="67"/>
      <c r="CF244" s="67"/>
      <c r="CG244" s="67"/>
      <c r="CH244" s="67"/>
      <c r="CI244" s="67"/>
      <c r="CJ244" s="67"/>
      <c r="CK244" s="67"/>
      <c r="CL244" s="67"/>
      <c r="CM244" s="67"/>
      <c r="CN244" s="67"/>
      <c r="CO244" s="67"/>
      <c r="CP244" s="67"/>
      <c r="CQ244" s="67"/>
      <c r="CR244" s="67"/>
      <c r="CS244" s="67"/>
      <c r="CT244" s="67"/>
      <c r="CU244" s="67"/>
      <c r="CV244" s="67"/>
      <c r="CW244" s="67"/>
      <c r="CX244" s="67"/>
      <c r="CY244" s="67"/>
      <c r="CZ244" s="67"/>
    </row>
    <row r="245" s="382" customFormat="true" ht="15" customHeight="true" x14ac:dyDescent="0.2">
      <c r="A245" s="704"/>
      <c r="B245" s="453"/>
      <c r="C245" s="479"/>
      <c r="D245" s="477"/>
      <c r="E245" s="477"/>
      <c r="F245" s="477"/>
      <c r="G245" s="481"/>
      <c r="H245" s="478"/>
      <c r="I245" s="477"/>
      <c r="J245" s="477"/>
      <c r="K245" s="477"/>
      <c r="L245" s="480"/>
      <c r="M245" s="479"/>
      <c r="N245" s="477"/>
      <c r="O245" s="477"/>
      <c r="P245" s="477"/>
      <c r="Q245" s="480"/>
      <c r="R245" s="479"/>
      <c r="S245" s="477"/>
      <c r="T245" s="477"/>
      <c r="U245" s="477"/>
      <c r="V245" s="477"/>
      <c r="W245" s="477"/>
      <c r="X245" s="48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419"/>
      <c r="BA245" s="706"/>
      <c r="BB245" s="697"/>
      <c r="BC245" s="523"/>
      <c r="BD245" s="509"/>
      <c r="BE245" s="509"/>
      <c r="BF245" s="509"/>
      <c r="BG245" s="527"/>
      <c r="BH245" s="523"/>
      <c r="BI245" s="509"/>
      <c r="BJ245" s="509"/>
      <c r="BK245" s="509"/>
      <c r="BL245" s="527"/>
      <c r="BM245" s="523"/>
      <c r="BN245" s="509"/>
      <c r="BO245" s="509"/>
      <c r="BP245" s="509"/>
      <c r="BQ245" s="527"/>
      <c r="BR245" s="523"/>
      <c r="BS245" s="509"/>
      <c r="BT245" s="509"/>
      <c r="BU245" s="509"/>
      <c r="BV245" s="509"/>
      <c r="BW245" s="509"/>
      <c r="BX245" s="510"/>
      <c r="BY245" s="67"/>
      <c r="BZ245" s="67"/>
      <c r="CA245" s="67"/>
      <c r="CB245" s="67"/>
      <c r="CC245" s="67"/>
      <c r="CD245" s="67"/>
      <c r="CE245" s="67"/>
      <c r="CF245" s="67"/>
      <c r="CG245" s="67"/>
      <c r="CH245" s="67"/>
      <c r="CI245" s="67"/>
      <c r="CJ245" s="67"/>
      <c r="CK245" s="67"/>
      <c r="CL245" s="67"/>
      <c r="CM245" s="67"/>
      <c r="CN245" s="67"/>
      <c r="CO245" s="67"/>
      <c r="CP245" s="67"/>
      <c r="CQ245" s="67"/>
      <c r="CR245" s="67"/>
      <c r="CS245" s="67"/>
      <c r="CT245" s="67"/>
      <c r="CU245" s="67"/>
      <c r="CV245" s="67"/>
      <c r="CW245" s="67"/>
      <c r="CX245" s="67"/>
      <c r="CY245" s="67"/>
      <c r="CZ245" s="67"/>
    </row>
    <row r="246" s="382" customFormat="true" ht="15" customHeight="true" x14ac:dyDescent="0.2">
      <c r="A246" s="704"/>
      <c r="B246" s="453"/>
      <c r="C246" s="479"/>
      <c r="D246" s="477"/>
      <c r="E246" s="477"/>
      <c r="F246" s="477"/>
      <c r="G246" s="481"/>
      <c r="H246" s="478"/>
      <c r="I246" s="477"/>
      <c r="J246" s="477"/>
      <c r="K246" s="477"/>
      <c r="L246" s="480"/>
      <c r="M246" s="479"/>
      <c r="N246" s="477"/>
      <c r="O246" s="477"/>
      <c r="P246" s="477"/>
      <c r="Q246" s="480"/>
      <c r="R246" s="479"/>
      <c r="S246" s="477"/>
      <c r="T246" s="477"/>
      <c r="U246" s="477"/>
      <c r="V246" s="477"/>
      <c r="W246" s="477"/>
      <c r="X246" s="48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419"/>
      <c r="BA246" s="706"/>
      <c r="BB246" s="697"/>
      <c r="BC246" s="523"/>
      <c r="BD246" s="509"/>
      <c r="BE246" s="509"/>
      <c r="BF246" s="509"/>
      <c r="BG246" s="527"/>
      <c r="BH246" s="523"/>
      <c r="BI246" s="509"/>
      <c r="BJ246" s="509"/>
      <c r="BK246" s="509"/>
      <c r="BL246" s="527"/>
      <c r="BM246" s="523"/>
      <c r="BN246" s="509"/>
      <c r="BO246" s="509"/>
      <c r="BP246" s="509"/>
      <c r="BQ246" s="527"/>
      <c r="BR246" s="523"/>
      <c r="BS246" s="509"/>
      <c r="BT246" s="509"/>
      <c r="BU246" s="509"/>
      <c r="BV246" s="509"/>
      <c r="BW246" s="509"/>
      <c r="BX246" s="510"/>
      <c r="BY246" s="67"/>
      <c r="BZ246" s="67"/>
      <c r="CA246" s="67"/>
      <c r="CB246" s="67"/>
      <c r="CC246" s="67"/>
      <c r="CD246" s="67"/>
      <c r="CE246" s="67"/>
      <c r="CF246" s="67"/>
      <c r="CG246" s="67"/>
      <c r="CH246" s="67"/>
      <c r="CI246" s="67"/>
      <c r="CJ246" s="67"/>
      <c r="CK246" s="67"/>
      <c r="CL246" s="67"/>
      <c r="CM246" s="67"/>
      <c r="CN246" s="67"/>
      <c r="CO246" s="67"/>
      <c r="CP246" s="67"/>
      <c r="CQ246" s="67"/>
      <c r="CR246" s="67"/>
      <c r="CS246" s="67"/>
      <c r="CT246" s="67"/>
      <c r="CU246" s="67"/>
      <c r="CV246" s="67"/>
      <c r="CW246" s="67"/>
      <c r="CX246" s="67"/>
      <c r="CY246" s="67"/>
      <c r="CZ246" s="67"/>
    </row>
    <row r="247" s="382" customFormat="true" ht="15" customHeight="true" x14ac:dyDescent="0.2">
      <c r="A247" s="704"/>
      <c r="B247" s="453"/>
      <c r="C247" s="479"/>
      <c r="D247" s="477"/>
      <c r="E247" s="477"/>
      <c r="F247" s="477"/>
      <c r="G247" s="481"/>
      <c r="H247" s="478"/>
      <c r="I247" s="477"/>
      <c r="J247" s="477"/>
      <c r="K247" s="477"/>
      <c r="L247" s="480"/>
      <c r="M247" s="479"/>
      <c r="N247" s="477"/>
      <c r="O247" s="477"/>
      <c r="P247" s="477"/>
      <c r="Q247" s="480"/>
      <c r="R247" s="479"/>
      <c r="S247" s="477"/>
      <c r="T247" s="477"/>
      <c r="U247" s="477"/>
      <c r="V247" s="477"/>
      <c r="W247" s="477"/>
      <c r="X247" s="48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419"/>
      <c r="BA247" s="706"/>
      <c r="BB247" s="697"/>
      <c r="BC247" s="523"/>
      <c r="BD247" s="509"/>
      <c r="BE247" s="509"/>
      <c r="BF247" s="509"/>
      <c r="BG247" s="527"/>
      <c r="BH247" s="523"/>
      <c r="BI247" s="509"/>
      <c r="BJ247" s="509"/>
      <c r="BK247" s="509"/>
      <c r="BL247" s="527"/>
      <c r="BM247" s="523"/>
      <c r="BN247" s="509"/>
      <c r="BO247" s="509"/>
      <c r="BP247" s="509"/>
      <c r="BQ247" s="527"/>
      <c r="BR247" s="523"/>
      <c r="BS247" s="509"/>
      <c r="BT247" s="509"/>
      <c r="BU247" s="509"/>
      <c r="BV247" s="509"/>
      <c r="BW247" s="509"/>
      <c r="BX247" s="510"/>
      <c r="BY247" s="67"/>
      <c r="BZ247" s="67"/>
      <c r="CA247" s="67"/>
      <c r="CB247" s="67"/>
      <c r="CC247" s="67"/>
      <c r="CD247" s="67"/>
      <c r="CE247" s="67"/>
      <c r="CF247" s="67"/>
      <c r="CG247" s="67"/>
      <c r="CH247" s="67"/>
      <c r="CI247" s="67"/>
      <c r="CJ247" s="67"/>
      <c r="CK247" s="67"/>
      <c r="CL247" s="67"/>
      <c r="CM247" s="67"/>
      <c r="CN247" s="67"/>
      <c r="CO247" s="67"/>
      <c r="CP247" s="67"/>
      <c r="CQ247" s="67"/>
      <c r="CR247" s="67"/>
      <c r="CS247" s="67"/>
      <c r="CT247" s="67"/>
      <c r="CU247" s="67"/>
      <c r="CV247" s="67"/>
      <c r="CW247" s="67"/>
      <c r="CX247" s="67"/>
      <c r="CY247" s="67"/>
      <c r="CZ247" s="67"/>
    </row>
    <row r="248" s="382" customFormat="true" ht="15" customHeight="true" x14ac:dyDescent="0.2">
      <c r="A248" s="707"/>
      <c r="B248" s="454"/>
      <c r="C248" s="484"/>
      <c r="D248" s="482"/>
      <c r="E248" s="482"/>
      <c r="F248" s="482"/>
      <c r="G248" s="486"/>
      <c r="H248" s="483"/>
      <c r="I248" s="482"/>
      <c r="J248" s="482"/>
      <c r="K248" s="482"/>
      <c r="L248" s="485"/>
      <c r="M248" s="484"/>
      <c r="N248" s="482"/>
      <c r="O248" s="482"/>
      <c r="P248" s="482"/>
      <c r="Q248" s="485"/>
      <c r="R248" s="484"/>
      <c r="S248" s="482"/>
      <c r="T248" s="482"/>
      <c r="U248" s="482"/>
      <c r="V248" s="482"/>
      <c r="W248" s="482"/>
      <c r="X248" s="485"/>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419"/>
      <c r="BA248" s="706"/>
      <c r="BB248" s="697"/>
      <c r="BC248" s="526"/>
      <c r="BD248" s="525"/>
      <c r="BE248" s="525"/>
      <c r="BF248" s="525"/>
      <c r="BG248" s="529"/>
      <c r="BH248" s="526"/>
      <c r="BI248" s="525"/>
      <c r="BJ248" s="525"/>
      <c r="BK248" s="525"/>
      <c r="BL248" s="529"/>
      <c r="BM248" s="526"/>
      <c r="BN248" s="525"/>
      <c r="BO248" s="525"/>
      <c r="BP248" s="525"/>
      <c r="BQ248" s="529"/>
      <c r="BR248" s="526"/>
      <c r="BS248" s="525"/>
      <c r="BT248" s="525"/>
      <c r="BU248" s="525"/>
      <c r="BV248" s="525"/>
      <c r="BW248" s="525"/>
      <c r="BX248" s="528"/>
      <c r="BY248" s="67"/>
      <c r="BZ248" s="67"/>
      <c r="CA248" s="67"/>
      <c r="CB248" s="67"/>
      <c r="CC248" s="67"/>
      <c r="CD248" s="67"/>
      <c r="CE248" s="67"/>
      <c r="CF248" s="67"/>
      <c r="CG248" s="67"/>
      <c r="CH248" s="67"/>
      <c r="CI248" s="67"/>
      <c r="CJ248" s="67"/>
      <c r="CK248" s="67"/>
      <c r="CL248" s="67"/>
      <c r="CM248" s="67"/>
      <c r="CN248" s="67"/>
      <c r="CO248" s="67"/>
      <c r="CP248" s="67"/>
      <c r="CQ248" s="67"/>
      <c r="CR248" s="67"/>
      <c r="CS248" s="67"/>
      <c r="CT248" s="67"/>
      <c r="CU248" s="67"/>
      <c r="CV248" s="67"/>
      <c r="CW248" s="67"/>
      <c r="CX248" s="67"/>
      <c r="CY248" s="67"/>
      <c r="CZ248" s="67"/>
    </row>
    <row r="249" s="382" customFormat="true" ht="250.15" customHeight="true" x14ac:dyDescent="0.2">
      <c r="A249" s="384"/>
      <c r="B249" s="384"/>
      <c r="C249" s="384"/>
      <c r="D249" s="384"/>
      <c r="E249" s="384"/>
      <c r="F249" s="384"/>
      <c r="G249" s="384"/>
      <c r="H249" s="384"/>
      <c r="I249" s="384"/>
      <c r="J249" s="384"/>
      <c r="K249" s="384"/>
      <c r="L249" s="384"/>
      <c r="M249" s="384"/>
      <c r="N249" s="384"/>
      <c r="O249" s="384"/>
      <c r="P249" s="384"/>
      <c r="Q249" s="384"/>
      <c r="R249" s="573"/>
      <c r="S249" s="384"/>
      <c r="T249" s="384"/>
      <c r="U249" s="384"/>
      <c r="V249" s="384"/>
      <c r="W249" s="384"/>
      <c r="X249" s="384"/>
      <c r="Y249" s="419"/>
      <c r="Z249" s="419"/>
      <c r="AA249" s="419"/>
      <c r="AB249" s="419"/>
      <c r="AC249" s="419"/>
      <c r="AD249" s="419"/>
      <c r="AE249" s="419"/>
      <c r="AF249" s="419"/>
      <c r="AG249" s="419"/>
      <c r="AH249" s="419"/>
      <c r="AI249" s="419"/>
      <c r="AJ249" s="419"/>
      <c r="AK249" s="419"/>
      <c r="AL249" s="419"/>
      <c r="AM249" s="419"/>
      <c r="AN249" s="419"/>
      <c r="AO249" s="419"/>
      <c r="AP249" s="419"/>
      <c r="AQ249" s="419"/>
      <c r="AR249" s="419"/>
      <c r="AS249" s="419"/>
      <c r="AT249" s="419"/>
      <c r="AU249" s="419"/>
      <c r="AV249" s="419"/>
      <c r="AW249" s="419"/>
      <c r="AX249" s="419"/>
      <c r="AY249" s="419"/>
      <c r="AZ249" s="419"/>
      <c r="BA249" s="384"/>
      <c r="BX249" s="384"/>
      <c r="BY249" s="419"/>
      <c r="BZ249" s="419"/>
      <c r="CA249" s="419"/>
      <c r="CB249" s="419"/>
      <c r="CC249" s="419"/>
      <c r="CD249" s="419"/>
      <c r="CE249" s="419"/>
      <c r="CF249" s="419"/>
      <c r="CG249" s="419"/>
      <c r="CH249" s="419"/>
      <c r="CI249" s="419"/>
      <c r="CJ249" s="419"/>
      <c r="CK249" s="419"/>
      <c r="CL249" s="419"/>
      <c r="CM249" s="419"/>
      <c r="CN249" s="419"/>
      <c r="CO249" s="419"/>
      <c r="CP249" s="419"/>
      <c r="CQ249" s="419"/>
      <c r="CR249" s="419"/>
      <c r="CS249" s="419"/>
      <c r="CT249" s="419"/>
      <c r="CU249" s="419"/>
      <c r="CV249" s="419"/>
      <c r="CW249" s="419"/>
      <c r="CX249" s="419"/>
      <c r="CY249" s="419"/>
      <c r="CZ249" s="419"/>
    </row>
    <row r="250" ht="19.15" customHeight="true" x14ac:dyDescent="0.2"/>
    <row r="251" ht="22.5" customHeight="true" x14ac:dyDescent="0.35">
      <c r="A251" s="1172" t="str">
        <f>A1026</f>
        <v>Nepal</v>
      </c>
      <c r="B251" s="1173"/>
    </row>
    <row r="252" ht="22.5" customHeight="true" x14ac:dyDescent="0.35">
      <c r="A252" s="435" t="str">
        <f>A1034</f>
        <v>2019</v>
      </c>
      <c r="B252" s="391"/>
    </row>
    <row r="253" ht="22.5" customHeight="true" x14ac:dyDescent="0.35">
      <c r="A253" s="1189" t="s">
        <v>129</v>
      </c>
      <c r="B253" s="1190"/>
    </row>
    <row r="254" ht="22.5" customHeight="true" x14ac:dyDescent="0.35">
      <c r="A254" s="1189" t="s">
        <v>97</v>
      </c>
      <c r="B254" s="1190"/>
    </row>
    <row r="255" ht="15" customHeight="true" x14ac:dyDescent="0.2">
      <c r="A255" s="1191" t="s">
        <v>98</v>
      </c>
      <c r="B255" s="1192"/>
    </row>
    <row r="256" ht="15" customHeight="true" x14ac:dyDescent="0.2">
      <c r="A256" s="404" t="s">
        <v>40</v>
      </c>
      <c r="B256" s="403"/>
    </row>
    <row r="257" ht="18" customHeight="true" x14ac:dyDescent="0.2">
      <c r="A257" s="402" t="s">
        <v>39</v>
      </c>
      <c r="B257" s="405"/>
    </row>
    <row r="258" ht="18" customHeight="true" x14ac:dyDescent="0.2">
      <c r="A258" s="425" t="s">
        <v>136</v>
      </c>
      <c r="B258" s="426" t="str">
        <f>A1025</f>
        <v>MICS19</v>
      </c>
    </row>
    <row r="259" s="382" customFormat="true" ht="15" customHeight="true" x14ac:dyDescent="0.2">
      <c r="A259" s="389" t="s">
        <v>85</v>
      </c>
      <c r="B259" s="409"/>
      <c r="C259" s="1174" t="s">
        <v>115</v>
      </c>
      <c r="D259" s="1175"/>
      <c r="E259" s="1175"/>
      <c r="F259" s="1175"/>
      <c r="G259" s="1176"/>
      <c r="H259" s="1138" t="s">
        <v>38</v>
      </c>
      <c r="I259" s="1139"/>
      <c r="J259" s="1139"/>
      <c r="K259" s="1139"/>
      <c r="L259" s="1140"/>
      <c r="M259" s="1138" t="s">
        <v>37</v>
      </c>
      <c r="N259" s="1139"/>
      <c r="O259" s="1139"/>
      <c r="P259" s="1139"/>
      <c r="Q259" s="1141"/>
      <c r="R259" s="579" t="s">
        <v>141</v>
      </c>
      <c r="S259" s="530"/>
      <c r="T259" s="530"/>
      <c r="U259" s="530"/>
      <c r="V259" s="530"/>
      <c r="W259" s="530"/>
      <c r="X259" s="530"/>
      <c r="Y259" s="69"/>
      <c r="Z259" s="419"/>
      <c r="AA259" s="419"/>
      <c r="AB259" s="419"/>
      <c r="AC259" s="419"/>
      <c r="AD259" s="419"/>
      <c r="AE259" s="419"/>
      <c r="AF259" s="419"/>
      <c r="AG259" s="419"/>
      <c r="AH259" s="419"/>
      <c r="AI259" s="419"/>
      <c r="AJ259" s="419"/>
      <c r="AK259" s="419"/>
      <c r="AL259" s="419"/>
      <c r="AM259" s="419"/>
      <c r="AN259" s="419"/>
      <c r="AO259" s="419"/>
      <c r="AP259" s="419"/>
      <c r="AQ259" s="419"/>
      <c r="AR259" s="419"/>
      <c r="AS259" s="419"/>
      <c r="AT259" s="419"/>
      <c r="AU259" s="419"/>
      <c r="AV259" s="419"/>
      <c r="AW259" s="419"/>
      <c r="AX259" s="419"/>
      <c r="AY259" s="419"/>
      <c r="AZ259" s="419"/>
      <c r="BA259" s="421" t="s">
        <v>131</v>
      </c>
      <c r="BB259" s="389" t="s">
        <v>85</v>
      </c>
      <c r="BC259" s="1138" t="s">
        <v>115</v>
      </c>
      <c r="BD259" s="1139"/>
      <c r="BE259" s="1139"/>
      <c r="BF259" s="1139"/>
      <c r="BG259" s="1140"/>
      <c r="BH259" s="1138" t="s">
        <v>38</v>
      </c>
      <c r="BI259" s="1139"/>
      <c r="BJ259" s="1139"/>
      <c r="BK259" s="1139"/>
      <c r="BL259" s="1140"/>
      <c r="BM259" s="1138" t="s">
        <v>37</v>
      </c>
      <c r="BN259" s="1139"/>
      <c r="BO259" s="1139"/>
      <c r="BP259" s="1139"/>
      <c r="BQ259" s="1140"/>
      <c r="BR259" s="580" t="s">
        <v>141</v>
      </c>
      <c r="BS259" s="530"/>
      <c r="BT259" s="530"/>
      <c r="BU259" s="530"/>
      <c r="BV259" s="530"/>
      <c r="BW259" s="530"/>
      <c r="BX259" s="530"/>
      <c r="BY259" s="69"/>
      <c r="BZ259" s="419"/>
      <c r="CA259" s="419"/>
      <c r="CB259" s="419"/>
      <c r="CC259" s="419"/>
      <c r="CD259" s="419"/>
      <c r="CE259" s="419"/>
      <c r="CF259" s="419"/>
      <c r="CG259" s="419"/>
      <c r="CH259" s="419"/>
      <c r="CI259" s="419"/>
      <c r="CJ259" s="419"/>
      <c r="CK259" s="419"/>
      <c r="CL259" s="419"/>
      <c r="CM259" s="419"/>
      <c r="CN259" s="419"/>
      <c r="CO259" s="419"/>
      <c r="CP259" s="419"/>
      <c r="CQ259" s="419"/>
      <c r="CR259" s="419"/>
      <c r="CS259" s="419"/>
      <c r="CT259" s="419"/>
      <c r="CU259" s="419"/>
      <c r="CV259" s="419"/>
      <c r="CW259" s="419"/>
      <c r="CX259" s="419"/>
      <c r="CY259" s="419"/>
      <c r="CZ259" s="419"/>
    </row>
    <row r="260" s="382" customFormat="true" ht="36" x14ac:dyDescent="0.2">
      <c r="A260" s="407" t="s">
        <v>88</v>
      </c>
      <c r="B260" s="406"/>
      <c r="C260" s="513" t="s">
        <v>0</v>
      </c>
      <c r="D260" s="493" t="s">
        <v>1</v>
      </c>
      <c r="E260" s="493" t="s">
        <v>2</v>
      </c>
      <c r="F260" s="493" t="s">
        <v>3</v>
      </c>
      <c r="G260" s="514" t="s">
        <v>4</v>
      </c>
      <c r="H260" s="531" t="s">
        <v>0</v>
      </c>
      <c r="I260" s="671" t="s">
        <v>1</v>
      </c>
      <c r="J260" s="671" t="s">
        <v>2</v>
      </c>
      <c r="K260" s="671" t="s">
        <v>3</v>
      </c>
      <c r="L260" s="532" t="s">
        <v>4</v>
      </c>
      <c r="M260" s="531" t="s">
        <v>0</v>
      </c>
      <c r="N260" s="671" t="s">
        <v>1</v>
      </c>
      <c r="O260" s="671" t="s">
        <v>2</v>
      </c>
      <c r="P260" s="671" t="s">
        <v>3</v>
      </c>
      <c r="Q260" s="672" t="s">
        <v>4</v>
      </c>
      <c r="R260" s="531" t="s">
        <v>662</v>
      </c>
      <c r="S260" s="671" t="s">
        <v>663</v>
      </c>
      <c r="T260" s="671" t="s">
        <v>664</v>
      </c>
      <c r="U260" s="671" t="s">
        <v>665</v>
      </c>
      <c r="V260" s="671" t="s">
        <v>666</v>
      </c>
      <c r="W260" s="671" t="s">
        <v>667</v>
      </c>
      <c r="X260" s="672" t="s">
        <v>668</v>
      </c>
      <c r="Y260" s="251"/>
      <c r="Z260" s="251"/>
      <c r="AA260" s="251"/>
      <c r="AB260" s="251"/>
      <c r="AC260" s="251"/>
      <c r="AD260" s="251"/>
      <c r="AE260" s="251"/>
      <c r="AF260" s="251"/>
      <c r="AG260" s="251"/>
      <c r="AH260" s="251"/>
      <c r="AI260" s="251"/>
      <c r="AJ260" s="251"/>
      <c r="AK260" s="251"/>
      <c r="AL260" s="251"/>
      <c r="AM260" s="251"/>
      <c r="AN260" s="251"/>
      <c r="AO260" s="251"/>
      <c r="AP260" s="251"/>
      <c r="AQ260" s="251"/>
      <c r="AR260" s="251"/>
      <c r="AS260" s="251"/>
      <c r="AT260" s="251"/>
      <c r="AU260" s="251"/>
      <c r="AV260" s="251"/>
      <c r="AW260" s="251"/>
      <c r="AX260" s="251"/>
      <c r="AY260" s="251"/>
      <c r="AZ260" s="419"/>
      <c r="BA260" s="407" t="s">
        <v>119</v>
      </c>
      <c r="BB260" s="406"/>
      <c r="BC260" s="531" t="s">
        <v>0</v>
      </c>
      <c r="BD260" s="671" t="s">
        <v>1</v>
      </c>
      <c r="BE260" s="671" t="s">
        <v>2</v>
      </c>
      <c r="BF260" s="671" t="s">
        <v>3</v>
      </c>
      <c r="BG260" s="532" t="s">
        <v>4</v>
      </c>
      <c r="BH260" s="531" t="s">
        <v>0</v>
      </c>
      <c r="BI260" s="671" t="s">
        <v>1</v>
      </c>
      <c r="BJ260" s="671" t="s">
        <v>2</v>
      </c>
      <c r="BK260" s="671" t="s">
        <v>3</v>
      </c>
      <c r="BL260" s="532" t="s">
        <v>4</v>
      </c>
      <c r="BM260" s="531" t="s">
        <v>0</v>
      </c>
      <c r="BN260" s="671" t="s">
        <v>1</v>
      </c>
      <c r="BO260" s="671" t="s">
        <v>2</v>
      </c>
      <c r="BP260" s="671" t="s">
        <v>3</v>
      </c>
      <c r="BQ260" s="532" t="s">
        <v>4</v>
      </c>
      <c r="BR260" s="531" t="s">
        <v>662</v>
      </c>
      <c r="BS260" s="671" t="s">
        <v>663</v>
      </c>
      <c r="BT260" s="671" t="s">
        <v>664</v>
      </c>
      <c r="BU260" s="671" t="s">
        <v>665</v>
      </c>
      <c r="BV260" s="671" t="s">
        <v>666</v>
      </c>
      <c r="BW260" s="671" t="s">
        <v>667</v>
      </c>
      <c r="BX260" s="672" t="s">
        <v>668</v>
      </c>
      <c r="BY260" s="251"/>
      <c r="BZ260" s="251"/>
      <c r="CA260" s="251"/>
      <c r="CB260" s="251"/>
      <c r="CC260" s="251"/>
      <c r="CD260" s="251"/>
      <c r="CE260" s="251"/>
      <c r="CF260" s="251"/>
      <c r="CG260" s="251"/>
      <c r="CH260" s="251"/>
      <c r="CI260" s="251"/>
      <c r="CJ260" s="251"/>
      <c r="CK260" s="251"/>
      <c r="CL260" s="251"/>
      <c r="CM260" s="251"/>
      <c r="CN260" s="251"/>
      <c r="CO260" s="251"/>
      <c r="CP260" s="251"/>
      <c r="CQ260" s="251"/>
      <c r="CR260" s="251"/>
      <c r="CS260" s="251"/>
      <c r="CT260" s="251"/>
      <c r="CU260" s="251"/>
      <c r="CV260" s="251"/>
      <c r="CW260" s="251"/>
      <c r="CX260" s="251"/>
      <c r="CY260" s="251"/>
      <c r="CZ260" s="251"/>
    </row>
    <row r="261" s="382" customFormat="true" ht="15" customHeight="true" x14ac:dyDescent="0.2">
      <c r="A261" s="1144" t="s">
        <v>73</v>
      </c>
      <c r="B261" s="699" t="s">
        <v>49</v>
      </c>
      <c r="C261" s="542">
        <v>70.664182692137246</v>
      </c>
      <c r="D261" s="534">
        <v>81.527390524629013</v>
      </c>
      <c r="E261" s="534">
        <v>84.037519724936743</v>
      </c>
      <c r="F261" s="534">
        <v>90.246975462258021</v>
      </c>
      <c r="G261" s="553">
        <v>96.112437967682865</v>
      </c>
      <c r="H261" s="542">
        <v>72.511943914942421</v>
      </c>
      <c r="I261" s="534">
        <v>83.918178731851796</v>
      </c>
      <c r="J261" s="534">
        <v>88.382942093950206</v>
      </c>
      <c r="K261" s="534">
        <v>93.423717449881011</v>
      </c>
      <c r="L261" s="553">
        <v>97.162499352149084</v>
      </c>
      <c r="M261" s="542">
        <v>70.091829370968597</v>
      </c>
      <c r="N261" s="534">
        <v>77.943962529433477</v>
      </c>
      <c r="O261" s="534">
        <v>82.033702296567981</v>
      </c>
      <c r="P261" s="534">
        <v>85.340936359405489</v>
      </c>
      <c r="Q261" s="549">
        <v>90.6805017244711</v>
      </c>
      <c r="R261" s="542">
        <v>86.936268623548727</v>
      </c>
      <c r="S261" s="534">
        <v>72.508276639477785</v>
      </c>
      <c r="T261" s="534">
        <v>76.532680508933808</v>
      </c>
      <c r="U261" s="534">
        <v>86.690600132113772</v>
      </c>
      <c r="V261" s="534">
        <v>96.301228772100288</v>
      </c>
      <c r="W261" s="534">
        <v>90.477649499900366</v>
      </c>
      <c r="X261" s="549">
        <v>75.385088916221548</v>
      </c>
      <c r="Y261" s="70"/>
      <c r="Z261" s="70"/>
      <c r="AA261" s="70"/>
      <c r="AB261" s="70"/>
      <c r="AC261" s="70"/>
      <c r="AD261" s="70"/>
      <c r="AE261" s="70"/>
      <c r="AF261" s="70"/>
      <c r="AG261" s="70"/>
      <c r="AH261" s="70"/>
      <c r="AI261" s="70"/>
      <c r="AJ261" s="70"/>
      <c r="AK261" s="70"/>
      <c r="AL261" s="70"/>
      <c r="AM261" s="70"/>
      <c r="AN261" s="70"/>
      <c r="AO261" s="70"/>
      <c r="AP261" s="70"/>
      <c r="AQ261" s="70"/>
      <c r="AR261" s="70"/>
      <c r="AS261" s="70"/>
      <c r="AT261" s="70"/>
      <c r="AU261" s="70"/>
      <c r="AV261" s="70"/>
      <c r="AW261" s="70"/>
      <c r="AX261" s="70"/>
      <c r="AY261" s="70"/>
      <c r="AZ261" s="419"/>
      <c r="BA261" s="1144" t="s">
        <v>73</v>
      </c>
      <c r="BB261" s="699" t="s">
        <v>49</v>
      </c>
      <c r="BC261" s="561">
        <v>1283.7602748748268</v>
      </c>
      <c r="BD261" s="557">
        <v>1931.7859104629092</v>
      </c>
      <c r="BE261" s="557">
        <v>2182.4411229096177</v>
      </c>
      <c r="BF261" s="557">
        <v>2512.0789245492674</v>
      </c>
      <c r="BG261" s="570">
        <v>3728.0023128038279</v>
      </c>
      <c r="BH261" s="561">
        <v>987.85507859041866</v>
      </c>
      <c r="BI261" s="557">
        <v>1488.6989517426487</v>
      </c>
      <c r="BJ261" s="557">
        <v>1551.6414405989144</v>
      </c>
      <c r="BK261" s="557">
        <v>2041.0701373212203</v>
      </c>
      <c r="BL261" s="570">
        <v>2250.8157640906625</v>
      </c>
      <c r="BM261" s="561">
        <v>470.07598685924205</v>
      </c>
      <c r="BN261" s="557">
        <v>626.23508791918141</v>
      </c>
      <c r="BO261" s="557">
        <v>664.00300175554901</v>
      </c>
      <c r="BP261" s="557">
        <v>739.79511451324788</v>
      </c>
      <c r="BQ261" s="570">
        <v>817.87798220933951</v>
      </c>
      <c r="BR261" s="561">
        <v>1007.7240777587784</v>
      </c>
      <c r="BS261" s="557">
        <v>507.67551860914415</v>
      </c>
      <c r="BT261" s="557">
        <v>1687.9468985026408</v>
      </c>
      <c r="BU261" s="557">
        <v>1941.7273673889188</v>
      </c>
      <c r="BV261" s="557">
        <v>3318.9861328903089</v>
      </c>
      <c r="BW261" s="557">
        <v>2331.8974139936781</v>
      </c>
      <c r="BX261" s="565">
        <v>842.11113645696901</v>
      </c>
      <c r="BY261" s="66"/>
      <c r="BZ261" s="66"/>
      <c r="CA261" s="66"/>
      <c r="CB261" s="66"/>
      <c r="CC261" s="66"/>
      <c r="CD261" s="66"/>
      <c r="CE261" s="66"/>
      <c r="CF261" s="66"/>
      <c r="CG261" s="66"/>
      <c r="CH261" s="66"/>
      <c r="CI261" s="66"/>
      <c r="CJ261" s="66"/>
      <c r="CK261" s="66"/>
      <c r="CL261" s="66"/>
      <c r="CM261" s="66"/>
      <c r="CN261" s="66"/>
      <c r="CO261" s="66"/>
      <c r="CP261" s="66"/>
      <c r="CQ261" s="66"/>
      <c r="CR261" s="66"/>
      <c r="CS261" s="66"/>
      <c r="CT261" s="66"/>
      <c r="CU261" s="66"/>
      <c r="CV261" s="66"/>
      <c r="CW261" s="66"/>
      <c r="CX261" s="66"/>
      <c r="CY261" s="66"/>
      <c r="CZ261" s="68"/>
    </row>
    <row r="262" s="382" customFormat="true" ht="15" customHeight="true" x14ac:dyDescent="0.2">
      <c r="A262" s="1136"/>
      <c r="B262" s="697" t="s">
        <v>48</v>
      </c>
      <c r="C262" s="546">
        <v>29.163808364085408</v>
      </c>
      <c r="D262" s="535">
        <v>18.383273550935861</v>
      </c>
      <c r="E262" s="535">
        <v>15.962480275063424</v>
      </c>
      <c r="F262" s="535">
        <v>9.7530245377422826</v>
      </c>
      <c r="G262" s="554">
        <v>3.8875620323171218</v>
      </c>
      <c r="H262" s="546">
        <v>27.334678241543525</v>
      </c>
      <c r="I262" s="535">
        <v>16.08182126814804</v>
      </c>
      <c r="J262" s="535">
        <v>11.617057906049761</v>
      </c>
      <c r="K262" s="535">
        <v>6.5762825501186688</v>
      </c>
      <c r="L262" s="554">
        <v>2.8375006478510358</v>
      </c>
      <c r="M262" s="546">
        <v>29.753788146800954</v>
      </c>
      <c r="N262" s="535">
        <v>22.05603747056653</v>
      </c>
      <c r="O262" s="535">
        <v>17.704778335645578</v>
      </c>
      <c r="P262" s="535">
        <v>14.659063640594653</v>
      </c>
      <c r="Q262" s="550">
        <v>9.3194982755289821</v>
      </c>
      <c r="R262" s="546">
        <v>13.063731376451216</v>
      </c>
      <c r="S262" s="535">
        <v>27.235325289040883</v>
      </c>
      <c r="T262" s="535">
        <v>23.467319491065911</v>
      </c>
      <c r="U262" s="535">
        <v>13.25003418075157</v>
      </c>
      <c r="V262" s="535">
        <v>3.6987712278999365</v>
      </c>
      <c r="W262" s="535">
        <v>9.4402182999415842</v>
      </c>
      <c r="X262" s="550">
        <v>24.614911083779489</v>
      </c>
      <c r="Y262" s="70"/>
      <c r="Z262" s="70"/>
      <c r="AA262" s="70"/>
      <c r="AB262" s="70"/>
      <c r="AC262" s="70"/>
      <c r="AD262" s="70"/>
      <c r="AE262" s="70"/>
      <c r="AF262" s="70"/>
      <c r="AG262" s="70"/>
      <c r="AH262" s="70"/>
      <c r="AI262" s="70"/>
      <c r="AJ262" s="70"/>
      <c r="AK262" s="70"/>
      <c r="AL262" s="70"/>
      <c r="AM262" s="70"/>
      <c r="AN262" s="70"/>
      <c r="AO262" s="70"/>
      <c r="AP262" s="70"/>
      <c r="AQ262" s="70"/>
      <c r="AR262" s="70"/>
      <c r="AS262" s="70"/>
      <c r="AT262" s="70"/>
      <c r="AU262" s="70"/>
      <c r="AV262" s="70"/>
      <c r="AW262" s="70"/>
      <c r="AX262" s="70"/>
      <c r="AY262" s="70"/>
      <c r="AZ262" s="419"/>
      <c r="BA262" s="1136"/>
      <c r="BB262" s="697" t="s">
        <v>48</v>
      </c>
      <c r="BC262" s="562">
        <v>529.82058541576976</v>
      </c>
      <c r="BD262" s="558">
        <v>435.59040226063888</v>
      </c>
      <c r="BE262" s="558">
        <v>414.54309325117651</v>
      </c>
      <c r="BF262" s="558">
        <v>271.48131299004575</v>
      </c>
      <c r="BG262" s="571">
        <v>150.7904757604806</v>
      </c>
      <c r="BH262" s="562">
        <v>372.3896956095723</v>
      </c>
      <c r="BI262" s="558">
        <v>285.28968127995887</v>
      </c>
      <c r="BJ262" s="558">
        <v>203.947821127103</v>
      </c>
      <c r="BK262" s="558">
        <v>143.67501416152385</v>
      </c>
      <c r="BL262" s="571">
        <v>65.73205950222723</v>
      </c>
      <c r="BM262" s="562">
        <v>199.54595922847142</v>
      </c>
      <c r="BN262" s="558">
        <v>177.20762604689429</v>
      </c>
      <c r="BO262" s="558">
        <v>143.30727044093331</v>
      </c>
      <c r="BP262" s="558">
        <v>127.07504894227127</v>
      </c>
      <c r="BQ262" s="571">
        <v>84.055693339157244</v>
      </c>
      <c r="BR262" s="562">
        <v>151.42859087302452</v>
      </c>
      <c r="BS262" s="558">
        <v>190.69144284522264</v>
      </c>
      <c r="BT262" s="558">
        <v>517.57744388021717</v>
      </c>
      <c r="BU262" s="558">
        <v>296.7790504206377</v>
      </c>
      <c r="BV262" s="558">
        <v>127.47677854854241</v>
      </c>
      <c r="BW262" s="558">
        <v>243.30451512441002</v>
      </c>
      <c r="BX262" s="566">
        <v>274.96804798605712</v>
      </c>
      <c r="BY262" s="66"/>
      <c r="BZ262" s="66"/>
      <c r="CA262" s="66"/>
      <c r="CB262" s="66"/>
      <c r="CC262" s="66"/>
      <c r="CD262" s="66"/>
      <c r="CE262" s="66"/>
      <c r="CF262" s="66"/>
      <c r="CG262" s="66"/>
      <c r="CH262" s="66"/>
      <c r="CI262" s="66"/>
      <c r="CJ262" s="66"/>
      <c r="CK262" s="66"/>
      <c r="CL262" s="66"/>
      <c r="CM262" s="66"/>
      <c r="CN262" s="66"/>
      <c r="CO262" s="66"/>
      <c r="CP262" s="66"/>
      <c r="CQ262" s="66"/>
      <c r="CR262" s="66"/>
      <c r="CS262" s="66"/>
      <c r="CT262" s="66"/>
      <c r="CU262" s="66"/>
      <c r="CV262" s="66"/>
      <c r="CW262" s="66"/>
      <c r="CX262" s="66"/>
      <c r="CY262" s="66"/>
      <c r="CZ262" s="68"/>
    </row>
    <row r="263" s="382" customFormat="true" ht="15" customHeight="true" x14ac:dyDescent="0.2">
      <c r="A263" s="1136"/>
      <c r="B263" s="697" t="s">
        <v>113</v>
      </c>
      <c r="C263" s="546">
        <v>0.172008943777577</v>
      </c>
      <c r="D263" s="535">
        <v>8.9335924435225936E-2</v>
      </c>
      <c r="E263" s="535">
        <v>0</v>
      </c>
      <c r="F263" s="537">
        <v>0</v>
      </c>
      <c r="G263" s="554">
        <v>0</v>
      </c>
      <c r="H263" s="541">
        <v>0.1533778435141592</v>
      </c>
      <c r="I263" s="537">
        <v>0</v>
      </c>
      <c r="J263" s="537">
        <v>0</v>
      </c>
      <c r="K263" s="537">
        <v>0</v>
      </c>
      <c r="L263" s="543">
        <v>0</v>
      </c>
      <c r="M263" s="546">
        <v>0.15438248223074857</v>
      </c>
      <c r="N263" s="535">
        <v>0</v>
      </c>
      <c r="O263" s="535">
        <v>0.26151936778634455</v>
      </c>
      <c r="P263" s="537">
        <v>0</v>
      </c>
      <c r="Q263" s="550">
        <v>0</v>
      </c>
      <c r="R263" s="546">
        <v>0</v>
      </c>
      <c r="S263" s="537">
        <v>0.25639807148134569</v>
      </c>
      <c r="T263" s="535">
        <v>0</v>
      </c>
      <c r="U263" s="535">
        <v>5.9365687134984038E-2</v>
      </c>
      <c r="V263" s="535">
        <v>0</v>
      </c>
      <c r="W263" s="537">
        <v>8.2132200157615243E-2</v>
      </c>
      <c r="X263" s="550">
        <v>0</v>
      </c>
      <c r="Y263" s="70"/>
      <c r="Z263" s="70"/>
      <c r="AA263" s="70"/>
      <c r="AB263" s="70"/>
      <c r="AC263" s="70"/>
      <c r="AD263" s="70"/>
      <c r="AE263" s="70"/>
      <c r="AF263" s="70"/>
      <c r="AG263" s="70"/>
      <c r="AH263" s="70"/>
      <c r="AI263" s="70"/>
      <c r="AJ263" s="70"/>
      <c r="AK263" s="70"/>
      <c r="AL263" s="70"/>
      <c r="AM263" s="70"/>
      <c r="AN263" s="70"/>
      <c r="AO263" s="70"/>
      <c r="AP263" s="70"/>
      <c r="AQ263" s="70"/>
      <c r="AR263" s="70"/>
      <c r="AS263" s="70"/>
      <c r="AT263" s="70"/>
      <c r="AU263" s="70"/>
      <c r="AV263" s="70"/>
      <c r="AW263" s="70"/>
      <c r="AX263" s="70"/>
      <c r="AY263" s="70"/>
      <c r="AZ263" s="419"/>
      <c r="BA263" s="1136"/>
      <c r="BB263" s="697" t="s">
        <v>113</v>
      </c>
      <c r="BC263" s="562">
        <v>3.1248963836017194</v>
      </c>
      <c r="BD263" s="558">
        <v>2.1168085843494979</v>
      </c>
      <c r="BE263" s="558">
        <v>0</v>
      </c>
      <c r="BF263" s="558">
        <v>0</v>
      </c>
      <c r="BG263" s="571">
        <v>0</v>
      </c>
      <c r="BH263" s="562">
        <v>2.0895189603031206</v>
      </c>
      <c r="BI263" s="558">
        <v>0</v>
      </c>
      <c r="BJ263" s="558">
        <v>0</v>
      </c>
      <c r="BK263" s="558">
        <v>0</v>
      </c>
      <c r="BL263" s="571">
        <v>0</v>
      </c>
      <c r="BM263" s="562">
        <v>1.0353774232985991</v>
      </c>
      <c r="BN263" s="558">
        <v>0</v>
      </c>
      <c r="BO263" s="558">
        <v>2.1168085843494979</v>
      </c>
      <c r="BP263" s="558">
        <v>0</v>
      </c>
      <c r="BQ263" s="571">
        <v>0</v>
      </c>
      <c r="BR263" s="562">
        <v>0</v>
      </c>
      <c r="BS263" s="558">
        <v>1.7952022850699776</v>
      </c>
      <c r="BT263" s="558">
        <v>0</v>
      </c>
      <c r="BU263" s="558">
        <v>1.3296940985317423</v>
      </c>
      <c r="BV263" s="558">
        <v>0</v>
      </c>
      <c r="BW263" s="558">
        <v>2.1168085843494979</v>
      </c>
      <c r="BX263" s="566">
        <v>0</v>
      </c>
      <c r="BY263" s="66"/>
      <c r="BZ263" s="66"/>
      <c r="CA263" s="66"/>
      <c r="CB263" s="66"/>
      <c r="CC263" s="66"/>
      <c r="CD263" s="66"/>
      <c r="CE263" s="66"/>
      <c r="CF263" s="66"/>
      <c r="CG263" s="66"/>
      <c r="CH263" s="66"/>
      <c r="CI263" s="66"/>
      <c r="CJ263" s="66"/>
      <c r="CK263" s="66"/>
      <c r="CL263" s="66"/>
      <c r="CM263" s="66"/>
      <c r="CN263" s="66"/>
      <c r="CO263" s="66"/>
      <c r="CP263" s="66"/>
      <c r="CQ263" s="66"/>
      <c r="CR263" s="66"/>
      <c r="CS263" s="66"/>
      <c r="CT263" s="66"/>
      <c r="CU263" s="66"/>
      <c r="CV263" s="66"/>
      <c r="CW263" s="66"/>
      <c r="CX263" s="66"/>
      <c r="CY263" s="66"/>
      <c r="CZ263" s="68"/>
    </row>
    <row r="264" s="382" customFormat="true" ht="15" customHeight="true" x14ac:dyDescent="0.2">
      <c r="A264" s="1136" t="s">
        <v>74</v>
      </c>
      <c r="B264" s="697" t="s">
        <v>89</v>
      </c>
      <c r="C264" s="546">
        <v>75.322186688808799</v>
      </c>
      <c r="D264" s="535">
        <v>75.49646366137334</v>
      </c>
      <c r="E264" s="535">
        <v>73.484245967404718</v>
      </c>
      <c r="F264" s="535">
        <v>58.481574443956418</v>
      </c>
      <c r="G264" s="554">
        <v>31.76084008450286</v>
      </c>
      <c r="H264" s="546">
        <v>76.217408388430187</v>
      </c>
      <c r="I264" s="535">
        <v>74.44970184209339</v>
      </c>
      <c r="J264" s="535">
        <v>63.937307569792054</v>
      </c>
      <c r="K264" s="535">
        <v>43.122210725000684</v>
      </c>
      <c r="L264" s="554">
        <v>26.142996229620792</v>
      </c>
      <c r="M264" s="546">
        <v>72.263750830251468</v>
      </c>
      <c r="N264" s="535">
        <v>76.767634194871903</v>
      </c>
      <c r="O264" s="535">
        <v>74.190819291957865</v>
      </c>
      <c r="P264" s="535">
        <v>74.304223785103076</v>
      </c>
      <c r="Q264" s="550">
        <v>60.992557712355421</v>
      </c>
      <c r="R264" s="546">
        <v>54.276623406761871</v>
      </c>
      <c r="S264" s="535">
        <v>71.418971347026456</v>
      </c>
      <c r="T264" s="535">
        <v>57.266537192740245</v>
      </c>
      <c r="U264" s="535">
        <v>75.595682465271025</v>
      </c>
      <c r="V264" s="535">
        <v>38.773711028306565</v>
      </c>
      <c r="W264" s="535">
        <v>69.5980118062363</v>
      </c>
      <c r="X264" s="550">
        <v>63.551339548015982</v>
      </c>
      <c r="Y264" s="70"/>
      <c r="Z264" s="70"/>
      <c r="AA264" s="70"/>
      <c r="AB264" s="70"/>
      <c r="AC264" s="70"/>
      <c r="AD264" s="70"/>
      <c r="AE264" s="70"/>
      <c r="AF264" s="70"/>
      <c r="AG264" s="70"/>
      <c r="AH264" s="70"/>
      <c r="AI264" s="70"/>
      <c r="AJ264" s="70"/>
      <c r="AK264" s="70"/>
      <c r="AL264" s="70"/>
      <c r="AM264" s="70"/>
      <c r="AN264" s="70"/>
      <c r="AO264" s="70"/>
      <c r="AP264" s="70"/>
      <c r="AQ264" s="70"/>
      <c r="AR264" s="70"/>
      <c r="AS264" s="70"/>
      <c r="AT264" s="70"/>
      <c r="AU264" s="70"/>
      <c r="AV264" s="70"/>
      <c r="AW264" s="70"/>
      <c r="AX264" s="70"/>
      <c r="AY264" s="70"/>
      <c r="AZ264" s="419"/>
      <c r="BA264" s="1136" t="s">
        <v>74</v>
      </c>
      <c r="BB264" s="697" t="s">
        <v>89</v>
      </c>
      <c r="BC264" s="562">
        <v>1368.3825016284732</v>
      </c>
      <c r="BD264" s="558">
        <v>1788.883513286956</v>
      </c>
      <c r="BE264" s="558">
        <v>1908.3742691382722</v>
      </c>
      <c r="BF264" s="558">
        <v>1627.8698525089185</v>
      </c>
      <c r="BG264" s="571">
        <v>1231.9371747851394</v>
      </c>
      <c r="BH264" s="562">
        <v>1038.3358918336139</v>
      </c>
      <c r="BI264" s="558">
        <v>1320.7292479979617</v>
      </c>
      <c r="BJ264" s="558">
        <v>1122.4765059320059</v>
      </c>
      <c r="BK264" s="558">
        <v>942.11040802662751</v>
      </c>
      <c r="BL264" s="571">
        <v>605.61501017925093</v>
      </c>
      <c r="BM264" s="562">
        <v>484.64213718682987</v>
      </c>
      <c r="BN264" s="558">
        <v>616.78396362282797</v>
      </c>
      <c r="BO264" s="558">
        <v>600.52058280227732</v>
      </c>
      <c r="BP264" s="558">
        <v>644.12114618027692</v>
      </c>
      <c r="BQ264" s="571">
        <v>550.11241758608492</v>
      </c>
      <c r="BR264" s="562">
        <v>629.14892866271441</v>
      </c>
      <c r="BS264" s="558">
        <v>500.04861510378868</v>
      </c>
      <c r="BT264" s="558">
        <v>1263.0274178256225</v>
      </c>
      <c r="BU264" s="558">
        <v>1693.2193949005057</v>
      </c>
      <c r="BV264" s="558">
        <v>1336.3215699790585</v>
      </c>
      <c r="BW264" s="558">
        <v>1793.7625993504907</v>
      </c>
      <c r="BX264" s="566">
        <v>709.91878552558796</v>
      </c>
      <c r="BY264" s="66"/>
      <c r="BZ264" s="66"/>
      <c r="CA264" s="66"/>
      <c r="CB264" s="66"/>
      <c r="CC264" s="66"/>
      <c r="CD264" s="66"/>
      <c r="CE264" s="66"/>
      <c r="CF264" s="66"/>
      <c r="CG264" s="66"/>
      <c r="CH264" s="66"/>
      <c r="CI264" s="66"/>
      <c r="CJ264" s="66"/>
      <c r="CK264" s="66"/>
      <c r="CL264" s="66"/>
      <c r="CM264" s="66"/>
      <c r="CN264" s="66"/>
      <c r="CO264" s="66"/>
      <c r="CP264" s="66"/>
      <c r="CQ264" s="66"/>
      <c r="CR264" s="66"/>
      <c r="CS264" s="66"/>
      <c r="CT264" s="66"/>
      <c r="CU264" s="66"/>
      <c r="CV264" s="66"/>
      <c r="CW264" s="66"/>
      <c r="CX264" s="66"/>
      <c r="CY264" s="66"/>
      <c r="CZ264" s="68"/>
    </row>
    <row r="265" s="382" customFormat="true" ht="15" customHeight="true" x14ac:dyDescent="0.2">
      <c r="A265" s="1136"/>
      <c r="B265" s="697" t="s">
        <v>90</v>
      </c>
      <c r="C265" s="546">
        <v>14.159833554806681</v>
      </c>
      <c r="D265" s="535">
        <v>17.211788550106611</v>
      </c>
      <c r="E265" s="535">
        <v>21.654622238756215</v>
      </c>
      <c r="F265" s="535">
        <v>36.16862733314003</v>
      </c>
      <c r="G265" s="554">
        <v>63.558129129500486</v>
      </c>
      <c r="H265" s="546">
        <v>14.715278731379842</v>
      </c>
      <c r="I265" s="535">
        <v>19.853118028771171</v>
      </c>
      <c r="J265" s="535">
        <v>30.850520195696763</v>
      </c>
      <c r="K265" s="535">
        <v>51.793432991441968</v>
      </c>
      <c r="L265" s="554">
        <v>69.219896934611967</v>
      </c>
      <c r="M265" s="546">
        <v>14.902097448765291</v>
      </c>
      <c r="N265" s="535">
        <v>15.340311795729178</v>
      </c>
      <c r="O265" s="535">
        <v>18.766646216283721</v>
      </c>
      <c r="P265" s="535">
        <v>21.715623650611484</v>
      </c>
      <c r="Q265" s="550">
        <v>34.018680484516153</v>
      </c>
      <c r="R265" s="546">
        <v>39.627006793326949</v>
      </c>
      <c r="S265" s="535">
        <v>21.224659321597304</v>
      </c>
      <c r="T265" s="535">
        <v>35.262845258444848</v>
      </c>
      <c r="U265" s="535">
        <v>19.589898679368069</v>
      </c>
      <c r="V265" s="535">
        <v>57.791318088372257</v>
      </c>
      <c r="W265" s="535">
        <v>24.573358621961418</v>
      </c>
      <c r="X265" s="550">
        <v>22.376078482805603</v>
      </c>
      <c r="Y265" s="70"/>
      <c r="Z265" s="70"/>
      <c r="AA265" s="70"/>
      <c r="AB265" s="70"/>
      <c r="AC265" s="70"/>
      <c r="AD265" s="70"/>
      <c r="AE265" s="70"/>
      <c r="AF265" s="70"/>
      <c r="AG265" s="70"/>
      <c r="AH265" s="70"/>
      <c r="AI265" s="70"/>
      <c r="AJ265" s="70"/>
      <c r="AK265" s="70"/>
      <c r="AL265" s="70"/>
      <c r="AM265" s="70"/>
      <c r="AN265" s="70"/>
      <c r="AO265" s="70"/>
      <c r="AP265" s="70"/>
      <c r="AQ265" s="70"/>
      <c r="AR265" s="70"/>
      <c r="AS265" s="70"/>
      <c r="AT265" s="70"/>
      <c r="AU265" s="70"/>
      <c r="AV265" s="70"/>
      <c r="AW265" s="70"/>
      <c r="AX265" s="70"/>
      <c r="AY265" s="70"/>
      <c r="AZ265" s="419"/>
      <c r="BA265" s="1136"/>
      <c r="BB265" s="697" t="s">
        <v>90</v>
      </c>
      <c r="BC265" s="562">
        <v>257.24251132565718</v>
      </c>
      <c r="BD265" s="558">
        <v>407.83214574883607</v>
      </c>
      <c r="BE265" s="558">
        <v>562.36712160974321</v>
      </c>
      <c r="BF265" s="558">
        <v>1006.7755289090585</v>
      </c>
      <c r="BG265" s="571">
        <v>2465.2881292214561</v>
      </c>
      <c r="BH265" s="562">
        <v>200.47128849171042</v>
      </c>
      <c r="BI265" s="558">
        <v>352.19205713096312</v>
      </c>
      <c r="BJ265" s="558">
        <v>541.60841974226889</v>
      </c>
      <c r="BK265" s="558">
        <v>1131.554516066996</v>
      </c>
      <c r="BL265" s="571">
        <v>1603.5120159319929</v>
      </c>
      <c r="BM265" s="562">
        <v>99.942007896891823</v>
      </c>
      <c r="BN265" s="558">
        <v>123.25061742246454</v>
      </c>
      <c r="BO265" s="558">
        <v>151.90231662893191</v>
      </c>
      <c r="BP265" s="558">
        <v>188.24626223544089</v>
      </c>
      <c r="BQ265" s="571">
        <v>306.82593526709542</v>
      </c>
      <c r="BR265" s="562">
        <v>459.3375067437554</v>
      </c>
      <c r="BS265" s="558">
        <v>148.60703395241973</v>
      </c>
      <c r="BT265" s="558">
        <v>777.73063599180273</v>
      </c>
      <c r="BU265" s="558">
        <v>438.78162490669024</v>
      </c>
      <c r="BV265" s="558">
        <v>1991.7563439473975</v>
      </c>
      <c r="BW265" s="558">
        <v>633.33377624663183</v>
      </c>
      <c r="BX265" s="566">
        <v>249.9585150260537</v>
      </c>
      <c r="BY265" s="66"/>
      <c r="BZ265" s="66"/>
      <c r="CA265" s="66"/>
      <c r="CB265" s="66"/>
      <c r="CC265" s="66"/>
      <c r="CD265" s="66"/>
      <c r="CE265" s="66"/>
      <c r="CF265" s="66"/>
      <c r="CG265" s="66"/>
      <c r="CH265" s="66"/>
      <c r="CI265" s="66"/>
      <c r="CJ265" s="66"/>
      <c r="CK265" s="66"/>
      <c r="CL265" s="66"/>
      <c r="CM265" s="66"/>
      <c r="CN265" s="66"/>
      <c r="CO265" s="66"/>
      <c r="CP265" s="66"/>
      <c r="CQ265" s="66"/>
      <c r="CR265" s="66"/>
      <c r="CS265" s="66"/>
      <c r="CT265" s="66"/>
      <c r="CU265" s="66"/>
      <c r="CV265" s="66"/>
      <c r="CW265" s="66"/>
      <c r="CX265" s="66"/>
      <c r="CY265" s="66"/>
      <c r="CZ265" s="68"/>
    </row>
    <row r="266" s="382" customFormat="true" ht="15" customHeight="true" x14ac:dyDescent="0.2">
      <c r="A266" s="1136"/>
      <c r="B266" s="697" t="s">
        <v>91</v>
      </c>
      <c r="C266" s="546">
        <v>10.401554205970147</v>
      </c>
      <c r="D266" s="535">
        <v>7.2917477885200892</v>
      </c>
      <c r="E266" s="535">
        <v>4.8493746367303237</v>
      </c>
      <c r="F266" s="535">
        <v>5.2733825756263526</v>
      </c>
      <c r="G266" s="554">
        <v>4.6810307859967883</v>
      </c>
      <c r="H266" s="546">
        <v>8.9557653891540792</v>
      </c>
      <c r="I266" s="535">
        <v>5.6799685467897616</v>
      </c>
      <c r="J266" s="535">
        <v>5.0910120281210753</v>
      </c>
      <c r="K266" s="535">
        <v>5.0843562835573088</v>
      </c>
      <c r="L266" s="554">
        <v>4.6371068357675309</v>
      </c>
      <c r="M266" s="546">
        <v>12.745364208761501</v>
      </c>
      <c r="N266" s="535">
        <v>7.8920540093990006</v>
      </c>
      <c r="O266" s="535">
        <v>7.0425344917583468</v>
      </c>
      <c r="P266" s="535">
        <v>3.9801525642855795</v>
      </c>
      <c r="Q266" s="550">
        <v>4.9887618031285674</v>
      </c>
      <c r="R266" s="546">
        <v>6.0963697999111979</v>
      </c>
      <c r="S266" s="535">
        <v>7.054280788726687</v>
      </c>
      <c r="T266" s="535">
        <v>7.4706175488145306</v>
      </c>
      <c r="U266" s="535">
        <v>4.719453176329651</v>
      </c>
      <c r="V266" s="535">
        <v>3.4261116115920407</v>
      </c>
      <c r="W266" s="535">
        <v>5.8286295718022085</v>
      </c>
      <c r="X266" s="550">
        <v>14.072581969179462</v>
      </c>
      <c r="Y266" s="70"/>
      <c r="Z266" s="70"/>
      <c r="AA266" s="70"/>
      <c r="AB266" s="70"/>
      <c r="AC266" s="70"/>
      <c r="AD266" s="70"/>
      <c r="AE266" s="70"/>
      <c r="AF266" s="70"/>
      <c r="AG266" s="70"/>
      <c r="AH266" s="70"/>
      <c r="AI266" s="70"/>
      <c r="AJ266" s="70"/>
      <c r="AK266" s="70"/>
      <c r="AL266" s="70"/>
      <c r="AM266" s="70"/>
      <c r="AN266" s="70"/>
      <c r="AO266" s="70"/>
      <c r="AP266" s="70"/>
      <c r="AQ266" s="70"/>
      <c r="AR266" s="70"/>
      <c r="AS266" s="70"/>
      <c r="AT266" s="70"/>
      <c r="AU266" s="70"/>
      <c r="AV266" s="70"/>
      <c r="AW266" s="70"/>
      <c r="AX266" s="70"/>
      <c r="AY266" s="70"/>
      <c r="AZ266" s="419"/>
      <c r="BA266" s="1136"/>
      <c r="BB266" s="697" t="s">
        <v>91</v>
      </c>
      <c r="BC266" s="562">
        <v>188.96563404344641</v>
      </c>
      <c r="BD266" s="558">
        <v>172.77746227210409</v>
      </c>
      <c r="BE266" s="558">
        <v>125.93749389839115</v>
      </c>
      <c r="BF266" s="558">
        <v>146.7877805484612</v>
      </c>
      <c r="BG266" s="571">
        <v>181.56748455771861</v>
      </c>
      <c r="BH266" s="562">
        <v>122.00746311142635</v>
      </c>
      <c r="BI266" s="558">
        <v>100.76199637930992</v>
      </c>
      <c r="BJ266" s="558">
        <v>89.377260478873566</v>
      </c>
      <c r="BK266" s="558">
        <v>111.08022738912692</v>
      </c>
      <c r="BL266" s="571">
        <v>107.42079748164971</v>
      </c>
      <c r="BM266" s="562">
        <v>85.477718474210107</v>
      </c>
      <c r="BN266" s="558">
        <v>63.408132920783814</v>
      </c>
      <c r="BO266" s="558">
        <v>57.004181349622833</v>
      </c>
      <c r="BP266" s="558">
        <v>34.502755039801393</v>
      </c>
      <c r="BQ266" s="571">
        <v>44.995322695316908</v>
      </c>
      <c r="BR266" s="562">
        <v>70.666233225333997</v>
      </c>
      <c r="BS266" s="558">
        <v>49.391405006604167</v>
      </c>
      <c r="BT266" s="558">
        <v>164.76628856543053</v>
      </c>
      <c r="BU266" s="558">
        <v>105.70801652802449</v>
      </c>
      <c r="BV266" s="558">
        <v>118.07966599801932</v>
      </c>
      <c r="BW266" s="558">
        <v>150.22236210532432</v>
      </c>
      <c r="BX266" s="566">
        <v>157.20188389138465</v>
      </c>
      <c r="BY266" s="66"/>
      <c r="BZ266" s="66"/>
      <c r="CA266" s="66"/>
      <c r="CB266" s="66"/>
      <c r="CC266" s="66"/>
      <c r="CD266" s="66"/>
      <c r="CE266" s="66"/>
      <c r="CF266" s="66"/>
      <c r="CG266" s="66"/>
      <c r="CH266" s="66"/>
      <c r="CI266" s="66"/>
      <c r="CJ266" s="66"/>
      <c r="CK266" s="66"/>
      <c r="CL266" s="66"/>
      <c r="CM266" s="66"/>
      <c r="CN266" s="66"/>
      <c r="CO266" s="66"/>
      <c r="CP266" s="66"/>
      <c r="CQ266" s="66"/>
      <c r="CR266" s="66"/>
      <c r="CS266" s="66"/>
      <c r="CT266" s="66"/>
      <c r="CU266" s="66"/>
      <c r="CV266" s="66"/>
      <c r="CW266" s="66"/>
      <c r="CX266" s="66"/>
      <c r="CY266" s="66"/>
      <c r="CZ266" s="68"/>
    </row>
    <row r="267" s="382" customFormat="true" ht="15" customHeight="true" x14ac:dyDescent="0.2">
      <c r="A267" s="1136"/>
      <c r="B267" s="697" t="s">
        <v>113</v>
      </c>
      <c r="C267" s="546">
        <v>0.11642555041465857</v>
      </c>
      <c r="D267" s="535">
        <v>0</v>
      </c>
      <c r="E267" s="535">
        <v>1.1757157108443375E-2</v>
      </c>
      <c r="F267" s="535">
        <v>7.641564727736648E-2</v>
      </c>
      <c r="G267" s="554">
        <v>0</v>
      </c>
      <c r="H267" s="546">
        <v>0.11154749103595783</v>
      </c>
      <c r="I267" s="535">
        <v>1.7211582345669357E-2</v>
      </c>
      <c r="J267" s="535">
        <v>0.1211602063901788</v>
      </c>
      <c r="K267" s="535">
        <v>0</v>
      </c>
      <c r="L267" s="554">
        <v>0</v>
      </c>
      <c r="M267" s="546">
        <v>8.8787512221982862E-2</v>
      </c>
      <c r="N267" s="535">
        <v>0</v>
      </c>
      <c r="O267" s="535">
        <v>0</v>
      </c>
      <c r="P267" s="535">
        <v>0</v>
      </c>
      <c r="Q267" s="550">
        <v>0</v>
      </c>
      <c r="R267" s="546">
        <v>0</v>
      </c>
      <c r="S267" s="535">
        <v>0.30208854264936402</v>
      </c>
      <c r="T267" s="535">
        <v>0</v>
      </c>
      <c r="U267" s="535">
        <v>9.4965679031714392E-2</v>
      </c>
      <c r="V267" s="535">
        <v>8.8592717293461219E-3</v>
      </c>
      <c r="W267" s="535">
        <v>0</v>
      </c>
      <c r="X267" s="550">
        <v>0</v>
      </c>
      <c r="Y267" s="70"/>
      <c r="Z267" s="70"/>
      <c r="AA267" s="70"/>
      <c r="AB267" s="70"/>
      <c r="AC267" s="70"/>
      <c r="AD267" s="70"/>
      <c r="AE267" s="70"/>
      <c r="AF267" s="70"/>
      <c r="AG267" s="70"/>
      <c r="AH267" s="70"/>
      <c r="AI267" s="70"/>
      <c r="AJ267" s="70"/>
      <c r="AK267" s="70"/>
      <c r="AL267" s="70"/>
      <c r="AM267" s="70"/>
      <c r="AN267" s="70"/>
      <c r="AO267" s="70"/>
      <c r="AP267" s="70"/>
      <c r="AQ267" s="70"/>
      <c r="AR267" s="70"/>
      <c r="AS267" s="70"/>
      <c r="AT267" s="70"/>
      <c r="AU267" s="70"/>
      <c r="AV267" s="70"/>
      <c r="AW267" s="70"/>
      <c r="AX267" s="70"/>
      <c r="AY267" s="70"/>
      <c r="AZ267" s="419"/>
      <c r="BA267" s="1136"/>
      <c r="BB267" s="697" t="s">
        <v>113</v>
      </c>
      <c r="BC267" s="562">
        <v>2.1151096766227182</v>
      </c>
      <c r="BD267" s="558">
        <v>0</v>
      </c>
      <c r="BE267" s="558">
        <v>0.30533151437550077</v>
      </c>
      <c r="BF267" s="558">
        <v>2.1270755728710595</v>
      </c>
      <c r="BG267" s="571">
        <v>0</v>
      </c>
      <c r="BH267" s="562">
        <v>1.5196497235427568</v>
      </c>
      <c r="BI267" s="558">
        <v>0.30533151437550077</v>
      </c>
      <c r="BJ267" s="558">
        <v>2.1270755728710595</v>
      </c>
      <c r="BK267" s="558">
        <v>0</v>
      </c>
      <c r="BL267" s="571">
        <v>0</v>
      </c>
      <c r="BM267" s="562">
        <v>0.59545995307996125</v>
      </c>
      <c r="BN267" s="558">
        <v>0</v>
      </c>
      <c r="BO267" s="558">
        <v>0</v>
      </c>
      <c r="BP267" s="558">
        <v>0</v>
      </c>
      <c r="BQ267" s="571">
        <v>0</v>
      </c>
      <c r="BR267" s="562">
        <v>0</v>
      </c>
      <c r="BS267" s="558">
        <v>2.1151096766227182</v>
      </c>
      <c r="BT267" s="558">
        <v>0</v>
      </c>
      <c r="BU267" s="558">
        <v>2.1270755728710595</v>
      </c>
      <c r="BV267" s="558">
        <v>0.30533151437550077</v>
      </c>
      <c r="BW267" s="558">
        <v>0</v>
      </c>
      <c r="BX267" s="566">
        <v>0</v>
      </c>
      <c r="BY267" s="66"/>
      <c r="BZ267" s="66"/>
      <c r="CA267" s="66"/>
      <c r="CB267" s="66"/>
      <c r="CC267" s="66"/>
      <c r="CD267" s="66"/>
      <c r="CE267" s="66"/>
      <c r="CF267" s="66"/>
      <c r="CG267" s="66"/>
      <c r="CH267" s="66"/>
      <c r="CI267" s="66"/>
      <c r="CJ267" s="66"/>
      <c r="CK267" s="66"/>
      <c r="CL267" s="66"/>
      <c r="CM267" s="66"/>
      <c r="CN267" s="66"/>
      <c r="CO267" s="66"/>
      <c r="CP267" s="66"/>
      <c r="CQ267" s="66"/>
      <c r="CR267" s="66"/>
      <c r="CS267" s="66"/>
      <c r="CT267" s="66"/>
      <c r="CU267" s="66"/>
      <c r="CV267" s="66"/>
      <c r="CW267" s="66"/>
      <c r="CX267" s="66"/>
      <c r="CY267" s="66"/>
      <c r="CZ267" s="68"/>
    </row>
    <row r="268" s="382" customFormat="true" ht="15" customHeight="true" x14ac:dyDescent="0.2">
      <c r="A268" s="1136" t="s">
        <v>116</v>
      </c>
      <c r="B268" s="697" t="s">
        <v>89</v>
      </c>
      <c r="C268" s="546">
        <v>77.463844975546593</v>
      </c>
      <c r="D268" s="535">
        <v>76.984488441254513</v>
      </c>
      <c r="E268" s="535">
        <v>73.738360258148646</v>
      </c>
      <c r="F268" s="535">
        <v>58.601817112483822</v>
      </c>
      <c r="G268" s="554">
        <v>30.943857952092923</v>
      </c>
      <c r="H268" s="546">
        <v>78.544028045526076</v>
      </c>
      <c r="I268" s="535">
        <v>75.520870758469059</v>
      </c>
      <c r="J268" s="535">
        <v>64.362044987868074</v>
      </c>
      <c r="K268" s="535">
        <v>42.24217743647273</v>
      </c>
      <c r="L268" s="554">
        <v>25.469975477059503</v>
      </c>
      <c r="M268" s="546">
        <v>74.20097788452729</v>
      </c>
      <c r="N268" s="535">
        <v>77.991188582889066</v>
      </c>
      <c r="O268" s="535">
        <v>75.383773441714851</v>
      </c>
      <c r="P268" s="535">
        <v>73.962181170751478</v>
      </c>
      <c r="Q268" s="550">
        <v>60.827082935351363</v>
      </c>
      <c r="R268" s="546">
        <v>51.034549786854335</v>
      </c>
      <c r="S268" s="535">
        <v>71.871334877280603</v>
      </c>
      <c r="T268" s="535">
        <v>55.345243537256252</v>
      </c>
      <c r="U268" s="535">
        <v>76.26803414931365</v>
      </c>
      <c r="V268" s="535">
        <v>37.664390346922154</v>
      </c>
      <c r="W268" s="535">
        <v>71.10707606482481</v>
      </c>
      <c r="X268" s="550">
        <v>61.080968760336916</v>
      </c>
      <c r="Y268" s="70"/>
      <c r="Z268" s="70"/>
      <c r="AA268" s="70"/>
      <c r="AB268" s="70"/>
      <c r="AC268" s="70"/>
      <c r="AD268" s="70"/>
      <c r="AE268" s="70"/>
      <c r="AF268" s="70"/>
      <c r="AG268" s="70"/>
      <c r="AH268" s="70"/>
      <c r="AI268" s="70"/>
      <c r="AJ268" s="70"/>
      <c r="AK268" s="70"/>
      <c r="AL268" s="70"/>
      <c r="AM268" s="70"/>
      <c r="AN268" s="70"/>
      <c r="AO268" s="70"/>
      <c r="AP268" s="70"/>
      <c r="AQ268" s="70"/>
      <c r="AR268" s="70"/>
      <c r="AS268" s="70"/>
      <c r="AT268" s="70"/>
      <c r="AU268" s="70"/>
      <c r="AV268" s="70"/>
      <c r="AW268" s="70"/>
      <c r="AX268" s="70"/>
      <c r="AY268" s="70"/>
      <c r="AZ268" s="419"/>
      <c r="BA268" s="1136" t="s">
        <v>116</v>
      </c>
      <c r="BB268" s="697" t="s">
        <v>89</v>
      </c>
      <c r="BC268" s="562">
        <v>993.9888030117412</v>
      </c>
      <c r="BD268" s="558">
        <v>1487.1755009501014</v>
      </c>
      <c r="BE268" s="558">
        <v>1609.0711511810271</v>
      </c>
      <c r="BF268" s="558">
        <v>1470.8773921485542</v>
      </c>
      <c r="BG268" s="571">
        <v>1153.5877401247553</v>
      </c>
      <c r="BH268" s="562">
        <v>775.90116997721202</v>
      </c>
      <c r="BI268" s="558">
        <v>1124.0478223098933</v>
      </c>
      <c r="BJ268" s="558">
        <v>997.29913271154055</v>
      </c>
      <c r="BK268" s="558">
        <v>862.19246901008739</v>
      </c>
      <c r="BL268" s="571">
        <v>573.28222314768118</v>
      </c>
      <c r="BM268" s="562">
        <v>348.35914194180356</v>
      </c>
      <c r="BN268" s="558">
        <v>488.40818839126985</v>
      </c>
      <c r="BO268" s="558">
        <v>500.55051848958897</v>
      </c>
      <c r="BP268" s="558">
        <v>547.16860288865678</v>
      </c>
      <c r="BQ268" s="571">
        <v>497.49131854845319</v>
      </c>
      <c r="BR268" s="562">
        <v>514.28744617792245</v>
      </c>
      <c r="BS268" s="558">
        <v>364.44520705261078</v>
      </c>
      <c r="BT268" s="558">
        <v>934.1983217558502</v>
      </c>
      <c r="BU268" s="558">
        <v>1479.2950129224505</v>
      </c>
      <c r="BV268" s="558">
        <v>1249.9608913985958</v>
      </c>
      <c r="BW268" s="558">
        <v>1658.1440679221673</v>
      </c>
      <c r="BX268" s="566">
        <v>514.36964018659944</v>
      </c>
      <c r="BY268" s="66"/>
      <c r="BZ268" s="66"/>
      <c r="CA268" s="66"/>
      <c r="CB268" s="66"/>
      <c r="CC268" s="66"/>
      <c r="CD268" s="66"/>
      <c r="CE268" s="66"/>
      <c r="CF268" s="66"/>
      <c r="CG268" s="66"/>
      <c r="CH268" s="66"/>
      <c r="CI268" s="66"/>
      <c r="CJ268" s="66"/>
      <c r="CK268" s="66"/>
      <c r="CL268" s="66"/>
      <c r="CM268" s="66"/>
      <c r="CN268" s="66"/>
      <c r="CO268" s="66"/>
      <c r="CP268" s="66"/>
      <c r="CQ268" s="66"/>
      <c r="CR268" s="66"/>
      <c r="CS268" s="66"/>
      <c r="CT268" s="66"/>
      <c r="CU268" s="66"/>
      <c r="CV268" s="66"/>
      <c r="CW268" s="66"/>
      <c r="CX268" s="66"/>
      <c r="CY268" s="66"/>
      <c r="CZ268" s="68"/>
    </row>
    <row r="269" s="382" customFormat="true" ht="15" customHeight="true" x14ac:dyDescent="0.2">
      <c r="A269" s="1136"/>
      <c r="B269" s="697" t="s">
        <v>90</v>
      </c>
      <c r="C269" s="546">
        <v>15.946695672597761</v>
      </c>
      <c r="D269" s="535">
        <v>18.638866630004408</v>
      </c>
      <c r="E269" s="535">
        <v>23.325100163457986</v>
      </c>
      <c r="F269" s="535">
        <v>37.835640991597245</v>
      </c>
      <c r="G269" s="554">
        <v>65.150511473759309</v>
      </c>
      <c r="H269" s="546">
        <v>16.746109720023895</v>
      </c>
      <c r="I269" s="535">
        <v>20.946015034906278</v>
      </c>
      <c r="J269" s="535">
        <v>32.318019387292118</v>
      </c>
      <c r="K269" s="535">
        <v>54.020316394724063</v>
      </c>
      <c r="L269" s="554">
        <v>70.549480087010636</v>
      </c>
      <c r="M269" s="546">
        <v>16.463706558353365</v>
      </c>
      <c r="N269" s="535">
        <v>17.063386636173387</v>
      </c>
      <c r="O269" s="535">
        <v>20.23852506421796</v>
      </c>
      <c r="P269" s="535">
        <v>23.833743004778377</v>
      </c>
      <c r="Q269" s="550">
        <v>35.310088063816416</v>
      </c>
      <c r="R269" s="546">
        <v>42.952685063553972</v>
      </c>
      <c r="S269" s="535">
        <v>24.700155601736864</v>
      </c>
      <c r="T269" s="535">
        <v>40.499046596946634</v>
      </c>
      <c r="U269" s="535">
        <v>21.592933317496907</v>
      </c>
      <c r="V269" s="535">
        <v>59.596673005072766</v>
      </c>
      <c r="W269" s="535">
        <v>25.569710179835269</v>
      </c>
      <c r="X269" s="550">
        <v>25.833148974180443</v>
      </c>
      <c r="Y269" s="70"/>
      <c r="Z269" s="70"/>
      <c r="AA269" s="70"/>
      <c r="AB269" s="70"/>
      <c r="AC269" s="70"/>
      <c r="AD269" s="70"/>
      <c r="AE269" s="70"/>
      <c r="AF269" s="70"/>
      <c r="AG269" s="70"/>
      <c r="AH269" s="70"/>
      <c r="AI269" s="70"/>
      <c r="AJ269" s="70"/>
      <c r="AK269" s="70"/>
      <c r="AL269" s="70"/>
      <c r="AM269" s="70"/>
      <c r="AN269" s="70"/>
      <c r="AO269" s="70"/>
      <c r="AP269" s="70"/>
      <c r="AQ269" s="70"/>
      <c r="AR269" s="70"/>
      <c r="AS269" s="70"/>
      <c r="AT269" s="70"/>
      <c r="AU269" s="70"/>
      <c r="AV269" s="70"/>
      <c r="AW269" s="70"/>
      <c r="AX269" s="70"/>
      <c r="AY269" s="70"/>
      <c r="AZ269" s="419"/>
      <c r="BA269" s="1136"/>
      <c r="BB269" s="697" t="s">
        <v>90</v>
      </c>
      <c r="BC269" s="562">
        <v>204.62238801342326</v>
      </c>
      <c r="BD269" s="558">
        <v>360.06299942839803</v>
      </c>
      <c r="BE269" s="558">
        <v>508.98535904560697</v>
      </c>
      <c r="BF269" s="558">
        <v>949.65637064066652</v>
      </c>
      <c r="BG269" s="571">
        <v>2428.8125745452703</v>
      </c>
      <c r="BH269" s="562">
        <v>165.4272953355798</v>
      </c>
      <c r="BI269" s="558">
        <v>311.75915147160003</v>
      </c>
      <c r="BJ269" s="558">
        <v>500.77235289799324</v>
      </c>
      <c r="BK269" s="558">
        <v>1102.5925460191522</v>
      </c>
      <c r="BL269" s="571">
        <v>1587.9388192824383</v>
      </c>
      <c r="BM269" s="562">
        <v>77.293896298441737</v>
      </c>
      <c r="BN269" s="558">
        <v>106.85691430303027</v>
      </c>
      <c r="BO269" s="558">
        <v>134.3844139374564</v>
      </c>
      <c r="BP269" s="558">
        <v>176.3208663549934</v>
      </c>
      <c r="BQ269" s="571">
        <v>288.79343577268253</v>
      </c>
      <c r="BR269" s="562">
        <v>432.84454942933183</v>
      </c>
      <c r="BS269" s="558">
        <v>125.24956351342641</v>
      </c>
      <c r="BT269" s="558">
        <v>683.60240095630002</v>
      </c>
      <c r="BU269" s="558">
        <v>418.8165976378146</v>
      </c>
      <c r="BV269" s="558">
        <v>1977.8233452781433</v>
      </c>
      <c r="BW269" s="558">
        <v>596.25941044925696</v>
      </c>
      <c r="BX269" s="566">
        <v>217.54382440909274</v>
      </c>
      <c r="BY269" s="66"/>
      <c r="BZ269" s="66"/>
      <c r="CA269" s="66"/>
      <c r="CB269" s="66"/>
      <c r="CC269" s="66"/>
      <c r="CD269" s="66"/>
      <c r="CE269" s="66"/>
      <c r="CF269" s="66"/>
      <c r="CG269" s="66"/>
      <c r="CH269" s="66"/>
      <c r="CI269" s="66"/>
      <c r="CJ269" s="66"/>
      <c r="CK269" s="66"/>
      <c r="CL269" s="66"/>
      <c r="CM269" s="66"/>
      <c r="CN269" s="66"/>
      <c r="CO269" s="66"/>
      <c r="CP269" s="66"/>
      <c r="CQ269" s="66"/>
      <c r="CR269" s="66"/>
      <c r="CS269" s="66"/>
      <c r="CT269" s="66"/>
      <c r="CU269" s="66"/>
      <c r="CV269" s="66"/>
      <c r="CW269" s="66"/>
      <c r="CX269" s="66"/>
      <c r="CY269" s="66"/>
      <c r="CZ269" s="68"/>
    </row>
    <row r="270" s="382" customFormat="true" ht="15" customHeight="true" x14ac:dyDescent="0.2">
      <c r="A270" s="1136"/>
      <c r="B270" s="697" t="s">
        <v>91</v>
      </c>
      <c r="C270" s="546">
        <v>6.5894593518553286</v>
      </c>
      <c r="D270" s="535">
        <v>4.3766449287407792</v>
      </c>
      <c r="E270" s="535">
        <v>2.9365395783927726</v>
      </c>
      <c r="F270" s="535">
        <v>3.5625418959187569</v>
      </c>
      <c r="G270" s="554">
        <v>3.9056305741479234</v>
      </c>
      <c r="H270" s="546">
        <v>4.7098622344501111</v>
      </c>
      <c r="I270" s="535">
        <v>3.533114206624651</v>
      </c>
      <c r="J270" s="535">
        <v>3.3199356248399816</v>
      </c>
      <c r="K270" s="535">
        <v>3.7375061688034421</v>
      </c>
      <c r="L270" s="554">
        <v>3.9805444359300148</v>
      </c>
      <c r="M270" s="546">
        <v>9.3353155571195021</v>
      </c>
      <c r="N270" s="535">
        <v>4.9454247809377723</v>
      </c>
      <c r="O270" s="535">
        <v>4.3777014940672672</v>
      </c>
      <c r="P270" s="535">
        <v>2.2040758244702268</v>
      </c>
      <c r="Q270" s="550">
        <v>3.8628290008320443</v>
      </c>
      <c r="R270" s="546">
        <v>6.0127651495917682</v>
      </c>
      <c r="S270" s="535">
        <v>3.4285095209823835</v>
      </c>
      <c r="T270" s="535">
        <v>4.1557098657968234</v>
      </c>
      <c r="U270" s="535">
        <v>2.1390325331894458</v>
      </c>
      <c r="V270" s="535">
        <v>2.7389366480051485</v>
      </c>
      <c r="W270" s="535">
        <v>3.3232137553403316</v>
      </c>
      <c r="X270" s="550">
        <v>13.085882265482789</v>
      </c>
      <c r="Y270" s="70"/>
      <c r="Z270" s="70"/>
      <c r="AA270" s="70"/>
      <c r="AB270" s="70"/>
      <c r="AC270" s="70"/>
      <c r="AD270" s="70"/>
      <c r="AE270" s="70"/>
      <c r="AF270" s="70"/>
      <c r="AG270" s="70"/>
      <c r="AH270" s="70"/>
      <c r="AI270" s="70"/>
      <c r="AJ270" s="70"/>
      <c r="AK270" s="70"/>
      <c r="AL270" s="70"/>
      <c r="AM270" s="70"/>
      <c r="AN270" s="70"/>
      <c r="AO270" s="70"/>
      <c r="AP270" s="70"/>
      <c r="AQ270" s="70"/>
      <c r="AR270" s="70"/>
      <c r="AS270" s="70"/>
      <c r="AT270" s="70"/>
      <c r="AU270" s="70"/>
      <c r="AV270" s="70"/>
      <c r="AW270" s="70"/>
      <c r="AX270" s="70"/>
      <c r="AY270" s="70"/>
      <c r="AZ270" s="419"/>
      <c r="BA270" s="1136"/>
      <c r="BB270" s="697" t="s">
        <v>91</v>
      </c>
      <c r="BC270" s="562">
        <v>84.553623896578159</v>
      </c>
      <c r="BD270" s="558">
        <v>84.547410084403808</v>
      </c>
      <c r="BE270" s="558">
        <v>64.079281168595642</v>
      </c>
      <c r="BF270" s="558">
        <v>89.418086187171625</v>
      </c>
      <c r="BG270" s="571">
        <v>145.601998133808</v>
      </c>
      <c r="BH270" s="562">
        <v>46.52661327762759</v>
      </c>
      <c r="BI270" s="558">
        <v>52.586646446780087</v>
      </c>
      <c r="BJ270" s="558">
        <v>51.44287941651266</v>
      </c>
      <c r="BK270" s="558">
        <v>76.285122291985502</v>
      </c>
      <c r="BL270" s="571">
        <v>89.594721660546512</v>
      </c>
      <c r="BM270" s="562">
        <v>43.827488665917564</v>
      </c>
      <c r="BN270" s="558">
        <v>30.969985224882642</v>
      </c>
      <c r="BO270" s="558">
        <v>29.068069328504169</v>
      </c>
      <c r="BP270" s="558">
        <v>16.305645269598326</v>
      </c>
      <c r="BQ270" s="571">
        <v>31.593227888202314</v>
      </c>
      <c r="BR270" s="562">
        <v>60.592082151524885</v>
      </c>
      <c r="BS270" s="558">
        <v>17.385288090026215</v>
      </c>
      <c r="BT270" s="558">
        <v>70.146175790485742</v>
      </c>
      <c r="BU270" s="558">
        <v>41.488681255782687</v>
      </c>
      <c r="BV270" s="558">
        <v>90.896564699196375</v>
      </c>
      <c r="BW270" s="558">
        <v>77.493935622263393</v>
      </c>
      <c r="BX270" s="566">
        <v>110.1976718612781</v>
      </c>
      <c r="BY270" s="66"/>
      <c r="BZ270" s="66"/>
      <c r="CA270" s="66"/>
      <c r="CB270" s="66"/>
      <c r="CC270" s="66"/>
      <c r="CD270" s="66"/>
      <c r="CE270" s="66"/>
      <c r="CF270" s="66"/>
      <c r="CG270" s="66"/>
      <c r="CH270" s="66"/>
      <c r="CI270" s="66"/>
      <c r="CJ270" s="66"/>
      <c r="CK270" s="66"/>
      <c r="CL270" s="66"/>
      <c r="CM270" s="66"/>
      <c r="CN270" s="66"/>
      <c r="CO270" s="66"/>
      <c r="CP270" s="66"/>
      <c r="CQ270" s="66"/>
      <c r="CR270" s="66"/>
      <c r="CS270" s="66"/>
      <c r="CT270" s="66"/>
      <c r="CU270" s="66"/>
      <c r="CV270" s="66"/>
      <c r="CW270" s="66"/>
      <c r="CX270" s="66"/>
      <c r="CY270" s="66"/>
      <c r="CZ270" s="68"/>
    </row>
    <row r="271" s="382" customFormat="true" ht="15" customHeight="true" x14ac:dyDescent="0.2">
      <c r="A271" s="1136" t="s">
        <v>75</v>
      </c>
      <c r="B271" s="697" t="s">
        <v>49</v>
      </c>
      <c r="C271" s="127" t="s">
        <v>35</v>
      </c>
      <c r="D271" s="120" t="s">
        <v>35</v>
      </c>
      <c r="E271" s="120" t="s">
        <v>35</v>
      </c>
      <c r="F271" s="120" t="s">
        <v>35</v>
      </c>
      <c r="G271" s="115" t="s">
        <v>35</v>
      </c>
      <c r="H271" s="127" t="s">
        <v>35</v>
      </c>
      <c r="I271" s="120" t="s">
        <v>35</v>
      </c>
      <c r="J271" s="120" t="s">
        <v>35</v>
      </c>
      <c r="K271" s="120" t="s">
        <v>35</v>
      </c>
      <c r="L271" s="115" t="s">
        <v>35</v>
      </c>
      <c r="M271" s="127" t="s">
        <v>35</v>
      </c>
      <c r="N271" s="120" t="s">
        <v>35</v>
      </c>
      <c r="O271" s="120" t="s">
        <v>35</v>
      </c>
      <c r="P271" s="120" t="s">
        <v>35</v>
      </c>
      <c r="Q271" s="110" t="s">
        <v>35</v>
      </c>
      <c r="R271" s="127" t="s">
        <v>35</v>
      </c>
      <c r="S271" s="120" t="s">
        <v>35</v>
      </c>
      <c r="T271" s="120" t="s">
        <v>35</v>
      </c>
      <c r="U271" s="120" t="s">
        <v>35</v>
      </c>
      <c r="V271" s="120" t="s">
        <v>35</v>
      </c>
      <c r="W271" s="120" t="s">
        <v>35</v>
      </c>
      <c r="X271" s="110" t="s">
        <v>35</v>
      </c>
      <c r="Y271" s="68"/>
      <c r="Z271" s="68"/>
      <c r="AA271" s="68"/>
      <c r="AB271" s="68"/>
      <c r="AC271" s="68"/>
      <c r="AD271" s="68"/>
      <c r="AE271" s="68"/>
      <c r="AF271" s="68"/>
      <c r="AG271" s="68"/>
      <c r="AH271" s="68"/>
      <c r="AI271" s="68"/>
      <c r="AJ271" s="68"/>
      <c r="AK271" s="68"/>
      <c r="AL271" s="68"/>
      <c r="AM271" s="68"/>
      <c r="AN271" s="68"/>
      <c r="AO271" s="68"/>
      <c r="AP271" s="68"/>
      <c r="AQ271" s="68"/>
      <c r="AR271" s="68"/>
      <c r="AS271" s="68"/>
      <c r="AT271" s="68"/>
      <c r="AU271" s="68"/>
      <c r="AV271" s="68"/>
      <c r="AW271" s="68"/>
      <c r="AX271" s="68"/>
      <c r="AY271" s="68"/>
      <c r="AZ271" s="419"/>
      <c r="BA271" s="1136" t="s">
        <v>75</v>
      </c>
      <c r="BB271" s="697" t="s">
        <v>49</v>
      </c>
      <c r="BC271" s="127" t="s">
        <v>35</v>
      </c>
      <c r="BD271" s="120" t="s">
        <v>35</v>
      </c>
      <c r="BE271" s="120" t="s">
        <v>35</v>
      </c>
      <c r="BF271" s="120" t="s">
        <v>35</v>
      </c>
      <c r="BG271" s="115" t="s">
        <v>35</v>
      </c>
      <c r="BH271" s="127" t="s">
        <v>35</v>
      </c>
      <c r="BI271" s="120" t="s">
        <v>35</v>
      </c>
      <c r="BJ271" s="120" t="s">
        <v>35</v>
      </c>
      <c r="BK271" s="120" t="s">
        <v>35</v>
      </c>
      <c r="BL271" s="115" t="s">
        <v>35</v>
      </c>
      <c r="BM271" s="127" t="s">
        <v>35</v>
      </c>
      <c r="BN271" s="120" t="s">
        <v>35</v>
      </c>
      <c r="BO271" s="120" t="s">
        <v>35</v>
      </c>
      <c r="BP271" s="120" t="s">
        <v>35</v>
      </c>
      <c r="BQ271" s="115" t="s">
        <v>35</v>
      </c>
      <c r="BR271" s="127" t="s">
        <v>35</v>
      </c>
      <c r="BS271" s="120" t="s">
        <v>35</v>
      </c>
      <c r="BT271" s="120" t="s">
        <v>35</v>
      </c>
      <c r="BU271" s="120" t="s">
        <v>35</v>
      </c>
      <c r="BV271" s="120" t="s">
        <v>35</v>
      </c>
      <c r="BW271" s="120" t="s">
        <v>35</v>
      </c>
      <c r="BX271" s="110" t="s">
        <v>35</v>
      </c>
      <c r="BY271" s="68"/>
      <c r="BZ271" s="68"/>
      <c r="CA271" s="68"/>
      <c r="CB271" s="68"/>
      <c r="CC271" s="68"/>
      <c r="CD271" s="68"/>
      <c r="CE271" s="68"/>
      <c r="CF271" s="68"/>
      <c r="CG271" s="68"/>
      <c r="CH271" s="68"/>
      <c r="CI271" s="68"/>
      <c r="CJ271" s="68"/>
      <c r="CK271" s="68"/>
      <c r="CL271" s="68"/>
      <c r="CM271" s="68"/>
      <c r="CN271" s="68"/>
      <c r="CO271" s="68"/>
      <c r="CP271" s="68"/>
      <c r="CQ271" s="68"/>
      <c r="CR271" s="68"/>
      <c r="CS271" s="68"/>
      <c r="CT271" s="68"/>
      <c r="CU271" s="68"/>
      <c r="CV271" s="68"/>
      <c r="CW271" s="68"/>
      <c r="CX271" s="68"/>
      <c r="CY271" s="68"/>
      <c r="CZ271" s="68"/>
    </row>
    <row r="272" s="382" customFormat="true" ht="15" customHeight="true" x14ac:dyDescent="0.2">
      <c r="A272" s="1136"/>
      <c r="B272" s="697" t="s">
        <v>48</v>
      </c>
      <c r="C272" s="127" t="s">
        <v>35</v>
      </c>
      <c r="D272" s="120" t="s">
        <v>35</v>
      </c>
      <c r="E272" s="120" t="s">
        <v>35</v>
      </c>
      <c r="F272" s="120" t="s">
        <v>35</v>
      </c>
      <c r="G272" s="115" t="s">
        <v>35</v>
      </c>
      <c r="H272" s="127" t="s">
        <v>35</v>
      </c>
      <c r="I272" s="120" t="s">
        <v>35</v>
      </c>
      <c r="J272" s="120" t="s">
        <v>35</v>
      </c>
      <c r="K272" s="120" t="s">
        <v>35</v>
      </c>
      <c r="L272" s="115" t="s">
        <v>35</v>
      </c>
      <c r="M272" s="127" t="s">
        <v>35</v>
      </c>
      <c r="N272" s="120" t="s">
        <v>35</v>
      </c>
      <c r="O272" s="120" t="s">
        <v>35</v>
      </c>
      <c r="P272" s="120" t="s">
        <v>35</v>
      </c>
      <c r="Q272" s="110" t="s">
        <v>35</v>
      </c>
      <c r="R272" s="127" t="s">
        <v>35</v>
      </c>
      <c r="S272" s="120" t="s">
        <v>35</v>
      </c>
      <c r="T272" s="120" t="s">
        <v>35</v>
      </c>
      <c r="U272" s="120" t="s">
        <v>35</v>
      </c>
      <c r="V272" s="120" t="s">
        <v>35</v>
      </c>
      <c r="W272" s="120" t="s">
        <v>35</v>
      </c>
      <c r="X272" s="110" t="s">
        <v>35</v>
      </c>
      <c r="Y272" s="68"/>
      <c r="Z272" s="68"/>
      <c r="AA272" s="68"/>
      <c r="AB272" s="68"/>
      <c r="AC272" s="68"/>
      <c r="AD272" s="68"/>
      <c r="AE272" s="68"/>
      <c r="AF272" s="68"/>
      <c r="AG272" s="68"/>
      <c r="AH272" s="68"/>
      <c r="AI272" s="68"/>
      <c r="AJ272" s="68"/>
      <c r="AK272" s="68"/>
      <c r="AL272" s="68"/>
      <c r="AM272" s="68"/>
      <c r="AN272" s="68"/>
      <c r="AO272" s="68"/>
      <c r="AP272" s="68"/>
      <c r="AQ272" s="68"/>
      <c r="AR272" s="68"/>
      <c r="AS272" s="68"/>
      <c r="AT272" s="68"/>
      <c r="AU272" s="68"/>
      <c r="AV272" s="68"/>
      <c r="AW272" s="68"/>
      <c r="AX272" s="68"/>
      <c r="AY272" s="68"/>
      <c r="AZ272" s="419"/>
      <c r="BA272" s="1136"/>
      <c r="BB272" s="697" t="s">
        <v>48</v>
      </c>
      <c r="BC272" s="127" t="s">
        <v>35</v>
      </c>
      <c r="BD272" s="120" t="s">
        <v>35</v>
      </c>
      <c r="BE272" s="120" t="s">
        <v>35</v>
      </c>
      <c r="BF272" s="120" t="s">
        <v>35</v>
      </c>
      <c r="BG272" s="115" t="s">
        <v>35</v>
      </c>
      <c r="BH272" s="127" t="s">
        <v>35</v>
      </c>
      <c r="BI272" s="120" t="s">
        <v>35</v>
      </c>
      <c r="BJ272" s="120" t="s">
        <v>35</v>
      </c>
      <c r="BK272" s="120" t="s">
        <v>35</v>
      </c>
      <c r="BL272" s="115" t="s">
        <v>35</v>
      </c>
      <c r="BM272" s="127" t="s">
        <v>35</v>
      </c>
      <c r="BN272" s="120" t="s">
        <v>35</v>
      </c>
      <c r="BO272" s="120" t="s">
        <v>35</v>
      </c>
      <c r="BP272" s="120" t="s">
        <v>35</v>
      </c>
      <c r="BQ272" s="115" t="s">
        <v>35</v>
      </c>
      <c r="BR272" s="127" t="s">
        <v>35</v>
      </c>
      <c r="BS272" s="120" t="s">
        <v>35</v>
      </c>
      <c r="BT272" s="120" t="s">
        <v>35</v>
      </c>
      <c r="BU272" s="120" t="s">
        <v>35</v>
      </c>
      <c r="BV272" s="120" t="s">
        <v>35</v>
      </c>
      <c r="BW272" s="120" t="s">
        <v>35</v>
      </c>
      <c r="BX272" s="110" t="s">
        <v>35</v>
      </c>
      <c r="BY272" s="68"/>
      <c r="BZ272" s="68"/>
      <c r="CA272" s="68"/>
      <c r="CB272" s="68"/>
      <c r="CC272" s="68"/>
      <c r="CD272" s="68"/>
      <c r="CE272" s="68"/>
      <c r="CF272" s="68"/>
      <c r="CG272" s="68"/>
      <c r="CH272" s="68"/>
      <c r="CI272" s="68"/>
      <c r="CJ272" s="68"/>
      <c r="CK272" s="68"/>
      <c r="CL272" s="68"/>
      <c r="CM272" s="68"/>
      <c r="CN272" s="68"/>
      <c r="CO272" s="68"/>
      <c r="CP272" s="68"/>
      <c r="CQ272" s="68"/>
      <c r="CR272" s="68"/>
      <c r="CS272" s="68"/>
      <c r="CT272" s="68"/>
      <c r="CU272" s="68"/>
      <c r="CV272" s="68"/>
      <c r="CW272" s="68"/>
      <c r="CX272" s="68"/>
      <c r="CY272" s="68"/>
      <c r="CZ272" s="68"/>
    </row>
    <row r="273" s="382" customFormat="true" ht="15" customHeight="true" x14ac:dyDescent="0.2">
      <c r="A273" s="1136"/>
      <c r="B273" s="697" t="s">
        <v>113</v>
      </c>
      <c r="C273" s="127" t="s">
        <v>35</v>
      </c>
      <c r="D273" s="120" t="s">
        <v>35</v>
      </c>
      <c r="E273" s="120" t="s">
        <v>35</v>
      </c>
      <c r="F273" s="120" t="s">
        <v>35</v>
      </c>
      <c r="G273" s="115" t="s">
        <v>35</v>
      </c>
      <c r="H273" s="127" t="s">
        <v>35</v>
      </c>
      <c r="I273" s="120" t="s">
        <v>35</v>
      </c>
      <c r="J273" s="120" t="s">
        <v>35</v>
      </c>
      <c r="K273" s="120" t="s">
        <v>35</v>
      </c>
      <c r="L273" s="115" t="s">
        <v>35</v>
      </c>
      <c r="M273" s="127" t="s">
        <v>35</v>
      </c>
      <c r="N273" s="120" t="s">
        <v>35</v>
      </c>
      <c r="O273" s="120" t="s">
        <v>35</v>
      </c>
      <c r="P273" s="120" t="s">
        <v>35</v>
      </c>
      <c r="Q273" s="110" t="s">
        <v>35</v>
      </c>
      <c r="R273" s="127" t="s">
        <v>35</v>
      </c>
      <c r="S273" s="120" t="s">
        <v>35</v>
      </c>
      <c r="T273" s="120" t="s">
        <v>35</v>
      </c>
      <c r="U273" s="120" t="s">
        <v>35</v>
      </c>
      <c r="V273" s="120" t="s">
        <v>35</v>
      </c>
      <c r="W273" s="120" t="s">
        <v>35</v>
      </c>
      <c r="X273" s="110" t="s">
        <v>35</v>
      </c>
      <c r="Y273" s="68"/>
      <c r="Z273" s="68"/>
      <c r="AA273" s="68"/>
      <c r="AB273" s="68"/>
      <c r="AC273" s="68"/>
      <c r="AD273" s="68"/>
      <c r="AE273" s="68"/>
      <c r="AF273" s="68"/>
      <c r="AG273" s="68"/>
      <c r="AH273" s="68"/>
      <c r="AI273" s="68"/>
      <c r="AJ273" s="68"/>
      <c r="AK273" s="68"/>
      <c r="AL273" s="68"/>
      <c r="AM273" s="68"/>
      <c r="AN273" s="68"/>
      <c r="AO273" s="68"/>
      <c r="AP273" s="68"/>
      <c r="AQ273" s="68"/>
      <c r="AR273" s="68"/>
      <c r="AS273" s="68"/>
      <c r="AT273" s="68"/>
      <c r="AU273" s="68"/>
      <c r="AV273" s="68"/>
      <c r="AW273" s="68"/>
      <c r="AX273" s="68"/>
      <c r="AY273" s="68"/>
      <c r="AZ273" s="419"/>
      <c r="BA273" s="1136"/>
      <c r="BB273" s="697" t="s">
        <v>113</v>
      </c>
      <c r="BC273" s="127" t="s">
        <v>35</v>
      </c>
      <c r="BD273" s="120" t="s">
        <v>35</v>
      </c>
      <c r="BE273" s="120" t="s">
        <v>35</v>
      </c>
      <c r="BF273" s="120" t="s">
        <v>35</v>
      </c>
      <c r="BG273" s="115" t="s">
        <v>35</v>
      </c>
      <c r="BH273" s="127" t="s">
        <v>35</v>
      </c>
      <c r="BI273" s="120" t="s">
        <v>35</v>
      </c>
      <c r="BJ273" s="120" t="s">
        <v>35</v>
      </c>
      <c r="BK273" s="120" t="s">
        <v>35</v>
      </c>
      <c r="BL273" s="115" t="s">
        <v>35</v>
      </c>
      <c r="BM273" s="127" t="s">
        <v>35</v>
      </c>
      <c r="BN273" s="120" t="s">
        <v>35</v>
      </c>
      <c r="BO273" s="120" t="s">
        <v>35</v>
      </c>
      <c r="BP273" s="120" t="s">
        <v>35</v>
      </c>
      <c r="BQ273" s="115" t="s">
        <v>35</v>
      </c>
      <c r="BR273" s="127" t="s">
        <v>35</v>
      </c>
      <c r="BS273" s="120" t="s">
        <v>35</v>
      </c>
      <c r="BT273" s="120" t="s">
        <v>35</v>
      </c>
      <c r="BU273" s="120" t="s">
        <v>35</v>
      </c>
      <c r="BV273" s="120" t="s">
        <v>35</v>
      </c>
      <c r="BW273" s="120" t="s">
        <v>35</v>
      </c>
      <c r="BX273" s="110" t="s">
        <v>35</v>
      </c>
      <c r="BY273" s="68"/>
      <c r="BZ273" s="68"/>
      <c r="CA273" s="68"/>
      <c r="CB273" s="68"/>
      <c r="CC273" s="68"/>
      <c r="CD273" s="68"/>
      <c r="CE273" s="68"/>
      <c r="CF273" s="68"/>
      <c r="CG273" s="68"/>
      <c r="CH273" s="68"/>
      <c r="CI273" s="68"/>
      <c r="CJ273" s="68"/>
      <c r="CK273" s="68"/>
      <c r="CL273" s="68"/>
      <c r="CM273" s="68"/>
      <c r="CN273" s="68"/>
      <c r="CO273" s="68"/>
      <c r="CP273" s="68"/>
      <c r="CQ273" s="68"/>
      <c r="CR273" s="68"/>
      <c r="CS273" s="68"/>
      <c r="CT273" s="68"/>
      <c r="CU273" s="68"/>
      <c r="CV273" s="68"/>
      <c r="CW273" s="68"/>
      <c r="CX273" s="68"/>
      <c r="CY273" s="68"/>
      <c r="CZ273" s="68"/>
    </row>
    <row r="274" s="382" customFormat="true" ht="15" customHeight="true" x14ac:dyDescent="0.2">
      <c r="A274" s="1136" t="s">
        <v>76</v>
      </c>
      <c r="B274" s="697" t="s">
        <v>49</v>
      </c>
      <c r="C274" s="64" t="s">
        <v>35</v>
      </c>
      <c r="D274" s="62" t="s">
        <v>35</v>
      </c>
      <c r="E274" s="62" t="s">
        <v>35</v>
      </c>
      <c r="F274" s="62" t="s">
        <v>35</v>
      </c>
      <c r="G274" s="60" t="s">
        <v>35</v>
      </c>
      <c r="H274" s="64" t="s">
        <v>35</v>
      </c>
      <c r="I274" s="62" t="s">
        <v>35</v>
      </c>
      <c r="J274" s="62" t="s">
        <v>35</v>
      </c>
      <c r="K274" s="62" t="s">
        <v>35</v>
      </c>
      <c r="L274" s="60" t="s">
        <v>35</v>
      </c>
      <c r="M274" s="64" t="s">
        <v>35</v>
      </c>
      <c r="N274" s="62" t="s">
        <v>35</v>
      </c>
      <c r="O274" s="62" t="s">
        <v>35</v>
      </c>
      <c r="P274" s="62" t="s">
        <v>35</v>
      </c>
      <c r="Q274" s="58" t="s">
        <v>35</v>
      </c>
      <c r="R274" s="64" t="s">
        <v>35</v>
      </c>
      <c r="S274" s="62" t="s">
        <v>35</v>
      </c>
      <c r="T274" s="62" t="s">
        <v>35</v>
      </c>
      <c r="U274" s="62" t="s">
        <v>35</v>
      </c>
      <c r="V274" s="62" t="s">
        <v>35</v>
      </c>
      <c r="W274" s="62" t="s">
        <v>35</v>
      </c>
      <c r="X274" s="58" t="s">
        <v>35</v>
      </c>
      <c r="Y274" s="71"/>
      <c r="Z274" s="71"/>
      <c r="AA274" s="71"/>
      <c r="AB274" s="71"/>
      <c r="AC274" s="71"/>
      <c r="AD274" s="71"/>
      <c r="AE274" s="71"/>
      <c r="AF274" s="71"/>
      <c r="AG274" s="71"/>
      <c r="AH274" s="71"/>
      <c r="AI274" s="71"/>
      <c r="AJ274" s="71"/>
      <c r="AK274" s="71"/>
      <c r="AL274" s="71"/>
      <c r="AM274" s="71"/>
      <c r="AN274" s="71"/>
      <c r="AO274" s="71"/>
      <c r="AP274" s="71"/>
      <c r="AQ274" s="71"/>
      <c r="AR274" s="71"/>
      <c r="AS274" s="71"/>
      <c r="AT274" s="71"/>
      <c r="AU274" s="71"/>
      <c r="AV274" s="71"/>
      <c r="AW274" s="71"/>
      <c r="AX274" s="71"/>
      <c r="AY274" s="71"/>
      <c r="AZ274" s="419"/>
      <c r="BA274" s="1136" t="s">
        <v>76</v>
      </c>
      <c r="BB274" s="697" t="s">
        <v>49</v>
      </c>
      <c r="BC274" s="127" t="s">
        <v>35</v>
      </c>
      <c r="BD274" s="123" t="s">
        <v>35</v>
      </c>
      <c r="BE274" s="123" t="s">
        <v>35</v>
      </c>
      <c r="BF274" s="123" t="s">
        <v>35</v>
      </c>
      <c r="BG274" s="118" t="s">
        <v>35</v>
      </c>
      <c r="BH274" s="127" t="s">
        <v>35</v>
      </c>
      <c r="BI274" s="123" t="s">
        <v>35</v>
      </c>
      <c r="BJ274" s="123" t="s">
        <v>35</v>
      </c>
      <c r="BK274" s="123" t="s">
        <v>35</v>
      </c>
      <c r="BL274" s="118" t="s">
        <v>35</v>
      </c>
      <c r="BM274" s="127" t="s">
        <v>35</v>
      </c>
      <c r="BN274" s="123" t="s">
        <v>35</v>
      </c>
      <c r="BO274" s="123" t="s">
        <v>35</v>
      </c>
      <c r="BP274" s="123" t="s">
        <v>35</v>
      </c>
      <c r="BQ274" s="118" t="s">
        <v>35</v>
      </c>
      <c r="BR274" s="127" t="s">
        <v>35</v>
      </c>
      <c r="BS274" s="123" t="s">
        <v>35</v>
      </c>
      <c r="BT274" s="123" t="s">
        <v>35</v>
      </c>
      <c r="BU274" s="123" t="s">
        <v>35</v>
      </c>
      <c r="BV274" s="123" t="s">
        <v>35</v>
      </c>
      <c r="BW274" s="123" t="s">
        <v>35</v>
      </c>
      <c r="BX274" s="112" t="s">
        <v>35</v>
      </c>
      <c r="BY274" s="68"/>
      <c r="BZ274" s="68"/>
      <c r="CA274" s="68"/>
      <c r="CB274" s="68"/>
      <c r="CC274" s="68"/>
      <c r="CD274" s="68"/>
      <c r="CE274" s="68"/>
      <c r="CF274" s="68"/>
      <c r="CG274" s="68"/>
      <c r="CH274" s="68"/>
      <c r="CI274" s="68"/>
      <c r="CJ274" s="68"/>
      <c r="CK274" s="68"/>
      <c r="CL274" s="68"/>
      <c r="CM274" s="68"/>
      <c r="CN274" s="68"/>
      <c r="CO274" s="68"/>
      <c r="CP274" s="68"/>
      <c r="CQ274" s="68"/>
      <c r="CR274" s="68"/>
      <c r="CS274" s="68"/>
      <c r="CT274" s="68"/>
      <c r="CU274" s="68"/>
      <c r="CV274" s="68"/>
      <c r="CW274" s="68"/>
      <c r="CX274" s="68"/>
      <c r="CY274" s="68"/>
      <c r="CZ274" s="68"/>
    </row>
    <row r="275" s="382" customFormat="true" ht="15" customHeight="true" x14ac:dyDescent="0.2">
      <c r="A275" s="1136"/>
      <c r="B275" s="697" t="s">
        <v>48</v>
      </c>
      <c r="C275" s="64" t="s">
        <v>35</v>
      </c>
      <c r="D275" s="62" t="s">
        <v>35</v>
      </c>
      <c r="E275" s="62" t="s">
        <v>35</v>
      </c>
      <c r="F275" s="62" t="s">
        <v>35</v>
      </c>
      <c r="G275" s="60" t="s">
        <v>35</v>
      </c>
      <c r="H275" s="64" t="s">
        <v>35</v>
      </c>
      <c r="I275" s="62" t="s">
        <v>35</v>
      </c>
      <c r="J275" s="62" t="s">
        <v>35</v>
      </c>
      <c r="K275" s="62" t="s">
        <v>35</v>
      </c>
      <c r="L275" s="60" t="s">
        <v>35</v>
      </c>
      <c r="M275" s="64" t="s">
        <v>35</v>
      </c>
      <c r="N275" s="62" t="s">
        <v>35</v>
      </c>
      <c r="O275" s="62" t="s">
        <v>35</v>
      </c>
      <c r="P275" s="62" t="s">
        <v>35</v>
      </c>
      <c r="Q275" s="58" t="s">
        <v>35</v>
      </c>
      <c r="R275" s="64" t="s">
        <v>35</v>
      </c>
      <c r="S275" s="62" t="s">
        <v>35</v>
      </c>
      <c r="T275" s="62" t="s">
        <v>35</v>
      </c>
      <c r="U275" s="62" t="s">
        <v>35</v>
      </c>
      <c r="V275" s="62" t="s">
        <v>35</v>
      </c>
      <c r="W275" s="62" t="s">
        <v>35</v>
      </c>
      <c r="X275" s="58" t="s">
        <v>35</v>
      </c>
      <c r="Y275" s="71"/>
      <c r="Z275" s="71"/>
      <c r="AA275" s="71"/>
      <c r="AB275" s="71"/>
      <c r="AC275" s="71"/>
      <c r="AD275" s="71"/>
      <c r="AE275" s="71"/>
      <c r="AF275" s="71"/>
      <c r="AG275" s="71"/>
      <c r="AH275" s="71"/>
      <c r="AI275" s="71"/>
      <c r="AJ275" s="71"/>
      <c r="AK275" s="71"/>
      <c r="AL275" s="71"/>
      <c r="AM275" s="71"/>
      <c r="AN275" s="71"/>
      <c r="AO275" s="71"/>
      <c r="AP275" s="71"/>
      <c r="AQ275" s="71"/>
      <c r="AR275" s="71"/>
      <c r="AS275" s="71"/>
      <c r="AT275" s="71"/>
      <c r="AU275" s="71"/>
      <c r="AV275" s="71"/>
      <c r="AW275" s="71"/>
      <c r="AX275" s="71"/>
      <c r="AY275" s="71"/>
      <c r="AZ275" s="419"/>
      <c r="BA275" s="1136"/>
      <c r="BB275" s="697" t="s">
        <v>48</v>
      </c>
      <c r="BC275" s="127" t="s">
        <v>35</v>
      </c>
      <c r="BD275" s="123" t="s">
        <v>35</v>
      </c>
      <c r="BE275" s="123" t="s">
        <v>35</v>
      </c>
      <c r="BF275" s="123" t="s">
        <v>35</v>
      </c>
      <c r="BG275" s="118" t="s">
        <v>35</v>
      </c>
      <c r="BH275" s="127" t="s">
        <v>35</v>
      </c>
      <c r="BI275" s="123" t="s">
        <v>35</v>
      </c>
      <c r="BJ275" s="123" t="s">
        <v>35</v>
      </c>
      <c r="BK275" s="123" t="s">
        <v>35</v>
      </c>
      <c r="BL275" s="118" t="s">
        <v>35</v>
      </c>
      <c r="BM275" s="127" t="s">
        <v>35</v>
      </c>
      <c r="BN275" s="123" t="s">
        <v>35</v>
      </c>
      <c r="BO275" s="123" t="s">
        <v>35</v>
      </c>
      <c r="BP275" s="123" t="s">
        <v>35</v>
      </c>
      <c r="BQ275" s="118" t="s">
        <v>35</v>
      </c>
      <c r="BR275" s="127" t="s">
        <v>35</v>
      </c>
      <c r="BS275" s="123" t="s">
        <v>35</v>
      </c>
      <c r="BT275" s="123" t="s">
        <v>35</v>
      </c>
      <c r="BU275" s="123" t="s">
        <v>35</v>
      </c>
      <c r="BV275" s="123" t="s">
        <v>35</v>
      </c>
      <c r="BW275" s="123" t="s">
        <v>35</v>
      </c>
      <c r="BX275" s="112" t="s">
        <v>35</v>
      </c>
      <c r="BY275" s="68"/>
      <c r="BZ275" s="68"/>
      <c r="CA275" s="68"/>
      <c r="CB275" s="68"/>
      <c r="CC275" s="68"/>
      <c r="CD275" s="68"/>
      <c r="CE275" s="68"/>
      <c r="CF275" s="68"/>
      <c r="CG275" s="68"/>
      <c r="CH275" s="68"/>
      <c r="CI275" s="68"/>
      <c r="CJ275" s="68"/>
      <c r="CK275" s="68"/>
      <c r="CL275" s="68"/>
      <c r="CM275" s="68"/>
      <c r="CN275" s="68"/>
      <c r="CO275" s="68"/>
      <c r="CP275" s="68"/>
      <c r="CQ275" s="68"/>
      <c r="CR275" s="68"/>
      <c r="CS275" s="68"/>
      <c r="CT275" s="68"/>
      <c r="CU275" s="68"/>
      <c r="CV275" s="68"/>
      <c r="CW275" s="68"/>
      <c r="CX275" s="68"/>
      <c r="CY275" s="68"/>
      <c r="CZ275" s="68"/>
    </row>
    <row r="276" s="382" customFormat="true" ht="15" customHeight="true" x14ac:dyDescent="0.2">
      <c r="A276" s="1136"/>
      <c r="B276" s="697" t="s">
        <v>114</v>
      </c>
      <c r="C276" s="127" t="s">
        <v>35</v>
      </c>
      <c r="D276" s="120" t="s">
        <v>35</v>
      </c>
      <c r="E276" s="120" t="s">
        <v>35</v>
      </c>
      <c r="F276" s="120" t="s">
        <v>35</v>
      </c>
      <c r="G276" s="60" t="s">
        <v>35</v>
      </c>
      <c r="H276" s="64" t="s">
        <v>35</v>
      </c>
      <c r="I276" s="62" t="s">
        <v>35</v>
      </c>
      <c r="J276" s="62" t="s">
        <v>35</v>
      </c>
      <c r="K276" s="62" t="s">
        <v>35</v>
      </c>
      <c r="L276" s="60" t="s">
        <v>35</v>
      </c>
      <c r="M276" s="64" t="s">
        <v>35</v>
      </c>
      <c r="N276" s="62" t="s">
        <v>35</v>
      </c>
      <c r="O276" s="62" t="s">
        <v>35</v>
      </c>
      <c r="P276" s="62" t="s">
        <v>35</v>
      </c>
      <c r="Q276" s="58" t="s">
        <v>35</v>
      </c>
      <c r="R276" s="64" t="s">
        <v>35</v>
      </c>
      <c r="S276" s="62" t="s">
        <v>35</v>
      </c>
      <c r="T276" s="62" t="s">
        <v>35</v>
      </c>
      <c r="U276" s="62" t="s">
        <v>35</v>
      </c>
      <c r="V276" s="62" t="s">
        <v>35</v>
      </c>
      <c r="W276" s="62" t="s">
        <v>35</v>
      </c>
      <c r="X276" s="58" t="s">
        <v>35</v>
      </c>
      <c r="Y276" s="71"/>
      <c r="Z276" s="71"/>
      <c r="AA276" s="71"/>
      <c r="AB276" s="71"/>
      <c r="AC276" s="71"/>
      <c r="AD276" s="71"/>
      <c r="AE276" s="71"/>
      <c r="AF276" s="71"/>
      <c r="AG276" s="71"/>
      <c r="AH276" s="71"/>
      <c r="AI276" s="71"/>
      <c r="AJ276" s="71"/>
      <c r="AK276" s="71"/>
      <c r="AL276" s="71"/>
      <c r="AM276" s="71"/>
      <c r="AN276" s="71"/>
      <c r="AO276" s="71"/>
      <c r="AP276" s="71"/>
      <c r="AQ276" s="71"/>
      <c r="AR276" s="71"/>
      <c r="AS276" s="71"/>
      <c r="AT276" s="71"/>
      <c r="AU276" s="71"/>
      <c r="AV276" s="71"/>
      <c r="AW276" s="71"/>
      <c r="AX276" s="71"/>
      <c r="AY276" s="71"/>
      <c r="AZ276" s="419"/>
      <c r="BA276" s="1136"/>
      <c r="BB276" s="697" t="s">
        <v>114</v>
      </c>
      <c r="BC276" s="127" t="s">
        <v>35</v>
      </c>
      <c r="BD276" s="123" t="s">
        <v>35</v>
      </c>
      <c r="BE276" s="123" t="s">
        <v>35</v>
      </c>
      <c r="BF276" s="123" t="s">
        <v>35</v>
      </c>
      <c r="BG276" s="118" t="s">
        <v>35</v>
      </c>
      <c r="BH276" s="127" t="s">
        <v>35</v>
      </c>
      <c r="BI276" s="123" t="s">
        <v>35</v>
      </c>
      <c r="BJ276" s="123" t="s">
        <v>35</v>
      </c>
      <c r="BK276" s="123" t="s">
        <v>35</v>
      </c>
      <c r="BL276" s="118" t="s">
        <v>35</v>
      </c>
      <c r="BM276" s="127" t="s">
        <v>35</v>
      </c>
      <c r="BN276" s="123" t="s">
        <v>35</v>
      </c>
      <c r="BO276" s="123" t="s">
        <v>35</v>
      </c>
      <c r="BP276" s="123" t="s">
        <v>35</v>
      </c>
      <c r="BQ276" s="118" t="s">
        <v>35</v>
      </c>
      <c r="BR276" s="127" t="s">
        <v>35</v>
      </c>
      <c r="BS276" s="123" t="s">
        <v>35</v>
      </c>
      <c r="BT276" s="123" t="s">
        <v>35</v>
      </c>
      <c r="BU276" s="123" t="s">
        <v>35</v>
      </c>
      <c r="BV276" s="123" t="s">
        <v>35</v>
      </c>
      <c r="BW276" s="123" t="s">
        <v>35</v>
      </c>
      <c r="BX276" s="112" t="s">
        <v>35</v>
      </c>
      <c r="BY276" s="68"/>
      <c r="BZ276" s="68"/>
      <c r="CA276" s="68"/>
      <c r="CB276" s="68"/>
      <c r="CC276" s="68"/>
      <c r="CD276" s="68"/>
      <c r="CE276" s="68"/>
      <c r="CF276" s="68"/>
      <c r="CG276" s="68"/>
      <c r="CH276" s="68"/>
      <c r="CI276" s="68"/>
      <c r="CJ276" s="68"/>
      <c r="CK276" s="68"/>
      <c r="CL276" s="68"/>
      <c r="CM276" s="68"/>
      <c r="CN276" s="68"/>
      <c r="CO276" s="68"/>
      <c r="CP276" s="68"/>
      <c r="CQ276" s="68"/>
      <c r="CR276" s="68"/>
      <c r="CS276" s="68"/>
      <c r="CT276" s="68"/>
      <c r="CU276" s="68"/>
      <c r="CV276" s="68"/>
      <c r="CW276" s="68"/>
      <c r="CX276" s="68"/>
      <c r="CY276" s="68"/>
      <c r="CZ276" s="68"/>
    </row>
    <row r="277" s="382" customFormat="true" ht="15" customHeight="true" x14ac:dyDescent="0.2">
      <c r="A277" s="1136" t="s">
        <v>77</v>
      </c>
      <c r="B277" s="697" t="s">
        <v>78</v>
      </c>
      <c r="C277" s="127" t="s">
        <v>35</v>
      </c>
      <c r="D277" s="62" t="s">
        <v>35</v>
      </c>
      <c r="E277" s="62" t="s">
        <v>35</v>
      </c>
      <c r="F277" s="62" t="s">
        <v>35</v>
      </c>
      <c r="G277" s="60" t="s">
        <v>35</v>
      </c>
      <c r="H277" s="64" t="s">
        <v>35</v>
      </c>
      <c r="I277" s="62" t="s">
        <v>35</v>
      </c>
      <c r="J277" s="62" t="s">
        <v>35</v>
      </c>
      <c r="K277" s="62" t="s">
        <v>35</v>
      </c>
      <c r="L277" s="60" t="s">
        <v>35</v>
      </c>
      <c r="M277" s="64" t="s">
        <v>35</v>
      </c>
      <c r="N277" s="62" t="s">
        <v>35</v>
      </c>
      <c r="O277" s="62" t="s">
        <v>35</v>
      </c>
      <c r="P277" s="62" t="s">
        <v>35</v>
      </c>
      <c r="Q277" s="58" t="s">
        <v>35</v>
      </c>
      <c r="R277" s="64" t="s">
        <v>35</v>
      </c>
      <c r="S277" s="62" t="s">
        <v>35</v>
      </c>
      <c r="T277" s="62" t="s">
        <v>35</v>
      </c>
      <c r="U277" s="62" t="s">
        <v>35</v>
      </c>
      <c r="V277" s="62" t="s">
        <v>35</v>
      </c>
      <c r="W277" s="62" t="s">
        <v>35</v>
      </c>
      <c r="X277" s="58" t="s">
        <v>35</v>
      </c>
      <c r="Y277" s="71"/>
      <c r="Z277" s="71"/>
      <c r="AA277" s="71"/>
      <c r="AB277" s="71"/>
      <c r="AC277" s="71"/>
      <c r="AD277" s="71"/>
      <c r="AE277" s="71"/>
      <c r="AF277" s="71"/>
      <c r="AG277" s="71"/>
      <c r="AH277" s="71"/>
      <c r="AI277" s="71"/>
      <c r="AJ277" s="71"/>
      <c r="AK277" s="71"/>
      <c r="AL277" s="71"/>
      <c r="AM277" s="71"/>
      <c r="AN277" s="71"/>
      <c r="AO277" s="71"/>
      <c r="AP277" s="71"/>
      <c r="AQ277" s="71"/>
      <c r="AR277" s="71"/>
      <c r="AS277" s="71"/>
      <c r="AT277" s="71"/>
      <c r="AU277" s="71"/>
      <c r="AV277" s="71"/>
      <c r="AW277" s="71"/>
      <c r="AX277" s="71"/>
      <c r="AY277" s="71"/>
      <c r="AZ277" s="419"/>
      <c r="BA277" s="1136" t="s">
        <v>77</v>
      </c>
      <c r="BB277" s="697" t="s">
        <v>78</v>
      </c>
      <c r="BC277" s="127" t="s">
        <v>35</v>
      </c>
      <c r="BD277" s="123" t="s">
        <v>35</v>
      </c>
      <c r="BE277" s="123" t="s">
        <v>35</v>
      </c>
      <c r="BF277" s="123" t="s">
        <v>35</v>
      </c>
      <c r="BG277" s="118" t="s">
        <v>35</v>
      </c>
      <c r="BH277" s="127" t="s">
        <v>35</v>
      </c>
      <c r="BI277" s="123" t="s">
        <v>35</v>
      </c>
      <c r="BJ277" s="123" t="s">
        <v>35</v>
      </c>
      <c r="BK277" s="123" t="s">
        <v>35</v>
      </c>
      <c r="BL277" s="118" t="s">
        <v>35</v>
      </c>
      <c r="BM277" s="127" t="s">
        <v>35</v>
      </c>
      <c r="BN277" s="123" t="s">
        <v>35</v>
      </c>
      <c r="BO277" s="123" t="s">
        <v>35</v>
      </c>
      <c r="BP277" s="123" t="s">
        <v>35</v>
      </c>
      <c r="BQ277" s="118" t="s">
        <v>35</v>
      </c>
      <c r="BR277" s="127" t="s">
        <v>35</v>
      </c>
      <c r="BS277" s="123" t="s">
        <v>35</v>
      </c>
      <c r="BT277" s="123" t="s">
        <v>35</v>
      </c>
      <c r="BU277" s="123" t="s">
        <v>35</v>
      </c>
      <c r="BV277" s="123" t="s">
        <v>35</v>
      </c>
      <c r="BW277" s="123" t="s">
        <v>35</v>
      </c>
      <c r="BX277" s="112" t="s">
        <v>35</v>
      </c>
      <c r="BY277" s="68"/>
      <c r="BZ277" s="68"/>
      <c r="CA277" s="68"/>
      <c r="CB277" s="68"/>
      <c r="CC277" s="68"/>
      <c r="CD277" s="68"/>
      <c r="CE277" s="68"/>
      <c r="CF277" s="68"/>
      <c r="CG277" s="68"/>
      <c r="CH277" s="68"/>
      <c r="CI277" s="68"/>
      <c r="CJ277" s="68"/>
      <c r="CK277" s="68"/>
      <c r="CL277" s="68"/>
      <c r="CM277" s="68"/>
      <c r="CN277" s="68"/>
      <c r="CO277" s="68"/>
      <c r="CP277" s="68"/>
      <c r="CQ277" s="68"/>
      <c r="CR277" s="68"/>
      <c r="CS277" s="68"/>
      <c r="CT277" s="68"/>
      <c r="CU277" s="68"/>
      <c r="CV277" s="68"/>
      <c r="CW277" s="68"/>
      <c r="CX277" s="68"/>
      <c r="CY277" s="68"/>
      <c r="CZ277" s="68"/>
    </row>
    <row r="278" s="382" customFormat="true" ht="15" customHeight="true" x14ac:dyDescent="0.2">
      <c r="A278" s="1136"/>
      <c r="B278" s="697" t="s">
        <v>79</v>
      </c>
      <c r="C278" s="127" t="s">
        <v>35</v>
      </c>
      <c r="D278" s="62" t="s">
        <v>35</v>
      </c>
      <c r="E278" s="62" t="s">
        <v>35</v>
      </c>
      <c r="F278" s="62" t="s">
        <v>35</v>
      </c>
      <c r="G278" s="60" t="s">
        <v>35</v>
      </c>
      <c r="H278" s="64" t="s">
        <v>35</v>
      </c>
      <c r="I278" s="62" t="s">
        <v>35</v>
      </c>
      <c r="J278" s="62" t="s">
        <v>35</v>
      </c>
      <c r="K278" s="62" t="s">
        <v>35</v>
      </c>
      <c r="L278" s="60" t="s">
        <v>35</v>
      </c>
      <c r="M278" s="64" t="s">
        <v>35</v>
      </c>
      <c r="N278" s="62" t="s">
        <v>35</v>
      </c>
      <c r="O278" s="62" t="s">
        <v>35</v>
      </c>
      <c r="P278" s="62" t="s">
        <v>35</v>
      </c>
      <c r="Q278" s="58" t="s">
        <v>35</v>
      </c>
      <c r="R278" s="64" t="s">
        <v>35</v>
      </c>
      <c r="S278" s="62" t="s">
        <v>35</v>
      </c>
      <c r="T278" s="62" t="s">
        <v>35</v>
      </c>
      <c r="U278" s="62" t="s">
        <v>35</v>
      </c>
      <c r="V278" s="62" t="s">
        <v>35</v>
      </c>
      <c r="W278" s="62" t="s">
        <v>35</v>
      </c>
      <c r="X278" s="58" t="s">
        <v>35</v>
      </c>
      <c r="Y278" s="71"/>
      <c r="Z278" s="71"/>
      <c r="AA278" s="71"/>
      <c r="AB278" s="71"/>
      <c r="AC278" s="71"/>
      <c r="AD278" s="71"/>
      <c r="AE278" s="71"/>
      <c r="AF278" s="71"/>
      <c r="AG278" s="71"/>
      <c r="AH278" s="71"/>
      <c r="AI278" s="71"/>
      <c r="AJ278" s="71"/>
      <c r="AK278" s="71"/>
      <c r="AL278" s="71"/>
      <c r="AM278" s="71"/>
      <c r="AN278" s="71"/>
      <c r="AO278" s="71"/>
      <c r="AP278" s="71"/>
      <c r="AQ278" s="71"/>
      <c r="AR278" s="71"/>
      <c r="AS278" s="71"/>
      <c r="AT278" s="71"/>
      <c r="AU278" s="71"/>
      <c r="AV278" s="71"/>
      <c r="AW278" s="71"/>
      <c r="AX278" s="71"/>
      <c r="AY278" s="71"/>
      <c r="AZ278" s="419"/>
      <c r="BA278" s="1136"/>
      <c r="BB278" s="697" t="s">
        <v>79</v>
      </c>
      <c r="BC278" s="127" t="s">
        <v>35</v>
      </c>
      <c r="BD278" s="123" t="s">
        <v>35</v>
      </c>
      <c r="BE278" s="123" t="s">
        <v>35</v>
      </c>
      <c r="BF278" s="123" t="s">
        <v>35</v>
      </c>
      <c r="BG278" s="118" t="s">
        <v>35</v>
      </c>
      <c r="BH278" s="127" t="s">
        <v>35</v>
      </c>
      <c r="BI278" s="123" t="s">
        <v>35</v>
      </c>
      <c r="BJ278" s="123" t="s">
        <v>35</v>
      </c>
      <c r="BK278" s="123" t="s">
        <v>35</v>
      </c>
      <c r="BL278" s="118" t="s">
        <v>35</v>
      </c>
      <c r="BM278" s="127" t="s">
        <v>35</v>
      </c>
      <c r="BN278" s="123" t="s">
        <v>35</v>
      </c>
      <c r="BO278" s="123" t="s">
        <v>35</v>
      </c>
      <c r="BP278" s="123" t="s">
        <v>35</v>
      </c>
      <c r="BQ278" s="118" t="s">
        <v>35</v>
      </c>
      <c r="BR278" s="127" t="s">
        <v>35</v>
      </c>
      <c r="BS278" s="123" t="s">
        <v>35</v>
      </c>
      <c r="BT278" s="123" t="s">
        <v>35</v>
      </c>
      <c r="BU278" s="123" t="s">
        <v>35</v>
      </c>
      <c r="BV278" s="123" t="s">
        <v>35</v>
      </c>
      <c r="BW278" s="123" t="s">
        <v>35</v>
      </c>
      <c r="BX278" s="112" t="s">
        <v>35</v>
      </c>
      <c r="BY278" s="68"/>
      <c r="BZ278" s="68"/>
      <c r="CA278" s="68"/>
      <c r="CB278" s="68"/>
      <c r="CC278" s="68"/>
      <c r="CD278" s="68"/>
      <c r="CE278" s="68"/>
      <c r="CF278" s="68"/>
      <c r="CG278" s="68"/>
      <c r="CH278" s="68"/>
      <c r="CI278" s="68"/>
      <c r="CJ278" s="68"/>
      <c r="CK278" s="68"/>
      <c r="CL278" s="68"/>
      <c r="CM278" s="68"/>
      <c r="CN278" s="68"/>
      <c r="CO278" s="68"/>
      <c r="CP278" s="68"/>
      <c r="CQ278" s="68"/>
      <c r="CR278" s="68"/>
      <c r="CS278" s="68"/>
      <c r="CT278" s="68"/>
      <c r="CU278" s="68"/>
      <c r="CV278" s="68"/>
      <c r="CW278" s="68"/>
      <c r="CX278" s="68"/>
      <c r="CY278" s="68"/>
      <c r="CZ278" s="68"/>
    </row>
    <row r="279" s="382" customFormat="true" ht="15" customHeight="true" x14ac:dyDescent="0.2">
      <c r="A279" s="1136"/>
      <c r="B279" s="697" t="s">
        <v>80</v>
      </c>
      <c r="C279" s="127" t="s">
        <v>35</v>
      </c>
      <c r="D279" s="120" t="s">
        <v>35</v>
      </c>
      <c r="E279" s="120" t="s">
        <v>35</v>
      </c>
      <c r="F279" s="120" t="s">
        <v>35</v>
      </c>
      <c r="G279" s="115" t="s">
        <v>35</v>
      </c>
      <c r="H279" s="127" t="s">
        <v>35</v>
      </c>
      <c r="I279" s="120" t="s">
        <v>35</v>
      </c>
      <c r="J279" s="120" t="s">
        <v>35</v>
      </c>
      <c r="K279" s="120" t="s">
        <v>35</v>
      </c>
      <c r="L279" s="115" t="s">
        <v>35</v>
      </c>
      <c r="M279" s="127" t="s">
        <v>35</v>
      </c>
      <c r="N279" s="120" t="s">
        <v>35</v>
      </c>
      <c r="O279" s="120" t="s">
        <v>35</v>
      </c>
      <c r="P279" s="120" t="s">
        <v>35</v>
      </c>
      <c r="Q279" s="110" t="s">
        <v>35</v>
      </c>
      <c r="R279" s="127" t="s">
        <v>35</v>
      </c>
      <c r="S279" s="120" t="s">
        <v>35</v>
      </c>
      <c r="T279" s="120" t="s">
        <v>35</v>
      </c>
      <c r="U279" s="120" t="s">
        <v>35</v>
      </c>
      <c r="V279" s="120" t="s">
        <v>35</v>
      </c>
      <c r="W279" s="120" t="s">
        <v>35</v>
      </c>
      <c r="X279" s="110" t="s">
        <v>35</v>
      </c>
      <c r="Y279" s="68"/>
      <c r="Z279" s="68"/>
      <c r="AA279" s="68"/>
      <c r="AB279" s="68"/>
      <c r="AC279" s="68"/>
      <c r="AD279" s="68"/>
      <c r="AE279" s="68"/>
      <c r="AF279" s="68"/>
      <c r="AG279" s="68"/>
      <c r="AH279" s="68"/>
      <c r="AI279" s="68"/>
      <c r="AJ279" s="68"/>
      <c r="AK279" s="68"/>
      <c r="AL279" s="68"/>
      <c r="AM279" s="68"/>
      <c r="AN279" s="68"/>
      <c r="AO279" s="68"/>
      <c r="AP279" s="68"/>
      <c r="AQ279" s="68"/>
      <c r="AR279" s="68"/>
      <c r="AS279" s="68"/>
      <c r="AT279" s="68"/>
      <c r="AU279" s="68"/>
      <c r="AV279" s="68"/>
      <c r="AW279" s="68"/>
      <c r="AX279" s="68"/>
      <c r="AY279" s="68"/>
      <c r="AZ279" s="419"/>
      <c r="BA279" s="1136"/>
      <c r="BB279" s="697" t="s">
        <v>80</v>
      </c>
      <c r="BC279" s="127" t="s">
        <v>35</v>
      </c>
      <c r="BD279" s="120" t="s">
        <v>35</v>
      </c>
      <c r="BE279" s="120" t="s">
        <v>35</v>
      </c>
      <c r="BF279" s="120" t="s">
        <v>35</v>
      </c>
      <c r="BG279" s="115" t="s">
        <v>35</v>
      </c>
      <c r="BH279" s="127" t="s">
        <v>35</v>
      </c>
      <c r="BI279" s="120" t="s">
        <v>35</v>
      </c>
      <c r="BJ279" s="120" t="s">
        <v>35</v>
      </c>
      <c r="BK279" s="120" t="s">
        <v>35</v>
      </c>
      <c r="BL279" s="115" t="s">
        <v>35</v>
      </c>
      <c r="BM279" s="127" t="s">
        <v>35</v>
      </c>
      <c r="BN279" s="120" t="s">
        <v>35</v>
      </c>
      <c r="BO279" s="120" t="s">
        <v>35</v>
      </c>
      <c r="BP279" s="120" t="s">
        <v>35</v>
      </c>
      <c r="BQ279" s="115" t="s">
        <v>35</v>
      </c>
      <c r="BR279" s="127" t="s">
        <v>35</v>
      </c>
      <c r="BS279" s="120" t="s">
        <v>35</v>
      </c>
      <c r="BT279" s="120" t="s">
        <v>35</v>
      </c>
      <c r="BU279" s="120" t="s">
        <v>35</v>
      </c>
      <c r="BV279" s="120" t="s">
        <v>35</v>
      </c>
      <c r="BW279" s="120" t="s">
        <v>35</v>
      </c>
      <c r="BX279" s="110" t="s">
        <v>35</v>
      </c>
      <c r="BY279" s="68"/>
      <c r="BZ279" s="68"/>
      <c r="CA279" s="68"/>
      <c r="CB279" s="68"/>
      <c r="CC279" s="68"/>
      <c r="CD279" s="68"/>
      <c r="CE279" s="68"/>
      <c r="CF279" s="68"/>
      <c r="CG279" s="68"/>
      <c r="CH279" s="68"/>
      <c r="CI279" s="68"/>
      <c r="CJ279" s="68"/>
      <c r="CK279" s="68"/>
      <c r="CL279" s="68"/>
      <c r="CM279" s="68"/>
      <c r="CN279" s="68"/>
      <c r="CO279" s="68"/>
      <c r="CP279" s="68"/>
      <c r="CQ279" s="68"/>
      <c r="CR279" s="68"/>
      <c r="CS279" s="68"/>
      <c r="CT279" s="68"/>
      <c r="CU279" s="68"/>
      <c r="CV279" s="68"/>
      <c r="CW279" s="68"/>
      <c r="CX279" s="68"/>
      <c r="CY279" s="68"/>
      <c r="CZ279" s="68"/>
    </row>
    <row r="280" s="382" customFormat="true" ht="15" customHeight="true" x14ac:dyDescent="0.2">
      <c r="A280" s="1136"/>
      <c r="B280" s="697" t="s">
        <v>81</v>
      </c>
      <c r="C280" s="127" t="s">
        <v>35</v>
      </c>
      <c r="D280" s="120" t="s">
        <v>35</v>
      </c>
      <c r="E280" s="120" t="s">
        <v>35</v>
      </c>
      <c r="F280" s="120" t="s">
        <v>35</v>
      </c>
      <c r="G280" s="115" t="s">
        <v>35</v>
      </c>
      <c r="H280" s="127" t="s">
        <v>35</v>
      </c>
      <c r="I280" s="120" t="s">
        <v>35</v>
      </c>
      <c r="J280" s="120" t="s">
        <v>35</v>
      </c>
      <c r="K280" s="120" t="s">
        <v>35</v>
      </c>
      <c r="L280" s="115" t="s">
        <v>35</v>
      </c>
      <c r="M280" s="127" t="s">
        <v>35</v>
      </c>
      <c r="N280" s="120" t="s">
        <v>35</v>
      </c>
      <c r="O280" s="120" t="s">
        <v>35</v>
      </c>
      <c r="P280" s="120" t="s">
        <v>35</v>
      </c>
      <c r="Q280" s="110" t="s">
        <v>35</v>
      </c>
      <c r="R280" s="127" t="s">
        <v>35</v>
      </c>
      <c r="S280" s="120" t="s">
        <v>35</v>
      </c>
      <c r="T280" s="120" t="s">
        <v>35</v>
      </c>
      <c r="U280" s="120" t="s">
        <v>35</v>
      </c>
      <c r="V280" s="120" t="s">
        <v>35</v>
      </c>
      <c r="W280" s="120" t="s">
        <v>35</v>
      </c>
      <c r="X280" s="110" t="s">
        <v>35</v>
      </c>
      <c r="Y280" s="68"/>
      <c r="Z280" s="68"/>
      <c r="AA280" s="68"/>
      <c r="AB280" s="68"/>
      <c r="AC280" s="68"/>
      <c r="AD280" s="68"/>
      <c r="AE280" s="68"/>
      <c r="AF280" s="68"/>
      <c r="AG280" s="68"/>
      <c r="AH280" s="68"/>
      <c r="AI280" s="68"/>
      <c r="AJ280" s="68"/>
      <c r="AK280" s="68"/>
      <c r="AL280" s="68"/>
      <c r="AM280" s="68"/>
      <c r="AN280" s="68"/>
      <c r="AO280" s="68"/>
      <c r="AP280" s="68"/>
      <c r="AQ280" s="68"/>
      <c r="AR280" s="68"/>
      <c r="AS280" s="68"/>
      <c r="AT280" s="68"/>
      <c r="AU280" s="68"/>
      <c r="AV280" s="68"/>
      <c r="AW280" s="68"/>
      <c r="AX280" s="68"/>
      <c r="AY280" s="68"/>
      <c r="AZ280" s="419"/>
      <c r="BA280" s="1136"/>
      <c r="BB280" s="697" t="s">
        <v>81</v>
      </c>
      <c r="BC280" s="127" t="s">
        <v>35</v>
      </c>
      <c r="BD280" s="120" t="s">
        <v>35</v>
      </c>
      <c r="BE280" s="120" t="s">
        <v>35</v>
      </c>
      <c r="BF280" s="120" t="s">
        <v>35</v>
      </c>
      <c r="BG280" s="115" t="s">
        <v>35</v>
      </c>
      <c r="BH280" s="127" t="s">
        <v>35</v>
      </c>
      <c r="BI280" s="120" t="s">
        <v>35</v>
      </c>
      <c r="BJ280" s="120" t="s">
        <v>35</v>
      </c>
      <c r="BK280" s="120" t="s">
        <v>35</v>
      </c>
      <c r="BL280" s="115" t="s">
        <v>35</v>
      </c>
      <c r="BM280" s="127" t="s">
        <v>35</v>
      </c>
      <c r="BN280" s="120" t="s">
        <v>35</v>
      </c>
      <c r="BO280" s="120" t="s">
        <v>35</v>
      </c>
      <c r="BP280" s="120" t="s">
        <v>35</v>
      </c>
      <c r="BQ280" s="115" t="s">
        <v>35</v>
      </c>
      <c r="BR280" s="127" t="s">
        <v>35</v>
      </c>
      <c r="BS280" s="120" t="s">
        <v>35</v>
      </c>
      <c r="BT280" s="120" t="s">
        <v>35</v>
      </c>
      <c r="BU280" s="120" t="s">
        <v>35</v>
      </c>
      <c r="BV280" s="120" t="s">
        <v>35</v>
      </c>
      <c r="BW280" s="120" t="s">
        <v>35</v>
      </c>
      <c r="BX280" s="110" t="s">
        <v>35</v>
      </c>
      <c r="BY280" s="68"/>
      <c r="BZ280" s="68"/>
      <c r="CA280" s="68"/>
      <c r="CB280" s="68"/>
      <c r="CC280" s="68"/>
      <c r="CD280" s="68"/>
      <c r="CE280" s="68"/>
      <c r="CF280" s="68"/>
      <c r="CG280" s="68"/>
      <c r="CH280" s="68"/>
      <c r="CI280" s="68"/>
      <c r="CJ280" s="68"/>
      <c r="CK280" s="68"/>
      <c r="CL280" s="68"/>
      <c r="CM280" s="68"/>
      <c r="CN280" s="68"/>
      <c r="CO280" s="68"/>
      <c r="CP280" s="68"/>
      <c r="CQ280" s="68"/>
      <c r="CR280" s="68"/>
      <c r="CS280" s="68"/>
      <c r="CT280" s="68"/>
      <c r="CU280" s="68"/>
      <c r="CV280" s="68"/>
      <c r="CW280" s="68"/>
      <c r="CX280" s="68"/>
      <c r="CY280" s="68"/>
      <c r="CZ280" s="68"/>
    </row>
    <row r="281" s="382" customFormat="true" ht="15" customHeight="true" x14ac:dyDescent="0.2">
      <c r="A281" s="1136"/>
      <c r="B281" s="697" t="s">
        <v>82</v>
      </c>
      <c r="C281" s="127" t="s">
        <v>35</v>
      </c>
      <c r="D281" s="120" t="s">
        <v>35</v>
      </c>
      <c r="E281" s="120" t="s">
        <v>35</v>
      </c>
      <c r="F281" s="120" t="s">
        <v>35</v>
      </c>
      <c r="G281" s="115" t="s">
        <v>35</v>
      </c>
      <c r="H281" s="127" t="s">
        <v>35</v>
      </c>
      <c r="I281" s="120" t="s">
        <v>35</v>
      </c>
      <c r="J281" s="120" t="s">
        <v>35</v>
      </c>
      <c r="K281" s="120" t="s">
        <v>35</v>
      </c>
      <c r="L281" s="115" t="s">
        <v>35</v>
      </c>
      <c r="M281" s="127" t="s">
        <v>35</v>
      </c>
      <c r="N281" s="120" t="s">
        <v>35</v>
      </c>
      <c r="O281" s="120" t="s">
        <v>35</v>
      </c>
      <c r="P281" s="120" t="s">
        <v>35</v>
      </c>
      <c r="Q281" s="110" t="s">
        <v>35</v>
      </c>
      <c r="R281" s="127" t="s">
        <v>35</v>
      </c>
      <c r="S281" s="120" t="s">
        <v>35</v>
      </c>
      <c r="T281" s="120" t="s">
        <v>35</v>
      </c>
      <c r="U281" s="120" t="s">
        <v>35</v>
      </c>
      <c r="V281" s="120" t="s">
        <v>35</v>
      </c>
      <c r="W281" s="120" t="s">
        <v>35</v>
      </c>
      <c r="X281" s="110" t="s">
        <v>35</v>
      </c>
      <c r="Y281" s="68"/>
      <c r="Z281" s="68"/>
      <c r="AA281" s="68"/>
      <c r="AB281" s="68"/>
      <c r="AC281" s="68"/>
      <c r="AD281" s="68"/>
      <c r="AE281" s="68"/>
      <c r="AF281" s="68"/>
      <c r="AG281" s="68"/>
      <c r="AH281" s="68"/>
      <c r="AI281" s="68"/>
      <c r="AJ281" s="68"/>
      <c r="AK281" s="68"/>
      <c r="AL281" s="68"/>
      <c r="AM281" s="68"/>
      <c r="AN281" s="68"/>
      <c r="AO281" s="68"/>
      <c r="AP281" s="68"/>
      <c r="AQ281" s="68"/>
      <c r="AR281" s="68"/>
      <c r="AS281" s="68"/>
      <c r="AT281" s="68"/>
      <c r="AU281" s="68"/>
      <c r="AV281" s="68"/>
      <c r="AW281" s="68"/>
      <c r="AX281" s="68"/>
      <c r="AY281" s="68"/>
      <c r="AZ281" s="419"/>
      <c r="BA281" s="1136"/>
      <c r="BB281" s="697" t="s">
        <v>82</v>
      </c>
      <c r="BC281" s="127" t="s">
        <v>35</v>
      </c>
      <c r="BD281" s="120" t="s">
        <v>35</v>
      </c>
      <c r="BE281" s="120" t="s">
        <v>35</v>
      </c>
      <c r="BF281" s="120" t="s">
        <v>35</v>
      </c>
      <c r="BG281" s="115" t="s">
        <v>35</v>
      </c>
      <c r="BH281" s="127" t="s">
        <v>35</v>
      </c>
      <c r="BI281" s="120" t="s">
        <v>35</v>
      </c>
      <c r="BJ281" s="120" t="s">
        <v>35</v>
      </c>
      <c r="BK281" s="120" t="s">
        <v>35</v>
      </c>
      <c r="BL281" s="115" t="s">
        <v>35</v>
      </c>
      <c r="BM281" s="127" t="s">
        <v>35</v>
      </c>
      <c r="BN281" s="120" t="s">
        <v>35</v>
      </c>
      <c r="BO281" s="120" t="s">
        <v>35</v>
      </c>
      <c r="BP281" s="120" t="s">
        <v>35</v>
      </c>
      <c r="BQ281" s="115" t="s">
        <v>35</v>
      </c>
      <c r="BR281" s="127" t="s">
        <v>35</v>
      </c>
      <c r="BS281" s="120" t="s">
        <v>35</v>
      </c>
      <c r="BT281" s="120" t="s">
        <v>35</v>
      </c>
      <c r="BU281" s="120" t="s">
        <v>35</v>
      </c>
      <c r="BV281" s="120" t="s">
        <v>35</v>
      </c>
      <c r="BW281" s="120" t="s">
        <v>35</v>
      </c>
      <c r="BX281" s="110" t="s">
        <v>35</v>
      </c>
      <c r="BY281" s="68"/>
      <c r="BZ281" s="68"/>
      <c r="CA281" s="68"/>
      <c r="CB281" s="68"/>
      <c r="CC281" s="68"/>
      <c r="CD281" s="68"/>
      <c r="CE281" s="68"/>
      <c r="CF281" s="68"/>
      <c r="CG281" s="68"/>
      <c r="CH281" s="68"/>
      <c r="CI281" s="68"/>
      <c r="CJ281" s="68"/>
      <c r="CK281" s="68"/>
      <c r="CL281" s="68"/>
      <c r="CM281" s="68"/>
      <c r="CN281" s="68"/>
      <c r="CO281" s="68"/>
      <c r="CP281" s="68"/>
      <c r="CQ281" s="68"/>
      <c r="CR281" s="68"/>
      <c r="CS281" s="68"/>
      <c r="CT281" s="68"/>
      <c r="CU281" s="68"/>
      <c r="CV281" s="68"/>
      <c r="CW281" s="68"/>
      <c r="CX281" s="68"/>
      <c r="CY281" s="68"/>
      <c r="CZ281" s="68"/>
    </row>
    <row r="282" s="382" customFormat="true" ht="15" customHeight="true" x14ac:dyDescent="0.2">
      <c r="A282" s="1136"/>
      <c r="B282" s="697" t="s">
        <v>83</v>
      </c>
      <c r="C282" s="127" t="s">
        <v>35</v>
      </c>
      <c r="D282" s="120" t="s">
        <v>35</v>
      </c>
      <c r="E282" s="120" t="s">
        <v>35</v>
      </c>
      <c r="F282" s="120" t="s">
        <v>35</v>
      </c>
      <c r="G282" s="115" t="s">
        <v>35</v>
      </c>
      <c r="H282" s="127" t="s">
        <v>35</v>
      </c>
      <c r="I282" s="120" t="s">
        <v>35</v>
      </c>
      <c r="J282" s="120" t="s">
        <v>35</v>
      </c>
      <c r="K282" s="120" t="s">
        <v>35</v>
      </c>
      <c r="L282" s="115" t="s">
        <v>35</v>
      </c>
      <c r="M282" s="127" t="s">
        <v>35</v>
      </c>
      <c r="N282" s="120" t="s">
        <v>35</v>
      </c>
      <c r="O282" s="120" t="s">
        <v>35</v>
      </c>
      <c r="P282" s="120" t="s">
        <v>35</v>
      </c>
      <c r="Q282" s="110" t="s">
        <v>35</v>
      </c>
      <c r="R282" s="127" t="s">
        <v>35</v>
      </c>
      <c r="S282" s="120" t="s">
        <v>35</v>
      </c>
      <c r="T282" s="120" t="s">
        <v>35</v>
      </c>
      <c r="U282" s="120" t="s">
        <v>35</v>
      </c>
      <c r="V282" s="120" t="s">
        <v>35</v>
      </c>
      <c r="W282" s="120" t="s">
        <v>35</v>
      </c>
      <c r="X282" s="110" t="s">
        <v>35</v>
      </c>
      <c r="Y282" s="68"/>
      <c r="Z282" s="68"/>
      <c r="AA282" s="68"/>
      <c r="AB282" s="68"/>
      <c r="AC282" s="68"/>
      <c r="AD282" s="68"/>
      <c r="AE282" s="68"/>
      <c r="AF282" s="68"/>
      <c r="AG282" s="68"/>
      <c r="AH282" s="68"/>
      <c r="AI282" s="68"/>
      <c r="AJ282" s="68"/>
      <c r="AK282" s="68"/>
      <c r="AL282" s="68"/>
      <c r="AM282" s="68"/>
      <c r="AN282" s="68"/>
      <c r="AO282" s="68"/>
      <c r="AP282" s="68"/>
      <c r="AQ282" s="68"/>
      <c r="AR282" s="68"/>
      <c r="AS282" s="68"/>
      <c r="AT282" s="68"/>
      <c r="AU282" s="68"/>
      <c r="AV282" s="68"/>
      <c r="AW282" s="68"/>
      <c r="AX282" s="68"/>
      <c r="AY282" s="68"/>
      <c r="AZ282" s="419"/>
      <c r="BA282" s="1136"/>
      <c r="BB282" s="697" t="s">
        <v>83</v>
      </c>
      <c r="BC282" s="127" t="s">
        <v>35</v>
      </c>
      <c r="BD282" s="120" t="s">
        <v>35</v>
      </c>
      <c r="BE282" s="120" t="s">
        <v>35</v>
      </c>
      <c r="BF282" s="120" t="s">
        <v>35</v>
      </c>
      <c r="BG282" s="115" t="s">
        <v>35</v>
      </c>
      <c r="BH282" s="127" t="s">
        <v>35</v>
      </c>
      <c r="BI282" s="120" t="s">
        <v>35</v>
      </c>
      <c r="BJ282" s="120" t="s">
        <v>35</v>
      </c>
      <c r="BK282" s="120" t="s">
        <v>35</v>
      </c>
      <c r="BL282" s="115" t="s">
        <v>35</v>
      </c>
      <c r="BM282" s="127" t="s">
        <v>35</v>
      </c>
      <c r="BN282" s="120" t="s">
        <v>35</v>
      </c>
      <c r="BO282" s="120" t="s">
        <v>35</v>
      </c>
      <c r="BP282" s="120" t="s">
        <v>35</v>
      </c>
      <c r="BQ282" s="115" t="s">
        <v>35</v>
      </c>
      <c r="BR282" s="127" t="s">
        <v>35</v>
      </c>
      <c r="BS282" s="120" t="s">
        <v>35</v>
      </c>
      <c r="BT282" s="120" t="s">
        <v>35</v>
      </c>
      <c r="BU282" s="120" t="s">
        <v>35</v>
      </c>
      <c r="BV282" s="120" t="s">
        <v>35</v>
      </c>
      <c r="BW282" s="120" t="s">
        <v>35</v>
      </c>
      <c r="BX282" s="110" t="s">
        <v>35</v>
      </c>
      <c r="BY282" s="68"/>
      <c r="BZ282" s="68"/>
      <c r="CA282" s="68"/>
      <c r="CB282" s="68"/>
      <c r="CC282" s="68"/>
      <c r="CD282" s="68"/>
      <c r="CE282" s="68"/>
      <c r="CF282" s="68"/>
      <c r="CG282" s="68"/>
      <c r="CH282" s="68"/>
      <c r="CI282" s="68"/>
      <c r="CJ282" s="68"/>
      <c r="CK282" s="68"/>
      <c r="CL282" s="68"/>
      <c r="CM282" s="68"/>
      <c r="CN282" s="68"/>
      <c r="CO282" s="68"/>
      <c r="CP282" s="68"/>
      <c r="CQ282" s="68"/>
      <c r="CR282" s="68"/>
      <c r="CS282" s="68"/>
      <c r="CT282" s="68"/>
      <c r="CU282" s="68"/>
      <c r="CV282" s="68"/>
      <c r="CW282" s="68"/>
      <c r="CX282" s="68"/>
      <c r="CY282" s="68"/>
      <c r="CZ282" s="68"/>
    </row>
    <row r="283" s="382" customFormat="true" ht="15" customHeight="true" x14ac:dyDescent="0.2">
      <c r="A283" s="1136"/>
      <c r="B283" s="697" t="s">
        <v>84</v>
      </c>
      <c r="C283" s="127" t="s">
        <v>35</v>
      </c>
      <c r="D283" s="120" t="s">
        <v>35</v>
      </c>
      <c r="E283" s="120" t="s">
        <v>35</v>
      </c>
      <c r="F283" s="120" t="s">
        <v>35</v>
      </c>
      <c r="G283" s="115" t="s">
        <v>35</v>
      </c>
      <c r="H283" s="127" t="s">
        <v>35</v>
      </c>
      <c r="I283" s="120" t="s">
        <v>35</v>
      </c>
      <c r="J283" s="120" t="s">
        <v>35</v>
      </c>
      <c r="K283" s="120" t="s">
        <v>35</v>
      </c>
      <c r="L283" s="115" t="s">
        <v>35</v>
      </c>
      <c r="M283" s="127" t="s">
        <v>35</v>
      </c>
      <c r="N283" s="120" t="s">
        <v>35</v>
      </c>
      <c r="O283" s="120" t="s">
        <v>35</v>
      </c>
      <c r="P283" s="120" t="s">
        <v>35</v>
      </c>
      <c r="Q283" s="110" t="s">
        <v>35</v>
      </c>
      <c r="R283" s="127" t="s">
        <v>35</v>
      </c>
      <c r="S283" s="120" t="s">
        <v>35</v>
      </c>
      <c r="T283" s="120" t="s">
        <v>35</v>
      </c>
      <c r="U283" s="120" t="s">
        <v>35</v>
      </c>
      <c r="V283" s="120" t="s">
        <v>35</v>
      </c>
      <c r="W283" s="120" t="s">
        <v>35</v>
      </c>
      <c r="X283" s="110" t="s">
        <v>35</v>
      </c>
      <c r="Y283" s="68"/>
      <c r="Z283" s="68"/>
      <c r="AA283" s="68"/>
      <c r="AB283" s="68"/>
      <c r="AC283" s="68"/>
      <c r="AD283" s="68"/>
      <c r="AE283" s="68"/>
      <c r="AF283" s="68"/>
      <c r="AG283" s="68"/>
      <c r="AH283" s="68"/>
      <c r="AI283" s="68"/>
      <c r="AJ283" s="68"/>
      <c r="AK283" s="68"/>
      <c r="AL283" s="68"/>
      <c r="AM283" s="68"/>
      <c r="AN283" s="68"/>
      <c r="AO283" s="68"/>
      <c r="AP283" s="68"/>
      <c r="AQ283" s="68"/>
      <c r="AR283" s="68"/>
      <c r="AS283" s="68"/>
      <c r="AT283" s="68"/>
      <c r="AU283" s="68"/>
      <c r="AV283" s="68"/>
      <c r="AW283" s="68"/>
      <c r="AX283" s="68"/>
      <c r="AY283" s="68"/>
      <c r="AZ283" s="419"/>
      <c r="BA283" s="1136"/>
      <c r="BB283" s="697" t="s">
        <v>84</v>
      </c>
      <c r="BC283" s="127" t="s">
        <v>35</v>
      </c>
      <c r="BD283" s="120" t="s">
        <v>35</v>
      </c>
      <c r="BE283" s="120" t="s">
        <v>35</v>
      </c>
      <c r="BF283" s="120" t="s">
        <v>35</v>
      </c>
      <c r="BG283" s="115" t="s">
        <v>35</v>
      </c>
      <c r="BH283" s="127" t="s">
        <v>35</v>
      </c>
      <c r="BI283" s="120" t="s">
        <v>35</v>
      </c>
      <c r="BJ283" s="120" t="s">
        <v>35</v>
      </c>
      <c r="BK283" s="120" t="s">
        <v>35</v>
      </c>
      <c r="BL283" s="115" t="s">
        <v>35</v>
      </c>
      <c r="BM283" s="127" t="s">
        <v>35</v>
      </c>
      <c r="BN283" s="120" t="s">
        <v>35</v>
      </c>
      <c r="BO283" s="120" t="s">
        <v>35</v>
      </c>
      <c r="BP283" s="120" t="s">
        <v>35</v>
      </c>
      <c r="BQ283" s="115" t="s">
        <v>35</v>
      </c>
      <c r="BR283" s="127" t="s">
        <v>35</v>
      </c>
      <c r="BS283" s="120" t="s">
        <v>35</v>
      </c>
      <c r="BT283" s="120" t="s">
        <v>35</v>
      </c>
      <c r="BU283" s="120" t="s">
        <v>35</v>
      </c>
      <c r="BV283" s="120" t="s">
        <v>35</v>
      </c>
      <c r="BW283" s="120" t="s">
        <v>35</v>
      </c>
      <c r="BX283" s="110" t="s">
        <v>35</v>
      </c>
      <c r="BY283" s="68"/>
      <c r="BZ283" s="68"/>
      <c r="CA283" s="68"/>
      <c r="CB283" s="68"/>
      <c r="CC283" s="68"/>
      <c r="CD283" s="68"/>
      <c r="CE283" s="68"/>
      <c r="CF283" s="68"/>
      <c r="CG283" s="68"/>
      <c r="CH283" s="68"/>
      <c r="CI283" s="68"/>
      <c r="CJ283" s="68"/>
      <c r="CK283" s="68"/>
      <c r="CL283" s="68"/>
      <c r="CM283" s="68"/>
      <c r="CN283" s="68"/>
      <c r="CO283" s="68"/>
      <c r="CP283" s="68"/>
      <c r="CQ283" s="68"/>
      <c r="CR283" s="68"/>
      <c r="CS283" s="68"/>
      <c r="CT283" s="68"/>
      <c r="CU283" s="68"/>
      <c r="CV283" s="68"/>
      <c r="CW283" s="68"/>
      <c r="CX283" s="68"/>
      <c r="CY283" s="68"/>
      <c r="CZ283" s="68"/>
    </row>
    <row r="284" s="382" customFormat="true" ht="15" customHeight="true" x14ac:dyDescent="0.2">
      <c r="A284" s="1137"/>
      <c r="B284" s="698" t="s">
        <v>114</v>
      </c>
      <c r="C284" s="63" t="s">
        <v>35</v>
      </c>
      <c r="D284" s="61" t="s">
        <v>35</v>
      </c>
      <c r="E284" s="61" t="s">
        <v>35</v>
      </c>
      <c r="F284" s="61" t="s">
        <v>35</v>
      </c>
      <c r="G284" s="59" t="s">
        <v>35</v>
      </c>
      <c r="H284" s="63" t="s">
        <v>35</v>
      </c>
      <c r="I284" s="61" t="s">
        <v>35</v>
      </c>
      <c r="J284" s="61" t="s">
        <v>35</v>
      </c>
      <c r="K284" s="61" t="s">
        <v>35</v>
      </c>
      <c r="L284" s="59" t="s">
        <v>35</v>
      </c>
      <c r="M284" s="63" t="s">
        <v>35</v>
      </c>
      <c r="N284" s="61" t="s">
        <v>35</v>
      </c>
      <c r="O284" s="61" t="s">
        <v>35</v>
      </c>
      <c r="P284" s="61" t="s">
        <v>35</v>
      </c>
      <c r="Q284" s="57" t="s">
        <v>35</v>
      </c>
      <c r="R284" s="63" t="s">
        <v>35</v>
      </c>
      <c r="S284" s="61" t="s">
        <v>35</v>
      </c>
      <c r="T284" s="61" t="s">
        <v>35</v>
      </c>
      <c r="U284" s="61" t="s">
        <v>35</v>
      </c>
      <c r="V284" s="61" t="s">
        <v>35</v>
      </c>
      <c r="W284" s="61" t="s">
        <v>35</v>
      </c>
      <c r="X284" s="57" t="s">
        <v>35</v>
      </c>
      <c r="Y284" s="71"/>
      <c r="Z284" s="71"/>
      <c r="AA284" s="71"/>
      <c r="AB284" s="71"/>
      <c r="AC284" s="71"/>
      <c r="AD284" s="71"/>
      <c r="AE284" s="71"/>
      <c r="AF284" s="71"/>
      <c r="AG284" s="71"/>
      <c r="AH284" s="71"/>
      <c r="AI284" s="71"/>
      <c r="AJ284" s="71"/>
      <c r="AK284" s="71"/>
      <c r="AL284" s="71"/>
      <c r="AM284" s="71"/>
      <c r="AN284" s="71"/>
      <c r="AO284" s="71"/>
      <c r="AP284" s="71"/>
      <c r="AQ284" s="71"/>
      <c r="AR284" s="71"/>
      <c r="AS284" s="71"/>
      <c r="AT284" s="71"/>
      <c r="AU284" s="71"/>
      <c r="AV284" s="71"/>
      <c r="AW284" s="71"/>
      <c r="AX284" s="71"/>
      <c r="AY284" s="71"/>
      <c r="AZ284" s="419"/>
      <c r="BA284" s="1137"/>
      <c r="BB284" s="698" t="s">
        <v>114</v>
      </c>
      <c r="BC284" s="126" t="s">
        <v>35</v>
      </c>
      <c r="BD284" s="122" t="s">
        <v>35</v>
      </c>
      <c r="BE284" s="122" t="s">
        <v>35</v>
      </c>
      <c r="BF284" s="122" t="s">
        <v>35</v>
      </c>
      <c r="BG284" s="117" t="s">
        <v>35</v>
      </c>
      <c r="BH284" s="126" t="s">
        <v>35</v>
      </c>
      <c r="BI284" s="122" t="s">
        <v>35</v>
      </c>
      <c r="BJ284" s="122" t="s">
        <v>35</v>
      </c>
      <c r="BK284" s="122" t="s">
        <v>35</v>
      </c>
      <c r="BL284" s="117" t="s">
        <v>35</v>
      </c>
      <c r="BM284" s="126" t="s">
        <v>35</v>
      </c>
      <c r="BN284" s="122" t="s">
        <v>35</v>
      </c>
      <c r="BO284" s="122" t="s">
        <v>35</v>
      </c>
      <c r="BP284" s="122" t="s">
        <v>35</v>
      </c>
      <c r="BQ284" s="117" t="s">
        <v>35</v>
      </c>
      <c r="BR284" s="126" t="s">
        <v>35</v>
      </c>
      <c r="BS284" s="122" t="s">
        <v>35</v>
      </c>
      <c r="BT284" s="122" t="s">
        <v>35</v>
      </c>
      <c r="BU284" s="122" t="s">
        <v>35</v>
      </c>
      <c r="BV284" s="122" t="s">
        <v>35</v>
      </c>
      <c r="BW284" s="122" t="s">
        <v>35</v>
      </c>
      <c r="BX284" s="111" t="s">
        <v>35</v>
      </c>
      <c r="BY284" s="68"/>
      <c r="BZ284" s="68"/>
      <c r="CA284" s="68"/>
      <c r="CB284" s="68"/>
      <c r="CC284" s="68"/>
      <c r="CD284" s="68"/>
      <c r="CE284" s="68"/>
      <c r="CF284" s="68"/>
      <c r="CG284" s="68"/>
      <c r="CH284" s="68"/>
      <c r="CI284" s="68"/>
      <c r="CJ284" s="68"/>
      <c r="CK284" s="68"/>
      <c r="CL284" s="68"/>
      <c r="CM284" s="68"/>
      <c r="CN284" s="68"/>
      <c r="CO284" s="68"/>
      <c r="CP284" s="68"/>
      <c r="CQ284" s="68"/>
      <c r="CR284" s="68"/>
      <c r="CS284" s="68"/>
      <c r="CT284" s="68"/>
      <c r="CU284" s="68"/>
      <c r="CV284" s="68"/>
      <c r="CW284" s="68"/>
      <c r="CX284" s="68"/>
      <c r="CY284" s="68"/>
      <c r="CZ284" s="68"/>
    </row>
    <row r="285" s="382" customFormat="true" ht="15" customHeight="true" x14ac:dyDescent="0.2">
      <c r="X285" s="384"/>
      <c r="Y285" s="419"/>
      <c r="Z285" s="419"/>
      <c r="AA285" s="419"/>
      <c r="AB285" s="419"/>
      <c r="AC285" s="419"/>
      <c r="AD285" s="419"/>
      <c r="AE285" s="419"/>
      <c r="AF285" s="419"/>
      <c r="AG285" s="419"/>
      <c r="AH285" s="419"/>
      <c r="AI285" s="419"/>
      <c r="AJ285" s="419"/>
      <c r="AK285" s="419"/>
      <c r="AL285" s="419"/>
      <c r="AM285" s="419"/>
      <c r="AN285" s="419"/>
      <c r="AO285" s="419"/>
      <c r="AP285" s="419"/>
      <c r="AQ285" s="419"/>
      <c r="AR285" s="419"/>
      <c r="AS285" s="419"/>
      <c r="AT285" s="419"/>
      <c r="AU285" s="419"/>
      <c r="AV285" s="419"/>
      <c r="AW285" s="419"/>
      <c r="AX285" s="419"/>
      <c r="AY285" s="419"/>
      <c r="AZ285" s="419"/>
      <c r="BA285" s="384"/>
      <c r="BX285" s="384"/>
      <c r="BY285" s="419"/>
      <c r="BZ285" s="419"/>
      <c r="CA285" s="419"/>
      <c r="CB285" s="419"/>
      <c r="CC285" s="419"/>
      <c r="CD285" s="419"/>
      <c r="CE285" s="419"/>
      <c r="CF285" s="419"/>
      <c r="CG285" s="419"/>
      <c r="CH285" s="419"/>
      <c r="CI285" s="419"/>
      <c r="CJ285" s="419"/>
      <c r="CK285" s="419"/>
      <c r="CL285" s="419"/>
      <c r="CM285" s="419"/>
      <c r="CN285" s="419"/>
      <c r="CO285" s="419"/>
      <c r="CP285" s="419"/>
      <c r="CQ285" s="419"/>
      <c r="CR285" s="419"/>
      <c r="CS285" s="419"/>
      <c r="CT285" s="419"/>
      <c r="CU285" s="419"/>
      <c r="CV285" s="419"/>
      <c r="CW285" s="419"/>
      <c r="CX285" s="419"/>
      <c r="CY285" s="419"/>
      <c r="CZ285" s="419"/>
    </row>
    <row r="286" s="382" customFormat="true" ht="15" customHeight="true" x14ac:dyDescent="0.2">
      <c r="X286" s="384"/>
      <c r="Y286" s="419"/>
      <c r="Z286" s="419"/>
      <c r="AA286" s="419"/>
      <c r="AB286" s="419"/>
      <c r="AC286" s="419"/>
      <c r="AD286" s="419"/>
      <c r="AE286" s="419"/>
      <c r="AF286" s="419"/>
      <c r="AG286" s="419"/>
      <c r="AH286" s="419"/>
      <c r="AI286" s="419"/>
      <c r="AJ286" s="419"/>
      <c r="AK286" s="419"/>
      <c r="AL286" s="419"/>
      <c r="AM286" s="419"/>
      <c r="AN286" s="419"/>
      <c r="AO286" s="419"/>
      <c r="AP286" s="419"/>
      <c r="AQ286" s="419"/>
      <c r="AR286" s="419"/>
      <c r="AS286" s="419"/>
      <c r="AT286" s="419"/>
      <c r="AU286" s="419"/>
      <c r="AV286" s="419"/>
      <c r="AW286" s="419"/>
      <c r="AX286" s="419"/>
      <c r="AY286" s="419"/>
      <c r="AZ286" s="419"/>
      <c r="BA286" s="384"/>
      <c r="BX286" s="384"/>
      <c r="BY286" s="419"/>
      <c r="BZ286" s="419"/>
      <c r="CA286" s="419"/>
      <c r="CB286" s="419"/>
      <c r="CC286" s="419"/>
      <c r="CD286" s="419"/>
      <c r="CE286" s="419"/>
      <c r="CF286" s="419"/>
      <c r="CG286" s="419"/>
      <c r="CH286" s="419"/>
      <c r="CI286" s="419"/>
      <c r="CJ286" s="419"/>
      <c r="CK286" s="419"/>
      <c r="CL286" s="419"/>
      <c r="CM286" s="419"/>
      <c r="CN286" s="419"/>
      <c r="CO286" s="419"/>
      <c r="CP286" s="419"/>
      <c r="CQ286" s="419"/>
      <c r="CR286" s="419"/>
      <c r="CS286" s="419"/>
      <c r="CT286" s="419"/>
      <c r="CU286" s="419"/>
      <c r="CV286" s="419"/>
      <c r="CW286" s="419"/>
      <c r="CX286" s="419"/>
      <c r="CY286" s="419"/>
      <c r="CZ286" s="419"/>
    </row>
    <row r="287" s="382" customFormat="true" ht="15" customHeight="true" x14ac:dyDescent="0.2">
      <c r="X287" s="384"/>
      <c r="Y287" s="419"/>
      <c r="Z287" s="419"/>
      <c r="AA287" s="419"/>
      <c r="AB287" s="419"/>
      <c r="AC287" s="419"/>
      <c r="AD287" s="419"/>
      <c r="AE287" s="419"/>
      <c r="AF287" s="419"/>
      <c r="AG287" s="419"/>
      <c r="AH287" s="419"/>
      <c r="AI287" s="419"/>
      <c r="AJ287" s="419"/>
      <c r="AK287" s="419"/>
      <c r="AL287" s="419"/>
      <c r="AM287" s="419"/>
      <c r="AN287" s="419"/>
      <c r="AO287" s="419"/>
      <c r="AP287" s="419"/>
      <c r="AQ287" s="419"/>
      <c r="AR287" s="419"/>
      <c r="AS287" s="419"/>
      <c r="AT287" s="419"/>
      <c r="AU287" s="419"/>
      <c r="AV287" s="419"/>
      <c r="AW287" s="419"/>
      <c r="AX287" s="419"/>
      <c r="AY287" s="419"/>
      <c r="AZ287" s="419"/>
      <c r="BA287" s="384"/>
      <c r="BX287" s="384"/>
      <c r="BY287" s="419"/>
      <c r="BZ287" s="419"/>
      <c r="CA287" s="419"/>
      <c r="CB287" s="419"/>
      <c r="CC287" s="419"/>
      <c r="CD287" s="419"/>
      <c r="CE287" s="419"/>
      <c r="CF287" s="419"/>
      <c r="CG287" s="419"/>
      <c r="CH287" s="419"/>
      <c r="CI287" s="419"/>
      <c r="CJ287" s="419"/>
      <c r="CK287" s="419"/>
      <c r="CL287" s="419"/>
      <c r="CM287" s="419"/>
      <c r="CN287" s="419"/>
      <c r="CO287" s="419"/>
      <c r="CP287" s="419"/>
      <c r="CQ287" s="419"/>
      <c r="CR287" s="419"/>
      <c r="CS287" s="419"/>
      <c r="CT287" s="419"/>
      <c r="CU287" s="419"/>
      <c r="CV287" s="419"/>
      <c r="CW287" s="419"/>
      <c r="CX287" s="419"/>
      <c r="CY287" s="419"/>
      <c r="CZ287" s="419"/>
    </row>
    <row r="288" s="382" customFormat="true" ht="15" customHeight="true" x14ac:dyDescent="0.2">
      <c r="X288" s="384"/>
      <c r="Y288" s="419"/>
      <c r="Z288" s="419"/>
      <c r="AA288" s="419"/>
      <c r="AB288" s="419"/>
      <c r="AC288" s="419"/>
      <c r="AD288" s="419"/>
      <c r="AE288" s="419"/>
      <c r="AF288" s="419"/>
      <c r="AG288" s="419"/>
      <c r="AH288" s="419"/>
      <c r="AI288" s="419"/>
      <c r="AJ288" s="419"/>
      <c r="AK288" s="419"/>
      <c r="AL288" s="419"/>
      <c r="AM288" s="419"/>
      <c r="AN288" s="419"/>
      <c r="AO288" s="419"/>
      <c r="AP288" s="419"/>
      <c r="AQ288" s="419"/>
      <c r="AR288" s="419"/>
      <c r="AS288" s="419"/>
      <c r="AT288" s="419"/>
      <c r="AU288" s="419"/>
      <c r="AV288" s="419"/>
      <c r="AW288" s="419"/>
      <c r="AX288" s="419"/>
      <c r="AY288" s="419"/>
      <c r="AZ288" s="419"/>
      <c r="BA288" s="384"/>
      <c r="BX288" s="384"/>
      <c r="BY288" s="419"/>
      <c r="BZ288" s="419"/>
      <c r="CA288" s="419"/>
      <c r="CB288" s="419"/>
      <c r="CC288" s="419"/>
      <c r="CD288" s="419"/>
      <c r="CE288" s="419"/>
      <c r="CF288" s="419"/>
      <c r="CG288" s="419"/>
      <c r="CH288" s="419"/>
      <c r="CI288" s="419"/>
      <c r="CJ288" s="419"/>
      <c r="CK288" s="419"/>
      <c r="CL288" s="419"/>
      <c r="CM288" s="419"/>
      <c r="CN288" s="419"/>
      <c r="CO288" s="419"/>
      <c r="CP288" s="419"/>
      <c r="CQ288" s="419"/>
      <c r="CR288" s="419"/>
      <c r="CS288" s="419"/>
      <c r="CT288" s="419"/>
      <c r="CU288" s="419"/>
      <c r="CV288" s="419"/>
      <c r="CW288" s="419"/>
      <c r="CX288" s="419"/>
      <c r="CY288" s="419"/>
      <c r="CZ288" s="419"/>
    </row>
    <row r="289" s="382" customFormat="true" ht="15" customHeight="true" x14ac:dyDescent="0.2">
      <c r="X289" s="384"/>
      <c r="Y289" s="419"/>
      <c r="Z289" s="419"/>
      <c r="AA289" s="419"/>
      <c r="AB289" s="419"/>
      <c r="AC289" s="419"/>
      <c r="AD289" s="419"/>
      <c r="AE289" s="419"/>
      <c r="AF289" s="419"/>
      <c r="AG289" s="419"/>
      <c r="AH289" s="419"/>
      <c r="AI289" s="419"/>
      <c r="AJ289" s="419"/>
      <c r="AK289" s="419"/>
      <c r="AL289" s="419"/>
      <c r="AM289" s="419"/>
      <c r="AN289" s="419"/>
      <c r="AO289" s="419"/>
      <c r="AP289" s="419"/>
      <c r="AQ289" s="419"/>
      <c r="AR289" s="419"/>
      <c r="AS289" s="419"/>
      <c r="AT289" s="419"/>
      <c r="AU289" s="419"/>
      <c r="AV289" s="419"/>
      <c r="AW289" s="419"/>
      <c r="AX289" s="419"/>
      <c r="AY289" s="419"/>
      <c r="AZ289" s="419"/>
      <c r="BA289" s="384"/>
      <c r="BX289" s="384"/>
      <c r="BY289" s="419"/>
      <c r="BZ289" s="419"/>
      <c r="CA289" s="419"/>
      <c r="CB289" s="419"/>
      <c r="CC289" s="419"/>
      <c r="CD289" s="419"/>
      <c r="CE289" s="419"/>
      <c r="CF289" s="419"/>
      <c r="CG289" s="419"/>
      <c r="CH289" s="419"/>
      <c r="CI289" s="419"/>
      <c r="CJ289" s="419"/>
      <c r="CK289" s="419"/>
      <c r="CL289" s="419"/>
      <c r="CM289" s="419"/>
      <c r="CN289" s="419"/>
      <c r="CO289" s="419"/>
      <c r="CP289" s="419"/>
      <c r="CQ289" s="419"/>
      <c r="CR289" s="419"/>
      <c r="CS289" s="419"/>
      <c r="CT289" s="419"/>
      <c r="CU289" s="419"/>
      <c r="CV289" s="419"/>
      <c r="CW289" s="419"/>
      <c r="CX289" s="419"/>
      <c r="CY289" s="419"/>
      <c r="CZ289" s="419"/>
    </row>
    <row r="290" s="382" customFormat="true" ht="15" customHeight="true" x14ac:dyDescent="0.2">
      <c r="X290" s="384"/>
      <c r="Y290" s="419"/>
      <c r="Z290" s="419"/>
      <c r="AA290" s="419"/>
      <c r="AB290" s="419"/>
      <c r="AC290" s="419"/>
      <c r="AD290" s="419"/>
      <c r="AE290" s="419"/>
      <c r="AF290" s="419"/>
      <c r="AG290" s="419"/>
      <c r="AH290" s="419"/>
      <c r="AI290" s="419"/>
      <c r="AJ290" s="419"/>
      <c r="AK290" s="419"/>
      <c r="AL290" s="419"/>
      <c r="AM290" s="419"/>
      <c r="AN290" s="419"/>
      <c r="AO290" s="419"/>
      <c r="AP290" s="419"/>
      <c r="AQ290" s="419"/>
      <c r="AR290" s="419"/>
      <c r="AS290" s="419"/>
      <c r="AT290" s="419"/>
      <c r="AU290" s="419"/>
      <c r="AV290" s="419"/>
      <c r="AW290" s="419"/>
      <c r="AX290" s="419"/>
      <c r="AY290" s="419"/>
      <c r="AZ290" s="419"/>
      <c r="BA290" s="384"/>
      <c r="BX290" s="384"/>
      <c r="BY290" s="419"/>
      <c r="BZ290" s="419"/>
      <c r="CA290" s="419"/>
      <c r="CB290" s="419"/>
      <c r="CC290" s="419"/>
      <c r="CD290" s="419"/>
      <c r="CE290" s="419"/>
      <c r="CF290" s="419"/>
      <c r="CG290" s="419"/>
      <c r="CH290" s="419"/>
      <c r="CI290" s="419"/>
      <c r="CJ290" s="419"/>
      <c r="CK290" s="419"/>
      <c r="CL290" s="419"/>
      <c r="CM290" s="419"/>
      <c r="CN290" s="419"/>
      <c r="CO290" s="419"/>
      <c r="CP290" s="419"/>
      <c r="CQ290" s="419"/>
      <c r="CR290" s="419"/>
      <c r="CS290" s="419"/>
      <c r="CT290" s="419"/>
      <c r="CU290" s="419"/>
      <c r="CV290" s="419"/>
      <c r="CW290" s="419"/>
      <c r="CX290" s="419"/>
      <c r="CY290" s="419"/>
      <c r="CZ290" s="419"/>
    </row>
    <row r="291" s="382" customFormat="true" ht="15" customHeight="true" x14ac:dyDescent="0.2">
      <c r="X291" s="384"/>
      <c r="Y291" s="419"/>
      <c r="Z291" s="419"/>
      <c r="AA291" s="419"/>
      <c r="AB291" s="419"/>
      <c r="AC291" s="419"/>
      <c r="AD291" s="419"/>
      <c r="AE291" s="419"/>
      <c r="AF291" s="419"/>
      <c r="AG291" s="419"/>
      <c r="AH291" s="419"/>
      <c r="AI291" s="419"/>
      <c r="AJ291" s="419"/>
      <c r="AK291" s="419"/>
      <c r="AL291" s="419"/>
      <c r="AM291" s="419"/>
      <c r="AN291" s="419"/>
      <c r="AO291" s="419"/>
      <c r="AP291" s="419"/>
      <c r="AQ291" s="419"/>
      <c r="AR291" s="419"/>
      <c r="AS291" s="419"/>
      <c r="AT291" s="419"/>
      <c r="AU291" s="419"/>
      <c r="AV291" s="419"/>
      <c r="AW291" s="419"/>
      <c r="AX291" s="419"/>
      <c r="AY291" s="419"/>
      <c r="AZ291" s="419"/>
      <c r="BA291" s="384"/>
      <c r="BX291" s="384"/>
      <c r="BY291" s="419"/>
      <c r="BZ291" s="419"/>
      <c r="CA291" s="419"/>
      <c r="CB291" s="419"/>
      <c r="CC291" s="419"/>
      <c r="CD291" s="419"/>
      <c r="CE291" s="419"/>
      <c r="CF291" s="419"/>
      <c r="CG291" s="419"/>
      <c r="CH291" s="419"/>
      <c r="CI291" s="419"/>
      <c r="CJ291" s="419"/>
      <c r="CK291" s="419"/>
      <c r="CL291" s="419"/>
      <c r="CM291" s="419"/>
      <c r="CN291" s="419"/>
      <c r="CO291" s="419"/>
      <c r="CP291" s="419"/>
      <c r="CQ291" s="419"/>
      <c r="CR291" s="419"/>
      <c r="CS291" s="419"/>
      <c r="CT291" s="419"/>
      <c r="CU291" s="419"/>
      <c r="CV291" s="419"/>
      <c r="CW291" s="419"/>
      <c r="CX291" s="419"/>
      <c r="CY291" s="419"/>
      <c r="CZ291" s="419"/>
    </row>
    <row r="292" s="382" customFormat="true" ht="15" customHeight="true" x14ac:dyDescent="0.2">
      <c r="X292" s="384"/>
      <c r="Y292" s="419"/>
      <c r="Z292" s="419"/>
      <c r="AA292" s="419"/>
      <c r="AB292" s="419"/>
      <c r="AC292" s="419"/>
      <c r="AD292" s="419"/>
      <c r="AE292" s="419"/>
      <c r="AF292" s="419"/>
      <c r="AG292" s="419"/>
      <c r="AH292" s="419"/>
      <c r="AI292" s="419"/>
      <c r="AJ292" s="419"/>
      <c r="AK292" s="419"/>
      <c r="AL292" s="419"/>
      <c r="AM292" s="419"/>
      <c r="AN292" s="419"/>
      <c r="AO292" s="419"/>
      <c r="AP292" s="419"/>
      <c r="AQ292" s="419"/>
      <c r="AR292" s="419"/>
      <c r="AS292" s="419"/>
      <c r="AT292" s="419"/>
      <c r="AU292" s="419"/>
      <c r="AV292" s="419"/>
      <c r="AW292" s="419"/>
      <c r="AX292" s="419"/>
      <c r="AY292" s="419"/>
      <c r="AZ292" s="419"/>
      <c r="BA292" s="384"/>
      <c r="BX292" s="384"/>
      <c r="BY292" s="419"/>
      <c r="BZ292" s="419"/>
      <c r="CA292" s="419"/>
      <c r="CB292" s="419"/>
      <c r="CC292" s="419"/>
      <c r="CD292" s="419"/>
      <c r="CE292" s="419"/>
      <c r="CF292" s="419"/>
      <c r="CG292" s="419"/>
      <c r="CH292" s="419"/>
      <c r="CI292" s="419"/>
      <c r="CJ292" s="419"/>
      <c r="CK292" s="419"/>
      <c r="CL292" s="419"/>
      <c r="CM292" s="419"/>
      <c r="CN292" s="419"/>
      <c r="CO292" s="419"/>
      <c r="CP292" s="419"/>
      <c r="CQ292" s="419"/>
      <c r="CR292" s="419"/>
      <c r="CS292" s="419"/>
      <c r="CT292" s="419"/>
      <c r="CU292" s="419"/>
      <c r="CV292" s="419"/>
      <c r="CW292" s="419"/>
      <c r="CX292" s="419"/>
      <c r="CY292" s="419"/>
      <c r="CZ292" s="419"/>
    </row>
    <row r="293" s="382" customFormat="true" ht="15" customHeight="true" x14ac:dyDescent="0.2">
      <c r="X293" s="384"/>
      <c r="Y293" s="419"/>
      <c r="Z293" s="419"/>
      <c r="AA293" s="419"/>
      <c r="AB293" s="419"/>
      <c r="AC293" s="419"/>
      <c r="AD293" s="419"/>
      <c r="AE293" s="419"/>
      <c r="AF293" s="419"/>
      <c r="AG293" s="419"/>
      <c r="AH293" s="419"/>
      <c r="AI293" s="419"/>
      <c r="AJ293" s="419"/>
      <c r="AK293" s="419"/>
      <c r="AL293" s="419"/>
      <c r="AM293" s="419"/>
      <c r="AN293" s="419"/>
      <c r="AO293" s="419"/>
      <c r="AP293" s="419"/>
      <c r="AQ293" s="419"/>
      <c r="AR293" s="419"/>
      <c r="AS293" s="419"/>
      <c r="AT293" s="419"/>
      <c r="AU293" s="419"/>
      <c r="AV293" s="419"/>
      <c r="AW293" s="419"/>
      <c r="AX293" s="419"/>
      <c r="AY293" s="419"/>
      <c r="AZ293" s="419"/>
      <c r="BA293" s="384"/>
      <c r="BX293" s="384"/>
      <c r="BY293" s="419"/>
      <c r="BZ293" s="419"/>
      <c r="CA293" s="419"/>
      <c r="CB293" s="419"/>
      <c r="CC293" s="419"/>
      <c r="CD293" s="419"/>
      <c r="CE293" s="419"/>
      <c r="CF293" s="419"/>
      <c r="CG293" s="419"/>
      <c r="CH293" s="419"/>
      <c r="CI293" s="419"/>
      <c r="CJ293" s="419"/>
      <c r="CK293" s="419"/>
      <c r="CL293" s="419"/>
      <c r="CM293" s="419"/>
      <c r="CN293" s="419"/>
      <c r="CO293" s="419"/>
      <c r="CP293" s="419"/>
      <c r="CQ293" s="419"/>
      <c r="CR293" s="419"/>
      <c r="CS293" s="419"/>
      <c r="CT293" s="419"/>
      <c r="CU293" s="419"/>
      <c r="CV293" s="419"/>
      <c r="CW293" s="419"/>
      <c r="CX293" s="419"/>
      <c r="CY293" s="419"/>
      <c r="CZ293" s="419"/>
    </row>
    <row r="294" s="382" customFormat="true" ht="15" customHeight="true" x14ac:dyDescent="0.2">
      <c r="X294" s="384"/>
      <c r="Y294" s="419"/>
      <c r="Z294" s="419"/>
      <c r="AA294" s="419"/>
      <c r="AB294" s="419"/>
      <c r="AC294" s="419"/>
      <c r="AD294" s="419"/>
      <c r="AE294" s="419"/>
      <c r="AF294" s="419"/>
      <c r="AG294" s="419"/>
      <c r="AH294" s="419"/>
      <c r="AI294" s="419"/>
      <c r="AJ294" s="419"/>
      <c r="AK294" s="419"/>
      <c r="AL294" s="419"/>
      <c r="AM294" s="419"/>
      <c r="AN294" s="419"/>
      <c r="AO294" s="419"/>
      <c r="AP294" s="419"/>
      <c r="AQ294" s="419"/>
      <c r="AR294" s="419"/>
      <c r="AS294" s="419"/>
      <c r="AT294" s="419"/>
      <c r="AU294" s="419"/>
      <c r="AV294" s="419"/>
      <c r="AW294" s="419"/>
      <c r="AX294" s="419"/>
      <c r="AY294" s="419"/>
      <c r="AZ294" s="419"/>
      <c r="BA294" s="384"/>
      <c r="BX294" s="384"/>
      <c r="BY294" s="419"/>
      <c r="BZ294" s="419"/>
      <c r="CA294" s="419"/>
      <c r="CB294" s="419"/>
      <c r="CC294" s="419"/>
      <c r="CD294" s="419"/>
      <c r="CE294" s="419"/>
      <c r="CF294" s="419"/>
      <c r="CG294" s="419"/>
      <c r="CH294" s="419"/>
      <c r="CI294" s="419"/>
      <c r="CJ294" s="419"/>
      <c r="CK294" s="419"/>
      <c r="CL294" s="419"/>
      <c r="CM294" s="419"/>
      <c r="CN294" s="419"/>
      <c r="CO294" s="419"/>
      <c r="CP294" s="419"/>
      <c r="CQ294" s="419"/>
      <c r="CR294" s="419"/>
      <c r="CS294" s="419"/>
      <c r="CT294" s="419"/>
      <c r="CU294" s="419"/>
      <c r="CV294" s="419"/>
      <c r="CW294" s="419"/>
      <c r="CX294" s="419"/>
      <c r="CY294" s="419"/>
      <c r="CZ294" s="419"/>
    </row>
    <row r="295" s="382" customFormat="true" ht="15" customHeight="true" x14ac:dyDescent="0.2">
      <c r="X295" s="384"/>
      <c r="Y295" s="419"/>
      <c r="Z295" s="419"/>
      <c r="AA295" s="419"/>
      <c r="AB295" s="419"/>
      <c r="AC295" s="419"/>
      <c r="AD295" s="419"/>
      <c r="AE295" s="419"/>
      <c r="AF295" s="419"/>
      <c r="AG295" s="419"/>
      <c r="AH295" s="419"/>
      <c r="AI295" s="419"/>
      <c r="AJ295" s="419"/>
      <c r="AK295" s="419"/>
      <c r="AL295" s="419"/>
      <c r="AM295" s="419"/>
      <c r="AN295" s="419"/>
      <c r="AO295" s="419"/>
      <c r="AP295" s="419"/>
      <c r="AQ295" s="419"/>
      <c r="AR295" s="419"/>
      <c r="AS295" s="419"/>
      <c r="AT295" s="419"/>
      <c r="AU295" s="419"/>
      <c r="AV295" s="419"/>
      <c r="AW295" s="419"/>
      <c r="AX295" s="419"/>
      <c r="AY295" s="419"/>
      <c r="AZ295" s="419"/>
      <c r="BA295" s="384"/>
      <c r="BX295" s="384"/>
      <c r="BY295" s="419"/>
      <c r="BZ295" s="419"/>
      <c r="CA295" s="419"/>
      <c r="CB295" s="419"/>
      <c r="CC295" s="419"/>
      <c r="CD295" s="419"/>
      <c r="CE295" s="419"/>
      <c r="CF295" s="419"/>
      <c r="CG295" s="419"/>
      <c r="CH295" s="419"/>
      <c r="CI295" s="419"/>
      <c r="CJ295" s="419"/>
      <c r="CK295" s="419"/>
      <c r="CL295" s="419"/>
      <c r="CM295" s="419"/>
      <c r="CN295" s="419"/>
      <c r="CO295" s="419"/>
      <c r="CP295" s="419"/>
      <c r="CQ295" s="419"/>
      <c r="CR295" s="419"/>
      <c r="CS295" s="419"/>
      <c r="CT295" s="419"/>
      <c r="CU295" s="419"/>
      <c r="CV295" s="419"/>
      <c r="CW295" s="419"/>
      <c r="CX295" s="419"/>
      <c r="CY295" s="419"/>
      <c r="CZ295" s="419"/>
    </row>
    <row r="296" s="382" customFormat="true" ht="15" customHeight="true" x14ac:dyDescent="0.2">
      <c r="X296" s="384"/>
      <c r="Y296" s="419"/>
      <c r="Z296" s="419"/>
      <c r="AA296" s="419"/>
      <c r="AB296" s="419"/>
      <c r="AC296" s="419"/>
      <c r="AD296" s="419"/>
      <c r="AE296" s="419"/>
      <c r="AF296" s="419"/>
      <c r="AG296" s="419"/>
      <c r="AH296" s="419"/>
      <c r="AI296" s="419"/>
      <c r="AJ296" s="419"/>
      <c r="AK296" s="419"/>
      <c r="AL296" s="419"/>
      <c r="AM296" s="419"/>
      <c r="AN296" s="419"/>
      <c r="AO296" s="419"/>
      <c r="AP296" s="419"/>
      <c r="AQ296" s="419"/>
      <c r="AR296" s="419"/>
      <c r="AS296" s="419"/>
      <c r="AT296" s="419"/>
      <c r="AU296" s="419"/>
      <c r="AV296" s="419"/>
      <c r="AW296" s="419"/>
      <c r="AX296" s="419"/>
      <c r="AY296" s="419"/>
      <c r="AZ296" s="419"/>
      <c r="BA296" s="384"/>
      <c r="BX296" s="384"/>
      <c r="BY296" s="419"/>
      <c r="BZ296" s="419"/>
      <c r="CA296" s="419"/>
      <c r="CB296" s="419"/>
      <c r="CC296" s="419"/>
      <c r="CD296" s="419"/>
      <c r="CE296" s="419"/>
      <c r="CF296" s="419"/>
      <c r="CG296" s="419"/>
      <c r="CH296" s="419"/>
      <c r="CI296" s="419"/>
      <c r="CJ296" s="419"/>
      <c r="CK296" s="419"/>
      <c r="CL296" s="419"/>
      <c r="CM296" s="419"/>
      <c r="CN296" s="419"/>
      <c r="CO296" s="419"/>
      <c r="CP296" s="419"/>
      <c r="CQ296" s="419"/>
      <c r="CR296" s="419"/>
      <c r="CS296" s="419"/>
      <c r="CT296" s="419"/>
      <c r="CU296" s="419"/>
      <c r="CV296" s="419"/>
      <c r="CW296" s="419"/>
      <c r="CX296" s="419"/>
      <c r="CY296" s="419"/>
      <c r="CZ296" s="419"/>
    </row>
    <row r="297" s="382" customFormat="true" ht="15" customHeight="true" x14ac:dyDescent="0.2">
      <c r="X297" s="384"/>
      <c r="Y297" s="419"/>
      <c r="Z297" s="419"/>
      <c r="AA297" s="419"/>
      <c r="AB297" s="419"/>
      <c r="AC297" s="419"/>
      <c r="AD297" s="419"/>
      <c r="AE297" s="419"/>
      <c r="AF297" s="419"/>
      <c r="AG297" s="419"/>
      <c r="AH297" s="419"/>
      <c r="AI297" s="419"/>
      <c r="AJ297" s="419"/>
      <c r="AK297" s="419"/>
      <c r="AL297" s="419"/>
      <c r="AM297" s="419"/>
      <c r="AN297" s="419"/>
      <c r="AO297" s="419"/>
      <c r="AP297" s="419"/>
      <c r="AQ297" s="419"/>
      <c r="AR297" s="419"/>
      <c r="AS297" s="419"/>
      <c r="AT297" s="419"/>
      <c r="AU297" s="419"/>
      <c r="AV297" s="419"/>
      <c r="AW297" s="419"/>
      <c r="AX297" s="419"/>
      <c r="AY297" s="419"/>
      <c r="AZ297" s="419"/>
      <c r="BA297" s="384"/>
      <c r="BX297" s="384"/>
      <c r="BY297" s="419"/>
      <c r="BZ297" s="419"/>
      <c r="CA297" s="419"/>
      <c r="CB297" s="419"/>
      <c r="CC297" s="419"/>
      <c r="CD297" s="419"/>
      <c r="CE297" s="419"/>
      <c r="CF297" s="419"/>
      <c r="CG297" s="419"/>
      <c r="CH297" s="419"/>
      <c r="CI297" s="419"/>
      <c r="CJ297" s="419"/>
      <c r="CK297" s="419"/>
      <c r="CL297" s="419"/>
      <c r="CM297" s="419"/>
      <c r="CN297" s="419"/>
      <c r="CO297" s="419"/>
      <c r="CP297" s="419"/>
      <c r="CQ297" s="419"/>
      <c r="CR297" s="419"/>
      <c r="CS297" s="419"/>
      <c r="CT297" s="419"/>
      <c r="CU297" s="419"/>
      <c r="CV297" s="419"/>
      <c r="CW297" s="419"/>
      <c r="CX297" s="419"/>
      <c r="CY297" s="419"/>
      <c r="CZ297" s="419"/>
    </row>
    <row r="298" s="382" customFormat="true" ht="15" customHeight="true" x14ac:dyDescent="0.2">
      <c r="X298" s="384"/>
      <c r="Y298" s="419"/>
      <c r="Z298" s="419"/>
      <c r="AA298" s="419"/>
      <c r="AB298" s="419"/>
      <c r="AC298" s="419"/>
      <c r="AD298" s="419"/>
      <c r="AE298" s="419"/>
      <c r="AF298" s="419"/>
      <c r="AG298" s="419"/>
      <c r="AH298" s="419"/>
      <c r="AI298" s="419"/>
      <c r="AJ298" s="419"/>
      <c r="AK298" s="419"/>
      <c r="AL298" s="419"/>
      <c r="AM298" s="419"/>
      <c r="AN298" s="419"/>
      <c r="AO298" s="419"/>
      <c r="AP298" s="419"/>
      <c r="AQ298" s="419"/>
      <c r="AR298" s="419"/>
      <c r="AS298" s="419"/>
      <c r="AT298" s="419"/>
      <c r="AU298" s="419"/>
      <c r="AV298" s="419"/>
      <c r="AW298" s="419"/>
      <c r="AX298" s="419"/>
      <c r="AY298" s="419"/>
      <c r="AZ298" s="419"/>
      <c r="BA298" s="384"/>
      <c r="BX298" s="384"/>
      <c r="BY298" s="419"/>
      <c r="BZ298" s="419"/>
      <c r="CA298" s="419"/>
      <c r="CB298" s="419"/>
      <c r="CC298" s="419"/>
      <c r="CD298" s="419"/>
      <c r="CE298" s="419"/>
      <c r="CF298" s="419"/>
      <c r="CG298" s="419"/>
      <c r="CH298" s="419"/>
      <c r="CI298" s="419"/>
      <c r="CJ298" s="419"/>
      <c r="CK298" s="419"/>
      <c r="CL298" s="419"/>
      <c r="CM298" s="419"/>
      <c r="CN298" s="419"/>
      <c r="CO298" s="419"/>
      <c r="CP298" s="419"/>
      <c r="CQ298" s="419"/>
      <c r="CR298" s="419"/>
      <c r="CS298" s="419"/>
      <c r="CT298" s="419"/>
      <c r="CU298" s="419"/>
      <c r="CV298" s="419"/>
      <c r="CW298" s="419"/>
      <c r="CX298" s="419"/>
      <c r="CY298" s="419"/>
      <c r="CZ298" s="419"/>
    </row>
    <row r="299" s="382" customFormat="true" ht="15" customHeight="true" x14ac:dyDescent="0.2">
      <c r="X299" s="384"/>
      <c r="Y299" s="419"/>
      <c r="Z299" s="419"/>
      <c r="AA299" s="419"/>
      <c r="AB299" s="419"/>
      <c r="AC299" s="419"/>
      <c r="AD299" s="419"/>
      <c r="AE299" s="419"/>
      <c r="AF299" s="419"/>
      <c r="AG299" s="419"/>
      <c r="AH299" s="419"/>
      <c r="AI299" s="419"/>
      <c r="AJ299" s="419"/>
      <c r="AK299" s="419"/>
      <c r="AL299" s="419"/>
      <c r="AM299" s="419"/>
      <c r="AN299" s="419"/>
      <c r="AO299" s="419"/>
      <c r="AP299" s="419"/>
      <c r="AQ299" s="419"/>
      <c r="AR299" s="419"/>
      <c r="AS299" s="419"/>
      <c r="AT299" s="419"/>
      <c r="AU299" s="419"/>
      <c r="AV299" s="419"/>
      <c r="AW299" s="419"/>
      <c r="AX299" s="419"/>
      <c r="AY299" s="419"/>
      <c r="AZ299" s="419"/>
      <c r="BA299" s="384"/>
      <c r="BX299" s="384"/>
      <c r="BY299" s="419"/>
      <c r="BZ299" s="419"/>
      <c r="CA299" s="419"/>
      <c r="CB299" s="419"/>
      <c r="CC299" s="419"/>
      <c r="CD299" s="419"/>
      <c r="CE299" s="419"/>
      <c r="CF299" s="419"/>
      <c r="CG299" s="419"/>
      <c r="CH299" s="419"/>
      <c r="CI299" s="419"/>
      <c r="CJ299" s="419"/>
      <c r="CK299" s="419"/>
      <c r="CL299" s="419"/>
      <c r="CM299" s="419"/>
      <c r="CN299" s="419"/>
      <c r="CO299" s="419"/>
      <c r="CP299" s="419"/>
      <c r="CQ299" s="419"/>
      <c r="CR299" s="419"/>
      <c r="CS299" s="419"/>
      <c r="CT299" s="419"/>
      <c r="CU299" s="419"/>
      <c r="CV299" s="419"/>
      <c r="CW299" s="419"/>
      <c r="CX299" s="419"/>
      <c r="CY299" s="419"/>
      <c r="CZ299" s="419"/>
    </row>
    <row r="300" s="382" customFormat="true" ht="15" customHeight="true" x14ac:dyDescent="0.2">
      <c r="X300" s="384"/>
      <c r="Y300" s="419"/>
      <c r="Z300" s="419"/>
      <c r="AA300" s="419"/>
      <c r="AB300" s="419"/>
      <c r="AC300" s="419"/>
      <c r="AD300" s="419"/>
      <c r="AE300" s="419"/>
      <c r="AF300" s="419"/>
      <c r="AG300" s="419"/>
      <c r="AH300" s="419"/>
      <c r="AI300" s="419"/>
      <c r="AJ300" s="419"/>
      <c r="AK300" s="419"/>
      <c r="AL300" s="419"/>
      <c r="AM300" s="419"/>
      <c r="AN300" s="419"/>
      <c r="AO300" s="419"/>
      <c r="AP300" s="419"/>
      <c r="AQ300" s="419"/>
      <c r="AR300" s="419"/>
      <c r="AS300" s="419"/>
      <c r="AT300" s="419"/>
      <c r="AU300" s="419"/>
      <c r="AV300" s="419"/>
      <c r="AW300" s="419"/>
      <c r="AX300" s="419"/>
      <c r="AY300" s="419"/>
      <c r="AZ300" s="419"/>
      <c r="BA300" s="384"/>
      <c r="BX300" s="384"/>
      <c r="BY300" s="419"/>
      <c r="BZ300" s="419"/>
      <c r="CA300" s="419"/>
      <c r="CB300" s="419"/>
      <c r="CC300" s="419"/>
      <c r="CD300" s="419"/>
      <c r="CE300" s="419"/>
      <c r="CF300" s="419"/>
      <c r="CG300" s="419"/>
      <c r="CH300" s="419"/>
      <c r="CI300" s="419"/>
      <c r="CJ300" s="419"/>
      <c r="CK300" s="419"/>
      <c r="CL300" s="419"/>
      <c r="CM300" s="419"/>
      <c r="CN300" s="419"/>
      <c r="CO300" s="419"/>
      <c r="CP300" s="419"/>
      <c r="CQ300" s="419"/>
      <c r="CR300" s="419"/>
      <c r="CS300" s="419"/>
      <c r="CT300" s="419"/>
      <c r="CU300" s="419"/>
      <c r="CV300" s="419"/>
      <c r="CW300" s="419"/>
      <c r="CX300" s="419"/>
      <c r="CY300" s="419"/>
      <c r="CZ300" s="419"/>
    </row>
    <row r="301" s="382" customFormat="true" ht="15" customHeight="true" x14ac:dyDescent="0.2">
      <c r="X301" s="384"/>
      <c r="Y301" s="419"/>
      <c r="Z301" s="419"/>
      <c r="AA301" s="419"/>
      <c r="AB301" s="419"/>
      <c r="AC301" s="419"/>
      <c r="AD301" s="419"/>
      <c r="AE301" s="419"/>
      <c r="AF301" s="419"/>
      <c r="AG301" s="419"/>
      <c r="AH301" s="419"/>
      <c r="AI301" s="419"/>
      <c r="AJ301" s="419"/>
      <c r="AK301" s="419"/>
      <c r="AL301" s="419"/>
      <c r="AM301" s="419"/>
      <c r="AN301" s="419"/>
      <c r="AO301" s="419"/>
      <c r="AP301" s="419"/>
      <c r="AQ301" s="419"/>
      <c r="AR301" s="419"/>
      <c r="AS301" s="419"/>
      <c r="AT301" s="419"/>
      <c r="AU301" s="419"/>
      <c r="AV301" s="419"/>
      <c r="AW301" s="419"/>
      <c r="AX301" s="419"/>
      <c r="AY301" s="419"/>
      <c r="AZ301" s="419"/>
      <c r="BA301" s="384"/>
      <c r="BX301" s="384"/>
      <c r="BY301" s="419"/>
      <c r="BZ301" s="419"/>
      <c r="CA301" s="419"/>
      <c r="CB301" s="419"/>
      <c r="CC301" s="419"/>
      <c r="CD301" s="419"/>
      <c r="CE301" s="419"/>
      <c r="CF301" s="419"/>
      <c r="CG301" s="419"/>
      <c r="CH301" s="419"/>
      <c r="CI301" s="419"/>
      <c r="CJ301" s="419"/>
      <c r="CK301" s="419"/>
      <c r="CL301" s="419"/>
      <c r="CM301" s="419"/>
      <c r="CN301" s="419"/>
      <c r="CO301" s="419"/>
      <c r="CP301" s="419"/>
      <c r="CQ301" s="419"/>
      <c r="CR301" s="419"/>
      <c r="CS301" s="419"/>
      <c r="CT301" s="419"/>
      <c r="CU301" s="419"/>
      <c r="CV301" s="419"/>
      <c r="CW301" s="419"/>
      <c r="CX301" s="419"/>
      <c r="CY301" s="419"/>
      <c r="CZ301" s="419"/>
    </row>
    <row r="302" s="382" customFormat="true" ht="15" customHeight="true" x14ac:dyDescent="0.2">
      <c r="X302" s="384"/>
      <c r="Y302" s="419"/>
      <c r="Z302" s="419"/>
      <c r="AA302" s="419"/>
      <c r="AB302" s="419"/>
      <c r="AC302" s="419"/>
      <c r="AD302" s="419"/>
      <c r="AE302" s="419"/>
      <c r="AF302" s="419"/>
      <c r="AG302" s="419"/>
      <c r="AH302" s="419"/>
      <c r="AI302" s="419"/>
      <c r="AJ302" s="419"/>
      <c r="AK302" s="419"/>
      <c r="AL302" s="419"/>
      <c r="AM302" s="419"/>
      <c r="AN302" s="419"/>
      <c r="AO302" s="419"/>
      <c r="AP302" s="419"/>
      <c r="AQ302" s="419"/>
      <c r="AR302" s="419"/>
      <c r="AS302" s="419"/>
      <c r="AT302" s="419"/>
      <c r="AU302" s="419"/>
      <c r="AV302" s="419"/>
      <c r="AW302" s="419"/>
      <c r="AX302" s="419"/>
      <c r="AY302" s="419"/>
      <c r="AZ302" s="419"/>
      <c r="BA302" s="384"/>
      <c r="BX302" s="384"/>
      <c r="BY302" s="419"/>
      <c r="BZ302" s="419"/>
      <c r="CA302" s="419"/>
      <c r="CB302" s="419"/>
      <c r="CC302" s="419"/>
      <c r="CD302" s="419"/>
      <c r="CE302" s="419"/>
      <c r="CF302" s="419"/>
      <c r="CG302" s="419"/>
      <c r="CH302" s="419"/>
      <c r="CI302" s="419"/>
      <c r="CJ302" s="419"/>
      <c r="CK302" s="419"/>
      <c r="CL302" s="419"/>
      <c r="CM302" s="419"/>
      <c r="CN302" s="419"/>
      <c r="CO302" s="419"/>
      <c r="CP302" s="419"/>
      <c r="CQ302" s="419"/>
      <c r="CR302" s="419"/>
      <c r="CS302" s="419"/>
      <c r="CT302" s="419"/>
      <c r="CU302" s="419"/>
      <c r="CV302" s="419"/>
      <c r="CW302" s="419"/>
      <c r="CX302" s="419"/>
      <c r="CY302" s="419"/>
      <c r="CZ302" s="419"/>
    </row>
    <row r="303" s="382" customFormat="true" ht="15" customHeight="true" x14ac:dyDescent="0.2">
      <c r="X303" s="384"/>
      <c r="Y303" s="419"/>
      <c r="Z303" s="419"/>
      <c r="AA303" s="419"/>
      <c r="AB303" s="419"/>
      <c r="AC303" s="419"/>
      <c r="AD303" s="419"/>
      <c r="AE303" s="419"/>
      <c r="AF303" s="419"/>
      <c r="AG303" s="419"/>
      <c r="AH303" s="419"/>
      <c r="AI303" s="419"/>
      <c r="AJ303" s="419"/>
      <c r="AK303" s="419"/>
      <c r="AL303" s="419"/>
      <c r="AM303" s="419"/>
      <c r="AN303" s="419"/>
      <c r="AO303" s="419"/>
      <c r="AP303" s="419"/>
      <c r="AQ303" s="419"/>
      <c r="AR303" s="419"/>
      <c r="AS303" s="419"/>
      <c r="AT303" s="419"/>
      <c r="AU303" s="419"/>
      <c r="AV303" s="419"/>
      <c r="AW303" s="419"/>
      <c r="AX303" s="419"/>
      <c r="AY303" s="419"/>
      <c r="AZ303" s="419"/>
      <c r="BA303" s="384"/>
      <c r="BX303" s="384"/>
      <c r="BY303" s="419"/>
      <c r="BZ303" s="419"/>
      <c r="CA303" s="419"/>
      <c r="CB303" s="419"/>
      <c r="CC303" s="419"/>
      <c r="CD303" s="419"/>
      <c r="CE303" s="419"/>
      <c r="CF303" s="419"/>
      <c r="CG303" s="419"/>
      <c r="CH303" s="419"/>
      <c r="CI303" s="419"/>
      <c r="CJ303" s="419"/>
      <c r="CK303" s="419"/>
      <c r="CL303" s="419"/>
      <c r="CM303" s="419"/>
      <c r="CN303" s="419"/>
      <c r="CO303" s="419"/>
      <c r="CP303" s="419"/>
      <c r="CQ303" s="419"/>
      <c r="CR303" s="419"/>
      <c r="CS303" s="419"/>
      <c r="CT303" s="419"/>
      <c r="CU303" s="419"/>
      <c r="CV303" s="419"/>
      <c r="CW303" s="419"/>
      <c r="CX303" s="419"/>
      <c r="CY303" s="419"/>
      <c r="CZ303" s="419"/>
    </row>
    <row r="304" s="382" customFormat="true" ht="15" customHeight="true" x14ac:dyDescent="0.2">
      <c r="X304" s="384"/>
      <c r="Y304" s="419"/>
      <c r="Z304" s="419"/>
      <c r="AA304" s="419"/>
      <c r="AB304" s="419"/>
      <c r="AC304" s="419"/>
      <c r="AD304" s="419"/>
      <c r="AE304" s="419"/>
      <c r="AF304" s="419"/>
      <c r="AG304" s="419"/>
      <c r="AH304" s="419"/>
      <c r="AI304" s="419"/>
      <c r="AJ304" s="419"/>
      <c r="AK304" s="419"/>
      <c r="AL304" s="419"/>
      <c r="AM304" s="419"/>
      <c r="AN304" s="419"/>
      <c r="AO304" s="419"/>
      <c r="AP304" s="419"/>
      <c r="AQ304" s="419"/>
      <c r="AR304" s="419"/>
      <c r="AS304" s="419"/>
      <c r="AT304" s="419"/>
      <c r="AU304" s="419"/>
      <c r="AV304" s="419"/>
      <c r="AW304" s="419"/>
      <c r="AX304" s="419"/>
      <c r="AY304" s="419"/>
      <c r="AZ304" s="419"/>
      <c r="BA304" s="384"/>
      <c r="BX304" s="384"/>
      <c r="BY304" s="419"/>
      <c r="BZ304" s="419"/>
      <c r="CA304" s="419"/>
      <c r="CB304" s="419"/>
      <c r="CC304" s="419"/>
      <c r="CD304" s="419"/>
      <c r="CE304" s="419"/>
      <c r="CF304" s="419"/>
      <c r="CG304" s="419"/>
      <c r="CH304" s="419"/>
      <c r="CI304" s="419"/>
      <c r="CJ304" s="419"/>
      <c r="CK304" s="419"/>
      <c r="CL304" s="419"/>
      <c r="CM304" s="419"/>
      <c r="CN304" s="419"/>
      <c r="CO304" s="419"/>
      <c r="CP304" s="419"/>
      <c r="CQ304" s="419"/>
      <c r="CR304" s="419"/>
      <c r="CS304" s="419"/>
      <c r="CT304" s="419"/>
      <c r="CU304" s="419"/>
      <c r="CV304" s="419"/>
      <c r="CW304" s="419"/>
      <c r="CX304" s="419"/>
      <c r="CY304" s="419"/>
      <c r="CZ304" s="419"/>
    </row>
    <row r="305" s="382" customFormat="true" ht="15" customHeight="true" x14ac:dyDescent="0.2">
      <c r="X305" s="384"/>
      <c r="Y305" s="419"/>
      <c r="Z305" s="419"/>
      <c r="AA305" s="419"/>
      <c r="AB305" s="419"/>
      <c r="AC305" s="419"/>
      <c r="AD305" s="419"/>
      <c r="AE305" s="419"/>
      <c r="AF305" s="419"/>
      <c r="AG305" s="419"/>
      <c r="AH305" s="419"/>
      <c r="AI305" s="419"/>
      <c r="AJ305" s="419"/>
      <c r="AK305" s="419"/>
      <c r="AL305" s="419"/>
      <c r="AM305" s="419"/>
      <c r="AN305" s="419"/>
      <c r="AO305" s="419"/>
      <c r="AP305" s="419"/>
      <c r="AQ305" s="419"/>
      <c r="AR305" s="419"/>
      <c r="AS305" s="419"/>
      <c r="AT305" s="419"/>
      <c r="AU305" s="419"/>
      <c r="AV305" s="419"/>
      <c r="AW305" s="419"/>
      <c r="AX305" s="419"/>
      <c r="AY305" s="419"/>
      <c r="AZ305" s="419"/>
      <c r="BA305" s="384"/>
      <c r="BX305" s="384"/>
      <c r="BY305" s="419"/>
      <c r="BZ305" s="419"/>
      <c r="CA305" s="419"/>
      <c r="CB305" s="419"/>
      <c r="CC305" s="419"/>
      <c r="CD305" s="419"/>
      <c r="CE305" s="419"/>
      <c r="CF305" s="419"/>
      <c r="CG305" s="419"/>
      <c r="CH305" s="419"/>
      <c r="CI305" s="419"/>
      <c r="CJ305" s="419"/>
      <c r="CK305" s="419"/>
      <c r="CL305" s="419"/>
      <c r="CM305" s="419"/>
      <c r="CN305" s="419"/>
      <c r="CO305" s="419"/>
      <c r="CP305" s="419"/>
      <c r="CQ305" s="419"/>
      <c r="CR305" s="419"/>
      <c r="CS305" s="419"/>
      <c r="CT305" s="419"/>
      <c r="CU305" s="419"/>
      <c r="CV305" s="419"/>
      <c r="CW305" s="419"/>
      <c r="CX305" s="419"/>
      <c r="CY305" s="419"/>
      <c r="CZ305" s="419"/>
    </row>
    <row r="306" s="382" customFormat="true" ht="15" customHeight="true" x14ac:dyDescent="0.2">
      <c r="X306" s="384"/>
      <c r="Y306" s="419"/>
      <c r="Z306" s="419"/>
      <c r="AA306" s="419"/>
      <c r="AB306" s="419"/>
      <c r="AC306" s="419"/>
      <c r="AD306" s="419"/>
      <c r="AE306" s="419"/>
      <c r="AF306" s="419"/>
      <c r="AG306" s="419"/>
      <c r="AH306" s="419"/>
      <c r="AI306" s="419"/>
      <c r="AJ306" s="419"/>
      <c r="AK306" s="419"/>
      <c r="AL306" s="419"/>
      <c r="AM306" s="419"/>
      <c r="AN306" s="419"/>
      <c r="AO306" s="419"/>
      <c r="AP306" s="419"/>
      <c r="AQ306" s="419"/>
      <c r="AR306" s="419"/>
      <c r="AS306" s="419"/>
      <c r="AT306" s="419"/>
      <c r="AU306" s="419"/>
      <c r="AV306" s="419"/>
      <c r="AW306" s="419"/>
      <c r="AX306" s="419"/>
      <c r="AY306" s="419"/>
      <c r="AZ306" s="419"/>
      <c r="BA306" s="384"/>
      <c r="BX306" s="384"/>
      <c r="BY306" s="419"/>
      <c r="BZ306" s="419"/>
      <c r="CA306" s="419"/>
      <c r="CB306" s="419"/>
      <c r="CC306" s="419"/>
      <c r="CD306" s="419"/>
      <c r="CE306" s="419"/>
      <c r="CF306" s="419"/>
      <c r="CG306" s="419"/>
      <c r="CH306" s="419"/>
      <c r="CI306" s="419"/>
      <c r="CJ306" s="419"/>
      <c r="CK306" s="419"/>
      <c r="CL306" s="419"/>
      <c r="CM306" s="419"/>
      <c r="CN306" s="419"/>
      <c r="CO306" s="419"/>
      <c r="CP306" s="419"/>
      <c r="CQ306" s="419"/>
      <c r="CR306" s="419"/>
      <c r="CS306" s="419"/>
      <c r="CT306" s="419"/>
      <c r="CU306" s="419"/>
      <c r="CV306" s="419"/>
      <c r="CW306" s="419"/>
      <c r="CX306" s="419"/>
      <c r="CY306" s="419"/>
      <c r="CZ306" s="419"/>
    </row>
    <row r="307" s="382" customFormat="true" ht="15" customHeight="true" x14ac:dyDescent="0.2">
      <c r="X307" s="384"/>
      <c r="Y307" s="419"/>
      <c r="Z307" s="419"/>
      <c r="AA307" s="419"/>
      <c r="AB307" s="419"/>
      <c r="AC307" s="419"/>
      <c r="AD307" s="419"/>
      <c r="AE307" s="419"/>
      <c r="AF307" s="419"/>
      <c r="AG307" s="419"/>
      <c r="AH307" s="419"/>
      <c r="AI307" s="419"/>
      <c r="AJ307" s="419"/>
      <c r="AK307" s="419"/>
      <c r="AL307" s="419"/>
      <c r="AM307" s="419"/>
      <c r="AN307" s="419"/>
      <c r="AO307" s="419"/>
      <c r="AP307" s="419"/>
      <c r="AQ307" s="419"/>
      <c r="AR307" s="419"/>
      <c r="AS307" s="419"/>
      <c r="AT307" s="419"/>
      <c r="AU307" s="419"/>
      <c r="AV307" s="419"/>
      <c r="AW307" s="419"/>
      <c r="AX307" s="419"/>
      <c r="AY307" s="419"/>
      <c r="AZ307" s="419"/>
      <c r="BA307" s="384"/>
      <c r="BX307" s="384"/>
      <c r="BY307" s="419"/>
      <c r="BZ307" s="419"/>
      <c r="CA307" s="419"/>
      <c r="CB307" s="419"/>
      <c r="CC307" s="419"/>
      <c r="CD307" s="419"/>
      <c r="CE307" s="419"/>
      <c r="CF307" s="419"/>
      <c r="CG307" s="419"/>
      <c r="CH307" s="419"/>
      <c r="CI307" s="419"/>
      <c r="CJ307" s="419"/>
      <c r="CK307" s="419"/>
      <c r="CL307" s="419"/>
      <c r="CM307" s="419"/>
      <c r="CN307" s="419"/>
      <c r="CO307" s="419"/>
      <c r="CP307" s="419"/>
      <c r="CQ307" s="419"/>
      <c r="CR307" s="419"/>
      <c r="CS307" s="419"/>
      <c r="CT307" s="419"/>
      <c r="CU307" s="419"/>
      <c r="CV307" s="419"/>
      <c r="CW307" s="419"/>
      <c r="CX307" s="419"/>
      <c r="CY307" s="419"/>
      <c r="CZ307" s="419"/>
    </row>
    <row r="308" s="382" customFormat="true" ht="15" customHeight="true" x14ac:dyDescent="0.2">
      <c r="X308" s="384"/>
      <c r="Y308" s="419"/>
      <c r="Z308" s="419"/>
      <c r="AA308" s="419"/>
      <c r="AB308" s="419"/>
      <c r="AC308" s="419"/>
      <c r="AD308" s="419"/>
      <c r="AE308" s="419"/>
      <c r="AF308" s="419"/>
      <c r="AG308" s="419"/>
      <c r="AH308" s="419"/>
      <c r="AI308" s="419"/>
      <c r="AJ308" s="419"/>
      <c r="AK308" s="419"/>
      <c r="AL308" s="419"/>
      <c r="AM308" s="419"/>
      <c r="AN308" s="419"/>
      <c r="AO308" s="419"/>
      <c r="AP308" s="419"/>
      <c r="AQ308" s="419"/>
      <c r="AR308" s="419"/>
      <c r="AS308" s="419"/>
      <c r="AT308" s="419"/>
      <c r="AU308" s="419"/>
      <c r="AV308" s="419"/>
      <c r="AW308" s="419"/>
      <c r="AX308" s="419"/>
      <c r="AY308" s="419"/>
      <c r="AZ308" s="419"/>
      <c r="BA308" s="384"/>
      <c r="BX308" s="384"/>
      <c r="BY308" s="419"/>
      <c r="BZ308" s="419"/>
      <c r="CA308" s="419"/>
      <c r="CB308" s="419"/>
      <c r="CC308" s="419"/>
      <c r="CD308" s="419"/>
      <c r="CE308" s="419"/>
      <c r="CF308" s="419"/>
      <c r="CG308" s="419"/>
      <c r="CH308" s="419"/>
      <c r="CI308" s="419"/>
      <c r="CJ308" s="419"/>
      <c r="CK308" s="419"/>
      <c r="CL308" s="419"/>
      <c r="CM308" s="419"/>
      <c r="CN308" s="419"/>
      <c r="CO308" s="419"/>
      <c r="CP308" s="419"/>
      <c r="CQ308" s="419"/>
      <c r="CR308" s="419"/>
      <c r="CS308" s="419"/>
      <c r="CT308" s="419"/>
      <c r="CU308" s="419"/>
      <c r="CV308" s="419"/>
      <c r="CW308" s="419"/>
      <c r="CX308" s="419"/>
      <c r="CY308" s="419"/>
      <c r="CZ308" s="419"/>
    </row>
    <row r="309" s="382" customFormat="true" ht="15" customHeight="true" x14ac:dyDescent="0.2">
      <c r="X309" s="384"/>
      <c r="Y309" s="419"/>
      <c r="Z309" s="419"/>
      <c r="AA309" s="419"/>
      <c r="AB309" s="419"/>
      <c r="AC309" s="419"/>
      <c r="AD309" s="419"/>
      <c r="AE309" s="419"/>
      <c r="AF309" s="419"/>
      <c r="AG309" s="419"/>
      <c r="AH309" s="419"/>
      <c r="AI309" s="419"/>
      <c r="AJ309" s="419"/>
      <c r="AK309" s="419"/>
      <c r="AL309" s="419"/>
      <c r="AM309" s="419"/>
      <c r="AN309" s="419"/>
      <c r="AO309" s="419"/>
      <c r="AP309" s="419"/>
      <c r="AQ309" s="419"/>
      <c r="AR309" s="419"/>
      <c r="AS309" s="419"/>
      <c r="AT309" s="419"/>
      <c r="AU309" s="419"/>
      <c r="AV309" s="419"/>
      <c r="AW309" s="419"/>
      <c r="AX309" s="419"/>
      <c r="AY309" s="419"/>
      <c r="AZ309" s="419"/>
      <c r="BA309" s="384"/>
      <c r="BX309" s="384"/>
      <c r="BY309" s="419"/>
      <c r="BZ309" s="419"/>
      <c r="CA309" s="419"/>
      <c r="CB309" s="419"/>
      <c r="CC309" s="419"/>
      <c r="CD309" s="419"/>
      <c r="CE309" s="419"/>
      <c r="CF309" s="419"/>
      <c r="CG309" s="419"/>
      <c r="CH309" s="419"/>
      <c r="CI309" s="419"/>
      <c r="CJ309" s="419"/>
      <c r="CK309" s="419"/>
      <c r="CL309" s="419"/>
      <c r="CM309" s="419"/>
      <c r="CN309" s="419"/>
      <c r="CO309" s="419"/>
      <c r="CP309" s="419"/>
      <c r="CQ309" s="419"/>
      <c r="CR309" s="419"/>
      <c r="CS309" s="419"/>
      <c r="CT309" s="419"/>
      <c r="CU309" s="419"/>
      <c r="CV309" s="419"/>
      <c r="CW309" s="419"/>
      <c r="CX309" s="419"/>
      <c r="CY309" s="419"/>
      <c r="CZ309" s="419"/>
    </row>
    <row r="310" s="382" customFormat="true" ht="15" customHeight="true" x14ac:dyDescent="0.2">
      <c r="X310" s="384"/>
      <c r="Y310" s="419"/>
      <c r="Z310" s="419"/>
      <c r="AA310" s="419"/>
      <c r="AB310" s="419"/>
      <c r="AC310" s="419"/>
      <c r="AD310" s="419"/>
      <c r="AE310" s="419"/>
      <c r="AF310" s="419"/>
      <c r="AG310" s="419"/>
      <c r="AH310" s="419"/>
      <c r="AI310" s="419"/>
      <c r="AJ310" s="419"/>
      <c r="AK310" s="419"/>
      <c r="AL310" s="419"/>
      <c r="AM310" s="419"/>
      <c r="AN310" s="419"/>
      <c r="AO310" s="419"/>
      <c r="AP310" s="419"/>
      <c r="AQ310" s="419"/>
      <c r="AR310" s="419"/>
      <c r="AS310" s="419"/>
      <c r="AT310" s="419"/>
      <c r="AU310" s="419"/>
      <c r="AV310" s="419"/>
      <c r="AW310" s="419"/>
      <c r="AX310" s="419"/>
      <c r="AY310" s="419"/>
      <c r="AZ310" s="419"/>
      <c r="BA310" s="384"/>
      <c r="BX310" s="384"/>
      <c r="BY310" s="419"/>
      <c r="BZ310" s="419"/>
      <c r="CA310" s="419"/>
      <c r="CB310" s="419"/>
      <c r="CC310" s="419"/>
      <c r="CD310" s="419"/>
      <c r="CE310" s="419"/>
      <c r="CF310" s="419"/>
      <c r="CG310" s="419"/>
      <c r="CH310" s="419"/>
      <c r="CI310" s="419"/>
      <c r="CJ310" s="419"/>
      <c r="CK310" s="419"/>
      <c r="CL310" s="419"/>
      <c r="CM310" s="419"/>
      <c r="CN310" s="419"/>
      <c r="CO310" s="419"/>
      <c r="CP310" s="419"/>
      <c r="CQ310" s="419"/>
      <c r="CR310" s="419"/>
      <c r="CS310" s="419"/>
      <c r="CT310" s="419"/>
      <c r="CU310" s="419"/>
      <c r="CV310" s="419"/>
      <c r="CW310" s="419"/>
      <c r="CX310" s="419"/>
      <c r="CY310" s="419"/>
      <c r="CZ310" s="419"/>
    </row>
    <row r="311" s="382" customFormat="true" ht="15" customHeight="true" x14ac:dyDescent="0.2">
      <c r="X311" s="384"/>
      <c r="Y311" s="419"/>
      <c r="Z311" s="419"/>
      <c r="AA311" s="419"/>
      <c r="AB311" s="419"/>
      <c r="AC311" s="419"/>
      <c r="AD311" s="419"/>
      <c r="AE311" s="419"/>
      <c r="AF311" s="419"/>
      <c r="AG311" s="419"/>
      <c r="AH311" s="419"/>
      <c r="AI311" s="419"/>
      <c r="AJ311" s="419"/>
      <c r="AK311" s="419"/>
      <c r="AL311" s="419"/>
      <c r="AM311" s="419"/>
      <c r="AN311" s="419"/>
      <c r="AO311" s="419"/>
      <c r="AP311" s="419"/>
      <c r="AQ311" s="419"/>
      <c r="AR311" s="419"/>
      <c r="AS311" s="419"/>
      <c r="AT311" s="419"/>
      <c r="AU311" s="419"/>
      <c r="AV311" s="419"/>
      <c r="AW311" s="419"/>
      <c r="AX311" s="419"/>
      <c r="AY311" s="419"/>
      <c r="AZ311" s="419"/>
      <c r="BA311" s="384"/>
      <c r="BX311" s="384"/>
      <c r="BY311" s="419"/>
      <c r="BZ311" s="419"/>
      <c r="CA311" s="419"/>
      <c r="CB311" s="419"/>
      <c r="CC311" s="419"/>
      <c r="CD311" s="419"/>
      <c r="CE311" s="419"/>
      <c r="CF311" s="419"/>
      <c r="CG311" s="419"/>
      <c r="CH311" s="419"/>
      <c r="CI311" s="419"/>
      <c r="CJ311" s="419"/>
      <c r="CK311" s="419"/>
      <c r="CL311" s="419"/>
      <c r="CM311" s="419"/>
      <c r="CN311" s="419"/>
      <c r="CO311" s="419"/>
      <c r="CP311" s="419"/>
      <c r="CQ311" s="419"/>
      <c r="CR311" s="419"/>
      <c r="CS311" s="419"/>
      <c r="CT311" s="419"/>
      <c r="CU311" s="419"/>
      <c r="CV311" s="419"/>
      <c r="CW311" s="419"/>
      <c r="CX311" s="419"/>
      <c r="CY311" s="419"/>
      <c r="CZ311" s="419"/>
    </row>
    <row r="312" s="382" customFormat="true" ht="15" customHeight="true" x14ac:dyDescent="0.2">
      <c r="X312" s="384"/>
      <c r="Y312" s="419"/>
      <c r="Z312" s="419"/>
      <c r="AA312" s="419"/>
      <c r="AB312" s="419"/>
      <c r="AC312" s="419"/>
      <c r="AD312" s="419"/>
      <c r="AE312" s="419"/>
      <c r="AF312" s="419"/>
      <c r="AG312" s="419"/>
      <c r="AH312" s="419"/>
      <c r="AI312" s="419"/>
      <c r="AJ312" s="419"/>
      <c r="AK312" s="419"/>
      <c r="AL312" s="419"/>
      <c r="AM312" s="419"/>
      <c r="AN312" s="419"/>
      <c r="AO312" s="419"/>
      <c r="AP312" s="419"/>
      <c r="AQ312" s="419"/>
      <c r="AR312" s="419"/>
      <c r="AS312" s="419"/>
      <c r="AT312" s="419"/>
      <c r="AU312" s="419"/>
      <c r="AV312" s="419"/>
      <c r="AW312" s="419"/>
      <c r="AX312" s="419"/>
      <c r="AY312" s="419"/>
      <c r="AZ312" s="419"/>
      <c r="BA312" s="384"/>
      <c r="BX312" s="384"/>
      <c r="BY312" s="419"/>
      <c r="BZ312" s="419"/>
      <c r="CA312" s="419"/>
      <c r="CB312" s="419"/>
      <c r="CC312" s="419"/>
      <c r="CD312" s="419"/>
      <c r="CE312" s="419"/>
      <c r="CF312" s="419"/>
      <c r="CG312" s="419"/>
      <c r="CH312" s="419"/>
      <c r="CI312" s="419"/>
      <c r="CJ312" s="419"/>
      <c r="CK312" s="419"/>
      <c r="CL312" s="419"/>
      <c r="CM312" s="419"/>
      <c r="CN312" s="419"/>
      <c r="CO312" s="419"/>
      <c r="CP312" s="419"/>
      <c r="CQ312" s="419"/>
      <c r="CR312" s="419"/>
      <c r="CS312" s="419"/>
      <c r="CT312" s="419"/>
      <c r="CU312" s="419"/>
      <c r="CV312" s="419"/>
      <c r="CW312" s="419"/>
      <c r="CX312" s="419"/>
      <c r="CY312" s="419"/>
      <c r="CZ312" s="419"/>
    </row>
    <row r="313" s="382" customFormat="true" ht="15" customHeight="true" x14ac:dyDescent="0.2">
      <c r="X313" s="384"/>
      <c r="Y313" s="419"/>
      <c r="Z313" s="419"/>
      <c r="AA313" s="419"/>
      <c r="AB313" s="419"/>
      <c r="AC313" s="419"/>
      <c r="AD313" s="419"/>
      <c r="AE313" s="419"/>
      <c r="AF313" s="419"/>
      <c r="AG313" s="419"/>
      <c r="AH313" s="419"/>
      <c r="AI313" s="419"/>
      <c r="AJ313" s="419"/>
      <c r="AK313" s="419"/>
      <c r="AL313" s="419"/>
      <c r="AM313" s="419"/>
      <c r="AN313" s="419"/>
      <c r="AO313" s="419"/>
      <c r="AP313" s="419"/>
      <c r="AQ313" s="419"/>
      <c r="AR313" s="419"/>
      <c r="AS313" s="419"/>
      <c r="AT313" s="419"/>
      <c r="AU313" s="419"/>
      <c r="AV313" s="419"/>
      <c r="AW313" s="419"/>
      <c r="AX313" s="419"/>
      <c r="AY313" s="419"/>
      <c r="AZ313" s="419"/>
      <c r="BA313" s="384"/>
      <c r="BX313" s="384"/>
      <c r="BY313" s="419"/>
      <c r="BZ313" s="419"/>
      <c r="CA313" s="419"/>
      <c r="CB313" s="419"/>
      <c r="CC313" s="419"/>
      <c r="CD313" s="419"/>
      <c r="CE313" s="419"/>
      <c r="CF313" s="419"/>
      <c r="CG313" s="419"/>
      <c r="CH313" s="419"/>
      <c r="CI313" s="419"/>
      <c r="CJ313" s="419"/>
      <c r="CK313" s="419"/>
      <c r="CL313" s="419"/>
      <c r="CM313" s="419"/>
      <c r="CN313" s="419"/>
      <c r="CO313" s="419"/>
      <c r="CP313" s="419"/>
      <c r="CQ313" s="419"/>
      <c r="CR313" s="419"/>
      <c r="CS313" s="419"/>
      <c r="CT313" s="419"/>
      <c r="CU313" s="419"/>
      <c r="CV313" s="419"/>
      <c r="CW313" s="419"/>
      <c r="CX313" s="419"/>
      <c r="CY313" s="419"/>
      <c r="CZ313" s="419"/>
    </row>
    <row r="314" s="382" customFormat="true" ht="15" customHeight="true" x14ac:dyDescent="0.2">
      <c r="X314" s="384"/>
      <c r="Y314" s="419"/>
      <c r="Z314" s="419"/>
      <c r="AA314" s="419"/>
      <c r="AB314" s="419"/>
      <c r="AC314" s="419"/>
      <c r="AD314" s="419"/>
      <c r="AE314" s="419"/>
      <c r="AF314" s="419"/>
      <c r="AG314" s="419"/>
      <c r="AH314" s="419"/>
      <c r="AI314" s="419"/>
      <c r="AJ314" s="419"/>
      <c r="AK314" s="419"/>
      <c r="AL314" s="419"/>
      <c r="AM314" s="419"/>
      <c r="AN314" s="419"/>
      <c r="AO314" s="419"/>
      <c r="AP314" s="419"/>
      <c r="AQ314" s="419"/>
      <c r="AR314" s="419"/>
      <c r="AS314" s="419"/>
      <c r="AT314" s="419"/>
      <c r="AU314" s="419"/>
      <c r="AV314" s="419"/>
      <c r="AW314" s="419"/>
      <c r="AX314" s="419"/>
      <c r="AY314" s="419"/>
      <c r="AZ314" s="419"/>
      <c r="BA314" s="384"/>
      <c r="BX314" s="384"/>
      <c r="BY314" s="419"/>
      <c r="BZ314" s="419"/>
      <c r="CA314" s="419"/>
      <c r="CB314" s="419"/>
      <c r="CC314" s="419"/>
      <c r="CD314" s="419"/>
      <c r="CE314" s="419"/>
      <c r="CF314" s="419"/>
      <c r="CG314" s="419"/>
      <c r="CH314" s="419"/>
      <c r="CI314" s="419"/>
      <c r="CJ314" s="419"/>
      <c r="CK314" s="419"/>
      <c r="CL314" s="419"/>
      <c r="CM314" s="419"/>
      <c r="CN314" s="419"/>
      <c r="CO314" s="419"/>
      <c r="CP314" s="419"/>
      <c r="CQ314" s="419"/>
      <c r="CR314" s="419"/>
      <c r="CS314" s="419"/>
      <c r="CT314" s="419"/>
      <c r="CU314" s="419"/>
      <c r="CV314" s="419"/>
      <c r="CW314" s="419"/>
      <c r="CX314" s="419"/>
      <c r="CY314" s="419"/>
      <c r="CZ314" s="419"/>
    </row>
    <row r="315" s="382" customFormat="true" ht="15" customHeight="true" x14ac:dyDescent="0.2">
      <c r="X315" s="384"/>
      <c r="Y315" s="419"/>
      <c r="Z315" s="419"/>
      <c r="AA315" s="419"/>
      <c r="AB315" s="419"/>
      <c r="AC315" s="419"/>
      <c r="AD315" s="419"/>
      <c r="AE315" s="419"/>
      <c r="AF315" s="419"/>
      <c r="AG315" s="419"/>
      <c r="AH315" s="419"/>
      <c r="AI315" s="419"/>
      <c r="AJ315" s="419"/>
      <c r="AK315" s="419"/>
      <c r="AL315" s="419"/>
      <c r="AM315" s="419"/>
      <c r="AN315" s="419"/>
      <c r="AO315" s="419"/>
      <c r="AP315" s="419"/>
      <c r="AQ315" s="419"/>
      <c r="AR315" s="419"/>
      <c r="AS315" s="419"/>
      <c r="AT315" s="419"/>
      <c r="AU315" s="419"/>
      <c r="AV315" s="419"/>
      <c r="AW315" s="419"/>
      <c r="AX315" s="419"/>
      <c r="AY315" s="419"/>
      <c r="AZ315" s="419"/>
      <c r="BA315" s="384"/>
      <c r="BX315" s="384"/>
      <c r="BY315" s="419"/>
      <c r="BZ315" s="419"/>
      <c r="CA315" s="419"/>
      <c r="CB315" s="419"/>
      <c r="CC315" s="419"/>
      <c r="CD315" s="419"/>
      <c r="CE315" s="419"/>
      <c r="CF315" s="419"/>
      <c r="CG315" s="419"/>
      <c r="CH315" s="419"/>
      <c r="CI315" s="419"/>
      <c r="CJ315" s="419"/>
      <c r="CK315" s="419"/>
      <c r="CL315" s="419"/>
      <c r="CM315" s="419"/>
      <c r="CN315" s="419"/>
      <c r="CO315" s="419"/>
      <c r="CP315" s="419"/>
      <c r="CQ315" s="419"/>
      <c r="CR315" s="419"/>
      <c r="CS315" s="419"/>
      <c r="CT315" s="419"/>
      <c r="CU315" s="419"/>
      <c r="CV315" s="419"/>
      <c r="CW315" s="419"/>
      <c r="CX315" s="419"/>
      <c r="CY315" s="419"/>
      <c r="CZ315" s="419"/>
    </row>
    <row r="316" s="382" customFormat="true" ht="15" customHeight="true" x14ac:dyDescent="0.2">
      <c r="X316" s="384"/>
      <c r="Y316" s="419"/>
      <c r="Z316" s="419"/>
      <c r="AA316" s="419"/>
      <c r="AB316" s="419"/>
      <c r="AC316" s="419"/>
      <c r="AD316" s="419"/>
      <c r="AE316" s="419"/>
      <c r="AF316" s="419"/>
      <c r="AG316" s="419"/>
      <c r="AH316" s="419"/>
      <c r="AI316" s="419"/>
      <c r="AJ316" s="419"/>
      <c r="AK316" s="419"/>
      <c r="AL316" s="419"/>
      <c r="AM316" s="419"/>
      <c r="AN316" s="419"/>
      <c r="AO316" s="419"/>
      <c r="AP316" s="419"/>
      <c r="AQ316" s="419"/>
      <c r="AR316" s="419"/>
      <c r="AS316" s="419"/>
      <c r="AT316" s="419"/>
      <c r="AU316" s="419"/>
      <c r="AV316" s="419"/>
      <c r="AW316" s="419"/>
      <c r="AX316" s="419"/>
      <c r="AY316" s="419"/>
      <c r="AZ316" s="419"/>
      <c r="BA316" s="384"/>
      <c r="BX316" s="384"/>
      <c r="BY316" s="419"/>
      <c r="BZ316" s="419"/>
      <c r="CA316" s="419"/>
      <c r="CB316" s="419"/>
      <c r="CC316" s="419"/>
      <c r="CD316" s="419"/>
      <c r="CE316" s="419"/>
      <c r="CF316" s="419"/>
      <c r="CG316" s="419"/>
      <c r="CH316" s="419"/>
      <c r="CI316" s="419"/>
      <c r="CJ316" s="419"/>
      <c r="CK316" s="419"/>
      <c r="CL316" s="419"/>
      <c r="CM316" s="419"/>
      <c r="CN316" s="419"/>
      <c r="CO316" s="419"/>
      <c r="CP316" s="419"/>
      <c r="CQ316" s="419"/>
      <c r="CR316" s="419"/>
      <c r="CS316" s="419"/>
      <c r="CT316" s="419"/>
      <c r="CU316" s="419"/>
      <c r="CV316" s="419"/>
      <c r="CW316" s="419"/>
      <c r="CX316" s="419"/>
      <c r="CY316" s="419"/>
      <c r="CZ316" s="419"/>
    </row>
    <row r="317" s="382" customFormat="true" ht="15" customHeight="true" x14ac:dyDescent="0.2">
      <c r="X317" s="384"/>
      <c r="Y317" s="419"/>
      <c r="Z317" s="419"/>
      <c r="AA317" s="419"/>
      <c r="AB317" s="419"/>
      <c r="AC317" s="419"/>
      <c r="AD317" s="419"/>
      <c r="AE317" s="419"/>
      <c r="AF317" s="419"/>
      <c r="AG317" s="419"/>
      <c r="AH317" s="419"/>
      <c r="AI317" s="419"/>
      <c r="AJ317" s="419"/>
      <c r="AK317" s="419"/>
      <c r="AL317" s="419"/>
      <c r="AM317" s="419"/>
      <c r="AN317" s="419"/>
      <c r="AO317" s="419"/>
      <c r="AP317" s="419"/>
      <c r="AQ317" s="419"/>
      <c r="AR317" s="419"/>
      <c r="AS317" s="419"/>
      <c r="AT317" s="419"/>
      <c r="AU317" s="419"/>
      <c r="AV317" s="419"/>
      <c r="AW317" s="419"/>
      <c r="AX317" s="419"/>
      <c r="AY317" s="419"/>
      <c r="AZ317" s="419"/>
      <c r="BA317" s="384"/>
      <c r="BX317" s="384"/>
      <c r="BY317" s="419"/>
      <c r="BZ317" s="419"/>
      <c r="CA317" s="419"/>
      <c r="CB317" s="419"/>
      <c r="CC317" s="419"/>
      <c r="CD317" s="419"/>
      <c r="CE317" s="419"/>
      <c r="CF317" s="419"/>
      <c r="CG317" s="419"/>
      <c r="CH317" s="419"/>
      <c r="CI317" s="419"/>
      <c r="CJ317" s="419"/>
      <c r="CK317" s="419"/>
      <c r="CL317" s="419"/>
      <c r="CM317" s="419"/>
      <c r="CN317" s="419"/>
      <c r="CO317" s="419"/>
      <c r="CP317" s="419"/>
      <c r="CQ317" s="419"/>
      <c r="CR317" s="419"/>
      <c r="CS317" s="419"/>
      <c r="CT317" s="419"/>
      <c r="CU317" s="419"/>
      <c r="CV317" s="419"/>
      <c r="CW317" s="419"/>
      <c r="CX317" s="419"/>
      <c r="CY317" s="419"/>
      <c r="CZ317" s="419"/>
    </row>
    <row r="318" s="382" customFormat="true" ht="15" customHeight="true" x14ac:dyDescent="0.2">
      <c r="X318" s="384"/>
      <c r="Y318" s="419"/>
      <c r="Z318" s="419"/>
      <c r="AA318" s="419"/>
      <c r="AB318" s="419"/>
      <c r="AC318" s="419"/>
      <c r="AD318" s="419"/>
      <c r="AE318" s="419"/>
      <c r="AF318" s="419"/>
      <c r="AG318" s="419"/>
      <c r="AH318" s="419"/>
      <c r="AI318" s="419"/>
      <c r="AJ318" s="419"/>
      <c r="AK318" s="419"/>
      <c r="AL318" s="419"/>
      <c r="AM318" s="419"/>
      <c r="AN318" s="419"/>
      <c r="AO318" s="419"/>
      <c r="AP318" s="419"/>
      <c r="AQ318" s="419"/>
      <c r="AR318" s="419"/>
      <c r="AS318" s="419"/>
      <c r="AT318" s="419"/>
      <c r="AU318" s="419"/>
      <c r="AV318" s="419"/>
      <c r="AW318" s="419"/>
      <c r="AX318" s="419"/>
      <c r="AY318" s="419"/>
      <c r="AZ318" s="419"/>
      <c r="BA318" s="384"/>
      <c r="BX318" s="384"/>
      <c r="BY318" s="419"/>
      <c r="BZ318" s="419"/>
      <c r="CA318" s="419"/>
      <c r="CB318" s="419"/>
      <c r="CC318" s="419"/>
      <c r="CD318" s="419"/>
      <c r="CE318" s="419"/>
      <c r="CF318" s="419"/>
      <c r="CG318" s="419"/>
      <c r="CH318" s="419"/>
      <c r="CI318" s="419"/>
      <c r="CJ318" s="419"/>
      <c r="CK318" s="419"/>
      <c r="CL318" s="419"/>
      <c r="CM318" s="419"/>
      <c r="CN318" s="419"/>
      <c r="CO318" s="419"/>
      <c r="CP318" s="419"/>
      <c r="CQ318" s="419"/>
      <c r="CR318" s="419"/>
      <c r="CS318" s="419"/>
      <c r="CT318" s="419"/>
      <c r="CU318" s="419"/>
      <c r="CV318" s="419"/>
      <c r="CW318" s="419"/>
      <c r="CX318" s="419"/>
      <c r="CY318" s="419"/>
      <c r="CZ318" s="419"/>
    </row>
    <row r="319" s="382" customFormat="true" ht="15" customHeight="true" x14ac:dyDescent="0.2">
      <c r="X319" s="384"/>
      <c r="Y319" s="419"/>
      <c r="Z319" s="419"/>
      <c r="AA319" s="419"/>
      <c r="AB319" s="419"/>
      <c r="AC319" s="419"/>
      <c r="AD319" s="419"/>
      <c r="AE319" s="419"/>
      <c r="AF319" s="419"/>
      <c r="AG319" s="419"/>
      <c r="AH319" s="419"/>
      <c r="AI319" s="419"/>
      <c r="AJ319" s="419"/>
      <c r="AK319" s="419"/>
      <c r="AL319" s="419"/>
      <c r="AM319" s="419"/>
      <c r="AN319" s="419"/>
      <c r="AO319" s="419"/>
      <c r="AP319" s="419"/>
      <c r="AQ319" s="419"/>
      <c r="AR319" s="419"/>
      <c r="AS319" s="419"/>
      <c r="AT319" s="419"/>
      <c r="AU319" s="419"/>
      <c r="AV319" s="419"/>
      <c r="AW319" s="419"/>
      <c r="AX319" s="419"/>
      <c r="AY319" s="419"/>
      <c r="AZ319" s="419"/>
      <c r="BA319" s="384"/>
      <c r="BX319" s="384"/>
      <c r="BY319" s="419"/>
      <c r="BZ319" s="419"/>
      <c r="CA319" s="419"/>
      <c r="CB319" s="419"/>
      <c r="CC319" s="419"/>
      <c r="CD319" s="419"/>
      <c r="CE319" s="419"/>
      <c r="CF319" s="419"/>
      <c r="CG319" s="419"/>
      <c r="CH319" s="419"/>
      <c r="CI319" s="419"/>
      <c r="CJ319" s="419"/>
      <c r="CK319" s="419"/>
      <c r="CL319" s="419"/>
      <c r="CM319" s="419"/>
      <c r="CN319" s="419"/>
      <c r="CO319" s="419"/>
      <c r="CP319" s="419"/>
      <c r="CQ319" s="419"/>
      <c r="CR319" s="419"/>
      <c r="CS319" s="419"/>
      <c r="CT319" s="419"/>
      <c r="CU319" s="419"/>
      <c r="CV319" s="419"/>
      <c r="CW319" s="419"/>
      <c r="CX319" s="419"/>
      <c r="CY319" s="419"/>
      <c r="CZ319" s="419"/>
    </row>
    <row r="320" s="382" customFormat="true" ht="15" customHeight="true" x14ac:dyDescent="0.2">
      <c r="X320" s="384"/>
      <c r="Y320" s="419"/>
      <c r="Z320" s="419"/>
      <c r="AA320" s="419"/>
      <c r="AB320" s="419"/>
      <c r="AC320" s="419"/>
      <c r="AD320" s="419"/>
      <c r="AE320" s="419"/>
      <c r="AF320" s="419"/>
      <c r="AG320" s="419"/>
      <c r="AH320" s="419"/>
      <c r="AI320" s="419"/>
      <c r="AJ320" s="419"/>
      <c r="AK320" s="419"/>
      <c r="AL320" s="419"/>
      <c r="AM320" s="419"/>
      <c r="AN320" s="419"/>
      <c r="AO320" s="419"/>
      <c r="AP320" s="419"/>
      <c r="AQ320" s="419"/>
      <c r="AR320" s="419"/>
      <c r="AS320" s="419"/>
      <c r="AT320" s="419"/>
      <c r="AU320" s="419"/>
      <c r="AV320" s="419"/>
      <c r="AW320" s="419"/>
      <c r="AX320" s="419"/>
      <c r="AY320" s="419"/>
      <c r="AZ320" s="419"/>
      <c r="BA320" s="384"/>
      <c r="BX320" s="384"/>
      <c r="BY320" s="419"/>
      <c r="BZ320" s="419"/>
      <c r="CA320" s="419"/>
      <c r="CB320" s="419"/>
      <c r="CC320" s="419"/>
      <c r="CD320" s="419"/>
      <c r="CE320" s="419"/>
      <c r="CF320" s="419"/>
      <c r="CG320" s="419"/>
      <c r="CH320" s="419"/>
      <c r="CI320" s="419"/>
      <c r="CJ320" s="419"/>
      <c r="CK320" s="419"/>
      <c r="CL320" s="419"/>
      <c r="CM320" s="419"/>
      <c r="CN320" s="419"/>
      <c r="CO320" s="419"/>
      <c r="CP320" s="419"/>
      <c r="CQ320" s="419"/>
      <c r="CR320" s="419"/>
      <c r="CS320" s="419"/>
      <c r="CT320" s="419"/>
      <c r="CU320" s="419"/>
      <c r="CV320" s="419"/>
      <c r="CW320" s="419"/>
      <c r="CX320" s="419"/>
      <c r="CY320" s="419"/>
      <c r="CZ320" s="419"/>
    </row>
    <row r="321" s="382" customFormat="true" ht="15" customHeight="true" x14ac:dyDescent="0.2">
      <c r="X321" s="384"/>
      <c r="Y321" s="419"/>
      <c r="Z321" s="419"/>
      <c r="AA321" s="419"/>
      <c r="AB321" s="419"/>
      <c r="AC321" s="419"/>
      <c r="AD321" s="419"/>
      <c r="AE321" s="419"/>
      <c r="AF321" s="419"/>
      <c r="AG321" s="419"/>
      <c r="AH321" s="419"/>
      <c r="AI321" s="419"/>
      <c r="AJ321" s="419"/>
      <c r="AK321" s="419"/>
      <c r="AL321" s="419"/>
      <c r="AM321" s="419"/>
      <c r="AN321" s="419"/>
      <c r="AO321" s="419"/>
      <c r="AP321" s="419"/>
      <c r="AQ321" s="419"/>
      <c r="AR321" s="419"/>
      <c r="AS321" s="419"/>
      <c r="AT321" s="419"/>
      <c r="AU321" s="419"/>
      <c r="AV321" s="419"/>
      <c r="AW321" s="419"/>
      <c r="AX321" s="419"/>
      <c r="AY321" s="419"/>
      <c r="AZ321" s="419"/>
      <c r="BA321" s="384"/>
      <c r="BX321" s="384"/>
      <c r="BY321" s="419"/>
      <c r="BZ321" s="419"/>
      <c r="CA321" s="419"/>
      <c r="CB321" s="419"/>
      <c r="CC321" s="419"/>
      <c r="CD321" s="419"/>
      <c r="CE321" s="419"/>
      <c r="CF321" s="419"/>
      <c r="CG321" s="419"/>
      <c r="CH321" s="419"/>
      <c r="CI321" s="419"/>
      <c r="CJ321" s="419"/>
      <c r="CK321" s="419"/>
      <c r="CL321" s="419"/>
      <c r="CM321" s="419"/>
      <c r="CN321" s="419"/>
      <c r="CO321" s="419"/>
      <c r="CP321" s="419"/>
      <c r="CQ321" s="419"/>
      <c r="CR321" s="419"/>
      <c r="CS321" s="419"/>
      <c r="CT321" s="419"/>
      <c r="CU321" s="419"/>
      <c r="CV321" s="419"/>
      <c r="CW321" s="419"/>
      <c r="CX321" s="419"/>
      <c r="CY321" s="419"/>
      <c r="CZ321" s="419"/>
    </row>
    <row r="322" s="382" customFormat="true" ht="15" customHeight="true" x14ac:dyDescent="0.2">
      <c r="X322" s="384"/>
      <c r="Y322" s="419"/>
      <c r="Z322" s="419"/>
      <c r="AA322" s="419"/>
      <c r="AB322" s="419"/>
      <c r="AC322" s="419"/>
      <c r="AD322" s="419"/>
      <c r="AE322" s="419"/>
      <c r="AF322" s="419"/>
      <c r="AG322" s="419"/>
      <c r="AH322" s="419"/>
      <c r="AI322" s="419"/>
      <c r="AJ322" s="419"/>
      <c r="AK322" s="419"/>
      <c r="AL322" s="419"/>
      <c r="AM322" s="419"/>
      <c r="AN322" s="419"/>
      <c r="AO322" s="419"/>
      <c r="AP322" s="419"/>
      <c r="AQ322" s="419"/>
      <c r="AR322" s="419"/>
      <c r="AS322" s="419"/>
      <c r="AT322" s="419"/>
      <c r="AU322" s="419"/>
      <c r="AV322" s="419"/>
      <c r="AW322" s="419"/>
      <c r="AX322" s="419"/>
      <c r="AY322" s="419"/>
      <c r="AZ322" s="419"/>
      <c r="BA322" s="384"/>
      <c r="BX322" s="384"/>
      <c r="BY322" s="419"/>
      <c r="BZ322" s="419"/>
      <c r="CA322" s="419"/>
      <c r="CB322" s="419"/>
      <c r="CC322" s="419"/>
      <c r="CD322" s="419"/>
      <c r="CE322" s="419"/>
      <c r="CF322" s="419"/>
      <c r="CG322" s="419"/>
      <c r="CH322" s="419"/>
      <c r="CI322" s="419"/>
      <c r="CJ322" s="419"/>
      <c r="CK322" s="419"/>
      <c r="CL322" s="419"/>
      <c r="CM322" s="419"/>
      <c r="CN322" s="419"/>
      <c r="CO322" s="419"/>
      <c r="CP322" s="419"/>
      <c r="CQ322" s="419"/>
      <c r="CR322" s="419"/>
      <c r="CS322" s="419"/>
      <c r="CT322" s="419"/>
      <c r="CU322" s="419"/>
      <c r="CV322" s="419"/>
      <c r="CW322" s="419"/>
      <c r="CX322" s="419"/>
      <c r="CY322" s="419"/>
      <c r="CZ322" s="419"/>
    </row>
    <row r="323" s="382" customFormat="true" ht="15" customHeight="true" x14ac:dyDescent="0.2">
      <c r="X323" s="384"/>
      <c r="Y323" s="419"/>
      <c r="Z323" s="419"/>
      <c r="AA323" s="419"/>
      <c r="AB323" s="419"/>
      <c r="AC323" s="419"/>
      <c r="AD323" s="419"/>
      <c r="AE323" s="419"/>
      <c r="AF323" s="419"/>
      <c r="AG323" s="419"/>
      <c r="AH323" s="419"/>
      <c r="AI323" s="419"/>
      <c r="AJ323" s="419"/>
      <c r="AK323" s="419"/>
      <c r="AL323" s="419"/>
      <c r="AM323" s="419"/>
      <c r="AN323" s="419"/>
      <c r="AO323" s="419"/>
      <c r="AP323" s="419"/>
      <c r="AQ323" s="419"/>
      <c r="AR323" s="419"/>
      <c r="AS323" s="419"/>
      <c r="AT323" s="419"/>
      <c r="AU323" s="419"/>
      <c r="AV323" s="419"/>
      <c r="AW323" s="419"/>
      <c r="AX323" s="419"/>
      <c r="AY323" s="419"/>
      <c r="AZ323" s="419"/>
      <c r="BA323" s="384"/>
      <c r="BX323" s="384"/>
      <c r="BY323" s="419"/>
      <c r="BZ323" s="419"/>
      <c r="CA323" s="419"/>
      <c r="CB323" s="419"/>
      <c r="CC323" s="419"/>
      <c r="CD323" s="419"/>
      <c r="CE323" s="419"/>
      <c r="CF323" s="419"/>
      <c r="CG323" s="419"/>
      <c r="CH323" s="419"/>
      <c r="CI323" s="419"/>
      <c r="CJ323" s="419"/>
      <c r="CK323" s="419"/>
      <c r="CL323" s="419"/>
      <c r="CM323" s="419"/>
      <c r="CN323" s="419"/>
      <c r="CO323" s="419"/>
      <c r="CP323" s="419"/>
      <c r="CQ323" s="419"/>
      <c r="CR323" s="419"/>
      <c r="CS323" s="419"/>
      <c r="CT323" s="419"/>
      <c r="CU323" s="419"/>
      <c r="CV323" s="419"/>
      <c r="CW323" s="419"/>
      <c r="CX323" s="419"/>
      <c r="CY323" s="419"/>
      <c r="CZ323" s="419"/>
    </row>
    <row r="324" s="382" customFormat="true" ht="15" customHeight="true" x14ac:dyDescent="0.2">
      <c r="X324" s="384"/>
      <c r="Y324" s="419"/>
      <c r="Z324" s="419"/>
      <c r="AA324" s="419"/>
      <c r="AB324" s="419"/>
      <c r="AC324" s="419"/>
      <c r="AD324" s="419"/>
      <c r="AE324" s="419"/>
      <c r="AF324" s="419"/>
      <c r="AG324" s="419"/>
      <c r="AH324" s="419"/>
      <c r="AI324" s="419"/>
      <c r="AJ324" s="419"/>
      <c r="AK324" s="419"/>
      <c r="AL324" s="419"/>
      <c r="AM324" s="419"/>
      <c r="AN324" s="419"/>
      <c r="AO324" s="419"/>
      <c r="AP324" s="419"/>
      <c r="AQ324" s="419"/>
      <c r="AR324" s="419"/>
      <c r="AS324" s="419"/>
      <c r="AT324" s="419"/>
      <c r="AU324" s="419"/>
      <c r="AV324" s="419"/>
      <c r="AW324" s="419"/>
      <c r="AX324" s="419"/>
      <c r="AY324" s="419"/>
      <c r="AZ324" s="419"/>
      <c r="BA324" s="384"/>
      <c r="BX324" s="384"/>
      <c r="BY324" s="419"/>
      <c r="BZ324" s="419"/>
      <c r="CA324" s="419"/>
      <c r="CB324" s="419"/>
      <c r="CC324" s="419"/>
      <c r="CD324" s="419"/>
      <c r="CE324" s="419"/>
      <c r="CF324" s="419"/>
      <c r="CG324" s="419"/>
      <c r="CH324" s="419"/>
      <c r="CI324" s="419"/>
      <c r="CJ324" s="419"/>
      <c r="CK324" s="419"/>
      <c r="CL324" s="419"/>
      <c r="CM324" s="419"/>
      <c r="CN324" s="419"/>
      <c r="CO324" s="419"/>
      <c r="CP324" s="419"/>
      <c r="CQ324" s="419"/>
      <c r="CR324" s="419"/>
      <c r="CS324" s="419"/>
      <c r="CT324" s="419"/>
      <c r="CU324" s="419"/>
      <c r="CV324" s="419"/>
      <c r="CW324" s="419"/>
      <c r="CX324" s="419"/>
      <c r="CY324" s="419"/>
      <c r="CZ324" s="419"/>
    </row>
    <row r="325" s="382" customFormat="true" ht="15" customHeight="true" x14ac:dyDescent="0.2">
      <c r="X325" s="384"/>
      <c r="Y325" s="419"/>
      <c r="Z325" s="419"/>
      <c r="AA325" s="419"/>
      <c r="AB325" s="419"/>
      <c r="AC325" s="419"/>
      <c r="AD325" s="419"/>
      <c r="AE325" s="419"/>
      <c r="AF325" s="419"/>
      <c r="AG325" s="419"/>
      <c r="AH325" s="419"/>
      <c r="AI325" s="419"/>
      <c r="AJ325" s="419"/>
      <c r="AK325" s="419"/>
      <c r="AL325" s="419"/>
      <c r="AM325" s="419"/>
      <c r="AN325" s="419"/>
      <c r="AO325" s="419"/>
      <c r="AP325" s="419"/>
      <c r="AQ325" s="419"/>
      <c r="AR325" s="419"/>
      <c r="AS325" s="419"/>
      <c r="AT325" s="419"/>
      <c r="AU325" s="419"/>
      <c r="AV325" s="419"/>
      <c r="AW325" s="419"/>
      <c r="AX325" s="419"/>
      <c r="AY325" s="419"/>
      <c r="AZ325" s="419"/>
      <c r="BA325" s="384"/>
      <c r="BX325" s="384"/>
      <c r="BY325" s="419"/>
      <c r="BZ325" s="419"/>
      <c r="CA325" s="419"/>
      <c r="CB325" s="419"/>
      <c r="CC325" s="419"/>
      <c r="CD325" s="419"/>
      <c r="CE325" s="419"/>
      <c r="CF325" s="419"/>
      <c r="CG325" s="419"/>
      <c r="CH325" s="419"/>
      <c r="CI325" s="419"/>
      <c r="CJ325" s="419"/>
      <c r="CK325" s="419"/>
      <c r="CL325" s="419"/>
      <c r="CM325" s="419"/>
      <c r="CN325" s="419"/>
      <c r="CO325" s="419"/>
      <c r="CP325" s="419"/>
      <c r="CQ325" s="419"/>
      <c r="CR325" s="419"/>
      <c r="CS325" s="419"/>
      <c r="CT325" s="419"/>
      <c r="CU325" s="419"/>
      <c r="CV325" s="419"/>
      <c r="CW325" s="419"/>
      <c r="CX325" s="419"/>
      <c r="CY325" s="419"/>
      <c r="CZ325" s="419"/>
    </row>
    <row r="326" s="382" customFormat="true" ht="15" customHeight="true" x14ac:dyDescent="0.2">
      <c r="X326" s="384"/>
      <c r="Y326" s="419"/>
      <c r="Z326" s="419"/>
      <c r="AA326" s="419"/>
      <c r="AB326" s="419"/>
      <c r="AC326" s="419"/>
      <c r="AD326" s="419"/>
      <c r="AE326" s="419"/>
      <c r="AF326" s="419"/>
      <c r="AG326" s="419"/>
      <c r="AH326" s="419"/>
      <c r="AI326" s="419"/>
      <c r="AJ326" s="419"/>
      <c r="AK326" s="419"/>
      <c r="AL326" s="419"/>
      <c r="AM326" s="419"/>
      <c r="AN326" s="419"/>
      <c r="AO326" s="419"/>
      <c r="AP326" s="419"/>
      <c r="AQ326" s="419"/>
      <c r="AR326" s="419"/>
      <c r="AS326" s="419"/>
      <c r="AT326" s="419"/>
      <c r="AU326" s="419"/>
      <c r="AV326" s="419"/>
      <c r="AW326" s="419"/>
      <c r="AX326" s="419"/>
      <c r="AY326" s="419"/>
      <c r="AZ326" s="419"/>
      <c r="BA326" s="384"/>
      <c r="BX326" s="384"/>
      <c r="BY326" s="419"/>
      <c r="BZ326" s="419"/>
      <c r="CA326" s="419"/>
      <c r="CB326" s="419"/>
      <c r="CC326" s="419"/>
      <c r="CD326" s="419"/>
      <c r="CE326" s="419"/>
      <c r="CF326" s="419"/>
      <c r="CG326" s="419"/>
      <c r="CH326" s="419"/>
      <c r="CI326" s="419"/>
      <c r="CJ326" s="419"/>
      <c r="CK326" s="419"/>
      <c r="CL326" s="419"/>
      <c r="CM326" s="419"/>
      <c r="CN326" s="419"/>
      <c r="CO326" s="419"/>
      <c r="CP326" s="419"/>
      <c r="CQ326" s="419"/>
      <c r="CR326" s="419"/>
      <c r="CS326" s="419"/>
      <c r="CT326" s="419"/>
      <c r="CU326" s="419"/>
      <c r="CV326" s="419"/>
      <c r="CW326" s="419"/>
      <c r="CX326" s="419"/>
      <c r="CY326" s="419"/>
      <c r="CZ326" s="419"/>
    </row>
    <row r="327" s="382" customFormat="true" ht="15" customHeight="true" x14ac:dyDescent="0.2">
      <c r="X327" s="384"/>
      <c r="Y327" s="419"/>
      <c r="Z327" s="419"/>
      <c r="AA327" s="419"/>
      <c r="AB327" s="419"/>
      <c r="AC327" s="419"/>
      <c r="AD327" s="419"/>
      <c r="AE327" s="419"/>
      <c r="AF327" s="419"/>
      <c r="AG327" s="419"/>
      <c r="AH327" s="419"/>
      <c r="AI327" s="419"/>
      <c r="AJ327" s="419"/>
      <c r="AK327" s="419"/>
      <c r="AL327" s="419"/>
      <c r="AM327" s="419"/>
      <c r="AN327" s="419"/>
      <c r="AO327" s="419"/>
      <c r="AP327" s="419"/>
      <c r="AQ327" s="419"/>
      <c r="AR327" s="419"/>
      <c r="AS327" s="419"/>
      <c r="AT327" s="419"/>
      <c r="AU327" s="419"/>
      <c r="AV327" s="419"/>
      <c r="AW327" s="419"/>
      <c r="AX327" s="419"/>
      <c r="AY327" s="419"/>
      <c r="AZ327" s="419"/>
      <c r="BA327" s="384"/>
      <c r="BX327" s="384"/>
      <c r="BY327" s="419"/>
      <c r="BZ327" s="419"/>
      <c r="CA327" s="419"/>
      <c r="CB327" s="419"/>
      <c r="CC327" s="419"/>
      <c r="CD327" s="419"/>
      <c r="CE327" s="419"/>
      <c r="CF327" s="419"/>
      <c r="CG327" s="419"/>
      <c r="CH327" s="419"/>
      <c r="CI327" s="419"/>
      <c r="CJ327" s="419"/>
      <c r="CK327" s="419"/>
      <c r="CL327" s="419"/>
      <c r="CM327" s="419"/>
      <c r="CN327" s="419"/>
      <c r="CO327" s="419"/>
      <c r="CP327" s="419"/>
      <c r="CQ327" s="419"/>
      <c r="CR327" s="419"/>
      <c r="CS327" s="419"/>
      <c r="CT327" s="419"/>
      <c r="CU327" s="419"/>
      <c r="CV327" s="419"/>
      <c r="CW327" s="419"/>
      <c r="CX327" s="419"/>
      <c r="CY327" s="419"/>
      <c r="CZ327" s="419"/>
    </row>
    <row r="328" s="382" customFormat="true" ht="15" customHeight="true" x14ac:dyDescent="0.2">
      <c r="X328" s="384"/>
      <c r="Y328" s="419"/>
      <c r="Z328" s="419"/>
      <c r="AA328" s="419"/>
      <c r="AB328" s="419"/>
      <c r="AC328" s="419"/>
      <c r="AD328" s="419"/>
      <c r="AE328" s="419"/>
      <c r="AF328" s="419"/>
      <c r="AG328" s="419"/>
      <c r="AH328" s="419"/>
      <c r="AI328" s="419"/>
      <c r="AJ328" s="419"/>
      <c r="AK328" s="419"/>
      <c r="AL328" s="419"/>
      <c r="AM328" s="419"/>
      <c r="AN328" s="419"/>
      <c r="AO328" s="419"/>
      <c r="AP328" s="419"/>
      <c r="AQ328" s="419"/>
      <c r="AR328" s="419"/>
      <c r="AS328" s="419"/>
      <c r="AT328" s="419"/>
      <c r="AU328" s="419"/>
      <c r="AV328" s="419"/>
      <c r="AW328" s="419"/>
      <c r="AX328" s="419"/>
      <c r="AY328" s="419"/>
      <c r="AZ328" s="419"/>
      <c r="BA328" s="384"/>
      <c r="BX328" s="384"/>
      <c r="BY328" s="419"/>
      <c r="BZ328" s="419"/>
      <c r="CA328" s="419"/>
      <c r="CB328" s="419"/>
      <c r="CC328" s="419"/>
      <c r="CD328" s="419"/>
      <c r="CE328" s="419"/>
      <c r="CF328" s="419"/>
      <c r="CG328" s="419"/>
      <c r="CH328" s="419"/>
      <c r="CI328" s="419"/>
      <c r="CJ328" s="419"/>
      <c r="CK328" s="419"/>
      <c r="CL328" s="419"/>
      <c r="CM328" s="419"/>
      <c r="CN328" s="419"/>
      <c r="CO328" s="419"/>
      <c r="CP328" s="419"/>
      <c r="CQ328" s="419"/>
      <c r="CR328" s="419"/>
      <c r="CS328" s="419"/>
      <c r="CT328" s="419"/>
      <c r="CU328" s="419"/>
      <c r="CV328" s="419"/>
      <c r="CW328" s="419"/>
      <c r="CX328" s="419"/>
      <c r="CY328" s="419"/>
      <c r="CZ328" s="419"/>
    </row>
    <row r="329" s="382" customFormat="true" ht="250.15" customHeight="true" x14ac:dyDescent="0.2">
      <c r="X329" s="384"/>
      <c r="Y329" s="419"/>
      <c r="Z329" s="419"/>
      <c r="AA329" s="419"/>
      <c r="AB329" s="419"/>
      <c r="AC329" s="419"/>
      <c r="AD329" s="419"/>
      <c r="AE329" s="419"/>
      <c r="AF329" s="419"/>
      <c r="AG329" s="419"/>
      <c r="AH329" s="419"/>
      <c r="AI329" s="419"/>
      <c r="AJ329" s="419"/>
      <c r="AK329" s="419"/>
      <c r="AL329" s="419"/>
      <c r="AM329" s="419"/>
      <c r="AN329" s="419"/>
      <c r="AO329" s="419"/>
      <c r="AP329" s="419"/>
      <c r="AQ329" s="419"/>
      <c r="AR329" s="419"/>
      <c r="AS329" s="419"/>
      <c r="AT329" s="419"/>
      <c r="AU329" s="419"/>
      <c r="AV329" s="419"/>
      <c r="AW329" s="419"/>
      <c r="AX329" s="419"/>
      <c r="AY329" s="419"/>
      <c r="AZ329" s="419"/>
      <c r="BA329" s="384"/>
      <c r="BX329" s="384"/>
      <c r="BY329" s="419"/>
      <c r="BZ329" s="419"/>
      <c r="CA329" s="419"/>
      <c r="CB329" s="419"/>
      <c r="CC329" s="419"/>
      <c r="CD329" s="419"/>
      <c r="CE329" s="419"/>
      <c r="CF329" s="419"/>
      <c r="CG329" s="419"/>
      <c r="CH329" s="419"/>
      <c r="CI329" s="419"/>
      <c r="CJ329" s="419"/>
      <c r="CK329" s="419"/>
      <c r="CL329" s="419"/>
      <c r="CM329" s="419"/>
      <c r="CN329" s="419"/>
      <c r="CO329" s="419"/>
      <c r="CP329" s="419"/>
      <c r="CQ329" s="419"/>
      <c r="CR329" s="419"/>
      <c r="CS329" s="419"/>
      <c r="CT329" s="419"/>
      <c r="CU329" s="419"/>
      <c r="CV329" s="419"/>
      <c r="CW329" s="419"/>
      <c r="CX329" s="419"/>
      <c r="CY329" s="419"/>
      <c r="CZ329" s="419"/>
    </row>
    <row r="330" ht="19.15" customHeight="true" x14ac:dyDescent="0.2">
      <c r="A330" s="387"/>
      <c r="B330" s="387"/>
      <c r="BA330" s="387"/>
      <c r="BB330" s="387"/>
    </row>
    <row r="331" ht="22.5" customHeight="true" x14ac:dyDescent="0.2">
      <c r="A331" s="398" t="str">
        <f>A1026</f>
        <v>Nepal</v>
      </c>
      <c r="B331" s="399"/>
      <c r="BA331" s="387"/>
      <c r="BB331" s="387"/>
    </row>
    <row r="332" ht="22.5" customHeight="true" x14ac:dyDescent="0.2">
      <c r="A332" s="396" t="str">
        <f>A1034</f>
        <v>2019</v>
      </c>
      <c r="B332" s="397"/>
      <c r="BA332" s="387"/>
      <c r="BB332" s="387"/>
    </row>
    <row r="333" ht="22.5" customHeight="true" x14ac:dyDescent="0.2">
      <c r="A333" s="400" t="s">
        <v>128</v>
      </c>
      <c r="B333" s="401"/>
      <c r="BA333" s="387"/>
      <c r="BB333" s="387"/>
    </row>
    <row r="334" ht="22.5" customHeight="true" x14ac:dyDescent="0.2">
      <c r="A334" s="400" t="s">
        <v>97</v>
      </c>
      <c r="B334" s="401"/>
      <c r="BA334" s="387"/>
      <c r="BB334" s="387"/>
    </row>
    <row r="335" ht="15" customHeight="true" x14ac:dyDescent="0.2">
      <c r="A335" s="402" t="s">
        <v>98</v>
      </c>
      <c r="B335" s="403"/>
      <c r="BA335" s="387"/>
      <c r="BB335" s="387"/>
    </row>
    <row r="336" ht="15" customHeight="true" x14ac:dyDescent="0.2">
      <c r="A336" s="404" t="s">
        <v>40</v>
      </c>
      <c r="B336" s="403"/>
      <c r="BA336" s="387"/>
      <c r="BB336" s="387"/>
    </row>
    <row r="337" ht="18" customHeight="true" x14ac:dyDescent="0.2">
      <c r="A337" s="402" t="s">
        <v>39</v>
      </c>
      <c r="B337" s="405"/>
      <c r="BA337" s="387"/>
      <c r="BB337" s="387"/>
    </row>
    <row r="338" ht="18" customHeight="true" x14ac:dyDescent="0.2">
      <c r="A338" s="425" t="s">
        <v>136</v>
      </c>
      <c r="B338" s="426" t="str">
        <f>A1025</f>
        <v>MICS19</v>
      </c>
      <c r="BA338" s="387"/>
      <c r="BB338" s="387"/>
    </row>
    <row r="339" s="382" customFormat="true" ht="15" customHeight="true" x14ac:dyDescent="0.2">
      <c r="A339" s="369" t="s">
        <v>130</v>
      </c>
      <c r="B339" s="408"/>
      <c r="C339" s="1174" t="s">
        <v>115</v>
      </c>
      <c r="D339" s="1175"/>
      <c r="E339" s="1175"/>
      <c r="F339" s="1175"/>
      <c r="G339" s="1176"/>
      <c r="H339" s="1138" t="s">
        <v>38</v>
      </c>
      <c r="I339" s="1139"/>
      <c r="J339" s="1139"/>
      <c r="K339" s="1139"/>
      <c r="L339" s="1140"/>
      <c r="M339" s="1138" t="s">
        <v>37</v>
      </c>
      <c r="N339" s="1139"/>
      <c r="O339" s="1139"/>
      <c r="P339" s="1139"/>
      <c r="Q339" s="1140"/>
      <c r="R339" s="580" t="s">
        <v>141</v>
      </c>
      <c r="S339" s="530"/>
      <c r="T339" s="530"/>
      <c r="U339" s="530"/>
      <c r="V339" s="530"/>
      <c r="W339" s="530"/>
      <c r="X339" s="530"/>
      <c r="Y339" s="69"/>
      <c r="Z339" s="419"/>
      <c r="AA339" s="419"/>
      <c r="AB339" s="419"/>
      <c r="AC339" s="419"/>
      <c r="AD339" s="419"/>
      <c r="AE339" s="419"/>
      <c r="AF339" s="419"/>
      <c r="AG339" s="419"/>
      <c r="AH339" s="419"/>
      <c r="AI339" s="419"/>
      <c r="AJ339" s="419"/>
      <c r="AK339" s="419"/>
      <c r="AL339" s="419"/>
      <c r="AM339" s="419"/>
      <c r="AN339" s="419"/>
      <c r="AO339" s="419"/>
      <c r="AP339" s="419"/>
      <c r="AQ339" s="419"/>
      <c r="AR339" s="419"/>
      <c r="AS339" s="419"/>
      <c r="AT339" s="419"/>
      <c r="AU339" s="419"/>
      <c r="AV339" s="419"/>
      <c r="AW339" s="419"/>
      <c r="AX339" s="419"/>
      <c r="AY339" s="419"/>
      <c r="AZ339" s="419"/>
      <c r="BA339" s="421" t="s">
        <v>131</v>
      </c>
      <c r="BB339" s="369" t="s">
        <v>130</v>
      </c>
      <c r="BC339" s="1138" t="s">
        <v>115</v>
      </c>
      <c r="BD339" s="1139"/>
      <c r="BE339" s="1139"/>
      <c r="BF339" s="1139"/>
      <c r="BG339" s="1140"/>
      <c r="BH339" s="1138" t="s">
        <v>38</v>
      </c>
      <c r="BI339" s="1139"/>
      <c r="BJ339" s="1139"/>
      <c r="BK339" s="1139"/>
      <c r="BL339" s="1140"/>
      <c r="BM339" s="1138" t="s">
        <v>37</v>
      </c>
      <c r="BN339" s="1139"/>
      <c r="BO339" s="1139"/>
      <c r="BP339" s="1139"/>
      <c r="BQ339" s="1140"/>
      <c r="BR339" s="580" t="s">
        <v>141</v>
      </c>
      <c r="BS339" s="530"/>
      <c r="BT339" s="530"/>
      <c r="BU339" s="530"/>
      <c r="BV339" s="530"/>
      <c r="BW339" s="530"/>
      <c r="BX339" s="530"/>
      <c r="BY339" s="69"/>
      <c r="BZ339" s="419"/>
      <c r="CA339" s="419"/>
      <c r="CB339" s="419"/>
      <c r="CC339" s="419"/>
      <c r="CD339" s="419"/>
      <c r="CE339" s="419"/>
      <c r="CF339" s="419"/>
      <c r="CG339" s="419"/>
      <c r="CH339" s="419"/>
      <c r="CI339" s="419"/>
      <c r="CJ339" s="419"/>
      <c r="CK339" s="419"/>
      <c r="CL339" s="419"/>
      <c r="CM339" s="419"/>
      <c r="CN339" s="419"/>
      <c r="CO339" s="419"/>
      <c r="CP339" s="419"/>
      <c r="CQ339" s="419"/>
      <c r="CR339" s="419"/>
      <c r="CS339" s="419"/>
      <c r="CT339" s="419"/>
      <c r="CU339" s="419"/>
      <c r="CV339" s="419"/>
      <c r="CW339" s="419"/>
      <c r="CX339" s="419"/>
      <c r="CY339" s="419"/>
      <c r="CZ339" s="419"/>
    </row>
    <row r="340" s="382" customFormat="true" ht="36" x14ac:dyDescent="0.2">
      <c r="A340" s="407" t="s">
        <v>69</v>
      </c>
      <c r="B340" s="406"/>
      <c r="C340" s="513" t="s">
        <v>0</v>
      </c>
      <c r="D340" s="493" t="s">
        <v>1</v>
      </c>
      <c r="E340" s="493" t="s">
        <v>2</v>
      </c>
      <c r="F340" s="493" t="s">
        <v>3</v>
      </c>
      <c r="G340" s="514" t="s">
        <v>4</v>
      </c>
      <c r="H340" s="531" t="s">
        <v>0</v>
      </c>
      <c r="I340" s="671" t="s">
        <v>1</v>
      </c>
      <c r="J340" s="671" t="s">
        <v>2</v>
      </c>
      <c r="K340" s="671" t="s">
        <v>3</v>
      </c>
      <c r="L340" s="532" t="s">
        <v>4</v>
      </c>
      <c r="M340" s="531" t="s">
        <v>0</v>
      </c>
      <c r="N340" s="671" t="s">
        <v>1</v>
      </c>
      <c r="O340" s="671" t="s">
        <v>2</v>
      </c>
      <c r="P340" s="671" t="s">
        <v>3</v>
      </c>
      <c r="Q340" s="532" t="s">
        <v>4</v>
      </c>
      <c r="R340" s="531" t="s">
        <v>662</v>
      </c>
      <c r="S340" s="671" t="s">
        <v>663</v>
      </c>
      <c r="T340" s="671" t="s">
        <v>664</v>
      </c>
      <c r="U340" s="671" t="s">
        <v>665</v>
      </c>
      <c r="V340" s="671" t="s">
        <v>666</v>
      </c>
      <c r="W340" s="671" t="s">
        <v>667</v>
      </c>
      <c r="X340" s="672" t="s">
        <v>668</v>
      </c>
      <c r="Y340" s="251"/>
      <c r="Z340" s="251"/>
      <c r="AA340" s="251"/>
      <c r="AB340" s="251"/>
      <c r="AC340" s="251"/>
      <c r="AD340" s="251"/>
      <c r="AE340" s="251"/>
      <c r="AF340" s="251"/>
      <c r="AG340" s="251"/>
      <c r="AH340" s="251"/>
      <c r="AI340" s="251"/>
      <c r="AJ340" s="251"/>
      <c r="AK340" s="251"/>
      <c r="AL340" s="251"/>
      <c r="AM340" s="251"/>
      <c r="AN340" s="251"/>
      <c r="AO340" s="251"/>
      <c r="AP340" s="251"/>
      <c r="AQ340" s="251"/>
      <c r="AR340" s="251"/>
      <c r="AS340" s="251"/>
      <c r="AT340" s="251"/>
      <c r="AU340" s="251"/>
      <c r="AV340" s="251"/>
      <c r="AW340" s="251"/>
      <c r="AX340" s="251"/>
      <c r="AY340" s="251"/>
      <c r="AZ340" s="419"/>
      <c r="BA340" s="407" t="s">
        <v>127</v>
      </c>
      <c r="BB340" s="406"/>
      <c r="BC340" s="531" t="s">
        <v>0</v>
      </c>
      <c r="BD340" s="671" t="s">
        <v>1</v>
      </c>
      <c r="BE340" s="671" t="s">
        <v>2</v>
      </c>
      <c r="BF340" s="671" t="s">
        <v>3</v>
      </c>
      <c r="BG340" s="532" t="s">
        <v>4</v>
      </c>
      <c r="BH340" s="531" t="s">
        <v>0</v>
      </c>
      <c r="BI340" s="671" t="s">
        <v>1</v>
      </c>
      <c r="BJ340" s="671" t="s">
        <v>2</v>
      </c>
      <c r="BK340" s="671" t="s">
        <v>3</v>
      </c>
      <c r="BL340" s="532" t="s">
        <v>4</v>
      </c>
      <c r="BM340" s="531" t="s">
        <v>0</v>
      </c>
      <c r="BN340" s="671" t="s">
        <v>1</v>
      </c>
      <c r="BO340" s="671" t="s">
        <v>2</v>
      </c>
      <c r="BP340" s="671" t="s">
        <v>3</v>
      </c>
      <c r="BQ340" s="532" t="s">
        <v>4</v>
      </c>
      <c r="BR340" s="531" t="s">
        <v>662</v>
      </c>
      <c r="BS340" s="671" t="s">
        <v>663</v>
      </c>
      <c r="BT340" s="671" t="s">
        <v>664</v>
      </c>
      <c r="BU340" s="671" t="s">
        <v>665</v>
      </c>
      <c r="BV340" s="671" t="s">
        <v>666</v>
      </c>
      <c r="BW340" s="671" t="s">
        <v>667</v>
      </c>
      <c r="BX340" s="672" t="s">
        <v>668</v>
      </c>
      <c r="BY340" s="251"/>
      <c r="BZ340" s="251"/>
      <c r="CA340" s="251"/>
      <c r="CB340" s="251"/>
      <c r="CC340" s="251"/>
      <c r="CD340" s="251"/>
      <c r="CE340" s="251"/>
      <c r="CF340" s="251"/>
      <c r="CG340" s="251"/>
      <c r="CH340" s="251"/>
      <c r="CI340" s="251"/>
      <c r="CJ340" s="251"/>
      <c r="CK340" s="251"/>
      <c r="CL340" s="251"/>
      <c r="CM340" s="251"/>
      <c r="CN340" s="251"/>
      <c r="CO340" s="251"/>
      <c r="CP340" s="251"/>
      <c r="CQ340" s="251"/>
      <c r="CR340" s="251"/>
      <c r="CS340" s="251"/>
      <c r="CT340" s="251"/>
      <c r="CU340" s="251"/>
      <c r="CV340" s="251"/>
      <c r="CW340" s="251"/>
      <c r="CX340" s="251"/>
      <c r="CY340" s="251"/>
      <c r="CZ340" s="251"/>
    </row>
    <row r="341" s="382" customFormat="true" ht="15" customHeight="true" x14ac:dyDescent="0.2">
      <c r="A341" s="1222" t="s">
        <v>148</v>
      </c>
      <c r="B341" s="699" t="s">
        <v>49</v>
      </c>
      <c r="C341" s="542">
        <v>34.4954128440367</v>
      </c>
      <c r="D341" s="534">
        <v>55.036764705882355</v>
      </c>
      <c r="E341" s="534">
        <v>63.232899022801305</v>
      </c>
      <c r="F341" s="534">
        <v>63.182593856655288</v>
      </c>
      <c r="G341" s="553">
        <v>70.348525469168905</v>
      </c>
      <c r="H341" s="542">
        <v>40.69086651053864</v>
      </c>
      <c r="I341" s="534">
        <v>58.501440922190206</v>
      </c>
      <c r="J341" s="534">
        <v>64.591700133868812</v>
      </c>
      <c r="K341" s="534">
        <v>53.220099079971696</v>
      </c>
      <c r="L341" s="553">
        <v>76.903553299492387</v>
      </c>
      <c r="M341" s="542">
        <v>28.334714167357085</v>
      </c>
      <c r="N341" s="534">
        <v>44.627383015597921</v>
      </c>
      <c r="O341" s="534">
        <v>55.760773966578711</v>
      </c>
      <c r="P341" s="534">
        <v>60.177865612648219</v>
      </c>
      <c r="Q341" s="553">
        <v>76.875</v>
      </c>
      <c r="R341" s="542">
        <v>65.31755915317558</v>
      </c>
      <c r="S341" s="534">
        <v>39.650145772594755</v>
      </c>
      <c r="T341" s="534">
        <v>65.256959314775159</v>
      </c>
      <c r="U341" s="534">
        <v>53.642384105960261</v>
      </c>
      <c r="V341" s="534">
        <v>52.359550561797754</v>
      </c>
      <c r="W341" s="534">
        <v>63.943355119825704</v>
      </c>
      <c r="X341" s="549">
        <v>41.247484909456738</v>
      </c>
      <c r="Y341" s="70"/>
      <c r="Z341" s="70"/>
      <c r="AA341" s="70"/>
      <c r="AB341" s="70"/>
      <c r="AC341" s="70"/>
      <c r="AD341" s="70"/>
      <c r="AE341" s="70"/>
      <c r="AF341" s="70"/>
      <c r="AG341" s="70"/>
      <c r="AH341" s="70"/>
      <c r="AI341" s="70"/>
      <c r="AJ341" s="70"/>
      <c r="AK341" s="70"/>
      <c r="AL341" s="70"/>
      <c r="AM341" s="70"/>
      <c r="AN341" s="70"/>
      <c r="AO341" s="70"/>
      <c r="AP341" s="70"/>
      <c r="AQ341" s="70"/>
      <c r="AR341" s="70"/>
      <c r="AS341" s="70"/>
      <c r="AT341" s="70"/>
      <c r="AU341" s="70"/>
      <c r="AV341" s="70"/>
      <c r="AW341" s="70"/>
      <c r="AX341" s="70"/>
      <c r="AY341" s="70"/>
      <c r="AZ341" s="419"/>
      <c r="BA341" s="1142" t="s">
        <v>154</v>
      </c>
      <c r="BB341" s="699" t="s">
        <v>49</v>
      </c>
      <c r="BC341" s="561">
        <v>1128</v>
      </c>
      <c r="BD341" s="557">
        <v>1497</v>
      </c>
      <c r="BE341" s="557">
        <v>1553</v>
      </c>
      <c r="BF341" s="557">
        <v>1481</v>
      </c>
      <c r="BG341" s="570">
        <v>1312</v>
      </c>
      <c r="BH341" s="561">
        <v>695</v>
      </c>
      <c r="BI341" s="557">
        <v>812</v>
      </c>
      <c r="BJ341" s="557">
        <v>965</v>
      </c>
      <c r="BK341" s="557">
        <v>752</v>
      </c>
      <c r="BL341" s="570">
        <v>909</v>
      </c>
      <c r="BM341" s="561">
        <v>342</v>
      </c>
      <c r="BN341" s="557">
        <v>515</v>
      </c>
      <c r="BO341" s="557">
        <v>634</v>
      </c>
      <c r="BP341" s="557">
        <v>609</v>
      </c>
      <c r="BQ341" s="570">
        <v>738</v>
      </c>
      <c r="BR341" s="561">
        <v>1049</v>
      </c>
      <c r="BS341" s="557">
        <v>544</v>
      </c>
      <c r="BT341" s="557">
        <v>1219</v>
      </c>
      <c r="BU341" s="557">
        <v>972</v>
      </c>
      <c r="BV341" s="557">
        <v>1398</v>
      </c>
      <c r="BW341" s="557">
        <v>1174</v>
      </c>
      <c r="BX341" s="565">
        <v>615</v>
      </c>
      <c r="BY341" s="66"/>
      <c r="BZ341" s="66"/>
      <c r="CA341" s="66"/>
      <c r="CB341" s="66"/>
      <c r="CC341" s="66"/>
      <c r="CD341" s="66"/>
      <c r="CE341" s="66"/>
      <c r="CF341" s="66"/>
      <c r="CG341" s="66"/>
      <c r="CH341" s="66"/>
      <c r="CI341" s="66"/>
      <c r="CJ341" s="66"/>
      <c r="CK341" s="66"/>
      <c r="CL341" s="66"/>
      <c r="CM341" s="66"/>
      <c r="CN341" s="66"/>
      <c r="CO341" s="66"/>
      <c r="CP341" s="66"/>
      <c r="CQ341" s="66"/>
      <c r="CR341" s="66"/>
      <c r="CS341" s="66"/>
      <c r="CT341" s="66"/>
      <c r="CU341" s="66"/>
      <c r="CV341" s="66"/>
      <c r="CW341" s="66"/>
      <c r="CX341" s="66"/>
      <c r="CY341" s="66"/>
      <c r="CZ341" s="68"/>
    </row>
    <row r="342" s="382" customFormat="true" ht="15" customHeight="true" x14ac:dyDescent="0.2">
      <c r="A342" s="1220"/>
      <c r="B342" s="697" t="s">
        <v>48</v>
      </c>
      <c r="C342" s="546">
        <v>65.504587155963307</v>
      </c>
      <c r="D342" s="535">
        <v>44.963235294117645</v>
      </c>
      <c r="E342" s="535">
        <v>36.767100977198695</v>
      </c>
      <c r="F342" s="535">
        <v>36.817406143344712</v>
      </c>
      <c r="G342" s="554">
        <v>29.651474530831102</v>
      </c>
      <c r="H342" s="546">
        <v>59.30913348946136</v>
      </c>
      <c r="I342" s="535">
        <v>41.498559077809801</v>
      </c>
      <c r="J342" s="535">
        <v>35.408299866131195</v>
      </c>
      <c r="K342" s="535">
        <v>46.779900920028311</v>
      </c>
      <c r="L342" s="554">
        <v>23.096446700507613</v>
      </c>
      <c r="M342" s="546">
        <v>71.665285832642908</v>
      </c>
      <c r="N342" s="535">
        <v>55.372616984402079</v>
      </c>
      <c r="O342" s="535">
        <v>44.239226033421289</v>
      </c>
      <c r="P342" s="535">
        <v>39.822134387351774</v>
      </c>
      <c r="Q342" s="554">
        <v>23.125</v>
      </c>
      <c r="R342" s="546">
        <v>34.682440846824406</v>
      </c>
      <c r="S342" s="535">
        <v>60.349854227405253</v>
      </c>
      <c r="T342" s="535">
        <v>34.743040685224841</v>
      </c>
      <c r="U342" s="535">
        <v>46.357615894039732</v>
      </c>
      <c r="V342" s="535">
        <v>47.640449438202246</v>
      </c>
      <c r="W342" s="535">
        <v>36.056644880174296</v>
      </c>
      <c r="X342" s="550">
        <v>58.752515090543255</v>
      </c>
      <c r="Y342" s="70"/>
      <c r="Z342" s="70"/>
      <c r="AA342" s="70"/>
      <c r="AB342" s="70"/>
      <c r="AC342" s="70"/>
      <c r="AD342" s="70"/>
      <c r="AE342" s="70"/>
      <c r="AF342" s="70"/>
      <c r="AG342" s="70"/>
      <c r="AH342" s="70"/>
      <c r="AI342" s="70"/>
      <c r="AJ342" s="70"/>
      <c r="AK342" s="70"/>
      <c r="AL342" s="70"/>
      <c r="AM342" s="70"/>
      <c r="AN342" s="70"/>
      <c r="AO342" s="70"/>
      <c r="AP342" s="70"/>
      <c r="AQ342" s="70"/>
      <c r="AR342" s="70"/>
      <c r="AS342" s="70"/>
      <c r="AT342" s="70"/>
      <c r="AU342" s="70"/>
      <c r="AV342" s="70"/>
      <c r="AW342" s="70"/>
      <c r="AX342" s="70"/>
      <c r="AY342" s="70"/>
      <c r="AZ342" s="419"/>
      <c r="BA342" s="1136"/>
      <c r="BB342" s="697" t="s">
        <v>48</v>
      </c>
      <c r="BC342" s="562">
        <v>2142</v>
      </c>
      <c r="BD342" s="558">
        <v>1223</v>
      </c>
      <c r="BE342" s="558">
        <v>903</v>
      </c>
      <c r="BF342" s="558">
        <v>863</v>
      </c>
      <c r="BG342" s="571">
        <v>553</v>
      </c>
      <c r="BH342" s="562">
        <v>1013</v>
      </c>
      <c r="BI342" s="558">
        <v>576</v>
      </c>
      <c r="BJ342" s="558">
        <v>529</v>
      </c>
      <c r="BK342" s="558">
        <v>661</v>
      </c>
      <c r="BL342" s="571">
        <v>273</v>
      </c>
      <c r="BM342" s="562">
        <v>865</v>
      </c>
      <c r="BN342" s="558">
        <v>639</v>
      </c>
      <c r="BO342" s="558">
        <v>503</v>
      </c>
      <c r="BP342" s="558">
        <v>403</v>
      </c>
      <c r="BQ342" s="571">
        <v>222</v>
      </c>
      <c r="BR342" s="562">
        <v>557</v>
      </c>
      <c r="BS342" s="558">
        <v>828</v>
      </c>
      <c r="BT342" s="558">
        <v>649</v>
      </c>
      <c r="BU342" s="558">
        <v>840</v>
      </c>
      <c r="BV342" s="558">
        <v>1272</v>
      </c>
      <c r="BW342" s="558">
        <v>662</v>
      </c>
      <c r="BX342" s="566">
        <v>876</v>
      </c>
      <c r="BY342" s="66"/>
      <c r="BZ342" s="66"/>
      <c r="CA342" s="66"/>
      <c r="CB342" s="66"/>
      <c r="CC342" s="66"/>
      <c r="CD342" s="66"/>
      <c r="CE342" s="66"/>
      <c r="CF342" s="66"/>
      <c r="CG342" s="66"/>
      <c r="CH342" s="66"/>
      <c r="CI342" s="66"/>
      <c r="CJ342" s="66"/>
      <c r="CK342" s="66"/>
      <c r="CL342" s="66"/>
      <c r="CM342" s="66"/>
      <c r="CN342" s="66"/>
      <c r="CO342" s="66"/>
      <c r="CP342" s="66"/>
      <c r="CQ342" s="66"/>
      <c r="CR342" s="66"/>
      <c r="CS342" s="66"/>
      <c r="CT342" s="66"/>
      <c r="CU342" s="66"/>
      <c r="CV342" s="66"/>
      <c r="CW342" s="66"/>
      <c r="CX342" s="66"/>
      <c r="CY342" s="66"/>
      <c r="CZ342" s="68"/>
    </row>
    <row r="343" s="382" customFormat="true" ht="15" customHeight="true" x14ac:dyDescent="0.2">
      <c r="A343" s="1220" t="s">
        <v>143</v>
      </c>
      <c r="B343" s="697" t="s">
        <v>49</v>
      </c>
      <c r="C343" s="546">
        <v>70.275229357798167</v>
      </c>
      <c r="D343" s="535">
        <v>76.875</v>
      </c>
      <c r="E343" s="535">
        <v>78.745928338762212</v>
      </c>
      <c r="F343" s="535">
        <v>69.965870307167236</v>
      </c>
      <c r="G343" s="554">
        <v>72.010723860589806</v>
      </c>
      <c r="H343" s="546">
        <v>69.262295081967224</v>
      </c>
      <c r="I343" s="535">
        <v>76.801152737752162</v>
      </c>
      <c r="J343" s="535">
        <v>74.966532797858093</v>
      </c>
      <c r="K343" s="535">
        <v>56.475583864118896</v>
      </c>
      <c r="L343" s="554">
        <v>78.172588832487307</v>
      </c>
      <c r="M343" s="546">
        <v>69.345484672742344</v>
      </c>
      <c r="N343" s="535">
        <v>76.169844020797228</v>
      </c>
      <c r="O343" s="535">
        <v>76.868953386103783</v>
      </c>
      <c r="P343" s="535">
        <v>80.237154150197625</v>
      </c>
      <c r="Q343" s="554">
        <v>84.6875</v>
      </c>
      <c r="R343" s="546">
        <v>78.70485678704857</v>
      </c>
      <c r="S343" s="535">
        <v>75.072886297376101</v>
      </c>
      <c r="T343" s="535">
        <v>77.194860813704508</v>
      </c>
      <c r="U343" s="535">
        <v>69.260485651214125</v>
      </c>
      <c r="V343" s="535">
        <v>64.569288389513119</v>
      </c>
      <c r="W343" s="535">
        <v>78.75816993464052</v>
      </c>
      <c r="X343" s="550">
        <v>76.794097920858491</v>
      </c>
      <c r="Y343" s="70"/>
      <c r="Z343" s="70"/>
      <c r="AA343" s="70"/>
      <c r="AB343" s="70"/>
      <c r="AC343" s="70"/>
      <c r="AD343" s="70"/>
      <c r="AE343" s="70"/>
      <c r="AF343" s="70"/>
      <c r="AG343" s="70"/>
      <c r="AH343" s="70"/>
      <c r="AI343" s="70"/>
      <c r="AJ343" s="70"/>
      <c r="AK343" s="70"/>
      <c r="AL343" s="70"/>
      <c r="AM343" s="70"/>
      <c r="AN343" s="70"/>
      <c r="AO343" s="70"/>
      <c r="AP343" s="70"/>
      <c r="AQ343" s="70"/>
      <c r="AR343" s="70"/>
      <c r="AS343" s="70"/>
      <c r="AT343" s="70"/>
      <c r="AU343" s="70"/>
      <c r="AV343" s="70"/>
      <c r="AW343" s="70"/>
      <c r="AX343" s="70"/>
      <c r="AY343" s="70"/>
      <c r="AZ343" s="419"/>
      <c r="BA343" s="1143" t="s">
        <v>149</v>
      </c>
      <c r="BB343" s="697" t="s">
        <v>49</v>
      </c>
      <c r="BC343" s="562">
        <v>2298</v>
      </c>
      <c r="BD343" s="558">
        <v>2091</v>
      </c>
      <c r="BE343" s="558">
        <v>1934</v>
      </c>
      <c r="BF343" s="558">
        <v>1640</v>
      </c>
      <c r="BG343" s="571">
        <v>1343</v>
      </c>
      <c r="BH343" s="562">
        <v>1183</v>
      </c>
      <c r="BI343" s="558">
        <v>1066</v>
      </c>
      <c r="BJ343" s="558">
        <v>1120</v>
      </c>
      <c r="BK343" s="558">
        <v>798</v>
      </c>
      <c r="BL343" s="571">
        <v>924</v>
      </c>
      <c r="BM343" s="562">
        <v>837</v>
      </c>
      <c r="BN343" s="558">
        <v>879</v>
      </c>
      <c r="BO343" s="558">
        <v>874</v>
      </c>
      <c r="BP343" s="558">
        <v>812</v>
      </c>
      <c r="BQ343" s="571">
        <v>813</v>
      </c>
      <c r="BR343" s="562">
        <v>1264</v>
      </c>
      <c r="BS343" s="558">
        <v>1030</v>
      </c>
      <c r="BT343" s="558">
        <v>1442</v>
      </c>
      <c r="BU343" s="558">
        <v>1255</v>
      </c>
      <c r="BV343" s="558">
        <v>1724</v>
      </c>
      <c r="BW343" s="558">
        <v>1446</v>
      </c>
      <c r="BX343" s="566">
        <v>1145</v>
      </c>
      <c r="BY343" s="66"/>
      <c r="BZ343" s="66"/>
      <c r="CA343" s="66"/>
      <c r="CB343" s="66"/>
      <c r="CC343" s="66"/>
      <c r="CD343" s="66"/>
      <c r="CE343" s="66"/>
      <c r="CF343" s="66"/>
      <c r="CG343" s="66"/>
      <c r="CH343" s="66"/>
      <c r="CI343" s="66"/>
      <c r="CJ343" s="66"/>
      <c r="CK343" s="66"/>
      <c r="CL343" s="66"/>
      <c r="CM343" s="66"/>
      <c r="CN343" s="66"/>
      <c r="CO343" s="66"/>
      <c r="CP343" s="66"/>
      <c r="CQ343" s="66"/>
      <c r="CR343" s="66"/>
      <c r="CS343" s="66"/>
      <c r="CT343" s="66"/>
      <c r="CU343" s="66"/>
      <c r="CV343" s="66"/>
      <c r="CW343" s="66"/>
      <c r="CX343" s="66"/>
      <c r="CY343" s="66"/>
      <c r="CZ343" s="68"/>
    </row>
    <row r="344" s="382" customFormat="true" ht="15" customHeight="true" x14ac:dyDescent="0.2">
      <c r="A344" s="1220"/>
      <c r="B344" s="697" t="s">
        <v>48</v>
      </c>
      <c r="C344" s="546">
        <v>29.724770642201836</v>
      </c>
      <c r="D344" s="535">
        <v>23.125</v>
      </c>
      <c r="E344" s="535">
        <v>21.254071661237788</v>
      </c>
      <c r="F344" s="535">
        <v>30.034129692832767</v>
      </c>
      <c r="G344" s="554">
        <v>27.989276139410187</v>
      </c>
      <c r="H344" s="546">
        <v>30.737704918032787</v>
      </c>
      <c r="I344" s="535">
        <v>23.198847262247838</v>
      </c>
      <c r="J344" s="535">
        <v>25.0334672021419</v>
      </c>
      <c r="K344" s="535">
        <v>43.524416135881104</v>
      </c>
      <c r="L344" s="554">
        <v>21.82741116751269</v>
      </c>
      <c r="M344" s="546">
        <v>30.654515327257663</v>
      </c>
      <c r="N344" s="535">
        <v>23.830155979202772</v>
      </c>
      <c r="O344" s="535">
        <v>23.131046613896217</v>
      </c>
      <c r="P344" s="535">
        <v>19.762845849802371</v>
      </c>
      <c r="Q344" s="554">
        <v>15.312500000000002</v>
      </c>
      <c r="R344" s="546">
        <v>21.29514321295143</v>
      </c>
      <c r="S344" s="535">
        <v>24.927113702623906</v>
      </c>
      <c r="T344" s="535">
        <v>22.805139186295502</v>
      </c>
      <c r="U344" s="535">
        <v>30.739514348785875</v>
      </c>
      <c r="V344" s="535">
        <v>35.430711610486895</v>
      </c>
      <c r="W344" s="535">
        <v>21.241830065359476</v>
      </c>
      <c r="X344" s="550">
        <v>23.205902079141516</v>
      </c>
      <c r="Y344" s="70"/>
      <c r="Z344" s="70"/>
      <c r="AA344" s="70"/>
      <c r="AB344" s="70"/>
      <c r="AC344" s="70"/>
      <c r="AD344" s="70"/>
      <c r="AE344" s="70"/>
      <c r="AF344" s="70"/>
      <c r="AG344" s="70"/>
      <c r="AH344" s="70"/>
      <c r="AI344" s="70"/>
      <c r="AJ344" s="70"/>
      <c r="AK344" s="70"/>
      <c r="AL344" s="70"/>
      <c r="AM344" s="70"/>
      <c r="AN344" s="70"/>
      <c r="AO344" s="70"/>
      <c r="AP344" s="70"/>
      <c r="AQ344" s="70"/>
      <c r="AR344" s="70"/>
      <c r="AS344" s="70"/>
      <c r="AT344" s="70"/>
      <c r="AU344" s="70"/>
      <c r="AV344" s="70"/>
      <c r="AW344" s="70"/>
      <c r="AX344" s="70"/>
      <c r="AY344" s="70"/>
      <c r="AZ344" s="419"/>
      <c r="BA344" s="1136"/>
      <c r="BB344" s="697" t="s">
        <v>48</v>
      </c>
      <c r="BC344" s="562">
        <v>972</v>
      </c>
      <c r="BD344" s="558">
        <v>629</v>
      </c>
      <c r="BE344" s="558">
        <v>522</v>
      </c>
      <c r="BF344" s="558">
        <v>704</v>
      </c>
      <c r="BG344" s="571">
        <v>522</v>
      </c>
      <c r="BH344" s="562">
        <v>525</v>
      </c>
      <c r="BI344" s="558">
        <v>322</v>
      </c>
      <c r="BJ344" s="558">
        <v>374</v>
      </c>
      <c r="BK344" s="558">
        <v>615</v>
      </c>
      <c r="BL344" s="571">
        <v>258</v>
      </c>
      <c r="BM344" s="562">
        <v>370</v>
      </c>
      <c r="BN344" s="558">
        <v>275</v>
      </c>
      <c r="BO344" s="558">
        <v>263</v>
      </c>
      <c r="BP344" s="558">
        <v>200</v>
      </c>
      <c r="BQ344" s="571">
        <v>147</v>
      </c>
      <c r="BR344" s="562">
        <v>342</v>
      </c>
      <c r="BS344" s="558">
        <v>342</v>
      </c>
      <c r="BT344" s="558">
        <v>426</v>
      </c>
      <c r="BU344" s="558">
        <v>557</v>
      </c>
      <c r="BV344" s="558">
        <v>946</v>
      </c>
      <c r="BW344" s="558">
        <v>390</v>
      </c>
      <c r="BX344" s="566">
        <v>346</v>
      </c>
      <c r="BY344" s="66"/>
      <c r="BZ344" s="66"/>
      <c r="CA344" s="66"/>
      <c r="CB344" s="66"/>
      <c r="CC344" s="66"/>
      <c r="CD344" s="66"/>
      <c r="CE344" s="66"/>
      <c r="CF344" s="66"/>
      <c r="CG344" s="66"/>
      <c r="CH344" s="66"/>
      <c r="CI344" s="66"/>
      <c r="CJ344" s="66"/>
      <c r="CK344" s="66"/>
      <c r="CL344" s="66"/>
      <c r="CM344" s="66"/>
      <c r="CN344" s="66"/>
      <c r="CO344" s="66"/>
      <c r="CP344" s="66"/>
      <c r="CQ344" s="66"/>
      <c r="CR344" s="66"/>
      <c r="CS344" s="66"/>
      <c r="CT344" s="66"/>
      <c r="CU344" s="66"/>
      <c r="CV344" s="66"/>
      <c r="CW344" s="66"/>
      <c r="CX344" s="66"/>
      <c r="CY344" s="66"/>
      <c r="CZ344" s="68"/>
    </row>
    <row r="345" s="382" customFormat="true" ht="15" customHeight="true" x14ac:dyDescent="0.2">
      <c r="A345" s="1220" t="s">
        <v>144</v>
      </c>
      <c r="B345" s="697" t="s">
        <v>49</v>
      </c>
      <c r="C345" s="546">
        <v>41.100917431192663</v>
      </c>
      <c r="D345" s="535">
        <v>65.441176470588232</v>
      </c>
      <c r="E345" s="535">
        <v>75.610749185667743</v>
      </c>
      <c r="F345" s="535">
        <v>86.00682593856655</v>
      </c>
      <c r="G345" s="554">
        <v>94.316353887399458</v>
      </c>
      <c r="H345" s="546">
        <v>49.238875878220142</v>
      </c>
      <c r="I345" s="535">
        <v>70.461095100864554</v>
      </c>
      <c r="J345" s="535">
        <v>82.396251673360112</v>
      </c>
      <c r="K345" s="535">
        <v>88.959660297239921</v>
      </c>
      <c r="L345" s="554">
        <v>95.346869712351946</v>
      </c>
      <c r="M345" s="546">
        <v>33.71996685998343</v>
      </c>
      <c r="N345" s="535">
        <v>51.299826689774697</v>
      </c>
      <c r="O345" s="535">
        <v>66.754617414248017</v>
      </c>
      <c r="P345" s="535">
        <v>71.245059288537547</v>
      </c>
      <c r="Q345" s="554">
        <v>87.8125</v>
      </c>
      <c r="R345" s="546">
        <v>78.01992528019926</v>
      </c>
      <c r="S345" s="535">
        <v>45.699708454810498</v>
      </c>
      <c r="T345" s="535">
        <v>78.479657387580303</v>
      </c>
      <c r="U345" s="535">
        <v>71.743929359823397</v>
      </c>
      <c r="V345" s="535">
        <v>74.119850187265911</v>
      </c>
      <c r="W345" s="535">
        <v>76.688453159041387</v>
      </c>
      <c r="X345" s="550">
        <v>48.490945674044269</v>
      </c>
      <c r="Y345" s="70"/>
      <c r="Z345" s="70"/>
      <c r="AA345" s="70"/>
      <c r="AB345" s="70"/>
      <c r="AC345" s="70"/>
      <c r="AD345" s="70"/>
      <c r="AE345" s="70"/>
      <c r="AF345" s="70"/>
      <c r="AG345" s="70"/>
      <c r="AH345" s="70"/>
      <c r="AI345" s="70"/>
      <c r="AJ345" s="70"/>
      <c r="AK345" s="70"/>
      <c r="AL345" s="70"/>
      <c r="AM345" s="70"/>
      <c r="AN345" s="70"/>
      <c r="AO345" s="70"/>
      <c r="AP345" s="70"/>
      <c r="AQ345" s="70"/>
      <c r="AR345" s="70"/>
      <c r="AS345" s="70"/>
      <c r="AT345" s="70"/>
      <c r="AU345" s="70"/>
      <c r="AV345" s="70"/>
      <c r="AW345" s="70"/>
      <c r="AX345" s="70"/>
      <c r="AY345" s="70"/>
      <c r="AZ345" s="419"/>
      <c r="BA345" s="1143" t="s">
        <v>150</v>
      </c>
      <c r="BB345" s="697" t="s">
        <v>49</v>
      </c>
      <c r="BC345" s="562">
        <v>1344</v>
      </c>
      <c r="BD345" s="558">
        <v>1780</v>
      </c>
      <c r="BE345" s="558">
        <v>1857</v>
      </c>
      <c r="BF345" s="558">
        <v>2016</v>
      </c>
      <c r="BG345" s="571">
        <v>1759</v>
      </c>
      <c r="BH345" s="562">
        <v>841</v>
      </c>
      <c r="BI345" s="558">
        <v>978</v>
      </c>
      <c r="BJ345" s="558">
        <v>1231</v>
      </c>
      <c r="BK345" s="558">
        <v>1257</v>
      </c>
      <c r="BL345" s="571">
        <v>1127</v>
      </c>
      <c r="BM345" s="562">
        <v>407</v>
      </c>
      <c r="BN345" s="558">
        <v>592</v>
      </c>
      <c r="BO345" s="558">
        <v>759</v>
      </c>
      <c r="BP345" s="558">
        <v>721</v>
      </c>
      <c r="BQ345" s="571">
        <v>843</v>
      </c>
      <c r="BR345" s="562">
        <v>1253</v>
      </c>
      <c r="BS345" s="558">
        <v>627</v>
      </c>
      <c r="BT345" s="558">
        <v>1466</v>
      </c>
      <c r="BU345" s="558">
        <v>1300</v>
      </c>
      <c r="BV345" s="558">
        <v>1979</v>
      </c>
      <c r="BW345" s="558">
        <v>1408</v>
      </c>
      <c r="BX345" s="566">
        <v>723</v>
      </c>
      <c r="BY345" s="66"/>
      <c r="BZ345" s="66"/>
      <c r="CA345" s="66"/>
      <c r="CB345" s="66"/>
      <c r="CC345" s="66"/>
      <c r="CD345" s="66"/>
      <c r="CE345" s="66"/>
      <c r="CF345" s="66"/>
      <c r="CG345" s="66"/>
      <c r="CH345" s="66"/>
      <c r="CI345" s="66"/>
      <c r="CJ345" s="66"/>
      <c r="CK345" s="66"/>
      <c r="CL345" s="66"/>
      <c r="CM345" s="66"/>
      <c r="CN345" s="66"/>
      <c r="CO345" s="66"/>
      <c r="CP345" s="66"/>
      <c r="CQ345" s="66"/>
      <c r="CR345" s="66"/>
      <c r="CS345" s="66"/>
      <c r="CT345" s="66"/>
      <c r="CU345" s="66"/>
      <c r="CV345" s="66"/>
      <c r="CW345" s="66"/>
      <c r="CX345" s="66"/>
      <c r="CY345" s="66"/>
      <c r="CZ345" s="68"/>
    </row>
    <row r="346" s="382" customFormat="true" ht="15" customHeight="true" x14ac:dyDescent="0.2">
      <c r="A346" s="1220"/>
      <c r="B346" s="697" t="s">
        <v>48</v>
      </c>
      <c r="C346" s="546">
        <v>58.899082568807337</v>
      </c>
      <c r="D346" s="535">
        <v>34.558823529411761</v>
      </c>
      <c r="E346" s="535">
        <v>24.389250814332247</v>
      </c>
      <c r="F346" s="535">
        <v>13.993174061433447</v>
      </c>
      <c r="G346" s="554">
        <v>5.6836461126005364</v>
      </c>
      <c r="H346" s="546">
        <v>50.761124121779858</v>
      </c>
      <c r="I346" s="535">
        <v>29.538904899135449</v>
      </c>
      <c r="J346" s="535">
        <v>17.603748326639892</v>
      </c>
      <c r="K346" s="535">
        <v>11.040339702760086</v>
      </c>
      <c r="L346" s="554">
        <v>4.6531302876480547</v>
      </c>
      <c r="M346" s="546">
        <v>66.28003314001657</v>
      </c>
      <c r="N346" s="535">
        <v>48.700173310225303</v>
      </c>
      <c r="O346" s="535">
        <v>33.245382585751983</v>
      </c>
      <c r="P346" s="535">
        <v>28.754940711462453</v>
      </c>
      <c r="Q346" s="554">
        <v>12.1875</v>
      </c>
      <c r="R346" s="546">
        <v>21.980074719800747</v>
      </c>
      <c r="S346" s="535">
        <v>54.300291545189502</v>
      </c>
      <c r="T346" s="535">
        <v>21.5203426124197</v>
      </c>
      <c r="U346" s="535">
        <v>28.256070640176599</v>
      </c>
      <c r="V346" s="535">
        <v>25.880149812734082</v>
      </c>
      <c r="W346" s="535">
        <v>23.311546840958606</v>
      </c>
      <c r="X346" s="550">
        <v>51.509054325955738</v>
      </c>
      <c r="Y346" s="70"/>
      <c r="Z346" s="70"/>
      <c r="AA346" s="70"/>
      <c r="AB346" s="70"/>
      <c r="AC346" s="70"/>
      <c r="AD346" s="70"/>
      <c r="AE346" s="70"/>
      <c r="AF346" s="70"/>
      <c r="AG346" s="70"/>
      <c r="AH346" s="70"/>
      <c r="AI346" s="70"/>
      <c r="AJ346" s="70"/>
      <c r="AK346" s="70"/>
      <c r="AL346" s="70"/>
      <c r="AM346" s="70"/>
      <c r="AN346" s="70"/>
      <c r="AO346" s="70"/>
      <c r="AP346" s="70"/>
      <c r="AQ346" s="70"/>
      <c r="AR346" s="70"/>
      <c r="AS346" s="70"/>
      <c r="AT346" s="70"/>
      <c r="AU346" s="70"/>
      <c r="AV346" s="70"/>
      <c r="AW346" s="70"/>
      <c r="AX346" s="70"/>
      <c r="AY346" s="70"/>
      <c r="AZ346" s="419"/>
      <c r="BA346" s="1136"/>
      <c r="BB346" s="697" t="s">
        <v>48</v>
      </c>
      <c r="BC346" s="562">
        <v>1926</v>
      </c>
      <c r="BD346" s="558">
        <v>940</v>
      </c>
      <c r="BE346" s="558">
        <v>599</v>
      </c>
      <c r="BF346" s="558">
        <v>328</v>
      </c>
      <c r="BG346" s="571">
        <v>106</v>
      </c>
      <c r="BH346" s="562">
        <v>867</v>
      </c>
      <c r="BI346" s="558">
        <v>410</v>
      </c>
      <c r="BJ346" s="558">
        <v>263</v>
      </c>
      <c r="BK346" s="558">
        <v>156</v>
      </c>
      <c r="BL346" s="571">
        <v>55</v>
      </c>
      <c r="BM346" s="562">
        <v>800</v>
      </c>
      <c r="BN346" s="558">
        <v>562</v>
      </c>
      <c r="BO346" s="558">
        <v>378</v>
      </c>
      <c r="BP346" s="558">
        <v>291</v>
      </c>
      <c r="BQ346" s="571">
        <v>117</v>
      </c>
      <c r="BR346" s="562">
        <v>353</v>
      </c>
      <c r="BS346" s="558">
        <v>745</v>
      </c>
      <c r="BT346" s="558">
        <v>402</v>
      </c>
      <c r="BU346" s="558">
        <v>512</v>
      </c>
      <c r="BV346" s="558">
        <v>691</v>
      </c>
      <c r="BW346" s="558">
        <v>428</v>
      </c>
      <c r="BX346" s="566">
        <v>768</v>
      </c>
      <c r="BY346" s="66"/>
      <c r="BZ346" s="66"/>
      <c r="CA346" s="66"/>
      <c r="CB346" s="66"/>
      <c r="CC346" s="66"/>
      <c r="CD346" s="66"/>
      <c r="CE346" s="66"/>
      <c r="CF346" s="66"/>
      <c r="CG346" s="66"/>
      <c r="CH346" s="66"/>
      <c r="CI346" s="66"/>
      <c r="CJ346" s="66"/>
      <c r="CK346" s="66"/>
      <c r="CL346" s="66"/>
      <c r="CM346" s="66"/>
      <c r="CN346" s="66"/>
      <c r="CO346" s="66"/>
      <c r="CP346" s="66"/>
      <c r="CQ346" s="66"/>
      <c r="CR346" s="66"/>
      <c r="CS346" s="66"/>
      <c r="CT346" s="66"/>
      <c r="CU346" s="66"/>
      <c r="CV346" s="66"/>
      <c r="CW346" s="66"/>
      <c r="CX346" s="66"/>
      <c r="CY346" s="66"/>
      <c r="CZ346" s="68"/>
    </row>
    <row r="347" s="382" customFormat="true" ht="15" customHeight="true" x14ac:dyDescent="0.2">
      <c r="A347" s="1220" t="s">
        <v>145</v>
      </c>
      <c r="B347" s="697" t="s">
        <v>49</v>
      </c>
      <c r="C347" s="546">
        <v>37.88990825688073</v>
      </c>
      <c r="D347" s="535">
        <v>56.80147058823529</v>
      </c>
      <c r="E347" s="535">
        <v>65.26872964169381</v>
      </c>
      <c r="F347" s="535">
        <v>64.50511945392492</v>
      </c>
      <c r="G347" s="554">
        <v>71.957104557640747</v>
      </c>
      <c r="H347" s="546">
        <v>44.203747072599533</v>
      </c>
      <c r="I347" s="535">
        <v>60.518731988472616</v>
      </c>
      <c r="J347" s="535">
        <v>66.198125836680049</v>
      </c>
      <c r="K347" s="535">
        <v>54.493984430290169</v>
      </c>
      <c r="L347" s="554">
        <v>78.764805414551603</v>
      </c>
      <c r="M347" s="546">
        <v>31.814415907207955</v>
      </c>
      <c r="N347" s="535">
        <v>46.880415944540729</v>
      </c>
      <c r="O347" s="535">
        <v>57.343887423043093</v>
      </c>
      <c r="P347" s="535">
        <v>62.154150197628454</v>
      </c>
      <c r="Q347" s="554">
        <v>78.125</v>
      </c>
      <c r="R347" s="546">
        <v>67.808219178082197</v>
      </c>
      <c r="S347" s="535">
        <v>43.658892128279888</v>
      </c>
      <c r="T347" s="535">
        <v>66.702355460385448</v>
      </c>
      <c r="U347" s="535">
        <v>55.07726269315674</v>
      </c>
      <c r="V347" s="535">
        <v>55.205992509363298</v>
      </c>
      <c r="W347" s="535">
        <v>65.25054466230938</v>
      </c>
      <c r="X347" s="550">
        <v>42.72300469483568</v>
      </c>
      <c r="Y347" s="70"/>
      <c r="Z347" s="70"/>
      <c r="AA347" s="70"/>
      <c r="AB347" s="70"/>
      <c r="AC347" s="70"/>
      <c r="AD347" s="70"/>
      <c r="AE347" s="70"/>
      <c r="AF347" s="70"/>
      <c r="AG347" s="70"/>
      <c r="AH347" s="70"/>
      <c r="AI347" s="70"/>
      <c r="AJ347" s="70"/>
      <c r="AK347" s="70"/>
      <c r="AL347" s="70"/>
      <c r="AM347" s="70"/>
      <c r="AN347" s="70"/>
      <c r="AO347" s="70"/>
      <c r="AP347" s="70"/>
      <c r="AQ347" s="70"/>
      <c r="AR347" s="70"/>
      <c r="AS347" s="70"/>
      <c r="AT347" s="70"/>
      <c r="AU347" s="70"/>
      <c r="AV347" s="70"/>
      <c r="AW347" s="70"/>
      <c r="AX347" s="70"/>
      <c r="AY347" s="70"/>
      <c r="AZ347" s="419"/>
      <c r="BA347" s="1143" t="s">
        <v>151</v>
      </c>
      <c r="BB347" s="697" t="s">
        <v>49</v>
      </c>
      <c r="BC347" s="562">
        <v>1239</v>
      </c>
      <c r="BD347" s="558">
        <v>1545</v>
      </c>
      <c r="BE347" s="558">
        <v>1603</v>
      </c>
      <c r="BF347" s="558">
        <v>1512</v>
      </c>
      <c r="BG347" s="571">
        <v>1342</v>
      </c>
      <c r="BH347" s="562">
        <v>755</v>
      </c>
      <c r="BI347" s="558">
        <v>840</v>
      </c>
      <c r="BJ347" s="558">
        <v>989</v>
      </c>
      <c r="BK347" s="558">
        <v>770</v>
      </c>
      <c r="BL347" s="571">
        <v>931</v>
      </c>
      <c r="BM347" s="562">
        <v>384</v>
      </c>
      <c r="BN347" s="558">
        <v>541</v>
      </c>
      <c r="BO347" s="558">
        <v>652</v>
      </c>
      <c r="BP347" s="558">
        <v>629</v>
      </c>
      <c r="BQ347" s="571">
        <v>750</v>
      </c>
      <c r="BR347" s="562">
        <v>1089</v>
      </c>
      <c r="BS347" s="558">
        <v>599</v>
      </c>
      <c r="BT347" s="558">
        <v>1246</v>
      </c>
      <c r="BU347" s="558">
        <v>998</v>
      </c>
      <c r="BV347" s="558">
        <v>1474</v>
      </c>
      <c r="BW347" s="558">
        <v>1198</v>
      </c>
      <c r="BX347" s="566">
        <v>637</v>
      </c>
      <c r="BY347" s="66"/>
      <c r="BZ347" s="66"/>
      <c r="CA347" s="66"/>
      <c r="CB347" s="66"/>
      <c r="CC347" s="66"/>
      <c r="CD347" s="66"/>
      <c r="CE347" s="66"/>
      <c r="CF347" s="66"/>
      <c r="CG347" s="66"/>
      <c r="CH347" s="66"/>
      <c r="CI347" s="66"/>
      <c r="CJ347" s="66"/>
      <c r="CK347" s="66"/>
      <c r="CL347" s="66"/>
      <c r="CM347" s="66"/>
      <c r="CN347" s="66"/>
      <c r="CO347" s="66"/>
      <c r="CP347" s="66"/>
      <c r="CQ347" s="66"/>
      <c r="CR347" s="66"/>
      <c r="CS347" s="66"/>
      <c r="CT347" s="66"/>
      <c r="CU347" s="66"/>
      <c r="CV347" s="66"/>
      <c r="CW347" s="66"/>
      <c r="CX347" s="66"/>
      <c r="CY347" s="66"/>
      <c r="CZ347" s="68"/>
    </row>
    <row r="348" s="382" customFormat="true" ht="15" customHeight="true" x14ac:dyDescent="0.2">
      <c r="A348" s="1220"/>
      <c r="B348" s="697" t="s">
        <v>48</v>
      </c>
      <c r="C348" s="546">
        <v>62.11009174311927</v>
      </c>
      <c r="D348" s="535">
        <v>43.19852941176471</v>
      </c>
      <c r="E348" s="535">
        <v>34.73127035830619</v>
      </c>
      <c r="F348" s="535">
        <v>35.494880546075088</v>
      </c>
      <c r="G348" s="554">
        <v>28.042895442359249</v>
      </c>
      <c r="H348" s="546">
        <v>55.796252927400467</v>
      </c>
      <c r="I348" s="535">
        <v>39.481268011527376</v>
      </c>
      <c r="J348" s="535">
        <v>33.801874163319944</v>
      </c>
      <c r="K348" s="535">
        <v>45.506015569709831</v>
      </c>
      <c r="L348" s="554">
        <v>21.23519458544839</v>
      </c>
      <c r="M348" s="546">
        <v>68.185584092792055</v>
      </c>
      <c r="N348" s="535">
        <v>53.119584055459271</v>
      </c>
      <c r="O348" s="535">
        <v>42.656112576956907</v>
      </c>
      <c r="P348" s="535">
        <v>37.845849802371539</v>
      </c>
      <c r="Q348" s="554">
        <v>21.875</v>
      </c>
      <c r="R348" s="546">
        <v>32.19178082191781</v>
      </c>
      <c r="S348" s="535">
        <v>56.341107871720119</v>
      </c>
      <c r="T348" s="535">
        <v>33.297644539614559</v>
      </c>
      <c r="U348" s="535">
        <v>44.922737306843267</v>
      </c>
      <c r="V348" s="535">
        <v>44.794007490636709</v>
      </c>
      <c r="W348" s="535">
        <v>34.749455337690634</v>
      </c>
      <c r="X348" s="550">
        <v>57.276995305164327</v>
      </c>
      <c r="Y348" s="70"/>
      <c r="Z348" s="70"/>
      <c r="AA348" s="70"/>
      <c r="AB348" s="70"/>
      <c r="AC348" s="70"/>
      <c r="AD348" s="70"/>
      <c r="AE348" s="70"/>
      <c r="AF348" s="70"/>
      <c r="AG348" s="70"/>
      <c r="AH348" s="70"/>
      <c r="AI348" s="70"/>
      <c r="AJ348" s="70"/>
      <c r="AK348" s="70"/>
      <c r="AL348" s="70"/>
      <c r="AM348" s="70"/>
      <c r="AN348" s="70"/>
      <c r="AO348" s="70"/>
      <c r="AP348" s="70"/>
      <c r="AQ348" s="70"/>
      <c r="AR348" s="70"/>
      <c r="AS348" s="70"/>
      <c r="AT348" s="70"/>
      <c r="AU348" s="70"/>
      <c r="AV348" s="70"/>
      <c r="AW348" s="70"/>
      <c r="AX348" s="70"/>
      <c r="AY348" s="70"/>
      <c r="AZ348" s="419"/>
      <c r="BA348" s="1136"/>
      <c r="BB348" s="697" t="s">
        <v>48</v>
      </c>
      <c r="BC348" s="562">
        <v>2031</v>
      </c>
      <c r="BD348" s="558">
        <v>1175</v>
      </c>
      <c r="BE348" s="558">
        <v>853</v>
      </c>
      <c r="BF348" s="558">
        <v>832</v>
      </c>
      <c r="BG348" s="571">
        <v>523</v>
      </c>
      <c r="BH348" s="562">
        <v>953</v>
      </c>
      <c r="BI348" s="558">
        <v>548</v>
      </c>
      <c r="BJ348" s="558">
        <v>505</v>
      </c>
      <c r="BK348" s="558">
        <v>643</v>
      </c>
      <c r="BL348" s="571">
        <v>251</v>
      </c>
      <c r="BM348" s="562">
        <v>823</v>
      </c>
      <c r="BN348" s="558">
        <v>613</v>
      </c>
      <c r="BO348" s="558">
        <v>485</v>
      </c>
      <c r="BP348" s="558">
        <v>383</v>
      </c>
      <c r="BQ348" s="571">
        <v>210</v>
      </c>
      <c r="BR348" s="562">
        <v>517</v>
      </c>
      <c r="BS348" s="558">
        <v>773</v>
      </c>
      <c r="BT348" s="558">
        <v>622</v>
      </c>
      <c r="BU348" s="558">
        <v>814</v>
      </c>
      <c r="BV348" s="558">
        <v>1196</v>
      </c>
      <c r="BW348" s="558">
        <v>638</v>
      </c>
      <c r="BX348" s="566">
        <v>854</v>
      </c>
      <c r="BY348" s="66"/>
      <c r="BZ348" s="66"/>
      <c r="CA348" s="66"/>
      <c r="CB348" s="66"/>
      <c r="CC348" s="66"/>
      <c r="CD348" s="66"/>
      <c r="CE348" s="66"/>
      <c r="CF348" s="66"/>
      <c r="CG348" s="66"/>
      <c r="CH348" s="66"/>
      <c r="CI348" s="66"/>
      <c r="CJ348" s="66"/>
      <c r="CK348" s="66"/>
      <c r="CL348" s="66"/>
      <c r="CM348" s="66"/>
      <c r="CN348" s="66"/>
      <c r="CO348" s="66"/>
      <c r="CP348" s="66"/>
      <c r="CQ348" s="66"/>
      <c r="CR348" s="66"/>
      <c r="CS348" s="66"/>
      <c r="CT348" s="66"/>
      <c r="CU348" s="66"/>
      <c r="CV348" s="66"/>
      <c r="CW348" s="66"/>
      <c r="CX348" s="66"/>
      <c r="CY348" s="66"/>
      <c r="CZ348" s="68"/>
    </row>
    <row r="349" s="382" customFormat="true" ht="15" customHeight="true" x14ac:dyDescent="0.2">
      <c r="A349" s="1220" t="s">
        <v>146</v>
      </c>
      <c r="B349" s="697" t="s">
        <v>49</v>
      </c>
      <c r="C349" s="546">
        <v>87.553516819571868</v>
      </c>
      <c r="D349" s="535">
        <v>95.220588235294116</v>
      </c>
      <c r="E349" s="535">
        <v>96.946254071661244</v>
      </c>
      <c r="F349" s="535">
        <v>97.397610921501709</v>
      </c>
      <c r="G349" s="554">
        <v>97.747989276139407</v>
      </c>
      <c r="H349" s="546">
        <v>88.52459016393442</v>
      </c>
      <c r="I349" s="535">
        <v>96.397694524495677</v>
      </c>
      <c r="J349" s="535">
        <v>96.720214190093714</v>
      </c>
      <c r="K349" s="535">
        <v>97.664543524416132</v>
      </c>
      <c r="L349" s="554">
        <v>97.546531302876488</v>
      </c>
      <c r="M349" s="546">
        <v>86.412593206296606</v>
      </c>
      <c r="N349" s="535">
        <v>91.421143847487002</v>
      </c>
      <c r="O349" s="535">
        <v>95.954265611257696</v>
      </c>
      <c r="P349" s="535">
        <v>96.936758893280626</v>
      </c>
      <c r="Q349" s="554">
        <v>98.125</v>
      </c>
      <c r="R349" s="546">
        <v>95.392278953922798</v>
      </c>
      <c r="S349" s="535">
        <v>88.70262390670554</v>
      </c>
      <c r="T349" s="535">
        <v>94.914346895074942</v>
      </c>
      <c r="U349" s="535">
        <v>97.406181015452546</v>
      </c>
      <c r="V349" s="535">
        <v>93.63295880149812</v>
      </c>
      <c r="W349" s="535">
        <v>96.296296296296291</v>
      </c>
      <c r="X349" s="550">
        <v>92.890677397719656</v>
      </c>
      <c r="Y349" s="70"/>
      <c r="Z349" s="70"/>
      <c r="AA349" s="70"/>
      <c r="AB349" s="70"/>
      <c r="AC349" s="70"/>
      <c r="AD349" s="70"/>
      <c r="AE349" s="70"/>
      <c r="AF349" s="70"/>
      <c r="AG349" s="70"/>
      <c r="AH349" s="70"/>
      <c r="AI349" s="70"/>
      <c r="AJ349" s="70"/>
      <c r="AK349" s="70"/>
      <c r="AL349" s="70"/>
      <c r="AM349" s="70"/>
      <c r="AN349" s="70"/>
      <c r="AO349" s="70"/>
      <c r="AP349" s="70"/>
      <c r="AQ349" s="70"/>
      <c r="AR349" s="70"/>
      <c r="AS349" s="70"/>
      <c r="AT349" s="70"/>
      <c r="AU349" s="70"/>
      <c r="AV349" s="70"/>
      <c r="AW349" s="70"/>
      <c r="AX349" s="70"/>
      <c r="AY349" s="70"/>
      <c r="AZ349" s="419"/>
      <c r="BA349" s="1143" t="s">
        <v>152</v>
      </c>
      <c r="BB349" s="697" t="s">
        <v>49</v>
      </c>
      <c r="BC349" s="562">
        <v>2863</v>
      </c>
      <c r="BD349" s="558">
        <v>2590</v>
      </c>
      <c r="BE349" s="558">
        <v>2381</v>
      </c>
      <c r="BF349" s="558">
        <v>2283</v>
      </c>
      <c r="BG349" s="571">
        <v>1823</v>
      </c>
      <c r="BH349" s="562">
        <v>1512</v>
      </c>
      <c r="BI349" s="558">
        <v>1338</v>
      </c>
      <c r="BJ349" s="558">
        <v>1445</v>
      </c>
      <c r="BK349" s="558">
        <v>1380</v>
      </c>
      <c r="BL349" s="571">
        <v>1153</v>
      </c>
      <c r="BM349" s="562">
        <v>1043</v>
      </c>
      <c r="BN349" s="558">
        <v>1055</v>
      </c>
      <c r="BO349" s="558">
        <v>1091</v>
      </c>
      <c r="BP349" s="558">
        <v>981</v>
      </c>
      <c r="BQ349" s="571">
        <v>942</v>
      </c>
      <c r="BR349" s="562">
        <v>1532</v>
      </c>
      <c r="BS349" s="558">
        <v>1217</v>
      </c>
      <c r="BT349" s="558">
        <v>1773</v>
      </c>
      <c r="BU349" s="558">
        <v>1765</v>
      </c>
      <c r="BV349" s="558">
        <v>2500</v>
      </c>
      <c r="BW349" s="558">
        <v>1768</v>
      </c>
      <c r="BX349" s="566">
        <v>1385</v>
      </c>
      <c r="BY349" s="66"/>
      <c r="BZ349" s="66"/>
      <c r="CA349" s="66"/>
      <c r="CB349" s="66"/>
      <c r="CC349" s="66"/>
      <c r="CD349" s="66"/>
      <c r="CE349" s="66"/>
      <c r="CF349" s="66"/>
      <c r="CG349" s="66"/>
      <c r="CH349" s="66"/>
      <c r="CI349" s="66"/>
      <c r="CJ349" s="66"/>
      <c r="CK349" s="66"/>
      <c r="CL349" s="66"/>
      <c r="CM349" s="66"/>
      <c r="CN349" s="66"/>
      <c r="CO349" s="66"/>
      <c r="CP349" s="66"/>
      <c r="CQ349" s="66"/>
      <c r="CR349" s="66"/>
      <c r="CS349" s="66"/>
      <c r="CT349" s="66"/>
      <c r="CU349" s="66"/>
      <c r="CV349" s="66"/>
      <c r="CW349" s="66"/>
      <c r="CX349" s="66"/>
      <c r="CY349" s="66"/>
      <c r="CZ349" s="68"/>
    </row>
    <row r="350" s="382" customFormat="true" ht="15" customHeight="true" x14ac:dyDescent="0.2">
      <c r="A350" s="1220"/>
      <c r="B350" s="697" t="s">
        <v>48</v>
      </c>
      <c r="C350" s="546">
        <v>12.446483180428135</v>
      </c>
      <c r="D350" s="535">
        <v>4.7794117647058822</v>
      </c>
      <c r="E350" s="535">
        <v>3.053745928338762</v>
      </c>
      <c r="F350" s="535">
        <v>2.6023890784982933</v>
      </c>
      <c r="G350" s="554">
        <v>2.2520107238605895</v>
      </c>
      <c r="H350" s="546">
        <v>11.475409836065573</v>
      </c>
      <c r="I350" s="535">
        <v>3.6023054755043229</v>
      </c>
      <c r="J350" s="535">
        <v>3.2797858099062918</v>
      </c>
      <c r="K350" s="535">
        <v>2.335456475583864</v>
      </c>
      <c r="L350" s="554">
        <v>2.4534686971235193</v>
      </c>
      <c r="M350" s="546">
        <v>13.587406793703396</v>
      </c>
      <c r="N350" s="535">
        <v>8.5788561525129978</v>
      </c>
      <c r="O350" s="535">
        <v>4.0457343887423045</v>
      </c>
      <c r="P350" s="535">
        <v>3.0632411067193677</v>
      </c>
      <c r="Q350" s="554">
        <v>1.875</v>
      </c>
      <c r="R350" s="546">
        <v>4.6077210460772102</v>
      </c>
      <c r="S350" s="535">
        <v>11.29737609329446</v>
      </c>
      <c r="T350" s="535">
        <v>5.0856531049250542</v>
      </c>
      <c r="U350" s="535">
        <v>2.5938189845474615</v>
      </c>
      <c r="V350" s="535">
        <v>6.3670411985018731</v>
      </c>
      <c r="W350" s="535">
        <v>3.7037037037037033</v>
      </c>
      <c r="X350" s="550">
        <v>7.1093226022803488</v>
      </c>
      <c r="Y350" s="70"/>
      <c r="Z350" s="70"/>
      <c r="AA350" s="70"/>
      <c r="AB350" s="70"/>
      <c r="AC350" s="70"/>
      <c r="AD350" s="70"/>
      <c r="AE350" s="70"/>
      <c r="AF350" s="70"/>
      <c r="AG350" s="70"/>
      <c r="AH350" s="70"/>
      <c r="AI350" s="70"/>
      <c r="AJ350" s="70"/>
      <c r="AK350" s="70"/>
      <c r="AL350" s="70"/>
      <c r="AM350" s="70"/>
      <c r="AN350" s="70"/>
      <c r="AO350" s="70"/>
      <c r="AP350" s="70"/>
      <c r="AQ350" s="70"/>
      <c r="AR350" s="70"/>
      <c r="AS350" s="70"/>
      <c r="AT350" s="70"/>
      <c r="AU350" s="70"/>
      <c r="AV350" s="70"/>
      <c r="AW350" s="70"/>
      <c r="AX350" s="70"/>
      <c r="AY350" s="70"/>
      <c r="AZ350" s="419"/>
      <c r="BA350" s="1136"/>
      <c r="BB350" s="697" t="s">
        <v>48</v>
      </c>
      <c r="BC350" s="562">
        <v>407</v>
      </c>
      <c r="BD350" s="558">
        <v>130</v>
      </c>
      <c r="BE350" s="558">
        <v>75</v>
      </c>
      <c r="BF350" s="558">
        <v>61</v>
      </c>
      <c r="BG350" s="571">
        <v>42</v>
      </c>
      <c r="BH350" s="562">
        <v>196</v>
      </c>
      <c r="BI350" s="558">
        <v>50</v>
      </c>
      <c r="BJ350" s="558">
        <v>49</v>
      </c>
      <c r="BK350" s="558">
        <v>33</v>
      </c>
      <c r="BL350" s="571">
        <v>29</v>
      </c>
      <c r="BM350" s="562">
        <v>164</v>
      </c>
      <c r="BN350" s="558">
        <v>99</v>
      </c>
      <c r="BO350" s="558">
        <v>46</v>
      </c>
      <c r="BP350" s="558">
        <v>31</v>
      </c>
      <c r="BQ350" s="571">
        <v>18</v>
      </c>
      <c r="BR350" s="562">
        <v>74</v>
      </c>
      <c r="BS350" s="558">
        <v>155</v>
      </c>
      <c r="BT350" s="558">
        <v>95</v>
      </c>
      <c r="BU350" s="558">
        <v>47</v>
      </c>
      <c r="BV350" s="558">
        <v>170</v>
      </c>
      <c r="BW350" s="558">
        <v>68</v>
      </c>
      <c r="BX350" s="566">
        <v>106</v>
      </c>
      <c r="BY350" s="66"/>
      <c r="BZ350" s="66"/>
      <c r="CA350" s="66"/>
      <c r="CB350" s="66"/>
      <c r="CC350" s="66"/>
      <c r="CD350" s="66"/>
      <c r="CE350" s="66"/>
      <c r="CF350" s="66"/>
      <c r="CG350" s="66"/>
      <c r="CH350" s="66"/>
      <c r="CI350" s="66"/>
      <c r="CJ350" s="66"/>
      <c r="CK350" s="66"/>
      <c r="CL350" s="66"/>
      <c r="CM350" s="66"/>
      <c r="CN350" s="66"/>
      <c r="CO350" s="66"/>
      <c r="CP350" s="66"/>
      <c r="CQ350" s="66"/>
      <c r="CR350" s="66"/>
      <c r="CS350" s="66"/>
      <c r="CT350" s="66"/>
      <c r="CU350" s="66"/>
      <c r="CV350" s="66"/>
      <c r="CW350" s="66"/>
      <c r="CX350" s="66"/>
      <c r="CY350" s="66"/>
      <c r="CZ350" s="68"/>
    </row>
    <row r="351" s="382" customFormat="true" ht="15" customHeight="true" x14ac:dyDescent="0.2">
      <c r="A351" s="1220" t="s">
        <v>147</v>
      </c>
      <c r="B351" s="697" t="s">
        <v>49</v>
      </c>
      <c r="C351" s="546">
        <v>80.030581039755361</v>
      </c>
      <c r="D351" s="535">
        <v>80.330882352941174</v>
      </c>
      <c r="E351" s="535">
        <v>81.311074918566774</v>
      </c>
      <c r="F351" s="535">
        <v>71.672354948805463</v>
      </c>
      <c r="G351" s="554">
        <v>73.672922252010721</v>
      </c>
      <c r="H351" s="546">
        <v>77.927400468384079</v>
      </c>
      <c r="I351" s="535">
        <v>79.322766570605182</v>
      </c>
      <c r="J351" s="535">
        <v>77.309236947791163</v>
      </c>
      <c r="K351" s="535">
        <v>57.891012031139425</v>
      </c>
      <c r="L351" s="554">
        <v>80.118443316412851</v>
      </c>
      <c r="M351" s="546">
        <v>79.784589892294946</v>
      </c>
      <c r="N351" s="535">
        <v>83.188908145580584</v>
      </c>
      <c r="O351" s="535">
        <v>80.123131046613892</v>
      </c>
      <c r="P351" s="535">
        <v>83.102766798418969</v>
      </c>
      <c r="Q351" s="554">
        <v>86.041666666666671</v>
      </c>
      <c r="R351" s="546">
        <v>82.378580323785798</v>
      </c>
      <c r="S351" s="535">
        <v>84.183673469387756</v>
      </c>
      <c r="T351" s="535">
        <v>81.156316916488223</v>
      </c>
      <c r="U351" s="535">
        <v>71.136865342163361</v>
      </c>
      <c r="V351" s="535">
        <v>69.101123595505626</v>
      </c>
      <c r="W351" s="535">
        <v>81.42701525054467</v>
      </c>
      <c r="X351" s="550">
        <v>82.494969818913475</v>
      </c>
      <c r="Y351" s="70"/>
      <c r="Z351" s="70"/>
      <c r="AA351" s="70"/>
      <c r="AB351" s="70"/>
      <c r="AC351" s="70"/>
      <c r="AD351" s="70"/>
      <c r="AE351" s="70"/>
      <c r="AF351" s="70"/>
      <c r="AG351" s="70"/>
      <c r="AH351" s="70"/>
      <c r="AI351" s="70"/>
      <c r="AJ351" s="70"/>
      <c r="AK351" s="70"/>
      <c r="AL351" s="70"/>
      <c r="AM351" s="70"/>
      <c r="AN351" s="70"/>
      <c r="AO351" s="70"/>
      <c r="AP351" s="70"/>
      <c r="AQ351" s="70"/>
      <c r="AR351" s="70"/>
      <c r="AS351" s="70"/>
      <c r="AT351" s="70"/>
      <c r="AU351" s="70"/>
      <c r="AV351" s="70"/>
      <c r="AW351" s="70"/>
      <c r="AX351" s="70"/>
      <c r="AY351" s="70"/>
      <c r="AZ351" s="419"/>
      <c r="BA351" s="1143" t="s">
        <v>153</v>
      </c>
      <c r="BB351" s="697" t="s">
        <v>49</v>
      </c>
      <c r="BC351" s="562">
        <v>2617</v>
      </c>
      <c r="BD351" s="558">
        <v>2185</v>
      </c>
      <c r="BE351" s="558">
        <v>1997</v>
      </c>
      <c r="BF351" s="558">
        <v>1680</v>
      </c>
      <c r="BG351" s="571">
        <v>1374</v>
      </c>
      <c r="BH351" s="562">
        <v>1331</v>
      </c>
      <c r="BI351" s="558">
        <v>1101</v>
      </c>
      <c r="BJ351" s="558">
        <v>1155</v>
      </c>
      <c r="BK351" s="558">
        <v>818</v>
      </c>
      <c r="BL351" s="571">
        <v>947</v>
      </c>
      <c r="BM351" s="562">
        <v>963</v>
      </c>
      <c r="BN351" s="558">
        <v>960</v>
      </c>
      <c r="BO351" s="558">
        <v>911</v>
      </c>
      <c r="BP351" s="558">
        <v>841</v>
      </c>
      <c r="BQ351" s="571">
        <v>826</v>
      </c>
      <c r="BR351" s="562">
        <v>1323</v>
      </c>
      <c r="BS351" s="558">
        <v>1155</v>
      </c>
      <c r="BT351" s="558">
        <v>1516</v>
      </c>
      <c r="BU351" s="558">
        <v>1289</v>
      </c>
      <c r="BV351" s="558">
        <v>1845</v>
      </c>
      <c r="BW351" s="558">
        <v>1495</v>
      </c>
      <c r="BX351" s="566">
        <v>1230</v>
      </c>
      <c r="BY351" s="66"/>
      <c r="BZ351" s="66"/>
      <c r="CA351" s="66"/>
      <c r="CB351" s="66"/>
      <c r="CC351" s="66"/>
      <c r="CD351" s="66"/>
      <c r="CE351" s="66"/>
      <c r="CF351" s="66"/>
      <c r="CG351" s="66"/>
      <c r="CH351" s="66"/>
      <c r="CI351" s="66"/>
      <c r="CJ351" s="66"/>
      <c r="CK351" s="66"/>
      <c r="CL351" s="66"/>
      <c r="CM351" s="66"/>
      <c r="CN351" s="66"/>
      <c r="CO351" s="66"/>
      <c r="CP351" s="66"/>
      <c r="CQ351" s="66"/>
      <c r="CR351" s="66"/>
      <c r="CS351" s="66"/>
      <c r="CT351" s="66"/>
      <c r="CU351" s="66"/>
      <c r="CV351" s="66"/>
      <c r="CW351" s="66"/>
      <c r="CX351" s="66"/>
      <c r="CY351" s="66"/>
      <c r="CZ351" s="68"/>
    </row>
    <row r="352" s="382" customFormat="true" ht="15" customHeight="true" x14ac:dyDescent="0.2">
      <c r="A352" s="1220"/>
      <c r="B352" s="697" t="s">
        <v>48</v>
      </c>
      <c r="C352" s="546">
        <v>19.969418960244649</v>
      </c>
      <c r="D352" s="535">
        <v>19.669117647058822</v>
      </c>
      <c r="E352" s="535">
        <v>18.688925081433226</v>
      </c>
      <c r="F352" s="535">
        <v>28.327645051194537</v>
      </c>
      <c r="G352" s="554">
        <v>26.327077747989275</v>
      </c>
      <c r="H352" s="546">
        <v>22.072599531615925</v>
      </c>
      <c r="I352" s="535">
        <v>20.677233429394811</v>
      </c>
      <c r="J352" s="535">
        <v>22.690763052208833</v>
      </c>
      <c r="K352" s="535">
        <v>42.108987968860575</v>
      </c>
      <c r="L352" s="554">
        <v>19.881556683587139</v>
      </c>
      <c r="M352" s="546">
        <v>20.215410107705054</v>
      </c>
      <c r="N352" s="535">
        <v>16.811091854419409</v>
      </c>
      <c r="O352" s="535">
        <v>19.876868953386104</v>
      </c>
      <c r="P352" s="535">
        <v>16.897233201581027</v>
      </c>
      <c r="Q352" s="554">
        <v>13.958333333333334</v>
      </c>
      <c r="R352" s="546">
        <v>17.621419676214199</v>
      </c>
      <c r="S352" s="535">
        <v>15.816326530612246</v>
      </c>
      <c r="T352" s="535">
        <v>18.843683083511777</v>
      </c>
      <c r="U352" s="535">
        <v>28.863134657836643</v>
      </c>
      <c r="V352" s="535">
        <v>30.898876404494381</v>
      </c>
      <c r="W352" s="535">
        <v>18.572984749455337</v>
      </c>
      <c r="X352" s="550">
        <v>17.505030181086521</v>
      </c>
      <c r="Y352" s="70"/>
      <c r="Z352" s="70"/>
      <c r="AA352" s="70"/>
      <c r="AB352" s="70"/>
      <c r="AC352" s="70"/>
      <c r="AD352" s="70"/>
      <c r="AE352" s="70"/>
      <c r="AF352" s="70"/>
      <c r="AG352" s="70"/>
      <c r="AH352" s="70"/>
      <c r="AI352" s="70"/>
      <c r="AJ352" s="70"/>
      <c r="AK352" s="70"/>
      <c r="AL352" s="70"/>
      <c r="AM352" s="70"/>
      <c r="AN352" s="70"/>
      <c r="AO352" s="70"/>
      <c r="AP352" s="70"/>
      <c r="AQ352" s="70"/>
      <c r="AR352" s="70"/>
      <c r="AS352" s="70"/>
      <c r="AT352" s="70"/>
      <c r="AU352" s="70"/>
      <c r="AV352" s="70"/>
      <c r="AW352" s="70"/>
      <c r="AX352" s="70"/>
      <c r="AY352" s="70"/>
      <c r="AZ352" s="419"/>
      <c r="BA352" s="1136"/>
      <c r="BB352" s="697" t="s">
        <v>48</v>
      </c>
      <c r="BC352" s="562">
        <v>653</v>
      </c>
      <c r="BD352" s="558">
        <v>535</v>
      </c>
      <c r="BE352" s="558">
        <v>459</v>
      </c>
      <c r="BF352" s="558">
        <v>664</v>
      </c>
      <c r="BG352" s="571">
        <v>491</v>
      </c>
      <c r="BH352" s="562">
        <v>377</v>
      </c>
      <c r="BI352" s="558">
        <v>287</v>
      </c>
      <c r="BJ352" s="558">
        <v>339</v>
      </c>
      <c r="BK352" s="558">
        <v>595</v>
      </c>
      <c r="BL352" s="571">
        <v>235</v>
      </c>
      <c r="BM352" s="562">
        <v>244</v>
      </c>
      <c r="BN352" s="558">
        <v>194</v>
      </c>
      <c r="BO352" s="558">
        <v>226</v>
      </c>
      <c r="BP352" s="558">
        <v>171</v>
      </c>
      <c r="BQ352" s="571">
        <v>134</v>
      </c>
      <c r="BR352" s="562">
        <v>283</v>
      </c>
      <c r="BS352" s="558">
        <v>217</v>
      </c>
      <c r="BT352" s="558">
        <v>352</v>
      </c>
      <c r="BU352" s="558">
        <v>523</v>
      </c>
      <c r="BV352" s="558">
        <v>825</v>
      </c>
      <c r="BW352" s="558">
        <v>341</v>
      </c>
      <c r="BX352" s="566">
        <v>261</v>
      </c>
      <c r="BY352" s="66"/>
      <c r="BZ352" s="66"/>
      <c r="CA352" s="66"/>
      <c r="CB352" s="66"/>
      <c r="CC352" s="66"/>
      <c r="CD352" s="66"/>
      <c r="CE352" s="66"/>
      <c r="CF352" s="66"/>
      <c r="CG352" s="66"/>
      <c r="CH352" s="66"/>
      <c r="CI352" s="66"/>
      <c r="CJ352" s="66"/>
      <c r="CK352" s="66"/>
      <c r="CL352" s="66"/>
      <c r="CM352" s="66"/>
      <c r="CN352" s="66"/>
      <c r="CO352" s="66"/>
      <c r="CP352" s="66"/>
      <c r="CQ352" s="66"/>
      <c r="CR352" s="66"/>
      <c r="CS352" s="66"/>
      <c r="CT352" s="66"/>
      <c r="CU352" s="66"/>
      <c r="CV352" s="66"/>
      <c r="CW352" s="66"/>
      <c r="CX352" s="66"/>
      <c r="CY352" s="66"/>
      <c r="CZ352" s="68"/>
    </row>
    <row r="353" s="382" customFormat="true" ht="15" customHeight="true" x14ac:dyDescent="0.2">
      <c r="A353" s="1220" t="s">
        <v>137</v>
      </c>
      <c r="B353" s="697" t="s">
        <v>49</v>
      </c>
      <c r="C353" s="546">
        <v>45.22935779816514</v>
      </c>
      <c r="D353" s="535">
        <v>67.977941176470594</v>
      </c>
      <c r="E353" s="535">
        <v>77.890879478827358</v>
      </c>
      <c r="F353" s="535">
        <v>87.883959044368595</v>
      </c>
      <c r="G353" s="554">
        <v>96.514745308310992</v>
      </c>
      <c r="H353" s="546">
        <v>53.512880562060893</v>
      </c>
      <c r="I353" s="535">
        <v>73.054755043227672</v>
      </c>
      <c r="J353" s="535">
        <v>84.471218206157957</v>
      </c>
      <c r="K353" s="535">
        <v>91.082802547770697</v>
      </c>
      <c r="L353" s="554">
        <v>97.71573604060913</v>
      </c>
      <c r="M353" s="546">
        <v>38.276719138359574</v>
      </c>
      <c r="N353" s="535">
        <v>53.986135181975733</v>
      </c>
      <c r="O353" s="535">
        <v>68.953386103781881</v>
      </c>
      <c r="P353" s="535">
        <v>73.320158102766797</v>
      </c>
      <c r="Q353" s="554">
        <v>89.375</v>
      </c>
      <c r="R353" s="546">
        <v>81.133250311332503</v>
      </c>
      <c r="S353" s="535">
        <v>50.145772594752188</v>
      </c>
      <c r="T353" s="535">
        <v>80.192719486081359</v>
      </c>
      <c r="U353" s="535">
        <v>73.565121412803535</v>
      </c>
      <c r="V353" s="535">
        <v>78.12734082397003</v>
      </c>
      <c r="W353" s="535">
        <v>78.485838779956424</v>
      </c>
      <c r="X353" s="550">
        <v>50.435949027498324</v>
      </c>
      <c r="Y353" s="70"/>
      <c r="Z353" s="70"/>
      <c r="AA353" s="70"/>
      <c r="AB353" s="70"/>
      <c r="AC353" s="70"/>
      <c r="AD353" s="70"/>
      <c r="AE353" s="70"/>
      <c r="AF353" s="70"/>
      <c r="AG353" s="70"/>
      <c r="AH353" s="70"/>
      <c r="AI353" s="70"/>
      <c r="AJ353" s="70"/>
      <c r="AK353" s="70"/>
      <c r="AL353" s="70"/>
      <c r="AM353" s="70"/>
      <c r="AN353" s="70"/>
      <c r="AO353" s="70"/>
      <c r="AP353" s="70"/>
      <c r="AQ353" s="70"/>
      <c r="AR353" s="70"/>
      <c r="AS353" s="70"/>
      <c r="AT353" s="70"/>
      <c r="AU353" s="70"/>
      <c r="AV353" s="70"/>
      <c r="AW353" s="70"/>
      <c r="AX353" s="70"/>
      <c r="AY353" s="70"/>
      <c r="AZ353" s="419"/>
      <c r="BA353" s="1143" t="s">
        <v>142</v>
      </c>
      <c r="BB353" s="697" t="s">
        <v>49</v>
      </c>
      <c r="BC353" s="562">
        <v>1479</v>
      </c>
      <c r="BD353" s="558">
        <v>1849</v>
      </c>
      <c r="BE353" s="558">
        <v>1913</v>
      </c>
      <c r="BF353" s="558">
        <v>2060</v>
      </c>
      <c r="BG353" s="571">
        <v>1800</v>
      </c>
      <c r="BH353" s="562">
        <v>914</v>
      </c>
      <c r="BI353" s="558">
        <v>1014</v>
      </c>
      <c r="BJ353" s="558">
        <v>1262</v>
      </c>
      <c r="BK353" s="558">
        <v>1287</v>
      </c>
      <c r="BL353" s="571">
        <v>1155</v>
      </c>
      <c r="BM353" s="562">
        <v>462</v>
      </c>
      <c r="BN353" s="558">
        <v>623</v>
      </c>
      <c r="BO353" s="558">
        <v>784</v>
      </c>
      <c r="BP353" s="558">
        <v>742</v>
      </c>
      <c r="BQ353" s="571">
        <v>858</v>
      </c>
      <c r="BR353" s="562">
        <v>1303</v>
      </c>
      <c r="BS353" s="558">
        <v>688</v>
      </c>
      <c r="BT353" s="558">
        <v>1498</v>
      </c>
      <c r="BU353" s="558">
        <v>1333</v>
      </c>
      <c r="BV353" s="558">
        <v>2086</v>
      </c>
      <c r="BW353" s="558">
        <v>1441</v>
      </c>
      <c r="BX353" s="566">
        <v>752</v>
      </c>
      <c r="BY353" s="66"/>
      <c r="BZ353" s="66"/>
      <c r="CA353" s="66"/>
      <c r="CB353" s="66"/>
      <c r="CC353" s="66"/>
      <c r="CD353" s="66"/>
      <c r="CE353" s="66"/>
      <c r="CF353" s="66"/>
      <c r="CG353" s="66"/>
      <c r="CH353" s="66"/>
      <c r="CI353" s="66"/>
      <c r="CJ353" s="66"/>
      <c r="CK353" s="66"/>
      <c r="CL353" s="66"/>
      <c r="CM353" s="66"/>
      <c r="CN353" s="66"/>
      <c r="CO353" s="66"/>
      <c r="CP353" s="66"/>
      <c r="CQ353" s="66"/>
      <c r="CR353" s="66"/>
      <c r="CS353" s="66"/>
      <c r="CT353" s="66"/>
      <c r="CU353" s="66"/>
      <c r="CV353" s="66"/>
      <c r="CW353" s="66"/>
      <c r="CX353" s="66"/>
      <c r="CY353" s="66"/>
      <c r="CZ353" s="68"/>
    </row>
    <row r="354" s="382" customFormat="true" ht="15" customHeight="true" x14ac:dyDescent="0.2">
      <c r="A354" s="1221"/>
      <c r="B354" s="698" t="s">
        <v>48</v>
      </c>
      <c r="C354" s="544">
        <v>54.77064220183486</v>
      </c>
      <c r="D354" s="536">
        <v>32.022058823529406</v>
      </c>
      <c r="E354" s="536">
        <v>22.109120521172638</v>
      </c>
      <c r="F354" s="536">
        <v>12.1160409556314</v>
      </c>
      <c r="G354" s="555">
        <v>3.4852546916890081</v>
      </c>
      <c r="H354" s="544">
        <v>46.487119437939114</v>
      </c>
      <c r="I354" s="536">
        <v>26.945244956772335</v>
      </c>
      <c r="J354" s="536">
        <v>15.528781793842034</v>
      </c>
      <c r="K354" s="536">
        <v>8.9171974522292992</v>
      </c>
      <c r="L354" s="555">
        <v>2.2842639593908629</v>
      </c>
      <c r="M354" s="544">
        <v>61.723280861640426</v>
      </c>
      <c r="N354" s="536">
        <v>46.013864818024267</v>
      </c>
      <c r="O354" s="536">
        <v>31.046613896218116</v>
      </c>
      <c r="P354" s="536">
        <v>26.679841897233203</v>
      </c>
      <c r="Q354" s="555">
        <v>10.625</v>
      </c>
      <c r="R354" s="544">
        <v>18.866749688667497</v>
      </c>
      <c r="S354" s="536">
        <v>49.854227405247812</v>
      </c>
      <c r="T354" s="536">
        <v>19.807280513918631</v>
      </c>
      <c r="U354" s="536">
        <v>26.434878587196469</v>
      </c>
      <c r="V354" s="536">
        <v>21.872659176029963</v>
      </c>
      <c r="W354" s="536">
        <v>21.514161220043572</v>
      </c>
      <c r="X354" s="551">
        <v>49.564050972501676</v>
      </c>
      <c r="Y354" s="70"/>
      <c r="Z354" s="70"/>
      <c r="AA354" s="70"/>
      <c r="AB354" s="70"/>
      <c r="AC354" s="70"/>
      <c r="AD354" s="70"/>
      <c r="AE354" s="70"/>
      <c r="AF354" s="70"/>
      <c r="AG354" s="70"/>
      <c r="AH354" s="70"/>
      <c r="AI354" s="70"/>
      <c r="AJ354" s="70"/>
      <c r="AK354" s="70"/>
      <c r="AL354" s="70"/>
      <c r="AM354" s="70"/>
      <c r="AN354" s="70"/>
      <c r="AO354" s="70"/>
      <c r="AP354" s="70"/>
      <c r="AQ354" s="70"/>
      <c r="AR354" s="70"/>
      <c r="AS354" s="70"/>
      <c r="AT354" s="70"/>
      <c r="AU354" s="70"/>
      <c r="AV354" s="70"/>
      <c r="AW354" s="70"/>
      <c r="AX354" s="70"/>
      <c r="AY354" s="70"/>
      <c r="AZ354" s="419"/>
      <c r="BA354" s="1137"/>
      <c r="BB354" s="698" t="s">
        <v>48</v>
      </c>
      <c r="BC354" s="563">
        <v>1791</v>
      </c>
      <c r="BD354" s="559">
        <v>871</v>
      </c>
      <c r="BE354" s="559">
        <v>543</v>
      </c>
      <c r="BF354" s="559">
        <v>284</v>
      </c>
      <c r="BG354" s="572">
        <v>65</v>
      </c>
      <c r="BH354" s="563">
        <v>794</v>
      </c>
      <c r="BI354" s="559">
        <v>374</v>
      </c>
      <c r="BJ354" s="559">
        <v>232</v>
      </c>
      <c r="BK354" s="559">
        <v>126</v>
      </c>
      <c r="BL354" s="572">
        <v>27</v>
      </c>
      <c r="BM354" s="563">
        <v>745</v>
      </c>
      <c r="BN354" s="559">
        <v>531</v>
      </c>
      <c r="BO354" s="559">
        <v>353</v>
      </c>
      <c r="BP354" s="559">
        <v>270</v>
      </c>
      <c r="BQ354" s="572">
        <v>102</v>
      </c>
      <c r="BR354" s="563">
        <v>303</v>
      </c>
      <c r="BS354" s="559">
        <v>684</v>
      </c>
      <c r="BT354" s="559">
        <v>370</v>
      </c>
      <c r="BU354" s="559">
        <v>479</v>
      </c>
      <c r="BV354" s="559">
        <v>584</v>
      </c>
      <c r="BW354" s="559">
        <v>395</v>
      </c>
      <c r="BX354" s="567">
        <v>739</v>
      </c>
      <c r="BY354" s="66"/>
      <c r="BZ354" s="66"/>
      <c r="CA354" s="66"/>
      <c r="CB354" s="66"/>
      <c r="CC354" s="66"/>
      <c r="CD354" s="66"/>
      <c r="CE354" s="66"/>
      <c r="CF354" s="66"/>
      <c r="CG354" s="66"/>
      <c r="CH354" s="66"/>
      <c r="CI354" s="66"/>
      <c r="CJ354" s="66"/>
      <c r="CK354" s="66"/>
      <c r="CL354" s="66"/>
      <c r="CM354" s="66"/>
      <c r="CN354" s="66"/>
      <c r="CO354" s="66"/>
      <c r="CP354" s="66"/>
      <c r="CQ354" s="66"/>
      <c r="CR354" s="66"/>
      <c r="CS354" s="66"/>
      <c r="CT354" s="66"/>
      <c r="CU354" s="66"/>
      <c r="CV354" s="66"/>
      <c r="CW354" s="66"/>
      <c r="CX354" s="66"/>
      <c r="CY354" s="66"/>
      <c r="CZ354" s="68"/>
    </row>
    <row r="355" s="447" customFormat="true" ht="15" customHeight="true" x14ac:dyDescent="0.2">
      <c r="A355" s="387"/>
      <c r="B355" s="387"/>
      <c r="C355" s="387"/>
      <c r="D355" s="387"/>
      <c r="E355" s="387"/>
      <c r="F355" s="387"/>
      <c r="G355" s="387"/>
      <c r="Y355" s="420"/>
      <c r="Z355" s="420"/>
      <c r="AA355" s="420"/>
      <c r="AB355" s="420"/>
      <c r="AC355" s="420"/>
      <c r="AD355" s="420"/>
      <c r="AE355" s="420"/>
      <c r="AF355" s="420"/>
      <c r="AG355" s="420"/>
      <c r="AH355" s="420"/>
      <c r="AI355" s="420"/>
      <c r="AJ355" s="420"/>
      <c r="AK355" s="420"/>
      <c r="AL355" s="420"/>
      <c r="AM355" s="420"/>
      <c r="AN355" s="420"/>
      <c r="AO355" s="420"/>
      <c r="AP355" s="420"/>
      <c r="AQ355" s="420"/>
      <c r="AR355" s="420"/>
      <c r="AS355" s="420"/>
      <c r="AT355" s="420"/>
      <c r="AU355" s="420"/>
      <c r="AV355" s="420"/>
      <c r="AW355" s="420"/>
      <c r="AX355" s="420"/>
      <c r="AY355" s="420"/>
      <c r="AZ355" s="420"/>
      <c r="BB355" s="387"/>
      <c r="BC355" s="511"/>
      <c r="BD355" s="511"/>
      <c r="BE355" s="511"/>
      <c r="BF355" s="511"/>
      <c r="BG355" s="511"/>
      <c r="BH355" s="511"/>
      <c r="BI355" s="511"/>
      <c r="BJ355" s="511"/>
      <c r="BK355" s="511"/>
      <c r="BL355" s="511"/>
      <c r="BM355" s="511"/>
      <c r="BN355" s="511"/>
      <c r="BO355" s="511"/>
      <c r="BP355" s="511"/>
      <c r="BQ355" s="511"/>
      <c r="BR355" s="511"/>
      <c r="BS355" s="511"/>
      <c r="BT355" s="511"/>
      <c r="BU355" s="511"/>
      <c r="BV355" s="511"/>
      <c r="BW355" s="511"/>
      <c r="BX355" s="511"/>
      <c r="BY355" s="512"/>
      <c r="BZ355" s="512"/>
      <c r="CA355" s="512"/>
      <c r="CB355" s="512"/>
      <c r="CC355" s="512"/>
      <c r="CD355" s="512"/>
      <c r="CE355" s="512"/>
      <c r="CF355" s="512"/>
      <c r="CG355" s="512"/>
      <c r="CH355" s="512"/>
      <c r="CI355" s="512"/>
      <c r="CJ355" s="512"/>
      <c r="CK355" s="512"/>
      <c r="CL355" s="512"/>
      <c r="CM355" s="512"/>
      <c r="CN355" s="512"/>
      <c r="CO355" s="512"/>
      <c r="CP355" s="512"/>
      <c r="CQ355" s="512"/>
      <c r="CR355" s="512"/>
      <c r="CS355" s="512"/>
      <c r="CT355" s="512"/>
      <c r="CU355" s="512"/>
      <c r="CV355" s="512"/>
      <c r="CW355" s="512"/>
      <c r="CX355" s="512"/>
      <c r="CY355" s="512"/>
      <c r="CZ355" s="512"/>
    </row>
    <row r="356" s="447" customFormat="true" ht="15" customHeight="true" x14ac:dyDescent="0.2">
      <c r="A356" s="387"/>
      <c r="B356" s="387"/>
      <c r="C356" s="387"/>
      <c r="D356" s="387"/>
      <c r="E356" s="387"/>
      <c r="F356" s="387"/>
      <c r="G356" s="387"/>
      <c r="Y356" s="420"/>
      <c r="Z356" s="420"/>
      <c r="AA356" s="420"/>
      <c r="AB356" s="420"/>
      <c r="AC356" s="420"/>
      <c r="AD356" s="420"/>
      <c r="AE356" s="420"/>
      <c r="AF356" s="420"/>
      <c r="AG356" s="420"/>
      <c r="AH356" s="420"/>
      <c r="AI356" s="420"/>
      <c r="AJ356" s="420"/>
      <c r="AK356" s="420"/>
      <c r="AL356" s="420"/>
      <c r="AM356" s="420"/>
      <c r="AN356" s="420"/>
      <c r="AO356" s="420"/>
      <c r="AP356" s="420"/>
      <c r="AQ356" s="420"/>
      <c r="AR356" s="420"/>
      <c r="AS356" s="420"/>
      <c r="AT356" s="420"/>
      <c r="AU356" s="420"/>
      <c r="AV356" s="420"/>
      <c r="AW356" s="420"/>
      <c r="AX356" s="420"/>
      <c r="AY356" s="420"/>
      <c r="AZ356" s="420"/>
      <c r="BB356" s="387"/>
      <c r="BY356" s="420"/>
      <c r="BZ356" s="420"/>
      <c r="CA356" s="420"/>
      <c r="CB356" s="420"/>
      <c r="CC356" s="420"/>
      <c r="CD356" s="420"/>
      <c r="CE356" s="420"/>
      <c r="CF356" s="420"/>
      <c r="CG356" s="420"/>
      <c r="CH356" s="420"/>
      <c r="CI356" s="420"/>
      <c r="CJ356" s="420"/>
      <c r="CK356" s="420"/>
      <c r="CL356" s="420"/>
      <c r="CM356" s="420"/>
      <c r="CN356" s="420"/>
      <c r="CO356" s="420"/>
      <c r="CP356" s="420"/>
      <c r="CQ356" s="420"/>
      <c r="CR356" s="420"/>
      <c r="CS356" s="420"/>
      <c r="CT356" s="420"/>
      <c r="CU356" s="420"/>
      <c r="CV356" s="420"/>
      <c r="CW356" s="420"/>
      <c r="CX356" s="420"/>
      <c r="CY356" s="420"/>
      <c r="CZ356" s="420"/>
    </row>
    <row r="357" s="447" customFormat="true" ht="15" customHeight="true" x14ac:dyDescent="0.2">
      <c r="A357" s="387"/>
      <c r="B357" s="387"/>
      <c r="C357" s="387"/>
      <c r="D357" s="387"/>
      <c r="E357" s="387"/>
      <c r="F357" s="387"/>
      <c r="G357" s="387"/>
      <c r="Y357" s="420"/>
      <c r="Z357" s="420"/>
      <c r="AA357" s="420"/>
      <c r="AB357" s="420"/>
      <c r="AC357" s="420"/>
      <c r="AD357" s="420"/>
      <c r="AE357" s="420"/>
      <c r="AF357" s="420"/>
      <c r="AG357" s="420"/>
      <c r="AH357" s="420"/>
      <c r="AI357" s="420"/>
      <c r="AJ357" s="420"/>
      <c r="AK357" s="420"/>
      <c r="AL357" s="420"/>
      <c r="AM357" s="420"/>
      <c r="AN357" s="420"/>
      <c r="AO357" s="420"/>
      <c r="AP357" s="420"/>
      <c r="AQ357" s="420"/>
      <c r="AR357" s="420"/>
      <c r="AS357" s="420"/>
      <c r="AT357" s="420"/>
      <c r="AU357" s="420"/>
      <c r="AV357" s="420"/>
      <c r="AW357" s="420"/>
      <c r="AX357" s="420"/>
      <c r="AY357" s="420"/>
      <c r="AZ357" s="420"/>
      <c r="BB357" s="387"/>
      <c r="BY357" s="420"/>
      <c r="BZ357" s="420"/>
      <c r="CA357" s="420"/>
      <c r="CB357" s="420"/>
      <c r="CC357" s="420"/>
      <c r="CD357" s="420"/>
      <c r="CE357" s="420"/>
      <c r="CF357" s="420"/>
      <c r="CG357" s="420"/>
      <c r="CH357" s="420"/>
      <c r="CI357" s="420"/>
      <c r="CJ357" s="420"/>
      <c r="CK357" s="420"/>
      <c r="CL357" s="420"/>
      <c r="CM357" s="420"/>
      <c r="CN357" s="420"/>
      <c r="CO357" s="420"/>
      <c r="CP357" s="420"/>
      <c r="CQ357" s="420"/>
      <c r="CR357" s="420"/>
      <c r="CS357" s="420"/>
      <c r="CT357" s="420"/>
      <c r="CU357" s="420"/>
      <c r="CV357" s="420"/>
      <c r="CW357" s="420"/>
      <c r="CX357" s="420"/>
      <c r="CY357" s="420"/>
      <c r="CZ357" s="420"/>
    </row>
    <row r="358" s="447" customFormat="true" ht="15" customHeight="true" x14ac:dyDescent="0.2">
      <c r="A358" s="387"/>
      <c r="B358" s="387"/>
      <c r="C358" s="387"/>
      <c r="D358" s="387"/>
      <c r="E358" s="387"/>
      <c r="F358" s="387"/>
      <c r="G358" s="387"/>
      <c r="Y358" s="420"/>
      <c r="Z358" s="420"/>
      <c r="AA358" s="420"/>
      <c r="AB358" s="420"/>
      <c r="AC358" s="420"/>
      <c r="AD358" s="420"/>
      <c r="AE358" s="420"/>
      <c r="AF358" s="420"/>
      <c r="AG358" s="420"/>
      <c r="AH358" s="420"/>
      <c r="AI358" s="420"/>
      <c r="AJ358" s="420"/>
      <c r="AK358" s="420"/>
      <c r="AL358" s="420"/>
      <c r="AM358" s="420"/>
      <c r="AN358" s="420"/>
      <c r="AO358" s="420"/>
      <c r="AP358" s="420"/>
      <c r="AQ358" s="420"/>
      <c r="AR358" s="420"/>
      <c r="AS358" s="420"/>
      <c r="AT358" s="420"/>
      <c r="AU358" s="420"/>
      <c r="AV358" s="420"/>
      <c r="AW358" s="420"/>
      <c r="AX358" s="420"/>
      <c r="AY358" s="420"/>
      <c r="AZ358" s="420"/>
      <c r="BB358" s="387"/>
      <c r="BY358" s="420"/>
      <c r="BZ358" s="420"/>
      <c r="CA358" s="420"/>
      <c r="CB358" s="420"/>
      <c r="CC358" s="420"/>
      <c r="CD358" s="420"/>
      <c r="CE358" s="420"/>
      <c r="CF358" s="420"/>
      <c r="CG358" s="420"/>
      <c r="CH358" s="420"/>
      <c r="CI358" s="420"/>
      <c r="CJ358" s="420"/>
      <c r="CK358" s="420"/>
      <c r="CL358" s="420"/>
      <c r="CM358" s="420"/>
      <c r="CN358" s="420"/>
      <c r="CO358" s="420"/>
      <c r="CP358" s="420"/>
      <c r="CQ358" s="420"/>
      <c r="CR358" s="420"/>
      <c r="CS358" s="420"/>
      <c r="CT358" s="420"/>
      <c r="CU358" s="420"/>
      <c r="CV358" s="420"/>
      <c r="CW358" s="420"/>
      <c r="CX358" s="420"/>
      <c r="CY358" s="420"/>
      <c r="CZ358" s="420"/>
    </row>
    <row r="359" s="447" customFormat="true" ht="15" customHeight="true" x14ac:dyDescent="0.2">
      <c r="A359" s="387"/>
      <c r="B359" s="387"/>
      <c r="C359" s="387"/>
      <c r="D359" s="387"/>
      <c r="E359" s="387"/>
      <c r="F359" s="387"/>
      <c r="G359" s="387"/>
      <c r="Y359" s="420"/>
      <c r="Z359" s="420"/>
      <c r="AA359" s="420"/>
      <c r="AB359" s="420"/>
      <c r="AC359" s="420"/>
      <c r="AD359" s="420"/>
      <c r="AE359" s="420"/>
      <c r="AF359" s="420"/>
      <c r="AG359" s="420"/>
      <c r="AH359" s="420"/>
      <c r="AI359" s="420"/>
      <c r="AJ359" s="420"/>
      <c r="AK359" s="420"/>
      <c r="AL359" s="420"/>
      <c r="AM359" s="420"/>
      <c r="AN359" s="420"/>
      <c r="AO359" s="420"/>
      <c r="AP359" s="420"/>
      <c r="AQ359" s="420"/>
      <c r="AR359" s="420"/>
      <c r="AS359" s="420"/>
      <c r="AT359" s="420"/>
      <c r="AU359" s="420"/>
      <c r="AV359" s="420"/>
      <c r="AW359" s="420"/>
      <c r="AX359" s="420"/>
      <c r="AY359" s="420"/>
      <c r="AZ359" s="420"/>
      <c r="BB359" s="387"/>
      <c r="BY359" s="420"/>
      <c r="BZ359" s="420"/>
      <c r="CA359" s="420"/>
      <c r="CB359" s="420"/>
      <c r="CC359" s="420"/>
      <c r="CD359" s="420"/>
      <c r="CE359" s="420"/>
      <c r="CF359" s="420"/>
      <c r="CG359" s="420"/>
      <c r="CH359" s="420"/>
      <c r="CI359" s="420"/>
      <c r="CJ359" s="420"/>
      <c r="CK359" s="420"/>
      <c r="CL359" s="420"/>
      <c r="CM359" s="420"/>
      <c r="CN359" s="420"/>
      <c r="CO359" s="420"/>
      <c r="CP359" s="420"/>
      <c r="CQ359" s="420"/>
      <c r="CR359" s="420"/>
      <c r="CS359" s="420"/>
      <c r="CT359" s="420"/>
      <c r="CU359" s="420"/>
      <c r="CV359" s="420"/>
      <c r="CW359" s="420"/>
      <c r="CX359" s="420"/>
      <c r="CY359" s="420"/>
      <c r="CZ359" s="420"/>
    </row>
    <row r="360" s="447" customFormat="true" ht="15" customHeight="true" x14ac:dyDescent="0.2">
      <c r="A360" s="387"/>
      <c r="B360" s="387"/>
      <c r="C360" s="387"/>
      <c r="D360" s="387"/>
      <c r="E360" s="387"/>
      <c r="F360" s="387"/>
      <c r="G360" s="387"/>
      <c r="Y360" s="420"/>
      <c r="Z360" s="420"/>
      <c r="AA360" s="420"/>
      <c r="AB360" s="420"/>
      <c r="AC360" s="420"/>
      <c r="AD360" s="420"/>
      <c r="AE360" s="420"/>
      <c r="AF360" s="420"/>
      <c r="AG360" s="420"/>
      <c r="AH360" s="420"/>
      <c r="AI360" s="420"/>
      <c r="AJ360" s="420"/>
      <c r="AK360" s="420"/>
      <c r="AL360" s="420"/>
      <c r="AM360" s="420"/>
      <c r="AN360" s="420"/>
      <c r="AO360" s="420"/>
      <c r="AP360" s="420"/>
      <c r="AQ360" s="420"/>
      <c r="AR360" s="420"/>
      <c r="AS360" s="420"/>
      <c r="AT360" s="420"/>
      <c r="AU360" s="420"/>
      <c r="AV360" s="420"/>
      <c r="AW360" s="420"/>
      <c r="AX360" s="420"/>
      <c r="AY360" s="420"/>
      <c r="AZ360" s="420"/>
      <c r="BB360" s="387"/>
      <c r="BY360" s="420"/>
      <c r="BZ360" s="420"/>
      <c r="CA360" s="420"/>
      <c r="CB360" s="420"/>
      <c r="CC360" s="420"/>
      <c r="CD360" s="420"/>
      <c r="CE360" s="420"/>
      <c r="CF360" s="420"/>
      <c r="CG360" s="420"/>
      <c r="CH360" s="420"/>
      <c r="CI360" s="420"/>
      <c r="CJ360" s="420"/>
      <c r="CK360" s="420"/>
      <c r="CL360" s="420"/>
      <c r="CM360" s="420"/>
      <c r="CN360" s="420"/>
      <c r="CO360" s="420"/>
      <c r="CP360" s="420"/>
      <c r="CQ360" s="420"/>
      <c r="CR360" s="420"/>
      <c r="CS360" s="420"/>
      <c r="CT360" s="420"/>
      <c r="CU360" s="420"/>
      <c r="CV360" s="420"/>
      <c r="CW360" s="420"/>
      <c r="CX360" s="420"/>
      <c r="CY360" s="420"/>
      <c r="CZ360" s="420"/>
    </row>
    <row r="361" s="447" customFormat="true" ht="15" customHeight="true" x14ac:dyDescent="0.2">
      <c r="A361" s="387"/>
      <c r="B361" s="387"/>
      <c r="C361" s="387"/>
      <c r="D361" s="387"/>
      <c r="E361" s="387"/>
      <c r="F361" s="387"/>
      <c r="G361" s="387"/>
      <c r="Y361" s="420"/>
      <c r="Z361" s="420"/>
      <c r="AA361" s="420"/>
      <c r="AB361" s="420"/>
      <c r="AC361" s="420"/>
      <c r="AD361" s="420"/>
      <c r="AE361" s="420"/>
      <c r="AF361" s="420"/>
      <c r="AG361" s="420"/>
      <c r="AH361" s="420"/>
      <c r="AI361" s="420"/>
      <c r="AJ361" s="420"/>
      <c r="AK361" s="420"/>
      <c r="AL361" s="420"/>
      <c r="AM361" s="420"/>
      <c r="AN361" s="420"/>
      <c r="AO361" s="420"/>
      <c r="AP361" s="420"/>
      <c r="AQ361" s="420"/>
      <c r="AR361" s="420"/>
      <c r="AS361" s="420"/>
      <c r="AT361" s="420"/>
      <c r="AU361" s="420"/>
      <c r="AV361" s="420"/>
      <c r="AW361" s="420"/>
      <c r="AX361" s="420"/>
      <c r="AY361" s="420"/>
      <c r="AZ361" s="420"/>
      <c r="BB361" s="387"/>
      <c r="BY361" s="420"/>
      <c r="BZ361" s="420"/>
      <c r="CA361" s="420"/>
      <c r="CB361" s="420"/>
      <c r="CC361" s="420"/>
      <c r="CD361" s="420"/>
      <c r="CE361" s="420"/>
      <c r="CF361" s="420"/>
      <c r="CG361" s="420"/>
      <c r="CH361" s="420"/>
      <c r="CI361" s="420"/>
      <c r="CJ361" s="420"/>
      <c r="CK361" s="420"/>
      <c r="CL361" s="420"/>
      <c r="CM361" s="420"/>
      <c r="CN361" s="420"/>
      <c r="CO361" s="420"/>
      <c r="CP361" s="420"/>
      <c r="CQ361" s="420"/>
      <c r="CR361" s="420"/>
      <c r="CS361" s="420"/>
      <c r="CT361" s="420"/>
      <c r="CU361" s="420"/>
      <c r="CV361" s="420"/>
      <c r="CW361" s="420"/>
      <c r="CX361" s="420"/>
      <c r="CY361" s="420"/>
      <c r="CZ361" s="420"/>
    </row>
    <row r="362" s="447" customFormat="true" ht="15" customHeight="true" x14ac:dyDescent="0.2">
      <c r="A362" s="387"/>
      <c r="B362" s="387"/>
      <c r="C362" s="387"/>
      <c r="D362" s="387"/>
      <c r="E362" s="387"/>
      <c r="F362" s="387"/>
      <c r="G362" s="387"/>
      <c r="Y362" s="420"/>
      <c r="Z362" s="420"/>
      <c r="AA362" s="420"/>
      <c r="AB362" s="420"/>
      <c r="AC362" s="420"/>
      <c r="AD362" s="420"/>
      <c r="AE362" s="420"/>
      <c r="AF362" s="420"/>
      <c r="AG362" s="420"/>
      <c r="AH362" s="420"/>
      <c r="AI362" s="420"/>
      <c r="AJ362" s="420"/>
      <c r="AK362" s="420"/>
      <c r="AL362" s="420"/>
      <c r="AM362" s="420"/>
      <c r="AN362" s="420"/>
      <c r="AO362" s="420"/>
      <c r="AP362" s="420"/>
      <c r="AQ362" s="420"/>
      <c r="AR362" s="420"/>
      <c r="AS362" s="420"/>
      <c r="AT362" s="420"/>
      <c r="AU362" s="420"/>
      <c r="AV362" s="420"/>
      <c r="AW362" s="420"/>
      <c r="AX362" s="420"/>
      <c r="AY362" s="420"/>
      <c r="AZ362" s="420"/>
      <c r="BB362" s="387"/>
      <c r="BY362" s="420"/>
      <c r="BZ362" s="420"/>
      <c r="CA362" s="420"/>
      <c r="CB362" s="420"/>
      <c r="CC362" s="420"/>
      <c r="CD362" s="420"/>
      <c r="CE362" s="420"/>
      <c r="CF362" s="420"/>
      <c r="CG362" s="420"/>
      <c r="CH362" s="420"/>
      <c r="CI362" s="420"/>
      <c r="CJ362" s="420"/>
      <c r="CK362" s="420"/>
      <c r="CL362" s="420"/>
      <c r="CM362" s="420"/>
      <c r="CN362" s="420"/>
      <c r="CO362" s="420"/>
      <c r="CP362" s="420"/>
      <c r="CQ362" s="420"/>
      <c r="CR362" s="420"/>
      <c r="CS362" s="420"/>
      <c r="CT362" s="420"/>
      <c r="CU362" s="420"/>
      <c r="CV362" s="420"/>
      <c r="CW362" s="420"/>
      <c r="CX362" s="420"/>
      <c r="CY362" s="420"/>
      <c r="CZ362" s="420"/>
    </row>
    <row r="363" s="447" customFormat="true" ht="15" customHeight="true" x14ac:dyDescent="0.2">
      <c r="A363" s="387"/>
      <c r="B363" s="387"/>
      <c r="C363" s="387"/>
      <c r="D363" s="387"/>
      <c r="E363" s="387"/>
      <c r="F363" s="387"/>
      <c r="G363" s="387"/>
      <c r="Y363" s="420"/>
      <c r="Z363" s="420"/>
      <c r="AA363" s="420"/>
      <c r="AB363" s="420"/>
      <c r="AC363" s="420"/>
      <c r="AD363" s="420"/>
      <c r="AE363" s="420"/>
      <c r="AF363" s="420"/>
      <c r="AG363" s="420"/>
      <c r="AH363" s="420"/>
      <c r="AI363" s="420"/>
      <c r="AJ363" s="420"/>
      <c r="AK363" s="420"/>
      <c r="AL363" s="420"/>
      <c r="AM363" s="420"/>
      <c r="AN363" s="420"/>
      <c r="AO363" s="420"/>
      <c r="AP363" s="420"/>
      <c r="AQ363" s="420"/>
      <c r="AR363" s="420"/>
      <c r="AS363" s="420"/>
      <c r="AT363" s="420"/>
      <c r="AU363" s="420"/>
      <c r="AV363" s="420"/>
      <c r="AW363" s="420"/>
      <c r="AX363" s="420"/>
      <c r="AY363" s="420"/>
      <c r="AZ363" s="420"/>
      <c r="BB363" s="387"/>
      <c r="BY363" s="420"/>
      <c r="BZ363" s="420"/>
      <c r="CA363" s="420"/>
      <c r="CB363" s="420"/>
      <c r="CC363" s="420"/>
      <c r="CD363" s="420"/>
      <c r="CE363" s="420"/>
      <c r="CF363" s="420"/>
      <c r="CG363" s="420"/>
      <c r="CH363" s="420"/>
      <c r="CI363" s="420"/>
      <c r="CJ363" s="420"/>
      <c r="CK363" s="420"/>
      <c r="CL363" s="420"/>
      <c r="CM363" s="420"/>
      <c r="CN363" s="420"/>
      <c r="CO363" s="420"/>
      <c r="CP363" s="420"/>
      <c r="CQ363" s="420"/>
      <c r="CR363" s="420"/>
      <c r="CS363" s="420"/>
      <c r="CT363" s="420"/>
      <c r="CU363" s="420"/>
      <c r="CV363" s="420"/>
      <c r="CW363" s="420"/>
      <c r="CX363" s="420"/>
      <c r="CY363" s="420"/>
      <c r="CZ363" s="420"/>
    </row>
    <row r="364" s="447" customFormat="true" ht="15" customHeight="true" x14ac:dyDescent="0.2">
      <c r="A364" s="387"/>
      <c r="B364" s="387"/>
      <c r="C364" s="387"/>
      <c r="D364" s="387"/>
      <c r="E364" s="387"/>
      <c r="F364" s="387"/>
      <c r="G364" s="387"/>
      <c r="Y364" s="420"/>
      <c r="Z364" s="420"/>
      <c r="AA364" s="420"/>
      <c r="AB364" s="420"/>
      <c r="AC364" s="420"/>
      <c r="AD364" s="420"/>
      <c r="AE364" s="420"/>
      <c r="AF364" s="420"/>
      <c r="AG364" s="420"/>
      <c r="AH364" s="420"/>
      <c r="AI364" s="420"/>
      <c r="AJ364" s="420"/>
      <c r="AK364" s="420"/>
      <c r="AL364" s="420"/>
      <c r="AM364" s="420"/>
      <c r="AN364" s="420"/>
      <c r="AO364" s="420"/>
      <c r="AP364" s="420"/>
      <c r="AQ364" s="420"/>
      <c r="AR364" s="420"/>
      <c r="AS364" s="420"/>
      <c r="AT364" s="420"/>
      <c r="AU364" s="420"/>
      <c r="AV364" s="420"/>
      <c r="AW364" s="420"/>
      <c r="AX364" s="420"/>
      <c r="AY364" s="420"/>
      <c r="AZ364" s="420"/>
      <c r="BB364" s="387"/>
      <c r="BY364" s="420"/>
      <c r="BZ364" s="420"/>
      <c r="CA364" s="420"/>
      <c r="CB364" s="420"/>
      <c r="CC364" s="420"/>
      <c r="CD364" s="420"/>
      <c r="CE364" s="420"/>
      <c r="CF364" s="420"/>
      <c r="CG364" s="420"/>
      <c r="CH364" s="420"/>
      <c r="CI364" s="420"/>
      <c r="CJ364" s="420"/>
      <c r="CK364" s="420"/>
      <c r="CL364" s="420"/>
      <c r="CM364" s="420"/>
      <c r="CN364" s="420"/>
      <c r="CO364" s="420"/>
      <c r="CP364" s="420"/>
      <c r="CQ364" s="420"/>
      <c r="CR364" s="420"/>
      <c r="CS364" s="420"/>
      <c r="CT364" s="420"/>
      <c r="CU364" s="420"/>
      <c r="CV364" s="420"/>
      <c r="CW364" s="420"/>
      <c r="CX364" s="420"/>
      <c r="CY364" s="420"/>
      <c r="CZ364" s="420"/>
    </row>
    <row r="365" s="447" customFormat="true" ht="15" customHeight="true" x14ac:dyDescent="0.2">
      <c r="A365" s="387"/>
      <c r="B365" s="387"/>
      <c r="C365" s="387"/>
      <c r="D365" s="387"/>
      <c r="E365" s="387"/>
      <c r="F365" s="387"/>
      <c r="G365" s="387"/>
      <c r="Y365" s="420"/>
      <c r="Z365" s="420"/>
      <c r="AA365" s="420"/>
      <c r="AB365" s="420"/>
      <c r="AC365" s="420"/>
      <c r="AD365" s="420"/>
      <c r="AE365" s="420"/>
      <c r="AF365" s="420"/>
      <c r="AG365" s="420"/>
      <c r="AH365" s="420"/>
      <c r="AI365" s="420"/>
      <c r="AJ365" s="420"/>
      <c r="AK365" s="420"/>
      <c r="AL365" s="420"/>
      <c r="AM365" s="420"/>
      <c r="AN365" s="420"/>
      <c r="AO365" s="420"/>
      <c r="AP365" s="420"/>
      <c r="AQ365" s="420"/>
      <c r="AR365" s="420"/>
      <c r="AS365" s="420"/>
      <c r="AT365" s="420"/>
      <c r="AU365" s="420"/>
      <c r="AV365" s="420"/>
      <c r="AW365" s="420"/>
      <c r="AX365" s="420"/>
      <c r="AY365" s="420"/>
      <c r="AZ365" s="420"/>
      <c r="BB365" s="387"/>
      <c r="BY365" s="420"/>
      <c r="BZ365" s="420"/>
      <c r="CA365" s="420"/>
      <c r="CB365" s="420"/>
      <c r="CC365" s="420"/>
      <c r="CD365" s="420"/>
      <c r="CE365" s="420"/>
      <c r="CF365" s="420"/>
      <c r="CG365" s="420"/>
      <c r="CH365" s="420"/>
      <c r="CI365" s="420"/>
      <c r="CJ365" s="420"/>
      <c r="CK365" s="420"/>
      <c r="CL365" s="420"/>
      <c r="CM365" s="420"/>
      <c r="CN365" s="420"/>
      <c r="CO365" s="420"/>
      <c r="CP365" s="420"/>
      <c r="CQ365" s="420"/>
      <c r="CR365" s="420"/>
      <c r="CS365" s="420"/>
      <c r="CT365" s="420"/>
      <c r="CU365" s="420"/>
      <c r="CV365" s="420"/>
      <c r="CW365" s="420"/>
      <c r="CX365" s="420"/>
      <c r="CY365" s="420"/>
      <c r="CZ365" s="420"/>
    </row>
    <row r="366" s="447" customFormat="true" ht="15" customHeight="true" x14ac:dyDescent="0.2">
      <c r="A366" s="387"/>
      <c r="B366" s="387"/>
      <c r="C366" s="387"/>
      <c r="D366" s="387"/>
      <c r="E366" s="387"/>
      <c r="F366" s="387"/>
      <c r="G366" s="387"/>
      <c r="Y366" s="420"/>
      <c r="Z366" s="420"/>
      <c r="AA366" s="420"/>
      <c r="AB366" s="420"/>
      <c r="AC366" s="420"/>
      <c r="AD366" s="420"/>
      <c r="AE366" s="420"/>
      <c r="AF366" s="420"/>
      <c r="AG366" s="420"/>
      <c r="AH366" s="420"/>
      <c r="AI366" s="420"/>
      <c r="AJ366" s="420"/>
      <c r="AK366" s="420"/>
      <c r="AL366" s="420"/>
      <c r="AM366" s="420"/>
      <c r="AN366" s="420"/>
      <c r="AO366" s="420"/>
      <c r="AP366" s="420"/>
      <c r="AQ366" s="420"/>
      <c r="AR366" s="420"/>
      <c r="AS366" s="420"/>
      <c r="AT366" s="420"/>
      <c r="AU366" s="420"/>
      <c r="AV366" s="420"/>
      <c r="AW366" s="420"/>
      <c r="AX366" s="420"/>
      <c r="AY366" s="420"/>
      <c r="AZ366" s="420"/>
      <c r="BB366" s="387"/>
      <c r="BY366" s="420"/>
      <c r="BZ366" s="420"/>
      <c r="CA366" s="420"/>
      <c r="CB366" s="420"/>
      <c r="CC366" s="420"/>
      <c r="CD366" s="420"/>
      <c r="CE366" s="420"/>
      <c r="CF366" s="420"/>
      <c r="CG366" s="420"/>
      <c r="CH366" s="420"/>
      <c r="CI366" s="420"/>
      <c r="CJ366" s="420"/>
      <c r="CK366" s="420"/>
      <c r="CL366" s="420"/>
      <c r="CM366" s="420"/>
      <c r="CN366" s="420"/>
      <c r="CO366" s="420"/>
      <c r="CP366" s="420"/>
      <c r="CQ366" s="420"/>
      <c r="CR366" s="420"/>
      <c r="CS366" s="420"/>
      <c r="CT366" s="420"/>
      <c r="CU366" s="420"/>
      <c r="CV366" s="420"/>
      <c r="CW366" s="420"/>
      <c r="CX366" s="420"/>
      <c r="CY366" s="420"/>
      <c r="CZ366" s="420"/>
    </row>
    <row r="367" s="447" customFormat="true" ht="15" customHeight="true" x14ac:dyDescent="0.2">
      <c r="A367" s="387"/>
      <c r="B367" s="387"/>
      <c r="C367" s="387"/>
      <c r="D367" s="387"/>
      <c r="E367" s="387"/>
      <c r="F367" s="387"/>
      <c r="G367" s="387"/>
      <c r="Y367" s="420"/>
      <c r="Z367" s="420"/>
      <c r="AA367" s="420"/>
      <c r="AB367" s="420"/>
      <c r="AC367" s="420"/>
      <c r="AD367" s="420"/>
      <c r="AE367" s="420"/>
      <c r="AF367" s="420"/>
      <c r="AG367" s="420"/>
      <c r="AH367" s="420"/>
      <c r="AI367" s="420"/>
      <c r="AJ367" s="420"/>
      <c r="AK367" s="420"/>
      <c r="AL367" s="420"/>
      <c r="AM367" s="420"/>
      <c r="AN367" s="420"/>
      <c r="AO367" s="420"/>
      <c r="AP367" s="420"/>
      <c r="AQ367" s="420"/>
      <c r="AR367" s="420"/>
      <c r="AS367" s="420"/>
      <c r="AT367" s="420"/>
      <c r="AU367" s="420"/>
      <c r="AV367" s="420"/>
      <c r="AW367" s="420"/>
      <c r="AX367" s="420"/>
      <c r="AY367" s="420"/>
      <c r="AZ367" s="420"/>
      <c r="BB367" s="387"/>
      <c r="BY367" s="420"/>
      <c r="BZ367" s="420"/>
      <c r="CA367" s="420"/>
      <c r="CB367" s="420"/>
      <c r="CC367" s="420"/>
      <c r="CD367" s="420"/>
      <c r="CE367" s="420"/>
      <c r="CF367" s="420"/>
      <c r="CG367" s="420"/>
      <c r="CH367" s="420"/>
      <c r="CI367" s="420"/>
      <c r="CJ367" s="420"/>
      <c r="CK367" s="420"/>
      <c r="CL367" s="420"/>
      <c r="CM367" s="420"/>
      <c r="CN367" s="420"/>
      <c r="CO367" s="420"/>
      <c r="CP367" s="420"/>
      <c r="CQ367" s="420"/>
      <c r="CR367" s="420"/>
      <c r="CS367" s="420"/>
      <c r="CT367" s="420"/>
      <c r="CU367" s="420"/>
      <c r="CV367" s="420"/>
      <c r="CW367" s="420"/>
      <c r="CX367" s="420"/>
      <c r="CY367" s="420"/>
      <c r="CZ367" s="420"/>
    </row>
    <row r="368" s="447" customFormat="true" ht="15" customHeight="true" x14ac:dyDescent="0.2">
      <c r="A368" s="387"/>
      <c r="B368" s="387"/>
      <c r="C368" s="387"/>
      <c r="D368" s="387"/>
      <c r="E368" s="387"/>
      <c r="F368" s="387"/>
      <c r="G368" s="387"/>
      <c r="Y368" s="420"/>
      <c r="Z368" s="420"/>
      <c r="AA368" s="420"/>
      <c r="AB368" s="420"/>
      <c r="AC368" s="420"/>
      <c r="AD368" s="420"/>
      <c r="AE368" s="420"/>
      <c r="AF368" s="420"/>
      <c r="AG368" s="420"/>
      <c r="AH368" s="420"/>
      <c r="AI368" s="420"/>
      <c r="AJ368" s="420"/>
      <c r="AK368" s="420"/>
      <c r="AL368" s="420"/>
      <c r="AM368" s="420"/>
      <c r="AN368" s="420"/>
      <c r="AO368" s="420"/>
      <c r="AP368" s="420"/>
      <c r="AQ368" s="420"/>
      <c r="AR368" s="420"/>
      <c r="AS368" s="420"/>
      <c r="AT368" s="420"/>
      <c r="AU368" s="420"/>
      <c r="AV368" s="420"/>
      <c r="AW368" s="420"/>
      <c r="AX368" s="420"/>
      <c r="AY368" s="420"/>
      <c r="AZ368" s="420"/>
      <c r="BB368" s="387"/>
      <c r="BY368" s="420"/>
      <c r="BZ368" s="420"/>
      <c r="CA368" s="420"/>
      <c r="CB368" s="420"/>
      <c r="CC368" s="420"/>
      <c r="CD368" s="420"/>
      <c r="CE368" s="420"/>
      <c r="CF368" s="420"/>
      <c r="CG368" s="420"/>
      <c r="CH368" s="420"/>
      <c r="CI368" s="420"/>
      <c r="CJ368" s="420"/>
      <c r="CK368" s="420"/>
      <c r="CL368" s="420"/>
      <c r="CM368" s="420"/>
      <c r="CN368" s="420"/>
      <c r="CO368" s="420"/>
      <c r="CP368" s="420"/>
      <c r="CQ368" s="420"/>
      <c r="CR368" s="420"/>
      <c r="CS368" s="420"/>
      <c r="CT368" s="420"/>
      <c r="CU368" s="420"/>
      <c r="CV368" s="420"/>
      <c r="CW368" s="420"/>
      <c r="CX368" s="420"/>
      <c r="CY368" s="420"/>
      <c r="CZ368" s="420"/>
    </row>
    <row r="369" s="447" customFormat="true" ht="15" customHeight="true" x14ac:dyDescent="0.2">
      <c r="A369" s="387"/>
      <c r="B369" s="387"/>
      <c r="C369" s="387"/>
      <c r="D369" s="387"/>
      <c r="E369" s="387"/>
      <c r="F369" s="387"/>
      <c r="G369" s="387"/>
      <c r="Y369" s="420"/>
      <c r="Z369" s="420"/>
      <c r="AA369" s="420"/>
      <c r="AB369" s="420"/>
      <c r="AC369" s="420"/>
      <c r="AD369" s="420"/>
      <c r="AE369" s="420"/>
      <c r="AF369" s="420"/>
      <c r="AG369" s="420"/>
      <c r="AH369" s="420"/>
      <c r="AI369" s="420"/>
      <c r="AJ369" s="420"/>
      <c r="AK369" s="420"/>
      <c r="AL369" s="420"/>
      <c r="AM369" s="420"/>
      <c r="AN369" s="420"/>
      <c r="AO369" s="420"/>
      <c r="AP369" s="420"/>
      <c r="AQ369" s="420"/>
      <c r="AR369" s="420"/>
      <c r="AS369" s="420"/>
      <c r="AT369" s="420"/>
      <c r="AU369" s="420"/>
      <c r="AV369" s="420"/>
      <c r="AW369" s="420"/>
      <c r="AX369" s="420"/>
      <c r="AY369" s="420"/>
      <c r="AZ369" s="420"/>
      <c r="BB369" s="387"/>
      <c r="BY369" s="420"/>
      <c r="BZ369" s="420"/>
      <c r="CA369" s="420"/>
      <c r="CB369" s="420"/>
      <c r="CC369" s="420"/>
      <c r="CD369" s="420"/>
      <c r="CE369" s="420"/>
      <c r="CF369" s="420"/>
      <c r="CG369" s="420"/>
      <c r="CH369" s="420"/>
      <c r="CI369" s="420"/>
      <c r="CJ369" s="420"/>
      <c r="CK369" s="420"/>
      <c r="CL369" s="420"/>
      <c r="CM369" s="420"/>
      <c r="CN369" s="420"/>
      <c r="CO369" s="420"/>
      <c r="CP369" s="420"/>
      <c r="CQ369" s="420"/>
      <c r="CR369" s="420"/>
      <c r="CS369" s="420"/>
      <c r="CT369" s="420"/>
      <c r="CU369" s="420"/>
      <c r="CV369" s="420"/>
      <c r="CW369" s="420"/>
      <c r="CX369" s="420"/>
      <c r="CY369" s="420"/>
      <c r="CZ369" s="420"/>
    </row>
    <row r="370" s="447" customFormat="true" ht="15" customHeight="true" x14ac:dyDescent="0.2">
      <c r="A370" s="387"/>
      <c r="B370" s="387"/>
      <c r="C370" s="387"/>
      <c r="D370" s="387"/>
      <c r="E370" s="387"/>
      <c r="F370" s="387"/>
      <c r="G370" s="387"/>
      <c r="Y370" s="420"/>
      <c r="Z370" s="420"/>
      <c r="AA370" s="420"/>
      <c r="AB370" s="420"/>
      <c r="AC370" s="420"/>
      <c r="AD370" s="420"/>
      <c r="AE370" s="420"/>
      <c r="AF370" s="420"/>
      <c r="AG370" s="420"/>
      <c r="AH370" s="420"/>
      <c r="AI370" s="420"/>
      <c r="AJ370" s="420"/>
      <c r="AK370" s="420"/>
      <c r="AL370" s="420"/>
      <c r="AM370" s="420"/>
      <c r="AN370" s="420"/>
      <c r="AO370" s="420"/>
      <c r="AP370" s="420"/>
      <c r="AQ370" s="420"/>
      <c r="AR370" s="420"/>
      <c r="AS370" s="420"/>
      <c r="AT370" s="420"/>
      <c r="AU370" s="420"/>
      <c r="AV370" s="420"/>
      <c r="AW370" s="420"/>
      <c r="AX370" s="420"/>
      <c r="AY370" s="420"/>
      <c r="AZ370" s="420"/>
      <c r="BB370" s="387"/>
      <c r="BY370" s="420"/>
      <c r="BZ370" s="420"/>
      <c r="CA370" s="420"/>
      <c r="CB370" s="420"/>
      <c r="CC370" s="420"/>
      <c r="CD370" s="420"/>
      <c r="CE370" s="420"/>
      <c r="CF370" s="420"/>
      <c r="CG370" s="420"/>
      <c r="CH370" s="420"/>
      <c r="CI370" s="420"/>
      <c r="CJ370" s="420"/>
      <c r="CK370" s="420"/>
      <c r="CL370" s="420"/>
      <c r="CM370" s="420"/>
      <c r="CN370" s="420"/>
      <c r="CO370" s="420"/>
      <c r="CP370" s="420"/>
      <c r="CQ370" s="420"/>
      <c r="CR370" s="420"/>
      <c r="CS370" s="420"/>
      <c r="CT370" s="420"/>
      <c r="CU370" s="420"/>
      <c r="CV370" s="420"/>
      <c r="CW370" s="420"/>
      <c r="CX370" s="420"/>
      <c r="CY370" s="420"/>
      <c r="CZ370" s="420"/>
    </row>
    <row r="371" s="447" customFormat="true" ht="15" customHeight="true" x14ac:dyDescent="0.2">
      <c r="A371" s="387"/>
      <c r="B371" s="387"/>
      <c r="C371" s="387"/>
      <c r="D371" s="387"/>
      <c r="E371" s="387"/>
      <c r="F371" s="387"/>
      <c r="G371" s="387"/>
      <c r="Y371" s="420"/>
      <c r="Z371" s="420"/>
      <c r="AA371" s="420"/>
      <c r="AB371" s="420"/>
      <c r="AC371" s="420"/>
      <c r="AD371" s="420"/>
      <c r="AE371" s="420"/>
      <c r="AF371" s="420"/>
      <c r="AG371" s="420"/>
      <c r="AH371" s="420"/>
      <c r="AI371" s="420"/>
      <c r="AJ371" s="420"/>
      <c r="AK371" s="420"/>
      <c r="AL371" s="420"/>
      <c r="AM371" s="420"/>
      <c r="AN371" s="420"/>
      <c r="AO371" s="420"/>
      <c r="AP371" s="420"/>
      <c r="AQ371" s="420"/>
      <c r="AR371" s="420"/>
      <c r="AS371" s="420"/>
      <c r="AT371" s="420"/>
      <c r="AU371" s="420"/>
      <c r="AV371" s="420"/>
      <c r="AW371" s="420"/>
      <c r="AX371" s="420"/>
      <c r="AY371" s="420"/>
      <c r="AZ371" s="420"/>
      <c r="BB371" s="387"/>
      <c r="BY371" s="420"/>
      <c r="BZ371" s="420"/>
      <c r="CA371" s="420"/>
      <c r="CB371" s="420"/>
      <c r="CC371" s="420"/>
      <c r="CD371" s="420"/>
      <c r="CE371" s="420"/>
      <c r="CF371" s="420"/>
      <c r="CG371" s="420"/>
      <c r="CH371" s="420"/>
      <c r="CI371" s="420"/>
      <c r="CJ371" s="420"/>
      <c r="CK371" s="420"/>
      <c r="CL371" s="420"/>
      <c r="CM371" s="420"/>
      <c r="CN371" s="420"/>
      <c r="CO371" s="420"/>
      <c r="CP371" s="420"/>
      <c r="CQ371" s="420"/>
      <c r="CR371" s="420"/>
      <c r="CS371" s="420"/>
      <c r="CT371" s="420"/>
      <c r="CU371" s="420"/>
      <c r="CV371" s="420"/>
      <c r="CW371" s="420"/>
      <c r="CX371" s="420"/>
      <c r="CY371" s="420"/>
      <c r="CZ371" s="420"/>
    </row>
    <row r="372" s="447" customFormat="true" ht="15" customHeight="true" x14ac:dyDescent="0.2">
      <c r="A372" s="387"/>
      <c r="B372" s="387"/>
      <c r="C372" s="387"/>
      <c r="D372" s="387"/>
      <c r="E372" s="387"/>
      <c r="F372" s="387"/>
      <c r="G372" s="387"/>
      <c r="Y372" s="420"/>
      <c r="Z372" s="420"/>
      <c r="AA372" s="420"/>
      <c r="AB372" s="420"/>
      <c r="AC372" s="420"/>
      <c r="AD372" s="420"/>
      <c r="AE372" s="420"/>
      <c r="AF372" s="420"/>
      <c r="AG372" s="420"/>
      <c r="AH372" s="420"/>
      <c r="AI372" s="420"/>
      <c r="AJ372" s="420"/>
      <c r="AK372" s="420"/>
      <c r="AL372" s="420"/>
      <c r="AM372" s="420"/>
      <c r="AN372" s="420"/>
      <c r="AO372" s="420"/>
      <c r="AP372" s="420"/>
      <c r="AQ372" s="420"/>
      <c r="AR372" s="420"/>
      <c r="AS372" s="420"/>
      <c r="AT372" s="420"/>
      <c r="AU372" s="420"/>
      <c r="AV372" s="420"/>
      <c r="AW372" s="420"/>
      <c r="AX372" s="420"/>
      <c r="AY372" s="420"/>
      <c r="AZ372" s="420"/>
      <c r="BB372" s="387"/>
      <c r="BY372" s="420"/>
      <c r="BZ372" s="420"/>
      <c r="CA372" s="420"/>
      <c r="CB372" s="420"/>
      <c r="CC372" s="420"/>
      <c r="CD372" s="420"/>
      <c r="CE372" s="420"/>
      <c r="CF372" s="420"/>
      <c r="CG372" s="420"/>
      <c r="CH372" s="420"/>
      <c r="CI372" s="420"/>
      <c r="CJ372" s="420"/>
      <c r="CK372" s="420"/>
      <c r="CL372" s="420"/>
      <c r="CM372" s="420"/>
      <c r="CN372" s="420"/>
      <c r="CO372" s="420"/>
      <c r="CP372" s="420"/>
      <c r="CQ372" s="420"/>
      <c r="CR372" s="420"/>
      <c r="CS372" s="420"/>
      <c r="CT372" s="420"/>
      <c r="CU372" s="420"/>
      <c r="CV372" s="420"/>
      <c r="CW372" s="420"/>
      <c r="CX372" s="420"/>
      <c r="CY372" s="420"/>
      <c r="CZ372" s="420"/>
    </row>
    <row r="373" s="447" customFormat="true" ht="15" customHeight="true" x14ac:dyDescent="0.2">
      <c r="A373" s="387"/>
      <c r="B373" s="387"/>
      <c r="C373" s="387"/>
      <c r="D373" s="387"/>
      <c r="E373" s="387"/>
      <c r="F373" s="387"/>
      <c r="G373" s="387"/>
      <c r="Y373" s="420"/>
      <c r="Z373" s="420"/>
      <c r="AA373" s="420"/>
      <c r="AB373" s="420"/>
      <c r="AC373" s="420"/>
      <c r="AD373" s="420"/>
      <c r="AE373" s="420"/>
      <c r="AF373" s="420"/>
      <c r="AG373" s="420"/>
      <c r="AH373" s="420"/>
      <c r="AI373" s="420"/>
      <c r="AJ373" s="420"/>
      <c r="AK373" s="420"/>
      <c r="AL373" s="420"/>
      <c r="AM373" s="420"/>
      <c r="AN373" s="420"/>
      <c r="AO373" s="420"/>
      <c r="AP373" s="420"/>
      <c r="AQ373" s="420"/>
      <c r="AR373" s="420"/>
      <c r="AS373" s="420"/>
      <c r="AT373" s="420"/>
      <c r="AU373" s="420"/>
      <c r="AV373" s="420"/>
      <c r="AW373" s="420"/>
      <c r="AX373" s="420"/>
      <c r="AY373" s="420"/>
      <c r="AZ373" s="420"/>
      <c r="BB373" s="387"/>
      <c r="BY373" s="420"/>
      <c r="BZ373" s="420"/>
      <c r="CA373" s="420"/>
      <c r="CB373" s="420"/>
      <c r="CC373" s="420"/>
      <c r="CD373" s="420"/>
      <c r="CE373" s="420"/>
      <c r="CF373" s="420"/>
      <c r="CG373" s="420"/>
      <c r="CH373" s="420"/>
      <c r="CI373" s="420"/>
      <c r="CJ373" s="420"/>
      <c r="CK373" s="420"/>
      <c r="CL373" s="420"/>
      <c r="CM373" s="420"/>
      <c r="CN373" s="420"/>
      <c r="CO373" s="420"/>
      <c r="CP373" s="420"/>
      <c r="CQ373" s="420"/>
      <c r="CR373" s="420"/>
      <c r="CS373" s="420"/>
      <c r="CT373" s="420"/>
      <c r="CU373" s="420"/>
      <c r="CV373" s="420"/>
      <c r="CW373" s="420"/>
      <c r="CX373" s="420"/>
      <c r="CY373" s="420"/>
      <c r="CZ373" s="420"/>
    </row>
    <row r="374" s="447" customFormat="true" ht="15" customHeight="true" x14ac:dyDescent="0.2">
      <c r="A374" s="387"/>
      <c r="B374" s="387"/>
      <c r="C374" s="387"/>
      <c r="D374" s="387"/>
      <c r="E374" s="387"/>
      <c r="F374" s="387"/>
      <c r="G374" s="387"/>
      <c r="Y374" s="420"/>
      <c r="Z374" s="420"/>
      <c r="AA374" s="420"/>
      <c r="AB374" s="420"/>
      <c r="AC374" s="420"/>
      <c r="AD374" s="420"/>
      <c r="AE374" s="420"/>
      <c r="AF374" s="420"/>
      <c r="AG374" s="420"/>
      <c r="AH374" s="420"/>
      <c r="AI374" s="420"/>
      <c r="AJ374" s="420"/>
      <c r="AK374" s="420"/>
      <c r="AL374" s="420"/>
      <c r="AM374" s="420"/>
      <c r="AN374" s="420"/>
      <c r="AO374" s="420"/>
      <c r="AP374" s="420"/>
      <c r="AQ374" s="420"/>
      <c r="AR374" s="420"/>
      <c r="AS374" s="420"/>
      <c r="AT374" s="420"/>
      <c r="AU374" s="420"/>
      <c r="AV374" s="420"/>
      <c r="AW374" s="420"/>
      <c r="AX374" s="420"/>
      <c r="AY374" s="420"/>
      <c r="AZ374" s="420"/>
      <c r="BB374" s="387"/>
      <c r="BY374" s="420"/>
      <c r="BZ374" s="420"/>
      <c r="CA374" s="420"/>
      <c r="CB374" s="420"/>
      <c r="CC374" s="420"/>
      <c r="CD374" s="420"/>
      <c r="CE374" s="420"/>
      <c r="CF374" s="420"/>
      <c r="CG374" s="420"/>
      <c r="CH374" s="420"/>
      <c r="CI374" s="420"/>
      <c r="CJ374" s="420"/>
      <c r="CK374" s="420"/>
      <c r="CL374" s="420"/>
      <c r="CM374" s="420"/>
      <c r="CN374" s="420"/>
      <c r="CO374" s="420"/>
      <c r="CP374" s="420"/>
      <c r="CQ374" s="420"/>
      <c r="CR374" s="420"/>
      <c r="CS374" s="420"/>
      <c r="CT374" s="420"/>
      <c r="CU374" s="420"/>
      <c r="CV374" s="420"/>
      <c r="CW374" s="420"/>
      <c r="CX374" s="420"/>
      <c r="CY374" s="420"/>
      <c r="CZ374" s="420"/>
    </row>
    <row r="375" s="382" customFormat="true" ht="15" customHeight="true" x14ac:dyDescent="0.2">
      <c r="X375" s="384"/>
      <c r="Y375" s="419"/>
      <c r="Z375" s="419"/>
      <c r="AA375" s="419"/>
      <c r="AB375" s="419"/>
      <c r="AC375" s="419"/>
      <c r="AD375" s="419"/>
      <c r="AE375" s="419"/>
      <c r="AF375" s="419"/>
      <c r="AG375" s="419"/>
      <c r="AH375" s="419"/>
      <c r="AI375" s="419"/>
      <c r="AJ375" s="419"/>
      <c r="AK375" s="419"/>
      <c r="AL375" s="419"/>
      <c r="AM375" s="419"/>
      <c r="AN375" s="419"/>
      <c r="AO375" s="419"/>
      <c r="AP375" s="419"/>
      <c r="AQ375" s="419"/>
      <c r="AR375" s="419"/>
      <c r="AS375" s="419"/>
      <c r="AT375" s="419"/>
      <c r="AU375" s="419"/>
      <c r="AV375" s="419"/>
      <c r="AW375" s="419"/>
      <c r="AX375" s="419"/>
      <c r="AY375" s="419"/>
      <c r="AZ375" s="419"/>
      <c r="BA375" s="384"/>
      <c r="BX375" s="384"/>
      <c r="BY375" s="419"/>
      <c r="BZ375" s="419"/>
      <c r="CA375" s="419"/>
      <c r="CB375" s="419"/>
      <c r="CC375" s="419"/>
      <c r="CD375" s="419"/>
      <c r="CE375" s="419"/>
      <c r="CF375" s="419"/>
      <c r="CG375" s="419"/>
      <c r="CH375" s="419"/>
      <c r="CI375" s="419"/>
      <c r="CJ375" s="419"/>
      <c r="CK375" s="419"/>
      <c r="CL375" s="419"/>
      <c r="CM375" s="419"/>
      <c r="CN375" s="419"/>
      <c r="CO375" s="419"/>
      <c r="CP375" s="419"/>
      <c r="CQ375" s="419"/>
      <c r="CR375" s="419"/>
      <c r="CS375" s="419"/>
      <c r="CT375" s="419"/>
      <c r="CU375" s="419"/>
      <c r="CV375" s="419"/>
      <c r="CW375" s="419"/>
      <c r="CX375" s="419"/>
      <c r="CY375" s="419"/>
      <c r="CZ375" s="419"/>
    </row>
    <row r="376" s="382" customFormat="true" ht="15" customHeight="true" x14ac:dyDescent="0.2">
      <c r="X376" s="384"/>
      <c r="Y376" s="419"/>
      <c r="Z376" s="419"/>
      <c r="AA376" s="419"/>
      <c r="AB376" s="419"/>
      <c r="AC376" s="419"/>
      <c r="AD376" s="419"/>
      <c r="AE376" s="419"/>
      <c r="AF376" s="419"/>
      <c r="AG376" s="419"/>
      <c r="AH376" s="419"/>
      <c r="AI376" s="419"/>
      <c r="AJ376" s="419"/>
      <c r="AK376" s="419"/>
      <c r="AL376" s="419"/>
      <c r="AM376" s="419"/>
      <c r="AN376" s="419"/>
      <c r="AO376" s="419"/>
      <c r="AP376" s="419"/>
      <c r="AQ376" s="419"/>
      <c r="AR376" s="419"/>
      <c r="AS376" s="419"/>
      <c r="AT376" s="419"/>
      <c r="AU376" s="419"/>
      <c r="AV376" s="419"/>
      <c r="AW376" s="419"/>
      <c r="AX376" s="419"/>
      <c r="AY376" s="419"/>
      <c r="AZ376" s="419"/>
      <c r="BA376" s="384"/>
      <c r="BX376" s="384"/>
      <c r="BY376" s="419"/>
      <c r="BZ376" s="419"/>
      <c r="CA376" s="419"/>
      <c r="CB376" s="419"/>
      <c r="CC376" s="419"/>
      <c r="CD376" s="419"/>
      <c r="CE376" s="419"/>
      <c r="CF376" s="419"/>
      <c r="CG376" s="419"/>
      <c r="CH376" s="419"/>
      <c r="CI376" s="419"/>
      <c r="CJ376" s="419"/>
      <c r="CK376" s="419"/>
      <c r="CL376" s="419"/>
      <c r="CM376" s="419"/>
      <c r="CN376" s="419"/>
      <c r="CO376" s="419"/>
      <c r="CP376" s="419"/>
      <c r="CQ376" s="419"/>
      <c r="CR376" s="419"/>
      <c r="CS376" s="419"/>
      <c r="CT376" s="419"/>
      <c r="CU376" s="419"/>
      <c r="CV376" s="419"/>
      <c r="CW376" s="419"/>
      <c r="CX376" s="419"/>
      <c r="CY376" s="419"/>
      <c r="CZ376" s="419"/>
    </row>
    <row r="377" s="382" customFormat="true" ht="15" customHeight="true" x14ac:dyDescent="0.2">
      <c r="X377" s="384"/>
      <c r="Y377" s="419"/>
      <c r="Z377" s="419"/>
      <c r="AA377" s="419"/>
      <c r="AB377" s="419"/>
      <c r="AC377" s="419"/>
      <c r="AD377" s="419"/>
      <c r="AE377" s="419"/>
      <c r="AF377" s="419"/>
      <c r="AG377" s="419"/>
      <c r="AH377" s="419"/>
      <c r="AI377" s="419"/>
      <c r="AJ377" s="419"/>
      <c r="AK377" s="419"/>
      <c r="AL377" s="419"/>
      <c r="AM377" s="419"/>
      <c r="AN377" s="419"/>
      <c r="AO377" s="419"/>
      <c r="AP377" s="419"/>
      <c r="AQ377" s="419"/>
      <c r="AR377" s="419"/>
      <c r="AS377" s="419"/>
      <c r="AT377" s="419"/>
      <c r="AU377" s="419"/>
      <c r="AV377" s="419"/>
      <c r="AW377" s="419"/>
      <c r="AX377" s="419"/>
      <c r="AY377" s="419"/>
      <c r="AZ377" s="419"/>
      <c r="BA377" s="384"/>
      <c r="BX377" s="384"/>
      <c r="BY377" s="419"/>
      <c r="BZ377" s="419"/>
      <c r="CA377" s="419"/>
      <c r="CB377" s="419"/>
      <c r="CC377" s="419"/>
      <c r="CD377" s="419"/>
      <c r="CE377" s="419"/>
      <c r="CF377" s="419"/>
      <c r="CG377" s="419"/>
      <c r="CH377" s="419"/>
      <c r="CI377" s="419"/>
      <c r="CJ377" s="419"/>
      <c r="CK377" s="419"/>
      <c r="CL377" s="419"/>
      <c r="CM377" s="419"/>
      <c r="CN377" s="419"/>
      <c r="CO377" s="419"/>
      <c r="CP377" s="419"/>
      <c r="CQ377" s="419"/>
      <c r="CR377" s="419"/>
      <c r="CS377" s="419"/>
      <c r="CT377" s="419"/>
      <c r="CU377" s="419"/>
      <c r="CV377" s="419"/>
      <c r="CW377" s="419"/>
      <c r="CX377" s="419"/>
      <c r="CY377" s="419"/>
      <c r="CZ377" s="419"/>
    </row>
    <row r="378" s="382" customFormat="true" ht="15" customHeight="true" x14ac:dyDescent="0.2">
      <c r="X378" s="384"/>
      <c r="Y378" s="419"/>
      <c r="Z378" s="419"/>
      <c r="AA378" s="419"/>
      <c r="AB378" s="419"/>
      <c r="AC378" s="419"/>
      <c r="AD378" s="419"/>
      <c r="AE378" s="419"/>
      <c r="AF378" s="419"/>
      <c r="AG378" s="419"/>
      <c r="AH378" s="419"/>
      <c r="AI378" s="419"/>
      <c r="AJ378" s="419"/>
      <c r="AK378" s="419"/>
      <c r="AL378" s="419"/>
      <c r="AM378" s="419"/>
      <c r="AN378" s="419"/>
      <c r="AO378" s="419"/>
      <c r="AP378" s="419"/>
      <c r="AQ378" s="419"/>
      <c r="AR378" s="419"/>
      <c r="AS378" s="419"/>
      <c r="AT378" s="419"/>
      <c r="AU378" s="419"/>
      <c r="AV378" s="419"/>
      <c r="AW378" s="419"/>
      <c r="AX378" s="419"/>
      <c r="AY378" s="419"/>
      <c r="AZ378" s="419"/>
      <c r="BA378" s="384"/>
      <c r="BX378" s="384"/>
      <c r="BY378" s="419"/>
      <c r="BZ378" s="419"/>
      <c r="CA378" s="419"/>
      <c r="CB378" s="419"/>
      <c r="CC378" s="419"/>
      <c r="CD378" s="419"/>
      <c r="CE378" s="419"/>
      <c r="CF378" s="419"/>
      <c r="CG378" s="419"/>
      <c r="CH378" s="419"/>
      <c r="CI378" s="419"/>
      <c r="CJ378" s="419"/>
      <c r="CK378" s="419"/>
      <c r="CL378" s="419"/>
      <c r="CM378" s="419"/>
      <c r="CN378" s="419"/>
      <c r="CO378" s="419"/>
      <c r="CP378" s="419"/>
      <c r="CQ378" s="419"/>
      <c r="CR378" s="419"/>
      <c r="CS378" s="419"/>
      <c r="CT378" s="419"/>
      <c r="CU378" s="419"/>
      <c r="CV378" s="419"/>
      <c r="CW378" s="419"/>
      <c r="CX378" s="419"/>
      <c r="CY378" s="419"/>
      <c r="CZ378" s="419"/>
    </row>
    <row r="379" s="382" customFormat="true" ht="15" customHeight="true" x14ac:dyDescent="0.2">
      <c r="X379" s="384"/>
      <c r="Y379" s="419"/>
      <c r="Z379" s="419"/>
      <c r="AA379" s="419"/>
      <c r="AB379" s="419"/>
      <c r="AC379" s="419"/>
      <c r="AD379" s="419"/>
      <c r="AE379" s="419"/>
      <c r="AF379" s="419"/>
      <c r="AG379" s="419"/>
      <c r="AH379" s="419"/>
      <c r="AI379" s="419"/>
      <c r="AJ379" s="419"/>
      <c r="AK379" s="419"/>
      <c r="AL379" s="419"/>
      <c r="AM379" s="419"/>
      <c r="AN379" s="419"/>
      <c r="AO379" s="419"/>
      <c r="AP379" s="419"/>
      <c r="AQ379" s="419"/>
      <c r="AR379" s="419"/>
      <c r="AS379" s="419"/>
      <c r="AT379" s="419"/>
      <c r="AU379" s="419"/>
      <c r="AV379" s="419"/>
      <c r="AW379" s="419"/>
      <c r="AX379" s="419"/>
      <c r="AY379" s="419"/>
      <c r="AZ379" s="419"/>
      <c r="BA379" s="384"/>
      <c r="BX379" s="384"/>
      <c r="BY379" s="419"/>
      <c r="BZ379" s="419"/>
      <c r="CA379" s="419"/>
      <c r="CB379" s="419"/>
      <c r="CC379" s="419"/>
      <c r="CD379" s="419"/>
      <c r="CE379" s="419"/>
      <c r="CF379" s="419"/>
      <c r="CG379" s="419"/>
      <c r="CH379" s="419"/>
      <c r="CI379" s="419"/>
      <c r="CJ379" s="419"/>
      <c r="CK379" s="419"/>
      <c r="CL379" s="419"/>
      <c r="CM379" s="419"/>
      <c r="CN379" s="419"/>
      <c r="CO379" s="419"/>
      <c r="CP379" s="419"/>
      <c r="CQ379" s="419"/>
      <c r="CR379" s="419"/>
      <c r="CS379" s="419"/>
      <c r="CT379" s="419"/>
      <c r="CU379" s="419"/>
      <c r="CV379" s="419"/>
      <c r="CW379" s="419"/>
      <c r="CX379" s="419"/>
      <c r="CY379" s="419"/>
      <c r="CZ379" s="419"/>
    </row>
    <row r="380" s="382" customFormat="true" ht="15" customHeight="true" x14ac:dyDescent="0.2">
      <c r="X380" s="384"/>
      <c r="Y380" s="419"/>
      <c r="Z380" s="419"/>
      <c r="AA380" s="419"/>
      <c r="AB380" s="419"/>
      <c r="AC380" s="419"/>
      <c r="AD380" s="419"/>
      <c r="AE380" s="419"/>
      <c r="AF380" s="419"/>
      <c r="AG380" s="419"/>
      <c r="AH380" s="419"/>
      <c r="AI380" s="419"/>
      <c r="AJ380" s="419"/>
      <c r="AK380" s="419"/>
      <c r="AL380" s="419"/>
      <c r="AM380" s="419"/>
      <c r="AN380" s="419"/>
      <c r="AO380" s="419"/>
      <c r="AP380" s="419"/>
      <c r="AQ380" s="419"/>
      <c r="AR380" s="419"/>
      <c r="AS380" s="419"/>
      <c r="AT380" s="419"/>
      <c r="AU380" s="419"/>
      <c r="AV380" s="419"/>
      <c r="AW380" s="419"/>
      <c r="AX380" s="419"/>
      <c r="AY380" s="419"/>
      <c r="AZ380" s="419"/>
      <c r="BA380" s="384"/>
      <c r="BX380" s="384"/>
      <c r="BY380" s="419"/>
      <c r="BZ380" s="419"/>
      <c r="CA380" s="419"/>
      <c r="CB380" s="419"/>
      <c r="CC380" s="419"/>
      <c r="CD380" s="419"/>
      <c r="CE380" s="419"/>
      <c r="CF380" s="419"/>
      <c r="CG380" s="419"/>
      <c r="CH380" s="419"/>
      <c r="CI380" s="419"/>
      <c r="CJ380" s="419"/>
      <c r="CK380" s="419"/>
      <c r="CL380" s="419"/>
      <c r="CM380" s="419"/>
      <c r="CN380" s="419"/>
      <c r="CO380" s="419"/>
      <c r="CP380" s="419"/>
      <c r="CQ380" s="419"/>
      <c r="CR380" s="419"/>
      <c r="CS380" s="419"/>
      <c r="CT380" s="419"/>
      <c r="CU380" s="419"/>
      <c r="CV380" s="419"/>
      <c r="CW380" s="419"/>
      <c r="CX380" s="419"/>
      <c r="CY380" s="419"/>
      <c r="CZ380" s="419"/>
    </row>
    <row r="381" s="382" customFormat="true" ht="15" customHeight="true" x14ac:dyDescent="0.2">
      <c r="X381" s="384"/>
      <c r="Y381" s="419"/>
      <c r="Z381" s="419"/>
      <c r="AA381" s="419"/>
      <c r="AB381" s="419"/>
      <c r="AC381" s="419"/>
      <c r="AD381" s="419"/>
      <c r="AE381" s="419"/>
      <c r="AF381" s="419"/>
      <c r="AG381" s="419"/>
      <c r="AH381" s="419"/>
      <c r="AI381" s="419"/>
      <c r="AJ381" s="419"/>
      <c r="AK381" s="419"/>
      <c r="AL381" s="419"/>
      <c r="AM381" s="419"/>
      <c r="AN381" s="419"/>
      <c r="AO381" s="419"/>
      <c r="AP381" s="419"/>
      <c r="AQ381" s="419"/>
      <c r="AR381" s="419"/>
      <c r="AS381" s="419"/>
      <c r="AT381" s="419"/>
      <c r="AU381" s="419"/>
      <c r="AV381" s="419"/>
      <c r="AW381" s="419"/>
      <c r="AX381" s="419"/>
      <c r="AY381" s="419"/>
      <c r="AZ381" s="419"/>
      <c r="BA381" s="384"/>
      <c r="BX381" s="384"/>
      <c r="BY381" s="419"/>
      <c r="BZ381" s="419"/>
      <c r="CA381" s="419"/>
      <c r="CB381" s="419"/>
      <c r="CC381" s="419"/>
      <c r="CD381" s="419"/>
      <c r="CE381" s="419"/>
      <c r="CF381" s="419"/>
      <c r="CG381" s="419"/>
      <c r="CH381" s="419"/>
      <c r="CI381" s="419"/>
      <c r="CJ381" s="419"/>
      <c r="CK381" s="419"/>
      <c r="CL381" s="419"/>
      <c r="CM381" s="419"/>
      <c r="CN381" s="419"/>
      <c r="CO381" s="419"/>
      <c r="CP381" s="419"/>
      <c r="CQ381" s="419"/>
      <c r="CR381" s="419"/>
      <c r="CS381" s="419"/>
      <c r="CT381" s="419"/>
      <c r="CU381" s="419"/>
      <c r="CV381" s="419"/>
      <c r="CW381" s="419"/>
      <c r="CX381" s="419"/>
      <c r="CY381" s="419"/>
      <c r="CZ381" s="419"/>
    </row>
    <row r="382" s="382" customFormat="true" ht="15" customHeight="true" x14ac:dyDescent="0.2">
      <c r="X382" s="384"/>
      <c r="Y382" s="419"/>
      <c r="Z382" s="419"/>
      <c r="AA382" s="419"/>
      <c r="AB382" s="419"/>
      <c r="AC382" s="419"/>
      <c r="AD382" s="419"/>
      <c r="AE382" s="419"/>
      <c r="AF382" s="419"/>
      <c r="AG382" s="419"/>
      <c r="AH382" s="419"/>
      <c r="AI382" s="419"/>
      <c r="AJ382" s="419"/>
      <c r="AK382" s="419"/>
      <c r="AL382" s="419"/>
      <c r="AM382" s="419"/>
      <c r="AN382" s="419"/>
      <c r="AO382" s="419"/>
      <c r="AP382" s="419"/>
      <c r="AQ382" s="419"/>
      <c r="AR382" s="419"/>
      <c r="AS382" s="419"/>
      <c r="AT382" s="419"/>
      <c r="AU382" s="419"/>
      <c r="AV382" s="419"/>
      <c r="AW382" s="419"/>
      <c r="AX382" s="419"/>
      <c r="AY382" s="419"/>
      <c r="AZ382" s="419"/>
      <c r="BA382" s="384"/>
      <c r="BX382" s="384"/>
      <c r="BY382" s="419"/>
      <c r="BZ382" s="419"/>
      <c r="CA382" s="419"/>
      <c r="CB382" s="419"/>
      <c r="CC382" s="419"/>
      <c r="CD382" s="419"/>
      <c r="CE382" s="419"/>
      <c r="CF382" s="419"/>
      <c r="CG382" s="419"/>
      <c r="CH382" s="419"/>
      <c r="CI382" s="419"/>
      <c r="CJ382" s="419"/>
      <c r="CK382" s="419"/>
      <c r="CL382" s="419"/>
      <c r="CM382" s="419"/>
      <c r="CN382" s="419"/>
      <c r="CO382" s="419"/>
      <c r="CP382" s="419"/>
      <c r="CQ382" s="419"/>
      <c r="CR382" s="419"/>
      <c r="CS382" s="419"/>
      <c r="CT382" s="419"/>
      <c r="CU382" s="419"/>
      <c r="CV382" s="419"/>
      <c r="CW382" s="419"/>
      <c r="CX382" s="419"/>
      <c r="CY382" s="419"/>
      <c r="CZ382" s="419"/>
    </row>
    <row r="383" s="382" customFormat="true" ht="15" customHeight="true" x14ac:dyDescent="0.2">
      <c r="X383" s="384"/>
      <c r="Y383" s="419"/>
      <c r="Z383" s="419"/>
      <c r="AA383" s="419"/>
      <c r="AB383" s="419"/>
      <c r="AC383" s="419"/>
      <c r="AD383" s="419"/>
      <c r="AE383" s="419"/>
      <c r="AF383" s="419"/>
      <c r="AG383" s="419"/>
      <c r="AH383" s="419"/>
      <c r="AI383" s="419"/>
      <c r="AJ383" s="419"/>
      <c r="AK383" s="419"/>
      <c r="AL383" s="419"/>
      <c r="AM383" s="419"/>
      <c r="AN383" s="419"/>
      <c r="AO383" s="419"/>
      <c r="AP383" s="419"/>
      <c r="AQ383" s="419"/>
      <c r="AR383" s="419"/>
      <c r="AS383" s="419"/>
      <c r="AT383" s="419"/>
      <c r="AU383" s="419"/>
      <c r="AV383" s="419"/>
      <c r="AW383" s="419"/>
      <c r="AX383" s="419"/>
      <c r="AY383" s="419"/>
      <c r="AZ383" s="419"/>
      <c r="BA383" s="384"/>
      <c r="BX383" s="384"/>
      <c r="BY383" s="419"/>
      <c r="BZ383" s="419"/>
      <c r="CA383" s="419"/>
      <c r="CB383" s="419"/>
      <c r="CC383" s="419"/>
      <c r="CD383" s="419"/>
      <c r="CE383" s="419"/>
      <c r="CF383" s="419"/>
      <c r="CG383" s="419"/>
      <c r="CH383" s="419"/>
      <c r="CI383" s="419"/>
      <c r="CJ383" s="419"/>
      <c r="CK383" s="419"/>
      <c r="CL383" s="419"/>
      <c r="CM383" s="419"/>
      <c r="CN383" s="419"/>
      <c r="CO383" s="419"/>
      <c r="CP383" s="419"/>
      <c r="CQ383" s="419"/>
      <c r="CR383" s="419"/>
      <c r="CS383" s="419"/>
      <c r="CT383" s="419"/>
      <c r="CU383" s="419"/>
      <c r="CV383" s="419"/>
      <c r="CW383" s="419"/>
      <c r="CX383" s="419"/>
      <c r="CY383" s="419"/>
      <c r="CZ383" s="419"/>
    </row>
    <row r="384" s="382" customFormat="true" ht="15" customHeight="true" x14ac:dyDescent="0.2">
      <c r="X384" s="384"/>
      <c r="Y384" s="419"/>
      <c r="Z384" s="419"/>
      <c r="AA384" s="419"/>
      <c r="AB384" s="419"/>
      <c r="AC384" s="419"/>
      <c r="AD384" s="419"/>
      <c r="AE384" s="419"/>
      <c r="AF384" s="419"/>
      <c r="AG384" s="419"/>
      <c r="AH384" s="419"/>
      <c r="AI384" s="419"/>
      <c r="AJ384" s="419"/>
      <c r="AK384" s="419"/>
      <c r="AL384" s="419"/>
      <c r="AM384" s="419"/>
      <c r="AN384" s="419"/>
      <c r="AO384" s="419"/>
      <c r="AP384" s="419"/>
      <c r="AQ384" s="419"/>
      <c r="AR384" s="419"/>
      <c r="AS384" s="419"/>
      <c r="AT384" s="419"/>
      <c r="AU384" s="419"/>
      <c r="AV384" s="419"/>
      <c r="AW384" s="419"/>
      <c r="AX384" s="419"/>
      <c r="AY384" s="419"/>
      <c r="AZ384" s="419"/>
      <c r="BA384" s="384"/>
      <c r="BX384" s="384"/>
      <c r="BY384" s="419"/>
      <c r="BZ384" s="419"/>
      <c r="CA384" s="419"/>
      <c r="CB384" s="419"/>
      <c r="CC384" s="419"/>
      <c r="CD384" s="419"/>
      <c r="CE384" s="419"/>
      <c r="CF384" s="419"/>
      <c r="CG384" s="419"/>
      <c r="CH384" s="419"/>
      <c r="CI384" s="419"/>
      <c r="CJ384" s="419"/>
      <c r="CK384" s="419"/>
      <c r="CL384" s="419"/>
      <c r="CM384" s="419"/>
      <c r="CN384" s="419"/>
      <c r="CO384" s="419"/>
      <c r="CP384" s="419"/>
      <c r="CQ384" s="419"/>
      <c r="CR384" s="419"/>
      <c r="CS384" s="419"/>
      <c r="CT384" s="419"/>
      <c r="CU384" s="419"/>
      <c r="CV384" s="419"/>
      <c r="CW384" s="419"/>
      <c r="CX384" s="419"/>
      <c r="CY384" s="419"/>
      <c r="CZ384" s="419"/>
    </row>
    <row r="385" s="382" customFormat="true" ht="15" customHeight="true" x14ac:dyDescent="0.2">
      <c r="X385" s="384"/>
      <c r="Y385" s="419"/>
      <c r="Z385" s="419"/>
      <c r="AA385" s="419"/>
      <c r="AB385" s="419"/>
      <c r="AC385" s="419"/>
      <c r="AD385" s="419"/>
      <c r="AE385" s="419"/>
      <c r="AF385" s="419"/>
      <c r="AG385" s="419"/>
      <c r="AH385" s="419"/>
      <c r="AI385" s="419"/>
      <c r="AJ385" s="419"/>
      <c r="AK385" s="419"/>
      <c r="AL385" s="419"/>
      <c r="AM385" s="419"/>
      <c r="AN385" s="419"/>
      <c r="AO385" s="419"/>
      <c r="AP385" s="419"/>
      <c r="AQ385" s="419"/>
      <c r="AR385" s="419"/>
      <c r="AS385" s="419"/>
      <c r="AT385" s="419"/>
      <c r="AU385" s="419"/>
      <c r="AV385" s="419"/>
      <c r="AW385" s="419"/>
      <c r="AX385" s="419"/>
      <c r="AY385" s="419"/>
      <c r="AZ385" s="419"/>
      <c r="BA385" s="384"/>
      <c r="BX385" s="384"/>
      <c r="BY385" s="419"/>
      <c r="BZ385" s="419"/>
      <c r="CA385" s="419"/>
      <c r="CB385" s="419"/>
      <c r="CC385" s="419"/>
      <c r="CD385" s="419"/>
      <c r="CE385" s="419"/>
      <c r="CF385" s="419"/>
      <c r="CG385" s="419"/>
      <c r="CH385" s="419"/>
      <c r="CI385" s="419"/>
      <c r="CJ385" s="419"/>
      <c r="CK385" s="419"/>
      <c r="CL385" s="419"/>
      <c r="CM385" s="419"/>
      <c r="CN385" s="419"/>
      <c r="CO385" s="419"/>
      <c r="CP385" s="419"/>
      <c r="CQ385" s="419"/>
      <c r="CR385" s="419"/>
      <c r="CS385" s="419"/>
      <c r="CT385" s="419"/>
      <c r="CU385" s="419"/>
      <c r="CV385" s="419"/>
      <c r="CW385" s="419"/>
      <c r="CX385" s="419"/>
      <c r="CY385" s="419"/>
      <c r="CZ385" s="419"/>
    </row>
    <row r="386" s="382" customFormat="true" ht="15" customHeight="true" x14ac:dyDescent="0.2">
      <c r="X386" s="384"/>
      <c r="Y386" s="419"/>
      <c r="Z386" s="419"/>
      <c r="AA386" s="419"/>
      <c r="AB386" s="419"/>
      <c r="AC386" s="419"/>
      <c r="AD386" s="419"/>
      <c r="AE386" s="419"/>
      <c r="AF386" s="419"/>
      <c r="AG386" s="419"/>
      <c r="AH386" s="419"/>
      <c r="AI386" s="419"/>
      <c r="AJ386" s="419"/>
      <c r="AK386" s="419"/>
      <c r="AL386" s="419"/>
      <c r="AM386" s="419"/>
      <c r="AN386" s="419"/>
      <c r="AO386" s="419"/>
      <c r="AP386" s="419"/>
      <c r="AQ386" s="419"/>
      <c r="AR386" s="419"/>
      <c r="AS386" s="419"/>
      <c r="AT386" s="419"/>
      <c r="AU386" s="419"/>
      <c r="AV386" s="419"/>
      <c r="AW386" s="419"/>
      <c r="AX386" s="419"/>
      <c r="AY386" s="419"/>
      <c r="AZ386" s="419"/>
      <c r="BA386" s="384"/>
      <c r="BX386" s="384"/>
      <c r="BY386" s="419"/>
      <c r="BZ386" s="419"/>
      <c r="CA386" s="419"/>
      <c r="CB386" s="419"/>
      <c r="CC386" s="419"/>
      <c r="CD386" s="419"/>
      <c r="CE386" s="419"/>
      <c r="CF386" s="419"/>
      <c r="CG386" s="419"/>
      <c r="CH386" s="419"/>
      <c r="CI386" s="419"/>
      <c r="CJ386" s="419"/>
      <c r="CK386" s="419"/>
      <c r="CL386" s="419"/>
      <c r="CM386" s="419"/>
      <c r="CN386" s="419"/>
      <c r="CO386" s="419"/>
      <c r="CP386" s="419"/>
      <c r="CQ386" s="419"/>
      <c r="CR386" s="419"/>
      <c r="CS386" s="419"/>
      <c r="CT386" s="419"/>
      <c r="CU386" s="419"/>
      <c r="CV386" s="419"/>
      <c r="CW386" s="419"/>
      <c r="CX386" s="419"/>
      <c r="CY386" s="419"/>
      <c r="CZ386" s="419"/>
    </row>
    <row r="387" s="382" customFormat="true" ht="15" customHeight="true" x14ac:dyDescent="0.2">
      <c r="X387" s="384"/>
      <c r="Y387" s="419"/>
      <c r="Z387" s="419"/>
      <c r="AA387" s="419"/>
      <c r="AB387" s="419"/>
      <c r="AC387" s="419"/>
      <c r="AD387" s="419"/>
      <c r="AE387" s="419"/>
      <c r="AF387" s="419"/>
      <c r="AG387" s="419"/>
      <c r="AH387" s="419"/>
      <c r="AI387" s="419"/>
      <c r="AJ387" s="419"/>
      <c r="AK387" s="419"/>
      <c r="AL387" s="419"/>
      <c r="AM387" s="419"/>
      <c r="AN387" s="419"/>
      <c r="AO387" s="419"/>
      <c r="AP387" s="419"/>
      <c r="AQ387" s="419"/>
      <c r="AR387" s="419"/>
      <c r="AS387" s="419"/>
      <c r="AT387" s="419"/>
      <c r="AU387" s="419"/>
      <c r="AV387" s="419"/>
      <c r="AW387" s="419"/>
      <c r="AX387" s="419"/>
      <c r="AY387" s="419"/>
      <c r="AZ387" s="419"/>
      <c r="BA387" s="384"/>
      <c r="BX387" s="384"/>
      <c r="BY387" s="419"/>
      <c r="BZ387" s="419"/>
      <c r="CA387" s="419"/>
      <c r="CB387" s="419"/>
      <c r="CC387" s="419"/>
      <c r="CD387" s="419"/>
      <c r="CE387" s="419"/>
      <c r="CF387" s="419"/>
      <c r="CG387" s="419"/>
      <c r="CH387" s="419"/>
      <c r="CI387" s="419"/>
      <c r="CJ387" s="419"/>
      <c r="CK387" s="419"/>
      <c r="CL387" s="419"/>
      <c r="CM387" s="419"/>
      <c r="CN387" s="419"/>
      <c r="CO387" s="419"/>
      <c r="CP387" s="419"/>
      <c r="CQ387" s="419"/>
      <c r="CR387" s="419"/>
      <c r="CS387" s="419"/>
      <c r="CT387" s="419"/>
      <c r="CU387" s="419"/>
      <c r="CV387" s="419"/>
      <c r="CW387" s="419"/>
      <c r="CX387" s="419"/>
      <c r="CY387" s="419"/>
      <c r="CZ387" s="419"/>
    </row>
    <row r="388" s="382" customFormat="true" ht="15" customHeight="true" x14ac:dyDescent="0.2">
      <c r="X388" s="384"/>
      <c r="Y388" s="419"/>
      <c r="Z388" s="419"/>
      <c r="AA388" s="419"/>
      <c r="AB388" s="419"/>
      <c r="AC388" s="419"/>
      <c r="AD388" s="419"/>
      <c r="AE388" s="419"/>
      <c r="AF388" s="419"/>
      <c r="AG388" s="419"/>
      <c r="AH388" s="419"/>
      <c r="AI388" s="419"/>
      <c r="AJ388" s="419"/>
      <c r="AK388" s="419"/>
      <c r="AL388" s="419"/>
      <c r="AM388" s="419"/>
      <c r="AN388" s="419"/>
      <c r="AO388" s="419"/>
      <c r="AP388" s="419"/>
      <c r="AQ388" s="419"/>
      <c r="AR388" s="419"/>
      <c r="AS388" s="419"/>
      <c r="AT388" s="419"/>
      <c r="AU388" s="419"/>
      <c r="AV388" s="419"/>
      <c r="AW388" s="419"/>
      <c r="AX388" s="419"/>
      <c r="AY388" s="419"/>
      <c r="AZ388" s="419"/>
      <c r="BA388" s="384"/>
      <c r="BX388" s="384"/>
      <c r="BY388" s="419"/>
      <c r="BZ388" s="419"/>
      <c r="CA388" s="419"/>
      <c r="CB388" s="419"/>
      <c r="CC388" s="419"/>
      <c r="CD388" s="419"/>
      <c r="CE388" s="419"/>
      <c r="CF388" s="419"/>
      <c r="CG388" s="419"/>
      <c r="CH388" s="419"/>
      <c r="CI388" s="419"/>
      <c r="CJ388" s="419"/>
      <c r="CK388" s="419"/>
      <c r="CL388" s="419"/>
      <c r="CM388" s="419"/>
      <c r="CN388" s="419"/>
      <c r="CO388" s="419"/>
      <c r="CP388" s="419"/>
      <c r="CQ388" s="419"/>
      <c r="CR388" s="419"/>
      <c r="CS388" s="419"/>
      <c r="CT388" s="419"/>
      <c r="CU388" s="419"/>
      <c r="CV388" s="419"/>
      <c r="CW388" s="419"/>
      <c r="CX388" s="419"/>
      <c r="CY388" s="419"/>
      <c r="CZ388" s="419"/>
    </row>
    <row r="389" s="382" customFormat="true" ht="15" customHeight="true" x14ac:dyDescent="0.2">
      <c r="X389" s="384"/>
      <c r="Y389" s="419"/>
      <c r="Z389" s="419"/>
      <c r="AA389" s="419"/>
      <c r="AB389" s="419"/>
      <c r="AC389" s="419"/>
      <c r="AD389" s="419"/>
      <c r="AE389" s="419"/>
      <c r="AF389" s="419"/>
      <c r="AG389" s="419"/>
      <c r="AH389" s="419"/>
      <c r="AI389" s="419"/>
      <c r="AJ389" s="419"/>
      <c r="AK389" s="419"/>
      <c r="AL389" s="419"/>
      <c r="AM389" s="419"/>
      <c r="AN389" s="419"/>
      <c r="AO389" s="419"/>
      <c r="AP389" s="419"/>
      <c r="AQ389" s="419"/>
      <c r="AR389" s="419"/>
      <c r="AS389" s="419"/>
      <c r="AT389" s="419"/>
      <c r="AU389" s="419"/>
      <c r="AV389" s="419"/>
      <c r="AW389" s="419"/>
      <c r="AX389" s="419"/>
      <c r="AY389" s="419"/>
      <c r="AZ389" s="419"/>
      <c r="BA389" s="384"/>
      <c r="BX389" s="384"/>
      <c r="BY389" s="419"/>
      <c r="BZ389" s="419"/>
      <c r="CA389" s="419"/>
      <c r="CB389" s="419"/>
      <c r="CC389" s="419"/>
      <c r="CD389" s="419"/>
      <c r="CE389" s="419"/>
      <c r="CF389" s="419"/>
      <c r="CG389" s="419"/>
      <c r="CH389" s="419"/>
      <c r="CI389" s="419"/>
      <c r="CJ389" s="419"/>
      <c r="CK389" s="419"/>
      <c r="CL389" s="419"/>
      <c r="CM389" s="419"/>
      <c r="CN389" s="419"/>
      <c r="CO389" s="419"/>
      <c r="CP389" s="419"/>
      <c r="CQ389" s="419"/>
      <c r="CR389" s="419"/>
      <c r="CS389" s="419"/>
      <c r="CT389" s="419"/>
      <c r="CU389" s="419"/>
      <c r="CV389" s="419"/>
      <c r="CW389" s="419"/>
      <c r="CX389" s="419"/>
      <c r="CY389" s="419"/>
      <c r="CZ389" s="419"/>
    </row>
    <row r="390" s="382" customFormat="true" ht="15" customHeight="true" x14ac:dyDescent="0.2">
      <c r="X390" s="384"/>
      <c r="Y390" s="419"/>
      <c r="Z390" s="419"/>
      <c r="AA390" s="419"/>
      <c r="AB390" s="419"/>
      <c r="AC390" s="419"/>
      <c r="AD390" s="419"/>
      <c r="AE390" s="419"/>
      <c r="AF390" s="419"/>
      <c r="AG390" s="419"/>
      <c r="AH390" s="419"/>
      <c r="AI390" s="419"/>
      <c r="AJ390" s="419"/>
      <c r="AK390" s="419"/>
      <c r="AL390" s="419"/>
      <c r="AM390" s="419"/>
      <c r="AN390" s="419"/>
      <c r="AO390" s="419"/>
      <c r="AP390" s="419"/>
      <c r="AQ390" s="419"/>
      <c r="AR390" s="419"/>
      <c r="AS390" s="419"/>
      <c r="AT390" s="419"/>
      <c r="AU390" s="419"/>
      <c r="AV390" s="419"/>
      <c r="AW390" s="419"/>
      <c r="AX390" s="419"/>
      <c r="AY390" s="419"/>
      <c r="AZ390" s="419"/>
      <c r="BA390" s="384"/>
      <c r="BX390" s="384"/>
      <c r="BY390" s="419"/>
      <c r="BZ390" s="419"/>
      <c r="CA390" s="419"/>
      <c r="CB390" s="419"/>
      <c r="CC390" s="419"/>
      <c r="CD390" s="419"/>
      <c r="CE390" s="419"/>
      <c r="CF390" s="419"/>
      <c r="CG390" s="419"/>
      <c r="CH390" s="419"/>
      <c r="CI390" s="419"/>
      <c r="CJ390" s="419"/>
      <c r="CK390" s="419"/>
      <c r="CL390" s="419"/>
      <c r="CM390" s="419"/>
      <c r="CN390" s="419"/>
      <c r="CO390" s="419"/>
      <c r="CP390" s="419"/>
      <c r="CQ390" s="419"/>
      <c r="CR390" s="419"/>
      <c r="CS390" s="419"/>
      <c r="CT390" s="419"/>
      <c r="CU390" s="419"/>
      <c r="CV390" s="419"/>
      <c r="CW390" s="419"/>
      <c r="CX390" s="419"/>
      <c r="CY390" s="419"/>
      <c r="CZ390" s="419"/>
    </row>
    <row r="391" s="382" customFormat="true" ht="15" customHeight="true" x14ac:dyDescent="0.2">
      <c r="X391" s="384"/>
      <c r="Y391" s="419"/>
      <c r="Z391" s="419"/>
      <c r="AA391" s="419"/>
      <c r="AB391" s="419"/>
      <c r="AC391" s="419"/>
      <c r="AD391" s="419"/>
      <c r="AE391" s="419"/>
      <c r="AF391" s="419"/>
      <c r="AG391" s="419"/>
      <c r="AH391" s="419"/>
      <c r="AI391" s="419"/>
      <c r="AJ391" s="419"/>
      <c r="AK391" s="419"/>
      <c r="AL391" s="419"/>
      <c r="AM391" s="419"/>
      <c r="AN391" s="419"/>
      <c r="AO391" s="419"/>
      <c r="AP391" s="419"/>
      <c r="AQ391" s="419"/>
      <c r="AR391" s="419"/>
      <c r="AS391" s="419"/>
      <c r="AT391" s="419"/>
      <c r="AU391" s="419"/>
      <c r="AV391" s="419"/>
      <c r="AW391" s="419"/>
      <c r="AX391" s="419"/>
      <c r="AY391" s="419"/>
      <c r="AZ391" s="419"/>
      <c r="BA391" s="384"/>
      <c r="BX391" s="384"/>
      <c r="BY391" s="419"/>
      <c r="BZ391" s="419"/>
      <c r="CA391" s="419"/>
      <c r="CB391" s="419"/>
      <c r="CC391" s="419"/>
      <c r="CD391" s="419"/>
      <c r="CE391" s="419"/>
      <c r="CF391" s="419"/>
      <c r="CG391" s="419"/>
      <c r="CH391" s="419"/>
      <c r="CI391" s="419"/>
      <c r="CJ391" s="419"/>
      <c r="CK391" s="419"/>
      <c r="CL391" s="419"/>
      <c r="CM391" s="419"/>
      <c r="CN391" s="419"/>
      <c r="CO391" s="419"/>
      <c r="CP391" s="419"/>
      <c r="CQ391" s="419"/>
      <c r="CR391" s="419"/>
      <c r="CS391" s="419"/>
      <c r="CT391" s="419"/>
      <c r="CU391" s="419"/>
      <c r="CV391" s="419"/>
      <c r="CW391" s="419"/>
      <c r="CX391" s="419"/>
      <c r="CY391" s="419"/>
      <c r="CZ391" s="419"/>
    </row>
    <row r="392" s="382" customFormat="true" ht="15" customHeight="true" x14ac:dyDescent="0.2">
      <c r="X392" s="384"/>
      <c r="Y392" s="419"/>
      <c r="Z392" s="419"/>
      <c r="AA392" s="419"/>
      <c r="AB392" s="419"/>
      <c r="AC392" s="419"/>
      <c r="AD392" s="419"/>
      <c r="AE392" s="419"/>
      <c r="AF392" s="419"/>
      <c r="AG392" s="419"/>
      <c r="AH392" s="419"/>
      <c r="AI392" s="419"/>
      <c r="AJ392" s="419"/>
      <c r="AK392" s="419"/>
      <c r="AL392" s="419"/>
      <c r="AM392" s="419"/>
      <c r="AN392" s="419"/>
      <c r="AO392" s="419"/>
      <c r="AP392" s="419"/>
      <c r="AQ392" s="419"/>
      <c r="AR392" s="419"/>
      <c r="AS392" s="419"/>
      <c r="AT392" s="419"/>
      <c r="AU392" s="419"/>
      <c r="AV392" s="419"/>
      <c r="AW392" s="419"/>
      <c r="AX392" s="419"/>
      <c r="AY392" s="419"/>
      <c r="AZ392" s="419"/>
      <c r="BA392" s="384"/>
      <c r="BX392" s="384"/>
      <c r="BY392" s="419"/>
      <c r="BZ392" s="419"/>
      <c r="CA392" s="419"/>
      <c r="CB392" s="419"/>
      <c r="CC392" s="419"/>
      <c r="CD392" s="419"/>
      <c r="CE392" s="419"/>
      <c r="CF392" s="419"/>
      <c r="CG392" s="419"/>
      <c r="CH392" s="419"/>
      <c r="CI392" s="419"/>
      <c r="CJ392" s="419"/>
      <c r="CK392" s="419"/>
      <c r="CL392" s="419"/>
      <c r="CM392" s="419"/>
      <c r="CN392" s="419"/>
      <c r="CO392" s="419"/>
      <c r="CP392" s="419"/>
      <c r="CQ392" s="419"/>
      <c r="CR392" s="419"/>
      <c r="CS392" s="419"/>
      <c r="CT392" s="419"/>
      <c r="CU392" s="419"/>
      <c r="CV392" s="419"/>
      <c r="CW392" s="419"/>
      <c r="CX392" s="419"/>
      <c r="CY392" s="419"/>
      <c r="CZ392" s="419"/>
    </row>
    <row r="393" s="382" customFormat="true" ht="15" customHeight="true" x14ac:dyDescent="0.2">
      <c r="X393" s="384"/>
      <c r="Y393" s="419"/>
      <c r="Z393" s="419"/>
      <c r="AA393" s="419"/>
      <c r="AB393" s="419"/>
      <c r="AC393" s="419"/>
      <c r="AD393" s="419"/>
      <c r="AE393" s="419"/>
      <c r="AF393" s="419"/>
      <c r="AG393" s="419"/>
      <c r="AH393" s="419"/>
      <c r="AI393" s="419"/>
      <c r="AJ393" s="419"/>
      <c r="AK393" s="419"/>
      <c r="AL393" s="419"/>
      <c r="AM393" s="419"/>
      <c r="AN393" s="419"/>
      <c r="AO393" s="419"/>
      <c r="AP393" s="419"/>
      <c r="AQ393" s="419"/>
      <c r="AR393" s="419"/>
      <c r="AS393" s="419"/>
      <c r="AT393" s="419"/>
      <c r="AU393" s="419"/>
      <c r="AV393" s="419"/>
      <c r="AW393" s="419"/>
      <c r="AX393" s="419"/>
      <c r="AY393" s="419"/>
      <c r="AZ393" s="419"/>
      <c r="BA393" s="384"/>
      <c r="BX393" s="384"/>
      <c r="BY393" s="419"/>
      <c r="BZ393" s="419"/>
      <c r="CA393" s="419"/>
      <c r="CB393" s="419"/>
      <c r="CC393" s="419"/>
      <c r="CD393" s="419"/>
      <c r="CE393" s="419"/>
      <c r="CF393" s="419"/>
      <c r="CG393" s="419"/>
      <c r="CH393" s="419"/>
      <c r="CI393" s="419"/>
      <c r="CJ393" s="419"/>
      <c r="CK393" s="419"/>
      <c r="CL393" s="419"/>
      <c r="CM393" s="419"/>
      <c r="CN393" s="419"/>
      <c r="CO393" s="419"/>
      <c r="CP393" s="419"/>
      <c r="CQ393" s="419"/>
      <c r="CR393" s="419"/>
      <c r="CS393" s="419"/>
      <c r="CT393" s="419"/>
      <c r="CU393" s="419"/>
      <c r="CV393" s="419"/>
      <c r="CW393" s="419"/>
      <c r="CX393" s="419"/>
      <c r="CY393" s="419"/>
      <c r="CZ393" s="419"/>
    </row>
    <row r="394" s="382" customFormat="true" ht="15" customHeight="true" x14ac:dyDescent="0.2">
      <c r="X394" s="384"/>
      <c r="Y394" s="419"/>
      <c r="Z394" s="419"/>
      <c r="AA394" s="419"/>
      <c r="AB394" s="419"/>
      <c r="AC394" s="419"/>
      <c r="AD394" s="419"/>
      <c r="AE394" s="419"/>
      <c r="AF394" s="419"/>
      <c r="AG394" s="419"/>
      <c r="AH394" s="419"/>
      <c r="AI394" s="419"/>
      <c r="AJ394" s="419"/>
      <c r="AK394" s="419"/>
      <c r="AL394" s="419"/>
      <c r="AM394" s="419"/>
      <c r="AN394" s="419"/>
      <c r="AO394" s="419"/>
      <c r="AP394" s="419"/>
      <c r="AQ394" s="419"/>
      <c r="AR394" s="419"/>
      <c r="AS394" s="419"/>
      <c r="AT394" s="419"/>
      <c r="AU394" s="419"/>
      <c r="AV394" s="419"/>
      <c r="AW394" s="419"/>
      <c r="AX394" s="419"/>
      <c r="AY394" s="419"/>
      <c r="AZ394" s="419"/>
      <c r="BA394" s="384"/>
      <c r="BX394" s="384"/>
      <c r="BY394" s="419"/>
      <c r="BZ394" s="419"/>
      <c r="CA394" s="419"/>
      <c r="CB394" s="419"/>
      <c r="CC394" s="419"/>
      <c r="CD394" s="419"/>
      <c r="CE394" s="419"/>
      <c r="CF394" s="419"/>
      <c r="CG394" s="419"/>
      <c r="CH394" s="419"/>
      <c r="CI394" s="419"/>
      <c r="CJ394" s="419"/>
      <c r="CK394" s="419"/>
      <c r="CL394" s="419"/>
      <c r="CM394" s="419"/>
      <c r="CN394" s="419"/>
      <c r="CO394" s="419"/>
      <c r="CP394" s="419"/>
      <c r="CQ394" s="419"/>
      <c r="CR394" s="419"/>
      <c r="CS394" s="419"/>
      <c r="CT394" s="419"/>
      <c r="CU394" s="419"/>
      <c r="CV394" s="419"/>
      <c r="CW394" s="419"/>
      <c r="CX394" s="419"/>
      <c r="CY394" s="419"/>
      <c r="CZ394" s="419"/>
    </row>
    <row r="395" s="382" customFormat="true" ht="15" customHeight="true" x14ac:dyDescent="0.2">
      <c r="X395" s="384"/>
      <c r="Y395" s="419"/>
      <c r="Z395" s="419"/>
      <c r="AA395" s="419"/>
      <c r="AB395" s="419"/>
      <c r="AC395" s="419"/>
      <c r="AD395" s="419"/>
      <c r="AE395" s="419"/>
      <c r="AF395" s="419"/>
      <c r="AG395" s="419"/>
      <c r="AH395" s="419"/>
      <c r="AI395" s="419"/>
      <c r="AJ395" s="419"/>
      <c r="AK395" s="419"/>
      <c r="AL395" s="419"/>
      <c r="AM395" s="419"/>
      <c r="AN395" s="419"/>
      <c r="AO395" s="419"/>
      <c r="AP395" s="419"/>
      <c r="AQ395" s="419"/>
      <c r="AR395" s="419"/>
      <c r="AS395" s="419"/>
      <c r="AT395" s="419"/>
      <c r="AU395" s="419"/>
      <c r="AV395" s="419"/>
      <c r="AW395" s="419"/>
      <c r="AX395" s="419"/>
      <c r="AY395" s="419"/>
      <c r="AZ395" s="419"/>
      <c r="BA395" s="384"/>
      <c r="BX395" s="384"/>
      <c r="BY395" s="419"/>
      <c r="BZ395" s="419"/>
      <c r="CA395" s="419"/>
      <c r="CB395" s="419"/>
      <c r="CC395" s="419"/>
      <c r="CD395" s="419"/>
      <c r="CE395" s="419"/>
      <c r="CF395" s="419"/>
      <c r="CG395" s="419"/>
      <c r="CH395" s="419"/>
      <c r="CI395" s="419"/>
      <c r="CJ395" s="419"/>
      <c r="CK395" s="419"/>
      <c r="CL395" s="419"/>
      <c r="CM395" s="419"/>
      <c r="CN395" s="419"/>
      <c r="CO395" s="419"/>
      <c r="CP395" s="419"/>
      <c r="CQ395" s="419"/>
      <c r="CR395" s="419"/>
      <c r="CS395" s="419"/>
      <c r="CT395" s="419"/>
      <c r="CU395" s="419"/>
      <c r="CV395" s="419"/>
      <c r="CW395" s="419"/>
      <c r="CX395" s="419"/>
      <c r="CY395" s="419"/>
      <c r="CZ395" s="419"/>
    </row>
    <row r="396" s="382" customFormat="true" ht="15" customHeight="true" x14ac:dyDescent="0.2">
      <c r="X396" s="384"/>
      <c r="Y396" s="419"/>
      <c r="Z396" s="419"/>
      <c r="AA396" s="419"/>
      <c r="AB396" s="419"/>
      <c r="AC396" s="419"/>
      <c r="AD396" s="419"/>
      <c r="AE396" s="419"/>
      <c r="AF396" s="419"/>
      <c r="AG396" s="419"/>
      <c r="AH396" s="419"/>
      <c r="AI396" s="419"/>
      <c r="AJ396" s="419"/>
      <c r="AK396" s="419"/>
      <c r="AL396" s="419"/>
      <c r="AM396" s="419"/>
      <c r="AN396" s="419"/>
      <c r="AO396" s="419"/>
      <c r="AP396" s="419"/>
      <c r="AQ396" s="419"/>
      <c r="AR396" s="419"/>
      <c r="AS396" s="419"/>
      <c r="AT396" s="419"/>
      <c r="AU396" s="419"/>
      <c r="AV396" s="419"/>
      <c r="AW396" s="419"/>
      <c r="AX396" s="419"/>
      <c r="AY396" s="419"/>
      <c r="AZ396" s="419"/>
      <c r="BA396" s="384"/>
      <c r="BX396" s="384"/>
      <c r="BY396" s="419"/>
      <c r="BZ396" s="419"/>
      <c r="CA396" s="419"/>
      <c r="CB396" s="419"/>
      <c r="CC396" s="419"/>
      <c r="CD396" s="419"/>
      <c r="CE396" s="419"/>
      <c r="CF396" s="419"/>
      <c r="CG396" s="419"/>
      <c r="CH396" s="419"/>
      <c r="CI396" s="419"/>
      <c r="CJ396" s="419"/>
      <c r="CK396" s="419"/>
      <c r="CL396" s="419"/>
      <c r="CM396" s="419"/>
      <c r="CN396" s="419"/>
      <c r="CO396" s="419"/>
      <c r="CP396" s="419"/>
      <c r="CQ396" s="419"/>
      <c r="CR396" s="419"/>
      <c r="CS396" s="419"/>
      <c r="CT396" s="419"/>
      <c r="CU396" s="419"/>
      <c r="CV396" s="419"/>
      <c r="CW396" s="419"/>
      <c r="CX396" s="419"/>
      <c r="CY396" s="419"/>
      <c r="CZ396" s="419"/>
    </row>
    <row r="397" s="382" customFormat="true" ht="15" customHeight="true" x14ac:dyDescent="0.2">
      <c r="X397" s="384"/>
      <c r="Y397" s="419"/>
      <c r="Z397" s="419"/>
      <c r="AA397" s="419"/>
      <c r="AB397" s="419"/>
      <c r="AC397" s="419"/>
      <c r="AD397" s="419"/>
      <c r="AE397" s="419"/>
      <c r="AF397" s="419"/>
      <c r="AG397" s="419"/>
      <c r="AH397" s="419"/>
      <c r="AI397" s="419"/>
      <c r="AJ397" s="419"/>
      <c r="AK397" s="419"/>
      <c r="AL397" s="419"/>
      <c r="AM397" s="419"/>
      <c r="AN397" s="419"/>
      <c r="AO397" s="419"/>
      <c r="AP397" s="419"/>
      <c r="AQ397" s="419"/>
      <c r="AR397" s="419"/>
      <c r="AS397" s="419"/>
      <c r="AT397" s="419"/>
      <c r="AU397" s="419"/>
      <c r="AV397" s="419"/>
      <c r="AW397" s="419"/>
      <c r="AX397" s="419"/>
      <c r="AY397" s="419"/>
      <c r="AZ397" s="419"/>
      <c r="BA397" s="384"/>
      <c r="BX397" s="384"/>
      <c r="BY397" s="419"/>
      <c r="BZ397" s="419"/>
      <c r="CA397" s="419"/>
      <c r="CB397" s="419"/>
      <c r="CC397" s="419"/>
      <c r="CD397" s="419"/>
      <c r="CE397" s="419"/>
      <c r="CF397" s="419"/>
      <c r="CG397" s="419"/>
      <c r="CH397" s="419"/>
      <c r="CI397" s="419"/>
      <c r="CJ397" s="419"/>
      <c r="CK397" s="419"/>
      <c r="CL397" s="419"/>
      <c r="CM397" s="419"/>
      <c r="CN397" s="419"/>
      <c r="CO397" s="419"/>
      <c r="CP397" s="419"/>
      <c r="CQ397" s="419"/>
      <c r="CR397" s="419"/>
      <c r="CS397" s="419"/>
      <c r="CT397" s="419"/>
      <c r="CU397" s="419"/>
      <c r="CV397" s="419"/>
      <c r="CW397" s="419"/>
      <c r="CX397" s="419"/>
      <c r="CY397" s="419"/>
      <c r="CZ397" s="419"/>
    </row>
    <row r="398" s="382" customFormat="true" ht="15" customHeight="true" x14ac:dyDescent="0.2">
      <c r="X398" s="384"/>
      <c r="Y398" s="419"/>
      <c r="Z398" s="419"/>
      <c r="AA398" s="419"/>
      <c r="AB398" s="419"/>
      <c r="AC398" s="419"/>
      <c r="AD398" s="419"/>
      <c r="AE398" s="419"/>
      <c r="AF398" s="419"/>
      <c r="AG398" s="419"/>
      <c r="AH398" s="419"/>
      <c r="AI398" s="419"/>
      <c r="AJ398" s="419"/>
      <c r="AK398" s="419"/>
      <c r="AL398" s="419"/>
      <c r="AM398" s="419"/>
      <c r="AN398" s="419"/>
      <c r="AO398" s="419"/>
      <c r="AP398" s="419"/>
      <c r="AQ398" s="419"/>
      <c r="AR398" s="419"/>
      <c r="AS398" s="419"/>
      <c r="AT398" s="419"/>
      <c r="AU398" s="419"/>
      <c r="AV398" s="419"/>
      <c r="AW398" s="419"/>
      <c r="AX398" s="419"/>
      <c r="AY398" s="419"/>
      <c r="AZ398" s="419"/>
      <c r="BA398" s="384"/>
      <c r="BX398" s="384"/>
      <c r="BY398" s="419"/>
      <c r="BZ398" s="419"/>
      <c r="CA398" s="419"/>
      <c r="CB398" s="419"/>
      <c r="CC398" s="419"/>
      <c r="CD398" s="419"/>
      <c r="CE398" s="419"/>
      <c r="CF398" s="419"/>
      <c r="CG398" s="419"/>
      <c r="CH398" s="419"/>
      <c r="CI398" s="419"/>
      <c r="CJ398" s="419"/>
      <c r="CK398" s="419"/>
      <c r="CL398" s="419"/>
      <c r="CM398" s="419"/>
      <c r="CN398" s="419"/>
      <c r="CO398" s="419"/>
      <c r="CP398" s="419"/>
      <c r="CQ398" s="419"/>
      <c r="CR398" s="419"/>
      <c r="CS398" s="419"/>
      <c r="CT398" s="419"/>
      <c r="CU398" s="419"/>
      <c r="CV398" s="419"/>
      <c r="CW398" s="419"/>
      <c r="CX398" s="419"/>
      <c r="CY398" s="419"/>
      <c r="CZ398" s="419"/>
    </row>
    <row r="399" s="1004" customFormat="true" ht="15" customHeight="true" x14ac:dyDescent="0.25">
      <c r="A399" s="388"/>
      <c r="B399" s="388"/>
      <c r="C399" s="1170" t="s">
        <v>132</v>
      </c>
      <c r="D399" s="1171"/>
      <c r="E399" s="1171"/>
      <c r="F399" s="1171"/>
      <c r="G399" s="388"/>
      <c r="H399" s="1179" t="s">
        <v>133</v>
      </c>
      <c r="I399" s="1180"/>
      <c r="J399" s="1180"/>
      <c r="K399" s="1180"/>
      <c r="M399" s="1179" t="s">
        <v>134</v>
      </c>
      <c r="N399" s="1180"/>
      <c r="O399" s="1180"/>
      <c r="P399" s="1180"/>
      <c r="Y399" s="415"/>
      <c r="Z399" s="415"/>
      <c r="AA399" s="415"/>
      <c r="AB399" s="415"/>
      <c r="AC399" s="415"/>
      <c r="AD399" s="415"/>
      <c r="AE399" s="415"/>
      <c r="AF399" s="415"/>
      <c r="AG399" s="415"/>
      <c r="AH399" s="415"/>
      <c r="AI399" s="415"/>
      <c r="AJ399" s="415"/>
      <c r="AK399" s="415"/>
      <c r="AL399" s="415"/>
      <c r="AM399" s="415"/>
      <c r="AN399" s="415"/>
      <c r="AO399" s="415"/>
      <c r="AP399" s="415"/>
      <c r="AQ399" s="415"/>
      <c r="AR399" s="415"/>
      <c r="AS399" s="415"/>
      <c r="AT399" s="415"/>
      <c r="AU399" s="415"/>
      <c r="AV399" s="415"/>
      <c r="AW399" s="415"/>
      <c r="AX399" s="415"/>
      <c r="AY399" s="415"/>
      <c r="AZ399" s="415"/>
      <c r="BB399" s="388"/>
      <c r="BY399" s="415"/>
      <c r="BZ399" s="415"/>
      <c r="CA399" s="415"/>
      <c r="CB399" s="415"/>
      <c r="CC399" s="415"/>
      <c r="CD399" s="415"/>
      <c r="CE399" s="415"/>
      <c r="CF399" s="415"/>
      <c r="CG399" s="415"/>
      <c r="CH399" s="415"/>
      <c r="CI399" s="415"/>
      <c r="CJ399" s="415"/>
      <c r="CK399" s="415"/>
      <c r="CL399" s="415"/>
      <c r="CM399" s="415"/>
      <c r="CN399" s="415"/>
      <c r="CO399" s="415"/>
      <c r="CP399" s="415"/>
      <c r="CQ399" s="415"/>
      <c r="CR399" s="415"/>
      <c r="CS399" s="415"/>
      <c r="CT399" s="415"/>
      <c r="CU399" s="415"/>
      <c r="CV399" s="415"/>
      <c r="CW399" s="415"/>
      <c r="CX399" s="415"/>
      <c r="CY399" s="415"/>
      <c r="CZ399" s="415"/>
    </row>
    <row r="400" s="1004" customFormat="true" ht="15" customHeight="true" x14ac:dyDescent="0.2">
      <c r="A400" s="388"/>
      <c r="B400" s="388"/>
      <c r="C400" s="1216" t="s">
        <v>197</v>
      </c>
      <c r="D400" s="1217"/>
      <c r="E400" s="1217"/>
      <c r="F400"/>
      <c r="G400"/>
      <c r="H400" s="1217" t="s">
        <v>197</v>
      </c>
      <c r="I400" s="1217"/>
      <c r="J400" s="1217"/>
      <c r="K400"/>
      <c r="L400"/>
      <c r="M400" s="1217" t="s">
        <v>197</v>
      </c>
      <c r="N400" s="1217"/>
      <c r="O400" s="1217"/>
      <c r="P400"/>
      <c r="Q400"/>
      <c r="R400" s="415"/>
      <c r="Y400" s="415"/>
      <c r="Z400" s="415"/>
      <c r="AA400" s="415"/>
      <c r="AB400" s="415"/>
      <c r="AC400" s="415"/>
      <c r="AD400" s="415"/>
      <c r="AE400" s="415"/>
      <c r="AF400" s="415"/>
      <c r="AG400" s="415"/>
      <c r="AH400" s="415"/>
      <c r="AI400" s="415"/>
      <c r="AJ400" s="415"/>
      <c r="AK400" s="415"/>
      <c r="AL400" s="415"/>
      <c r="AM400" s="415"/>
      <c r="AN400" s="415"/>
      <c r="AO400" s="415"/>
      <c r="AP400" s="415"/>
      <c r="AQ400" s="415"/>
      <c r="AR400" s="415"/>
      <c r="AS400" s="415"/>
      <c r="AT400" s="415"/>
      <c r="AU400" s="415"/>
      <c r="AV400" s="415"/>
      <c r="AW400" s="415"/>
      <c r="AX400" s="415"/>
      <c r="AY400" s="415"/>
      <c r="AZ400" s="415"/>
      <c r="BB400" s="388"/>
      <c r="BY400" s="415"/>
      <c r="BZ400" s="415"/>
      <c r="CA400" s="415"/>
      <c r="CB400" s="415"/>
      <c r="CC400" s="415"/>
      <c r="CD400" s="415"/>
      <c r="CE400" s="415"/>
      <c r="CF400" s="415"/>
      <c r="CG400" s="415"/>
      <c r="CH400" s="415"/>
      <c r="CI400" s="415"/>
      <c r="CJ400" s="415"/>
      <c r="CK400" s="415"/>
      <c r="CL400" s="415"/>
      <c r="CM400" s="415"/>
      <c r="CN400" s="415"/>
      <c r="CO400" s="415"/>
      <c r="CP400" s="415"/>
      <c r="CQ400" s="415"/>
      <c r="CR400" s="415"/>
      <c r="CS400" s="415"/>
      <c r="CT400" s="415"/>
      <c r="CU400" s="415"/>
      <c r="CV400" s="415"/>
      <c r="CW400" s="415"/>
      <c r="CX400" s="415"/>
      <c r="CY400" s="415"/>
      <c r="CZ400" s="415"/>
    </row>
    <row r="401" s="1004" customFormat="true" ht="25.15" customHeight="true" x14ac:dyDescent="0.2">
      <c r="A401" s="388"/>
      <c r="B401" s="388"/>
      <c r="C401" s="1218" t="s">
        <v>186</v>
      </c>
      <c r="D401" s="1219"/>
      <c r="E401" s="39" t="s">
        <v>198</v>
      </c>
      <c r="F401" s="65"/>
      <c r="G401" s="65"/>
      <c r="H401" s="1219" t="s">
        <v>186</v>
      </c>
      <c r="I401" s="1219"/>
      <c r="J401" s="38" t="s">
        <v>198</v>
      </c>
      <c r="K401" s="65"/>
      <c r="L401" s="65"/>
      <c r="M401" s="1219" t="s">
        <v>186</v>
      </c>
      <c r="N401" s="1219"/>
      <c r="O401" s="37" t="s">
        <v>198</v>
      </c>
      <c r="P401" s="65"/>
      <c r="Q401" s="65"/>
      <c r="R401" s="415"/>
      <c r="Y401" s="415"/>
      <c r="Z401" s="415"/>
      <c r="AA401" s="415"/>
      <c r="AB401" s="415"/>
      <c r="AC401" s="415"/>
      <c r="AD401" s="415"/>
      <c r="AE401" s="415"/>
      <c r="AF401" s="415"/>
      <c r="AG401" s="415"/>
      <c r="AH401" s="415"/>
      <c r="AI401" s="415"/>
      <c r="AJ401" s="415"/>
      <c r="AK401" s="415"/>
      <c r="AL401" s="415"/>
      <c r="AM401" s="415"/>
      <c r="AN401" s="415"/>
      <c r="AO401" s="415"/>
      <c r="AP401" s="415"/>
      <c r="AQ401" s="415"/>
      <c r="AR401" s="415"/>
      <c r="AS401" s="415"/>
      <c r="AT401" s="415"/>
      <c r="AU401" s="415"/>
      <c r="AV401" s="415"/>
      <c r="AW401" s="415"/>
      <c r="AX401" s="415"/>
      <c r="AY401" s="415"/>
      <c r="AZ401" s="415"/>
      <c r="BB401" s="388"/>
      <c r="BY401" s="415"/>
      <c r="BZ401" s="415"/>
      <c r="CA401" s="415"/>
      <c r="CB401" s="415"/>
      <c r="CC401" s="415"/>
      <c r="CD401" s="415"/>
      <c r="CE401" s="415"/>
      <c r="CF401" s="415"/>
      <c r="CG401" s="415"/>
      <c r="CH401" s="415"/>
      <c r="CI401" s="415"/>
      <c r="CJ401" s="415"/>
      <c r="CK401" s="415"/>
      <c r="CL401" s="415"/>
      <c r="CM401" s="415"/>
      <c r="CN401" s="415"/>
      <c r="CO401" s="415"/>
      <c r="CP401" s="415"/>
      <c r="CQ401" s="415"/>
      <c r="CR401" s="415"/>
      <c r="CS401" s="415"/>
      <c r="CT401" s="415"/>
      <c r="CU401" s="415"/>
      <c r="CV401" s="415"/>
      <c r="CW401" s="415"/>
      <c r="CX401" s="415"/>
      <c r="CY401" s="415"/>
      <c r="CZ401" s="415"/>
    </row>
    <row r="402" s="1004" customFormat="true" ht="25.15" customHeight="true" x14ac:dyDescent="0.2">
      <c r="A402" s="388"/>
      <c r="B402" s="1178" t="s">
        <v>139</v>
      </c>
      <c r="C402" s="1219"/>
      <c r="D402" s="1219"/>
      <c r="E402" s="36" t="s">
        <v>199</v>
      </c>
      <c r="F402" s="65"/>
      <c r="G402" s="65"/>
      <c r="H402" s="1219"/>
      <c r="I402" s="1219"/>
      <c r="J402" s="35" t="s">
        <v>199</v>
      </c>
      <c r="K402" s="65"/>
      <c r="L402" s="65"/>
      <c r="M402" s="1219"/>
      <c r="N402" s="1219"/>
      <c r="O402" s="34" t="s">
        <v>199</v>
      </c>
      <c r="P402" s="65"/>
      <c r="Q402" s="65"/>
      <c r="R402" s="415"/>
      <c r="Y402" s="415"/>
      <c r="Z402" s="415"/>
      <c r="AA402" s="415"/>
      <c r="AB402" s="415"/>
      <c r="AC402" s="415"/>
      <c r="AD402" s="415"/>
      <c r="AE402" s="415"/>
      <c r="AF402" s="415"/>
      <c r="AG402" s="415"/>
      <c r="AH402" s="415"/>
      <c r="AI402" s="415"/>
      <c r="AJ402" s="415"/>
      <c r="AK402" s="415"/>
      <c r="AL402" s="415"/>
      <c r="AM402" s="415"/>
      <c r="AN402" s="415"/>
      <c r="AO402" s="415"/>
      <c r="AP402" s="415"/>
      <c r="AQ402" s="415"/>
      <c r="AR402" s="415"/>
      <c r="AS402" s="415"/>
      <c r="AT402" s="415"/>
      <c r="AU402" s="415"/>
      <c r="AV402" s="415"/>
      <c r="AW402" s="415"/>
      <c r="AX402" s="415"/>
      <c r="AY402" s="415"/>
      <c r="AZ402" s="415"/>
      <c r="BB402" s="388"/>
      <c r="BY402" s="415"/>
      <c r="BZ402" s="415"/>
      <c r="CA402" s="415"/>
      <c r="CB402" s="415"/>
      <c r="CC402" s="415"/>
      <c r="CD402" s="415"/>
      <c r="CE402" s="415"/>
      <c r="CF402" s="415"/>
      <c r="CG402" s="415"/>
      <c r="CH402" s="415"/>
      <c r="CI402" s="415"/>
      <c r="CJ402" s="415"/>
      <c r="CK402" s="415"/>
      <c r="CL402" s="415"/>
      <c r="CM402" s="415"/>
      <c r="CN402" s="415"/>
      <c r="CO402" s="415"/>
      <c r="CP402" s="415"/>
      <c r="CQ402" s="415"/>
      <c r="CR402" s="415"/>
      <c r="CS402" s="415"/>
      <c r="CT402" s="415"/>
      <c r="CU402" s="415"/>
      <c r="CV402" s="415"/>
      <c r="CW402" s="415"/>
      <c r="CX402" s="415"/>
      <c r="CY402" s="415"/>
      <c r="CZ402" s="415"/>
    </row>
    <row r="403" s="417" customFormat="true" ht="25.15" customHeight="true" x14ac:dyDescent="0.2">
      <c r="A403" s="494"/>
      <c r="B403" s="1058"/>
      <c r="C403" s="1218" t="s">
        <v>700</v>
      </c>
      <c r="D403" s="1219"/>
      <c r="E403" s="33">
        <v>0.75049158927260762</v>
      </c>
      <c r="F403" s="65"/>
      <c r="G403" s="65"/>
      <c r="H403" s="1219" t="s">
        <v>700</v>
      </c>
      <c r="I403" s="1219"/>
      <c r="J403" s="32">
        <v>0.78264054703996211</v>
      </c>
      <c r="K403" s="65"/>
      <c r="L403" s="65"/>
      <c r="M403" s="1219" t="s">
        <v>701</v>
      </c>
      <c r="N403" s="1219"/>
      <c r="O403" s="31">
        <v>0.7184603598538063</v>
      </c>
      <c r="P403" s="65"/>
      <c r="Q403" s="65"/>
      <c r="R403" s="418"/>
      <c r="Y403" s="418"/>
      <c r="Z403" s="418"/>
      <c r="AA403" s="418"/>
      <c r="AB403" s="418"/>
      <c r="AC403" s="418"/>
      <c r="AD403" s="418"/>
      <c r="AE403" s="418"/>
      <c r="AF403" s="418"/>
      <c r="AG403" s="418"/>
      <c r="AH403" s="418"/>
      <c r="AI403" s="418"/>
      <c r="AJ403" s="418"/>
      <c r="AK403" s="418"/>
      <c r="AL403" s="418"/>
      <c r="AM403" s="418"/>
      <c r="AN403" s="418"/>
      <c r="AO403" s="418"/>
      <c r="AP403" s="418"/>
      <c r="AQ403" s="418"/>
      <c r="AR403" s="418"/>
      <c r="AS403" s="418"/>
      <c r="AT403" s="418"/>
      <c r="AU403" s="418"/>
      <c r="AV403" s="418"/>
      <c r="AW403" s="418"/>
      <c r="AX403" s="418"/>
      <c r="AY403" s="418"/>
      <c r="AZ403" s="418"/>
      <c r="BB403" s="494"/>
      <c r="BY403" s="418"/>
      <c r="BZ403" s="418"/>
      <c r="CA403" s="418"/>
      <c r="CB403" s="418"/>
      <c r="CC403" s="418"/>
      <c r="CD403" s="418"/>
      <c r="CE403" s="418"/>
      <c r="CF403" s="418"/>
      <c r="CG403" s="418"/>
      <c r="CH403" s="418"/>
      <c r="CI403" s="418"/>
      <c r="CJ403" s="418"/>
      <c r="CK403" s="418"/>
      <c r="CL403" s="418"/>
      <c r="CM403" s="418"/>
      <c r="CN403" s="418"/>
      <c r="CO403" s="418"/>
      <c r="CP403" s="418"/>
      <c r="CQ403" s="418"/>
      <c r="CR403" s="418"/>
      <c r="CS403" s="418"/>
      <c r="CT403" s="418"/>
      <c r="CU403" s="418"/>
      <c r="CV403" s="418"/>
      <c r="CW403" s="418"/>
      <c r="CX403" s="418"/>
      <c r="CY403" s="418"/>
      <c r="CZ403" s="418"/>
    </row>
    <row r="404" s="417" customFormat="true" ht="25.15" customHeight="true" x14ac:dyDescent="0.2">
      <c r="A404" s="494"/>
      <c r="B404" s="1058"/>
      <c r="C404" s="1218" t="s">
        <v>500</v>
      </c>
      <c r="D404" s="1219"/>
      <c r="E404" s="30">
        <v>-0.74985472057142566</v>
      </c>
      <c r="F404" s="65"/>
      <c r="G404" s="65"/>
      <c r="H404" s="1219" t="s">
        <v>702</v>
      </c>
      <c r="I404" s="1219"/>
      <c r="J404" s="29">
        <v>-0.77127770659899331</v>
      </c>
      <c r="K404" s="65"/>
      <c r="L404" s="65"/>
      <c r="M404" s="1219" t="s">
        <v>703</v>
      </c>
      <c r="N404" s="1219"/>
      <c r="O404" s="28">
        <v>0.65423889702901084</v>
      </c>
      <c r="P404" s="65"/>
      <c r="Q404" s="65"/>
      <c r="R404" s="418"/>
      <c r="Y404" s="418"/>
      <c r="Z404" s="418"/>
      <c r="AA404" s="418"/>
      <c r="AB404" s="418"/>
      <c r="AC404" s="418"/>
      <c r="AD404" s="418"/>
      <c r="AE404" s="418"/>
      <c r="AF404" s="418"/>
      <c r="AG404" s="418"/>
      <c r="AH404" s="418"/>
      <c r="AI404" s="418"/>
      <c r="AJ404" s="418"/>
      <c r="AK404" s="418"/>
      <c r="AL404" s="418"/>
      <c r="AM404" s="418"/>
      <c r="AN404" s="418"/>
      <c r="AO404" s="418"/>
      <c r="AP404" s="418"/>
      <c r="AQ404" s="418"/>
      <c r="AR404" s="418"/>
      <c r="AS404" s="418"/>
      <c r="AT404" s="418"/>
      <c r="AU404" s="418"/>
      <c r="AV404" s="418"/>
      <c r="AW404" s="418"/>
      <c r="AX404" s="418"/>
      <c r="AY404" s="418"/>
      <c r="AZ404" s="418"/>
      <c r="BB404" s="494"/>
      <c r="BY404" s="418"/>
      <c r="BZ404" s="418"/>
      <c r="CA404" s="418"/>
      <c r="CB404" s="418"/>
      <c r="CC404" s="418"/>
      <c r="CD404" s="418"/>
      <c r="CE404" s="418"/>
      <c r="CF404" s="418"/>
      <c r="CG404" s="418"/>
      <c r="CH404" s="418"/>
      <c r="CI404" s="418"/>
      <c r="CJ404" s="418"/>
      <c r="CK404" s="418"/>
      <c r="CL404" s="418"/>
      <c r="CM404" s="418"/>
      <c r="CN404" s="418"/>
      <c r="CO404" s="418"/>
      <c r="CP404" s="418"/>
      <c r="CQ404" s="418"/>
      <c r="CR404" s="418"/>
      <c r="CS404" s="418"/>
      <c r="CT404" s="418"/>
      <c r="CU404" s="418"/>
      <c r="CV404" s="418"/>
      <c r="CW404" s="418"/>
      <c r="CX404" s="418"/>
      <c r="CY404" s="418"/>
      <c r="CZ404" s="418"/>
    </row>
    <row r="405" s="417" customFormat="true" ht="25.15" customHeight="true" x14ac:dyDescent="0.2">
      <c r="A405" s="494"/>
      <c r="B405" s="1058"/>
      <c r="C405" s="1218" t="s">
        <v>702</v>
      </c>
      <c r="D405" s="1219"/>
      <c r="E405" s="30">
        <v>-0.74603135726166636</v>
      </c>
      <c r="F405" s="65"/>
      <c r="G405" s="65"/>
      <c r="H405" s="1219" t="s">
        <v>500</v>
      </c>
      <c r="I405" s="1219"/>
      <c r="J405" s="29">
        <v>-0.76340262259720471</v>
      </c>
      <c r="K405" s="65"/>
      <c r="L405" s="65"/>
      <c r="M405" s="1219" t="s">
        <v>520</v>
      </c>
      <c r="N405" s="1219"/>
      <c r="O405" s="28">
        <v>0.65419262895224051</v>
      </c>
      <c r="P405" s="65"/>
      <c r="Q405" s="65"/>
      <c r="R405" s="418"/>
      <c r="Y405" s="418"/>
      <c r="Z405" s="418"/>
      <c r="AA405" s="418"/>
      <c r="AB405" s="418"/>
      <c r="AC405" s="418"/>
      <c r="AD405" s="418"/>
      <c r="AE405" s="418"/>
      <c r="AF405" s="418"/>
      <c r="AG405" s="418"/>
      <c r="AH405" s="418"/>
      <c r="AI405" s="418"/>
      <c r="AJ405" s="418"/>
      <c r="AK405" s="418"/>
      <c r="AL405" s="418"/>
      <c r="AM405" s="418"/>
      <c r="AN405" s="418"/>
      <c r="AO405" s="418"/>
      <c r="AP405" s="418"/>
      <c r="AQ405" s="418"/>
      <c r="AR405" s="418"/>
      <c r="AS405" s="418"/>
      <c r="AT405" s="418"/>
      <c r="AU405" s="418"/>
      <c r="AV405" s="418"/>
      <c r="AW405" s="418"/>
      <c r="AX405" s="418"/>
      <c r="AY405" s="418"/>
      <c r="AZ405" s="418"/>
      <c r="BB405" s="494"/>
      <c r="BY405" s="418"/>
      <c r="BZ405" s="418"/>
      <c r="CA405" s="418"/>
      <c r="CB405" s="418"/>
      <c r="CC405" s="418"/>
      <c r="CD405" s="418"/>
      <c r="CE405" s="418"/>
      <c r="CF405" s="418"/>
      <c r="CG405" s="418"/>
      <c r="CH405" s="418"/>
      <c r="CI405" s="418"/>
      <c r="CJ405" s="418"/>
      <c r="CK405" s="418"/>
      <c r="CL405" s="418"/>
      <c r="CM405" s="418"/>
      <c r="CN405" s="418"/>
      <c r="CO405" s="418"/>
      <c r="CP405" s="418"/>
      <c r="CQ405" s="418"/>
      <c r="CR405" s="418"/>
      <c r="CS405" s="418"/>
      <c r="CT405" s="418"/>
      <c r="CU405" s="418"/>
      <c r="CV405" s="418"/>
      <c r="CW405" s="418"/>
      <c r="CX405" s="418"/>
      <c r="CY405" s="418"/>
      <c r="CZ405" s="418"/>
    </row>
    <row r="406" s="417" customFormat="true" ht="25.15" customHeight="true" x14ac:dyDescent="0.2">
      <c r="A406" s="494"/>
      <c r="B406" s="1058"/>
      <c r="C406" s="1218" t="s">
        <v>316</v>
      </c>
      <c r="D406" s="1219"/>
      <c r="E406" s="30">
        <v>0.68657410588526657</v>
      </c>
      <c r="F406" s="65"/>
      <c r="G406" s="65"/>
      <c r="H406" s="1219" t="s">
        <v>316</v>
      </c>
      <c r="I406" s="1219"/>
      <c r="J406" s="29">
        <v>0.70368568892324279</v>
      </c>
      <c r="K406" s="65"/>
      <c r="L406" s="65"/>
      <c r="M406" s="1219" t="s">
        <v>319</v>
      </c>
      <c r="N406" s="1219"/>
      <c r="O406" s="28">
        <v>0.62971437341354053</v>
      </c>
      <c r="P406" s="65"/>
      <c r="Q406" s="65"/>
      <c r="R406" s="418"/>
      <c r="Y406" s="418"/>
      <c r="Z406" s="418"/>
      <c r="AA406" s="418"/>
      <c r="AB406" s="418"/>
      <c r="AC406" s="418"/>
      <c r="AD406" s="418"/>
      <c r="AE406" s="418"/>
      <c r="AF406" s="418"/>
      <c r="AG406" s="418"/>
      <c r="AH406" s="418"/>
      <c r="AI406" s="418"/>
      <c r="AJ406" s="418"/>
      <c r="AK406" s="418"/>
      <c r="AL406" s="418"/>
      <c r="AM406" s="418"/>
      <c r="AN406" s="418"/>
      <c r="AO406" s="418"/>
      <c r="AP406" s="418"/>
      <c r="AQ406" s="418"/>
      <c r="AR406" s="418"/>
      <c r="AS406" s="418"/>
      <c r="AT406" s="418"/>
      <c r="AU406" s="418"/>
      <c r="AV406" s="418"/>
      <c r="AW406" s="418"/>
      <c r="AX406" s="418"/>
      <c r="AY406" s="418"/>
      <c r="AZ406" s="418"/>
      <c r="BB406" s="494"/>
      <c r="BY406" s="418"/>
      <c r="BZ406" s="418"/>
      <c r="CA406" s="418"/>
      <c r="CB406" s="418"/>
      <c r="CC406" s="418"/>
      <c r="CD406" s="418"/>
      <c r="CE406" s="418"/>
      <c r="CF406" s="418"/>
      <c r="CG406" s="418"/>
      <c r="CH406" s="418"/>
      <c r="CI406" s="418"/>
      <c r="CJ406" s="418"/>
      <c r="CK406" s="418"/>
      <c r="CL406" s="418"/>
      <c r="CM406" s="418"/>
      <c r="CN406" s="418"/>
      <c r="CO406" s="418"/>
      <c r="CP406" s="418"/>
      <c r="CQ406" s="418"/>
      <c r="CR406" s="418"/>
      <c r="CS406" s="418"/>
      <c r="CT406" s="418"/>
      <c r="CU406" s="418"/>
      <c r="CV406" s="418"/>
      <c r="CW406" s="418"/>
      <c r="CX406" s="418"/>
      <c r="CY406" s="418"/>
      <c r="CZ406" s="418"/>
    </row>
    <row r="407" s="417" customFormat="true" ht="25.15" customHeight="true" x14ac:dyDescent="0.2">
      <c r="A407" s="494"/>
      <c r="B407" s="1058"/>
      <c r="C407" s="1218" t="s">
        <v>317</v>
      </c>
      <c r="D407" s="1219"/>
      <c r="E407" s="30">
        <v>0.67358329399126649</v>
      </c>
      <c r="F407" s="65"/>
      <c r="G407" s="65"/>
      <c r="H407" s="1219" t="s">
        <v>317</v>
      </c>
      <c r="I407" s="1219"/>
      <c r="J407" s="29">
        <v>0.66081832204421243</v>
      </c>
      <c r="K407" s="65"/>
      <c r="L407" s="65"/>
      <c r="M407" s="1219" t="s">
        <v>501</v>
      </c>
      <c r="N407" s="1219"/>
      <c r="O407" s="28">
        <v>0.6245481284678156</v>
      </c>
      <c r="P407" s="65"/>
      <c r="Q407" s="65"/>
      <c r="R407" s="418"/>
      <c r="Y407" s="418"/>
      <c r="Z407" s="418"/>
      <c r="AA407" s="418"/>
      <c r="AB407" s="418"/>
      <c r="AC407" s="418"/>
      <c r="AD407" s="418"/>
      <c r="AE407" s="418"/>
      <c r="AF407" s="418"/>
      <c r="AG407" s="418"/>
      <c r="AH407" s="418"/>
      <c r="AI407" s="418"/>
      <c r="AJ407" s="418"/>
      <c r="AK407" s="418"/>
      <c r="AL407" s="418"/>
      <c r="AM407" s="418"/>
      <c r="AN407" s="418"/>
      <c r="AO407" s="418"/>
      <c r="AP407" s="418"/>
      <c r="AQ407" s="418"/>
      <c r="AR407" s="418"/>
      <c r="AS407" s="418"/>
      <c r="AT407" s="418"/>
      <c r="AU407" s="418"/>
      <c r="AV407" s="418"/>
      <c r="AW407" s="418"/>
      <c r="AX407" s="418"/>
      <c r="AY407" s="418"/>
      <c r="AZ407" s="418"/>
      <c r="BB407" s="494"/>
      <c r="BY407" s="418"/>
      <c r="BZ407" s="418"/>
      <c r="CA407" s="418"/>
      <c r="CB407" s="418"/>
      <c r="CC407" s="418"/>
      <c r="CD407" s="418"/>
      <c r="CE407" s="418"/>
      <c r="CF407" s="418"/>
      <c r="CG407" s="418"/>
      <c r="CH407" s="418"/>
      <c r="CI407" s="418"/>
      <c r="CJ407" s="418"/>
      <c r="CK407" s="418"/>
      <c r="CL407" s="418"/>
      <c r="CM407" s="418"/>
      <c r="CN407" s="418"/>
      <c r="CO407" s="418"/>
      <c r="CP407" s="418"/>
      <c r="CQ407" s="418"/>
      <c r="CR407" s="418"/>
      <c r="CS407" s="418"/>
      <c r="CT407" s="418"/>
      <c r="CU407" s="418"/>
      <c r="CV407" s="418"/>
      <c r="CW407" s="418"/>
      <c r="CX407" s="418"/>
      <c r="CY407" s="418"/>
      <c r="CZ407" s="418"/>
    </row>
    <row r="408" s="417" customFormat="true" ht="25.15" customHeight="true" x14ac:dyDescent="0.2">
      <c r="A408" s="494"/>
      <c r="B408" s="1058"/>
      <c r="C408" s="1218" t="s">
        <v>501</v>
      </c>
      <c r="D408" s="1219"/>
      <c r="E408" s="30">
        <v>0.65547359695273233</v>
      </c>
      <c r="F408" s="65"/>
      <c r="G408" s="65"/>
      <c r="H408" s="1219" t="s">
        <v>503</v>
      </c>
      <c r="I408" s="1219"/>
      <c r="J408" s="29">
        <v>0.60443396463607535</v>
      </c>
      <c r="K408" s="65"/>
      <c r="L408" s="65"/>
      <c r="M408" s="1219" t="s">
        <v>500</v>
      </c>
      <c r="N408" s="1219"/>
      <c r="O408" s="28">
        <v>-0.61772384068732467</v>
      </c>
      <c r="P408" s="65"/>
      <c r="Q408" s="65"/>
      <c r="R408" s="418"/>
      <c r="Y408" s="418"/>
      <c r="Z408" s="418"/>
      <c r="AA408" s="418"/>
      <c r="AB408" s="418"/>
      <c r="AC408" s="418"/>
      <c r="AD408" s="418"/>
      <c r="AE408" s="418"/>
      <c r="AF408" s="418"/>
      <c r="AG408" s="418"/>
      <c r="AH408" s="418"/>
      <c r="AI408" s="418"/>
      <c r="AJ408" s="418"/>
      <c r="AK408" s="418"/>
      <c r="AL408" s="418"/>
      <c r="AM408" s="418"/>
      <c r="AN408" s="418"/>
      <c r="AO408" s="418"/>
      <c r="AP408" s="418"/>
      <c r="AQ408" s="418"/>
      <c r="AR408" s="418"/>
      <c r="AS408" s="418"/>
      <c r="AT408" s="418"/>
      <c r="AU408" s="418"/>
      <c r="AV408" s="418"/>
      <c r="AW408" s="418"/>
      <c r="AX408" s="418"/>
      <c r="AY408" s="418"/>
      <c r="AZ408" s="418"/>
      <c r="BB408" s="494"/>
      <c r="BY408" s="418"/>
      <c r="BZ408" s="418"/>
      <c r="CA408" s="418"/>
      <c r="CB408" s="418"/>
      <c r="CC408" s="418"/>
      <c r="CD408" s="418"/>
      <c r="CE408" s="418"/>
      <c r="CF408" s="418"/>
      <c r="CG408" s="418"/>
      <c r="CH408" s="418"/>
      <c r="CI408" s="418"/>
      <c r="CJ408" s="418"/>
      <c r="CK408" s="418"/>
      <c r="CL408" s="418"/>
      <c r="CM408" s="418"/>
      <c r="CN408" s="418"/>
      <c r="CO408" s="418"/>
      <c r="CP408" s="418"/>
      <c r="CQ408" s="418"/>
      <c r="CR408" s="418"/>
      <c r="CS408" s="418"/>
      <c r="CT408" s="418"/>
      <c r="CU408" s="418"/>
      <c r="CV408" s="418"/>
      <c r="CW408" s="418"/>
      <c r="CX408" s="418"/>
      <c r="CY408" s="418"/>
      <c r="CZ408" s="418"/>
    </row>
    <row r="409" s="417" customFormat="true" ht="25.15" customHeight="true" x14ac:dyDescent="0.2">
      <c r="A409" s="494"/>
      <c r="B409" s="1058"/>
      <c r="C409" s="1218" t="s">
        <v>701</v>
      </c>
      <c r="D409" s="1219"/>
      <c r="E409" s="30">
        <v>0.64511369384518702</v>
      </c>
      <c r="F409" s="65"/>
      <c r="G409" s="65"/>
      <c r="H409" s="1219" t="s">
        <v>501</v>
      </c>
      <c r="I409" s="1219"/>
      <c r="J409" s="29">
        <v>0.59157793881624354</v>
      </c>
      <c r="K409" s="65"/>
      <c r="L409" s="65"/>
      <c r="M409" s="1219" t="s">
        <v>323</v>
      </c>
      <c r="N409" s="1219"/>
      <c r="O409" s="28">
        <v>-0.59699016929975879</v>
      </c>
      <c r="P409" s="65"/>
      <c r="Q409" s="65"/>
      <c r="R409" s="418"/>
      <c r="Y409" s="418"/>
      <c r="Z409" s="418"/>
      <c r="AA409" s="418"/>
      <c r="AB409" s="418"/>
      <c r="AC409" s="418"/>
      <c r="AD409" s="418"/>
      <c r="AE409" s="418"/>
      <c r="AF409" s="418"/>
      <c r="AG409" s="418"/>
      <c r="AH409" s="418"/>
      <c r="AI409" s="418"/>
      <c r="AJ409" s="418"/>
      <c r="AK409" s="418"/>
      <c r="AL409" s="418"/>
      <c r="AM409" s="418"/>
      <c r="AN409" s="418"/>
      <c r="AO409" s="418"/>
      <c r="AP409" s="418"/>
      <c r="AQ409" s="418"/>
      <c r="AR409" s="418"/>
      <c r="AS409" s="418"/>
      <c r="AT409" s="418"/>
      <c r="AU409" s="418"/>
      <c r="AV409" s="418"/>
      <c r="AW409" s="418"/>
      <c r="AX409" s="418"/>
      <c r="AY409" s="418"/>
      <c r="AZ409" s="418"/>
      <c r="BB409" s="494"/>
      <c r="BY409" s="418"/>
      <c r="BZ409" s="418"/>
      <c r="CA409" s="418"/>
      <c r="CB409" s="418"/>
      <c r="CC409" s="418"/>
      <c r="CD409" s="418"/>
      <c r="CE409" s="418"/>
      <c r="CF409" s="418"/>
      <c r="CG409" s="418"/>
      <c r="CH409" s="418"/>
      <c r="CI409" s="418"/>
      <c r="CJ409" s="418"/>
      <c r="CK409" s="418"/>
      <c r="CL409" s="418"/>
      <c r="CM409" s="418"/>
      <c r="CN409" s="418"/>
      <c r="CO409" s="418"/>
      <c r="CP409" s="418"/>
      <c r="CQ409" s="418"/>
      <c r="CR409" s="418"/>
      <c r="CS409" s="418"/>
      <c r="CT409" s="418"/>
      <c r="CU409" s="418"/>
      <c r="CV409" s="418"/>
      <c r="CW409" s="418"/>
      <c r="CX409" s="418"/>
      <c r="CY409" s="418"/>
      <c r="CZ409" s="418"/>
    </row>
    <row r="410" s="417" customFormat="true" ht="25.15" customHeight="true" x14ac:dyDescent="0.2">
      <c r="A410" s="494"/>
      <c r="B410" s="1058"/>
      <c r="C410" s="1218" t="s">
        <v>503</v>
      </c>
      <c r="D410" s="1219"/>
      <c r="E410" s="30">
        <v>0.63032620106691795</v>
      </c>
      <c r="F410" s="65"/>
      <c r="G410" s="65"/>
      <c r="H410" s="1219" t="s">
        <v>701</v>
      </c>
      <c r="I410" s="1219"/>
      <c r="J410" s="29">
        <v>0.57633238552426203</v>
      </c>
      <c r="K410" s="65"/>
      <c r="L410" s="65"/>
      <c r="M410" s="1219" t="s">
        <v>704</v>
      </c>
      <c r="N410" s="1219"/>
      <c r="O410" s="28">
        <v>-0.58222131089214457</v>
      </c>
      <c r="P410" s="65"/>
      <c r="Q410" s="65"/>
      <c r="R410" s="418"/>
      <c r="Y410" s="418"/>
      <c r="Z410" s="418"/>
      <c r="AA410" s="418"/>
      <c r="AB410" s="418"/>
      <c r="AC410" s="418"/>
      <c r="AD410" s="418"/>
      <c r="AE410" s="418"/>
      <c r="AF410" s="418"/>
      <c r="AG410" s="418"/>
      <c r="AH410" s="418"/>
      <c r="AI410" s="418"/>
      <c r="AJ410" s="418"/>
      <c r="AK410" s="418"/>
      <c r="AL410" s="418"/>
      <c r="AM410" s="418"/>
      <c r="AN410" s="418"/>
      <c r="AO410" s="418"/>
      <c r="AP410" s="418"/>
      <c r="AQ410" s="418"/>
      <c r="AR410" s="418"/>
      <c r="AS410" s="418"/>
      <c r="AT410" s="418"/>
      <c r="AU410" s="418"/>
      <c r="AV410" s="418"/>
      <c r="AW410" s="418"/>
      <c r="AX410" s="418"/>
      <c r="AY410" s="418"/>
      <c r="AZ410" s="418"/>
      <c r="BB410" s="494"/>
      <c r="BY410" s="418"/>
      <c r="BZ410" s="418"/>
      <c r="CA410" s="418"/>
      <c r="CB410" s="418"/>
      <c r="CC410" s="418"/>
      <c r="CD410" s="418"/>
      <c r="CE410" s="418"/>
      <c r="CF410" s="418"/>
      <c r="CG410" s="418"/>
      <c r="CH410" s="418"/>
      <c r="CI410" s="418"/>
      <c r="CJ410" s="418"/>
      <c r="CK410" s="418"/>
      <c r="CL410" s="418"/>
      <c r="CM410" s="418"/>
      <c r="CN410" s="418"/>
      <c r="CO410" s="418"/>
      <c r="CP410" s="418"/>
      <c r="CQ410" s="418"/>
      <c r="CR410" s="418"/>
      <c r="CS410" s="418"/>
      <c r="CT410" s="418"/>
      <c r="CU410" s="418"/>
      <c r="CV410" s="418"/>
      <c r="CW410" s="418"/>
      <c r="CX410" s="418"/>
      <c r="CY410" s="418"/>
      <c r="CZ410" s="418"/>
    </row>
    <row r="411" s="417" customFormat="true" ht="25.15" customHeight="true" x14ac:dyDescent="0.2">
      <c r="A411" s="494"/>
      <c r="B411" s="1058"/>
      <c r="C411" s="1218" t="s">
        <v>703</v>
      </c>
      <c r="D411" s="1219"/>
      <c r="E411" s="30">
        <v>0.62503671308612196</v>
      </c>
      <c r="F411" s="65"/>
      <c r="G411" s="65"/>
      <c r="H411" s="1219" t="s">
        <v>520</v>
      </c>
      <c r="I411" s="1219"/>
      <c r="J411" s="29">
        <v>0.55624063843230376</v>
      </c>
      <c r="K411" s="65"/>
      <c r="L411" s="65"/>
      <c r="M411" s="1219" t="s">
        <v>705</v>
      </c>
      <c r="N411" s="1219"/>
      <c r="O411" s="28">
        <v>-0.56020714141842332</v>
      </c>
      <c r="P411" s="65"/>
      <c r="Q411" s="65"/>
      <c r="R411" s="418"/>
      <c r="Y411" s="418"/>
      <c r="Z411" s="418"/>
      <c r="AA411" s="418"/>
      <c r="AB411" s="418"/>
      <c r="AC411" s="418"/>
      <c r="AD411" s="418"/>
      <c r="AE411" s="418"/>
      <c r="AF411" s="418"/>
      <c r="AG411" s="418"/>
      <c r="AH411" s="418"/>
      <c r="AI411" s="418"/>
      <c r="AJ411" s="418"/>
      <c r="AK411" s="418"/>
      <c r="AL411" s="418"/>
      <c r="AM411" s="418"/>
      <c r="AN411" s="418"/>
      <c r="AO411" s="418"/>
      <c r="AP411" s="418"/>
      <c r="AQ411" s="418"/>
      <c r="AR411" s="418"/>
      <c r="AS411" s="418"/>
      <c r="AT411" s="418"/>
      <c r="AU411" s="418"/>
      <c r="AV411" s="418"/>
      <c r="AW411" s="418"/>
      <c r="AX411" s="418"/>
      <c r="AY411" s="418"/>
      <c r="AZ411" s="418"/>
      <c r="BB411" s="494"/>
      <c r="BY411" s="418"/>
      <c r="BZ411" s="418"/>
      <c r="CA411" s="418"/>
      <c r="CB411" s="418"/>
      <c r="CC411" s="418"/>
      <c r="CD411" s="418"/>
      <c r="CE411" s="418"/>
      <c r="CF411" s="418"/>
      <c r="CG411" s="418"/>
      <c r="CH411" s="418"/>
      <c r="CI411" s="418"/>
      <c r="CJ411" s="418"/>
      <c r="CK411" s="418"/>
      <c r="CL411" s="418"/>
      <c r="CM411" s="418"/>
      <c r="CN411" s="418"/>
      <c r="CO411" s="418"/>
      <c r="CP411" s="418"/>
      <c r="CQ411" s="418"/>
      <c r="CR411" s="418"/>
      <c r="CS411" s="418"/>
      <c r="CT411" s="418"/>
      <c r="CU411" s="418"/>
      <c r="CV411" s="418"/>
      <c r="CW411" s="418"/>
      <c r="CX411" s="418"/>
      <c r="CY411" s="418"/>
      <c r="CZ411" s="418"/>
    </row>
    <row r="412" s="417" customFormat="true" ht="25.15" customHeight="true" x14ac:dyDescent="0.2">
      <c r="A412" s="494"/>
      <c r="B412" s="1058"/>
      <c r="C412" s="1218" t="s">
        <v>520</v>
      </c>
      <c r="D412" s="1219"/>
      <c r="E412" s="30">
        <v>0.59318607076411056</v>
      </c>
      <c r="F412" s="65"/>
      <c r="G412" s="65"/>
      <c r="H412" s="1219" t="s">
        <v>702</v>
      </c>
      <c r="I412" s="1219"/>
      <c r="J412" s="29">
        <v>-0.55056229163480164</v>
      </c>
      <c r="K412" s="65"/>
      <c r="L412" s="65"/>
      <c r="M412" s="1219" t="s">
        <v>317</v>
      </c>
      <c r="N412" s="1219"/>
      <c r="O412" s="28">
        <v>0.5414340769314715</v>
      </c>
      <c r="P412" s="65"/>
      <c r="Q412" s="65"/>
      <c r="R412" s="418"/>
      <c r="Y412" s="418"/>
      <c r="Z412" s="418"/>
      <c r="AA412" s="418"/>
      <c r="AB412" s="418"/>
      <c r="AC412" s="418"/>
      <c r="AD412" s="418"/>
      <c r="AE412" s="418"/>
      <c r="AF412" s="418"/>
      <c r="AG412" s="418"/>
      <c r="AH412" s="418"/>
      <c r="AI412" s="418"/>
      <c r="AJ412" s="418"/>
      <c r="AK412" s="418"/>
      <c r="AL412" s="418"/>
      <c r="AM412" s="418"/>
      <c r="AN412" s="418"/>
      <c r="AO412" s="418"/>
      <c r="AP412" s="418"/>
      <c r="AQ412" s="418"/>
      <c r="AR412" s="418"/>
      <c r="AS412" s="418"/>
      <c r="AT412" s="418"/>
      <c r="AU412" s="418"/>
      <c r="AV412" s="418"/>
      <c r="AW412" s="418"/>
      <c r="AX412" s="418"/>
      <c r="AY412" s="418"/>
      <c r="AZ412" s="418"/>
      <c r="BB412" s="494"/>
      <c r="BY412" s="418"/>
      <c r="BZ412" s="418"/>
      <c r="CA412" s="418"/>
      <c r="CB412" s="418"/>
      <c r="CC412" s="418"/>
      <c r="CD412" s="418"/>
      <c r="CE412" s="418"/>
      <c r="CF412" s="418"/>
      <c r="CG412" s="418"/>
      <c r="CH412" s="418"/>
      <c r="CI412" s="418"/>
      <c r="CJ412" s="418"/>
      <c r="CK412" s="418"/>
      <c r="CL412" s="418"/>
      <c r="CM412" s="418"/>
      <c r="CN412" s="418"/>
      <c r="CO412" s="418"/>
      <c r="CP412" s="418"/>
      <c r="CQ412" s="418"/>
      <c r="CR412" s="418"/>
      <c r="CS412" s="418"/>
      <c r="CT412" s="418"/>
      <c r="CU412" s="418"/>
      <c r="CV412" s="418"/>
      <c r="CW412" s="418"/>
      <c r="CX412" s="418"/>
      <c r="CY412" s="418"/>
      <c r="CZ412" s="418"/>
    </row>
    <row r="413" s="417" customFormat="true" ht="25.15" customHeight="true" x14ac:dyDescent="0.2">
      <c r="A413" s="494"/>
      <c r="B413" s="1058"/>
      <c r="C413" s="1218" t="s">
        <v>323</v>
      </c>
      <c r="D413" s="1219"/>
      <c r="E413" s="30">
        <v>-0.59114690752963106</v>
      </c>
      <c r="F413" s="65"/>
      <c r="G413" s="65"/>
      <c r="H413" s="1219" t="s">
        <v>323</v>
      </c>
      <c r="I413" s="1219"/>
      <c r="J413" s="29">
        <v>-0.54762338753391138</v>
      </c>
      <c r="K413" s="65"/>
      <c r="L413" s="65"/>
      <c r="M413" s="1219" t="s">
        <v>700</v>
      </c>
      <c r="N413" s="1219"/>
      <c r="O413" s="28">
        <v>0.53126278750981271</v>
      </c>
      <c r="P413" s="65"/>
      <c r="Q413" s="65"/>
      <c r="R413" s="418"/>
      <c r="Y413" s="418"/>
      <c r="Z413" s="418"/>
      <c r="AA413" s="418"/>
      <c r="AB413" s="418"/>
      <c r="AC413" s="418"/>
      <c r="AD413" s="418"/>
      <c r="AE413" s="418"/>
      <c r="AF413" s="418"/>
      <c r="AG413" s="418"/>
      <c r="AH413" s="418"/>
      <c r="AI413" s="418"/>
      <c r="AJ413" s="418"/>
      <c r="AK413" s="418"/>
      <c r="AL413" s="418"/>
      <c r="AM413" s="418"/>
      <c r="AN413" s="418"/>
      <c r="AO413" s="418"/>
      <c r="AP413" s="418"/>
      <c r="AQ413" s="418"/>
      <c r="AR413" s="418"/>
      <c r="AS413" s="418"/>
      <c r="AT413" s="418"/>
      <c r="AU413" s="418"/>
      <c r="AV413" s="418"/>
      <c r="AW413" s="418"/>
      <c r="AX413" s="418"/>
      <c r="AY413" s="418"/>
      <c r="AZ413" s="418"/>
      <c r="BB413" s="494"/>
      <c r="BY413" s="418"/>
      <c r="BZ413" s="418"/>
      <c r="CA413" s="418"/>
      <c r="CB413" s="418"/>
      <c r="CC413" s="418"/>
      <c r="CD413" s="418"/>
      <c r="CE413" s="418"/>
      <c r="CF413" s="418"/>
      <c r="CG413" s="418"/>
      <c r="CH413" s="418"/>
      <c r="CI413" s="418"/>
      <c r="CJ413" s="418"/>
      <c r="CK413" s="418"/>
      <c r="CL413" s="418"/>
      <c r="CM413" s="418"/>
      <c r="CN413" s="418"/>
      <c r="CO413" s="418"/>
      <c r="CP413" s="418"/>
      <c r="CQ413" s="418"/>
      <c r="CR413" s="418"/>
      <c r="CS413" s="418"/>
      <c r="CT413" s="418"/>
      <c r="CU413" s="418"/>
      <c r="CV413" s="418"/>
      <c r="CW413" s="418"/>
      <c r="CX413" s="418"/>
      <c r="CY413" s="418"/>
      <c r="CZ413" s="418"/>
    </row>
    <row r="414" s="417" customFormat="true" ht="25.15" customHeight="true" x14ac:dyDescent="0.2">
      <c r="A414" s="494"/>
      <c r="B414" s="1058"/>
      <c r="C414" s="1218" t="s">
        <v>319</v>
      </c>
      <c r="D414" s="1219"/>
      <c r="E414" s="30">
        <v>0.58137702399019209</v>
      </c>
      <c r="F414" s="65"/>
      <c r="G414" s="65"/>
      <c r="H414" s="1219" t="s">
        <v>706</v>
      </c>
      <c r="I414" s="1219"/>
      <c r="J414" s="29">
        <v>0.5345219180523777</v>
      </c>
      <c r="K414" s="65"/>
      <c r="L414" s="65"/>
      <c r="M414" s="1219" t="s">
        <v>316</v>
      </c>
      <c r="N414" s="1219"/>
      <c r="O414" s="28">
        <v>0.52673134894327422</v>
      </c>
      <c r="P414" s="65"/>
      <c r="Q414" s="65"/>
      <c r="R414" s="418"/>
      <c r="Y414" s="418"/>
      <c r="Z414" s="418"/>
      <c r="AA414" s="418"/>
      <c r="AB414" s="418"/>
      <c r="AC414" s="418"/>
      <c r="AD414" s="418"/>
      <c r="AE414" s="418"/>
      <c r="AF414" s="418"/>
      <c r="AG414" s="418"/>
      <c r="AH414" s="418"/>
      <c r="AI414" s="418"/>
      <c r="AJ414" s="418"/>
      <c r="AK414" s="418"/>
      <c r="AL414" s="418"/>
      <c r="AM414" s="418"/>
      <c r="AN414" s="418"/>
      <c r="AO414" s="418"/>
      <c r="AP414" s="418"/>
      <c r="AQ414" s="418"/>
      <c r="AR414" s="418"/>
      <c r="AS414" s="418"/>
      <c r="AT414" s="418"/>
      <c r="AU414" s="418"/>
      <c r="AV414" s="418"/>
      <c r="AW414" s="418"/>
      <c r="AX414" s="418"/>
      <c r="AY414" s="418"/>
      <c r="AZ414" s="418"/>
      <c r="BB414" s="494"/>
      <c r="BY414" s="418"/>
      <c r="BZ414" s="418"/>
      <c r="CA414" s="418"/>
      <c r="CB414" s="418"/>
      <c r="CC414" s="418"/>
      <c r="CD414" s="418"/>
      <c r="CE414" s="418"/>
      <c r="CF414" s="418"/>
      <c r="CG414" s="418"/>
      <c r="CH414" s="418"/>
      <c r="CI414" s="418"/>
      <c r="CJ414" s="418"/>
      <c r="CK414" s="418"/>
      <c r="CL414" s="418"/>
      <c r="CM414" s="418"/>
      <c r="CN414" s="418"/>
      <c r="CO414" s="418"/>
      <c r="CP414" s="418"/>
      <c r="CQ414" s="418"/>
      <c r="CR414" s="418"/>
      <c r="CS414" s="418"/>
      <c r="CT414" s="418"/>
      <c r="CU414" s="418"/>
      <c r="CV414" s="418"/>
      <c r="CW414" s="418"/>
      <c r="CX414" s="418"/>
      <c r="CY414" s="418"/>
      <c r="CZ414" s="418"/>
    </row>
    <row r="415" s="417" customFormat="true" ht="25.15" customHeight="true" x14ac:dyDescent="0.2">
      <c r="A415" s="494"/>
      <c r="B415" s="1058"/>
      <c r="C415" s="1218" t="s">
        <v>704</v>
      </c>
      <c r="D415" s="1219"/>
      <c r="E415" s="30">
        <v>-0.53352543798324481</v>
      </c>
      <c r="F415" s="65"/>
      <c r="G415" s="65"/>
      <c r="H415" s="1219" t="s">
        <v>707</v>
      </c>
      <c r="I415" s="1219"/>
      <c r="J415" s="29">
        <v>0.52942052065854628</v>
      </c>
      <c r="K415" s="65"/>
      <c r="L415" s="65"/>
      <c r="M415" s="1219" t="s">
        <v>516</v>
      </c>
      <c r="N415" s="1219"/>
      <c r="O415" s="28">
        <v>0.49221541444360434</v>
      </c>
      <c r="P415" s="65"/>
      <c r="Q415" s="65"/>
      <c r="R415" s="418"/>
      <c r="Y415" s="418"/>
      <c r="Z415" s="418"/>
      <c r="AA415" s="418"/>
      <c r="AB415" s="418"/>
      <c r="AC415" s="418"/>
      <c r="AD415" s="418"/>
      <c r="AE415" s="418"/>
      <c r="AF415" s="418"/>
      <c r="AG415" s="418"/>
      <c r="AH415" s="418"/>
      <c r="AI415" s="418"/>
      <c r="AJ415" s="418"/>
      <c r="AK415" s="418"/>
      <c r="AL415" s="418"/>
      <c r="AM415" s="418"/>
      <c r="AN415" s="418"/>
      <c r="AO415" s="418"/>
      <c r="AP415" s="418"/>
      <c r="AQ415" s="418"/>
      <c r="AR415" s="418"/>
      <c r="AS415" s="418"/>
      <c r="AT415" s="418"/>
      <c r="AU415" s="418"/>
      <c r="AV415" s="418"/>
      <c r="AW415" s="418"/>
      <c r="AX415" s="418"/>
      <c r="AY415" s="418"/>
      <c r="AZ415" s="418"/>
      <c r="BB415" s="494"/>
      <c r="BY415" s="418"/>
      <c r="BZ415" s="418"/>
      <c r="CA415" s="418"/>
      <c r="CB415" s="418"/>
      <c r="CC415" s="418"/>
      <c r="CD415" s="418"/>
      <c r="CE415" s="418"/>
      <c r="CF415" s="418"/>
      <c r="CG415" s="418"/>
      <c r="CH415" s="418"/>
      <c r="CI415" s="418"/>
      <c r="CJ415" s="418"/>
      <c r="CK415" s="418"/>
      <c r="CL415" s="418"/>
      <c r="CM415" s="418"/>
      <c r="CN415" s="418"/>
      <c r="CO415" s="418"/>
      <c r="CP415" s="418"/>
      <c r="CQ415" s="418"/>
      <c r="CR415" s="418"/>
      <c r="CS415" s="418"/>
      <c r="CT415" s="418"/>
      <c r="CU415" s="418"/>
      <c r="CV415" s="418"/>
      <c r="CW415" s="418"/>
      <c r="CX415" s="418"/>
      <c r="CY415" s="418"/>
      <c r="CZ415" s="418"/>
    </row>
    <row r="416" s="417" customFormat="true" ht="25.15" customHeight="true" x14ac:dyDescent="0.2">
      <c r="A416" s="494"/>
      <c r="B416" s="1058"/>
      <c r="C416" s="1218" t="s">
        <v>511</v>
      </c>
      <c r="D416" s="1219"/>
      <c r="E416" s="30">
        <v>0.53139488217135755</v>
      </c>
      <c r="F416" s="65"/>
      <c r="G416" s="65"/>
      <c r="H416" s="1219" t="s">
        <v>703</v>
      </c>
      <c r="I416" s="1219"/>
      <c r="J416" s="29">
        <v>0.51901365058490945</v>
      </c>
      <c r="K416" s="65"/>
      <c r="L416" s="65"/>
      <c r="M416" s="1219" t="s">
        <v>511</v>
      </c>
      <c r="N416" s="1219"/>
      <c r="O416" s="28">
        <v>0.48341580290983821</v>
      </c>
      <c r="P416" s="65"/>
      <c r="Q416" s="65"/>
      <c r="R416" s="418"/>
      <c r="Y416" s="418"/>
      <c r="Z416" s="418"/>
      <c r="AA416" s="418"/>
      <c r="AB416" s="418"/>
      <c r="AC416" s="418"/>
      <c r="AD416" s="418"/>
      <c r="AE416" s="418"/>
      <c r="AF416" s="418"/>
      <c r="AG416" s="418"/>
      <c r="AH416" s="418"/>
      <c r="AI416" s="418"/>
      <c r="AJ416" s="418"/>
      <c r="AK416" s="418"/>
      <c r="AL416" s="418"/>
      <c r="AM416" s="418"/>
      <c r="AN416" s="418"/>
      <c r="AO416" s="418"/>
      <c r="AP416" s="418"/>
      <c r="AQ416" s="418"/>
      <c r="AR416" s="418"/>
      <c r="AS416" s="418"/>
      <c r="AT416" s="418"/>
      <c r="AU416" s="418"/>
      <c r="AV416" s="418"/>
      <c r="AW416" s="418"/>
      <c r="AX416" s="418"/>
      <c r="AY416" s="418"/>
      <c r="AZ416" s="418"/>
      <c r="BB416" s="494"/>
      <c r="BY416" s="418"/>
      <c r="BZ416" s="418"/>
      <c r="CA416" s="418"/>
      <c r="CB416" s="418"/>
      <c r="CC416" s="418"/>
      <c r="CD416" s="418"/>
      <c r="CE416" s="418"/>
      <c r="CF416" s="418"/>
      <c r="CG416" s="418"/>
      <c r="CH416" s="418"/>
      <c r="CI416" s="418"/>
      <c r="CJ416" s="418"/>
      <c r="CK416" s="418"/>
      <c r="CL416" s="418"/>
      <c r="CM416" s="418"/>
      <c r="CN416" s="418"/>
      <c r="CO416" s="418"/>
      <c r="CP416" s="418"/>
      <c r="CQ416" s="418"/>
      <c r="CR416" s="418"/>
      <c r="CS416" s="418"/>
      <c r="CT416" s="418"/>
      <c r="CU416" s="418"/>
      <c r="CV416" s="418"/>
      <c r="CW416" s="418"/>
      <c r="CX416" s="418"/>
      <c r="CY416" s="418"/>
      <c r="CZ416" s="418"/>
    </row>
    <row r="417" s="417" customFormat="true" ht="25.15" customHeight="true" x14ac:dyDescent="0.2">
      <c r="A417" s="494"/>
      <c r="B417" s="1058"/>
      <c r="C417" s="1218" t="s">
        <v>702</v>
      </c>
      <c r="D417" s="1219"/>
      <c r="E417" s="30">
        <v>-0.52823385069715945</v>
      </c>
      <c r="F417" s="65"/>
      <c r="G417" s="65"/>
      <c r="H417" s="1219" t="s">
        <v>704</v>
      </c>
      <c r="I417" s="1219"/>
      <c r="J417" s="29">
        <v>-0.51310868265281706</v>
      </c>
      <c r="K417" s="65"/>
      <c r="L417" s="65"/>
      <c r="M417" s="1219" t="s">
        <v>514</v>
      </c>
      <c r="N417" s="1219"/>
      <c r="O417" s="28">
        <v>0.44456916227588184</v>
      </c>
      <c r="P417" s="65"/>
      <c r="Q417" s="65"/>
      <c r="R417" s="418"/>
      <c r="Y417" s="418"/>
      <c r="Z417" s="418"/>
      <c r="AA417" s="418"/>
      <c r="AB417" s="418"/>
      <c r="AC417" s="418"/>
      <c r="AD417" s="418"/>
      <c r="AE417" s="418"/>
      <c r="AF417" s="418"/>
      <c r="AG417" s="418"/>
      <c r="AH417" s="418"/>
      <c r="AI417" s="418"/>
      <c r="AJ417" s="418"/>
      <c r="AK417" s="418"/>
      <c r="AL417" s="418"/>
      <c r="AM417" s="418"/>
      <c r="AN417" s="418"/>
      <c r="AO417" s="418"/>
      <c r="AP417" s="418"/>
      <c r="AQ417" s="418"/>
      <c r="AR417" s="418"/>
      <c r="AS417" s="418"/>
      <c r="AT417" s="418"/>
      <c r="AU417" s="418"/>
      <c r="AV417" s="418"/>
      <c r="AW417" s="418"/>
      <c r="AX417" s="418"/>
      <c r="AY417" s="418"/>
      <c r="AZ417" s="418"/>
      <c r="BB417" s="494"/>
      <c r="BY417" s="418"/>
      <c r="BZ417" s="418"/>
      <c r="CA417" s="418"/>
      <c r="CB417" s="418"/>
      <c r="CC417" s="418"/>
      <c r="CD417" s="418"/>
      <c r="CE417" s="418"/>
      <c r="CF417" s="418"/>
      <c r="CG417" s="418"/>
      <c r="CH417" s="418"/>
      <c r="CI417" s="418"/>
      <c r="CJ417" s="418"/>
      <c r="CK417" s="418"/>
      <c r="CL417" s="418"/>
      <c r="CM417" s="418"/>
      <c r="CN417" s="418"/>
      <c r="CO417" s="418"/>
      <c r="CP417" s="418"/>
      <c r="CQ417" s="418"/>
      <c r="CR417" s="418"/>
      <c r="CS417" s="418"/>
      <c r="CT417" s="418"/>
      <c r="CU417" s="418"/>
      <c r="CV417" s="418"/>
      <c r="CW417" s="418"/>
      <c r="CX417" s="418"/>
      <c r="CY417" s="418"/>
      <c r="CZ417" s="418"/>
    </row>
    <row r="418" s="417" customFormat="true" ht="25.15" customHeight="true" x14ac:dyDescent="0.2">
      <c r="A418" s="494"/>
      <c r="B418" s="1058"/>
      <c r="C418" s="1218" t="s">
        <v>513</v>
      </c>
      <c r="D418" s="1219"/>
      <c r="E418" s="30">
        <v>0.52572985043139908</v>
      </c>
      <c r="F418" s="65"/>
      <c r="G418" s="65"/>
      <c r="H418" s="1219" t="s">
        <v>513</v>
      </c>
      <c r="I418" s="1219"/>
      <c r="J418" s="29">
        <v>0.50619120823253416</v>
      </c>
      <c r="K418" s="65"/>
      <c r="L418" s="65"/>
      <c r="M418" s="1219" t="s">
        <v>503</v>
      </c>
      <c r="N418" s="1219"/>
      <c r="O418" s="28">
        <v>0.44256579353515446</v>
      </c>
      <c r="P418" s="65"/>
      <c r="Q418" s="65"/>
      <c r="R418" s="418"/>
      <c r="Y418" s="418"/>
      <c r="Z418" s="418"/>
      <c r="AA418" s="418"/>
      <c r="AB418" s="418"/>
      <c r="AC418" s="418"/>
      <c r="AD418" s="418"/>
      <c r="AE418" s="418"/>
      <c r="AF418" s="418"/>
      <c r="AG418" s="418"/>
      <c r="AH418" s="418"/>
      <c r="AI418" s="418"/>
      <c r="AJ418" s="418"/>
      <c r="AK418" s="418"/>
      <c r="AL418" s="418"/>
      <c r="AM418" s="418"/>
      <c r="AN418" s="418"/>
      <c r="AO418" s="418"/>
      <c r="AP418" s="418"/>
      <c r="AQ418" s="418"/>
      <c r="AR418" s="418"/>
      <c r="AS418" s="418"/>
      <c r="AT418" s="418"/>
      <c r="AU418" s="418"/>
      <c r="AV418" s="418"/>
      <c r="AW418" s="418"/>
      <c r="AX418" s="418"/>
      <c r="AY418" s="418"/>
      <c r="AZ418" s="418"/>
      <c r="BB418" s="494"/>
      <c r="BY418" s="418"/>
      <c r="BZ418" s="418"/>
      <c r="CA418" s="418"/>
      <c r="CB418" s="418"/>
      <c r="CC418" s="418"/>
      <c r="CD418" s="418"/>
      <c r="CE418" s="418"/>
      <c r="CF418" s="418"/>
      <c r="CG418" s="418"/>
      <c r="CH418" s="418"/>
      <c r="CI418" s="418"/>
      <c r="CJ418" s="418"/>
      <c r="CK418" s="418"/>
      <c r="CL418" s="418"/>
      <c r="CM418" s="418"/>
      <c r="CN418" s="418"/>
      <c r="CO418" s="418"/>
      <c r="CP418" s="418"/>
      <c r="CQ418" s="418"/>
      <c r="CR418" s="418"/>
      <c r="CS418" s="418"/>
      <c r="CT418" s="418"/>
      <c r="CU418" s="418"/>
      <c r="CV418" s="418"/>
      <c r="CW418" s="418"/>
      <c r="CX418" s="418"/>
      <c r="CY418" s="418"/>
      <c r="CZ418" s="418"/>
    </row>
    <row r="419" s="417" customFormat="true" ht="25.15" customHeight="true" x14ac:dyDescent="0.2">
      <c r="A419" s="494"/>
      <c r="B419" s="1058"/>
      <c r="C419" s="1218" t="s">
        <v>708</v>
      </c>
      <c r="D419" s="1219"/>
      <c r="E419" s="30">
        <v>0.51244028560529165</v>
      </c>
      <c r="F419" s="65"/>
      <c r="G419" s="65"/>
      <c r="H419" s="1219" t="s">
        <v>708</v>
      </c>
      <c r="I419" s="1219"/>
      <c r="J419" s="29">
        <v>0.50178305571885962</v>
      </c>
      <c r="K419" s="65"/>
      <c r="L419" s="65"/>
      <c r="M419" s="1219" t="s">
        <v>702</v>
      </c>
      <c r="N419" s="1219"/>
      <c r="O419" s="28">
        <v>-0.40022362888516805</v>
      </c>
      <c r="P419" s="65"/>
      <c r="Q419" s="65"/>
      <c r="R419" s="418"/>
      <c r="Y419" s="418"/>
      <c r="Z419" s="418"/>
      <c r="AA419" s="418"/>
      <c r="AB419" s="418"/>
      <c r="AC419" s="418"/>
      <c r="AD419" s="418"/>
      <c r="AE419" s="418"/>
      <c r="AF419" s="418"/>
      <c r="AG419" s="418"/>
      <c r="AH419" s="418"/>
      <c r="AI419" s="418"/>
      <c r="AJ419" s="418"/>
      <c r="AK419" s="418"/>
      <c r="AL419" s="418"/>
      <c r="AM419" s="418"/>
      <c r="AN419" s="418"/>
      <c r="AO419" s="418"/>
      <c r="AP419" s="418"/>
      <c r="AQ419" s="418"/>
      <c r="AR419" s="418"/>
      <c r="AS419" s="418"/>
      <c r="AT419" s="418"/>
      <c r="AU419" s="418"/>
      <c r="AV419" s="418"/>
      <c r="AW419" s="418"/>
      <c r="AX419" s="418"/>
      <c r="AY419" s="418"/>
      <c r="AZ419" s="418"/>
      <c r="BB419" s="494"/>
      <c r="BY419" s="418"/>
      <c r="BZ419" s="418"/>
      <c r="CA419" s="418"/>
      <c r="CB419" s="418"/>
      <c r="CC419" s="418"/>
      <c r="CD419" s="418"/>
      <c r="CE419" s="418"/>
      <c r="CF419" s="418"/>
      <c r="CG419" s="418"/>
      <c r="CH419" s="418"/>
      <c r="CI419" s="418"/>
      <c r="CJ419" s="418"/>
      <c r="CK419" s="418"/>
      <c r="CL419" s="418"/>
      <c r="CM419" s="418"/>
      <c r="CN419" s="418"/>
      <c r="CO419" s="418"/>
      <c r="CP419" s="418"/>
      <c r="CQ419" s="418"/>
      <c r="CR419" s="418"/>
      <c r="CS419" s="418"/>
      <c r="CT419" s="418"/>
      <c r="CU419" s="418"/>
      <c r="CV419" s="418"/>
      <c r="CW419" s="418"/>
      <c r="CX419" s="418"/>
      <c r="CY419" s="418"/>
      <c r="CZ419" s="418"/>
    </row>
    <row r="420" s="417" customFormat="true" ht="25.15" customHeight="true" x14ac:dyDescent="0.2">
      <c r="A420" s="494"/>
      <c r="B420" s="1058"/>
      <c r="C420" s="1218" t="s">
        <v>705</v>
      </c>
      <c r="D420" s="1219"/>
      <c r="E420" s="30">
        <v>-0.50479748518025924</v>
      </c>
      <c r="F420" s="65"/>
      <c r="G420" s="65"/>
      <c r="H420" s="1219" t="s">
        <v>319</v>
      </c>
      <c r="I420" s="1219"/>
      <c r="J420" s="29">
        <v>0.499480077490768</v>
      </c>
      <c r="K420" s="65"/>
      <c r="L420" s="65"/>
      <c r="M420" s="1219" t="s">
        <v>513</v>
      </c>
      <c r="N420" s="1219"/>
      <c r="O420" s="28">
        <v>0.39596809461702304</v>
      </c>
      <c r="P420" s="65"/>
      <c r="Q420" s="65"/>
      <c r="R420" s="418"/>
      <c r="Y420" s="418"/>
      <c r="Z420" s="418"/>
      <c r="AA420" s="418"/>
      <c r="AB420" s="418"/>
      <c r="AC420" s="418"/>
      <c r="AD420" s="418"/>
      <c r="AE420" s="418"/>
      <c r="AF420" s="418"/>
      <c r="AG420" s="418"/>
      <c r="AH420" s="418"/>
      <c r="AI420" s="418"/>
      <c r="AJ420" s="418"/>
      <c r="AK420" s="418"/>
      <c r="AL420" s="418"/>
      <c r="AM420" s="418"/>
      <c r="AN420" s="418"/>
      <c r="AO420" s="418"/>
      <c r="AP420" s="418"/>
      <c r="AQ420" s="418"/>
      <c r="AR420" s="418"/>
      <c r="AS420" s="418"/>
      <c r="AT420" s="418"/>
      <c r="AU420" s="418"/>
      <c r="AV420" s="418"/>
      <c r="AW420" s="418"/>
      <c r="AX420" s="418"/>
      <c r="AY420" s="418"/>
      <c r="AZ420" s="418"/>
      <c r="BB420" s="494"/>
      <c r="BY420" s="418"/>
      <c r="BZ420" s="418"/>
      <c r="CA420" s="418"/>
      <c r="CB420" s="418"/>
      <c r="CC420" s="418"/>
      <c r="CD420" s="418"/>
      <c r="CE420" s="418"/>
      <c r="CF420" s="418"/>
      <c r="CG420" s="418"/>
      <c r="CH420" s="418"/>
      <c r="CI420" s="418"/>
      <c r="CJ420" s="418"/>
      <c r="CK420" s="418"/>
      <c r="CL420" s="418"/>
      <c r="CM420" s="418"/>
      <c r="CN420" s="418"/>
      <c r="CO420" s="418"/>
      <c r="CP420" s="418"/>
      <c r="CQ420" s="418"/>
      <c r="CR420" s="418"/>
      <c r="CS420" s="418"/>
      <c r="CT420" s="418"/>
      <c r="CU420" s="418"/>
      <c r="CV420" s="418"/>
      <c r="CW420" s="418"/>
      <c r="CX420" s="418"/>
      <c r="CY420" s="418"/>
      <c r="CZ420" s="418"/>
    </row>
    <row r="421" s="417" customFormat="true" ht="25.15" customHeight="true" x14ac:dyDescent="0.2">
      <c r="A421" s="494"/>
      <c r="B421" s="1058"/>
      <c r="C421" s="1218" t="s">
        <v>514</v>
      </c>
      <c r="D421" s="1219"/>
      <c r="E421" s="30">
        <v>0.49376455998696156</v>
      </c>
      <c r="F421" s="65"/>
      <c r="G421" s="65"/>
      <c r="H421" s="1219" t="s">
        <v>705</v>
      </c>
      <c r="I421" s="1219"/>
      <c r="J421" s="29">
        <v>-0.48886961713910465</v>
      </c>
      <c r="K421" s="65"/>
      <c r="L421" s="65"/>
      <c r="M421" s="1219" t="s">
        <v>708</v>
      </c>
      <c r="N421" s="1219"/>
      <c r="O421" s="28">
        <v>0.37618527243034056</v>
      </c>
      <c r="P421" s="65"/>
      <c r="Q421" s="65"/>
      <c r="R421" s="418"/>
      <c r="Y421" s="418"/>
      <c r="Z421" s="418"/>
      <c r="AA421" s="418"/>
      <c r="AB421" s="418"/>
      <c r="AC421" s="418"/>
      <c r="AD421" s="418"/>
      <c r="AE421" s="418"/>
      <c r="AF421" s="418"/>
      <c r="AG421" s="418"/>
      <c r="AH421" s="418"/>
      <c r="AI421" s="418"/>
      <c r="AJ421" s="418"/>
      <c r="AK421" s="418"/>
      <c r="AL421" s="418"/>
      <c r="AM421" s="418"/>
      <c r="AN421" s="418"/>
      <c r="AO421" s="418"/>
      <c r="AP421" s="418"/>
      <c r="AQ421" s="418"/>
      <c r="AR421" s="418"/>
      <c r="AS421" s="418"/>
      <c r="AT421" s="418"/>
      <c r="AU421" s="418"/>
      <c r="AV421" s="418"/>
      <c r="AW421" s="418"/>
      <c r="AX421" s="418"/>
      <c r="AY421" s="418"/>
      <c r="AZ421" s="418"/>
      <c r="BB421" s="494"/>
      <c r="BY421" s="418"/>
      <c r="BZ421" s="418"/>
      <c r="CA421" s="418"/>
      <c r="CB421" s="418"/>
      <c r="CC421" s="418"/>
      <c r="CD421" s="418"/>
      <c r="CE421" s="418"/>
      <c r="CF421" s="418"/>
      <c r="CG421" s="418"/>
      <c r="CH421" s="418"/>
      <c r="CI421" s="418"/>
      <c r="CJ421" s="418"/>
      <c r="CK421" s="418"/>
      <c r="CL421" s="418"/>
      <c r="CM421" s="418"/>
      <c r="CN421" s="418"/>
      <c r="CO421" s="418"/>
      <c r="CP421" s="418"/>
      <c r="CQ421" s="418"/>
      <c r="CR421" s="418"/>
      <c r="CS421" s="418"/>
      <c r="CT421" s="418"/>
      <c r="CU421" s="418"/>
      <c r="CV421" s="418"/>
      <c r="CW421" s="418"/>
      <c r="CX421" s="418"/>
      <c r="CY421" s="418"/>
      <c r="CZ421" s="418"/>
    </row>
    <row r="422" s="417" customFormat="true" ht="25.15" customHeight="true" x14ac:dyDescent="0.2">
      <c r="A422" s="494"/>
      <c r="B422" s="1058"/>
      <c r="C422" s="1218" t="s">
        <v>709</v>
      </c>
      <c r="D422" s="1219"/>
      <c r="E422" s="30">
        <v>0.46506646331384643</v>
      </c>
      <c r="F422" s="65"/>
      <c r="G422" s="65"/>
      <c r="H422" s="1219" t="s">
        <v>710</v>
      </c>
      <c r="I422" s="1219"/>
      <c r="J422" s="29">
        <v>-0.48334226022019</v>
      </c>
      <c r="K422" s="65"/>
      <c r="L422" s="65"/>
      <c r="M422" s="1219" t="s">
        <v>529</v>
      </c>
      <c r="N422" s="1219"/>
      <c r="O422" s="28">
        <v>-0.35432580123769203</v>
      </c>
      <c r="P422" s="65"/>
      <c r="Q422" s="65"/>
      <c r="R422" s="418"/>
      <c r="Y422" s="418"/>
      <c r="Z422" s="418"/>
      <c r="AA422" s="418"/>
      <c r="AB422" s="418"/>
      <c r="AC422" s="418"/>
      <c r="AD422" s="418"/>
      <c r="AE422" s="418"/>
      <c r="AF422" s="418"/>
      <c r="AG422" s="418"/>
      <c r="AH422" s="418"/>
      <c r="AI422" s="418"/>
      <c r="AJ422" s="418"/>
      <c r="AK422" s="418"/>
      <c r="AL422" s="418"/>
      <c r="AM422" s="418"/>
      <c r="AN422" s="418"/>
      <c r="AO422" s="418"/>
      <c r="AP422" s="418"/>
      <c r="AQ422" s="418"/>
      <c r="AR422" s="418"/>
      <c r="AS422" s="418"/>
      <c r="AT422" s="418"/>
      <c r="AU422" s="418"/>
      <c r="AV422" s="418"/>
      <c r="AW422" s="418"/>
      <c r="AX422" s="418"/>
      <c r="AY422" s="418"/>
      <c r="AZ422" s="418"/>
      <c r="BB422" s="494"/>
      <c r="BY422" s="418"/>
      <c r="BZ422" s="418"/>
      <c r="CA422" s="418"/>
      <c r="CB422" s="418"/>
      <c r="CC422" s="418"/>
      <c r="CD422" s="418"/>
      <c r="CE422" s="418"/>
      <c r="CF422" s="418"/>
      <c r="CG422" s="418"/>
      <c r="CH422" s="418"/>
      <c r="CI422" s="418"/>
      <c r="CJ422" s="418"/>
      <c r="CK422" s="418"/>
      <c r="CL422" s="418"/>
      <c r="CM422" s="418"/>
      <c r="CN422" s="418"/>
      <c r="CO422" s="418"/>
      <c r="CP422" s="418"/>
      <c r="CQ422" s="418"/>
      <c r="CR422" s="418"/>
      <c r="CS422" s="418"/>
      <c r="CT422" s="418"/>
      <c r="CU422" s="418"/>
      <c r="CV422" s="418"/>
      <c r="CW422" s="418"/>
      <c r="CX422" s="418"/>
      <c r="CY422" s="418"/>
      <c r="CZ422" s="418"/>
    </row>
    <row r="423" s="417" customFormat="true" ht="25.15" customHeight="true" x14ac:dyDescent="0.2">
      <c r="A423" s="494"/>
      <c r="B423" s="1058"/>
      <c r="C423" s="1218" t="s">
        <v>711</v>
      </c>
      <c r="D423" s="1219"/>
      <c r="E423" s="30">
        <v>0.40921077678363854</v>
      </c>
      <c r="F423" s="65"/>
      <c r="G423" s="65"/>
      <c r="H423" s="1219" t="s">
        <v>712</v>
      </c>
      <c r="I423" s="1219"/>
      <c r="J423" s="29">
        <v>-0.4805314917479247</v>
      </c>
      <c r="K423" s="65"/>
      <c r="L423" s="65"/>
      <c r="M423" s="1219" t="s">
        <v>713</v>
      </c>
      <c r="N423" s="1219"/>
      <c r="O423" s="28">
        <v>-0.30842601410295045</v>
      </c>
      <c r="P423" s="65"/>
      <c r="Q423" s="65"/>
      <c r="R423" s="418"/>
      <c r="Y423" s="418"/>
      <c r="Z423" s="418"/>
      <c r="AA423" s="418"/>
      <c r="AB423" s="418"/>
      <c r="AC423" s="418"/>
      <c r="AD423" s="418"/>
      <c r="AE423" s="418"/>
      <c r="AF423" s="418"/>
      <c r="AG423" s="418"/>
      <c r="AH423" s="418"/>
      <c r="AI423" s="418"/>
      <c r="AJ423" s="418"/>
      <c r="AK423" s="418"/>
      <c r="AL423" s="418"/>
      <c r="AM423" s="418"/>
      <c r="AN423" s="418"/>
      <c r="AO423" s="418"/>
      <c r="AP423" s="418"/>
      <c r="AQ423" s="418"/>
      <c r="AR423" s="418"/>
      <c r="AS423" s="418"/>
      <c r="AT423" s="418"/>
      <c r="AU423" s="418"/>
      <c r="AV423" s="418"/>
      <c r="AW423" s="418"/>
      <c r="AX423" s="418"/>
      <c r="AY423" s="418"/>
      <c r="AZ423" s="418"/>
      <c r="BB423" s="494"/>
      <c r="BY423" s="418"/>
      <c r="BZ423" s="418"/>
      <c r="CA423" s="418"/>
      <c r="CB423" s="418"/>
      <c r="CC423" s="418"/>
      <c r="CD423" s="418"/>
      <c r="CE423" s="418"/>
      <c r="CF423" s="418"/>
      <c r="CG423" s="418"/>
      <c r="CH423" s="418"/>
      <c r="CI423" s="418"/>
      <c r="CJ423" s="418"/>
      <c r="CK423" s="418"/>
      <c r="CL423" s="418"/>
      <c r="CM423" s="418"/>
      <c r="CN423" s="418"/>
      <c r="CO423" s="418"/>
      <c r="CP423" s="418"/>
      <c r="CQ423" s="418"/>
      <c r="CR423" s="418"/>
      <c r="CS423" s="418"/>
      <c r="CT423" s="418"/>
      <c r="CU423" s="418"/>
      <c r="CV423" s="418"/>
      <c r="CW423" s="418"/>
      <c r="CX423" s="418"/>
      <c r="CY423" s="418"/>
      <c r="CZ423" s="418"/>
    </row>
    <row r="424" s="417" customFormat="true" ht="25.15" customHeight="true" x14ac:dyDescent="0.2">
      <c r="A424" s="494"/>
      <c r="B424" s="1058"/>
      <c r="C424" s="1218" t="s">
        <v>714</v>
      </c>
      <c r="D424" s="1219"/>
      <c r="E424" s="30">
        <v>-0.39058795990339801</v>
      </c>
      <c r="F424" s="65"/>
      <c r="G424" s="65"/>
      <c r="H424" s="1219" t="s">
        <v>511</v>
      </c>
      <c r="I424" s="1219"/>
      <c r="J424" s="29">
        <v>0.47402615180540275</v>
      </c>
      <c r="K424" s="65"/>
      <c r="L424" s="65"/>
      <c r="M424" s="1219" t="s">
        <v>715</v>
      </c>
      <c r="N424" s="1219"/>
      <c r="O424" s="28">
        <v>0.29903151664329097</v>
      </c>
      <c r="P424" s="65"/>
      <c r="Q424" s="65"/>
      <c r="R424" s="418"/>
      <c r="Y424" s="418"/>
      <c r="Z424" s="418"/>
      <c r="AA424" s="418"/>
      <c r="AB424" s="418"/>
      <c r="AC424" s="418"/>
      <c r="AD424" s="418"/>
      <c r="AE424" s="418"/>
      <c r="AF424" s="418"/>
      <c r="AG424" s="418"/>
      <c r="AH424" s="418"/>
      <c r="AI424" s="418"/>
      <c r="AJ424" s="418"/>
      <c r="AK424" s="418"/>
      <c r="AL424" s="418"/>
      <c r="AM424" s="418"/>
      <c r="AN424" s="418"/>
      <c r="AO424" s="418"/>
      <c r="AP424" s="418"/>
      <c r="AQ424" s="418"/>
      <c r="AR424" s="418"/>
      <c r="AS424" s="418"/>
      <c r="AT424" s="418"/>
      <c r="AU424" s="418"/>
      <c r="AV424" s="418"/>
      <c r="AW424" s="418"/>
      <c r="AX424" s="418"/>
      <c r="AY424" s="418"/>
      <c r="AZ424" s="418"/>
      <c r="BB424" s="494"/>
      <c r="BY424" s="418"/>
      <c r="BZ424" s="418"/>
      <c r="CA424" s="418"/>
      <c r="CB424" s="418"/>
      <c r="CC424" s="418"/>
      <c r="CD424" s="418"/>
      <c r="CE424" s="418"/>
      <c r="CF424" s="418"/>
      <c r="CG424" s="418"/>
      <c r="CH424" s="418"/>
      <c r="CI424" s="418"/>
      <c r="CJ424" s="418"/>
      <c r="CK424" s="418"/>
      <c r="CL424" s="418"/>
      <c r="CM424" s="418"/>
      <c r="CN424" s="418"/>
      <c r="CO424" s="418"/>
      <c r="CP424" s="418"/>
      <c r="CQ424" s="418"/>
      <c r="CR424" s="418"/>
      <c r="CS424" s="418"/>
      <c r="CT424" s="418"/>
      <c r="CU424" s="418"/>
      <c r="CV424" s="418"/>
      <c r="CW424" s="418"/>
      <c r="CX424" s="418"/>
      <c r="CY424" s="418"/>
      <c r="CZ424" s="418"/>
    </row>
    <row r="425" s="417" customFormat="true" ht="25.15" customHeight="true" x14ac:dyDescent="0.2">
      <c r="A425" s="494"/>
      <c r="B425" s="1058"/>
      <c r="C425" s="1218" t="s">
        <v>715</v>
      </c>
      <c r="D425" s="1219"/>
      <c r="E425" s="30">
        <v>0.37722788308596217</v>
      </c>
      <c r="F425" s="65"/>
      <c r="G425" s="65"/>
      <c r="H425" s="1219" t="s">
        <v>514</v>
      </c>
      <c r="I425" s="1219"/>
      <c r="J425" s="29">
        <v>0.46190893609890699</v>
      </c>
      <c r="K425" s="65"/>
      <c r="L425" s="65"/>
      <c r="M425" s="1219" t="s">
        <v>716</v>
      </c>
      <c r="N425" s="1219"/>
      <c r="O425" s="28">
        <v>-0.28883526800889164</v>
      </c>
      <c r="P425" s="65"/>
      <c r="Q425" s="65"/>
      <c r="R425" s="418"/>
      <c r="Y425" s="418"/>
      <c r="Z425" s="418"/>
      <c r="AA425" s="418"/>
      <c r="AB425" s="418"/>
      <c r="AC425" s="418"/>
      <c r="AD425" s="418"/>
      <c r="AE425" s="418"/>
      <c r="AF425" s="418"/>
      <c r="AG425" s="418"/>
      <c r="AH425" s="418"/>
      <c r="AI425" s="418"/>
      <c r="AJ425" s="418"/>
      <c r="AK425" s="418"/>
      <c r="AL425" s="418"/>
      <c r="AM425" s="418"/>
      <c r="AN425" s="418"/>
      <c r="AO425" s="418"/>
      <c r="AP425" s="418"/>
      <c r="AQ425" s="418"/>
      <c r="AR425" s="418"/>
      <c r="AS425" s="418"/>
      <c r="AT425" s="418"/>
      <c r="AU425" s="418"/>
      <c r="AV425" s="418"/>
      <c r="AW425" s="418"/>
      <c r="AX425" s="418"/>
      <c r="AY425" s="418"/>
      <c r="AZ425" s="418"/>
      <c r="BB425" s="494"/>
      <c r="BY425" s="418"/>
      <c r="BZ425" s="418"/>
      <c r="CA425" s="418"/>
      <c r="CB425" s="418"/>
      <c r="CC425" s="418"/>
      <c r="CD425" s="418"/>
      <c r="CE425" s="418"/>
      <c r="CF425" s="418"/>
      <c r="CG425" s="418"/>
      <c r="CH425" s="418"/>
      <c r="CI425" s="418"/>
      <c r="CJ425" s="418"/>
      <c r="CK425" s="418"/>
      <c r="CL425" s="418"/>
      <c r="CM425" s="418"/>
      <c r="CN425" s="418"/>
      <c r="CO425" s="418"/>
      <c r="CP425" s="418"/>
      <c r="CQ425" s="418"/>
      <c r="CR425" s="418"/>
      <c r="CS425" s="418"/>
      <c r="CT425" s="418"/>
      <c r="CU425" s="418"/>
      <c r="CV425" s="418"/>
      <c r="CW425" s="418"/>
      <c r="CX425" s="418"/>
      <c r="CY425" s="418"/>
      <c r="CZ425" s="418"/>
    </row>
    <row r="426" s="417" customFormat="true" ht="25.15" customHeight="true" x14ac:dyDescent="0.2">
      <c r="A426" s="494"/>
      <c r="B426" s="1058"/>
      <c r="C426" s="1218" t="s">
        <v>717</v>
      </c>
      <c r="D426" s="1219"/>
      <c r="E426" s="30">
        <v>-0.37254776679813639</v>
      </c>
      <c r="F426" s="65"/>
      <c r="G426" s="65"/>
      <c r="H426" s="1219" t="s">
        <v>714</v>
      </c>
      <c r="I426" s="1219"/>
      <c r="J426" s="29">
        <v>-0.45489951371506537</v>
      </c>
      <c r="K426" s="65"/>
      <c r="L426" s="65"/>
      <c r="M426" s="1219" t="s">
        <v>714</v>
      </c>
      <c r="N426" s="1219"/>
      <c r="O426" s="28">
        <v>-0.27160759470928963</v>
      </c>
      <c r="P426" s="65"/>
      <c r="Q426" s="65"/>
      <c r="R426" s="418"/>
      <c r="Y426" s="418"/>
      <c r="Z426" s="418"/>
      <c r="AA426" s="418"/>
      <c r="AB426" s="418"/>
      <c r="AC426" s="418"/>
      <c r="AD426" s="418"/>
      <c r="AE426" s="418"/>
      <c r="AF426" s="418"/>
      <c r="AG426" s="418"/>
      <c r="AH426" s="418"/>
      <c r="AI426" s="418"/>
      <c r="AJ426" s="418"/>
      <c r="AK426" s="418"/>
      <c r="AL426" s="418"/>
      <c r="AM426" s="418"/>
      <c r="AN426" s="418"/>
      <c r="AO426" s="418"/>
      <c r="AP426" s="418"/>
      <c r="AQ426" s="418"/>
      <c r="AR426" s="418"/>
      <c r="AS426" s="418"/>
      <c r="AT426" s="418"/>
      <c r="AU426" s="418"/>
      <c r="AV426" s="418"/>
      <c r="AW426" s="418"/>
      <c r="AX426" s="418"/>
      <c r="AY426" s="418"/>
      <c r="AZ426" s="418"/>
      <c r="BB426" s="494"/>
      <c r="BY426" s="418"/>
      <c r="BZ426" s="418"/>
      <c r="CA426" s="418"/>
      <c r="CB426" s="418"/>
      <c r="CC426" s="418"/>
      <c r="CD426" s="418"/>
      <c r="CE426" s="418"/>
      <c r="CF426" s="418"/>
      <c r="CG426" s="418"/>
      <c r="CH426" s="418"/>
      <c r="CI426" s="418"/>
      <c r="CJ426" s="418"/>
      <c r="CK426" s="418"/>
      <c r="CL426" s="418"/>
      <c r="CM426" s="418"/>
      <c r="CN426" s="418"/>
      <c r="CO426" s="418"/>
      <c r="CP426" s="418"/>
      <c r="CQ426" s="418"/>
      <c r="CR426" s="418"/>
      <c r="CS426" s="418"/>
      <c r="CT426" s="418"/>
      <c r="CU426" s="418"/>
      <c r="CV426" s="418"/>
      <c r="CW426" s="418"/>
      <c r="CX426" s="418"/>
      <c r="CY426" s="418"/>
      <c r="CZ426" s="418"/>
    </row>
    <row r="427" s="417" customFormat="true" ht="25.15" customHeight="true" x14ac:dyDescent="0.2">
      <c r="A427" s="494"/>
      <c r="B427" s="1058"/>
      <c r="C427" s="1218" t="s">
        <v>520</v>
      </c>
      <c r="D427" s="1219"/>
      <c r="E427" s="30">
        <v>0.35302478738906279</v>
      </c>
      <c r="F427" s="65"/>
      <c r="G427" s="65"/>
      <c r="H427" s="1219" t="s">
        <v>709</v>
      </c>
      <c r="I427" s="1219"/>
      <c r="J427" s="29">
        <v>0.45394052824650705</v>
      </c>
      <c r="K427" s="65"/>
      <c r="L427" s="65"/>
      <c r="M427" s="1219" t="s">
        <v>709</v>
      </c>
      <c r="N427" s="1219"/>
      <c r="O427" s="28">
        <v>0.25764730584194678</v>
      </c>
      <c r="P427" s="65"/>
      <c r="Q427" s="65"/>
      <c r="R427" s="418"/>
      <c r="Y427" s="418"/>
      <c r="Z427" s="418"/>
      <c r="AA427" s="418"/>
      <c r="AB427" s="418"/>
      <c r="AC427" s="418"/>
      <c r="AD427" s="418"/>
      <c r="AE427" s="418"/>
      <c r="AF427" s="418"/>
      <c r="AG427" s="418"/>
      <c r="AH427" s="418"/>
      <c r="AI427" s="418"/>
      <c r="AJ427" s="418"/>
      <c r="AK427" s="418"/>
      <c r="AL427" s="418"/>
      <c r="AM427" s="418"/>
      <c r="AN427" s="418"/>
      <c r="AO427" s="418"/>
      <c r="AP427" s="418"/>
      <c r="AQ427" s="418"/>
      <c r="AR427" s="418"/>
      <c r="AS427" s="418"/>
      <c r="AT427" s="418"/>
      <c r="AU427" s="418"/>
      <c r="AV427" s="418"/>
      <c r="AW427" s="418"/>
      <c r="AX427" s="418"/>
      <c r="AY427" s="418"/>
      <c r="AZ427" s="418"/>
      <c r="BB427" s="494"/>
      <c r="BY427" s="418"/>
      <c r="BZ427" s="418"/>
      <c r="CA427" s="418"/>
      <c r="CB427" s="418"/>
      <c r="CC427" s="418"/>
      <c r="CD427" s="418"/>
      <c r="CE427" s="418"/>
      <c r="CF427" s="418"/>
      <c r="CG427" s="418"/>
      <c r="CH427" s="418"/>
      <c r="CI427" s="418"/>
      <c r="CJ427" s="418"/>
      <c r="CK427" s="418"/>
      <c r="CL427" s="418"/>
      <c r="CM427" s="418"/>
      <c r="CN427" s="418"/>
      <c r="CO427" s="418"/>
      <c r="CP427" s="418"/>
      <c r="CQ427" s="418"/>
      <c r="CR427" s="418"/>
      <c r="CS427" s="418"/>
      <c r="CT427" s="418"/>
      <c r="CU427" s="418"/>
      <c r="CV427" s="418"/>
      <c r="CW427" s="418"/>
      <c r="CX427" s="418"/>
      <c r="CY427" s="418"/>
      <c r="CZ427" s="418"/>
    </row>
    <row r="428" s="417" customFormat="true" ht="25.15" customHeight="true" x14ac:dyDescent="0.2">
      <c r="A428" s="494"/>
      <c r="B428" s="1058"/>
      <c r="C428" s="1218" t="s">
        <v>529</v>
      </c>
      <c r="D428" s="1219"/>
      <c r="E428" s="30">
        <v>-0.35114310134486698</v>
      </c>
      <c r="F428" s="65"/>
      <c r="G428" s="65"/>
      <c r="H428" s="1219" t="s">
        <v>717</v>
      </c>
      <c r="I428" s="1219"/>
      <c r="J428" s="29">
        <v>-0.4536267704727836</v>
      </c>
      <c r="K428" s="65"/>
      <c r="L428" s="65"/>
      <c r="M428" s="1219" t="s">
        <v>337</v>
      </c>
      <c r="N428" s="1219"/>
      <c r="O428" s="28">
        <v>0.24155963779800585</v>
      </c>
      <c r="P428" s="65"/>
      <c r="Q428" s="65"/>
      <c r="R428" s="418"/>
      <c r="Y428" s="418"/>
      <c r="Z428" s="418"/>
      <c r="AA428" s="418"/>
      <c r="AB428" s="418"/>
      <c r="AC428" s="418"/>
      <c r="AD428" s="418"/>
      <c r="AE428" s="418"/>
      <c r="AF428" s="418"/>
      <c r="AG428" s="418"/>
      <c r="AH428" s="418"/>
      <c r="AI428" s="418"/>
      <c r="AJ428" s="418"/>
      <c r="AK428" s="418"/>
      <c r="AL428" s="418"/>
      <c r="AM428" s="418"/>
      <c r="AN428" s="418"/>
      <c r="AO428" s="418"/>
      <c r="AP428" s="418"/>
      <c r="AQ428" s="418"/>
      <c r="AR428" s="418"/>
      <c r="AS428" s="418"/>
      <c r="AT428" s="418"/>
      <c r="AU428" s="418"/>
      <c r="AV428" s="418"/>
      <c r="AW428" s="418"/>
      <c r="AX428" s="418"/>
      <c r="AY428" s="418"/>
      <c r="AZ428" s="418"/>
      <c r="BB428" s="494"/>
      <c r="BY428" s="418"/>
      <c r="BZ428" s="418"/>
      <c r="CA428" s="418"/>
      <c r="CB428" s="418"/>
      <c r="CC428" s="418"/>
      <c r="CD428" s="418"/>
      <c r="CE428" s="418"/>
      <c r="CF428" s="418"/>
      <c r="CG428" s="418"/>
      <c r="CH428" s="418"/>
      <c r="CI428" s="418"/>
      <c r="CJ428" s="418"/>
      <c r="CK428" s="418"/>
      <c r="CL428" s="418"/>
      <c r="CM428" s="418"/>
      <c r="CN428" s="418"/>
      <c r="CO428" s="418"/>
      <c r="CP428" s="418"/>
      <c r="CQ428" s="418"/>
      <c r="CR428" s="418"/>
      <c r="CS428" s="418"/>
      <c r="CT428" s="418"/>
      <c r="CU428" s="418"/>
      <c r="CV428" s="418"/>
      <c r="CW428" s="418"/>
      <c r="CX428" s="418"/>
      <c r="CY428" s="418"/>
      <c r="CZ428" s="418"/>
    </row>
    <row r="429" s="417" customFormat="true" ht="25.15" customHeight="true" x14ac:dyDescent="0.2">
      <c r="A429" s="494"/>
      <c r="B429" s="1058"/>
      <c r="C429" s="1218" t="s">
        <v>525</v>
      </c>
      <c r="D429" s="1219"/>
      <c r="E429" s="30">
        <v>0.34152745106531973</v>
      </c>
      <c r="F429" s="65"/>
      <c r="G429" s="65"/>
      <c r="H429" s="1219" t="s">
        <v>711</v>
      </c>
      <c r="I429" s="1219"/>
      <c r="J429" s="29">
        <v>0.4137594984158961</v>
      </c>
      <c r="K429" s="65"/>
      <c r="L429" s="65"/>
      <c r="M429" s="1219" t="s">
        <v>531</v>
      </c>
      <c r="N429" s="1219"/>
      <c r="O429" s="28">
        <v>-0.24011828686141526</v>
      </c>
      <c r="P429" s="65"/>
      <c r="Q429" s="65"/>
      <c r="R429" s="418"/>
      <c r="Y429" s="418"/>
      <c r="Z429" s="418"/>
      <c r="AA429" s="418"/>
      <c r="AB429" s="418"/>
      <c r="AC429" s="418"/>
      <c r="AD429" s="418"/>
      <c r="AE429" s="418"/>
      <c r="AF429" s="418"/>
      <c r="AG429" s="418"/>
      <c r="AH429" s="418"/>
      <c r="AI429" s="418"/>
      <c r="AJ429" s="418"/>
      <c r="AK429" s="418"/>
      <c r="AL429" s="418"/>
      <c r="AM429" s="418"/>
      <c r="AN429" s="418"/>
      <c r="AO429" s="418"/>
      <c r="AP429" s="418"/>
      <c r="AQ429" s="418"/>
      <c r="AR429" s="418"/>
      <c r="AS429" s="418"/>
      <c r="AT429" s="418"/>
      <c r="AU429" s="418"/>
      <c r="AV429" s="418"/>
      <c r="AW429" s="418"/>
      <c r="AX429" s="418"/>
      <c r="AY429" s="418"/>
      <c r="AZ429" s="418"/>
      <c r="BB429" s="494"/>
      <c r="BY429" s="418"/>
      <c r="BZ429" s="418"/>
      <c r="CA429" s="418"/>
      <c r="CB429" s="418"/>
      <c r="CC429" s="418"/>
      <c r="CD429" s="418"/>
      <c r="CE429" s="418"/>
      <c r="CF429" s="418"/>
      <c r="CG429" s="418"/>
      <c r="CH429" s="418"/>
      <c r="CI429" s="418"/>
      <c r="CJ429" s="418"/>
      <c r="CK429" s="418"/>
      <c r="CL429" s="418"/>
      <c r="CM429" s="418"/>
      <c r="CN429" s="418"/>
      <c r="CO429" s="418"/>
      <c r="CP429" s="418"/>
      <c r="CQ429" s="418"/>
      <c r="CR429" s="418"/>
      <c r="CS429" s="418"/>
      <c r="CT429" s="418"/>
      <c r="CU429" s="418"/>
      <c r="CV429" s="418"/>
      <c r="CW429" s="418"/>
      <c r="CX429" s="418"/>
      <c r="CY429" s="418"/>
      <c r="CZ429" s="418"/>
    </row>
    <row r="430" s="417" customFormat="true" ht="25.15" customHeight="true" x14ac:dyDescent="0.2">
      <c r="A430" s="494"/>
      <c r="B430" s="1058"/>
      <c r="C430" s="1218" t="s">
        <v>718</v>
      </c>
      <c r="D430" s="1219"/>
      <c r="E430" s="30">
        <v>0.34053263354349261</v>
      </c>
      <c r="F430" s="65"/>
      <c r="G430" s="65"/>
      <c r="H430" s="1219" t="s">
        <v>715</v>
      </c>
      <c r="I430" s="1219"/>
      <c r="J430" s="29">
        <v>0.37264492214632078</v>
      </c>
      <c r="K430" s="65"/>
      <c r="L430" s="65"/>
      <c r="M430" s="1219" t="s">
        <v>719</v>
      </c>
      <c r="N430" s="1219"/>
      <c r="O430" s="28">
        <v>-0.23850164541465604</v>
      </c>
      <c r="P430" s="65"/>
      <c r="Q430" s="65"/>
      <c r="R430" s="418"/>
      <c r="Y430" s="418"/>
      <c r="Z430" s="418"/>
      <c r="AA430" s="418"/>
      <c r="AB430" s="418"/>
      <c r="AC430" s="418"/>
      <c r="AD430" s="418"/>
      <c r="AE430" s="418"/>
      <c r="AF430" s="418"/>
      <c r="AG430" s="418"/>
      <c r="AH430" s="418"/>
      <c r="AI430" s="418"/>
      <c r="AJ430" s="418"/>
      <c r="AK430" s="418"/>
      <c r="AL430" s="418"/>
      <c r="AM430" s="418"/>
      <c r="AN430" s="418"/>
      <c r="AO430" s="418"/>
      <c r="AP430" s="418"/>
      <c r="AQ430" s="418"/>
      <c r="AR430" s="418"/>
      <c r="AS430" s="418"/>
      <c r="AT430" s="418"/>
      <c r="AU430" s="418"/>
      <c r="AV430" s="418"/>
      <c r="AW430" s="418"/>
      <c r="AX430" s="418"/>
      <c r="AY430" s="418"/>
      <c r="AZ430" s="418"/>
      <c r="BB430" s="494"/>
      <c r="BY430" s="418"/>
      <c r="BZ430" s="418"/>
      <c r="CA430" s="418"/>
      <c r="CB430" s="418"/>
      <c r="CC430" s="418"/>
      <c r="CD430" s="418"/>
      <c r="CE430" s="418"/>
      <c r="CF430" s="418"/>
      <c r="CG430" s="418"/>
      <c r="CH430" s="418"/>
      <c r="CI430" s="418"/>
      <c r="CJ430" s="418"/>
      <c r="CK430" s="418"/>
      <c r="CL430" s="418"/>
      <c r="CM430" s="418"/>
      <c r="CN430" s="418"/>
      <c r="CO430" s="418"/>
      <c r="CP430" s="418"/>
      <c r="CQ430" s="418"/>
      <c r="CR430" s="418"/>
      <c r="CS430" s="418"/>
      <c r="CT430" s="418"/>
      <c r="CU430" s="418"/>
      <c r="CV430" s="418"/>
      <c r="CW430" s="418"/>
      <c r="CX430" s="418"/>
      <c r="CY430" s="418"/>
      <c r="CZ430" s="418"/>
    </row>
    <row r="431" s="417" customFormat="true" ht="25.15" customHeight="true" x14ac:dyDescent="0.2">
      <c r="A431" s="494"/>
      <c r="B431" s="1058"/>
      <c r="C431" s="1218" t="s">
        <v>720</v>
      </c>
      <c r="D431" s="1219"/>
      <c r="E431" s="30">
        <v>0.3170434734534141</v>
      </c>
      <c r="F431" s="65"/>
      <c r="G431" s="65"/>
      <c r="H431" s="1219" t="s">
        <v>714</v>
      </c>
      <c r="I431" s="1219"/>
      <c r="J431" s="29">
        <v>-0.36681766241225838</v>
      </c>
      <c r="K431" s="65"/>
      <c r="L431" s="65"/>
      <c r="M431" s="1219" t="s">
        <v>537</v>
      </c>
      <c r="N431" s="1219"/>
      <c r="O431" s="28">
        <v>-0.22381543436798054</v>
      </c>
      <c r="P431" s="65"/>
      <c r="Q431" s="65"/>
      <c r="R431" s="418"/>
      <c r="Y431" s="418"/>
      <c r="Z431" s="418"/>
      <c r="AA431" s="418"/>
      <c r="AB431" s="418"/>
      <c r="AC431" s="418"/>
      <c r="AD431" s="418"/>
      <c r="AE431" s="418"/>
      <c r="AF431" s="418"/>
      <c r="AG431" s="418"/>
      <c r="AH431" s="418"/>
      <c r="AI431" s="418"/>
      <c r="AJ431" s="418"/>
      <c r="AK431" s="418"/>
      <c r="AL431" s="418"/>
      <c r="AM431" s="418"/>
      <c r="AN431" s="418"/>
      <c r="AO431" s="418"/>
      <c r="AP431" s="418"/>
      <c r="AQ431" s="418"/>
      <c r="AR431" s="418"/>
      <c r="AS431" s="418"/>
      <c r="AT431" s="418"/>
      <c r="AU431" s="418"/>
      <c r="AV431" s="418"/>
      <c r="AW431" s="418"/>
      <c r="AX431" s="418"/>
      <c r="AY431" s="418"/>
      <c r="AZ431" s="418"/>
      <c r="BB431" s="494"/>
      <c r="BY431" s="418"/>
      <c r="BZ431" s="418"/>
      <c r="CA431" s="418"/>
      <c r="CB431" s="418"/>
      <c r="CC431" s="418"/>
      <c r="CD431" s="418"/>
      <c r="CE431" s="418"/>
      <c r="CF431" s="418"/>
      <c r="CG431" s="418"/>
      <c r="CH431" s="418"/>
      <c r="CI431" s="418"/>
      <c r="CJ431" s="418"/>
      <c r="CK431" s="418"/>
      <c r="CL431" s="418"/>
      <c r="CM431" s="418"/>
      <c r="CN431" s="418"/>
      <c r="CO431" s="418"/>
      <c r="CP431" s="418"/>
      <c r="CQ431" s="418"/>
      <c r="CR431" s="418"/>
      <c r="CS431" s="418"/>
      <c r="CT431" s="418"/>
      <c r="CU431" s="418"/>
      <c r="CV431" s="418"/>
      <c r="CW431" s="418"/>
      <c r="CX431" s="418"/>
      <c r="CY431" s="418"/>
      <c r="CZ431" s="418"/>
    </row>
    <row r="432" s="417" customFormat="true" ht="25.15" customHeight="true" x14ac:dyDescent="0.2">
      <c r="A432" s="494"/>
      <c r="B432" s="1058"/>
      <c r="C432" s="1218" t="s">
        <v>721</v>
      </c>
      <c r="D432" s="1219"/>
      <c r="E432" s="30">
        <v>0.31514112664918942</v>
      </c>
      <c r="F432" s="65"/>
      <c r="G432" s="65"/>
      <c r="H432" s="1219" t="s">
        <v>529</v>
      </c>
      <c r="I432" s="1219"/>
      <c r="J432" s="29">
        <v>-0.36455551452482066</v>
      </c>
      <c r="K432" s="65"/>
      <c r="L432" s="65"/>
      <c r="M432" s="1219" t="s">
        <v>718</v>
      </c>
      <c r="N432" s="1219"/>
      <c r="O432" s="28">
        <v>0.21867552861761455</v>
      </c>
      <c r="P432" s="65"/>
      <c r="Q432" s="65"/>
      <c r="R432" s="418"/>
      <c r="Y432" s="418"/>
      <c r="Z432" s="418"/>
      <c r="AA432" s="418"/>
      <c r="AB432" s="418"/>
      <c r="AC432" s="418"/>
      <c r="AD432" s="418"/>
      <c r="AE432" s="418"/>
      <c r="AF432" s="418"/>
      <c r="AG432" s="418"/>
      <c r="AH432" s="418"/>
      <c r="AI432" s="418"/>
      <c r="AJ432" s="418"/>
      <c r="AK432" s="418"/>
      <c r="AL432" s="418"/>
      <c r="AM432" s="418"/>
      <c r="AN432" s="418"/>
      <c r="AO432" s="418"/>
      <c r="AP432" s="418"/>
      <c r="AQ432" s="418"/>
      <c r="AR432" s="418"/>
      <c r="AS432" s="418"/>
      <c r="AT432" s="418"/>
      <c r="AU432" s="418"/>
      <c r="AV432" s="418"/>
      <c r="AW432" s="418"/>
      <c r="AX432" s="418"/>
      <c r="AY432" s="418"/>
      <c r="AZ432" s="418"/>
      <c r="BB432" s="494"/>
      <c r="BY432" s="418"/>
      <c r="BZ432" s="418"/>
      <c r="CA432" s="418"/>
      <c r="CB432" s="418"/>
      <c r="CC432" s="418"/>
      <c r="CD432" s="418"/>
      <c r="CE432" s="418"/>
      <c r="CF432" s="418"/>
      <c r="CG432" s="418"/>
      <c r="CH432" s="418"/>
      <c r="CI432" s="418"/>
      <c r="CJ432" s="418"/>
      <c r="CK432" s="418"/>
      <c r="CL432" s="418"/>
      <c r="CM432" s="418"/>
      <c r="CN432" s="418"/>
      <c r="CO432" s="418"/>
      <c r="CP432" s="418"/>
      <c r="CQ432" s="418"/>
      <c r="CR432" s="418"/>
      <c r="CS432" s="418"/>
      <c r="CT432" s="418"/>
      <c r="CU432" s="418"/>
      <c r="CV432" s="418"/>
      <c r="CW432" s="418"/>
      <c r="CX432" s="418"/>
      <c r="CY432" s="418"/>
      <c r="CZ432" s="418"/>
    </row>
    <row r="433" s="417" customFormat="true" ht="25.15" customHeight="true" x14ac:dyDescent="0.2">
      <c r="A433" s="494"/>
      <c r="B433" s="1058"/>
      <c r="C433" s="1218" t="s">
        <v>719</v>
      </c>
      <c r="D433" s="1219"/>
      <c r="E433" s="30">
        <v>-0.31028876531989125</v>
      </c>
      <c r="F433" s="65"/>
      <c r="G433" s="65"/>
      <c r="H433" s="1219" t="s">
        <v>520</v>
      </c>
      <c r="I433" s="1219"/>
      <c r="J433" s="29">
        <v>0.35666545035378605</v>
      </c>
      <c r="K433" s="65"/>
      <c r="L433" s="65"/>
      <c r="M433" s="1219" t="s">
        <v>711</v>
      </c>
      <c r="N433" s="1219"/>
      <c r="O433" s="28">
        <v>0.20050653725921472</v>
      </c>
      <c r="P433" s="65"/>
      <c r="Q433" s="65"/>
      <c r="R433" s="418"/>
      <c r="Y433" s="418"/>
      <c r="Z433" s="418"/>
      <c r="AA433" s="418"/>
      <c r="AB433" s="418"/>
      <c r="AC433" s="418"/>
      <c r="AD433" s="418"/>
      <c r="AE433" s="418"/>
      <c r="AF433" s="418"/>
      <c r="AG433" s="418"/>
      <c r="AH433" s="418"/>
      <c r="AI433" s="418"/>
      <c r="AJ433" s="418"/>
      <c r="AK433" s="418"/>
      <c r="AL433" s="418"/>
      <c r="AM433" s="418"/>
      <c r="AN433" s="418"/>
      <c r="AO433" s="418"/>
      <c r="AP433" s="418"/>
      <c r="AQ433" s="418"/>
      <c r="AR433" s="418"/>
      <c r="AS433" s="418"/>
      <c r="AT433" s="418"/>
      <c r="AU433" s="418"/>
      <c r="AV433" s="418"/>
      <c r="AW433" s="418"/>
      <c r="AX433" s="418"/>
      <c r="AY433" s="418"/>
      <c r="AZ433" s="418"/>
      <c r="BB433" s="494"/>
      <c r="BY433" s="418"/>
      <c r="BZ433" s="418"/>
      <c r="CA433" s="418"/>
      <c r="CB433" s="418"/>
      <c r="CC433" s="418"/>
      <c r="CD433" s="418"/>
      <c r="CE433" s="418"/>
      <c r="CF433" s="418"/>
      <c r="CG433" s="418"/>
      <c r="CH433" s="418"/>
      <c r="CI433" s="418"/>
      <c r="CJ433" s="418"/>
      <c r="CK433" s="418"/>
      <c r="CL433" s="418"/>
      <c r="CM433" s="418"/>
      <c r="CN433" s="418"/>
      <c r="CO433" s="418"/>
      <c r="CP433" s="418"/>
      <c r="CQ433" s="418"/>
      <c r="CR433" s="418"/>
      <c r="CS433" s="418"/>
      <c r="CT433" s="418"/>
      <c r="CU433" s="418"/>
      <c r="CV433" s="418"/>
      <c r="CW433" s="418"/>
      <c r="CX433" s="418"/>
      <c r="CY433" s="418"/>
      <c r="CZ433" s="418"/>
    </row>
    <row r="434" s="417" customFormat="true" ht="25.15" customHeight="true" x14ac:dyDescent="0.2">
      <c r="A434" s="494"/>
      <c r="B434" s="1058"/>
      <c r="C434" s="1218" t="s">
        <v>713</v>
      </c>
      <c r="D434" s="1219"/>
      <c r="E434" s="30">
        <v>-0.30543082061940813</v>
      </c>
      <c r="F434" s="65"/>
      <c r="G434" s="65"/>
      <c r="H434" s="1219" t="s">
        <v>525</v>
      </c>
      <c r="I434" s="1219"/>
      <c r="J434" s="29">
        <v>0.35204849094870949</v>
      </c>
      <c r="K434" s="65"/>
      <c r="L434" s="65"/>
      <c r="M434" s="1219" t="s">
        <v>530</v>
      </c>
      <c r="N434" s="1219"/>
      <c r="O434" s="28">
        <v>0.19281408809393988</v>
      </c>
      <c r="P434" s="65"/>
      <c r="Q434" s="65"/>
      <c r="R434" s="418"/>
      <c r="Y434" s="418"/>
      <c r="Z434" s="418"/>
      <c r="AA434" s="418"/>
      <c r="AB434" s="418"/>
      <c r="AC434" s="418"/>
      <c r="AD434" s="418"/>
      <c r="AE434" s="418"/>
      <c r="AF434" s="418"/>
      <c r="AG434" s="418"/>
      <c r="AH434" s="418"/>
      <c r="AI434" s="418"/>
      <c r="AJ434" s="418"/>
      <c r="AK434" s="418"/>
      <c r="AL434" s="418"/>
      <c r="AM434" s="418"/>
      <c r="AN434" s="418"/>
      <c r="AO434" s="418"/>
      <c r="AP434" s="418"/>
      <c r="AQ434" s="418"/>
      <c r="AR434" s="418"/>
      <c r="AS434" s="418"/>
      <c r="AT434" s="418"/>
      <c r="AU434" s="418"/>
      <c r="AV434" s="418"/>
      <c r="AW434" s="418"/>
      <c r="AX434" s="418"/>
      <c r="AY434" s="418"/>
      <c r="AZ434" s="418"/>
      <c r="BB434" s="494"/>
      <c r="BY434" s="418"/>
      <c r="BZ434" s="418"/>
      <c r="CA434" s="418"/>
      <c r="CB434" s="418"/>
      <c r="CC434" s="418"/>
      <c r="CD434" s="418"/>
      <c r="CE434" s="418"/>
      <c r="CF434" s="418"/>
      <c r="CG434" s="418"/>
      <c r="CH434" s="418"/>
      <c r="CI434" s="418"/>
      <c r="CJ434" s="418"/>
      <c r="CK434" s="418"/>
      <c r="CL434" s="418"/>
      <c r="CM434" s="418"/>
      <c r="CN434" s="418"/>
      <c r="CO434" s="418"/>
      <c r="CP434" s="418"/>
      <c r="CQ434" s="418"/>
      <c r="CR434" s="418"/>
      <c r="CS434" s="418"/>
      <c r="CT434" s="418"/>
      <c r="CU434" s="418"/>
      <c r="CV434" s="418"/>
      <c r="CW434" s="418"/>
      <c r="CX434" s="418"/>
      <c r="CY434" s="418"/>
      <c r="CZ434" s="418"/>
    </row>
    <row r="435" s="417" customFormat="true" ht="25.15" customHeight="true" x14ac:dyDescent="0.2">
      <c r="A435" s="494"/>
      <c r="B435" s="1058"/>
      <c r="C435" s="1218" t="s">
        <v>531</v>
      </c>
      <c r="D435" s="1219"/>
      <c r="E435" s="30">
        <v>-0.26809916979797144</v>
      </c>
      <c r="F435" s="65"/>
      <c r="G435" s="65"/>
      <c r="H435" s="1219" t="s">
        <v>722</v>
      </c>
      <c r="I435" s="1219"/>
      <c r="J435" s="29">
        <v>0.34548237837444379</v>
      </c>
      <c r="K435" s="65"/>
      <c r="L435" s="65"/>
      <c r="M435" s="1219" t="s">
        <v>549</v>
      </c>
      <c r="N435" s="1219"/>
      <c r="O435" s="28">
        <v>-0.18574638479851119</v>
      </c>
      <c r="P435" s="65"/>
      <c r="Q435" s="65"/>
      <c r="R435" s="418"/>
      <c r="Y435" s="418"/>
      <c r="Z435" s="418"/>
      <c r="AA435" s="418"/>
      <c r="AB435" s="418"/>
      <c r="AC435" s="418"/>
      <c r="AD435" s="418"/>
      <c r="AE435" s="418"/>
      <c r="AF435" s="418"/>
      <c r="AG435" s="418"/>
      <c r="AH435" s="418"/>
      <c r="AI435" s="418"/>
      <c r="AJ435" s="418"/>
      <c r="AK435" s="418"/>
      <c r="AL435" s="418"/>
      <c r="AM435" s="418"/>
      <c r="AN435" s="418"/>
      <c r="AO435" s="418"/>
      <c r="AP435" s="418"/>
      <c r="AQ435" s="418"/>
      <c r="AR435" s="418"/>
      <c r="AS435" s="418"/>
      <c r="AT435" s="418"/>
      <c r="AU435" s="418"/>
      <c r="AV435" s="418"/>
      <c r="AW435" s="418"/>
      <c r="AX435" s="418"/>
      <c r="AY435" s="418"/>
      <c r="AZ435" s="418"/>
      <c r="BB435" s="494"/>
      <c r="BY435" s="418"/>
      <c r="BZ435" s="418"/>
      <c r="CA435" s="418"/>
      <c r="CB435" s="418"/>
      <c r="CC435" s="418"/>
      <c r="CD435" s="418"/>
      <c r="CE435" s="418"/>
      <c r="CF435" s="418"/>
      <c r="CG435" s="418"/>
      <c r="CH435" s="418"/>
      <c r="CI435" s="418"/>
      <c r="CJ435" s="418"/>
      <c r="CK435" s="418"/>
      <c r="CL435" s="418"/>
      <c r="CM435" s="418"/>
      <c r="CN435" s="418"/>
      <c r="CO435" s="418"/>
      <c r="CP435" s="418"/>
      <c r="CQ435" s="418"/>
      <c r="CR435" s="418"/>
      <c r="CS435" s="418"/>
      <c r="CT435" s="418"/>
      <c r="CU435" s="418"/>
      <c r="CV435" s="418"/>
      <c r="CW435" s="418"/>
      <c r="CX435" s="418"/>
      <c r="CY435" s="418"/>
      <c r="CZ435" s="418"/>
    </row>
    <row r="436" s="417" customFormat="true" ht="25.15" customHeight="true" x14ac:dyDescent="0.2">
      <c r="A436" s="494"/>
      <c r="B436" s="1058"/>
      <c r="C436" s="1218" t="s">
        <v>723</v>
      </c>
      <c r="D436" s="1219"/>
      <c r="E436" s="30">
        <v>0.26737215366483158</v>
      </c>
      <c r="F436" s="65"/>
      <c r="G436" s="65"/>
      <c r="H436" s="1219" t="s">
        <v>718</v>
      </c>
      <c r="I436" s="1219"/>
      <c r="J436" s="29">
        <v>0.34374149992953545</v>
      </c>
      <c r="K436" s="65"/>
      <c r="L436" s="65"/>
      <c r="M436" s="1219" t="s">
        <v>724</v>
      </c>
      <c r="N436" s="1219"/>
      <c r="O436" s="28">
        <v>0.18164137979080031</v>
      </c>
      <c r="P436" s="65"/>
      <c r="Q436" s="65"/>
      <c r="R436" s="418"/>
      <c r="Y436" s="418"/>
      <c r="Z436" s="418"/>
      <c r="AA436" s="418"/>
      <c r="AB436" s="418"/>
      <c r="AC436" s="418"/>
      <c r="AD436" s="418"/>
      <c r="AE436" s="418"/>
      <c r="AF436" s="418"/>
      <c r="AG436" s="418"/>
      <c r="AH436" s="418"/>
      <c r="AI436" s="418"/>
      <c r="AJ436" s="418"/>
      <c r="AK436" s="418"/>
      <c r="AL436" s="418"/>
      <c r="AM436" s="418"/>
      <c r="AN436" s="418"/>
      <c r="AO436" s="418"/>
      <c r="AP436" s="418"/>
      <c r="AQ436" s="418"/>
      <c r="AR436" s="418"/>
      <c r="AS436" s="418"/>
      <c r="AT436" s="418"/>
      <c r="AU436" s="418"/>
      <c r="AV436" s="418"/>
      <c r="AW436" s="418"/>
      <c r="AX436" s="418"/>
      <c r="AY436" s="418"/>
      <c r="AZ436" s="418"/>
      <c r="BB436" s="494"/>
      <c r="BY436" s="418"/>
      <c r="BZ436" s="418"/>
      <c r="CA436" s="418"/>
      <c r="CB436" s="418"/>
      <c r="CC436" s="418"/>
      <c r="CD436" s="418"/>
      <c r="CE436" s="418"/>
      <c r="CF436" s="418"/>
      <c r="CG436" s="418"/>
      <c r="CH436" s="418"/>
      <c r="CI436" s="418"/>
      <c r="CJ436" s="418"/>
      <c r="CK436" s="418"/>
      <c r="CL436" s="418"/>
      <c r="CM436" s="418"/>
      <c r="CN436" s="418"/>
      <c r="CO436" s="418"/>
      <c r="CP436" s="418"/>
      <c r="CQ436" s="418"/>
      <c r="CR436" s="418"/>
      <c r="CS436" s="418"/>
      <c r="CT436" s="418"/>
      <c r="CU436" s="418"/>
      <c r="CV436" s="418"/>
      <c r="CW436" s="418"/>
      <c r="CX436" s="418"/>
      <c r="CY436" s="418"/>
      <c r="CZ436" s="418"/>
    </row>
    <row r="437" s="417" customFormat="true" ht="25.15" customHeight="true" x14ac:dyDescent="0.2">
      <c r="A437" s="494"/>
      <c r="B437" s="1058"/>
      <c r="C437" s="1218" t="s">
        <v>516</v>
      </c>
      <c r="D437" s="1219"/>
      <c r="E437" s="30">
        <v>0.26469716442574737</v>
      </c>
      <c r="F437" s="65"/>
      <c r="G437" s="65"/>
      <c r="H437" s="1219" t="s">
        <v>725</v>
      </c>
      <c r="I437" s="1219"/>
      <c r="J437" s="29">
        <v>0.34175452851319554</v>
      </c>
      <c r="K437" s="65"/>
      <c r="L437" s="65"/>
      <c r="M437" s="1219" t="s">
        <v>520</v>
      </c>
      <c r="N437" s="1219"/>
      <c r="O437" s="28">
        <v>0.18147160568131515</v>
      </c>
      <c r="P437" s="65"/>
      <c r="Q437" s="65"/>
      <c r="R437" s="418"/>
      <c r="Y437" s="418"/>
      <c r="Z437" s="418"/>
      <c r="AA437" s="418"/>
      <c r="AB437" s="418"/>
      <c r="AC437" s="418"/>
      <c r="AD437" s="418"/>
      <c r="AE437" s="418"/>
      <c r="AF437" s="418"/>
      <c r="AG437" s="418"/>
      <c r="AH437" s="418"/>
      <c r="AI437" s="418"/>
      <c r="AJ437" s="418"/>
      <c r="AK437" s="418"/>
      <c r="AL437" s="418"/>
      <c r="AM437" s="418"/>
      <c r="AN437" s="418"/>
      <c r="AO437" s="418"/>
      <c r="AP437" s="418"/>
      <c r="AQ437" s="418"/>
      <c r="AR437" s="418"/>
      <c r="AS437" s="418"/>
      <c r="AT437" s="418"/>
      <c r="AU437" s="418"/>
      <c r="AV437" s="418"/>
      <c r="AW437" s="418"/>
      <c r="AX437" s="418"/>
      <c r="AY437" s="418"/>
      <c r="AZ437" s="418"/>
      <c r="BB437" s="494"/>
      <c r="BY437" s="418"/>
      <c r="BZ437" s="418"/>
      <c r="CA437" s="418"/>
      <c r="CB437" s="418"/>
      <c r="CC437" s="418"/>
      <c r="CD437" s="418"/>
      <c r="CE437" s="418"/>
      <c r="CF437" s="418"/>
      <c r="CG437" s="418"/>
      <c r="CH437" s="418"/>
      <c r="CI437" s="418"/>
      <c r="CJ437" s="418"/>
      <c r="CK437" s="418"/>
      <c r="CL437" s="418"/>
      <c r="CM437" s="418"/>
      <c r="CN437" s="418"/>
      <c r="CO437" s="418"/>
      <c r="CP437" s="418"/>
      <c r="CQ437" s="418"/>
      <c r="CR437" s="418"/>
      <c r="CS437" s="418"/>
      <c r="CT437" s="418"/>
      <c r="CU437" s="418"/>
      <c r="CV437" s="418"/>
      <c r="CW437" s="418"/>
      <c r="CX437" s="418"/>
      <c r="CY437" s="418"/>
      <c r="CZ437" s="418"/>
    </row>
    <row r="438" s="417" customFormat="true" ht="25.15" customHeight="true" x14ac:dyDescent="0.2">
      <c r="A438" s="494"/>
      <c r="B438" s="1058"/>
      <c r="C438" s="1218" t="s">
        <v>714</v>
      </c>
      <c r="D438" s="1219"/>
      <c r="E438" s="30">
        <v>-0.25696024181629434</v>
      </c>
      <c r="F438" s="65"/>
      <c r="G438" s="65"/>
      <c r="H438" s="1219" t="s">
        <v>726</v>
      </c>
      <c r="I438" s="1219"/>
      <c r="J438" s="29">
        <v>-0.33948897015097945</v>
      </c>
      <c r="K438" s="65"/>
      <c r="L438" s="65"/>
      <c r="M438" s="1219" t="s">
        <v>727</v>
      </c>
      <c r="N438" s="1219"/>
      <c r="O438" s="28">
        <v>0.17389779505207639</v>
      </c>
      <c r="P438" s="65"/>
      <c r="Q438" s="65"/>
      <c r="R438" s="418"/>
      <c r="Y438" s="418"/>
      <c r="Z438" s="418"/>
      <c r="AA438" s="418"/>
      <c r="AB438" s="418"/>
      <c r="AC438" s="418"/>
      <c r="AD438" s="418"/>
      <c r="AE438" s="418"/>
      <c r="AF438" s="418"/>
      <c r="AG438" s="418"/>
      <c r="AH438" s="418"/>
      <c r="AI438" s="418"/>
      <c r="AJ438" s="418"/>
      <c r="AK438" s="418"/>
      <c r="AL438" s="418"/>
      <c r="AM438" s="418"/>
      <c r="AN438" s="418"/>
      <c r="AO438" s="418"/>
      <c r="AP438" s="418"/>
      <c r="AQ438" s="418"/>
      <c r="AR438" s="418"/>
      <c r="AS438" s="418"/>
      <c r="AT438" s="418"/>
      <c r="AU438" s="418"/>
      <c r="AV438" s="418"/>
      <c r="AW438" s="418"/>
      <c r="AX438" s="418"/>
      <c r="AY438" s="418"/>
      <c r="AZ438" s="418"/>
      <c r="BB438" s="494"/>
      <c r="BY438" s="418"/>
      <c r="BZ438" s="418"/>
      <c r="CA438" s="418"/>
      <c r="CB438" s="418"/>
      <c r="CC438" s="418"/>
      <c r="CD438" s="418"/>
      <c r="CE438" s="418"/>
      <c r="CF438" s="418"/>
      <c r="CG438" s="418"/>
      <c r="CH438" s="418"/>
      <c r="CI438" s="418"/>
      <c r="CJ438" s="418"/>
      <c r="CK438" s="418"/>
      <c r="CL438" s="418"/>
      <c r="CM438" s="418"/>
      <c r="CN438" s="418"/>
      <c r="CO438" s="418"/>
      <c r="CP438" s="418"/>
      <c r="CQ438" s="418"/>
      <c r="CR438" s="418"/>
      <c r="CS438" s="418"/>
      <c r="CT438" s="418"/>
      <c r="CU438" s="418"/>
      <c r="CV438" s="418"/>
      <c r="CW438" s="418"/>
      <c r="CX438" s="418"/>
      <c r="CY438" s="418"/>
      <c r="CZ438" s="418"/>
    </row>
    <row r="439" s="417" customFormat="true" ht="25.15" customHeight="true" x14ac:dyDescent="0.2">
      <c r="A439" s="494"/>
      <c r="B439" s="1058"/>
      <c r="C439" s="1218" t="s">
        <v>537</v>
      </c>
      <c r="D439" s="1219"/>
      <c r="E439" s="30">
        <v>-0.22655657381529407</v>
      </c>
      <c r="F439" s="65"/>
      <c r="G439" s="65"/>
      <c r="H439" s="1219" t="s">
        <v>720</v>
      </c>
      <c r="I439" s="1219"/>
      <c r="J439" s="29">
        <v>0.33862276876289144</v>
      </c>
      <c r="K439" s="65"/>
      <c r="L439" s="65"/>
      <c r="M439" s="1219" t="s">
        <v>728</v>
      </c>
      <c r="N439" s="1219"/>
      <c r="O439" s="28">
        <v>-0.16385237065293387</v>
      </c>
      <c r="P439" s="65"/>
      <c r="Q439" s="65"/>
      <c r="R439" s="418"/>
      <c r="Y439" s="418"/>
      <c r="Z439" s="418"/>
      <c r="AA439" s="418"/>
      <c r="AB439" s="418"/>
      <c r="AC439" s="418"/>
      <c r="AD439" s="418"/>
      <c r="AE439" s="418"/>
      <c r="AF439" s="418"/>
      <c r="AG439" s="418"/>
      <c r="AH439" s="418"/>
      <c r="AI439" s="418"/>
      <c r="AJ439" s="418"/>
      <c r="AK439" s="418"/>
      <c r="AL439" s="418"/>
      <c r="AM439" s="418"/>
      <c r="AN439" s="418"/>
      <c r="AO439" s="418"/>
      <c r="AP439" s="418"/>
      <c r="AQ439" s="418"/>
      <c r="AR439" s="418"/>
      <c r="AS439" s="418"/>
      <c r="AT439" s="418"/>
      <c r="AU439" s="418"/>
      <c r="AV439" s="418"/>
      <c r="AW439" s="418"/>
      <c r="AX439" s="418"/>
      <c r="AY439" s="418"/>
      <c r="AZ439" s="418"/>
      <c r="BB439" s="494"/>
      <c r="BY439" s="418"/>
      <c r="BZ439" s="418"/>
      <c r="CA439" s="418"/>
      <c r="CB439" s="418"/>
      <c r="CC439" s="418"/>
      <c r="CD439" s="418"/>
      <c r="CE439" s="418"/>
      <c r="CF439" s="418"/>
      <c r="CG439" s="418"/>
      <c r="CH439" s="418"/>
      <c r="CI439" s="418"/>
      <c r="CJ439" s="418"/>
      <c r="CK439" s="418"/>
      <c r="CL439" s="418"/>
      <c r="CM439" s="418"/>
      <c r="CN439" s="418"/>
      <c r="CO439" s="418"/>
      <c r="CP439" s="418"/>
      <c r="CQ439" s="418"/>
      <c r="CR439" s="418"/>
      <c r="CS439" s="418"/>
      <c r="CT439" s="418"/>
      <c r="CU439" s="418"/>
      <c r="CV439" s="418"/>
      <c r="CW439" s="418"/>
      <c r="CX439" s="418"/>
      <c r="CY439" s="418"/>
      <c r="CZ439" s="418"/>
    </row>
    <row r="440" s="417" customFormat="true" ht="25.15" customHeight="true" x14ac:dyDescent="0.2">
      <c r="A440" s="494"/>
      <c r="B440" s="1058"/>
      <c r="C440" s="1218" t="s">
        <v>729</v>
      </c>
      <c r="D440" s="1219"/>
      <c r="E440" s="30">
        <v>0.21872922222470201</v>
      </c>
      <c r="F440" s="65"/>
      <c r="G440" s="65"/>
      <c r="H440" s="1219" t="s">
        <v>721</v>
      </c>
      <c r="I440" s="1219"/>
      <c r="J440" s="29">
        <v>0.31745573060642329</v>
      </c>
      <c r="K440" s="65"/>
      <c r="L440" s="65"/>
      <c r="M440" s="1219" t="s">
        <v>730</v>
      </c>
      <c r="N440" s="1219"/>
      <c r="O440" s="28">
        <v>0.15743253489362902</v>
      </c>
      <c r="P440" s="65"/>
      <c r="Q440" s="65"/>
      <c r="R440" s="418"/>
      <c r="Y440" s="418"/>
      <c r="Z440" s="418"/>
      <c r="AA440" s="418"/>
      <c r="AB440" s="418"/>
      <c r="AC440" s="418"/>
      <c r="AD440" s="418"/>
      <c r="AE440" s="418"/>
      <c r="AF440" s="418"/>
      <c r="AG440" s="418"/>
      <c r="AH440" s="418"/>
      <c r="AI440" s="418"/>
      <c r="AJ440" s="418"/>
      <c r="AK440" s="418"/>
      <c r="AL440" s="418"/>
      <c r="AM440" s="418"/>
      <c r="AN440" s="418"/>
      <c r="AO440" s="418"/>
      <c r="AP440" s="418"/>
      <c r="AQ440" s="418"/>
      <c r="AR440" s="418"/>
      <c r="AS440" s="418"/>
      <c r="AT440" s="418"/>
      <c r="AU440" s="418"/>
      <c r="AV440" s="418"/>
      <c r="AW440" s="418"/>
      <c r="AX440" s="418"/>
      <c r="AY440" s="418"/>
      <c r="AZ440" s="418"/>
      <c r="BB440" s="494"/>
      <c r="BY440" s="418"/>
      <c r="BZ440" s="418"/>
      <c r="CA440" s="418"/>
      <c r="CB440" s="418"/>
      <c r="CC440" s="418"/>
      <c r="CD440" s="418"/>
      <c r="CE440" s="418"/>
      <c r="CF440" s="418"/>
      <c r="CG440" s="418"/>
      <c r="CH440" s="418"/>
      <c r="CI440" s="418"/>
      <c r="CJ440" s="418"/>
      <c r="CK440" s="418"/>
      <c r="CL440" s="418"/>
      <c r="CM440" s="418"/>
      <c r="CN440" s="418"/>
      <c r="CO440" s="418"/>
      <c r="CP440" s="418"/>
      <c r="CQ440" s="418"/>
      <c r="CR440" s="418"/>
      <c r="CS440" s="418"/>
      <c r="CT440" s="418"/>
      <c r="CU440" s="418"/>
      <c r="CV440" s="418"/>
      <c r="CW440" s="418"/>
      <c r="CX440" s="418"/>
      <c r="CY440" s="418"/>
      <c r="CZ440" s="418"/>
    </row>
    <row r="441" s="417" customFormat="true" ht="25.15" customHeight="true" x14ac:dyDescent="0.2">
      <c r="A441" s="494"/>
      <c r="B441" s="1058"/>
      <c r="C441" s="1218" t="s">
        <v>530</v>
      </c>
      <c r="D441" s="1219"/>
      <c r="E441" s="30">
        <v>0.2186732098930208</v>
      </c>
      <c r="F441" s="65"/>
      <c r="G441" s="65"/>
      <c r="H441" s="1219" t="s">
        <v>731</v>
      </c>
      <c r="I441" s="1219"/>
      <c r="J441" s="29">
        <v>-0.31342609618064493</v>
      </c>
      <c r="K441" s="65"/>
      <c r="L441" s="65"/>
      <c r="M441" s="1219" t="s">
        <v>348</v>
      </c>
      <c r="N441" s="1219"/>
      <c r="O441" s="28">
        <v>0.12841651572849963</v>
      </c>
      <c r="P441" s="65"/>
      <c r="Q441" s="65"/>
      <c r="R441" s="418"/>
      <c r="Y441" s="418"/>
      <c r="Z441" s="418"/>
      <c r="AA441" s="418"/>
      <c r="AB441" s="418"/>
      <c r="AC441" s="418"/>
      <c r="AD441" s="418"/>
      <c r="AE441" s="418"/>
      <c r="AF441" s="418"/>
      <c r="AG441" s="418"/>
      <c r="AH441" s="418"/>
      <c r="AI441" s="418"/>
      <c r="AJ441" s="418"/>
      <c r="AK441" s="418"/>
      <c r="AL441" s="418"/>
      <c r="AM441" s="418"/>
      <c r="AN441" s="418"/>
      <c r="AO441" s="418"/>
      <c r="AP441" s="418"/>
      <c r="AQ441" s="418"/>
      <c r="AR441" s="418"/>
      <c r="AS441" s="418"/>
      <c r="AT441" s="418"/>
      <c r="AU441" s="418"/>
      <c r="AV441" s="418"/>
      <c r="AW441" s="418"/>
      <c r="AX441" s="418"/>
      <c r="AY441" s="418"/>
      <c r="AZ441" s="418"/>
      <c r="BB441" s="494"/>
      <c r="BY441" s="418"/>
      <c r="BZ441" s="418"/>
      <c r="CA441" s="418"/>
      <c r="CB441" s="418"/>
      <c r="CC441" s="418"/>
      <c r="CD441" s="418"/>
      <c r="CE441" s="418"/>
      <c r="CF441" s="418"/>
      <c r="CG441" s="418"/>
      <c r="CH441" s="418"/>
      <c r="CI441" s="418"/>
      <c r="CJ441" s="418"/>
      <c r="CK441" s="418"/>
      <c r="CL441" s="418"/>
      <c r="CM441" s="418"/>
      <c r="CN441" s="418"/>
      <c r="CO441" s="418"/>
      <c r="CP441" s="418"/>
      <c r="CQ441" s="418"/>
      <c r="CR441" s="418"/>
      <c r="CS441" s="418"/>
      <c r="CT441" s="418"/>
      <c r="CU441" s="418"/>
      <c r="CV441" s="418"/>
      <c r="CW441" s="418"/>
      <c r="CX441" s="418"/>
      <c r="CY441" s="418"/>
      <c r="CZ441" s="418"/>
    </row>
    <row r="442" s="417" customFormat="true" ht="25.15" customHeight="true" x14ac:dyDescent="0.2">
      <c r="A442" s="494"/>
      <c r="B442" s="1058"/>
      <c r="C442" s="1218" t="s">
        <v>732</v>
      </c>
      <c r="D442" s="1219"/>
      <c r="E442" s="30">
        <v>0.19437231310335887</v>
      </c>
      <c r="F442" s="65"/>
      <c r="G442" s="65"/>
      <c r="H442" s="1219" t="s">
        <v>719</v>
      </c>
      <c r="I442" s="1219"/>
      <c r="J442" s="29">
        <v>-0.30867753081596805</v>
      </c>
      <c r="K442" s="65"/>
      <c r="L442" s="65"/>
      <c r="M442" s="1219" t="s">
        <v>733</v>
      </c>
      <c r="N442" s="1219"/>
      <c r="O442" s="28">
        <v>0.12411610201955244</v>
      </c>
      <c r="P442" s="65"/>
      <c r="Q442" s="65"/>
      <c r="R442" s="418"/>
      <c r="Y442" s="418"/>
      <c r="Z442" s="418"/>
      <c r="AA442" s="418"/>
      <c r="AB442" s="418"/>
      <c r="AC442" s="418"/>
      <c r="AD442" s="418"/>
      <c r="AE442" s="418"/>
      <c r="AF442" s="418"/>
      <c r="AG442" s="418"/>
      <c r="AH442" s="418"/>
      <c r="AI442" s="418"/>
      <c r="AJ442" s="418"/>
      <c r="AK442" s="418"/>
      <c r="AL442" s="418"/>
      <c r="AM442" s="418"/>
      <c r="AN442" s="418"/>
      <c r="AO442" s="418"/>
      <c r="AP442" s="418"/>
      <c r="AQ442" s="418"/>
      <c r="AR442" s="418"/>
      <c r="AS442" s="418"/>
      <c r="AT442" s="418"/>
      <c r="AU442" s="418"/>
      <c r="AV442" s="418"/>
      <c r="AW442" s="418"/>
      <c r="AX442" s="418"/>
      <c r="AY442" s="418"/>
      <c r="AZ442" s="418"/>
      <c r="BB442" s="494"/>
      <c r="BY442" s="418"/>
      <c r="BZ442" s="418"/>
      <c r="CA442" s="418"/>
      <c r="CB442" s="418"/>
      <c r="CC442" s="418"/>
      <c r="CD442" s="418"/>
      <c r="CE442" s="418"/>
      <c r="CF442" s="418"/>
      <c r="CG442" s="418"/>
      <c r="CH442" s="418"/>
      <c r="CI442" s="418"/>
      <c r="CJ442" s="418"/>
      <c r="CK442" s="418"/>
      <c r="CL442" s="418"/>
      <c r="CM442" s="418"/>
      <c r="CN442" s="418"/>
      <c r="CO442" s="418"/>
      <c r="CP442" s="418"/>
      <c r="CQ442" s="418"/>
      <c r="CR442" s="418"/>
      <c r="CS442" s="418"/>
      <c r="CT442" s="418"/>
      <c r="CU442" s="418"/>
      <c r="CV442" s="418"/>
      <c r="CW442" s="418"/>
      <c r="CX442" s="418"/>
      <c r="CY442" s="418"/>
      <c r="CZ442" s="418"/>
    </row>
    <row r="443" s="417" customFormat="true" ht="25.15" customHeight="true" x14ac:dyDescent="0.2">
      <c r="A443" s="494"/>
      <c r="B443" s="1058"/>
      <c r="C443" s="1218" t="s">
        <v>716</v>
      </c>
      <c r="D443" s="1219"/>
      <c r="E443" s="30">
        <v>-0.19076339539262577</v>
      </c>
      <c r="F443" s="65"/>
      <c r="G443" s="65"/>
      <c r="H443" s="1219" t="s">
        <v>538</v>
      </c>
      <c r="I443" s="1219"/>
      <c r="J443" s="29">
        <v>-0.26892966802238433</v>
      </c>
      <c r="K443" s="65"/>
      <c r="L443" s="65"/>
      <c r="M443" s="1219" t="s">
        <v>525</v>
      </c>
      <c r="N443" s="1219"/>
      <c r="O443" s="28">
        <v>0.12292932430787545</v>
      </c>
      <c r="P443" s="65"/>
      <c r="Q443" s="65"/>
      <c r="R443" s="418"/>
      <c r="Y443" s="418"/>
      <c r="Z443" s="418"/>
      <c r="AA443" s="418"/>
      <c r="AB443" s="418"/>
      <c r="AC443" s="418"/>
      <c r="AD443" s="418"/>
      <c r="AE443" s="418"/>
      <c r="AF443" s="418"/>
      <c r="AG443" s="418"/>
      <c r="AH443" s="418"/>
      <c r="AI443" s="418"/>
      <c r="AJ443" s="418"/>
      <c r="AK443" s="418"/>
      <c r="AL443" s="418"/>
      <c r="AM443" s="418"/>
      <c r="AN443" s="418"/>
      <c r="AO443" s="418"/>
      <c r="AP443" s="418"/>
      <c r="AQ443" s="418"/>
      <c r="AR443" s="418"/>
      <c r="AS443" s="418"/>
      <c r="AT443" s="418"/>
      <c r="AU443" s="418"/>
      <c r="AV443" s="418"/>
      <c r="AW443" s="418"/>
      <c r="AX443" s="418"/>
      <c r="AY443" s="418"/>
      <c r="AZ443" s="418"/>
      <c r="BB443" s="494"/>
      <c r="BY443" s="418"/>
      <c r="BZ443" s="418"/>
      <c r="CA443" s="418"/>
      <c r="CB443" s="418"/>
      <c r="CC443" s="418"/>
      <c r="CD443" s="418"/>
      <c r="CE443" s="418"/>
      <c r="CF443" s="418"/>
      <c r="CG443" s="418"/>
      <c r="CH443" s="418"/>
      <c r="CI443" s="418"/>
      <c r="CJ443" s="418"/>
      <c r="CK443" s="418"/>
      <c r="CL443" s="418"/>
      <c r="CM443" s="418"/>
      <c r="CN443" s="418"/>
      <c r="CO443" s="418"/>
      <c r="CP443" s="418"/>
      <c r="CQ443" s="418"/>
      <c r="CR443" s="418"/>
      <c r="CS443" s="418"/>
      <c r="CT443" s="418"/>
      <c r="CU443" s="418"/>
      <c r="CV443" s="418"/>
      <c r="CW443" s="418"/>
      <c r="CX443" s="418"/>
      <c r="CY443" s="418"/>
      <c r="CZ443" s="418"/>
    </row>
    <row r="444" s="417" customFormat="true" ht="25.15" customHeight="true" x14ac:dyDescent="0.2">
      <c r="A444" s="494"/>
      <c r="B444" s="1058"/>
      <c r="C444" s="1218" t="s">
        <v>549</v>
      </c>
      <c r="D444" s="1219"/>
      <c r="E444" s="30">
        <v>-0.16787524071431731</v>
      </c>
      <c r="F444" s="65"/>
      <c r="G444" s="65"/>
      <c r="H444" s="1219" t="s">
        <v>723</v>
      </c>
      <c r="I444" s="1219"/>
      <c r="J444" s="29">
        <v>0.26634627164581959</v>
      </c>
      <c r="K444" s="65"/>
      <c r="L444" s="65"/>
      <c r="M444" s="1219" t="s">
        <v>734</v>
      </c>
      <c r="N444" s="1219"/>
      <c r="O444" s="28">
        <v>-0.12113893526376159</v>
      </c>
      <c r="P444" s="65"/>
      <c r="Q444" s="65"/>
      <c r="R444" s="418"/>
      <c r="Y444" s="418"/>
      <c r="Z444" s="418"/>
      <c r="AA444" s="418"/>
      <c r="AB444" s="418"/>
      <c r="AC444" s="418"/>
      <c r="AD444" s="418"/>
      <c r="AE444" s="418"/>
      <c r="AF444" s="418"/>
      <c r="AG444" s="418"/>
      <c r="AH444" s="418"/>
      <c r="AI444" s="418"/>
      <c r="AJ444" s="418"/>
      <c r="AK444" s="418"/>
      <c r="AL444" s="418"/>
      <c r="AM444" s="418"/>
      <c r="AN444" s="418"/>
      <c r="AO444" s="418"/>
      <c r="AP444" s="418"/>
      <c r="AQ444" s="418"/>
      <c r="AR444" s="418"/>
      <c r="AS444" s="418"/>
      <c r="AT444" s="418"/>
      <c r="AU444" s="418"/>
      <c r="AV444" s="418"/>
      <c r="AW444" s="418"/>
      <c r="AX444" s="418"/>
      <c r="AY444" s="418"/>
      <c r="AZ444" s="418"/>
      <c r="BB444" s="494"/>
      <c r="BY444" s="418"/>
      <c r="BZ444" s="418"/>
      <c r="CA444" s="418"/>
      <c r="CB444" s="418"/>
      <c r="CC444" s="418"/>
      <c r="CD444" s="418"/>
      <c r="CE444" s="418"/>
      <c r="CF444" s="418"/>
      <c r="CG444" s="418"/>
      <c r="CH444" s="418"/>
      <c r="CI444" s="418"/>
      <c r="CJ444" s="418"/>
      <c r="CK444" s="418"/>
      <c r="CL444" s="418"/>
      <c r="CM444" s="418"/>
      <c r="CN444" s="418"/>
      <c r="CO444" s="418"/>
      <c r="CP444" s="418"/>
      <c r="CQ444" s="418"/>
      <c r="CR444" s="418"/>
      <c r="CS444" s="418"/>
      <c r="CT444" s="418"/>
      <c r="CU444" s="418"/>
      <c r="CV444" s="418"/>
      <c r="CW444" s="418"/>
      <c r="CX444" s="418"/>
      <c r="CY444" s="418"/>
      <c r="CZ444" s="418"/>
    </row>
    <row r="445" s="417" customFormat="true" ht="25.15" customHeight="true" x14ac:dyDescent="0.2">
      <c r="A445" s="494"/>
      <c r="B445" s="1058"/>
      <c r="C445" s="1218" t="s">
        <v>538</v>
      </c>
      <c r="D445" s="1219"/>
      <c r="E445" s="30">
        <v>-0.16080119148395544</v>
      </c>
      <c r="F445" s="65"/>
      <c r="G445" s="65"/>
      <c r="H445" s="1219" t="s">
        <v>531</v>
      </c>
      <c r="I445" s="1219"/>
      <c r="J445" s="29">
        <v>-0.26403345883803869</v>
      </c>
      <c r="K445" s="65"/>
      <c r="L445" s="65"/>
      <c r="M445" s="1219" t="s">
        <v>735</v>
      </c>
      <c r="N445" s="1219"/>
      <c r="O445" s="28">
        <v>-0.11835041343474581</v>
      </c>
      <c r="P445" s="65"/>
      <c r="Q445" s="65"/>
      <c r="R445" s="418"/>
      <c r="Y445" s="418"/>
      <c r="Z445" s="418"/>
      <c r="AA445" s="418"/>
      <c r="AB445" s="418"/>
      <c r="AC445" s="418"/>
      <c r="AD445" s="418"/>
      <c r="AE445" s="418"/>
      <c r="AF445" s="418"/>
      <c r="AG445" s="418"/>
      <c r="AH445" s="418"/>
      <c r="AI445" s="418"/>
      <c r="AJ445" s="418"/>
      <c r="AK445" s="418"/>
      <c r="AL445" s="418"/>
      <c r="AM445" s="418"/>
      <c r="AN445" s="418"/>
      <c r="AO445" s="418"/>
      <c r="AP445" s="418"/>
      <c r="AQ445" s="418"/>
      <c r="AR445" s="418"/>
      <c r="AS445" s="418"/>
      <c r="AT445" s="418"/>
      <c r="AU445" s="418"/>
      <c r="AV445" s="418"/>
      <c r="AW445" s="418"/>
      <c r="AX445" s="418"/>
      <c r="AY445" s="418"/>
      <c r="AZ445" s="418"/>
      <c r="BB445" s="494"/>
      <c r="BY445" s="418"/>
      <c r="BZ445" s="418"/>
      <c r="CA445" s="418"/>
      <c r="CB445" s="418"/>
      <c r="CC445" s="418"/>
      <c r="CD445" s="418"/>
      <c r="CE445" s="418"/>
      <c r="CF445" s="418"/>
      <c r="CG445" s="418"/>
      <c r="CH445" s="418"/>
      <c r="CI445" s="418"/>
      <c r="CJ445" s="418"/>
      <c r="CK445" s="418"/>
      <c r="CL445" s="418"/>
      <c r="CM445" s="418"/>
      <c r="CN445" s="418"/>
      <c r="CO445" s="418"/>
      <c r="CP445" s="418"/>
      <c r="CQ445" s="418"/>
      <c r="CR445" s="418"/>
      <c r="CS445" s="418"/>
      <c r="CT445" s="418"/>
      <c r="CU445" s="418"/>
      <c r="CV445" s="418"/>
      <c r="CW445" s="418"/>
      <c r="CX445" s="418"/>
      <c r="CY445" s="418"/>
      <c r="CZ445" s="418"/>
    </row>
    <row r="446" s="417" customFormat="true" ht="25.15" customHeight="true" x14ac:dyDescent="0.2">
      <c r="A446" s="494"/>
      <c r="B446" s="494"/>
      <c r="C446" s="1218" t="s">
        <v>736</v>
      </c>
      <c r="D446" s="1219"/>
      <c r="E446" s="30">
        <v>0.15918529354681304</v>
      </c>
      <c r="F446" s="65"/>
      <c r="G446" s="65"/>
      <c r="H446" s="1219" t="s">
        <v>713</v>
      </c>
      <c r="I446" s="1219"/>
      <c r="J446" s="29">
        <v>-0.24345453000319198</v>
      </c>
      <c r="K446" s="65"/>
      <c r="L446" s="65"/>
      <c r="M446" s="1219" t="s">
        <v>729</v>
      </c>
      <c r="N446" s="1219"/>
      <c r="O446" s="28">
        <v>0.11614790317520633</v>
      </c>
      <c r="P446" s="65"/>
      <c r="Q446" s="65"/>
      <c r="R446" s="418"/>
      <c r="Y446" s="418"/>
      <c r="Z446" s="418"/>
      <c r="AA446" s="418"/>
      <c r="AB446" s="418"/>
      <c r="AC446" s="418"/>
      <c r="AD446" s="418"/>
      <c r="AE446" s="418"/>
      <c r="AF446" s="418"/>
      <c r="AG446" s="418"/>
      <c r="AH446" s="418"/>
      <c r="AI446" s="418"/>
      <c r="AJ446" s="418"/>
      <c r="AK446" s="418"/>
      <c r="AL446" s="418"/>
      <c r="AM446" s="418"/>
      <c r="AN446" s="418"/>
      <c r="AO446" s="418"/>
      <c r="AP446" s="418"/>
      <c r="AQ446" s="418"/>
      <c r="AR446" s="418"/>
      <c r="AS446" s="418"/>
      <c r="AT446" s="418"/>
      <c r="AU446" s="418"/>
      <c r="AV446" s="418"/>
      <c r="AW446" s="418"/>
      <c r="AX446" s="418"/>
      <c r="AY446" s="418"/>
      <c r="AZ446" s="418"/>
      <c r="BB446" s="494"/>
      <c r="BY446" s="418"/>
      <c r="BZ446" s="418"/>
      <c r="CA446" s="418"/>
      <c r="CB446" s="418"/>
      <c r="CC446" s="418"/>
      <c r="CD446" s="418"/>
      <c r="CE446" s="418"/>
      <c r="CF446" s="418"/>
      <c r="CG446" s="418"/>
      <c r="CH446" s="418"/>
      <c r="CI446" s="418"/>
      <c r="CJ446" s="418"/>
      <c r="CK446" s="418"/>
      <c r="CL446" s="418"/>
      <c r="CM446" s="418"/>
      <c r="CN446" s="418"/>
      <c r="CO446" s="418"/>
      <c r="CP446" s="418"/>
      <c r="CQ446" s="418"/>
      <c r="CR446" s="418"/>
      <c r="CS446" s="418"/>
      <c r="CT446" s="418"/>
      <c r="CU446" s="418"/>
      <c r="CV446" s="418"/>
      <c r="CW446" s="418"/>
      <c r="CX446" s="418"/>
      <c r="CY446" s="418"/>
      <c r="CZ446" s="418"/>
    </row>
    <row r="447" s="417" customFormat="true" ht="25.15" customHeight="true" x14ac:dyDescent="0.2">
      <c r="A447" s="494"/>
      <c r="B447" s="494"/>
      <c r="C447" s="1218" t="s">
        <v>728</v>
      </c>
      <c r="D447" s="1219"/>
      <c r="E447" s="30">
        <v>-0.1505787594398704</v>
      </c>
      <c r="F447" s="65"/>
      <c r="G447" s="65"/>
      <c r="H447" s="1219" t="s">
        <v>545</v>
      </c>
      <c r="I447" s="1219"/>
      <c r="J447" s="29">
        <v>-0.2432091622973189</v>
      </c>
      <c r="K447" s="65"/>
      <c r="L447" s="65"/>
      <c r="M447" s="1219" t="s">
        <v>544</v>
      </c>
      <c r="N447" s="1219"/>
      <c r="O447" s="28">
        <v>0.11084991861438036</v>
      </c>
      <c r="P447" s="65"/>
      <c r="Q447" s="65"/>
      <c r="R447" s="418"/>
      <c r="Y447" s="418"/>
      <c r="Z447" s="418"/>
      <c r="AA447" s="418"/>
      <c r="AB447" s="418"/>
      <c r="AC447" s="418"/>
      <c r="AD447" s="418"/>
      <c r="AE447" s="418"/>
      <c r="AF447" s="418"/>
      <c r="AG447" s="418"/>
      <c r="AH447" s="418"/>
      <c r="AI447" s="418"/>
      <c r="AJ447" s="418"/>
      <c r="AK447" s="418"/>
      <c r="AL447" s="418"/>
      <c r="AM447" s="418"/>
      <c r="AN447" s="418"/>
      <c r="AO447" s="418"/>
      <c r="AP447" s="418"/>
      <c r="AQ447" s="418"/>
      <c r="AR447" s="418"/>
      <c r="AS447" s="418"/>
      <c r="AT447" s="418"/>
      <c r="AU447" s="418"/>
      <c r="AV447" s="418"/>
      <c r="AW447" s="418"/>
      <c r="AX447" s="418"/>
      <c r="AY447" s="418"/>
      <c r="AZ447" s="418"/>
      <c r="BB447" s="494"/>
      <c r="BY447" s="418"/>
      <c r="BZ447" s="418"/>
      <c r="CA447" s="418"/>
      <c r="CB447" s="418"/>
      <c r="CC447" s="418"/>
      <c r="CD447" s="418"/>
      <c r="CE447" s="418"/>
      <c r="CF447" s="418"/>
      <c r="CG447" s="418"/>
      <c r="CH447" s="418"/>
      <c r="CI447" s="418"/>
      <c r="CJ447" s="418"/>
      <c r="CK447" s="418"/>
      <c r="CL447" s="418"/>
      <c r="CM447" s="418"/>
      <c r="CN447" s="418"/>
      <c r="CO447" s="418"/>
      <c r="CP447" s="418"/>
      <c r="CQ447" s="418"/>
      <c r="CR447" s="418"/>
      <c r="CS447" s="418"/>
      <c r="CT447" s="418"/>
      <c r="CU447" s="418"/>
      <c r="CV447" s="418"/>
      <c r="CW447" s="418"/>
      <c r="CX447" s="418"/>
      <c r="CY447" s="418"/>
      <c r="CZ447" s="418"/>
    </row>
    <row r="448" s="417" customFormat="true" ht="25.15" customHeight="true" x14ac:dyDescent="0.2">
      <c r="A448" s="494"/>
      <c r="B448" s="494"/>
      <c r="C448" s="1218" t="s">
        <v>550</v>
      </c>
      <c r="D448" s="1219"/>
      <c r="E448" s="30">
        <v>-0.14133910428897403</v>
      </c>
      <c r="F448" s="65"/>
      <c r="G448" s="65"/>
      <c r="H448" s="1219" t="s">
        <v>729</v>
      </c>
      <c r="I448" s="1219"/>
      <c r="J448" s="29">
        <v>0.22361282198940718</v>
      </c>
      <c r="K448" s="65"/>
      <c r="L448" s="65"/>
      <c r="M448" s="1219" t="s">
        <v>543</v>
      </c>
      <c r="N448" s="1219"/>
      <c r="O448" s="28">
        <v>0.10857562888799195</v>
      </c>
      <c r="P448" s="65"/>
      <c r="Q448" s="65"/>
      <c r="R448" s="418"/>
      <c r="Y448" s="418"/>
      <c r="Z448" s="418"/>
      <c r="AA448" s="418"/>
      <c r="AB448" s="418"/>
      <c r="AC448" s="418"/>
      <c r="AD448" s="418"/>
      <c r="AE448" s="418"/>
      <c r="AF448" s="418"/>
      <c r="AG448" s="418"/>
      <c r="AH448" s="418"/>
      <c r="AI448" s="418"/>
      <c r="AJ448" s="418"/>
      <c r="AK448" s="418"/>
      <c r="AL448" s="418"/>
      <c r="AM448" s="418"/>
      <c r="AN448" s="418"/>
      <c r="AO448" s="418"/>
      <c r="AP448" s="418"/>
      <c r="AQ448" s="418"/>
      <c r="AR448" s="418"/>
      <c r="AS448" s="418"/>
      <c r="AT448" s="418"/>
      <c r="AU448" s="418"/>
      <c r="AV448" s="418"/>
      <c r="AW448" s="418"/>
      <c r="AX448" s="418"/>
      <c r="AY448" s="418"/>
      <c r="AZ448" s="418"/>
      <c r="BB448" s="494"/>
      <c r="BY448" s="418"/>
      <c r="BZ448" s="418"/>
      <c r="CA448" s="418"/>
      <c r="CB448" s="418"/>
      <c r="CC448" s="418"/>
      <c r="CD448" s="418"/>
      <c r="CE448" s="418"/>
      <c r="CF448" s="418"/>
      <c r="CG448" s="418"/>
      <c r="CH448" s="418"/>
      <c r="CI448" s="418"/>
      <c r="CJ448" s="418"/>
      <c r="CK448" s="418"/>
      <c r="CL448" s="418"/>
      <c r="CM448" s="418"/>
      <c r="CN448" s="418"/>
      <c r="CO448" s="418"/>
      <c r="CP448" s="418"/>
      <c r="CQ448" s="418"/>
      <c r="CR448" s="418"/>
      <c r="CS448" s="418"/>
      <c r="CT448" s="418"/>
      <c r="CU448" s="418"/>
      <c r="CV448" s="418"/>
      <c r="CW448" s="418"/>
      <c r="CX448" s="418"/>
      <c r="CY448" s="418"/>
      <c r="CZ448" s="418"/>
    </row>
    <row r="449" s="417" customFormat="true" ht="25.15" customHeight="true" x14ac:dyDescent="0.2">
      <c r="A449" s="494"/>
      <c r="B449" s="494"/>
      <c r="C449" s="1218" t="s">
        <v>555</v>
      </c>
      <c r="D449" s="1219"/>
      <c r="E449" s="30">
        <v>0.14053172739771455</v>
      </c>
      <c r="F449" s="65"/>
      <c r="G449" s="65"/>
      <c r="H449" s="1219" t="s">
        <v>530</v>
      </c>
      <c r="I449" s="1219"/>
      <c r="J449" s="29">
        <v>0.19477542959125391</v>
      </c>
      <c r="K449" s="65"/>
      <c r="L449" s="65"/>
      <c r="M449" s="1219" t="s">
        <v>552</v>
      </c>
      <c r="N449" s="1219"/>
      <c r="O449" s="28">
        <v>0.10507679899830386</v>
      </c>
      <c r="P449" s="65"/>
      <c r="Q449" s="65"/>
      <c r="R449" s="418"/>
      <c r="Y449" s="418"/>
      <c r="Z449" s="418"/>
      <c r="AA449" s="418"/>
      <c r="AB449" s="418"/>
      <c r="AC449" s="418"/>
      <c r="AD449" s="418"/>
      <c r="AE449" s="418"/>
      <c r="AF449" s="418"/>
      <c r="AG449" s="418"/>
      <c r="AH449" s="418"/>
      <c r="AI449" s="418"/>
      <c r="AJ449" s="418"/>
      <c r="AK449" s="418"/>
      <c r="AL449" s="418"/>
      <c r="AM449" s="418"/>
      <c r="AN449" s="418"/>
      <c r="AO449" s="418"/>
      <c r="AP449" s="418"/>
      <c r="AQ449" s="418"/>
      <c r="AR449" s="418"/>
      <c r="AS449" s="418"/>
      <c r="AT449" s="418"/>
      <c r="AU449" s="418"/>
      <c r="AV449" s="418"/>
      <c r="AW449" s="418"/>
      <c r="AX449" s="418"/>
      <c r="AY449" s="418"/>
      <c r="AZ449" s="418"/>
      <c r="BB449" s="494"/>
      <c r="BY449" s="418"/>
      <c r="BZ449" s="418"/>
      <c r="CA449" s="418"/>
      <c r="CB449" s="418"/>
      <c r="CC449" s="418"/>
      <c r="CD449" s="418"/>
      <c r="CE449" s="418"/>
      <c r="CF449" s="418"/>
      <c r="CG449" s="418"/>
      <c r="CH449" s="418"/>
      <c r="CI449" s="418"/>
      <c r="CJ449" s="418"/>
      <c r="CK449" s="418"/>
      <c r="CL449" s="418"/>
      <c r="CM449" s="418"/>
      <c r="CN449" s="418"/>
      <c r="CO449" s="418"/>
      <c r="CP449" s="418"/>
      <c r="CQ449" s="418"/>
      <c r="CR449" s="418"/>
      <c r="CS449" s="418"/>
      <c r="CT449" s="418"/>
      <c r="CU449" s="418"/>
      <c r="CV449" s="418"/>
      <c r="CW449" s="418"/>
      <c r="CX449" s="418"/>
      <c r="CY449" s="418"/>
      <c r="CZ449" s="418"/>
    </row>
    <row r="450" s="417" customFormat="true" ht="25.15" customHeight="true" x14ac:dyDescent="0.2">
      <c r="A450" s="494"/>
      <c r="B450" s="494"/>
      <c r="C450" s="1218" t="s">
        <v>735</v>
      </c>
      <c r="D450" s="1219"/>
      <c r="E450" s="30">
        <v>-0.13830849983248195</v>
      </c>
      <c r="F450" s="65"/>
      <c r="G450" s="65"/>
      <c r="H450" s="1219" t="s">
        <v>737</v>
      </c>
      <c r="I450" s="1219"/>
      <c r="J450" s="29">
        <v>-0.1939178833198868</v>
      </c>
      <c r="K450" s="65"/>
      <c r="L450" s="65"/>
      <c r="M450" s="1219" t="s">
        <v>738</v>
      </c>
      <c r="N450" s="1219"/>
      <c r="O450" s="28">
        <v>-0.10412024172769252</v>
      </c>
      <c r="P450" s="65"/>
      <c r="Q450" s="65"/>
      <c r="R450" s="418"/>
      <c r="Y450" s="418"/>
      <c r="Z450" s="418"/>
      <c r="AA450" s="418"/>
      <c r="AB450" s="418"/>
      <c r="AC450" s="418"/>
      <c r="AD450" s="418"/>
      <c r="AE450" s="418"/>
      <c r="AF450" s="418"/>
      <c r="AG450" s="418"/>
      <c r="AH450" s="418"/>
      <c r="AI450" s="418"/>
      <c r="AJ450" s="418"/>
      <c r="AK450" s="418"/>
      <c r="AL450" s="418"/>
      <c r="AM450" s="418"/>
      <c r="AN450" s="418"/>
      <c r="AO450" s="418"/>
      <c r="AP450" s="418"/>
      <c r="AQ450" s="418"/>
      <c r="AR450" s="418"/>
      <c r="AS450" s="418"/>
      <c r="AT450" s="418"/>
      <c r="AU450" s="418"/>
      <c r="AV450" s="418"/>
      <c r="AW450" s="418"/>
      <c r="AX450" s="418"/>
      <c r="AY450" s="418"/>
      <c r="AZ450" s="418"/>
      <c r="BB450" s="494"/>
      <c r="BY450" s="418"/>
      <c r="BZ450" s="418"/>
      <c r="CA450" s="418"/>
      <c r="CB450" s="418"/>
      <c r="CC450" s="418"/>
      <c r="CD450" s="418"/>
      <c r="CE450" s="418"/>
      <c r="CF450" s="418"/>
      <c r="CG450" s="418"/>
      <c r="CH450" s="418"/>
      <c r="CI450" s="418"/>
      <c r="CJ450" s="418"/>
      <c r="CK450" s="418"/>
      <c r="CL450" s="418"/>
      <c r="CM450" s="418"/>
      <c r="CN450" s="418"/>
      <c r="CO450" s="418"/>
      <c r="CP450" s="418"/>
      <c r="CQ450" s="418"/>
      <c r="CR450" s="418"/>
      <c r="CS450" s="418"/>
      <c r="CT450" s="418"/>
      <c r="CU450" s="418"/>
      <c r="CV450" s="418"/>
      <c r="CW450" s="418"/>
      <c r="CX450" s="418"/>
      <c r="CY450" s="418"/>
      <c r="CZ450" s="418"/>
    </row>
    <row r="451" s="417" customFormat="true" ht="25.15" customHeight="true" x14ac:dyDescent="0.2">
      <c r="A451" s="494"/>
      <c r="B451" s="494"/>
      <c r="C451" s="1218" t="s">
        <v>545</v>
      </c>
      <c r="D451" s="1219"/>
      <c r="E451" s="30">
        <v>-0.13180273812643115</v>
      </c>
      <c r="F451" s="65"/>
      <c r="G451" s="65"/>
      <c r="H451" s="1219" t="s">
        <v>732</v>
      </c>
      <c r="I451" s="1219"/>
      <c r="J451" s="29">
        <v>0.19085717550167175</v>
      </c>
      <c r="K451" s="65"/>
      <c r="L451" s="65"/>
      <c r="M451" s="1219" t="s">
        <v>717</v>
      </c>
      <c r="N451" s="1219"/>
      <c r="O451" s="28">
        <v>-0.10409710405783477</v>
      </c>
      <c r="P451" s="65"/>
      <c r="Q451" s="65"/>
      <c r="R451" s="418"/>
      <c r="Y451" s="418"/>
      <c r="Z451" s="418"/>
      <c r="AA451" s="418"/>
      <c r="AB451" s="418"/>
      <c r="AC451" s="418"/>
      <c r="AD451" s="418"/>
      <c r="AE451" s="418"/>
      <c r="AF451" s="418"/>
      <c r="AG451" s="418"/>
      <c r="AH451" s="418"/>
      <c r="AI451" s="418"/>
      <c r="AJ451" s="418"/>
      <c r="AK451" s="418"/>
      <c r="AL451" s="418"/>
      <c r="AM451" s="418"/>
      <c r="AN451" s="418"/>
      <c r="AO451" s="418"/>
      <c r="AP451" s="418"/>
      <c r="AQ451" s="418"/>
      <c r="AR451" s="418"/>
      <c r="AS451" s="418"/>
      <c r="AT451" s="418"/>
      <c r="AU451" s="418"/>
      <c r="AV451" s="418"/>
      <c r="AW451" s="418"/>
      <c r="AX451" s="418"/>
      <c r="AY451" s="418"/>
      <c r="AZ451" s="418"/>
      <c r="BB451" s="494"/>
      <c r="BY451" s="418"/>
      <c r="BZ451" s="418"/>
      <c r="CA451" s="418"/>
      <c r="CB451" s="418"/>
      <c r="CC451" s="418"/>
      <c r="CD451" s="418"/>
      <c r="CE451" s="418"/>
      <c r="CF451" s="418"/>
      <c r="CG451" s="418"/>
      <c r="CH451" s="418"/>
      <c r="CI451" s="418"/>
      <c r="CJ451" s="418"/>
      <c r="CK451" s="418"/>
      <c r="CL451" s="418"/>
      <c r="CM451" s="418"/>
      <c r="CN451" s="418"/>
      <c r="CO451" s="418"/>
      <c r="CP451" s="418"/>
      <c r="CQ451" s="418"/>
      <c r="CR451" s="418"/>
      <c r="CS451" s="418"/>
      <c r="CT451" s="418"/>
      <c r="CU451" s="418"/>
      <c r="CV451" s="418"/>
      <c r="CW451" s="418"/>
      <c r="CX451" s="418"/>
      <c r="CY451" s="418"/>
      <c r="CZ451" s="418"/>
    </row>
    <row r="452" s="417" customFormat="true" ht="25.15" customHeight="true" x14ac:dyDescent="0.2">
      <c r="A452" s="494"/>
      <c r="B452" s="494"/>
      <c r="C452" s="1218" t="s">
        <v>734</v>
      </c>
      <c r="D452" s="1219"/>
      <c r="E452" s="30">
        <v>-0.12549696326347876</v>
      </c>
      <c r="F452" s="65"/>
      <c r="G452" s="65"/>
      <c r="H452" s="1219" t="s">
        <v>739</v>
      </c>
      <c r="I452" s="1219"/>
      <c r="J452" s="29">
        <v>0.19025080658015764</v>
      </c>
      <c r="K452" s="65"/>
      <c r="L452" s="65"/>
      <c r="M452" s="1219" t="s">
        <v>740</v>
      </c>
      <c r="N452" s="1219"/>
      <c r="O452" s="28">
        <v>0.10342319514327948</v>
      </c>
      <c r="P452" s="65"/>
      <c r="Q452" s="65"/>
      <c r="R452" s="418"/>
      <c r="Y452" s="418"/>
      <c r="Z452" s="418"/>
      <c r="AA452" s="418"/>
      <c r="AB452" s="418"/>
      <c r="AC452" s="418"/>
      <c r="AD452" s="418"/>
      <c r="AE452" s="418"/>
      <c r="AF452" s="418"/>
      <c r="AG452" s="418"/>
      <c r="AH452" s="418"/>
      <c r="AI452" s="418"/>
      <c r="AJ452" s="418"/>
      <c r="AK452" s="418"/>
      <c r="AL452" s="418"/>
      <c r="AM452" s="418"/>
      <c r="AN452" s="418"/>
      <c r="AO452" s="418"/>
      <c r="AP452" s="418"/>
      <c r="AQ452" s="418"/>
      <c r="AR452" s="418"/>
      <c r="AS452" s="418"/>
      <c r="AT452" s="418"/>
      <c r="AU452" s="418"/>
      <c r="AV452" s="418"/>
      <c r="AW452" s="418"/>
      <c r="AX452" s="418"/>
      <c r="AY452" s="418"/>
      <c r="AZ452" s="418"/>
      <c r="BB452" s="494"/>
      <c r="BY452" s="418"/>
      <c r="BZ452" s="418"/>
      <c r="CA452" s="418"/>
      <c r="CB452" s="418"/>
      <c r="CC452" s="418"/>
      <c r="CD452" s="418"/>
      <c r="CE452" s="418"/>
      <c r="CF452" s="418"/>
      <c r="CG452" s="418"/>
      <c r="CH452" s="418"/>
      <c r="CI452" s="418"/>
      <c r="CJ452" s="418"/>
      <c r="CK452" s="418"/>
      <c r="CL452" s="418"/>
      <c r="CM452" s="418"/>
      <c r="CN452" s="418"/>
      <c r="CO452" s="418"/>
      <c r="CP452" s="418"/>
      <c r="CQ452" s="418"/>
      <c r="CR452" s="418"/>
      <c r="CS452" s="418"/>
      <c r="CT452" s="418"/>
      <c r="CU452" s="418"/>
      <c r="CV452" s="418"/>
      <c r="CW452" s="418"/>
      <c r="CX452" s="418"/>
      <c r="CY452" s="418"/>
      <c r="CZ452" s="418"/>
    </row>
    <row r="453" s="417" customFormat="true" ht="25.15" customHeight="true" x14ac:dyDescent="0.2">
      <c r="A453" s="494"/>
      <c r="B453" s="494"/>
      <c r="C453" s="1218" t="s">
        <v>337</v>
      </c>
      <c r="D453" s="1219"/>
      <c r="E453" s="30">
        <v>0.11794010056739054</v>
      </c>
      <c r="F453" s="65"/>
      <c r="G453" s="65"/>
      <c r="H453" s="1219" t="s">
        <v>741</v>
      </c>
      <c r="I453" s="1219"/>
      <c r="J453" s="29">
        <v>-0.18700502900443369</v>
      </c>
      <c r="K453" s="65"/>
      <c r="L453" s="65"/>
      <c r="M453" s="1219" t="s">
        <v>545</v>
      </c>
      <c r="N453" s="1219"/>
      <c r="O453" s="28">
        <v>9.1910772409145775E-2</v>
      </c>
      <c r="P453" s="65"/>
      <c r="Q453" s="65"/>
      <c r="R453" s="418"/>
      <c r="Y453" s="418"/>
      <c r="Z453" s="418"/>
      <c r="AA453" s="418"/>
      <c r="AB453" s="418"/>
      <c r="AC453" s="418"/>
      <c r="AD453" s="418"/>
      <c r="AE453" s="418"/>
      <c r="AF453" s="418"/>
      <c r="AG453" s="418"/>
      <c r="AH453" s="418"/>
      <c r="AI453" s="418"/>
      <c r="AJ453" s="418"/>
      <c r="AK453" s="418"/>
      <c r="AL453" s="418"/>
      <c r="AM453" s="418"/>
      <c r="AN453" s="418"/>
      <c r="AO453" s="418"/>
      <c r="AP453" s="418"/>
      <c r="AQ453" s="418"/>
      <c r="AR453" s="418"/>
      <c r="AS453" s="418"/>
      <c r="AT453" s="418"/>
      <c r="AU453" s="418"/>
      <c r="AV453" s="418"/>
      <c r="AW453" s="418"/>
      <c r="AX453" s="418"/>
      <c r="AY453" s="418"/>
      <c r="AZ453" s="418"/>
      <c r="BB453" s="494"/>
      <c r="BY453" s="418"/>
      <c r="BZ453" s="418"/>
      <c r="CA453" s="418"/>
      <c r="CB453" s="418"/>
      <c r="CC453" s="418"/>
      <c r="CD453" s="418"/>
      <c r="CE453" s="418"/>
      <c r="CF453" s="418"/>
      <c r="CG453" s="418"/>
      <c r="CH453" s="418"/>
      <c r="CI453" s="418"/>
      <c r="CJ453" s="418"/>
      <c r="CK453" s="418"/>
      <c r="CL453" s="418"/>
      <c r="CM453" s="418"/>
      <c r="CN453" s="418"/>
      <c r="CO453" s="418"/>
      <c r="CP453" s="418"/>
      <c r="CQ453" s="418"/>
      <c r="CR453" s="418"/>
      <c r="CS453" s="418"/>
      <c r="CT453" s="418"/>
      <c r="CU453" s="418"/>
      <c r="CV453" s="418"/>
      <c r="CW453" s="418"/>
      <c r="CX453" s="418"/>
      <c r="CY453" s="418"/>
      <c r="CZ453" s="418"/>
    </row>
    <row r="454" s="417" customFormat="true" ht="25.15" customHeight="true" x14ac:dyDescent="0.2">
      <c r="A454" s="494"/>
      <c r="B454" s="494"/>
      <c r="C454" s="1218" t="s">
        <v>738</v>
      </c>
      <c r="D454" s="1219"/>
      <c r="E454" s="30">
        <v>-0.10924663457562379</v>
      </c>
      <c r="F454" s="65"/>
      <c r="G454" s="65"/>
      <c r="H454" s="1219" t="s">
        <v>537</v>
      </c>
      <c r="I454" s="1219"/>
      <c r="J454" s="29">
        <v>-0.17983176385255395</v>
      </c>
      <c r="K454" s="65"/>
      <c r="L454" s="65"/>
      <c r="M454" s="1219" t="s">
        <v>732</v>
      </c>
      <c r="N454" s="1219"/>
      <c r="O454" s="28">
        <v>9.1028449437789899E-2</v>
      </c>
      <c r="P454" s="65"/>
      <c r="Q454" s="65"/>
      <c r="R454" s="418"/>
      <c r="Y454" s="418"/>
      <c r="Z454" s="418"/>
      <c r="AA454" s="418"/>
      <c r="AB454" s="418"/>
      <c r="AC454" s="418"/>
      <c r="AD454" s="418"/>
      <c r="AE454" s="418"/>
      <c r="AF454" s="418"/>
      <c r="AG454" s="418"/>
      <c r="AH454" s="418"/>
      <c r="AI454" s="418"/>
      <c r="AJ454" s="418"/>
      <c r="AK454" s="418"/>
      <c r="AL454" s="418"/>
      <c r="AM454" s="418"/>
      <c r="AN454" s="418"/>
      <c r="AO454" s="418"/>
      <c r="AP454" s="418"/>
      <c r="AQ454" s="418"/>
      <c r="AR454" s="418"/>
      <c r="AS454" s="418"/>
      <c r="AT454" s="418"/>
      <c r="AU454" s="418"/>
      <c r="AV454" s="418"/>
      <c r="AW454" s="418"/>
      <c r="AX454" s="418"/>
      <c r="AY454" s="418"/>
      <c r="AZ454" s="418"/>
      <c r="BB454" s="494"/>
      <c r="BY454" s="418"/>
      <c r="BZ454" s="418"/>
      <c r="CA454" s="418"/>
      <c r="CB454" s="418"/>
      <c r="CC454" s="418"/>
      <c r="CD454" s="418"/>
      <c r="CE454" s="418"/>
      <c r="CF454" s="418"/>
      <c r="CG454" s="418"/>
      <c r="CH454" s="418"/>
      <c r="CI454" s="418"/>
      <c r="CJ454" s="418"/>
      <c r="CK454" s="418"/>
      <c r="CL454" s="418"/>
      <c r="CM454" s="418"/>
      <c r="CN454" s="418"/>
      <c r="CO454" s="418"/>
      <c r="CP454" s="418"/>
      <c r="CQ454" s="418"/>
      <c r="CR454" s="418"/>
      <c r="CS454" s="418"/>
      <c r="CT454" s="418"/>
      <c r="CU454" s="418"/>
      <c r="CV454" s="418"/>
      <c r="CW454" s="418"/>
      <c r="CX454" s="418"/>
      <c r="CY454" s="418"/>
      <c r="CZ454" s="418"/>
    </row>
    <row r="455" s="417" customFormat="true" ht="25.15" customHeight="true" x14ac:dyDescent="0.2">
      <c r="A455" s="494"/>
      <c r="B455" s="494"/>
      <c r="C455" s="1218" t="s">
        <v>742</v>
      </c>
      <c r="D455" s="1219"/>
      <c r="E455" s="30">
        <v>-0.10103131793648973</v>
      </c>
      <c r="F455" s="65"/>
      <c r="G455" s="65"/>
      <c r="H455" s="1219" t="s">
        <v>736</v>
      </c>
      <c r="I455" s="1219"/>
      <c r="J455" s="29">
        <v>0.17614355448641097</v>
      </c>
      <c r="K455" s="65"/>
      <c r="L455" s="65"/>
      <c r="M455" s="1219" t="s">
        <v>743</v>
      </c>
      <c r="N455" s="1219"/>
      <c r="O455" s="28">
        <v>-9.041696347951507E-2</v>
      </c>
      <c r="P455" s="65"/>
      <c r="Q455" s="65"/>
      <c r="R455" s="418"/>
      <c r="Y455" s="418"/>
      <c r="Z455" s="418"/>
      <c r="AA455" s="418"/>
      <c r="AB455" s="418"/>
      <c r="AC455" s="418"/>
      <c r="AD455" s="418"/>
      <c r="AE455" s="418"/>
      <c r="AF455" s="418"/>
      <c r="AG455" s="418"/>
      <c r="AH455" s="418"/>
      <c r="AI455" s="418"/>
      <c r="AJ455" s="418"/>
      <c r="AK455" s="418"/>
      <c r="AL455" s="418"/>
      <c r="AM455" s="418"/>
      <c r="AN455" s="418"/>
      <c r="AO455" s="418"/>
      <c r="AP455" s="418"/>
      <c r="AQ455" s="418"/>
      <c r="AR455" s="418"/>
      <c r="AS455" s="418"/>
      <c r="AT455" s="418"/>
      <c r="AU455" s="418"/>
      <c r="AV455" s="418"/>
      <c r="AW455" s="418"/>
      <c r="AX455" s="418"/>
      <c r="AY455" s="418"/>
      <c r="AZ455" s="418"/>
      <c r="BB455" s="494"/>
      <c r="BY455" s="418"/>
      <c r="BZ455" s="418"/>
      <c r="CA455" s="418"/>
      <c r="CB455" s="418"/>
      <c r="CC455" s="418"/>
      <c r="CD455" s="418"/>
      <c r="CE455" s="418"/>
      <c r="CF455" s="418"/>
      <c r="CG455" s="418"/>
      <c r="CH455" s="418"/>
      <c r="CI455" s="418"/>
      <c r="CJ455" s="418"/>
      <c r="CK455" s="418"/>
      <c r="CL455" s="418"/>
      <c r="CM455" s="418"/>
      <c r="CN455" s="418"/>
      <c r="CO455" s="418"/>
      <c r="CP455" s="418"/>
      <c r="CQ455" s="418"/>
      <c r="CR455" s="418"/>
      <c r="CS455" s="418"/>
      <c r="CT455" s="418"/>
      <c r="CU455" s="418"/>
      <c r="CV455" s="418"/>
      <c r="CW455" s="418"/>
      <c r="CX455" s="418"/>
      <c r="CY455" s="418"/>
      <c r="CZ455" s="418"/>
    </row>
    <row r="456" s="417" customFormat="true" ht="25.15" customHeight="true" x14ac:dyDescent="0.2">
      <c r="A456" s="494"/>
      <c r="B456" s="494"/>
      <c r="C456" s="1218" t="s">
        <v>740</v>
      </c>
      <c r="D456" s="1219"/>
      <c r="E456" s="30">
        <v>9.6752574911875916E-2</v>
      </c>
      <c r="F456" s="65"/>
      <c r="G456" s="65"/>
      <c r="H456" s="1219" t="s">
        <v>550</v>
      </c>
      <c r="I456" s="1219"/>
      <c r="J456" s="29">
        <v>-0.16861138502144293</v>
      </c>
      <c r="K456" s="65"/>
      <c r="L456" s="65"/>
      <c r="M456" s="1219" t="s">
        <v>721</v>
      </c>
      <c r="N456" s="1219"/>
      <c r="O456" s="28">
        <v>8.7841769310026491E-2</v>
      </c>
      <c r="P456" s="65"/>
      <c r="Q456" s="65"/>
      <c r="R456" s="418"/>
      <c r="Y456" s="418"/>
      <c r="Z456" s="418"/>
      <c r="AA456" s="418"/>
      <c r="AB456" s="418"/>
      <c r="AC456" s="418"/>
      <c r="AD456" s="418"/>
      <c r="AE456" s="418"/>
      <c r="AF456" s="418"/>
      <c r="AG456" s="418"/>
      <c r="AH456" s="418"/>
      <c r="AI456" s="418"/>
      <c r="AJ456" s="418"/>
      <c r="AK456" s="418"/>
      <c r="AL456" s="418"/>
      <c r="AM456" s="418"/>
      <c r="AN456" s="418"/>
      <c r="AO456" s="418"/>
      <c r="AP456" s="418"/>
      <c r="AQ456" s="418"/>
      <c r="AR456" s="418"/>
      <c r="AS456" s="418"/>
      <c r="AT456" s="418"/>
      <c r="AU456" s="418"/>
      <c r="AV456" s="418"/>
      <c r="AW456" s="418"/>
      <c r="AX456" s="418"/>
      <c r="AY456" s="418"/>
      <c r="AZ456" s="418"/>
      <c r="BB456" s="494"/>
      <c r="BY456" s="418"/>
      <c r="BZ456" s="418"/>
      <c r="CA456" s="418"/>
      <c r="CB456" s="418"/>
      <c r="CC456" s="418"/>
      <c r="CD456" s="418"/>
      <c r="CE456" s="418"/>
      <c r="CF456" s="418"/>
      <c r="CG456" s="418"/>
      <c r="CH456" s="418"/>
      <c r="CI456" s="418"/>
      <c r="CJ456" s="418"/>
      <c r="CK456" s="418"/>
      <c r="CL456" s="418"/>
      <c r="CM456" s="418"/>
      <c r="CN456" s="418"/>
      <c r="CO456" s="418"/>
      <c r="CP456" s="418"/>
      <c r="CQ456" s="418"/>
      <c r="CR456" s="418"/>
      <c r="CS456" s="418"/>
      <c r="CT456" s="418"/>
      <c r="CU456" s="418"/>
      <c r="CV456" s="418"/>
      <c r="CW456" s="418"/>
      <c r="CX456" s="418"/>
      <c r="CY456" s="418"/>
      <c r="CZ456" s="418"/>
    </row>
    <row r="457" s="417" customFormat="true" ht="25.15" customHeight="true" x14ac:dyDescent="0.2">
      <c r="A457" s="494"/>
      <c r="B457" s="494"/>
      <c r="C457" s="1218" t="s">
        <v>565</v>
      </c>
      <c r="D457" s="1219"/>
      <c r="E457" s="30">
        <v>9.5961595458118706E-2</v>
      </c>
      <c r="F457" s="65"/>
      <c r="G457" s="65"/>
      <c r="H457" s="1219" t="s">
        <v>744</v>
      </c>
      <c r="I457" s="1219"/>
      <c r="J457" s="29">
        <v>-0.16321218610909966</v>
      </c>
      <c r="K457" s="65"/>
      <c r="L457" s="65"/>
      <c r="M457" s="1219" t="s">
        <v>550</v>
      </c>
      <c r="N457" s="1219"/>
      <c r="O457" s="28">
        <v>-8.3468978264561136E-2</v>
      </c>
      <c r="P457" s="65"/>
      <c r="Q457" s="65"/>
      <c r="R457" s="418"/>
      <c r="Y457" s="418"/>
      <c r="Z457" s="418"/>
      <c r="AA457" s="418"/>
      <c r="AB457" s="418"/>
      <c r="AC457" s="418"/>
      <c r="AD457" s="418"/>
      <c r="AE457" s="418"/>
      <c r="AF457" s="418"/>
      <c r="AG457" s="418"/>
      <c r="AH457" s="418"/>
      <c r="AI457" s="418"/>
      <c r="AJ457" s="418"/>
      <c r="AK457" s="418"/>
      <c r="AL457" s="418"/>
      <c r="AM457" s="418"/>
      <c r="AN457" s="418"/>
      <c r="AO457" s="418"/>
      <c r="AP457" s="418"/>
      <c r="AQ457" s="418"/>
      <c r="AR457" s="418"/>
      <c r="AS457" s="418"/>
      <c r="AT457" s="418"/>
      <c r="AU457" s="418"/>
      <c r="AV457" s="418"/>
      <c r="AW457" s="418"/>
      <c r="AX457" s="418"/>
      <c r="AY457" s="418"/>
      <c r="AZ457" s="418"/>
      <c r="BB457" s="494"/>
      <c r="BY457" s="418"/>
      <c r="BZ457" s="418"/>
      <c r="CA457" s="418"/>
      <c r="CB457" s="418"/>
      <c r="CC457" s="418"/>
      <c r="CD457" s="418"/>
      <c r="CE457" s="418"/>
      <c r="CF457" s="418"/>
      <c r="CG457" s="418"/>
      <c r="CH457" s="418"/>
      <c r="CI457" s="418"/>
      <c r="CJ457" s="418"/>
      <c r="CK457" s="418"/>
      <c r="CL457" s="418"/>
      <c r="CM457" s="418"/>
      <c r="CN457" s="418"/>
      <c r="CO457" s="418"/>
      <c r="CP457" s="418"/>
      <c r="CQ457" s="418"/>
      <c r="CR457" s="418"/>
      <c r="CS457" s="418"/>
      <c r="CT457" s="418"/>
      <c r="CU457" s="418"/>
      <c r="CV457" s="418"/>
      <c r="CW457" s="418"/>
      <c r="CX457" s="418"/>
      <c r="CY457" s="418"/>
      <c r="CZ457" s="418"/>
    </row>
    <row r="458" s="417" customFormat="true" ht="25.15" customHeight="true" x14ac:dyDescent="0.2">
      <c r="A458" s="494"/>
      <c r="B458" s="494"/>
      <c r="C458" s="1218" t="s">
        <v>730</v>
      </c>
      <c r="D458" s="1219"/>
      <c r="E458" s="30">
        <v>9.1331432783470765E-2</v>
      </c>
      <c r="F458" s="65"/>
      <c r="G458" s="65"/>
      <c r="H458" s="1219" t="s">
        <v>555</v>
      </c>
      <c r="I458" s="1219"/>
      <c r="J458" s="29">
        <v>0.14277544029412875</v>
      </c>
      <c r="K458" s="65"/>
      <c r="L458" s="65"/>
      <c r="M458" s="1219" t="s">
        <v>742</v>
      </c>
      <c r="N458" s="1219"/>
      <c r="O458" s="28">
        <v>-7.9714285049211811E-2</v>
      </c>
      <c r="P458" s="65"/>
      <c r="Q458" s="65"/>
      <c r="R458" s="418"/>
      <c r="Y458" s="418"/>
      <c r="Z458" s="418"/>
      <c r="AA458" s="418"/>
      <c r="AB458" s="418"/>
      <c r="AC458" s="418"/>
      <c r="AD458" s="418"/>
      <c r="AE458" s="418"/>
      <c r="AF458" s="418"/>
      <c r="AG458" s="418"/>
      <c r="AH458" s="418"/>
      <c r="AI458" s="418"/>
      <c r="AJ458" s="418"/>
      <c r="AK458" s="418"/>
      <c r="AL458" s="418"/>
      <c r="AM458" s="418"/>
      <c r="AN458" s="418"/>
      <c r="AO458" s="418"/>
      <c r="AP458" s="418"/>
      <c r="AQ458" s="418"/>
      <c r="AR458" s="418"/>
      <c r="AS458" s="418"/>
      <c r="AT458" s="418"/>
      <c r="AU458" s="418"/>
      <c r="AV458" s="418"/>
      <c r="AW458" s="418"/>
      <c r="AX458" s="418"/>
      <c r="AY458" s="418"/>
      <c r="AZ458" s="418"/>
      <c r="BB458" s="494"/>
      <c r="BY458" s="418"/>
      <c r="BZ458" s="418"/>
      <c r="CA458" s="418"/>
      <c r="CB458" s="418"/>
      <c r="CC458" s="418"/>
      <c r="CD458" s="418"/>
      <c r="CE458" s="418"/>
      <c r="CF458" s="418"/>
      <c r="CG458" s="418"/>
      <c r="CH458" s="418"/>
      <c r="CI458" s="418"/>
      <c r="CJ458" s="418"/>
      <c r="CK458" s="418"/>
      <c r="CL458" s="418"/>
      <c r="CM458" s="418"/>
      <c r="CN458" s="418"/>
      <c r="CO458" s="418"/>
      <c r="CP458" s="418"/>
      <c r="CQ458" s="418"/>
      <c r="CR458" s="418"/>
      <c r="CS458" s="418"/>
      <c r="CT458" s="418"/>
      <c r="CU458" s="418"/>
      <c r="CV458" s="418"/>
      <c r="CW458" s="418"/>
      <c r="CX458" s="418"/>
      <c r="CY458" s="418"/>
      <c r="CZ458" s="418"/>
    </row>
    <row r="459" s="417" customFormat="true" ht="25.15" customHeight="true" x14ac:dyDescent="0.2">
      <c r="A459" s="494"/>
      <c r="B459" s="494"/>
      <c r="C459" s="1218" t="s">
        <v>745</v>
      </c>
      <c r="D459" s="1219"/>
      <c r="E459" s="30">
        <v>8.9833571050552188E-2</v>
      </c>
      <c r="F459" s="65"/>
      <c r="G459" s="65"/>
      <c r="H459" s="1219" t="s">
        <v>549</v>
      </c>
      <c r="I459" s="1219"/>
      <c r="J459" s="29">
        <v>-0.1397863618297461</v>
      </c>
      <c r="K459" s="65"/>
      <c r="L459" s="65"/>
      <c r="M459" s="1219" t="s">
        <v>702</v>
      </c>
      <c r="N459" s="1219"/>
      <c r="O459" s="28">
        <v>-7.9296247563863859E-2</v>
      </c>
      <c r="P459" s="65"/>
      <c r="Q459" s="65"/>
      <c r="R459" s="418"/>
      <c r="Y459" s="418"/>
      <c r="Z459" s="418"/>
      <c r="AA459" s="418"/>
      <c r="AB459" s="418"/>
      <c r="AC459" s="418"/>
      <c r="AD459" s="418"/>
      <c r="AE459" s="418"/>
      <c r="AF459" s="418"/>
      <c r="AG459" s="418"/>
      <c r="AH459" s="418"/>
      <c r="AI459" s="418"/>
      <c r="AJ459" s="418"/>
      <c r="AK459" s="418"/>
      <c r="AL459" s="418"/>
      <c r="AM459" s="418"/>
      <c r="AN459" s="418"/>
      <c r="AO459" s="418"/>
      <c r="AP459" s="418"/>
      <c r="AQ459" s="418"/>
      <c r="AR459" s="418"/>
      <c r="AS459" s="418"/>
      <c r="AT459" s="418"/>
      <c r="AU459" s="418"/>
      <c r="AV459" s="418"/>
      <c r="AW459" s="418"/>
      <c r="AX459" s="418"/>
      <c r="AY459" s="418"/>
      <c r="AZ459" s="418"/>
      <c r="BB459" s="494"/>
      <c r="BY459" s="418"/>
      <c r="BZ459" s="418"/>
      <c r="CA459" s="418"/>
      <c r="CB459" s="418"/>
      <c r="CC459" s="418"/>
      <c r="CD459" s="418"/>
      <c r="CE459" s="418"/>
      <c r="CF459" s="418"/>
      <c r="CG459" s="418"/>
      <c r="CH459" s="418"/>
      <c r="CI459" s="418"/>
      <c r="CJ459" s="418"/>
      <c r="CK459" s="418"/>
      <c r="CL459" s="418"/>
      <c r="CM459" s="418"/>
      <c r="CN459" s="418"/>
      <c r="CO459" s="418"/>
      <c r="CP459" s="418"/>
      <c r="CQ459" s="418"/>
      <c r="CR459" s="418"/>
      <c r="CS459" s="418"/>
      <c r="CT459" s="418"/>
      <c r="CU459" s="418"/>
      <c r="CV459" s="418"/>
      <c r="CW459" s="418"/>
      <c r="CX459" s="418"/>
      <c r="CY459" s="418"/>
      <c r="CZ459" s="418"/>
    </row>
    <row r="460" s="417" customFormat="true" ht="25.15" customHeight="true" x14ac:dyDescent="0.2">
      <c r="A460" s="494"/>
      <c r="B460" s="494"/>
      <c r="C460" s="1218" t="s">
        <v>702</v>
      </c>
      <c r="D460" s="1219"/>
      <c r="E460" s="30">
        <v>-8.6735930075370699E-2</v>
      </c>
      <c r="F460" s="65"/>
      <c r="G460" s="65"/>
      <c r="H460" s="1219" t="s">
        <v>543</v>
      </c>
      <c r="I460" s="1219"/>
      <c r="J460" s="29">
        <v>-0.13871975681055268</v>
      </c>
      <c r="K460" s="65"/>
      <c r="L460" s="65"/>
      <c r="M460" s="1219" t="s">
        <v>538</v>
      </c>
      <c r="N460" s="1219"/>
      <c r="O460" s="28">
        <v>7.8463434134587159E-2</v>
      </c>
      <c r="P460" s="65"/>
      <c r="Q460" s="65"/>
      <c r="R460" s="418"/>
      <c r="Y460" s="418"/>
      <c r="Z460" s="418"/>
      <c r="AA460" s="418"/>
      <c r="AB460" s="418"/>
      <c r="AC460" s="418"/>
      <c r="AD460" s="418"/>
      <c r="AE460" s="418"/>
      <c r="AF460" s="418"/>
      <c r="AG460" s="418"/>
      <c r="AH460" s="418"/>
      <c r="AI460" s="418"/>
      <c r="AJ460" s="418"/>
      <c r="AK460" s="418"/>
      <c r="AL460" s="418"/>
      <c r="AM460" s="418"/>
      <c r="AN460" s="418"/>
      <c r="AO460" s="418"/>
      <c r="AP460" s="418"/>
      <c r="AQ460" s="418"/>
      <c r="AR460" s="418"/>
      <c r="AS460" s="418"/>
      <c r="AT460" s="418"/>
      <c r="AU460" s="418"/>
      <c r="AV460" s="418"/>
      <c r="AW460" s="418"/>
      <c r="AX460" s="418"/>
      <c r="AY460" s="418"/>
      <c r="AZ460" s="418"/>
      <c r="BB460" s="494"/>
      <c r="BY460" s="418"/>
      <c r="BZ460" s="418"/>
      <c r="CA460" s="418"/>
      <c r="CB460" s="418"/>
      <c r="CC460" s="418"/>
      <c r="CD460" s="418"/>
      <c r="CE460" s="418"/>
      <c r="CF460" s="418"/>
      <c r="CG460" s="418"/>
      <c r="CH460" s="418"/>
      <c r="CI460" s="418"/>
      <c r="CJ460" s="418"/>
      <c r="CK460" s="418"/>
      <c r="CL460" s="418"/>
      <c r="CM460" s="418"/>
      <c r="CN460" s="418"/>
      <c r="CO460" s="418"/>
      <c r="CP460" s="418"/>
      <c r="CQ460" s="418"/>
      <c r="CR460" s="418"/>
      <c r="CS460" s="418"/>
      <c r="CT460" s="418"/>
      <c r="CU460" s="418"/>
      <c r="CV460" s="418"/>
      <c r="CW460" s="418"/>
      <c r="CX460" s="418"/>
      <c r="CY460" s="418"/>
      <c r="CZ460" s="418"/>
    </row>
    <row r="461" s="417" customFormat="true" ht="25.15" customHeight="true" x14ac:dyDescent="0.2">
      <c r="A461" s="494"/>
      <c r="B461" s="494"/>
      <c r="C461" s="1218" t="s">
        <v>746</v>
      </c>
      <c r="D461" s="1219"/>
      <c r="E461" s="30">
        <v>-8.4653011901296149E-2</v>
      </c>
      <c r="F461" s="65"/>
      <c r="G461" s="65"/>
      <c r="H461" s="1219" t="s">
        <v>727</v>
      </c>
      <c r="I461" s="1219"/>
      <c r="J461" s="29">
        <v>-0.1374464236533525</v>
      </c>
      <c r="K461" s="65"/>
      <c r="L461" s="65"/>
      <c r="M461" s="1219" t="s">
        <v>723</v>
      </c>
      <c r="N461" s="1219"/>
      <c r="O461" s="28">
        <v>7.8018574530709622E-2</v>
      </c>
      <c r="P461" s="65"/>
      <c r="Q461" s="65"/>
      <c r="R461" s="418"/>
      <c r="Y461" s="418"/>
      <c r="Z461" s="418"/>
      <c r="AA461" s="418"/>
      <c r="AB461" s="418"/>
      <c r="AC461" s="418"/>
      <c r="AD461" s="418"/>
      <c r="AE461" s="418"/>
      <c r="AF461" s="418"/>
      <c r="AG461" s="418"/>
      <c r="AH461" s="418"/>
      <c r="AI461" s="418"/>
      <c r="AJ461" s="418"/>
      <c r="AK461" s="418"/>
      <c r="AL461" s="418"/>
      <c r="AM461" s="418"/>
      <c r="AN461" s="418"/>
      <c r="AO461" s="418"/>
      <c r="AP461" s="418"/>
      <c r="AQ461" s="418"/>
      <c r="AR461" s="418"/>
      <c r="AS461" s="418"/>
      <c r="AT461" s="418"/>
      <c r="AU461" s="418"/>
      <c r="AV461" s="418"/>
      <c r="AW461" s="418"/>
      <c r="AX461" s="418"/>
      <c r="AY461" s="418"/>
      <c r="AZ461" s="418"/>
      <c r="BB461" s="494"/>
      <c r="BY461" s="418"/>
      <c r="BZ461" s="418"/>
      <c r="CA461" s="418"/>
      <c r="CB461" s="418"/>
      <c r="CC461" s="418"/>
      <c r="CD461" s="418"/>
      <c r="CE461" s="418"/>
      <c r="CF461" s="418"/>
      <c r="CG461" s="418"/>
      <c r="CH461" s="418"/>
      <c r="CI461" s="418"/>
      <c r="CJ461" s="418"/>
      <c r="CK461" s="418"/>
      <c r="CL461" s="418"/>
      <c r="CM461" s="418"/>
      <c r="CN461" s="418"/>
      <c r="CO461" s="418"/>
      <c r="CP461" s="418"/>
      <c r="CQ461" s="418"/>
      <c r="CR461" s="418"/>
      <c r="CS461" s="418"/>
      <c r="CT461" s="418"/>
      <c r="CU461" s="418"/>
      <c r="CV461" s="418"/>
      <c r="CW461" s="418"/>
      <c r="CX461" s="418"/>
      <c r="CY461" s="418"/>
      <c r="CZ461" s="418"/>
    </row>
    <row r="462" s="417" customFormat="true" ht="25.15" customHeight="true" x14ac:dyDescent="0.2">
      <c r="A462" s="494"/>
      <c r="B462" s="494"/>
      <c r="C462" s="1218" t="s">
        <v>747</v>
      </c>
      <c r="D462" s="1219"/>
      <c r="E462" s="30">
        <v>-7.4382475449709842E-2</v>
      </c>
      <c r="F462" s="65"/>
      <c r="G462" s="65"/>
      <c r="H462" s="1219" t="s">
        <v>728</v>
      </c>
      <c r="I462" s="1219"/>
      <c r="J462" s="29">
        <v>-0.13247718429892899</v>
      </c>
      <c r="K462" s="65"/>
      <c r="L462" s="65"/>
      <c r="M462" s="1219" t="s">
        <v>746</v>
      </c>
      <c r="N462" s="1219"/>
      <c r="O462" s="28">
        <v>-7.0041706555535294E-2</v>
      </c>
      <c r="P462" s="65"/>
      <c r="Q462" s="65"/>
      <c r="R462" s="418"/>
      <c r="Y462" s="418"/>
      <c r="Z462" s="418"/>
      <c r="AA462" s="418"/>
      <c r="AB462" s="418"/>
      <c r="AC462" s="418"/>
      <c r="AD462" s="418"/>
      <c r="AE462" s="418"/>
      <c r="AF462" s="418"/>
      <c r="AG462" s="418"/>
      <c r="AH462" s="418"/>
      <c r="AI462" s="418"/>
      <c r="AJ462" s="418"/>
      <c r="AK462" s="418"/>
      <c r="AL462" s="418"/>
      <c r="AM462" s="418"/>
      <c r="AN462" s="418"/>
      <c r="AO462" s="418"/>
      <c r="AP462" s="418"/>
      <c r="AQ462" s="418"/>
      <c r="AR462" s="418"/>
      <c r="AS462" s="418"/>
      <c r="AT462" s="418"/>
      <c r="AU462" s="418"/>
      <c r="AV462" s="418"/>
      <c r="AW462" s="418"/>
      <c r="AX462" s="418"/>
      <c r="AY462" s="418"/>
      <c r="AZ462" s="418"/>
      <c r="BB462" s="494"/>
      <c r="BY462" s="418"/>
      <c r="BZ462" s="418"/>
      <c r="CA462" s="418"/>
      <c r="CB462" s="418"/>
      <c r="CC462" s="418"/>
      <c r="CD462" s="418"/>
      <c r="CE462" s="418"/>
      <c r="CF462" s="418"/>
      <c r="CG462" s="418"/>
      <c r="CH462" s="418"/>
      <c r="CI462" s="418"/>
      <c r="CJ462" s="418"/>
      <c r="CK462" s="418"/>
      <c r="CL462" s="418"/>
      <c r="CM462" s="418"/>
      <c r="CN462" s="418"/>
      <c r="CO462" s="418"/>
      <c r="CP462" s="418"/>
      <c r="CQ462" s="418"/>
      <c r="CR462" s="418"/>
      <c r="CS462" s="418"/>
      <c r="CT462" s="418"/>
      <c r="CU462" s="418"/>
      <c r="CV462" s="418"/>
      <c r="CW462" s="418"/>
      <c r="CX462" s="418"/>
      <c r="CY462" s="418"/>
      <c r="CZ462" s="418"/>
    </row>
    <row r="463" s="417" customFormat="true" ht="25.15" customHeight="true" x14ac:dyDescent="0.2">
      <c r="A463" s="494"/>
      <c r="B463" s="494"/>
      <c r="C463" s="1218" t="s">
        <v>544</v>
      </c>
      <c r="D463" s="1219"/>
      <c r="E463" s="30">
        <v>7.3369617028855305E-2</v>
      </c>
      <c r="F463" s="65"/>
      <c r="G463" s="65"/>
      <c r="H463" s="1219" t="s">
        <v>735</v>
      </c>
      <c r="I463" s="1219"/>
      <c r="J463" s="29">
        <v>-0.13056625862923127</v>
      </c>
      <c r="K463" s="65"/>
      <c r="L463" s="65"/>
      <c r="M463" s="1219" t="s">
        <v>748</v>
      </c>
      <c r="N463" s="1219"/>
      <c r="O463" s="28">
        <v>6.9115427105897839E-2</v>
      </c>
      <c r="P463" s="65"/>
      <c r="Q463" s="65"/>
      <c r="R463" s="418"/>
      <c r="Y463" s="418"/>
      <c r="Z463" s="418"/>
      <c r="AA463" s="418"/>
      <c r="AB463" s="418"/>
      <c r="AC463" s="418"/>
      <c r="AD463" s="418"/>
      <c r="AE463" s="418"/>
      <c r="AF463" s="418"/>
      <c r="AG463" s="418"/>
      <c r="AH463" s="418"/>
      <c r="AI463" s="418"/>
      <c r="AJ463" s="418"/>
      <c r="AK463" s="418"/>
      <c r="AL463" s="418"/>
      <c r="AM463" s="418"/>
      <c r="AN463" s="418"/>
      <c r="AO463" s="418"/>
      <c r="AP463" s="418"/>
      <c r="AQ463" s="418"/>
      <c r="AR463" s="418"/>
      <c r="AS463" s="418"/>
      <c r="AT463" s="418"/>
      <c r="AU463" s="418"/>
      <c r="AV463" s="418"/>
      <c r="AW463" s="418"/>
      <c r="AX463" s="418"/>
      <c r="AY463" s="418"/>
      <c r="AZ463" s="418"/>
      <c r="BB463" s="494"/>
      <c r="BY463" s="418"/>
      <c r="BZ463" s="418"/>
      <c r="CA463" s="418"/>
      <c r="CB463" s="418"/>
      <c r="CC463" s="418"/>
      <c r="CD463" s="418"/>
      <c r="CE463" s="418"/>
      <c r="CF463" s="418"/>
      <c r="CG463" s="418"/>
      <c r="CH463" s="418"/>
      <c r="CI463" s="418"/>
      <c r="CJ463" s="418"/>
      <c r="CK463" s="418"/>
      <c r="CL463" s="418"/>
      <c r="CM463" s="418"/>
      <c r="CN463" s="418"/>
      <c r="CO463" s="418"/>
      <c r="CP463" s="418"/>
      <c r="CQ463" s="418"/>
      <c r="CR463" s="418"/>
      <c r="CS463" s="418"/>
      <c r="CT463" s="418"/>
      <c r="CU463" s="418"/>
      <c r="CV463" s="418"/>
      <c r="CW463" s="418"/>
      <c r="CX463" s="418"/>
      <c r="CY463" s="418"/>
      <c r="CZ463" s="418"/>
    </row>
    <row r="464" s="417" customFormat="true" ht="25.15" customHeight="true" x14ac:dyDescent="0.2">
      <c r="A464" s="494"/>
      <c r="B464" s="494"/>
      <c r="C464" s="1218" t="s">
        <v>749</v>
      </c>
      <c r="D464" s="1219"/>
      <c r="E464" s="30">
        <v>6.9493336870166442E-2</v>
      </c>
      <c r="F464" s="65"/>
      <c r="G464" s="65"/>
      <c r="H464" s="1219" t="s">
        <v>750</v>
      </c>
      <c r="I464" s="1219"/>
      <c r="J464" s="29">
        <v>0.11926131760778605</v>
      </c>
      <c r="K464" s="65"/>
      <c r="L464" s="65"/>
      <c r="M464" s="1219" t="s">
        <v>751</v>
      </c>
      <c r="N464" s="1219"/>
      <c r="O464" s="28">
        <v>6.6670742233813834E-2</v>
      </c>
      <c r="P464" s="65"/>
      <c r="Q464" s="65"/>
      <c r="R464" s="418"/>
      <c r="Y464" s="418"/>
      <c r="Z464" s="418"/>
      <c r="AA464" s="418"/>
      <c r="AB464" s="418"/>
      <c r="AC464" s="418"/>
      <c r="AD464" s="418"/>
      <c r="AE464" s="418"/>
      <c r="AF464" s="418"/>
      <c r="AG464" s="418"/>
      <c r="AH464" s="418"/>
      <c r="AI464" s="418"/>
      <c r="AJ464" s="418"/>
      <c r="AK464" s="418"/>
      <c r="AL464" s="418"/>
      <c r="AM464" s="418"/>
      <c r="AN464" s="418"/>
      <c r="AO464" s="418"/>
      <c r="AP464" s="418"/>
      <c r="AQ464" s="418"/>
      <c r="AR464" s="418"/>
      <c r="AS464" s="418"/>
      <c r="AT464" s="418"/>
      <c r="AU464" s="418"/>
      <c r="AV464" s="418"/>
      <c r="AW464" s="418"/>
      <c r="AX464" s="418"/>
      <c r="AY464" s="418"/>
      <c r="AZ464" s="418"/>
      <c r="BB464" s="494"/>
      <c r="BY464" s="418"/>
      <c r="BZ464" s="418"/>
      <c r="CA464" s="418"/>
      <c r="CB464" s="418"/>
      <c r="CC464" s="418"/>
      <c r="CD464" s="418"/>
      <c r="CE464" s="418"/>
      <c r="CF464" s="418"/>
      <c r="CG464" s="418"/>
      <c r="CH464" s="418"/>
      <c r="CI464" s="418"/>
      <c r="CJ464" s="418"/>
      <c r="CK464" s="418"/>
      <c r="CL464" s="418"/>
      <c r="CM464" s="418"/>
      <c r="CN464" s="418"/>
      <c r="CO464" s="418"/>
      <c r="CP464" s="418"/>
      <c r="CQ464" s="418"/>
      <c r="CR464" s="418"/>
      <c r="CS464" s="418"/>
      <c r="CT464" s="418"/>
      <c r="CU464" s="418"/>
      <c r="CV464" s="418"/>
      <c r="CW464" s="418"/>
      <c r="CX464" s="418"/>
      <c r="CY464" s="418"/>
      <c r="CZ464" s="418"/>
    </row>
    <row r="465" s="417" customFormat="true" ht="25.15" customHeight="true" x14ac:dyDescent="0.2">
      <c r="A465" s="494"/>
      <c r="B465" s="494"/>
      <c r="C465" s="1218" t="s">
        <v>348</v>
      </c>
      <c r="D465" s="1219"/>
      <c r="E465" s="30">
        <v>6.0930763616495319E-2</v>
      </c>
      <c r="F465" s="65"/>
      <c r="G465" s="65"/>
      <c r="H465" s="1219" t="s">
        <v>752</v>
      </c>
      <c r="I465" s="1219"/>
      <c r="J465" s="29">
        <v>-0.11801997608008762</v>
      </c>
      <c r="K465" s="65"/>
      <c r="L465" s="65"/>
      <c r="M465" s="1219" t="s">
        <v>555</v>
      </c>
      <c r="N465" s="1219"/>
      <c r="O465" s="28">
        <v>6.2663091986808736E-2</v>
      </c>
      <c r="P465" s="65"/>
      <c r="Q465" s="65"/>
      <c r="R465" s="418"/>
      <c r="Y465" s="418"/>
      <c r="Z465" s="418"/>
      <c r="AA465" s="418"/>
      <c r="AB465" s="418"/>
      <c r="AC465" s="418"/>
      <c r="AD465" s="418"/>
      <c r="AE465" s="418"/>
      <c r="AF465" s="418"/>
      <c r="AG465" s="418"/>
      <c r="AH465" s="418"/>
      <c r="AI465" s="418"/>
      <c r="AJ465" s="418"/>
      <c r="AK465" s="418"/>
      <c r="AL465" s="418"/>
      <c r="AM465" s="418"/>
      <c r="AN465" s="418"/>
      <c r="AO465" s="418"/>
      <c r="AP465" s="418"/>
      <c r="AQ465" s="418"/>
      <c r="AR465" s="418"/>
      <c r="AS465" s="418"/>
      <c r="AT465" s="418"/>
      <c r="AU465" s="418"/>
      <c r="AV465" s="418"/>
      <c r="AW465" s="418"/>
      <c r="AX465" s="418"/>
      <c r="AY465" s="418"/>
      <c r="AZ465" s="418"/>
      <c r="BB465" s="494"/>
      <c r="BY465" s="418"/>
      <c r="BZ465" s="418"/>
      <c r="CA465" s="418"/>
      <c r="CB465" s="418"/>
      <c r="CC465" s="418"/>
      <c r="CD465" s="418"/>
      <c r="CE465" s="418"/>
      <c r="CF465" s="418"/>
      <c r="CG465" s="418"/>
      <c r="CH465" s="418"/>
      <c r="CI465" s="418"/>
      <c r="CJ465" s="418"/>
      <c r="CK465" s="418"/>
      <c r="CL465" s="418"/>
      <c r="CM465" s="418"/>
      <c r="CN465" s="418"/>
      <c r="CO465" s="418"/>
      <c r="CP465" s="418"/>
      <c r="CQ465" s="418"/>
      <c r="CR465" s="418"/>
      <c r="CS465" s="418"/>
      <c r="CT465" s="418"/>
      <c r="CU465" s="418"/>
      <c r="CV465" s="418"/>
      <c r="CW465" s="418"/>
      <c r="CX465" s="418"/>
      <c r="CY465" s="418"/>
      <c r="CZ465" s="418"/>
    </row>
    <row r="466" s="417" customFormat="true" ht="25.15" customHeight="true" x14ac:dyDescent="0.2">
      <c r="A466" s="494"/>
      <c r="B466" s="494"/>
      <c r="C466" s="1218" t="s">
        <v>566</v>
      </c>
      <c r="D466" s="1219"/>
      <c r="E466" s="30">
        <v>-6.0096531775922737E-2</v>
      </c>
      <c r="F466" s="65"/>
      <c r="G466" s="65"/>
      <c r="H466" s="1219" t="s">
        <v>747</v>
      </c>
      <c r="I466" s="1219"/>
      <c r="J466" s="29">
        <v>-0.11767512372900957</v>
      </c>
      <c r="K466" s="65"/>
      <c r="L466" s="65"/>
      <c r="M466" s="1219" t="s">
        <v>749</v>
      </c>
      <c r="N466" s="1219"/>
      <c r="O466" s="28">
        <v>5.5383606599247938E-2</v>
      </c>
      <c r="P466" s="65"/>
      <c r="Q466" s="65"/>
      <c r="R466" s="418"/>
      <c r="Y466" s="418"/>
      <c r="Z466" s="418"/>
      <c r="AA466" s="418"/>
      <c r="AB466" s="418"/>
      <c r="AC466" s="418"/>
      <c r="AD466" s="418"/>
      <c r="AE466" s="418"/>
      <c r="AF466" s="418"/>
      <c r="AG466" s="418"/>
      <c r="AH466" s="418"/>
      <c r="AI466" s="418"/>
      <c r="AJ466" s="418"/>
      <c r="AK466" s="418"/>
      <c r="AL466" s="418"/>
      <c r="AM466" s="418"/>
      <c r="AN466" s="418"/>
      <c r="AO466" s="418"/>
      <c r="AP466" s="418"/>
      <c r="AQ466" s="418"/>
      <c r="AR466" s="418"/>
      <c r="AS466" s="418"/>
      <c r="AT466" s="418"/>
      <c r="AU466" s="418"/>
      <c r="AV466" s="418"/>
      <c r="AW466" s="418"/>
      <c r="AX466" s="418"/>
      <c r="AY466" s="418"/>
      <c r="AZ466" s="418"/>
      <c r="BB466" s="494"/>
      <c r="BY466" s="418"/>
      <c r="BZ466" s="418"/>
      <c r="CA466" s="418"/>
      <c r="CB466" s="418"/>
      <c r="CC466" s="418"/>
      <c r="CD466" s="418"/>
      <c r="CE466" s="418"/>
      <c r="CF466" s="418"/>
      <c r="CG466" s="418"/>
      <c r="CH466" s="418"/>
      <c r="CI466" s="418"/>
      <c r="CJ466" s="418"/>
      <c r="CK466" s="418"/>
      <c r="CL466" s="418"/>
      <c r="CM466" s="418"/>
      <c r="CN466" s="418"/>
      <c r="CO466" s="418"/>
      <c r="CP466" s="418"/>
      <c r="CQ466" s="418"/>
      <c r="CR466" s="418"/>
      <c r="CS466" s="418"/>
      <c r="CT466" s="418"/>
      <c r="CU466" s="418"/>
      <c r="CV466" s="418"/>
      <c r="CW466" s="418"/>
      <c r="CX466" s="418"/>
      <c r="CY466" s="418"/>
      <c r="CZ466" s="418"/>
    </row>
    <row r="467" s="417" customFormat="true" ht="25.15" customHeight="true" x14ac:dyDescent="0.2">
      <c r="A467" s="494"/>
      <c r="B467" s="494"/>
      <c r="C467" s="1218" t="s">
        <v>559</v>
      </c>
      <c r="D467" s="1219"/>
      <c r="E467" s="30">
        <v>-5.9934721937615822E-2</v>
      </c>
      <c r="F467" s="65"/>
      <c r="G467" s="65"/>
      <c r="H467" s="1219" t="s">
        <v>753</v>
      </c>
      <c r="I467" s="1219"/>
      <c r="J467" s="29">
        <v>-0.11158978520731631</v>
      </c>
      <c r="K467" s="65"/>
      <c r="L467" s="65"/>
      <c r="M467" s="1219" t="s">
        <v>365</v>
      </c>
      <c r="N467" s="1219"/>
      <c r="O467" s="28">
        <v>-4.5399313669892458E-2</v>
      </c>
      <c r="P467" s="65"/>
      <c r="Q467" s="65"/>
      <c r="R467" s="418"/>
      <c r="Y467" s="418"/>
      <c r="Z467" s="418"/>
      <c r="AA467" s="418"/>
      <c r="AB467" s="418"/>
      <c r="AC467" s="418"/>
      <c r="AD467" s="418"/>
      <c r="AE467" s="418"/>
      <c r="AF467" s="418"/>
      <c r="AG467" s="418"/>
      <c r="AH467" s="418"/>
      <c r="AI467" s="418"/>
      <c r="AJ467" s="418"/>
      <c r="AK467" s="418"/>
      <c r="AL467" s="418"/>
      <c r="AM467" s="418"/>
      <c r="AN467" s="418"/>
      <c r="AO467" s="418"/>
      <c r="AP467" s="418"/>
      <c r="AQ467" s="418"/>
      <c r="AR467" s="418"/>
      <c r="AS467" s="418"/>
      <c r="AT467" s="418"/>
      <c r="AU467" s="418"/>
      <c r="AV467" s="418"/>
      <c r="AW467" s="418"/>
      <c r="AX467" s="418"/>
      <c r="AY467" s="418"/>
      <c r="AZ467" s="418"/>
      <c r="BB467" s="494"/>
      <c r="BY467" s="418"/>
      <c r="BZ467" s="418"/>
      <c r="CA467" s="418"/>
      <c r="CB467" s="418"/>
      <c r="CC467" s="418"/>
      <c r="CD467" s="418"/>
      <c r="CE467" s="418"/>
      <c r="CF467" s="418"/>
      <c r="CG467" s="418"/>
      <c r="CH467" s="418"/>
      <c r="CI467" s="418"/>
      <c r="CJ467" s="418"/>
      <c r="CK467" s="418"/>
      <c r="CL467" s="418"/>
      <c r="CM467" s="418"/>
      <c r="CN467" s="418"/>
      <c r="CO467" s="418"/>
      <c r="CP467" s="418"/>
      <c r="CQ467" s="418"/>
      <c r="CR467" s="418"/>
      <c r="CS467" s="418"/>
      <c r="CT467" s="418"/>
      <c r="CU467" s="418"/>
      <c r="CV467" s="418"/>
      <c r="CW467" s="418"/>
      <c r="CX467" s="418"/>
      <c r="CY467" s="418"/>
      <c r="CZ467" s="418"/>
    </row>
    <row r="468" s="417" customFormat="true" ht="25.15" customHeight="true" x14ac:dyDescent="0.2">
      <c r="A468" s="494"/>
      <c r="B468" s="494"/>
      <c r="C468" s="1218" t="s">
        <v>754</v>
      </c>
      <c r="D468" s="1219"/>
      <c r="E468" s="30">
        <v>5.9367323255009048E-2</v>
      </c>
      <c r="F468" s="65"/>
      <c r="G468" s="65"/>
      <c r="H468" s="1219" t="s">
        <v>738</v>
      </c>
      <c r="I468" s="1219"/>
      <c r="J468" s="29">
        <v>-0.11103959658558392</v>
      </c>
      <c r="K468" s="65"/>
      <c r="L468" s="65"/>
      <c r="M468" s="1219" t="s">
        <v>559</v>
      </c>
      <c r="N468" s="1219"/>
      <c r="O468" s="28">
        <v>-4.4347549574397453E-2</v>
      </c>
      <c r="P468" s="65"/>
      <c r="Q468" s="65"/>
      <c r="R468" s="418"/>
      <c r="Y468" s="418"/>
      <c r="Z468" s="418"/>
      <c r="AA468" s="418"/>
      <c r="AB468" s="418"/>
      <c r="AC468" s="418"/>
      <c r="AD468" s="418"/>
      <c r="AE468" s="418"/>
      <c r="AF468" s="418"/>
      <c r="AG468" s="418"/>
      <c r="AH468" s="418"/>
      <c r="AI468" s="418"/>
      <c r="AJ468" s="418"/>
      <c r="AK468" s="418"/>
      <c r="AL468" s="418"/>
      <c r="AM468" s="418"/>
      <c r="AN468" s="418"/>
      <c r="AO468" s="418"/>
      <c r="AP468" s="418"/>
      <c r="AQ468" s="418"/>
      <c r="AR468" s="418"/>
      <c r="AS468" s="418"/>
      <c r="AT468" s="418"/>
      <c r="AU468" s="418"/>
      <c r="AV468" s="418"/>
      <c r="AW468" s="418"/>
      <c r="AX468" s="418"/>
      <c r="AY468" s="418"/>
      <c r="AZ468" s="418"/>
      <c r="BB468" s="494"/>
      <c r="BY468" s="418"/>
      <c r="BZ468" s="418"/>
      <c r="CA468" s="418"/>
      <c r="CB468" s="418"/>
      <c r="CC468" s="418"/>
      <c r="CD468" s="418"/>
      <c r="CE468" s="418"/>
      <c r="CF468" s="418"/>
      <c r="CG468" s="418"/>
      <c r="CH468" s="418"/>
      <c r="CI468" s="418"/>
      <c r="CJ468" s="418"/>
      <c r="CK468" s="418"/>
      <c r="CL468" s="418"/>
      <c r="CM468" s="418"/>
      <c r="CN468" s="418"/>
      <c r="CO468" s="418"/>
      <c r="CP468" s="418"/>
      <c r="CQ468" s="418"/>
      <c r="CR468" s="418"/>
      <c r="CS468" s="418"/>
      <c r="CT468" s="418"/>
      <c r="CU468" s="418"/>
      <c r="CV468" s="418"/>
      <c r="CW468" s="418"/>
      <c r="CX468" s="418"/>
      <c r="CY468" s="418"/>
      <c r="CZ468" s="418"/>
    </row>
    <row r="469" s="417" customFormat="true" ht="25.15" customHeight="true" x14ac:dyDescent="0.2">
      <c r="A469" s="494"/>
      <c r="B469" s="494"/>
      <c r="C469" s="1218" t="s">
        <v>543</v>
      </c>
      <c r="D469" s="1219"/>
      <c r="E469" s="30">
        <v>-5.8013122915616423E-2</v>
      </c>
      <c r="F469" s="65"/>
      <c r="G469" s="65"/>
      <c r="H469" s="1219" t="s">
        <v>734</v>
      </c>
      <c r="I469" s="1219"/>
      <c r="J469" s="29">
        <v>-0.11049040164090136</v>
      </c>
      <c r="K469" s="65"/>
      <c r="L469" s="65"/>
      <c r="M469" s="1219" t="s">
        <v>755</v>
      </c>
      <c r="N469" s="1219"/>
      <c r="O469" s="28">
        <v>-4.3405276808394733E-2</v>
      </c>
      <c r="P469" s="65"/>
      <c r="Q469" s="65"/>
      <c r="R469" s="418"/>
      <c r="Y469" s="418"/>
      <c r="Z469" s="418"/>
      <c r="AA469" s="418"/>
      <c r="AB469" s="418"/>
      <c r="AC469" s="418"/>
      <c r="AD469" s="418"/>
      <c r="AE469" s="418"/>
      <c r="AF469" s="418"/>
      <c r="AG469" s="418"/>
      <c r="AH469" s="418"/>
      <c r="AI469" s="418"/>
      <c r="AJ469" s="418"/>
      <c r="AK469" s="418"/>
      <c r="AL469" s="418"/>
      <c r="AM469" s="418"/>
      <c r="AN469" s="418"/>
      <c r="AO469" s="418"/>
      <c r="AP469" s="418"/>
      <c r="AQ469" s="418"/>
      <c r="AR469" s="418"/>
      <c r="AS469" s="418"/>
      <c r="AT469" s="418"/>
      <c r="AU469" s="418"/>
      <c r="AV469" s="418"/>
      <c r="AW469" s="418"/>
      <c r="AX469" s="418"/>
      <c r="AY469" s="418"/>
      <c r="AZ469" s="418"/>
      <c r="BB469" s="494"/>
      <c r="BY469" s="418"/>
      <c r="BZ469" s="418"/>
      <c r="CA469" s="418"/>
      <c r="CB469" s="418"/>
      <c r="CC469" s="418"/>
      <c r="CD469" s="418"/>
      <c r="CE469" s="418"/>
      <c r="CF469" s="418"/>
      <c r="CG469" s="418"/>
      <c r="CH469" s="418"/>
      <c r="CI469" s="418"/>
      <c r="CJ469" s="418"/>
      <c r="CK469" s="418"/>
      <c r="CL469" s="418"/>
      <c r="CM469" s="418"/>
      <c r="CN469" s="418"/>
      <c r="CO469" s="418"/>
      <c r="CP469" s="418"/>
      <c r="CQ469" s="418"/>
      <c r="CR469" s="418"/>
      <c r="CS469" s="418"/>
      <c r="CT469" s="418"/>
      <c r="CU469" s="418"/>
      <c r="CV469" s="418"/>
      <c r="CW469" s="418"/>
      <c r="CX469" s="418"/>
      <c r="CY469" s="418"/>
      <c r="CZ469" s="418"/>
    </row>
    <row r="470" s="417" customFormat="true" ht="25.15" customHeight="true" x14ac:dyDescent="0.2">
      <c r="A470" s="494"/>
      <c r="B470" s="494"/>
      <c r="C470" s="1218" t="s">
        <v>356</v>
      </c>
      <c r="D470" s="1219"/>
      <c r="E470" s="30">
        <v>-4.9215463397221944E-2</v>
      </c>
      <c r="F470" s="65"/>
      <c r="G470" s="65"/>
      <c r="H470" s="1219" t="s">
        <v>565</v>
      </c>
      <c r="I470" s="1219"/>
      <c r="J470" s="29">
        <v>0.10211555208124433</v>
      </c>
      <c r="K470" s="65"/>
      <c r="L470" s="65"/>
      <c r="M470" s="1219" t="s">
        <v>714</v>
      </c>
      <c r="N470" s="1219"/>
      <c r="O470" s="28">
        <v>-3.9680333085394072E-2</v>
      </c>
      <c r="P470" s="65"/>
      <c r="Q470" s="65"/>
      <c r="R470" s="418"/>
      <c r="Y470" s="418"/>
      <c r="Z470" s="418"/>
      <c r="AA470" s="418"/>
      <c r="AB470" s="418"/>
      <c r="AC470" s="418"/>
      <c r="AD470" s="418"/>
      <c r="AE470" s="418"/>
      <c r="AF470" s="418"/>
      <c r="AG470" s="418"/>
      <c r="AH470" s="418"/>
      <c r="AI470" s="418"/>
      <c r="AJ470" s="418"/>
      <c r="AK470" s="418"/>
      <c r="AL470" s="418"/>
      <c r="AM470" s="418"/>
      <c r="AN470" s="418"/>
      <c r="AO470" s="418"/>
      <c r="AP470" s="418"/>
      <c r="AQ470" s="418"/>
      <c r="AR470" s="418"/>
      <c r="AS470" s="418"/>
      <c r="AT470" s="418"/>
      <c r="AU470" s="418"/>
      <c r="AV470" s="418"/>
      <c r="AW470" s="418"/>
      <c r="AX470" s="418"/>
      <c r="AY470" s="418"/>
      <c r="AZ470" s="418"/>
      <c r="BB470" s="494"/>
      <c r="BY470" s="418"/>
      <c r="BZ470" s="418"/>
      <c r="CA470" s="418"/>
      <c r="CB470" s="418"/>
      <c r="CC470" s="418"/>
      <c r="CD470" s="418"/>
      <c r="CE470" s="418"/>
      <c r="CF470" s="418"/>
      <c r="CG470" s="418"/>
      <c r="CH470" s="418"/>
      <c r="CI470" s="418"/>
      <c r="CJ470" s="418"/>
      <c r="CK470" s="418"/>
      <c r="CL470" s="418"/>
      <c r="CM470" s="418"/>
      <c r="CN470" s="418"/>
      <c r="CO470" s="418"/>
      <c r="CP470" s="418"/>
      <c r="CQ470" s="418"/>
      <c r="CR470" s="418"/>
      <c r="CS470" s="418"/>
      <c r="CT470" s="418"/>
      <c r="CU470" s="418"/>
      <c r="CV470" s="418"/>
      <c r="CW470" s="418"/>
      <c r="CX470" s="418"/>
      <c r="CY470" s="418"/>
      <c r="CZ470" s="418"/>
    </row>
    <row r="471" s="417" customFormat="true" ht="25.15" customHeight="true" x14ac:dyDescent="0.2">
      <c r="A471" s="494"/>
      <c r="B471" s="494"/>
      <c r="C471" s="1218" t="s">
        <v>756</v>
      </c>
      <c r="D471" s="1219"/>
      <c r="E471" s="30">
        <v>-4.6844498691676284E-2</v>
      </c>
      <c r="F471" s="65"/>
      <c r="G471" s="65"/>
      <c r="H471" s="1219" t="s">
        <v>566</v>
      </c>
      <c r="I471" s="1219"/>
      <c r="J471" s="29">
        <v>-9.8296282976675795E-2</v>
      </c>
      <c r="K471" s="65"/>
      <c r="L471" s="65"/>
      <c r="M471" s="1219" t="s">
        <v>757</v>
      </c>
      <c r="N471" s="1219"/>
      <c r="O471" s="28">
        <v>-3.9457907911563735E-2</v>
      </c>
      <c r="P471" s="65"/>
      <c r="Q471" s="65"/>
      <c r="R471" s="418"/>
      <c r="Y471" s="418"/>
      <c r="Z471" s="418"/>
      <c r="AA471" s="418"/>
      <c r="AB471" s="418"/>
      <c r="AC471" s="418"/>
      <c r="AD471" s="418"/>
      <c r="AE471" s="418"/>
      <c r="AF471" s="418"/>
      <c r="AG471" s="418"/>
      <c r="AH471" s="418"/>
      <c r="AI471" s="418"/>
      <c r="AJ471" s="418"/>
      <c r="AK471" s="418"/>
      <c r="AL471" s="418"/>
      <c r="AM471" s="418"/>
      <c r="AN471" s="418"/>
      <c r="AO471" s="418"/>
      <c r="AP471" s="418"/>
      <c r="AQ471" s="418"/>
      <c r="AR471" s="418"/>
      <c r="AS471" s="418"/>
      <c r="AT471" s="418"/>
      <c r="AU471" s="418"/>
      <c r="AV471" s="418"/>
      <c r="AW471" s="418"/>
      <c r="AX471" s="418"/>
      <c r="AY471" s="418"/>
      <c r="AZ471" s="418"/>
      <c r="BB471" s="494"/>
      <c r="BY471" s="418"/>
      <c r="BZ471" s="418"/>
      <c r="CA471" s="418"/>
      <c r="CB471" s="418"/>
      <c r="CC471" s="418"/>
      <c r="CD471" s="418"/>
      <c r="CE471" s="418"/>
      <c r="CF471" s="418"/>
      <c r="CG471" s="418"/>
      <c r="CH471" s="418"/>
      <c r="CI471" s="418"/>
      <c r="CJ471" s="418"/>
      <c r="CK471" s="418"/>
      <c r="CL471" s="418"/>
      <c r="CM471" s="418"/>
      <c r="CN471" s="418"/>
      <c r="CO471" s="418"/>
      <c r="CP471" s="418"/>
      <c r="CQ471" s="418"/>
      <c r="CR471" s="418"/>
      <c r="CS471" s="418"/>
      <c r="CT471" s="418"/>
      <c r="CU471" s="418"/>
      <c r="CV471" s="418"/>
      <c r="CW471" s="418"/>
      <c r="CX471" s="418"/>
      <c r="CY471" s="418"/>
      <c r="CZ471" s="418"/>
    </row>
    <row r="472" s="417" customFormat="true" ht="25.15" customHeight="true" x14ac:dyDescent="0.2">
      <c r="A472" s="494"/>
      <c r="B472" s="494"/>
      <c r="C472" s="1218" t="s">
        <v>365</v>
      </c>
      <c r="D472" s="1219"/>
      <c r="E472" s="30">
        <v>-4.5867813599230506E-2</v>
      </c>
      <c r="F472" s="65"/>
      <c r="G472" s="65"/>
      <c r="H472" s="1219" t="s">
        <v>724</v>
      </c>
      <c r="I472" s="1219"/>
      <c r="J472" s="29">
        <v>-9.5752317616471905E-2</v>
      </c>
      <c r="K472" s="65"/>
      <c r="L472" s="65"/>
      <c r="M472" s="1219" t="s">
        <v>736</v>
      </c>
      <c r="N472" s="1219"/>
      <c r="O472" s="28">
        <v>-3.7180010689390079E-2</v>
      </c>
      <c r="P472" s="65"/>
      <c r="Q472" s="65"/>
      <c r="R472" s="418"/>
      <c r="Y472" s="418"/>
      <c r="Z472" s="418"/>
      <c r="AA472" s="418"/>
      <c r="AB472" s="418"/>
      <c r="AC472" s="418"/>
      <c r="AD472" s="418"/>
      <c r="AE472" s="418"/>
      <c r="AF472" s="418"/>
      <c r="AG472" s="418"/>
      <c r="AH472" s="418"/>
      <c r="AI472" s="418"/>
      <c r="AJ472" s="418"/>
      <c r="AK472" s="418"/>
      <c r="AL472" s="418"/>
      <c r="AM472" s="418"/>
      <c r="AN472" s="418"/>
      <c r="AO472" s="418"/>
      <c r="AP472" s="418"/>
      <c r="AQ472" s="418"/>
      <c r="AR472" s="418"/>
      <c r="AS472" s="418"/>
      <c r="AT472" s="418"/>
      <c r="AU472" s="418"/>
      <c r="AV472" s="418"/>
      <c r="AW472" s="418"/>
      <c r="AX472" s="418"/>
      <c r="AY472" s="418"/>
      <c r="AZ472" s="418"/>
      <c r="BB472" s="494"/>
      <c r="BY472" s="418"/>
      <c r="BZ472" s="418"/>
      <c r="CA472" s="418"/>
      <c r="CB472" s="418"/>
      <c r="CC472" s="418"/>
      <c r="CD472" s="418"/>
      <c r="CE472" s="418"/>
      <c r="CF472" s="418"/>
      <c r="CG472" s="418"/>
      <c r="CH472" s="418"/>
      <c r="CI472" s="418"/>
      <c r="CJ472" s="418"/>
      <c r="CK472" s="418"/>
      <c r="CL472" s="418"/>
      <c r="CM472" s="418"/>
      <c r="CN472" s="418"/>
      <c r="CO472" s="418"/>
      <c r="CP472" s="418"/>
      <c r="CQ472" s="418"/>
      <c r="CR472" s="418"/>
      <c r="CS472" s="418"/>
      <c r="CT472" s="418"/>
      <c r="CU472" s="418"/>
      <c r="CV472" s="418"/>
      <c r="CW472" s="418"/>
      <c r="CX472" s="418"/>
      <c r="CY472" s="418"/>
      <c r="CZ472" s="418"/>
    </row>
    <row r="473" s="417" customFormat="true" ht="25.15" customHeight="true" x14ac:dyDescent="0.2">
      <c r="A473" s="494"/>
      <c r="B473" s="494"/>
      <c r="C473" s="1218" t="s">
        <v>748</v>
      </c>
      <c r="D473" s="1219"/>
      <c r="E473" s="30">
        <v>4.5573390565184384E-2</v>
      </c>
      <c r="F473" s="65"/>
      <c r="G473" s="65"/>
      <c r="H473" s="1219" t="s">
        <v>745</v>
      </c>
      <c r="I473" s="1219"/>
      <c r="J473" s="29">
        <v>9.5014894515036932E-2</v>
      </c>
      <c r="K473" s="65"/>
      <c r="L473" s="65"/>
      <c r="M473" s="1219" t="s">
        <v>754</v>
      </c>
      <c r="N473" s="1219"/>
      <c r="O473" s="28">
        <v>3.6452456036486225E-2</v>
      </c>
      <c r="P473" s="65"/>
      <c r="Q473" s="65"/>
      <c r="R473" s="418"/>
      <c r="Y473" s="418"/>
      <c r="Z473" s="418"/>
      <c r="AA473" s="418"/>
      <c r="AB473" s="418"/>
      <c r="AC473" s="418"/>
      <c r="AD473" s="418"/>
      <c r="AE473" s="418"/>
      <c r="AF473" s="418"/>
      <c r="AG473" s="418"/>
      <c r="AH473" s="418"/>
      <c r="AI473" s="418"/>
      <c r="AJ473" s="418"/>
      <c r="AK473" s="418"/>
      <c r="AL473" s="418"/>
      <c r="AM473" s="418"/>
      <c r="AN473" s="418"/>
      <c r="AO473" s="418"/>
      <c r="AP473" s="418"/>
      <c r="AQ473" s="418"/>
      <c r="AR473" s="418"/>
      <c r="AS473" s="418"/>
      <c r="AT473" s="418"/>
      <c r="AU473" s="418"/>
      <c r="AV473" s="418"/>
      <c r="AW473" s="418"/>
      <c r="AX473" s="418"/>
      <c r="AY473" s="418"/>
      <c r="AZ473" s="418"/>
      <c r="BB473" s="494"/>
      <c r="BY473" s="418"/>
      <c r="BZ473" s="418"/>
      <c r="CA473" s="418"/>
      <c r="CB473" s="418"/>
      <c r="CC473" s="418"/>
      <c r="CD473" s="418"/>
      <c r="CE473" s="418"/>
      <c r="CF473" s="418"/>
      <c r="CG473" s="418"/>
      <c r="CH473" s="418"/>
      <c r="CI473" s="418"/>
      <c r="CJ473" s="418"/>
      <c r="CK473" s="418"/>
      <c r="CL473" s="418"/>
      <c r="CM473" s="418"/>
      <c r="CN473" s="418"/>
      <c r="CO473" s="418"/>
      <c r="CP473" s="418"/>
      <c r="CQ473" s="418"/>
      <c r="CR473" s="418"/>
      <c r="CS473" s="418"/>
      <c r="CT473" s="418"/>
      <c r="CU473" s="418"/>
      <c r="CV473" s="418"/>
      <c r="CW473" s="418"/>
      <c r="CX473" s="418"/>
      <c r="CY473" s="418"/>
      <c r="CZ473" s="418"/>
    </row>
    <row r="474" s="417" customFormat="true" ht="25.15" customHeight="true" x14ac:dyDescent="0.2">
      <c r="A474" s="494"/>
      <c r="B474" s="494"/>
      <c r="C474" s="1218" t="s">
        <v>751</v>
      </c>
      <c r="D474" s="1219"/>
      <c r="E474" s="30">
        <v>4.1258982626437755E-2</v>
      </c>
      <c r="F474" s="65"/>
      <c r="G474" s="65"/>
      <c r="H474" s="1219" t="s">
        <v>702</v>
      </c>
      <c r="I474" s="1219"/>
      <c r="J474" s="29">
        <v>-9.0556085025021854E-2</v>
      </c>
      <c r="K474" s="65"/>
      <c r="L474" s="65"/>
      <c r="M474" s="1219" t="s">
        <v>745</v>
      </c>
      <c r="N474" s="1219"/>
      <c r="O474" s="28">
        <v>3.568885531171135E-2</v>
      </c>
      <c r="P474" s="65"/>
      <c r="Q474" s="65"/>
      <c r="R474" s="418"/>
      <c r="Y474" s="418"/>
      <c r="Z474" s="418"/>
      <c r="AA474" s="418"/>
      <c r="AB474" s="418"/>
      <c r="AC474" s="418"/>
      <c r="AD474" s="418"/>
      <c r="AE474" s="418"/>
      <c r="AF474" s="418"/>
      <c r="AG474" s="418"/>
      <c r="AH474" s="418"/>
      <c r="AI474" s="418"/>
      <c r="AJ474" s="418"/>
      <c r="AK474" s="418"/>
      <c r="AL474" s="418"/>
      <c r="AM474" s="418"/>
      <c r="AN474" s="418"/>
      <c r="AO474" s="418"/>
      <c r="AP474" s="418"/>
      <c r="AQ474" s="418"/>
      <c r="AR474" s="418"/>
      <c r="AS474" s="418"/>
      <c r="AT474" s="418"/>
      <c r="AU474" s="418"/>
      <c r="AV474" s="418"/>
      <c r="AW474" s="418"/>
      <c r="AX474" s="418"/>
      <c r="AY474" s="418"/>
      <c r="AZ474" s="418"/>
      <c r="BB474" s="494"/>
      <c r="BY474" s="418"/>
      <c r="BZ474" s="418"/>
      <c r="CA474" s="418"/>
      <c r="CB474" s="418"/>
      <c r="CC474" s="418"/>
      <c r="CD474" s="418"/>
      <c r="CE474" s="418"/>
      <c r="CF474" s="418"/>
      <c r="CG474" s="418"/>
      <c r="CH474" s="418"/>
      <c r="CI474" s="418"/>
      <c r="CJ474" s="418"/>
      <c r="CK474" s="418"/>
      <c r="CL474" s="418"/>
      <c r="CM474" s="418"/>
      <c r="CN474" s="418"/>
      <c r="CO474" s="418"/>
      <c r="CP474" s="418"/>
      <c r="CQ474" s="418"/>
      <c r="CR474" s="418"/>
      <c r="CS474" s="418"/>
      <c r="CT474" s="418"/>
      <c r="CU474" s="418"/>
      <c r="CV474" s="418"/>
      <c r="CW474" s="418"/>
      <c r="CX474" s="418"/>
      <c r="CY474" s="418"/>
      <c r="CZ474" s="418"/>
    </row>
    <row r="475" s="417" customFormat="true" ht="25.15" customHeight="true" x14ac:dyDescent="0.2">
      <c r="A475" s="494"/>
      <c r="B475" s="494"/>
      <c r="C475" s="1218" t="s">
        <v>743</v>
      </c>
      <c r="D475" s="1219"/>
      <c r="E475" s="30">
        <v>-3.9169647536599871E-2</v>
      </c>
      <c r="F475" s="65"/>
      <c r="G475" s="65"/>
      <c r="H475" s="1219" t="s">
        <v>742</v>
      </c>
      <c r="I475" s="1219"/>
      <c r="J475" s="29">
        <v>-8.7005297080416516E-2</v>
      </c>
      <c r="K475" s="65"/>
      <c r="L475" s="65"/>
      <c r="M475" s="1219" t="s">
        <v>758</v>
      </c>
      <c r="N475" s="1219"/>
      <c r="O475" s="28">
        <v>3.1611495154293713E-2</v>
      </c>
      <c r="P475" s="65"/>
      <c r="Q475" s="65"/>
      <c r="R475" s="418"/>
      <c r="Y475" s="418"/>
      <c r="Z475" s="418"/>
      <c r="AA475" s="418"/>
      <c r="AB475" s="418"/>
      <c r="AC475" s="418"/>
      <c r="AD475" s="418"/>
      <c r="AE475" s="418"/>
      <c r="AF475" s="418"/>
      <c r="AG475" s="418"/>
      <c r="AH475" s="418"/>
      <c r="AI475" s="418"/>
      <c r="AJ475" s="418"/>
      <c r="AK475" s="418"/>
      <c r="AL475" s="418"/>
      <c r="AM475" s="418"/>
      <c r="AN475" s="418"/>
      <c r="AO475" s="418"/>
      <c r="AP475" s="418"/>
      <c r="AQ475" s="418"/>
      <c r="AR475" s="418"/>
      <c r="AS475" s="418"/>
      <c r="AT475" s="418"/>
      <c r="AU475" s="418"/>
      <c r="AV475" s="418"/>
      <c r="AW475" s="418"/>
      <c r="AX475" s="418"/>
      <c r="AY475" s="418"/>
      <c r="AZ475" s="418"/>
      <c r="BB475" s="494"/>
      <c r="BY475" s="418"/>
      <c r="BZ475" s="418"/>
      <c r="CA475" s="418"/>
      <c r="CB475" s="418"/>
      <c r="CC475" s="418"/>
      <c r="CD475" s="418"/>
      <c r="CE475" s="418"/>
      <c r="CF475" s="418"/>
      <c r="CG475" s="418"/>
      <c r="CH475" s="418"/>
      <c r="CI475" s="418"/>
      <c r="CJ475" s="418"/>
      <c r="CK475" s="418"/>
      <c r="CL475" s="418"/>
      <c r="CM475" s="418"/>
      <c r="CN475" s="418"/>
      <c r="CO475" s="418"/>
      <c r="CP475" s="418"/>
      <c r="CQ475" s="418"/>
      <c r="CR475" s="418"/>
      <c r="CS475" s="418"/>
      <c r="CT475" s="418"/>
      <c r="CU475" s="418"/>
      <c r="CV475" s="418"/>
      <c r="CW475" s="418"/>
      <c r="CX475" s="418"/>
      <c r="CY475" s="418"/>
      <c r="CZ475" s="418"/>
    </row>
    <row r="476" s="417" customFormat="true" ht="25.15" customHeight="true" x14ac:dyDescent="0.2">
      <c r="A476" s="494"/>
      <c r="B476" s="494"/>
      <c r="C476" s="1218" t="s">
        <v>757</v>
      </c>
      <c r="D476" s="1219"/>
      <c r="E476" s="30">
        <v>-3.8944763851858535E-2</v>
      </c>
      <c r="F476" s="65"/>
      <c r="G476" s="65"/>
      <c r="H476" s="1219" t="s">
        <v>516</v>
      </c>
      <c r="I476" s="1219"/>
      <c r="J476" s="29">
        <v>8.3678574942357115E-2</v>
      </c>
      <c r="K476" s="65"/>
      <c r="L476" s="65"/>
      <c r="M476" s="1219" t="s">
        <v>759</v>
      </c>
      <c r="N476" s="1219"/>
      <c r="O476" s="28">
        <v>3.1253554009781491E-2</v>
      </c>
      <c r="P476" s="65"/>
      <c r="Q476" s="65"/>
      <c r="R476" s="418"/>
      <c r="Y476" s="418"/>
      <c r="Z476" s="418"/>
      <c r="AA476" s="418"/>
      <c r="AB476" s="418"/>
      <c r="AC476" s="418"/>
      <c r="AD476" s="418"/>
      <c r="AE476" s="418"/>
      <c r="AF476" s="418"/>
      <c r="AG476" s="418"/>
      <c r="AH476" s="418"/>
      <c r="AI476" s="418"/>
      <c r="AJ476" s="418"/>
      <c r="AK476" s="418"/>
      <c r="AL476" s="418"/>
      <c r="AM476" s="418"/>
      <c r="AN476" s="418"/>
      <c r="AO476" s="418"/>
      <c r="AP476" s="418"/>
      <c r="AQ476" s="418"/>
      <c r="AR476" s="418"/>
      <c r="AS476" s="418"/>
      <c r="AT476" s="418"/>
      <c r="AU476" s="418"/>
      <c r="AV476" s="418"/>
      <c r="AW476" s="418"/>
      <c r="AX476" s="418"/>
      <c r="AY476" s="418"/>
      <c r="AZ476" s="418"/>
      <c r="BB476" s="494"/>
      <c r="BY476" s="418"/>
      <c r="BZ476" s="418"/>
      <c r="CA476" s="418"/>
      <c r="CB476" s="418"/>
      <c r="CC476" s="418"/>
      <c r="CD476" s="418"/>
      <c r="CE476" s="418"/>
      <c r="CF476" s="418"/>
      <c r="CG476" s="418"/>
      <c r="CH476" s="418"/>
      <c r="CI476" s="418"/>
      <c r="CJ476" s="418"/>
      <c r="CK476" s="418"/>
      <c r="CL476" s="418"/>
      <c r="CM476" s="418"/>
      <c r="CN476" s="418"/>
      <c r="CO476" s="418"/>
      <c r="CP476" s="418"/>
      <c r="CQ476" s="418"/>
      <c r="CR476" s="418"/>
      <c r="CS476" s="418"/>
      <c r="CT476" s="418"/>
      <c r="CU476" s="418"/>
      <c r="CV476" s="418"/>
      <c r="CW476" s="418"/>
      <c r="CX476" s="418"/>
      <c r="CY476" s="418"/>
      <c r="CZ476" s="418"/>
    </row>
    <row r="477" s="417" customFormat="true" ht="25.15" customHeight="true" x14ac:dyDescent="0.2">
      <c r="A477" s="494"/>
      <c r="B477" s="494"/>
      <c r="C477" s="1218" t="s">
        <v>760</v>
      </c>
      <c r="D477" s="1219"/>
      <c r="E477" s="30">
        <v>3.7939208301057487E-2</v>
      </c>
      <c r="F477" s="65"/>
      <c r="G477" s="65"/>
      <c r="H477" s="1219" t="s">
        <v>716</v>
      </c>
      <c r="I477" s="1219"/>
      <c r="J477" s="29">
        <v>-8.2652216772673648E-2</v>
      </c>
      <c r="K477" s="65"/>
      <c r="L477" s="65"/>
      <c r="M477" s="1219" t="s">
        <v>761</v>
      </c>
      <c r="N477" s="1219"/>
      <c r="O477" s="28">
        <v>-3.0478952955736886E-2</v>
      </c>
      <c r="P477" s="65"/>
      <c r="Q477" s="65"/>
      <c r="R477" s="418"/>
      <c r="Y477" s="418"/>
      <c r="Z477" s="418"/>
      <c r="AA477" s="418"/>
      <c r="AB477" s="418"/>
      <c r="AC477" s="418"/>
      <c r="AD477" s="418"/>
      <c r="AE477" s="418"/>
      <c r="AF477" s="418"/>
      <c r="AG477" s="418"/>
      <c r="AH477" s="418"/>
      <c r="AI477" s="418"/>
      <c r="AJ477" s="418"/>
      <c r="AK477" s="418"/>
      <c r="AL477" s="418"/>
      <c r="AM477" s="418"/>
      <c r="AN477" s="418"/>
      <c r="AO477" s="418"/>
      <c r="AP477" s="418"/>
      <c r="AQ477" s="418"/>
      <c r="AR477" s="418"/>
      <c r="AS477" s="418"/>
      <c r="AT477" s="418"/>
      <c r="AU477" s="418"/>
      <c r="AV477" s="418"/>
      <c r="AW477" s="418"/>
      <c r="AX477" s="418"/>
      <c r="AY477" s="418"/>
      <c r="AZ477" s="418"/>
      <c r="BB477" s="494"/>
      <c r="BY477" s="418"/>
      <c r="BZ477" s="418"/>
      <c r="CA477" s="418"/>
      <c r="CB477" s="418"/>
      <c r="CC477" s="418"/>
      <c r="CD477" s="418"/>
      <c r="CE477" s="418"/>
      <c r="CF477" s="418"/>
      <c r="CG477" s="418"/>
      <c r="CH477" s="418"/>
      <c r="CI477" s="418"/>
      <c r="CJ477" s="418"/>
      <c r="CK477" s="418"/>
      <c r="CL477" s="418"/>
      <c r="CM477" s="418"/>
      <c r="CN477" s="418"/>
      <c r="CO477" s="418"/>
      <c r="CP477" s="418"/>
      <c r="CQ477" s="418"/>
      <c r="CR477" s="418"/>
      <c r="CS477" s="418"/>
      <c r="CT477" s="418"/>
      <c r="CU477" s="418"/>
      <c r="CV477" s="418"/>
      <c r="CW477" s="418"/>
      <c r="CX477" s="418"/>
      <c r="CY477" s="418"/>
      <c r="CZ477" s="418"/>
    </row>
    <row r="478" s="417" customFormat="true" ht="25.15" customHeight="true" x14ac:dyDescent="0.2">
      <c r="A478" s="494"/>
      <c r="B478" s="494"/>
      <c r="C478" s="1218" t="s">
        <v>759</v>
      </c>
      <c r="D478" s="1219"/>
      <c r="E478" s="30">
        <v>3.0220018386733483E-2</v>
      </c>
      <c r="F478" s="65"/>
      <c r="G478" s="65"/>
      <c r="H478" s="1219" t="s">
        <v>740</v>
      </c>
      <c r="I478" s="1219"/>
      <c r="J478" s="29">
        <v>8.0859458233027121E-2</v>
      </c>
      <c r="K478" s="65"/>
      <c r="L478" s="65"/>
      <c r="M478" s="1219" t="s">
        <v>747</v>
      </c>
      <c r="N478" s="1219"/>
      <c r="O478" s="28">
        <v>3.0454855974373935E-2</v>
      </c>
      <c r="P478" s="65"/>
      <c r="Q478" s="65"/>
      <c r="R478" s="418"/>
      <c r="Y478" s="418"/>
      <c r="Z478" s="418"/>
      <c r="AA478" s="418"/>
      <c r="AB478" s="418"/>
      <c r="AC478" s="418"/>
      <c r="AD478" s="418"/>
      <c r="AE478" s="418"/>
      <c r="AF478" s="418"/>
      <c r="AG478" s="418"/>
      <c r="AH478" s="418"/>
      <c r="AI478" s="418"/>
      <c r="AJ478" s="418"/>
      <c r="AK478" s="418"/>
      <c r="AL478" s="418"/>
      <c r="AM478" s="418"/>
      <c r="AN478" s="418"/>
      <c r="AO478" s="418"/>
      <c r="AP478" s="418"/>
      <c r="AQ478" s="418"/>
      <c r="AR478" s="418"/>
      <c r="AS478" s="418"/>
      <c r="AT478" s="418"/>
      <c r="AU478" s="418"/>
      <c r="AV478" s="418"/>
      <c r="AW478" s="418"/>
      <c r="AX478" s="418"/>
      <c r="AY478" s="418"/>
      <c r="AZ478" s="418"/>
      <c r="BB478" s="494"/>
      <c r="BY478" s="418"/>
      <c r="BZ478" s="418"/>
      <c r="CA478" s="418"/>
      <c r="CB478" s="418"/>
      <c r="CC478" s="418"/>
      <c r="CD478" s="418"/>
      <c r="CE478" s="418"/>
      <c r="CF478" s="418"/>
      <c r="CG478" s="418"/>
      <c r="CH478" s="418"/>
      <c r="CI478" s="418"/>
      <c r="CJ478" s="418"/>
      <c r="CK478" s="418"/>
      <c r="CL478" s="418"/>
      <c r="CM478" s="418"/>
      <c r="CN478" s="418"/>
      <c r="CO478" s="418"/>
      <c r="CP478" s="418"/>
      <c r="CQ478" s="418"/>
      <c r="CR478" s="418"/>
      <c r="CS478" s="418"/>
      <c r="CT478" s="418"/>
      <c r="CU478" s="418"/>
      <c r="CV478" s="418"/>
      <c r="CW478" s="418"/>
      <c r="CX478" s="418"/>
      <c r="CY478" s="418"/>
      <c r="CZ478" s="418"/>
    </row>
    <row r="479" s="417" customFormat="true" ht="25.15" customHeight="true" x14ac:dyDescent="0.2">
      <c r="A479" s="494"/>
      <c r="B479" s="494"/>
      <c r="C479" s="1218" t="s">
        <v>761</v>
      </c>
      <c r="D479" s="1219"/>
      <c r="E479" s="30">
        <v>-2.9341806617411512E-2</v>
      </c>
      <c r="F479" s="65"/>
      <c r="G479" s="65"/>
      <c r="H479" s="1219" t="s">
        <v>746</v>
      </c>
      <c r="I479" s="1219"/>
      <c r="J479" s="29">
        <v>-7.8919453351844859E-2</v>
      </c>
      <c r="K479" s="65"/>
      <c r="L479" s="65"/>
      <c r="M479" s="1219" t="s">
        <v>762</v>
      </c>
      <c r="N479" s="1219"/>
      <c r="O479" s="28">
        <v>2.3913776805873307E-2</v>
      </c>
      <c r="P479" s="65"/>
      <c r="Q479" s="65"/>
      <c r="R479" s="418"/>
      <c r="Y479" s="418"/>
      <c r="Z479" s="418"/>
      <c r="AA479" s="418"/>
      <c r="AB479" s="418"/>
      <c r="AC479" s="418"/>
      <c r="AD479" s="418"/>
      <c r="AE479" s="418"/>
      <c r="AF479" s="418"/>
      <c r="AG479" s="418"/>
      <c r="AH479" s="418"/>
      <c r="AI479" s="418"/>
      <c r="AJ479" s="418"/>
      <c r="AK479" s="418"/>
      <c r="AL479" s="418"/>
      <c r="AM479" s="418"/>
      <c r="AN479" s="418"/>
      <c r="AO479" s="418"/>
      <c r="AP479" s="418"/>
      <c r="AQ479" s="418"/>
      <c r="AR479" s="418"/>
      <c r="AS479" s="418"/>
      <c r="AT479" s="418"/>
      <c r="AU479" s="418"/>
      <c r="AV479" s="418"/>
      <c r="AW479" s="418"/>
      <c r="AX479" s="418"/>
      <c r="AY479" s="418"/>
      <c r="AZ479" s="418"/>
      <c r="BB479" s="494"/>
      <c r="BY479" s="418"/>
      <c r="BZ479" s="418"/>
      <c r="CA479" s="418"/>
      <c r="CB479" s="418"/>
      <c r="CC479" s="418"/>
      <c r="CD479" s="418"/>
      <c r="CE479" s="418"/>
      <c r="CF479" s="418"/>
      <c r="CG479" s="418"/>
      <c r="CH479" s="418"/>
      <c r="CI479" s="418"/>
      <c r="CJ479" s="418"/>
      <c r="CK479" s="418"/>
      <c r="CL479" s="418"/>
      <c r="CM479" s="418"/>
      <c r="CN479" s="418"/>
      <c r="CO479" s="418"/>
      <c r="CP479" s="418"/>
      <c r="CQ479" s="418"/>
      <c r="CR479" s="418"/>
      <c r="CS479" s="418"/>
      <c r="CT479" s="418"/>
      <c r="CU479" s="418"/>
      <c r="CV479" s="418"/>
      <c r="CW479" s="418"/>
      <c r="CX479" s="418"/>
      <c r="CY479" s="418"/>
      <c r="CZ479" s="418"/>
    </row>
    <row r="480" s="417" customFormat="true" ht="25.15" customHeight="true" x14ac:dyDescent="0.2">
      <c r="A480" s="494"/>
      <c r="B480" s="494"/>
      <c r="C480" s="1218" t="s">
        <v>755</v>
      </c>
      <c r="D480" s="1219"/>
      <c r="E480" s="30">
        <v>2.8629394718260207E-2</v>
      </c>
      <c r="F480" s="65"/>
      <c r="G480" s="65"/>
      <c r="H480" s="1219" t="s">
        <v>356</v>
      </c>
      <c r="I480" s="1219"/>
      <c r="J480" s="29">
        <v>-7.4042231443600726E-2</v>
      </c>
      <c r="K480" s="65"/>
      <c r="L480" s="65"/>
      <c r="M480" s="1219" t="s">
        <v>367</v>
      </c>
      <c r="N480" s="1219"/>
      <c r="O480" s="28">
        <v>-2.3384267891623622E-2</v>
      </c>
      <c r="P480" s="65"/>
      <c r="Q480" s="65"/>
      <c r="R480" s="418"/>
      <c r="Y480" s="418"/>
      <c r="Z480" s="418"/>
      <c r="AA480" s="418"/>
      <c r="AB480" s="418"/>
      <c r="AC480" s="418"/>
      <c r="AD480" s="418"/>
      <c r="AE480" s="418"/>
      <c r="AF480" s="418"/>
      <c r="AG480" s="418"/>
      <c r="AH480" s="418"/>
      <c r="AI480" s="418"/>
      <c r="AJ480" s="418"/>
      <c r="AK480" s="418"/>
      <c r="AL480" s="418"/>
      <c r="AM480" s="418"/>
      <c r="AN480" s="418"/>
      <c r="AO480" s="418"/>
      <c r="AP480" s="418"/>
      <c r="AQ480" s="418"/>
      <c r="AR480" s="418"/>
      <c r="AS480" s="418"/>
      <c r="AT480" s="418"/>
      <c r="AU480" s="418"/>
      <c r="AV480" s="418"/>
      <c r="AW480" s="418"/>
      <c r="AX480" s="418"/>
      <c r="AY480" s="418"/>
      <c r="AZ480" s="418"/>
      <c r="BB480" s="494"/>
      <c r="BY480" s="418"/>
      <c r="BZ480" s="418"/>
      <c r="CA480" s="418"/>
      <c r="CB480" s="418"/>
      <c r="CC480" s="418"/>
      <c r="CD480" s="418"/>
      <c r="CE480" s="418"/>
      <c r="CF480" s="418"/>
      <c r="CG480" s="418"/>
      <c r="CH480" s="418"/>
      <c r="CI480" s="418"/>
      <c r="CJ480" s="418"/>
      <c r="CK480" s="418"/>
      <c r="CL480" s="418"/>
      <c r="CM480" s="418"/>
      <c r="CN480" s="418"/>
      <c r="CO480" s="418"/>
      <c r="CP480" s="418"/>
      <c r="CQ480" s="418"/>
      <c r="CR480" s="418"/>
      <c r="CS480" s="418"/>
      <c r="CT480" s="418"/>
      <c r="CU480" s="418"/>
      <c r="CV480" s="418"/>
      <c r="CW480" s="418"/>
      <c r="CX480" s="418"/>
      <c r="CY480" s="418"/>
      <c r="CZ480" s="418"/>
    </row>
    <row r="481" s="417" customFormat="true" ht="25.15" customHeight="true" x14ac:dyDescent="0.2">
      <c r="A481" s="494"/>
      <c r="B481" s="494"/>
      <c r="C481" s="1218" t="s">
        <v>763</v>
      </c>
      <c r="D481" s="1219"/>
      <c r="E481" s="30">
        <v>-2.5250200155135561E-2</v>
      </c>
      <c r="F481" s="65"/>
      <c r="G481" s="65"/>
      <c r="H481" s="1219" t="s">
        <v>764</v>
      </c>
      <c r="I481" s="1219"/>
      <c r="J481" s="29">
        <v>-7.3693768721776631E-2</v>
      </c>
      <c r="K481" s="65"/>
      <c r="L481" s="65"/>
      <c r="M481" s="1219" t="s">
        <v>760</v>
      </c>
      <c r="N481" s="1219"/>
      <c r="O481" s="28">
        <v>1.9323499101974513E-2</v>
      </c>
      <c r="P481" s="65"/>
      <c r="Q481" s="65"/>
      <c r="R481" s="418"/>
      <c r="Y481" s="418"/>
      <c r="Z481" s="418"/>
      <c r="AA481" s="418"/>
      <c r="AB481" s="418"/>
      <c r="AC481" s="418"/>
      <c r="AD481" s="418"/>
      <c r="AE481" s="418"/>
      <c r="AF481" s="418"/>
      <c r="AG481" s="418"/>
      <c r="AH481" s="418"/>
      <c r="AI481" s="418"/>
      <c r="AJ481" s="418"/>
      <c r="AK481" s="418"/>
      <c r="AL481" s="418"/>
      <c r="AM481" s="418"/>
      <c r="AN481" s="418"/>
      <c r="AO481" s="418"/>
      <c r="AP481" s="418"/>
      <c r="AQ481" s="418"/>
      <c r="AR481" s="418"/>
      <c r="AS481" s="418"/>
      <c r="AT481" s="418"/>
      <c r="AU481" s="418"/>
      <c r="AV481" s="418"/>
      <c r="AW481" s="418"/>
      <c r="AX481" s="418"/>
      <c r="AY481" s="418"/>
      <c r="AZ481" s="418"/>
      <c r="BB481" s="494"/>
      <c r="BY481" s="418"/>
      <c r="BZ481" s="418"/>
      <c r="CA481" s="418"/>
      <c r="CB481" s="418"/>
      <c r="CC481" s="418"/>
      <c r="CD481" s="418"/>
      <c r="CE481" s="418"/>
      <c r="CF481" s="418"/>
      <c r="CG481" s="418"/>
      <c r="CH481" s="418"/>
      <c r="CI481" s="418"/>
      <c r="CJ481" s="418"/>
      <c r="CK481" s="418"/>
      <c r="CL481" s="418"/>
      <c r="CM481" s="418"/>
      <c r="CN481" s="418"/>
      <c r="CO481" s="418"/>
      <c r="CP481" s="418"/>
      <c r="CQ481" s="418"/>
      <c r="CR481" s="418"/>
      <c r="CS481" s="418"/>
      <c r="CT481" s="418"/>
      <c r="CU481" s="418"/>
      <c r="CV481" s="418"/>
      <c r="CW481" s="418"/>
      <c r="CX481" s="418"/>
      <c r="CY481" s="418"/>
      <c r="CZ481" s="418"/>
    </row>
    <row r="482" s="417" customFormat="true" ht="25.15" customHeight="true" x14ac:dyDescent="0.2">
      <c r="A482" s="494"/>
      <c r="B482" s="494"/>
      <c r="C482" s="1218" t="s">
        <v>567</v>
      </c>
      <c r="D482" s="1219"/>
      <c r="E482" s="30">
        <v>2.4326853968119663E-2</v>
      </c>
      <c r="F482" s="65"/>
      <c r="G482" s="65"/>
      <c r="H482" s="1219" t="s">
        <v>749</v>
      </c>
      <c r="I482" s="1219"/>
      <c r="J482" s="29">
        <v>6.6116563102626008E-2</v>
      </c>
      <c r="K482" s="65"/>
      <c r="L482" s="65"/>
      <c r="M482" s="1219" t="s">
        <v>765</v>
      </c>
      <c r="N482" s="1219"/>
      <c r="O482" s="28">
        <v>-1.8966697208958296E-2</v>
      </c>
      <c r="P482" s="65"/>
      <c r="Q482" s="65"/>
      <c r="R482" s="418"/>
      <c r="Y482" s="418"/>
      <c r="Z482" s="418"/>
      <c r="AA482" s="418"/>
      <c r="AB482" s="418"/>
      <c r="AC482" s="418"/>
      <c r="AD482" s="418"/>
      <c r="AE482" s="418"/>
      <c r="AF482" s="418"/>
      <c r="AG482" s="418"/>
      <c r="AH482" s="418"/>
      <c r="AI482" s="418"/>
      <c r="AJ482" s="418"/>
      <c r="AK482" s="418"/>
      <c r="AL482" s="418"/>
      <c r="AM482" s="418"/>
      <c r="AN482" s="418"/>
      <c r="AO482" s="418"/>
      <c r="AP482" s="418"/>
      <c r="AQ482" s="418"/>
      <c r="AR482" s="418"/>
      <c r="AS482" s="418"/>
      <c r="AT482" s="418"/>
      <c r="AU482" s="418"/>
      <c r="AV482" s="418"/>
      <c r="AW482" s="418"/>
      <c r="AX482" s="418"/>
      <c r="AY482" s="418"/>
      <c r="AZ482" s="418"/>
      <c r="BB482" s="494"/>
      <c r="BY482" s="418"/>
      <c r="BZ482" s="418"/>
      <c r="CA482" s="418"/>
      <c r="CB482" s="418"/>
      <c r="CC482" s="418"/>
      <c r="CD482" s="418"/>
      <c r="CE482" s="418"/>
      <c r="CF482" s="418"/>
      <c r="CG482" s="418"/>
      <c r="CH482" s="418"/>
      <c r="CI482" s="418"/>
      <c r="CJ482" s="418"/>
      <c r="CK482" s="418"/>
      <c r="CL482" s="418"/>
      <c r="CM482" s="418"/>
      <c r="CN482" s="418"/>
      <c r="CO482" s="418"/>
      <c r="CP482" s="418"/>
      <c r="CQ482" s="418"/>
      <c r="CR482" s="418"/>
      <c r="CS482" s="418"/>
      <c r="CT482" s="418"/>
      <c r="CU482" s="418"/>
      <c r="CV482" s="418"/>
      <c r="CW482" s="418"/>
      <c r="CX482" s="418"/>
      <c r="CY482" s="418"/>
      <c r="CZ482" s="418"/>
    </row>
    <row r="483" s="417" customFormat="true" ht="25.15" customHeight="true" x14ac:dyDescent="0.2">
      <c r="A483" s="494"/>
      <c r="B483" s="494"/>
      <c r="C483" s="1218" t="s">
        <v>733</v>
      </c>
      <c r="D483" s="1219"/>
      <c r="E483" s="30">
        <v>2.3460078219641571E-2</v>
      </c>
      <c r="F483" s="65"/>
      <c r="G483" s="65"/>
      <c r="H483" s="1219" t="s">
        <v>756</v>
      </c>
      <c r="I483" s="1219"/>
      <c r="J483" s="29">
        <v>-6.4048741329477202E-2</v>
      </c>
      <c r="K483" s="65"/>
      <c r="L483" s="65"/>
      <c r="M483" s="1219" t="s">
        <v>368</v>
      </c>
      <c r="N483" s="1219"/>
      <c r="O483" s="28">
        <v>-1.7872743719449545E-2</v>
      </c>
      <c r="P483" s="65"/>
      <c r="Q483" s="65"/>
      <c r="R483" s="418"/>
      <c r="Y483" s="418"/>
      <c r="Z483" s="418"/>
      <c r="AA483" s="418"/>
      <c r="AB483" s="418"/>
      <c r="AC483" s="418"/>
      <c r="AD483" s="418"/>
      <c r="AE483" s="418"/>
      <c r="AF483" s="418"/>
      <c r="AG483" s="418"/>
      <c r="AH483" s="418"/>
      <c r="AI483" s="418"/>
      <c r="AJ483" s="418"/>
      <c r="AK483" s="418"/>
      <c r="AL483" s="418"/>
      <c r="AM483" s="418"/>
      <c r="AN483" s="418"/>
      <c r="AO483" s="418"/>
      <c r="AP483" s="418"/>
      <c r="AQ483" s="418"/>
      <c r="AR483" s="418"/>
      <c r="AS483" s="418"/>
      <c r="AT483" s="418"/>
      <c r="AU483" s="418"/>
      <c r="AV483" s="418"/>
      <c r="AW483" s="418"/>
      <c r="AX483" s="418"/>
      <c r="AY483" s="418"/>
      <c r="AZ483" s="418"/>
      <c r="BB483" s="494"/>
      <c r="BY483" s="418"/>
      <c r="BZ483" s="418"/>
      <c r="CA483" s="418"/>
      <c r="CB483" s="418"/>
      <c r="CC483" s="418"/>
      <c r="CD483" s="418"/>
      <c r="CE483" s="418"/>
      <c r="CF483" s="418"/>
      <c r="CG483" s="418"/>
      <c r="CH483" s="418"/>
      <c r="CI483" s="418"/>
      <c r="CJ483" s="418"/>
      <c r="CK483" s="418"/>
      <c r="CL483" s="418"/>
      <c r="CM483" s="418"/>
      <c r="CN483" s="418"/>
      <c r="CO483" s="418"/>
      <c r="CP483" s="418"/>
      <c r="CQ483" s="418"/>
      <c r="CR483" s="418"/>
      <c r="CS483" s="418"/>
      <c r="CT483" s="418"/>
      <c r="CU483" s="418"/>
      <c r="CV483" s="418"/>
      <c r="CW483" s="418"/>
      <c r="CX483" s="418"/>
      <c r="CY483" s="418"/>
      <c r="CZ483" s="418"/>
    </row>
    <row r="484" s="417" customFormat="true" ht="25.15" customHeight="true" x14ac:dyDescent="0.2">
      <c r="A484" s="494"/>
      <c r="B484" s="494"/>
      <c r="C484" s="1218" t="s">
        <v>764</v>
      </c>
      <c r="D484" s="1219"/>
      <c r="E484" s="30">
        <v>-2.0671270252484622E-2</v>
      </c>
      <c r="F484" s="65"/>
      <c r="G484" s="65"/>
      <c r="H484" s="1219" t="s">
        <v>754</v>
      </c>
      <c r="I484" s="1219"/>
      <c r="J484" s="29">
        <v>6.0632517476903236E-2</v>
      </c>
      <c r="K484" s="65"/>
      <c r="L484" s="65"/>
      <c r="M484" s="1219" t="s">
        <v>660</v>
      </c>
      <c r="N484" s="1219"/>
      <c r="O484" s="28">
        <v>1.7614309141498346E-2</v>
      </c>
      <c r="P484" s="65"/>
      <c r="Q484" s="65"/>
      <c r="R484" s="418"/>
      <c r="Y484" s="418"/>
      <c r="Z484" s="418"/>
      <c r="AA484" s="418"/>
      <c r="AB484" s="418"/>
      <c r="AC484" s="418"/>
      <c r="AD484" s="418"/>
      <c r="AE484" s="418"/>
      <c r="AF484" s="418"/>
      <c r="AG484" s="418"/>
      <c r="AH484" s="418"/>
      <c r="AI484" s="418"/>
      <c r="AJ484" s="418"/>
      <c r="AK484" s="418"/>
      <c r="AL484" s="418"/>
      <c r="AM484" s="418"/>
      <c r="AN484" s="418"/>
      <c r="AO484" s="418"/>
      <c r="AP484" s="418"/>
      <c r="AQ484" s="418"/>
      <c r="AR484" s="418"/>
      <c r="AS484" s="418"/>
      <c r="AT484" s="418"/>
      <c r="AU484" s="418"/>
      <c r="AV484" s="418"/>
      <c r="AW484" s="418"/>
      <c r="AX484" s="418"/>
      <c r="AY484" s="418"/>
      <c r="AZ484" s="418"/>
      <c r="BB484" s="494"/>
      <c r="BY484" s="418"/>
      <c r="BZ484" s="418"/>
      <c r="CA484" s="418"/>
      <c r="CB484" s="418"/>
      <c r="CC484" s="418"/>
      <c r="CD484" s="418"/>
      <c r="CE484" s="418"/>
      <c r="CF484" s="418"/>
      <c r="CG484" s="418"/>
      <c r="CH484" s="418"/>
      <c r="CI484" s="418"/>
      <c r="CJ484" s="418"/>
      <c r="CK484" s="418"/>
      <c r="CL484" s="418"/>
      <c r="CM484" s="418"/>
      <c r="CN484" s="418"/>
      <c r="CO484" s="418"/>
      <c r="CP484" s="418"/>
      <c r="CQ484" s="418"/>
      <c r="CR484" s="418"/>
      <c r="CS484" s="418"/>
      <c r="CT484" s="418"/>
      <c r="CU484" s="418"/>
      <c r="CV484" s="418"/>
      <c r="CW484" s="418"/>
      <c r="CX484" s="418"/>
      <c r="CY484" s="418"/>
      <c r="CZ484" s="418"/>
    </row>
    <row r="485" s="417" customFormat="true" ht="25.15" customHeight="true" x14ac:dyDescent="0.2">
      <c r="A485" s="494"/>
      <c r="B485" s="494"/>
      <c r="C485" s="1218" t="s">
        <v>758</v>
      </c>
      <c r="D485" s="1219"/>
      <c r="E485" s="30">
        <v>-1.9620934312528638E-2</v>
      </c>
      <c r="F485" s="65"/>
      <c r="G485" s="65"/>
      <c r="H485" s="1219" t="s">
        <v>766</v>
      </c>
      <c r="I485" s="1219"/>
      <c r="J485" s="29">
        <v>5.8141094210835381E-2</v>
      </c>
      <c r="K485" s="65"/>
      <c r="L485" s="65"/>
      <c r="M485" s="1219" t="s">
        <v>656</v>
      </c>
      <c r="N485" s="1219"/>
      <c r="O485" s="28">
        <v>1.6015437720018975E-2</v>
      </c>
      <c r="P485" s="65"/>
      <c r="Q485" s="65"/>
      <c r="R485" s="418"/>
      <c r="Y485" s="418"/>
      <c r="Z485" s="418"/>
      <c r="AA485" s="418"/>
      <c r="AB485" s="418"/>
      <c r="AC485" s="418"/>
      <c r="AD485" s="418"/>
      <c r="AE485" s="418"/>
      <c r="AF485" s="418"/>
      <c r="AG485" s="418"/>
      <c r="AH485" s="418"/>
      <c r="AI485" s="418"/>
      <c r="AJ485" s="418"/>
      <c r="AK485" s="418"/>
      <c r="AL485" s="418"/>
      <c r="AM485" s="418"/>
      <c r="AN485" s="418"/>
      <c r="AO485" s="418"/>
      <c r="AP485" s="418"/>
      <c r="AQ485" s="418"/>
      <c r="AR485" s="418"/>
      <c r="AS485" s="418"/>
      <c r="AT485" s="418"/>
      <c r="AU485" s="418"/>
      <c r="AV485" s="418"/>
      <c r="AW485" s="418"/>
      <c r="AX485" s="418"/>
      <c r="AY485" s="418"/>
      <c r="AZ485" s="418"/>
      <c r="BB485" s="494"/>
      <c r="BY485" s="418"/>
      <c r="BZ485" s="418"/>
      <c r="CA485" s="418"/>
      <c r="CB485" s="418"/>
      <c r="CC485" s="418"/>
      <c r="CD485" s="418"/>
      <c r="CE485" s="418"/>
      <c r="CF485" s="418"/>
      <c r="CG485" s="418"/>
      <c r="CH485" s="418"/>
      <c r="CI485" s="418"/>
      <c r="CJ485" s="418"/>
      <c r="CK485" s="418"/>
      <c r="CL485" s="418"/>
      <c r="CM485" s="418"/>
      <c r="CN485" s="418"/>
      <c r="CO485" s="418"/>
      <c r="CP485" s="418"/>
      <c r="CQ485" s="418"/>
      <c r="CR485" s="418"/>
      <c r="CS485" s="418"/>
      <c r="CT485" s="418"/>
      <c r="CU485" s="418"/>
      <c r="CV485" s="418"/>
      <c r="CW485" s="418"/>
      <c r="CX485" s="418"/>
      <c r="CY485" s="418"/>
      <c r="CZ485" s="418"/>
    </row>
    <row r="486" s="417" customFormat="true" ht="25.15" customHeight="true" x14ac:dyDescent="0.2">
      <c r="A486" s="494"/>
      <c r="B486" s="494"/>
      <c r="C486" s="1218" t="s">
        <v>760</v>
      </c>
      <c r="D486" s="1219"/>
      <c r="E486" s="30">
        <v>-1.920317775145184E-2</v>
      </c>
      <c r="F486" s="65"/>
      <c r="G486" s="65"/>
      <c r="H486" s="1219" t="s">
        <v>767</v>
      </c>
      <c r="I486" s="1219"/>
      <c r="J486" s="29">
        <v>-5.6721820958117439E-2</v>
      </c>
      <c r="K486" s="65"/>
      <c r="L486" s="65"/>
      <c r="M486" s="1219" t="s">
        <v>768</v>
      </c>
      <c r="N486" s="1219"/>
      <c r="O486" s="28">
        <v>1.5661801619827258E-2</v>
      </c>
      <c r="P486" s="65"/>
      <c r="Q486" s="65"/>
      <c r="R486" s="418"/>
      <c r="Y486" s="418"/>
      <c r="Z486" s="418"/>
      <c r="AA486" s="418"/>
      <c r="AB486" s="418"/>
      <c r="AC486" s="418"/>
      <c r="AD486" s="418"/>
      <c r="AE486" s="418"/>
      <c r="AF486" s="418"/>
      <c r="AG486" s="418"/>
      <c r="AH486" s="418"/>
      <c r="AI486" s="418"/>
      <c r="AJ486" s="418"/>
      <c r="AK486" s="418"/>
      <c r="AL486" s="418"/>
      <c r="AM486" s="418"/>
      <c r="AN486" s="418"/>
      <c r="AO486" s="418"/>
      <c r="AP486" s="418"/>
      <c r="AQ486" s="418"/>
      <c r="AR486" s="418"/>
      <c r="AS486" s="418"/>
      <c r="AT486" s="418"/>
      <c r="AU486" s="418"/>
      <c r="AV486" s="418"/>
      <c r="AW486" s="418"/>
      <c r="AX486" s="418"/>
      <c r="AY486" s="418"/>
      <c r="AZ486" s="418"/>
      <c r="BB486" s="494"/>
      <c r="BY486" s="418"/>
      <c r="BZ486" s="418"/>
      <c r="CA486" s="418"/>
      <c r="CB486" s="418"/>
      <c r="CC486" s="418"/>
      <c r="CD486" s="418"/>
      <c r="CE486" s="418"/>
      <c r="CF486" s="418"/>
      <c r="CG486" s="418"/>
      <c r="CH486" s="418"/>
      <c r="CI486" s="418"/>
      <c r="CJ486" s="418"/>
      <c r="CK486" s="418"/>
      <c r="CL486" s="418"/>
      <c r="CM486" s="418"/>
      <c r="CN486" s="418"/>
      <c r="CO486" s="418"/>
      <c r="CP486" s="418"/>
      <c r="CQ486" s="418"/>
      <c r="CR486" s="418"/>
      <c r="CS486" s="418"/>
      <c r="CT486" s="418"/>
      <c r="CU486" s="418"/>
      <c r="CV486" s="418"/>
      <c r="CW486" s="418"/>
      <c r="CX486" s="418"/>
      <c r="CY486" s="418"/>
      <c r="CZ486" s="418"/>
    </row>
    <row r="487" s="417" customFormat="true" ht="25.15" customHeight="true" x14ac:dyDescent="0.2">
      <c r="A487" s="494"/>
      <c r="B487" s="494"/>
      <c r="C487" s="1218" t="s">
        <v>367</v>
      </c>
      <c r="D487" s="1219"/>
      <c r="E487" s="30">
        <v>-1.8709364424050655E-2</v>
      </c>
      <c r="F487" s="65"/>
      <c r="G487" s="65"/>
      <c r="H487" s="1219" t="s">
        <v>769</v>
      </c>
      <c r="I487" s="1219"/>
      <c r="J487" s="29">
        <v>-5.4902946137791689E-2</v>
      </c>
      <c r="K487" s="65"/>
      <c r="L487" s="65"/>
      <c r="M487" s="1219" t="s">
        <v>720</v>
      </c>
      <c r="N487" s="1219"/>
      <c r="O487" s="28">
        <v>1.5341949521415956E-2</v>
      </c>
      <c r="P487" s="65"/>
      <c r="Q487" s="65"/>
      <c r="R487" s="418"/>
      <c r="Y487" s="418"/>
      <c r="Z487" s="418"/>
      <c r="AA487" s="418"/>
      <c r="AB487" s="418"/>
      <c r="AC487" s="418"/>
      <c r="AD487" s="418"/>
      <c r="AE487" s="418"/>
      <c r="AF487" s="418"/>
      <c r="AG487" s="418"/>
      <c r="AH487" s="418"/>
      <c r="AI487" s="418"/>
      <c r="AJ487" s="418"/>
      <c r="AK487" s="418"/>
      <c r="AL487" s="418"/>
      <c r="AM487" s="418"/>
      <c r="AN487" s="418"/>
      <c r="AO487" s="418"/>
      <c r="AP487" s="418"/>
      <c r="AQ487" s="418"/>
      <c r="AR487" s="418"/>
      <c r="AS487" s="418"/>
      <c r="AT487" s="418"/>
      <c r="AU487" s="418"/>
      <c r="AV487" s="418"/>
      <c r="AW487" s="418"/>
      <c r="AX487" s="418"/>
      <c r="AY487" s="418"/>
      <c r="AZ487" s="418"/>
      <c r="BB487" s="494"/>
      <c r="BY487" s="418"/>
      <c r="BZ487" s="418"/>
      <c r="CA487" s="418"/>
      <c r="CB487" s="418"/>
      <c r="CC487" s="418"/>
      <c r="CD487" s="418"/>
      <c r="CE487" s="418"/>
      <c r="CF487" s="418"/>
      <c r="CG487" s="418"/>
      <c r="CH487" s="418"/>
      <c r="CI487" s="418"/>
      <c r="CJ487" s="418"/>
      <c r="CK487" s="418"/>
      <c r="CL487" s="418"/>
      <c r="CM487" s="418"/>
      <c r="CN487" s="418"/>
      <c r="CO487" s="418"/>
      <c r="CP487" s="418"/>
      <c r="CQ487" s="418"/>
      <c r="CR487" s="418"/>
      <c r="CS487" s="418"/>
      <c r="CT487" s="418"/>
      <c r="CU487" s="418"/>
      <c r="CV487" s="418"/>
      <c r="CW487" s="418"/>
      <c r="CX487" s="418"/>
      <c r="CY487" s="418"/>
      <c r="CZ487" s="418"/>
    </row>
    <row r="488" s="417" customFormat="true" ht="25.15" customHeight="true" x14ac:dyDescent="0.2">
      <c r="A488" s="494"/>
      <c r="B488" s="494"/>
      <c r="C488" s="1218" t="s">
        <v>727</v>
      </c>
      <c r="D488" s="1219"/>
      <c r="E488" s="30">
        <v>-1.8400176273662604E-2</v>
      </c>
      <c r="F488" s="65"/>
      <c r="G488" s="65"/>
      <c r="H488" s="1219" t="s">
        <v>544</v>
      </c>
      <c r="I488" s="1219"/>
      <c r="J488" s="29">
        <v>5.1306858606948065E-2</v>
      </c>
      <c r="K488" s="65"/>
      <c r="L488" s="65"/>
      <c r="M488" s="1219" t="s">
        <v>378</v>
      </c>
      <c r="N488" s="1219"/>
      <c r="O488" s="28">
        <v>-1.4236343995570581E-2</v>
      </c>
      <c r="P488" s="65"/>
      <c r="Q488" s="65"/>
      <c r="R488" s="418"/>
      <c r="Y488" s="418"/>
      <c r="Z488" s="418"/>
      <c r="AA488" s="418"/>
      <c r="AB488" s="418"/>
      <c r="AC488" s="418"/>
      <c r="AD488" s="418"/>
      <c r="AE488" s="418"/>
      <c r="AF488" s="418"/>
      <c r="AG488" s="418"/>
      <c r="AH488" s="418"/>
      <c r="AI488" s="418"/>
      <c r="AJ488" s="418"/>
      <c r="AK488" s="418"/>
      <c r="AL488" s="418"/>
      <c r="AM488" s="418"/>
      <c r="AN488" s="418"/>
      <c r="AO488" s="418"/>
      <c r="AP488" s="418"/>
      <c r="AQ488" s="418"/>
      <c r="AR488" s="418"/>
      <c r="AS488" s="418"/>
      <c r="AT488" s="418"/>
      <c r="AU488" s="418"/>
      <c r="AV488" s="418"/>
      <c r="AW488" s="418"/>
      <c r="AX488" s="418"/>
      <c r="AY488" s="418"/>
      <c r="AZ488" s="418"/>
      <c r="BB488" s="494"/>
      <c r="BY488" s="418"/>
      <c r="BZ488" s="418"/>
      <c r="CA488" s="418"/>
      <c r="CB488" s="418"/>
      <c r="CC488" s="418"/>
      <c r="CD488" s="418"/>
      <c r="CE488" s="418"/>
      <c r="CF488" s="418"/>
      <c r="CG488" s="418"/>
      <c r="CH488" s="418"/>
      <c r="CI488" s="418"/>
      <c r="CJ488" s="418"/>
      <c r="CK488" s="418"/>
      <c r="CL488" s="418"/>
      <c r="CM488" s="418"/>
      <c r="CN488" s="418"/>
      <c r="CO488" s="418"/>
      <c r="CP488" s="418"/>
      <c r="CQ488" s="418"/>
      <c r="CR488" s="418"/>
      <c r="CS488" s="418"/>
      <c r="CT488" s="418"/>
      <c r="CU488" s="418"/>
      <c r="CV488" s="418"/>
      <c r="CW488" s="418"/>
      <c r="CX488" s="418"/>
      <c r="CY488" s="418"/>
      <c r="CZ488" s="418"/>
    </row>
    <row r="489" s="417" customFormat="true" ht="25.15" customHeight="true" x14ac:dyDescent="0.2">
      <c r="A489" s="494"/>
      <c r="B489" s="494"/>
      <c r="C489" s="1218" t="s">
        <v>368</v>
      </c>
      <c r="D489" s="1219"/>
      <c r="E489" s="30">
        <v>-1.6387540543208807E-2</v>
      </c>
      <c r="F489" s="65"/>
      <c r="G489" s="65"/>
      <c r="H489" s="1219" t="s">
        <v>365</v>
      </c>
      <c r="I489" s="1219"/>
      <c r="J489" s="29">
        <v>-4.9215847600539611E-2</v>
      </c>
      <c r="K489" s="65"/>
      <c r="L489" s="65"/>
      <c r="M489" s="1219" t="s">
        <v>356</v>
      </c>
      <c r="N489" s="1219"/>
      <c r="O489" s="28">
        <v>-1.3347329149396238E-2</v>
      </c>
      <c r="P489" s="65"/>
      <c r="Q489" s="65"/>
      <c r="R489" s="418"/>
      <c r="Y489" s="418"/>
      <c r="Z489" s="418"/>
      <c r="AA489" s="418"/>
      <c r="AB489" s="418"/>
      <c r="AC489" s="418"/>
      <c r="AD489" s="418"/>
      <c r="AE489" s="418"/>
      <c r="AF489" s="418"/>
      <c r="AG489" s="418"/>
      <c r="AH489" s="418"/>
      <c r="AI489" s="418"/>
      <c r="AJ489" s="418"/>
      <c r="AK489" s="418"/>
      <c r="AL489" s="418"/>
      <c r="AM489" s="418"/>
      <c r="AN489" s="418"/>
      <c r="AO489" s="418"/>
      <c r="AP489" s="418"/>
      <c r="AQ489" s="418"/>
      <c r="AR489" s="418"/>
      <c r="AS489" s="418"/>
      <c r="AT489" s="418"/>
      <c r="AU489" s="418"/>
      <c r="AV489" s="418"/>
      <c r="AW489" s="418"/>
      <c r="AX489" s="418"/>
      <c r="AY489" s="418"/>
      <c r="AZ489" s="418"/>
      <c r="BB489" s="494"/>
      <c r="BY489" s="418"/>
      <c r="BZ489" s="418"/>
      <c r="CA489" s="418"/>
      <c r="CB489" s="418"/>
      <c r="CC489" s="418"/>
      <c r="CD489" s="418"/>
      <c r="CE489" s="418"/>
      <c r="CF489" s="418"/>
      <c r="CG489" s="418"/>
      <c r="CH489" s="418"/>
      <c r="CI489" s="418"/>
      <c r="CJ489" s="418"/>
      <c r="CK489" s="418"/>
      <c r="CL489" s="418"/>
      <c r="CM489" s="418"/>
      <c r="CN489" s="418"/>
      <c r="CO489" s="418"/>
      <c r="CP489" s="418"/>
      <c r="CQ489" s="418"/>
      <c r="CR489" s="418"/>
      <c r="CS489" s="418"/>
      <c r="CT489" s="418"/>
      <c r="CU489" s="418"/>
      <c r="CV489" s="418"/>
      <c r="CW489" s="418"/>
      <c r="CX489" s="418"/>
      <c r="CY489" s="418"/>
      <c r="CZ489" s="418"/>
    </row>
    <row r="490" s="417" customFormat="true" ht="25.15" customHeight="true" x14ac:dyDescent="0.2">
      <c r="A490" s="494"/>
      <c r="B490" s="494"/>
      <c r="C490" s="1218" t="s">
        <v>768</v>
      </c>
      <c r="D490" s="1219"/>
      <c r="E490" s="30">
        <v>1.5261736579588053E-2</v>
      </c>
      <c r="F490" s="65"/>
      <c r="G490" s="65"/>
      <c r="H490" s="1219" t="s">
        <v>337</v>
      </c>
      <c r="I490" s="1219"/>
      <c r="J490" s="29">
        <v>4.7393665051926444E-2</v>
      </c>
      <c r="K490" s="65"/>
      <c r="L490" s="65"/>
      <c r="M490" s="1219" t="s">
        <v>770</v>
      </c>
      <c r="N490" s="1219"/>
      <c r="O490" s="28">
        <v>-1.2573140589449307E-2</v>
      </c>
      <c r="P490" s="65"/>
      <c r="Q490" s="65"/>
      <c r="R490" s="418"/>
      <c r="Y490" s="418"/>
      <c r="Z490" s="418"/>
      <c r="AA490" s="418"/>
      <c r="AB490" s="418"/>
      <c r="AC490" s="418"/>
      <c r="AD490" s="418"/>
      <c r="AE490" s="418"/>
      <c r="AF490" s="418"/>
      <c r="AG490" s="418"/>
      <c r="AH490" s="418"/>
      <c r="AI490" s="418"/>
      <c r="AJ490" s="418"/>
      <c r="AK490" s="418"/>
      <c r="AL490" s="418"/>
      <c r="AM490" s="418"/>
      <c r="AN490" s="418"/>
      <c r="AO490" s="418"/>
      <c r="AP490" s="418"/>
      <c r="AQ490" s="418"/>
      <c r="AR490" s="418"/>
      <c r="AS490" s="418"/>
      <c r="AT490" s="418"/>
      <c r="AU490" s="418"/>
      <c r="AV490" s="418"/>
      <c r="AW490" s="418"/>
      <c r="AX490" s="418"/>
      <c r="AY490" s="418"/>
      <c r="AZ490" s="418"/>
      <c r="BB490" s="494"/>
      <c r="BY490" s="418"/>
      <c r="BZ490" s="418"/>
      <c r="CA490" s="418"/>
      <c r="CB490" s="418"/>
      <c r="CC490" s="418"/>
      <c r="CD490" s="418"/>
      <c r="CE490" s="418"/>
      <c r="CF490" s="418"/>
      <c r="CG490" s="418"/>
      <c r="CH490" s="418"/>
      <c r="CI490" s="418"/>
      <c r="CJ490" s="418"/>
      <c r="CK490" s="418"/>
      <c r="CL490" s="418"/>
      <c r="CM490" s="418"/>
      <c r="CN490" s="418"/>
      <c r="CO490" s="418"/>
      <c r="CP490" s="418"/>
      <c r="CQ490" s="418"/>
      <c r="CR490" s="418"/>
      <c r="CS490" s="418"/>
      <c r="CT490" s="418"/>
      <c r="CU490" s="418"/>
      <c r="CV490" s="418"/>
      <c r="CW490" s="418"/>
      <c r="CX490" s="418"/>
      <c r="CY490" s="418"/>
      <c r="CZ490" s="418"/>
    </row>
    <row r="491" s="417" customFormat="true" ht="25.15" customHeight="true" x14ac:dyDescent="0.2">
      <c r="A491" s="494"/>
      <c r="B491" s="494"/>
      <c r="C491" s="1218" t="s">
        <v>762</v>
      </c>
      <c r="D491" s="1219"/>
      <c r="E491" s="30">
        <v>1.3586834567972501E-2</v>
      </c>
      <c r="F491" s="65"/>
      <c r="G491" s="65"/>
      <c r="H491" s="1219" t="s">
        <v>755</v>
      </c>
      <c r="I491" s="1219"/>
      <c r="J491" s="29">
        <v>4.2480514263187594E-2</v>
      </c>
      <c r="K491" s="65"/>
      <c r="L491" s="65"/>
      <c r="M491" s="1219" t="s">
        <v>565</v>
      </c>
      <c r="N491" s="1219"/>
      <c r="O491" s="28">
        <v>1.1888641901420608E-2</v>
      </c>
      <c r="P491" s="65"/>
      <c r="Q491" s="65"/>
      <c r="R491" s="418"/>
      <c r="Y491" s="418"/>
      <c r="Z491" s="418"/>
      <c r="AA491" s="418"/>
      <c r="AB491" s="418"/>
      <c r="AC491" s="418"/>
      <c r="AD491" s="418"/>
      <c r="AE491" s="418"/>
      <c r="AF491" s="418"/>
      <c r="AG491" s="418"/>
      <c r="AH491" s="418"/>
      <c r="AI491" s="418"/>
      <c r="AJ491" s="418"/>
      <c r="AK491" s="418"/>
      <c r="AL491" s="418"/>
      <c r="AM491" s="418"/>
      <c r="AN491" s="418"/>
      <c r="AO491" s="418"/>
      <c r="AP491" s="418"/>
      <c r="AQ491" s="418"/>
      <c r="AR491" s="418"/>
      <c r="AS491" s="418"/>
      <c r="AT491" s="418"/>
      <c r="AU491" s="418"/>
      <c r="AV491" s="418"/>
      <c r="AW491" s="418"/>
      <c r="AX491" s="418"/>
      <c r="AY491" s="418"/>
      <c r="AZ491" s="418"/>
      <c r="BB491" s="494"/>
      <c r="BY491" s="418"/>
      <c r="BZ491" s="418"/>
      <c r="CA491" s="418"/>
      <c r="CB491" s="418"/>
      <c r="CC491" s="418"/>
      <c r="CD491" s="418"/>
      <c r="CE491" s="418"/>
      <c r="CF491" s="418"/>
      <c r="CG491" s="418"/>
      <c r="CH491" s="418"/>
      <c r="CI491" s="418"/>
      <c r="CJ491" s="418"/>
      <c r="CK491" s="418"/>
      <c r="CL491" s="418"/>
      <c r="CM491" s="418"/>
      <c r="CN491" s="418"/>
      <c r="CO491" s="418"/>
      <c r="CP491" s="418"/>
      <c r="CQ491" s="418"/>
      <c r="CR491" s="418"/>
      <c r="CS491" s="418"/>
      <c r="CT491" s="418"/>
      <c r="CU491" s="418"/>
      <c r="CV491" s="418"/>
      <c r="CW491" s="418"/>
      <c r="CX491" s="418"/>
      <c r="CY491" s="418"/>
      <c r="CZ491" s="418"/>
    </row>
    <row r="492" s="417" customFormat="true" ht="25.15" customHeight="true" x14ac:dyDescent="0.2">
      <c r="A492" s="494"/>
      <c r="B492" s="494"/>
      <c r="C492" s="1218" t="s">
        <v>378</v>
      </c>
      <c r="D492" s="1219"/>
      <c r="E492" s="30">
        <v>-1.3305199181576582E-2</v>
      </c>
      <c r="F492" s="65"/>
      <c r="G492" s="65"/>
      <c r="H492" s="1219" t="s">
        <v>367</v>
      </c>
      <c r="I492" s="1219"/>
      <c r="J492" s="29">
        <v>-4.081179903463969E-2</v>
      </c>
      <c r="K492" s="65"/>
      <c r="L492" s="65"/>
      <c r="M492" s="1219" t="s">
        <v>566</v>
      </c>
      <c r="N492" s="1219"/>
      <c r="O492" s="28">
        <v>9.9708235467592943E-3</v>
      </c>
      <c r="P492" s="65"/>
      <c r="Q492" s="65"/>
      <c r="R492" s="418"/>
      <c r="Y492" s="418"/>
      <c r="Z492" s="418"/>
      <c r="AA492" s="418"/>
      <c r="AB492" s="418"/>
      <c r="AC492" s="418"/>
      <c r="AD492" s="418"/>
      <c r="AE492" s="418"/>
      <c r="AF492" s="418"/>
      <c r="AG492" s="418"/>
      <c r="AH492" s="418"/>
      <c r="AI492" s="418"/>
      <c r="AJ492" s="418"/>
      <c r="AK492" s="418"/>
      <c r="AL492" s="418"/>
      <c r="AM492" s="418"/>
      <c r="AN492" s="418"/>
      <c r="AO492" s="418"/>
      <c r="AP492" s="418"/>
      <c r="AQ492" s="418"/>
      <c r="AR492" s="418"/>
      <c r="AS492" s="418"/>
      <c r="AT492" s="418"/>
      <c r="AU492" s="418"/>
      <c r="AV492" s="418"/>
      <c r="AW492" s="418"/>
      <c r="AX492" s="418"/>
      <c r="AY492" s="418"/>
      <c r="AZ492" s="418"/>
      <c r="BB492" s="494"/>
      <c r="BY492" s="418"/>
      <c r="BZ492" s="418"/>
      <c r="CA492" s="418"/>
      <c r="CB492" s="418"/>
      <c r="CC492" s="418"/>
      <c r="CD492" s="418"/>
      <c r="CE492" s="418"/>
      <c r="CF492" s="418"/>
      <c r="CG492" s="418"/>
      <c r="CH492" s="418"/>
      <c r="CI492" s="418"/>
      <c r="CJ492" s="418"/>
      <c r="CK492" s="418"/>
      <c r="CL492" s="418"/>
      <c r="CM492" s="418"/>
      <c r="CN492" s="418"/>
      <c r="CO492" s="418"/>
      <c r="CP492" s="418"/>
      <c r="CQ492" s="418"/>
      <c r="CR492" s="418"/>
      <c r="CS492" s="418"/>
      <c r="CT492" s="418"/>
      <c r="CU492" s="418"/>
      <c r="CV492" s="418"/>
      <c r="CW492" s="418"/>
      <c r="CX492" s="418"/>
      <c r="CY492" s="418"/>
      <c r="CZ492" s="418"/>
    </row>
    <row r="493" s="417" customFormat="true" ht="25.15" customHeight="true" x14ac:dyDescent="0.2">
      <c r="A493" s="494"/>
      <c r="B493" s="494"/>
      <c r="C493" s="1218" t="s">
        <v>771</v>
      </c>
      <c r="D493" s="1219"/>
      <c r="E493" s="30">
        <v>-1.2347951290877127E-2</v>
      </c>
      <c r="F493" s="65"/>
      <c r="G493" s="65"/>
      <c r="H493" s="1219" t="s">
        <v>763</v>
      </c>
      <c r="I493" s="1219"/>
      <c r="J493" s="29">
        <v>-4.0073255175272923E-2</v>
      </c>
      <c r="K493" s="65"/>
      <c r="L493" s="65"/>
      <c r="M493" s="1219" t="s">
        <v>564</v>
      </c>
      <c r="N493" s="1219"/>
      <c r="O493" s="28">
        <v>6.2066662158859675E-3</v>
      </c>
      <c r="P493" s="65"/>
      <c r="Q493" s="65"/>
      <c r="R493" s="418"/>
      <c r="Y493" s="418"/>
      <c r="Z493" s="418"/>
      <c r="AA493" s="418"/>
      <c r="AB493" s="418"/>
      <c r="AC493" s="418"/>
      <c r="AD493" s="418"/>
      <c r="AE493" s="418"/>
      <c r="AF493" s="418"/>
      <c r="AG493" s="418"/>
      <c r="AH493" s="418"/>
      <c r="AI493" s="418"/>
      <c r="AJ493" s="418"/>
      <c r="AK493" s="418"/>
      <c r="AL493" s="418"/>
      <c r="AM493" s="418"/>
      <c r="AN493" s="418"/>
      <c r="AO493" s="418"/>
      <c r="AP493" s="418"/>
      <c r="AQ493" s="418"/>
      <c r="AR493" s="418"/>
      <c r="AS493" s="418"/>
      <c r="AT493" s="418"/>
      <c r="AU493" s="418"/>
      <c r="AV493" s="418"/>
      <c r="AW493" s="418"/>
      <c r="AX493" s="418"/>
      <c r="AY493" s="418"/>
      <c r="AZ493" s="418"/>
      <c r="BB493" s="494"/>
      <c r="BY493" s="418"/>
      <c r="BZ493" s="418"/>
      <c r="CA493" s="418"/>
      <c r="CB493" s="418"/>
      <c r="CC493" s="418"/>
      <c r="CD493" s="418"/>
      <c r="CE493" s="418"/>
      <c r="CF493" s="418"/>
      <c r="CG493" s="418"/>
      <c r="CH493" s="418"/>
      <c r="CI493" s="418"/>
      <c r="CJ493" s="418"/>
      <c r="CK493" s="418"/>
      <c r="CL493" s="418"/>
      <c r="CM493" s="418"/>
      <c r="CN493" s="418"/>
      <c r="CO493" s="418"/>
      <c r="CP493" s="418"/>
      <c r="CQ493" s="418"/>
      <c r="CR493" s="418"/>
      <c r="CS493" s="418"/>
      <c r="CT493" s="418"/>
      <c r="CU493" s="418"/>
      <c r="CV493" s="418"/>
      <c r="CW493" s="418"/>
      <c r="CX493" s="418"/>
      <c r="CY493" s="418"/>
      <c r="CZ493" s="418"/>
    </row>
    <row r="494" s="417" customFormat="true" ht="25.15" customHeight="true" x14ac:dyDescent="0.2">
      <c r="A494" s="494"/>
      <c r="B494" s="494"/>
      <c r="C494" s="1218" t="s">
        <v>724</v>
      </c>
      <c r="D494" s="1219"/>
      <c r="E494" s="30">
        <v>-1.2276384973044851E-2</v>
      </c>
      <c r="F494" s="65"/>
      <c r="G494" s="65"/>
      <c r="H494" s="1219" t="s">
        <v>760</v>
      </c>
      <c r="I494" s="1219"/>
      <c r="J494" s="29">
        <v>3.9308606394533381E-2</v>
      </c>
      <c r="K494" s="65"/>
      <c r="L494" s="65"/>
      <c r="M494" s="1219" t="s">
        <v>640</v>
      </c>
      <c r="N494" s="1219"/>
      <c r="O494" s="28">
        <v>4.7663123826366515E-3</v>
      </c>
      <c r="P494" s="65"/>
      <c r="Q494" s="65"/>
      <c r="R494" s="418"/>
      <c r="Y494" s="418"/>
      <c r="Z494" s="418"/>
      <c r="AA494" s="418"/>
      <c r="AB494" s="418"/>
      <c r="AC494" s="418"/>
      <c r="AD494" s="418"/>
      <c r="AE494" s="418"/>
      <c r="AF494" s="418"/>
      <c r="AG494" s="418"/>
      <c r="AH494" s="418"/>
      <c r="AI494" s="418"/>
      <c r="AJ494" s="418"/>
      <c r="AK494" s="418"/>
      <c r="AL494" s="418"/>
      <c r="AM494" s="418"/>
      <c r="AN494" s="418"/>
      <c r="AO494" s="418"/>
      <c r="AP494" s="418"/>
      <c r="AQ494" s="418"/>
      <c r="AR494" s="418"/>
      <c r="AS494" s="418"/>
      <c r="AT494" s="418"/>
      <c r="AU494" s="418"/>
      <c r="AV494" s="418"/>
      <c r="AW494" s="418"/>
      <c r="AX494" s="418"/>
      <c r="AY494" s="418"/>
      <c r="AZ494" s="418"/>
      <c r="BB494" s="494"/>
      <c r="BY494" s="418"/>
      <c r="BZ494" s="418"/>
      <c r="CA494" s="418"/>
      <c r="CB494" s="418"/>
      <c r="CC494" s="418"/>
      <c r="CD494" s="418"/>
      <c r="CE494" s="418"/>
      <c r="CF494" s="418"/>
      <c r="CG494" s="418"/>
      <c r="CH494" s="418"/>
      <c r="CI494" s="418"/>
      <c r="CJ494" s="418"/>
      <c r="CK494" s="418"/>
      <c r="CL494" s="418"/>
      <c r="CM494" s="418"/>
      <c r="CN494" s="418"/>
      <c r="CO494" s="418"/>
      <c r="CP494" s="418"/>
      <c r="CQ494" s="418"/>
      <c r="CR494" s="418"/>
      <c r="CS494" s="418"/>
      <c r="CT494" s="418"/>
      <c r="CU494" s="418"/>
      <c r="CV494" s="418"/>
      <c r="CW494" s="418"/>
      <c r="CX494" s="418"/>
      <c r="CY494" s="418"/>
      <c r="CZ494" s="418"/>
    </row>
    <row r="495" s="417" customFormat="true" ht="25.15" customHeight="true" x14ac:dyDescent="0.2">
      <c r="A495" s="494"/>
      <c r="B495" s="494"/>
      <c r="C495" s="1218" t="s">
        <v>770</v>
      </c>
      <c r="D495" s="1219"/>
      <c r="E495" s="30">
        <v>-8.7651957173396078E-3</v>
      </c>
      <c r="F495" s="65"/>
      <c r="G495" s="65"/>
      <c r="H495" s="1219" t="s">
        <v>772</v>
      </c>
      <c r="I495" s="1219"/>
      <c r="J495" s="29">
        <v>3.883121144564082E-2</v>
      </c>
      <c r="K495" s="65"/>
      <c r="L495" s="65"/>
      <c r="M495" s="1219" t="s">
        <v>756</v>
      </c>
      <c r="N495" s="1219"/>
      <c r="O495" s="28">
        <v>1.581712715963943E-3</v>
      </c>
      <c r="P495" s="65"/>
      <c r="Q495" s="65"/>
      <c r="R495" s="418"/>
      <c r="Y495" s="418"/>
      <c r="Z495" s="418"/>
      <c r="AA495" s="418"/>
      <c r="AB495" s="418"/>
      <c r="AC495" s="418"/>
      <c r="AD495" s="418"/>
      <c r="AE495" s="418"/>
      <c r="AF495" s="418"/>
      <c r="AG495" s="418"/>
      <c r="AH495" s="418"/>
      <c r="AI495" s="418"/>
      <c r="AJ495" s="418"/>
      <c r="AK495" s="418"/>
      <c r="AL495" s="418"/>
      <c r="AM495" s="418"/>
      <c r="AN495" s="418"/>
      <c r="AO495" s="418"/>
      <c r="AP495" s="418"/>
      <c r="AQ495" s="418"/>
      <c r="AR495" s="418"/>
      <c r="AS495" s="418"/>
      <c r="AT495" s="418"/>
      <c r="AU495" s="418"/>
      <c r="AV495" s="418"/>
      <c r="AW495" s="418"/>
      <c r="AX495" s="418"/>
      <c r="AY495" s="418"/>
      <c r="AZ495" s="418"/>
      <c r="BB495" s="494"/>
      <c r="BY495" s="418"/>
      <c r="BZ495" s="418"/>
      <c r="CA495" s="418"/>
      <c r="CB495" s="418"/>
      <c r="CC495" s="418"/>
      <c r="CD495" s="418"/>
      <c r="CE495" s="418"/>
      <c r="CF495" s="418"/>
      <c r="CG495" s="418"/>
      <c r="CH495" s="418"/>
      <c r="CI495" s="418"/>
      <c r="CJ495" s="418"/>
      <c r="CK495" s="418"/>
      <c r="CL495" s="418"/>
      <c r="CM495" s="418"/>
      <c r="CN495" s="418"/>
      <c r="CO495" s="418"/>
      <c r="CP495" s="418"/>
      <c r="CQ495" s="418"/>
      <c r="CR495" s="418"/>
      <c r="CS495" s="418"/>
      <c r="CT495" s="418"/>
      <c r="CU495" s="418"/>
      <c r="CV495" s="418"/>
      <c r="CW495" s="418"/>
      <c r="CX495" s="418"/>
      <c r="CY495" s="418"/>
      <c r="CZ495" s="418"/>
    </row>
    <row r="496" s="417" customFormat="true" ht="25.15" customHeight="true" x14ac:dyDescent="0.2">
      <c r="A496" s="494"/>
      <c r="B496" s="494"/>
      <c r="C496" s="1218" t="s">
        <v>773</v>
      </c>
      <c r="D496" s="1219"/>
      <c r="E496" s="30">
        <v>-8.1126837250664174E-3</v>
      </c>
      <c r="F496" s="65"/>
      <c r="G496" s="65"/>
      <c r="H496" s="1219" t="s">
        <v>758</v>
      </c>
      <c r="I496" s="1219"/>
      <c r="J496" s="29">
        <v>-3.8076460862549955E-2</v>
      </c>
      <c r="K496" s="65"/>
      <c r="L496" s="65"/>
      <c r="M496" s="1219" t="s">
        <v>373</v>
      </c>
      <c r="N496" s="1219"/>
      <c r="O496" s="27">
        <v>3.6082008863316957E-4</v>
      </c>
      <c r="P496" s="65"/>
      <c r="Q496" s="65"/>
      <c r="R496" s="418"/>
      <c r="Y496" s="418"/>
      <c r="Z496" s="418"/>
      <c r="AA496" s="418"/>
      <c r="AB496" s="418"/>
      <c r="AC496" s="418"/>
      <c r="AD496" s="418"/>
      <c r="AE496" s="418"/>
      <c r="AF496" s="418"/>
      <c r="AG496" s="418"/>
      <c r="AH496" s="418"/>
      <c r="AI496" s="418"/>
      <c r="AJ496" s="418"/>
      <c r="AK496" s="418"/>
      <c r="AL496" s="418"/>
      <c r="AM496" s="418"/>
      <c r="AN496" s="418"/>
      <c r="AO496" s="418"/>
      <c r="AP496" s="418"/>
      <c r="AQ496" s="418"/>
      <c r="AR496" s="418"/>
      <c r="AS496" s="418"/>
      <c r="AT496" s="418"/>
      <c r="AU496" s="418"/>
      <c r="AV496" s="418"/>
      <c r="AW496" s="418"/>
      <c r="AX496" s="418"/>
      <c r="AY496" s="418"/>
      <c r="AZ496" s="418"/>
      <c r="BB496" s="494"/>
      <c r="BY496" s="418"/>
      <c r="BZ496" s="418"/>
      <c r="CA496" s="418"/>
      <c r="CB496" s="418"/>
      <c r="CC496" s="418"/>
      <c r="CD496" s="418"/>
      <c r="CE496" s="418"/>
      <c r="CF496" s="418"/>
      <c r="CG496" s="418"/>
      <c r="CH496" s="418"/>
      <c r="CI496" s="418"/>
      <c r="CJ496" s="418"/>
      <c r="CK496" s="418"/>
      <c r="CL496" s="418"/>
      <c r="CM496" s="418"/>
      <c r="CN496" s="418"/>
      <c r="CO496" s="418"/>
      <c r="CP496" s="418"/>
      <c r="CQ496" s="418"/>
      <c r="CR496" s="418"/>
      <c r="CS496" s="418"/>
      <c r="CT496" s="418"/>
      <c r="CU496" s="418"/>
      <c r="CV496" s="418"/>
      <c r="CW496" s="418"/>
      <c r="CX496" s="418"/>
      <c r="CY496" s="418"/>
      <c r="CZ496" s="418"/>
    </row>
    <row r="497" s="417" customFormat="true" ht="25.15" customHeight="true" x14ac:dyDescent="0.2">
      <c r="A497" s="494"/>
      <c r="B497" s="494"/>
      <c r="C497" s="1218" t="s">
        <v>774</v>
      </c>
      <c r="D497" s="1219"/>
      <c r="E497" s="30">
        <v>-7.8127640922339911E-3</v>
      </c>
      <c r="F497" s="65"/>
      <c r="G497" s="65"/>
      <c r="H497" s="1219" t="s">
        <v>559</v>
      </c>
      <c r="I497" s="1219"/>
      <c r="J497" s="29">
        <v>-3.7675709002133372E-2</v>
      </c>
      <c r="K497" s="65"/>
      <c r="L497" s="65"/>
      <c r="M497" s="1232"/>
      <c r="N497" s="1232"/>
      <c r="O497" s="65"/>
      <c r="P497" s="65"/>
      <c r="Q497" s="65"/>
      <c r="R497" s="418"/>
      <c r="Y497" s="418"/>
      <c r="Z497" s="418"/>
      <c r="AA497" s="418"/>
      <c r="AB497" s="418"/>
      <c r="AC497" s="418"/>
      <c r="AD497" s="418"/>
      <c r="AE497" s="418"/>
      <c r="AF497" s="418"/>
      <c r="AG497" s="418"/>
      <c r="AH497" s="418"/>
      <c r="AI497" s="418"/>
      <c r="AJ497" s="418"/>
      <c r="AK497" s="418"/>
      <c r="AL497" s="418"/>
      <c r="AM497" s="418"/>
      <c r="AN497" s="418"/>
      <c r="AO497" s="418"/>
      <c r="AP497" s="418"/>
      <c r="AQ497" s="418"/>
      <c r="AR497" s="418"/>
      <c r="AS497" s="418"/>
      <c r="AT497" s="418"/>
      <c r="AU497" s="418"/>
      <c r="AV497" s="418"/>
      <c r="AW497" s="418"/>
      <c r="AX497" s="418"/>
      <c r="AY497" s="418"/>
      <c r="AZ497" s="418"/>
      <c r="BB497" s="494"/>
      <c r="BY497" s="418"/>
      <c r="BZ497" s="418"/>
      <c r="CA497" s="418"/>
      <c r="CB497" s="418"/>
      <c r="CC497" s="418"/>
      <c r="CD497" s="418"/>
      <c r="CE497" s="418"/>
      <c r="CF497" s="418"/>
      <c r="CG497" s="418"/>
      <c r="CH497" s="418"/>
      <c r="CI497" s="418"/>
      <c r="CJ497" s="418"/>
      <c r="CK497" s="418"/>
      <c r="CL497" s="418"/>
      <c r="CM497" s="418"/>
      <c r="CN497" s="418"/>
      <c r="CO497" s="418"/>
      <c r="CP497" s="418"/>
      <c r="CQ497" s="418"/>
      <c r="CR497" s="418"/>
      <c r="CS497" s="418"/>
      <c r="CT497" s="418"/>
      <c r="CU497" s="418"/>
      <c r="CV497" s="418"/>
      <c r="CW497" s="418"/>
      <c r="CX497" s="418"/>
      <c r="CY497" s="418"/>
      <c r="CZ497" s="418"/>
    </row>
    <row r="498" s="417" customFormat="true" ht="25.15" customHeight="true" x14ac:dyDescent="0.2">
      <c r="A498" s="494"/>
      <c r="B498" s="494"/>
      <c r="C498" s="1218" t="s">
        <v>564</v>
      </c>
      <c r="D498" s="1219"/>
      <c r="E498" s="30">
        <v>-6.0998898260343709E-3</v>
      </c>
      <c r="F498" s="65"/>
      <c r="G498" s="65"/>
      <c r="H498" s="1219" t="s">
        <v>759</v>
      </c>
      <c r="I498" s="1219"/>
      <c r="J498" s="29">
        <v>3.7037008517628527E-2</v>
      </c>
      <c r="K498" s="65"/>
      <c r="L498" s="65"/>
      <c r="M498" s="1232"/>
      <c r="N498" s="1232"/>
      <c r="O498" s="65"/>
      <c r="P498" s="65"/>
      <c r="Q498" s="65"/>
      <c r="R498" s="418"/>
      <c r="Y498" s="418"/>
      <c r="Z498" s="418"/>
      <c r="AA498" s="418"/>
      <c r="AB498" s="418"/>
      <c r="AC498" s="418"/>
      <c r="AD498" s="418"/>
      <c r="AE498" s="418"/>
      <c r="AF498" s="418"/>
      <c r="AG498" s="418"/>
      <c r="AH498" s="418"/>
      <c r="AI498" s="418"/>
      <c r="AJ498" s="418"/>
      <c r="AK498" s="418"/>
      <c r="AL498" s="418"/>
      <c r="AM498" s="418"/>
      <c r="AN498" s="418"/>
      <c r="AO498" s="418"/>
      <c r="AP498" s="418"/>
      <c r="AQ498" s="418"/>
      <c r="AR498" s="418"/>
      <c r="AS498" s="418"/>
      <c r="AT498" s="418"/>
      <c r="AU498" s="418"/>
      <c r="AV498" s="418"/>
      <c r="AW498" s="418"/>
      <c r="AX498" s="418"/>
      <c r="AY498" s="418"/>
      <c r="AZ498" s="418"/>
      <c r="BB498" s="494"/>
      <c r="BY498" s="418"/>
      <c r="BZ498" s="418"/>
      <c r="CA498" s="418"/>
      <c r="CB498" s="418"/>
      <c r="CC498" s="418"/>
      <c r="CD498" s="418"/>
      <c r="CE498" s="418"/>
      <c r="CF498" s="418"/>
      <c r="CG498" s="418"/>
      <c r="CH498" s="418"/>
      <c r="CI498" s="418"/>
      <c r="CJ498" s="418"/>
      <c r="CK498" s="418"/>
      <c r="CL498" s="418"/>
      <c r="CM498" s="418"/>
      <c r="CN498" s="418"/>
      <c r="CO498" s="418"/>
      <c r="CP498" s="418"/>
      <c r="CQ498" s="418"/>
      <c r="CR498" s="418"/>
      <c r="CS498" s="418"/>
      <c r="CT498" s="418"/>
      <c r="CU498" s="418"/>
      <c r="CV498" s="418"/>
      <c r="CW498" s="418"/>
      <c r="CX498" s="418"/>
      <c r="CY498" s="418"/>
      <c r="CZ498" s="418"/>
    </row>
    <row r="499" s="417" customFormat="true" ht="25.15" customHeight="true" x14ac:dyDescent="0.2">
      <c r="A499" s="494"/>
      <c r="B499" s="494"/>
      <c r="C499" s="1218" t="s">
        <v>653</v>
      </c>
      <c r="D499" s="1219"/>
      <c r="E499" s="30">
        <v>-4.4423655142410918E-3</v>
      </c>
      <c r="F499" s="65"/>
      <c r="G499" s="65"/>
      <c r="H499" s="1219" t="s">
        <v>552</v>
      </c>
      <c r="I499" s="1219"/>
      <c r="J499" s="29">
        <v>-3.6238632833985457E-2</v>
      </c>
      <c r="K499" s="65"/>
      <c r="L499" s="65"/>
      <c r="M499" s="1232"/>
      <c r="N499" s="1232"/>
      <c r="O499" s="65"/>
      <c r="P499" s="65"/>
      <c r="Q499" s="65"/>
      <c r="R499" s="418"/>
      <c r="Y499" s="418"/>
      <c r="Z499" s="418"/>
      <c r="AA499" s="418"/>
      <c r="AB499" s="418"/>
      <c r="AC499" s="418"/>
      <c r="AD499" s="418"/>
      <c r="AE499" s="418"/>
      <c r="AF499" s="418"/>
      <c r="AG499" s="418"/>
      <c r="AH499" s="418"/>
      <c r="AI499" s="418"/>
      <c r="AJ499" s="418"/>
      <c r="AK499" s="418"/>
      <c r="AL499" s="418"/>
      <c r="AM499" s="418"/>
      <c r="AN499" s="418"/>
      <c r="AO499" s="418"/>
      <c r="AP499" s="418"/>
      <c r="AQ499" s="418"/>
      <c r="AR499" s="418"/>
      <c r="AS499" s="418"/>
      <c r="AT499" s="418"/>
      <c r="AU499" s="418"/>
      <c r="AV499" s="418"/>
      <c r="AW499" s="418"/>
      <c r="AX499" s="418"/>
      <c r="AY499" s="418"/>
      <c r="AZ499" s="418"/>
      <c r="BB499" s="494"/>
      <c r="BY499" s="418"/>
      <c r="BZ499" s="418"/>
      <c r="CA499" s="418"/>
      <c r="CB499" s="418"/>
      <c r="CC499" s="418"/>
      <c r="CD499" s="418"/>
      <c r="CE499" s="418"/>
      <c r="CF499" s="418"/>
      <c r="CG499" s="418"/>
      <c r="CH499" s="418"/>
      <c r="CI499" s="418"/>
      <c r="CJ499" s="418"/>
      <c r="CK499" s="418"/>
      <c r="CL499" s="418"/>
      <c r="CM499" s="418"/>
      <c r="CN499" s="418"/>
      <c r="CO499" s="418"/>
      <c r="CP499" s="418"/>
      <c r="CQ499" s="418"/>
      <c r="CR499" s="418"/>
      <c r="CS499" s="418"/>
      <c r="CT499" s="418"/>
      <c r="CU499" s="418"/>
      <c r="CV499" s="418"/>
      <c r="CW499" s="418"/>
      <c r="CX499" s="418"/>
      <c r="CY499" s="418"/>
      <c r="CZ499" s="418"/>
    </row>
    <row r="500" s="417" customFormat="true" ht="25.15" customHeight="true" x14ac:dyDescent="0.2">
      <c r="A500" s="494"/>
      <c r="B500" s="494"/>
      <c r="C500" s="1218" t="s">
        <v>660</v>
      </c>
      <c r="D500" s="1219"/>
      <c r="E500" s="26">
        <v>3.7598911019497559E-3</v>
      </c>
      <c r="F500" s="65"/>
      <c r="G500" s="65"/>
      <c r="H500" s="1219" t="s">
        <v>760</v>
      </c>
      <c r="I500" s="1219"/>
      <c r="J500" s="29">
        <v>-3.5428465605086445E-2</v>
      </c>
      <c r="K500" s="65"/>
      <c r="L500" s="65"/>
      <c r="M500" s="1219" t="s">
        <v>216</v>
      </c>
      <c r="N500" s="1219"/>
      <c r="O500" s="1219"/>
      <c r="P500" s="65"/>
      <c r="Q500" s="65"/>
      <c r="R500" s="418"/>
      <c r="Y500" s="418"/>
      <c r="Z500" s="418"/>
      <c r="AA500" s="418"/>
      <c r="AB500" s="418"/>
      <c r="AC500" s="418"/>
      <c r="AD500" s="418"/>
      <c r="AE500" s="418"/>
      <c r="AF500" s="418"/>
      <c r="AG500" s="418"/>
      <c r="AH500" s="418"/>
      <c r="AI500" s="418"/>
      <c r="AJ500" s="418"/>
      <c r="AK500" s="418"/>
      <c r="AL500" s="418"/>
      <c r="AM500" s="418"/>
      <c r="AN500" s="418"/>
      <c r="AO500" s="418"/>
      <c r="AP500" s="418"/>
      <c r="AQ500" s="418"/>
      <c r="AR500" s="418"/>
      <c r="AS500" s="418"/>
      <c r="AT500" s="418"/>
      <c r="AU500" s="418"/>
      <c r="AV500" s="418"/>
      <c r="AW500" s="418"/>
      <c r="AX500" s="418"/>
      <c r="AY500" s="418"/>
      <c r="AZ500" s="418"/>
      <c r="BB500" s="494"/>
      <c r="BY500" s="418"/>
      <c r="BZ500" s="418"/>
      <c r="CA500" s="418"/>
      <c r="CB500" s="418"/>
      <c r="CC500" s="418"/>
      <c r="CD500" s="418"/>
      <c r="CE500" s="418"/>
      <c r="CF500" s="418"/>
      <c r="CG500" s="418"/>
      <c r="CH500" s="418"/>
      <c r="CI500" s="418"/>
      <c r="CJ500" s="418"/>
      <c r="CK500" s="418"/>
      <c r="CL500" s="418"/>
      <c r="CM500" s="418"/>
      <c r="CN500" s="418"/>
      <c r="CO500" s="418"/>
      <c r="CP500" s="418"/>
      <c r="CQ500" s="418"/>
      <c r="CR500" s="418"/>
      <c r="CS500" s="418"/>
      <c r="CT500" s="418"/>
      <c r="CU500" s="418"/>
      <c r="CV500" s="418"/>
      <c r="CW500" s="418"/>
      <c r="CX500" s="418"/>
      <c r="CY500" s="418"/>
      <c r="CZ500" s="418"/>
    </row>
    <row r="501" s="417" customFormat="true" ht="25.15" customHeight="true" x14ac:dyDescent="0.2">
      <c r="A501" s="494"/>
      <c r="B501" s="494"/>
      <c r="C501" s="1218"/>
      <c r="D501" s="1232"/>
      <c r="E501" s="65"/>
      <c r="F501" s="65"/>
      <c r="G501" s="65"/>
      <c r="H501" s="1219" t="s">
        <v>348</v>
      </c>
      <c r="I501" s="1219"/>
      <c r="J501" s="29">
        <v>3.4589879817022141E-2</v>
      </c>
      <c r="K501" s="65"/>
      <c r="L501" s="65"/>
      <c r="M501" s="1219" t="s">
        <v>186</v>
      </c>
      <c r="N501" s="1219"/>
      <c r="O501" s="25" t="s">
        <v>217</v>
      </c>
      <c r="P501" s="65"/>
      <c r="Q501" s="65"/>
      <c r="R501" s="418"/>
      <c r="Y501" s="418"/>
      <c r="Z501" s="418"/>
      <c r="AA501" s="418"/>
      <c r="AB501" s="418"/>
      <c r="AC501" s="418"/>
      <c r="AD501" s="418"/>
      <c r="AE501" s="418"/>
      <c r="AF501" s="418"/>
      <c r="AG501" s="418"/>
      <c r="AH501" s="418"/>
      <c r="AI501" s="418"/>
      <c r="AJ501" s="418"/>
      <c r="AK501" s="418"/>
      <c r="AL501" s="418"/>
      <c r="AM501" s="418"/>
      <c r="AN501" s="418"/>
      <c r="AO501" s="418"/>
      <c r="AP501" s="418"/>
      <c r="AQ501" s="418"/>
      <c r="AR501" s="418"/>
      <c r="AS501" s="418"/>
      <c r="AT501" s="418"/>
      <c r="AU501" s="418"/>
      <c r="AV501" s="418"/>
      <c r="AW501" s="418"/>
      <c r="AX501" s="418"/>
      <c r="AY501" s="418"/>
      <c r="AZ501" s="418"/>
      <c r="BB501" s="494"/>
      <c r="BY501" s="418"/>
      <c r="BZ501" s="418"/>
      <c r="CA501" s="418"/>
      <c r="CB501" s="418"/>
      <c r="CC501" s="418"/>
      <c r="CD501" s="418"/>
      <c r="CE501" s="418"/>
      <c r="CF501" s="418"/>
      <c r="CG501" s="418"/>
      <c r="CH501" s="418"/>
      <c r="CI501" s="418"/>
      <c r="CJ501" s="418"/>
      <c r="CK501" s="418"/>
      <c r="CL501" s="418"/>
      <c r="CM501" s="418"/>
      <c r="CN501" s="418"/>
      <c r="CO501" s="418"/>
      <c r="CP501" s="418"/>
      <c r="CQ501" s="418"/>
      <c r="CR501" s="418"/>
      <c r="CS501" s="418"/>
      <c r="CT501" s="418"/>
      <c r="CU501" s="418"/>
      <c r="CV501" s="418"/>
      <c r="CW501" s="418"/>
      <c r="CX501" s="418"/>
      <c r="CY501" s="418"/>
      <c r="CZ501" s="418"/>
    </row>
    <row r="502" s="417" customFormat="true" ht="25.15" customHeight="true" x14ac:dyDescent="0.2">
      <c r="A502" s="494"/>
      <c r="B502" s="494"/>
      <c r="C502" s="1218"/>
      <c r="D502" s="1232"/>
      <c r="E502" s="65"/>
      <c r="F502" s="65"/>
      <c r="G502" s="65"/>
      <c r="H502" s="1219" t="s">
        <v>757</v>
      </c>
      <c r="I502" s="1219"/>
      <c r="J502" s="29">
        <v>-3.222096217322544E-2</v>
      </c>
      <c r="K502" s="65"/>
      <c r="L502" s="65"/>
      <c r="M502" s="1219" t="s">
        <v>537</v>
      </c>
      <c r="N502" s="1219"/>
      <c r="O502" s="31">
        <v>5.0093348661327808E-2</v>
      </c>
      <c r="P502" s="65"/>
      <c r="Q502" s="65"/>
      <c r="R502" s="418"/>
      <c r="Y502" s="418"/>
      <c r="Z502" s="418"/>
      <c r="AA502" s="418"/>
      <c r="AB502" s="418"/>
      <c r="AC502" s="418"/>
      <c r="AD502" s="418"/>
      <c r="AE502" s="418"/>
      <c r="AF502" s="418"/>
      <c r="AG502" s="418"/>
      <c r="AH502" s="418"/>
      <c r="AI502" s="418"/>
      <c r="AJ502" s="418"/>
      <c r="AK502" s="418"/>
      <c r="AL502" s="418"/>
      <c r="AM502" s="418"/>
      <c r="AN502" s="418"/>
      <c r="AO502" s="418"/>
      <c r="AP502" s="418"/>
      <c r="AQ502" s="418"/>
      <c r="AR502" s="418"/>
      <c r="AS502" s="418"/>
      <c r="AT502" s="418"/>
      <c r="AU502" s="418"/>
      <c r="AV502" s="418"/>
      <c r="AW502" s="418"/>
      <c r="AX502" s="418"/>
      <c r="AY502" s="418"/>
      <c r="AZ502" s="418"/>
      <c r="BB502" s="494"/>
      <c r="BY502" s="418"/>
      <c r="BZ502" s="418"/>
      <c r="CA502" s="418"/>
      <c r="CB502" s="418"/>
      <c r="CC502" s="418"/>
      <c r="CD502" s="418"/>
      <c r="CE502" s="418"/>
      <c r="CF502" s="418"/>
      <c r="CG502" s="418"/>
      <c r="CH502" s="418"/>
      <c r="CI502" s="418"/>
      <c r="CJ502" s="418"/>
      <c r="CK502" s="418"/>
      <c r="CL502" s="418"/>
      <c r="CM502" s="418"/>
      <c r="CN502" s="418"/>
      <c r="CO502" s="418"/>
      <c r="CP502" s="418"/>
      <c r="CQ502" s="418"/>
      <c r="CR502" s="418"/>
      <c r="CS502" s="418"/>
      <c r="CT502" s="418"/>
      <c r="CU502" s="418"/>
      <c r="CV502" s="418"/>
      <c r="CW502" s="418"/>
      <c r="CX502" s="418"/>
      <c r="CY502" s="418"/>
      <c r="CZ502" s="418"/>
    </row>
    <row r="503" s="417" customFormat="true" ht="25.15" customHeight="true" x14ac:dyDescent="0.2">
      <c r="A503" s="494"/>
      <c r="B503" s="494"/>
      <c r="C503" s="1218"/>
      <c r="D503" s="1232"/>
      <c r="E503" s="65"/>
      <c r="F503" s="65"/>
      <c r="G503" s="65"/>
      <c r="H503" s="1219" t="s">
        <v>761</v>
      </c>
      <c r="I503" s="1219"/>
      <c r="J503" s="29">
        <v>-3.044559258384933E-2</v>
      </c>
      <c r="K503" s="65"/>
      <c r="L503" s="65"/>
      <c r="M503" s="1219" t="s">
        <v>500</v>
      </c>
      <c r="N503" s="1219"/>
      <c r="O503" s="28">
        <v>0.38158274335349929</v>
      </c>
      <c r="P503" s="65"/>
      <c r="Q503" s="65"/>
      <c r="R503" s="418"/>
      <c r="Y503" s="418"/>
      <c r="Z503" s="418"/>
      <c r="AA503" s="418"/>
      <c r="AB503" s="418"/>
      <c r="AC503" s="418"/>
      <c r="AD503" s="418"/>
      <c r="AE503" s="418"/>
      <c r="AF503" s="418"/>
      <c r="AG503" s="418"/>
      <c r="AH503" s="418"/>
      <c r="AI503" s="418"/>
      <c r="AJ503" s="418"/>
      <c r="AK503" s="418"/>
      <c r="AL503" s="418"/>
      <c r="AM503" s="418"/>
      <c r="AN503" s="418"/>
      <c r="AO503" s="418"/>
      <c r="AP503" s="418"/>
      <c r="AQ503" s="418"/>
      <c r="AR503" s="418"/>
      <c r="AS503" s="418"/>
      <c r="AT503" s="418"/>
      <c r="AU503" s="418"/>
      <c r="AV503" s="418"/>
      <c r="AW503" s="418"/>
      <c r="AX503" s="418"/>
      <c r="AY503" s="418"/>
      <c r="AZ503" s="418"/>
      <c r="BB503" s="494"/>
      <c r="BY503" s="418"/>
      <c r="BZ503" s="418"/>
      <c r="CA503" s="418"/>
      <c r="CB503" s="418"/>
      <c r="CC503" s="418"/>
      <c r="CD503" s="418"/>
      <c r="CE503" s="418"/>
      <c r="CF503" s="418"/>
      <c r="CG503" s="418"/>
      <c r="CH503" s="418"/>
      <c r="CI503" s="418"/>
      <c r="CJ503" s="418"/>
      <c r="CK503" s="418"/>
      <c r="CL503" s="418"/>
      <c r="CM503" s="418"/>
      <c r="CN503" s="418"/>
      <c r="CO503" s="418"/>
      <c r="CP503" s="418"/>
      <c r="CQ503" s="418"/>
      <c r="CR503" s="418"/>
      <c r="CS503" s="418"/>
      <c r="CT503" s="418"/>
      <c r="CU503" s="418"/>
      <c r="CV503" s="418"/>
      <c r="CW503" s="418"/>
      <c r="CX503" s="418"/>
      <c r="CY503" s="418"/>
      <c r="CZ503" s="418"/>
    </row>
    <row r="504" s="417" customFormat="true" ht="25.15" customHeight="true" x14ac:dyDescent="0.2">
      <c r="A504" s="494"/>
      <c r="B504" s="494"/>
      <c r="C504" s="1218" t="s">
        <v>216</v>
      </c>
      <c r="D504" s="1219"/>
      <c r="E504" s="1219"/>
      <c r="F504" s="65"/>
      <c r="G504" s="65"/>
      <c r="H504" s="1219" t="s">
        <v>775</v>
      </c>
      <c r="I504" s="1219"/>
      <c r="J504" s="29">
        <v>-2.905940899135671E-2</v>
      </c>
      <c r="K504" s="65"/>
      <c r="L504" s="65"/>
      <c r="M504" s="1219" t="s">
        <v>559</v>
      </c>
      <c r="N504" s="1219"/>
      <c r="O504" s="28">
        <v>1.9667051532536398E-3</v>
      </c>
      <c r="P504" s="65"/>
      <c r="Q504" s="65"/>
      <c r="R504" s="418"/>
      <c r="Y504" s="418"/>
      <c r="Z504" s="418"/>
      <c r="AA504" s="418"/>
      <c r="AB504" s="418"/>
      <c r="AC504" s="418"/>
      <c r="AD504" s="418"/>
      <c r="AE504" s="418"/>
      <c r="AF504" s="418"/>
      <c r="AG504" s="418"/>
      <c r="AH504" s="418"/>
      <c r="AI504" s="418"/>
      <c r="AJ504" s="418"/>
      <c r="AK504" s="418"/>
      <c r="AL504" s="418"/>
      <c r="AM504" s="418"/>
      <c r="AN504" s="418"/>
      <c r="AO504" s="418"/>
      <c r="AP504" s="418"/>
      <c r="AQ504" s="418"/>
      <c r="AR504" s="418"/>
      <c r="AS504" s="418"/>
      <c r="AT504" s="418"/>
      <c r="AU504" s="418"/>
      <c r="AV504" s="418"/>
      <c r="AW504" s="418"/>
      <c r="AX504" s="418"/>
      <c r="AY504" s="418"/>
      <c r="AZ504" s="418"/>
      <c r="BB504" s="494"/>
      <c r="BY504" s="418"/>
      <c r="BZ504" s="418"/>
      <c r="CA504" s="418"/>
      <c r="CB504" s="418"/>
      <c r="CC504" s="418"/>
      <c r="CD504" s="418"/>
      <c r="CE504" s="418"/>
      <c r="CF504" s="418"/>
      <c r="CG504" s="418"/>
      <c r="CH504" s="418"/>
      <c r="CI504" s="418"/>
      <c r="CJ504" s="418"/>
      <c r="CK504" s="418"/>
      <c r="CL504" s="418"/>
      <c r="CM504" s="418"/>
      <c r="CN504" s="418"/>
      <c r="CO504" s="418"/>
      <c r="CP504" s="418"/>
      <c r="CQ504" s="418"/>
      <c r="CR504" s="418"/>
      <c r="CS504" s="418"/>
      <c r="CT504" s="418"/>
      <c r="CU504" s="418"/>
      <c r="CV504" s="418"/>
      <c r="CW504" s="418"/>
      <c r="CX504" s="418"/>
      <c r="CY504" s="418"/>
      <c r="CZ504" s="418"/>
    </row>
    <row r="505" s="417" customFormat="true" ht="25.15" customHeight="true" x14ac:dyDescent="0.2">
      <c r="A505" s="494"/>
      <c r="B505" s="494"/>
      <c r="C505" s="1218" t="s">
        <v>186</v>
      </c>
      <c r="D505" s="1219"/>
      <c r="E505" s="24" t="s">
        <v>217</v>
      </c>
      <c r="F505" s="65"/>
      <c r="G505" s="65"/>
      <c r="H505" s="1219" t="s">
        <v>776</v>
      </c>
      <c r="I505" s="1219"/>
      <c r="J505" s="29">
        <v>2.8533882922955712E-2</v>
      </c>
      <c r="K505" s="65"/>
      <c r="L505" s="65"/>
      <c r="M505" s="1219" t="s">
        <v>656</v>
      </c>
      <c r="N505" s="1219"/>
      <c r="O505" s="28">
        <v>2.564942453638066E-4</v>
      </c>
      <c r="P505" s="65"/>
      <c r="Q505" s="65"/>
      <c r="R505" s="418"/>
      <c r="Y505" s="418"/>
      <c r="Z505" s="418"/>
      <c r="AA505" s="418"/>
      <c r="AB505" s="418"/>
      <c r="AC505" s="418"/>
      <c r="AD505" s="418"/>
      <c r="AE505" s="418"/>
      <c r="AF505" s="418"/>
      <c r="AG505" s="418"/>
      <c r="AH505" s="418"/>
      <c r="AI505" s="418"/>
      <c r="AJ505" s="418"/>
      <c r="AK505" s="418"/>
      <c r="AL505" s="418"/>
      <c r="AM505" s="418"/>
      <c r="AN505" s="418"/>
      <c r="AO505" s="418"/>
      <c r="AP505" s="418"/>
      <c r="AQ505" s="418"/>
      <c r="AR505" s="418"/>
      <c r="AS505" s="418"/>
      <c r="AT505" s="418"/>
      <c r="AU505" s="418"/>
      <c r="AV505" s="418"/>
      <c r="AW505" s="418"/>
      <c r="AX505" s="418"/>
      <c r="AY505" s="418"/>
      <c r="AZ505" s="418"/>
      <c r="BB505" s="494"/>
      <c r="BY505" s="418"/>
      <c r="BZ505" s="418"/>
      <c r="CA505" s="418"/>
      <c r="CB505" s="418"/>
      <c r="CC505" s="418"/>
      <c r="CD505" s="418"/>
      <c r="CE505" s="418"/>
      <c r="CF505" s="418"/>
      <c r="CG505" s="418"/>
      <c r="CH505" s="418"/>
      <c r="CI505" s="418"/>
      <c r="CJ505" s="418"/>
      <c r="CK505" s="418"/>
      <c r="CL505" s="418"/>
      <c r="CM505" s="418"/>
      <c r="CN505" s="418"/>
      <c r="CO505" s="418"/>
      <c r="CP505" s="418"/>
      <c r="CQ505" s="418"/>
      <c r="CR505" s="418"/>
      <c r="CS505" s="418"/>
      <c r="CT505" s="418"/>
      <c r="CU505" s="418"/>
      <c r="CV505" s="418"/>
      <c r="CW505" s="418"/>
      <c r="CX505" s="418"/>
      <c r="CY505" s="418"/>
      <c r="CZ505" s="418"/>
    </row>
    <row r="506" s="417" customFormat="true" ht="25.15" customHeight="true" x14ac:dyDescent="0.2">
      <c r="A506" s="494"/>
      <c r="B506" s="494"/>
      <c r="C506" s="1218" t="s">
        <v>537</v>
      </c>
      <c r="D506" s="1219"/>
      <c r="E506" s="33">
        <v>5.1327881138924787E-2</v>
      </c>
      <c r="F506" s="65"/>
      <c r="G506" s="65"/>
      <c r="H506" s="1219" t="s">
        <v>777</v>
      </c>
      <c r="I506" s="1219"/>
      <c r="J506" s="29">
        <v>-2.803379860722538E-2</v>
      </c>
      <c r="K506" s="65"/>
      <c r="L506" s="65"/>
      <c r="M506" s="1219" t="s">
        <v>565</v>
      </c>
      <c r="N506" s="1219"/>
      <c r="O506" s="28">
        <v>1.4133980626021382E-4</v>
      </c>
      <c r="P506" s="65"/>
      <c r="Q506" s="65"/>
      <c r="R506" s="418"/>
      <c r="Y506" s="418"/>
      <c r="Z506" s="418"/>
      <c r="AA506" s="418"/>
      <c r="AB506" s="418"/>
      <c r="AC506" s="418"/>
      <c r="AD506" s="418"/>
      <c r="AE506" s="418"/>
      <c r="AF506" s="418"/>
      <c r="AG506" s="418"/>
      <c r="AH506" s="418"/>
      <c r="AI506" s="418"/>
      <c r="AJ506" s="418"/>
      <c r="AK506" s="418"/>
      <c r="AL506" s="418"/>
      <c r="AM506" s="418"/>
      <c r="AN506" s="418"/>
      <c r="AO506" s="418"/>
      <c r="AP506" s="418"/>
      <c r="AQ506" s="418"/>
      <c r="AR506" s="418"/>
      <c r="AS506" s="418"/>
      <c r="AT506" s="418"/>
      <c r="AU506" s="418"/>
      <c r="AV506" s="418"/>
      <c r="AW506" s="418"/>
      <c r="AX506" s="418"/>
      <c r="AY506" s="418"/>
      <c r="AZ506" s="418"/>
      <c r="BB506" s="494"/>
      <c r="BY506" s="418"/>
      <c r="BZ506" s="418"/>
      <c r="CA506" s="418"/>
      <c r="CB506" s="418"/>
      <c r="CC506" s="418"/>
      <c r="CD506" s="418"/>
      <c r="CE506" s="418"/>
      <c r="CF506" s="418"/>
      <c r="CG506" s="418"/>
      <c r="CH506" s="418"/>
      <c r="CI506" s="418"/>
      <c r="CJ506" s="418"/>
      <c r="CK506" s="418"/>
      <c r="CL506" s="418"/>
      <c r="CM506" s="418"/>
      <c r="CN506" s="418"/>
      <c r="CO506" s="418"/>
      <c r="CP506" s="418"/>
      <c r="CQ506" s="418"/>
      <c r="CR506" s="418"/>
      <c r="CS506" s="418"/>
      <c r="CT506" s="418"/>
      <c r="CU506" s="418"/>
      <c r="CV506" s="418"/>
      <c r="CW506" s="418"/>
      <c r="CX506" s="418"/>
      <c r="CY506" s="418"/>
      <c r="CZ506" s="418"/>
    </row>
    <row r="507" s="417" customFormat="true" ht="25.15" customHeight="true" x14ac:dyDescent="0.2">
      <c r="A507" s="494"/>
      <c r="B507" s="494"/>
      <c r="C507" s="1218" t="s">
        <v>500</v>
      </c>
      <c r="D507" s="1219"/>
      <c r="E507" s="30">
        <v>0.5622821019632509</v>
      </c>
      <c r="F507" s="65"/>
      <c r="G507" s="65"/>
      <c r="H507" s="1219" t="s">
        <v>748</v>
      </c>
      <c r="I507" s="1219"/>
      <c r="J507" s="29">
        <v>2.7747772527411615E-2</v>
      </c>
      <c r="K507" s="65"/>
      <c r="L507" s="65"/>
      <c r="M507" s="1219" t="s">
        <v>555</v>
      </c>
      <c r="N507" s="1219"/>
      <c r="O507" s="28">
        <v>3.926663097347253E-3</v>
      </c>
      <c r="P507" s="65"/>
      <c r="Q507" s="65"/>
      <c r="R507" s="418"/>
      <c r="Y507" s="418"/>
      <c r="Z507" s="418"/>
      <c r="AA507" s="418"/>
      <c r="AB507" s="418"/>
      <c r="AC507" s="418"/>
      <c r="AD507" s="418"/>
      <c r="AE507" s="418"/>
      <c r="AF507" s="418"/>
      <c r="AG507" s="418"/>
      <c r="AH507" s="418"/>
      <c r="AI507" s="418"/>
      <c r="AJ507" s="418"/>
      <c r="AK507" s="418"/>
      <c r="AL507" s="418"/>
      <c r="AM507" s="418"/>
      <c r="AN507" s="418"/>
      <c r="AO507" s="418"/>
      <c r="AP507" s="418"/>
      <c r="AQ507" s="418"/>
      <c r="AR507" s="418"/>
      <c r="AS507" s="418"/>
      <c r="AT507" s="418"/>
      <c r="AU507" s="418"/>
      <c r="AV507" s="418"/>
      <c r="AW507" s="418"/>
      <c r="AX507" s="418"/>
      <c r="AY507" s="418"/>
      <c r="AZ507" s="418"/>
      <c r="BB507" s="494"/>
      <c r="BY507" s="418"/>
      <c r="BZ507" s="418"/>
      <c r="CA507" s="418"/>
      <c r="CB507" s="418"/>
      <c r="CC507" s="418"/>
      <c r="CD507" s="418"/>
      <c r="CE507" s="418"/>
      <c r="CF507" s="418"/>
      <c r="CG507" s="418"/>
      <c r="CH507" s="418"/>
      <c r="CI507" s="418"/>
      <c r="CJ507" s="418"/>
      <c r="CK507" s="418"/>
      <c r="CL507" s="418"/>
      <c r="CM507" s="418"/>
      <c r="CN507" s="418"/>
      <c r="CO507" s="418"/>
      <c r="CP507" s="418"/>
      <c r="CQ507" s="418"/>
      <c r="CR507" s="418"/>
      <c r="CS507" s="418"/>
      <c r="CT507" s="418"/>
      <c r="CU507" s="418"/>
      <c r="CV507" s="418"/>
      <c r="CW507" s="418"/>
      <c r="CX507" s="418"/>
      <c r="CY507" s="418"/>
      <c r="CZ507" s="418"/>
    </row>
    <row r="508" s="417" customFormat="true" ht="25.15" customHeight="true" x14ac:dyDescent="0.2">
      <c r="A508" s="494"/>
      <c r="B508" s="494"/>
      <c r="C508" s="1218" t="s">
        <v>559</v>
      </c>
      <c r="D508" s="1219"/>
      <c r="E508" s="30">
        <v>3.5921708937393273E-3</v>
      </c>
      <c r="F508" s="65"/>
      <c r="G508" s="65"/>
      <c r="H508" s="1219" t="s">
        <v>778</v>
      </c>
      <c r="I508" s="1219"/>
      <c r="J508" s="29">
        <v>-2.6001058153650638E-2</v>
      </c>
      <c r="K508" s="65"/>
      <c r="L508" s="65"/>
      <c r="M508" s="1219" t="s">
        <v>319</v>
      </c>
      <c r="N508" s="1219"/>
      <c r="O508" s="28">
        <v>0.39654019208360797</v>
      </c>
      <c r="P508" s="65"/>
      <c r="Q508" s="65"/>
      <c r="R508" s="418"/>
      <c r="Y508" s="418"/>
      <c r="Z508" s="418"/>
      <c r="AA508" s="418"/>
      <c r="AB508" s="418"/>
      <c r="AC508" s="418"/>
      <c r="AD508" s="418"/>
      <c r="AE508" s="418"/>
      <c r="AF508" s="418"/>
      <c r="AG508" s="418"/>
      <c r="AH508" s="418"/>
      <c r="AI508" s="418"/>
      <c r="AJ508" s="418"/>
      <c r="AK508" s="418"/>
      <c r="AL508" s="418"/>
      <c r="AM508" s="418"/>
      <c r="AN508" s="418"/>
      <c r="AO508" s="418"/>
      <c r="AP508" s="418"/>
      <c r="AQ508" s="418"/>
      <c r="AR508" s="418"/>
      <c r="AS508" s="418"/>
      <c r="AT508" s="418"/>
      <c r="AU508" s="418"/>
      <c r="AV508" s="418"/>
      <c r="AW508" s="418"/>
      <c r="AX508" s="418"/>
      <c r="AY508" s="418"/>
      <c r="AZ508" s="418"/>
      <c r="BB508" s="494"/>
      <c r="BY508" s="418"/>
      <c r="BZ508" s="418"/>
      <c r="CA508" s="418"/>
      <c r="CB508" s="418"/>
      <c r="CC508" s="418"/>
      <c r="CD508" s="418"/>
      <c r="CE508" s="418"/>
      <c r="CF508" s="418"/>
      <c r="CG508" s="418"/>
      <c r="CH508" s="418"/>
      <c r="CI508" s="418"/>
      <c r="CJ508" s="418"/>
      <c r="CK508" s="418"/>
      <c r="CL508" s="418"/>
      <c r="CM508" s="418"/>
      <c r="CN508" s="418"/>
      <c r="CO508" s="418"/>
      <c r="CP508" s="418"/>
      <c r="CQ508" s="418"/>
      <c r="CR508" s="418"/>
      <c r="CS508" s="418"/>
      <c r="CT508" s="418"/>
      <c r="CU508" s="418"/>
      <c r="CV508" s="418"/>
      <c r="CW508" s="418"/>
      <c r="CX508" s="418"/>
      <c r="CY508" s="418"/>
      <c r="CZ508" s="418"/>
    </row>
    <row r="509" s="417" customFormat="true" ht="25.15" customHeight="true" x14ac:dyDescent="0.2">
      <c r="A509" s="494"/>
      <c r="B509" s="494"/>
      <c r="C509" s="1218" t="s">
        <v>565</v>
      </c>
      <c r="D509" s="1219"/>
      <c r="E509" s="30">
        <v>9.2086278028676288E-3</v>
      </c>
      <c r="F509" s="65"/>
      <c r="G509" s="65"/>
      <c r="H509" s="1219" t="s">
        <v>640</v>
      </c>
      <c r="I509" s="1219"/>
      <c r="J509" s="29">
        <v>-2.5405940363766862E-2</v>
      </c>
      <c r="K509" s="65"/>
      <c r="L509" s="65"/>
      <c r="M509" s="1219" t="s">
        <v>525</v>
      </c>
      <c r="N509" s="1219"/>
      <c r="O509" s="28">
        <v>1.5111618774790819E-2</v>
      </c>
      <c r="P509" s="65"/>
      <c r="Q509" s="65"/>
      <c r="R509" s="418"/>
      <c r="Y509" s="418"/>
      <c r="Z509" s="418"/>
      <c r="AA509" s="418"/>
      <c r="AB509" s="418"/>
      <c r="AC509" s="418"/>
      <c r="AD509" s="418"/>
      <c r="AE509" s="418"/>
      <c r="AF509" s="418"/>
      <c r="AG509" s="418"/>
      <c r="AH509" s="418"/>
      <c r="AI509" s="418"/>
      <c r="AJ509" s="418"/>
      <c r="AK509" s="418"/>
      <c r="AL509" s="418"/>
      <c r="AM509" s="418"/>
      <c r="AN509" s="418"/>
      <c r="AO509" s="418"/>
      <c r="AP509" s="418"/>
      <c r="AQ509" s="418"/>
      <c r="AR509" s="418"/>
      <c r="AS509" s="418"/>
      <c r="AT509" s="418"/>
      <c r="AU509" s="418"/>
      <c r="AV509" s="418"/>
      <c r="AW509" s="418"/>
      <c r="AX509" s="418"/>
      <c r="AY509" s="418"/>
      <c r="AZ509" s="418"/>
      <c r="BB509" s="494"/>
      <c r="BY509" s="418"/>
      <c r="BZ509" s="418"/>
      <c r="CA509" s="418"/>
      <c r="CB509" s="418"/>
      <c r="CC509" s="418"/>
      <c r="CD509" s="418"/>
      <c r="CE509" s="418"/>
      <c r="CF509" s="418"/>
      <c r="CG509" s="418"/>
      <c r="CH509" s="418"/>
      <c r="CI509" s="418"/>
      <c r="CJ509" s="418"/>
      <c r="CK509" s="418"/>
      <c r="CL509" s="418"/>
      <c r="CM509" s="418"/>
      <c r="CN509" s="418"/>
      <c r="CO509" s="418"/>
      <c r="CP509" s="418"/>
      <c r="CQ509" s="418"/>
      <c r="CR509" s="418"/>
      <c r="CS509" s="418"/>
      <c r="CT509" s="418"/>
      <c r="CU509" s="418"/>
      <c r="CV509" s="418"/>
      <c r="CW509" s="418"/>
      <c r="CX509" s="418"/>
      <c r="CY509" s="418"/>
      <c r="CZ509" s="418"/>
    </row>
    <row r="510" s="417" customFormat="true" ht="25.15" customHeight="true" x14ac:dyDescent="0.2">
      <c r="A510" s="494"/>
      <c r="B510" s="494"/>
      <c r="C510" s="1218" t="s">
        <v>555</v>
      </c>
      <c r="D510" s="1219"/>
      <c r="E510" s="30">
        <v>1.9749166405385554E-2</v>
      </c>
      <c r="F510" s="65"/>
      <c r="G510" s="65"/>
      <c r="H510" s="1219" t="s">
        <v>779</v>
      </c>
      <c r="I510" s="1219"/>
      <c r="J510" s="29">
        <v>-2.494321535686941E-2</v>
      </c>
      <c r="K510" s="65"/>
      <c r="L510" s="65"/>
      <c r="M510" s="1219" t="s">
        <v>531</v>
      </c>
      <c r="N510" s="1219"/>
      <c r="O510" s="28">
        <v>5.7656791685260909E-2</v>
      </c>
      <c r="P510" s="65"/>
      <c r="Q510" s="65"/>
      <c r="R510" s="418"/>
      <c r="Y510" s="418"/>
      <c r="Z510" s="418"/>
      <c r="AA510" s="418"/>
      <c r="AB510" s="418"/>
      <c r="AC510" s="418"/>
      <c r="AD510" s="418"/>
      <c r="AE510" s="418"/>
      <c r="AF510" s="418"/>
      <c r="AG510" s="418"/>
      <c r="AH510" s="418"/>
      <c r="AI510" s="418"/>
      <c r="AJ510" s="418"/>
      <c r="AK510" s="418"/>
      <c r="AL510" s="418"/>
      <c r="AM510" s="418"/>
      <c r="AN510" s="418"/>
      <c r="AO510" s="418"/>
      <c r="AP510" s="418"/>
      <c r="AQ510" s="418"/>
      <c r="AR510" s="418"/>
      <c r="AS510" s="418"/>
      <c r="AT510" s="418"/>
      <c r="AU510" s="418"/>
      <c r="AV510" s="418"/>
      <c r="AW510" s="418"/>
      <c r="AX510" s="418"/>
      <c r="AY510" s="418"/>
      <c r="AZ510" s="418"/>
      <c r="BB510" s="494"/>
      <c r="BY510" s="418"/>
      <c r="BZ510" s="418"/>
      <c r="CA510" s="418"/>
      <c r="CB510" s="418"/>
      <c r="CC510" s="418"/>
      <c r="CD510" s="418"/>
      <c r="CE510" s="418"/>
      <c r="CF510" s="418"/>
      <c r="CG510" s="418"/>
      <c r="CH510" s="418"/>
      <c r="CI510" s="418"/>
      <c r="CJ510" s="418"/>
      <c r="CK510" s="418"/>
      <c r="CL510" s="418"/>
      <c r="CM510" s="418"/>
      <c r="CN510" s="418"/>
      <c r="CO510" s="418"/>
      <c r="CP510" s="418"/>
      <c r="CQ510" s="418"/>
      <c r="CR510" s="418"/>
      <c r="CS510" s="418"/>
      <c r="CT510" s="418"/>
      <c r="CU510" s="418"/>
      <c r="CV510" s="418"/>
      <c r="CW510" s="418"/>
      <c r="CX510" s="418"/>
      <c r="CY510" s="418"/>
      <c r="CZ510" s="418"/>
    </row>
    <row r="511" s="417" customFormat="true" ht="25.15" customHeight="true" x14ac:dyDescent="0.2">
      <c r="A511" s="494"/>
      <c r="B511" s="494"/>
      <c r="C511" s="1218" t="s">
        <v>319</v>
      </c>
      <c r="D511" s="1219"/>
      <c r="E511" s="30">
        <v>0.33799924402369241</v>
      </c>
      <c r="F511" s="65"/>
      <c r="G511" s="65"/>
      <c r="H511" s="1219" t="s">
        <v>780</v>
      </c>
      <c r="I511" s="1219"/>
      <c r="J511" s="29">
        <v>-2.3485960595451581E-2</v>
      </c>
      <c r="K511" s="65"/>
      <c r="L511" s="65"/>
      <c r="M511" s="1219" t="s">
        <v>549</v>
      </c>
      <c r="N511" s="1219"/>
      <c r="O511" s="28">
        <v>3.450171946571659E-2</v>
      </c>
      <c r="P511" s="65"/>
      <c r="Q511" s="65"/>
      <c r="R511" s="418"/>
      <c r="Y511" s="418"/>
      <c r="Z511" s="418"/>
      <c r="AA511" s="418"/>
      <c r="AB511" s="418"/>
      <c r="AC511" s="418"/>
      <c r="AD511" s="418"/>
      <c r="AE511" s="418"/>
      <c r="AF511" s="418"/>
      <c r="AG511" s="418"/>
      <c r="AH511" s="418"/>
      <c r="AI511" s="418"/>
      <c r="AJ511" s="418"/>
      <c r="AK511" s="418"/>
      <c r="AL511" s="418"/>
      <c r="AM511" s="418"/>
      <c r="AN511" s="418"/>
      <c r="AO511" s="418"/>
      <c r="AP511" s="418"/>
      <c r="AQ511" s="418"/>
      <c r="AR511" s="418"/>
      <c r="AS511" s="418"/>
      <c r="AT511" s="418"/>
      <c r="AU511" s="418"/>
      <c r="AV511" s="418"/>
      <c r="AW511" s="418"/>
      <c r="AX511" s="418"/>
      <c r="AY511" s="418"/>
      <c r="AZ511" s="418"/>
      <c r="BB511" s="494"/>
      <c r="BY511" s="418"/>
      <c r="BZ511" s="418"/>
      <c r="CA511" s="418"/>
      <c r="CB511" s="418"/>
      <c r="CC511" s="418"/>
      <c r="CD511" s="418"/>
      <c r="CE511" s="418"/>
      <c r="CF511" s="418"/>
      <c r="CG511" s="418"/>
      <c r="CH511" s="418"/>
      <c r="CI511" s="418"/>
      <c r="CJ511" s="418"/>
      <c r="CK511" s="418"/>
      <c r="CL511" s="418"/>
      <c r="CM511" s="418"/>
      <c r="CN511" s="418"/>
      <c r="CO511" s="418"/>
      <c r="CP511" s="418"/>
      <c r="CQ511" s="418"/>
      <c r="CR511" s="418"/>
      <c r="CS511" s="418"/>
      <c r="CT511" s="418"/>
      <c r="CU511" s="418"/>
      <c r="CV511" s="418"/>
      <c r="CW511" s="418"/>
      <c r="CX511" s="418"/>
      <c r="CY511" s="418"/>
      <c r="CZ511" s="418"/>
    </row>
    <row r="512" s="417" customFormat="true" ht="25.15" customHeight="true" x14ac:dyDescent="0.2">
      <c r="A512" s="494"/>
      <c r="B512" s="494"/>
      <c r="C512" s="1218" t="s">
        <v>525</v>
      </c>
      <c r="D512" s="1219"/>
      <c r="E512" s="30">
        <v>0.11664099983117436</v>
      </c>
      <c r="F512" s="65"/>
      <c r="G512" s="65"/>
      <c r="H512" s="1219" t="s">
        <v>376</v>
      </c>
      <c r="I512" s="1219"/>
      <c r="J512" s="29">
        <v>-2.1649016562902731E-2</v>
      </c>
      <c r="K512" s="65"/>
      <c r="L512" s="65"/>
      <c r="M512" s="1219" t="s">
        <v>368</v>
      </c>
      <c r="N512" s="1219"/>
      <c r="O512" s="28">
        <v>3.1943496806112318E-4</v>
      </c>
      <c r="P512" s="65"/>
      <c r="Q512" s="65"/>
      <c r="R512" s="418"/>
      <c r="Y512" s="418"/>
      <c r="Z512" s="418"/>
      <c r="AA512" s="418"/>
      <c r="AB512" s="418"/>
      <c r="AC512" s="418"/>
      <c r="AD512" s="418"/>
      <c r="AE512" s="418"/>
      <c r="AF512" s="418"/>
      <c r="AG512" s="418"/>
      <c r="AH512" s="418"/>
      <c r="AI512" s="418"/>
      <c r="AJ512" s="418"/>
      <c r="AK512" s="418"/>
      <c r="AL512" s="418"/>
      <c r="AM512" s="418"/>
      <c r="AN512" s="418"/>
      <c r="AO512" s="418"/>
      <c r="AP512" s="418"/>
      <c r="AQ512" s="418"/>
      <c r="AR512" s="418"/>
      <c r="AS512" s="418"/>
      <c r="AT512" s="418"/>
      <c r="AU512" s="418"/>
      <c r="AV512" s="418"/>
      <c r="AW512" s="418"/>
      <c r="AX512" s="418"/>
      <c r="AY512" s="418"/>
      <c r="AZ512" s="418"/>
      <c r="BB512" s="494"/>
      <c r="BY512" s="418"/>
      <c r="BZ512" s="418"/>
      <c r="CA512" s="418"/>
      <c r="CB512" s="418"/>
      <c r="CC512" s="418"/>
      <c r="CD512" s="418"/>
      <c r="CE512" s="418"/>
      <c r="CF512" s="418"/>
      <c r="CG512" s="418"/>
      <c r="CH512" s="418"/>
      <c r="CI512" s="418"/>
      <c r="CJ512" s="418"/>
      <c r="CK512" s="418"/>
      <c r="CL512" s="418"/>
      <c r="CM512" s="418"/>
      <c r="CN512" s="418"/>
      <c r="CO512" s="418"/>
      <c r="CP512" s="418"/>
      <c r="CQ512" s="418"/>
      <c r="CR512" s="418"/>
      <c r="CS512" s="418"/>
      <c r="CT512" s="418"/>
      <c r="CU512" s="418"/>
      <c r="CV512" s="418"/>
      <c r="CW512" s="418"/>
      <c r="CX512" s="418"/>
      <c r="CY512" s="418"/>
      <c r="CZ512" s="418"/>
    </row>
    <row r="513" s="417" customFormat="true" ht="25.15" customHeight="true" x14ac:dyDescent="0.2">
      <c r="A513" s="494"/>
      <c r="B513" s="494"/>
      <c r="C513" s="1218" t="s">
        <v>531</v>
      </c>
      <c r="D513" s="1219"/>
      <c r="E513" s="30">
        <v>7.1877164846361516E-2</v>
      </c>
      <c r="F513" s="65"/>
      <c r="G513" s="65"/>
      <c r="H513" s="1219" t="s">
        <v>751</v>
      </c>
      <c r="I513" s="1219"/>
      <c r="J513" s="29">
        <v>2.1031181433414564E-2</v>
      </c>
      <c r="K513" s="65"/>
      <c r="L513" s="65"/>
      <c r="M513" s="1219" t="s">
        <v>640</v>
      </c>
      <c r="N513" s="1219"/>
      <c r="O513" s="23">
        <v>2.2717733728875474E-5</v>
      </c>
      <c r="P513" s="65"/>
      <c r="Q513" s="65"/>
      <c r="R513" s="418"/>
      <c r="Y513" s="418"/>
      <c r="Z513" s="418"/>
      <c r="AA513" s="418"/>
      <c r="AB513" s="418"/>
      <c r="AC513" s="418"/>
      <c r="AD513" s="418"/>
      <c r="AE513" s="418"/>
      <c r="AF513" s="418"/>
      <c r="AG513" s="418"/>
      <c r="AH513" s="418"/>
      <c r="AI513" s="418"/>
      <c r="AJ513" s="418"/>
      <c r="AK513" s="418"/>
      <c r="AL513" s="418"/>
      <c r="AM513" s="418"/>
      <c r="AN513" s="418"/>
      <c r="AO513" s="418"/>
      <c r="AP513" s="418"/>
      <c r="AQ513" s="418"/>
      <c r="AR513" s="418"/>
      <c r="AS513" s="418"/>
      <c r="AT513" s="418"/>
      <c r="AU513" s="418"/>
      <c r="AV513" s="418"/>
      <c r="AW513" s="418"/>
      <c r="AX513" s="418"/>
      <c r="AY513" s="418"/>
      <c r="AZ513" s="418"/>
      <c r="BB513" s="494"/>
      <c r="BY513" s="418"/>
      <c r="BZ513" s="418"/>
      <c r="CA513" s="418"/>
      <c r="CB513" s="418"/>
      <c r="CC513" s="418"/>
      <c r="CD513" s="418"/>
      <c r="CE513" s="418"/>
      <c r="CF513" s="418"/>
      <c r="CG513" s="418"/>
      <c r="CH513" s="418"/>
      <c r="CI513" s="418"/>
      <c r="CJ513" s="418"/>
      <c r="CK513" s="418"/>
      <c r="CL513" s="418"/>
      <c r="CM513" s="418"/>
      <c r="CN513" s="418"/>
      <c r="CO513" s="418"/>
      <c r="CP513" s="418"/>
      <c r="CQ513" s="418"/>
      <c r="CR513" s="418"/>
      <c r="CS513" s="418"/>
      <c r="CT513" s="418"/>
      <c r="CU513" s="418"/>
      <c r="CV513" s="418"/>
      <c r="CW513" s="418"/>
      <c r="CX513" s="418"/>
      <c r="CY513" s="418"/>
      <c r="CZ513" s="418"/>
    </row>
    <row r="514" s="417" customFormat="true" ht="25.15" customHeight="true" x14ac:dyDescent="0.2">
      <c r="A514" s="494"/>
      <c r="B514" s="494"/>
      <c r="C514" s="1218" t="s">
        <v>549</v>
      </c>
      <c r="D514" s="1219"/>
      <c r="E514" s="30">
        <v>2.8182096444889979E-2</v>
      </c>
      <c r="F514" s="65"/>
      <c r="G514" s="65"/>
      <c r="H514" s="1219" t="s">
        <v>378</v>
      </c>
      <c r="I514" s="1219"/>
      <c r="J514" s="29">
        <v>-2.0592758574842416E-2</v>
      </c>
      <c r="K514" s="65"/>
      <c r="L514" s="65"/>
      <c r="M514" s="1219" t="s">
        <v>365</v>
      </c>
      <c r="N514" s="1219"/>
      <c r="O514" s="28">
        <v>2.0610976816972841E-3</v>
      </c>
      <c r="P514" s="65"/>
      <c r="Q514" s="65"/>
      <c r="R514" s="418"/>
      <c r="Y514" s="418"/>
      <c r="Z514" s="418"/>
      <c r="AA514" s="418"/>
      <c r="AB514" s="418"/>
      <c r="AC514" s="418"/>
      <c r="AD514" s="418"/>
      <c r="AE514" s="418"/>
      <c r="AF514" s="418"/>
      <c r="AG514" s="418"/>
      <c r="AH514" s="418"/>
      <c r="AI514" s="418"/>
      <c r="AJ514" s="418"/>
      <c r="AK514" s="418"/>
      <c r="AL514" s="418"/>
      <c r="AM514" s="418"/>
      <c r="AN514" s="418"/>
      <c r="AO514" s="418"/>
      <c r="AP514" s="418"/>
      <c r="AQ514" s="418"/>
      <c r="AR514" s="418"/>
      <c r="AS514" s="418"/>
      <c r="AT514" s="418"/>
      <c r="AU514" s="418"/>
      <c r="AV514" s="418"/>
      <c r="AW514" s="418"/>
      <c r="AX514" s="418"/>
      <c r="AY514" s="418"/>
      <c r="AZ514" s="418"/>
      <c r="BB514" s="494"/>
      <c r="BY514" s="418"/>
      <c r="BZ514" s="418"/>
      <c r="CA514" s="418"/>
      <c r="CB514" s="418"/>
      <c r="CC514" s="418"/>
      <c r="CD514" s="418"/>
      <c r="CE514" s="418"/>
      <c r="CF514" s="418"/>
      <c r="CG514" s="418"/>
      <c r="CH514" s="418"/>
      <c r="CI514" s="418"/>
      <c r="CJ514" s="418"/>
      <c r="CK514" s="418"/>
      <c r="CL514" s="418"/>
      <c r="CM514" s="418"/>
      <c r="CN514" s="418"/>
      <c r="CO514" s="418"/>
      <c r="CP514" s="418"/>
      <c r="CQ514" s="418"/>
      <c r="CR514" s="418"/>
      <c r="CS514" s="418"/>
      <c r="CT514" s="418"/>
      <c r="CU514" s="418"/>
      <c r="CV514" s="418"/>
      <c r="CW514" s="418"/>
      <c r="CX514" s="418"/>
      <c r="CY514" s="418"/>
      <c r="CZ514" s="418"/>
    </row>
    <row r="515" s="417" customFormat="true" ht="25.15" customHeight="true" x14ac:dyDescent="0.2">
      <c r="A515" s="494"/>
      <c r="B515" s="494"/>
      <c r="C515" s="1218" t="s">
        <v>368</v>
      </c>
      <c r="D515" s="1219"/>
      <c r="E515" s="30">
        <v>2.6855148505531239E-4</v>
      </c>
      <c r="F515" s="65"/>
      <c r="G515" s="65"/>
      <c r="H515" s="1219" t="s">
        <v>781</v>
      </c>
      <c r="I515" s="1219"/>
      <c r="J515" s="29">
        <v>-2.0248241923533798E-2</v>
      </c>
      <c r="K515" s="65"/>
      <c r="L515" s="65"/>
      <c r="M515" s="1219" t="s">
        <v>538</v>
      </c>
      <c r="N515" s="1219"/>
      <c r="O515" s="28">
        <v>6.1565104961926976E-3</v>
      </c>
      <c r="P515" s="65"/>
      <c r="Q515" s="65"/>
      <c r="R515" s="418"/>
      <c r="Y515" s="418"/>
      <c r="Z515" s="418"/>
      <c r="AA515" s="418"/>
      <c r="AB515" s="418"/>
      <c r="AC515" s="418"/>
      <c r="AD515" s="418"/>
      <c r="AE515" s="418"/>
      <c r="AF515" s="418"/>
      <c r="AG515" s="418"/>
      <c r="AH515" s="418"/>
      <c r="AI515" s="418"/>
      <c r="AJ515" s="418"/>
      <c r="AK515" s="418"/>
      <c r="AL515" s="418"/>
      <c r="AM515" s="418"/>
      <c r="AN515" s="418"/>
      <c r="AO515" s="418"/>
      <c r="AP515" s="418"/>
      <c r="AQ515" s="418"/>
      <c r="AR515" s="418"/>
      <c r="AS515" s="418"/>
      <c r="AT515" s="418"/>
      <c r="AU515" s="418"/>
      <c r="AV515" s="418"/>
      <c r="AW515" s="418"/>
      <c r="AX515" s="418"/>
      <c r="AY515" s="418"/>
      <c r="AZ515" s="418"/>
      <c r="BB515" s="494"/>
      <c r="BY515" s="418"/>
      <c r="BZ515" s="418"/>
      <c r="CA515" s="418"/>
      <c r="CB515" s="418"/>
      <c r="CC515" s="418"/>
      <c r="CD515" s="418"/>
      <c r="CE515" s="418"/>
      <c r="CF515" s="418"/>
      <c r="CG515" s="418"/>
      <c r="CH515" s="418"/>
      <c r="CI515" s="418"/>
      <c r="CJ515" s="418"/>
      <c r="CK515" s="418"/>
      <c r="CL515" s="418"/>
      <c r="CM515" s="418"/>
      <c r="CN515" s="418"/>
      <c r="CO515" s="418"/>
      <c r="CP515" s="418"/>
      <c r="CQ515" s="418"/>
      <c r="CR515" s="418"/>
      <c r="CS515" s="418"/>
      <c r="CT515" s="418"/>
      <c r="CU515" s="418"/>
      <c r="CV515" s="418"/>
      <c r="CW515" s="418"/>
      <c r="CX515" s="418"/>
      <c r="CY515" s="418"/>
      <c r="CZ515" s="418"/>
    </row>
    <row r="516" s="417" customFormat="true" ht="25.15" customHeight="true" x14ac:dyDescent="0.2">
      <c r="A516" s="494"/>
      <c r="B516" s="494"/>
      <c r="C516" s="1218" t="s">
        <v>365</v>
      </c>
      <c r="D516" s="1219"/>
      <c r="E516" s="30">
        <v>2.1038563243737547E-3</v>
      </c>
      <c r="F516" s="65"/>
      <c r="G516" s="65"/>
      <c r="H516" s="1219" t="s">
        <v>768</v>
      </c>
      <c r="I516" s="1219"/>
      <c r="J516" s="29">
        <v>1.6435764339663463E-2</v>
      </c>
      <c r="K516" s="65"/>
      <c r="L516" s="65"/>
      <c r="M516" s="1219" t="s">
        <v>378</v>
      </c>
      <c r="N516" s="1219"/>
      <c r="O516" s="28">
        <v>2.0267349036021852E-4</v>
      </c>
      <c r="P516" s="65"/>
      <c r="Q516" s="65"/>
      <c r="R516" s="418"/>
      <c r="Y516" s="418"/>
      <c r="Z516" s="418"/>
      <c r="AA516" s="418"/>
      <c r="AB516" s="418"/>
      <c r="AC516" s="418"/>
      <c r="AD516" s="418"/>
      <c r="AE516" s="418"/>
      <c r="AF516" s="418"/>
      <c r="AG516" s="418"/>
      <c r="AH516" s="418"/>
      <c r="AI516" s="418"/>
      <c r="AJ516" s="418"/>
      <c r="AK516" s="418"/>
      <c r="AL516" s="418"/>
      <c r="AM516" s="418"/>
      <c r="AN516" s="418"/>
      <c r="AO516" s="418"/>
      <c r="AP516" s="418"/>
      <c r="AQ516" s="418"/>
      <c r="AR516" s="418"/>
      <c r="AS516" s="418"/>
      <c r="AT516" s="418"/>
      <c r="AU516" s="418"/>
      <c r="AV516" s="418"/>
      <c r="AW516" s="418"/>
      <c r="AX516" s="418"/>
      <c r="AY516" s="418"/>
      <c r="AZ516" s="418"/>
      <c r="BB516" s="494"/>
      <c r="BY516" s="418"/>
      <c r="BZ516" s="418"/>
      <c r="CA516" s="418"/>
      <c r="CB516" s="418"/>
      <c r="CC516" s="418"/>
      <c r="CD516" s="418"/>
      <c r="CE516" s="418"/>
      <c r="CF516" s="418"/>
      <c r="CG516" s="418"/>
      <c r="CH516" s="418"/>
      <c r="CI516" s="418"/>
      <c r="CJ516" s="418"/>
      <c r="CK516" s="418"/>
      <c r="CL516" s="418"/>
      <c r="CM516" s="418"/>
      <c r="CN516" s="418"/>
      <c r="CO516" s="418"/>
      <c r="CP516" s="418"/>
      <c r="CQ516" s="418"/>
      <c r="CR516" s="418"/>
      <c r="CS516" s="418"/>
      <c r="CT516" s="418"/>
      <c r="CU516" s="418"/>
      <c r="CV516" s="418"/>
      <c r="CW516" s="418"/>
      <c r="CX516" s="418"/>
      <c r="CY516" s="418"/>
      <c r="CZ516" s="418"/>
    </row>
    <row r="517" s="417" customFormat="true" ht="25.15" customHeight="true" x14ac:dyDescent="0.2">
      <c r="A517" s="494"/>
      <c r="B517" s="494"/>
      <c r="C517" s="1218" t="s">
        <v>653</v>
      </c>
      <c r="D517" s="1219"/>
      <c r="E517" s="22">
        <v>1.973461136211852E-5</v>
      </c>
      <c r="F517" s="65"/>
      <c r="G517" s="65"/>
      <c r="H517" s="1219" t="s">
        <v>567</v>
      </c>
      <c r="I517" s="1219"/>
      <c r="J517" s="29">
        <v>1.6428862080173412E-2</v>
      </c>
      <c r="K517" s="65"/>
      <c r="L517" s="65"/>
      <c r="M517" s="1219" t="s">
        <v>564</v>
      </c>
      <c r="N517" s="1219"/>
      <c r="O517" s="23">
        <v>3.8522705515420236E-5</v>
      </c>
      <c r="P517" s="65"/>
      <c r="Q517" s="65"/>
      <c r="R517" s="418"/>
      <c r="Y517" s="418"/>
      <c r="Z517" s="418"/>
      <c r="AA517" s="418"/>
      <c r="AB517" s="418"/>
      <c r="AC517" s="418"/>
      <c r="AD517" s="418"/>
      <c r="AE517" s="418"/>
      <c r="AF517" s="418"/>
      <c r="AG517" s="418"/>
      <c r="AH517" s="418"/>
      <c r="AI517" s="418"/>
      <c r="AJ517" s="418"/>
      <c r="AK517" s="418"/>
      <c r="AL517" s="418"/>
      <c r="AM517" s="418"/>
      <c r="AN517" s="418"/>
      <c r="AO517" s="418"/>
      <c r="AP517" s="418"/>
      <c r="AQ517" s="418"/>
      <c r="AR517" s="418"/>
      <c r="AS517" s="418"/>
      <c r="AT517" s="418"/>
      <c r="AU517" s="418"/>
      <c r="AV517" s="418"/>
      <c r="AW517" s="418"/>
      <c r="AX517" s="418"/>
      <c r="AY517" s="418"/>
      <c r="AZ517" s="418"/>
      <c r="BB517" s="494"/>
      <c r="BY517" s="418"/>
      <c r="BZ517" s="418"/>
      <c r="CA517" s="418"/>
      <c r="CB517" s="418"/>
      <c r="CC517" s="418"/>
      <c r="CD517" s="418"/>
      <c r="CE517" s="418"/>
      <c r="CF517" s="418"/>
      <c r="CG517" s="418"/>
      <c r="CH517" s="418"/>
      <c r="CI517" s="418"/>
      <c r="CJ517" s="418"/>
      <c r="CK517" s="418"/>
      <c r="CL517" s="418"/>
      <c r="CM517" s="418"/>
      <c r="CN517" s="418"/>
      <c r="CO517" s="418"/>
      <c r="CP517" s="418"/>
      <c r="CQ517" s="418"/>
      <c r="CR517" s="418"/>
      <c r="CS517" s="418"/>
      <c r="CT517" s="418"/>
      <c r="CU517" s="418"/>
      <c r="CV517" s="418"/>
      <c r="CW517" s="418"/>
      <c r="CX517" s="418"/>
      <c r="CY517" s="418"/>
      <c r="CZ517" s="418"/>
    </row>
    <row r="518" s="417" customFormat="true" ht="25.15" customHeight="true" x14ac:dyDescent="0.2">
      <c r="A518" s="494"/>
      <c r="B518" s="494"/>
      <c r="C518" s="1218" t="s">
        <v>538</v>
      </c>
      <c r="D518" s="1219"/>
      <c r="E518" s="30">
        <v>2.5857023182659703E-2</v>
      </c>
      <c r="F518" s="65"/>
      <c r="G518" s="65"/>
      <c r="H518" s="1219" t="s">
        <v>564</v>
      </c>
      <c r="I518" s="1219"/>
      <c r="J518" s="29">
        <v>-1.6032740614421732E-2</v>
      </c>
      <c r="K518" s="65"/>
      <c r="L518" s="65"/>
      <c r="M518" s="1219" t="s">
        <v>543</v>
      </c>
      <c r="N518" s="1219"/>
      <c r="O518" s="28">
        <v>1.1788667188422952E-2</v>
      </c>
      <c r="P518" s="65"/>
      <c r="Q518" s="65"/>
      <c r="R518" s="418"/>
      <c r="Y518" s="418"/>
      <c r="Z518" s="418"/>
      <c r="AA518" s="418"/>
      <c r="AB518" s="418"/>
      <c r="AC518" s="418"/>
      <c r="AD518" s="418"/>
      <c r="AE518" s="418"/>
      <c r="AF518" s="418"/>
      <c r="AG518" s="418"/>
      <c r="AH518" s="418"/>
      <c r="AI518" s="418"/>
      <c r="AJ518" s="418"/>
      <c r="AK518" s="418"/>
      <c r="AL518" s="418"/>
      <c r="AM518" s="418"/>
      <c r="AN518" s="418"/>
      <c r="AO518" s="418"/>
      <c r="AP518" s="418"/>
      <c r="AQ518" s="418"/>
      <c r="AR518" s="418"/>
      <c r="AS518" s="418"/>
      <c r="AT518" s="418"/>
      <c r="AU518" s="418"/>
      <c r="AV518" s="418"/>
      <c r="AW518" s="418"/>
      <c r="AX518" s="418"/>
      <c r="AY518" s="418"/>
      <c r="AZ518" s="418"/>
      <c r="BB518" s="494"/>
      <c r="BY518" s="418"/>
      <c r="BZ518" s="418"/>
      <c r="CA518" s="418"/>
      <c r="CB518" s="418"/>
      <c r="CC518" s="418"/>
      <c r="CD518" s="418"/>
      <c r="CE518" s="418"/>
      <c r="CF518" s="418"/>
      <c r="CG518" s="418"/>
      <c r="CH518" s="418"/>
      <c r="CI518" s="418"/>
      <c r="CJ518" s="418"/>
      <c r="CK518" s="418"/>
      <c r="CL518" s="418"/>
      <c r="CM518" s="418"/>
      <c r="CN518" s="418"/>
      <c r="CO518" s="418"/>
      <c r="CP518" s="418"/>
      <c r="CQ518" s="418"/>
      <c r="CR518" s="418"/>
      <c r="CS518" s="418"/>
      <c r="CT518" s="418"/>
      <c r="CU518" s="418"/>
      <c r="CV518" s="418"/>
      <c r="CW518" s="418"/>
      <c r="CX518" s="418"/>
      <c r="CY518" s="418"/>
      <c r="CZ518" s="418"/>
    </row>
    <row r="519" s="417" customFormat="true" ht="25.15" customHeight="true" x14ac:dyDescent="0.2">
      <c r="A519" s="494"/>
      <c r="B519" s="494"/>
      <c r="C519" s="1218" t="s">
        <v>378</v>
      </c>
      <c r="D519" s="1219"/>
      <c r="E519" s="30">
        <v>1.7702832526142614E-4</v>
      </c>
      <c r="F519" s="65"/>
      <c r="G519" s="65"/>
      <c r="H519" s="1219" t="s">
        <v>368</v>
      </c>
      <c r="I519" s="1219"/>
      <c r="J519" s="29">
        <v>-1.5825684167890396E-2</v>
      </c>
      <c r="K519" s="65"/>
      <c r="L519" s="65"/>
      <c r="M519" s="1219" t="s">
        <v>316</v>
      </c>
      <c r="N519" s="1219"/>
      <c r="O519" s="28">
        <v>0.27744591395960133</v>
      </c>
      <c r="P519" s="65"/>
      <c r="Q519" s="65"/>
      <c r="R519" s="418"/>
      <c r="Y519" s="418"/>
      <c r="Z519" s="418"/>
      <c r="AA519" s="418"/>
      <c r="AB519" s="418"/>
      <c r="AC519" s="418"/>
      <c r="AD519" s="418"/>
      <c r="AE519" s="418"/>
      <c r="AF519" s="418"/>
      <c r="AG519" s="418"/>
      <c r="AH519" s="418"/>
      <c r="AI519" s="418"/>
      <c r="AJ519" s="418"/>
      <c r="AK519" s="418"/>
      <c r="AL519" s="418"/>
      <c r="AM519" s="418"/>
      <c r="AN519" s="418"/>
      <c r="AO519" s="418"/>
      <c r="AP519" s="418"/>
      <c r="AQ519" s="418"/>
      <c r="AR519" s="418"/>
      <c r="AS519" s="418"/>
      <c r="AT519" s="418"/>
      <c r="AU519" s="418"/>
      <c r="AV519" s="418"/>
      <c r="AW519" s="418"/>
      <c r="AX519" s="418"/>
      <c r="AY519" s="418"/>
      <c r="AZ519" s="418"/>
      <c r="BB519" s="494"/>
      <c r="BY519" s="418"/>
      <c r="BZ519" s="418"/>
      <c r="CA519" s="418"/>
      <c r="CB519" s="418"/>
      <c r="CC519" s="418"/>
      <c r="CD519" s="418"/>
      <c r="CE519" s="418"/>
      <c r="CF519" s="418"/>
      <c r="CG519" s="418"/>
      <c r="CH519" s="418"/>
      <c r="CI519" s="418"/>
      <c r="CJ519" s="418"/>
      <c r="CK519" s="418"/>
      <c r="CL519" s="418"/>
      <c r="CM519" s="418"/>
      <c r="CN519" s="418"/>
      <c r="CO519" s="418"/>
      <c r="CP519" s="418"/>
      <c r="CQ519" s="418"/>
      <c r="CR519" s="418"/>
      <c r="CS519" s="418"/>
      <c r="CT519" s="418"/>
      <c r="CU519" s="418"/>
      <c r="CV519" s="418"/>
      <c r="CW519" s="418"/>
      <c r="CX519" s="418"/>
      <c r="CY519" s="418"/>
      <c r="CZ519" s="418"/>
    </row>
    <row r="520" s="417" customFormat="true" ht="25.15" customHeight="true" x14ac:dyDescent="0.2">
      <c r="A520" s="494"/>
      <c r="B520" s="494"/>
      <c r="C520" s="1218" t="s">
        <v>564</v>
      </c>
      <c r="D520" s="1219"/>
      <c r="E520" s="22">
        <v>3.7208655889757627E-5</v>
      </c>
      <c r="F520" s="65"/>
      <c r="G520" s="65"/>
      <c r="H520" s="1219" t="s">
        <v>580</v>
      </c>
      <c r="I520" s="1219"/>
      <c r="J520" s="29">
        <v>1.5554700759064323E-2</v>
      </c>
      <c r="K520" s="65"/>
      <c r="L520" s="65"/>
      <c r="M520" s="1219" t="s">
        <v>529</v>
      </c>
      <c r="N520" s="1219"/>
      <c r="O520" s="28">
        <v>0.12554677342273243</v>
      </c>
      <c r="P520" s="65"/>
      <c r="Q520" s="65"/>
      <c r="R520" s="418"/>
      <c r="Y520" s="418"/>
      <c r="Z520" s="418"/>
      <c r="AA520" s="418"/>
      <c r="AB520" s="418"/>
      <c r="AC520" s="418"/>
      <c r="AD520" s="418"/>
      <c r="AE520" s="418"/>
      <c r="AF520" s="418"/>
      <c r="AG520" s="418"/>
      <c r="AH520" s="418"/>
      <c r="AI520" s="418"/>
      <c r="AJ520" s="418"/>
      <c r="AK520" s="418"/>
      <c r="AL520" s="418"/>
      <c r="AM520" s="418"/>
      <c r="AN520" s="418"/>
      <c r="AO520" s="418"/>
      <c r="AP520" s="418"/>
      <c r="AQ520" s="418"/>
      <c r="AR520" s="418"/>
      <c r="AS520" s="418"/>
      <c r="AT520" s="418"/>
      <c r="AU520" s="418"/>
      <c r="AV520" s="418"/>
      <c r="AW520" s="418"/>
      <c r="AX520" s="418"/>
      <c r="AY520" s="418"/>
      <c r="AZ520" s="418"/>
      <c r="BB520" s="494"/>
      <c r="BY520" s="418"/>
      <c r="BZ520" s="418"/>
      <c r="CA520" s="418"/>
      <c r="CB520" s="418"/>
      <c r="CC520" s="418"/>
      <c r="CD520" s="418"/>
      <c r="CE520" s="418"/>
      <c r="CF520" s="418"/>
      <c r="CG520" s="418"/>
      <c r="CH520" s="418"/>
      <c r="CI520" s="418"/>
      <c r="CJ520" s="418"/>
      <c r="CK520" s="418"/>
      <c r="CL520" s="418"/>
      <c r="CM520" s="418"/>
      <c r="CN520" s="418"/>
      <c r="CO520" s="418"/>
      <c r="CP520" s="418"/>
      <c r="CQ520" s="418"/>
      <c r="CR520" s="418"/>
      <c r="CS520" s="418"/>
      <c r="CT520" s="418"/>
      <c r="CU520" s="418"/>
      <c r="CV520" s="418"/>
      <c r="CW520" s="418"/>
      <c r="CX520" s="418"/>
      <c r="CY520" s="418"/>
      <c r="CZ520" s="418"/>
    </row>
    <row r="521" s="417" customFormat="true" ht="25.15" customHeight="true" x14ac:dyDescent="0.2">
      <c r="A521" s="494"/>
      <c r="B521" s="494"/>
      <c r="C521" s="1218" t="s">
        <v>543</v>
      </c>
      <c r="D521" s="1219"/>
      <c r="E521" s="30">
        <v>3.3655224304224192E-3</v>
      </c>
      <c r="F521" s="65"/>
      <c r="G521" s="65"/>
      <c r="H521" s="1219" t="s">
        <v>782</v>
      </c>
      <c r="I521" s="1219"/>
      <c r="J521" s="29">
        <v>-1.5384436241272819E-2</v>
      </c>
      <c r="K521" s="65"/>
      <c r="L521" s="65"/>
      <c r="M521" s="1219" t="s">
        <v>566</v>
      </c>
      <c r="N521" s="1219"/>
      <c r="O521" s="23">
        <v>9.941732220060959E-5</v>
      </c>
      <c r="P521" s="65"/>
      <c r="Q521" s="65"/>
      <c r="R521" s="418"/>
      <c r="Y521" s="418"/>
      <c r="Z521" s="418"/>
      <c r="AA521" s="418"/>
      <c r="AB521" s="418"/>
      <c r="AC521" s="418"/>
      <c r="AD521" s="418"/>
      <c r="AE521" s="418"/>
      <c r="AF521" s="418"/>
      <c r="AG521" s="418"/>
      <c r="AH521" s="418"/>
      <c r="AI521" s="418"/>
      <c r="AJ521" s="418"/>
      <c r="AK521" s="418"/>
      <c r="AL521" s="418"/>
      <c r="AM521" s="418"/>
      <c r="AN521" s="418"/>
      <c r="AO521" s="418"/>
      <c r="AP521" s="418"/>
      <c r="AQ521" s="418"/>
      <c r="AR521" s="418"/>
      <c r="AS521" s="418"/>
      <c r="AT521" s="418"/>
      <c r="AU521" s="418"/>
      <c r="AV521" s="418"/>
      <c r="AW521" s="418"/>
      <c r="AX521" s="418"/>
      <c r="AY521" s="418"/>
      <c r="AZ521" s="418"/>
      <c r="BB521" s="494"/>
      <c r="BY521" s="418"/>
      <c r="BZ521" s="418"/>
      <c r="CA521" s="418"/>
      <c r="CB521" s="418"/>
      <c r="CC521" s="418"/>
      <c r="CD521" s="418"/>
      <c r="CE521" s="418"/>
      <c r="CF521" s="418"/>
      <c r="CG521" s="418"/>
      <c r="CH521" s="418"/>
      <c r="CI521" s="418"/>
      <c r="CJ521" s="418"/>
      <c r="CK521" s="418"/>
      <c r="CL521" s="418"/>
      <c r="CM521" s="418"/>
      <c r="CN521" s="418"/>
      <c r="CO521" s="418"/>
      <c r="CP521" s="418"/>
      <c r="CQ521" s="418"/>
      <c r="CR521" s="418"/>
      <c r="CS521" s="418"/>
      <c r="CT521" s="418"/>
      <c r="CU521" s="418"/>
      <c r="CV521" s="418"/>
      <c r="CW521" s="418"/>
      <c r="CX521" s="418"/>
      <c r="CY521" s="418"/>
      <c r="CZ521" s="418"/>
    </row>
    <row r="522" s="417" customFormat="true" ht="25.15" customHeight="true" x14ac:dyDescent="0.2">
      <c r="A522" s="494"/>
      <c r="B522" s="494"/>
      <c r="C522" s="1218" t="s">
        <v>316</v>
      </c>
      <c r="D522" s="1219"/>
      <c r="E522" s="30">
        <v>0.47138400287215326</v>
      </c>
      <c r="F522" s="65"/>
      <c r="G522" s="65"/>
      <c r="H522" s="1219" t="s">
        <v>783</v>
      </c>
      <c r="I522" s="1219"/>
      <c r="J522" s="29">
        <v>-1.4976717696899938E-2</v>
      </c>
      <c r="K522" s="65"/>
      <c r="L522" s="65"/>
      <c r="M522" s="1219" t="s">
        <v>550</v>
      </c>
      <c r="N522" s="1219"/>
      <c r="O522" s="28">
        <v>6.9670703325297794E-3</v>
      </c>
      <c r="P522" s="65"/>
      <c r="Q522" s="65"/>
      <c r="R522" s="418"/>
      <c r="Y522" s="418"/>
      <c r="Z522" s="418"/>
      <c r="AA522" s="418"/>
      <c r="AB522" s="418"/>
      <c r="AC522" s="418"/>
      <c r="AD522" s="418"/>
      <c r="AE522" s="418"/>
      <c r="AF522" s="418"/>
      <c r="AG522" s="418"/>
      <c r="AH522" s="418"/>
      <c r="AI522" s="418"/>
      <c r="AJ522" s="418"/>
      <c r="AK522" s="418"/>
      <c r="AL522" s="418"/>
      <c r="AM522" s="418"/>
      <c r="AN522" s="418"/>
      <c r="AO522" s="418"/>
      <c r="AP522" s="418"/>
      <c r="AQ522" s="418"/>
      <c r="AR522" s="418"/>
      <c r="AS522" s="418"/>
      <c r="AT522" s="418"/>
      <c r="AU522" s="418"/>
      <c r="AV522" s="418"/>
      <c r="AW522" s="418"/>
      <c r="AX522" s="418"/>
      <c r="AY522" s="418"/>
      <c r="AZ522" s="418"/>
      <c r="BB522" s="494"/>
      <c r="BY522" s="418"/>
      <c r="BZ522" s="418"/>
      <c r="CA522" s="418"/>
      <c r="CB522" s="418"/>
      <c r="CC522" s="418"/>
      <c r="CD522" s="418"/>
      <c r="CE522" s="418"/>
      <c r="CF522" s="418"/>
      <c r="CG522" s="418"/>
      <c r="CH522" s="418"/>
      <c r="CI522" s="418"/>
      <c r="CJ522" s="418"/>
      <c r="CK522" s="418"/>
      <c r="CL522" s="418"/>
      <c r="CM522" s="418"/>
      <c r="CN522" s="418"/>
      <c r="CO522" s="418"/>
      <c r="CP522" s="418"/>
      <c r="CQ522" s="418"/>
      <c r="CR522" s="418"/>
      <c r="CS522" s="418"/>
      <c r="CT522" s="418"/>
      <c r="CU522" s="418"/>
      <c r="CV522" s="418"/>
      <c r="CW522" s="418"/>
      <c r="CX522" s="418"/>
      <c r="CY522" s="418"/>
      <c r="CZ522" s="418"/>
    </row>
    <row r="523" s="417" customFormat="true" ht="25.15" customHeight="true" x14ac:dyDescent="0.2">
      <c r="A523" s="494"/>
      <c r="B523" s="494"/>
      <c r="C523" s="1218" t="s">
        <v>529</v>
      </c>
      <c r="D523" s="1219"/>
      <c r="E523" s="30">
        <v>0.12330147762209152</v>
      </c>
      <c r="F523" s="65"/>
      <c r="G523" s="65"/>
      <c r="H523" s="1219" t="s">
        <v>784</v>
      </c>
      <c r="I523" s="1219"/>
      <c r="J523" s="29">
        <v>-1.477226128025814E-2</v>
      </c>
      <c r="K523" s="65"/>
      <c r="L523" s="65"/>
      <c r="M523" s="1219" t="s">
        <v>545</v>
      </c>
      <c r="N523" s="1219"/>
      <c r="O523" s="28">
        <v>8.4475900848457915E-3</v>
      </c>
      <c r="P523" s="65"/>
      <c r="Q523" s="65"/>
      <c r="R523" s="418"/>
      <c r="Y523" s="418"/>
      <c r="Z523" s="418"/>
      <c r="AA523" s="418"/>
      <c r="AB523" s="418"/>
      <c r="AC523" s="418"/>
      <c r="AD523" s="418"/>
      <c r="AE523" s="418"/>
      <c r="AF523" s="418"/>
      <c r="AG523" s="418"/>
      <c r="AH523" s="418"/>
      <c r="AI523" s="418"/>
      <c r="AJ523" s="418"/>
      <c r="AK523" s="418"/>
      <c r="AL523" s="418"/>
      <c r="AM523" s="418"/>
      <c r="AN523" s="418"/>
      <c r="AO523" s="418"/>
      <c r="AP523" s="418"/>
      <c r="AQ523" s="418"/>
      <c r="AR523" s="418"/>
      <c r="AS523" s="418"/>
      <c r="AT523" s="418"/>
      <c r="AU523" s="418"/>
      <c r="AV523" s="418"/>
      <c r="AW523" s="418"/>
      <c r="AX523" s="418"/>
      <c r="AY523" s="418"/>
      <c r="AZ523" s="418"/>
      <c r="BB523" s="494"/>
      <c r="BY523" s="418"/>
      <c r="BZ523" s="418"/>
      <c r="CA523" s="418"/>
      <c r="CB523" s="418"/>
      <c r="CC523" s="418"/>
      <c r="CD523" s="418"/>
      <c r="CE523" s="418"/>
      <c r="CF523" s="418"/>
      <c r="CG523" s="418"/>
      <c r="CH523" s="418"/>
      <c r="CI523" s="418"/>
      <c r="CJ523" s="418"/>
      <c r="CK523" s="418"/>
      <c r="CL523" s="418"/>
      <c r="CM523" s="418"/>
      <c r="CN523" s="418"/>
      <c r="CO523" s="418"/>
      <c r="CP523" s="418"/>
      <c r="CQ523" s="418"/>
      <c r="CR523" s="418"/>
      <c r="CS523" s="418"/>
      <c r="CT523" s="418"/>
      <c r="CU523" s="418"/>
      <c r="CV523" s="418"/>
      <c r="CW523" s="418"/>
      <c r="CX523" s="418"/>
      <c r="CY523" s="418"/>
      <c r="CZ523" s="418"/>
    </row>
    <row r="524" s="417" customFormat="true" ht="25.15" customHeight="true" x14ac:dyDescent="0.2">
      <c r="A524" s="494"/>
      <c r="B524" s="494"/>
      <c r="C524" s="1218" t="s">
        <v>566</v>
      </c>
      <c r="D524" s="1219"/>
      <c r="E524" s="30">
        <v>3.6115931314944913E-3</v>
      </c>
      <c r="F524" s="65"/>
      <c r="G524" s="65"/>
      <c r="H524" s="1219" t="s">
        <v>774</v>
      </c>
      <c r="I524" s="1219"/>
      <c r="J524" s="29">
        <v>-1.4699069702469609E-2</v>
      </c>
      <c r="K524" s="65"/>
      <c r="L524" s="65"/>
      <c r="M524" s="1219" t="s">
        <v>323</v>
      </c>
      <c r="N524" s="1219"/>
      <c r="O524" s="28">
        <v>0.35639726224055468</v>
      </c>
      <c r="P524" s="65"/>
      <c r="Q524" s="65"/>
      <c r="R524" s="418"/>
      <c r="Y524" s="418"/>
      <c r="Z524" s="418"/>
      <c r="AA524" s="418"/>
      <c r="AB524" s="418"/>
      <c r="AC524" s="418"/>
      <c r="AD524" s="418"/>
      <c r="AE524" s="418"/>
      <c r="AF524" s="418"/>
      <c r="AG524" s="418"/>
      <c r="AH524" s="418"/>
      <c r="AI524" s="418"/>
      <c r="AJ524" s="418"/>
      <c r="AK524" s="418"/>
      <c r="AL524" s="418"/>
      <c r="AM524" s="418"/>
      <c r="AN524" s="418"/>
      <c r="AO524" s="418"/>
      <c r="AP524" s="418"/>
      <c r="AQ524" s="418"/>
      <c r="AR524" s="418"/>
      <c r="AS524" s="418"/>
      <c r="AT524" s="418"/>
      <c r="AU524" s="418"/>
      <c r="AV524" s="418"/>
      <c r="AW524" s="418"/>
      <c r="AX524" s="418"/>
      <c r="AY524" s="418"/>
      <c r="AZ524" s="418"/>
      <c r="BB524" s="494"/>
      <c r="BY524" s="418"/>
      <c r="BZ524" s="418"/>
      <c r="CA524" s="418"/>
      <c r="CB524" s="418"/>
      <c r="CC524" s="418"/>
      <c r="CD524" s="418"/>
      <c r="CE524" s="418"/>
      <c r="CF524" s="418"/>
      <c r="CG524" s="418"/>
      <c r="CH524" s="418"/>
      <c r="CI524" s="418"/>
      <c r="CJ524" s="418"/>
      <c r="CK524" s="418"/>
      <c r="CL524" s="418"/>
      <c r="CM524" s="418"/>
      <c r="CN524" s="418"/>
      <c r="CO524" s="418"/>
      <c r="CP524" s="418"/>
      <c r="CQ524" s="418"/>
      <c r="CR524" s="418"/>
      <c r="CS524" s="418"/>
      <c r="CT524" s="418"/>
      <c r="CU524" s="418"/>
      <c r="CV524" s="418"/>
      <c r="CW524" s="418"/>
      <c r="CX524" s="418"/>
      <c r="CY524" s="418"/>
      <c r="CZ524" s="418"/>
    </row>
    <row r="525" s="417" customFormat="true" ht="25.15" customHeight="true" x14ac:dyDescent="0.2">
      <c r="A525" s="494"/>
      <c r="B525" s="494"/>
      <c r="C525" s="1218" t="s">
        <v>550</v>
      </c>
      <c r="D525" s="1219"/>
      <c r="E525" s="30">
        <v>1.9976742401209478E-2</v>
      </c>
      <c r="F525" s="65"/>
      <c r="G525" s="65"/>
      <c r="H525" s="1219" t="s">
        <v>773</v>
      </c>
      <c r="I525" s="1219"/>
      <c r="J525" s="29">
        <v>-1.3209869299312118E-2</v>
      </c>
      <c r="K525" s="65"/>
      <c r="L525" s="65"/>
      <c r="M525" s="1219" t="s">
        <v>660</v>
      </c>
      <c r="N525" s="1219"/>
      <c r="O525" s="28">
        <v>3.102638865322722E-4</v>
      </c>
      <c r="P525" s="65"/>
      <c r="Q525" s="65"/>
      <c r="R525" s="418"/>
      <c r="Y525" s="418"/>
      <c r="Z525" s="418"/>
      <c r="AA525" s="418"/>
      <c r="AB525" s="418"/>
      <c r="AC525" s="418"/>
      <c r="AD525" s="418"/>
      <c r="AE525" s="418"/>
      <c r="AF525" s="418"/>
      <c r="AG525" s="418"/>
      <c r="AH525" s="418"/>
      <c r="AI525" s="418"/>
      <c r="AJ525" s="418"/>
      <c r="AK525" s="418"/>
      <c r="AL525" s="418"/>
      <c r="AM525" s="418"/>
      <c r="AN525" s="418"/>
      <c r="AO525" s="418"/>
      <c r="AP525" s="418"/>
      <c r="AQ525" s="418"/>
      <c r="AR525" s="418"/>
      <c r="AS525" s="418"/>
      <c r="AT525" s="418"/>
      <c r="AU525" s="418"/>
      <c r="AV525" s="418"/>
      <c r="AW525" s="418"/>
      <c r="AX525" s="418"/>
      <c r="AY525" s="418"/>
      <c r="AZ525" s="418"/>
      <c r="BB525" s="494"/>
      <c r="BY525" s="418"/>
      <c r="BZ525" s="418"/>
      <c r="CA525" s="418"/>
      <c r="CB525" s="418"/>
      <c r="CC525" s="418"/>
      <c r="CD525" s="418"/>
      <c r="CE525" s="418"/>
      <c r="CF525" s="418"/>
      <c r="CG525" s="418"/>
      <c r="CH525" s="418"/>
      <c r="CI525" s="418"/>
      <c r="CJ525" s="418"/>
      <c r="CK525" s="418"/>
      <c r="CL525" s="418"/>
      <c r="CM525" s="418"/>
      <c r="CN525" s="418"/>
      <c r="CO525" s="418"/>
      <c r="CP525" s="418"/>
      <c r="CQ525" s="418"/>
      <c r="CR525" s="418"/>
      <c r="CS525" s="418"/>
      <c r="CT525" s="418"/>
      <c r="CU525" s="418"/>
      <c r="CV525" s="418"/>
      <c r="CW525" s="418"/>
      <c r="CX525" s="418"/>
      <c r="CY525" s="418"/>
      <c r="CZ525" s="418"/>
    </row>
    <row r="526" s="417" customFormat="true" ht="25.15" customHeight="true" x14ac:dyDescent="0.2">
      <c r="A526" s="494"/>
      <c r="B526" s="494"/>
      <c r="C526" s="1218" t="s">
        <v>545</v>
      </c>
      <c r="D526" s="1219"/>
      <c r="E526" s="30">
        <v>1.7371961777624588E-2</v>
      </c>
      <c r="F526" s="65"/>
      <c r="G526" s="65"/>
      <c r="H526" s="1219" t="s">
        <v>770</v>
      </c>
      <c r="I526" s="1219"/>
      <c r="J526" s="29">
        <v>-1.1492785992988861E-2</v>
      </c>
      <c r="K526" s="65"/>
      <c r="L526" s="65"/>
      <c r="M526" s="1219" t="s">
        <v>373</v>
      </c>
      <c r="N526" s="1219"/>
      <c r="O526" s="23">
        <v>1.3019113636124835E-7</v>
      </c>
      <c r="P526" s="65"/>
      <c r="Q526" s="65"/>
      <c r="R526" s="418"/>
      <c r="Y526" s="418"/>
      <c r="Z526" s="418"/>
      <c r="AA526" s="418"/>
      <c r="AB526" s="418"/>
      <c r="AC526" s="418"/>
      <c r="AD526" s="418"/>
      <c r="AE526" s="418"/>
      <c r="AF526" s="418"/>
      <c r="AG526" s="418"/>
      <c r="AH526" s="418"/>
      <c r="AI526" s="418"/>
      <c r="AJ526" s="418"/>
      <c r="AK526" s="418"/>
      <c r="AL526" s="418"/>
      <c r="AM526" s="418"/>
      <c r="AN526" s="418"/>
      <c r="AO526" s="418"/>
      <c r="AP526" s="418"/>
      <c r="AQ526" s="418"/>
      <c r="AR526" s="418"/>
      <c r="AS526" s="418"/>
      <c r="AT526" s="418"/>
      <c r="AU526" s="418"/>
      <c r="AV526" s="418"/>
      <c r="AW526" s="418"/>
      <c r="AX526" s="418"/>
      <c r="AY526" s="418"/>
      <c r="AZ526" s="418"/>
      <c r="BB526" s="494"/>
      <c r="BY526" s="418"/>
      <c r="BZ526" s="418"/>
      <c r="CA526" s="418"/>
      <c r="CB526" s="418"/>
      <c r="CC526" s="418"/>
      <c r="CD526" s="418"/>
      <c r="CE526" s="418"/>
      <c r="CF526" s="418"/>
      <c r="CG526" s="418"/>
      <c r="CH526" s="418"/>
      <c r="CI526" s="418"/>
      <c r="CJ526" s="418"/>
      <c r="CK526" s="418"/>
      <c r="CL526" s="418"/>
      <c r="CM526" s="418"/>
      <c r="CN526" s="418"/>
      <c r="CO526" s="418"/>
      <c r="CP526" s="418"/>
      <c r="CQ526" s="418"/>
      <c r="CR526" s="418"/>
      <c r="CS526" s="418"/>
      <c r="CT526" s="418"/>
      <c r="CU526" s="418"/>
      <c r="CV526" s="418"/>
      <c r="CW526" s="418"/>
      <c r="CX526" s="418"/>
      <c r="CY526" s="418"/>
      <c r="CZ526" s="418"/>
    </row>
    <row r="527" s="417" customFormat="true" ht="25.15" customHeight="true" x14ac:dyDescent="0.2">
      <c r="A527" s="494"/>
      <c r="B527" s="494"/>
      <c r="C527" s="1218" t="s">
        <v>323</v>
      </c>
      <c r="D527" s="1219"/>
      <c r="E527" s="30">
        <v>0.34945466628184618</v>
      </c>
      <c r="F527" s="65"/>
      <c r="G527" s="65"/>
      <c r="H527" s="1219" t="s">
        <v>771</v>
      </c>
      <c r="I527" s="1219"/>
      <c r="J527" s="29">
        <v>-1.1131367100007407E-2</v>
      </c>
      <c r="K527" s="65"/>
      <c r="L527" s="65"/>
      <c r="M527" s="1219" t="s">
        <v>367</v>
      </c>
      <c r="N527" s="1219"/>
      <c r="O527" s="28">
        <v>5.4682398482721944E-4</v>
      </c>
      <c r="P527" s="65"/>
      <c r="Q527" s="65"/>
      <c r="R527" s="418"/>
      <c r="Y527" s="418"/>
      <c r="Z527" s="418"/>
      <c r="AA527" s="418"/>
      <c r="AB527" s="418"/>
      <c r="AC527" s="418"/>
      <c r="AD527" s="418"/>
      <c r="AE527" s="418"/>
      <c r="AF527" s="418"/>
      <c r="AG527" s="418"/>
      <c r="AH527" s="418"/>
      <c r="AI527" s="418"/>
      <c r="AJ527" s="418"/>
      <c r="AK527" s="418"/>
      <c r="AL527" s="418"/>
      <c r="AM527" s="418"/>
      <c r="AN527" s="418"/>
      <c r="AO527" s="418"/>
      <c r="AP527" s="418"/>
      <c r="AQ527" s="418"/>
      <c r="AR527" s="418"/>
      <c r="AS527" s="418"/>
      <c r="AT527" s="418"/>
      <c r="AU527" s="418"/>
      <c r="AV527" s="418"/>
      <c r="AW527" s="418"/>
      <c r="AX527" s="418"/>
      <c r="AY527" s="418"/>
      <c r="AZ527" s="418"/>
      <c r="BB527" s="494"/>
      <c r="BY527" s="418"/>
      <c r="BZ527" s="418"/>
      <c r="CA527" s="418"/>
      <c r="CB527" s="418"/>
      <c r="CC527" s="418"/>
      <c r="CD527" s="418"/>
      <c r="CE527" s="418"/>
      <c r="CF527" s="418"/>
      <c r="CG527" s="418"/>
      <c r="CH527" s="418"/>
      <c r="CI527" s="418"/>
      <c r="CJ527" s="418"/>
      <c r="CK527" s="418"/>
      <c r="CL527" s="418"/>
      <c r="CM527" s="418"/>
      <c r="CN527" s="418"/>
      <c r="CO527" s="418"/>
      <c r="CP527" s="418"/>
      <c r="CQ527" s="418"/>
      <c r="CR527" s="418"/>
      <c r="CS527" s="418"/>
      <c r="CT527" s="418"/>
      <c r="CU527" s="418"/>
      <c r="CV527" s="418"/>
      <c r="CW527" s="418"/>
      <c r="CX527" s="418"/>
      <c r="CY527" s="418"/>
      <c r="CZ527" s="418"/>
    </row>
    <row r="528" s="417" customFormat="true" ht="25.15" customHeight="true" x14ac:dyDescent="0.2">
      <c r="A528" s="494"/>
      <c r="B528" s="494"/>
      <c r="C528" s="1218" t="s">
        <v>660</v>
      </c>
      <c r="D528" s="1219"/>
      <c r="E528" s="22">
        <v>1.413678109852095E-5</v>
      </c>
      <c r="F528" s="65"/>
      <c r="G528" s="65"/>
      <c r="H528" s="1219" t="s">
        <v>575</v>
      </c>
      <c r="I528" s="1219"/>
      <c r="J528" s="29">
        <v>7.9541345977511401E-3</v>
      </c>
      <c r="K528" s="65"/>
      <c r="L528" s="65"/>
      <c r="M528" s="1219" t="s">
        <v>317</v>
      </c>
      <c r="N528" s="1219"/>
      <c r="O528" s="28">
        <v>0.2931508596626346</v>
      </c>
      <c r="P528" s="65"/>
      <c r="Q528" s="65"/>
      <c r="R528" s="418"/>
      <c r="Y528" s="418"/>
      <c r="Z528" s="418"/>
      <c r="AA528" s="418"/>
      <c r="AB528" s="418"/>
      <c r="AC528" s="418"/>
      <c r="AD528" s="418"/>
      <c r="AE528" s="418"/>
      <c r="AF528" s="418"/>
      <c r="AG528" s="418"/>
      <c r="AH528" s="418"/>
      <c r="AI528" s="418"/>
      <c r="AJ528" s="418"/>
      <c r="AK528" s="418"/>
      <c r="AL528" s="418"/>
      <c r="AM528" s="418"/>
      <c r="AN528" s="418"/>
      <c r="AO528" s="418"/>
      <c r="AP528" s="418"/>
      <c r="AQ528" s="418"/>
      <c r="AR528" s="418"/>
      <c r="AS528" s="418"/>
      <c r="AT528" s="418"/>
      <c r="AU528" s="418"/>
      <c r="AV528" s="418"/>
      <c r="AW528" s="418"/>
      <c r="AX528" s="418"/>
      <c r="AY528" s="418"/>
      <c r="AZ528" s="418"/>
      <c r="BB528" s="494"/>
      <c r="BY528" s="418"/>
      <c r="BZ528" s="418"/>
      <c r="CA528" s="418"/>
      <c r="CB528" s="418"/>
      <c r="CC528" s="418"/>
      <c r="CD528" s="418"/>
      <c r="CE528" s="418"/>
      <c r="CF528" s="418"/>
      <c r="CG528" s="418"/>
      <c r="CH528" s="418"/>
      <c r="CI528" s="418"/>
      <c r="CJ528" s="418"/>
      <c r="CK528" s="418"/>
      <c r="CL528" s="418"/>
      <c r="CM528" s="418"/>
      <c r="CN528" s="418"/>
      <c r="CO528" s="418"/>
      <c r="CP528" s="418"/>
      <c r="CQ528" s="418"/>
      <c r="CR528" s="418"/>
      <c r="CS528" s="418"/>
      <c r="CT528" s="418"/>
      <c r="CU528" s="418"/>
      <c r="CV528" s="418"/>
      <c r="CW528" s="418"/>
      <c r="CX528" s="418"/>
      <c r="CY528" s="418"/>
      <c r="CZ528" s="418"/>
    </row>
    <row r="529" s="417" customFormat="true" ht="25.15" customHeight="true" x14ac:dyDescent="0.2">
      <c r="A529" s="494"/>
      <c r="B529" s="494"/>
      <c r="C529" s="1218" t="s">
        <v>367</v>
      </c>
      <c r="D529" s="1219"/>
      <c r="E529" s="30">
        <v>3.500403171519323E-4</v>
      </c>
      <c r="F529" s="65"/>
      <c r="G529" s="65"/>
      <c r="H529" s="1219" t="s">
        <v>762</v>
      </c>
      <c r="I529" s="1219"/>
      <c r="J529" s="29">
        <v>7.3481397628270915E-3</v>
      </c>
      <c r="K529" s="65"/>
      <c r="L529" s="65"/>
      <c r="M529" s="1219" t="s">
        <v>348</v>
      </c>
      <c r="N529" s="1219"/>
      <c r="O529" s="28">
        <v>1.6490801511847994E-2</v>
      </c>
      <c r="P529" s="65"/>
      <c r="Q529" s="65"/>
      <c r="R529" s="418"/>
      <c r="Y529" s="418"/>
      <c r="Z529" s="418"/>
      <c r="AA529" s="418"/>
      <c r="AB529" s="418"/>
      <c r="AC529" s="418"/>
      <c r="AD529" s="418"/>
      <c r="AE529" s="418"/>
      <c r="AF529" s="418"/>
      <c r="AG529" s="418"/>
      <c r="AH529" s="418"/>
      <c r="AI529" s="418"/>
      <c r="AJ529" s="418"/>
      <c r="AK529" s="418"/>
      <c r="AL529" s="418"/>
      <c r="AM529" s="418"/>
      <c r="AN529" s="418"/>
      <c r="AO529" s="418"/>
      <c r="AP529" s="418"/>
      <c r="AQ529" s="418"/>
      <c r="AR529" s="418"/>
      <c r="AS529" s="418"/>
      <c r="AT529" s="418"/>
      <c r="AU529" s="418"/>
      <c r="AV529" s="418"/>
      <c r="AW529" s="418"/>
      <c r="AX529" s="418"/>
      <c r="AY529" s="418"/>
      <c r="AZ529" s="418"/>
      <c r="BB529" s="494"/>
      <c r="BY529" s="418"/>
      <c r="BZ529" s="418"/>
      <c r="CA529" s="418"/>
      <c r="CB529" s="418"/>
      <c r="CC529" s="418"/>
      <c r="CD529" s="418"/>
      <c r="CE529" s="418"/>
      <c r="CF529" s="418"/>
      <c r="CG529" s="418"/>
      <c r="CH529" s="418"/>
      <c r="CI529" s="418"/>
      <c r="CJ529" s="418"/>
      <c r="CK529" s="418"/>
      <c r="CL529" s="418"/>
      <c r="CM529" s="418"/>
      <c r="CN529" s="418"/>
      <c r="CO529" s="418"/>
      <c r="CP529" s="418"/>
      <c r="CQ529" s="418"/>
      <c r="CR529" s="418"/>
      <c r="CS529" s="418"/>
      <c r="CT529" s="418"/>
      <c r="CU529" s="418"/>
      <c r="CV529" s="418"/>
      <c r="CW529" s="418"/>
      <c r="CX529" s="418"/>
      <c r="CY529" s="418"/>
      <c r="CZ529" s="418"/>
    </row>
    <row r="530" s="417" customFormat="true" ht="25.15" customHeight="true" x14ac:dyDescent="0.2">
      <c r="A530" s="494"/>
      <c r="B530" s="494"/>
      <c r="C530" s="1218" t="s">
        <v>317</v>
      </c>
      <c r="D530" s="1219"/>
      <c r="E530" s="30">
        <v>0.45371445394412496</v>
      </c>
      <c r="F530" s="65"/>
      <c r="G530" s="65"/>
      <c r="H530" s="1219" t="s">
        <v>743</v>
      </c>
      <c r="I530" s="1219"/>
      <c r="J530" s="29">
        <v>-7.2996077891592124E-3</v>
      </c>
      <c r="K530" s="65"/>
      <c r="L530" s="65"/>
      <c r="M530" s="1219" t="s">
        <v>337</v>
      </c>
      <c r="N530" s="1219"/>
      <c r="O530" s="28">
        <v>5.8351058613103773E-2</v>
      </c>
      <c r="P530" s="65"/>
      <c r="Q530" s="65"/>
      <c r="R530" s="418"/>
      <c r="Y530" s="418"/>
      <c r="Z530" s="418"/>
      <c r="AA530" s="418"/>
      <c r="AB530" s="418"/>
      <c r="AC530" s="418"/>
      <c r="AD530" s="418"/>
      <c r="AE530" s="418"/>
      <c r="AF530" s="418"/>
      <c r="AG530" s="418"/>
      <c r="AH530" s="418"/>
      <c r="AI530" s="418"/>
      <c r="AJ530" s="418"/>
      <c r="AK530" s="418"/>
      <c r="AL530" s="418"/>
      <c r="AM530" s="418"/>
      <c r="AN530" s="418"/>
      <c r="AO530" s="418"/>
      <c r="AP530" s="418"/>
      <c r="AQ530" s="418"/>
      <c r="AR530" s="418"/>
      <c r="AS530" s="418"/>
      <c r="AT530" s="418"/>
      <c r="AU530" s="418"/>
      <c r="AV530" s="418"/>
      <c r="AW530" s="418"/>
      <c r="AX530" s="418"/>
      <c r="AY530" s="418"/>
      <c r="AZ530" s="418"/>
      <c r="BB530" s="494"/>
      <c r="BY530" s="418"/>
      <c r="BZ530" s="418"/>
      <c r="CA530" s="418"/>
      <c r="CB530" s="418"/>
      <c r="CC530" s="418"/>
      <c r="CD530" s="418"/>
      <c r="CE530" s="418"/>
      <c r="CF530" s="418"/>
      <c r="CG530" s="418"/>
      <c r="CH530" s="418"/>
      <c r="CI530" s="418"/>
      <c r="CJ530" s="418"/>
      <c r="CK530" s="418"/>
      <c r="CL530" s="418"/>
      <c r="CM530" s="418"/>
      <c r="CN530" s="418"/>
      <c r="CO530" s="418"/>
      <c r="CP530" s="418"/>
      <c r="CQ530" s="418"/>
      <c r="CR530" s="418"/>
      <c r="CS530" s="418"/>
      <c r="CT530" s="418"/>
      <c r="CU530" s="418"/>
      <c r="CV530" s="418"/>
      <c r="CW530" s="418"/>
      <c r="CX530" s="418"/>
      <c r="CY530" s="418"/>
      <c r="CZ530" s="418"/>
    </row>
    <row r="531" s="417" customFormat="true" ht="25.15" customHeight="true" x14ac:dyDescent="0.2">
      <c r="A531" s="494"/>
      <c r="B531" s="494"/>
      <c r="C531" s="1218" t="s">
        <v>348</v>
      </c>
      <c r="D531" s="1219"/>
      <c r="E531" s="30">
        <v>3.7125579548892298E-3</v>
      </c>
      <c r="F531" s="65"/>
      <c r="G531" s="65"/>
      <c r="H531" s="1219" t="s">
        <v>660</v>
      </c>
      <c r="I531" s="1219"/>
      <c r="J531" s="29">
        <v>-7.2597334853944052E-3</v>
      </c>
      <c r="K531" s="65"/>
      <c r="L531" s="65"/>
      <c r="M531" s="1219" t="s">
        <v>544</v>
      </c>
      <c r="N531" s="1219"/>
      <c r="O531" s="28">
        <v>1.2287704456814749E-2</v>
      </c>
      <c r="P531" s="65"/>
      <c r="Q531" s="65"/>
      <c r="R531" s="418"/>
      <c r="Y531" s="418"/>
      <c r="Z531" s="418"/>
      <c r="AA531" s="418"/>
      <c r="AB531" s="418"/>
      <c r="AC531" s="418"/>
      <c r="AD531" s="418"/>
      <c r="AE531" s="418"/>
      <c r="AF531" s="418"/>
      <c r="AG531" s="418"/>
      <c r="AH531" s="418"/>
      <c r="AI531" s="418"/>
      <c r="AJ531" s="418"/>
      <c r="AK531" s="418"/>
      <c r="AL531" s="418"/>
      <c r="AM531" s="418"/>
      <c r="AN531" s="418"/>
      <c r="AO531" s="418"/>
      <c r="AP531" s="418"/>
      <c r="AQ531" s="418"/>
      <c r="AR531" s="418"/>
      <c r="AS531" s="418"/>
      <c r="AT531" s="418"/>
      <c r="AU531" s="418"/>
      <c r="AV531" s="418"/>
      <c r="AW531" s="418"/>
      <c r="AX531" s="418"/>
      <c r="AY531" s="418"/>
      <c r="AZ531" s="418"/>
      <c r="BB531" s="494"/>
      <c r="BY531" s="418"/>
      <c r="BZ531" s="418"/>
      <c r="CA531" s="418"/>
      <c r="CB531" s="418"/>
      <c r="CC531" s="418"/>
      <c r="CD531" s="418"/>
      <c r="CE531" s="418"/>
      <c r="CF531" s="418"/>
      <c r="CG531" s="418"/>
      <c r="CH531" s="418"/>
      <c r="CI531" s="418"/>
      <c r="CJ531" s="418"/>
      <c r="CK531" s="418"/>
      <c r="CL531" s="418"/>
      <c r="CM531" s="418"/>
      <c r="CN531" s="418"/>
      <c r="CO531" s="418"/>
      <c r="CP531" s="418"/>
      <c r="CQ531" s="418"/>
      <c r="CR531" s="418"/>
      <c r="CS531" s="418"/>
      <c r="CT531" s="418"/>
      <c r="CU531" s="418"/>
      <c r="CV531" s="418"/>
      <c r="CW531" s="418"/>
      <c r="CX531" s="418"/>
      <c r="CY531" s="418"/>
      <c r="CZ531" s="418"/>
    </row>
    <row r="532" s="417" customFormat="true" ht="25.15" customHeight="true" x14ac:dyDescent="0.2">
      <c r="A532" s="494"/>
      <c r="B532" s="494"/>
      <c r="C532" s="1218" t="s">
        <v>337</v>
      </c>
      <c r="D532" s="1219"/>
      <c r="E532" s="30">
        <v>1.3909867321846195E-2</v>
      </c>
      <c r="F532" s="65"/>
      <c r="G532" s="65"/>
      <c r="H532" s="1219" t="s">
        <v>656</v>
      </c>
      <c r="I532" s="1219"/>
      <c r="J532" s="29">
        <v>-6.4139171963139589E-3</v>
      </c>
      <c r="K532" s="65"/>
      <c r="L532" s="65"/>
      <c r="M532" s="1219" t="s">
        <v>356</v>
      </c>
      <c r="N532" s="1219"/>
      <c r="O532" s="28">
        <v>1.7815119542232251E-4</v>
      </c>
      <c r="P532" s="65"/>
      <c r="Q532" s="65"/>
      <c r="R532" s="418"/>
      <c r="Y532" s="418"/>
      <c r="Z532" s="418"/>
      <c r="AA532" s="418"/>
      <c r="AB532" s="418"/>
      <c r="AC532" s="418"/>
      <c r="AD532" s="418"/>
      <c r="AE532" s="418"/>
      <c r="AF532" s="418"/>
      <c r="AG532" s="418"/>
      <c r="AH532" s="418"/>
      <c r="AI532" s="418"/>
      <c r="AJ532" s="418"/>
      <c r="AK532" s="418"/>
      <c r="AL532" s="418"/>
      <c r="AM532" s="418"/>
      <c r="AN532" s="418"/>
      <c r="AO532" s="418"/>
      <c r="AP532" s="418"/>
      <c r="AQ532" s="418"/>
      <c r="AR532" s="418"/>
      <c r="AS532" s="418"/>
      <c r="AT532" s="418"/>
      <c r="AU532" s="418"/>
      <c r="AV532" s="418"/>
      <c r="AW532" s="418"/>
      <c r="AX532" s="418"/>
      <c r="AY532" s="418"/>
      <c r="AZ532" s="418"/>
      <c r="BB532" s="494"/>
      <c r="BY532" s="418"/>
      <c r="BZ532" s="418"/>
      <c r="CA532" s="418"/>
      <c r="CB532" s="418"/>
      <c r="CC532" s="418"/>
      <c r="CD532" s="418"/>
      <c r="CE532" s="418"/>
      <c r="CF532" s="418"/>
      <c r="CG532" s="418"/>
      <c r="CH532" s="418"/>
      <c r="CI532" s="418"/>
      <c r="CJ532" s="418"/>
      <c r="CK532" s="418"/>
      <c r="CL532" s="418"/>
      <c r="CM532" s="418"/>
      <c r="CN532" s="418"/>
      <c r="CO532" s="418"/>
      <c r="CP532" s="418"/>
      <c r="CQ532" s="418"/>
      <c r="CR532" s="418"/>
      <c r="CS532" s="418"/>
      <c r="CT532" s="418"/>
      <c r="CU532" s="418"/>
      <c r="CV532" s="418"/>
      <c r="CW532" s="418"/>
      <c r="CX532" s="418"/>
      <c r="CY532" s="418"/>
      <c r="CZ532" s="418"/>
    </row>
    <row r="533" s="417" customFormat="true" ht="25.15" customHeight="true" x14ac:dyDescent="0.2">
      <c r="A533" s="494"/>
      <c r="B533" s="494"/>
      <c r="C533" s="1218" t="s">
        <v>544</v>
      </c>
      <c r="D533" s="1219"/>
      <c r="E533" s="30">
        <v>5.3831007029608944E-3</v>
      </c>
      <c r="F533" s="65"/>
      <c r="G533" s="65"/>
      <c r="H533" s="1219" t="s">
        <v>653</v>
      </c>
      <c r="I533" s="1219"/>
      <c r="J533" s="21">
        <v>-4.4676733360299436E-3</v>
      </c>
      <c r="K533" s="65"/>
      <c r="L533" s="65"/>
      <c r="M533" s="1219" t="s">
        <v>720</v>
      </c>
      <c r="N533" s="1219"/>
      <c r="O533" s="28">
        <v>2.3537541511767528E-4</v>
      </c>
      <c r="P533" s="65"/>
      <c r="Q533" s="65"/>
      <c r="R533" s="418"/>
      <c r="Y533" s="418"/>
      <c r="Z533" s="418"/>
      <c r="AA533" s="418"/>
      <c r="AB533" s="418"/>
      <c r="AC533" s="418"/>
      <c r="AD533" s="418"/>
      <c r="AE533" s="418"/>
      <c r="AF533" s="418"/>
      <c r="AG533" s="418"/>
      <c r="AH533" s="418"/>
      <c r="AI533" s="418"/>
      <c r="AJ533" s="418"/>
      <c r="AK533" s="418"/>
      <c r="AL533" s="418"/>
      <c r="AM533" s="418"/>
      <c r="AN533" s="418"/>
      <c r="AO533" s="418"/>
      <c r="AP533" s="418"/>
      <c r="AQ533" s="418"/>
      <c r="AR533" s="418"/>
      <c r="AS533" s="418"/>
      <c r="AT533" s="418"/>
      <c r="AU533" s="418"/>
      <c r="AV533" s="418"/>
      <c r="AW533" s="418"/>
      <c r="AX533" s="418"/>
      <c r="AY533" s="418"/>
      <c r="AZ533" s="418"/>
      <c r="BB533" s="494"/>
      <c r="BY533" s="418"/>
      <c r="BZ533" s="418"/>
      <c r="CA533" s="418"/>
      <c r="CB533" s="418"/>
      <c r="CC533" s="418"/>
      <c r="CD533" s="418"/>
      <c r="CE533" s="418"/>
      <c r="CF533" s="418"/>
      <c r="CG533" s="418"/>
      <c r="CH533" s="418"/>
      <c r="CI533" s="418"/>
      <c r="CJ533" s="418"/>
      <c r="CK533" s="418"/>
      <c r="CL533" s="418"/>
      <c r="CM533" s="418"/>
      <c r="CN533" s="418"/>
      <c r="CO533" s="418"/>
      <c r="CP533" s="418"/>
      <c r="CQ533" s="418"/>
      <c r="CR533" s="418"/>
      <c r="CS533" s="418"/>
      <c r="CT533" s="418"/>
      <c r="CU533" s="418"/>
      <c r="CV533" s="418"/>
      <c r="CW533" s="418"/>
      <c r="CX533" s="418"/>
      <c r="CY533" s="418"/>
      <c r="CZ533" s="418"/>
    </row>
    <row r="534" s="417" customFormat="true" ht="25.15" customHeight="true" x14ac:dyDescent="0.2">
      <c r="A534" s="494"/>
      <c r="B534" s="494"/>
      <c r="C534" s="1218" t="s">
        <v>356</v>
      </c>
      <c r="D534" s="1219"/>
      <c r="E534" s="30">
        <v>2.4221618374032929E-3</v>
      </c>
      <c r="F534" s="65"/>
      <c r="G534" s="65"/>
      <c r="H534" s="1232"/>
      <c r="I534" s="1232"/>
      <c r="J534" s="65"/>
      <c r="K534" s="65"/>
      <c r="L534" s="65"/>
      <c r="M534" s="1219" t="s">
        <v>513</v>
      </c>
      <c r="N534" s="1219"/>
      <c r="O534" s="28">
        <v>0.15679073195463572</v>
      </c>
      <c r="P534" s="65"/>
      <c r="Q534" s="65"/>
      <c r="R534" s="418"/>
      <c r="Y534" s="418"/>
      <c r="Z534" s="418"/>
      <c r="AA534" s="418"/>
      <c r="AB534" s="418"/>
      <c r="AC534" s="418"/>
      <c r="AD534" s="418"/>
      <c r="AE534" s="418"/>
      <c r="AF534" s="418"/>
      <c r="AG534" s="418"/>
      <c r="AH534" s="418"/>
      <c r="AI534" s="418"/>
      <c r="AJ534" s="418"/>
      <c r="AK534" s="418"/>
      <c r="AL534" s="418"/>
      <c r="AM534" s="418"/>
      <c r="AN534" s="418"/>
      <c r="AO534" s="418"/>
      <c r="AP534" s="418"/>
      <c r="AQ534" s="418"/>
      <c r="AR534" s="418"/>
      <c r="AS534" s="418"/>
      <c r="AT534" s="418"/>
      <c r="AU534" s="418"/>
      <c r="AV534" s="418"/>
      <c r="AW534" s="418"/>
      <c r="AX534" s="418"/>
      <c r="AY534" s="418"/>
      <c r="AZ534" s="418"/>
      <c r="BB534" s="494"/>
      <c r="BY534" s="418"/>
      <c r="BZ534" s="418"/>
      <c r="CA534" s="418"/>
      <c r="CB534" s="418"/>
      <c r="CC534" s="418"/>
      <c r="CD534" s="418"/>
      <c r="CE534" s="418"/>
      <c r="CF534" s="418"/>
      <c r="CG534" s="418"/>
      <c r="CH534" s="418"/>
      <c r="CI534" s="418"/>
      <c r="CJ534" s="418"/>
      <c r="CK534" s="418"/>
      <c r="CL534" s="418"/>
      <c r="CM534" s="418"/>
      <c r="CN534" s="418"/>
      <c r="CO534" s="418"/>
      <c r="CP534" s="418"/>
      <c r="CQ534" s="418"/>
      <c r="CR534" s="418"/>
      <c r="CS534" s="418"/>
      <c r="CT534" s="418"/>
      <c r="CU534" s="418"/>
      <c r="CV534" s="418"/>
      <c r="CW534" s="418"/>
      <c r="CX534" s="418"/>
      <c r="CY534" s="418"/>
      <c r="CZ534" s="418"/>
    </row>
    <row r="535" s="417" customFormat="true" ht="25.15" customHeight="true" x14ac:dyDescent="0.2">
      <c r="A535" s="494"/>
      <c r="B535" s="494"/>
      <c r="C535" s="1218" t="s">
        <v>720</v>
      </c>
      <c r="D535" s="1219"/>
      <c r="E535" s="30">
        <v>0.10051656405940569</v>
      </c>
      <c r="F535" s="65"/>
      <c r="G535" s="65"/>
      <c r="H535" s="1232"/>
      <c r="I535" s="1232"/>
      <c r="J535" s="65"/>
      <c r="K535" s="65"/>
      <c r="L535" s="65"/>
      <c r="M535" s="1219" t="s">
        <v>701</v>
      </c>
      <c r="N535" s="1219"/>
      <c r="O535" s="28">
        <v>0.51618528868126079</v>
      </c>
      <c r="P535" s="65"/>
      <c r="Q535" s="65"/>
      <c r="R535" s="418"/>
      <c r="Y535" s="418"/>
      <c r="Z535" s="418"/>
      <c r="AA535" s="418"/>
      <c r="AB535" s="418"/>
      <c r="AC535" s="418"/>
      <c r="AD535" s="418"/>
      <c r="AE535" s="418"/>
      <c r="AF535" s="418"/>
      <c r="AG535" s="418"/>
      <c r="AH535" s="418"/>
      <c r="AI535" s="418"/>
      <c r="AJ535" s="418"/>
      <c r="AK535" s="418"/>
      <c r="AL535" s="418"/>
      <c r="AM535" s="418"/>
      <c r="AN535" s="418"/>
      <c r="AO535" s="418"/>
      <c r="AP535" s="418"/>
      <c r="AQ535" s="418"/>
      <c r="AR535" s="418"/>
      <c r="AS535" s="418"/>
      <c r="AT535" s="418"/>
      <c r="AU535" s="418"/>
      <c r="AV535" s="418"/>
      <c r="AW535" s="418"/>
      <c r="AX535" s="418"/>
      <c r="AY535" s="418"/>
      <c r="AZ535" s="418"/>
      <c r="BB535" s="494"/>
      <c r="BY535" s="418"/>
      <c r="BZ535" s="418"/>
      <c r="CA535" s="418"/>
      <c r="CB535" s="418"/>
      <c r="CC535" s="418"/>
      <c r="CD535" s="418"/>
      <c r="CE535" s="418"/>
      <c r="CF535" s="418"/>
      <c r="CG535" s="418"/>
      <c r="CH535" s="418"/>
      <c r="CI535" s="418"/>
      <c r="CJ535" s="418"/>
      <c r="CK535" s="418"/>
      <c r="CL535" s="418"/>
      <c r="CM535" s="418"/>
      <c r="CN535" s="418"/>
      <c r="CO535" s="418"/>
      <c r="CP535" s="418"/>
      <c r="CQ535" s="418"/>
      <c r="CR535" s="418"/>
      <c r="CS535" s="418"/>
      <c r="CT535" s="418"/>
      <c r="CU535" s="418"/>
      <c r="CV535" s="418"/>
      <c r="CW535" s="418"/>
      <c r="CX535" s="418"/>
      <c r="CY535" s="418"/>
      <c r="CZ535" s="418"/>
    </row>
    <row r="536" s="417" customFormat="true" ht="25.15" customHeight="true" x14ac:dyDescent="0.2">
      <c r="A536" s="494"/>
      <c r="B536" s="494"/>
      <c r="C536" s="1218" t="s">
        <v>567</v>
      </c>
      <c r="D536" s="1219"/>
      <c r="E536" s="30">
        <v>5.9179582398621942E-4</v>
      </c>
      <c r="F536" s="65"/>
      <c r="G536" s="65"/>
      <c r="H536" s="1232"/>
      <c r="I536" s="1232"/>
      <c r="J536" s="65"/>
      <c r="K536" s="65"/>
      <c r="L536" s="65"/>
      <c r="M536" s="1219" t="s">
        <v>713</v>
      </c>
      <c r="N536" s="1219"/>
      <c r="O536" s="28">
        <v>9.5126606175433392E-2</v>
      </c>
      <c r="P536" s="65"/>
      <c r="Q536" s="65"/>
      <c r="R536" s="418"/>
      <c r="Y536" s="418"/>
      <c r="Z536" s="418"/>
      <c r="AA536" s="418"/>
      <c r="AB536" s="418"/>
      <c r="AC536" s="418"/>
      <c r="AD536" s="418"/>
      <c r="AE536" s="418"/>
      <c r="AF536" s="418"/>
      <c r="AG536" s="418"/>
      <c r="AH536" s="418"/>
      <c r="AI536" s="418"/>
      <c r="AJ536" s="418"/>
      <c r="AK536" s="418"/>
      <c r="AL536" s="418"/>
      <c r="AM536" s="418"/>
      <c r="AN536" s="418"/>
      <c r="AO536" s="418"/>
      <c r="AP536" s="418"/>
      <c r="AQ536" s="418"/>
      <c r="AR536" s="418"/>
      <c r="AS536" s="418"/>
      <c r="AT536" s="418"/>
      <c r="AU536" s="418"/>
      <c r="AV536" s="418"/>
      <c r="AW536" s="418"/>
      <c r="AX536" s="418"/>
      <c r="AY536" s="418"/>
      <c r="AZ536" s="418"/>
      <c r="BB536" s="494"/>
      <c r="BY536" s="418"/>
      <c r="BZ536" s="418"/>
      <c r="CA536" s="418"/>
      <c r="CB536" s="418"/>
      <c r="CC536" s="418"/>
      <c r="CD536" s="418"/>
      <c r="CE536" s="418"/>
      <c r="CF536" s="418"/>
      <c r="CG536" s="418"/>
      <c r="CH536" s="418"/>
      <c r="CI536" s="418"/>
      <c r="CJ536" s="418"/>
      <c r="CK536" s="418"/>
      <c r="CL536" s="418"/>
      <c r="CM536" s="418"/>
      <c r="CN536" s="418"/>
      <c r="CO536" s="418"/>
      <c r="CP536" s="418"/>
      <c r="CQ536" s="418"/>
      <c r="CR536" s="418"/>
      <c r="CS536" s="418"/>
      <c r="CT536" s="418"/>
      <c r="CU536" s="418"/>
      <c r="CV536" s="418"/>
      <c r="CW536" s="418"/>
      <c r="CX536" s="418"/>
      <c r="CY536" s="418"/>
      <c r="CZ536" s="418"/>
    </row>
    <row r="537" s="417" customFormat="true" ht="25.15" customHeight="true" x14ac:dyDescent="0.2">
      <c r="A537" s="494"/>
      <c r="B537" s="494"/>
      <c r="C537" s="1218" t="s">
        <v>513</v>
      </c>
      <c r="D537" s="1219"/>
      <c r="E537" s="30">
        <v>0.27639187563462125</v>
      </c>
      <c r="F537" s="65"/>
      <c r="G537" s="65"/>
      <c r="H537" s="1219" t="s">
        <v>216</v>
      </c>
      <c r="I537" s="1219"/>
      <c r="J537" s="1219"/>
      <c r="K537" s="65"/>
      <c r="L537" s="65"/>
      <c r="M537" s="1219" t="s">
        <v>704</v>
      </c>
      <c r="N537" s="1219"/>
      <c r="O537" s="28">
        <v>0.33898165485696724</v>
      </c>
      <c r="P537" s="65"/>
      <c r="Q537" s="65"/>
      <c r="R537" s="418"/>
      <c r="Y537" s="418"/>
      <c r="Z537" s="418"/>
      <c r="AA537" s="418"/>
      <c r="AB537" s="418"/>
      <c r="AC537" s="418"/>
      <c r="AD537" s="418"/>
      <c r="AE537" s="418"/>
      <c r="AF537" s="418"/>
      <c r="AG537" s="418"/>
      <c r="AH537" s="418"/>
      <c r="AI537" s="418"/>
      <c r="AJ537" s="418"/>
      <c r="AK537" s="418"/>
      <c r="AL537" s="418"/>
      <c r="AM537" s="418"/>
      <c r="AN537" s="418"/>
      <c r="AO537" s="418"/>
      <c r="AP537" s="418"/>
      <c r="AQ537" s="418"/>
      <c r="AR537" s="418"/>
      <c r="AS537" s="418"/>
      <c r="AT537" s="418"/>
      <c r="AU537" s="418"/>
      <c r="AV537" s="418"/>
      <c r="AW537" s="418"/>
      <c r="AX537" s="418"/>
      <c r="AY537" s="418"/>
      <c r="AZ537" s="418"/>
      <c r="BB537" s="494"/>
      <c r="BY537" s="418"/>
      <c r="BZ537" s="418"/>
      <c r="CA537" s="418"/>
      <c r="CB537" s="418"/>
      <c r="CC537" s="418"/>
      <c r="CD537" s="418"/>
      <c r="CE537" s="418"/>
      <c r="CF537" s="418"/>
      <c r="CG537" s="418"/>
      <c r="CH537" s="418"/>
      <c r="CI537" s="418"/>
      <c r="CJ537" s="418"/>
      <c r="CK537" s="418"/>
      <c r="CL537" s="418"/>
      <c r="CM537" s="418"/>
      <c r="CN537" s="418"/>
      <c r="CO537" s="418"/>
      <c r="CP537" s="418"/>
      <c r="CQ537" s="418"/>
      <c r="CR537" s="418"/>
      <c r="CS537" s="418"/>
      <c r="CT537" s="418"/>
      <c r="CU537" s="418"/>
      <c r="CV537" s="418"/>
      <c r="CW537" s="418"/>
      <c r="CX537" s="418"/>
      <c r="CY537" s="418"/>
      <c r="CZ537" s="418"/>
    </row>
    <row r="538" s="417" customFormat="true" ht="25.15" customHeight="true" x14ac:dyDescent="0.2">
      <c r="A538" s="494"/>
      <c r="B538" s="494"/>
      <c r="C538" s="1218" t="s">
        <v>701</v>
      </c>
      <c r="D538" s="1219"/>
      <c r="E538" s="30">
        <v>0.41617167798658167</v>
      </c>
      <c r="F538" s="65"/>
      <c r="G538" s="65"/>
      <c r="H538" s="1219" t="s">
        <v>186</v>
      </c>
      <c r="I538" s="1219"/>
      <c r="J538" s="20" t="s">
        <v>217</v>
      </c>
      <c r="K538" s="65"/>
      <c r="L538" s="65"/>
      <c r="M538" s="1219" t="s">
        <v>501</v>
      </c>
      <c r="N538" s="1219"/>
      <c r="O538" s="28">
        <v>0.3900603647726511</v>
      </c>
      <c r="P538" s="65"/>
      <c r="Q538" s="65"/>
      <c r="R538" s="418"/>
      <c r="Y538" s="418"/>
      <c r="Z538" s="418"/>
      <c r="AA538" s="418"/>
      <c r="AB538" s="418"/>
      <c r="AC538" s="418"/>
      <c r="AD538" s="418"/>
      <c r="AE538" s="418"/>
      <c r="AF538" s="418"/>
      <c r="AG538" s="418"/>
      <c r="AH538" s="418"/>
      <c r="AI538" s="418"/>
      <c r="AJ538" s="418"/>
      <c r="AK538" s="418"/>
      <c r="AL538" s="418"/>
      <c r="AM538" s="418"/>
      <c r="AN538" s="418"/>
      <c r="AO538" s="418"/>
      <c r="AP538" s="418"/>
      <c r="AQ538" s="418"/>
      <c r="AR538" s="418"/>
      <c r="AS538" s="418"/>
      <c r="AT538" s="418"/>
      <c r="AU538" s="418"/>
      <c r="AV538" s="418"/>
      <c r="AW538" s="418"/>
      <c r="AX538" s="418"/>
      <c r="AY538" s="418"/>
      <c r="AZ538" s="418"/>
      <c r="BB538" s="494"/>
      <c r="BY538" s="418"/>
      <c r="BZ538" s="418"/>
      <c r="CA538" s="418"/>
      <c r="CB538" s="418"/>
      <c r="CC538" s="418"/>
      <c r="CD538" s="418"/>
      <c r="CE538" s="418"/>
      <c r="CF538" s="418"/>
      <c r="CG538" s="418"/>
      <c r="CH538" s="418"/>
      <c r="CI538" s="418"/>
      <c r="CJ538" s="418"/>
      <c r="CK538" s="418"/>
      <c r="CL538" s="418"/>
      <c r="CM538" s="418"/>
      <c r="CN538" s="418"/>
      <c r="CO538" s="418"/>
      <c r="CP538" s="418"/>
      <c r="CQ538" s="418"/>
      <c r="CR538" s="418"/>
      <c r="CS538" s="418"/>
      <c r="CT538" s="418"/>
      <c r="CU538" s="418"/>
      <c r="CV538" s="418"/>
      <c r="CW538" s="418"/>
      <c r="CX538" s="418"/>
      <c r="CY538" s="418"/>
      <c r="CZ538" s="418"/>
    </row>
    <row r="539" s="417" customFormat="true" ht="25.15" customHeight="true" x14ac:dyDescent="0.2">
      <c r="A539" s="494"/>
      <c r="B539" s="494"/>
      <c r="C539" s="1218" t="s">
        <v>713</v>
      </c>
      <c r="D539" s="1219"/>
      <c r="E539" s="30">
        <v>9.3287986184245067E-2</v>
      </c>
      <c r="F539" s="65"/>
      <c r="G539" s="65"/>
      <c r="H539" s="1219" t="s">
        <v>537</v>
      </c>
      <c r="I539" s="1219"/>
      <c r="J539" s="32">
        <v>3.2339463290320732E-2</v>
      </c>
      <c r="K539" s="65"/>
      <c r="L539" s="65"/>
      <c r="M539" s="1219" t="s">
        <v>503</v>
      </c>
      <c r="N539" s="1219"/>
      <c r="O539" s="28">
        <v>0.19586448160740097</v>
      </c>
      <c r="P539" s="65"/>
      <c r="Q539" s="65"/>
      <c r="R539" s="418"/>
      <c r="Y539" s="418"/>
      <c r="Z539" s="418"/>
      <c r="AA539" s="418"/>
      <c r="AB539" s="418"/>
      <c r="AC539" s="418"/>
      <c r="AD539" s="418"/>
      <c r="AE539" s="418"/>
      <c r="AF539" s="418"/>
      <c r="AG539" s="418"/>
      <c r="AH539" s="418"/>
      <c r="AI539" s="418"/>
      <c r="AJ539" s="418"/>
      <c r="AK539" s="418"/>
      <c r="AL539" s="418"/>
      <c r="AM539" s="418"/>
      <c r="AN539" s="418"/>
      <c r="AO539" s="418"/>
      <c r="AP539" s="418"/>
      <c r="AQ539" s="418"/>
      <c r="AR539" s="418"/>
      <c r="AS539" s="418"/>
      <c r="AT539" s="418"/>
      <c r="AU539" s="418"/>
      <c r="AV539" s="418"/>
      <c r="AW539" s="418"/>
      <c r="AX539" s="418"/>
      <c r="AY539" s="418"/>
      <c r="AZ539" s="418"/>
      <c r="BB539" s="494"/>
      <c r="BY539" s="418"/>
      <c r="BZ539" s="418"/>
      <c r="CA539" s="418"/>
      <c r="CB539" s="418"/>
      <c r="CC539" s="418"/>
      <c r="CD539" s="418"/>
      <c r="CE539" s="418"/>
      <c r="CF539" s="418"/>
      <c r="CG539" s="418"/>
      <c r="CH539" s="418"/>
      <c r="CI539" s="418"/>
      <c r="CJ539" s="418"/>
      <c r="CK539" s="418"/>
      <c r="CL539" s="418"/>
      <c r="CM539" s="418"/>
      <c r="CN539" s="418"/>
      <c r="CO539" s="418"/>
      <c r="CP539" s="418"/>
      <c r="CQ539" s="418"/>
      <c r="CR539" s="418"/>
      <c r="CS539" s="418"/>
      <c r="CT539" s="418"/>
      <c r="CU539" s="418"/>
      <c r="CV539" s="418"/>
      <c r="CW539" s="418"/>
      <c r="CX539" s="418"/>
      <c r="CY539" s="418"/>
      <c r="CZ539" s="418"/>
    </row>
    <row r="540" s="417" customFormat="true" ht="25.15" customHeight="true" x14ac:dyDescent="0.2">
      <c r="A540" s="494"/>
      <c r="B540" s="494"/>
      <c r="C540" s="1218" t="s">
        <v>704</v>
      </c>
      <c r="D540" s="1219"/>
      <c r="E540" s="30">
        <v>0.28464939297521319</v>
      </c>
      <c r="F540" s="65"/>
      <c r="G540" s="65"/>
      <c r="H540" s="1219" t="s">
        <v>500</v>
      </c>
      <c r="I540" s="1219"/>
      <c r="J540" s="29">
        <v>0.58278356418829014</v>
      </c>
      <c r="K540" s="65"/>
      <c r="L540" s="65"/>
      <c r="M540" s="1219" t="s">
        <v>723</v>
      </c>
      <c r="N540" s="1219"/>
      <c r="O540" s="28">
        <v>6.0868979718038925E-3</v>
      </c>
      <c r="P540" s="65"/>
      <c r="Q540" s="65"/>
      <c r="R540" s="418"/>
      <c r="Y540" s="418"/>
      <c r="Z540" s="418"/>
      <c r="AA540" s="418"/>
      <c r="AB540" s="418"/>
      <c r="AC540" s="418"/>
      <c r="AD540" s="418"/>
      <c r="AE540" s="418"/>
      <c r="AF540" s="418"/>
      <c r="AG540" s="418"/>
      <c r="AH540" s="418"/>
      <c r="AI540" s="418"/>
      <c r="AJ540" s="418"/>
      <c r="AK540" s="418"/>
      <c r="AL540" s="418"/>
      <c r="AM540" s="418"/>
      <c r="AN540" s="418"/>
      <c r="AO540" s="418"/>
      <c r="AP540" s="418"/>
      <c r="AQ540" s="418"/>
      <c r="AR540" s="418"/>
      <c r="AS540" s="418"/>
      <c r="AT540" s="418"/>
      <c r="AU540" s="418"/>
      <c r="AV540" s="418"/>
      <c r="AW540" s="418"/>
      <c r="AX540" s="418"/>
      <c r="AY540" s="418"/>
      <c r="AZ540" s="418"/>
      <c r="BB540" s="494"/>
      <c r="BY540" s="418"/>
      <c r="BZ540" s="418"/>
      <c r="CA540" s="418"/>
      <c r="CB540" s="418"/>
      <c r="CC540" s="418"/>
      <c r="CD540" s="418"/>
      <c r="CE540" s="418"/>
      <c r="CF540" s="418"/>
      <c r="CG540" s="418"/>
      <c r="CH540" s="418"/>
      <c r="CI540" s="418"/>
      <c r="CJ540" s="418"/>
      <c r="CK540" s="418"/>
      <c r="CL540" s="418"/>
      <c r="CM540" s="418"/>
      <c r="CN540" s="418"/>
      <c r="CO540" s="418"/>
      <c r="CP540" s="418"/>
      <c r="CQ540" s="418"/>
      <c r="CR540" s="418"/>
      <c r="CS540" s="418"/>
      <c r="CT540" s="418"/>
      <c r="CU540" s="418"/>
      <c r="CV540" s="418"/>
      <c r="CW540" s="418"/>
      <c r="CX540" s="418"/>
      <c r="CY540" s="418"/>
      <c r="CZ540" s="418"/>
    </row>
    <row r="541" s="417" customFormat="true" ht="25.15" customHeight="true" x14ac:dyDescent="0.2">
      <c r="A541" s="494"/>
      <c r="B541" s="494"/>
      <c r="C541" s="1218" t="s">
        <v>501</v>
      </c>
      <c r="D541" s="1219"/>
      <c r="E541" s="30">
        <v>0.42964563630215297</v>
      </c>
      <c r="F541" s="65"/>
      <c r="G541" s="65"/>
      <c r="H541" s="1219" t="s">
        <v>559</v>
      </c>
      <c r="I541" s="1219"/>
      <c r="J541" s="29">
        <v>1.4194590488134336E-3</v>
      </c>
      <c r="K541" s="65"/>
      <c r="L541" s="65"/>
      <c r="M541" s="1219" t="s">
        <v>721</v>
      </c>
      <c r="N541" s="1219"/>
      <c r="O541" s="28">
        <v>7.7161764355159115E-3</v>
      </c>
      <c r="P541" s="65"/>
      <c r="Q541" s="65"/>
      <c r="R541" s="418"/>
      <c r="Y541" s="418"/>
      <c r="Z541" s="418"/>
      <c r="AA541" s="418"/>
      <c r="AB541" s="418"/>
      <c r="AC541" s="418"/>
      <c r="AD541" s="418"/>
      <c r="AE541" s="418"/>
      <c r="AF541" s="418"/>
      <c r="AG541" s="418"/>
      <c r="AH541" s="418"/>
      <c r="AI541" s="418"/>
      <c r="AJ541" s="418"/>
      <c r="AK541" s="418"/>
      <c r="AL541" s="418"/>
      <c r="AM541" s="418"/>
      <c r="AN541" s="418"/>
      <c r="AO541" s="418"/>
      <c r="AP541" s="418"/>
      <c r="AQ541" s="418"/>
      <c r="AR541" s="418"/>
      <c r="AS541" s="418"/>
      <c r="AT541" s="418"/>
      <c r="AU541" s="418"/>
      <c r="AV541" s="418"/>
      <c r="AW541" s="418"/>
      <c r="AX541" s="418"/>
      <c r="AY541" s="418"/>
      <c r="AZ541" s="418"/>
      <c r="BB541" s="494"/>
      <c r="BY541" s="418"/>
      <c r="BZ541" s="418"/>
      <c r="CA541" s="418"/>
      <c r="CB541" s="418"/>
      <c r="CC541" s="418"/>
      <c r="CD541" s="418"/>
      <c r="CE541" s="418"/>
      <c r="CF541" s="418"/>
      <c r="CG541" s="418"/>
      <c r="CH541" s="418"/>
      <c r="CI541" s="418"/>
      <c r="CJ541" s="418"/>
      <c r="CK541" s="418"/>
      <c r="CL541" s="418"/>
      <c r="CM541" s="418"/>
      <c r="CN541" s="418"/>
      <c r="CO541" s="418"/>
      <c r="CP541" s="418"/>
      <c r="CQ541" s="418"/>
      <c r="CR541" s="418"/>
      <c r="CS541" s="418"/>
      <c r="CT541" s="418"/>
      <c r="CU541" s="418"/>
      <c r="CV541" s="418"/>
      <c r="CW541" s="418"/>
      <c r="CX541" s="418"/>
      <c r="CY541" s="418"/>
      <c r="CZ541" s="418"/>
    </row>
    <row r="542" s="417" customFormat="true" ht="25.15" customHeight="true" x14ac:dyDescent="0.2">
      <c r="A542" s="494"/>
      <c r="B542" s="494"/>
      <c r="C542" s="1218" t="s">
        <v>503</v>
      </c>
      <c r="D542" s="1219"/>
      <c r="E542" s="30">
        <v>0.39731111975145267</v>
      </c>
      <c r="F542" s="65"/>
      <c r="G542" s="65"/>
      <c r="H542" s="1219" t="s">
        <v>656</v>
      </c>
      <c r="I542" s="1219"/>
      <c r="J542" s="19">
        <v>4.1138333801171916E-5</v>
      </c>
      <c r="K542" s="65"/>
      <c r="L542" s="65"/>
      <c r="M542" s="1219" t="s">
        <v>703</v>
      </c>
      <c r="N542" s="1219"/>
      <c r="O542" s="28">
        <v>0.42802853438573663</v>
      </c>
      <c r="P542" s="65"/>
      <c r="Q542" s="65"/>
      <c r="R542" s="418"/>
      <c r="Y542" s="418"/>
      <c r="Z542" s="418"/>
      <c r="AA542" s="418"/>
      <c r="AB542" s="418"/>
      <c r="AC542" s="418"/>
      <c r="AD542" s="418"/>
      <c r="AE542" s="418"/>
      <c r="AF542" s="418"/>
      <c r="AG542" s="418"/>
      <c r="AH542" s="418"/>
      <c r="AI542" s="418"/>
      <c r="AJ542" s="418"/>
      <c r="AK542" s="418"/>
      <c r="AL542" s="418"/>
      <c r="AM542" s="418"/>
      <c r="AN542" s="418"/>
      <c r="AO542" s="418"/>
      <c r="AP542" s="418"/>
      <c r="AQ542" s="418"/>
      <c r="AR542" s="418"/>
      <c r="AS542" s="418"/>
      <c r="AT542" s="418"/>
      <c r="AU542" s="418"/>
      <c r="AV542" s="418"/>
      <c r="AW542" s="418"/>
      <c r="AX542" s="418"/>
      <c r="AY542" s="418"/>
      <c r="AZ542" s="418"/>
      <c r="BB542" s="494"/>
      <c r="BY542" s="418"/>
      <c r="BZ542" s="418"/>
      <c r="CA542" s="418"/>
      <c r="CB542" s="418"/>
      <c r="CC542" s="418"/>
      <c r="CD542" s="418"/>
      <c r="CE542" s="418"/>
      <c r="CF542" s="418"/>
      <c r="CG542" s="418"/>
      <c r="CH542" s="418"/>
      <c r="CI542" s="418"/>
      <c r="CJ542" s="418"/>
      <c r="CK542" s="418"/>
      <c r="CL542" s="418"/>
      <c r="CM542" s="418"/>
      <c r="CN542" s="418"/>
      <c r="CO542" s="418"/>
      <c r="CP542" s="418"/>
      <c r="CQ542" s="418"/>
      <c r="CR542" s="418"/>
      <c r="CS542" s="418"/>
      <c r="CT542" s="418"/>
      <c r="CU542" s="418"/>
      <c r="CV542" s="418"/>
      <c r="CW542" s="418"/>
      <c r="CX542" s="418"/>
      <c r="CY542" s="418"/>
      <c r="CZ542" s="418"/>
    </row>
    <row r="543" s="417" customFormat="true" ht="25.15" customHeight="true" x14ac:dyDescent="0.2">
      <c r="A543" s="494"/>
      <c r="B543" s="494"/>
      <c r="C543" s="1218" t="s">
        <v>723</v>
      </c>
      <c r="D543" s="1219"/>
      <c r="E543" s="30">
        <v>7.1487868555370315E-2</v>
      </c>
      <c r="F543" s="65"/>
      <c r="G543" s="65"/>
      <c r="H543" s="1219" t="s">
        <v>565</v>
      </c>
      <c r="I543" s="1219"/>
      <c r="J543" s="29">
        <v>1.0427585976857324E-2</v>
      </c>
      <c r="K543" s="65"/>
      <c r="L543" s="65"/>
      <c r="M543" s="1219" t="s">
        <v>718</v>
      </c>
      <c r="N543" s="1219"/>
      <c r="O543" s="28">
        <v>4.7818986816193162E-2</v>
      </c>
      <c r="P543" s="65"/>
      <c r="Q543" s="65"/>
      <c r="R543" s="418"/>
      <c r="Y543" s="418"/>
      <c r="Z543" s="418"/>
      <c r="AA543" s="418"/>
      <c r="AB543" s="418"/>
      <c r="AC543" s="418"/>
      <c r="AD543" s="418"/>
      <c r="AE543" s="418"/>
      <c r="AF543" s="418"/>
      <c r="AG543" s="418"/>
      <c r="AH543" s="418"/>
      <c r="AI543" s="418"/>
      <c r="AJ543" s="418"/>
      <c r="AK543" s="418"/>
      <c r="AL543" s="418"/>
      <c r="AM543" s="418"/>
      <c r="AN543" s="418"/>
      <c r="AO543" s="418"/>
      <c r="AP543" s="418"/>
      <c r="AQ543" s="418"/>
      <c r="AR543" s="418"/>
      <c r="AS543" s="418"/>
      <c r="AT543" s="418"/>
      <c r="AU543" s="418"/>
      <c r="AV543" s="418"/>
      <c r="AW543" s="418"/>
      <c r="AX543" s="418"/>
      <c r="AY543" s="418"/>
      <c r="AZ543" s="418"/>
      <c r="BB543" s="494"/>
      <c r="BY543" s="418"/>
      <c r="BZ543" s="418"/>
      <c r="CA543" s="418"/>
      <c r="CB543" s="418"/>
      <c r="CC543" s="418"/>
      <c r="CD543" s="418"/>
      <c r="CE543" s="418"/>
      <c r="CF543" s="418"/>
      <c r="CG543" s="418"/>
      <c r="CH543" s="418"/>
      <c r="CI543" s="418"/>
      <c r="CJ543" s="418"/>
      <c r="CK543" s="418"/>
      <c r="CL543" s="418"/>
      <c r="CM543" s="418"/>
      <c r="CN543" s="418"/>
      <c r="CO543" s="418"/>
      <c r="CP543" s="418"/>
      <c r="CQ543" s="418"/>
      <c r="CR543" s="418"/>
      <c r="CS543" s="418"/>
      <c r="CT543" s="418"/>
      <c r="CU543" s="418"/>
      <c r="CV543" s="418"/>
      <c r="CW543" s="418"/>
      <c r="CX543" s="418"/>
      <c r="CY543" s="418"/>
      <c r="CZ543" s="418"/>
    </row>
    <row r="544" s="417" customFormat="true" ht="25.15" customHeight="true" x14ac:dyDescent="0.2">
      <c r="A544" s="494"/>
      <c r="B544" s="494"/>
      <c r="C544" s="1218" t="s">
        <v>721</v>
      </c>
      <c r="D544" s="1219"/>
      <c r="E544" s="30">
        <v>9.931392970572045E-2</v>
      </c>
      <c r="F544" s="65"/>
      <c r="G544" s="65"/>
      <c r="H544" s="1219" t="s">
        <v>580</v>
      </c>
      <c r="I544" s="1219"/>
      <c r="J544" s="29">
        <v>2.4194871570403623E-4</v>
      </c>
      <c r="K544" s="65"/>
      <c r="L544" s="65"/>
      <c r="M544" s="1219" t="s">
        <v>516</v>
      </c>
      <c r="N544" s="1219"/>
      <c r="O544" s="28">
        <v>0.24227601421588918</v>
      </c>
      <c r="P544" s="65"/>
      <c r="Q544" s="65"/>
      <c r="R544" s="418"/>
      <c r="Y544" s="418"/>
      <c r="Z544" s="418"/>
      <c r="AA544" s="418"/>
      <c r="AB544" s="418"/>
      <c r="AC544" s="418"/>
      <c r="AD544" s="418"/>
      <c r="AE544" s="418"/>
      <c r="AF544" s="418"/>
      <c r="AG544" s="418"/>
      <c r="AH544" s="418"/>
      <c r="AI544" s="418"/>
      <c r="AJ544" s="418"/>
      <c r="AK544" s="418"/>
      <c r="AL544" s="418"/>
      <c r="AM544" s="418"/>
      <c r="AN544" s="418"/>
      <c r="AO544" s="418"/>
      <c r="AP544" s="418"/>
      <c r="AQ544" s="418"/>
      <c r="AR544" s="418"/>
      <c r="AS544" s="418"/>
      <c r="AT544" s="418"/>
      <c r="AU544" s="418"/>
      <c r="AV544" s="418"/>
      <c r="AW544" s="418"/>
      <c r="AX544" s="418"/>
      <c r="AY544" s="418"/>
      <c r="AZ544" s="418"/>
      <c r="BB544" s="494"/>
      <c r="BY544" s="418"/>
      <c r="BZ544" s="418"/>
      <c r="CA544" s="418"/>
      <c r="CB544" s="418"/>
      <c r="CC544" s="418"/>
      <c r="CD544" s="418"/>
      <c r="CE544" s="418"/>
      <c r="CF544" s="418"/>
      <c r="CG544" s="418"/>
      <c r="CH544" s="418"/>
      <c r="CI544" s="418"/>
      <c r="CJ544" s="418"/>
      <c r="CK544" s="418"/>
      <c r="CL544" s="418"/>
      <c r="CM544" s="418"/>
      <c r="CN544" s="418"/>
      <c r="CO544" s="418"/>
      <c r="CP544" s="418"/>
      <c r="CQ544" s="418"/>
      <c r="CR544" s="418"/>
      <c r="CS544" s="418"/>
      <c r="CT544" s="418"/>
      <c r="CU544" s="418"/>
      <c r="CV544" s="418"/>
      <c r="CW544" s="418"/>
      <c r="CX544" s="418"/>
      <c r="CY544" s="418"/>
      <c r="CZ544" s="418"/>
    </row>
    <row r="545" s="417" customFormat="true" ht="25.15" customHeight="true" x14ac:dyDescent="0.2">
      <c r="A545" s="494"/>
      <c r="B545" s="494"/>
      <c r="C545" s="1218" t="s">
        <v>703</v>
      </c>
      <c r="D545" s="1219"/>
      <c r="E545" s="30">
        <v>0.39067089270550315</v>
      </c>
      <c r="F545" s="65"/>
      <c r="G545" s="65"/>
      <c r="H545" s="1219" t="s">
        <v>555</v>
      </c>
      <c r="I545" s="1219"/>
      <c r="J545" s="29">
        <v>2.0384826351182325E-2</v>
      </c>
      <c r="K545" s="65"/>
      <c r="L545" s="65"/>
      <c r="M545" s="1219" t="s">
        <v>511</v>
      </c>
      <c r="N545" s="1219"/>
      <c r="O545" s="28">
        <v>0.23369083850296354</v>
      </c>
      <c r="P545" s="65"/>
      <c r="Q545" s="65"/>
      <c r="R545" s="418"/>
      <c r="Y545" s="418"/>
      <c r="Z545" s="418"/>
      <c r="AA545" s="418"/>
      <c r="AB545" s="418"/>
      <c r="AC545" s="418"/>
      <c r="AD545" s="418"/>
      <c r="AE545" s="418"/>
      <c r="AF545" s="418"/>
      <c r="AG545" s="418"/>
      <c r="AH545" s="418"/>
      <c r="AI545" s="418"/>
      <c r="AJ545" s="418"/>
      <c r="AK545" s="418"/>
      <c r="AL545" s="418"/>
      <c r="AM545" s="418"/>
      <c r="AN545" s="418"/>
      <c r="AO545" s="418"/>
      <c r="AP545" s="418"/>
      <c r="AQ545" s="418"/>
      <c r="AR545" s="418"/>
      <c r="AS545" s="418"/>
      <c r="AT545" s="418"/>
      <c r="AU545" s="418"/>
      <c r="AV545" s="418"/>
      <c r="AW545" s="418"/>
      <c r="AX545" s="418"/>
      <c r="AY545" s="418"/>
      <c r="AZ545" s="418"/>
      <c r="BB545" s="494"/>
      <c r="BY545" s="418"/>
      <c r="BZ545" s="418"/>
      <c r="CA545" s="418"/>
      <c r="CB545" s="418"/>
      <c r="CC545" s="418"/>
      <c r="CD545" s="418"/>
      <c r="CE545" s="418"/>
      <c r="CF545" s="418"/>
      <c r="CG545" s="418"/>
      <c r="CH545" s="418"/>
      <c r="CI545" s="418"/>
      <c r="CJ545" s="418"/>
      <c r="CK545" s="418"/>
      <c r="CL545" s="418"/>
      <c r="CM545" s="418"/>
      <c r="CN545" s="418"/>
      <c r="CO545" s="418"/>
      <c r="CP545" s="418"/>
      <c r="CQ545" s="418"/>
      <c r="CR545" s="418"/>
      <c r="CS545" s="418"/>
      <c r="CT545" s="418"/>
      <c r="CU545" s="418"/>
      <c r="CV545" s="418"/>
      <c r="CW545" s="418"/>
      <c r="CX545" s="418"/>
      <c r="CY545" s="418"/>
      <c r="CZ545" s="418"/>
    </row>
    <row r="546" s="417" customFormat="true" ht="25.15" customHeight="true" x14ac:dyDescent="0.2">
      <c r="A546" s="494"/>
      <c r="B546" s="494"/>
      <c r="C546" s="1218" t="s">
        <v>718</v>
      </c>
      <c r="D546" s="1219"/>
      <c r="E546" s="30">
        <v>0.11596247450806663</v>
      </c>
      <c r="F546" s="65"/>
      <c r="G546" s="65"/>
      <c r="H546" s="1219" t="s">
        <v>319</v>
      </c>
      <c r="I546" s="1219"/>
      <c r="J546" s="29">
        <v>0.24948034781018361</v>
      </c>
      <c r="K546" s="65"/>
      <c r="L546" s="65"/>
      <c r="M546" s="1219" t="s">
        <v>552</v>
      </c>
      <c r="N546" s="1219"/>
      <c r="O546" s="28">
        <v>1.1041133687729949E-2</v>
      </c>
      <c r="P546" s="65"/>
      <c r="Q546" s="65"/>
      <c r="R546" s="418"/>
      <c r="Y546" s="418"/>
      <c r="Z546" s="418"/>
      <c r="AA546" s="418"/>
      <c r="AB546" s="418"/>
      <c r="AC546" s="418"/>
      <c r="AD546" s="418"/>
      <c r="AE546" s="418"/>
      <c r="AF546" s="418"/>
      <c r="AG546" s="418"/>
      <c r="AH546" s="418"/>
      <c r="AI546" s="418"/>
      <c r="AJ546" s="418"/>
      <c r="AK546" s="418"/>
      <c r="AL546" s="418"/>
      <c r="AM546" s="418"/>
      <c r="AN546" s="418"/>
      <c r="AO546" s="418"/>
      <c r="AP546" s="418"/>
      <c r="AQ546" s="418"/>
      <c r="AR546" s="418"/>
      <c r="AS546" s="418"/>
      <c r="AT546" s="418"/>
      <c r="AU546" s="418"/>
      <c r="AV546" s="418"/>
      <c r="AW546" s="418"/>
      <c r="AX546" s="418"/>
      <c r="AY546" s="418"/>
      <c r="AZ546" s="418"/>
      <c r="BB546" s="494"/>
      <c r="BY546" s="418"/>
      <c r="BZ546" s="418"/>
      <c r="CA546" s="418"/>
      <c r="CB546" s="418"/>
      <c r="CC546" s="418"/>
      <c r="CD546" s="418"/>
      <c r="CE546" s="418"/>
      <c r="CF546" s="418"/>
      <c r="CG546" s="418"/>
      <c r="CH546" s="418"/>
      <c r="CI546" s="418"/>
      <c r="CJ546" s="418"/>
      <c r="CK546" s="418"/>
      <c r="CL546" s="418"/>
      <c r="CM546" s="418"/>
      <c r="CN546" s="418"/>
      <c r="CO546" s="418"/>
      <c r="CP546" s="418"/>
      <c r="CQ546" s="418"/>
      <c r="CR546" s="418"/>
      <c r="CS546" s="418"/>
      <c r="CT546" s="418"/>
      <c r="CU546" s="418"/>
      <c r="CV546" s="418"/>
      <c r="CW546" s="418"/>
      <c r="CX546" s="418"/>
      <c r="CY546" s="418"/>
      <c r="CZ546" s="418"/>
    </row>
    <row r="547" s="417" customFormat="true" ht="25.15" customHeight="true" x14ac:dyDescent="0.2">
      <c r="A547" s="494"/>
      <c r="B547" s="494"/>
      <c r="C547" s="1218" t="s">
        <v>516</v>
      </c>
      <c r="D547" s="1219"/>
      <c r="E547" s="30">
        <v>7.006458885503114E-2</v>
      </c>
      <c r="F547" s="65"/>
      <c r="G547" s="65"/>
      <c r="H547" s="1219" t="s">
        <v>525</v>
      </c>
      <c r="I547" s="1219"/>
      <c r="J547" s="29">
        <v>0.12393813997926359</v>
      </c>
      <c r="K547" s="65"/>
      <c r="L547" s="65"/>
      <c r="M547" s="1219" t="s">
        <v>740</v>
      </c>
      <c r="N547" s="1219"/>
      <c r="O547" s="28">
        <v>1.0696357293644869E-2</v>
      </c>
      <c r="P547" s="65"/>
      <c r="Q547" s="65"/>
      <c r="R547" s="418"/>
      <c r="Y547" s="418"/>
      <c r="Z547" s="418"/>
      <c r="AA547" s="418"/>
      <c r="AB547" s="418"/>
      <c r="AC547" s="418"/>
      <c r="AD547" s="418"/>
      <c r="AE547" s="418"/>
      <c r="AF547" s="418"/>
      <c r="AG547" s="418"/>
      <c r="AH547" s="418"/>
      <c r="AI547" s="418"/>
      <c r="AJ547" s="418"/>
      <c r="AK547" s="418"/>
      <c r="AL547" s="418"/>
      <c r="AM547" s="418"/>
      <c r="AN547" s="418"/>
      <c r="AO547" s="418"/>
      <c r="AP547" s="418"/>
      <c r="AQ547" s="418"/>
      <c r="AR547" s="418"/>
      <c r="AS547" s="418"/>
      <c r="AT547" s="418"/>
      <c r="AU547" s="418"/>
      <c r="AV547" s="418"/>
      <c r="AW547" s="418"/>
      <c r="AX547" s="418"/>
      <c r="AY547" s="418"/>
      <c r="AZ547" s="418"/>
      <c r="BB547" s="494"/>
      <c r="BY547" s="418"/>
      <c r="BZ547" s="418"/>
      <c r="CA547" s="418"/>
      <c r="CB547" s="418"/>
      <c r="CC547" s="418"/>
      <c r="CD547" s="418"/>
      <c r="CE547" s="418"/>
      <c r="CF547" s="418"/>
      <c r="CG547" s="418"/>
      <c r="CH547" s="418"/>
      <c r="CI547" s="418"/>
      <c r="CJ547" s="418"/>
      <c r="CK547" s="418"/>
      <c r="CL547" s="418"/>
      <c r="CM547" s="418"/>
      <c r="CN547" s="418"/>
      <c r="CO547" s="418"/>
      <c r="CP547" s="418"/>
      <c r="CQ547" s="418"/>
      <c r="CR547" s="418"/>
      <c r="CS547" s="418"/>
      <c r="CT547" s="418"/>
      <c r="CU547" s="418"/>
      <c r="CV547" s="418"/>
      <c r="CW547" s="418"/>
      <c r="CX547" s="418"/>
      <c r="CY547" s="418"/>
      <c r="CZ547" s="418"/>
    </row>
    <row r="548" s="417" customFormat="true" ht="25.15" customHeight="true" x14ac:dyDescent="0.2">
      <c r="A548" s="494"/>
      <c r="B548" s="494"/>
      <c r="C548" s="1218" t="s">
        <v>511</v>
      </c>
      <c r="D548" s="1219"/>
      <c r="E548" s="30">
        <v>0.28238052079791098</v>
      </c>
      <c r="F548" s="65"/>
      <c r="G548" s="65"/>
      <c r="H548" s="1219" t="s">
        <v>531</v>
      </c>
      <c r="I548" s="1219"/>
      <c r="J548" s="29">
        <v>6.971366738597827E-2</v>
      </c>
      <c r="K548" s="65"/>
      <c r="L548" s="65"/>
      <c r="M548" s="1219" t="s">
        <v>732</v>
      </c>
      <c r="N548" s="1219"/>
      <c r="O548" s="28">
        <v>8.2861786070482727E-3</v>
      </c>
      <c r="P548" s="65"/>
      <c r="Q548" s="65"/>
      <c r="R548" s="418"/>
      <c r="Y548" s="418"/>
      <c r="Z548" s="418"/>
      <c r="AA548" s="418"/>
      <c r="AB548" s="418"/>
      <c r="AC548" s="418"/>
      <c r="AD548" s="418"/>
      <c r="AE548" s="418"/>
      <c r="AF548" s="418"/>
      <c r="AG548" s="418"/>
      <c r="AH548" s="418"/>
      <c r="AI548" s="418"/>
      <c r="AJ548" s="418"/>
      <c r="AK548" s="418"/>
      <c r="AL548" s="418"/>
      <c r="AM548" s="418"/>
      <c r="AN548" s="418"/>
      <c r="AO548" s="418"/>
      <c r="AP548" s="418"/>
      <c r="AQ548" s="418"/>
      <c r="AR548" s="418"/>
      <c r="AS548" s="418"/>
      <c r="AT548" s="418"/>
      <c r="AU548" s="418"/>
      <c r="AV548" s="418"/>
      <c r="AW548" s="418"/>
      <c r="AX548" s="418"/>
      <c r="AY548" s="418"/>
      <c r="AZ548" s="418"/>
      <c r="BB548" s="494"/>
      <c r="BY548" s="418"/>
      <c r="BZ548" s="418"/>
      <c r="CA548" s="418"/>
      <c r="CB548" s="418"/>
      <c r="CC548" s="418"/>
      <c r="CD548" s="418"/>
      <c r="CE548" s="418"/>
      <c r="CF548" s="418"/>
      <c r="CG548" s="418"/>
      <c r="CH548" s="418"/>
      <c r="CI548" s="418"/>
      <c r="CJ548" s="418"/>
      <c r="CK548" s="418"/>
      <c r="CL548" s="418"/>
      <c r="CM548" s="418"/>
      <c r="CN548" s="418"/>
      <c r="CO548" s="418"/>
      <c r="CP548" s="418"/>
      <c r="CQ548" s="418"/>
      <c r="CR548" s="418"/>
      <c r="CS548" s="418"/>
      <c r="CT548" s="418"/>
      <c r="CU548" s="418"/>
      <c r="CV548" s="418"/>
      <c r="CW548" s="418"/>
      <c r="CX548" s="418"/>
      <c r="CY548" s="418"/>
      <c r="CZ548" s="418"/>
    </row>
    <row r="549" s="417" customFormat="true" ht="25.15" customHeight="true" x14ac:dyDescent="0.2">
      <c r="A549" s="494"/>
      <c r="B549" s="494"/>
      <c r="C549" s="1218" t="s">
        <v>740</v>
      </c>
      <c r="D549" s="1219"/>
      <c r="E549" s="30">
        <v>9.3610607520781611E-3</v>
      </c>
      <c r="F549" s="65"/>
      <c r="G549" s="65"/>
      <c r="H549" s="1219" t="s">
        <v>549</v>
      </c>
      <c r="I549" s="1219"/>
      <c r="J549" s="29">
        <v>1.9540226953596699E-2</v>
      </c>
      <c r="K549" s="65"/>
      <c r="L549" s="65"/>
      <c r="M549" s="1219" t="s">
        <v>759</v>
      </c>
      <c r="N549" s="1219"/>
      <c r="O549" s="28">
        <v>9.7678463824232863E-4</v>
      </c>
      <c r="P549" s="65"/>
      <c r="Q549" s="65"/>
      <c r="R549" s="418"/>
      <c r="Y549" s="418"/>
      <c r="Z549" s="418"/>
      <c r="AA549" s="418"/>
      <c r="AB549" s="418"/>
      <c r="AC549" s="418"/>
      <c r="AD549" s="418"/>
      <c r="AE549" s="418"/>
      <c r="AF549" s="418"/>
      <c r="AG549" s="418"/>
      <c r="AH549" s="418"/>
      <c r="AI549" s="418"/>
      <c r="AJ549" s="418"/>
      <c r="AK549" s="418"/>
      <c r="AL549" s="418"/>
      <c r="AM549" s="418"/>
      <c r="AN549" s="418"/>
      <c r="AO549" s="418"/>
      <c r="AP549" s="418"/>
      <c r="AQ549" s="418"/>
      <c r="AR549" s="418"/>
      <c r="AS549" s="418"/>
      <c r="AT549" s="418"/>
      <c r="AU549" s="418"/>
      <c r="AV549" s="418"/>
      <c r="AW549" s="418"/>
      <c r="AX549" s="418"/>
      <c r="AY549" s="418"/>
      <c r="AZ549" s="418"/>
      <c r="BB549" s="494"/>
      <c r="BY549" s="418"/>
      <c r="BZ549" s="418"/>
      <c r="CA549" s="418"/>
      <c r="CB549" s="418"/>
      <c r="CC549" s="418"/>
      <c r="CD549" s="418"/>
      <c r="CE549" s="418"/>
      <c r="CF549" s="418"/>
      <c r="CG549" s="418"/>
      <c r="CH549" s="418"/>
      <c r="CI549" s="418"/>
      <c r="CJ549" s="418"/>
      <c r="CK549" s="418"/>
      <c r="CL549" s="418"/>
      <c r="CM549" s="418"/>
      <c r="CN549" s="418"/>
      <c r="CO549" s="418"/>
      <c r="CP549" s="418"/>
      <c r="CQ549" s="418"/>
      <c r="CR549" s="418"/>
      <c r="CS549" s="418"/>
      <c r="CT549" s="418"/>
      <c r="CU549" s="418"/>
      <c r="CV549" s="418"/>
      <c r="CW549" s="418"/>
      <c r="CX549" s="418"/>
      <c r="CY549" s="418"/>
      <c r="CZ549" s="418"/>
    </row>
    <row r="550" s="417" customFormat="true" ht="25.15" customHeight="true" x14ac:dyDescent="0.2">
      <c r="A550" s="494"/>
      <c r="B550" s="494"/>
      <c r="C550" s="1218" t="s">
        <v>732</v>
      </c>
      <c r="D550" s="1219"/>
      <c r="E550" s="30">
        <v>3.7780596101150171E-2</v>
      </c>
      <c r="F550" s="65"/>
      <c r="G550" s="65"/>
      <c r="H550" s="1219" t="s">
        <v>368</v>
      </c>
      <c r="I550" s="1219"/>
      <c r="J550" s="29">
        <v>2.5045227938181675E-4</v>
      </c>
      <c r="K550" s="65"/>
      <c r="L550" s="65"/>
      <c r="M550" s="1219" t="s">
        <v>754</v>
      </c>
      <c r="N550" s="1219"/>
      <c r="O550" s="28">
        <v>1.3287815510919609E-3</v>
      </c>
      <c r="P550" s="65"/>
      <c r="Q550" s="65"/>
      <c r="R550" s="418"/>
      <c r="Y550" s="418"/>
      <c r="Z550" s="418"/>
      <c r="AA550" s="418"/>
      <c r="AB550" s="418"/>
      <c r="AC550" s="418"/>
      <c r="AD550" s="418"/>
      <c r="AE550" s="418"/>
      <c r="AF550" s="418"/>
      <c r="AG550" s="418"/>
      <c r="AH550" s="418"/>
      <c r="AI550" s="418"/>
      <c r="AJ550" s="418"/>
      <c r="AK550" s="418"/>
      <c r="AL550" s="418"/>
      <c r="AM550" s="418"/>
      <c r="AN550" s="418"/>
      <c r="AO550" s="418"/>
      <c r="AP550" s="418"/>
      <c r="AQ550" s="418"/>
      <c r="AR550" s="418"/>
      <c r="AS550" s="418"/>
      <c r="AT550" s="418"/>
      <c r="AU550" s="418"/>
      <c r="AV550" s="418"/>
      <c r="AW550" s="418"/>
      <c r="AX550" s="418"/>
      <c r="AY550" s="418"/>
      <c r="AZ550" s="418"/>
      <c r="BB550" s="494"/>
      <c r="BY550" s="418"/>
      <c r="BZ550" s="418"/>
      <c r="CA550" s="418"/>
      <c r="CB550" s="418"/>
      <c r="CC550" s="418"/>
      <c r="CD550" s="418"/>
      <c r="CE550" s="418"/>
      <c r="CF550" s="418"/>
      <c r="CG550" s="418"/>
      <c r="CH550" s="418"/>
      <c r="CI550" s="418"/>
      <c r="CJ550" s="418"/>
      <c r="CK550" s="418"/>
      <c r="CL550" s="418"/>
      <c r="CM550" s="418"/>
      <c r="CN550" s="418"/>
      <c r="CO550" s="418"/>
      <c r="CP550" s="418"/>
      <c r="CQ550" s="418"/>
      <c r="CR550" s="418"/>
      <c r="CS550" s="418"/>
      <c r="CT550" s="418"/>
      <c r="CU550" s="418"/>
      <c r="CV550" s="418"/>
      <c r="CW550" s="418"/>
      <c r="CX550" s="418"/>
      <c r="CY550" s="418"/>
      <c r="CZ550" s="418"/>
    </row>
    <row r="551" s="417" customFormat="true" ht="25.15" customHeight="true" x14ac:dyDescent="0.2">
      <c r="A551" s="494"/>
      <c r="B551" s="494"/>
      <c r="C551" s="1218" t="s">
        <v>759</v>
      </c>
      <c r="D551" s="1219"/>
      <c r="E551" s="30">
        <v>9.1324951129450975E-4</v>
      </c>
      <c r="F551" s="65"/>
      <c r="G551" s="65"/>
      <c r="H551" s="1219" t="s">
        <v>640</v>
      </c>
      <c r="I551" s="1219"/>
      <c r="J551" s="29">
        <v>6.4546180576727826E-4</v>
      </c>
      <c r="K551" s="65"/>
      <c r="L551" s="65"/>
      <c r="M551" s="1219" t="s">
        <v>748</v>
      </c>
      <c r="N551" s="1219"/>
      <c r="O551" s="28">
        <v>4.7769422640306777E-3</v>
      </c>
      <c r="P551" s="65"/>
      <c r="Q551" s="65"/>
      <c r="R551" s="418"/>
      <c r="Y551" s="418"/>
      <c r="Z551" s="418"/>
      <c r="AA551" s="418"/>
      <c r="AB551" s="418"/>
      <c r="AC551" s="418"/>
      <c r="AD551" s="418"/>
      <c r="AE551" s="418"/>
      <c r="AF551" s="418"/>
      <c r="AG551" s="418"/>
      <c r="AH551" s="418"/>
      <c r="AI551" s="418"/>
      <c r="AJ551" s="418"/>
      <c r="AK551" s="418"/>
      <c r="AL551" s="418"/>
      <c r="AM551" s="418"/>
      <c r="AN551" s="418"/>
      <c r="AO551" s="418"/>
      <c r="AP551" s="418"/>
      <c r="AQ551" s="418"/>
      <c r="AR551" s="418"/>
      <c r="AS551" s="418"/>
      <c r="AT551" s="418"/>
      <c r="AU551" s="418"/>
      <c r="AV551" s="418"/>
      <c r="AW551" s="418"/>
      <c r="AX551" s="418"/>
      <c r="AY551" s="418"/>
      <c r="AZ551" s="418"/>
      <c r="BB551" s="494"/>
      <c r="BY551" s="418"/>
      <c r="BZ551" s="418"/>
      <c r="CA551" s="418"/>
      <c r="CB551" s="418"/>
      <c r="CC551" s="418"/>
      <c r="CD551" s="418"/>
      <c r="CE551" s="418"/>
      <c r="CF551" s="418"/>
      <c r="CG551" s="418"/>
      <c r="CH551" s="418"/>
      <c r="CI551" s="418"/>
      <c r="CJ551" s="418"/>
      <c r="CK551" s="418"/>
      <c r="CL551" s="418"/>
      <c r="CM551" s="418"/>
      <c r="CN551" s="418"/>
      <c r="CO551" s="418"/>
      <c r="CP551" s="418"/>
      <c r="CQ551" s="418"/>
      <c r="CR551" s="418"/>
      <c r="CS551" s="418"/>
      <c r="CT551" s="418"/>
      <c r="CU551" s="418"/>
      <c r="CV551" s="418"/>
      <c r="CW551" s="418"/>
      <c r="CX551" s="418"/>
      <c r="CY551" s="418"/>
      <c r="CZ551" s="418"/>
    </row>
    <row r="552" s="417" customFormat="true" ht="25.15" customHeight="true" x14ac:dyDescent="0.2">
      <c r="A552" s="494"/>
      <c r="B552" s="494"/>
      <c r="C552" s="1218" t="s">
        <v>754</v>
      </c>
      <c r="D552" s="1219"/>
      <c r="E552" s="30">
        <v>3.5244790704647383E-3</v>
      </c>
      <c r="F552" s="65"/>
      <c r="G552" s="65"/>
      <c r="H552" s="1219" t="s">
        <v>365</v>
      </c>
      <c r="I552" s="1219"/>
      <c r="J552" s="29">
        <v>2.4221996550395407E-3</v>
      </c>
      <c r="K552" s="65"/>
      <c r="L552" s="65"/>
      <c r="M552" s="1219" t="s">
        <v>709</v>
      </c>
      <c r="N552" s="1219"/>
      <c r="O552" s="28">
        <v>6.6382134207613672E-2</v>
      </c>
      <c r="P552" s="65"/>
      <c r="Q552" s="65"/>
      <c r="R552" s="418"/>
      <c r="Y552" s="418"/>
      <c r="Z552" s="418"/>
      <c r="AA552" s="418"/>
      <c r="AB552" s="418"/>
      <c r="AC552" s="418"/>
      <c r="AD552" s="418"/>
      <c r="AE552" s="418"/>
      <c r="AF552" s="418"/>
      <c r="AG552" s="418"/>
      <c r="AH552" s="418"/>
      <c r="AI552" s="418"/>
      <c r="AJ552" s="418"/>
      <c r="AK552" s="418"/>
      <c r="AL552" s="418"/>
      <c r="AM552" s="418"/>
      <c r="AN552" s="418"/>
      <c r="AO552" s="418"/>
      <c r="AP552" s="418"/>
      <c r="AQ552" s="418"/>
      <c r="AR552" s="418"/>
      <c r="AS552" s="418"/>
      <c r="AT552" s="418"/>
      <c r="AU552" s="418"/>
      <c r="AV552" s="418"/>
      <c r="AW552" s="418"/>
      <c r="AX552" s="418"/>
      <c r="AY552" s="418"/>
      <c r="AZ552" s="418"/>
      <c r="BB552" s="494"/>
      <c r="BY552" s="418"/>
      <c r="BZ552" s="418"/>
      <c r="CA552" s="418"/>
      <c r="CB552" s="418"/>
      <c r="CC552" s="418"/>
      <c r="CD552" s="418"/>
      <c r="CE552" s="418"/>
      <c r="CF552" s="418"/>
      <c r="CG552" s="418"/>
      <c r="CH552" s="418"/>
      <c r="CI552" s="418"/>
      <c r="CJ552" s="418"/>
      <c r="CK552" s="418"/>
      <c r="CL552" s="418"/>
      <c r="CM552" s="418"/>
      <c r="CN552" s="418"/>
      <c r="CO552" s="418"/>
      <c r="CP552" s="418"/>
      <c r="CQ552" s="418"/>
      <c r="CR552" s="418"/>
      <c r="CS552" s="418"/>
      <c r="CT552" s="418"/>
      <c r="CU552" s="418"/>
      <c r="CV552" s="418"/>
      <c r="CW552" s="418"/>
      <c r="CX552" s="418"/>
      <c r="CY552" s="418"/>
      <c r="CZ552" s="418"/>
    </row>
    <row r="553" s="417" customFormat="true" ht="25.15" customHeight="true" x14ac:dyDescent="0.2">
      <c r="A553" s="494"/>
      <c r="B553" s="494"/>
      <c r="C553" s="1218" t="s">
        <v>748</v>
      </c>
      <c r="D553" s="1219"/>
      <c r="E553" s="30">
        <v>2.0769339276068368E-3</v>
      </c>
      <c r="F553" s="65"/>
      <c r="G553" s="65"/>
      <c r="H553" s="1219" t="s">
        <v>653</v>
      </c>
      <c r="I553" s="1219"/>
      <c r="J553" s="19">
        <v>1.9960105037472927E-5</v>
      </c>
      <c r="K553" s="65"/>
      <c r="L553" s="65"/>
      <c r="M553" s="1219" t="s">
        <v>530</v>
      </c>
      <c r="N553" s="1219"/>
      <c r="O553" s="28">
        <v>3.7177272567497609E-2</v>
      </c>
      <c r="P553" s="65"/>
      <c r="Q553" s="65"/>
      <c r="R553" s="418"/>
      <c r="Y553" s="418"/>
      <c r="Z553" s="418"/>
      <c r="AA553" s="418"/>
      <c r="AB553" s="418"/>
      <c r="AC553" s="418"/>
      <c r="AD553" s="418"/>
      <c r="AE553" s="418"/>
      <c r="AF553" s="418"/>
      <c r="AG553" s="418"/>
      <c r="AH553" s="418"/>
      <c r="AI553" s="418"/>
      <c r="AJ553" s="418"/>
      <c r="AK553" s="418"/>
      <c r="AL553" s="418"/>
      <c r="AM553" s="418"/>
      <c r="AN553" s="418"/>
      <c r="AO553" s="418"/>
      <c r="AP553" s="418"/>
      <c r="AQ553" s="418"/>
      <c r="AR553" s="418"/>
      <c r="AS553" s="418"/>
      <c r="AT553" s="418"/>
      <c r="AU553" s="418"/>
      <c r="AV553" s="418"/>
      <c r="AW553" s="418"/>
      <c r="AX553" s="418"/>
      <c r="AY553" s="418"/>
      <c r="AZ553" s="418"/>
      <c r="BB553" s="494"/>
      <c r="BY553" s="418"/>
      <c r="BZ553" s="418"/>
      <c r="CA553" s="418"/>
      <c r="CB553" s="418"/>
      <c r="CC553" s="418"/>
      <c r="CD553" s="418"/>
      <c r="CE553" s="418"/>
      <c r="CF553" s="418"/>
      <c r="CG553" s="418"/>
      <c r="CH553" s="418"/>
      <c r="CI553" s="418"/>
      <c r="CJ553" s="418"/>
      <c r="CK553" s="418"/>
      <c r="CL553" s="418"/>
      <c r="CM553" s="418"/>
      <c r="CN553" s="418"/>
      <c r="CO553" s="418"/>
      <c r="CP553" s="418"/>
      <c r="CQ553" s="418"/>
      <c r="CR553" s="418"/>
      <c r="CS553" s="418"/>
      <c r="CT553" s="418"/>
      <c r="CU553" s="418"/>
      <c r="CV553" s="418"/>
      <c r="CW553" s="418"/>
      <c r="CX553" s="418"/>
      <c r="CY553" s="418"/>
      <c r="CZ553" s="418"/>
    </row>
    <row r="554" s="417" customFormat="true" ht="25.15" customHeight="true" x14ac:dyDescent="0.2">
      <c r="A554" s="494"/>
      <c r="B554" s="494"/>
      <c r="C554" s="1218" t="s">
        <v>709</v>
      </c>
      <c r="D554" s="1219"/>
      <c r="E554" s="30">
        <v>0.21628681529924926</v>
      </c>
      <c r="F554" s="65"/>
      <c r="G554" s="65"/>
      <c r="H554" s="1219" t="s">
        <v>538</v>
      </c>
      <c r="I554" s="1219"/>
      <c r="J554" s="29">
        <v>7.2323166342629849E-2</v>
      </c>
      <c r="K554" s="65"/>
      <c r="L554" s="65"/>
      <c r="M554" s="1219" t="s">
        <v>708</v>
      </c>
      <c r="N554" s="1219"/>
      <c r="O554" s="28">
        <v>0.14151535919348954</v>
      </c>
      <c r="P554" s="65"/>
      <c r="Q554" s="65"/>
      <c r="R554" s="418"/>
      <c r="Y554" s="418"/>
      <c r="Z554" s="418"/>
      <c r="AA554" s="418"/>
      <c r="AB554" s="418"/>
      <c r="AC554" s="418"/>
      <c r="AD554" s="418"/>
      <c r="AE554" s="418"/>
      <c r="AF554" s="418"/>
      <c r="AG554" s="418"/>
      <c r="AH554" s="418"/>
      <c r="AI554" s="418"/>
      <c r="AJ554" s="418"/>
      <c r="AK554" s="418"/>
      <c r="AL554" s="418"/>
      <c r="AM554" s="418"/>
      <c r="AN554" s="418"/>
      <c r="AO554" s="418"/>
      <c r="AP554" s="418"/>
      <c r="AQ554" s="418"/>
      <c r="AR554" s="418"/>
      <c r="AS554" s="418"/>
      <c r="AT554" s="418"/>
      <c r="AU554" s="418"/>
      <c r="AV554" s="418"/>
      <c r="AW554" s="418"/>
      <c r="AX554" s="418"/>
      <c r="AY554" s="418"/>
      <c r="AZ554" s="418"/>
      <c r="BB554" s="494"/>
      <c r="BY554" s="418"/>
      <c r="BZ554" s="418"/>
      <c r="CA554" s="418"/>
      <c r="CB554" s="418"/>
      <c r="CC554" s="418"/>
      <c r="CD554" s="418"/>
      <c r="CE554" s="418"/>
      <c r="CF554" s="418"/>
      <c r="CG554" s="418"/>
      <c r="CH554" s="418"/>
      <c r="CI554" s="418"/>
      <c r="CJ554" s="418"/>
      <c r="CK554" s="418"/>
      <c r="CL554" s="418"/>
      <c r="CM554" s="418"/>
      <c r="CN554" s="418"/>
      <c r="CO554" s="418"/>
      <c r="CP554" s="418"/>
      <c r="CQ554" s="418"/>
      <c r="CR554" s="418"/>
      <c r="CS554" s="418"/>
      <c r="CT554" s="418"/>
      <c r="CU554" s="418"/>
      <c r="CV554" s="418"/>
      <c r="CW554" s="418"/>
      <c r="CX554" s="418"/>
      <c r="CY554" s="418"/>
      <c r="CZ554" s="418"/>
    </row>
    <row r="555" s="417" customFormat="true" ht="25.15" customHeight="true" x14ac:dyDescent="0.2">
      <c r="A555" s="494"/>
      <c r="B555" s="494"/>
      <c r="C555" s="1218" t="s">
        <v>530</v>
      </c>
      <c r="D555" s="1219"/>
      <c r="E555" s="30">
        <v>4.7817972724917134E-2</v>
      </c>
      <c r="F555" s="65"/>
      <c r="G555" s="65"/>
      <c r="H555" s="1219" t="s">
        <v>378</v>
      </c>
      <c r="I555" s="1219"/>
      <c r="J555" s="29">
        <v>4.2406170572174584E-4</v>
      </c>
      <c r="K555" s="65"/>
      <c r="L555" s="65"/>
      <c r="M555" s="1219" t="s">
        <v>733</v>
      </c>
      <c r="N555" s="1219"/>
      <c r="O555" s="28">
        <v>1.5404806780527948E-2</v>
      </c>
      <c r="P555" s="65"/>
      <c r="Q555" s="65"/>
      <c r="R555" s="418"/>
      <c r="Y555" s="418"/>
      <c r="Z555" s="418"/>
      <c r="AA555" s="418"/>
      <c r="AB555" s="418"/>
      <c r="AC555" s="418"/>
      <c r="AD555" s="418"/>
      <c r="AE555" s="418"/>
      <c r="AF555" s="418"/>
      <c r="AG555" s="418"/>
      <c r="AH555" s="418"/>
      <c r="AI555" s="418"/>
      <c r="AJ555" s="418"/>
      <c r="AK555" s="418"/>
      <c r="AL555" s="418"/>
      <c r="AM555" s="418"/>
      <c r="AN555" s="418"/>
      <c r="AO555" s="418"/>
      <c r="AP555" s="418"/>
      <c r="AQ555" s="418"/>
      <c r="AR555" s="418"/>
      <c r="AS555" s="418"/>
      <c r="AT555" s="418"/>
      <c r="AU555" s="418"/>
      <c r="AV555" s="418"/>
      <c r="AW555" s="418"/>
      <c r="AX555" s="418"/>
      <c r="AY555" s="418"/>
      <c r="AZ555" s="418"/>
      <c r="BB555" s="494"/>
      <c r="BY555" s="418"/>
      <c r="BZ555" s="418"/>
      <c r="CA555" s="418"/>
      <c r="CB555" s="418"/>
      <c r="CC555" s="418"/>
      <c r="CD555" s="418"/>
      <c r="CE555" s="418"/>
      <c r="CF555" s="418"/>
      <c r="CG555" s="418"/>
      <c r="CH555" s="418"/>
      <c r="CI555" s="418"/>
      <c r="CJ555" s="418"/>
      <c r="CK555" s="418"/>
      <c r="CL555" s="418"/>
      <c r="CM555" s="418"/>
      <c r="CN555" s="418"/>
      <c r="CO555" s="418"/>
      <c r="CP555" s="418"/>
      <c r="CQ555" s="418"/>
      <c r="CR555" s="418"/>
      <c r="CS555" s="418"/>
      <c r="CT555" s="418"/>
      <c r="CU555" s="418"/>
      <c r="CV555" s="418"/>
      <c r="CW555" s="418"/>
      <c r="CX555" s="418"/>
      <c r="CY555" s="418"/>
      <c r="CZ555" s="418"/>
    </row>
    <row r="556" s="417" customFormat="true" ht="25.15" customHeight="true" x14ac:dyDescent="0.2">
      <c r="A556" s="494"/>
      <c r="B556" s="494"/>
      <c r="C556" s="1218" t="s">
        <v>708</v>
      </c>
      <c r="D556" s="1219"/>
      <c r="E556" s="30">
        <v>0.26259504631123287</v>
      </c>
      <c r="F556" s="65"/>
      <c r="G556" s="65"/>
      <c r="H556" s="1219" t="s">
        <v>564</v>
      </c>
      <c r="I556" s="1219"/>
      <c r="J556" s="29">
        <v>2.5704877160932814E-4</v>
      </c>
      <c r="K556" s="65"/>
      <c r="L556" s="65"/>
      <c r="M556" s="1219" t="s">
        <v>514</v>
      </c>
      <c r="N556" s="1219"/>
      <c r="O556" s="28">
        <v>0.19764174004667937</v>
      </c>
      <c r="P556" s="65"/>
      <c r="Q556" s="65"/>
      <c r="R556" s="418"/>
      <c r="Y556" s="418"/>
      <c r="Z556" s="418"/>
      <c r="AA556" s="418"/>
      <c r="AB556" s="418"/>
      <c r="AC556" s="418"/>
      <c r="AD556" s="418"/>
      <c r="AE556" s="418"/>
      <c r="AF556" s="418"/>
      <c r="AG556" s="418"/>
      <c r="AH556" s="418"/>
      <c r="AI556" s="418"/>
      <c r="AJ556" s="418"/>
      <c r="AK556" s="418"/>
      <c r="AL556" s="418"/>
      <c r="AM556" s="418"/>
      <c r="AN556" s="418"/>
      <c r="AO556" s="418"/>
      <c r="AP556" s="418"/>
      <c r="AQ556" s="418"/>
      <c r="AR556" s="418"/>
      <c r="AS556" s="418"/>
      <c r="AT556" s="418"/>
      <c r="AU556" s="418"/>
      <c r="AV556" s="418"/>
      <c r="AW556" s="418"/>
      <c r="AX556" s="418"/>
      <c r="AY556" s="418"/>
      <c r="AZ556" s="418"/>
      <c r="BB556" s="494"/>
      <c r="BY556" s="418"/>
      <c r="BZ556" s="418"/>
      <c r="CA556" s="418"/>
      <c r="CB556" s="418"/>
      <c r="CC556" s="418"/>
      <c r="CD556" s="418"/>
      <c r="CE556" s="418"/>
      <c r="CF556" s="418"/>
      <c r="CG556" s="418"/>
      <c r="CH556" s="418"/>
      <c r="CI556" s="418"/>
      <c r="CJ556" s="418"/>
      <c r="CK556" s="418"/>
      <c r="CL556" s="418"/>
      <c r="CM556" s="418"/>
      <c r="CN556" s="418"/>
      <c r="CO556" s="418"/>
      <c r="CP556" s="418"/>
      <c r="CQ556" s="418"/>
      <c r="CR556" s="418"/>
      <c r="CS556" s="418"/>
      <c r="CT556" s="418"/>
      <c r="CU556" s="418"/>
      <c r="CV556" s="418"/>
      <c r="CW556" s="418"/>
      <c r="CX556" s="418"/>
      <c r="CY556" s="418"/>
      <c r="CZ556" s="418"/>
    </row>
    <row r="557" s="417" customFormat="true" ht="25.15" customHeight="true" x14ac:dyDescent="0.2">
      <c r="A557" s="494"/>
      <c r="B557" s="494"/>
      <c r="C557" s="1218" t="s">
        <v>733</v>
      </c>
      <c r="D557" s="1219"/>
      <c r="E557" s="30">
        <v>5.5037527007170087E-4</v>
      </c>
      <c r="F557" s="65"/>
      <c r="G557" s="65"/>
      <c r="H557" s="1219" t="s">
        <v>543</v>
      </c>
      <c r="I557" s="1219"/>
      <c r="J557" s="29">
        <v>1.9243170929578876E-2</v>
      </c>
      <c r="K557" s="65"/>
      <c r="L557" s="65"/>
      <c r="M557" s="1219" t="s">
        <v>751</v>
      </c>
      <c r="N557" s="1219"/>
      <c r="O557" s="28">
        <v>4.4449878700076476E-3</v>
      </c>
      <c r="P557" s="65"/>
      <c r="Q557" s="65"/>
      <c r="R557" s="418"/>
      <c r="Y557" s="418"/>
      <c r="Z557" s="418"/>
      <c r="AA557" s="418"/>
      <c r="AB557" s="418"/>
      <c r="AC557" s="418"/>
      <c r="AD557" s="418"/>
      <c r="AE557" s="418"/>
      <c r="AF557" s="418"/>
      <c r="AG557" s="418"/>
      <c r="AH557" s="418"/>
      <c r="AI557" s="418"/>
      <c r="AJ557" s="418"/>
      <c r="AK557" s="418"/>
      <c r="AL557" s="418"/>
      <c r="AM557" s="418"/>
      <c r="AN557" s="418"/>
      <c r="AO557" s="418"/>
      <c r="AP557" s="418"/>
      <c r="AQ557" s="418"/>
      <c r="AR557" s="418"/>
      <c r="AS557" s="418"/>
      <c r="AT557" s="418"/>
      <c r="AU557" s="418"/>
      <c r="AV557" s="418"/>
      <c r="AW557" s="418"/>
      <c r="AX557" s="418"/>
      <c r="AY557" s="418"/>
      <c r="AZ557" s="418"/>
      <c r="BB557" s="494"/>
      <c r="BY557" s="418"/>
      <c r="BZ557" s="418"/>
      <c r="CA557" s="418"/>
      <c r="CB557" s="418"/>
      <c r="CC557" s="418"/>
      <c r="CD557" s="418"/>
      <c r="CE557" s="418"/>
      <c r="CF557" s="418"/>
      <c r="CG557" s="418"/>
      <c r="CH557" s="418"/>
      <c r="CI557" s="418"/>
      <c r="CJ557" s="418"/>
      <c r="CK557" s="418"/>
      <c r="CL557" s="418"/>
      <c r="CM557" s="418"/>
      <c r="CN557" s="418"/>
      <c r="CO557" s="418"/>
      <c r="CP557" s="418"/>
      <c r="CQ557" s="418"/>
      <c r="CR557" s="418"/>
      <c r="CS557" s="418"/>
      <c r="CT557" s="418"/>
      <c r="CU557" s="418"/>
      <c r="CV557" s="418"/>
      <c r="CW557" s="418"/>
      <c r="CX557" s="418"/>
      <c r="CY557" s="418"/>
      <c r="CZ557" s="418"/>
    </row>
    <row r="558" s="417" customFormat="true" ht="25.15" customHeight="true" x14ac:dyDescent="0.2">
      <c r="A558" s="494"/>
      <c r="B558" s="494"/>
      <c r="C558" s="1218" t="s">
        <v>514</v>
      </c>
      <c r="D558" s="1219"/>
      <c r="E558" s="30">
        <v>0.24380344069911777</v>
      </c>
      <c r="F558" s="65"/>
      <c r="G558" s="65"/>
      <c r="H558" s="1219" t="s">
        <v>316</v>
      </c>
      <c r="I558" s="1219"/>
      <c r="J558" s="29">
        <v>0.49517354879537884</v>
      </c>
      <c r="K558" s="65"/>
      <c r="L558" s="65"/>
      <c r="M558" s="1219" t="s">
        <v>743</v>
      </c>
      <c r="N558" s="1219"/>
      <c r="O558" s="28">
        <v>8.1752272848559619E-3</v>
      </c>
      <c r="P558" s="65"/>
      <c r="Q558" s="65"/>
      <c r="R558" s="418"/>
      <c r="Y558" s="418"/>
      <c r="Z558" s="418"/>
      <c r="AA558" s="418"/>
      <c r="AB558" s="418"/>
      <c r="AC558" s="418"/>
      <c r="AD558" s="418"/>
      <c r="AE558" s="418"/>
      <c r="AF558" s="418"/>
      <c r="AG558" s="418"/>
      <c r="AH558" s="418"/>
      <c r="AI558" s="418"/>
      <c r="AJ558" s="418"/>
      <c r="AK558" s="418"/>
      <c r="AL558" s="418"/>
      <c r="AM558" s="418"/>
      <c r="AN558" s="418"/>
      <c r="AO558" s="418"/>
      <c r="AP558" s="418"/>
      <c r="AQ558" s="418"/>
      <c r="AR558" s="418"/>
      <c r="AS558" s="418"/>
      <c r="AT558" s="418"/>
      <c r="AU558" s="418"/>
      <c r="AV558" s="418"/>
      <c r="AW558" s="418"/>
      <c r="AX558" s="418"/>
      <c r="AY558" s="418"/>
      <c r="AZ558" s="418"/>
      <c r="BB558" s="494"/>
      <c r="BY558" s="418"/>
      <c r="BZ558" s="418"/>
      <c r="CA558" s="418"/>
      <c r="CB558" s="418"/>
      <c r="CC558" s="418"/>
      <c r="CD558" s="418"/>
      <c r="CE558" s="418"/>
      <c r="CF558" s="418"/>
      <c r="CG558" s="418"/>
      <c r="CH558" s="418"/>
      <c r="CI558" s="418"/>
      <c r="CJ558" s="418"/>
      <c r="CK558" s="418"/>
      <c r="CL558" s="418"/>
      <c r="CM558" s="418"/>
      <c r="CN558" s="418"/>
      <c r="CO558" s="418"/>
      <c r="CP558" s="418"/>
      <c r="CQ558" s="418"/>
      <c r="CR558" s="418"/>
      <c r="CS558" s="418"/>
      <c r="CT558" s="418"/>
      <c r="CU558" s="418"/>
      <c r="CV558" s="418"/>
      <c r="CW558" s="418"/>
      <c r="CX558" s="418"/>
      <c r="CY558" s="418"/>
      <c r="CZ558" s="418"/>
    </row>
    <row r="559" s="417" customFormat="true" ht="25.15" customHeight="true" x14ac:dyDescent="0.2">
      <c r="A559" s="494"/>
      <c r="B559" s="494"/>
      <c r="C559" s="1218" t="s">
        <v>751</v>
      </c>
      <c r="D559" s="1219"/>
      <c r="E559" s="30">
        <v>1.7023036473686926E-3</v>
      </c>
      <c r="F559" s="65"/>
      <c r="G559" s="65"/>
      <c r="H559" s="1219" t="s">
        <v>529</v>
      </c>
      <c r="I559" s="1219"/>
      <c r="J559" s="29">
        <v>0.13290072317045673</v>
      </c>
      <c r="K559" s="65"/>
      <c r="L559" s="65"/>
      <c r="M559" s="1219" t="s">
        <v>700</v>
      </c>
      <c r="N559" s="1219"/>
      <c r="O559" s="28">
        <v>0.28224014939269643</v>
      </c>
      <c r="P559" s="65"/>
      <c r="Q559" s="65"/>
      <c r="R559" s="418"/>
      <c r="Y559" s="418"/>
      <c r="Z559" s="418"/>
      <c r="AA559" s="418"/>
      <c r="AB559" s="418"/>
      <c r="AC559" s="418"/>
      <c r="AD559" s="418"/>
      <c r="AE559" s="418"/>
      <c r="AF559" s="418"/>
      <c r="AG559" s="418"/>
      <c r="AH559" s="418"/>
      <c r="AI559" s="418"/>
      <c r="AJ559" s="418"/>
      <c r="AK559" s="418"/>
      <c r="AL559" s="418"/>
      <c r="AM559" s="418"/>
      <c r="AN559" s="418"/>
      <c r="AO559" s="418"/>
      <c r="AP559" s="418"/>
      <c r="AQ559" s="418"/>
      <c r="AR559" s="418"/>
      <c r="AS559" s="418"/>
      <c r="AT559" s="418"/>
      <c r="AU559" s="418"/>
      <c r="AV559" s="418"/>
      <c r="AW559" s="418"/>
      <c r="AX559" s="418"/>
      <c r="AY559" s="418"/>
      <c r="AZ559" s="418"/>
      <c r="BB559" s="494"/>
      <c r="BY559" s="418"/>
      <c r="BZ559" s="418"/>
      <c r="CA559" s="418"/>
      <c r="CB559" s="418"/>
      <c r="CC559" s="418"/>
      <c r="CD559" s="418"/>
      <c r="CE559" s="418"/>
      <c r="CF559" s="418"/>
      <c r="CG559" s="418"/>
      <c r="CH559" s="418"/>
      <c r="CI559" s="418"/>
      <c r="CJ559" s="418"/>
      <c r="CK559" s="418"/>
      <c r="CL559" s="418"/>
      <c r="CM559" s="418"/>
      <c r="CN559" s="418"/>
      <c r="CO559" s="418"/>
      <c r="CP559" s="418"/>
      <c r="CQ559" s="418"/>
      <c r="CR559" s="418"/>
      <c r="CS559" s="418"/>
      <c r="CT559" s="418"/>
      <c r="CU559" s="418"/>
      <c r="CV559" s="418"/>
      <c r="CW559" s="418"/>
      <c r="CX559" s="418"/>
      <c r="CY559" s="418"/>
      <c r="CZ559" s="418"/>
    </row>
    <row r="560" s="417" customFormat="true" ht="25.15" customHeight="true" x14ac:dyDescent="0.2">
      <c r="A560" s="494"/>
      <c r="B560" s="494"/>
      <c r="C560" s="1218" t="s">
        <v>743</v>
      </c>
      <c r="D560" s="1219"/>
      <c r="E560" s="30">
        <v>1.5342612881414643E-3</v>
      </c>
      <c r="F560" s="65"/>
      <c r="G560" s="65"/>
      <c r="H560" s="1219" t="s">
        <v>566</v>
      </c>
      <c r="I560" s="1219"/>
      <c r="J560" s="29">
        <v>9.662159247030724E-3</v>
      </c>
      <c r="K560" s="65"/>
      <c r="L560" s="65"/>
      <c r="M560" s="1219" t="s">
        <v>730</v>
      </c>
      <c r="N560" s="1219"/>
      <c r="O560" s="28">
        <v>2.4785003043033719E-2</v>
      </c>
      <c r="P560" s="65"/>
      <c r="Q560" s="65"/>
      <c r="R560" s="418"/>
      <c r="Y560" s="418"/>
      <c r="Z560" s="418"/>
      <c r="AA560" s="418"/>
      <c r="AB560" s="418"/>
      <c r="AC560" s="418"/>
      <c r="AD560" s="418"/>
      <c r="AE560" s="418"/>
      <c r="AF560" s="418"/>
      <c r="AG560" s="418"/>
      <c r="AH560" s="418"/>
      <c r="AI560" s="418"/>
      <c r="AJ560" s="418"/>
      <c r="AK560" s="418"/>
      <c r="AL560" s="418"/>
      <c r="AM560" s="418"/>
      <c r="AN560" s="418"/>
      <c r="AO560" s="418"/>
      <c r="AP560" s="418"/>
      <c r="AQ560" s="418"/>
      <c r="AR560" s="418"/>
      <c r="AS560" s="418"/>
      <c r="AT560" s="418"/>
      <c r="AU560" s="418"/>
      <c r="AV560" s="418"/>
      <c r="AW560" s="418"/>
      <c r="AX560" s="418"/>
      <c r="AY560" s="418"/>
      <c r="AZ560" s="418"/>
      <c r="BB560" s="494"/>
      <c r="BY560" s="418"/>
      <c r="BZ560" s="418"/>
      <c r="CA560" s="418"/>
      <c r="CB560" s="418"/>
      <c r="CC560" s="418"/>
      <c r="CD560" s="418"/>
      <c r="CE560" s="418"/>
      <c r="CF560" s="418"/>
      <c r="CG560" s="418"/>
      <c r="CH560" s="418"/>
      <c r="CI560" s="418"/>
      <c r="CJ560" s="418"/>
      <c r="CK560" s="418"/>
      <c r="CL560" s="418"/>
      <c r="CM560" s="418"/>
      <c r="CN560" s="418"/>
      <c r="CO560" s="418"/>
      <c r="CP560" s="418"/>
      <c r="CQ560" s="418"/>
      <c r="CR560" s="418"/>
      <c r="CS560" s="418"/>
      <c r="CT560" s="418"/>
      <c r="CU560" s="418"/>
      <c r="CV560" s="418"/>
      <c r="CW560" s="418"/>
      <c r="CX560" s="418"/>
      <c r="CY560" s="418"/>
      <c r="CZ560" s="418"/>
    </row>
    <row r="561" s="417" customFormat="true" ht="25.15" customHeight="true" x14ac:dyDescent="0.2">
      <c r="A561" s="494"/>
      <c r="B561" s="494"/>
      <c r="C561" s="1218" t="s">
        <v>700</v>
      </c>
      <c r="D561" s="1219"/>
      <c r="E561" s="30">
        <v>0.56323762556892432</v>
      </c>
      <c r="F561" s="65"/>
      <c r="G561" s="65"/>
      <c r="H561" s="1219" t="s">
        <v>550</v>
      </c>
      <c r="I561" s="1219"/>
      <c r="J561" s="29">
        <v>2.8429799158849269E-2</v>
      </c>
      <c r="K561" s="65"/>
      <c r="L561" s="65"/>
      <c r="M561" s="1219" t="s">
        <v>735</v>
      </c>
      <c r="N561" s="1219"/>
      <c r="O561" s="28">
        <v>1.4006820360175261E-2</v>
      </c>
      <c r="P561" s="65"/>
      <c r="Q561" s="65"/>
      <c r="R561" s="418"/>
      <c r="Y561" s="418"/>
      <c r="Z561" s="418"/>
      <c r="AA561" s="418"/>
      <c r="AB561" s="418"/>
      <c r="AC561" s="418"/>
      <c r="AD561" s="418"/>
      <c r="AE561" s="418"/>
      <c r="AF561" s="418"/>
      <c r="AG561" s="418"/>
      <c r="AH561" s="418"/>
      <c r="AI561" s="418"/>
      <c r="AJ561" s="418"/>
      <c r="AK561" s="418"/>
      <c r="AL561" s="418"/>
      <c r="AM561" s="418"/>
      <c r="AN561" s="418"/>
      <c r="AO561" s="418"/>
      <c r="AP561" s="418"/>
      <c r="AQ561" s="418"/>
      <c r="AR561" s="418"/>
      <c r="AS561" s="418"/>
      <c r="AT561" s="418"/>
      <c r="AU561" s="418"/>
      <c r="AV561" s="418"/>
      <c r="AW561" s="418"/>
      <c r="AX561" s="418"/>
      <c r="AY561" s="418"/>
      <c r="AZ561" s="418"/>
      <c r="BB561" s="494"/>
      <c r="BY561" s="418"/>
      <c r="BZ561" s="418"/>
      <c r="CA561" s="418"/>
      <c r="CB561" s="418"/>
      <c r="CC561" s="418"/>
      <c r="CD561" s="418"/>
      <c r="CE561" s="418"/>
      <c r="CF561" s="418"/>
      <c r="CG561" s="418"/>
      <c r="CH561" s="418"/>
      <c r="CI561" s="418"/>
      <c r="CJ561" s="418"/>
      <c r="CK561" s="418"/>
      <c r="CL561" s="418"/>
      <c r="CM561" s="418"/>
      <c r="CN561" s="418"/>
      <c r="CO561" s="418"/>
      <c r="CP561" s="418"/>
      <c r="CQ561" s="418"/>
      <c r="CR561" s="418"/>
      <c r="CS561" s="418"/>
      <c r="CT561" s="418"/>
      <c r="CU561" s="418"/>
      <c r="CV561" s="418"/>
      <c r="CW561" s="418"/>
      <c r="CX561" s="418"/>
      <c r="CY561" s="418"/>
      <c r="CZ561" s="418"/>
    </row>
    <row r="562" s="417" customFormat="true" ht="25.15" customHeight="true" x14ac:dyDescent="0.2">
      <c r="A562" s="494"/>
      <c r="B562" s="494"/>
      <c r="C562" s="1218" t="s">
        <v>730</v>
      </c>
      <c r="D562" s="1219"/>
      <c r="E562" s="30">
        <v>8.3414306142816381E-3</v>
      </c>
      <c r="F562" s="65"/>
      <c r="G562" s="65"/>
      <c r="H562" s="1219" t="s">
        <v>545</v>
      </c>
      <c r="I562" s="1219"/>
      <c r="J562" s="29">
        <v>5.9150696625363604E-2</v>
      </c>
      <c r="K562" s="65"/>
      <c r="L562" s="65"/>
      <c r="M562" s="1219" t="s">
        <v>717</v>
      </c>
      <c r="N562" s="1219"/>
      <c r="O562" s="28">
        <v>1.0836207073227681E-2</v>
      </c>
      <c r="P562" s="65"/>
      <c r="Q562" s="65"/>
      <c r="R562" s="418"/>
      <c r="Y562" s="418"/>
      <c r="Z562" s="418"/>
      <c r="AA562" s="418"/>
      <c r="AB562" s="418"/>
      <c r="AC562" s="418"/>
      <c r="AD562" s="418"/>
      <c r="AE562" s="418"/>
      <c r="AF562" s="418"/>
      <c r="AG562" s="418"/>
      <c r="AH562" s="418"/>
      <c r="AI562" s="418"/>
      <c r="AJ562" s="418"/>
      <c r="AK562" s="418"/>
      <c r="AL562" s="418"/>
      <c r="AM562" s="418"/>
      <c r="AN562" s="418"/>
      <c r="AO562" s="418"/>
      <c r="AP562" s="418"/>
      <c r="AQ562" s="418"/>
      <c r="AR562" s="418"/>
      <c r="AS562" s="418"/>
      <c r="AT562" s="418"/>
      <c r="AU562" s="418"/>
      <c r="AV562" s="418"/>
      <c r="AW562" s="418"/>
      <c r="AX562" s="418"/>
      <c r="AY562" s="418"/>
      <c r="AZ562" s="418"/>
      <c r="BB562" s="494"/>
      <c r="BY562" s="418"/>
      <c r="BZ562" s="418"/>
      <c r="CA562" s="418"/>
      <c r="CB562" s="418"/>
      <c r="CC562" s="418"/>
      <c r="CD562" s="418"/>
      <c r="CE562" s="418"/>
      <c r="CF562" s="418"/>
      <c r="CG562" s="418"/>
      <c r="CH562" s="418"/>
      <c r="CI562" s="418"/>
      <c r="CJ562" s="418"/>
      <c r="CK562" s="418"/>
      <c r="CL562" s="418"/>
      <c r="CM562" s="418"/>
      <c r="CN562" s="418"/>
      <c r="CO562" s="418"/>
      <c r="CP562" s="418"/>
      <c r="CQ562" s="418"/>
      <c r="CR562" s="418"/>
      <c r="CS562" s="418"/>
      <c r="CT562" s="418"/>
      <c r="CU562" s="418"/>
      <c r="CV562" s="418"/>
      <c r="CW562" s="418"/>
      <c r="CX562" s="418"/>
      <c r="CY562" s="418"/>
      <c r="CZ562" s="418"/>
    </row>
    <row r="563" s="417" customFormat="true" ht="25.15" customHeight="true" x14ac:dyDescent="0.2">
      <c r="A563" s="494"/>
      <c r="B563" s="494"/>
      <c r="C563" s="1218" t="s">
        <v>771</v>
      </c>
      <c r="D563" s="1219"/>
      <c r="E563" s="30">
        <v>1.5247190108187413E-4</v>
      </c>
      <c r="F563" s="65"/>
      <c r="G563" s="65"/>
      <c r="H563" s="1219" t="s">
        <v>323</v>
      </c>
      <c r="I563" s="1219"/>
      <c r="J563" s="29">
        <v>0.29989137457411646</v>
      </c>
      <c r="K563" s="65"/>
      <c r="L563" s="65"/>
      <c r="M563" s="1219" t="s">
        <v>714</v>
      </c>
      <c r="N563" s="1219"/>
      <c r="O563" s="28">
        <v>7.377068550376574E-2</v>
      </c>
      <c r="P563" s="65"/>
      <c r="Q563" s="65"/>
      <c r="R563" s="418"/>
      <c r="Y563" s="418"/>
      <c r="Z563" s="418"/>
      <c r="AA563" s="418"/>
      <c r="AB563" s="418"/>
      <c r="AC563" s="418"/>
      <c r="AD563" s="418"/>
      <c r="AE563" s="418"/>
      <c r="AF563" s="418"/>
      <c r="AG563" s="418"/>
      <c r="AH563" s="418"/>
      <c r="AI563" s="418"/>
      <c r="AJ563" s="418"/>
      <c r="AK563" s="418"/>
      <c r="AL563" s="418"/>
      <c r="AM563" s="418"/>
      <c r="AN563" s="418"/>
      <c r="AO563" s="418"/>
      <c r="AP563" s="418"/>
      <c r="AQ563" s="418"/>
      <c r="AR563" s="418"/>
      <c r="AS563" s="418"/>
      <c r="AT563" s="418"/>
      <c r="AU563" s="418"/>
      <c r="AV563" s="418"/>
      <c r="AW563" s="418"/>
      <c r="AX563" s="418"/>
      <c r="AY563" s="418"/>
      <c r="AZ563" s="418"/>
      <c r="BB563" s="494"/>
      <c r="BY563" s="418"/>
      <c r="BZ563" s="418"/>
      <c r="CA563" s="418"/>
      <c r="CB563" s="418"/>
      <c r="CC563" s="418"/>
      <c r="CD563" s="418"/>
      <c r="CE563" s="418"/>
      <c r="CF563" s="418"/>
      <c r="CG563" s="418"/>
      <c r="CH563" s="418"/>
      <c r="CI563" s="418"/>
      <c r="CJ563" s="418"/>
      <c r="CK563" s="418"/>
      <c r="CL563" s="418"/>
      <c r="CM563" s="418"/>
      <c r="CN563" s="418"/>
      <c r="CO563" s="418"/>
      <c r="CP563" s="418"/>
      <c r="CQ563" s="418"/>
      <c r="CR563" s="418"/>
      <c r="CS563" s="418"/>
      <c r="CT563" s="418"/>
      <c r="CU563" s="418"/>
      <c r="CV563" s="418"/>
      <c r="CW563" s="418"/>
      <c r="CX563" s="418"/>
      <c r="CY563" s="418"/>
      <c r="CZ563" s="418"/>
    </row>
    <row r="564" s="417" customFormat="true" ht="25.15" customHeight="true" x14ac:dyDescent="0.2">
      <c r="A564" s="494"/>
      <c r="B564" s="494"/>
      <c r="C564" s="1218" t="s">
        <v>735</v>
      </c>
      <c r="D564" s="1219"/>
      <c r="E564" s="30">
        <v>1.9129241125911658E-2</v>
      </c>
      <c r="F564" s="65"/>
      <c r="G564" s="65"/>
      <c r="H564" s="1219" t="s">
        <v>660</v>
      </c>
      <c r="I564" s="1219"/>
      <c r="J564" s="19">
        <v>5.27037302789568E-5</v>
      </c>
      <c r="K564" s="65"/>
      <c r="L564" s="65"/>
      <c r="M564" s="1219" t="s">
        <v>716</v>
      </c>
      <c r="N564" s="1219"/>
      <c r="O564" s="28">
        <v>8.3425812045768266E-2</v>
      </c>
      <c r="P564" s="65"/>
      <c r="Q564" s="65"/>
      <c r="R564" s="418"/>
      <c r="Y564" s="418"/>
      <c r="Z564" s="418"/>
      <c r="AA564" s="418"/>
      <c r="AB564" s="418"/>
      <c r="AC564" s="418"/>
      <c r="AD564" s="418"/>
      <c r="AE564" s="418"/>
      <c r="AF564" s="418"/>
      <c r="AG564" s="418"/>
      <c r="AH564" s="418"/>
      <c r="AI564" s="418"/>
      <c r="AJ564" s="418"/>
      <c r="AK564" s="418"/>
      <c r="AL564" s="418"/>
      <c r="AM564" s="418"/>
      <c r="AN564" s="418"/>
      <c r="AO564" s="418"/>
      <c r="AP564" s="418"/>
      <c r="AQ564" s="418"/>
      <c r="AR564" s="418"/>
      <c r="AS564" s="418"/>
      <c r="AT564" s="418"/>
      <c r="AU564" s="418"/>
      <c r="AV564" s="418"/>
      <c r="AW564" s="418"/>
      <c r="AX564" s="418"/>
      <c r="AY564" s="418"/>
      <c r="AZ564" s="418"/>
      <c r="BB564" s="494"/>
      <c r="BY564" s="418"/>
      <c r="BZ564" s="418"/>
      <c r="CA564" s="418"/>
      <c r="CB564" s="418"/>
      <c r="CC564" s="418"/>
      <c r="CD564" s="418"/>
      <c r="CE564" s="418"/>
      <c r="CF564" s="418"/>
      <c r="CG564" s="418"/>
      <c r="CH564" s="418"/>
      <c r="CI564" s="418"/>
      <c r="CJ564" s="418"/>
      <c r="CK564" s="418"/>
      <c r="CL564" s="418"/>
      <c r="CM564" s="418"/>
      <c r="CN564" s="418"/>
      <c r="CO564" s="418"/>
      <c r="CP564" s="418"/>
      <c r="CQ564" s="418"/>
      <c r="CR564" s="418"/>
      <c r="CS564" s="418"/>
      <c r="CT564" s="418"/>
      <c r="CU564" s="418"/>
      <c r="CV564" s="418"/>
      <c r="CW564" s="418"/>
      <c r="CX564" s="418"/>
      <c r="CY564" s="418"/>
      <c r="CZ564" s="418"/>
    </row>
    <row r="565" s="417" customFormat="true" ht="25.15" customHeight="true" x14ac:dyDescent="0.2">
      <c r="A565" s="494"/>
      <c r="B565" s="494"/>
      <c r="C565" s="1218" t="s">
        <v>717</v>
      </c>
      <c r="D565" s="1219"/>
      <c r="E565" s="30">
        <v>0.13879183854627861</v>
      </c>
      <c r="F565" s="65"/>
      <c r="G565" s="65"/>
      <c r="H565" s="1219" t="s">
        <v>376</v>
      </c>
      <c r="I565" s="1219"/>
      <c r="J565" s="29">
        <v>4.686799181408368E-4</v>
      </c>
      <c r="K565" s="65"/>
      <c r="L565" s="65"/>
      <c r="M565" s="1219" t="s">
        <v>729</v>
      </c>
      <c r="N565" s="1219"/>
      <c r="O565" s="28">
        <v>1.3490335411997106E-2</v>
      </c>
      <c r="P565" s="65"/>
      <c r="Q565" s="65"/>
      <c r="R565" s="418"/>
      <c r="Y565" s="418"/>
      <c r="Z565" s="418"/>
      <c r="AA565" s="418"/>
      <c r="AB565" s="418"/>
      <c r="AC565" s="418"/>
      <c r="AD565" s="418"/>
      <c r="AE565" s="418"/>
      <c r="AF565" s="418"/>
      <c r="AG565" s="418"/>
      <c r="AH565" s="418"/>
      <c r="AI565" s="418"/>
      <c r="AJ565" s="418"/>
      <c r="AK565" s="418"/>
      <c r="AL565" s="418"/>
      <c r="AM565" s="418"/>
      <c r="AN565" s="418"/>
      <c r="AO565" s="418"/>
      <c r="AP565" s="418"/>
      <c r="AQ565" s="418"/>
      <c r="AR565" s="418"/>
      <c r="AS565" s="418"/>
      <c r="AT565" s="418"/>
      <c r="AU565" s="418"/>
      <c r="AV565" s="418"/>
      <c r="AW565" s="418"/>
      <c r="AX565" s="418"/>
      <c r="AY565" s="418"/>
      <c r="AZ565" s="418"/>
      <c r="BB565" s="494"/>
      <c r="BY565" s="418"/>
      <c r="BZ565" s="418"/>
      <c r="CA565" s="418"/>
      <c r="CB565" s="418"/>
      <c r="CC565" s="418"/>
      <c r="CD565" s="418"/>
      <c r="CE565" s="418"/>
      <c r="CF565" s="418"/>
      <c r="CG565" s="418"/>
      <c r="CH565" s="418"/>
      <c r="CI565" s="418"/>
      <c r="CJ565" s="418"/>
      <c r="CK565" s="418"/>
      <c r="CL565" s="418"/>
      <c r="CM565" s="418"/>
      <c r="CN565" s="418"/>
      <c r="CO565" s="418"/>
      <c r="CP565" s="418"/>
      <c r="CQ565" s="418"/>
      <c r="CR565" s="418"/>
      <c r="CS565" s="418"/>
      <c r="CT565" s="418"/>
      <c r="CU565" s="418"/>
      <c r="CV565" s="418"/>
      <c r="CW565" s="418"/>
      <c r="CX565" s="418"/>
      <c r="CY565" s="418"/>
      <c r="CZ565" s="418"/>
    </row>
    <row r="566" s="417" customFormat="true" ht="25.15" customHeight="true" x14ac:dyDescent="0.2">
      <c r="A566" s="494"/>
      <c r="B566" s="494"/>
      <c r="C566" s="1218" t="s">
        <v>714</v>
      </c>
      <c r="D566" s="1219"/>
      <c r="E566" s="30">
        <v>0.15255895442149844</v>
      </c>
      <c r="F566" s="65"/>
      <c r="G566" s="65"/>
      <c r="H566" s="1219" t="s">
        <v>367</v>
      </c>
      <c r="I566" s="1219"/>
      <c r="J566" s="29">
        <v>1.6656029404438172E-3</v>
      </c>
      <c r="K566" s="65"/>
      <c r="L566" s="65"/>
      <c r="M566" s="1219" t="s">
        <v>727</v>
      </c>
      <c r="N566" s="1219"/>
      <c r="O566" s="28">
        <v>3.0240443123973965E-2</v>
      </c>
      <c r="P566" s="65"/>
      <c r="Q566" s="65"/>
      <c r="R566" s="418"/>
      <c r="Y566" s="418"/>
      <c r="Z566" s="418"/>
      <c r="AA566" s="418"/>
      <c r="AB566" s="418"/>
      <c r="AC566" s="418"/>
      <c r="AD566" s="418"/>
      <c r="AE566" s="418"/>
      <c r="AF566" s="418"/>
      <c r="AG566" s="418"/>
      <c r="AH566" s="418"/>
      <c r="AI566" s="418"/>
      <c r="AJ566" s="418"/>
      <c r="AK566" s="418"/>
      <c r="AL566" s="418"/>
      <c r="AM566" s="418"/>
      <c r="AN566" s="418"/>
      <c r="AO566" s="418"/>
      <c r="AP566" s="418"/>
      <c r="AQ566" s="418"/>
      <c r="AR566" s="418"/>
      <c r="AS566" s="418"/>
      <c r="AT566" s="418"/>
      <c r="AU566" s="418"/>
      <c r="AV566" s="418"/>
      <c r="AW566" s="418"/>
      <c r="AX566" s="418"/>
      <c r="AY566" s="418"/>
      <c r="AZ566" s="418"/>
      <c r="BB566" s="494"/>
      <c r="BY566" s="418"/>
      <c r="BZ566" s="418"/>
      <c r="CA566" s="418"/>
      <c r="CB566" s="418"/>
      <c r="CC566" s="418"/>
      <c r="CD566" s="418"/>
      <c r="CE566" s="418"/>
      <c r="CF566" s="418"/>
      <c r="CG566" s="418"/>
      <c r="CH566" s="418"/>
      <c r="CI566" s="418"/>
      <c r="CJ566" s="418"/>
      <c r="CK566" s="418"/>
      <c r="CL566" s="418"/>
      <c r="CM566" s="418"/>
      <c r="CN566" s="418"/>
      <c r="CO566" s="418"/>
      <c r="CP566" s="418"/>
      <c r="CQ566" s="418"/>
      <c r="CR566" s="418"/>
      <c r="CS566" s="418"/>
      <c r="CT566" s="418"/>
      <c r="CU566" s="418"/>
      <c r="CV566" s="418"/>
      <c r="CW566" s="418"/>
      <c r="CX566" s="418"/>
      <c r="CY566" s="418"/>
      <c r="CZ566" s="418"/>
    </row>
    <row r="567" s="417" customFormat="true" ht="25.15" customHeight="true" x14ac:dyDescent="0.2">
      <c r="A567" s="494"/>
      <c r="B567" s="494"/>
      <c r="C567" s="1218" t="s">
        <v>760</v>
      </c>
      <c r="D567" s="1219"/>
      <c r="E567" s="30">
        <v>3.6876203575385497E-4</v>
      </c>
      <c r="F567" s="65"/>
      <c r="G567" s="65"/>
      <c r="H567" s="1219" t="s">
        <v>317</v>
      </c>
      <c r="I567" s="1219"/>
      <c r="J567" s="29">
        <v>0.43668085474932844</v>
      </c>
      <c r="K567" s="65"/>
      <c r="L567" s="65"/>
      <c r="M567" s="1219" t="s">
        <v>756</v>
      </c>
      <c r="N567" s="1219"/>
      <c r="O567" s="23">
        <v>2.5018151158420327E-6</v>
      </c>
      <c r="P567" s="65"/>
      <c r="Q567" s="65"/>
      <c r="R567" s="418"/>
      <c r="Y567" s="418"/>
      <c r="Z567" s="418"/>
      <c r="AA567" s="418"/>
      <c r="AB567" s="418"/>
      <c r="AC567" s="418"/>
      <c r="AD567" s="418"/>
      <c r="AE567" s="418"/>
      <c r="AF567" s="418"/>
      <c r="AG567" s="418"/>
      <c r="AH567" s="418"/>
      <c r="AI567" s="418"/>
      <c r="AJ567" s="418"/>
      <c r="AK567" s="418"/>
      <c r="AL567" s="418"/>
      <c r="AM567" s="418"/>
      <c r="AN567" s="418"/>
      <c r="AO567" s="418"/>
      <c r="AP567" s="418"/>
      <c r="AQ567" s="418"/>
      <c r="AR567" s="418"/>
      <c r="AS567" s="418"/>
      <c r="AT567" s="418"/>
      <c r="AU567" s="418"/>
      <c r="AV567" s="418"/>
      <c r="AW567" s="418"/>
      <c r="AX567" s="418"/>
      <c r="AY567" s="418"/>
      <c r="AZ567" s="418"/>
      <c r="BB567" s="494"/>
      <c r="BY567" s="418"/>
      <c r="BZ567" s="418"/>
      <c r="CA567" s="418"/>
      <c r="CB567" s="418"/>
      <c r="CC567" s="418"/>
      <c r="CD567" s="418"/>
      <c r="CE567" s="418"/>
      <c r="CF567" s="418"/>
      <c r="CG567" s="418"/>
      <c r="CH567" s="418"/>
      <c r="CI567" s="418"/>
      <c r="CJ567" s="418"/>
      <c r="CK567" s="418"/>
      <c r="CL567" s="418"/>
      <c r="CM567" s="418"/>
      <c r="CN567" s="418"/>
      <c r="CO567" s="418"/>
      <c r="CP567" s="418"/>
      <c r="CQ567" s="418"/>
      <c r="CR567" s="418"/>
      <c r="CS567" s="418"/>
      <c r="CT567" s="418"/>
      <c r="CU567" s="418"/>
      <c r="CV567" s="418"/>
      <c r="CW567" s="418"/>
      <c r="CX567" s="418"/>
      <c r="CY567" s="418"/>
      <c r="CZ567" s="418"/>
    </row>
    <row r="568" s="417" customFormat="true" ht="25.15" customHeight="true" x14ac:dyDescent="0.2">
      <c r="A568" s="494"/>
      <c r="B568" s="494"/>
      <c r="C568" s="1218" t="s">
        <v>702</v>
      </c>
      <c r="D568" s="1219"/>
      <c r="E568" s="30">
        <v>0.55656278601768405</v>
      </c>
      <c r="F568" s="65"/>
      <c r="G568" s="65"/>
      <c r="H568" s="1219" t="s">
        <v>348</v>
      </c>
      <c r="I568" s="1219"/>
      <c r="J568" s="29">
        <v>1.1964597857560357E-3</v>
      </c>
      <c r="K568" s="65"/>
      <c r="L568" s="65"/>
      <c r="M568" s="1219" t="s">
        <v>747</v>
      </c>
      <c r="N568" s="1219"/>
      <c r="O568" s="28">
        <v>9.2749825241985977E-4</v>
      </c>
      <c r="P568" s="65"/>
      <c r="Q568" s="65"/>
      <c r="R568" s="418"/>
      <c r="Y568" s="418"/>
      <c r="Z568" s="418"/>
      <c r="AA568" s="418"/>
      <c r="AB568" s="418"/>
      <c r="AC568" s="418"/>
      <c r="AD568" s="418"/>
      <c r="AE568" s="418"/>
      <c r="AF568" s="418"/>
      <c r="AG568" s="418"/>
      <c r="AH568" s="418"/>
      <c r="AI568" s="418"/>
      <c r="AJ568" s="418"/>
      <c r="AK568" s="418"/>
      <c r="AL568" s="418"/>
      <c r="AM568" s="418"/>
      <c r="AN568" s="418"/>
      <c r="AO568" s="418"/>
      <c r="AP568" s="418"/>
      <c r="AQ568" s="418"/>
      <c r="AR568" s="418"/>
      <c r="AS568" s="418"/>
      <c r="AT568" s="418"/>
      <c r="AU568" s="418"/>
      <c r="AV568" s="418"/>
      <c r="AW568" s="418"/>
      <c r="AX568" s="418"/>
      <c r="AY568" s="418"/>
      <c r="AZ568" s="418"/>
      <c r="BB568" s="494"/>
      <c r="BY568" s="418"/>
      <c r="BZ568" s="418"/>
      <c r="CA568" s="418"/>
      <c r="CB568" s="418"/>
      <c r="CC568" s="418"/>
      <c r="CD568" s="418"/>
      <c r="CE568" s="418"/>
      <c r="CF568" s="418"/>
      <c r="CG568" s="418"/>
      <c r="CH568" s="418"/>
      <c r="CI568" s="418"/>
      <c r="CJ568" s="418"/>
      <c r="CK568" s="418"/>
      <c r="CL568" s="418"/>
      <c r="CM568" s="418"/>
      <c r="CN568" s="418"/>
      <c r="CO568" s="418"/>
      <c r="CP568" s="418"/>
      <c r="CQ568" s="418"/>
      <c r="CR568" s="418"/>
      <c r="CS568" s="418"/>
      <c r="CT568" s="418"/>
      <c r="CU568" s="418"/>
      <c r="CV568" s="418"/>
      <c r="CW568" s="418"/>
      <c r="CX568" s="418"/>
      <c r="CY568" s="418"/>
      <c r="CZ568" s="418"/>
    </row>
    <row r="569" s="417" customFormat="true" ht="25.15" customHeight="true" x14ac:dyDescent="0.2">
      <c r="A569" s="494"/>
      <c r="B569" s="494"/>
      <c r="C569" s="1218" t="s">
        <v>763</v>
      </c>
      <c r="D569" s="1219"/>
      <c r="E569" s="30">
        <v>6.3757260787440791E-4</v>
      </c>
      <c r="F569" s="65"/>
      <c r="G569" s="65"/>
      <c r="H569" s="1219" t="s">
        <v>337</v>
      </c>
      <c r="I569" s="1219"/>
      <c r="J569" s="29">
        <v>2.246159487054194E-3</v>
      </c>
      <c r="K569" s="65"/>
      <c r="L569" s="65"/>
      <c r="M569" s="1219" t="s">
        <v>755</v>
      </c>
      <c r="N569" s="1219"/>
      <c r="O569" s="28">
        <v>1.8840180548133697E-3</v>
      </c>
      <c r="P569" s="65"/>
      <c r="Q569" s="65"/>
      <c r="R569" s="418"/>
      <c r="Y569" s="418"/>
      <c r="Z569" s="418"/>
      <c r="AA569" s="418"/>
      <c r="AB569" s="418"/>
      <c r="AC569" s="418"/>
      <c r="AD569" s="418"/>
      <c r="AE569" s="418"/>
      <c r="AF569" s="418"/>
      <c r="AG569" s="418"/>
      <c r="AH569" s="418"/>
      <c r="AI569" s="418"/>
      <c r="AJ569" s="418"/>
      <c r="AK569" s="418"/>
      <c r="AL569" s="418"/>
      <c r="AM569" s="418"/>
      <c r="AN569" s="418"/>
      <c r="AO569" s="418"/>
      <c r="AP569" s="418"/>
      <c r="AQ569" s="418"/>
      <c r="AR569" s="418"/>
      <c r="AS569" s="418"/>
      <c r="AT569" s="418"/>
      <c r="AU569" s="418"/>
      <c r="AV569" s="418"/>
      <c r="AW569" s="418"/>
      <c r="AX569" s="418"/>
      <c r="AY569" s="418"/>
      <c r="AZ569" s="418"/>
      <c r="BB569" s="494"/>
      <c r="BY569" s="418"/>
      <c r="BZ569" s="418"/>
      <c r="CA569" s="418"/>
      <c r="CB569" s="418"/>
      <c r="CC569" s="418"/>
      <c r="CD569" s="418"/>
      <c r="CE569" s="418"/>
      <c r="CF569" s="418"/>
      <c r="CG569" s="418"/>
      <c r="CH569" s="418"/>
      <c r="CI569" s="418"/>
      <c r="CJ569" s="418"/>
      <c r="CK569" s="418"/>
      <c r="CL569" s="418"/>
      <c r="CM569" s="418"/>
      <c r="CN569" s="418"/>
      <c r="CO569" s="418"/>
      <c r="CP569" s="418"/>
      <c r="CQ569" s="418"/>
      <c r="CR569" s="418"/>
      <c r="CS569" s="418"/>
      <c r="CT569" s="418"/>
      <c r="CU569" s="418"/>
      <c r="CV569" s="418"/>
      <c r="CW569" s="418"/>
      <c r="CX569" s="418"/>
      <c r="CY569" s="418"/>
      <c r="CZ569" s="418"/>
    </row>
    <row r="570" s="417" customFormat="true" ht="25.15" customHeight="true" x14ac:dyDescent="0.2">
      <c r="A570" s="494"/>
      <c r="B570" s="494"/>
      <c r="C570" s="1218" t="s">
        <v>764</v>
      </c>
      <c r="D570" s="1219"/>
      <c r="E570" s="30">
        <v>4.2730141385125567E-4</v>
      </c>
      <c r="F570" s="65"/>
      <c r="G570" s="65"/>
      <c r="H570" s="1219" t="s">
        <v>544</v>
      </c>
      <c r="I570" s="1219"/>
      <c r="J570" s="29">
        <v>2.6323937401133606E-3</v>
      </c>
      <c r="K570" s="65"/>
      <c r="L570" s="65"/>
      <c r="M570" s="1219" t="s">
        <v>711</v>
      </c>
      <c r="N570" s="1219"/>
      <c r="O570" s="28">
        <v>4.020287148368086E-2</v>
      </c>
      <c r="P570" s="65"/>
      <c r="Q570" s="65"/>
      <c r="R570" s="418"/>
      <c r="Y570" s="418"/>
      <c r="Z570" s="418"/>
      <c r="AA570" s="418"/>
      <c r="AB570" s="418"/>
      <c r="AC570" s="418"/>
      <c r="AD570" s="418"/>
      <c r="AE570" s="418"/>
      <c r="AF570" s="418"/>
      <c r="AG570" s="418"/>
      <c r="AH570" s="418"/>
      <c r="AI570" s="418"/>
      <c r="AJ570" s="418"/>
      <c r="AK570" s="418"/>
      <c r="AL570" s="418"/>
      <c r="AM570" s="418"/>
      <c r="AN570" s="418"/>
      <c r="AO570" s="418"/>
      <c r="AP570" s="418"/>
      <c r="AQ570" s="418"/>
      <c r="AR570" s="418"/>
      <c r="AS570" s="418"/>
      <c r="AT570" s="418"/>
      <c r="AU570" s="418"/>
      <c r="AV570" s="418"/>
      <c r="AW570" s="418"/>
      <c r="AX570" s="418"/>
      <c r="AY570" s="418"/>
      <c r="AZ570" s="418"/>
      <c r="BB570" s="494"/>
      <c r="BY570" s="418"/>
      <c r="BZ570" s="418"/>
      <c r="CA570" s="418"/>
      <c r="CB570" s="418"/>
      <c r="CC570" s="418"/>
      <c r="CD570" s="418"/>
      <c r="CE570" s="418"/>
      <c r="CF570" s="418"/>
      <c r="CG570" s="418"/>
      <c r="CH570" s="418"/>
      <c r="CI570" s="418"/>
      <c r="CJ570" s="418"/>
      <c r="CK570" s="418"/>
      <c r="CL570" s="418"/>
      <c r="CM570" s="418"/>
      <c r="CN570" s="418"/>
      <c r="CO570" s="418"/>
      <c r="CP570" s="418"/>
      <c r="CQ570" s="418"/>
      <c r="CR570" s="418"/>
      <c r="CS570" s="418"/>
      <c r="CT570" s="418"/>
      <c r="CU570" s="418"/>
      <c r="CV570" s="418"/>
      <c r="CW570" s="418"/>
      <c r="CX570" s="418"/>
      <c r="CY570" s="418"/>
      <c r="CZ570" s="418"/>
    </row>
    <row r="571" s="417" customFormat="true" ht="25.15" customHeight="true" x14ac:dyDescent="0.2">
      <c r="A571" s="494"/>
      <c r="B571" s="494"/>
      <c r="C571" s="1218" t="s">
        <v>774</v>
      </c>
      <c r="D571" s="1219"/>
      <c r="E571" s="22">
        <v>6.1039282760900817E-5</v>
      </c>
      <c r="F571" s="65"/>
      <c r="G571" s="65"/>
      <c r="H571" s="1219" t="s">
        <v>356</v>
      </c>
      <c r="I571" s="1219"/>
      <c r="J571" s="29">
        <v>5.4822520371477362E-3</v>
      </c>
      <c r="K571" s="65"/>
      <c r="L571" s="65"/>
      <c r="M571" s="1219" t="s">
        <v>746</v>
      </c>
      <c r="N571" s="1219"/>
      <c r="O571" s="28">
        <v>4.9058406572117155E-3</v>
      </c>
      <c r="P571" s="65"/>
      <c r="Q571" s="65"/>
      <c r="R571" s="418"/>
      <c r="Y571" s="418"/>
      <c r="Z571" s="418"/>
      <c r="AA571" s="418"/>
      <c r="AB571" s="418"/>
      <c r="AC571" s="418"/>
      <c r="AD571" s="418"/>
      <c r="AE571" s="418"/>
      <c r="AF571" s="418"/>
      <c r="AG571" s="418"/>
      <c r="AH571" s="418"/>
      <c r="AI571" s="418"/>
      <c r="AJ571" s="418"/>
      <c r="AK571" s="418"/>
      <c r="AL571" s="418"/>
      <c r="AM571" s="418"/>
      <c r="AN571" s="418"/>
      <c r="AO571" s="418"/>
      <c r="AP571" s="418"/>
      <c r="AQ571" s="418"/>
      <c r="AR571" s="418"/>
      <c r="AS571" s="418"/>
      <c r="AT571" s="418"/>
      <c r="AU571" s="418"/>
      <c r="AV571" s="418"/>
      <c r="AW571" s="418"/>
      <c r="AX571" s="418"/>
      <c r="AY571" s="418"/>
      <c r="AZ571" s="418"/>
      <c r="BB571" s="494"/>
      <c r="BY571" s="418"/>
      <c r="BZ571" s="418"/>
      <c r="CA571" s="418"/>
      <c r="CB571" s="418"/>
      <c r="CC571" s="418"/>
      <c r="CD571" s="418"/>
      <c r="CE571" s="418"/>
      <c r="CF571" s="418"/>
      <c r="CG571" s="418"/>
      <c r="CH571" s="418"/>
      <c r="CI571" s="418"/>
      <c r="CJ571" s="418"/>
      <c r="CK571" s="418"/>
      <c r="CL571" s="418"/>
      <c r="CM571" s="418"/>
      <c r="CN571" s="418"/>
      <c r="CO571" s="418"/>
      <c r="CP571" s="418"/>
      <c r="CQ571" s="418"/>
      <c r="CR571" s="418"/>
      <c r="CS571" s="418"/>
      <c r="CT571" s="418"/>
      <c r="CU571" s="418"/>
      <c r="CV571" s="418"/>
      <c r="CW571" s="418"/>
      <c r="CX571" s="418"/>
      <c r="CY571" s="418"/>
      <c r="CZ571" s="418"/>
    </row>
    <row r="572" s="417" customFormat="true" ht="25.15" customHeight="true" x14ac:dyDescent="0.2">
      <c r="A572" s="494"/>
      <c r="B572" s="494"/>
      <c r="C572" s="1218" t="s">
        <v>773</v>
      </c>
      <c r="D572" s="1219"/>
      <c r="E572" s="22">
        <v>6.5815637222957525E-5</v>
      </c>
      <c r="F572" s="65"/>
      <c r="G572" s="65"/>
      <c r="H572" s="1219" t="s">
        <v>720</v>
      </c>
      <c r="I572" s="1219"/>
      <c r="J572" s="29">
        <v>0.11466537952464664</v>
      </c>
      <c r="K572" s="65"/>
      <c r="L572" s="65"/>
      <c r="M572" s="1219" t="s">
        <v>762</v>
      </c>
      <c r="N572" s="1219"/>
      <c r="O572" s="28">
        <v>5.7186872112112408E-4</v>
      </c>
      <c r="P572" s="65"/>
      <c r="Q572" s="65"/>
      <c r="R572" s="418"/>
      <c r="Y572" s="418"/>
      <c r="Z572" s="418"/>
      <c r="AA572" s="418"/>
      <c r="AB572" s="418"/>
      <c r="AC572" s="418"/>
      <c r="AD572" s="418"/>
      <c r="AE572" s="418"/>
      <c r="AF572" s="418"/>
      <c r="AG572" s="418"/>
      <c r="AH572" s="418"/>
      <c r="AI572" s="418"/>
      <c r="AJ572" s="418"/>
      <c r="AK572" s="418"/>
      <c r="AL572" s="418"/>
      <c r="AM572" s="418"/>
      <c r="AN572" s="418"/>
      <c r="AO572" s="418"/>
      <c r="AP572" s="418"/>
      <c r="AQ572" s="418"/>
      <c r="AR572" s="418"/>
      <c r="AS572" s="418"/>
      <c r="AT572" s="418"/>
      <c r="AU572" s="418"/>
      <c r="AV572" s="418"/>
      <c r="AW572" s="418"/>
      <c r="AX572" s="418"/>
      <c r="AY572" s="418"/>
      <c r="AZ572" s="418"/>
      <c r="BB572" s="494"/>
      <c r="BY572" s="418"/>
      <c r="BZ572" s="418"/>
      <c r="CA572" s="418"/>
      <c r="CB572" s="418"/>
      <c r="CC572" s="418"/>
      <c r="CD572" s="418"/>
      <c r="CE572" s="418"/>
      <c r="CF572" s="418"/>
      <c r="CG572" s="418"/>
      <c r="CH572" s="418"/>
      <c r="CI572" s="418"/>
      <c r="CJ572" s="418"/>
      <c r="CK572" s="418"/>
      <c r="CL572" s="418"/>
      <c r="CM572" s="418"/>
      <c r="CN572" s="418"/>
      <c r="CO572" s="418"/>
      <c r="CP572" s="418"/>
      <c r="CQ572" s="418"/>
      <c r="CR572" s="418"/>
      <c r="CS572" s="418"/>
      <c r="CT572" s="418"/>
      <c r="CU572" s="418"/>
      <c r="CV572" s="418"/>
      <c r="CW572" s="418"/>
      <c r="CX572" s="418"/>
      <c r="CY572" s="418"/>
      <c r="CZ572" s="418"/>
    </row>
    <row r="573" s="417" customFormat="true" ht="25.15" customHeight="true" x14ac:dyDescent="0.2">
      <c r="A573" s="494"/>
      <c r="B573" s="494"/>
      <c r="C573" s="1218" t="s">
        <v>716</v>
      </c>
      <c r="D573" s="1219"/>
      <c r="E573" s="30">
        <v>3.6390673021723274E-2</v>
      </c>
      <c r="F573" s="65"/>
      <c r="G573" s="65"/>
      <c r="H573" s="1219" t="s">
        <v>567</v>
      </c>
      <c r="I573" s="1219"/>
      <c r="J573" s="29">
        <v>2.6990750924935986E-4</v>
      </c>
      <c r="K573" s="65"/>
      <c r="L573" s="65"/>
      <c r="M573" s="1219" t="s">
        <v>719</v>
      </c>
      <c r="N573" s="1219"/>
      <c r="O573" s="28">
        <v>5.6883034865498325E-2</v>
      </c>
      <c r="P573" s="65"/>
      <c r="Q573" s="65"/>
      <c r="R573" s="418"/>
      <c r="Y573" s="418"/>
      <c r="Z573" s="418"/>
      <c r="AA573" s="418"/>
      <c r="AB573" s="418"/>
      <c r="AC573" s="418"/>
      <c r="AD573" s="418"/>
      <c r="AE573" s="418"/>
      <c r="AF573" s="418"/>
      <c r="AG573" s="418"/>
      <c r="AH573" s="418"/>
      <c r="AI573" s="418"/>
      <c r="AJ573" s="418"/>
      <c r="AK573" s="418"/>
      <c r="AL573" s="418"/>
      <c r="AM573" s="418"/>
      <c r="AN573" s="418"/>
      <c r="AO573" s="418"/>
      <c r="AP573" s="418"/>
      <c r="AQ573" s="418"/>
      <c r="AR573" s="418"/>
      <c r="AS573" s="418"/>
      <c r="AT573" s="418"/>
      <c r="AU573" s="418"/>
      <c r="AV573" s="418"/>
      <c r="AW573" s="418"/>
      <c r="AX573" s="418"/>
      <c r="AY573" s="418"/>
      <c r="AZ573" s="418"/>
      <c r="BB573" s="494"/>
      <c r="BY573" s="418"/>
      <c r="BZ573" s="418"/>
      <c r="CA573" s="418"/>
      <c r="CB573" s="418"/>
      <c r="CC573" s="418"/>
      <c r="CD573" s="418"/>
      <c r="CE573" s="418"/>
      <c r="CF573" s="418"/>
      <c r="CG573" s="418"/>
      <c r="CH573" s="418"/>
      <c r="CI573" s="418"/>
      <c r="CJ573" s="418"/>
      <c r="CK573" s="418"/>
      <c r="CL573" s="418"/>
      <c r="CM573" s="418"/>
      <c r="CN573" s="418"/>
      <c r="CO573" s="418"/>
      <c r="CP573" s="418"/>
      <c r="CQ573" s="418"/>
      <c r="CR573" s="418"/>
      <c r="CS573" s="418"/>
      <c r="CT573" s="418"/>
      <c r="CU573" s="418"/>
      <c r="CV573" s="418"/>
      <c r="CW573" s="418"/>
      <c r="CX573" s="418"/>
      <c r="CY573" s="418"/>
      <c r="CZ573" s="418"/>
    </row>
    <row r="574" s="417" customFormat="true" ht="25.15" customHeight="true" x14ac:dyDescent="0.2">
      <c r="A574" s="494"/>
      <c r="B574" s="494"/>
      <c r="C574" s="1218" t="s">
        <v>729</v>
      </c>
      <c r="D574" s="1219"/>
      <c r="E574" s="30">
        <v>4.7842472655023074E-2</v>
      </c>
      <c r="F574" s="65"/>
      <c r="G574" s="65"/>
      <c r="H574" s="1219" t="s">
        <v>513</v>
      </c>
      <c r="I574" s="1219"/>
      <c r="J574" s="29">
        <v>0.25622953929191278</v>
      </c>
      <c r="K574" s="65"/>
      <c r="L574" s="65"/>
      <c r="M574" s="1219" t="s">
        <v>714</v>
      </c>
      <c r="N574" s="1219"/>
      <c r="O574" s="28">
        <v>1.5745288337678195E-3</v>
      </c>
      <c r="P574" s="65"/>
      <c r="Q574" s="65"/>
      <c r="R574" s="418"/>
      <c r="Y574" s="418"/>
      <c r="Z574" s="418"/>
      <c r="AA574" s="418"/>
      <c r="AB574" s="418"/>
      <c r="AC574" s="418"/>
      <c r="AD574" s="418"/>
      <c r="AE574" s="418"/>
      <c r="AF574" s="418"/>
      <c r="AG574" s="418"/>
      <c r="AH574" s="418"/>
      <c r="AI574" s="418"/>
      <c r="AJ574" s="418"/>
      <c r="AK574" s="418"/>
      <c r="AL574" s="418"/>
      <c r="AM574" s="418"/>
      <c r="AN574" s="418"/>
      <c r="AO574" s="418"/>
      <c r="AP574" s="418"/>
      <c r="AQ574" s="418"/>
      <c r="AR574" s="418"/>
      <c r="AS574" s="418"/>
      <c r="AT574" s="418"/>
      <c r="AU574" s="418"/>
      <c r="AV574" s="418"/>
      <c r="AW574" s="418"/>
      <c r="AX574" s="418"/>
      <c r="AY574" s="418"/>
      <c r="AZ574" s="418"/>
      <c r="BB574" s="494"/>
      <c r="BY574" s="418"/>
      <c r="BZ574" s="418"/>
      <c r="CA574" s="418"/>
      <c r="CB574" s="418"/>
      <c r="CC574" s="418"/>
      <c r="CD574" s="418"/>
      <c r="CE574" s="418"/>
      <c r="CF574" s="418"/>
      <c r="CG574" s="418"/>
      <c r="CH574" s="418"/>
      <c r="CI574" s="418"/>
      <c r="CJ574" s="418"/>
      <c r="CK574" s="418"/>
      <c r="CL574" s="418"/>
      <c r="CM574" s="418"/>
      <c r="CN574" s="418"/>
      <c r="CO574" s="418"/>
      <c r="CP574" s="418"/>
      <c r="CQ574" s="418"/>
      <c r="CR574" s="418"/>
      <c r="CS574" s="418"/>
      <c r="CT574" s="418"/>
      <c r="CU574" s="418"/>
      <c r="CV574" s="418"/>
      <c r="CW574" s="418"/>
      <c r="CX574" s="418"/>
      <c r="CY574" s="418"/>
      <c r="CZ574" s="418"/>
    </row>
    <row r="575" s="417" customFormat="true" ht="25.15" customHeight="true" x14ac:dyDescent="0.2">
      <c r="A575" s="494"/>
      <c r="B575" s="494"/>
      <c r="C575" s="1218" t="s">
        <v>727</v>
      </c>
      <c r="D575" s="1219"/>
      <c r="E575" s="30">
        <v>3.3856648690185623E-4</v>
      </c>
      <c r="F575" s="65"/>
      <c r="G575" s="65"/>
      <c r="H575" s="1219" t="s">
        <v>701</v>
      </c>
      <c r="I575" s="1219"/>
      <c r="J575" s="29">
        <v>0.33215901860408659</v>
      </c>
      <c r="K575" s="65"/>
      <c r="L575" s="65"/>
      <c r="M575" s="1219" t="s">
        <v>715</v>
      </c>
      <c r="N575" s="1219"/>
      <c r="O575" s="28">
        <v>8.94198479459868E-2</v>
      </c>
      <c r="P575" s="65"/>
      <c r="Q575" s="65"/>
      <c r="R575" s="418"/>
      <c r="Y575" s="418"/>
      <c r="Z575" s="418"/>
      <c r="AA575" s="418"/>
      <c r="AB575" s="418"/>
      <c r="AC575" s="418"/>
      <c r="AD575" s="418"/>
      <c r="AE575" s="418"/>
      <c r="AF575" s="418"/>
      <c r="AG575" s="418"/>
      <c r="AH575" s="418"/>
      <c r="AI575" s="418"/>
      <c r="AJ575" s="418"/>
      <c r="AK575" s="418"/>
      <c r="AL575" s="418"/>
      <c r="AM575" s="418"/>
      <c r="AN575" s="418"/>
      <c r="AO575" s="418"/>
      <c r="AP575" s="418"/>
      <c r="AQ575" s="418"/>
      <c r="AR575" s="418"/>
      <c r="AS575" s="418"/>
      <c r="AT575" s="418"/>
      <c r="AU575" s="418"/>
      <c r="AV575" s="418"/>
      <c r="AW575" s="418"/>
      <c r="AX575" s="418"/>
      <c r="AY575" s="418"/>
      <c r="AZ575" s="418"/>
      <c r="BB575" s="494"/>
      <c r="BY575" s="418"/>
      <c r="BZ575" s="418"/>
      <c r="CA575" s="418"/>
      <c r="CB575" s="418"/>
      <c r="CC575" s="418"/>
      <c r="CD575" s="418"/>
      <c r="CE575" s="418"/>
      <c r="CF575" s="418"/>
      <c r="CG575" s="418"/>
      <c r="CH575" s="418"/>
      <c r="CI575" s="418"/>
      <c r="CJ575" s="418"/>
      <c r="CK575" s="418"/>
      <c r="CL575" s="418"/>
      <c r="CM575" s="418"/>
      <c r="CN575" s="418"/>
      <c r="CO575" s="418"/>
      <c r="CP575" s="418"/>
      <c r="CQ575" s="418"/>
      <c r="CR575" s="418"/>
      <c r="CS575" s="418"/>
      <c r="CT575" s="418"/>
      <c r="CU575" s="418"/>
      <c r="CV575" s="418"/>
      <c r="CW575" s="418"/>
      <c r="CX575" s="418"/>
      <c r="CY575" s="418"/>
      <c r="CZ575" s="418"/>
    </row>
    <row r="576" s="417" customFormat="true" ht="25.15" customHeight="true" x14ac:dyDescent="0.2">
      <c r="A576" s="494"/>
      <c r="B576" s="494"/>
      <c r="C576" s="1218" t="s">
        <v>756</v>
      </c>
      <c r="D576" s="1219"/>
      <c r="E576" s="30">
        <v>2.1944070576744609E-3</v>
      </c>
      <c r="F576" s="65"/>
      <c r="G576" s="65"/>
      <c r="H576" s="1219" t="s">
        <v>713</v>
      </c>
      <c r="I576" s="1219"/>
      <c r="J576" s="29">
        <v>5.9270108179075104E-2</v>
      </c>
      <c r="K576" s="65"/>
      <c r="L576" s="65"/>
      <c r="M576" s="1219" t="s">
        <v>736</v>
      </c>
      <c r="N576" s="1219"/>
      <c r="O576" s="28">
        <v>1.3823531948631606E-3</v>
      </c>
      <c r="P576" s="65"/>
      <c r="Q576" s="65"/>
      <c r="R576" s="418"/>
      <c r="Y576" s="418"/>
      <c r="Z576" s="418"/>
      <c r="AA576" s="418"/>
      <c r="AB576" s="418"/>
      <c r="AC576" s="418"/>
      <c r="AD576" s="418"/>
      <c r="AE576" s="418"/>
      <c r="AF576" s="418"/>
      <c r="AG576" s="418"/>
      <c r="AH576" s="418"/>
      <c r="AI576" s="418"/>
      <c r="AJ576" s="418"/>
      <c r="AK576" s="418"/>
      <c r="AL576" s="418"/>
      <c r="AM576" s="418"/>
      <c r="AN576" s="418"/>
      <c r="AO576" s="418"/>
      <c r="AP576" s="418"/>
      <c r="AQ576" s="418"/>
      <c r="AR576" s="418"/>
      <c r="AS576" s="418"/>
      <c r="AT576" s="418"/>
      <c r="AU576" s="418"/>
      <c r="AV576" s="418"/>
      <c r="AW576" s="418"/>
      <c r="AX576" s="418"/>
      <c r="AY576" s="418"/>
      <c r="AZ576" s="418"/>
      <c r="BB576" s="494"/>
      <c r="BY576" s="418"/>
      <c r="BZ576" s="418"/>
      <c r="CA576" s="418"/>
      <c r="CB576" s="418"/>
      <c r="CC576" s="418"/>
      <c r="CD576" s="418"/>
      <c r="CE576" s="418"/>
      <c r="CF576" s="418"/>
      <c r="CG576" s="418"/>
      <c r="CH576" s="418"/>
      <c r="CI576" s="418"/>
      <c r="CJ576" s="418"/>
      <c r="CK576" s="418"/>
      <c r="CL576" s="418"/>
      <c r="CM576" s="418"/>
      <c r="CN576" s="418"/>
      <c r="CO576" s="418"/>
      <c r="CP576" s="418"/>
      <c r="CQ576" s="418"/>
      <c r="CR576" s="418"/>
      <c r="CS576" s="418"/>
      <c r="CT576" s="418"/>
      <c r="CU576" s="418"/>
      <c r="CV576" s="418"/>
      <c r="CW576" s="418"/>
      <c r="CX576" s="418"/>
      <c r="CY576" s="418"/>
      <c r="CZ576" s="418"/>
    </row>
    <row r="577" s="417" customFormat="true" ht="25.15" customHeight="true" x14ac:dyDescent="0.2">
      <c r="A577" s="494"/>
      <c r="B577" s="494"/>
      <c r="C577" s="1218" t="s">
        <v>747</v>
      </c>
      <c r="D577" s="1219"/>
      <c r="E577" s="30">
        <v>5.5327526540266871E-3</v>
      </c>
      <c r="F577" s="65"/>
      <c r="G577" s="65"/>
      <c r="H577" s="1219" t="s">
        <v>704</v>
      </c>
      <c r="I577" s="1219"/>
      <c r="J577" s="29">
        <v>0.26328052021370935</v>
      </c>
      <c r="K577" s="65"/>
      <c r="L577" s="65"/>
      <c r="M577" s="1219" t="s">
        <v>520</v>
      </c>
      <c r="N577" s="1219"/>
      <c r="O577" s="28">
        <v>3.2931943668554731E-2</v>
      </c>
      <c r="P577" s="65"/>
      <c r="Q577" s="65"/>
      <c r="R577" s="418"/>
      <c r="Y577" s="418"/>
      <c r="Z577" s="418"/>
      <c r="AA577" s="418"/>
      <c r="AB577" s="418"/>
      <c r="AC577" s="418"/>
      <c r="AD577" s="418"/>
      <c r="AE577" s="418"/>
      <c r="AF577" s="418"/>
      <c r="AG577" s="418"/>
      <c r="AH577" s="418"/>
      <c r="AI577" s="418"/>
      <c r="AJ577" s="418"/>
      <c r="AK577" s="418"/>
      <c r="AL577" s="418"/>
      <c r="AM577" s="418"/>
      <c r="AN577" s="418"/>
      <c r="AO577" s="418"/>
      <c r="AP577" s="418"/>
      <c r="AQ577" s="418"/>
      <c r="AR577" s="418"/>
      <c r="AS577" s="418"/>
      <c r="AT577" s="418"/>
      <c r="AU577" s="418"/>
      <c r="AV577" s="418"/>
      <c r="AW577" s="418"/>
      <c r="AX577" s="418"/>
      <c r="AY577" s="418"/>
      <c r="AZ577" s="418"/>
      <c r="BB577" s="494"/>
      <c r="BY577" s="418"/>
      <c r="BZ577" s="418"/>
      <c r="CA577" s="418"/>
      <c r="CB577" s="418"/>
      <c r="CC577" s="418"/>
      <c r="CD577" s="418"/>
      <c r="CE577" s="418"/>
      <c r="CF577" s="418"/>
      <c r="CG577" s="418"/>
      <c r="CH577" s="418"/>
      <c r="CI577" s="418"/>
      <c r="CJ577" s="418"/>
      <c r="CK577" s="418"/>
      <c r="CL577" s="418"/>
      <c r="CM577" s="418"/>
      <c r="CN577" s="418"/>
      <c r="CO577" s="418"/>
      <c r="CP577" s="418"/>
      <c r="CQ577" s="418"/>
      <c r="CR577" s="418"/>
      <c r="CS577" s="418"/>
      <c r="CT577" s="418"/>
      <c r="CU577" s="418"/>
      <c r="CV577" s="418"/>
      <c r="CW577" s="418"/>
      <c r="CX577" s="418"/>
      <c r="CY577" s="418"/>
      <c r="CZ577" s="418"/>
    </row>
    <row r="578" s="417" customFormat="true" ht="25.15" customHeight="true" x14ac:dyDescent="0.2">
      <c r="A578" s="494"/>
      <c r="B578" s="494"/>
      <c r="C578" s="1218" t="s">
        <v>755</v>
      </c>
      <c r="D578" s="1219"/>
      <c r="E578" s="30">
        <v>8.1964224193394541E-4</v>
      </c>
      <c r="F578" s="65"/>
      <c r="G578" s="65"/>
      <c r="H578" s="1219" t="s">
        <v>501</v>
      </c>
      <c r="I578" s="1219"/>
      <c r="J578" s="29">
        <v>0.34996445769407519</v>
      </c>
      <c r="K578" s="65"/>
      <c r="L578" s="65"/>
      <c r="M578" s="1219" t="s">
        <v>745</v>
      </c>
      <c r="N578" s="1219"/>
      <c r="O578" s="28">
        <v>1.2736943934602673E-3</v>
      </c>
      <c r="P578" s="65"/>
      <c r="Q578" s="65"/>
      <c r="R578" s="418"/>
      <c r="Y578" s="418"/>
      <c r="Z578" s="418"/>
      <c r="AA578" s="418"/>
      <c r="AB578" s="418"/>
      <c r="AC578" s="418"/>
      <c r="AD578" s="418"/>
      <c r="AE578" s="418"/>
      <c r="AF578" s="418"/>
      <c r="AG578" s="418"/>
      <c r="AH578" s="418"/>
      <c r="AI578" s="418"/>
      <c r="AJ578" s="418"/>
      <c r="AK578" s="418"/>
      <c r="AL578" s="418"/>
      <c r="AM578" s="418"/>
      <c r="AN578" s="418"/>
      <c r="AO578" s="418"/>
      <c r="AP578" s="418"/>
      <c r="AQ578" s="418"/>
      <c r="AR578" s="418"/>
      <c r="AS578" s="418"/>
      <c r="AT578" s="418"/>
      <c r="AU578" s="418"/>
      <c r="AV578" s="418"/>
      <c r="AW578" s="418"/>
      <c r="AX578" s="418"/>
      <c r="AY578" s="418"/>
      <c r="AZ578" s="418"/>
      <c r="BB578" s="494"/>
      <c r="BY578" s="418"/>
      <c r="BZ578" s="418"/>
      <c r="CA578" s="418"/>
      <c r="CB578" s="418"/>
      <c r="CC578" s="418"/>
      <c r="CD578" s="418"/>
      <c r="CE578" s="418"/>
      <c r="CF578" s="418"/>
      <c r="CG578" s="418"/>
      <c r="CH578" s="418"/>
      <c r="CI578" s="418"/>
      <c r="CJ578" s="418"/>
      <c r="CK578" s="418"/>
      <c r="CL578" s="418"/>
      <c r="CM578" s="418"/>
      <c r="CN578" s="418"/>
      <c r="CO578" s="418"/>
      <c r="CP578" s="418"/>
      <c r="CQ578" s="418"/>
      <c r="CR578" s="418"/>
      <c r="CS578" s="418"/>
      <c r="CT578" s="418"/>
      <c r="CU578" s="418"/>
      <c r="CV578" s="418"/>
      <c r="CW578" s="418"/>
      <c r="CX578" s="418"/>
      <c r="CY578" s="418"/>
      <c r="CZ578" s="418"/>
    </row>
    <row r="579" s="417" customFormat="true" ht="25.15" customHeight="true" x14ac:dyDescent="0.2">
      <c r="A579" s="494"/>
      <c r="B579" s="494"/>
      <c r="C579" s="1218" t="s">
        <v>711</v>
      </c>
      <c r="D579" s="1219"/>
      <c r="E579" s="30">
        <v>0.16745345983586885</v>
      </c>
      <c r="F579" s="65"/>
      <c r="G579" s="65"/>
      <c r="H579" s="1219" t="s">
        <v>503</v>
      </c>
      <c r="I579" s="1219"/>
      <c r="J579" s="29">
        <v>0.36534041760568436</v>
      </c>
      <c r="K579" s="65"/>
      <c r="L579" s="65"/>
      <c r="M579" s="1219" t="s">
        <v>770</v>
      </c>
      <c r="N579" s="1219"/>
      <c r="O579" s="28">
        <v>1.5808386428205768E-4</v>
      </c>
      <c r="P579" s="65"/>
      <c r="Q579" s="65"/>
      <c r="R579" s="418"/>
      <c r="Y579" s="418"/>
      <c r="Z579" s="418"/>
      <c r="AA579" s="418"/>
      <c r="AB579" s="418"/>
      <c r="AC579" s="418"/>
      <c r="AD579" s="418"/>
      <c r="AE579" s="418"/>
      <c r="AF579" s="418"/>
      <c r="AG579" s="418"/>
      <c r="AH579" s="418"/>
      <c r="AI579" s="418"/>
      <c r="AJ579" s="418"/>
      <c r="AK579" s="418"/>
      <c r="AL579" s="418"/>
      <c r="AM579" s="418"/>
      <c r="AN579" s="418"/>
      <c r="AO579" s="418"/>
      <c r="AP579" s="418"/>
      <c r="AQ579" s="418"/>
      <c r="AR579" s="418"/>
      <c r="AS579" s="418"/>
      <c r="AT579" s="418"/>
      <c r="AU579" s="418"/>
      <c r="AV579" s="418"/>
      <c r="AW579" s="418"/>
      <c r="AX579" s="418"/>
      <c r="AY579" s="418"/>
      <c r="AZ579" s="418"/>
      <c r="BB579" s="494"/>
      <c r="BY579" s="418"/>
      <c r="BZ579" s="418"/>
      <c r="CA579" s="418"/>
      <c r="CB579" s="418"/>
      <c r="CC579" s="418"/>
      <c r="CD579" s="418"/>
      <c r="CE579" s="418"/>
      <c r="CF579" s="418"/>
      <c r="CG579" s="418"/>
      <c r="CH579" s="418"/>
      <c r="CI579" s="418"/>
      <c r="CJ579" s="418"/>
      <c r="CK579" s="418"/>
      <c r="CL579" s="418"/>
      <c r="CM579" s="418"/>
      <c r="CN579" s="418"/>
      <c r="CO579" s="418"/>
      <c r="CP579" s="418"/>
      <c r="CQ579" s="418"/>
      <c r="CR579" s="418"/>
      <c r="CS579" s="418"/>
      <c r="CT579" s="418"/>
      <c r="CU579" s="418"/>
      <c r="CV579" s="418"/>
      <c r="CW579" s="418"/>
      <c r="CX579" s="418"/>
      <c r="CY579" s="418"/>
      <c r="CZ579" s="418"/>
    </row>
    <row r="580" s="417" customFormat="true" ht="25.15" customHeight="true" x14ac:dyDescent="0.2">
      <c r="A580" s="494"/>
      <c r="B580" s="494"/>
      <c r="C580" s="1218" t="s">
        <v>746</v>
      </c>
      <c r="D580" s="1219"/>
      <c r="E580" s="30">
        <v>7.1661324239609874E-3</v>
      </c>
      <c r="F580" s="65"/>
      <c r="G580" s="65"/>
      <c r="H580" s="1219" t="s">
        <v>723</v>
      </c>
      <c r="I580" s="1219"/>
      <c r="J580" s="29">
        <v>7.0940336419628713E-2</v>
      </c>
      <c r="K580" s="65"/>
      <c r="L580" s="65"/>
      <c r="M580" s="1219" t="s">
        <v>765</v>
      </c>
      <c r="N580" s="1219"/>
      <c r="O580" s="28">
        <v>3.597356030163064E-4</v>
      </c>
      <c r="P580" s="65"/>
      <c r="Q580" s="65"/>
      <c r="R580" s="418"/>
      <c r="Y580" s="418"/>
      <c r="Z580" s="418"/>
      <c r="AA580" s="418"/>
      <c r="AB580" s="418"/>
      <c r="AC580" s="418"/>
      <c r="AD580" s="418"/>
      <c r="AE580" s="418"/>
      <c r="AF580" s="418"/>
      <c r="AG580" s="418"/>
      <c r="AH580" s="418"/>
      <c r="AI580" s="418"/>
      <c r="AJ580" s="418"/>
      <c r="AK580" s="418"/>
      <c r="AL580" s="418"/>
      <c r="AM580" s="418"/>
      <c r="AN580" s="418"/>
      <c r="AO580" s="418"/>
      <c r="AP580" s="418"/>
      <c r="AQ580" s="418"/>
      <c r="AR580" s="418"/>
      <c r="AS580" s="418"/>
      <c r="AT580" s="418"/>
      <c r="AU580" s="418"/>
      <c r="AV580" s="418"/>
      <c r="AW580" s="418"/>
      <c r="AX580" s="418"/>
      <c r="AY580" s="418"/>
      <c r="AZ580" s="418"/>
      <c r="BB580" s="494"/>
      <c r="BY580" s="418"/>
      <c r="BZ580" s="418"/>
      <c r="CA580" s="418"/>
      <c r="CB580" s="418"/>
      <c r="CC580" s="418"/>
      <c r="CD580" s="418"/>
      <c r="CE580" s="418"/>
      <c r="CF580" s="418"/>
      <c r="CG580" s="418"/>
      <c r="CH580" s="418"/>
      <c r="CI580" s="418"/>
      <c r="CJ580" s="418"/>
      <c r="CK580" s="418"/>
      <c r="CL580" s="418"/>
      <c r="CM580" s="418"/>
      <c r="CN580" s="418"/>
      <c r="CO580" s="418"/>
      <c r="CP580" s="418"/>
      <c r="CQ580" s="418"/>
      <c r="CR580" s="418"/>
      <c r="CS580" s="418"/>
      <c r="CT580" s="418"/>
      <c r="CU580" s="418"/>
      <c r="CV580" s="418"/>
      <c r="CW580" s="418"/>
      <c r="CX580" s="418"/>
      <c r="CY580" s="418"/>
      <c r="CZ580" s="418"/>
    </row>
    <row r="581" s="417" customFormat="true" ht="25.15" customHeight="true" x14ac:dyDescent="0.2">
      <c r="A581" s="494"/>
      <c r="B581" s="494"/>
      <c r="C581" s="1218" t="s">
        <v>762</v>
      </c>
      <c r="D581" s="1219"/>
      <c r="E581" s="30">
        <v>1.846020735774525E-4</v>
      </c>
      <c r="F581" s="65"/>
      <c r="G581" s="65"/>
      <c r="H581" s="1219" t="s">
        <v>721</v>
      </c>
      <c r="I581" s="1219"/>
      <c r="J581" s="29">
        <v>0.100778140894858</v>
      </c>
      <c r="K581" s="65"/>
      <c r="L581" s="65"/>
      <c r="M581" s="1219" t="s">
        <v>768</v>
      </c>
      <c r="N581" s="1219"/>
      <c r="O581" s="28">
        <v>2.4529202997882371E-4</v>
      </c>
      <c r="P581" s="65"/>
      <c r="Q581" s="65"/>
      <c r="R581" s="418"/>
      <c r="Y581" s="418"/>
      <c r="Z581" s="418"/>
      <c r="AA581" s="418"/>
      <c r="AB581" s="418"/>
      <c r="AC581" s="418"/>
      <c r="AD581" s="418"/>
      <c r="AE581" s="418"/>
      <c r="AF581" s="418"/>
      <c r="AG581" s="418"/>
      <c r="AH581" s="418"/>
      <c r="AI581" s="418"/>
      <c r="AJ581" s="418"/>
      <c r="AK581" s="418"/>
      <c r="AL581" s="418"/>
      <c r="AM581" s="418"/>
      <c r="AN581" s="418"/>
      <c r="AO581" s="418"/>
      <c r="AP581" s="418"/>
      <c r="AQ581" s="418"/>
      <c r="AR581" s="418"/>
      <c r="AS581" s="418"/>
      <c r="AT581" s="418"/>
      <c r="AU581" s="418"/>
      <c r="AV581" s="418"/>
      <c r="AW581" s="418"/>
      <c r="AX581" s="418"/>
      <c r="AY581" s="418"/>
      <c r="AZ581" s="418"/>
      <c r="BB581" s="494"/>
      <c r="BY581" s="418"/>
      <c r="BZ581" s="418"/>
      <c r="CA581" s="418"/>
      <c r="CB581" s="418"/>
      <c r="CC581" s="418"/>
      <c r="CD581" s="418"/>
      <c r="CE581" s="418"/>
      <c r="CF581" s="418"/>
      <c r="CG581" s="418"/>
      <c r="CH581" s="418"/>
      <c r="CI581" s="418"/>
      <c r="CJ581" s="418"/>
      <c r="CK581" s="418"/>
      <c r="CL581" s="418"/>
      <c r="CM581" s="418"/>
      <c r="CN581" s="418"/>
      <c r="CO581" s="418"/>
      <c r="CP581" s="418"/>
      <c r="CQ581" s="418"/>
      <c r="CR581" s="418"/>
      <c r="CS581" s="418"/>
      <c r="CT581" s="418"/>
      <c r="CU581" s="418"/>
      <c r="CV581" s="418"/>
      <c r="CW581" s="418"/>
      <c r="CX581" s="418"/>
      <c r="CY581" s="418"/>
      <c r="CZ581" s="418"/>
    </row>
    <row r="582" s="417" customFormat="true" ht="25.15" customHeight="true" x14ac:dyDescent="0.2">
      <c r="A582" s="494"/>
      <c r="B582" s="494"/>
      <c r="C582" s="1218" t="s">
        <v>719</v>
      </c>
      <c r="D582" s="1219"/>
      <c r="E582" s="30">
        <v>9.6279117883742549E-2</v>
      </c>
      <c r="F582" s="65"/>
      <c r="G582" s="65"/>
      <c r="H582" s="1219" t="s">
        <v>703</v>
      </c>
      <c r="I582" s="1219"/>
      <c r="J582" s="29">
        <v>0.26937516949347445</v>
      </c>
      <c r="K582" s="65"/>
      <c r="L582" s="65"/>
      <c r="M582" s="1219" t="s">
        <v>760</v>
      </c>
      <c r="N582" s="1219"/>
      <c r="O582" s="28">
        <v>3.7339761754400983E-4</v>
      </c>
      <c r="P582" s="65"/>
      <c r="Q582" s="65"/>
      <c r="R582" s="418"/>
      <c r="Y582" s="418"/>
      <c r="Z582" s="418"/>
      <c r="AA582" s="418"/>
      <c r="AB582" s="418"/>
      <c r="AC582" s="418"/>
      <c r="AD582" s="418"/>
      <c r="AE582" s="418"/>
      <c r="AF582" s="418"/>
      <c r="AG582" s="418"/>
      <c r="AH582" s="418"/>
      <c r="AI582" s="418"/>
      <c r="AJ582" s="418"/>
      <c r="AK582" s="418"/>
      <c r="AL582" s="418"/>
      <c r="AM582" s="418"/>
      <c r="AN582" s="418"/>
      <c r="AO582" s="418"/>
      <c r="AP582" s="418"/>
      <c r="AQ582" s="418"/>
      <c r="AR582" s="418"/>
      <c r="AS582" s="418"/>
      <c r="AT582" s="418"/>
      <c r="AU582" s="418"/>
      <c r="AV582" s="418"/>
      <c r="AW582" s="418"/>
      <c r="AX582" s="418"/>
      <c r="AY582" s="418"/>
      <c r="AZ582" s="418"/>
      <c r="BB582" s="494"/>
      <c r="BY582" s="418"/>
      <c r="BZ582" s="418"/>
      <c r="CA582" s="418"/>
      <c r="CB582" s="418"/>
      <c r="CC582" s="418"/>
      <c r="CD582" s="418"/>
      <c r="CE582" s="418"/>
      <c r="CF582" s="418"/>
      <c r="CG582" s="418"/>
      <c r="CH582" s="418"/>
      <c r="CI582" s="418"/>
      <c r="CJ582" s="418"/>
      <c r="CK582" s="418"/>
      <c r="CL582" s="418"/>
      <c r="CM582" s="418"/>
      <c r="CN582" s="418"/>
      <c r="CO582" s="418"/>
      <c r="CP582" s="418"/>
      <c r="CQ582" s="418"/>
      <c r="CR582" s="418"/>
      <c r="CS582" s="418"/>
      <c r="CT582" s="418"/>
      <c r="CU582" s="418"/>
      <c r="CV582" s="418"/>
      <c r="CW582" s="418"/>
      <c r="CX582" s="418"/>
      <c r="CY582" s="418"/>
      <c r="CZ582" s="418"/>
    </row>
    <row r="583" s="417" customFormat="true" ht="25.15" customHeight="true" x14ac:dyDescent="0.2">
      <c r="A583" s="494"/>
      <c r="B583" s="494"/>
      <c r="C583" s="1218" t="s">
        <v>714</v>
      </c>
      <c r="D583" s="1219"/>
      <c r="E583" s="30">
        <v>6.6028565874288458E-2</v>
      </c>
      <c r="F583" s="65"/>
      <c r="G583" s="65"/>
      <c r="H583" s="1219" t="s">
        <v>718</v>
      </c>
      <c r="I583" s="1219"/>
      <c r="J583" s="29">
        <v>0.11815821877380682</v>
      </c>
      <c r="K583" s="65"/>
      <c r="L583" s="65"/>
      <c r="M583" s="1219" t="s">
        <v>702</v>
      </c>
      <c r="N583" s="1219"/>
      <c r="O583" s="28">
        <v>0.16017895311801272</v>
      </c>
      <c r="P583" s="65"/>
      <c r="Q583" s="65"/>
      <c r="R583" s="418"/>
      <c r="Y583" s="418"/>
      <c r="Z583" s="418"/>
      <c r="AA583" s="418"/>
      <c r="AB583" s="418"/>
      <c r="AC583" s="418"/>
      <c r="AD583" s="418"/>
      <c r="AE583" s="418"/>
      <c r="AF583" s="418"/>
      <c r="AG583" s="418"/>
      <c r="AH583" s="418"/>
      <c r="AI583" s="418"/>
      <c r="AJ583" s="418"/>
      <c r="AK583" s="418"/>
      <c r="AL583" s="418"/>
      <c r="AM583" s="418"/>
      <c r="AN583" s="418"/>
      <c r="AO583" s="418"/>
      <c r="AP583" s="418"/>
      <c r="AQ583" s="418"/>
      <c r="AR583" s="418"/>
      <c r="AS583" s="418"/>
      <c r="AT583" s="418"/>
      <c r="AU583" s="418"/>
      <c r="AV583" s="418"/>
      <c r="AW583" s="418"/>
      <c r="AX583" s="418"/>
      <c r="AY583" s="418"/>
      <c r="AZ583" s="418"/>
      <c r="BB583" s="494"/>
      <c r="BY583" s="418"/>
      <c r="BZ583" s="418"/>
      <c r="CA583" s="418"/>
      <c r="CB583" s="418"/>
      <c r="CC583" s="418"/>
      <c r="CD583" s="418"/>
      <c r="CE583" s="418"/>
      <c r="CF583" s="418"/>
      <c r="CG583" s="418"/>
      <c r="CH583" s="418"/>
      <c r="CI583" s="418"/>
      <c r="CJ583" s="418"/>
      <c r="CK583" s="418"/>
      <c r="CL583" s="418"/>
      <c r="CM583" s="418"/>
      <c r="CN583" s="418"/>
      <c r="CO583" s="418"/>
      <c r="CP583" s="418"/>
      <c r="CQ583" s="418"/>
      <c r="CR583" s="418"/>
      <c r="CS583" s="418"/>
      <c r="CT583" s="418"/>
      <c r="CU583" s="418"/>
      <c r="CV583" s="418"/>
      <c r="CW583" s="418"/>
      <c r="CX583" s="418"/>
      <c r="CY583" s="418"/>
      <c r="CZ583" s="418"/>
    </row>
    <row r="584" s="417" customFormat="true" ht="25.15" customHeight="true" x14ac:dyDescent="0.2">
      <c r="A584" s="494"/>
      <c r="B584" s="494"/>
      <c r="C584" s="1218" t="s">
        <v>715</v>
      </c>
      <c r="D584" s="1219"/>
      <c r="E584" s="30">
        <v>0.14230087577751635</v>
      </c>
      <c r="F584" s="65"/>
      <c r="G584" s="65"/>
      <c r="H584" s="1219" t="s">
        <v>516</v>
      </c>
      <c r="I584" s="1219"/>
      <c r="J584" s="29">
        <v>7.0021039043836756E-3</v>
      </c>
      <c r="K584" s="65"/>
      <c r="L584" s="65"/>
      <c r="M584" s="1219" t="s">
        <v>724</v>
      </c>
      <c r="N584" s="1219"/>
      <c r="O584" s="28">
        <v>3.2993590852305757E-2</v>
      </c>
      <c r="P584" s="65"/>
      <c r="Q584" s="65"/>
      <c r="R584" s="418"/>
      <c r="Y584" s="418"/>
      <c r="Z584" s="418"/>
      <c r="AA584" s="418"/>
      <c r="AB584" s="418"/>
      <c r="AC584" s="418"/>
      <c r="AD584" s="418"/>
      <c r="AE584" s="418"/>
      <c r="AF584" s="418"/>
      <c r="AG584" s="418"/>
      <c r="AH584" s="418"/>
      <c r="AI584" s="418"/>
      <c r="AJ584" s="418"/>
      <c r="AK584" s="418"/>
      <c r="AL584" s="418"/>
      <c r="AM584" s="418"/>
      <c r="AN584" s="418"/>
      <c r="AO584" s="418"/>
      <c r="AP584" s="418"/>
      <c r="AQ584" s="418"/>
      <c r="AR584" s="418"/>
      <c r="AS584" s="418"/>
      <c r="AT584" s="418"/>
      <c r="AU584" s="418"/>
      <c r="AV584" s="418"/>
      <c r="AW584" s="418"/>
      <c r="AX584" s="418"/>
      <c r="AY584" s="418"/>
      <c r="AZ584" s="418"/>
      <c r="BB584" s="494"/>
      <c r="BY584" s="418"/>
      <c r="BZ584" s="418"/>
      <c r="CA584" s="418"/>
      <c r="CB584" s="418"/>
      <c r="CC584" s="418"/>
      <c r="CD584" s="418"/>
      <c r="CE584" s="418"/>
      <c r="CF584" s="418"/>
      <c r="CG584" s="418"/>
      <c r="CH584" s="418"/>
      <c r="CI584" s="418"/>
      <c r="CJ584" s="418"/>
      <c r="CK584" s="418"/>
      <c r="CL584" s="418"/>
      <c r="CM584" s="418"/>
      <c r="CN584" s="418"/>
      <c r="CO584" s="418"/>
      <c r="CP584" s="418"/>
      <c r="CQ584" s="418"/>
      <c r="CR584" s="418"/>
      <c r="CS584" s="418"/>
      <c r="CT584" s="418"/>
      <c r="CU584" s="418"/>
      <c r="CV584" s="418"/>
      <c r="CW584" s="418"/>
      <c r="CX584" s="418"/>
      <c r="CY584" s="418"/>
      <c r="CZ584" s="418"/>
    </row>
    <row r="585" s="417" customFormat="true" ht="25.15" customHeight="true" x14ac:dyDescent="0.2">
      <c r="A585" s="494"/>
      <c r="B585" s="494"/>
      <c r="C585" s="1218" t="s">
        <v>736</v>
      </c>
      <c r="D585" s="1219"/>
      <c r="E585" s="30">
        <v>2.5339957681585038E-2</v>
      </c>
      <c r="F585" s="65"/>
      <c r="G585" s="65"/>
      <c r="H585" s="1219" t="s">
        <v>511</v>
      </c>
      <c r="I585" s="1219"/>
      <c r="J585" s="29">
        <v>0.22470079259543874</v>
      </c>
      <c r="K585" s="65"/>
      <c r="L585" s="65"/>
      <c r="M585" s="1219" t="s">
        <v>758</v>
      </c>
      <c r="N585" s="1219"/>
      <c r="O585" s="28">
        <v>9.9928662588993499E-4</v>
      </c>
      <c r="P585" s="65"/>
      <c r="Q585" s="65"/>
      <c r="R585" s="418"/>
      <c r="Y585" s="418"/>
      <c r="Z585" s="418"/>
      <c r="AA585" s="418"/>
      <c r="AB585" s="418"/>
      <c r="AC585" s="418"/>
      <c r="AD585" s="418"/>
      <c r="AE585" s="418"/>
      <c r="AF585" s="418"/>
      <c r="AG585" s="418"/>
      <c r="AH585" s="418"/>
      <c r="AI585" s="418"/>
      <c r="AJ585" s="418"/>
      <c r="AK585" s="418"/>
      <c r="AL585" s="418"/>
      <c r="AM585" s="418"/>
      <c r="AN585" s="418"/>
      <c r="AO585" s="418"/>
      <c r="AP585" s="418"/>
      <c r="AQ585" s="418"/>
      <c r="AR585" s="418"/>
      <c r="AS585" s="418"/>
      <c r="AT585" s="418"/>
      <c r="AU585" s="418"/>
      <c r="AV585" s="418"/>
      <c r="AW585" s="418"/>
      <c r="AX585" s="418"/>
      <c r="AY585" s="418"/>
      <c r="AZ585" s="418"/>
      <c r="BB585" s="494"/>
      <c r="BY585" s="418"/>
      <c r="BZ585" s="418"/>
      <c r="CA585" s="418"/>
      <c r="CB585" s="418"/>
      <c r="CC585" s="418"/>
      <c r="CD585" s="418"/>
      <c r="CE585" s="418"/>
      <c r="CF585" s="418"/>
      <c r="CG585" s="418"/>
      <c r="CH585" s="418"/>
      <c r="CI585" s="418"/>
      <c r="CJ585" s="418"/>
      <c r="CK585" s="418"/>
      <c r="CL585" s="418"/>
      <c r="CM585" s="418"/>
      <c r="CN585" s="418"/>
      <c r="CO585" s="418"/>
      <c r="CP585" s="418"/>
      <c r="CQ585" s="418"/>
      <c r="CR585" s="418"/>
      <c r="CS585" s="418"/>
      <c r="CT585" s="418"/>
      <c r="CU585" s="418"/>
      <c r="CV585" s="418"/>
      <c r="CW585" s="418"/>
      <c r="CX585" s="418"/>
      <c r="CY585" s="418"/>
      <c r="CZ585" s="418"/>
    </row>
    <row r="586" s="417" customFormat="true" ht="25.15" customHeight="true" x14ac:dyDescent="0.2">
      <c r="A586" s="494"/>
      <c r="B586" s="494"/>
      <c r="C586" s="1218" t="s">
        <v>520</v>
      </c>
      <c r="D586" s="1219"/>
      <c r="E586" s="30">
        <v>0.12462650051109299</v>
      </c>
      <c r="F586" s="65"/>
      <c r="G586" s="65"/>
      <c r="H586" s="1219" t="s">
        <v>552</v>
      </c>
      <c r="I586" s="1219"/>
      <c r="J586" s="29">
        <v>1.3132385096764089E-3</v>
      </c>
      <c r="K586" s="65"/>
      <c r="L586" s="65"/>
      <c r="M586" s="1219" t="s">
        <v>520</v>
      </c>
      <c r="N586" s="1219"/>
      <c r="O586" s="28">
        <v>0.42796799577544381</v>
      </c>
      <c r="P586" s="65"/>
      <c r="Q586" s="65"/>
      <c r="R586" s="418"/>
      <c r="Y586" s="418"/>
      <c r="Z586" s="418"/>
      <c r="AA586" s="418"/>
      <c r="AB586" s="418"/>
      <c r="AC586" s="418"/>
      <c r="AD586" s="418"/>
      <c r="AE586" s="418"/>
      <c r="AF586" s="418"/>
      <c r="AG586" s="418"/>
      <c r="AH586" s="418"/>
      <c r="AI586" s="418"/>
      <c r="AJ586" s="418"/>
      <c r="AK586" s="418"/>
      <c r="AL586" s="418"/>
      <c r="AM586" s="418"/>
      <c r="AN586" s="418"/>
      <c r="AO586" s="418"/>
      <c r="AP586" s="418"/>
      <c r="AQ586" s="418"/>
      <c r="AR586" s="418"/>
      <c r="AS586" s="418"/>
      <c r="AT586" s="418"/>
      <c r="AU586" s="418"/>
      <c r="AV586" s="418"/>
      <c r="AW586" s="418"/>
      <c r="AX586" s="418"/>
      <c r="AY586" s="418"/>
      <c r="AZ586" s="418"/>
      <c r="BB586" s="494"/>
      <c r="BY586" s="418"/>
      <c r="BZ586" s="418"/>
      <c r="CA586" s="418"/>
      <c r="CB586" s="418"/>
      <c r="CC586" s="418"/>
      <c r="CD586" s="418"/>
      <c r="CE586" s="418"/>
      <c r="CF586" s="418"/>
      <c r="CG586" s="418"/>
      <c r="CH586" s="418"/>
      <c r="CI586" s="418"/>
      <c r="CJ586" s="418"/>
      <c r="CK586" s="418"/>
      <c r="CL586" s="418"/>
      <c r="CM586" s="418"/>
      <c r="CN586" s="418"/>
      <c r="CO586" s="418"/>
      <c r="CP586" s="418"/>
      <c r="CQ586" s="418"/>
      <c r="CR586" s="418"/>
      <c r="CS586" s="418"/>
      <c r="CT586" s="418"/>
      <c r="CU586" s="418"/>
      <c r="CV586" s="418"/>
      <c r="CW586" s="418"/>
      <c r="CX586" s="418"/>
      <c r="CY586" s="418"/>
      <c r="CZ586" s="418"/>
    </row>
    <row r="587" s="417" customFormat="true" ht="25.15" customHeight="true" x14ac:dyDescent="0.2">
      <c r="A587" s="494"/>
      <c r="B587" s="494"/>
      <c r="C587" s="1218" t="s">
        <v>745</v>
      </c>
      <c r="D587" s="1219"/>
      <c r="E587" s="30">
        <v>8.070070487694609E-3</v>
      </c>
      <c r="F587" s="65"/>
      <c r="G587" s="65"/>
      <c r="H587" s="1219" t="s">
        <v>740</v>
      </c>
      <c r="I587" s="1219"/>
      <c r="J587" s="29">
        <v>6.5382519857386575E-3</v>
      </c>
      <c r="K587" s="65"/>
      <c r="L587" s="65"/>
      <c r="M587" s="1219" t="s">
        <v>705</v>
      </c>
      <c r="N587" s="1219"/>
      <c r="O587" s="28">
        <v>0.31383204129620135</v>
      </c>
      <c r="P587" s="65"/>
      <c r="Q587" s="65"/>
      <c r="R587" s="418"/>
      <c r="Y587" s="418"/>
      <c r="Z587" s="418"/>
      <c r="AA587" s="418"/>
      <c r="AB587" s="418"/>
      <c r="AC587" s="418"/>
      <c r="AD587" s="418"/>
      <c r="AE587" s="418"/>
      <c r="AF587" s="418"/>
      <c r="AG587" s="418"/>
      <c r="AH587" s="418"/>
      <c r="AI587" s="418"/>
      <c r="AJ587" s="418"/>
      <c r="AK587" s="418"/>
      <c r="AL587" s="418"/>
      <c r="AM587" s="418"/>
      <c r="AN587" s="418"/>
      <c r="AO587" s="418"/>
      <c r="AP587" s="418"/>
      <c r="AQ587" s="418"/>
      <c r="AR587" s="418"/>
      <c r="AS587" s="418"/>
      <c r="AT587" s="418"/>
      <c r="AU587" s="418"/>
      <c r="AV587" s="418"/>
      <c r="AW587" s="418"/>
      <c r="AX587" s="418"/>
      <c r="AY587" s="418"/>
      <c r="AZ587" s="418"/>
      <c r="BB587" s="494"/>
      <c r="BY587" s="418"/>
      <c r="BZ587" s="418"/>
      <c r="CA587" s="418"/>
      <c r="CB587" s="418"/>
      <c r="CC587" s="418"/>
      <c r="CD587" s="418"/>
      <c r="CE587" s="418"/>
      <c r="CF587" s="418"/>
      <c r="CG587" s="418"/>
      <c r="CH587" s="418"/>
      <c r="CI587" s="418"/>
      <c r="CJ587" s="418"/>
      <c r="CK587" s="418"/>
      <c r="CL587" s="418"/>
      <c r="CM587" s="418"/>
      <c r="CN587" s="418"/>
      <c r="CO587" s="418"/>
      <c r="CP587" s="418"/>
      <c r="CQ587" s="418"/>
      <c r="CR587" s="418"/>
      <c r="CS587" s="418"/>
      <c r="CT587" s="418"/>
      <c r="CU587" s="418"/>
      <c r="CV587" s="418"/>
      <c r="CW587" s="418"/>
      <c r="CX587" s="418"/>
      <c r="CY587" s="418"/>
      <c r="CZ587" s="418"/>
    </row>
    <row r="588" s="417" customFormat="true" ht="25.15" customHeight="true" x14ac:dyDescent="0.2">
      <c r="A588" s="494"/>
      <c r="B588" s="494"/>
      <c r="C588" s="1218" t="s">
        <v>770</v>
      </c>
      <c r="D588" s="1219"/>
      <c r="E588" s="22">
        <v>7.6828655963268597E-5</v>
      </c>
      <c r="F588" s="65"/>
      <c r="G588" s="65"/>
      <c r="H588" s="1219" t="s">
        <v>732</v>
      </c>
      <c r="I588" s="1219"/>
      <c r="J588" s="29">
        <v>3.6426461440475934E-2</v>
      </c>
      <c r="K588" s="65"/>
      <c r="L588" s="65"/>
      <c r="M588" s="1219" t="s">
        <v>734</v>
      </c>
      <c r="N588" s="1219"/>
      <c r="O588" s="28">
        <v>1.4674641636837821E-2</v>
      </c>
      <c r="P588" s="65"/>
      <c r="Q588" s="65"/>
      <c r="R588" s="418"/>
      <c r="Y588" s="418"/>
      <c r="Z588" s="418"/>
      <c r="AA588" s="418"/>
      <c r="AB588" s="418"/>
      <c r="AC588" s="418"/>
      <c r="AD588" s="418"/>
      <c r="AE588" s="418"/>
      <c r="AF588" s="418"/>
      <c r="AG588" s="418"/>
      <c r="AH588" s="418"/>
      <c r="AI588" s="418"/>
      <c r="AJ588" s="418"/>
      <c r="AK588" s="418"/>
      <c r="AL588" s="418"/>
      <c r="AM588" s="418"/>
      <c r="AN588" s="418"/>
      <c r="AO588" s="418"/>
      <c r="AP588" s="418"/>
      <c r="AQ588" s="418"/>
      <c r="AR588" s="418"/>
      <c r="AS588" s="418"/>
      <c r="AT588" s="418"/>
      <c r="AU588" s="418"/>
      <c r="AV588" s="418"/>
      <c r="AW588" s="418"/>
      <c r="AX588" s="418"/>
      <c r="AY588" s="418"/>
      <c r="AZ588" s="418"/>
      <c r="BB588" s="494"/>
      <c r="BY588" s="418"/>
      <c r="BZ588" s="418"/>
      <c r="CA588" s="418"/>
      <c r="CB588" s="418"/>
      <c r="CC588" s="418"/>
      <c r="CD588" s="418"/>
      <c r="CE588" s="418"/>
      <c r="CF588" s="418"/>
      <c r="CG588" s="418"/>
      <c r="CH588" s="418"/>
      <c r="CI588" s="418"/>
      <c r="CJ588" s="418"/>
      <c r="CK588" s="418"/>
      <c r="CL588" s="418"/>
      <c r="CM588" s="418"/>
      <c r="CN588" s="418"/>
      <c r="CO588" s="418"/>
      <c r="CP588" s="418"/>
      <c r="CQ588" s="418"/>
      <c r="CR588" s="418"/>
      <c r="CS588" s="418"/>
      <c r="CT588" s="418"/>
      <c r="CU588" s="418"/>
      <c r="CV588" s="418"/>
      <c r="CW588" s="418"/>
      <c r="CX588" s="418"/>
      <c r="CY588" s="418"/>
      <c r="CZ588" s="418"/>
    </row>
    <row r="589" s="417" customFormat="true" ht="25.15" customHeight="true" x14ac:dyDescent="0.2">
      <c r="A589" s="494"/>
      <c r="B589" s="494"/>
      <c r="C589" s="1218" t="s">
        <v>768</v>
      </c>
      <c r="D589" s="1219"/>
      <c r="E589" s="30">
        <v>2.3292060342473603E-4</v>
      </c>
      <c r="F589" s="65"/>
      <c r="G589" s="65"/>
      <c r="H589" s="1219" t="s">
        <v>759</v>
      </c>
      <c r="I589" s="1219"/>
      <c r="J589" s="29">
        <v>1.371739999934888E-3</v>
      </c>
      <c r="K589" s="65"/>
      <c r="L589" s="65"/>
      <c r="M589" s="1219" t="s">
        <v>728</v>
      </c>
      <c r="N589" s="1219"/>
      <c r="O589" s="28">
        <v>2.6847599368586425E-2</v>
      </c>
      <c r="P589" s="65"/>
      <c r="Q589" s="65"/>
      <c r="R589" s="418"/>
      <c r="Y589" s="418"/>
      <c r="Z589" s="418"/>
      <c r="AA589" s="418"/>
      <c r="AB589" s="418"/>
      <c r="AC589" s="418"/>
      <c r="AD589" s="418"/>
      <c r="AE589" s="418"/>
      <c r="AF589" s="418"/>
      <c r="AG589" s="418"/>
      <c r="AH589" s="418"/>
      <c r="AI589" s="418"/>
      <c r="AJ589" s="418"/>
      <c r="AK589" s="418"/>
      <c r="AL589" s="418"/>
      <c r="AM589" s="418"/>
      <c r="AN589" s="418"/>
      <c r="AO589" s="418"/>
      <c r="AP589" s="418"/>
      <c r="AQ589" s="418"/>
      <c r="AR589" s="418"/>
      <c r="AS589" s="418"/>
      <c r="AT589" s="418"/>
      <c r="AU589" s="418"/>
      <c r="AV589" s="418"/>
      <c r="AW589" s="418"/>
      <c r="AX589" s="418"/>
      <c r="AY589" s="418"/>
      <c r="AZ589" s="418"/>
      <c r="BB589" s="494"/>
      <c r="BY589" s="418"/>
      <c r="BZ589" s="418"/>
      <c r="CA589" s="418"/>
      <c r="CB589" s="418"/>
      <c r="CC589" s="418"/>
      <c r="CD589" s="418"/>
      <c r="CE589" s="418"/>
      <c r="CF589" s="418"/>
      <c r="CG589" s="418"/>
      <c r="CH589" s="418"/>
      <c r="CI589" s="418"/>
      <c r="CJ589" s="418"/>
      <c r="CK589" s="418"/>
      <c r="CL589" s="418"/>
      <c r="CM589" s="418"/>
      <c r="CN589" s="418"/>
      <c r="CO589" s="418"/>
      <c r="CP589" s="418"/>
      <c r="CQ589" s="418"/>
      <c r="CR589" s="418"/>
      <c r="CS589" s="418"/>
      <c r="CT589" s="418"/>
      <c r="CU589" s="418"/>
      <c r="CV589" s="418"/>
      <c r="CW589" s="418"/>
      <c r="CX589" s="418"/>
      <c r="CY589" s="418"/>
      <c r="CZ589" s="418"/>
    </row>
    <row r="590" s="417" customFormat="true" ht="25.15" customHeight="true" x14ac:dyDescent="0.2">
      <c r="A590" s="494"/>
      <c r="B590" s="494"/>
      <c r="C590" s="1218" t="s">
        <v>760</v>
      </c>
      <c r="D590" s="1219"/>
      <c r="E590" s="30">
        <v>1.4393835265110292E-3</v>
      </c>
      <c r="F590" s="65"/>
      <c r="G590" s="65"/>
      <c r="H590" s="1219" t="s">
        <v>754</v>
      </c>
      <c r="I590" s="1219"/>
      <c r="J590" s="29">
        <v>3.6763021755869762E-3</v>
      </c>
      <c r="K590" s="65"/>
      <c r="L590" s="65"/>
      <c r="M590" s="1219" t="s">
        <v>742</v>
      </c>
      <c r="N590" s="1219"/>
      <c r="O590" s="28">
        <v>6.3543672409069937E-3</v>
      </c>
      <c r="P590" s="65"/>
      <c r="Q590" s="65"/>
      <c r="R590" s="418"/>
      <c r="Y590" s="418"/>
      <c r="Z590" s="418"/>
      <c r="AA590" s="418"/>
      <c r="AB590" s="418"/>
      <c r="AC590" s="418"/>
      <c r="AD590" s="418"/>
      <c r="AE590" s="418"/>
      <c r="AF590" s="418"/>
      <c r="AG590" s="418"/>
      <c r="AH590" s="418"/>
      <c r="AI590" s="418"/>
      <c r="AJ590" s="418"/>
      <c r="AK590" s="418"/>
      <c r="AL590" s="418"/>
      <c r="AM590" s="418"/>
      <c r="AN590" s="418"/>
      <c r="AO590" s="418"/>
      <c r="AP590" s="418"/>
      <c r="AQ590" s="418"/>
      <c r="AR590" s="418"/>
      <c r="AS590" s="418"/>
      <c r="AT590" s="418"/>
      <c r="AU590" s="418"/>
      <c r="AV590" s="418"/>
      <c r="AW590" s="418"/>
      <c r="AX590" s="418"/>
      <c r="AY590" s="418"/>
      <c r="AZ590" s="418"/>
      <c r="BB590" s="494"/>
      <c r="BY590" s="418"/>
      <c r="BZ590" s="418"/>
      <c r="CA590" s="418"/>
      <c r="CB590" s="418"/>
      <c r="CC590" s="418"/>
      <c r="CD590" s="418"/>
      <c r="CE590" s="418"/>
      <c r="CF590" s="418"/>
      <c r="CG590" s="418"/>
      <c r="CH590" s="418"/>
      <c r="CI590" s="418"/>
      <c r="CJ590" s="418"/>
      <c r="CK590" s="418"/>
      <c r="CL590" s="418"/>
      <c r="CM590" s="418"/>
      <c r="CN590" s="418"/>
      <c r="CO590" s="418"/>
      <c r="CP590" s="418"/>
      <c r="CQ590" s="418"/>
      <c r="CR590" s="418"/>
      <c r="CS590" s="418"/>
      <c r="CT590" s="418"/>
      <c r="CU590" s="418"/>
      <c r="CV590" s="418"/>
      <c r="CW590" s="418"/>
      <c r="CX590" s="418"/>
      <c r="CY590" s="418"/>
      <c r="CZ590" s="418"/>
    </row>
    <row r="591" s="417" customFormat="true" ht="25.15" customHeight="true" x14ac:dyDescent="0.2">
      <c r="A591" s="494"/>
      <c r="B591" s="494"/>
      <c r="C591" s="1218" t="s">
        <v>702</v>
      </c>
      <c r="D591" s="1219"/>
      <c r="E591" s="30">
        <v>0.27903100102234896</v>
      </c>
      <c r="F591" s="65"/>
      <c r="G591" s="65"/>
      <c r="H591" s="1219" t="s">
        <v>748</v>
      </c>
      <c r="I591" s="1219"/>
      <c r="J591" s="29">
        <v>7.699388802329788E-4</v>
      </c>
      <c r="K591" s="65"/>
      <c r="L591" s="65"/>
      <c r="M591" s="1219" t="s">
        <v>702</v>
      </c>
      <c r="N591" s="1219"/>
      <c r="O591" s="28">
        <v>6.2878948777095852E-3</v>
      </c>
      <c r="P591" s="65"/>
      <c r="Q591" s="65"/>
      <c r="R591" s="418"/>
      <c r="Y591" s="418"/>
      <c r="Z591" s="418"/>
      <c r="AA591" s="418"/>
      <c r="AB591" s="418"/>
      <c r="AC591" s="418"/>
      <c r="AD591" s="418"/>
      <c r="AE591" s="418"/>
      <c r="AF591" s="418"/>
      <c r="AG591" s="418"/>
      <c r="AH591" s="418"/>
      <c r="AI591" s="418"/>
      <c r="AJ591" s="418"/>
      <c r="AK591" s="418"/>
      <c r="AL591" s="418"/>
      <c r="AM591" s="418"/>
      <c r="AN591" s="418"/>
      <c r="AO591" s="418"/>
      <c r="AP591" s="418"/>
      <c r="AQ591" s="418"/>
      <c r="AR591" s="418"/>
      <c r="AS591" s="418"/>
      <c r="AT591" s="418"/>
      <c r="AU591" s="418"/>
      <c r="AV591" s="418"/>
      <c r="AW591" s="418"/>
      <c r="AX591" s="418"/>
      <c r="AY591" s="418"/>
      <c r="AZ591" s="418"/>
      <c r="BB591" s="494"/>
      <c r="BY591" s="418"/>
      <c r="BZ591" s="418"/>
      <c r="CA591" s="418"/>
      <c r="CB591" s="418"/>
      <c r="CC591" s="418"/>
      <c r="CD591" s="418"/>
      <c r="CE591" s="418"/>
      <c r="CF591" s="418"/>
      <c r="CG591" s="418"/>
      <c r="CH591" s="418"/>
      <c r="CI591" s="418"/>
      <c r="CJ591" s="418"/>
      <c r="CK591" s="418"/>
      <c r="CL591" s="418"/>
      <c r="CM591" s="418"/>
      <c r="CN591" s="418"/>
      <c r="CO591" s="418"/>
      <c r="CP591" s="418"/>
      <c r="CQ591" s="418"/>
      <c r="CR591" s="418"/>
      <c r="CS591" s="418"/>
      <c r="CT591" s="418"/>
      <c r="CU591" s="418"/>
      <c r="CV591" s="418"/>
      <c r="CW591" s="418"/>
      <c r="CX591" s="418"/>
      <c r="CY591" s="418"/>
      <c r="CZ591" s="418"/>
    </row>
    <row r="592" s="417" customFormat="true" ht="25.15" customHeight="true" x14ac:dyDescent="0.2">
      <c r="A592" s="494"/>
      <c r="B592" s="494"/>
      <c r="C592" s="1218" t="s">
        <v>724</v>
      </c>
      <c r="D592" s="1219"/>
      <c r="E592" s="30">
        <v>1.5070962800640142E-4</v>
      </c>
      <c r="F592" s="65"/>
      <c r="G592" s="65"/>
      <c r="H592" s="1219" t="s">
        <v>709</v>
      </c>
      <c r="I592" s="1219"/>
      <c r="J592" s="29">
        <v>0.20606200318471787</v>
      </c>
      <c r="K592" s="65"/>
      <c r="L592" s="65"/>
      <c r="M592" s="1219" t="s">
        <v>738</v>
      </c>
      <c r="N592" s="1219"/>
      <c r="O592" s="28">
        <v>1.0841024737433123E-2</v>
      </c>
      <c r="P592" s="65"/>
      <c r="Q592" s="65"/>
      <c r="R592" s="418"/>
      <c r="Y592" s="418"/>
      <c r="Z592" s="418"/>
      <c r="AA592" s="418"/>
      <c r="AB592" s="418"/>
      <c r="AC592" s="418"/>
      <c r="AD592" s="418"/>
      <c r="AE592" s="418"/>
      <c r="AF592" s="418"/>
      <c r="AG592" s="418"/>
      <c r="AH592" s="418"/>
      <c r="AI592" s="418"/>
      <c r="AJ592" s="418"/>
      <c r="AK592" s="418"/>
      <c r="AL592" s="418"/>
      <c r="AM592" s="418"/>
      <c r="AN592" s="418"/>
      <c r="AO592" s="418"/>
      <c r="AP592" s="418"/>
      <c r="AQ592" s="418"/>
      <c r="AR592" s="418"/>
      <c r="AS592" s="418"/>
      <c r="AT592" s="418"/>
      <c r="AU592" s="418"/>
      <c r="AV592" s="418"/>
      <c r="AW592" s="418"/>
      <c r="AX592" s="418"/>
      <c r="AY592" s="418"/>
      <c r="AZ592" s="418"/>
      <c r="BB592" s="494"/>
      <c r="BY592" s="418"/>
      <c r="BZ592" s="418"/>
      <c r="CA592" s="418"/>
      <c r="CB592" s="418"/>
      <c r="CC592" s="418"/>
      <c r="CD592" s="418"/>
      <c r="CE592" s="418"/>
      <c r="CF592" s="418"/>
      <c r="CG592" s="418"/>
      <c r="CH592" s="418"/>
      <c r="CI592" s="418"/>
      <c r="CJ592" s="418"/>
      <c r="CK592" s="418"/>
      <c r="CL592" s="418"/>
      <c r="CM592" s="418"/>
      <c r="CN592" s="418"/>
      <c r="CO592" s="418"/>
      <c r="CP592" s="418"/>
      <c r="CQ592" s="418"/>
      <c r="CR592" s="418"/>
      <c r="CS592" s="418"/>
      <c r="CT592" s="418"/>
      <c r="CU592" s="418"/>
      <c r="CV592" s="418"/>
      <c r="CW592" s="418"/>
      <c r="CX592" s="418"/>
      <c r="CY592" s="418"/>
      <c r="CZ592" s="418"/>
    </row>
    <row r="593" s="417" customFormat="true" ht="25.15" customHeight="true" x14ac:dyDescent="0.2">
      <c r="A593" s="494"/>
      <c r="B593" s="494"/>
      <c r="C593" s="1218" t="s">
        <v>758</v>
      </c>
      <c r="D593" s="1219"/>
      <c r="E593" s="30">
        <v>3.8498106329656363E-4</v>
      </c>
      <c r="F593" s="65"/>
      <c r="G593" s="65"/>
      <c r="H593" s="1219" t="s">
        <v>530</v>
      </c>
      <c r="I593" s="1219"/>
      <c r="J593" s="29">
        <v>3.7937467972457506E-2</v>
      </c>
      <c r="K593" s="65"/>
      <c r="L593" s="65"/>
      <c r="M593" s="1219" t="s">
        <v>761</v>
      </c>
      <c r="N593" s="1219"/>
      <c r="O593" s="28">
        <v>9.289665732780222E-4</v>
      </c>
      <c r="P593" s="65"/>
      <c r="Q593" s="65"/>
      <c r="R593" s="418"/>
      <c r="Y593" s="418"/>
      <c r="Z593" s="418"/>
      <c r="AA593" s="418"/>
      <c r="AB593" s="418"/>
      <c r="AC593" s="418"/>
      <c r="AD593" s="418"/>
      <c r="AE593" s="418"/>
      <c r="AF593" s="418"/>
      <c r="AG593" s="418"/>
      <c r="AH593" s="418"/>
      <c r="AI593" s="418"/>
      <c r="AJ593" s="418"/>
      <c r="AK593" s="418"/>
      <c r="AL593" s="418"/>
      <c r="AM593" s="418"/>
      <c r="AN593" s="418"/>
      <c r="AO593" s="418"/>
      <c r="AP593" s="418"/>
      <c r="AQ593" s="418"/>
      <c r="AR593" s="418"/>
      <c r="AS593" s="418"/>
      <c r="AT593" s="418"/>
      <c r="AU593" s="418"/>
      <c r="AV593" s="418"/>
      <c r="AW593" s="418"/>
      <c r="AX593" s="418"/>
      <c r="AY593" s="418"/>
      <c r="AZ593" s="418"/>
      <c r="BB593" s="494"/>
      <c r="BY593" s="418"/>
      <c r="BZ593" s="418"/>
      <c r="CA593" s="418"/>
      <c r="CB593" s="418"/>
      <c r="CC593" s="418"/>
      <c r="CD593" s="418"/>
      <c r="CE593" s="418"/>
      <c r="CF593" s="418"/>
      <c r="CG593" s="418"/>
      <c r="CH593" s="418"/>
      <c r="CI593" s="418"/>
      <c r="CJ593" s="418"/>
      <c r="CK593" s="418"/>
      <c r="CL593" s="418"/>
      <c r="CM593" s="418"/>
      <c r="CN593" s="418"/>
      <c r="CO593" s="418"/>
      <c r="CP593" s="418"/>
      <c r="CQ593" s="418"/>
      <c r="CR593" s="418"/>
      <c r="CS593" s="418"/>
      <c r="CT593" s="418"/>
      <c r="CU593" s="418"/>
      <c r="CV593" s="418"/>
      <c r="CW593" s="418"/>
      <c r="CX593" s="418"/>
      <c r="CY593" s="418"/>
      <c r="CZ593" s="418"/>
    </row>
    <row r="594" s="417" customFormat="true" ht="25.15" customHeight="true" x14ac:dyDescent="0.2">
      <c r="A594" s="494"/>
      <c r="B594" s="494"/>
      <c r="C594" s="1218" t="s">
        <v>520</v>
      </c>
      <c r="D594" s="1219"/>
      <c r="E594" s="30">
        <v>0.35186971454856436</v>
      </c>
      <c r="F594" s="65"/>
      <c r="G594" s="65"/>
      <c r="H594" s="1219" t="s">
        <v>708</v>
      </c>
      <c r="I594" s="1219"/>
      <c r="J594" s="29">
        <v>0.25178623500655617</v>
      </c>
      <c r="K594" s="65"/>
      <c r="L594" s="65"/>
      <c r="M594" s="1219" t="s">
        <v>757</v>
      </c>
      <c r="N594" s="1219"/>
      <c r="O594" s="28">
        <v>1.5569264967574439E-3</v>
      </c>
      <c r="P594" s="65"/>
      <c r="Q594" s="65"/>
      <c r="R594" s="418"/>
      <c r="Y594" s="418"/>
      <c r="Z594" s="418"/>
      <c r="AA594" s="418"/>
      <c r="AB594" s="418"/>
      <c r="AC594" s="418"/>
      <c r="AD594" s="418"/>
      <c r="AE594" s="418"/>
      <c r="AF594" s="418"/>
      <c r="AG594" s="418"/>
      <c r="AH594" s="418"/>
      <c r="AI594" s="418"/>
      <c r="AJ594" s="418"/>
      <c r="AK594" s="418"/>
      <c r="AL594" s="418"/>
      <c r="AM594" s="418"/>
      <c r="AN594" s="418"/>
      <c r="AO594" s="418"/>
      <c r="AP594" s="418"/>
      <c r="AQ594" s="418"/>
      <c r="AR594" s="418"/>
      <c r="AS594" s="418"/>
      <c r="AT594" s="418"/>
      <c r="AU594" s="418"/>
      <c r="AV594" s="418"/>
      <c r="AW594" s="418"/>
      <c r="AX594" s="418"/>
      <c r="AY594" s="418"/>
      <c r="AZ594" s="418"/>
      <c r="BB594" s="494"/>
      <c r="BY594" s="418"/>
      <c r="BZ594" s="418"/>
      <c r="CA594" s="418"/>
      <c r="CB594" s="418"/>
      <c r="CC594" s="418"/>
      <c r="CD594" s="418"/>
      <c r="CE594" s="418"/>
      <c r="CF594" s="418"/>
      <c r="CG594" s="418"/>
      <c r="CH594" s="418"/>
      <c r="CI594" s="418"/>
      <c r="CJ594" s="418"/>
      <c r="CK594" s="418"/>
      <c r="CL594" s="418"/>
      <c r="CM594" s="418"/>
      <c r="CN594" s="418"/>
      <c r="CO594" s="418"/>
      <c r="CP594" s="418"/>
      <c r="CQ594" s="418"/>
      <c r="CR594" s="418"/>
      <c r="CS594" s="418"/>
      <c r="CT594" s="418"/>
      <c r="CU594" s="418"/>
      <c r="CV594" s="418"/>
      <c r="CW594" s="418"/>
      <c r="CX594" s="418"/>
      <c r="CY594" s="418"/>
      <c r="CZ594" s="418"/>
    </row>
    <row r="595" s="417" customFormat="true" ht="25.15" customHeight="true" x14ac:dyDescent="0.2">
      <c r="A595" s="494"/>
      <c r="B595" s="494"/>
      <c r="C595" s="1218" t="s">
        <v>705</v>
      </c>
      <c r="D595" s="1219"/>
      <c r="E595" s="30">
        <v>0.25482050104431403</v>
      </c>
      <c r="F595" s="65"/>
      <c r="G595" s="65"/>
      <c r="H595" s="1219" t="s">
        <v>707</v>
      </c>
      <c r="I595" s="1219"/>
      <c r="J595" s="29">
        <v>0.28028608769436625</v>
      </c>
      <c r="K595" s="65"/>
      <c r="L595" s="65"/>
      <c r="M595" s="1219" t="s">
        <v>749</v>
      </c>
      <c r="N595" s="1219"/>
      <c r="O595" s="27">
        <v>3.0673438799402597E-3</v>
      </c>
      <c r="P595" s="65"/>
      <c r="Q595" s="65"/>
      <c r="R595" s="418"/>
      <c r="Y595" s="418"/>
      <c r="Z595" s="418"/>
      <c r="AA595" s="418"/>
      <c r="AB595" s="418"/>
      <c r="AC595" s="418"/>
      <c r="AD595" s="418"/>
      <c r="AE595" s="418"/>
      <c r="AF595" s="418"/>
      <c r="AG595" s="418"/>
      <c r="AH595" s="418"/>
      <c r="AI595" s="418"/>
      <c r="AJ595" s="418"/>
      <c r="AK595" s="418"/>
      <c r="AL595" s="418"/>
      <c r="AM595" s="418"/>
      <c r="AN595" s="418"/>
      <c r="AO595" s="418"/>
      <c r="AP595" s="418"/>
      <c r="AQ595" s="418"/>
      <c r="AR595" s="418"/>
      <c r="AS595" s="418"/>
      <c r="AT595" s="418"/>
      <c r="AU595" s="418"/>
      <c r="AV595" s="418"/>
      <c r="AW595" s="418"/>
      <c r="AX595" s="418"/>
      <c r="AY595" s="418"/>
      <c r="AZ595" s="418"/>
      <c r="BB595" s="494"/>
      <c r="BY595" s="418"/>
      <c r="BZ595" s="418"/>
      <c r="CA595" s="418"/>
      <c r="CB595" s="418"/>
      <c r="CC595" s="418"/>
      <c r="CD595" s="418"/>
      <c r="CE595" s="418"/>
      <c r="CF595" s="418"/>
      <c r="CG595" s="418"/>
      <c r="CH595" s="418"/>
      <c r="CI595" s="418"/>
      <c r="CJ595" s="418"/>
      <c r="CK595" s="418"/>
      <c r="CL595" s="418"/>
      <c r="CM595" s="418"/>
      <c r="CN595" s="418"/>
      <c r="CO595" s="418"/>
      <c r="CP595" s="418"/>
      <c r="CQ595" s="418"/>
      <c r="CR595" s="418"/>
      <c r="CS595" s="418"/>
      <c r="CT595" s="418"/>
      <c r="CU595" s="418"/>
      <c r="CV595" s="418"/>
      <c r="CW595" s="418"/>
      <c r="CX595" s="418"/>
      <c r="CY595" s="418"/>
      <c r="CZ595" s="418"/>
    </row>
    <row r="596" s="417" customFormat="true" ht="25.15" customHeight="true" x14ac:dyDescent="0.2">
      <c r="A596" s="494"/>
      <c r="B596" s="494"/>
      <c r="C596" s="1218" t="s">
        <v>734</v>
      </c>
      <c r="D596" s="1219"/>
      <c r="E596" s="30">
        <v>1.5749487788354936E-2</v>
      </c>
      <c r="F596" s="65"/>
      <c r="G596" s="65"/>
      <c r="H596" s="1219" t="s">
        <v>712</v>
      </c>
      <c r="I596" s="1219"/>
      <c r="J596" s="29">
        <v>0.23091051456148581</v>
      </c>
      <c r="K596" s="65"/>
      <c r="L596" s="65"/>
      <c r="M596" s="1232"/>
      <c r="N596" s="1232"/>
      <c r="O596" s="65"/>
      <c r="P596" s="65"/>
      <c r="Q596" s="65"/>
      <c r="R596" s="418"/>
      <c r="Y596" s="418"/>
      <c r="Z596" s="418"/>
      <c r="AA596" s="418"/>
      <c r="AB596" s="418"/>
      <c r="AC596" s="418"/>
      <c r="AD596" s="418"/>
      <c r="AE596" s="418"/>
      <c r="AF596" s="418"/>
      <c r="AG596" s="418"/>
      <c r="AH596" s="418"/>
      <c r="AI596" s="418"/>
      <c r="AJ596" s="418"/>
      <c r="AK596" s="418"/>
      <c r="AL596" s="418"/>
      <c r="AM596" s="418"/>
      <c r="AN596" s="418"/>
      <c r="AO596" s="418"/>
      <c r="AP596" s="418"/>
      <c r="AQ596" s="418"/>
      <c r="AR596" s="418"/>
      <c r="AS596" s="418"/>
      <c r="AT596" s="418"/>
      <c r="AU596" s="418"/>
      <c r="AV596" s="418"/>
      <c r="AW596" s="418"/>
      <c r="AX596" s="418"/>
      <c r="AY596" s="418"/>
      <c r="AZ596" s="418"/>
      <c r="BB596" s="494"/>
      <c r="BY596" s="418"/>
      <c r="BZ596" s="418"/>
      <c r="CA596" s="418"/>
      <c r="CB596" s="418"/>
      <c r="CC596" s="418"/>
      <c r="CD596" s="418"/>
      <c r="CE596" s="418"/>
      <c r="CF596" s="418"/>
      <c r="CG596" s="418"/>
      <c r="CH596" s="418"/>
      <c r="CI596" s="418"/>
      <c r="CJ596" s="418"/>
      <c r="CK596" s="418"/>
      <c r="CL596" s="418"/>
      <c r="CM596" s="418"/>
      <c r="CN596" s="418"/>
      <c r="CO596" s="418"/>
      <c r="CP596" s="418"/>
      <c r="CQ596" s="418"/>
      <c r="CR596" s="418"/>
      <c r="CS596" s="418"/>
      <c r="CT596" s="418"/>
      <c r="CU596" s="418"/>
      <c r="CV596" s="418"/>
      <c r="CW596" s="418"/>
      <c r="CX596" s="418"/>
      <c r="CY596" s="418"/>
      <c r="CZ596" s="418"/>
    </row>
    <row r="597" s="417" customFormat="true" ht="25.15" customHeight="true" x14ac:dyDescent="0.2">
      <c r="A597" s="494"/>
      <c r="B597" s="494"/>
      <c r="C597" s="1218" t="s">
        <v>728</v>
      </c>
      <c r="D597" s="1219"/>
      <c r="E597" s="30">
        <v>2.2673962794450359E-2</v>
      </c>
      <c r="F597" s="65"/>
      <c r="G597" s="65"/>
      <c r="H597" s="1219" t="s">
        <v>737</v>
      </c>
      <c r="I597" s="1219"/>
      <c r="J597" s="29">
        <v>3.7604145471265227E-2</v>
      </c>
      <c r="K597" s="65"/>
      <c r="L597" s="65"/>
      <c r="M597" s="1232"/>
      <c r="N597" s="1232"/>
      <c r="O597" s="65"/>
      <c r="P597" s="65"/>
      <c r="Q597" s="65"/>
      <c r="R597" s="418"/>
      <c r="Y597" s="418"/>
      <c r="Z597" s="418"/>
      <c r="AA597" s="418"/>
      <c r="AB597" s="418"/>
      <c r="AC597" s="418"/>
      <c r="AD597" s="418"/>
      <c r="AE597" s="418"/>
      <c r="AF597" s="418"/>
      <c r="AG597" s="418"/>
      <c r="AH597" s="418"/>
      <c r="AI597" s="418"/>
      <c r="AJ597" s="418"/>
      <c r="AK597" s="418"/>
      <c r="AL597" s="418"/>
      <c r="AM597" s="418"/>
      <c r="AN597" s="418"/>
      <c r="AO597" s="418"/>
      <c r="AP597" s="418"/>
      <c r="AQ597" s="418"/>
      <c r="AR597" s="418"/>
      <c r="AS597" s="418"/>
      <c r="AT597" s="418"/>
      <c r="AU597" s="418"/>
      <c r="AV597" s="418"/>
      <c r="AW597" s="418"/>
      <c r="AX597" s="418"/>
      <c r="AY597" s="418"/>
      <c r="AZ597" s="418"/>
      <c r="BB597" s="494"/>
      <c r="BY597" s="418"/>
      <c r="BZ597" s="418"/>
      <c r="CA597" s="418"/>
      <c r="CB597" s="418"/>
      <c r="CC597" s="418"/>
      <c r="CD597" s="418"/>
      <c r="CE597" s="418"/>
      <c r="CF597" s="418"/>
      <c r="CG597" s="418"/>
      <c r="CH597" s="418"/>
      <c r="CI597" s="418"/>
      <c r="CJ597" s="418"/>
      <c r="CK597" s="418"/>
      <c r="CL597" s="418"/>
      <c r="CM597" s="418"/>
      <c r="CN597" s="418"/>
      <c r="CO597" s="418"/>
      <c r="CP597" s="418"/>
      <c r="CQ597" s="418"/>
      <c r="CR597" s="418"/>
      <c r="CS597" s="418"/>
      <c r="CT597" s="418"/>
      <c r="CU597" s="418"/>
      <c r="CV597" s="418"/>
      <c r="CW597" s="418"/>
      <c r="CX597" s="418"/>
      <c r="CY597" s="418"/>
      <c r="CZ597" s="418"/>
    </row>
    <row r="598" s="417" customFormat="true" ht="25.15" customHeight="true" x14ac:dyDescent="0.2">
      <c r="A598" s="494"/>
      <c r="B598" s="494"/>
      <c r="C598" s="1218" t="s">
        <v>742</v>
      </c>
      <c r="D598" s="1219"/>
      <c r="E598" s="30">
        <v>1.0207327203984071E-2</v>
      </c>
      <c r="F598" s="65"/>
      <c r="G598" s="65"/>
      <c r="H598" s="1219" t="s">
        <v>725</v>
      </c>
      <c r="I598" s="1219"/>
      <c r="J598" s="29">
        <v>0.11679615775927658</v>
      </c>
      <c r="K598" s="65"/>
      <c r="L598" s="65"/>
      <c r="M598" s="1219" t="s">
        <v>218</v>
      </c>
      <c r="N598" s="1219"/>
      <c r="O598" s="1219"/>
      <c r="P598" s="1219"/>
      <c r="Q598" s="1219"/>
      <c r="R598" s="418"/>
      <c r="Y598" s="418"/>
      <c r="Z598" s="418"/>
      <c r="AA598" s="418"/>
      <c r="AB598" s="418"/>
      <c r="AC598" s="418"/>
      <c r="AD598" s="418"/>
      <c r="AE598" s="418"/>
      <c r="AF598" s="418"/>
      <c r="AG598" s="418"/>
      <c r="AH598" s="418"/>
      <c r="AI598" s="418"/>
      <c r="AJ598" s="418"/>
      <c r="AK598" s="418"/>
      <c r="AL598" s="418"/>
      <c r="AM598" s="418"/>
      <c r="AN598" s="418"/>
      <c r="AO598" s="418"/>
      <c r="AP598" s="418"/>
      <c r="AQ598" s="418"/>
      <c r="AR598" s="418"/>
      <c r="AS598" s="418"/>
      <c r="AT598" s="418"/>
      <c r="AU598" s="418"/>
      <c r="AV598" s="418"/>
      <c r="AW598" s="418"/>
      <c r="AX598" s="418"/>
      <c r="AY598" s="418"/>
      <c r="AZ598" s="418"/>
      <c r="BB598" s="494"/>
      <c r="BY598" s="418"/>
      <c r="BZ598" s="418"/>
      <c r="CA598" s="418"/>
      <c r="CB598" s="418"/>
      <c r="CC598" s="418"/>
      <c r="CD598" s="418"/>
      <c r="CE598" s="418"/>
      <c r="CF598" s="418"/>
      <c r="CG598" s="418"/>
      <c r="CH598" s="418"/>
      <c r="CI598" s="418"/>
      <c r="CJ598" s="418"/>
      <c r="CK598" s="418"/>
      <c r="CL598" s="418"/>
      <c r="CM598" s="418"/>
      <c r="CN598" s="418"/>
      <c r="CO598" s="418"/>
      <c r="CP598" s="418"/>
      <c r="CQ598" s="418"/>
      <c r="CR598" s="418"/>
      <c r="CS598" s="418"/>
      <c r="CT598" s="418"/>
      <c r="CU598" s="418"/>
      <c r="CV598" s="418"/>
      <c r="CW598" s="418"/>
      <c r="CX598" s="418"/>
      <c r="CY598" s="418"/>
      <c r="CZ598" s="418"/>
    </row>
    <row r="599" s="417" customFormat="true" ht="25.15" customHeight="true" x14ac:dyDescent="0.2">
      <c r="A599" s="494"/>
      <c r="B599" s="494"/>
      <c r="C599" s="1218" t="s">
        <v>702</v>
      </c>
      <c r="D599" s="1219"/>
      <c r="E599" s="30">
        <v>7.5231215660395952E-3</v>
      </c>
      <c r="F599" s="65"/>
      <c r="G599" s="65"/>
      <c r="H599" s="1219" t="s">
        <v>726</v>
      </c>
      <c r="I599" s="1219"/>
      <c r="J599" s="29">
        <v>0.11525276085417262</v>
      </c>
      <c r="K599" s="65"/>
      <c r="L599" s="65"/>
      <c r="M599" s="1219" t="s">
        <v>198</v>
      </c>
      <c r="N599" s="1219"/>
      <c r="O599" s="1229" t="s">
        <v>219</v>
      </c>
      <c r="P599" s="1230"/>
      <c r="Q599" s="1231"/>
      <c r="R599" s="418"/>
      <c r="Y599" s="418"/>
      <c r="Z599" s="418"/>
      <c r="AA599" s="418"/>
      <c r="AB599" s="418"/>
      <c r="AC599" s="418"/>
      <c r="AD599" s="418"/>
      <c r="AE599" s="418"/>
      <c r="AF599" s="418"/>
      <c r="AG599" s="418"/>
      <c r="AH599" s="418"/>
      <c r="AI599" s="418"/>
      <c r="AJ599" s="418"/>
      <c r="AK599" s="418"/>
      <c r="AL599" s="418"/>
      <c r="AM599" s="418"/>
      <c r="AN599" s="418"/>
      <c r="AO599" s="418"/>
      <c r="AP599" s="418"/>
      <c r="AQ599" s="418"/>
      <c r="AR599" s="418"/>
      <c r="AS599" s="418"/>
      <c r="AT599" s="418"/>
      <c r="AU599" s="418"/>
      <c r="AV599" s="418"/>
      <c r="AW599" s="418"/>
      <c r="AX599" s="418"/>
      <c r="AY599" s="418"/>
      <c r="AZ599" s="418"/>
      <c r="BB599" s="494"/>
      <c r="BY599" s="418"/>
      <c r="BZ599" s="418"/>
      <c r="CA599" s="418"/>
      <c r="CB599" s="418"/>
      <c r="CC599" s="418"/>
      <c r="CD599" s="418"/>
      <c r="CE599" s="418"/>
      <c r="CF599" s="418"/>
      <c r="CG599" s="418"/>
      <c r="CH599" s="418"/>
      <c r="CI599" s="418"/>
      <c r="CJ599" s="418"/>
      <c r="CK599" s="418"/>
      <c r="CL599" s="418"/>
      <c r="CM599" s="418"/>
      <c r="CN599" s="418"/>
      <c r="CO599" s="418"/>
      <c r="CP599" s="418"/>
      <c r="CQ599" s="418"/>
      <c r="CR599" s="418"/>
      <c r="CS599" s="418"/>
      <c r="CT599" s="418"/>
      <c r="CU599" s="418"/>
      <c r="CV599" s="418"/>
      <c r="CW599" s="418"/>
      <c r="CX599" s="418"/>
      <c r="CY599" s="418"/>
      <c r="CZ599" s="418"/>
    </row>
    <row r="600" s="417" customFormat="true" ht="25.15" customHeight="true" x14ac:dyDescent="0.2">
      <c r="A600" s="494"/>
      <c r="B600" s="494"/>
      <c r="C600" s="1218" t="s">
        <v>738</v>
      </c>
      <c r="D600" s="1219"/>
      <c r="E600" s="30">
        <v>1.1934827166099881E-2</v>
      </c>
      <c r="F600" s="65"/>
      <c r="G600" s="65"/>
      <c r="H600" s="1219" t="s">
        <v>778</v>
      </c>
      <c r="I600" s="1219"/>
      <c r="J600" s="29">
        <v>6.7605502510952227E-4</v>
      </c>
      <c r="K600" s="65"/>
      <c r="L600" s="65"/>
      <c r="M600" s="1219"/>
      <c r="N600" s="1219"/>
      <c r="O600" s="18" t="s">
        <v>181</v>
      </c>
      <c r="P600" s="17" t="s">
        <v>220</v>
      </c>
      <c r="Q600" s="16" t="s">
        <v>221</v>
      </c>
      <c r="R600" s="418"/>
      <c r="Y600" s="418"/>
      <c r="Z600" s="418"/>
      <c r="AA600" s="418"/>
      <c r="AB600" s="418"/>
      <c r="AC600" s="418"/>
      <c r="AD600" s="418"/>
      <c r="AE600" s="418"/>
      <c r="AF600" s="418"/>
      <c r="AG600" s="418"/>
      <c r="AH600" s="418"/>
      <c r="AI600" s="418"/>
      <c r="AJ600" s="418"/>
      <c r="AK600" s="418"/>
      <c r="AL600" s="418"/>
      <c r="AM600" s="418"/>
      <c r="AN600" s="418"/>
      <c r="AO600" s="418"/>
      <c r="AP600" s="418"/>
      <c r="AQ600" s="418"/>
      <c r="AR600" s="418"/>
      <c r="AS600" s="418"/>
      <c r="AT600" s="418"/>
      <c r="AU600" s="418"/>
      <c r="AV600" s="418"/>
      <c r="AW600" s="418"/>
      <c r="AX600" s="418"/>
      <c r="AY600" s="418"/>
      <c r="AZ600" s="418"/>
      <c r="BB600" s="494"/>
      <c r="BY600" s="418"/>
      <c r="BZ600" s="418"/>
      <c r="CA600" s="418"/>
      <c r="CB600" s="418"/>
      <c r="CC600" s="418"/>
      <c r="CD600" s="418"/>
      <c r="CE600" s="418"/>
      <c r="CF600" s="418"/>
      <c r="CG600" s="418"/>
      <c r="CH600" s="418"/>
      <c r="CI600" s="418"/>
      <c r="CJ600" s="418"/>
      <c r="CK600" s="418"/>
      <c r="CL600" s="418"/>
      <c r="CM600" s="418"/>
      <c r="CN600" s="418"/>
      <c r="CO600" s="418"/>
      <c r="CP600" s="418"/>
      <c r="CQ600" s="418"/>
      <c r="CR600" s="418"/>
      <c r="CS600" s="418"/>
      <c r="CT600" s="418"/>
      <c r="CU600" s="418"/>
      <c r="CV600" s="418"/>
      <c r="CW600" s="418"/>
      <c r="CX600" s="418"/>
      <c r="CY600" s="418"/>
      <c r="CZ600" s="418"/>
    </row>
    <row r="601" s="417" customFormat="true" ht="25.15" customHeight="true" x14ac:dyDescent="0.2">
      <c r="A601" s="494"/>
      <c r="B601" s="494"/>
      <c r="C601" s="1218" t="s">
        <v>761</v>
      </c>
      <c r="D601" s="1219"/>
      <c r="E601" s="30">
        <v>8.6094161557357404E-4</v>
      </c>
      <c r="F601" s="65"/>
      <c r="G601" s="65"/>
      <c r="H601" s="1219" t="s">
        <v>782</v>
      </c>
      <c r="I601" s="1219"/>
      <c r="J601" s="29">
        <v>2.3668087846178855E-4</v>
      </c>
      <c r="K601" s="65"/>
      <c r="L601" s="65"/>
      <c r="M601" s="1219" t="s">
        <v>199</v>
      </c>
      <c r="N601" s="1219"/>
      <c r="O601" s="15">
        <v>7.0577193186744758</v>
      </c>
      <c r="P601" s="14">
        <v>7.50821204114306</v>
      </c>
      <c r="Q601" s="13">
        <v>7.50821204114306</v>
      </c>
      <c r="R601" s="418"/>
      <c r="Y601" s="418"/>
      <c r="Z601" s="418"/>
      <c r="AA601" s="418"/>
      <c r="AB601" s="418"/>
      <c r="AC601" s="418"/>
      <c r="AD601" s="418"/>
      <c r="AE601" s="418"/>
      <c r="AF601" s="418"/>
      <c r="AG601" s="418"/>
      <c r="AH601" s="418"/>
      <c r="AI601" s="418"/>
      <c r="AJ601" s="418"/>
      <c r="AK601" s="418"/>
      <c r="AL601" s="418"/>
      <c r="AM601" s="418"/>
      <c r="AN601" s="418"/>
      <c r="AO601" s="418"/>
      <c r="AP601" s="418"/>
      <c r="AQ601" s="418"/>
      <c r="AR601" s="418"/>
      <c r="AS601" s="418"/>
      <c r="AT601" s="418"/>
      <c r="AU601" s="418"/>
      <c r="AV601" s="418"/>
      <c r="AW601" s="418"/>
      <c r="AX601" s="418"/>
      <c r="AY601" s="418"/>
      <c r="AZ601" s="418"/>
      <c r="BB601" s="494"/>
      <c r="BY601" s="418"/>
      <c r="BZ601" s="418"/>
      <c r="CA601" s="418"/>
      <c r="CB601" s="418"/>
      <c r="CC601" s="418"/>
      <c r="CD601" s="418"/>
      <c r="CE601" s="418"/>
      <c r="CF601" s="418"/>
      <c r="CG601" s="418"/>
      <c r="CH601" s="418"/>
      <c r="CI601" s="418"/>
      <c r="CJ601" s="418"/>
      <c r="CK601" s="418"/>
      <c r="CL601" s="418"/>
      <c r="CM601" s="418"/>
      <c r="CN601" s="418"/>
      <c r="CO601" s="418"/>
      <c r="CP601" s="418"/>
      <c r="CQ601" s="418"/>
      <c r="CR601" s="418"/>
      <c r="CS601" s="418"/>
      <c r="CT601" s="418"/>
      <c r="CU601" s="418"/>
      <c r="CV601" s="418"/>
      <c r="CW601" s="418"/>
      <c r="CX601" s="418"/>
      <c r="CY601" s="418"/>
      <c r="CZ601" s="418"/>
    </row>
    <row r="602" s="417" customFormat="true" ht="25.15" customHeight="true" x14ac:dyDescent="0.2">
      <c r="A602" s="494"/>
      <c r="B602" s="494"/>
      <c r="C602" s="1218" t="s">
        <v>757</v>
      </c>
      <c r="D602" s="1219"/>
      <c r="E602" s="30">
        <v>1.5166946314770272E-3</v>
      </c>
      <c r="F602" s="65"/>
      <c r="G602" s="65"/>
      <c r="H602" s="1219" t="s">
        <v>766</v>
      </c>
      <c r="I602" s="1219"/>
      <c r="J602" s="29">
        <v>3.3803868360332357E-3</v>
      </c>
      <c r="K602" s="65"/>
      <c r="L602" s="65"/>
      <c r="M602" s="1232"/>
      <c r="N602" s="1232"/>
      <c r="O602" s="65"/>
      <c r="P602" s="65"/>
      <c r="Q602" s="65"/>
      <c r="R602" s="418"/>
      <c r="Y602" s="418"/>
      <c r="Z602" s="418"/>
      <c r="AA602" s="418"/>
      <c r="AB602" s="418"/>
      <c r="AC602" s="418"/>
      <c r="AD602" s="418"/>
      <c r="AE602" s="418"/>
      <c r="AF602" s="418"/>
      <c r="AG602" s="418"/>
      <c r="AH602" s="418"/>
      <c r="AI602" s="418"/>
      <c r="AJ602" s="418"/>
      <c r="AK602" s="418"/>
      <c r="AL602" s="418"/>
      <c r="AM602" s="418"/>
      <c r="AN602" s="418"/>
      <c r="AO602" s="418"/>
      <c r="AP602" s="418"/>
      <c r="AQ602" s="418"/>
      <c r="AR602" s="418"/>
      <c r="AS602" s="418"/>
      <c r="AT602" s="418"/>
      <c r="AU602" s="418"/>
      <c r="AV602" s="418"/>
      <c r="AW602" s="418"/>
      <c r="AX602" s="418"/>
      <c r="AY602" s="418"/>
      <c r="AZ602" s="418"/>
      <c r="BB602" s="494"/>
      <c r="BY602" s="418"/>
      <c r="BZ602" s="418"/>
      <c r="CA602" s="418"/>
      <c r="CB602" s="418"/>
      <c r="CC602" s="418"/>
      <c r="CD602" s="418"/>
      <c r="CE602" s="418"/>
      <c r="CF602" s="418"/>
      <c r="CG602" s="418"/>
      <c r="CH602" s="418"/>
      <c r="CI602" s="418"/>
      <c r="CJ602" s="418"/>
      <c r="CK602" s="418"/>
      <c r="CL602" s="418"/>
      <c r="CM602" s="418"/>
      <c r="CN602" s="418"/>
      <c r="CO602" s="418"/>
      <c r="CP602" s="418"/>
      <c r="CQ602" s="418"/>
      <c r="CR602" s="418"/>
      <c r="CS602" s="418"/>
      <c r="CT602" s="418"/>
      <c r="CU602" s="418"/>
      <c r="CV602" s="418"/>
      <c r="CW602" s="418"/>
      <c r="CX602" s="418"/>
      <c r="CY602" s="418"/>
      <c r="CZ602" s="418"/>
    </row>
    <row r="603" s="417" customFormat="true" ht="25.15" customHeight="true" x14ac:dyDescent="0.2">
      <c r="A603" s="494"/>
      <c r="B603" s="494"/>
      <c r="C603" s="1218" t="s">
        <v>749</v>
      </c>
      <c r="D603" s="1219"/>
      <c r="E603" s="26">
        <v>4.8293238693504345E-3</v>
      </c>
      <c r="F603" s="65"/>
      <c r="G603" s="65"/>
      <c r="H603" s="1219" t="s">
        <v>767</v>
      </c>
      <c r="I603" s="1219"/>
      <c r="J603" s="29">
        <v>3.2173649728047308E-3</v>
      </c>
      <c r="K603" s="65"/>
      <c r="L603" s="65"/>
      <c r="M603" s="1232"/>
      <c r="N603" s="1232"/>
      <c r="O603" s="65"/>
      <c r="P603" s="65"/>
      <c r="Q603" s="65"/>
      <c r="R603" s="418"/>
      <c r="Y603" s="418"/>
      <c r="Z603" s="418"/>
      <c r="AA603" s="418"/>
      <c r="AB603" s="418"/>
      <c r="AC603" s="418"/>
      <c r="AD603" s="418"/>
      <c r="AE603" s="418"/>
      <c r="AF603" s="418"/>
      <c r="AG603" s="418"/>
      <c r="AH603" s="418"/>
      <c r="AI603" s="418"/>
      <c r="AJ603" s="418"/>
      <c r="AK603" s="418"/>
      <c r="AL603" s="418"/>
      <c r="AM603" s="418"/>
      <c r="AN603" s="418"/>
      <c r="AO603" s="418"/>
      <c r="AP603" s="418"/>
      <c r="AQ603" s="418"/>
      <c r="AR603" s="418"/>
      <c r="AS603" s="418"/>
      <c r="AT603" s="418"/>
      <c r="AU603" s="418"/>
      <c r="AV603" s="418"/>
      <c r="AW603" s="418"/>
      <c r="AX603" s="418"/>
      <c r="AY603" s="418"/>
      <c r="AZ603" s="418"/>
      <c r="BB603" s="494"/>
      <c r="BY603" s="418"/>
      <c r="BZ603" s="418"/>
      <c r="CA603" s="418"/>
      <c r="CB603" s="418"/>
      <c r="CC603" s="418"/>
      <c r="CD603" s="418"/>
      <c r="CE603" s="418"/>
      <c r="CF603" s="418"/>
      <c r="CG603" s="418"/>
      <c r="CH603" s="418"/>
      <c r="CI603" s="418"/>
      <c r="CJ603" s="418"/>
      <c r="CK603" s="418"/>
      <c r="CL603" s="418"/>
      <c r="CM603" s="418"/>
      <c r="CN603" s="418"/>
      <c r="CO603" s="418"/>
      <c r="CP603" s="418"/>
      <c r="CQ603" s="418"/>
      <c r="CR603" s="418"/>
      <c r="CS603" s="418"/>
      <c r="CT603" s="418"/>
      <c r="CU603" s="418"/>
      <c r="CV603" s="418"/>
      <c r="CW603" s="418"/>
      <c r="CX603" s="418"/>
      <c r="CY603" s="418"/>
      <c r="CZ603" s="418"/>
    </row>
    <row r="604" s="418" customFormat="true" ht="25.15" customHeight="true" x14ac:dyDescent="0.2">
      <c r="A604" s="495"/>
      <c r="B604" s="495"/>
      <c r="C604" s="1218"/>
      <c r="D604" s="1232"/>
      <c r="E604" s="65"/>
      <c r="F604" s="65"/>
      <c r="G604" s="65"/>
      <c r="H604" s="1219" t="s">
        <v>706</v>
      </c>
      <c r="I604" s="1219"/>
      <c r="J604" s="29">
        <v>0.28571368087839277</v>
      </c>
      <c r="K604" s="65"/>
      <c r="L604" s="65"/>
      <c r="M604" s="1232"/>
      <c r="N604" s="1232"/>
      <c r="O604" s="65"/>
      <c r="P604" s="65"/>
      <c r="Q604" s="65"/>
      <c r="BB604" s="495"/>
    </row>
    <row r="605" s="418" customFormat="true" ht="25.15" customHeight="true" x14ac:dyDescent="0.2">
      <c r="A605" s="495"/>
      <c r="B605" s="495"/>
      <c r="C605" s="1218"/>
      <c r="D605" s="1232"/>
      <c r="E605" s="65"/>
      <c r="F605" s="65"/>
      <c r="G605" s="65"/>
      <c r="H605" s="1219" t="s">
        <v>710</v>
      </c>
      <c r="I605" s="1219"/>
      <c r="J605" s="29">
        <v>0.23361974051476186</v>
      </c>
      <c r="K605" s="65"/>
      <c r="L605" s="65"/>
      <c r="M605" s="1232"/>
      <c r="N605" s="1232"/>
      <c r="O605" s="65"/>
      <c r="P605" s="65"/>
      <c r="Q605" s="65"/>
      <c r="BB605" s="495"/>
    </row>
    <row r="606" s="418" customFormat="true" ht="25.15" customHeight="true" x14ac:dyDescent="0.2">
      <c r="A606" s="495"/>
      <c r="B606" s="495"/>
      <c r="C606" s="1218" t="s">
        <v>218</v>
      </c>
      <c r="D606" s="1219"/>
      <c r="E606" s="1219"/>
      <c r="F606" s="1219"/>
      <c r="G606" s="1219"/>
      <c r="H606" s="1219" t="s">
        <v>744</v>
      </c>
      <c r="I606" s="1219"/>
      <c r="J606" s="29">
        <v>2.6638217694511381E-2</v>
      </c>
      <c r="K606" s="65"/>
      <c r="L606" s="65"/>
      <c r="M606" s="1232"/>
      <c r="N606" s="1232"/>
      <c r="O606" s="65"/>
      <c r="P606" s="65"/>
      <c r="Q606" s="65"/>
      <c r="BB606" s="495"/>
    </row>
    <row r="607" s="418" customFormat="true" ht="25.15" customHeight="true" x14ac:dyDescent="0.2">
      <c r="A607" s="495"/>
      <c r="B607" s="495"/>
      <c r="C607" s="1218" t="s">
        <v>198</v>
      </c>
      <c r="D607" s="1219"/>
      <c r="E607" s="1223" t="s">
        <v>219</v>
      </c>
      <c r="F607" s="1224"/>
      <c r="G607" s="1225"/>
      <c r="H607" s="1219" t="s">
        <v>769</v>
      </c>
      <c r="I607" s="1219"/>
      <c r="J607" s="29">
        <v>3.0143334946092551E-3</v>
      </c>
      <c r="K607" s="65"/>
      <c r="L607" s="65"/>
      <c r="M607" s="1232"/>
      <c r="N607" s="1232"/>
      <c r="O607" s="65"/>
      <c r="P607" s="65"/>
      <c r="Q607" s="65"/>
      <c r="BB607" s="495"/>
    </row>
    <row r="608" s="418" customFormat="true" ht="25.15" customHeight="true" x14ac:dyDescent="0.2">
      <c r="A608" s="495"/>
      <c r="B608" s="495"/>
      <c r="C608" s="1219"/>
      <c r="D608" s="1219"/>
      <c r="E608" s="12" t="s">
        <v>181</v>
      </c>
      <c r="F608" s="11" t="s">
        <v>220</v>
      </c>
      <c r="G608" s="10" t="s">
        <v>221</v>
      </c>
      <c r="H608" s="1219" t="s">
        <v>750</v>
      </c>
      <c r="I608" s="1219"/>
      <c r="J608" s="29">
        <v>1.4223261877545218E-2</v>
      </c>
      <c r="K608" s="65"/>
      <c r="L608" s="65"/>
      <c r="M608" s="1232"/>
      <c r="N608" s="1232"/>
      <c r="O608" s="65"/>
      <c r="P608" s="65"/>
      <c r="Q608" s="65"/>
      <c r="BB608" s="495"/>
    </row>
    <row r="609" s="418" customFormat="true" ht="25.15" customHeight="true" x14ac:dyDescent="0.2">
      <c r="A609" s="495"/>
      <c r="B609" s="495"/>
      <c r="C609" s="1218" t="s">
        <v>199</v>
      </c>
      <c r="D609" s="1219"/>
      <c r="E609" s="9">
        <v>9.687892362326652</v>
      </c>
      <c r="F609" s="8">
        <v>9.8856044513537267</v>
      </c>
      <c r="G609" s="7">
        <v>9.8856044513537267</v>
      </c>
      <c r="H609" s="1219" t="s">
        <v>752</v>
      </c>
      <c r="I609" s="1219"/>
      <c r="J609" s="29">
        <v>1.3928714753944454E-2</v>
      </c>
      <c r="K609" s="65"/>
      <c r="L609" s="65"/>
      <c r="M609" s="1232"/>
      <c r="N609" s="1232"/>
      <c r="O609" s="65"/>
      <c r="P609" s="65"/>
      <c r="Q609" s="65"/>
      <c r="BB609" s="495"/>
    </row>
    <row r="610" s="418" customFormat="true" ht="25.15" customHeight="true" x14ac:dyDescent="0.2">
      <c r="A610" s="495"/>
      <c r="B610" s="495"/>
      <c r="C610" s="1218"/>
      <c r="D610" s="1232"/>
      <c r="E610" s="65"/>
      <c r="F610" s="65"/>
      <c r="G610" s="65"/>
      <c r="H610" s="1219" t="s">
        <v>783</v>
      </c>
      <c r="I610" s="1219"/>
      <c r="J610" s="29">
        <v>2.2430207297263578E-4</v>
      </c>
      <c r="K610" s="65"/>
      <c r="L610" s="65"/>
      <c r="M610" s="1232"/>
      <c r="N610" s="1232"/>
      <c r="O610" s="65"/>
      <c r="P610" s="65"/>
      <c r="Q610" s="65"/>
      <c r="BB610" s="495"/>
    </row>
    <row r="611" s="418" customFormat="true" ht="25.15" customHeight="true" x14ac:dyDescent="0.2">
      <c r="A611" s="495"/>
      <c r="B611" s="495"/>
      <c r="C611" s="1218"/>
      <c r="D611" s="1232"/>
      <c r="E611" s="65"/>
      <c r="F611" s="65"/>
      <c r="G611" s="65"/>
      <c r="H611" s="1219" t="s">
        <v>722</v>
      </c>
      <c r="I611" s="1219"/>
      <c r="J611" s="29">
        <v>0.11935807376726235</v>
      </c>
      <c r="K611" s="65"/>
      <c r="L611" s="65"/>
      <c r="M611" s="1232"/>
      <c r="N611" s="1232"/>
      <c r="O611" s="65"/>
      <c r="P611" s="65"/>
      <c r="Q611" s="65"/>
      <c r="BB611" s="495"/>
    </row>
    <row r="612" s="418" customFormat="true" ht="25.15" customHeight="true" x14ac:dyDescent="0.2">
      <c r="A612" s="495"/>
      <c r="B612" s="495"/>
      <c r="C612" s="1218"/>
      <c r="D612" s="1232"/>
      <c r="E612" s="65"/>
      <c r="F612" s="65"/>
      <c r="G612" s="65"/>
      <c r="H612" s="1219" t="s">
        <v>731</v>
      </c>
      <c r="I612" s="1219"/>
      <c r="J612" s="29">
        <v>9.8235917767038883E-2</v>
      </c>
      <c r="K612" s="65"/>
      <c r="L612" s="65"/>
      <c r="M612" s="1232"/>
      <c r="N612" s="1232"/>
      <c r="O612" s="65"/>
      <c r="P612" s="65"/>
      <c r="Q612" s="65"/>
      <c r="BB612" s="495"/>
    </row>
    <row r="613" s="418" customFormat="true" ht="25.15" customHeight="true" x14ac:dyDescent="0.2">
      <c r="A613" s="495"/>
      <c r="B613" s="495"/>
      <c r="C613" s="1218"/>
      <c r="D613" s="1232"/>
      <c r="E613" s="65"/>
      <c r="F613" s="65"/>
      <c r="G613" s="65"/>
      <c r="H613" s="1219" t="s">
        <v>753</v>
      </c>
      <c r="I613" s="1219"/>
      <c r="J613" s="29">
        <v>1.2452280162614991E-2</v>
      </c>
      <c r="K613" s="65"/>
      <c r="L613" s="65"/>
      <c r="M613" s="1232"/>
      <c r="N613" s="1232"/>
      <c r="O613" s="65"/>
      <c r="P613" s="65"/>
      <c r="Q613" s="65"/>
      <c r="BB613" s="495"/>
    </row>
    <row r="614" s="418" customFormat="true" ht="25.15" customHeight="true" x14ac:dyDescent="0.2">
      <c r="A614" s="495"/>
      <c r="B614" s="495"/>
      <c r="C614" s="1218"/>
      <c r="D614" s="1232"/>
      <c r="E614" s="65"/>
      <c r="F614" s="65"/>
      <c r="G614" s="65"/>
      <c r="H614" s="1219" t="s">
        <v>784</v>
      </c>
      <c r="I614" s="1219"/>
      <c r="J614" s="29">
        <v>2.1821970333221386E-4</v>
      </c>
      <c r="K614" s="65"/>
      <c r="L614" s="65"/>
      <c r="M614" s="1232"/>
      <c r="N614" s="1232"/>
      <c r="O614" s="65"/>
      <c r="P614" s="65"/>
      <c r="Q614" s="65"/>
      <c r="BB614" s="495"/>
    </row>
    <row r="615" s="418" customFormat="true" ht="25.15" customHeight="true" x14ac:dyDescent="0.2">
      <c r="A615" s="495"/>
      <c r="B615" s="495"/>
      <c r="C615" s="1218"/>
      <c r="D615" s="1232"/>
      <c r="E615" s="65"/>
      <c r="F615" s="65"/>
      <c r="G615" s="65"/>
      <c r="H615" s="1219" t="s">
        <v>739</v>
      </c>
      <c r="I615" s="1219"/>
      <c r="J615" s="29">
        <v>3.6195369404400553E-2</v>
      </c>
      <c r="K615" s="65"/>
      <c r="L615" s="65"/>
      <c r="M615" s="1232"/>
      <c r="N615" s="1232"/>
      <c r="O615" s="65"/>
      <c r="P615" s="65"/>
      <c r="Q615" s="65"/>
      <c r="BB615" s="495"/>
    </row>
    <row r="616" s="418" customFormat="true" ht="25.15" customHeight="true" x14ac:dyDescent="0.2">
      <c r="A616" s="495"/>
      <c r="B616" s="495"/>
      <c r="C616" s="1218"/>
      <c r="D616" s="1232"/>
      <c r="E616" s="65"/>
      <c r="F616" s="65"/>
      <c r="G616" s="65"/>
      <c r="H616" s="1219" t="s">
        <v>741</v>
      </c>
      <c r="I616" s="1219"/>
      <c r="J616" s="29">
        <v>3.4970880872949084E-2</v>
      </c>
      <c r="K616" s="65"/>
      <c r="L616" s="65"/>
      <c r="M616" s="1232"/>
      <c r="N616" s="1232"/>
      <c r="O616" s="65"/>
      <c r="P616" s="65"/>
      <c r="Q616" s="65"/>
      <c r="BB616" s="495"/>
    </row>
    <row r="617" s="418" customFormat="true" ht="25.15" customHeight="true" x14ac:dyDescent="0.2">
      <c r="A617" s="495"/>
      <c r="B617" s="495"/>
      <c r="C617" s="1218"/>
      <c r="D617" s="1232"/>
      <c r="E617" s="65"/>
      <c r="F617" s="65"/>
      <c r="G617" s="65"/>
      <c r="H617" s="1219" t="s">
        <v>779</v>
      </c>
      <c r="I617" s="1219"/>
      <c r="J617" s="29">
        <v>6.2216399233916593E-4</v>
      </c>
      <c r="K617" s="65"/>
      <c r="L617" s="65"/>
      <c r="M617" s="1232"/>
      <c r="N617" s="1232"/>
      <c r="O617" s="65"/>
      <c r="P617" s="65"/>
      <c r="Q617" s="65"/>
      <c r="BB617" s="495"/>
    </row>
    <row r="618" s="418" customFormat="true" ht="25.15" customHeight="true" x14ac:dyDescent="0.2">
      <c r="A618" s="495"/>
      <c r="B618" s="495"/>
      <c r="C618" s="1218"/>
      <c r="D618" s="1232"/>
      <c r="E618" s="65"/>
      <c r="F618" s="65"/>
      <c r="G618" s="65"/>
      <c r="H618" s="1219" t="s">
        <v>777</v>
      </c>
      <c r="I618" s="1219"/>
      <c r="J618" s="29">
        <v>7.858938643504717E-4</v>
      </c>
      <c r="K618" s="65"/>
      <c r="L618" s="65"/>
      <c r="M618" s="1232"/>
      <c r="N618" s="1232"/>
      <c r="O618" s="65"/>
      <c r="P618" s="65"/>
      <c r="Q618" s="65"/>
      <c r="BB618" s="495"/>
    </row>
    <row r="619" s="418" customFormat="true" ht="25.15" customHeight="true" x14ac:dyDescent="0.2">
      <c r="A619" s="495"/>
      <c r="B619" s="495"/>
      <c r="C619" s="1218"/>
      <c r="D619" s="1232"/>
      <c r="E619" s="65"/>
      <c r="F619" s="65"/>
      <c r="G619" s="65"/>
      <c r="H619" s="1219" t="s">
        <v>772</v>
      </c>
      <c r="I619" s="1219"/>
      <c r="J619" s="29">
        <v>1.5078629823360667E-3</v>
      </c>
      <c r="K619" s="65"/>
      <c r="L619" s="65"/>
      <c r="M619" s="1232"/>
      <c r="N619" s="1232"/>
      <c r="O619" s="65"/>
      <c r="P619" s="65"/>
      <c r="Q619" s="65"/>
      <c r="BB619" s="495"/>
    </row>
    <row r="620" s="418" customFormat="true" ht="25.15" customHeight="true" x14ac:dyDescent="0.2">
      <c r="A620" s="495"/>
      <c r="B620" s="495"/>
      <c r="C620" s="1218"/>
      <c r="D620" s="1232"/>
      <c r="E620" s="65"/>
      <c r="F620" s="65"/>
      <c r="G620" s="65"/>
      <c r="H620" s="1219" t="s">
        <v>781</v>
      </c>
      <c r="I620" s="1219"/>
      <c r="J620" s="29">
        <v>4.0999130099395167E-4</v>
      </c>
      <c r="K620" s="65"/>
      <c r="L620" s="65"/>
      <c r="M620" s="1232"/>
      <c r="N620" s="1232"/>
      <c r="O620" s="65"/>
      <c r="P620" s="65"/>
      <c r="Q620" s="65"/>
      <c r="BB620" s="495"/>
    </row>
    <row r="621" s="418" customFormat="true" ht="25.15" customHeight="true" x14ac:dyDescent="0.2">
      <c r="A621" s="495"/>
      <c r="B621" s="495"/>
      <c r="C621" s="1218"/>
      <c r="D621" s="1232"/>
      <c r="E621" s="65"/>
      <c r="F621" s="65"/>
      <c r="G621" s="65"/>
      <c r="H621" s="1219" t="s">
        <v>775</v>
      </c>
      <c r="I621" s="1219"/>
      <c r="J621" s="29">
        <v>8.4444925092694322E-4</v>
      </c>
      <c r="K621" s="65"/>
      <c r="L621" s="65"/>
      <c r="M621" s="1232"/>
      <c r="N621" s="1232"/>
      <c r="O621" s="65"/>
      <c r="P621" s="65"/>
      <c r="Q621" s="65"/>
      <c r="BB621" s="495"/>
    </row>
    <row r="622" s="418" customFormat="true" ht="25.15" customHeight="true" x14ac:dyDescent="0.2">
      <c r="A622" s="495"/>
      <c r="B622" s="495"/>
      <c r="C622" s="1218"/>
      <c r="D622" s="1232"/>
      <c r="E622" s="65"/>
      <c r="F622" s="65"/>
      <c r="G622" s="65"/>
      <c r="H622" s="1219" t="s">
        <v>514</v>
      </c>
      <c r="I622" s="1219"/>
      <c r="J622" s="29">
        <v>0.21335986524802414</v>
      </c>
      <c r="K622" s="65"/>
      <c r="L622" s="65"/>
      <c r="M622" s="1232"/>
      <c r="N622" s="1232"/>
      <c r="O622" s="65"/>
      <c r="P622" s="65"/>
      <c r="Q622" s="65"/>
      <c r="BB622" s="495"/>
    </row>
    <row r="623" s="418" customFormat="true" ht="25.15" customHeight="true" x14ac:dyDescent="0.2">
      <c r="A623" s="495"/>
      <c r="B623" s="495"/>
      <c r="C623" s="1218"/>
      <c r="D623" s="1232"/>
      <c r="E623" s="65"/>
      <c r="F623" s="65"/>
      <c r="G623" s="65"/>
      <c r="H623" s="1219" t="s">
        <v>751</v>
      </c>
      <c r="I623" s="1219"/>
      <c r="J623" s="29">
        <v>4.4231059248520148E-4</v>
      </c>
      <c r="K623" s="65"/>
      <c r="L623" s="65"/>
      <c r="M623" s="1232"/>
      <c r="N623" s="1232"/>
      <c r="O623" s="65"/>
      <c r="P623" s="65"/>
      <c r="Q623" s="65"/>
      <c r="BB623" s="495"/>
    </row>
    <row r="624" s="418" customFormat="true" ht="25.15" customHeight="true" x14ac:dyDescent="0.2">
      <c r="A624" s="495"/>
      <c r="B624" s="495"/>
      <c r="C624" s="1218"/>
      <c r="D624" s="1232"/>
      <c r="E624" s="65"/>
      <c r="F624" s="65"/>
      <c r="G624" s="65"/>
      <c r="H624" s="1219" t="s">
        <v>743</v>
      </c>
      <c r="I624" s="1219"/>
      <c r="J624" s="19">
        <v>5.3284273875553848E-5</v>
      </c>
      <c r="K624" s="65"/>
      <c r="L624" s="65"/>
      <c r="M624" s="1232"/>
      <c r="N624" s="1232"/>
      <c r="O624" s="65"/>
      <c r="P624" s="65"/>
      <c r="Q624" s="65"/>
      <c r="BB624" s="495"/>
    </row>
    <row r="625" s="418" customFormat="true" ht="25.15" customHeight="true" x14ac:dyDescent="0.2">
      <c r="A625" s="495"/>
      <c r="B625" s="495"/>
      <c r="C625" s="1218"/>
      <c r="D625" s="1232"/>
      <c r="E625" s="65"/>
      <c r="F625" s="65"/>
      <c r="G625" s="65"/>
      <c r="H625" s="1219" t="s">
        <v>700</v>
      </c>
      <c r="I625" s="1219"/>
      <c r="J625" s="29">
        <v>0.61252622587101113</v>
      </c>
      <c r="K625" s="65"/>
      <c r="L625" s="65"/>
      <c r="M625" s="1232"/>
      <c r="N625" s="1232"/>
      <c r="O625" s="65"/>
      <c r="P625" s="65"/>
      <c r="Q625" s="65"/>
      <c r="BB625" s="495"/>
    </row>
    <row r="626" s="418" customFormat="true" ht="25.15" customHeight="true" x14ac:dyDescent="0.2">
      <c r="A626" s="495"/>
      <c r="B626" s="495"/>
      <c r="C626" s="1218"/>
      <c r="D626" s="1232"/>
      <c r="E626" s="65"/>
      <c r="F626" s="65"/>
      <c r="G626" s="65"/>
      <c r="H626" s="1219" t="s">
        <v>771</v>
      </c>
      <c r="I626" s="1219"/>
      <c r="J626" s="29">
        <v>1.239073335151273E-4</v>
      </c>
      <c r="K626" s="65"/>
      <c r="L626" s="65"/>
      <c r="M626" s="1232"/>
      <c r="N626" s="1232"/>
      <c r="O626" s="65"/>
      <c r="P626" s="65"/>
      <c r="Q626" s="65"/>
      <c r="BB626" s="495"/>
    </row>
    <row r="627" s="418" customFormat="true" ht="25.15" customHeight="true" x14ac:dyDescent="0.2">
      <c r="A627" s="495"/>
      <c r="B627" s="495"/>
      <c r="C627" s="1218"/>
      <c r="D627" s="1232"/>
      <c r="E627" s="65"/>
      <c r="F627" s="65"/>
      <c r="G627" s="65"/>
      <c r="H627" s="1219" t="s">
        <v>735</v>
      </c>
      <c r="I627" s="1219"/>
      <c r="J627" s="29">
        <v>1.7047547892435309E-2</v>
      </c>
      <c r="K627" s="65"/>
      <c r="L627" s="65"/>
      <c r="M627" s="1232"/>
      <c r="N627" s="1232"/>
      <c r="O627" s="65"/>
      <c r="P627" s="65"/>
      <c r="Q627" s="65"/>
      <c r="BB627" s="495"/>
    </row>
    <row r="628" s="418" customFormat="true" ht="25.15" customHeight="true" x14ac:dyDescent="0.2">
      <c r="A628" s="495"/>
      <c r="B628" s="495"/>
      <c r="C628" s="1218"/>
      <c r="D628" s="1232"/>
      <c r="E628" s="65"/>
      <c r="F628" s="65"/>
      <c r="G628" s="65"/>
      <c r="H628" s="1219" t="s">
        <v>717</v>
      </c>
      <c r="I628" s="1219"/>
      <c r="J628" s="29">
        <v>0.2057772468895675</v>
      </c>
      <c r="K628" s="65"/>
      <c r="L628" s="65"/>
      <c r="M628" s="1232"/>
      <c r="N628" s="1232"/>
      <c r="O628" s="65"/>
      <c r="P628" s="65"/>
      <c r="Q628" s="65"/>
      <c r="BB628" s="495"/>
    </row>
    <row r="629" s="418" customFormat="true" ht="25.15" customHeight="true" x14ac:dyDescent="0.2">
      <c r="A629" s="495"/>
      <c r="B629" s="495"/>
      <c r="C629" s="1218"/>
      <c r="D629" s="1232"/>
      <c r="E629" s="65"/>
      <c r="F629" s="65"/>
      <c r="G629" s="65"/>
      <c r="H629" s="1219" t="s">
        <v>714</v>
      </c>
      <c r="I629" s="1219"/>
      <c r="J629" s="29">
        <v>0.20693356757820294</v>
      </c>
      <c r="K629" s="65"/>
      <c r="L629" s="65"/>
      <c r="M629" s="1232"/>
      <c r="N629" s="1232"/>
      <c r="O629" s="65"/>
      <c r="P629" s="65"/>
      <c r="Q629" s="65"/>
      <c r="BB629" s="495"/>
    </row>
    <row r="630" s="418" customFormat="true" ht="25.15" customHeight="true" x14ac:dyDescent="0.2">
      <c r="A630" s="495"/>
      <c r="B630" s="495"/>
      <c r="C630" s="1218"/>
      <c r="D630" s="1232"/>
      <c r="E630" s="65"/>
      <c r="F630" s="65"/>
      <c r="G630" s="65"/>
      <c r="H630" s="1219" t="s">
        <v>575</v>
      </c>
      <c r="I630" s="1219"/>
      <c r="J630" s="19">
        <v>6.3268257199141696E-5</v>
      </c>
      <c r="K630" s="65"/>
      <c r="L630" s="65"/>
      <c r="M630" s="1232"/>
      <c r="N630" s="1232"/>
      <c r="O630" s="65"/>
      <c r="P630" s="65"/>
      <c r="Q630" s="65"/>
      <c r="BB630" s="495"/>
    </row>
    <row r="631" s="418" customFormat="true" ht="25.15" customHeight="true" x14ac:dyDescent="0.2">
      <c r="A631" s="495"/>
      <c r="B631" s="495"/>
      <c r="C631" s="1218"/>
      <c r="D631" s="1232"/>
      <c r="E631" s="65"/>
      <c r="F631" s="65"/>
      <c r="G631" s="65"/>
      <c r="H631" s="1219" t="s">
        <v>760</v>
      </c>
      <c r="I631" s="1219"/>
      <c r="J631" s="29">
        <v>1.2551761751307933E-3</v>
      </c>
      <c r="K631" s="65"/>
      <c r="L631" s="65"/>
      <c r="M631" s="1232"/>
      <c r="N631" s="1232"/>
      <c r="O631" s="65"/>
      <c r="P631" s="65"/>
      <c r="Q631" s="65"/>
      <c r="BB631" s="495"/>
    </row>
    <row r="632" s="418" customFormat="true" ht="25.15" customHeight="true" x14ac:dyDescent="0.2">
      <c r="A632" s="495"/>
      <c r="B632" s="495"/>
      <c r="C632" s="1218"/>
      <c r="D632" s="1232"/>
      <c r="E632" s="65"/>
      <c r="F632" s="65"/>
      <c r="G632" s="65"/>
      <c r="H632" s="1219" t="s">
        <v>702</v>
      </c>
      <c r="I632" s="1219"/>
      <c r="J632" s="29">
        <v>0.59486930069660282</v>
      </c>
      <c r="K632" s="65"/>
      <c r="L632" s="65"/>
      <c r="M632" s="1232"/>
      <c r="N632" s="1232"/>
      <c r="O632" s="65"/>
      <c r="P632" s="65"/>
      <c r="Q632" s="65"/>
      <c r="BB632" s="495"/>
    </row>
    <row r="633" s="418" customFormat="true" ht="25.15" customHeight="true" x14ac:dyDescent="0.2">
      <c r="A633" s="495"/>
      <c r="B633" s="495"/>
      <c r="C633" s="1218"/>
      <c r="D633" s="1232"/>
      <c r="E633" s="65"/>
      <c r="F633" s="65"/>
      <c r="G633" s="65"/>
      <c r="H633" s="1219" t="s">
        <v>763</v>
      </c>
      <c r="I633" s="1219"/>
      <c r="J633" s="29">
        <v>1.6058657803425381E-3</v>
      </c>
      <c r="K633" s="65"/>
      <c r="L633" s="65"/>
      <c r="M633" s="1232"/>
      <c r="N633" s="1232"/>
      <c r="O633" s="65"/>
      <c r="P633" s="65"/>
      <c r="Q633" s="65"/>
      <c r="BB633" s="495"/>
    </row>
    <row r="634" s="418" customFormat="true" ht="25.15" customHeight="true" x14ac:dyDescent="0.2">
      <c r="A634" s="495"/>
      <c r="B634" s="495"/>
      <c r="C634" s="1218"/>
      <c r="D634" s="1232"/>
      <c r="E634" s="65"/>
      <c r="F634" s="65"/>
      <c r="G634" s="65"/>
      <c r="H634" s="1219" t="s">
        <v>764</v>
      </c>
      <c r="I634" s="1219"/>
      <c r="J634" s="29">
        <v>5.4307715484187037E-3</v>
      </c>
      <c r="K634" s="65"/>
      <c r="L634" s="65"/>
      <c r="M634" s="1232"/>
      <c r="N634" s="1232"/>
      <c r="O634" s="65"/>
      <c r="P634" s="65"/>
      <c r="Q634" s="65"/>
      <c r="BB634" s="495"/>
    </row>
    <row r="635" s="418" customFormat="true" ht="25.15" customHeight="true" x14ac:dyDescent="0.2">
      <c r="A635" s="495"/>
      <c r="B635" s="495"/>
      <c r="C635" s="1218"/>
      <c r="D635" s="1232"/>
      <c r="E635" s="65"/>
      <c r="F635" s="65"/>
      <c r="G635" s="65"/>
      <c r="H635" s="1219" t="s">
        <v>774</v>
      </c>
      <c r="I635" s="1219"/>
      <c r="J635" s="29">
        <v>2.1606265011805999E-4</v>
      </c>
      <c r="K635" s="65"/>
      <c r="L635" s="65"/>
      <c r="M635" s="1232"/>
      <c r="N635" s="1232"/>
      <c r="O635" s="65"/>
      <c r="P635" s="65"/>
      <c r="Q635" s="65"/>
      <c r="BB635" s="495"/>
    </row>
    <row r="636" s="418" customFormat="true" ht="25.15" customHeight="true" x14ac:dyDescent="0.2">
      <c r="A636" s="495"/>
      <c r="B636" s="495"/>
      <c r="C636" s="1218"/>
      <c r="D636" s="1232"/>
      <c r="E636" s="65"/>
      <c r="F636" s="65"/>
      <c r="G636" s="65"/>
      <c r="H636" s="1219" t="s">
        <v>773</v>
      </c>
      <c r="I636" s="1219"/>
      <c r="J636" s="29">
        <v>1.745006469049088E-4</v>
      </c>
      <c r="K636" s="65"/>
      <c r="L636" s="65"/>
      <c r="M636" s="1232"/>
      <c r="N636" s="1232"/>
      <c r="O636" s="65"/>
      <c r="P636" s="65"/>
      <c r="Q636" s="65"/>
      <c r="BB636" s="495"/>
    </row>
    <row r="637" s="418" customFormat="true" ht="25.15" customHeight="true" x14ac:dyDescent="0.2">
      <c r="A637" s="495"/>
      <c r="B637" s="495"/>
      <c r="C637" s="1218"/>
      <c r="D637" s="1232"/>
      <c r="E637" s="65"/>
      <c r="F637" s="65"/>
      <c r="G637" s="65"/>
      <c r="H637" s="1219" t="s">
        <v>716</v>
      </c>
      <c r="I637" s="1219"/>
      <c r="J637" s="29">
        <v>6.831388937437035E-3</v>
      </c>
      <c r="K637" s="65"/>
      <c r="L637" s="65"/>
      <c r="M637" s="1232"/>
      <c r="N637" s="1232"/>
      <c r="O637" s="65"/>
      <c r="P637" s="65"/>
      <c r="Q637" s="65"/>
      <c r="BB637" s="495"/>
    </row>
    <row r="638" s="418" customFormat="true" ht="25.15" customHeight="true" x14ac:dyDescent="0.2">
      <c r="A638" s="495"/>
      <c r="B638" s="495"/>
      <c r="C638" s="1218"/>
      <c r="D638" s="1232"/>
      <c r="E638" s="65"/>
      <c r="F638" s="65"/>
      <c r="G638" s="65"/>
      <c r="H638" s="1219" t="s">
        <v>729</v>
      </c>
      <c r="I638" s="1219"/>
      <c r="J638" s="29">
        <v>5.0002694158066303E-2</v>
      </c>
      <c r="K638" s="65"/>
      <c r="L638" s="65"/>
      <c r="M638" s="1232"/>
      <c r="N638" s="1232"/>
      <c r="O638" s="65"/>
      <c r="P638" s="65"/>
      <c r="Q638" s="65"/>
      <c r="BB638" s="495"/>
    </row>
    <row r="639" s="418" customFormat="true" ht="25.15" customHeight="true" x14ac:dyDescent="0.2">
      <c r="A639" s="495"/>
      <c r="B639" s="495"/>
      <c r="C639" s="1218"/>
      <c r="D639" s="1232"/>
      <c r="E639" s="65"/>
      <c r="F639" s="65"/>
      <c r="G639" s="65"/>
      <c r="H639" s="1219" t="s">
        <v>727</v>
      </c>
      <c r="I639" s="1219"/>
      <c r="J639" s="29">
        <v>1.8891519375096855E-2</v>
      </c>
      <c r="K639" s="65"/>
      <c r="L639" s="65"/>
      <c r="M639" s="1232"/>
      <c r="N639" s="1232"/>
      <c r="O639" s="65"/>
      <c r="P639" s="65"/>
      <c r="Q639" s="65"/>
      <c r="BB639" s="495"/>
    </row>
    <row r="640" s="418" customFormat="true" ht="25.15" customHeight="true" x14ac:dyDescent="0.2">
      <c r="A640" s="495"/>
      <c r="B640" s="495"/>
      <c r="C640" s="1218"/>
      <c r="D640" s="1232"/>
      <c r="E640" s="65"/>
      <c r="F640" s="65"/>
      <c r="G640" s="65"/>
      <c r="H640" s="1219" t="s">
        <v>756</v>
      </c>
      <c r="I640" s="1219"/>
      <c r="J640" s="29">
        <v>4.1022412658902807E-3</v>
      </c>
      <c r="K640" s="65"/>
      <c r="L640" s="65"/>
      <c r="M640" s="1232"/>
      <c r="N640" s="1232"/>
      <c r="O640" s="65"/>
      <c r="P640" s="65"/>
      <c r="Q640" s="65"/>
      <c r="BB640" s="495"/>
    </row>
    <row r="641" s="418" customFormat="true" ht="25.15" customHeight="true" x14ac:dyDescent="0.2">
      <c r="A641" s="495"/>
      <c r="B641" s="495"/>
      <c r="C641" s="1218"/>
      <c r="D641" s="1232"/>
      <c r="E641" s="65"/>
      <c r="F641" s="65"/>
      <c r="G641" s="65"/>
      <c r="H641" s="1219" t="s">
        <v>747</v>
      </c>
      <c r="I641" s="1219"/>
      <c r="J641" s="29">
        <v>1.3847434744637711E-2</v>
      </c>
      <c r="K641" s="65"/>
      <c r="L641" s="65"/>
      <c r="M641" s="1232"/>
      <c r="N641" s="1232"/>
      <c r="O641" s="65"/>
      <c r="P641" s="65"/>
      <c r="Q641" s="65"/>
      <c r="BB641" s="495"/>
    </row>
    <row r="642" s="418" customFormat="true" ht="25.15" customHeight="true" x14ac:dyDescent="0.2">
      <c r="A642" s="495"/>
      <c r="B642" s="495"/>
      <c r="C642" s="1218"/>
      <c r="D642" s="1232"/>
      <c r="E642" s="65"/>
      <c r="F642" s="65"/>
      <c r="G642" s="65"/>
      <c r="H642" s="1219" t="s">
        <v>755</v>
      </c>
      <c r="I642" s="1219"/>
      <c r="J642" s="29">
        <v>1.8045940920648847E-3</v>
      </c>
      <c r="K642" s="65"/>
      <c r="L642" s="65"/>
      <c r="M642" s="1232"/>
      <c r="N642" s="1232"/>
      <c r="O642" s="65"/>
      <c r="P642" s="65"/>
      <c r="Q642" s="65"/>
      <c r="BB642" s="495"/>
    </row>
    <row r="643" s="418" customFormat="true" ht="25.15" customHeight="true" x14ac:dyDescent="0.2">
      <c r="A643" s="495"/>
      <c r="B643" s="495"/>
      <c r="C643" s="1218"/>
      <c r="D643" s="1232"/>
      <c r="E643" s="65"/>
      <c r="F643" s="65"/>
      <c r="G643" s="65"/>
      <c r="H643" s="1219" t="s">
        <v>711</v>
      </c>
      <c r="I643" s="1219"/>
      <c r="J643" s="29">
        <v>0.17119692252937393</v>
      </c>
      <c r="K643" s="65"/>
      <c r="L643" s="65"/>
      <c r="M643" s="1232"/>
      <c r="N643" s="1232"/>
      <c r="O643" s="65"/>
      <c r="P643" s="65"/>
      <c r="Q643" s="65"/>
      <c r="BB643" s="495"/>
    </row>
    <row r="644" s="418" customFormat="true" ht="25.15" customHeight="true" x14ac:dyDescent="0.2">
      <c r="A644" s="495"/>
      <c r="B644" s="495"/>
      <c r="C644" s="1218"/>
      <c r="D644" s="1232"/>
      <c r="E644" s="65"/>
      <c r="F644" s="65"/>
      <c r="G644" s="65"/>
      <c r="H644" s="1219" t="s">
        <v>746</v>
      </c>
      <c r="I644" s="1219"/>
      <c r="J644" s="29">
        <v>6.2282801173540172E-3</v>
      </c>
      <c r="K644" s="65"/>
      <c r="L644" s="65"/>
      <c r="M644" s="1232"/>
      <c r="N644" s="1232"/>
      <c r="O644" s="65"/>
      <c r="P644" s="65"/>
      <c r="Q644" s="65"/>
      <c r="BB644" s="495"/>
    </row>
    <row r="645" s="418" customFormat="true" ht="25.15" customHeight="true" x14ac:dyDescent="0.2">
      <c r="A645" s="495"/>
      <c r="B645" s="495"/>
      <c r="C645" s="1218"/>
      <c r="D645" s="1232"/>
      <c r="E645" s="65"/>
      <c r="F645" s="65"/>
      <c r="G645" s="65"/>
      <c r="H645" s="1219" t="s">
        <v>762</v>
      </c>
      <c r="I645" s="1219"/>
      <c r="J645" s="19">
        <v>5.3995157974040588E-5</v>
      </c>
      <c r="K645" s="65"/>
      <c r="L645" s="65"/>
      <c r="M645" s="1232"/>
      <c r="N645" s="1232"/>
      <c r="O645" s="65"/>
      <c r="P645" s="65"/>
      <c r="Q645" s="65"/>
      <c r="BB645" s="495"/>
    </row>
    <row r="646" s="418" customFormat="true" ht="25.15" customHeight="true" x14ac:dyDescent="0.2">
      <c r="A646" s="495"/>
      <c r="B646" s="495"/>
      <c r="C646" s="1218"/>
      <c r="D646" s="1232"/>
      <c r="E646" s="65"/>
      <c r="F646" s="65"/>
      <c r="G646" s="65"/>
      <c r="H646" s="1219" t="s">
        <v>719</v>
      </c>
      <c r="I646" s="1219"/>
      <c r="J646" s="29">
        <v>9.5281818030642909E-2</v>
      </c>
      <c r="K646" s="65"/>
      <c r="L646" s="65"/>
      <c r="M646" s="1232"/>
      <c r="N646" s="1232"/>
      <c r="O646" s="65"/>
      <c r="P646" s="65"/>
      <c r="Q646" s="65"/>
      <c r="BB646" s="495"/>
    </row>
    <row r="647" s="418" customFormat="true" ht="25.15" customHeight="true" x14ac:dyDescent="0.2">
      <c r="A647" s="495"/>
      <c r="B647" s="495"/>
      <c r="C647" s="1218"/>
      <c r="D647" s="1232"/>
      <c r="E647" s="65"/>
      <c r="F647" s="65"/>
      <c r="G647" s="65"/>
      <c r="H647" s="1219" t="s">
        <v>714</v>
      </c>
      <c r="I647" s="1219"/>
      <c r="J647" s="29">
        <v>0.13455519745759356</v>
      </c>
      <c r="K647" s="65"/>
      <c r="L647" s="65"/>
      <c r="M647" s="1232"/>
      <c r="N647" s="1232"/>
      <c r="O647" s="65"/>
      <c r="P647" s="65"/>
      <c r="Q647" s="65"/>
      <c r="BB647" s="495"/>
    </row>
    <row r="648" s="418" customFormat="true" ht="25.15" customHeight="true" x14ac:dyDescent="0.2">
      <c r="A648" s="495"/>
      <c r="B648" s="495"/>
      <c r="C648" s="1218"/>
      <c r="D648" s="1232"/>
      <c r="E648" s="65"/>
      <c r="F648" s="65"/>
      <c r="G648" s="65"/>
      <c r="H648" s="1219" t="s">
        <v>715</v>
      </c>
      <c r="I648" s="1219"/>
      <c r="J648" s="29">
        <v>0.13886423800143746</v>
      </c>
      <c r="K648" s="65"/>
      <c r="L648" s="65"/>
      <c r="M648" s="1232"/>
      <c r="N648" s="1232"/>
      <c r="O648" s="65"/>
      <c r="P648" s="65"/>
      <c r="Q648" s="65"/>
      <c r="BB648" s="495"/>
    </row>
    <row r="649" s="418" customFormat="true" ht="25.15" customHeight="true" x14ac:dyDescent="0.2">
      <c r="A649" s="495"/>
      <c r="B649" s="495"/>
      <c r="C649" s="1218"/>
      <c r="D649" s="1232"/>
      <c r="E649" s="65"/>
      <c r="F649" s="65"/>
      <c r="G649" s="65"/>
      <c r="H649" s="1219" t="s">
        <v>736</v>
      </c>
      <c r="I649" s="1219"/>
      <c r="J649" s="29">
        <v>3.1026551787107233E-2</v>
      </c>
      <c r="K649" s="65"/>
      <c r="L649" s="65"/>
      <c r="M649" s="1232"/>
      <c r="N649" s="1232"/>
      <c r="O649" s="65"/>
      <c r="P649" s="65"/>
      <c r="Q649" s="65"/>
      <c r="BB649" s="495"/>
    </row>
    <row r="650" s="418" customFormat="true" ht="25.15" customHeight="true" x14ac:dyDescent="0.2">
      <c r="A650" s="495"/>
      <c r="B650" s="495"/>
      <c r="C650" s="1218"/>
      <c r="D650" s="1232"/>
      <c r="E650" s="65"/>
      <c r="F650" s="65"/>
      <c r="G650" s="65"/>
      <c r="H650" s="1219" t="s">
        <v>520</v>
      </c>
      <c r="I650" s="1219"/>
      <c r="J650" s="29">
        <v>0.12721024347606902</v>
      </c>
      <c r="K650" s="65"/>
      <c r="L650" s="65"/>
      <c r="M650" s="1232"/>
      <c r="N650" s="1232"/>
      <c r="O650" s="65"/>
      <c r="P650" s="65"/>
      <c r="Q650" s="65"/>
      <c r="BB650" s="495"/>
    </row>
    <row r="651" s="418" customFormat="true" ht="25.15" customHeight="true" x14ac:dyDescent="0.2">
      <c r="A651" s="495"/>
      <c r="B651" s="495"/>
      <c r="C651" s="1218"/>
      <c r="D651" s="1232"/>
      <c r="E651" s="65"/>
      <c r="F651" s="65"/>
      <c r="G651" s="65"/>
      <c r="H651" s="1219" t="s">
        <v>776</v>
      </c>
      <c r="I651" s="1219"/>
      <c r="J651" s="29">
        <v>8.1418247466094357E-4</v>
      </c>
      <c r="K651" s="65"/>
      <c r="L651" s="65"/>
      <c r="M651" s="1232"/>
      <c r="N651" s="1232"/>
      <c r="O651" s="65"/>
      <c r="P651" s="65"/>
      <c r="Q651" s="65"/>
      <c r="BB651" s="495"/>
    </row>
    <row r="652" s="418" customFormat="true" ht="25.15" customHeight="true" x14ac:dyDescent="0.2">
      <c r="A652" s="495"/>
      <c r="B652" s="495"/>
      <c r="C652" s="1218"/>
      <c r="D652" s="1232"/>
      <c r="E652" s="65"/>
      <c r="F652" s="65"/>
      <c r="G652" s="65"/>
      <c r="H652" s="1219" t="s">
        <v>745</v>
      </c>
      <c r="I652" s="1219"/>
      <c r="J652" s="29">
        <v>9.0278301797035946E-3</v>
      </c>
      <c r="K652" s="65"/>
      <c r="L652" s="65"/>
      <c r="M652" s="1232"/>
      <c r="N652" s="1232"/>
      <c r="O652" s="65"/>
      <c r="P652" s="65"/>
      <c r="Q652" s="65"/>
      <c r="BB652" s="495"/>
    </row>
    <row r="653" s="418" customFormat="true" ht="25.15" customHeight="true" x14ac:dyDescent="0.2">
      <c r="A653" s="495"/>
      <c r="B653" s="495"/>
      <c r="C653" s="1218"/>
      <c r="D653" s="1232"/>
      <c r="E653" s="65"/>
      <c r="F653" s="65"/>
      <c r="G653" s="65"/>
      <c r="H653" s="1219" t="s">
        <v>770</v>
      </c>
      <c r="I653" s="1219"/>
      <c r="J653" s="29">
        <v>1.3208412988064097E-4</v>
      </c>
      <c r="K653" s="65"/>
      <c r="L653" s="65"/>
      <c r="M653" s="1232"/>
      <c r="N653" s="1232"/>
      <c r="O653" s="65"/>
      <c r="P653" s="65"/>
      <c r="Q653" s="65"/>
      <c r="BB653" s="495"/>
    </row>
    <row r="654" s="418" customFormat="true" ht="25.15" customHeight="true" x14ac:dyDescent="0.2">
      <c r="A654" s="495"/>
      <c r="B654" s="495"/>
      <c r="C654" s="1218"/>
      <c r="D654" s="1232"/>
      <c r="E654" s="65"/>
      <c r="F654" s="65"/>
      <c r="G654" s="65"/>
      <c r="H654" s="1219" t="s">
        <v>768</v>
      </c>
      <c r="I654" s="1219"/>
      <c r="J654" s="29">
        <v>2.7013434942895311E-4</v>
      </c>
      <c r="K654" s="65"/>
      <c r="L654" s="65"/>
      <c r="M654" s="1232"/>
      <c r="N654" s="1232"/>
      <c r="O654" s="65"/>
      <c r="P654" s="65"/>
      <c r="Q654" s="65"/>
      <c r="BB654" s="495"/>
    </row>
    <row r="655" s="418" customFormat="true" ht="25.15" customHeight="true" x14ac:dyDescent="0.2">
      <c r="A655" s="495"/>
      <c r="B655" s="495"/>
      <c r="C655" s="1218"/>
      <c r="D655" s="1232"/>
      <c r="E655" s="65"/>
      <c r="F655" s="65"/>
      <c r="G655" s="65"/>
      <c r="H655" s="1219" t="s">
        <v>760</v>
      </c>
      <c r="I655" s="1219"/>
      <c r="J655" s="29">
        <v>1.5451665366803507E-3</v>
      </c>
      <c r="K655" s="65"/>
      <c r="L655" s="65"/>
      <c r="M655" s="1232"/>
      <c r="N655" s="1232"/>
      <c r="O655" s="65"/>
      <c r="P655" s="65"/>
      <c r="Q655" s="65"/>
      <c r="BB655" s="495"/>
    </row>
    <row r="656" s="418" customFormat="true" ht="25.15" customHeight="true" x14ac:dyDescent="0.2">
      <c r="A656" s="495"/>
      <c r="B656" s="495"/>
      <c r="C656" s="1218"/>
      <c r="D656" s="1232"/>
      <c r="E656" s="65"/>
      <c r="F656" s="65"/>
      <c r="G656" s="65"/>
      <c r="H656" s="1219" t="s">
        <v>702</v>
      </c>
      <c r="I656" s="1219"/>
      <c r="J656" s="29">
        <v>0.3031188369701644</v>
      </c>
      <c r="K656" s="65"/>
      <c r="L656" s="65"/>
      <c r="M656" s="1232"/>
      <c r="N656" s="1232"/>
      <c r="O656" s="65"/>
      <c r="P656" s="65"/>
      <c r="Q656" s="65"/>
      <c r="BB656" s="495"/>
    </row>
    <row r="657" s="418" customFormat="true" ht="25.15" customHeight="true" x14ac:dyDescent="0.2">
      <c r="A657" s="495"/>
      <c r="B657" s="495"/>
      <c r="C657" s="1218"/>
      <c r="D657" s="1232"/>
      <c r="E657" s="65"/>
      <c r="F657" s="65"/>
      <c r="G657" s="65"/>
      <c r="H657" s="1219" t="s">
        <v>724</v>
      </c>
      <c r="I657" s="1219"/>
      <c r="J657" s="29">
        <v>9.1685063289257164E-3</v>
      </c>
      <c r="K657" s="65"/>
      <c r="L657" s="65"/>
      <c r="M657" s="1232"/>
      <c r="N657" s="1232"/>
      <c r="O657" s="65"/>
      <c r="P657" s="65"/>
      <c r="Q657" s="65"/>
      <c r="BB657" s="495"/>
    </row>
    <row r="658" s="418" customFormat="true" ht="25.15" customHeight="true" x14ac:dyDescent="0.2">
      <c r="A658" s="495"/>
      <c r="B658" s="495"/>
      <c r="C658" s="1218"/>
      <c r="D658" s="1232"/>
      <c r="E658" s="65"/>
      <c r="F658" s="65"/>
      <c r="G658" s="65"/>
      <c r="H658" s="1219" t="s">
        <v>758</v>
      </c>
      <c r="I658" s="1219"/>
      <c r="J658" s="29">
        <v>1.4498168718172985E-3</v>
      </c>
      <c r="K658" s="65"/>
      <c r="L658" s="65"/>
      <c r="M658" s="1232"/>
      <c r="N658" s="1232"/>
      <c r="O658" s="65"/>
      <c r="P658" s="65"/>
      <c r="Q658" s="65"/>
      <c r="BB658" s="495"/>
    </row>
    <row r="659" s="418" customFormat="true" ht="25.15" customHeight="true" x14ac:dyDescent="0.2">
      <c r="A659" s="495"/>
      <c r="B659" s="495"/>
      <c r="C659" s="1218"/>
      <c r="D659" s="1232"/>
      <c r="E659" s="65"/>
      <c r="F659" s="65"/>
      <c r="G659" s="65"/>
      <c r="H659" s="1219" t="s">
        <v>520</v>
      </c>
      <c r="I659" s="1219"/>
      <c r="J659" s="29">
        <v>0.30940364784357688</v>
      </c>
      <c r="K659" s="65"/>
      <c r="L659" s="65"/>
      <c r="M659" s="1232"/>
      <c r="N659" s="1232"/>
      <c r="O659" s="65"/>
      <c r="P659" s="65"/>
      <c r="Q659" s="65"/>
      <c r="BB659" s="495"/>
    </row>
    <row r="660" s="418" customFormat="true" ht="25.15" customHeight="true" x14ac:dyDescent="0.2">
      <c r="A660" s="495"/>
      <c r="B660" s="495"/>
      <c r="C660" s="1218"/>
      <c r="D660" s="1232"/>
      <c r="E660" s="65"/>
      <c r="F660" s="65"/>
      <c r="G660" s="65"/>
      <c r="H660" s="1219" t="s">
        <v>705</v>
      </c>
      <c r="I660" s="1219"/>
      <c r="J660" s="29">
        <v>0.23899350256173477</v>
      </c>
      <c r="K660" s="65"/>
      <c r="L660" s="65"/>
      <c r="M660" s="1232"/>
      <c r="N660" s="1232"/>
      <c r="O660" s="65"/>
      <c r="P660" s="65"/>
      <c r="Q660" s="65"/>
      <c r="BB660" s="495"/>
    </row>
    <row r="661" s="418" customFormat="true" ht="25.15" customHeight="true" x14ac:dyDescent="0.2">
      <c r="A661" s="495"/>
      <c r="B661" s="495"/>
      <c r="C661" s="1218"/>
      <c r="D661" s="1232"/>
      <c r="E661" s="65"/>
      <c r="F661" s="65"/>
      <c r="G661" s="65"/>
      <c r="H661" s="1219" t="s">
        <v>734</v>
      </c>
      <c r="I661" s="1219"/>
      <c r="J661" s="29">
        <v>1.2208128854767698E-2</v>
      </c>
      <c r="K661" s="65"/>
      <c r="L661" s="65"/>
      <c r="M661" s="1232"/>
      <c r="N661" s="1232"/>
      <c r="O661" s="65"/>
      <c r="P661" s="65"/>
      <c r="Q661" s="65"/>
      <c r="BB661" s="495"/>
    </row>
    <row r="662" s="418" customFormat="true" ht="25.15" customHeight="true" x14ac:dyDescent="0.2">
      <c r="A662" s="495"/>
      <c r="B662" s="495"/>
      <c r="C662" s="1218"/>
      <c r="D662" s="1232"/>
      <c r="E662" s="65"/>
      <c r="F662" s="65"/>
      <c r="G662" s="65"/>
      <c r="H662" s="1219" t="s">
        <v>728</v>
      </c>
      <c r="I662" s="1219"/>
      <c r="J662" s="29">
        <v>1.7550204359772399E-2</v>
      </c>
      <c r="K662" s="65"/>
      <c r="L662" s="65"/>
      <c r="M662" s="1232"/>
      <c r="N662" s="1232"/>
      <c r="O662" s="65"/>
      <c r="P662" s="65"/>
      <c r="Q662" s="65"/>
      <c r="BB662" s="495"/>
    </row>
    <row r="663" s="418" customFormat="true" ht="25.15" customHeight="true" x14ac:dyDescent="0.2">
      <c r="A663" s="495"/>
      <c r="B663" s="495"/>
      <c r="C663" s="1218"/>
      <c r="D663" s="1232"/>
      <c r="E663" s="65"/>
      <c r="F663" s="65"/>
      <c r="G663" s="65"/>
      <c r="H663" s="1219" t="s">
        <v>780</v>
      </c>
      <c r="I663" s="1219"/>
      <c r="J663" s="29">
        <v>5.5159034509110437E-4</v>
      </c>
      <c r="K663" s="65"/>
      <c r="L663" s="65"/>
      <c r="M663" s="1232"/>
      <c r="N663" s="1232"/>
      <c r="O663" s="65"/>
      <c r="P663" s="65"/>
      <c r="Q663" s="65"/>
      <c r="BB663" s="495"/>
    </row>
    <row r="664" s="418" customFormat="true" ht="25.15" customHeight="true" x14ac:dyDescent="0.2">
      <c r="A664" s="495"/>
      <c r="B664" s="495"/>
      <c r="C664" s="1218"/>
      <c r="D664" s="1232"/>
      <c r="E664" s="65"/>
      <c r="F664" s="65"/>
      <c r="G664" s="65"/>
      <c r="H664" s="1219" t="s">
        <v>742</v>
      </c>
      <c r="I664" s="1219"/>
      <c r="J664" s="29">
        <v>7.5699217200515343E-3</v>
      </c>
      <c r="K664" s="65"/>
      <c r="L664" s="65"/>
      <c r="M664" s="1232"/>
      <c r="N664" s="1232"/>
      <c r="O664" s="65"/>
      <c r="P664" s="65"/>
      <c r="Q664" s="65"/>
      <c r="BB664" s="495"/>
    </row>
    <row r="665" s="418" customFormat="true" ht="25.15" customHeight="true" x14ac:dyDescent="0.2">
      <c r="A665" s="495"/>
      <c r="B665" s="495"/>
      <c r="C665" s="1218"/>
      <c r="D665" s="1232"/>
      <c r="E665" s="65"/>
      <c r="F665" s="65"/>
      <c r="G665" s="65"/>
      <c r="H665" s="1219" t="s">
        <v>702</v>
      </c>
      <c r="I665" s="1219"/>
      <c r="J665" s="29">
        <v>8.2004045350589881E-3</v>
      </c>
      <c r="K665" s="65"/>
      <c r="L665" s="65"/>
      <c r="M665" s="1232"/>
      <c r="N665" s="1232"/>
      <c r="O665" s="65"/>
      <c r="P665" s="65"/>
      <c r="Q665" s="65"/>
      <c r="BB665" s="495"/>
    </row>
    <row r="666" s="418" customFormat="true" ht="25.15" customHeight="true" x14ac:dyDescent="0.2">
      <c r="A666" s="495"/>
      <c r="B666" s="495"/>
      <c r="C666" s="1218"/>
      <c r="D666" s="1232"/>
      <c r="E666" s="65"/>
      <c r="F666" s="65"/>
      <c r="G666" s="65"/>
      <c r="H666" s="1219" t="s">
        <v>738</v>
      </c>
      <c r="I666" s="1219"/>
      <c r="J666" s="29">
        <v>1.2329792009889221E-2</v>
      </c>
      <c r="K666" s="65"/>
      <c r="L666" s="65"/>
      <c r="M666" s="1232"/>
      <c r="N666" s="1232"/>
      <c r="O666" s="65"/>
      <c r="P666" s="65"/>
      <c r="Q666" s="65"/>
      <c r="BB666" s="495"/>
    </row>
    <row r="667" s="418" customFormat="true" ht="25.15" customHeight="true" x14ac:dyDescent="0.2">
      <c r="A667" s="495"/>
      <c r="B667" s="495"/>
      <c r="C667" s="1218"/>
      <c r="D667" s="1232"/>
      <c r="E667" s="65"/>
      <c r="F667" s="65"/>
      <c r="G667" s="65"/>
      <c r="H667" s="1219" t="s">
        <v>761</v>
      </c>
      <c r="I667" s="1219"/>
      <c r="J667" s="29">
        <v>9.2693410778174135E-4</v>
      </c>
      <c r="K667" s="65"/>
      <c r="L667" s="65"/>
      <c r="M667" s="1232"/>
      <c r="N667" s="1232"/>
      <c r="O667" s="65"/>
      <c r="P667" s="65"/>
      <c r="Q667" s="65"/>
      <c r="BB667" s="495"/>
    </row>
    <row r="668" s="418" customFormat="true" ht="25.15" customHeight="true" x14ac:dyDescent="0.2">
      <c r="A668" s="495"/>
      <c r="B668" s="495"/>
      <c r="C668" s="1218"/>
      <c r="D668" s="1232"/>
      <c r="E668" s="65"/>
      <c r="F668" s="65"/>
      <c r="G668" s="65"/>
      <c r="H668" s="1219" t="s">
        <v>757</v>
      </c>
      <c r="I668" s="1219"/>
      <c r="J668" s="29">
        <v>1.0381904033684246E-3</v>
      </c>
      <c r="K668" s="65"/>
      <c r="L668" s="65"/>
      <c r="M668" s="1232"/>
      <c r="N668" s="1232"/>
      <c r="O668" s="65"/>
      <c r="P668" s="65"/>
      <c r="Q668" s="65"/>
      <c r="BB668" s="495"/>
    </row>
    <row r="669" s="418" customFormat="true" ht="25.15" customHeight="true" x14ac:dyDescent="0.2">
      <c r="A669" s="495"/>
      <c r="B669" s="495"/>
      <c r="C669" s="1218"/>
      <c r="D669" s="1232"/>
      <c r="E669" s="65"/>
      <c r="F669" s="65"/>
      <c r="G669" s="65"/>
      <c r="H669" s="1219" t="s">
        <v>749</v>
      </c>
      <c r="I669" s="1219"/>
      <c r="J669" s="21">
        <v>4.3713999165035265E-3</v>
      </c>
      <c r="K669" s="65"/>
      <c r="L669" s="65"/>
      <c r="M669" s="1232"/>
      <c r="N669" s="1232"/>
      <c r="O669" s="65"/>
      <c r="P669" s="65"/>
      <c r="Q669" s="65"/>
      <c r="BB669" s="495"/>
    </row>
    <row r="670" s="418" customFormat="true" ht="25.15" customHeight="true" x14ac:dyDescent="0.2">
      <c r="A670" s="495"/>
      <c r="B670" s="495"/>
      <c r="C670" s="1218"/>
      <c r="D670" s="1232"/>
      <c r="E670" s="65"/>
      <c r="F670" s="65"/>
      <c r="G670" s="65"/>
      <c r="H670" s="1232"/>
      <c r="I670" s="1232"/>
      <c r="J670" s="65"/>
      <c r="K670" s="65"/>
      <c r="L670" s="65"/>
      <c r="M670" s="1232"/>
      <c r="N670" s="1232"/>
      <c r="O670" s="65"/>
      <c r="P670" s="65"/>
      <c r="Q670" s="65"/>
      <c r="BB670" s="495"/>
    </row>
    <row r="671" s="418" customFormat="true" ht="25.15" customHeight="true" x14ac:dyDescent="0.2">
      <c r="A671" s="495"/>
      <c r="B671" s="495"/>
      <c r="C671" s="1218"/>
      <c r="D671" s="1232"/>
      <c r="E671" s="65"/>
      <c r="F671" s="65"/>
      <c r="G671" s="65"/>
      <c r="H671" s="1232"/>
      <c r="I671" s="1232"/>
      <c r="J671" s="65"/>
      <c r="K671" s="65"/>
      <c r="L671" s="65"/>
      <c r="M671" s="1232"/>
      <c r="N671" s="1232"/>
      <c r="O671" s="65"/>
      <c r="P671" s="65"/>
      <c r="Q671" s="65"/>
      <c r="BB671" s="495"/>
    </row>
    <row r="672" s="418" customFormat="true" ht="25.15" customHeight="true" x14ac:dyDescent="0.2">
      <c r="A672" s="495"/>
      <c r="B672" s="495"/>
      <c r="C672" s="1218"/>
      <c r="D672" s="1232"/>
      <c r="E672" s="65"/>
      <c r="F672" s="65"/>
      <c r="G672" s="65"/>
      <c r="H672" s="1219" t="s">
        <v>218</v>
      </c>
      <c r="I672" s="1219"/>
      <c r="J672" s="1219"/>
      <c r="K672" s="1219"/>
      <c r="L672" s="1219"/>
      <c r="M672" s="1232"/>
      <c r="N672" s="1232"/>
      <c r="O672" s="65"/>
      <c r="P672" s="65"/>
      <c r="Q672" s="65"/>
      <c r="BB672" s="495"/>
    </row>
    <row r="673" s="418" customFormat="true" ht="25.15" customHeight="true" x14ac:dyDescent="0.2">
      <c r="A673" s="495"/>
      <c r="B673" s="495"/>
      <c r="C673" s="1218"/>
      <c r="D673" s="1232"/>
      <c r="E673" s="65"/>
      <c r="F673" s="65"/>
      <c r="G673" s="65"/>
      <c r="H673" s="1219" t="s">
        <v>198</v>
      </c>
      <c r="I673" s="1219"/>
      <c r="J673" s="1226" t="s">
        <v>219</v>
      </c>
      <c r="K673" s="1227"/>
      <c r="L673" s="1228"/>
      <c r="M673" s="1232"/>
      <c r="N673" s="1232"/>
      <c r="O673" s="65"/>
      <c r="P673" s="65"/>
      <c r="Q673" s="65"/>
      <c r="BB673" s="495"/>
    </row>
    <row r="674" s="418" customFormat="true" ht="25.15" customHeight="true" x14ac:dyDescent="0.2">
      <c r="A674" s="495"/>
      <c r="B674" s="495"/>
      <c r="C674" s="1218"/>
      <c r="D674" s="1232"/>
      <c r="E674" s="65"/>
      <c r="F674" s="65"/>
      <c r="G674" s="65"/>
      <c r="H674" s="1219"/>
      <c r="I674" s="1219"/>
      <c r="J674" s="6" t="s">
        <v>181</v>
      </c>
      <c r="K674" s="5" t="s">
        <v>220</v>
      </c>
      <c r="L674" s="4" t="s">
        <v>221</v>
      </c>
      <c r="M674" s="1232"/>
      <c r="N674" s="1232"/>
      <c r="O674" s="65"/>
      <c r="P674" s="65"/>
      <c r="Q674" s="65"/>
      <c r="BB674" s="495"/>
    </row>
    <row r="675" s="418" customFormat="true" ht="25.15" customHeight="true" x14ac:dyDescent="0.2">
      <c r="A675" s="495"/>
      <c r="B675" s="495"/>
      <c r="C675" s="1218"/>
      <c r="D675" s="1232"/>
      <c r="E675" s="65"/>
      <c r="F675" s="65"/>
      <c r="G675" s="65"/>
      <c r="H675" s="1219" t="s">
        <v>199</v>
      </c>
      <c r="I675" s="1219"/>
      <c r="J675" s="3">
        <v>11.029314850919318</v>
      </c>
      <c r="K675" s="2">
        <v>8.4193243136788691</v>
      </c>
      <c r="L675" s="1">
        <v>8.4193243136788691</v>
      </c>
      <c r="M675" s="1232"/>
      <c r="N675" s="1232"/>
      <c r="O675" s="65"/>
      <c r="P675" s="65"/>
      <c r="Q675" s="65"/>
      <c r="BB675" s="495"/>
    </row>
    <row r="676" s="418" customFormat="true" ht="25.15" customHeight="true" x14ac:dyDescent="0.2">
      <c r="A676" s="495"/>
      <c r="B676" s="495"/>
      <c r="C676" s="1218"/>
      <c r="D676" s="1232"/>
      <c r="E676" s="65"/>
      <c r="F676" s="65"/>
      <c r="G676" s="65"/>
      <c r="H676" s="1232"/>
      <c r="I676" s="1232"/>
      <c r="J676" s="65"/>
      <c r="K676" s="65"/>
      <c r="L676" s="65"/>
      <c r="M676" s="1232"/>
      <c r="N676" s="1232"/>
      <c r="O676" s="65"/>
      <c r="P676" s="65"/>
      <c r="Q676" s="65"/>
      <c r="BB676" s="495"/>
    </row>
    <row r="677" s="418" customFormat="true" ht="25.15" customHeight="true" x14ac:dyDescent="0.2">
      <c r="A677" s="495"/>
      <c r="B677" s="495"/>
      <c r="C677" s="1218"/>
      <c r="D677" s="1232"/>
      <c r="E677" s="65"/>
      <c r="F677" s="65"/>
      <c r="G677" s="65"/>
      <c r="H677" s="1232"/>
      <c r="I677" s="1232"/>
      <c r="J677" s="65"/>
      <c r="K677" s="65"/>
      <c r="L677" s="65"/>
      <c r="M677" s="1232"/>
      <c r="N677" s="1232"/>
      <c r="O677" s="65"/>
      <c r="P677" s="65"/>
      <c r="Q677" s="65"/>
      <c r="BB677" s="495"/>
    </row>
    <row r="678" s="418" customFormat="true" ht="25.15" customHeight="true" x14ac:dyDescent="0.2">
      <c r="A678" s="495"/>
      <c r="B678" s="495"/>
      <c r="C678" s="1218"/>
      <c r="D678" s="1232"/>
      <c r="E678" s="65"/>
      <c r="F678" s="65"/>
      <c r="G678" s="65"/>
      <c r="H678" s="1232"/>
      <c r="I678" s="1232"/>
      <c r="J678" s="65"/>
      <c r="K678" s="65"/>
      <c r="L678" s="65"/>
      <c r="M678" s="1232"/>
      <c r="N678" s="1232"/>
      <c r="O678" s="65"/>
      <c r="P678" s="65"/>
      <c r="Q678" s="65"/>
      <c r="BB678" s="495"/>
    </row>
    <row r="679" s="418" customFormat="true" ht="25.15" customHeight="true" x14ac:dyDescent="0.2">
      <c r="A679" s="495"/>
      <c r="B679" s="495"/>
      <c r="C679" s="1218"/>
      <c r="D679" s="1232"/>
      <c r="E679" s="65"/>
      <c r="F679" s="65"/>
      <c r="G679" s="65"/>
      <c r="H679" s="1232"/>
      <c r="I679" s="1232"/>
      <c r="J679" s="65"/>
      <c r="K679" s="65"/>
      <c r="L679" s="65"/>
      <c r="M679" s="1232"/>
      <c r="N679" s="1232"/>
      <c r="O679" s="65"/>
      <c r="P679" s="65"/>
      <c r="Q679" s="65"/>
      <c r="BB679" s="495"/>
    </row>
    <row r="680" s="418" customFormat="true" ht="25.15" customHeight="true" x14ac:dyDescent="0.2">
      <c r="A680" s="495"/>
      <c r="B680" s="495"/>
      <c r="C680" s="1218"/>
      <c r="D680" s="1232"/>
      <c r="E680" s="65"/>
      <c r="F680" s="65"/>
      <c r="G680" s="65"/>
      <c r="H680" s="1232"/>
      <c r="I680" s="1232"/>
      <c r="J680" s="65"/>
      <c r="K680" s="65"/>
      <c r="L680" s="65"/>
      <c r="M680" s="1232"/>
      <c r="N680" s="1232"/>
      <c r="O680" s="65"/>
      <c r="P680" s="65"/>
      <c r="Q680" s="65"/>
      <c r="BB680" s="495"/>
    </row>
    <row r="681" s="418" customFormat="true" ht="25.15" customHeight="true" x14ac:dyDescent="0.2">
      <c r="A681" s="495"/>
      <c r="B681" s="495"/>
      <c r="C681" s="1218"/>
      <c r="D681" s="1232"/>
      <c r="E681" s="65"/>
      <c r="F681" s="65"/>
      <c r="G681" s="65"/>
      <c r="H681" s="1232"/>
      <c r="I681" s="1232"/>
      <c r="J681" s="65"/>
      <c r="K681" s="65"/>
      <c r="L681" s="65"/>
      <c r="M681" s="1232"/>
      <c r="N681" s="1232"/>
      <c r="O681" s="65"/>
      <c r="P681" s="65"/>
      <c r="Q681" s="65"/>
      <c r="BB681" s="495"/>
    </row>
    <row r="682" s="418" customFormat="true" ht="25.15" customHeight="true" x14ac:dyDescent="0.2">
      <c r="A682" s="495"/>
      <c r="B682" s="495"/>
      <c r="C682" s="1218"/>
      <c r="D682" s="1232"/>
      <c r="E682" s="65"/>
      <c r="F682" s="65"/>
      <c r="G682" s="65"/>
      <c r="H682" s="1232"/>
      <c r="I682" s="1232"/>
      <c r="J682" s="65"/>
      <c r="K682" s="65"/>
      <c r="L682" s="65"/>
      <c r="M682" s="1232"/>
      <c r="N682" s="1232"/>
      <c r="O682" s="65"/>
      <c r="P682" s="65"/>
      <c r="Q682" s="65"/>
      <c r="BB682" s="495"/>
    </row>
    <row r="683" s="418" customFormat="true" ht="25.15" customHeight="true" x14ac:dyDescent="0.2">
      <c r="A683" s="495"/>
      <c r="B683" s="495"/>
      <c r="C683" s="1218"/>
      <c r="D683" s="1232"/>
      <c r="E683" s="65"/>
      <c r="F683" s="65"/>
      <c r="G683" s="65"/>
      <c r="H683" s="1232"/>
      <c r="I683" s="1232"/>
      <c r="J683" s="65"/>
      <c r="K683" s="65"/>
      <c r="L683" s="65"/>
      <c r="M683" s="1232"/>
      <c r="N683" s="1232"/>
      <c r="O683" s="65"/>
      <c r="P683" s="65"/>
      <c r="Q683" s="65"/>
      <c r="BB683" s="495"/>
    </row>
    <row r="684" s="418" customFormat="true" ht="25.15" customHeight="true" x14ac:dyDescent="0.2">
      <c r="A684" s="495"/>
      <c r="B684" s="495"/>
      <c r="C684" s="1218"/>
      <c r="D684" s="1232"/>
      <c r="E684" s="65"/>
      <c r="F684" s="65"/>
      <c r="G684" s="65"/>
      <c r="H684" s="1232"/>
      <c r="I684" s="1232"/>
      <c r="J684" s="65"/>
      <c r="K684" s="65"/>
      <c r="L684" s="65"/>
      <c r="M684" s="1232"/>
      <c r="N684" s="1232"/>
      <c r="O684" s="65"/>
      <c r="P684" s="65"/>
      <c r="Q684" s="65"/>
      <c r="BB684" s="495"/>
    </row>
    <row r="685" s="418" customFormat="true" ht="25.15" customHeight="true" x14ac:dyDescent="0.2">
      <c r="A685" s="495"/>
      <c r="B685" s="495"/>
      <c r="C685" s="1218"/>
      <c r="D685" s="1232"/>
      <c r="E685" s="65"/>
      <c r="F685" s="65"/>
      <c r="G685" s="65"/>
      <c r="H685" s="1232"/>
      <c r="I685" s="1232"/>
      <c r="J685" s="65"/>
      <c r="K685" s="65"/>
      <c r="L685" s="65"/>
      <c r="M685" s="1232"/>
      <c r="N685" s="1232"/>
      <c r="O685" s="65"/>
      <c r="P685" s="65"/>
      <c r="Q685" s="65"/>
      <c r="BB685" s="495"/>
    </row>
    <row r="686" s="418" customFormat="true" ht="25.15" customHeight="true" x14ac:dyDescent="0.2">
      <c r="A686" s="495"/>
      <c r="B686" s="495"/>
      <c r="C686" s="1218"/>
      <c r="D686" s="1232"/>
      <c r="E686" s="65"/>
      <c r="F686" s="65"/>
      <c r="G686" s="65"/>
      <c r="H686" s="1232"/>
      <c r="I686" s="1232"/>
      <c r="J686" s="65"/>
      <c r="K686" s="65"/>
      <c r="L686" s="65"/>
      <c r="M686" s="1232"/>
      <c r="N686" s="1232"/>
      <c r="O686" s="65"/>
      <c r="P686" s="65"/>
      <c r="Q686" s="65"/>
      <c r="BB686" s="495"/>
    </row>
    <row r="687" s="418" customFormat="true" ht="25.15" customHeight="true" x14ac:dyDescent="0.2">
      <c r="A687" s="495"/>
      <c r="B687" s="495"/>
      <c r="C687" s="1218"/>
      <c r="D687" s="1232"/>
      <c r="E687" s="65"/>
      <c r="F687" s="65"/>
      <c r="G687" s="65"/>
      <c r="H687" s="1232"/>
      <c r="I687" s="1232"/>
      <c r="J687" s="65"/>
      <c r="K687" s="65"/>
      <c r="L687" s="65"/>
      <c r="M687" s="1232"/>
      <c r="N687" s="1232"/>
      <c r="O687" s="65"/>
      <c r="P687" s="65"/>
      <c r="Q687" s="65"/>
      <c r="BB687" s="495"/>
    </row>
    <row r="688" s="418" customFormat="true" ht="25.15" customHeight="true" x14ac:dyDescent="0.2">
      <c r="A688" s="495"/>
      <c r="B688" s="495"/>
      <c r="C688" s="1218"/>
      <c r="D688" s="1232"/>
      <c r="E688" s="65"/>
      <c r="F688" s="65"/>
      <c r="G688" s="65"/>
      <c r="H688" s="1232"/>
      <c r="I688" s="1232"/>
      <c r="J688" s="65"/>
      <c r="K688" s="65"/>
      <c r="L688" s="65"/>
      <c r="M688" s="1232"/>
      <c r="N688" s="1232"/>
      <c r="O688" s="65"/>
      <c r="P688" s="65"/>
      <c r="Q688" s="65"/>
      <c r="BB688" s="495"/>
    </row>
    <row r="689" s="418" customFormat="true" ht="25.15" customHeight="true" x14ac:dyDescent="0.2">
      <c r="A689" s="495"/>
      <c r="B689" s="495"/>
      <c r="C689" s="1218"/>
      <c r="D689" s="1232"/>
      <c r="E689" s="65"/>
      <c r="F689" s="65"/>
      <c r="G689" s="65"/>
      <c r="H689" s="1232"/>
      <c r="I689" s="1232"/>
      <c r="J689" s="65"/>
      <c r="K689" s="65"/>
      <c r="L689" s="65"/>
      <c r="M689" s="1232"/>
      <c r="N689" s="1232"/>
      <c r="O689" s="65"/>
      <c r="P689" s="65"/>
      <c r="Q689" s="65"/>
      <c r="BB689" s="495"/>
    </row>
    <row r="690" s="418" customFormat="true" ht="25.15" customHeight="true" x14ac:dyDescent="0.2">
      <c r="A690" s="495"/>
      <c r="B690" s="495"/>
      <c r="C690" s="1218"/>
      <c r="D690" s="1232"/>
      <c r="E690" s="65"/>
      <c r="F690" s="65"/>
      <c r="G690" s="65"/>
      <c r="H690" s="1232"/>
      <c r="I690" s="1232"/>
      <c r="J690" s="65"/>
      <c r="K690" s="65"/>
      <c r="L690" s="65"/>
      <c r="M690" s="1232"/>
      <c r="N690" s="1232"/>
      <c r="O690" s="65"/>
      <c r="P690" s="65"/>
      <c r="Q690" s="65"/>
      <c r="BB690" s="495"/>
    </row>
    <row r="691" s="418" customFormat="true" ht="25.15" customHeight="true" x14ac:dyDescent="0.2">
      <c r="A691" s="495"/>
      <c r="B691" s="495"/>
      <c r="C691" s="1218"/>
      <c r="D691" s="1232"/>
      <c r="E691" s="65"/>
      <c r="F691" s="65"/>
      <c r="G691" s="65"/>
      <c r="H691" s="1232"/>
      <c r="I691" s="1232"/>
      <c r="J691" s="65"/>
      <c r="K691" s="65"/>
      <c r="L691" s="65"/>
      <c r="M691" s="1232"/>
      <c r="N691" s="1232"/>
      <c r="O691" s="65"/>
      <c r="P691" s="65"/>
      <c r="Q691" s="65"/>
      <c r="BB691" s="495"/>
    </row>
    <row r="692" s="418" customFormat="true" ht="25.15" customHeight="true" x14ac:dyDescent="0.2">
      <c r="A692" s="495"/>
      <c r="B692" s="495"/>
      <c r="C692" s="1218"/>
      <c r="D692" s="1232"/>
      <c r="E692" s="65"/>
      <c r="F692" s="65"/>
      <c r="G692" s="65"/>
      <c r="H692" s="1232"/>
      <c r="I692" s="1232"/>
      <c r="J692" s="65"/>
      <c r="K692" s="65"/>
      <c r="L692" s="65"/>
      <c r="M692" s="1232"/>
      <c r="N692" s="1232"/>
      <c r="O692" s="65"/>
      <c r="P692" s="65"/>
      <c r="Q692" s="65"/>
      <c r="BB692" s="495"/>
    </row>
    <row r="693" s="418" customFormat="true" ht="25.15" customHeight="true" x14ac:dyDescent="0.2">
      <c r="A693" s="495"/>
      <c r="B693" s="495"/>
      <c r="C693" s="1218"/>
      <c r="D693" s="1232"/>
      <c r="E693" s="65"/>
      <c r="F693" s="65"/>
      <c r="G693" s="65"/>
      <c r="H693" s="1232"/>
      <c r="I693" s="1232"/>
      <c r="J693" s="65"/>
      <c r="K693" s="65"/>
      <c r="L693" s="65"/>
      <c r="M693" s="1232"/>
      <c r="N693" s="1232"/>
      <c r="O693" s="65"/>
      <c r="P693" s="65"/>
      <c r="Q693" s="65"/>
      <c r="BB693" s="495"/>
    </row>
    <row r="694" s="418" customFormat="true" ht="25.15" customHeight="true" x14ac:dyDescent="0.2">
      <c r="A694" s="495"/>
      <c r="B694" s="495"/>
      <c r="C694" s="1218"/>
      <c r="D694" s="1232"/>
      <c r="E694" s="65"/>
      <c r="F694" s="65"/>
      <c r="G694" s="65"/>
      <c r="H694" s="1232"/>
      <c r="I694" s="1232"/>
      <c r="J694" s="65"/>
      <c r="K694" s="65"/>
      <c r="L694" s="65"/>
      <c r="M694" s="1232"/>
      <c r="N694" s="1232"/>
      <c r="O694" s="65"/>
      <c r="P694" s="65"/>
      <c r="Q694" s="65"/>
      <c r="BB694" s="495"/>
    </row>
    <row r="695" s="418" customFormat="true" ht="25.15" customHeight="true" x14ac:dyDescent="0.2">
      <c r="A695" s="495"/>
      <c r="B695" s="495"/>
      <c r="C695" s="1218"/>
      <c r="D695" s="1232"/>
      <c r="E695" s="65"/>
      <c r="F695" s="65"/>
      <c r="G695" s="65"/>
      <c r="H695" s="1232"/>
      <c r="I695" s="1232"/>
      <c r="J695" s="65"/>
      <c r="K695" s="65"/>
      <c r="L695" s="65"/>
      <c r="M695" s="1232"/>
      <c r="N695" s="1232"/>
      <c r="O695" s="65"/>
      <c r="P695" s="65"/>
      <c r="Q695" s="65"/>
      <c r="BB695" s="495"/>
    </row>
    <row r="696" s="418" customFormat="true" ht="25.15" customHeight="true" x14ac:dyDescent="0.2">
      <c r="A696" s="495"/>
      <c r="B696" s="495"/>
      <c r="C696" s="1218"/>
      <c r="D696" s="1232"/>
      <c r="E696" s="65"/>
      <c r="F696" s="65"/>
      <c r="G696" s="65"/>
      <c r="H696" s="1232"/>
      <c r="I696" s="1232"/>
      <c r="J696" s="65"/>
      <c r="K696" s="65"/>
      <c r="L696" s="65"/>
      <c r="M696" s="1232"/>
      <c r="N696" s="1232"/>
      <c r="O696" s="65"/>
      <c r="P696" s="65"/>
      <c r="Q696" s="65"/>
      <c r="BB696" s="495"/>
    </row>
    <row r="697" s="418" customFormat="true" ht="25.15" customHeight="true" x14ac:dyDescent="0.2">
      <c r="A697" s="495"/>
      <c r="B697" s="495"/>
      <c r="C697" s="1218"/>
      <c r="D697" s="1232"/>
      <c r="E697" s="65"/>
      <c r="F697" s="65"/>
      <c r="G697" s="65"/>
      <c r="H697" s="1232"/>
      <c r="I697" s="1232"/>
      <c r="J697" s="65"/>
      <c r="K697" s="65"/>
      <c r="L697" s="65"/>
      <c r="M697" s="1232"/>
      <c r="N697" s="1232"/>
      <c r="O697" s="65"/>
      <c r="P697" s="65"/>
      <c r="Q697" s="65"/>
      <c r="BB697" s="495"/>
    </row>
    <row r="698" s="418" customFormat="true" ht="25.15" customHeight="true" x14ac:dyDescent="0.2">
      <c r="A698" s="495"/>
      <c r="B698" s="495"/>
      <c r="C698" s="1218"/>
      <c r="D698" s="1232"/>
      <c r="E698" s="65"/>
      <c r="F698" s="65"/>
      <c r="G698" s="65"/>
      <c r="H698" s="1232"/>
      <c r="I698" s="1232"/>
      <c r="J698" s="65"/>
      <c r="K698" s="65"/>
      <c r="L698" s="65"/>
      <c r="M698" s="1232"/>
      <c r="N698" s="1232"/>
      <c r="O698" s="65"/>
      <c r="P698" s="65"/>
      <c r="Q698" s="65"/>
      <c r="BB698" s="495"/>
    </row>
    <row r="699" s="418" customFormat="true" ht="25.15" customHeight="true" x14ac:dyDescent="0.2">
      <c r="A699" s="495"/>
      <c r="B699" s="495"/>
      <c r="C699" s="1218"/>
      <c r="D699" s="1232"/>
      <c r="E699" s="65"/>
      <c r="F699" s="65"/>
      <c r="G699" s="65"/>
      <c r="H699" s="1232"/>
      <c r="I699" s="1232"/>
      <c r="J699" s="65"/>
      <c r="K699" s="65"/>
      <c r="L699" s="65"/>
      <c r="M699" s="1232"/>
      <c r="N699" s="1232"/>
      <c r="O699" s="65"/>
      <c r="P699" s="65"/>
      <c r="Q699" s="65"/>
      <c r="BB699" s="495"/>
    </row>
    <row r="700" s="418" customFormat="true" ht="25.15" customHeight="true" x14ac:dyDescent="0.2">
      <c r="A700" s="495"/>
      <c r="B700" s="495"/>
      <c r="C700" s="1218"/>
      <c r="D700" s="1232"/>
      <c r="E700" s="65"/>
      <c r="F700" s="65"/>
      <c r="G700" s="65"/>
      <c r="H700" s="1232"/>
      <c r="I700" s="1232"/>
      <c r="J700" s="65"/>
      <c r="K700" s="65"/>
      <c r="L700" s="65"/>
      <c r="M700" s="1232"/>
      <c r="N700" s="1232"/>
      <c r="O700" s="65"/>
      <c r="P700" s="65"/>
      <c r="Q700" s="65"/>
      <c r="BB700" s="495"/>
    </row>
    <row r="701" s="418" customFormat="true" ht="25.15" customHeight="true" x14ac:dyDescent="0.2">
      <c r="A701" s="495"/>
      <c r="B701" s="495"/>
      <c r="C701" s="1218"/>
      <c r="D701" s="1232"/>
      <c r="E701" s="65"/>
      <c r="F701" s="65"/>
      <c r="G701" s="65"/>
      <c r="H701" s="1232"/>
      <c r="I701" s="1232"/>
      <c r="J701" s="65"/>
      <c r="K701" s="65"/>
      <c r="L701" s="65"/>
      <c r="M701" s="1232"/>
      <c r="N701" s="1232"/>
      <c r="O701" s="65"/>
      <c r="P701" s="65"/>
      <c r="Q701" s="65"/>
      <c r="BB701" s="495"/>
    </row>
    <row r="702" s="418" customFormat="true" ht="25.15" customHeight="true" x14ac:dyDescent="0.2">
      <c r="A702" s="495"/>
      <c r="B702" s="495"/>
      <c r="C702" s="1218"/>
      <c r="D702" s="1232"/>
      <c r="E702" s="65"/>
      <c r="F702" s="65"/>
      <c r="G702" s="65"/>
      <c r="H702" s="1232"/>
      <c r="I702" s="1232"/>
      <c r="J702" s="65"/>
      <c r="K702" s="65"/>
      <c r="L702" s="65"/>
      <c r="M702" s="1232"/>
      <c r="N702" s="1232"/>
      <c r="O702" s="65"/>
      <c r="P702" s="65"/>
      <c r="Q702" s="65"/>
      <c r="BB702" s="495"/>
    </row>
    <row r="703" s="418" customFormat="true" ht="25.15" customHeight="true" x14ac:dyDescent="0.2">
      <c r="A703" s="495"/>
      <c r="B703" s="495"/>
      <c r="C703" s="1218"/>
      <c r="D703" s="1232"/>
      <c r="E703" s="65"/>
      <c r="F703" s="65"/>
      <c r="G703" s="65"/>
      <c r="H703" s="1232"/>
      <c r="I703" s="1232"/>
      <c r="J703" s="65"/>
      <c r="K703" s="65"/>
      <c r="L703" s="65"/>
      <c r="M703" s="1232"/>
      <c r="N703" s="1232"/>
      <c r="O703" s="65"/>
      <c r="P703" s="65"/>
      <c r="Q703" s="65"/>
      <c r="BB703" s="495"/>
    </row>
    <row r="704" s="418" customFormat="true" ht="25.15" customHeight="true" x14ac:dyDescent="0.2">
      <c r="A704" s="495"/>
      <c r="B704" s="495"/>
      <c r="C704" s="1218"/>
      <c r="D704" s="1232"/>
      <c r="E704" s="65"/>
      <c r="F704" s="65"/>
      <c r="G704" s="65"/>
      <c r="H704" s="1232"/>
      <c r="I704" s="1232"/>
      <c r="J704" s="65"/>
      <c r="K704" s="65"/>
      <c r="L704" s="65"/>
      <c r="M704" s="1232"/>
      <c r="N704" s="1232"/>
      <c r="O704" s="65"/>
      <c r="P704" s="65"/>
      <c r="Q704" s="65"/>
      <c r="BB704" s="495"/>
    </row>
    <row r="705" s="418" customFormat="true" ht="25.15" customHeight="true" x14ac:dyDescent="0.2">
      <c r="A705" s="495"/>
      <c r="B705" s="495"/>
      <c r="C705" s="1218"/>
      <c r="D705" s="1232"/>
      <c r="E705" s="65"/>
      <c r="F705" s="65"/>
      <c r="G705" s="65"/>
      <c r="H705" s="1232"/>
      <c r="I705" s="1232"/>
      <c r="J705" s="65"/>
      <c r="K705" s="65"/>
      <c r="L705" s="65"/>
      <c r="M705" s="1232"/>
      <c r="N705" s="1232"/>
      <c r="O705" s="65"/>
      <c r="P705" s="65"/>
      <c r="Q705" s="65"/>
      <c r="BB705" s="495"/>
    </row>
    <row r="706" s="418" customFormat="true" ht="25.15" customHeight="true" x14ac:dyDescent="0.2">
      <c r="A706" s="495"/>
      <c r="B706" s="495"/>
      <c r="C706" s="1218"/>
      <c r="D706" s="1232"/>
      <c r="E706" s="65"/>
      <c r="F706" s="65"/>
      <c r="G706" s="65"/>
      <c r="H706" s="1232"/>
      <c r="I706" s="1232"/>
      <c r="J706" s="65"/>
      <c r="K706" s="65"/>
      <c r="L706" s="65"/>
      <c r="M706" s="1232"/>
      <c r="N706" s="1232"/>
      <c r="O706" s="65"/>
      <c r="P706" s="65"/>
      <c r="Q706" s="65"/>
      <c r="BB706" s="495"/>
    </row>
    <row r="707" s="418" customFormat="true" ht="25.15" customHeight="true" x14ac:dyDescent="0.2">
      <c r="A707" s="495"/>
      <c r="B707" s="495"/>
      <c r="C707" s="1218"/>
      <c r="D707" s="1232"/>
      <c r="E707" s="65"/>
      <c r="F707" s="65"/>
      <c r="G707" s="65"/>
      <c r="H707" s="1232"/>
      <c r="I707" s="1232"/>
      <c r="J707" s="65"/>
      <c r="K707" s="65"/>
      <c r="L707" s="65"/>
      <c r="M707" s="1232"/>
      <c r="N707" s="1232"/>
      <c r="O707" s="65"/>
      <c r="P707" s="65"/>
      <c r="Q707" s="65"/>
      <c r="BB707" s="495"/>
    </row>
    <row r="708" s="418" customFormat="true" ht="25.15" customHeight="true" x14ac:dyDescent="0.2">
      <c r="A708" s="495"/>
      <c r="B708" s="495"/>
      <c r="C708" s="1218"/>
      <c r="D708" s="1232"/>
      <c r="E708" s="65"/>
      <c r="F708" s="65"/>
      <c r="G708" s="65"/>
      <c r="H708" s="1232"/>
      <c r="I708" s="1232"/>
      <c r="J708" s="65"/>
      <c r="K708" s="65"/>
      <c r="L708" s="65"/>
      <c r="M708" s="1232"/>
      <c r="N708" s="1232"/>
      <c r="O708" s="65"/>
      <c r="P708" s="65"/>
      <c r="Q708" s="65"/>
      <c r="BB708" s="495"/>
    </row>
    <row r="709" s="418" customFormat="true" ht="25.15" customHeight="true" x14ac:dyDescent="0.2">
      <c r="A709" s="495"/>
      <c r="B709" s="495"/>
      <c r="C709" s="1218"/>
      <c r="D709" s="1232"/>
      <c r="E709" s="65"/>
      <c r="F709" s="65"/>
      <c r="G709" s="65"/>
      <c r="H709" s="1232"/>
      <c r="I709" s="1232"/>
      <c r="J709" s="65"/>
      <c r="K709" s="65"/>
      <c r="L709" s="65"/>
      <c r="M709" s="1232"/>
      <c r="N709" s="1232"/>
      <c r="O709" s="65"/>
      <c r="P709" s="65"/>
      <c r="Q709" s="65"/>
      <c r="BB709" s="495"/>
    </row>
    <row r="710" s="418" customFormat="true" ht="25.15" customHeight="true" x14ac:dyDescent="0.2">
      <c r="A710" s="495"/>
      <c r="B710" s="495"/>
      <c r="C710" s="1218"/>
      <c r="D710" s="1232"/>
      <c r="E710" s="65"/>
      <c r="F710" s="65"/>
      <c r="G710" s="65"/>
      <c r="H710" s="1232"/>
      <c r="I710" s="1232"/>
      <c r="J710" s="65"/>
      <c r="K710" s="65"/>
      <c r="L710" s="65"/>
      <c r="M710" s="1232"/>
      <c r="N710" s="1232"/>
      <c r="O710" s="65"/>
      <c r="P710" s="65"/>
      <c r="Q710" s="65"/>
      <c r="BB710" s="495"/>
    </row>
    <row r="711" s="418" customFormat="true" ht="25.15" customHeight="true" x14ac:dyDescent="0.2">
      <c r="A711" s="495"/>
      <c r="B711" s="495"/>
      <c r="C711" s="1218"/>
      <c r="D711" s="1232"/>
      <c r="E711" s="65"/>
      <c r="F711" s="65"/>
      <c r="G711" s="65"/>
      <c r="H711" s="1232"/>
      <c r="I711" s="1232"/>
      <c r="J711" s="65"/>
      <c r="K711" s="65"/>
      <c r="L711" s="65"/>
      <c r="M711" s="1232"/>
      <c r="N711" s="1232"/>
      <c r="O711" s="65"/>
      <c r="P711" s="65"/>
      <c r="Q711" s="65"/>
      <c r="BB711" s="495"/>
    </row>
    <row r="712" s="418" customFormat="true" ht="25.15" customHeight="true" x14ac:dyDescent="0.2">
      <c r="A712" s="495"/>
      <c r="B712" s="495"/>
      <c r="C712" s="1218"/>
      <c r="D712" s="1232"/>
      <c r="E712" s="65"/>
      <c r="F712" s="65"/>
      <c r="G712" s="65"/>
      <c r="H712" s="1232"/>
      <c r="I712" s="1232"/>
      <c r="J712" s="65"/>
      <c r="K712" s="65"/>
      <c r="L712" s="65"/>
      <c r="M712" s="1232"/>
      <c r="N712" s="1232"/>
      <c r="O712" s="65"/>
      <c r="P712" s="65"/>
      <c r="Q712" s="65"/>
      <c r="BB712" s="495"/>
    </row>
    <row r="713" s="418" customFormat="true" ht="25.15" customHeight="true" x14ac:dyDescent="0.2">
      <c r="A713" s="495"/>
      <c r="B713" s="495"/>
      <c r="C713" s="1218"/>
      <c r="D713" s="1232"/>
      <c r="E713" s="65"/>
      <c r="F713" s="65"/>
      <c r="G713" s="65"/>
      <c r="H713" s="1232"/>
      <c r="I713" s="1232"/>
      <c r="J713" s="65"/>
      <c r="K713" s="65"/>
      <c r="L713" s="65"/>
      <c r="M713" s="1232"/>
      <c r="N713" s="1232"/>
      <c r="O713" s="65"/>
      <c r="P713" s="65"/>
      <c r="Q713" s="65"/>
      <c r="BB713" s="495"/>
    </row>
    <row r="714" s="418" customFormat="true" ht="25.15" customHeight="true" x14ac:dyDescent="0.2">
      <c r="A714" s="495"/>
      <c r="B714" s="495"/>
      <c r="C714" s="1218"/>
      <c r="D714" s="1232"/>
      <c r="E714" s="65"/>
      <c r="F714" s="65"/>
      <c r="G714" s="65"/>
      <c r="H714" s="1232"/>
      <c r="I714" s="1232"/>
      <c r="J714" s="65"/>
      <c r="K714" s="65"/>
      <c r="L714" s="65"/>
      <c r="M714" s="1232"/>
      <c r="N714" s="1232"/>
      <c r="O714" s="65"/>
      <c r="P714" s="65"/>
      <c r="Q714" s="65"/>
      <c r="BB714" s="495"/>
    </row>
    <row r="715" s="418" customFormat="true" ht="25.15" customHeight="true" x14ac:dyDescent="0.2">
      <c r="A715" s="495"/>
      <c r="B715" s="495"/>
      <c r="C715" s="1218"/>
      <c r="D715" s="1232"/>
      <c r="E715" s="65"/>
      <c r="F715" s="65"/>
      <c r="G715" s="65"/>
      <c r="H715" s="1232"/>
      <c r="I715" s="1232"/>
      <c r="J715" s="65"/>
      <c r="K715" s="65"/>
      <c r="L715" s="65"/>
      <c r="M715" s="1232"/>
      <c r="N715" s="1232"/>
      <c r="O715" s="65"/>
      <c r="P715" s="65"/>
      <c r="Q715" s="65"/>
      <c r="BB715" s="495"/>
    </row>
    <row r="716" s="418" customFormat="true" ht="25.15" customHeight="true" x14ac:dyDescent="0.2">
      <c r="A716" s="495"/>
      <c r="B716" s="495"/>
      <c r="C716" s="1218"/>
      <c r="D716" s="1232"/>
      <c r="E716" s="65"/>
      <c r="F716" s="65"/>
      <c r="G716" s="65"/>
      <c r="H716" s="1232"/>
      <c r="I716" s="1232"/>
      <c r="J716" s="65"/>
      <c r="K716" s="65"/>
      <c r="L716" s="65"/>
      <c r="M716" s="1232"/>
      <c r="N716" s="1232"/>
      <c r="O716" s="65"/>
      <c r="P716" s="65"/>
      <c r="Q716" s="65"/>
      <c r="BB716" s="495"/>
    </row>
    <row r="717" s="418" customFormat="true" ht="25.15" customHeight="true" x14ac:dyDescent="0.2">
      <c r="A717" s="495"/>
      <c r="B717" s="495"/>
      <c r="C717" s="1218"/>
      <c r="D717" s="1232"/>
      <c r="E717" s="65"/>
      <c r="F717" s="65"/>
      <c r="G717" s="65"/>
      <c r="H717" s="1232"/>
      <c r="I717" s="1232"/>
      <c r="J717" s="65"/>
      <c r="K717" s="65"/>
      <c r="L717" s="65"/>
      <c r="M717" s="1232"/>
      <c r="N717" s="1232"/>
      <c r="O717" s="65"/>
      <c r="P717" s="65"/>
      <c r="Q717" s="65"/>
      <c r="BB717" s="495"/>
    </row>
    <row r="718" s="418" customFormat="true" ht="25.15" customHeight="true" x14ac:dyDescent="0.2">
      <c r="A718" s="495"/>
      <c r="B718" s="495"/>
      <c r="C718" s="1218"/>
      <c r="D718" s="1232"/>
      <c r="E718" s="65"/>
      <c r="F718" s="65"/>
      <c r="G718" s="65"/>
      <c r="H718" s="1232"/>
      <c r="I718" s="1232"/>
      <c r="J718" s="65"/>
      <c r="K718" s="65"/>
      <c r="L718" s="65"/>
      <c r="M718" s="1232"/>
      <c r="N718" s="1232"/>
      <c r="O718" s="65"/>
      <c r="P718" s="65"/>
      <c r="Q718" s="65"/>
      <c r="BB718" s="495"/>
    </row>
    <row r="719" s="418" customFormat="true" ht="25.15" customHeight="true" x14ac:dyDescent="0.2">
      <c r="A719" s="495"/>
      <c r="B719" s="495"/>
      <c r="C719" s="1218"/>
      <c r="D719" s="1232"/>
      <c r="E719" s="65"/>
      <c r="F719" s="65"/>
      <c r="G719" s="65"/>
      <c r="H719" s="1232"/>
      <c r="I719" s="1232"/>
      <c r="J719" s="65"/>
      <c r="K719" s="65"/>
      <c r="L719" s="65"/>
      <c r="M719" s="1232"/>
      <c r="N719" s="1232"/>
      <c r="O719" s="65"/>
      <c r="P719" s="65"/>
      <c r="Q719" s="65"/>
      <c r="BB719" s="495"/>
    </row>
    <row r="720" s="418" customFormat="true" ht="25.15" customHeight="true" x14ac:dyDescent="0.2">
      <c r="A720" s="495"/>
      <c r="B720" s="495"/>
      <c r="C720" s="1218"/>
      <c r="D720" s="1232"/>
      <c r="E720" s="65"/>
      <c r="F720" s="65"/>
      <c r="G720" s="65"/>
      <c r="H720" s="1232"/>
      <c r="I720" s="1232"/>
      <c r="J720" s="65"/>
      <c r="K720" s="65"/>
      <c r="L720" s="65"/>
      <c r="M720" s="1232"/>
      <c r="N720" s="1232"/>
      <c r="O720" s="65"/>
      <c r="P720" s="65"/>
      <c r="Q720" s="65"/>
      <c r="BB720" s="495"/>
    </row>
    <row r="721" s="418" customFormat="true" ht="25.15" customHeight="true" x14ac:dyDescent="0.2">
      <c r="A721" s="495"/>
      <c r="B721" s="495"/>
      <c r="C721" s="1218"/>
      <c r="D721" s="1232"/>
      <c r="E721" s="65"/>
      <c r="F721" s="65"/>
      <c r="G721" s="65"/>
      <c r="H721" s="1232"/>
      <c r="I721" s="1232"/>
      <c r="J721" s="65"/>
      <c r="K721" s="65"/>
      <c r="L721" s="65"/>
      <c r="M721" s="1232"/>
      <c r="N721" s="1232"/>
      <c r="O721" s="65"/>
      <c r="P721" s="65"/>
      <c r="Q721" s="65"/>
      <c r="BB721" s="495"/>
    </row>
    <row r="722" s="418" customFormat="true" ht="25.15" customHeight="true" x14ac:dyDescent="0.2">
      <c r="A722" s="495"/>
      <c r="B722" s="495"/>
      <c r="C722" s="1218"/>
      <c r="D722" s="1232"/>
      <c r="E722" s="65"/>
      <c r="F722" s="65"/>
      <c r="G722" s="65"/>
      <c r="H722" s="1232"/>
      <c r="I722" s="1232"/>
      <c r="J722" s="65"/>
      <c r="K722" s="65"/>
      <c r="L722" s="65"/>
      <c r="M722" s="1232"/>
      <c r="N722" s="1232"/>
      <c r="O722" s="65"/>
      <c r="P722" s="65"/>
      <c r="Q722" s="65"/>
      <c r="BB722" s="495"/>
    </row>
    <row r="723" s="418" customFormat="true" ht="25.15" customHeight="true" x14ac:dyDescent="0.2">
      <c r="A723" s="495"/>
      <c r="B723" s="495"/>
      <c r="C723" s="1218"/>
      <c r="D723" s="1232"/>
      <c r="E723" s="65"/>
      <c r="F723" s="65"/>
      <c r="G723" s="65"/>
      <c r="H723" s="1232"/>
      <c r="I723" s="1232"/>
      <c r="J723" s="65"/>
      <c r="K723" s="65"/>
      <c r="L723" s="65"/>
      <c r="M723" s="1232"/>
      <c r="N723" s="1232"/>
      <c r="O723" s="65"/>
      <c r="P723" s="65"/>
      <c r="Q723" s="65"/>
      <c r="BB723" s="495"/>
    </row>
    <row r="724" s="418" customFormat="true" ht="25.15" customHeight="true" x14ac:dyDescent="0.2">
      <c r="A724" s="495"/>
      <c r="B724" s="495"/>
      <c r="C724" s="1218"/>
      <c r="D724" s="1232"/>
      <c r="E724" s="65"/>
      <c r="F724" s="65"/>
      <c r="G724" s="65"/>
      <c r="H724" s="1232"/>
      <c r="I724" s="1232"/>
      <c r="J724" s="65"/>
      <c r="K724" s="65"/>
      <c r="L724" s="65"/>
      <c r="M724" s="1232"/>
      <c r="N724" s="1232"/>
      <c r="O724" s="65"/>
      <c r="P724" s="65"/>
      <c r="Q724" s="65"/>
      <c r="BB724" s="495"/>
    </row>
    <row r="725" s="418" customFormat="true" ht="25.15" customHeight="true" x14ac:dyDescent="0.2">
      <c r="A725" s="495"/>
      <c r="B725" s="495"/>
      <c r="C725" s="1218"/>
      <c r="D725" s="1232"/>
      <c r="E725" s="65"/>
      <c r="F725" s="65"/>
      <c r="G725" s="65"/>
      <c r="H725" s="1232"/>
      <c r="I725" s="1232"/>
      <c r="J725" s="65"/>
      <c r="K725" s="65"/>
      <c r="L725" s="65"/>
      <c r="M725" s="1232"/>
      <c r="N725" s="1232"/>
      <c r="O725" s="65"/>
      <c r="P725" s="65"/>
      <c r="Q725" s="65"/>
      <c r="BB725" s="495"/>
    </row>
    <row r="726" s="418" customFormat="true" ht="25.15" customHeight="true" x14ac:dyDescent="0.2">
      <c r="A726" s="495"/>
      <c r="B726" s="495"/>
      <c r="C726" s="1218"/>
      <c r="D726" s="1232"/>
      <c r="E726" s="65"/>
      <c r="F726" s="65"/>
      <c r="G726" s="65"/>
      <c r="H726" s="1232"/>
      <c r="I726" s="1232"/>
      <c r="J726" s="65"/>
      <c r="K726" s="65"/>
      <c r="L726" s="65"/>
      <c r="M726" s="1232"/>
      <c r="N726" s="1232"/>
      <c r="O726" s="65"/>
      <c r="P726" s="65"/>
      <c r="Q726" s="65"/>
      <c r="BB726" s="495"/>
    </row>
    <row r="727" s="418" customFormat="true" ht="25.15" customHeight="true" x14ac:dyDescent="0.2">
      <c r="A727" s="495"/>
      <c r="B727" s="495"/>
      <c r="C727" s="1218"/>
      <c r="D727" s="1232"/>
      <c r="E727" s="65"/>
      <c r="F727" s="65"/>
      <c r="G727" s="65"/>
      <c r="H727" s="1232"/>
      <c r="I727" s="1232"/>
      <c r="J727" s="65"/>
      <c r="K727" s="65"/>
      <c r="L727" s="65"/>
      <c r="M727" s="1232"/>
      <c r="N727" s="1232"/>
      <c r="O727" s="65"/>
      <c r="P727" s="65"/>
      <c r="Q727" s="65"/>
      <c r="BB727" s="495"/>
    </row>
    <row r="728" s="418" customFormat="true" ht="25.15" customHeight="true" x14ac:dyDescent="0.2">
      <c r="A728" s="495"/>
      <c r="B728" s="495"/>
      <c r="C728" s="1218"/>
      <c r="D728" s="1232"/>
      <c r="E728" s="65"/>
      <c r="F728" s="65"/>
      <c r="G728" s="65"/>
      <c r="H728" s="1232"/>
      <c r="I728" s="1232"/>
      <c r="J728" s="65"/>
      <c r="K728" s="65"/>
      <c r="L728" s="65"/>
      <c r="M728" s="1232"/>
      <c r="N728" s="1232"/>
      <c r="O728" s="65"/>
      <c r="P728" s="65"/>
      <c r="Q728" s="65"/>
      <c r="BB728" s="495"/>
    </row>
    <row r="729" s="418" customFormat="true" ht="25.15" customHeight="true" x14ac:dyDescent="0.2">
      <c r="A729" s="495"/>
      <c r="B729" s="495"/>
      <c r="C729" s="1218"/>
      <c r="D729" s="1232"/>
      <c r="E729" s="65"/>
      <c r="F729" s="65"/>
      <c r="G729" s="65"/>
      <c r="H729" s="1232"/>
      <c r="I729" s="1232"/>
      <c r="J729" s="65"/>
      <c r="K729" s="65"/>
      <c r="L729" s="65"/>
      <c r="M729" s="1232"/>
      <c r="N729" s="1232"/>
      <c r="O729" s="65"/>
      <c r="P729" s="65"/>
      <c r="Q729" s="65"/>
      <c r="BB729" s="495"/>
    </row>
    <row r="730" s="418" customFormat="true" ht="25.15" customHeight="true" x14ac:dyDescent="0.2">
      <c r="A730" s="495"/>
      <c r="B730" s="495"/>
      <c r="C730" s="1218"/>
      <c r="D730" s="1232"/>
      <c r="E730" s="65"/>
      <c r="F730" s="65"/>
      <c r="G730" s="65"/>
      <c r="H730" s="1232"/>
      <c r="I730" s="1232"/>
      <c r="J730" s="65"/>
      <c r="K730" s="65"/>
      <c r="L730" s="65"/>
      <c r="M730" s="1232"/>
      <c r="N730" s="1232"/>
      <c r="O730" s="65"/>
      <c r="P730" s="65"/>
      <c r="Q730" s="65"/>
      <c r="BB730" s="495"/>
    </row>
    <row r="731" s="418" customFormat="true" ht="25.15" customHeight="true" x14ac:dyDescent="0.2">
      <c r="A731" s="495"/>
      <c r="B731" s="495"/>
      <c r="C731" s="1218"/>
      <c r="D731" s="1232"/>
      <c r="E731" s="65"/>
      <c r="F731" s="65"/>
      <c r="G731" s="65"/>
      <c r="H731" s="1232"/>
      <c r="I731" s="1232"/>
      <c r="J731" s="65"/>
      <c r="K731" s="65"/>
      <c r="L731" s="65"/>
      <c r="M731" s="1232"/>
      <c r="N731" s="1232"/>
      <c r="O731" s="65"/>
      <c r="P731" s="65"/>
      <c r="Q731" s="65"/>
      <c r="BB731" s="495"/>
    </row>
    <row r="732" s="418" customFormat="true" ht="25.15" customHeight="true" x14ac:dyDescent="0.2">
      <c r="A732" s="495"/>
      <c r="B732" s="495"/>
      <c r="C732" s="1218"/>
      <c r="D732" s="1232"/>
      <c r="E732" s="65"/>
      <c r="F732" s="65"/>
      <c r="G732" s="65"/>
      <c r="H732" s="1232"/>
      <c r="I732" s="1232"/>
      <c r="J732" s="65"/>
      <c r="K732" s="65"/>
      <c r="L732" s="65"/>
      <c r="M732" s="1232"/>
      <c r="N732" s="1232"/>
      <c r="O732" s="65"/>
      <c r="P732" s="65"/>
      <c r="Q732" s="65"/>
      <c r="BB732" s="495"/>
    </row>
    <row r="733" s="418" customFormat="true" ht="25.15" customHeight="true" x14ac:dyDescent="0.2">
      <c r="A733" s="495"/>
      <c r="B733" s="495"/>
      <c r="C733" s="1218"/>
      <c r="D733" s="1232"/>
      <c r="E733" s="65"/>
      <c r="F733" s="65"/>
      <c r="G733" s="65"/>
      <c r="H733" s="1232"/>
      <c r="I733" s="1232"/>
      <c r="J733" s="65"/>
      <c r="K733" s="65"/>
      <c r="L733" s="65"/>
      <c r="M733" s="1232"/>
      <c r="N733" s="1232"/>
      <c r="O733" s="65"/>
      <c r="P733" s="65"/>
      <c r="Q733" s="65"/>
      <c r="BB733" s="495"/>
    </row>
    <row r="734" s="418" customFormat="true" ht="25.15" customHeight="true" x14ac:dyDescent="0.2">
      <c r="A734" s="495"/>
      <c r="B734" s="495"/>
      <c r="C734" s="1218"/>
      <c r="D734" s="1232"/>
      <c r="E734" s="65"/>
      <c r="F734" s="65"/>
      <c r="G734" s="65"/>
      <c r="H734" s="1232"/>
      <c r="I734" s="1232"/>
      <c r="J734" s="65"/>
      <c r="K734" s="65"/>
      <c r="L734" s="65"/>
      <c r="M734" s="1232"/>
      <c r="N734" s="1232"/>
      <c r="O734" s="65"/>
      <c r="P734" s="65"/>
      <c r="Q734" s="65"/>
      <c r="BB734" s="495"/>
    </row>
    <row r="735" s="418" customFormat="true" ht="25.15" customHeight="true" x14ac:dyDescent="0.2">
      <c r="A735" s="495"/>
      <c r="B735" s="495"/>
      <c r="C735" s="1218"/>
      <c r="D735" s="1232"/>
      <c r="E735" s="65"/>
      <c r="F735" s="65"/>
      <c r="G735" s="65"/>
      <c r="H735" s="1232"/>
      <c r="I735" s="1232"/>
      <c r="J735" s="65"/>
      <c r="K735" s="65"/>
      <c r="L735" s="65"/>
      <c r="M735" s="1232"/>
      <c r="N735" s="1232"/>
      <c r="O735" s="65"/>
      <c r="P735" s="65"/>
      <c r="Q735" s="65"/>
      <c r="BB735" s="495"/>
    </row>
    <row r="736" s="418" customFormat="true" ht="25.15" customHeight="true" x14ac:dyDescent="0.2">
      <c r="A736" s="495"/>
      <c r="B736" s="495"/>
      <c r="C736" s="1218"/>
      <c r="D736" s="1232"/>
      <c r="E736" s="65"/>
      <c r="F736" s="65"/>
      <c r="G736" s="65"/>
      <c r="H736" s="1232"/>
      <c r="I736" s="1232"/>
      <c r="J736" s="65"/>
      <c r="K736" s="65"/>
      <c r="L736" s="65"/>
      <c r="M736" s="1232"/>
      <c r="N736" s="1232"/>
      <c r="O736" s="65"/>
      <c r="P736" s="65"/>
      <c r="Q736" s="65"/>
      <c r="BB736" s="495"/>
    </row>
    <row r="737" s="418" customFormat="true" ht="25.15" customHeight="true" x14ac:dyDescent="0.2">
      <c r="A737" s="495"/>
      <c r="B737" s="495"/>
      <c r="C737" s="1218"/>
      <c r="D737" s="1232"/>
      <c r="E737" s="65"/>
      <c r="F737" s="65"/>
      <c r="G737" s="65"/>
      <c r="H737" s="1232"/>
      <c r="I737" s="1232"/>
      <c r="J737" s="65"/>
      <c r="K737" s="65"/>
      <c r="L737" s="65"/>
      <c r="M737" s="1232"/>
      <c r="N737" s="1232"/>
      <c r="O737" s="65"/>
      <c r="P737" s="65"/>
      <c r="Q737" s="65"/>
      <c r="BB737" s="495"/>
    </row>
    <row r="738" s="418" customFormat="true" ht="25.15" customHeight="true" x14ac:dyDescent="0.2">
      <c r="A738" s="495"/>
      <c r="B738" s="495"/>
      <c r="C738" s="1218"/>
      <c r="D738" s="1232"/>
      <c r="E738" s="65"/>
      <c r="F738" s="65"/>
      <c r="G738" s="65"/>
      <c r="H738" s="1232"/>
      <c r="I738" s="1232"/>
      <c r="J738" s="65"/>
      <c r="K738" s="65"/>
      <c r="L738" s="65"/>
      <c r="M738" s="1232"/>
      <c r="N738" s="1232"/>
      <c r="O738" s="65"/>
      <c r="P738" s="65"/>
      <c r="Q738" s="65"/>
      <c r="BB738" s="495"/>
    </row>
    <row r="739" s="418" customFormat="true" ht="25.15" customHeight="true" x14ac:dyDescent="0.2">
      <c r="A739" s="495"/>
      <c r="B739" s="495"/>
      <c r="C739" s="1218"/>
      <c r="D739" s="1232"/>
      <c r="E739" s="65"/>
      <c r="F739" s="65"/>
      <c r="G739" s="65"/>
      <c r="H739" s="1232"/>
      <c r="I739" s="1232"/>
      <c r="J739" s="65"/>
      <c r="K739" s="65"/>
      <c r="L739" s="65"/>
      <c r="M739" s="1232"/>
      <c r="N739" s="1232"/>
      <c r="O739" s="65"/>
      <c r="P739" s="65"/>
      <c r="Q739" s="65"/>
      <c r="BB739" s="495"/>
    </row>
    <row r="740" s="418" customFormat="true" ht="25.15" customHeight="true" x14ac:dyDescent="0.2">
      <c r="A740" s="495"/>
      <c r="B740" s="495"/>
      <c r="C740" s="1218"/>
      <c r="D740" s="1232"/>
      <c r="E740" s="65"/>
      <c r="F740" s="65"/>
      <c r="G740" s="65"/>
      <c r="H740" s="1232"/>
      <c r="I740" s="1232"/>
      <c r="J740" s="65"/>
      <c r="K740" s="65"/>
      <c r="L740" s="65"/>
      <c r="M740" s="1232"/>
      <c r="N740" s="1232"/>
      <c r="O740" s="65"/>
      <c r="P740" s="65"/>
      <c r="Q740" s="65"/>
      <c r="BB740" s="495"/>
    </row>
    <row r="741" s="418" customFormat="true" ht="25.15" customHeight="true" x14ac:dyDescent="0.2">
      <c r="A741" s="495"/>
      <c r="B741" s="495"/>
      <c r="C741" s="1218"/>
      <c r="D741" s="1232"/>
      <c r="E741" s="65"/>
      <c r="F741" s="65"/>
      <c r="G741" s="65"/>
      <c r="H741" s="1232"/>
      <c r="I741" s="1232"/>
      <c r="J741" s="65"/>
      <c r="K741" s="65"/>
      <c r="L741" s="65"/>
      <c r="M741" s="1232"/>
      <c r="N741" s="1232"/>
      <c r="O741" s="65"/>
      <c r="P741" s="65"/>
      <c r="Q741" s="65"/>
      <c r="BB741" s="495"/>
    </row>
    <row r="742" s="418" customFormat="true" ht="25.15" customHeight="true" x14ac:dyDescent="0.2">
      <c r="A742" s="495"/>
      <c r="B742" s="495"/>
      <c r="C742" s="1218"/>
      <c r="D742" s="1232"/>
      <c r="E742" s="65"/>
      <c r="F742" s="65"/>
      <c r="G742" s="65"/>
      <c r="H742" s="1232"/>
      <c r="I742" s="1232"/>
      <c r="J742" s="65"/>
      <c r="K742" s="65"/>
      <c r="L742" s="65"/>
      <c r="M742" s="1232"/>
      <c r="N742" s="1232"/>
      <c r="O742" s="65"/>
      <c r="P742" s="65"/>
      <c r="Q742" s="65"/>
      <c r="BB742" s="495"/>
    </row>
    <row r="743" s="418" customFormat="true" ht="25.15" customHeight="true" x14ac:dyDescent="0.2">
      <c r="A743" s="495"/>
      <c r="B743" s="495"/>
      <c r="C743" s="1218"/>
      <c r="D743" s="1232"/>
      <c r="E743" s="65"/>
      <c r="F743" s="65"/>
      <c r="G743" s="65"/>
      <c r="H743" s="1232"/>
      <c r="I743" s="1232"/>
      <c r="J743" s="65"/>
      <c r="K743" s="65"/>
      <c r="L743" s="65"/>
      <c r="M743" s="1232"/>
      <c r="N743" s="1232"/>
      <c r="O743" s="65"/>
      <c r="P743" s="65"/>
      <c r="Q743" s="65"/>
      <c r="BB743" s="495"/>
    </row>
    <row r="744" s="418" customFormat="true" ht="25.15" customHeight="true" x14ac:dyDescent="0.2">
      <c r="A744" s="495"/>
      <c r="B744" s="495"/>
      <c r="C744" s="1218"/>
      <c r="D744" s="1232"/>
      <c r="E744" s="65"/>
      <c r="F744" s="65"/>
      <c r="G744" s="65"/>
      <c r="H744" s="1232"/>
      <c r="I744" s="1232"/>
      <c r="J744" s="65"/>
      <c r="K744" s="65"/>
      <c r="L744" s="65"/>
      <c r="M744" s="1232"/>
      <c r="N744" s="1232"/>
      <c r="O744" s="65"/>
      <c r="P744" s="65"/>
      <c r="Q744" s="65"/>
      <c r="BB744" s="495"/>
    </row>
    <row r="745" s="418" customFormat="true" ht="25.15" customHeight="true" x14ac:dyDescent="0.2">
      <c r="A745" s="495"/>
      <c r="B745" s="495"/>
      <c r="C745" s="1218"/>
      <c r="D745" s="1232"/>
      <c r="E745" s="65"/>
      <c r="F745" s="65"/>
      <c r="G745" s="65"/>
      <c r="H745" s="1232"/>
      <c r="I745" s="1232"/>
      <c r="J745" s="65"/>
      <c r="K745" s="65"/>
      <c r="L745" s="65"/>
      <c r="M745" s="1232"/>
      <c r="N745" s="1232"/>
      <c r="O745" s="65"/>
      <c r="P745" s="65"/>
      <c r="Q745" s="65"/>
      <c r="BB745" s="495"/>
    </row>
    <row r="746" s="418" customFormat="true" ht="25.15" customHeight="true" x14ac:dyDescent="0.2">
      <c r="A746" s="495"/>
      <c r="B746" s="495"/>
      <c r="C746" s="1218"/>
      <c r="D746" s="1232"/>
      <c r="E746" s="65"/>
      <c r="F746" s="65"/>
      <c r="G746" s="65"/>
      <c r="H746" s="1232"/>
      <c r="I746" s="1232"/>
      <c r="J746" s="65"/>
      <c r="K746" s="65"/>
      <c r="L746" s="65"/>
      <c r="M746" s="1232"/>
      <c r="N746" s="1232"/>
      <c r="O746" s="65"/>
      <c r="P746" s="65"/>
      <c r="Q746" s="65"/>
      <c r="BB746" s="495"/>
    </row>
    <row r="747" s="418" customFormat="true" ht="25.15" customHeight="true" x14ac:dyDescent="0.2">
      <c r="A747" s="495"/>
      <c r="B747" s="495"/>
      <c r="C747" s="1218"/>
      <c r="D747" s="1232"/>
      <c r="E747" s="65"/>
      <c r="F747" s="65"/>
      <c r="G747" s="65"/>
      <c r="H747" s="1232"/>
      <c r="I747" s="1232"/>
      <c r="J747" s="65"/>
      <c r="K747" s="65"/>
      <c r="L747" s="65"/>
      <c r="M747" s="1232"/>
      <c r="N747" s="1232"/>
      <c r="O747" s="65"/>
      <c r="P747" s="65"/>
      <c r="Q747" s="65"/>
      <c r="BB747" s="495"/>
    </row>
    <row r="748" s="418" customFormat="true" ht="25.15" customHeight="true" x14ac:dyDescent="0.2">
      <c r="A748" s="495"/>
      <c r="B748" s="495"/>
      <c r="C748" s="1218"/>
      <c r="D748" s="1232"/>
      <c r="E748" s="65"/>
      <c r="F748" s="65"/>
      <c r="G748" s="65"/>
      <c r="H748" s="1232"/>
      <c r="I748" s="1232"/>
      <c r="J748" s="65"/>
      <c r="K748" s="65"/>
      <c r="L748" s="65"/>
      <c r="M748" s="1232"/>
      <c r="N748" s="1232"/>
      <c r="O748" s="65"/>
      <c r="P748" s="65"/>
      <c r="Q748" s="65"/>
      <c r="BB748" s="495"/>
    </row>
    <row r="749" s="418" customFormat="true" ht="25.15" customHeight="true" x14ac:dyDescent="0.2">
      <c r="A749" s="495"/>
      <c r="B749" s="495"/>
      <c r="C749" s="1218"/>
      <c r="D749" s="1232"/>
      <c r="E749" s="65"/>
      <c r="F749" s="65"/>
      <c r="G749" s="65"/>
      <c r="H749" s="1232"/>
      <c r="I749" s="1232"/>
      <c r="J749" s="65"/>
      <c r="K749" s="65"/>
      <c r="L749" s="65"/>
      <c r="M749" s="1232"/>
      <c r="N749" s="1232"/>
      <c r="O749" s="65"/>
      <c r="P749" s="65"/>
      <c r="Q749" s="65"/>
      <c r="BB749" s="495"/>
    </row>
    <row r="750" s="418" customFormat="true" ht="25.15" customHeight="true" x14ac:dyDescent="0.2">
      <c r="A750" s="495"/>
      <c r="B750" s="495"/>
      <c r="C750" s="1218"/>
      <c r="D750" s="1232"/>
      <c r="E750" s="65"/>
      <c r="F750" s="65"/>
      <c r="G750" s="65"/>
      <c r="H750" s="1232"/>
      <c r="I750" s="1232"/>
      <c r="J750" s="65"/>
      <c r="K750" s="65"/>
      <c r="L750" s="65"/>
      <c r="M750" s="1232"/>
      <c r="N750" s="1232"/>
      <c r="O750" s="65"/>
      <c r="P750" s="65"/>
      <c r="Q750" s="65"/>
      <c r="BB750" s="495"/>
    </row>
    <row r="751" s="418" customFormat="true" ht="25.15" customHeight="true" x14ac:dyDescent="0.2">
      <c r="A751" s="495"/>
      <c r="B751" s="495"/>
      <c r="C751" s="1218"/>
      <c r="D751" s="1232"/>
      <c r="E751" s="65"/>
      <c r="F751" s="65"/>
      <c r="G751" s="65"/>
      <c r="H751" s="1232"/>
      <c r="I751" s="1232"/>
      <c r="J751" s="65"/>
      <c r="K751" s="65"/>
      <c r="L751" s="65"/>
      <c r="M751" s="1232"/>
      <c r="N751" s="1232"/>
      <c r="O751" s="65"/>
      <c r="P751" s="65"/>
      <c r="Q751" s="65"/>
      <c r="BB751" s="495"/>
    </row>
    <row r="752" s="418" customFormat="true" ht="25.15" customHeight="true" x14ac:dyDescent="0.2">
      <c r="A752" s="495"/>
      <c r="B752" s="495"/>
      <c r="C752" s="1218"/>
      <c r="D752" s="1232"/>
      <c r="E752" s="65"/>
      <c r="F752" s="65"/>
      <c r="G752" s="65"/>
      <c r="H752" s="1232"/>
      <c r="I752" s="1232"/>
      <c r="J752" s="65"/>
      <c r="K752" s="65"/>
      <c r="L752" s="65"/>
      <c r="M752" s="1232"/>
      <c r="N752" s="1232"/>
      <c r="O752" s="65"/>
      <c r="P752" s="65"/>
      <c r="Q752" s="65"/>
      <c r="BB752" s="495"/>
    </row>
    <row r="753" s="418" customFormat="true" ht="25.15" customHeight="true" x14ac:dyDescent="0.2">
      <c r="A753" s="495"/>
      <c r="B753" s="495"/>
      <c r="C753" s="1218"/>
      <c r="D753" s="1232"/>
      <c r="E753" s="65"/>
      <c r="F753" s="65"/>
      <c r="G753" s="65"/>
      <c r="H753" s="1232"/>
      <c r="I753" s="1232"/>
      <c r="J753" s="65"/>
      <c r="K753" s="65"/>
      <c r="L753" s="65"/>
      <c r="M753" s="1232"/>
      <c r="N753" s="1232"/>
      <c r="O753" s="65"/>
      <c r="P753" s="65"/>
      <c r="Q753" s="65"/>
      <c r="BB753" s="495"/>
    </row>
    <row r="754" s="418" customFormat="true" ht="25.15" customHeight="true" x14ac:dyDescent="0.2">
      <c r="A754" s="495"/>
      <c r="B754" s="495"/>
      <c r="C754" s="1218"/>
      <c r="D754" s="1232"/>
      <c r="E754" s="65"/>
      <c r="F754" s="65"/>
      <c r="G754" s="65"/>
      <c r="H754" s="1232"/>
      <c r="I754" s="1232"/>
      <c r="J754" s="65"/>
      <c r="K754" s="65"/>
      <c r="L754" s="65"/>
      <c r="M754" s="1232"/>
      <c r="N754" s="1232"/>
      <c r="O754" s="65"/>
      <c r="P754" s="65"/>
      <c r="Q754" s="65"/>
      <c r="BB754" s="495"/>
    </row>
    <row r="755" s="418" customFormat="true" ht="25.15" customHeight="true" x14ac:dyDescent="0.2">
      <c r="A755" s="495"/>
      <c r="B755" s="495"/>
      <c r="C755" s="1218"/>
      <c r="D755" s="1232"/>
      <c r="E755" s="65"/>
      <c r="F755" s="65"/>
      <c r="G755" s="65"/>
      <c r="H755" s="1232"/>
      <c r="I755" s="1232"/>
      <c r="J755" s="65"/>
      <c r="K755" s="65"/>
      <c r="L755" s="65"/>
      <c r="M755" s="1232"/>
      <c r="N755" s="1232"/>
      <c r="O755" s="65"/>
      <c r="P755" s="65"/>
      <c r="Q755" s="65"/>
      <c r="BB755" s="495"/>
    </row>
    <row r="756" s="418" customFormat="true" ht="25.15" customHeight="true" x14ac:dyDescent="0.2">
      <c r="A756" s="495"/>
      <c r="B756" s="495"/>
      <c r="C756" s="1218"/>
      <c r="D756" s="1232"/>
      <c r="E756" s="65"/>
      <c r="F756" s="65"/>
      <c r="G756" s="65"/>
      <c r="H756" s="1232"/>
      <c r="I756" s="1232"/>
      <c r="J756" s="65"/>
      <c r="K756" s="65"/>
      <c r="L756" s="65"/>
      <c r="M756" s="1232"/>
      <c r="N756" s="1232"/>
      <c r="O756" s="65"/>
      <c r="P756" s="65"/>
      <c r="Q756" s="65"/>
      <c r="BB756" s="495"/>
    </row>
    <row r="757" s="418" customFormat="true" ht="25.15" customHeight="true" x14ac:dyDescent="0.2">
      <c r="A757" s="495"/>
      <c r="B757" s="495"/>
      <c r="C757" s="1218"/>
      <c r="D757" s="1232"/>
      <c r="E757" s="65"/>
      <c r="F757" s="65"/>
      <c r="G757" s="65"/>
      <c r="H757" s="1232"/>
      <c r="I757" s="1232"/>
      <c r="J757" s="65"/>
      <c r="K757" s="65"/>
      <c r="L757" s="65"/>
      <c r="M757" s="1232"/>
      <c r="N757" s="1232"/>
      <c r="O757" s="65"/>
      <c r="P757" s="65"/>
      <c r="Q757" s="65"/>
      <c r="BB757" s="495"/>
    </row>
    <row r="758" s="418" customFormat="true" ht="25.15" customHeight="true" x14ac:dyDescent="0.2">
      <c r="A758" s="495"/>
      <c r="B758" s="495"/>
      <c r="C758" s="1218"/>
      <c r="D758" s="1232"/>
      <c r="E758" s="65"/>
      <c r="F758" s="65"/>
      <c r="G758" s="65"/>
      <c r="H758" s="1232"/>
      <c r="I758" s="1232"/>
      <c r="J758" s="65"/>
      <c r="K758" s="65"/>
      <c r="L758" s="65"/>
      <c r="M758" s="1232"/>
      <c r="N758" s="1232"/>
      <c r="O758" s="65"/>
      <c r="P758" s="65"/>
      <c r="Q758" s="65"/>
      <c r="BB758" s="495"/>
    </row>
    <row r="759" s="418" customFormat="true" ht="25.15" customHeight="true" x14ac:dyDescent="0.2">
      <c r="A759" s="495"/>
      <c r="B759" s="495"/>
      <c r="C759" s="1218"/>
      <c r="D759" s="1232"/>
      <c r="E759" s="65"/>
      <c r="F759" s="65"/>
      <c r="G759" s="65"/>
      <c r="H759" s="1232"/>
      <c r="I759" s="1232"/>
      <c r="J759" s="65"/>
      <c r="K759" s="65"/>
      <c r="L759" s="65"/>
      <c r="M759" s="1232"/>
      <c r="N759" s="1232"/>
      <c r="O759" s="65"/>
      <c r="P759" s="65"/>
      <c r="Q759" s="65"/>
      <c r="BB759" s="495"/>
    </row>
    <row r="760" s="418" customFormat="true" ht="25.15" customHeight="true" x14ac:dyDescent="0.2">
      <c r="A760" s="495"/>
      <c r="B760" s="495"/>
      <c r="C760" s="1218"/>
      <c r="D760" s="1232"/>
      <c r="E760" s="65"/>
      <c r="F760" s="65"/>
      <c r="G760" s="65"/>
      <c r="H760" s="1232"/>
      <c r="I760" s="1232"/>
      <c r="J760" s="65"/>
      <c r="K760" s="65"/>
      <c r="L760" s="65"/>
      <c r="M760" s="1232"/>
      <c r="N760" s="1232"/>
      <c r="O760" s="65"/>
      <c r="P760" s="65"/>
      <c r="Q760" s="65"/>
      <c r="BB760" s="495"/>
    </row>
    <row r="761" s="418" customFormat="true" ht="25.15" customHeight="true" x14ac:dyDescent="0.2">
      <c r="A761" s="495"/>
      <c r="B761" s="495"/>
      <c r="C761" s="1218"/>
      <c r="D761" s="1232"/>
      <c r="E761" s="65"/>
      <c r="F761" s="65"/>
      <c r="G761" s="65"/>
      <c r="H761" s="1232"/>
      <c r="I761" s="1232"/>
      <c r="J761" s="65"/>
      <c r="K761" s="65"/>
      <c r="L761" s="65"/>
      <c r="M761" s="1232"/>
      <c r="N761" s="1232"/>
      <c r="O761" s="65"/>
      <c r="P761" s="65"/>
      <c r="Q761" s="65"/>
      <c r="BB761" s="495"/>
    </row>
    <row r="762" s="418" customFormat="true" ht="25.15" customHeight="true" x14ac:dyDescent="0.2">
      <c r="A762" s="495"/>
      <c r="B762" s="495"/>
      <c r="C762" s="1218"/>
      <c r="D762" s="1232"/>
      <c r="E762" s="65"/>
      <c r="F762" s="65"/>
      <c r="G762" s="65"/>
      <c r="H762" s="1232"/>
      <c r="I762" s="1232"/>
      <c r="J762" s="65"/>
      <c r="K762" s="65"/>
      <c r="L762" s="65"/>
      <c r="M762" s="1232"/>
      <c r="N762" s="1232"/>
      <c r="O762" s="65"/>
      <c r="P762" s="65"/>
      <c r="Q762" s="65"/>
      <c r="BB762" s="495"/>
    </row>
    <row r="763" s="418" customFormat="true" ht="25.15" customHeight="true" x14ac:dyDescent="0.2">
      <c r="A763" s="495"/>
      <c r="B763" s="495"/>
      <c r="C763" s="1218"/>
      <c r="D763" s="1232"/>
      <c r="E763" s="65"/>
      <c r="F763" s="65"/>
      <c r="G763" s="65"/>
      <c r="H763" s="1232"/>
      <c r="I763" s="1232"/>
      <c r="J763" s="65"/>
      <c r="K763" s="65"/>
      <c r="L763" s="65"/>
      <c r="M763" s="1232"/>
      <c r="N763" s="1232"/>
      <c r="O763" s="65"/>
      <c r="P763" s="65"/>
      <c r="Q763" s="65"/>
      <c r="BB763" s="495"/>
    </row>
    <row r="764" s="418" customFormat="true" ht="25.15" customHeight="true" x14ac:dyDescent="0.2">
      <c r="A764" s="495"/>
      <c r="B764" s="495"/>
      <c r="C764" s="1218"/>
      <c r="D764" s="1232"/>
      <c r="E764" s="65"/>
      <c r="F764" s="65"/>
      <c r="G764" s="65"/>
      <c r="H764" s="1232"/>
      <c r="I764" s="1232"/>
      <c r="J764" s="65"/>
      <c r="K764" s="65"/>
      <c r="L764" s="65"/>
      <c r="M764" s="1232"/>
      <c r="N764" s="1232"/>
      <c r="O764" s="65"/>
      <c r="P764" s="65"/>
      <c r="Q764" s="65"/>
      <c r="BB764" s="495"/>
    </row>
    <row r="765" s="418" customFormat="true" ht="25.15" customHeight="true" x14ac:dyDescent="0.2">
      <c r="A765" s="495"/>
      <c r="B765" s="495"/>
      <c r="C765" s="1218"/>
      <c r="D765" s="1232"/>
      <c r="E765" s="65"/>
      <c r="F765" s="65"/>
      <c r="G765" s="65"/>
      <c r="H765" s="1232"/>
      <c r="I765" s="1232"/>
      <c r="J765" s="65"/>
      <c r="K765" s="65"/>
      <c r="L765" s="65"/>
      <c r="M765" s="1232"/>
      <c r="N765" s="1232"/>
      <c r="O765" s="65"/>
      <c r="P765" s="65"/>
      <c r="Q765" s="65"/>
      <c r="BB765" s="495"/>
    </row>
    <row r="766" s="418" customFormat="true" ht="25.15" customHeight="true" x14ac:dyDescent="0.2">
      <c r="A766" s="495"/>
      <c r="B766" s="495"/>
      <c r="C766" s="1218"/>
      <c r="D766" s="1232"/>
      <c r="E766" s="65"/>
      <c r="F766" s="65"/>
      <c r="G766" s="65"/>
      <c r="H766" s="1232"/>
      <c r="I766" s="1232"/>
      <c r="J766" s="65"/>
      <c r="K766" s="65"/>
      <c r="L766" s="65"/>
      <c r="M766" s="1232"/>
      <c r="N766" s="1232"/>
      <c r="O766" s="65"/>
      <c r="P766" s="65"/>
      <c r="Q766" s="65"/>
      <c r="BB766" s="495"/>
    </row>
    <row r="767" s="418" customFormat="true" ht="25.15" customHeight="true" x14ac:dyDescent="0.2">
      <c r="A767" s="495"/>
      <c r="B767" s="495"/>
      <c r="C767" s="1218"/>
      <c r="D767" s="1232"/>
      <c r="E767" s="65"/>
      <c r="F767" s="65"/>
      <c r="G767" s="65"/>
      <c r="H767" s="1232"/>
      <c r="I767" s="1232"/>
      <c r="J767" s="65"/>
      <c r="K767" s="65"/>
      <c r="L767" s="65"/>
      <c r="M767" s="1232"/>
      <c r="N767" s="1232"/>
      <c r="O767" s="65"/>
      <c r="P767" s="65"/>
      <c r="Q767" s="65"/>
      <c r="BB767" s="495"/>
    </row>
    <row r="768" s="416" customFormat="true" ht="25.15" customHeight="true" x14ac:dyDescent="0.2">
      <c r="A768" s="496"/>
      <c r="B768" s="496"/>
      <c r="C768" s="1218"/>
      <c r="D768" s="1232"/>
      <c r="E768" s="65"/>
      <c r="F768" s="65"/>
      <c r="G768" s="65"/>
      <c r="H768" s="1232"/>
      <c r="I768" s="1232"/>
      <c r="J768" s="65"/>
      <c r="K768" s="65"/>
      <c r="L768" s="65"/>
      <c r="M768" s="1232"/>
      <c r="N768" s="1232"/>
      <c r="O768" s="65"/>
      <c r="P768" s="65"/>
      <c r="Q768" s="65"/>
      <c r="BB768" s="496"/>
    </row>
    <row r="769" s="416" customFormat="true" ht="25.15" customHeight="true" x14ac:dyDescent="0.2">
      <c r="A769" s="496"/>
      <c r="B769" s="496"/>
      <c r="C769" s="1218"/>
      <c r="D769" s="1232"/>
      <c r="E769" s="65"/>
      <c r="F769" s="65"/>
      <c r="G769" s="65"/>
      <c r="H769" s="1232"/>
      <c r="I769" s="1232"/>
      <c r="J769" s="65"/>
      <c r="K769" s="65"/>
      <c r="L769" s="65"/>
      <c r="M769" s="1232"/>
      <c r="N769" s="1232"/>
      <c r="O769" s="65"/>
      <c r="P769" s="65"/>
      <c r="Q769" s="65"/>
      <c r="BB769" s="496"/>
    </row>
    <row r="770" s="416" customFormat="true" ht="25.15" customHeight="true" x14ac:dyDescent="0.2">
      <c r="A770" s="496"/>
      <c r="B770" s="496"/>
      <c r="C770" s="1218"/>
      <c r="D770" s="1232"/>
      <c r="E770" s="65"/>
      <c r="F770" s="65"/>
      <c r="G770" s="65"/>
      <c r="H770" s="1232"/>
      <c r="I770" s="1232"/>
      <c r="J770" s="65"/>
      <c r="K770" s="65"/>
      <c r="L770" s="65"/>
      <c r="M770" s="1232"/>
      <c r="N770" s="1232"/>
      <c r="O770" s="65"/>
      <c r="P770" s="65"/>
      <c r="Q770" s="65"/>
      <c r="BB770" s="496"/>
    </row>
    <row r="771" s="416" customFormat="true" ht="25.15" customHeight="true" x14ac:dyDescent="0.2">
      <c r="A771" s="496"/>
      <c r="B771" s="496"/>
      <c r="C771" s="1218"/>
      <c r="D771" s="1232"/>
      <c r="E771" s="65"/>
      <c r="F771" s="65"/>
      <c r="G771" s="65"/>
      <c r="H771" s="1232"/>
      <c r="I771" s="1232"/>
      <c r="J771" s="65"/>
      <c r="K771" s="65"/>
      <c r="L771" s="65"/>
      <c r="M771" s="1232"/>
      <c r="N771" s="1232"/>
      <c r="O771" s="65"/>
      <c r="P771" s="65"/>
      <c r="Q771" s="65"/>
      <c r="BB771" s="496"/>
    </row>
    <row r="772" s="416" customFormat="true" ht="25.15" customHeight="true" x14ac:dyDescent="0.2">
      <c r="A772" s="496"/>
      <c r="B772" s="496"/>
      <c r="C772" s="1218"/>
      <c r="D772" s="1232"/>
      <c r="E772" s="65"/>
      <c r="F772" s="65"/>
      <c r="G772" s="65"/>
      <c r="H772" s="1232"/>
      <c r="I772" s="1232"/>
      <c r="J772" s="65"/>
      <c r="K772" s="65"/>
      <c r="L772" s="65"/>
      <c r="M772" s="1232"/>
      <c r="N772" s="1232"/>
      <c r="O772" s="65"/>
      <c r="P772" s="65"/>
      <c r="Q772" s="65"/>
      <c r="BB772" s="496"/>
    </row>
    <row r="773" s="416" customFormat="true" ht="25.15" customHeight="true" x14ac:dyDescent="0.2">
      <c r="A773" s="496"/>
      <c r="B773" s="496"/>
      <c r="C773" s="1218"/>
      <c r="D773" s="1232"/>
      <c r="E773" s="65"/>
      <c r="F773" s="65"/>
      <c r="G773" s="65"/>
      <c r="H773" s="1232"/>
      <c r="I773" s="1232"/>
      <c r="J773" s="65"/>
      <c r="K773" s="65"/>
      <c r="L773" s="65"/>
      <c r="M773" s="1232"/>
      <c r="N773" s="1232"/>
      <c r="O773" s="65"/>
      <c r="P773" s="65"/>
      <c r="Q773" s="65"/>
      <c r="BB773" s="496"/>
    </row>
    <row r="774" s="416" customFormat="true" ht="25.15" customHeight="true" x14ac:dyDescent="0.2">
      <c r="A774" s="496"/>
      <c r="B774" s="496"/>
      <c r="C774" s="1218"/>
      <c r="D774" s="1232"/>
      <c r="E774" s="65"/>
      <c r="F774" s="65"/>
      <c r="G774" s="65"/>
      <c r="H774" s="1232"/>
      <c r="I774" s="1232"/>
      <c r="J774" s="65"/>
      <c r="K774" s="65"/>
      <c r="L774" s="65"/>
      <c r="M774" s="1232"/>
      <c r="N774" s="1232"/>
      <c r="O774" s="65"/>
      <c r="P774" s="65"/>
      <c r="Q774" s="65"/>
      <c r="BB774" s="496"/>
    </row>
    <row r="775" s="416" customFormat="true" ht="25.15" customHeight="true" x14ac:dyDescent="0.2">
      <c r="A775" s="496"/>
      <c r="B775" s="496"/>
      <c r="C775" s="1218"/>
      <c r="D775" s="1232"/>
      <c r="E775" s="65"/>
      <c r="F775" s="65"/>
      <c r="G775" s="65"/>
      <c r="H775" s="1232"/>
      <c r="I775" s="1232"/>
      <c r="J775" s="65"/>
      <c r="K775" s="65"/>
      <c r="L775" s="65"/>
      <c r="M775" s="1232"/>
      <c r="N775" s="1232"/>
      <c r="O775" s="65"/>
      <c r="P775" s="65"/>
      <c r="Q775" s="65"/>
      <c r="BB775" s="496"/>
    </row>
    <row r="776" s="416" customFormat="true" ht="25.15" customHeight="true" x14ac:dyDescent="0.2">
      <c r="A776" s="496"/>
      <c r="B776" s="496"/>
      <c r="C776" s="1218"/>
      <c r="D776" s="1232"/>
      <c r="E776" s="65"/>
      <c r="F776" s="65"/>
      <c r="G776" s="65"/>
      <c r="H776" s="1232"/>
      <c r="I776" s="1232"/>
      <c r="J776" s="65"/>
      <c r="K776" s="65"/>
      <c r="L776" s="65"/>
      <c r="M776" s="1232"/>
      <c r="N776" s="1232"/>
      <c r="O776" s="65"/>
      <c r="P776" s="65"/>
      <c r="Q776" s="65"/>
      <c r="BB776" s="496"/>
    </row>
    <row r="777" s="416" customFormat="true" ht="25.15" customHeight="true" x14ac:dyDescent="0.2">
      <c r="A777" s="496"/>
      <c r="B777" s="496"/>
      <c r="C777" s="1218"/>
      <c r="D777" s="1232"/>
      <c r="E777" s="65"/>
      <c r="F777" s="65"/>
      <c r="G777" s="65"/>
      <c r="H777" s="1232"/>
      <c r="I777" s="1232"/>
      <c r="J777" s="65"/>
      <c r="K777" s="65"/>
      <c r="L777" s="65"/>
      <c r="M777" s="1232"/>
      <c r="N777" s="1232"/>
      <c r="O777" s="65"/>
      <c r="P777" s="65"/>
      <c r="Q777" s="65"/>
      <c r="BB777" s="496"/>
    </row>
    <row r="778" s="416" customFormat="true" ht="25.15" customHeight="true" x14ac:dyDescent="0.2">
      <c r="A778" s="496"/>
      <c r="B778" s="496"/>
      <c r="C778" s="1218"/>
      <c r="D778" s="1232"/>
      <c r="E778" s="65"/>
      <c r="F778" s="65"/>
      <c r="G778" s="65"/>
      <c r="H778" s="1232"/>
      <c r="I778" s="1232"/>
      <c r="J778" s="65"/>
      <c r="K778" s="65"/>
      <c r="L778" s="65"/>
      <c r="M778" s="1232"/>
      <c r="N778" s="1232"/>
      <c r="O778" s="65"/>
      <c r="P778" s="65"/>
      <c r="Q778" s="65"/>
      <c r="BB778" s="496"/>
    </row>
    <row r="779" s="416" customFormat="true" ht="25.15" customHeight="true" x14ac:dyDescent="0.2">
      <c r="A779" s="496"/>
      <c r="B779" s="496"/>
      <c r="C779" s="1218"/>
      <c r="D779" s="1232"/>
      <c r="E779" s="65"/>
      <c r="F779" s="65"/>
      <c r="G779" s="65"/>
      <c r="H779" s="1232"/>
      <c r="I779" s="1232"/>
      <c r="J779" s="65"/>
      <c r="K779" s="65"/>
      <c r="L779" s="65"/>
      <c r="M779" s="1232"/>
      <c r="N779" s="1232"/>
      <c r="O779" s="65"/>
      <c r="P779" s="65"/>
      <c r="Q779" s="65"/>
      <c r="BB779" s="496"/>
    </row>
    <row r="780" s="416" customFormat="true" ht="25.15" customHeight="true" x14ac:dyDescent="0.2">
      <c r="A780" s="496"/>
      <c r="B780" s="496"/>
      <c r="C780" s="1218"/>
      <c r="D780" s="1232"/>
      <c r="E780" s="65"/>
      <c r="F780" s="65"/>
      <c r="G780" s="65"/>
      <c r="H780" s="1232"/>
      <c r="I780" s="1232"/>
      <c r="J780" s="65"/>
      <c r="K780" s="65"/>
      <c r="L780" s="65"/>
      <c r="M780" s="1232"/>
      <c r="N780" s="1232"/>
      <c r="O780" s="65"/>
      <c r="P780" s="65"/>
      <c r="Q780" s="65"/>
      <c r="BB780" s="496"/>
    </row>
    <row r="781" s="416" customFormat="true" ht="25.15" customHeight="true" x14ac:dyDescent="0.2">
      <c r="A781" s="496"/>
      <c r="B781" s="496"/>
      <c r="C781" s="1218"/>
      <c r="D781" s="1232"/>
      <c r="E781" s="65"/>
      <c r="F781" s="65"/>
      <c r="G781" s="65"/>
      <c r="H781" s="1232"/>
      <c r="I781" s="1232"/>
      <c r="J781" s="65"/>
      <c r="K781" s="65"/>
      <c r="L781" s="65"/>
      <c r="M781" s="1232"/>
      <c r="N781" s="1232"/>
      <c r="O781" s="65"/>
      <c r="P781" s="65"/>
      <c r="Q781" s="65"/>
      <c r="BB781" s="496"/>
    </row>
    <row r="782" s="416" customFormat="true" ht="25.15" customHeight="true" x14ac:dyDescent="0.2">
      <c r="A782" s="496"/>
      <c r="B782" s="496"/>
      <c r="C782" s="1218"/>
      <c r="D782" s="1232"/>
      <c r="E782" s="65"/>
      <c r="F782" s="65"/>
      <c r="G782" s="65"/>
      <c r="H782" s="1232"/>
      <c r="I782" s="1232"/>
      <c r="J782" s="65"/>
      <c r="K782" s="65"/>
      <c r="L782" s="65"/>
      <c r="M782" s="1232"/>
      <c r="N782" s="1232"/>
      <c r="O782" s="65"/>
      <c r="P782" s="65"/>
      <c r="Q782" s="65"/>
      <c r="BB782" s="496"/>
    </row>
    <row r="783" s="416" customFormat="true" ht="25.15" customHeight="true" x14ac:dyDescent="0.2">
      <c r="A783" s="496"/>
      <c r="B783" s="496"/>
      <c r="C783" s="1218"/>
      <c r="D783" s="1232"/>
      <c r="E783" s="65"/>
      <c r="F783" s="65"/>
      <c r="G783" s="65"/>
      <c r="H783" s="1232"/>
      <c r="I783" s="1232"/>
      <c r="J783" s="65"/>
      <c r="K783" s="65"/>
      <c r="L783" s="65"/>
      <c r="M783" s="1232"/>
      <c r="N783" s="1232"/>
      <c r="O783" s="65"/>
      <c r="P783" s="65"/>
      <c r="Q783" s="65"/>
      <c r="BB783" s="496"/>
    </row>
    <row r="784" s="416" customFormat="true" ht="25.15" customHeight="true" x14ac:dyDescent="0.2">
      <c r="A784" s="496"/>
      <c r="B784" s="496"/>
      <c r="C784" s="1218"/>
      <c r="D784" s="1232"/>
      <c r="E784" s="65"/>
      <c r="F784" s="65"/>
      <c r="G784" s="65"/>
      <c r="H784" s="1232"/>
      <c r="I784" s="1232"/>
      <c r="J784" s="65"/>
      <c r="K784" s="65"/>
      <c r="L784" s="65"/>
      <c r="M784" s="1232"/>
      <c r="N784" s="1232"/>
      <c r="O784" s="65"/>
      <c r="P784" s="65"/>
      <c r="Q784" s="65"/>
      <c r="BB784" s="496"/>
    </row>
    <row r="785" s="416" customFormat="true" ht="25.15" customHeight="true" x14ac:dyDescent="0.2">
      <c r="A785" s="496"/>
      <c r="B785" s="496"/>
      <c r="C785" s="1218"/>
      <c r="D785" s="1232"/>
      <c r="E785" s="65"/>
      <c r="F785" s="65"/>
      <c r="G785" s="65"/>
      <c r="H785" s="1232"/>
      <c r="I785" s="1232"/>
      <c r="J785" s="65"/>
      <c r="K785" s="65"/>
      <c r="L785" s="65"/>
      <c r="M785" s="1232"/>
      <c r="N785" s="1232"/>
      <c r="O785" s="65"/>
      <c r="P785" s="65"/>
      <c r="Q785" s="65"/>
      <c r="BB785" s="496"/>
    </row>
    <row r="786" s="416" customFormat="true" ht="25.15" customHeight="true" x14ac:dyDescent="0.2">
      <c r="A786" s="496"/>
      <c r="B786" s="496"/>
      <c r="C786" s="1218"/>
      <c r="D786" s="1232"/>
      <c r="E786" s="65"/>
      <c r="F786" s="65"/>
      <c r="G786" s="65"/>
      <c r="H786" s="1232"/>
      <c r="I786" s="1232"/>
      <c r="J786" s="65"/>
      <c r="K786" s="65"/>
      <c r="L786" s="65"/>
      <c r="M786" s="1232"/>
      <c r="N786" s="1232"/>
      <c r="O786" s="65"/>
      <c r="P786" s="65"/>
      <c r="Q786" s="65"/>
      <c r="BB786" s="496"/>
    </row>
    <row r="787" s="416" customFormat="true" ht="25.15" customHeight="true" x14ac:dyDescent="0.2">
      <c r="A787" s="496"/>
      <c r="B787" s="496"/>
      <c r="C787" s="1218"/>
      <c r="D787" s="1232"/>
      <c r="E787" s="65"/>
      <c r="F787" s="65"/>
      <c r="G787" s="65"/>
      <c r="H787" s="1232"/>
      <c r="I787" s="1232"/>
      <c r="J787" s="65"/>
      <c r="K787" s="65"/>
      <c r="L787" s="65"/>
      <c r="M787" s="1232"/>
      <c r="N787" s="1232"/>
      <c r="O787" s="65"/>
      <c r="P787" s="65"/>
      <c r="Q787" s="65"/>
      <c r="BB787" s="496"/>
    </row>
    <row r="788" s="416" customFormat="true" ht="25.15" customHeight="true" x14ac:dyDescent="0.2">
      <c r="A788" s="496"/>
      <c r="B788" s="496"/>
      <c r="C788" s="1218"/>
      <c r="D788" s="1232"/>
      <c r="E788" s="65"/>
      <c r="F788" s="65"/>
      <c r="G788" s="65"/>
      <c r="H788" s="1232"/>
      <c r="I788" s="1232"/>
      <c r="J788" s="65"/>
      <c r="K788" s="65"/>
      <c r="L788" s="65"/>
      <c r="M788" s="1232"/>
      <c r="N788" s="1232"/>
      <c r="O788" s="65"/>
      <c r="P788" s="65"/>
      <c r="Q788" s="65"/>
      <c r="BB788" s="496"/>
    </row>
    <row r="789" s="416" customFormat="true" ht="25.15" customHeight="true" x14ac:dyDescent="0.2">
      <c r="A789" s="496"/>
      <c r="B789" s="496"/>
      <c r="C789" s="1218"/>
      <c r="D789" s="1232"/>
      <c r="E789" s="65"/>
      <c r="F789" s="65"/>
      <c r="G789" s="65"/>
      <c r="H789" s="1232"/>
      <c r="I789" s="1232"/>
      <c r="J789" s="65"/>
      <c r="K789" s="65"/>
      <c r="L789" s="65"/>
      <c r="M789" s="1232"/>
      <c r="N789" s="1232"/>
      <c r="O789" s="65"/>
      <c r="P789" s="65"/>
      <c r="Q789" s="65"/>
      <c r="BB789" s="496"/>
    </row>
    <row r="790" s="416" customFormat="true" ht="25.15" customHeight="true" x14ac:dyDescent="0.2">
      <c r="A790" s="496"/>
      <c r="B790" s="496"/>
      <c r="C790" s="1218"/>
      <c r="D790" s="1232"/>
      <c r="E790" s="65"/>
      <c r="F790" s="65"/>
      <c r="G790" s="65"/>
      <c r="H790" s="1232"/>
      <c r="I790" s="1232"/>
      <c r="J790" s="65"/>
      <c r="K790" s="65"/>
      <c r="L790" s="65"/>
      <c r="M790" s="1232"/>
      <c r="N790" s="1232"/>
      <c r="O790" s="65"/>
      <c r="P790" s="65"/>
      <c r="Q790" s="65"/>
      <c r="BB790" s="496"/>
    </row>
    <row r="791" s="416" customFormat="true" ht="25.15" customHeight="true" x14ac:dyDescent="0.2">
      <c r="A791" s="496"/>
      <c r="B791" s="496"/>
      <c r="C791" s="1218"/>
      <c r="D791" s="1232"/>
      <c r="E791" s="65"/>
      <c r="F791" s="65"/>
      <c r="G791" s="65"/>
      <c r="H791" s="1232"/>
      <c r="I791" s="1232"/>
      <c r="J791" s="65"/>
      <c r="K791" s="65"/>
      <c r="L791" s="65"/>
      <c r="M791" s="1232"/>
      <c r="N791" s="1232"/>
      <c r="O791" s="65"/>
      <c r="P791" s="65"/>
      <c r="Q791" s="65"/>
      <c r="BB791" s="496"/>
    </row>
    <row r="792" s="416" customFormat="true" ht="25.15" customHeight="true" x14ac:dyDescent="0.2">
      <c r="A792" s="496"/>
      <c r="B792" s="496"/>
      <c r="C792" s="1218"/>
      <c r="D792" s="1232"/>
      <c r="E792" s="65"/>
      <c r="F792" s="65"/>
      <c r="G792" s="65"/>
      <c r="H792" s="1232"/>
      <c r="I792" s="1232"/>
      <c r="J792" s="65"/>
      <c r="K792" s="65"/>
      <c r="L792" s="65"/>
      <c r="M792" s="1232"/>
      <c r="N792" s="1232"/>
      <c r="O792" s="65"/>
      <c r="P792" s="65"/>
      <c r="Q792" s="65"/>
      <c r="BB792" s="496"/>
    </row>
    <row r="793" s="416" customFormat="true" ht="25.15" customHeight="true" x14ac:dyDescent="0.2">
      <c r="A793" s="496"/>
      <c r="B793" s="496"/>
      <c r="C793" s="1218"/>
      <c r="D793" s="1232"/>
      <c r="E793" s="65"/>
      <c r="F793" s="65"/>
      <c r="G793" s="65"/>
      <c r="H793" s="1232"/>
      <c r="I793" s="1232"/>
      <c r="J793" s="65"/>
      <c r="K793" s="65"/>
      <c r="L793" s="65"/>
      <c r="M793" s="1232"/>
      <c r="N793" s="1232"/>
      <c r="O793" s="65"/>
      <c r="P793" s="65"/>
      <c r="Q793" s="65"/>
      <c r="BB793" s="496"/>
    </row>
    <row r="794" s="416" customFormat="true" ht="25.15" customHeight="true" x14ac:dyDescent="0.2">
      <c r="A794" s="496"/>
      <c r="B794" s="496"/>
      <c r="C794" s="1218"/>
      <c r="D794" s="1232"/>
      <c r="E794" s="65"/>
      <c r="F794" s="65"/>
      <c r="G794" s="65"/>
      <c r="H794" s="1232"/>
      <c r="I794" s="1232"/>
      <c r="J794" s="65"/>
      <c r="K794" s="65"/>
      <c r="L794" s="65"/>
      <c r="M794" s="1232"/>
      <c r="N794" s="1232"/>
      <c r="O794" s="65"/>
      <c r="P794" s="65"/>
      <c r="Q794" s="65"/>
      <c r="BB794" s="496"/>
    </row>
    <row r="795" s="416" customFormat="true" ht="25.15" customHeight="true" x14ac:dyDescent="0.2">
      <c r="A795" s="496"/>
      <c r="B795" s="496"/>
      <c r="C795" s="1218"/>
      <c r="D795" s="1232"/>
      <c r="E795" s="65"/>
      <c r="F795" s="65"/>
      <c r="G795" s="65"/>
      <c r="H795" s="1232"/>
      <c r="I795" s="1232"/>
      <c r="J795" s="65"/>
      <c r="K795" s="65"/>
      <c r="L795" s="65"/>
      <c r="M795" s="1232"/>
      <c r="N795" s="1232"/>
      <c r="O795" s="65"/>
      <c r="P795" s="65"/>
      <c r="Q795" s="65"/>
      <c r="BB795" s="496"/>
    </row>
    <row r="796" s="416" customFormat="true" ht="25.15" customHeight="true" x14ac:dyDescent="0.2">
      <c r="A796" s="496"/>
      <c r="B796" s="496"/>
      <c r="C796" s="1218"/>
      <c r="D796" s="1232"/>
      <c r="E796" s="65"/>
      <c r="F796" s="65"/>
      <c r="G796" s="65"/>
      <c r="H796" s="1232"/>
      <c r="I796" s="1232"/>
      <c r="J796" s="65"/>
      <c r="K796" s="65"/>
      <c r="L796" s="65"/>
      <c r="M796" s="1232"/>
      <c r="N796" s="1232"/>
      <c r="O796" s="65"/>
      <c r="P796" s="65"/>
      <c r="Q796" s="65"/>
      <c r="BB796" s="496"/>
    </row>
    <row r="797" s="416" customFormat="true" ht="25.15" customHeight="true" x14ac:dyDescent="0.2">
      <c r="A797" s="496"/>
      <c r="B797" s="496"/>
      <c r="C797" s="1218"/>
      <c r="D797" s="1232"/>
      <c r="E797" s="65"/>
      <c r="F797" s="65"/>
      <c r="G797" s="65"/>
      <c r="H797" s="1232"/>
      <c r="I797" s="1232"/>
      <c r="J797" s="65"/>
      <c r="K797" s="65"/>
      <c r="L797" s="65"/>
      <c r="M797" s="1232"/>
      <c r="N797" s="1232"/>
      <c r="O797" s="65"/>
      <c r="P797" s="65"/>
      <c r="Q797" s="65"/>
      <c r="BB797" s="496"/>
    </row>
    <row r="798" s="416" customFormat="true" ht="25.15" customHeight="true" x14ac:dyDescent="0.2">
      <c r="A798" s="496"/>
      <c r="B798" s="496"/>
      <c r="C798" s="1218"/>
      <c r="D798" s="1232"/>
      <c r="E798" s="65"/>
      <c r="F798" s="65"/>
      <c r="G798" s="65"/>
      <c r="H798" s="1232"/>
      <c r="I798" s="1232"/>
      <c r="J798" s="65"/>
      <c r="K798" s="65"/>
      <c r="L798" s="65"/>
      <c r="M798" s="1232"/>
      <c r="N798" s="1232"/>
      <c r="O798" s="65"/>
      <c r="P798" s="65"/>
      <c r="Q798" s="65"/>
      <c r="BB798" s="496"/>
    </row>
    <row r="799" s="416" customFormat="true" ht="25.15" customHeight="true" x14ac:dyDescent="0.2">
      <c r="A799" s="496"/>
      <c r="B799" s="496"/>
      <c r="C799" s="1218"/>
      <c r="D799" s="1232"/>
      <c r="E799" s="65"/>
      <c r="F799" s="65"/>
      <c r="G799" s="65"/>
      <c r="H799" s="1232"/>
      <c r="I799" s="1232"/>
      <c r="J799" s="65"/>
      <c r="K799" s="65"/>
      <c r="L799" s="65"/>
      <c r="M799" s="1232"/>
      <c r="N799" s="1232"/>
      <c r="O799" s="65"/>
      <c r="P799" s="65"/>
      <c r="Q799" s="65"/>
      <c r="BB799" s="496"/>
    </row>
    <row r="800" s="416" customFormat="true" ht="25.15" customHeight="true" x14ac:dyDescent="0.2">
      <c r="A800" s="496"/>
      <c r="B800" s="496"/>
      <c r="C800" s="1218"/>
      <c r="D800" s="1232"/>
      <c r="E800" s="65"/>
      <c r="F800" s="65"/>
      <c r="G800" s="65"/>
      <c r="H800" s="1232"/>
      <c r="I800" s="1232"/>
      <c r="J800" s="65"/>
      <c r="K800" s="65"/>
      <c r="L800" s="65"/>
      <c r="M800" s="1232"/>
      <c r="N800" s="1232"/>
      <c r="O800" s="65"/>
      <c r="P800" s="65"/>
      <c r="Q800" s="65"/>
      <c r="BB800" s="496"/>
    </row>
    <row r="801" ht="25.15" customHeight="true" x14ac:dyDescent="0.2">
      <c r="C801" s="1218"/>
      <c r="D801" s="1232"/>
      <c r="E801" s="65"/>
      <c r="F801" s="65"/>
      <c r="G801" s="65"/>
      <c r="H801" s="1232"/>
      <c r="I801" s="1232"/>
      <c r="J801" s="65"/>
      <c r="K801" s="65"/>
      <c r="L801" s="65"/>
      <c r="M801" s="1232"/>
      <c r="N801" s="1232"/>
      <c r="O801" s="65"/>
      <c r="P801" s="65"/>
      <c r="Q801" s="65"/>
    </row>
    <row r="802" ht="25.15" customHeight="true" x14ac:dyDescent="0.2">
      <c r="C802" s="1218"/>
      <c r="D802" s="1232"/>
      <c r="E802" s="65"/>
      <c r="F802" s="65"/>
      <c r="G802" s="65"/>
      <c r="H802" s="1232"/>
      <c r="I802" s="1232"/>
      <c r="J802" s="65"/>
      <c r="K802" s="65"/>
      <c r="L802" s="65"/>
      <c r="M802" s="1232"/>
      <c r="N802" s="1232"/>
      <c r="O802" s="65"/>
      <c r="P802" s="65"/>
      <c r="Q802" s="65"/>
    </row>
    <row r="803" ht="25.15" customHeight="true" x14ac:dyDescent="0.2">
      <c r="C803" s="1218"/>
      <c r="D803" s="1232"/>
      <c r="E803" s="65"/>
      <c r="F803" s="65"/>
      <c r="G803" s="65"/>
      <c r="H803" s="1232"/>
      <c r="I803" s="1232"/>
      <c r="J803" s="65"/>
      <c r="K803" s="65"/>
      <c r="L803" s="65"/>
      <c r="M803" s="1232"/>
      <c r="N803" s="1232"/>
      <c r="O803" s="65"/>
      <c r="P803" s="65"/>
      <c r="Q803" s="65"/>
    </row>
    <row r="804" ht="25.15" customHeight="true" x14ac:dyDescent="0.2">
      <c r="C804" s="1218"/>
      <c r="D804" s="1232"/>
      <c r="E804" s="65"/>
      <c r="F804" s="65"/>
      <c r="G804" s="65"/>
      <c r="H804" s="1232"/>
      <c r="I804" s="1232"/>
      <c r="J804" s="65"/>
      <c r="K804" s="65"/>
      <c r="L804" s="65"/>
      <c r="M804" s="1232"/>
      <c r="N804" s="1232"/>
      <c r="O804" s="65"/>
      <c r="P804" s="65"/>
      <c r="Q804" s="65"/>
    </row>
    <row r="805" ht="25.15" customHeight="true" x14ac:dyDescent="0.2">
      <c r="C805" s="1218"/>
      <c r="D805" s="1232"/>
      <c r="E805" s="65"/>
      <c r="F805" s="65"/>
      <c r="G805" s="65"/>
      <c r="H805" s="1232"/>
      <c r="I805" s="1232"/>
      <c r="J805" s="65"/>
      <c r="K805" s="65"/>
      <c r="L805" s="65"/>
      <c r="M805" s="1232"/>
      <c r="N805" s="1232"/>
      <c r="O805" s="65"/>
      <c r="P805" s="65"/>
      <c r="Q805" s="65"/>
    </row>
    <row r="806" ht="25.15" customHeight="true" x14ac:dyDescent="0.2">
      <c r="C806" s="1218"/>
      <c r="D806" s="1232"/>
      <c r="E806" s="65"/>
      <c r="F806" s="65"/>
      <c r="G806" s="65"/>
      <c r="H806" s="1232"/>
      <c r="I806" s="1232"/>
      <c r="J806" s="65"/>
      <c r="K806" s="65"/>
      <c r="L806" s="65"/>
      <c r="M806" s="1232"/>
      <c r="N806" s="1232"/>
      <c r="O806" s="65"/>
      <c r="P806" s="65"/>
      <c r="Q806" s="65"/>
    </row>
    <row r="807" ht="25.15" customHeight="true" x14ac:dyDescent="0.2">
      <c r="C807" s="1218"/>
      <c r="D807" s="1232"/>
      <c r="E807" s="65"/>
      <c r="F807" s="65"/>
      <c r="G807" s="65"/>
      <c r="H807" s="1232"/>
      <c r="I807" s="1232"/>
      <c r="J807" s="65"/>
      <c r="K807" s="65"/>
      <c r="L807" s="65"/>
      <c r="M807" s="1232"/>
      <c r="N807" s="1232"/>
      <c r="O807" s="65"/>
      <c r="P807" s="65"/>
      <c r="Q807" s="65"/>
    </row>
    <row r="808" ht="25.15" customHeight="true" x14ac:dyDescent="0.2">
      <c r="C808" s="1218"/>
      <c r="D808" s="1232"/>
      <c r="E808" s="65"/>
      <c r="F808" s="65"/>
      <c r="G808" s="65"/>
      <c r="H808" s="1232"/>
      <c r="I808" s="1232"/>
      <c r="J808" s="65"/>
      <c r="K808" s="65"/>
      <c r="L808" s="65"/>
      <c r="M808" s="1232"/>
      <c r="N808" s="1232"/>
      <c r="O808" s="65"/>
      <c r="P808" s="65"/>
      <c r="Q808" s="65"/>
    </row>
    <row r="809" ht="25.15" customHeight="true" x14ac:dyDescent="0.2">
      <c r="C809" s="1218"/>
      <c r="D809" s="1232"/>
      <c r="E809" s="65"/>
      <c r="F809" s="65"/>
      <c r="G809" s="65"/>
      <c r="H809" s="1232"/>
      <c r="I809" s="1232"/>
      <c r="J809" s="65"/>
      <c r="K809" s="65"/>
      <c r="L809" s="65"/>
      <c r="M809" s="1232"/>
      <c r="N809" s="1232"/>
      <c r="O809" s="65"/>
      <c r="P809" s="65"/>
      <c r="Q809" s="65"/>
    </row>
    <row r="810" ht="25.15" customHeight="true" x14ac:dyDescent="0.2">
      <c r="C810" s="1218"/>
      <c r="D810" s="1232"/>
      <c r="E810" s="65"/>
      <c r="F810" s="65"/>
      <c r="G810" s="65"/>
      <c r="H810" s="1232"/>
      <c r="I810" s="1232"/>
      <c r="J810" s="65"/>
      <c r="K810" s="65"/>
      <c r="L810" s="65"/>
      <c r="M810" s="1232"/>
      <c r="N810" s="1232"/>
      <c r="O810" s="65"/>
      <c r="P810" s="65"/>
      <c r="Q810" s="65"/>
    </row>
    <row r="811" ht="25.15" customHeight="true" x14ac:dyDescent="0.2">
      <c r="C811" s="1218"/>
      <c r="D811" s="1232"/>
      <c r="E811" s="65"/>
      <c r="F811" s="65"/>
      <c r="G811" s="65"/>
      <c r="H811" s="1232"/>
      <c r="I811" s="1232"/>
      <c r="J811" s="65"/>
      <c r="K811" s="65"/>
      <c r="L811" s="65"/>
      <c r="M811" s="1232"/>
      <c r="N811" s="1232"/>
      <c r="O811" s="65"/>
      <c r="P811" s="65"/>
      <c r="Q811" s="65"/>
    </row>
    <row r="812" ht="25.15" customHeight="true" x14ac:dyDescent="0.2">
      <c r="C812" s="1218"/>
      <c r="D812" s="1232"/>
      <c r="E812" s="65"/>
      <c r="F812" s="65"/>
      <c r="G812" s="65"/>
      <c r="H812" s="1232"/>
      <c r="I812" s="1232"/>
      <c r="J812" s="65"/>
      <c r="K812" s="65"/>
      <c r="L812" s="65"/>
      <c r="M812" s="1232"/>
      <c r="N812" s="1232"/>
      <c r="O812" s="65"/>
      <c r="P812" s="65"/>
      <c r="Q812" s="65"/>
    </row>
    <row r="813" ht="25.15" customHeight="true" x14ac:dyDescent="0.2">
      <c r="C813" s="1218"/>
      <c r="D813" s="1232"/>
      <c r="E813" s="65"/>
      <c r="F813" s="65"/>
      <c r="G813" s="65"/>
      <c r="H813" s="1232"/>
      <c r="I813" s="1232"/>
      <c r="J813" s="65"/>
      <c r="K813" s="65"/>
      <c r="L813" s="65"/>
      <c r="M813" s="1232"/>
      <c r="N813" s="1232"/>
      <c r="O813" s="65"/>
      <c r="P813" s="65"/>
      <c r="Q813" s="65"/>
    </row>
    <row r="814" ht="25.15" customHeight="true" x14ac:dyDescent="0.2">
      <c r="C814" s="1218"/>
      <c r="D814" s="1232"/>
      <c r="E814" s="65"/>
      <c r="F814" s="65"/>
      <c r="G814" s="65"/>
      <c r="H814" s="1232"/>
      <c r="I814" s="1232"/>
      <c r="J814" s="65"/>
      <c r="K814" s="65"/>
      <c r="L814" s="65"/>
      <c r="M814" s="1232"/>
      <c r="N814" s="1232"/>
      <c r="O814" s="65"/>
      <c r="P814" s="65"/>
      <c r="Q814" s="65"/>
    </row>
    <row r="815" ht="25.15" customHeight="true" x14ac:dyDescent="0.2">
      <c r="C815" s="1218"/>
      <c r="D815" s="1232"/>
      <c r="E815" s="65"/>
      <c r="F815" s="65"/>
      <c r="G815" s="65"/>
      <c r="H815" s="1232"/>
      <c r="I815" s="1232"/>
      <c r="J815" s="65"/>
      <c r="K815" s="65"/>
      <c r="L815" s="65"/>
      <c r="M815" s="1232"/>
      <c r="N815" s="1232"/>
      <c r="O815" s="65"/>
      <c r="P815" s="65"/>
      <c r="Q815" s="65"/>
    </row>
    <row r="816" ht="25.15" customHeight="true" x14ac:dyDescent="0.2">
      <c r="C816" s="1218"/>
      <c r="D816" s="1232"/>
      <c r="E816" s="65"/>
      <c r="F816" s="65"/>
      <c r="G816" s="65"/>
      <c r="H816" s="1232"/>
      <c r="I816" s="1232"/>
      <c r="J816" s="65"/>
      <c r="K816" s="65"/>
      <c r="L816" s="65"/>
      <c r="M816" s="1232"/>
      <c r="N816" s="1232"/>
      <c r="O816" s="65"/>
      <c r="P816" s="65"/>
      <c r="Q816" s="65"/>
    </row>
    <row r="817" ht="25.15" customHeight="true" x14ac:dyDescent="0.2">
      <c r="C817" s="1218"/>
      <c r="D817" s="1232"/>
      <c r="E817" s="65"/>
      <c r="F817" s="65"/>
      <c r="G817" s="65"/>
      <c r="H817" s="1232"/>
      <c r="I817" s="1232"/>
      <c r="J817" s="65"/>
      <c r="K817" s="65"/>
      <c r="L817" s="65"/>
      <c r="M817" s="1232"/>
      <c r="N817" s="1232"/>
      <c r="O817" s="65"/>
      <c r="P817" s="65"/>
      <c r="Q817" s="65"/>
    </row>
    <row r="818" ht="25.15" customHeight="true" x14ac:dyDescent="0.2">
      <c r="C818" s="1218"/>
      <c r="D818" s="1232"/>
      <c r="E818" s="65"/>
      <c r="F818" s="65"/>
      <c r="G818" s="65"/>
      <c r="H818" s="1232"/>
      <c r="I818" s="1232"/>
      <c r="J818" s="65"/>
      <c r="K818" s="65"/>
      <c r="L818" s="65"/>
      <c r="M818" s="1232"/>
      <c r="N818" s="1232"/>
      <c r="O818" s="65"/>
      <c r="P818" s="65"/>
      <c r="Q818" s="65"/>
    </row>
    <row r="819" ht="25.15" customHeight="true" x14ac:dyDescent="0.2">
      <c r="C819" s="1218"/>
      <c r="D819" s="1232"/>
      <c r="E819" s="65"/>
      <c r="F819" s="65"/>
      <c r="G819" s="65"/>
      <c r="H819" s="1232"/>
      <c r="I819" s="1232"/>
      <c r="J819" s="65"/>
      <c r="K819" s="65"/>
      <c r="L819" s="65"/>
      <c r="M819" s="1232"/>
      <c r="N819" s="1232"/>
      <c r="O819" s="65"/>
      <c r="P819" s="65"/>
      <c r="Q819" s="65"/>
    </row>
    <row r="820" ht="25.15" customHeight="true" x14ac:dyDescent="0.2">
      <c r="C820" s="1218"/>
      <c r="D820" s="1232"/>
      <c r="E820" s="65"/>
      <c r="F820" s="65"/>
      <c r="G820" s="65"/>
      <c r="H820" s="1232"/>
      <c r="I820" s="1232"/>
      <c r="J820" s="65"/>
      <c r="K820" s="65"/>
      <c r="L820" s="65"/>
      <c r="M820" s="1232"/>
      <c r="N820" s="1232"/>
      <c r="O820" s="65"/>
      <c r="P820" s="65"/>
      <c r="Q820" s="65"/>
    </row>
    <row r="821" ht="25.15" customHeight="true" x14ac:dyDescent="0.2">
      <c r="C821" s="1218"/>
      <c r="D821" s="1232"/>
      <c r="E821" s="65"/>
      <c r="F821" s="65"/>
      <c r="G821" s="65"/>
      <c r="H821" s="1232"/>
      <c r="I821" s="1232"/>
      <c r="J821" s="65"/>
      <c r="K821" s="65"/>
      <c r="L821" s="65"/>
      <c r="M821" s="1232"/>
      <c r="N821" s="1232"/>
      <c r="O821" s="65"/>
      <c r="P821" s="65"/>
      <c r="Q821" s="65"/>
    </row>
    <row r="822" ht="25.15" customHeight="true" x14ac:dyDescent="0.2">
      <c r="C822" s="1218"/>
      <c r="D822" s="1232"/>
      <c r="E822" s="65"/>
      <c r="F822" s="65"/>
      <c r="G822" s="65"/>
      <c r="H822" s="1232"/>
      <c r="I822" s="1232"/>
      <c r="J822" s="65"/>
      <c r="K822" s="65"/>
      <c r="L822" s="65"/>
      <c r="M822" s="1232"/>
      <c r="N822" s="1232"/>
      <c r="O822" s="65"/>
      <c r="P822" s="65"/>
      <c r="Q822" s="65"/>
    </row>
    <row r="823" ht="25.15" customHeight="true" x14ac:dyDescent="0.2">
      <c r="C823" s="1218"/>
      <c r="D823" s="1232"/>
      <c r="E823" s="65"/>
      <c r="F823" s="65"/>
      <c r="G823" s="65"/>
      <c r="H823" s="1232"/>
      <c r="I823" s="1232"/>
      <c r="J823" s="65"/>
      <c r="K823" s="65"/>
      <c r="L823" s="65"/>
      <c r="M823" s="1232"/>
      <c r="N823" s="1232"/>
      <c r="O823" s="65"/>
      <c r="P823" s="65"/>
      <c r="Q823" s="65"/>
    </row>
    <row r="824" ht="25.15" customHeight="true" x14ac:dyDescent="0.2">
      <c r="C824" s="1218"/>
      <c r="D824" s="1232"/>
      <c r="E824" s="65"/>
      <c r="F824" s="65"/>
      <c r="G824" s="65"/>
      <c r="H824" s="1232"/>
      <c r="I824" s="1232"/>
      <c r="J824" s="65"/>
      <c r="K824" s="65"/>
      <c r="L824" s="65"/>
      <c r="M824" s="1232"/>
      <c r="N824" s="1232"/>
      <c r="O824" s="65"/>
      <c r="P824" s="65"/>
      <c r="Q824" s="65"/>
    </row>
    <row r="825" ht="25.15" customHeight="true" x14ac:dyDescent="0.2">
      <c r="C825" s="1218"/>
      <c r="D825" s="1232"/>
      <c r="E825" s="65"/>
      <c r="F825" s="65"/>
      <c r="G825" s="65"/>
      <c r="H825" s="1232"/>
      <c r="I825" s="1232"/>
      <c r="J825" s="65"/>
      <c r="K825" s="65"/>
      <c r="L825" s="65"/>
      <c r="M825" s="1232"/>
      <c r="N825" s="1232"/>
      <c r="O825" s="65"/>
      <c r="P825" s="65"/>
      <c r="Q825" s="65"/>
    </row>
    <row r="826" ht="25.15" customHeight="true" x14ac:dyDescent="0.2">
      <c r="C826" s="1218"/>
      <c r="D826" s="1232"/>
      <c r="E826" s="65"/>
      <c r="F826" s="65"/>
      <c r="G826" s="65"/>
      <c r="H826" s="1232"/>
      <c r="I826" s="1232"/>
      <c r="J826" s="65"/>
      <c r="K826" s="65"/>
      <c r="L826" s="65"/>
      <c r="M826" s="1232"/>
      <c r="N826" s="1232"/>
      <c r="O826" s="65"/>
      <c r="P826" s="65"/>
      <c r="Q826" s="65"/>
    </row>
    <row r="827" ht="25.15" customHeight="true" x14ac:dyDescent="0.2">
      <c r="C827" s="1218"/>
      <c r="D827" s="1232"/>
      <c r="E827" s="65"/>
      <c r="F827" s="65"/>
      <c r="G827" s="65"/>
      <c r="H827" s="1232"/>
      <c r="I827" s="1232"/>
      <c r="J827" s="65"/>
      <c r="K827" s="65"/>
      <c r="L827" s="65"/>
      <c r="M827" s="1232"/>
      <c r="N827" s="1232"/>
      <c r="O827" s="65"/>
      <c r="P827" s="65"/>
      <c r="Q827" s="65"/>
    </row>
    <row r="828" ht="25.15" customHeight="true" x14ac:dyDescent="0.2">
      <c r="C828" s="1218"/>
      <c r="D828" s="1232"/>
      <c r="E828" s="65"/>
      <c r="F828" s="65"/>
      <c r="G828" s="65"/>
      <c r="H828" s="1232"/>
      <c r="I828" s="1232"/>
      <c r="J828" s="65"/>
      <c r="K828" s="65"/>
      <c r="L828" s="65"/>
      <c r="M828" s="1232"/>
      <c r="N828" s="1232"/>
      <c r="O828" s="65"/>
      <c r="P828" s="65"/>
      <c r="Q828" s="65"/>
    </row>
    <row r="829" ht="25.15" customHeight="true" x14ac:dyDescent="0.2">
      <c r="C829" s="1218"/>
      <c r="D829" s="1232"/>
      <c r="E829" s="65"/>
      <c r="F829" s="65"/>
      <c r="G829" s="65"/>
      <c r="H829" s="1232"/>
      <c r="I829" s="1232"/>
      <c r="J829" s="65"/>
      <c r="K829" s="65"/>
      <c r="L829" s="65"/>
      <c r="M829" s="1232"/>
      <c r="N829" s="1232"/>
      <c r="O829" s="65"/>
      <c r="P829" s="65"/>
      <c r="Q829" s="65"/>
    </row>
    <row r="830" ht="25.15" customHeight="true" x14ac:dyDescent="0.2">
      <c r="C830" s="1218"/>
      <c r="D830" s="1232"/>
      <c r="E830" s="65"/>
      <c r="F830" s="65"/>
      <c r="G830" s="65"/>
      <c r="H830" s="1232"/>
      <c r="I830" s="1232"/>
      <c r="J830" s="65"/>
      <c r="K830" s="65"/>
      <c r="L830" s="65"/>
      <c r="M830" s="1232"/>
      <c r="N830" s="1232"/>
      <c r="O830" s="65"/>
      <c r="P830" s="65"/>
      <c r="Q830" s="65"/>
    </row>
    <row r="831" ht="25.15" customHeight="true" x14ac:dyDescent="0.2">
      <c r="C831" s="1218"/>
      <c r="D831" s="1232"/>
      <c r="E831" s="65"/>
      <c r="F831" s="65"/>
      <c r="G831" s="65"/>
      <c r="H831" s="1232"/>
      <c r="I831" s="1232"/>
      <c r="J831" s="65"/>
      <c r="K831" s="65"/>
      <c r="L831" s="65"/>
      <c r="M831" s="1232"/>
      <c r="N831" s="1232"/>
      <c r="O831" s="65"/>
      <c r="P831" s="65"/>
      <c r="Q831" s="65"/>
    </row>
    <row r="832" ht="25.15" customHeight="true" x14ac:dyDescent="0.2">
      <c r="C832" s="1218"/>
      <c r="D832" s="1232"/>
      <c r="E832" s="65"/>
      <c r="F832" s="65"/>
      <c r="G832" s="65"/>
      <c r="H832" s="1232"/>
      <c r="I832" s="1232"/>
      <c r="J832" s="65"/>
      <c r="K832" s="65"/>
      <c r="L832" s="65"/>
      <c r="M832" s="1232"/>
      <c r="N832" s="1232"/>
      <c r="O832" s="65"/>
      <c r="P832" s="65"/>
      <c r="Q832" s="65"/>
    </row>
    <row r="833" ht="25.15" customHeight="true" x14ac:dyDescent="0.2">
      <c r="C833" s="1218"/>
      <c r="D833" s="1232"/>
      <c r="E833" s="65"/>
      <c r="F833" s="65"/>
      <c r="G833" s="65"/>
      <c r="H833" s="1232"/>
      <c r="I833" s="1232"/>
      <c r="J833" s="65"/>
      <c r="K833" s="65"/>
      <c r="L833" s="65"/>
      <c r="M833" s="1232"/>
      <c r="N833" s="1232"/>
      <c r="O833" s="65"/>
      <c r="P833" s="65"/>
      <c r="Q833" s="65"/>
    </row>
    <row r="834" ht="25.15" customHeight="true" x14ac:dyDescent="0.2">
      <c r="C834" s="1218"/>
      <c r="D834" s="1232"/>
      <c r="E834" s="65"/>
      <c r="F834" s="65"/>
      <c r="G834" s="65"/>
      <c r="H834" s="1232"/>
      <c r="I834" s="1232"/>
      <c r="J834" s="65"/>
      <c r="K834" s="65"/>
      <c r="L834" s="65"/>
      <c r="M834" s="1232"/>
      <c r="N834" s="1232"/>
      <c r="O834" s="65"/>
      <c r="P834" s="65"/>
      <c r="Q834" s="65"/>
    </row>
    <row r="835" ht="25.15" customHeight="true" x14ac:dyDescent="0.2">
      <c r="C835" s="1218"/>
      <c r="D835" s="1232"/>
      <c r="E835" s="65"/>
      <c r="F835" s="65"/>
      <c r="G835" s="65"/>
      <c r="H835" s="1232"/>
      <c r="I835" s="1232"/>
      <c r="J835" s="65"/>
      <c r="K835" s="65"/>
      <c r="L835" s="65"/>
      <c r="M835" s="1232"/>
      <c r="N835" s="1232"/>
      <c r="O835" s="65"/>
      <c r="P835" s="65"/>
      <c r="Q835" s="65"/>
    </row>
    <row r="836" ht="25.15" customHeight="true" x14ac:dyDescent="0.2">
      <c r="C836" s="1218"/>
      <c r="D836" s="1232"/>
      <c r="E836" s="65"/>
      <c r="F836" s="65"/>
      <c r="G836" s="65"/>
      <c r="H836" s="1232"/>
      <c r="I836" s="1232"/>
      <c r="J836" s="65"/>
      <c r="K836" s="65"/>
      <c r="L836" s="65"/>
      <c r="M836" s="1232"/>
      <c r="N836" s="1232"/>
      <c r="O836" s="65"/>
      <c r="P836" s="65"/>
      <c r="Q836" s="65"/>
    </row>
    <row r="837" ht="25.15" customHeight="true" x14ac:dyDescent="0.2">
      <c r="C837" s="1218"/>
      <c r="D837" s="1232"/>
      <c r="E837" s="65"/>
      <c r="F837" s="65"/>
      <c r="G837" s="65"/>
      <c r="H837" s="1232"/>
      <c r="I837" s="1232"/>
      <c r="J837" s="65"/>
      <c r="K837" s="65"/>
      <c r="L837" s="65"/>
      <c r="M837" s="1232"/>
      <c r="N837" s="1232"/>
      <c r="O837" s="65"/>
      <c r="P837" s="65"/>
      <c r="Q837" s="65"/>
    </row>
    <row r="838" ht="25.15" customHeight="true" x14ac:dyDescent="0.2">
      <c r="C838" s="1218"/>
      <c r="D838" s="1232"/>
      <c r="E838" s="65"/>
      <c r="F838" s="65"/>
      <c r="G838" s="65"/>
      <c r="H838" s="1232"/>
      <c r="I838" s="1232"/>
      <c r="J838" s="65"/>
      <c r="K838" s="65"/>
      <c r="L838" s="65"/>
      <c r="M838" s="1232"/>
      <c r="N838" s="1232"/>
      <c r="O838" s="65"/>
      <c r="P838" s="65"/>
      <c r="Q838" s="65"/>
    </row>
    <row r="839" ht="25.15" customHeight="true" x14ac:dyDescent="0.2">
      <c r="C839" s="1218"/>
      <c r="D839" s="1232"/>
      <c r="E839" s="65"/>
      <c r="F839" s="65"/>
      <c r="G839" s="65"/>
      <c r="H839" s="1232"/>
      <c r="I839" s="1232"/>
      <c r="J839" s="65"/>
      <c r="K839" s="65"/>
      <c r="L839" s="65"/>
      <c r="M839" s="1232"/>
      <c r="N839" s="1232"/>
      <c r="O839" s="65"/>
      <c r="P839" s="65"/>
      <c r="Q839" s="65"/>
    </row>
    <row r="840" ht="25.15" customHeight="true" x14ac:dyDescent="0.2">
      <c r="C840" s="1218"/>
      <c r="D840" s="1232"/>
      <c r="E840" s="65"/>
      <c r="F840" s="65"/>
      <c r="G840" s="65"/>
      <c r="H840" s="1232"/>
      <c r="I840" s="1232"/>
      <c r="J840" s="65"/>
      <c r="K840" s="65"/>
      <c r="L840" s="65"/>
      <c r="M840" s="1232"/>
      <c r="N840" s="1232"/>
      <c r="O840" s="65"/>
      <c r="P840" s="65"/>
      <c r="Q840" s="65"/>
    </row>
    <row r="841" ht="25.15" customHeight="true" x14ac:dyDescent="0.2">
      <c r="C841" s="1218"/>
      <c r="D841" s="1232"/>
      <c r="E841" s="65"/>
      <c r="F841" s="65"/>
      <c r="G841" s="65"/>
      <c r="H841" s="1232"/>
      <c r="I841" s="1232"/>
      <c r="J841" s="65"/>
      <c r="K841" s="65"/>
      <c r="L841" s="65"/>
      <c r="M841" s="1232"/>
      <c r="N841" s="1232"/>
      <c r="O841" s="65"/>
      <c r="P841" s="65"/>
      <c r="Q841" s="65"/>
    </row>
    <row r="842" ht="25.15" customHeight="true" x14ac:dyDescent="0.2">
      <c r="C842" s="1218"/>
      <c r="D842" s="1232"/>
      <c r="E842" s="65"/>
      <c r="F842" s="65"/>
      <c r="G842" s="65"/>
      <c r="H842" s="1232"/>
      <c r="I842" s="1232"/>
      <c r="J842" s="65"/>
      <c r="K842" s="65"/>
      <c r="L842" s="65"/>
      <c r="M842" s="1232"/>
      <c r="N842" s="1232"/>
      <c r="O842" s="65"/>
      <c r="P842" s="65"/>
      <c r="Q842" s="65"/>
    </row>
    <row r="843" ht="25.15" customHeight="true" x14ac:dyDescent="0.2">
      <c r="C843" s="1218"/>
      <c r="D843" s="1232"/>
      <c r="E843" s="65"/>
      <c r="F843" s="65"/>
      <c r="G843" s="65"/>
      <c r="H843" s="1232"/>
      <c r="I843" s="1232"/>
      <c r="J843" s="65"/>
      <c r="K843" s="65"/>
      <c r="L843" s="65"/>
      <c r="M843" s="1232"/>
      <c r="N843" s="1232"/>
      <c r="O843" s="65"/>
      <c r="P843" s="65"/>
      <c r="Q843" s="65"/>
    </row>
    <row r="844" ht="25.15" customHeight="true" x14ac:dyDescent="0.2">
      <c r="C844" s="1218"/>
      <c r="D844" s="1232"/>
      <c r="E844" s="65"/>
      <c r="F844" s="65"/>
      <c r="G844" s="65"/>
      <c r="H844" s="1232"/>
      <c r="I844" s="1232"/>
      <c r="J844" s="65"/>
      <c r="K844" s="65"/>
      <c r="L844" s="65"/>
      <c r="M844" s="1232"/>
      <c r="N844" s="1232"/>
      <c r="O844" s="65"/>
      <c r="P844" s="65"/>
      <c r="Q844" s="65"/>
    </row>
    <row r="845" ht="25.15" customHeight="true" x14ac:dyDescent="0.2">
      <c r="C845" s="1218"/>
      <c r="D845" s="1232"/>
      <c r="E845" s="65"/>
      <c r="F845" s="65"/>
      <c r="G845" s="65"/>
      <c r="H845" s="1232"/>
      <c r="I845" s="1232"/>
      <c r="J845" s="65"/>
      <c r="K845" s="65"/>
      <c r="L845" s="65"/>
      <c r="M845" s="1232"/>
      <c r="N845" s="1232"/>
      <c r="O845" s="65"/>
      <c r="P845" s="65"/>
      <c r="Q845" s="65"/>
    </row>
    <row r="846" ht="25.15" customHeight="true" x14ac:dyDescent="0.2">
      <c r="C846" s="1218"/>
      <c r="D846" s="1232"/>
      <c r="E846" s="65"/>
      <c r="F846" s="65"/>
      <c r="G846" s="65"/>
      <c r="H846" s="1232"/>
      <c r="I846" s="1232"/>
      <c r="J846" s="65"/>
      <c r="K846" s="65"/>
      <c r="L846" s="65"/>
      <c r="M846" s="1232"/>
      <c r="N846" s="1232"/>
      <c r="O846" s="65"/>
      <c r="P846" s="65"/>
      <c r="Q846" s="65"/>
    </row>
    <row r="847" ht="25.15" customHeight="true" x14ac:dyDescent="0.2">
      <c r="C847" s="1218"/>
      <c r="D847" s="1232"/>
      <c r="E847" s="65"/>
      <c r="F847" s="65"/>
      <c r="G847" s="65"/>
      <c r="H847" s="1232"/>
      <c r="I847" s="1232"/>
      <c r="J847" s="65"/>
      <c r="K847" s="65"/>
      <c r="L847" s="65"/>
      <c r="M847" s="1232"/>
      <c r="N847" s="1232"/>
      <c r="O847" s="65"/>
      <c r="P847" s="65"/>
      <c r="Q847" s="65"/>
    </row>
    <row r="848" ht="25.15" customHeight="true" x14ac:dyDescent="0.2">
      <c r="C848" s="1218"/>
      <c r="D848" s="1232"/>
      <c r="E848" s="65"/>
      <c r="F848" s="65"/>
      <c r="G848" s="65"/>
      <c r="H848" s="1232"/>
      <c r="I848" s="1232"/>
      <c r="J848" s="65"/>
      <c r="K848" s="65"/>
      <c r="L848" s="65"/>
      <c r="M848" s="1232"/>
      <c r="N848" s="1232"/>
      <c r="O848" s="65"/>
      <c r="P848" s="65"/>
      <c r="Q848" s="65"/>
    </row>
    <row r="849" ht="25.15" customHeight="true" x14ac:dyDescent="0.2">
      <c r="C849" s="1218"/>
      <c r="D849" s="1232"/>
      <c r="E849" s="65"/>
      <c r="F849" s="65"/>
      <c r="G849" s="65"/>
      <c r="H849" s="1232"/>
      <c r="I849" s="1232"/>
      <c r="J849" s="65"/>
      <c r="K849" s="65"/>
      <c r="L849" s="65"/>
      <c r="M849" s="1232"/>
      <c r="N849" s="1232"/>
      <c r="O849" s="65"/>
      <c r="P849" s="65"/>
      <c r="Q849" s="65"/>
    </row>
    <row r="850" ht="25.15" customHeight="true" x14ac:dyDescent="0.2">
      <c r="C850" s="1218"/>
      <c r="D850" s="1232"/>
      <c r="E850" s="65"/>
      <c r="F850" s="65"/>
      <c r="G850" s="65"/>
      <c r="H850" s="1232"/>
      <c r="I850" s="1232"/>
      <c r="J850" s="65"/>
      <c r="K850" s="65"/>
      <c r="L850" s="65"/>
      <c r="M850" s="1232"/>
      <c r="N850" s="1232"/>
      <c r="O850" s="65"/>
      <c r="P850" s="65"/>
      <c r="Q850" s="65"/>
    </row>
    <row r="851" ht="25.15" customHeight="true" x14ac:dyDescent="0.2">
      <c r="C851" s="1218"/>
      <c r="D851" s="1232"/>
      <c r="E851" s="65"/>
      <c r="F851" s="65"/>
      <c r="G851" s="65"/>
      <c r="H851" s="1232"/>
      <c r="I851" s="1232"/>
      <c r="J851" s="65"/>
      <c r="K851" s="65"/>
      <c r="L851" s="65"/>
      <c r="M851" s="1232"/>
      <c r="N851" s="1232"/>
      <c r="O851" s="65"/>
      <c r="P851" s="65"/>
      <c r="Q851" s="65"/>
    </row>
    <row r="852" ht="25.15" customHeight="true" x14ac:dyDescent="0.2">
      <c r="C852" s="1218"/>
      <c r="D852" s="1232"/>
      <c r="E852" s="65"/>
      <c r="F852" s="65"/>
      <c r="G852" s="65"/>
      <c r="H852" s="1232"/>
      <c r="I852" s="1232"/>
      <c r="J852" s="65"/>
      <c r="K852" s="65"/>
      <c r="L852" s="65"/>
      <c r="M852" s="1232"/>
      <c r="N852" s="1232"/>
      <c r="O852" s="65"/>
      <c r="P852" s="65"/>
      <c r="Q852" s="65"/>
    </row>
    <row r="853" ht="25.15" customHeight="true" x14ac:dyDescent="0.2">
      <c r="C853" s="1218"/>
      <c r="D853" s="1232"/>
      <c r="E853" s="65"/>
      <c r="F853" s="65"/>
      <c r="G853" s="65"/>
      <c r="H853" s="1232"/>
      <c r="I853" s="1232"/>
      <c r="J853" s="65"/>
      <c r="K853" s="65"/>
      <c r="L853" s="65"/>
      <c r="M853" s="1232"/>
      <c r="N853" s="1232"/>
      <c r="O853" s="65"/>
      <c r="P853" s="65"/>
      <c r="Q853" s="65"/>
    </row>
    <row r="854" ht="25.15" customHeight="true" x14ac:dyDescent="0.2">
      <c r="C854" s="1218"/>
      <c r="D854" s="1232"/>
      <c r="E854" s="65"/>
      <c r="F854" s="65"/>
      <c r="G854" s="65"/>
      <c r="H854" s="1232"/>
      <c r="I854" s="1232"/>
      <c r="J854" s="65"/>
      <c r="K854" s="65"/>
      <c r="L854" s="65"/>
      <c r="M854" s="1232"/>
      <c r="N854" s="1232"/>
      <c r="O854" s="65"/>
      <c r="P854" s="65"/>
      <c r="Q854" s="65"/>
    </row>
    <row r="855" ht="25.15" customHeight="true" x14ac:dyDescent="0.2">
      <c r="C855" s="1218"/>
      <c r="D855" s="1232"/>
      <c r="E855" s="65"/>
      <c r="F855" s="65"/>
      <c r="G855" s="65"/>
      <c r="H855" s="1232"/>
      <c r="I855" s="1232"/>
      <c r="J855" s="65"/>
      <c r="K855" s="65"/>
      <c r="L855" s="65"/>
      <c r="M855" s="1232"/>
      <c r="N855" s="1232"/>
      <c r="O855" s="65"/>
      <c r="P855" s="65"/>
      <c r="Q855" s="65"/>
    </row>
    <row r="856" ht="25.15" customHeight="true" x14ac:dyDescent="0.2">
      <c r="C856" s="1218"/>
      <c r="D856" s="1232"/>
      <c r="E856" s="65"/>
      <c r="F856" s="65"/>
      <c r="G856" s="65"/>
      <c r="H856" s="1232"/>
      <c r="I856" s="1232"/>
      <c r="J856" s="65"/>
      <c r="K856" s="65"/>
      <c r="L856" s="65"/>
      <c r="M856" s="1232"/>
      <c r="N856" s="1232"/>
      <c r="O856" s="65"/>
      <c r="P856" s="65"/>
      <c r="Q856" s="65"/>
    </row>
    <row r="857" ht="25.15" customHeight="true" x14ac:dyDescent="0.2">
      <c r="C857" s="1218"/>
      <c r="D857" s="1232"/>
      <c r="E857" s="65"/>
      <c r="F857" s="65"/>
      <c r="G857" s="65"/>
      <c r="H857" s="1232"/>
      <c r="I857" s="1232"/>
      <c r="J857" s="65"/>
      <c r="K857" s="65"/>
      <c r="L857" s="65"/>
      <c r="M857" s="1232"/>
      <c r="N857" s="1232"/>
      <c r="O857" s="65"/>
      <c r="P857" s="65"/>
      <c r="Q857" s="65"/>
    </row>
    <row r="858" ht="25.15" customHeight="true" x14ac:dyDescent="0.2">
      <c r="C858" s="1218"/>
      <c r="D858" s="1232"/>
      <c r="E858" s="65"/>
      <c r="F858" s="65"/>
      <c r="G858" s="65"/>
      <c r="H858" s="1232"/>
      <c r="I858" s="1232"/>
      <c r="J858" s="65"/>
      <c r="K858" s="65"/>
      <c r="L858" s="65"/>
      <c r="M858" s="1232"/>
      <c r="N858" s="1232"/>
      <c r="O858" s="65"/>
      <c r="P858" s="65"/>
      <c r="Q858" s="65"/>
    </row>
    <row r="859" ht="25.15" customHeight="true" x14ac:dyDescent="0.2">
      <c r="C859" s="1233"/>
      <c r="D859" s="1232"/>
      <c r="E859" s="65"/>
      <c r="F859" s="65"/>
      <c r="G859" s="65"/>
      <c r="H859" s="1232"/>
      <c r="I859" s="1232"/>
      <c r="J859" s="65"/>
      <c r="K859" s="65"/>
      <c r="L859" s="65"/>
      <c r="M859" s="1232"/>
      <c r="N859" s="1232"/>
      <c r="O859" s="65"/>
      <c r="P859" s="65"/>
      <c r="Q859" s="65"/>
    </row>
    <row r="860" ht="25.15" customHeight="true" x14ac:dyDescent="0.2">
      <c r="C860" s="1233"/>
      <c r="D860" s="1232"/>
      <c r="E860" s="65"/>
      <c r="F860" s="65"/>
      <c r="G860" s="65"/>
      <c r="H860" s="1232"/>
      <c r="I860" s="1232"/>
      <c r="J860" s="65"/>
      <c r="K860" s="65"/>
      <c r="L860" s="65"/>
      <c r="M860" s="1232"/>
      <c r="N860" s="1232"/>
      <c r="O860" s="65"/>
      <c r="P860" s="65"/>
      <c r="Q860" s="65"/>
    </row>
    <row r="861" ht="25.15" customHeight="true" x14ac:dyDescent="0.2">
      <c r="C861" s="1233"/>
      <c r="D861" s="1232"/>
      <c r="E861" s="65"/>
      <c r="F861" s="65"/>
      <c r="G861" s="65"/>
      <c r="H861" s="1232"/>
      <c r="I861" s="1232"/>
      <c r="J861" s="65"/>
      <c r="K861" s="65"/>
      <c r="L861" s="65"/>
      <c r="M861" s="1232"/>
      <c r="N861" s="1232"/>
      <c r="O861" s="65"/>
      <c r="P861" s="65"/>
      <c r="Q861" s="65"/>
    </row>
    <row r="862" ht="25.15" customHeight="true" x14ac:dyDescent="0.2">
      <c r="C862" s="1233"/>
      <c r="D862" s="1232"/>
      <c r="E862" s="65"/>
      <c r="F862" s="65"/>
      <c r="G862" s="65"/>
      <c r="H862" s="1232"/>
      <c r="I862" s="1232"/>
      <c r="J862" s="65"/>
      <c r="K862" s="65"/>
      <c r="L862" s="65"/>
      <c r="M862" s="1232"/>
      <c r="N862" s="1232"/>
      <c r="O862" s="65"/>
      <c r="P862" s="65"/>
      <c r="Q862" s="65"/>
    </row>
    <row r="863" ht="25.15" customHeight="true" x14ac:dyDescent="0.2">
      <c r="C863" s="1233"/>
      <c r="D863" s="1232"/>
      <c r="E863" s="65"/>
      <c r="F863" s="65"/>
      <c r="G863" s="65"/>
      <c r="H863" s="1232"/>
      <c r="I863" s="1232"/>
      <c r="J863" s="65"/>
      <c r="K863" s="65"/>
      <c r="L863" s="65"/>
      <c r="M863" s="1232"/>
      <c r="N863" s="1232"/>
      <c r="O863" s="65"/>
      <c r="P863" s="65"/>
      <c r="Q863" s="65"/>
    </row>
    <row r="864" ht="25.15" customHeight="true" x14ac:dyDescent="0.2">
      <c r="C864" s="1233"/>
      <c r="D864" s="1232"/>
      <c r="E864" s="65"/>
      <c r="F864" s="65"/>
      <c r="G864" s="65"/>
      <c r="H864" s="1232"/>
      <c r="I864" s="1232"/>
      <c r="J864" s="65"/>
      <c r="K864" s="65"/>
      <c r="L864" s="65"/>
      <c r="M864" s="1232"/>
      <c r="N864" s="1232"/>
      <c r="O864" s="65"/>
      <c r="P864" s="65"/>
      <c r="Q864" s="65"/>
    </row>
    <row r="865" ht="25.15" customHeight="true" x14ac:dyDescent="0.2">
      <c r="C865" s="1233"/>
      <c r="D865" s="1232"/>
      <c r="E865" s="65"/>
      <c r="F865" s="65"/>
      <c r="G865" s="65"/>
      <c r="H865" s="1232"/>
      <c r="I865" s="1232"/>
      <c r="J865" s="65"/>
      <c r="K865" s="65"/>
      <c r="L865" s="65"/>
      <c r="M865" s="1232"/>
      <c r="N865" s="1232"/>
      <c r="O865" s="65"/>
      <c r="P865" s="65"/>
      <c r="Q865" s="65"/>
    </row>
    <row r="866" ht="25.15" customHeight="true" x14ac:dyDescent="0.2">
      <c r="C866" s="1233"/>
      <c r="D866" s="1232"/>
      <c r="E866" s="65"/>
      <c r="F866" s="65"/>
      <c r="G866" s="65"/>
      <c r="H866" s="1232"/>
      <c r="I866" s="1232"/>
      <c r="J866" s="65"/>
      <c r="K866" s="65"/>
      <c r="L866" s="65"/>
      <c r="M866" s="1232"/>
      <c r="N866" s="1232"/>
      <c r="O866" s="65"/>
      <c r="P866" s="65"/>
      <c r="Q866" s="65"/>
    </row>
    <row r="867" ht="25.15" customHeight="true" x14ac:dyDescent="0.2">
      <c r="C867" s="1233"/>
      <c r="D867" s="1232"/>
      <c r="E867" s="65"/>
      <c r="F867" s="65"/>
      <c r="G867" s="65"/>
      <c r="H867" s="1232"/>
      <c r="I867" s="1232"/>
      <c r="J867" s="65"/>
      <c r="K867" s="65"/>
      <c r="L867" s="65"/>
      <c r="M867" s="1232"/>
      <c r="N867" s="1232"/>
      <c r="O867" s="65"/>
      <c r="P867" s="65"/>
      <c r="Q867" s="65"/>
    </row>
    <row r="868" ht="25.15" customHeight="true" x14ac:dyDescent="0.2">
      <c r="C868" s="1233"/>
      <c r="D868" s="1232"/>
      <c r="E868" s="65"/>
      <c r="F868" s="65"/>
      <c r="G868" s="65"/>
      <c r="H868" s="1232"/>
      <c r="I868" s="1232"/>
      <c r="J868" s="65"/>
      <c r="K868" s="65"/>
      <c r="L868" s="65"/>
      <c r="M868" s="1232"/>
      <c r="N868" s="1232"/>
      <c r="O868" s="65"/>
      <c r="P868" s="65"/>
      <c r="Q868" s="65"/>
    </row>
    <row r="869" ht="25.15" customHeight="true" x14ac:dyDescent="0.2">
      <c r="C869" s="1233"/>
      <c r="D869" s="1232"/>
      <c r="E869" s="65"/>
      <c r="F869" s="65"/>
      <c r="G869" s="65"/>
      <c r="H869" s="1232"/>
      <c r="I869" s="1232"/>
      <c r="J869" s="65"/>
      <c r="K869" s="65"/>
      <c r="L869" s="65"/>
      <c r="M869" s="1232"/>
      <c r="N869" s="1232"/>
      <c r="O869" s="65"/>
      <c r="P869" s="65"/>
      <c r="Q869" s="65"/>
    </row>
    <row r="870" ht="25.15" customHeight="true" x14ac:dyDescent="0.2">
      <c r="C870" s="1233"/>
      <c r="D870" s="1232"/>
      <c r="E870" s="65"/>
      <c r="F870" s="65"/>
      <c r="G870" s="65"/>
      <c r="H870" s="1232"/>
      <c r="I870" s="1232"/>
      <c r="J870" s="65"/>
      <c r="K870" s="65"/>
      <c r="L870" s="65"/>
      <c r="M870" s="1232"/>
      <c r="N870" s="1232"/>
      <c r="O870" s="65"/>
      <c r="P870" s="65"/>
      <c r="Q870" s="65"/>
    </row>
    <row r="871" ht="25.15" customHeight="true" x14ac:dyDescent="0.2">
      <c r="C871" s="1233"/>
      <c r="D871" s="1232"/>
      <c r="E871" s="65"/>
      <c r="F871" s="65"/>
      <c r="G871" s="65"/>
      <c r="H871" s="1232"/>
      <c r="I871" s="1232"/>
      <c r="J871" s="65"/>
      <c r="K871" s="65"/>
      <c r="L871" s="65"/>
      <c r="M871" s="1232"/>
      <c r="N871" s="1232"/>
      <c r="O871" s="65"/>
      <c r="P871" s="65"/>
      <c r="Q871" s="65"/>
    </row>
    <row r="872" ht="25.15" customHeight="true" x14ac:dyDescent="0.2">
      <c r="C872" s="1233"/>
      <c r="D872" s="1232"/>
      <c r="E872" s="65"/>
      <c r="F872" s="65"/>
      <c r="G872" s="65"/>
      <c r="H872" s="1232"/>
      <c r="I872" s="1232"/>
      <c r="J872" s="65"/>
      <c r="K872" s="65"/>
      <c r="L872" s="65"/>
      <c r="M872" s="1232"/>
      <c r="N872" s="1232"/>
      <c r="O872" s="65"/>
      <c r="P872" s="65"/>
      <c r="Q872" s="65"/>
    </row>
    <row r="873" ht="25.15" customHeight="true" x14ac:dyDescent="0.2">
      <c r="C873" s="1233"/>
      <c r="D873" s="1232"/>
      <c r="E873" s="65"/>
      <c r="F873" s="65"/>
      <c r="G873" s="65"/>
      <c r="H873" s="1232"/>
      <c r="I873" s="1232"/>
      <c r="J873" s="65"/>
      <c r="K873" s="65"/>
      <c r="L873" s="65"/>
      <c r="M873" s="1232"/>
      <c r="N873" s="1232"/>
      <c r="O873" s="65"/>
      <c r="P873" s="65"/>
      <c r="Q873" s="65"/>
    </row>
    <row r="874" ht="25.15" customHeight="true" x14ac:dyDescent="0.2">
      <c r="C874" s="1233"/>
      <c r="D874" s="1232"/>
      <c r="E874" s="65"/>
      <c r="F874" s="65"/>
      <c r="G874" s="65"/>
      <c r="H874" s="1232"/>
      <c r="I874" s="1232"/>
      <c r="J874" s="65"/>
      <c r="K874" s="65"/>
      <c r="L874" s="65"/>
      <c r="M874" s="1232"/>
      <c r="N874" s="1232"/>
      <c r="O874" s="65"/>
      <c r="P874" s="65"/>
      <c r="Q874" s="65"/>
    </row>
    <row r="875" ht="25.15" customHeight="true" x14ac:dyDescent="0.2">
      <c r="C875" s="1233"/>
      <c r="D875" s="1232"/>
      <c r="E875" s="65"/>
      <c r="F875" s="65"/>
      <c r="G875" s="65"/>
      <c r="H875" s="1232"/>
      <c r="I875" s="1232"/>
      <c r="J875" s="65"/>
      <c r="K875" s="65"/>
      <c r="L875" s="65"/>
      <c r="M875" s="1232"/>
      <c r="N875" s="1232"/>
      <c r="O875" s="65"/>
      <c r="P875" s="65"/>
      <c r="Q875" s="65"/>
    </row>
    <row r="876" ht="25.15" customHeight="true" x14ac:dyDescent="0.2">
      <c r="C876" s="1233"/>
      <c r="D876" s="1232"/>
      <c r="E876" s="65"/>
      <c r="F876" s="65"/>
      <c r="G876" s="65"/>
      <c r="H876" s="1232"/>
      <c r="I876" s="1232"/>
      <c r="J876" s="65"/>
      <c r="K876" s="65"/>
      <c r="L876" s="65"/>
      <c r="M876" s="1232"/>
      <c r="N876" s="1232"/>
      <c r="O876" s="65"/>
      <c r="P876" s="65"/>
      <c r="Q876" s="65"/>
    </row>
    <row r="877" ht="25.15" customHeight="true" x14ac:dyDescent="0.2">
      <c r="C877" s="1233"/>
      <c r="D877" s="1232"/>
      <c r="E877" s="65"/>
      <c r="F877" s="65"/>
      <c r="G877" s="65"/>
      <c r="H877" s="1232"/>
      <c r="I877" s="1232"/>
      <c r="J877" s="65"/>
      <c r="K877" s="65"/>
      <c r="L877" s="65"/>
      <c r="M877" s="1232"/>
      <c r="N877" s="1232"/>
      <c r="O877" s="65"/>
      <c r="P877" s="65"/>
      <c r="Q877" s="65"/>
    </row>
    <row r="878" ht="25.15" customHeight="true" x14ac:dyDescent="0.2">
      <c r="C878" s="1233"/>
      <c r="D878" s="1232"/>
      <c r="E878" s="65"/>
      <c r="F878" s="65"/>
      <c r="G878" s="65"/>
      <c r="H878" s="1232"/>
      <c r="I878" s="1232"/>
      <c r="J878" s="65"/>
      <c r="K878" s="65"/>
      <c r="L878" s="65"/>
      <c r="M878" s="1232"/>
      <c r="N878" s="1232"/>
      <c r="O878" s="65"/>
      <c r="P878" s="65"/>
      <c r="Q878" s="65"/>
    </row>
    <row r="879" ht="25.15" customHeight="true" x14ac:dyDescent="0.2">
      <c r="C879" s="1233"/>
      <c r="D879" s="1232"/>
      <c r="E879" s="65"/>
      <c r="F879" s="65"/>
      <c r="G879" s="65"/>
      <c r="H879" s="1232"/>
      <c r="I879" s="1232"/>
      <c r="J879" s="65"/>
      <c r="K879" s="65"/>
      <c r="L879" s="65"/>
      <c r="M879" s="1232"/>
      <c r="N879" s="1232"/>
      <c r="O879" s="65"/>
      <c r="P879" s="65"/>
      <c r="Q879" s="65"/>
    </row>
    <row r="880" ht="25.15" customHeight="true" x14ac:dyDescent="0.2">
      <c r="C880" s="1233"/>
      <c r="D880" s="1232"/>
      <c r="E880" s="65"/>
      <c r="F880" s="65"/>
      <c r="G880" s="65"/>
      <c r="H880" s="1232"/>
      <c r="I880" s="1232"/>
      <c r="J880" s="65"/>
      <c r="K880" s="65"/>
      <c r="L880" s="65"/>
      <c r="M880" s="1232"/>
      <c r="N880" s="1232"/>
      <c r="O880" s="65"/>
      <c r="P880" s="65"/>
      <c r="Q880" s="65"/>
    </row>
    <row r="881" ht="25.15" customHeight="true" x14ac:dyDescent="0.2">
      <c r="C881" s="1233"/>
      <c r="D881" s="1232"/>
      <c r="E881" s="65"/>
      <c r="F881" s="65"/>
      <c r="G881" s="65"/>
      <c r="H881" s="1232"/>
      <c r="I881" s="1232"/>
      <c r="J881" s="65"/>
      <c r="K881" s="65"/>
      <c r="L881" s="65"/>
      <c r="M881" s="1232"/>
      <c r="N881" s="1232"/>
      <c r="O881" s="65"/>
      <c r="P881" s="65"/>
      <c r="Q881" s="65"/>
    </row>
    <row r="882" ht="25.15" customHeight="true" x14ac:dyDescent="0.2">
      <c r="C882" s="1233"/>
      <c r="D882" s="1232"/>
      <c r="E882" s="65"/>
      <c r="F882" s="65"/>
      <c r="G882" s="65"/>
      <c r="H882" s="1232"/>
      <c r="I882" s="1232"/>
      <c r="J882" s="65"/>
      <c r="K882" s="65"/>
      <c r="L882" s="65"/>
      <c r="M882" s="1232"/>
      <c r="N882" s="1232"/>
      <c r="O882" s="65"/>
      <c r="P882" s="65"/>
      <c r="Q882" s="65"/>
    </row>
    <row r="883" ht="25.15" customHeight="true" x14ac:dyDescent="0.2">
      <c r="C883" s="1233"/>
      <c r="D883" s="1232"/>
      <c r="E883" s="65"/>
      <c r="F883" s="65"/>
      <c r="G883" s="65"/>
      <c r="H883" s="1232"/>
      <c r="I883" s="1232"/>
      <c r="J883" s="65"/>
      <c r="K883" s="65"/>
      <c r="L883" s="65"/>
      <c r="M883" s="1232"/>
      <c r="N883" s="1232"/>
      <c r="O883" s="65"/>
      <c r="P883" s="65"/>
      <c r="Q883" s="65"/>
    </row>
    <row r="884" ht="25.15" customHeight="true" x14ac:dyDescent="0.2">
      <c r="C884" s="1233"/>
      <c r="D884" s="1232"/>
      <c r="E884" s="65"/>
      <c r="F884" s="65"/>
      <c r="G884" s="65"/>
      <c r="H884" s="1232"/>
      <c r="I884" s="1232"/>
      <c r="J884" s="65"/>
      <c r="K884" s="65"/>
      <c r="L884" s="65"/>
      <c r="M884" s="1232"/>
      <c r="N884" s="1232"/>
      <c r="O884" s="65"/>
      <c r="P884" s="65"/>
      <c r="Q884" s="65"/>
    </row>
    <row r="885" ht="25.15" customHeight="true" x14ac:dyDescent="0.2">
      <c r="C885" s="1233"/>
      <c r="D885" s="1232"/>
      <c r="E885" s="65"/>
      <c r="F885" s="65"/>
      <c r="G885" s="65"/>
      <c r="H885" s="1232"/>
      <c r="I885" s="1232"/>
      <c r="J885" s="65"/>
      <c r="K885" s="65"/>
      <c r="L885" s="65"/>
      <c r="M885" s="1232"/>
      <c r="N885" s="1232"/>
      <c r="O885" s="65"/>
      <c r="P885" s="65"/>
      <c r="Q885" s="65"/>
    </row>
    <row r="886" ht="25.15" customHeight="true" x14ac:dyDescent="0.2">
      <c r="C886" s="1233"/>
      <c r="D886" s="1232"/>
      <c r="E886" s="65"/>
      <c r="F886" s="65"/>
      <c r="G886" s="65"/>
      <c r="H886" s="1232"/>
      <c r="I886" s="1232"/>
      <c r="J886" s="65"/>
      <c r="K886" s="65"/>
      <c r="L886" s="65"/>
      <c r="M886" s="1232"/>
      <c r="N886" s="1232"/>
      <c r="O886" s="65"/>
      <c r="P886" s="65"/>
      <c r="Q886" s="65"/>
    </row>
    <row r="887" ht="25.15" customHeight="true" x14ac:dyDescent="0.2">
      <c r="C887" s="1233"/>
      <c r="D887" s="1232"/>
      <c r="E887" s="65"/>
      <c r="F887" s="65"/>
      <c r="G887" s="65"/>
      <c r="H887" s="1232"/>
      <c r="I887" s="1232"/>
      <c r="J887" s="65"/>
      <c r="K887" s="65"/>
      <c r="L887" s="65"/>
      <c r="M887" s="1232"/>
      <c r="N887" s="1232"/>
      <c r="O887" s="65"/>
      <c r="P887" s="65"/>
      <c r="Q887" s="65"/>
    </row>
    <row r="888" ht="25.15" customHeight="true" x14ac:dyDescent="0.2">
      <c r="C888" s="1233"/>
      <c r="D888" s="1232"/>
      <c r="E888" s="65"/>
      <c r="F888" s="65"/>
      <c r="G888" s="65"/>
      <c r="H888" s="1232"/>
      <c r="I888" s="1232"/>
      <c r="J888" s="65"/>
      <c r="K888" s="65"/>
      <c r="L888" s="65"/>
      <c r="M888" s="1232"/>
      <c r="N888" s="1232"/>
      <c r="O888" s="65"/>
      <c r="P888" s="65"/>
      <c r="Q888" s="65"/>
    </row>
    <row r="889" ht="25.15" customHeight="true" x14ac:dyDescent="0.2">
      <c r="C889" s="1233"/>
      <c r="D889" s="1232"/>
      <c r="E889" s="65"/>
      <c r="F889" s="65"/>
      <c r="G889" s="65"/>
      <c r="H889" s="1232"/>
      <c r="I889" s="1232"/>
      <c r="J889" s="65"/>
      <c r="K889" s="65"/>
      <c r="L889" s="65"/>
      <c r="M889" s="1232"/>
      <c r="N889" s="1232"/>
      <c r="O889" s="65"/>
      <c r="P889" s="65"/>
      <c r="Q889" s="65"/>
    </row>
    <row r="890" ht="25.15" customHeight="true" x14ac:dyDescent="0.2">
      <c r="C890" s="1233"/>
      <c r="D890" s="1232"/>
      <c r="E890" s="65"/>
      <c r="F890" s="65"/>
      <c r="G890" s="65"/>
      <c r="H890" s="1232"/>
      <c r="I890" s="1232"/>
      <c r="J890" s="65"/>
      <c r="K890" s="65"/>
      <c r="L890" s="65"/>
      <c r="M890" s="1232"/>
      <c r="N890" s="1232"/>
      <c r="O890" s="65"/>
      <c r="P890" s="65"/>
      <c r="Q890" s="65"/>
    </row>
    <row r="891" ht="25.15" customHeight="true" x14ac:dyDescent="0.2">
      <c r="C891" s="1233"/>
      <c r="D891" s="1232"/>
      <c r="E891" s="65"/>
      <c r="F891" s="65"/>
      <c r="G891" s="65"/>
      <c r="H891" s="1232"/>
      <c r="I891" s="1232"/>
      <c r="J891" s="65"/>
      <c r="K891" s="65"/>
      <c r="L891" s="65"/>
      <c r="M891" s="1232"/>
      <c r="N891" s="1232"/>
      <c r="O891" s="65"/>
      <c r="P891" s="65"/>
      <c r="Q891" s="65"/>
    </row>
    <row r="892" ht="25.15" customHeight="true" x14ac:dyDescent="0.2">
      <c r="C892" s="1233"/>
      <c r="D892" s="1232"/>
      <c r="E892" s="65"/>
      <c r="F892" s="65"/>
      <c r="G892" s="65"/>
      <c r="H892" s="1232"/>
      <c r="I892" s="1232"/>
      <c r="J892" s="65"/>
      <c r="K892" s="65"/>
      <c r="L892" s="65"/>
      <c r="M892" s="1232"/>
      <c r="N892" s="1232"/>
      <c r="O892" s="65"/>
      <c r="P892" s="65"/>
      <c r="Q892" s="65"/>
    </row>
    <row r="893" ht="25.15" customHeight="true" x14ac:dyDescent="0.2">
      <c r="C893" s="1233"/>
      <c r="D893" s="1232"/>
      <c r="E893" s="65"/>
      <c r="F893" s="65"/>
      <c r="G893" s="65"/>
      <c r="H893" s="1232"/>
      <c r="I893" s="1232"/>
      <c r="J893" s="65"/>
      <c r="K893" s="65"/>
      <c r="L893" s="65"/>
      <c r="M893" s="1232"/>
      <c r="N893" s="1232"/>
      <c r="O893" s="65"/>
      <c r="P893" s="65"/>
      <c r="Q893" s="65"/>
    </row>
    <row r="894" ht="25.15" customHeight="true" x14ac:dyDescent="0.2">
      <c r="C894" s="1233"/>
      <c r="D894" s="1232"/>
      <c r="E894" s="65"/>
      <c r="F894" s="65"/>
      <c r="G894" s="65"/>
      <c r="H894" s="1232"/>
      <c r="I894" s="1232"/>
      <c r="J894" s="65"/>
      <c r="K894" s="65"/>
      <c r="L894" s="65"/>
      <c r="M894" s="1232"/>
      <c r="N894" s="1232"/>
      <c r="O894" s="65"/>
      <c r="P894" s="65"/>
      <c r="Q894" s="65"/>
    </row>
    <row r="895" ht="25.15" customHeight="true" x14ac:dyDescent="0.2">
      <c r="C895" s="1233"/>
      <c r="D895" s="1232"/>
      <c r="E895" s="65"/>
      <c r="F895" s="65"/>
      <c r="G895" s="65"/>
      <c r="H895" s="1232"/>
      <c r="I895" s="1232"/>
      <c r="J895" s="65"/>
      <c r="K895" s="65"/>
      <c r="L895" s="65"/>
      <c r="M895" s="1232"/>
      <c r="N895" s="1232"/>
      <c r="O895" s="65"/>
      <c r="P895" s="65"/>
      <c r="Q895" s="65"/>
    </row>
    <row r="896" ht="25.15" customHeight="true" x14ac:dyDescent="0.2">
      <c r="C896" s="1233"/>
      <c r="D896" s="1232"/>
      <c r="E896" s="65"/>
      <c r="F896" s="65"/>
      <c r="G896" s="65"/>
      <c r="H896" s="1232"/>
      <c r="I896" s="1232"/>
      <c r="J896" s="65"/>
      <c r="K896" s="65"/>
      <c r="L896" s="65"/>
      <c r="M896" s="1232"/>
      <c r="N896" s="1232"/>
      <c r="O896" s="65"/>
      <c r="P896" s="65"/>
      <c r="Q896" s="65"/>
    </row>
    <row r="897" ht="25.15" customHeight="true" x14ac:dyDescent="0.2">
      <c r="C897" s="1233"/>
      <c r="D897" s="1232"/>
      <c r="E897" s="65"/>
      <c r="F897" s="65"/>
      <c r="G897" s="65"/>
      <c r="H897" s="1232"/>
      <c r="I897" s="1232"/>
      <c r="J897" s="65"/>
      <c r="K897" s="65"/>
      <c r="L897" s="65"/>
      <c r="M897" s="1232"/>
      <c r="N897" s="1232"/>
      <c r="O897" s="65"/>
      <c r="P897" s="65"/>
      <c r="Q897" s="65"/>
    </row>
    <row r="898" ht="25.15" customHeight="true" x14ac:dyDescent="0.2">
      <c r="C898" s="1233"/>
      <c r="D898" s="1232"/>
      <c r="E898" s="65"/>
      <c r="F898" s="65"/>
      <c r="G898" s="65"/>
      <c r="H898" s="1232"/>
      <c r="I898" s="1232"/>
      <c r="J898" s="65"/>
      <c r="K898" s="65"/>
      <c r="L898" s="65"/>
      <c r="M898" s="1232"/>
      <c r="N898" s="1232"/>
      <c r="O898" s="65"/>
      <c r="P898" s="65"/>
      <c r="Q898" s="65"/>
    </row>
    <row r="899" ht="25.15" customHeight="true" x14ac:dyDescent="0.2">
      <c r="C899" s="1233"/>
      <c r="D899" s="1232"/>
      <c r="E899" s="65"/>
      <c r="F899" s="65"/>
      <c r="G899" s="65"/>
      <c r="H899" s="1232"/>
      <c r="I899" s="1232"/>
      <c r="J899" s="65"/>
      <c r="K899" s="65"/>
      <c r="L899" s="65"/>
      <c r="M899" s="1232"/>
      <c r="N899" s="1232"/>
      <c r="O899" s="65"/>
      <c r="P899" s="65"/>
      <c r="Q899" s="65"/>
    </row>
    <row r="900" ht="25.15" customHeight="true" x14ac:dyDescent="0.2">
      <c r="C900" s="1233"/>
      <c r="D900" s="1232"/>
      <c r="E900" s="65"/>
      <c r="F900" s="65"/>
      <c r="G900" s="65"/>
      <c r="H900" s="1232"/>
      <c r="I900" s="1232"/>
      <c r="J900" s="65"/>
      <c r="K900" s="65"/>
      <c r="L900" s="65"/>
      <c r="M900" s="1232"/>
      <c r="N900" s="1232"/>
      <c r="O900" s="65"/>
      <c r="P900" s="65"/>
      <c r="Q900" s="65"/>
    </row>
    <row r="901" ht="25.15" customHeight="true" x14ac:dyDescent="0.2">
      <c r="C901" s="1233"/>
      <c r="D901" s="1232"/>
      <c r="E901" s="65"/>
      <c r="F901" s="65"/>
      <c r="G901" s="65"/>
      <c r="H901" s="1232"/>
      <c r="I901" s="1232"/>
      <c r="J901" s="65"/>
      <c r="K901" s="65"/>
      <c r="L901" s="65"/>
      <c r="M901" s="1232"/>
      <c r="N901" s="1232"/>
      <c r="O901" s="65"/>
      <c r="P901" s="65"/>
      <c r="Q901" s="65"/>
    </row>
    <row r="902" ht="25.15" customHeight="true" x14ac:dyDescent="0.2">
      <c r="C902" s="1233"/>
      <c r="D902" s="1232"/>
      <c r="E902" s="65"/>
      <c r="F902" s="65"/>
      <c r="G902" s="65"/>
      <c r="H902" s="1232"/>
      <c r="I902" s="1232"/>
      <c r="J902" s="65"/>
      <c r="K902" s="65"/>
      <c r="L902" s="65"/>
      <c r="M902" s="1232"/>
      <c r="N902" s="1232"/>
      <c r="O902" s="65"/>
      <c r="P902" s="65"/>
      <c r="Q902" s="65"/>
    </row>
    <row r="903" ht="25.15" customHeight="true" x14ac:dyDescent="0.2">
      <c r="C903" s="1233"/>
      <c r="D903" s="1232"/>
      <c r="E903" s="65"/>
      <c r="F903" s="65"/>
      <c r="G903" s="65"/>
      <c r="H903" s="1232"/>
      <c r="I903" s="1232"/>
      <c r="J903" s="65"/>
      <c r="K903" s="65"/>
      <c r="L903" s="65"/>
      <c r="M903" s="1232"/>
      <c r="N903" s="1232"/>
      <c r="O903" s="65"/>
      <c r="P903" s="65"/>
      <c r="Q903" s="65"/>
    </row>
    <row r="904" ht="25.15" customHeight="true" x14ac:dyDescent="0.2">
      <c r="C904" s="1233"/>
      <c r="D904" s="1232"/>
      <c r="E904" s="65"/>
      <c r="F904" s="65"/>
      <c r="G904" s="65"/>
      <c r="H904" s="1232"/>
      <c r="I904" s="1232"/>
      <c r="J904" s="65"/>
      <c r="K904" s="65"/>
      <c r="L904" s="65"/>
      <c r="M904" s="1232"/>
      <c r="N904" s="1232"/>
      <c r="O904" s="65"/>
      <c r="P904" s="65"/>
      <c r="Q904" s="65"/>
    </row>
    <row r="905" ht="25.15" customHeight="true" x14ac:dyDescent="0.2">
      <c r="C905" s="1233"/>
      <c r="D905" s="1232"/>
      <c r="E905" s="65"/>
      <c r="F905" s="65"/>
      <c r="G905" s="65"/>
      <c r="H905" s="1232"/>
      <c r="I905" s="1232"/>
      <c r="J905" s="65"/>
      <c r="K905" s="65"/>
      <c r="L905" s="65"/>
      <c r="M905" s="1232"/>
      <c r="N905" s="1232"/>
      <c r="O905" s="65"/>
      <c r="P905" s="65"/>
      <c r="Q905" s="65"/>
    </row>
    <row r="906" ht="25.15" customHeight="true" x14ac:dyDescent="0.2">
      <c r="C906" s="1233"/>
      <c r="D906" s="1232"/>
      <c r="E906" s="65"/>
      <c r="F906" s="65"/>
      <c r="G906" s="65"/>
      <c r="H906" s="1232"/>
      <c r="I906" s="1232"/>
      <c r="J906" s="65"/>
      <c r="K906" s="65"/>
      <c r="L906" s="65"/>
      <c r="M906" s="1232"/>
      <c r="N906" s="1232"/>
      <c r="O906" s="65"/>
      <c r="P906" s="65"/>
      <c r="Q906" s="65"/>
    </row>
    <row r="907" ht="25.15" customHeight="true" x14ac:dyDescent="0.2">
      <c r="C907" s="1233"/>
      <c r="D907" s="1232"/>
      <c r="E907" s="65"/>
      <c r="F907" s="65"/>
      <c r="G907" s="65"/>
      <c r="H907" s="1232"/>
      <c r="I907" s="1232"/>
      <c r="J907" s="65"/>
      <c r="K907" s="65"/>
      <c r="L907" s="65"/>
      <c r="M907" s="1232"/>
      <c r="N907" s="1232"/>
      <c r="O907" s="65"/>
      <c r="P907" s="65"/>
      <c r="Q907" s="65"/>
    </row>
    <row r="908" ht="25.15" customHeight="true" x14ac:dyDescent="0.2">
      <c r="C908" s="1233"/>
      <c r="D908" s="1232"/>
      <c r="E908" s="65"/>
      <c r="F908" s="65"/>
      <c r="G908" s="65"/>
      <c r="H908" s="1232"/>
      <c r="I908" s="1232"/>
      <c r="J908" s="65"/>
      <c r="K908" s="65"/>
      <c r="L908" s="65"/>
      <c r="M908" s="1232"/>
      <c r="N908" s="1232"/>
      <c r="O908" s="65"/>
      <c r="P908" s="65"/>
      <c r="Q908" s="65"/>
    </row>
    <row r="909" ht="25.15" customHeight="true" x14ac:dyDescent="0.2">
      <c r="C909" s="1233"/>
      <c r="D909" s="1232"/>
      <c r="E909" s="65"/>
      <c r="F909" s="65"/>
      <c r="G909" s="65"/>
      <c r="H909" s="1232"/>
      <c r="I909" s="1232"/>
      <c r="J909" s="65"/>
      <c r="K909" s="65"/>
      <c r="L909" s="65"/>
      <c r="M909" s="1232"/>
      <c r="N909" s="1232"/>
      <c r="O909" s="65"/>
      <c r="P909" s="65"/>
      <c r="Q909" s="65"/>
    </row>
    <row r="910" ht="25.15" customHeight="true" x14ac:dyDescent="0.2">
      <c r="C910" s="1233"/>
      <c r="D910" s="1232"/>
      <c r="E910" s="65"/>
      <c r="F910" s="65"/>
      <c r="G910" s="65"/>
      <c r="H910" s="1232"/>
      <c r="I910" s="1232"/>
      <c r="J910" s="65"/>
      <c r="K910" s="65"/>
      <c r="L910" s="65"/>
      <c r="M910" s="1232"/>
      <c r="N910" s="1232"/>
      <c r="O910" s="65"/>
      <c r="P910" s="65"/>
      <c r="Q910" s="65"/>
    </row>
    <row r="911" ht="25.15" customHeight="true" x14ac:dyDescent="0.2">
      <c r="C911" s="1233"/>
      <c r="D911" s="1232"/>
      <c r="E911" s="65"/>
      <c r="F911" s="65"/>
      <c r="G911" s="65"/>
      <c r="H911" s="1232"/>
      <c r="I911" s="1232"/>
      <c r="J911" s="65"/>
      <c r="K911" s="65"/>
      <c r="L911" s="65"/>
      <c r="M911" s="1232"/>
      <c r="N911" s="1232"/>
      <c r="O911" s="65"/>
      <c r="P911" s="65"/>
      <c r="Q911" s="65"/>
    </row>
    <row r="912" ht="25.15" customHeight="true" x14ac:dyDescent="0.2">
      <c r="C912" s="1233"/>
      <c r="D912" s="1232"/>
      <c r="E912" s="65"/>
      <c r="F912" s="65"/>
      <c r="G912" s="65"/>
      <c r="H912" s="1232"/>
      <c r="I912" s="1232"/>
      <c r="J912" s="65"/>
      <c r="K912" s="65"/>
      <c r="L912" s="65"/>
      <c r="M912" s="1232"/>
      <c r="N912" s="1232"/>
      <c r="O912" s="65"/>
      <c r="P912" s="65"/>
      <c r="Q912" s="65"/>
    </row>
    <row r="913" ht="25.15" customHeight="true" x14ac:dyDescent="0.2">
      <c r="C913" s="1233"/>
      <c r="D913" s="1232"/>
      <c r="E913" s="65"/>
      <c r="F913" s="65"/>
      <c r="G913" s="65"/>
      <c r="H913" s="1232"/>
      <c r="I913" s="1232"/>
      <c r="J913" s="65"/>
      <c r="K913" s="65"/>
      <c r="L913" s="65"/>
      <c r="M913" s="1232"/>
      <c r="N913" s="1232"/>
      <c r="O913" s="65"/>
      <c r="P913" s="65"/>
      <c r="Q913" s="65"/>
    </row>
    <row r="914" ht="25.15" customHeight="true" x14ac:dyDescent="0.2">
      <c r="C914" s="1233"/>
      <c r="D914" s="1232"/>
      <c r="E914" s="65"/>
      <c r="F914" s="65"/>
      <c r="G914" s="65"/>
      <c r="H914" s="1232"/>
      <c r="I914" s="1232"/>
      <c r="J914" s="65"/>
      <c r="K914" s="65"/>
      <c r="L914" s="65"/>
      <c r="M914" s="1232"/>
      <c r="N914" s="1232"/>
      <c r="O914" s="65"/>
      <c r="P914" s="65"/>
      <c r="Q914" s="65"/>
    </row>
    <row r="915" ht="25.15" customHeight="true" x14ac:dyDescent="0.2">
      <c r="C915" s="1233"/>
      <c r="D915" s="1232"/>
      <c r="E915" s="65"/>
      <c r="F915" s="65"/>
      <c r="G915" s="65"/>
      <c r="H915" s="1232"/>
      <c r="I915" s="1232"/>
      <c r="J915" s="65"/>
      <c r="K915" s="65"/>
      <c r="L915" s="65"/>
      <c r="M915" s="1232"/>
      <c r="N915" s="1232"/>
      <c r="O915" s="65"/>
      <c r="P915" s="65"/>
      <c r="Q915" s="65"/>
    </row>
    <row r="916" ht="25.15" customHeight="true" x14ac:dyDescent="0.2">
      <c r="C916" s="1233"/>
      <c r="D916" s="1232"/>
      <c r="E916" s="65"/>
      <c r="F916" s="65"/>
      <c r="G916" s="65"/>
      <c r="H916" s="1232"/>
      <c r="I916" s="1232"/>
      <c r="J916" s="65"/>
      <c r="K916" s="65"/>
      <c r="L916" s="65"/>
      <c r="M916" s="1232"/>
      <c r="N916" s="1232"/>
      <c r="O916" s="65"/>
      <c r="P916" s="65"/>
      <c r="Q916" s="65"/>
    </row>
    <row r="917" ht="25.15" customHeight="true" x14ac:dyDescent="0.2">
      <c r="C917" s="1233"/>
      <c r="D917" s="1232"/>
      <c r="E917" s="65"/>
      <c r="F917" s="65"/>
      <c r="G917" s="65"/>
      <c r="H917" s="1232"/>
      <c r="I917" s="1232"/>
      <c r="J917" s="65"/>
      <c r="K917" s="65"/>
      <c r="L917" s="65"/>
      <c r="M917" s="1232"/>
      <c r="N917" s="1232"/>
      <c r="O917" s="65"/>
      <c r="P917" s="65"/>
      <c r="Q917" s="65"/>
    </row>
    <row r="918" ht="25.15" customHeight="true" x14ac:dyDescent="0.2">
      <c r="C918" s="1233"/>
      <c r="D918" s="1232"/>
      <c r="E918" s="65"/>
      <c r="F918" s="65"/>
      <c r="G918" s="65"/>
      <c r="H918" s="1232"/>
      <c r="I918" s="1232"/>
      <c r="J918" s="65"/>
      <c r="K918" s="65"/>
      <c r="L918" s="65"/>
      <c r="M918" s="1232"/>
      <c r="N918" s="1232"/>
      <c r="O918" s="65"/>
      <c r="P918" s="65"/>
      <c r="Q918" s="65"/>
    </row>
    <row r="919" ht="25.15" customHeight="true" x14ac:dyDescent="0.2">
      <c r="C919" s="1233"/>
      <c r="D919" s="1232"/>
      <c r="E919" s="65"/>
      <c r="F919" s="65"/>
      <c r="G919" s="65"/>
      <c r="H919" s="1232"/>
      <c r="I919" s="1232"/>
      <c r="J919" s="65"/>
      <c r="K919" s="65"/>
      <c r="L919" s="65"/>
      <c r="M919" s="1232"/>
      <c r="N919" s="1232"/>
      <c r="O919" s="65"/>
      <c r="P919" s="65"/>
      <c r="Q919" s="65"/>
    </row>
    <row r="920" ht="25.15" customHeight="true" x14ac:dyDescent="0.2">
      <c r="C920" s="1233"/>
      <c r="D920" s="1232"/>
      <c r="E920" s="65"/>
      <c r="F920" s="65"/>
      <c r="G920" s="65"/>
      <c r="H920" s="1232"/>
      <c r="I920" s="1232"/>
      <c r="J920" s="65"/>
      <c r="K920" s="65"/>
      <c r="L920" s="65"/>
      <c r="M920" s="1232"/>
      <c r="N920" s="1232"/>
      <c r="O920" s="65"/>
      <c r="P920" s="65"/>
      <c r="Q920" s="65"/>
    </row>
    <row r="921" ht="25.15" customHeight="true" x14ac:dyDescent="0.2">
      <c r="C921" s="1233"/>
      <c r="D921" s="1232"/>
      <c r="E921" s="65"/>
      <c r="F921" s="65"/>
      <c r="G921" s="65"/>
      <c r="H921" s="1232"/>
      <c r="I921" s="1232"/>
      <c r="J921" s="65"/>
      <c r="K921" s="65"/>
      <c r="L921" s="65"/>
      <c r="M921" s="1232"/>
      <c r="N921" s="1232"/>
      <c r="O921" s="65"/>
      <c r="P921" s="65"/>
      <c r="Q921" s="65"/>
    </row>
    <row r="922" ht="25.15" customHeight="true" x14ac:dyDescent="0.2">
      <c r="C922" s="1233"/>
      <c r="D922" s="1232"/>
      <c r="E922" s="65"/>
      <c r="F922" s="65"/>
      <c r="G922" s="65"/>
      <c r="H922" s="1232"/>
      <c r="I922" s="1232"/>
      <c r="J922" s="65"/>
      <c r="K922" s="65"/>
      <c r="L922" s="65"/>
      <c r="M922" s="1232"/>
      <c r="N922" s="1232"/>
      <c r="O922" s="65"/>
      <c r="P922" s="65"/>
      <c r="Q922" s="65"/>
    </row>
    <row r="923" ht="25.15" customHeight="true" x14ac:dyDescent="0.2">
      <c r="C923" s="1233"/>
      <c r="D923" s="1232"/>
      <c r="E923" s="65"/>
      <c r="F923" s="65"/>
      <c r="G923" s="65"/>
      <c r="H923" s="1232"/>
      <c r="I923" s="1232"/>
      <c r="J923" s="65"/>
      <c r="K923" s="65"/>
      <c r="L923" s="65"/>
      <c r="M923" s="1232"/>
      <c r="N923" s="1232"/>
      <c r="O923" s="65"/>
      <c r="P923" s="65"/>
      <c r="Q923" s="65"/>
    </row>
    <row r="924" ht="25.15" customHeight="true" x14ac:dyDescent="0.2">
      <c r="C924" s="1233"/>
      <c r="D924" s="1232"/>
      <c r="E924" s="65"/>
      <c r="F924" s="65"/>
      <c r="G924" s="65"/>
      <c r="H924" s="1232"/>
      <c r="I924" s="1232"/>
      <c r="J924" s="65"/>
      <c r="K924" s="65"/>
      <c r="L924" s="65"/>
      <c r="M924" s="1232"/>
      <c r="N924" s="1232"/>
      <c r="O924" s="65"/>
      <c r="P924" s="65"/>
      <c r="Q924" s="65"/>
    </row>
    <row r="925" ht="25.15" customHeight="true" x14ac:dyDescent="0.2">
      <c r="C925" s="1233"/>
      <c r="D925" s="1232"/>
      <c r="E925" s="65"/>
      <c r="F925" s="65"/>
      <c r="G925" s="65"/>
      <c r="H925" s="1232"/>
      <c r="I925" s="1232"/>
      <c r="J925" s="65"/>
      <c r="K925" s="65"/>
      <c r="L925" s="65"/>
      <c r="M925" s="1232"/>
      <c r="N925" s="1232"/>
      <c r="O925" s="65"/>
      <c r="P925" s="65"/>
      <c r="Q925" s="65"/>
    </row>
    <row r="926" ht="25.15" customHeight="true" x14ac:dyDescent="0.2">
      <c r="C926" s="1233"/>
      <c r="D926" s="1232"/>
      <c r="E926" s="65"/>
      <c r="F926" s="65"/>
      <c r="G926" s="65"/>
      <c r="H926" s="1232"/>
      <c r="I926" s="1232"/>
      <c r="J926" s="65"/>
      <c r="K926" s="65"/>
      <c r="L926" s="65"/>
      <c r="M926" s="1232"/>
      <c r="N926" s="1232"/>
      <c r="O926" s="65"/>
      <c r="P926" s="65"/>
      <c r="Q926" s="65"/>
    </row>
    <row r="927" ht="25.15" customHeight="true" x14ac:dyDescent="0.2">
      <c r="C927" s="1233"/>
      <c r="D927" s="1232"/>
      <c r="E927" s="65"/>
      <c r="F927" s="65"/>
      <c r="G927" s="65"/>
      <c r="H927" s="1232"/>
      <c r="I927" s="1232"/>
      <c r="J927" s="65"/>
      <c r="K927" s="65"/>
      <c r="L927" s="65"/>
      <c r="M927" s="1232"/>
      <c r="N927" s="1232"/>
      <c r="O927" s="65"/>
      <c r="P927" s="65"/>
      <c r="Q927" s="65"/>
    </row>
    <row r="928" ht="25.15" customHeight="true" x14ac:dyDescent="0.2">
      <c r="C928" s="1233"/>
      <c r="D928" s="1232"/>
      <c r="E928" s="65"/>
      <c r="F928" s="65"/>
      <c r="G928" s="65"/>
      <c r="H928" s="1232"/>
      <c r="I928" s="1232"/>
      <c r="J928" s="65"/>
      <c r="K928" s="65"/>
      <c r="L928" s="65"/>
      <c r="M928" s="1232"/>
      <c r="N928" s="1232"/>
      <c r="O928" s="65"/>
      <c r="P928" s="65"/>
      <c r="Q928" s="65"/>
    </row>
    <row r="929" ht="25.15" customHeight="true" x14ac:dyDescent="0.2">
      <c r="C929" s="1233"/>
      <c r="D929" s="1232"/>
      <c r="E929" s="65"/>
      <c r="F929" s="65"/>
      <c r="G929" s="65"/>
      <c r="H929" s="1232"/>
      <c r="I929" s="1232"/>
      <c r="J929" s="65"/>
      <c r="K929" s="65"/>
      <c r="L929" s="65"/>
      <c r="M929" s="1232"/>
      <c r="N929" s="1232"/>
      <c r="O929" s="65"/>
      <c r="P929" s="65"/>
      <c r="Q929" s="65"/>
    </row>
    <row r="930" ht="25.15" customHeight="true" x14ac:dyDescent="0.2">
      <c r="C930" s="1233"/>
      <c r="D930" s="1232"/>
      <c r="E930" s="65"/>
      <c r="F930" s="65"/>
      <c r="G930" s="65"/>
      <c r="H930" s="1232"/>
      <c r="I930" s="1232"/>
      <c r="J930" s="65"/>
      <c r="K930" s="65"/>
      <c r="L930" s="65"/>
      <c r="M930" s="1232"/>
      <c r="N930" s="1232"/>
      <c r="O930" s="65"/>
      <c r="P930" s="65"/>
      <c r="Q930" s="65"/>
    </row>
    <row r="931" ht="25.15" customHeight="true" x14ac:dyDescent="0.2">
      <c r="C931" s="1233"/>
      <c r="D931" s="1232"/>
      <c r="E931" s="65"/>
      <c r="F931" s="65"/>
      <c r="G931" s="65"/>
      <c r="H931" s="1232"/>
      <c r="I931" s="1232"/>
      <c r="J931" s="65"/>
      <c r="K931" s="65"/>
      <c r="L931" s="65"/>
      <c r="M931" s="1232"/>
      <c r="N931" s="1232"/>
      <c r="O931" s="65"/>
      <c r="P931" s="65"/>
      <c r="Q931" s="65"/>
    </row>
    <row r="932" ht="25.15" customHeight="true" x14ac:dyDescent="0.2">
      <c r="C932" s="1233"/>
      <c r="D932" s="1232"/>
      <c r="E932" s="65"/>
      <c r="F932" s="65"/>
      <c r="G932" s="65"/>
      <c r="H932" s="1232"/>
      <c r="I932" s="1232"/>
      <c r="J932" s="65"/>
      <c r="K932" s="65"/>
      <c r="L932" s="65"/>
      <c r="M932" s="1232"/>
      <c r="N932" s="1232"/>
      <c r="O932" s="65"/>
      <c r="P932" s="65"/>
      <c r="Q932" s="65"/>
    </row>
    <row r="933" ht="25.15" customHeight="true" x14ac:dyDescent="0.2">
      <c r="C933" s="1233"/>
      <c r="D933" s="1232"/>
      <c r="E933" s="65"/>
      <c r="F933" s="65"/>
      <c r="G933" s="65"/>
      <c r="H933" s="1232"/>
      <c r="I933" s="1232"/>
      <c r="J933" s="65"/>
      <c r="K933" s="65"/>
      <c r="L933" s="65"/>
      <c r="M933" s="1232"/>
      <c r="N933" s="1232"/>
      <c r="O933" s="65"/>
      <c r="P933" s="65"/>
      <c r="Q933" s="65"/>
    </row>
    <row r="934" ht="25.15" customHeight="true" x14ac:dyDescent="0.2">
      <c r="C934" s="1233"/>
      <c r="D934" s="1232"/>
      <c r="E934" s="65"/>
      <c r="F934" s="65"/>
      <c r="G934" s="65"/>
      <c r="H934" s="1232"/>
      <c r="I934" s="1232"/>
      <c r="J934" s="65"/>
      <c r="K934" s="65"/>
      <c r="L934" s="65"/>
      <c r="M934" s="1232"/>
      <c r="N934" s="1232"/>
      <c r="O934" s="65"/>
      <c r="P934" s="65"/>
      <c r="Q934" s="65"/>
    </row>
    <row r="935" ht="25.15" customHeight="true" x14ac:dyDescent="0.2">
      <c r="C935" s="1233"/>
      <c r="D935" s="1232"/>
      <c r="E935" s="65"/>
      <c r="F935" s="65"/>
      <c r="G935" s="65"/>
      <c r="H935" s="1232"/>
      <c r="I935" s="1232"/>
      <c r="J935" s="65"/>
      <c r="K935" s="65"/>
      <c r="L935" s="65"/>
      <c r="M935" s="1232"/>
      <c r="N935" s="1232"/>
      <c r="O935" s="65"/>
      <c r="P935" s="65"/>
      <c r="Q935" s="65"/>
    </row>
    <row r="936" ht="25.15" customHeight="true" x14ac:dyDescent="0.2">
      <c r="C936" s="1233"/>
      <c r="D936" s="1232"/>
      <c r="E936" s="65"/>
      <c r="F936" s="65"/>
      <c r="G936" s="65"/>
      <c r="H936" s="1232"/>
      <c r="I936" s="1232"/>
      <c r="J936" s="65"/>
      <c r="K936" s="65"/>
      <c r="L936" s="65"/>
      <c r="M936" s="1232"/>
      <c r="N936" s="1232"/>
      <c r="O936" s="65"/>
      <c r="P936" s="65"/>
      <c r="Q936" s="65"/>
    </row>
    <row r="937" ht="25.15" customHeight="true" x14ac:dyDescent="0.2">
      <c r="C937" s="1233"/>
      <c r="D937" s="1232"/>
      <c r="E937" s="65"/>
      <c r="F937" s="65"/>
      <c r="G937" s="65"/>
      <c r="H937" s="1232"/>
      <c r="I937" s="1232"/>
      <c r="J937" s="65"/>
      <c r="K937" s="65"/>
      <c r="L937" s="65"/>
      <c r="M937" s="1232"/>
      <c r="N937" s="1232"/>
      <c r="O937" s="65"/>
      <c r="P937" s="65"/>
      <c r="Q937" s="65"/>
    </row>
    <row r="938" ht="25.15" customHeight="true" x14ac:dyDescent="0.2">
      <c r="C938" s="1233"/>
      <c r="D938" s="1232"/>
      <c r="E938" s="65"/>
      <c r="F938" s="65"/>
      <c r="G938" s="65"/>
      <c r="H938" s="1232"/>
      <c r="I938" s="1232"/>
      <c r="J938" s="65"/>
      <c r="K938" s="65"/>
      <c r="L938" s="65"/>
      <c r="M938" s="1232"/>
      <c r="N938" s="1232"/>
      <c r="O938" s="65"/>
      <c r="P938" s="65"/>
      <c r="Q938" s="65"/>
    </row>
    <row r="939" ht="25.15" customHeight="true" x14ac:dyDescent="0.2">
      <c r="C939" s="1233"/>
      <c r="D939" s="1232"/>
      <c r="E939" s="65"/>
      <c r="F939" s="65"/>
      <c r="G939" s="65"/>
      <c r="H939" s="1232"/>
      <c r="I939" s="1232"/>
      <c r="J939" s="65"/>
      <c r="K939" s="65"/>
      <c r="L939" s="65"/>
      <c r="M939" s="1232"/>
      <c r="N939" s="1232"/>
      <c r="O939" s="65"/>
      <c r="P939" s="65"/>
      <c r="Q939" s="65"/>
    </row>
    <row r="940" ht="25.15" customHeight="true" x14ac:dyDescent="0.2">
      <c r="C940" s="1233"/>
      <c r="D940" s="1232"/>
      <c r="E940" s="65"/>
      <c r="F940" s="65"/>
      <c r="G940" s="65"/>
      <c r="H940" s="1232"/>
      <c r="I940" s="1232"/>
      <c r="J940" s="65"/>
      <c r="K940" s="65"/>
      <c r="L940" s="65"/>
      <c r="M940" s="1232"/>
      <c r="N940" s="1232"/>
      <c r="O940" s="65"/>
      <c r="P940" s="65"/>
      <c r="Q940" s="65"/>
    </row>
    <row r="941" ht="25.15" customHeight="true" x14ac:dyDescent="0.2">
      <c r="C941" s="1233"/>
      <c r="D941" s="1232"/>
      <c r="E941" s="65"/>
      <c r="F941" s="65"/>
      <c r="G941" s="65"/>
      <c r="H941" s="1232"/>
      <c r="I941" s="1232"/>
      <c r="J941" s="65"/>
      <c r="K941" s="65"/>
      <c r="L941" s="65"/>
      <c r="M941" s="1232"/>
      <c r="N941" s="1232"/>
      <c r="O941" s="65"/>
      <c r="P941" s="65"/>
      <c r="Q941" s="65"/>
    </row>
    <row r="942" ht="25.15" customHeight="true" x14ac:dyDescent="0.2">
      <c r="C942" s="1233"/>
      <c r="D942" s="1232"/>
      <c r="E942" s="65"/>
      <c r="F942" s="65"/>
      <c r="G942" s="65"/>
      <c r="H942" s="1232"/>
      <c r="I942" s="1232"/>
      <c r="J942" s="65"/>
      <c r="K942" s="65"/>
      <c r="L942" s="65"/>
      <c r="M942" s="1232"/>
      <c r="N942" s="1232"/>
      <c r="O942" s="65"/>
      <c r="P942" s="65"/>
      <c r="Q942" s="65"/>
    </row>
    <row r="943" ht="25.15" customHeight="true" x14ac:dyDescent="0.2">
      <c r="C943" s="1233"/>
      <c r="D943" s="1232"/>
      <c r="E943" s="65"/>
      <c r="F943" s="65"/>
      <c r="G943" s="65"/>
      <c r="H943" s="1232"/>
      <c r="I943" s="1232"/>
      <c r="J943" s="65"/>
      <c r="K943" s="65"/>
      <c r="L943" s="65"/>
      <c r="M943" s="1232"/>
      <c r="N943" s="1232"/>
      <c r="O943" s="65"/>
      <c r="P943" s="65"/>
      <c r="Q943" s="65"/>
    </row>
    <row r="944" ht="25.15" customHeight="true" x14ac:dyDescent="0.2">
      <c r="C944" s="1233"/>
      <c r="D944" s="1232"/>
      <c r="E944" s="65"/>
      <c r="F944" s="65"/>
      <c r="G944" s="65"/>
      <c r="H944" s="1232"/>
      <c r="I944" s="1232"/>
      <c r="J944" s="65"/>
      <c r="K944" s="65"/>
      <c r="L944" s="65"/>
      <c r="M944" s="1232"/>
      <c r="N944" s="1232"/>
      <c r="O944" s="65"/>
      <c r="P944" s="65"/>
      <c r="Q944" s="65"/>
    </row>
    <row r="945" ht="25.15" customHeight="true" x14ac:dyDescent="0.2">
      <c r="C945" s="1233"/>
      <c r="D945" s="1232"/>
      <c r="E945" s="65"/>
      <c r="F945" s="65"/>
      <c r="G945" s="65"/>
      <c r="H945" s="1232"/>
      <c r="I945" s="1232"/>
      <c r="J945" s="65"/>
      <c r="K945" s="65"/>
      <c r="L945" s="65"/>
      <c r="M945" s="1232"/>
      <c r="N945" s="1232"/>
      <c r="O945" s="65"/>
      <c r="P945" s="65"/>
      <c r="Q945" s="65"/>
    </row>
    <row r="946" ht="25.15" customHeight="true" x14ac:dyDescent="0.2">
      <c r="C946" s="1233"/>
      <c r="D946" s="1232"/>
      <c r="E946" s="65"/>
      <c r="F946" s="65"/>
      <c r="G946" s="65"/>
      <c r="H946" s="1232"/>
      <c r="I946" s="1232"/>
      <c r="J946" s="65"/>
      <c r="K946" s="65"/>
      <c r="L946" s="65"/>
      <c r="M946" s="1232"/>
      <c r="N946" s="1232"/>
      <c r="O946" s="65"/>
      <c r="P946" s="65"/>
      <c r="Q946" s="65"/>
    </row>
    <row r="947" ht="25.15" customHeight="true" x14ac:dyDescent="0.2">
      <c r="C947" s="1233"/>
      <c r="D947" s="1232"/>
      <c r="E947" s="65"/>
      <c r="F947" s="65"/>
      <c r="G947" s="65"/>
      <c r="H947" s="1232"/>
      <c r="I947" s="1232"/>
      <c r="J947" s="65"/>
      <c r="K947" s="65"/>
      <c r="L947" s="65"/>
      <c r="M947" s="1232"/>
      <c r="N947" s="1232"/>
      <c r="O947" s="65"/>
      <c r="P947" s="65"/>
      <c r="Q947" s="65"/>
    </row>
    <row r="948" ht="25.15" customHeight="true" x14ac:dyDescent="0.2">
      <c r="C948" s="1233"/>
      <c r="D948" s="1232"/>
      <c r="E948" s="65"/>
      <c r="F948" s="65"/>
      <c r="G948" s="65"/>
      <c r="H948" s="1232"/>
      <c r="I948" s="1232"/>
      <c r="J948" s="65"/>
      <c r="K948" s="65"/>
      <c r="L948" s="65"/>
      <c r="M948" s="1232"/>
      <c r="N948" s="1232"/>
      <c r="O948" s="65"/>
      <c r="P948" s="65"/>
      <c r="Q948" s="65"/>
    </row>
    <row r="949" ht="25.15" customHeight="true" x14ac:dyDescent="0.2">
      <c r="C949" s="1233"/>
      <c r="D949" s="1232"/>
      <c r="E949" s="65"/>
      <c r="F949" s="65"/>
      <c r="G949" s="65"/>
      <c r="H949" s="1232"/>
      <c r="I949" s="1232"/>
      <c r="J949" s="65"/>
      <c r="K949" s="65"/>
      <c r="L949" s="65"/>
      <c r="M949" s="1232"/>
      <c r="N949" s="1232"/>
      <c r="O949" s="65"/>
      <c r="P949" s="65"/>
      <c r="Q949" s="65"/>
    </row>
    <row r="950" ht="25.15" customHeight="true" x14ac:dyDescent="0.2">
      <c r="C950" s="1233"/>
      <c r="D950" s="1232"/>
      <c r="E950" s="65"/>
      <c r="F950" s="65"/>
      <c r="G950" s="65"/>
      <c r="H950" s="1232"/>
      <c r="I950" s="1232"/>
      <c r="J950" s="65"/>
      <c r="K950" s="65"/>
      <c r="L950" s="65"/>
      <c r="M950" s="1232"/>
      <c r="N950" s="1232"/>
      <c r="O950" s="65"/>
      <c r="P950" s="65"/>
      <c r="Q950" s="65"/>
    </row>
    <row r="951" ht="25.15" customHeight="true" x14ac:dyDescent="0.2">
      <c r="C951" s="1233"/>
      <c r="D951" s="1232"/>
      <c r="E951" s="65"/>
      <c r="F951" s="65"/>
      <c r="G951" s="65"/>
      <c r="H951" s="1232"/>
      <c r="I951" s="1232"/>
      <c r="J951" s="65"/>
      <c r="K951" s="65"/>
      <c r="L951" s="65"/>
      <c r="M951" s="1232"/>
      <c r="N951" s="1232"/>
      <c r="O951" s="65"/>
      <c r="P951" s="65"/>
      <c r="Q951" s="65"/>
    </row>
    <row r="952" ht="25.15" customHeight="true" x14ac:dyDescent="0.2">
      <c r="C952" s="1233"/>
      <c r="D952" s="1232"/>
      <c r="E952" s="65"/>
      <c r="F952" s="65"/>
      <c r="G952" s="65"/>
      <c r="H952" s="1232"/>
      <c r="I952" s="1232"/>
      <c r="J952" s="65"/>
      <c r="K952" s="65"/>
      <c r="L952" s="65"/>
      <c r="M952" s="1232"/>
      <c r="N952" s="1232"/>
      <c r="O952" s="65"/>
      <c r="P952" s="65"/>
      <c r="Q952" s="65"/>
    </row>
    <row r="953" ht="25.15" customHeight="true" x14ac:dyDescent="0.2">
      <c r="C953" s="1233"/>
      <c r="D953" s="1232"/>
      <c r="E953" s="65"/>
      <c r="F953" s="65"/>
      <c r="G953" s="65"/>
      <c r="H953" s="1232"/>
      <c r="I953" s="1232"/>
      <c r="J953" s="65"/>
      <c r="K953" s="65"/>
      <c r="L953" s="65"/>
      <c r="M953" s="1232"/>
      <c r="N953" s="1232"/>
      <c r="O953" s="65"/>
      <c r="P953" s="65"/>
      <c r="Q953" s="65"/>
    </row>
    <row r="954" ht="25.15" customHeight="true" x14ac:dyDescent="0.2">
      <c r="C954" s="1233"/>
      <c r="D954" s="1232"/>
      <c r="E954" s="65"/>
      <c r="F954" s="65"/>
      <c r="G954" s="65"/>
      <c r="H954" s="1232"/>
      <c r="I954" s="1232"/>
      <c r="J954" s="65"/>
      <c r="K954" s="65"/>
      <c r="L954" s="65"/>
      <c r="M954" s="1232"/>
      <c r="N954" s="1232"/>
      <c r="O954" s="65"/>
      <c r="P954" s="65"/>
      <c r="Q954" s="65"/>
    </row>
    <row r="955" ht="25.15" customHeight="true" x14ac:dyDescent="0.2">
      <c r="C955" s="1233"/>
      <c r="D955" s="1232"/>
      <c r="E955" s="65"/>
      <c r="F955" s="65"/>
      <c r="G955" s="65"/>
      <c r="H955" s="1232"/>
      <c r="I955" s="1232"/>
      <c r="J955" s="65"/>
      <c r="K955" s="65"/>
      <c r="L955" s="65"/>
      <c r="M955" s="1232"/>
      <c r="N955" s="1232"/>
      <c r="O955" s="65"/>
      <c r="P955" s="65"/>
      <c r="Q955" s="65"/>
    </row>
    <row r="956" ht="25.15" customHeight="true" x14ac:dyDescent="0.2">
      <c r="C956" s="1233"/>
      <c r="D956" s="1232"/>
      <c r="E956" s="65"/>
      <c r="F956" s="65"/>
      <c r="G956" s="65"/>
      <c r="H956" s="1232"/>
      <c r="I956" s="1232"/>
      <c r="J956" s="65"/>
      <c r="K956" s="65"/>
      <c r="L956" s="65"/>
      <c r="M956" s="1232"/>
      <c r="N956" s="1232"/>
      <c r="O956" s="65"/>
      <c r="P956" s="65"/>
      <c r="Q956" s="65"/>
    </row>
    <row r="957" ht="25.15" customHeight="true" x14ac:dyDescent="0.2">
      <c r="C957" s="1233"/>
      <c r="D957" s="1232"/>
      <c r="E957" s="65"/>
      <c r="F957" s="65"/>
      <c r="G957" s="65"/>
      <c r="H957" s="1232"/>
      <c r="I957" s="1232"/>
      <c r="J957" s="65"/>
      <c r="K957" s="65"/>
      <c r="L957" s="65"/>
      <c r="M957" s="1232"/>
      <c r="N957" s="1232"/>
      <c r="O957" s="65"/>
      <c r="P957" s="65"/>
      <c r="Q957" s="65"/>
    </row>
    <row r="958" ht="25.15" customHeight="true" x14ac:dyDescent="0.2">
      <c r="C958" s="1233"/>
      <c r="D958" s="1232"/>
      <c r="E958" s="65"/>
      <c r="F958" s="65"/>
      <c r="G958" s="65"/>
      <c r="H958" s="1232"/>
      <c r="I958" s="1232"/>
      <c r="J958" s="65"/>
      <c r="K958" s="65"/>
      <c r="L958" s="65"/>
      <c r="M958" s="1232"/>
      <c r="N958" s="1232"/>
      <c r="O958" s="65"/>
      <c r="P958" s="65"/>
      <c r="Q958" s="65"/>
    </row>
    <row r="959" ht="25.15" customHeight="true" x14ac:dyDescent="0.2">
      <c r="C959" s="1233"/>
      <c r="D959" s="1232"/>
      <c r="E959" s="65"/>
      <c r="F959" s="65"/>
      <c r="G959" s="65"/>
      <c r="H959" s="1232"/>
      <c r="I959" s="1232"/>
      <c r="J959" s="65"/>
      <c r="K959" s="65"/>
      <c r="L959" s="65"/>
      <c r="M959" s="1232"/>
      <c r="N959" s="1232"/>
      <c r="O959" s="65"/>
      <c r="P959" s="65"/>
      <c r="Q959" s="65"/>
    </row>
    <row r="960" ht="25.15" customHeight="true" x14ac:dyDescent="0.2">
      <c r="C960" s="1233"/>
      <c r="D960" s="1232"/>
      <c r="E960" s="65"/>
      <c r="F960" s="65"/>
      <c r="G960" s="65"/>
      <c r="H960" s="1232"/>
      <c r="I960" s="1232"/>
      <c r="J960" s="65"/>
      <c r="K960" s="65"/>
      <c r="L960" s="65"/>
      <c r="M960" s="1232"/>
      <c r="N960" s="1232"/>
      <c r="O960" s="65"/>
      <c r="P960" s="65"/>
      <c r="Q960" s="65"/>
    </row>
    <row r="961" ht="25.15" customHeight="true" x14ac:dyDescent="0.2">
      <c r="C961" s="1233"/>
      <c r="D961" s="1232"/>
      <c r="E961" s="65"/>
      <c r="F961" s="65"/>
      <c r="G961" s="65"/>
      <c r="H961" s="1232"/>
      <c r="I961" s="1232"/>
      <c r="J961" s="65"/>
      <c r="K961" s="65"/>
      <c r="L961" s="65"/>
      <c r="M961" s="1232"/>
      <c r="N961" s="1232"/>
      <c r="O961" s="65"/>
      <c r="P961" s="65"/>
      <c r="Q961" s="65"/>
    </row>
    <row r="962" ht="25.15" customHeight="true" x14ac:dyDescent="0.2">
      <c r="C962" s="1233"/>
      <c r="D962" s="1232"/>
      <c r="E962" s="65"/>
      <c r="F962" s="65"/>
      <c r="G962" s="65"/>
      <c r="H962" s="1232"/>
      <c r="I962" s="1232"/>
      <c r="J962" s="65"/>
      <c r="K962" s="65"/>
      <c r="L962" s="65"/>
      <c r="M962" s="1232"/>
      <c r="N962" s="1232"/>
      <c r="O962" s="65"/>
      <c r="P962" s="65"/>
      <c r="Q962" s="65"/>
    </row>
    <row r="963" ht="25.15" customHeight="true" x14ac:dyDescent="0.2">
      <c r="C963" s="1233"/>
      <c r="D963" s="1232"/>
      <c r="E963" s="65"/>
      <c r="F963" s="65"/>
      <c r="G963" s="65"/>
      <c r="H963" s="1232"/>
      <c r="I963" s="1232"/>
      <c r="J963" s="65"/>
      <c r="K963" s="65"/>
      <c r="L963" s="65"/>
      <c r="M963" s="1232"/>
      <c r="N963" s="1232"/>
      <c r="O963" s="65"/>
      <c r="P963" s="65"/>
      <c r="Q963" s="65"/>
    </row>
    <row r="964" ht="25.15" customHeight="true" x14ac:dyDescent="0.2">
      <c r="C964" s="1233"/>
      <c r="D964" s="1232"/>
      <c r="E964" s="65"/>
      <c r="F964" s="65"/>
      <c r="G964" s="65"/>
      <c r="H964" s="1232"/>
      <c r="I964" s="1232"/>
      <c r="J964" s="65"/>
      <c r="K964" s="65"/>
      <c r="L964" s="65"/>
      <c r="M964" s="1232"/>
      <c r="N964" s="1232"/>
      <c r="O964" s="65"/>
      <c r="P964" s="65"/>
      <c r="Q964" s="65"/>
    </row>
    <row r="965" ht="25.15" customHeight="true" x14ac:dyDescent="0.2">
      <c r="C965" s="1233"/>
      <c r="D965" s="1232"/>
      <c r="E965" s="65"/>
      <c r="F965" s="65"/>
      <c r="G965" s="65"/>
      <c r="H965" s="1232"/>
      <c r="I965" s="1232"/>
      <c r="J965" s="65"/>
      <c r="K965" s="65"/>
      <c r="L965" s="65"/>
      <c r="M965" s="1232"/>
      <c r="N965" s="1232"/>
      <c r="O965" s="65"/>
      <c r="P965" s="65"/>
      <c r="Q965" s="65"/>
    </row>
    <row r="966" ht="25.15" customHeight="true" x14ac:dyDescent="0.2">
      <c r="C966" s="1233"/>
      <c r="D966" s="1232"/>
      <c r="E966" s="65"/>
      <c r="F966" s="65"/>
      <c r="G966" s="65"/>
      <c r="H966" s="1232"/>
      <c r="I966" s="1232"/>
      <c r="J966" s="65"/>
      <c r="K966" s="65"/>
      <c r="L966" s="65"/>
      <c r="M966" s="1232"/>
      <c r="N966" s="1232"/>
      <c r="O966" s="65"/>
      <c r="P966" s="65"/>
      <c r="Q966" s="65"/>
    </row>
    <row r="967" ht="25.15" customHeight="true" x14ac:dyDescent="0.2">
      <c r="C967" s="1233"/>
      <c r="D967" s="1232"/>
      <c r="E967" s="65"/>
      <c r="F967" s="65"/>
      <c r="G967" s="65"/>
      <c r="H967" s="1232"/>
      <c r="I967" s="1232"/>
      <c r="J967" s="65"/>
      <c r="K967" s="65"/>
      <c r="L967" s="65"/>
      <c r="M967" s="1232"/>
      <c r="N967" s="1232"/>
      <c r="O967" s="65"/>
      <c r="P967" s="65"/>
      <c r="Q967" s="65"/>
    </row>
    <row r="968" ht="25.15" customHeight="true" x14ac:dyDescent="0.2">
      <c r="C968" s="1233"/>
      <c r="D968" s="1232"/>
      <c r="E968" s="65"/>
      <c r="F968" s="65"/>
      <c r="G968" s="65"/>
      <c r="H968" s="1232"/>
      <c r="I968" s="1232"/>
      <c r="J968" s="65"/>
      <c r="K968" s="65"/>
      <c r="L968" s="65"/>
      <c r="M968" s="1232"/>
      <c r="N968" s="1232"/>
      <c r="O968" s="65"/>
      <c r="P968" s="65"/>
      <c r="Q968" s="65"/>
    </row>
    <row r="969" ht="25.15" customHeight="true" x14ac:dyDescent="0.2">
      <c r="C969" s="1233"/>
      <c r="D969" s="1232"/>
      <c r="E969" s="65"/>
      <c r="F969" s="65"/>
      <c r="G969" s="65"/>
      <c r="H969" s="1232"/>
      <c r="I969" s="1232"/>
      <c r="J969" s="65"/>
      <c r="K969" s="65"/>
      <c r="L969" s="65"/>
      <c r="M969" s="1232"/>
      <c r="N969" s="1232"/>
      <c r="O969" s="65"/>
      <c r="P969" s="65"/>
      <c r="Q969" s="65"/>
    </row>
    <row r="970" ht="25.15" customHeight="true" x14ac:dyDescent="0.2">
      <c r="C970" s="1233"/>
      <c r="D970" s="1232"/>
      <c r="E970" s="65"/>
      <c r="F970" s="65"/>
      <c r="G970" s="65"/>
      <c r="H970" s="1232"/>
      <c r="I970" s="1232"/>
      <c r="J970" s="65"/>
      <c r="K970" s="65"/>
      <c r="L970" s="65"/>
      <c r="M970" s="1232"/>
      <c r="N970" s="1232"/>
      <c r="O970" s="65"/>
      <c r="P970" s="65"/>
      <c r="Q970" s="65"/>
    </row>
    <row r="971" ht="25.15" customHeight="true" x14ac:dyDescent="0.2">
      <c r="C971" s="1233"/>
      <c r="D971" s="1232"/>
      <c r="E971" s="65"/>
      <c r="F971" s="65"/>
      <c r="G971" s="65"/>
      <c r="H971" s="1232"/>
      <c r="I971" s="1232"/>
      <c r="J971" s="65"/>
      <c r="K971" s="65"/>
      <c r="L971" s="65"/>
      <c r="M971" s="1232"/>
      <c r="N971" s="1232"/>
      <c r="O971" s="65"/>
      <c r="P971" s="65"/>
      <c r="Q971" s="65"/>
    </row>
    <row r="972" ht="25.15" customHeight="true" x14ac:dyDescent="0.2">
      <c r="C972" s="1233"/>
      <c r="D972" s="1232"/>
      <c r="E972" s="65"/>
      <c r="F972" s="65"/>
      <c r="G972" s="65"/>
      <c r="H972" s="1232"/>
      <c r="I972" s="1232"/>
      <c r="J972" s="65"/>
      <c r="K972" s="65"/>
      <c r="L972" s="65"/>
      <c r="M972" s="1232"/>
      <c r="N972" s="1232"/>
      <c r="O972" s="65"/>
      <c r="P972" s="65"/>
      <c r="Q972" s="65"/>
    </row>
    <row r="973" ht="25.15" customHeight="true" x14ac:dyDescent="0.2">
      <c r="C973" s="1233"/>
      <c r="D973" s="1232"/>
      <c r="E973" s="65"/>
      <c r="F973" s="65"/>
      <c r="G973" s="65"/>
      <c r="H973" s="1232"/>
      <c r="I973" s="1232"/>
      <c r="J973" s="65"/>
      <c r="K973" s="65"/>
      <c r="L973" s="65"/>
      <c r="M973" s="1232"/>
      <c r="N973" s="1232"/>
      <c r="O973" s="65"/>
      <c r="P973" s="65"/>
      <c r="Q973" s="65"/>
    </row>
    <row r="974" ht="25.15" customHeight="true" x14ac:dyDescent="0.2">
      <c r="C974" s="1233"/>
      <c r="D974" s="1232"/>
      <c r="E974" s="65"/>
      <c r="F974" s="65"/>
      <c r="G974" s="65"/>
      <c r="H974" s="1232"/>
      <c r="I974" s="1232"/>
      <c r="J974" s="65"/>
      <c r="K974" s="65"/>
      <c r="L974" s="65"/>
      <c r="M974" s="1232"/>
      <c r="N974" s="1232"/>
      <c r="O974" s="65"/>
      <c r="P974" s="65"/>
      <c r="Q974" s="65"/>
    </row>
    <row r="975" ht="25.15" customHeight="true" x14ac:dyDescent="0.2">
      <c r="C975" s="1233"/>
      <c r="D975" s="1232"/>
      <c r="E975" s="65"/>
      <c r="F975" s="65"/>
      <c r="G975" s="65"/>
      <c r="H975" s="1232"/>
      <c r="I975" s="1232"/>
      <c r="J975" s="65"/>
      <c r="K975" s="65"/>
      <c r="L975" s="65"/>
      <c r="M975" s="1232"/>
      <c r="N975" s="1232"/>
      <c r="O975" s="65"/>
      <c r="P975" s="65"/>
      <c r="Q975" s="65"/>
    </row>
    <row r="976" ht="25.15" customHeight="true" x14ac:dyDescent="0.2">
      <c r="C976" s="1233"/>
      <c r="D976" s="1232"/>
      <c r="E976" s="65"/>
      <c r="F976" s="65"/>
      <c r="G976" s="65"/>
      <c r="H976" s="1232"/>
      <c r="I976" s="1232"/>
      <c r="J976" s="65"/>
      <c r="K976" s="65"/>
      <c r="L976" s="65"/>
      <c r="M976" s="1232"/>
      <c r="N976" s="1232"/>
      <c r="O976" s="65"/>
      <c r="P976" s="65"/>
      <c r="Q976" s="65"/>
    </row>
    <row r="977" ht="25.15" customHeight="true" x14ac:dyDescent="0.2">
      <c r="C977" s="1233"/>
      <c r="D977" s="1232"/>
      <c r="E977" s="65"/>
      <c r="F977" s="65"/>
      <c r="G977" s="65"/>
      <c r="H977" s="1232"/>
      <c r="I977" s="1232"/>
      <c r="J977" s="65"/>
      <c r="K977" s="65"/>
      <c r="L977" s="65"/>
      <c r="M977" s="1232"/>
      <c r="N977" s="1232"/>
      <c r="O977" s="65"/>
      <c r="P977" s="65"/>
      <c r="Q977" s="65"/>
    </row>
    <row r="978" ht="25.15" customHeight="true" x14ac:dyDescent="0.2">
      <c r="C978" s="1233"/>
      <c r="D978" s="1232"/>
      <c r="E978" s="65"/>
      <c r="F978" s="65"/>
      <c r="G978" s="65"/>
      <c r="H978" s="1232"/>
      <c r="I978" s="1232"/>
      <c r="J978" s="65"/>
      <c r="K978" s="65"/>
      <c r="L978" s="65"/>
      <c r="M978" s="1232"/>
      <c r="N978" s="1232"/>
      <c r="O978" s="65"/>
      <c r="P978" s="65"/>
      <c r="Q978" s="65"/>
    </row>
    <row r="979" ht="25.15" customHeight="true" x14ac:dyDescent="0.2">
      <c r="C979" s="1233"/>
      <c r="D979" s="1232"/>
      <c r="E979" s="65"/>
      <c r="F979" s="65"/>
      <c r="G979" s="65"/>
      <c r="H979" s="1232"/>
      <c r="I979" s="1232"/>
      <c r="J979" s="65"/>
      <c r="K979" s="65"/>
      <c r="L979" s="65"/>
      <c r="M979" s="1232"/>
      <c r="N979" s="1232"/>
      <c r="O979" s="65"/>
      <c r="P979" s="65"/>
      <c r="Q979" s="65"/>
    </row>
    <row r="980" ht="25.15" customHeight="true" x14ac:dyDescent="0.2">
      <c r="C980" s="1233"/>
      <c r="D980" s="1232"/>
      <c r="E980" s="65"/>
      <c r="F980" s="65"/>
      <c r="G980" s="65"/>
      <c r="H980" s="1232"/>
      <c r="I980" s="1232"/>
      <c r="J980" s="65"/>
      <c r="K980" s="65"/>
      <c r="L980" s="65"/>
      <c r="M980" s="1232"/>
      <c r="N980" s="1232"/>
      <c r="O980" s="65"/>
      <c r="P980" s="65"/>
      <c r="Q980" s="65"/>
    </row>
    <row r="981" ht="25.15" customHeight="true" x14ac:dyDescent="0.2">
      <c r="C981" s="1233"/>
      <c r="D981" s="1232"/>
      <c r="E981" s="65"/>
      <c r="F981" s="65"/>
      <c r="G981" s="65"/>
      <c r="H981" s="1232"/>
      <c r="I981" s="1232"/>
      <c r="J981" s="65"/>
      <c r="K981" s="65"/>
      <c r="L981" s="65"/>
      <c r="M981" s="1232"/>
      <c r="N981" s="1232"/>
      <c r="O981" s="65"/>
      <c r="P981" s="65"/>
      <c r="Q981" s="65"/>
    </row>
    <row r="982" ht="25.15" customHeight="true" x14ac:dyDescent="0.2">
      <c r="C982" s="1233"/>
      <c r="D982" s="1232"/>
      <c r="E982" s="65"/>
      <c r="F982" s="65"/>
      <c r="G982" s="65"/>
      <c r="H982" s="1232"/>
      <c r="I982" s="1232"/>
      <c r="J982" s="65"/>
      <c r="K982" s="65"/>
      <c r="L982" s="65"/>
      <c r="M982" s="1232"/>
      <c r="N982" s="1232"/>
      <c r="O982" s="65"/>
      <c r="P982" s="65"/>
      <c r="Q982" s="65"/>
    </row>
    <row r="983" ht="25.15" customHeight="true" x14ac:dyDescent="0.2">
      <c r="C983" s="1233"/>
      <c r="D983" s="1232"/>
      <c r="E983" s="65"/>
      <c r="F983" s="65"/>
      <c r="G983" s="65"/>
      <c r="H983" s="1232"/>
      <c r="I983" s="1232"/>
      <c r="J983" s="65"/>
      <c r="K983" s="65"/>
      <c r="L983" s="65"/>
      <c r="M983" s="1232"/>
      <c r="N983" s="1232"/>
      <c r="O983" s="65"/>
      <c r="P983" s="65"/>
      <c r="Q983" s="65"/>
    </row>
    <row r="984" ht="25.15" customHeight="true" x14ac:dyDescent="0.2">
      <c r="C984" s="1233"/>
      <c r="D984" s="1232"/>
      <c r="E984" s="65"/>
      <c r="F984" s="65"/>
      <c r="G984" s="65"/>
      <c r="H984" s="1232"/>
      <c r="I984" s="1232"/>
      <c r="J984" s="65"/>
      <c r="K984" s="65"/>
      <c r="L984" s="65"/>
      <c r="M984" s="1232"/>
      <c r="N984" s="1232"/>
      <c r="O984" s="65"/>
      <c r="P984" s="65"/>
      <c r="Q984" s="65"/>
    </row>
    <row r="985" ht="25.15" customHeight="true" x14ac:dyDescent="0.2">
      <c r="C985" s="1233"/>
      <c r="D985" s="1232"/>
      <c r="E985" s="65"/>
      <c r="F985" s="65"/>
      <c r="G985" s="65"/>
      <c r="H985" s="1232"/>
      <c r="I985" s="1232"/>
      <c r="J985" s="65"/>
      <c r="K985" s="65"/>
      <c r="L985" s="65"/>
      <c r="M985" s="1232"/>
      <c r="N985" s="1232"/>
      <c r="O985" s="65"/>
      <c r="P985" s="65"/>
      <c r="Q985" s="65"/>
    </row>
    <row r="986" ht="25.15" customHeight="true" x14ac:dyDescent="0.2">
      <c r="C986" s="1233"/>
      <c r="D986" s="1232"/>
      <c r="E986" s="65"/>
      <c r="F986" s="65"/>
      <c r="G986" s="65"/>
      <c r="H986" s="1232"/>
      <c r="I986" s="1232"/>
      <c r="J986" s="65"/>
      <c r="K986" s="65"/>
      <c r="L986" s="65"/>
      <c r="M986" s="1232"/>
      <c r="N986" s="1232"/>
      <c r="O986" s="65"/>
      <c r="P986" s="65"/>
      <c r="Q986" s="65"/>
    </row>
    <row r="987" ht="25.15" customHeight="true" x14ac:dyDescent="0.2">
      <c r="C987" s="1233"/>
      <c r="D987" s="1232"/>
      <c r="E987" s="65"/>
      <c r="F987" s="65"/>
      <c r="G987" s="65"/>
      <c r="H987" s="1232"/>
      <c r="I987" s="1232"/>
      <c r="J987" s="65"/>
      <c r="K987" s="65"/>
      <c r="L987" s="65"/>
      <c r="M987" s="1232"/>
      <c r="N987" s="1232"/>
      <c r="O987" s="65"/>
      <c r="P987" s="65"/>
      <c r="Q987" s="65"/>
    </row>
    <row r="988" ht="25.15" customHeight="true" x14ac:dyDescent="0.2">
      <c r="C988" s="1233"/>
      <c r="D988" s="1232"/>
      <c r="E988" s="65"/>
      <c r="F988" s="65"/>
      <c r="G988" s="65"/>
      <c r="H988" s="1232"/>
      <c r="I988" s="1232"/>
      <c r="J988" s="65"/>
      <c r="K988" s="65"/>
      <c r="L988" s="65"/>
      <c r="M988" s="1232"/>
      <c r="N988" s="1232"/>
      <c r="O988" s="65"/>
      <c r="P988" s="65"/>
      <c r="Q988" s="65"/>
    </row>
    <row r="989" ht="25.15" customHeight="true" x14ac:dyDescent="0.2">
      <c r="C989" s="1233"/>
      <c r="D989" s="1232"/>
      <c r="E989" s="65"/>
      <c r="F989" s="65"/>
      <c r="G989" s="65"/>
      <c r="H989" s="1232"/>
      <c r="I989" s="1232"/>
      <c r="J989" s="65"/>
      <c r="K989" s="65"/>
      <c r="L989" s="65"/>
      <c r="M989" s="1232"/>
      <c r="N989" s="1232"/>
      <c r="O989" s="65"/>
      <c r="P989" s="65"/>
      <c r="Q989" s="65"/>
    </row>
    <row r="990" ht="25.15" customHeight="true" x14ac:dyDescent="0.2">
      <c r="C990" s="1233"/>
      <c r="D990" s="1232"/>
      <c r="E990" s="65"/>
      <c r="F990" s="65"/>
      <c r="G990" s="65"/>
      <c r="H990" s="1232"/>
      <c r="I990" s="1232"/>
      <c r="J990" s="65"/>
      <c r="K990" s="65"/>
      <c r="L990" s="65"/>
      <c r="M990" s="1232"/>
      <c r="N990" s="1232"/>
      <c r="O990" s="65"/>
      <c r="P990" s="65"/>
      <c r="Q990" s="65"/>
    </row>
    <row r="991" ht="25.15" customHeight="true" x14ac:dyDescent="0.2">
      <c r="C991" s="1233"/>
      <c r="D991" s="1232"/>
      <c r="E991" s="65"/>
      <c r="F991" s="65"/>
      <c r="G991" s="65"/>
      <c r="H991" s="1232"/>
      <c r="I991" s="1232"/>
      <c r="J991" s="65"/>
      <c r="K991" s="65"/>
      <c r="L991" s="65"/>
      <c r="M991" s="1232"/>
      <c r="N991" s="1232"/>
      <c r="O991" s="65"/>
      <c r="P991" s="65"/>
      <c r="Q991" s="65"/>
    </row>
    <row r="992" ht="25.15" customHeight="true" x14ac:dyDescent="0.2">
      <c r="C992" s="1233"/>
      <c r="D992" s="1232"/>
      <c r="E992" s="65"/>
      <c r="F992" s="65"/>
      <c r="G992" s="65"/>
      <c r="H992" s="1232"/>
      <c r="I992" s="1232"/>
      <c r="J992" s="65"/>
      <c r="K992" s="65"/>
      <c r="L992" s="65"/>
      <c r="M992" s="1232"/>
      <c r="N992" s="1232"/>
      <c r="O992" s="65"/>
      <c r="P992" s="65"/>
      <c r="Q992" s="65"/>
    </row>
    <row r="993" ht="25.15" customHeight="true" x14ac:dyDescent="0.2">
      <c r="C993" s="1233"/>
      <c r="D993" s="1232"/>
      <c r="E993" s="65"/>
      <c r="F993" s="65"/>
      <c r="G993" s="65"/>
      <c r="H993" s="1232"/>
      <c r="I993" s="1232"/>
      <c r="J993" s="65"/>
      <c r="K993" s="65"/>
      <c r="L993" s="65"/>
      <c r="M993" s="1232"/>
      <c r="N993" s="1232"/>
      <c r="O993" s="65"/>
      <c r="P993" s="65"/>
      <c r="Q993" s="65"/>
    </row>
    <row r="994" ht="25.15" customHeight="true" x14ac:dyDescent="0.2">
      <c r="C994" s="1233"/>
      <c r="D994" s="1232"/>
      <c r="E994" s="65"/>
      <c r="F994" s="65"/>
      <c r="G994" s="65"/>
      <c r="H994" s="1232"/>
      <c r="I994" s="1232"/>
      <c r="J994" s="65"/>
      <c r="K994" s="65"/>
      <c r="L994" s="65"/>
      <c r="M994" s="1232"/>
      <c r="N994" s="1232"/>
      <c r="O994" s="65"/>
      <c r="P994" s="65"/>
      <c r="Q994" s="65"/>
    </row>
    <row r="995" ht="25.15" customHeight="true" x14ac:dyDescent="0.2">
      <c r="C995" s="1233"/>
      <c r="D995" s="1232"/>
      <c r="E995" s="65"/>
      <c r="F995" s="65"/>
      <c r="G995" s="65"/>
      <c r="H995" s="1232"/>
      <c r="I995" s="1232"/>
      <c r="J995" s="65"/>
      <c r="K995" s="65"/>
      <c r="L995" s="65"/>
      <c r="M995" s="1232"/>
      <c r="N995" s="1232"/>
      <c r="O995" s="65"/>
      <c r="P995" s="65"/>
      <c r="Q995" s="65"/>
    </row>
    <row r="996" ht="25.15" customHeight="true" x14ac:dyDescent="0.2">
      <c r="C996" s="1233"/>
      <c r="D996" s="1232"/>
      <c r="E996" s="65"/>
      <c r="F996" s="65"/>
      <c r="G996" s="65"/>
      <c r="H996" s="1232"/>
      <c r="I996" s="1232"/>
      <c r="J996" s="65"/>
      <c r="K996" s="65"/>
      <c r="L996" s="65"/>
      <c r="M996" s="1232"/>
      <c r="N996" s="1232"/>
      <c r="O996" s="65"/>
      <c r="P996" s="65"/>
      <c r="Q996" s="65"/>
    </row>
    <row r="997" ht="25.15" customHeight="true" x14ac:dyDescent="0.2">
      <c r="C997" s="1233"/>
      <c r="D997" s="1232"/>
      <c r="E997" s="65"/>
      <c r="F997" s="65"/>
      <c r="G997" s="65"/>
      <c r="H997" s="1232"/>
      <c r="I997" s="1232"/>
      <c r="J997" s="65"/>
      <c r="K997" s="65"/>
      <c r="L997" s="65"/>
      <c r="M997" s="1232"/>
      <c r="N997" s="1232"/>
      <c r="O997" s="65"/>
      <c r="P997" s="65"/>
      <c r="Q997" s="65"/>
    </row>
    <row r="998" ht="25.15" customHeight="true" x14ac:dyDescent="0.2">
      <c r="C998" s="1233"/>
      <c r="D998" s="1232"/>
      <c r="E998" s="65"/>
      <c r="F998" s="65"/>
      <c r="G998" s="65"/>
      <c r="H998" s="1232"/>
      <c r="I998" s="1232"/>
      <c r="J998" s="65"/>
      <c r="K998" s="65"/>
      <c r="L998" s="65"/>
      <c r="M998" s="1232"/>
      <c r="N998" s="1232"/>
      <c r="O998" s="65"/>
      <c r="P998" s="65"/>
      <c r="Q998" s="65"/>
    </row>
    <row r="999" ht="25.15" customHeight="true" x14ac:dyDescent="0.2">
      <c r="C999" s="1233"/>
      <c r="D999" s="1232"/>
      <c r="E999" s="65"/>
      <c r="F999" s="65"/>
      <c r="G999" s="65"/>
      <c r="H999" s="1232"/>
      <c r="I999" s="1232"/>
      <c r="J999" s="65"/>
      <c r="K999" s="65"/>
      <c r="L999" s="65"/>
      <c r="M999" s="1232"/>
      <c r="N999" s="1232"/>
      <c r="O999" s="65"/>
      <c r="P999" s="65"/>
      <c r="Q999" s="65"/>
    </row>
    <row r="1000" ht="25.15" customHeight="true" x14ac:dyDescent="0.2">
      <c r="C1000" s="1233"/>
      <c r="D1000" s="1232"/>
      <c r="E1000" s="65"/>
      <c r="F1000" s="65"/>
      <c r="G1000" s="65"/>
      <c r="H1000" s="1232"/>
      <c r="I1000" s="1232"/>
      <c r="J1000" s="65"/>
      <c r="K1000" s="65"/>
      <c r="L1000" s="65"/>
      <c r="M1000" s="1232"/>
      <c r="N1000" s="1232"/>
      <c r="O1000" s="65"/>
      <c r="P1000" s="65"/>
      <c r="Q1000" s="65"/>
    </row>
    <row r="1001" ht="25.15" customHeight="true" x14ac:dyDescent="0.2">
      <c r="C1001" s="1233"/>
      <c r="D1001" s="1232"/>
      <c r="E1001" s="65"/>
      <c r="F1001" s="65"/>
      <c r="G1001" s="65"/>
      <c r="H1001" s="1232"/>
      <c r="I1001" s="1232"/>
      <c r="J1001" s="65"/>
      <c r="K1001" s="65"/>
      <c r="L1001" s="65"/>
      <c r="M1001" s="1232"/>
      <c r="N1001" s="1232"/>
      <c r="O1001" s="65"/>
      <c r="P1001" s="65"/>
      <c r="Q1001" s="65"/>
    </row>
    <row r="1002" ht="25.15" customHeight="true" x14ac:dyDescent="0.2">
      <c r="C1002" s="1233"/>
      <c r="D1002" s="1232"/>
      <c r="E1002" s="65"/>
      <c r="F1002" s="65"/>
      <c r="G1002" s="65"/>
      <c r="H1002" s="1232"/>
      <c r="I1002" s="1232"/>
      <c r="J1002" s="65"/>
      <c r="K1002" s="65"/>
      <c r="L1002" s="65"/>
      <c r="M1002" s="1232"/>
      <c r="N1002" s="1232"/>
      <c r="O1002" s="65"/>
      <c r="P1002" s="65"/>
      <c r="Q1002" s="65"/>
    </row>
    <row r="1003" ht="25.15" customHeight="true" x14ac:dyDescent="0.2">
      <c r="C1003" s="1233"/>
      <c r="D1003" s="1232"/>
      <c r="E1003" s="65"/>
      <c r="F1003" s="65"/>
      <c r="G1003" s="65"/>
      <c r="H1003" s="1232"/>
      <c r="I1003" s="1232"/>
      <c r="J1003" s="65"/>
      <c r="K1003" s="65"/>
      <c r="L1003" s="65"/>
      <c r="M1003" s="1232"/>
      <c r="N1003" s="1232"/>
      <c r="O1003" s="65"/>
      <c r="P1003" s="65"/>
      <c r="Q1003" s="65"/>
    </row>
    <row r="1004" ht="25.15" customHeight="true" x14ac:dyDescent="0.2">
      <c r="C1004" s="1233"/>
      <c r="D1004" s="1232"/>
      <c r="E1004" s="65"/>
      <c r="F1004" s="65"/>
      <c r="G1004" s="65"/>
      <c r="H1004" s="1232"/>
      <c r="I1004" s="1232"/>
      <c r="J1004" s="65"/>
      <c r="K1004" s="65"/>
      <c r="L1004" s="65"/>
      <c r="M1004" s="1232"/>
      <c r="N1004" s="1232"/>
      <c r="O1004" s="65"/>
      <c r="P1004" s="65"/>
      <c r="Q1004" s="65"/>
    </row>
    <row r="1005" ht="25.15" customHeight="true" x14ac:dyDescent="0.2">
      <c r="C1005" s="1233"/>
      <c r="D1005" s="1232"/>
      <c r="E1005" s="65"/>
      <c r="F1005" s="65"/>
      <c r="G1005" s="65"/>
      <c r="H1005" s="1232"/>
      <c r="I1005" s="1232"/>
      <c r="J1005" s="65"/>
      <c r="K1005" s="65"/>
      <c r="L1005" s="65"/>
      <c r="M1005" s="1232"/>
      <c r="N1005" s="1232"/>
      <c r="O1005" s="65"/>
      <c r="P1005" s="65"/>
      <c r="Q1005" s="65"/>
    </row>
    <row r="1006" ht="25.15" customHeight="true" x14ac:dyDescent="0.2">
      <c r="C1006" s="1233"/>
      <c r="D1006" s="1232"/>
      <c r="E1006" s="65"/>
      <c r="F1006" s="65"/>
      <c r="G1006" s="65"/>
      <c r="H1006" s="1232"/>
      <c r="I1006" s="1232"/>
      <c r="J1006" s="65"/>
      <c r="K1006" s="65"/>
      <c r="L1006" s="65"/>
      <c r="M1006" s="1232"/>
      <c r="N1006" s="1232"/>
      <c r="O1006" s="65"/>
      <c r="P1006" s="65"/>
      <c r="Q1006" s="65"/>
    </row>
    <row r="1007" ht="25.15" customHeight="true" x14ac:dyDescent="0.2">
      <c r="C1007" s="1233"/>
      <c r="D1007" s="1232"/>
      <c r="E1007" s="65"/>
      <c r="F1007" s="65"/>
      <c r="G1007" s="65"/>
      <c r="H1007" s="1232"/>
      <c r="I1007" s="1232"/>
      <c r="J1007" s="65"/>
      <c r="K1007" s="65"/>
      <c r="L1007" s="65"/>
      <c r="M1007" s="1232"/>
      <c r="N1007" s="1232"/>
      <c r="O1007" s="65"/>
      <c r="P1007" s="65"/>
      <c r="Q1007" s="65"/>
    </row>
    <row r="1008" ht="25.15" customHeight="true" x14ac:dyDescent="0.2">
      <c r="C1008" s="1233"/>
      <c r="D1008" s="1232"/>
      <c r="E1008" s="65"/>
      <c r="F1008" s="65"/>
      <c r="G1008" s="65"/>
      <c r="H1008" s="1232"/>
      <c r="I1008" s="1232"/>
      <c r="J1008" s="65"/>
      <c r="K1008" s="65"/>
      <c r="L1008" s="65"/>
      <c r="M1008" s="1232"/>
      <c r="N1008" s="1232"/>
      <c r="O1008" s="65"/>
      <c r="P1008" s="65"/>
      <c r="Q1008" s="65"/>
    </row>
    <row r="1009" ht="25.15" customHeight="true" x14ac:dyDescent="0.2">
      <c r="C1009" s="1233"/>
      <c r="D1009" s="1232"/>
      <c r="E1009" s="65"/>
      <c r="F1009" s="65"/>
      <c r="G1009" s="65"/>
      <c r="H1009" s="1232"/>
      <c r="I1009" s="1232"/>
      <c r="J1009" s="65"/>
      <c r="K1009" s="65"/>
      <c r="L1009" s="65"/>
      <c r="M1009" s="1232"/>
      <c r="N1009" s="1232"/>
      <c r="O1009" s="65"/>
      <c r="P1009" s="65"/>
      <c r="Q1009" s="65"/>
    </row>
    <row r="1010" ht="25.15" customHeight="true" x14ac:dyDescent="0.2">
      <c r="C1010" s="1233"/>
      <c r="D1010" s="1232"/>
      <c r="E1010" s="65"/>
      <c r="F1010" s="65"/>
      <c r="G1010" s="65"/>
      <c r="H1010" s="1232"/>
      <c r="I1010" s="1232"/>
      <c r="J1010" s="65"/>
      <c r="K1010" s="65"/>
      <c r="L1010" s="65"/>
      <c r="M1010" s="1232"/>
      <c r="N1010" s="1232"/>
      <c r="O1010" s="65"/>
      <c r="P1010" s="65"/>
      <c r="Q1010" s="65"/>
    </row>
    <row r="1011" ht="25.15" customHeight="true" x14ac:dyDescent="0.2">
      <c r="C1011" s="1233"/>
      <c r="D1011" s="1232"/>
      <c r="E1011" s="65"/>
      <c r="F1011" s="65"/>
      <c r="G1011" s="65"/>
      <c r="H1011" s="1232"/>
      <c r="I1011" s="1232"/>
      <c r="J1011" s="65"/>
      <c r="K1011" s="65"/>
      <c r="L1011" s="65"/>
      <c r="M1011" s="1232"/>
      <c r="N1011" s="1232"/>
      <c r="O1011" s="65"/>
      <c r="P1011" s="65"/>
      <c r="Q1011" s="65"/>
    </row>
    <row r="1012" ht="25.15" customHeight="true" x14ac:dyDescent="0.2">
      <c r="C1012" s="1233"/>
      <c r="D1012" s="1232"/>
      <c r="E1012" s="65"/>
      <c r="F1012" s="65"/>
      <c r="G1012" s="65"/>
      <c r="H1012" s="1232"/>
      <c r="I1012" s="1232"/>
      <c r="J1012" s="65"/>
      <c r="K1012" s="65"/>
      <c r="L1012" s="65"/>
      <c r="M1012" s="1232"/>
      <c r="N1012" s="1232"/>
      <c r="O1012" s="65"/>
      <c r="P1012" s="65"/>
      <c r="Q1012" s="65"/>
    </row>
    <row r="1013" ht="25.15" customHeight="true" x14ac:dyDescent="0.2">
      <c r="C1013" s="1233"/>
      <c r="D1013" s="1232"/>
      <c r="E1013" s="65"/>
      <c r="F1013" s="65"/>
      <c r="G1013" s="65"/>
      <c r="H1013" s="1232"/>
      <c r="I1013" s="1232"/>
      <c r="J1013" s="65"/>
      <c r="K1013" s="65"/>
      <c r="L1013" s="65"/>
      <c r="M1013" s="1232"/>
      <c r="N1013" s="1232"/>
      <c r="O1013" s="65"/>
      <c r="P1013" s="65"/>
      <c r="Q1013" s="65"/>
    </row>
    <row r="1014" ht="25.15" customHeight="true" x14ac:dyDescent="0.2">
      <c r="C1014" s="1233"/>
      <c r="D1014" s="1232"/>
      <c r="E1014" s="65"/>
      <c r="F1014" s="65"/>
      <c r="G1014" s="65"/>
      <c r="H1014" s="1232"/>
      <c r="I1014" s="1232"/>
      <c r="J1014" s="65"/>
      <c r="K1014" s="65"/>
      <c r="L1014" s="65"/>
      <c r="M1014" s="1232"/>
      <c r="N1014" s="1232"/>
      <c r="O1014" s="65"/>
      <c r="P1014" s="65"/>
      <c r="Q1014" s="65"/>
    </row>
    <row r="1015" ht="25.15" customHeight="true" x14ac:dyDescent="0.2">
      <c r="C1015" s="1233"/>
      <c r="D1015" s="1232"/>
      <c r="E1015" s="65"/>
      <c r="F1015" s="65"/>
      <c r="G1015" s="65"/>
      <c r="H1015" s="1232"/>
      <c r="I1015" s="1232"/>
      <c r="J1015" s="65"/>
      <c r="K1015" s="65"/>
      <c r="L1015" s="65"/>
      <c r="M1015" s="1232"/>
      <c r="N1015" s="1232"/>
      <c r="O1015" s="65"/>
      <c r="P1015" s="65"/>
      <c r="Q1015" s="65"/>
    </row>
    <row r="1016" ht="25.15" customHeight="true" x14ac:dyDescent="0.2">
      <c r="C1016" s="1233"/>
      <c r="D1016" s="1232"/>
      <c r="E1016" s="65"/>
      <c r="F1016" s="65"/>
      <c r="G1016" s="65"/>
      <c r="H1016" s="1232"/>
      <c r="I1016" s="1232"/>
      <c r="J1016" s="65"/>
      <c r="K1016" s="65"/>
      <c r="L1016" s="65"/>
      <c r="M1016" s="1232"/>
      <c r="N1016" s="1232"/>
      <c r="O1016" s="65"/>
      <c r="P1016" s="65"/>
      <c r="Q1016" s="65"/>
    </row>
    <row r="1017" ht="25.15" customHeight="true" x14ac:dyDescent="0.2">
      <c r="C1017" s="1233"/>
      <c r="D1017" s="1232"/>
      <c r="E1017" s="65"/>
      <c r="F1017" s="65"/>
      <c r="G1017" s="65"/>
      <c r="H1017" s="1232"/>
      <c r="I1017" s="1232"/>
      <c r="J1017" s="65"/>
      <c r="K1017" s="65"/>
      <c r="L1017" s="65"/>
      <c r="M1017" s="1232"/>
      <c r="N1017" s="1232"/>
      <c r="O1017" s="65"/>
      <c r="P1017" s="65"/>
      <c r="Q1017" s="65"/>
    </row>
    <row r="1018" ht="25.15" customHeight="true" x14ac:dyDescent="0.2">
      <c r="C1018" s="1233"/>
      <c r="D1018" s="1232"/>
      <c r="E1018" s="65"/>
      <c r="F1018" s="65"/>
      <c r="G1018" s="65"/>
      <c r="H1018" s="1232"/>
      <c r="I1018" s="1232"/>
      <c r="J1018" s="65"/>
      <c r="K1018" s="65"/>
      <c r="L1018" s="65"/>
      <c r="M1018" s="1232"/>
      <c r="N1018" s="1232"/>
      <c r="O1018" s="65"/>
      <c r="P1018" s="65"/>
      <c r="Q1018" s="65"/>
    </row>
    <row r="1019" ht="25.15" customHeight="true" x14ac:dyDescent="0.2">
      <c r="C1019" s="1233"/>
      <c r="D1019" s="1232"/>
      <c r="E1019" s="65"/>
      <c r="F1019" s="65"/>
      <c r="G1019" s="65"/>
      <c r="H1019" s="1232"/>
      <c r="I1019" s="1232"/>
      <c r="J1019" s="65"/>
      <c r="K1019" s="65"/>
      <c r="L1019" s="65"/>
      <c r="M1019" s="1232"/>
      <c r="N1019" s="1232"/>
      <c r="O1019" s="65"/>
      <c r="P1019" s="65"/>
      <c r="Q1019" s="65"/>
    </row>
    <row r="1020" ht="25.15" customHeight="true" x14ac:dyDescent="0.2">
      <c r="C1020" s="1233"/>
      <c r="D1020" s="1232"/>
      <c r="E1020" s="65"/>
      <c r="F1020" s="65"/>
      <c r="G1020" s="65"/>
      <c r="H1020" s="1232"/>
      <c r="I1020" s="1232"/>
      <c r="J1020" s="65"/>
      <c r="K1020" s="65"/>
      <c r="L1020" s="65"/>
      <c r="M1020" s="1232"/>
      <c r="N1020" s="1232"/>
      <c r="O1020" s="65"/>
      <c r="P1020" s="65"/>
      <c r="Q1020" s="65"/>
    </row>
    <row r="1021" ht="25.15" customHeight="true" x14ac:dyDescent="0.2">
      <c r="C1021" s="1233"/>
      <c r="D1021" s="1232"/>
      <c r="E1021" s="65"/>
      <c r="F1021" s="65"/>
      <c r="G1021" s="65"/>
      <c r="H1021" s="1232"/>
      <c r="I1021" s="1232"/>
      <c r="J1021" s="65"/>
      <c r="K1021" s="65"/>
      <c r="L1021" s="65"/>
      <c r="M1021" s="1232"/>
      <c r="N1021" s="1232"/>
      <c r="O1021" s="65"/>
      <c r="P1021" s="65"/>
      <c r="Q1021" s="65"/>
    </row>
    <row r="1022" ht="25.15" customHeight="true" x14ac:dyDescent="0.2">
      <c r="C1022" s="1233"/>
      <c r="D1022" s="1232"/>
      <c r="E1022" s="65"/>
      <c r="F1022" s="65"/>
      <c r="G1022" s="65"/>
      <c r="H1022" s="1232"/>
      <c r="I1022" s="1232"/>
      <c r="J1022" s="65"/>
      <c r="K1022" s="65"/>
      <c r="L1022" s="65"/>
      <c r="M1022" s="1232"/>
      <c r="N1022" s="1232"/>
      <c r="O1022" s="65"/>
      <c r="P1022" s="65"/>
      <c r="Q1022" s="65"/>
    </row>
    <row r="1023" ht="25.15" customHeight="true" x14ac:dyDescent="0.2">
      <c r="C1023" s="1233"/>
      <c r="D1023" s="1232"/>
      <c r="E1023" s="65"/>
      <c r="F1023" s="65"/>
      <c r="G1023" s="65"/>
      <c r="H1023" s="1232"/>
      <c r="I1023" s="1232"/>
      <c r="J1023" s="65"/>
      <c r="K1023" s="65"/>
      <c r="L1023" s="65"/>
      <c r="M1023" s="1232"/>
      <c r="N1023" s="1232"/>
      <c r="O1023" s="65"/>
      <c r="P1023" s="65"/>
      <c r="Q1023" s="65"/>
    </row>
    <row r="1024" ht="25.15" customHeight="true" x14ac:dyDescent="0.2">
      <c r="C1024" s="1233"/>
      <c r="D1024" s="1232"/>
      <c r="E1024" s="65"/>
      <c r="F1024" s="65"/>
      <c r="G1024" s="65"/>
      <c r="H1024" s="1232"/>
      <c r="I1024" s="1232"/>
      <c r="J1024" s="65"/>
      <c r="K1024" s="65"/>
      <c r="L1024" s="65"/>
      <c r="M1024" s="1232"/>
      <c r="N1024" s="1232"/>
      <c r="O1024" s="65"/>
      <c r="P1024" s="65"/>
      <c r="Q1024" s="65"/>
    </row>
    <row r="1025" customFormat="true" ht="15.95" customHeight="true" x14ac:dyDescent="0.2">
      <c r="A1025" s="1200" t="s">
        <v>785</v>
      </c>
      <c r="B1025" s="1201"/>
      <c r="C1025" s="1202"/>
      <c r="D1025" s="497"/>
      <c r="E1025" s="443"/>
      <c r="F1025" s="443"/>
      <c r="G1025" s="497"/>
      <c r="X1025" s="430"/>
      <c r="Y1025" s="432"/>
      <c r="Z1025" s="432"/>
      <c r="AA1025" s="432"/>
      <c r="AB1025" s="432"/>
      <c r="AC1025" s="432"/>
      <c r="AD1025" s="432"/>
      <c r="AE1025" s="432"/>
      <c r="AF1025" s="432"/>
      <c r="AG1025" s="432"/>
      <c r="AH1025" s="432"/>
      <c r="AI1025" s="432"/>
      <c r="AJ1025" s="432"/>
      <c r="AK1025" s="432"/>
      <c r="AL1025" s="432"/>
      <c r="AM1025" s="432"/>
      <c r="AN1025" s="432"/>
      <c r="AO1025" s="432"/>
      <c r="AP1025" s="432"/>
      <c r="AQ1025" s="432"/>
      <c r="AR1025" s="432"/>
      <c r="AS1025" s="432"/>
      <c r="AT1025" s="432"/>
      <c r="AU1025" s="432"/>
      <c r="AV1025" s="432"/>
      <c r="AW1025" s="432"/>
      <c r="AX1025" s="432"/>
      <c r="AY1025" s="432"/>
      <c r="AZ1025" s="432"/>
      <c r="BA1025" s="430"/>
      <c r="BB1025" s="497"/>
      <c r="BX1025" s="430"/>
      <c r="BY1025" s="432"/>
      <c r="BZ1025" s="432"/>
      <c r="CA1025" s="432"/>
      <c r="CB1025" s="432"/>
      <c r="CC1025" s="432"/>
      <c r="CD1025" s="432"/>
      <c r="CE1025" s="432"/>
      <c r="CF1025" s="432"/>
      <c r="CG1025" s="432"/>
      <c r="CH1025" s="432"/>
      <c r="CI1025" s="432"/>
      <c r="CJ1025" s="432"/>
      <c r="CK1025" s="432"/>
      <c r="CL1025" s="432"/>
      <c r="CM1025" s="432"/>
      <c r="CN1025" s="432"/>
      <c r="CO1025" s="432"/>
      <c r="CP1025" s="432"/>
      <c r="CQ1025" s="432"/>
      <c r="CR1025" s="432"/>
      <c r="CS1025" s="432"/>
      <c r="CT1025" s="432"/>
      <c r="CU1025" s="432"/>
      <c r="CV1025" s="432"/>
      <c r="CW1025" s="432"/>
      <c r="CX1025" s="432"/>
      <c r="CY1025" s="432"/>
      <c r="CZ1025" s="432"/>
    </row>
    <row r="1026" customFormat="true" ht="15.95" customHeight="true" x14ac:dyDescent="0.2">
      <c r="A1026" s="1203" t="s">
        <v>183</v>
      </c>
      <c r="B1026" s="1204"/>
      <c r="C1026" s="49" t="s">
        <v>184</v>
      </c>
      <c r="D1026" s="497"/>
      <c r="E1026" s="443"/>
      <c r="F1026" s="443"/>
      <c r="G1026" s="497"/>
      <c r="X1026" s="430"/>
      <c r="Y1026" s="432"/>
      <c r="Z1026" s="432"/>
      <c r="AA1026" s="432"/>
      <c r="AB1026" s="432"/>
      <c r="AC1026" s="432"/>
      <c r="AD1026" s="432"/>
      <c r="AE1026" s="432"/>
      <c r="AF1026" s="432"/>
      <c r="AG1026" s="432"/>
      <c r="AH1026" s="432"/>
      <c r="AI1026" s="432"/>
      <c r="AJ1026" s="432"/>
      <c r="AK1026" s="432"/>
      <c r="AL1026" s="432"/>
      <c r="AM1026" s="432"/>
      <c r="AN1026" s="432"/>
      <c r="AO1026" s="432"/>
      <c r="AP1026" s="432"/>
      <c r="AQ1026" s="432"/>
      <c r="AR1026" s="432"/>
      <c r="AS1026" s="432"/>
      <c r="AT1026" s="432"/>
      <c r="AU1026" s="432"/>
      <c r="AV1026" s="432"/>
      <c r="AW1026" s="432"/>
      <c r="AX1026" s="432"/>
      <c r="AY1026" s="432"/>
      <c r="AZ1026" s="432"/>
      <c r="BA1026" s="430"/>
      <c r="BB1026" s="497"/>
      <c r="BX1026" s="430"/>
      <c r="BY1026" s="432"/>
      <c r="BZ1026" s="432"/>
      <c r="CA1026" s="432"/>
      <c r="CB1026" s="432"/>
      <c r="CC1026" s="432"/>
      <c r="CD1026" s="432"/>
      <c r="CE1026" s="432"/>
      <c r="CF1026" s="432"/>
      <c r="CG1026" s="432"/>
      <c r="CH1026" s="432"/>
      <c r="CI1026" s="432"/>
      <c r="CJ1026" s="432"/>
      <c r="CK1026" s="432"/>
      <c r="CL1026" s="432"/>
      <c r="CM1026" s="432"/>
      <c r="CN1026" s="432"/>
      <c r="CO1026" s="432"/>
      <c r="CP1026" s="432"/>
      <c r="CQ1026" s="432"/>
      <c r="CR1026" s="432"/>
      <c r="CS1026" s="432"/>
      <c r="CT1026" s="432"/>
      <c r="CU1026" s="432"/>
      <c r="CV1026" s="432"/>
      <c r="CW1026" s="432"/>
      <c r="CX1026" s="432"/>
      <c r="CY1026" s="432"/>
      <c r="CZ1026" s="432"/>
    </row>
    <row r="1027" customFormat="true" ht="15.95" hidden="true" customHeight="true" x14ac:dyDescent="0.2">
      <c r="A1027" s="48" t="s">
        <v>185</v>
      </c>
      <c r="B1027" s="47" t="s">
        <v>186</v>
      </c>
      <c r="C1027" s="46">
        <v>12655</v>
      </c>
      <c r="D1027" s="497"/>
      <c r="E1027" s="443"/>
      <c r="F1027" s="443"/>
      <c r="G1027" s="497"/>
      <c r="X1027" s="430"/>
      <c r="Y1027" s="432"/>
      <c r="Z1027" s="432"/>
      <c r="AA1027" s="432"/>
      <c r="AB1027" s="432"/>
      <c r="AC1027" s="432"/>
      <c r="AD1027" s="432"/>
      <c r="AE1027" s="432"/>
      <c r="AF1027" s="432"/>
      <c r="AG1027" s="432"/>
      <c r="AH1027" s="432"/>
      <c r="AI1027" s="432"/>
      <c r="AJ1027" s="432"/>
      <c r="AK1027" s="432"/>
      <c r="AL1027" s="432"/>
      <c r="AM1027" s="432"/>
      <c r="AN1027" s="432"/>
      <c r="AO1027" s="432"/>
      <c r="AP1027" s="432"/>
      <c r="AQ1027" s="432"/>
      <c r="AR1027" s="432"/>
      <c r="AS1027" s="432"/>
      <c r="AT1027" s="432"/>
      <c r="AU1027" s="432"/>
      <c r="AV1027" s="432"/>
      <c r="AW1027" s="432"/>
      <c r="AX1027" s="432"/>
      <c r="AY1027" s="432"/>
      <c r="AZ1027" s="432"/>
      <c r="BA1027" s="430"/>
      <c r="BB1027" s="497"/>
      <c r="BX1027" s="430"/>
      <c r="BY1027" s="432"/>
      <c r="BZ1027" s="432"/>
      <c r="CA1027" s="432"/>
      <c r="CB1027" s="432"/>
      <c r="CC1027" s="432"/>
      <c r="CD1027" s="432"/>
      <c r="CE1027" s="432"/>
      <c r="CF1027" s="432"/>
      <c r="CG1027" s="432"/>
      <c r="CH1027" s="432"/>
      <c r="CI1027" s="432"/>
      <c r="CJ1027" s="432"/>
      <c r="CK1027" s="432"/>
      <c r="CL1027" s="432"/>
      <c r="CM1027" s="432"/>
      <c r="CN1027" s="432"/>
      <c r="CO1027" s="432"/>
      <c r="CP1027" s="432"/>
      <c r="CQ1027" s="432"/>
      <c r="CR1027" s="432"/>
      <c r="CS1027" s="432"/>
      <c r="CT1027" s="432"/>
      <c r="CU1027" s="432"/>
      <c r="CV1027" s="432"/>
      <c r="CW1027" s="432"/>
      <c r="CX1027" s="432"/>
      <c r="CY1027" s="432"/>
      <c r="CZ1027" s="432"/>
    </row>
    <row r="1028" customFormat="true" ht="15.95" hidden="true" customHeight="true" x14ac:dyDescent="0.2">
      <c r="A1028" s="45" t="s">
        <v>187</v>
      </c>
      <c r="B1028" s="44" t="s">
        <v>186</v>
      </c>
      <c r="C1028" s="43">
        <v>12655</v>
      </c>
      <c r="D1028" s="497"/>
      <c r="E1028" s="443"/>
      <c r="F1028" s="443"/>
      <c r="G1028" s="497"/>
      <c r="X1028" s="430"/>
      <c r="Y1028" s="432"/>
      <c r="Z1028" s="432"/>
      <c r="AA1028" s="432"/>
      <c r="AB1028" s="432"/>
      <c r="AC1028" s="432"/>
      <c r="AD1028" s="432"/>
      <c r="AE1028" s="432"/>
      <c r="AF1028" s="432"/>
      <c r="AG1028" s="432"/>
      <c r="AH1028" s="432"/>
      <c r="AI1028" s="432"/>
      <c r="AJ1028" s="432"/>
      <c r="AK1028" s="432"/>
      <c r="AL1028" s="432"/>
      <c r="AM1028" s="432"/>
      <c r="AN1028" s="432"/>
      <c r="AO1028" s="432"/>
      <c r="AP1028" s="432"/>
      <c r="AQ1028" s="432"/>
      <c r="AR1028" s="432"/>
      <c r="AS1028" s="432"/>
      <c r="AT1028" s="432"/>
      <c r="AU1028" s="432"/>
      <c r="AV1028" s="432"/>
      <c r="AW1028" s="432"/>
      <c r="AX1028" s="432"/>
      <c r="AY1028" s="432"/>
      <c r="AZ1028" s="432"/>
      <c r="BA1028" s="430"/>
      <c r="BB1028" s="497"/>
      <c r="BX1028" s="430"/>
      <c r="BY1028" s="432"/>
      <c r="BZ1028" s="432"/>
      <c r="CA1028" s="432"/>
      <c r="CB1028" s="432"/>
      <c r="CC1028" s="432"/>
      <c r="CD1028" s="432"/>
      <c r="CE1028" s="432"/>
      <c r="CF1028" s="432"/>
      <c r="CG1028" s="432"/>
      <c r="CH1028" s="432"/>
      <c r="CI1028" s="432"/>
      <c r="CJ1028" s="432"/>
      <c r="CK1028" s="432"/>
      <c r="CL1028" s="432"/>
      <c r="CM1028" s="432"/>
      <c r="CN1028" s="432"/>
      <c r="CO1028" s="432"/>
      <c r="CP1028" s="432"/>
      <c r="CQ1028" s="432"/>
      <c r="CR1028" s="432"/>
      <c r="CS1028" s="432"/>
      <c r="CT1028" s="432"/>
      <c r="CU1028" s="432"/>
      <c r="CV1028" s="432"/>
      <c r="CW1028" s="432"/>
      <c r="CX1028" s="432"/>
      <c r="CY1028" s="432"/>
      <c r="CZ1028" s="432"/>
    </row>
    <row r="1029" customFormat="true" ht="15.95" hidden="true" customHeight="true" x14ac:dyDescent="0.2">
      <c r="A1029" s="45" t="s">
        <v>188</v>
      </c>
      <c r="B1029" s="44" t="s">
        <v>186</v>
      </c>
      <c r="C1029" s="43">
        <v>12655</v>
      </c>
      <c r="D1029" s="497"/>
      <c r="E1029" s="443"/>
      <c r="F1029" s="443"/>
      <c r="G1029" s="497"/>
      <c r="X1029" s="430"/>
      <c r="Y1029" s="432"/>
      <c r="Z1029" s="432"/>
      <c r="AA1029" s="432"/>
      <c r="AB1029" s="432"/>
      <c r="AC1029" s="432"/>
      <c r="AD1029" s="432"/>
      <c r="AE1029" s="432"/>
      <c r="AF1029" s="432"/>
      <c r="AG1029" s="432"/>
      <c r="AH1029" s="432"/>
      <c r="AI1029" s="432"/>
      <c r="AJ1029" s="432"/>
      <c r="AK1029" s="432"/>
      <c r="AL1029" s="432"/>
      <c r="AM1029" s="432"/>
      <c r="AN1029" s="432"/>
      <c r="AO1029" s="432"/>
      <c r="AP1029" s="432"/>
      <c r="AQ1029" s="432"/>
      <c r="AR1029" s="432"/>
      <c r="AS1029" s="432"/>
      <c r="AT1029" s="432"/>
      <c r="AU1029" s="432"/>
      <c r="AV1029" s="432"/>
      <c r="AW1029" s="432"/>
      <c r="AX1029" s="432"/>
      <c r="AY1029" s="432"/>
      <c r="AZ1029" s="432"/>
      <c r="BA1029" s="430"/>
      <c r="BB1029" s="497"/>
      <c r="BX1029" s="430"/>
      <c r="BY1029" s="432"/>
      <c r="BZ1029" s="432"/>
      <c r="CA1029" s="432"/>
      <c r="CB1029" s="432"/>
      <c r="CC1029" s="432"/>
      <c r="CD1029" s="432"/>
      <c r="CE1029" s="432"/>
      <c r="CF1029" s="432"/>
      <c r="CG1029" s="432"/>
      <c r="CH1029" s="432"/>
      <c r="CI1029" s="432"/>
      <c r="CJ1029" s="432"/>
      <c r="CK1029" s="432"/>
      <c r="CL1029" s="432"/>
      <c r="CM1029" s="432"/>
      <c r="CN1029" s="432"/>
      <c r="CO1029" s="432"/>
      <c r="CP1029" s="432"/>
      <c r="CQ1029" s="432"/>
      <c r="CR1029" s="432"/>
      <c r="CS1029" s="432"/>
      <c r="CT1029" s="432"/>
      <c r="CU1029" s="432"/>
      <c r="CV1029" s="432"/>
      <c r="CW1029" s="432"/>
      <c r="CX1029" s="432"/>
      <c r="CY1029" s="432"/>
      <c r="CZ1029" s="432"/>
    </row>
    <row r="1030" customFormat="true" ht="15.95" hidden="true" customHeight="true" x14ac:dyDescent="0.2">
      <c r="A1030" s="45" t="s">
        <v>190</v>
      </c>
      <c r="B1030" s="44" t="s">
        <v>186</v>
      </c>
      <c r="C1030" s="43">
        <v>12655</v>
      </c>
      <c r="D1030" s="497"/>
      <c r="E1030" s="443"/>
      <c r="F1030" s="443"/>
      <c r="G1030" s="497"/>
      <c r="X1030" s="430"/>
      <c r="Y1030" s="432"/>
      <c r="Z1030" s="432"/>
      <c r="AA1030" s="432"/>
      <c r="AB1030" s="432"/>
      <c r="AC1030" s="432"/>
      <c r="AD1030" s="432"/>
      <c r="AE1030" s="432"/>
      <c r="AF1030" s="432"/>
      <c r="AG1030" s="432"/>
      <c r="AH1030" s="432"/>
      <c r="AI1030" s="432"/>
      <c r="AJ1030" s="432"/>
      <c r="AK1030" s="432"/>
      <c r="AL1030" s="432"/>
      <c r="AM1030" s="432"/>
      <c r="AN1030" s="432"/>
      <c r="AO1030" s="432"/>
      <c r="AP1030" s="432"/>
      <c r="AQ1030" s="432"/>
      <c r="AR1030" s="432"/>
      <c r="AS1030" s="432"/>
      <c r="AT1030" s="432"/>
      <c r="AU1030" s="432"/>
      <c r="AV1030" s="432"/>
      <c r="AW1030" s="432"/>
      <c r="AX1030" s="432"/>
      <c r="AY1030" s="432"/>
      <c r="AZ1030" s="432"/>
      <c r="BA1030" s="430"/>
      <c r="BB1030" s="497"/>
      <c r="BX1030" s="430"/>
      <c r="BY1030" s="432"/>
      <c r="BZ1030" s="432"/>
      <c r="CA1030" s="432"/>
      <c r="CB1030" s="432"/>
      <c r="CC1030" s="432"/>
      <c r="CD1030" s="432"/>
      <c r="CE1030" s="432"/>
      <c r="CF1030" s="432"/>
      <c r="CG1030" s="432"/>
      <c r="CH1030" s="432"/>
      <c r="CI1030" s="432"/>
      <c r="CJ1030" s="432"/>
      <c r="CK1030" s="432"/>
      <c r="CL1030" s="432"/>
      <c r="CM1030" s="432"/>
      <c r="CN1030" s="432"/>
      <c r="CO1030" s="432"/>
      <c r="CP1030" s="432"/>
      <c r="CQ1030" s="432"/>
      <c r="CR1030" s="432"/>
      <c r="CS1030" s="432"/>
      <c r="CT1030" s="432"/>
      <c r="CU1030" s="432"/>
      <c r="CV1030" s="432"/>
      <c r="CW1030" s="432"/>
      <c r="CX1030" s="432"/>
      <c r="CY1030" s="432"/>
      <c r="CZ1030" s="432"/>
    </row>
    <row r="1031" customFormat="true" ht="15.95" customHeight="true" x14ac:dyDescent="0.2">
      <c r="A1031" s="1205" t="s">
        <v>786</v>
      </c>
      <c r="B1031" s="44" t="s">
        <v>6</v>
      </c>
      <c r="C1031" s="43">
        <v>7185</v>
      </c>
      <c r="D1031" s="497"/>
      <c r="E1031" s="443"/>
      <c r="F1031" s="443"/>
      <c r="G1031" s="497"/>
      <c r="X1031" s="430"/>
      <c r="Y1031" s="432"/>
      <c r="Z1031" s="432"/>
      <c r="AA1031" s="432"/>
      <c r="AB1031" s="432"/>
      <c r="AC1031" s="432"/>
      <c r="AD1031" s="432"/>
      <c r="AE1031" s="432"/>
      <c r="AF1031" s="432"/>
      <c r="AG1031" s="432"/>
      <c r="AH1031" s="432"/>
      <c r="AI1031" s="432"/>
      <c r="AJ1031" s="432"/>
      <c r="AK1031" s="432"/>
      <c r="AL1031" s="432"/>
      <c r="AM1031" s="432"/>
      <c r="AN1031" s="432"/>
      <c r="AO1031" s="432"/>
      <c r="AP1031" s="432"/>
      <c r="AQ1031" s="432"/>
      <c r="AR1031" s="432"/>
      <c r="AS1031" s="432"/>
      <c r="AT1031" s="432"/>
      <c r="AU1031" s="432"/>
      <c r="AV1031" s="432"/>
      <c r="AW1031" s="432"/>
      <c r="AX1031" s="432"/>
      <c r="AY1031" s="432"/>
      <c r="AZ1031" s="432"/>
      <c r="BA1031" s="430"/>
      <c r="BB1031" s="497"/>
      <c r="BX1031" s="430"/>
      <c r="BY1031" s="432"/>
      <c r="BZ1031" s="432"/>
      <c r="CA1031" s="432"/>
      <c r="CB1031" s="432"/>
      <c r="CC1031" s="432"/>
      <c r="CD1031" s="432"/>
      <c r="CE1031" s="432"/>
      <c r="CF1031" s="432"/>
      <c r="CG1031" s="432"/>
      <c r="CH1031" s="432"/>
      <c r="CI1031" s="432"/>
      <c r="CJ1031" s="432"/>
      <c r="CK1031" s="432"/>
      <c r="CL1031" s="432"/>
      <c r="CM1031" s="432"/>
      <c r="CN1031" s="432"/>
      <c r="CO1031" s="432"/>
      <c r="CP1031" s="432"/>
      <c r="CQ1031" s="432"/>
      <c r="CR1031" s="432"/>
      <c r="CS1031" s="432"/>
      <c r="CT1031" s="432"/>
      <c r="CU1031" s="432"/>
      <c r="CV1031" s="432"/>
      <c r="CW1031" s="432"/>
      <c r="CX1031" s="432"/>
      <c r="CY1031" s="432"/>
      <c r="CZ1031" s="432"/>
    </row>
    <row r="1032" customFormat="true" ht="15.95" customHeight="true" x14ac:dyDescent="0.2">
      <c r="A1032" s="1205"/>
      <c r="B1032" s="44" t="s">
        <v>7</v>
      </c>
      <c r="C1032" s="43">
        <v>5470</v>
      </c>
      <c r="D1032" s="497"/>
      <c r="E1032" s="443"/>
      <c r="F1032" s="443"/>
      <c r="G1032" s="497"/>
      <c r="X1032" s="430"/>
      <c r="Y1032" s="432"/>
      <c r="Z1032" s="432"/>
      <c r="AA1032" s="432"/>
      <c r="AB1032" s="432"/>
      <c r="AC1032" s="432"/>
      <c r="AD1032" s="432"/>
      <c r="AE1032" s="432"/>
      <c r="AF1032" s="432"/>
      <c r="AG1032" s="432"/>
      <c r="AH1032" s="432"/>
      <c r="AI1032" s="432"/>
      <c r="AJ1032" s="432"/>
      <c r="AK1032" s="432"/>
      <c r="AL1032" s="432"/>
      <c r="AM1032" s="432"/>
      <c r="AN1032" s="432"/>
      <c r="AO1032" s="432"/>
      <c r="AP1032" s="432"/>
      <c r="AQ1032" s="432"/>
      <c r="AR1032" s="432"/>
      <c r="AS1032" s="432"/>
      <c r="AT1032" s="432"/>
      <c r="AU1032" s="432"/>
      <c r="AV1032" s="432"/>
      <c r="AW1032" s="432"/>
      <c r="AX1032" s="432"/>
      <c r="AY1032" s="432"/>
      <c r="AZ1032" s="432"/>
      <c r="BA1032" s="430"/>
      <c r="BB1032" s="497"/>
      <c r="BX1032" s="430"/>
      <c r="BY1032" s="432"/>
      <c r="BZ1032" s="432"/>
      <c r="CA1032" s="432"/>
      <c r="CB1032" s="432"/>
      <c r="CC1032" s="432"/>
      <c r="CD1032" s="432"/>
      <c r="CE1032" s="432"/>
      <c r="CF1032" s="432"/>
      <c r="CG1032" s="432"/>
      <c r="CH1032" s="432"/>
      <c r="CI1032" s="432"/>
      <c r="CJ1032" s="432"/>
      <c r="CK1032" s="432"/>
      <c r="CL1032" s="432"/>
      <c r="CM1032" s="432"/>
      <c r="CN1032" s="432"/>
      <c r="CO1032" s="432"/>
      <c r="CP1032" s="432"/>
      <c r="CQ1032" s="432"/>
      <c r="CR1032" s="432"/>
      <c r="CS1032" s="432"/>
      <c r="CT1032" s="432"/>
      <c r="CU1032" s="432"/>
      <c r="CV1032" s="432"/>
      <c r="CW1032" s="432"/>
      <c r="CX1032" s="432"/>
      <c r="CY1032" s="432"/>
      <c r="CZ1032" s="432"/>
    </row>
    <row r="1033" s="1004" customFormat="true" ht="15.95" customHeight="true" x14ac:dyDescent="0.2">
      <c r="A1033" s="42" t="s">
        <v>787</v>
      </c>
      <c r="B1033" s="41" t="s">
        <v>787</v>
      </c>
      <c r="C1033" s="40">
        <v>12655</v>
      </c>
      <c r="D1033" s="388"/>
      <c r="E1033" s="388"/>
      <c r="F1033" s="388"/>
      <c r="G1033" s="388"/>
      <c r="Y1033" s="415"/>
      <c r="Z1033" s="415"/>
      <c r="AA1033" s="415"/>
      <c r="AB1033" s="415"/>
      <c r="AC1033" s="415"/>
      <c r="AD1033" s="415"/>
      <c r="AE1033" s="415"/>
      <c r="AF1033" s="415"/>
      <c r="AG1033" s="415"/>
      <c r="AH1033" s="415"/>
      <c r="AI1033" s="415"/>
      <c r="AJ1033" s="415"/>
      <c r="AK1033" s="415"/>
      <c r="AL1033" s="415"/>
      <c r="AM1033" s="415"/>
      <c r="AN1033" s="415"/>
      <c r="AO1033" s="415"/>
      <c r="AP1033" s="415"/>
      <c r="AQ1033" s="415"/>
      <c r="AR1033" s="415"/>
      <c r="AS1033" s="415"/>
      <c r="AT1033" s="415"/>
      <c r="AU1033" s="415"/>
      <c r="AV1033" s="415"/>
      <c r="AW1033" s="415"/>
      <c r="AX1033" s="415"/>
      <c r="AY1033" s="415"/>
      <c r="AZ1033" s="415"/>
      <c r="BB1033" s="388"/>
      <c r="BY1033" s="415"/>
      <c r="BZ1033" s="415"/>
      <c r="CA1033" s="415"/>
      <c r="CB1033" s="415"/>
      <c r="CC1033" s="415"/>
      <c r="CD1033" s="415"/>
      <c r="CE1033" s="415"/>
      <c r="CF1033" s="415"/>
      <c r="CG1033" s="415"/>
      <c r="CH1033" s="415"/>
      <c r="CI1033" s="415"/>
      <c r="CJ1033" s="415"/>
      <c r="CK1033" s="415"/>
      <c r="CL1033" s="415"/>
      <c r="CM1033" s="415"/>
      <c r="CN1033" s="415"/>
      <c r="CO1033" s="415"/>
      <c r="CP1033" s="415"/>
      <c r="CQ1033" s="415"/>
      <c r="CR1033" s="415"/>
      <c r="CS1033" s="415"/>
      <c r="CT1033" s="415"/>
      <c r="CU1033" s="415"/>
      <c r="CV1033" s="415"/>
      <c r="CW1033" s="415"/>
      <c r="CX1033" s="415"/>
      <c r="CY1033" s="415"/>
      <c r="CZ1033" s="415"/>
    </row>
    <row r="1034" customFormat="true" ht="15.95" customHeight="true" x14ac:dyDescent="0.2">
      <c r="A1034" s="1206" t="s">
        <v>788</v>
      </c>
      <c r="B1034" s="1207"/>
      <c r="C1034" s="1208"/>
      <c r="D1034" s="497"/>
      <c r="E1034" s="443"/>
      <c r="F1034" s="443"/>
      <c r="G1034" s="497"/>
      <c r="X1034" s="430"/>
      <c r="Y1034" s="432"/>
      <c r="Z1034" s="432"/>
      <c r="AA1034" s="432"/>
      <c r="AB1034" s="432"/>
      <c r="AC1034" s="432"/>
      <c r="AD1034" s="432"/>
      <c r="AE1034" s="432"/>
      <c r="AF1034" s="432"/>
      <c r="AG1034" s="432"/>
      <c r="AH1034" s="432"/>
      <c r="AI1034" s="432"/>
      <c r="AJ1034" s="432"/>
      <c r="AK1034" s="432"/>
      <c r="AL1034" s="432"/>
      <c r="AM1034" s="432"/>
      <c r="AN1034" s="432"/>
      <c r="AO1034" s="432"/>
      <c r="AP1034" s="432"/>
      <c r="AQ1034" s="432"/>
      <c r="AR1034" s="432"/>
      <c r="AS1034" s="432"/>
      <c r="AT1034" s="432"/>
      <c r="AU1034" s="432"/>
      <c r="AV1034" s="432"/>
      <c r="AW1034" s="432"/>
      <c r="AX1034" s="432"/>
      <c r="AY1034" s="432"/>
      <c r="AZ1034" s="432"/>
      <c r="BA1034" s="430"/>
      <c r="BB1034" s="497"/>
      <c r="BX1034" s="430"/>
      <c r="BY1034" s="432"/>
      <c r="BZ1034" s="432"/>
      <c r="CA1034" s="432"/>
      <c r="CB1034" s="432"/>
      <c r="CC1034" s="432"/>
      <c r="CD1034" s="432"/>
      <c r="CE1034" s="432"/>
      <c r="CF1034" s="432"/>
      <c r="CG1034" s="432"/>
      <c r="CH1034" s="432"/>
      <c r="CI1034" s="432"/>
      <c r="CJ1034" s="432"/>
      <c r="CK1034" s="432"/>
      <c r="CL1034" s="432"/>
      <c r="CM1034" s="432"/>
      <c r="CN1034" s="432"/>
      <c r="CO1034" s="432"/>
      <c r="CP1034" s="432"/>
      <c r="CQ1034" s="432"/>
      <c r="CR1034" s="432"/>
      <c r="CS1034" s="432"/>
      <c r="CT1034" s="432"/>
      <c r="CU1034" s="432"/>
      <c r="CV1034" s="432"/>
      <c r="CW1034" s="432"/>
      <c r="CX1034" s="432"/>
      <c r="CY1034" s="432"/>
      <c r="CZ1034" s="432"/>
    </row>
    <row r="1036" ht="15" customHeight="true" x14ac:dyDescent="0.25">
      <c r="A1036" s="498" t="s">
        <v>121</v>
      </c>
      <c r="B1036" s="370" t="s">
        <v>122</v>
      </c>
    </row>
    <row r="1037" ht="15" customHeight="true" x14ac:dyDescent="0.2">
      <c r="A1037" s="499" t="str">
        <f>R15</f>
        <v>GANDAKI PROVINCE</v>
      </c>
      <c r="B1037" s="499">
        <f>BR122+BR123</f>
        <v>4413.3062603613198</v>
      </c>
    </row>
    <row r="1038" ht="15" customHeight="true" x14ac:dyDescent="0.2">
      <c r="A1038" s="499" t="str">
        <f>S15</f>
        <v>KARNALI PROVINCE</v>
      </c>
      <c r="B1038" s="499">
        <f>BS122+BS123</f>
        <v>3032.2003339746097</v>
      </c>
    </row>
    <row r="1039" ht="15" customHeight="true" x14ac:dyDescent="0.2">
      <c r="A1039" s="499" t="str">
        <f>T15</f>
        <v>PROVINCE NO. 1</v>
      </c>
      <c r="B1039" s="499">
        <f>BT122+BT123</f>
        <v>9087.341660810649</v>
      </c>
    </row>
    <row r="1040" ht="15" customHeight="true" x14ac:dyDescent="0.2">
      <c r="A1040" s="499" t="str">
        <f>U15</f>
        <v>PROVINCE NO. 2</v>
      </c>
      <c r="B1040" s="499">
        <f>BU122+BU123</f>
        <v>10209.921221614029</v>
      </c>
    </row>
    <row r="1041" ht="15" customHeight="true" x14ac:dyDescent="0.2">
      <c r="A1041" s="499" t="str">
        <f>V15</f>
        <v>PROVINCE NO. 3</v>
      </c>
      <c r="B1041" s="499">
        <f>BV122+BV123</f>
        <v>12531.549954747072</v>
      </c>
    </row>
    <row r="1042" ht="15" customHeight="true" x14ac:dyDescent="0.2">
      <c r="A1042" s="499" t="str">
        <f>W15</f>
        <v>PROVINCE NO. 5</v>
      </c>
      <c r="B1042" s="499">
        <f>BW122+BW123</f>
        <v>9873.6167442419173</v>
      </c>
    </row>
    <row r="1043" ht="15" customHeight="true" x14ac:dyDescent="0.2">
      <c r="A1043" s="499" t="str">
        <f>X15</f>
        <v>SUDOORPASCHIM PROVINCE</v>
      </c>
      <c r="B1043" s="499">
        <f>BX122+XR123</f>
        <v>4468.7782961028397</v>
      </c>
    </row>
    <row r="1044" ht="15" customHeight="true" x14ac:dyDescent="0.2">
      <c r="A1044" s="499">
        <f>Y15</f>
        <v>0</v>
      </c>
      <c r="B1044" s="499">
        <f>BY122+BY123</f>
        <v>0</v>
      </c>
    </row>
    <row r="1045" ht="15" customHeight="true" x14ac:dyDescent="0.2">
      <c r="A1045" s="499">
        <f>Z15</f>
        <v>0</v>
      </c>
      <c r="B1045" s="499">
        <f>BZ122+BZ123</f>
        <v>0</v>
      </c>
    </row>
    <row r="1046" ht="15" customHeight="true" x14ac:dyDescent="0.2">
      <c r="A1046" s="443">
        <f>AA15</f>
        <v>0</v>
      </c>
      <c r="B1046" s="499">
        <f>CA122+CA123</f>
        <v>0</v>
      </c>
    </row>
    <row r="1047" ht="15" customHeight="true" x14ac:dyDescent="0.2">
      <c r="A1047" s="443">
        <f>AB15</f>
        <v>0</v>
      </c>
      <c r="B1047" s="499">
        <f>CB122+CB123</f>
        <v>0</v>
      </c>
    </row>
    <row r="1048" ht="15" customHeight="true" x14ac:dyDescent="0.2">
      <c r="A1048" s="443">
        <f>AC15</f>
        <v>0</v>
      </c>
      <c r="B1048" s="499">
        <f>CC122+CC123</f>
        <v>0</v>
      </c>
    </row>
    <row r="1049" ht="15" customHeight="true" x14ac:dyDescent="0.2">
      <c r="A1049" s="443">
        <f>AD15</f>
        <v>0</v>
      </c>
      <c r="B1049" s="499">
        <f>CD122+CD123</f>
        <v>0</v>
      </c>
    </row>
    <row r="1050" ht="15" customHeight="true" x14ac:dyDescent="0.2">
      <c r="A1050" s="443">
        <f>AE15</f>
        <v>0</v>
      </c>
      <c r="B1050" s="499">
        <f>CE122+CE123</f>
        <v>0</v>
      </c>
    </row>
    <row r="1051" ht="15" customHeight="true" x14ac:dyDescent="0.2">
      <c r="A1051" s="443">
        <f>AF15</f>
        <v>0</v>
      </c>
      <c r="B1051" s="499">
        <f>CF122+CF123</f>
        <v>0</v>
      </c>
    </row>
    <row r="1052" ht="15" customHeight="true" x14ac:dyDescent="0.2">
      <c r="A1052" s="443">
        <f>AG15</f>
        <v>0</v>
      </c>
      <c r="B1052" s="499">
        <f>CG122+CG123</f>
        <v>0</v>
      </c>
    </row>
    <row r="1053" ht="15" customHeight="true" x14ac:dyDescent="0.2">
      <c r="A1053" s="443">
        <f>AH15</f>
        <v>0</v>
      </c>
      <c r="B1053" s="499">
        <f>CH122+CH123</f>
        <v>0</v>
      </c>
    </row>
    <row r="1054" ht="15" customHeight="true" x14ac:dyDescent="0.2">
      <c r="A1054" s="443">
        <f>AI15</f>
        <v>0</v>
      </c>
      <c r="B1054" s="499">
        <f>CI122+CI123</f>
        <v>0</v>
      </c>
    </row>
    <row r="1055" ht="15" customHeight="true" x14ac:dyDescent="0.2">
      <c r="A1055" s="443">
        <f>AJ15</f>
        <v>0</v>
      </c>
      <c r="B1055" s="499">
        <f>CJ122+CJ123</f>
        <v>0</v>
      </c>
    </row>
    <row r="1056" ht="15" customHeight="true" x14ac:dyDescent="0.2">
      <c r="A1056" s="443">
        <f>AK15</f>
        <v>0</v>
      </c>
      <c r="B1056" s="499">
        <f>CK122+CK123</f>
        <v>0</v>
      </c>
    </row>
    <row r="1057" ht="15" customHeight="true" x14ac:dyDescent="0.2">
      <c r="A1057" s="443">
        <f>AL15</f>
        <v>0</v>
      </c>
      <c r="B1057" s="499">
        <f>CL122+CL123</f>
        <v>0</v>
      </c>
    </row>
    <row r="1058" ht="15" customHeight="true" x14ac:dyDescent="0.2">
      <c r="A1058" s="443">
        <f>AM15</f>
        <v>0</v>
      </c>
      <c r="B1058" s="499">
        <f>CM122+CM123</f>
        <v>0</v>
      </c>
    </row>
    <row r="1059" ht="15" customHeight="true" x14ac:dyDescent="0.2">
      <c r="A1059" s="443">
        <f>AN15</f>
        <v>0</v>
      </c>
      <c r="B1059" s="499">
        <f>CN122+CN123</f>
        <v>0</v>
      </c>
    </row>
    <row r="1060" ht="15" customHeight="true" x14ac:dyDescent="0.2">
      <c r="A1060" s="443">
        <f>AO15</f>
        <v>0</v>
      </c>
      <c r="B1060" s="499">
        <f>CO122+CO123</f>
        <v>0</v>
      </c>
    </row>
    <row r="1061" ht="15" customHeight="true" x14ac:dyDescent="0.2">
      <c r="A1061" s="443">
        <f>AP15</f>
        <v>0</v>
      </c>
      <c r="B1061" s="499">
        <f>CP122+CP123</f>
        <v>0</v>
      </c>
    </row>
    <row r="1062" ht="15" customHeight="true" x14ac:dyDescent="0.2">
      <c r="A1062" s="443">
        <f>AQ15</f>
        <v>0</v>
      </c>
      <c r="B1062" s="499">
        <f>CQ122+CQ123</f>
        <v>0</v>
      </c>
    </row>
    <row r="1063" ht="15" customHeight="true" x14ac:dyDescent="0.2">
      <c r="A1063" s="443">
        <f>AR15</f>
        <v>0</v>
      </c>
      <c r="B1063" s="499">
        <f>CR122+CR123</f>
        <v>0</v>
      </c>
    </row>
    <row r="1064" ht="15" customHeight="true" x14ac:dyDescent="0.2">
      <c r="A1064" s="443">
        <f>AS15</f>
        <v>0</v>
      </c>
      <c r="B1064" s="499">
        <f>CS122+CS123</f>
        <v>0</v>
      </c>
    </row>
    <row r="1065" ht="15" customHeight="true" x14ac:dyDescent="0.2">
      <c r="A1065" s="443">
        <f>AT15</f>
        <v>0</v>
      </c>
      <c r="B1065" s="499">
        <f>CT122+CT123</f>
        <v>0</v>
      </c>
    </row>
    <row r="1066" ht="15" customHeight="true" x14ac:dyDescent="0.2">
      <c r="A1066" s="443">
        <f>AU15</f>
        <v>0</v>
      </c>
      <c r="B1066" s="499">
        <f>CU122+CU123</f>
        <v>0</v>
      </c>
    </row>
    <row r="1067" ht="15" customHeight="true" x14ac:dyDescent="0.2">
      <c r="A1067" s="443">
        <f>AV15</f>
        <v>0</v>
      </c>
      <c r="B1067" s="499">
        <f>CV122+CV123</f>
        <v>0</v>
      </c>
    </row>
    <row r="1068" ht="15" customHeight="true" x14ac:dyDescent="0.2">
      <c r="A1068" s="443">
        <f>AW15</f>
        <v>0</v>
      </c>
      <c r="B1068" s="499">
        <f>CW122+CW123</f>
        <v>0</v>
      </c>
    </row>
    <row r="1069" ht="15" customHeight="true" x14ac:dyDescent="0.2">
      <c r="A1069" s="443">
        <f>AX15</f>
        <v>0</v>
      </c>
      <c r="B1069" s="499">
        <f>CX122+CX123</f>
        <v>0</v>
      </c>
    </row>
    <row r="1070" ht="15" customHeight="true" x14ac:dyDescent="0.2">
      <c r="A1070" s="443">
        <f>AY15</f>
        <v>0</v>
      </c>
      <c r="B1070" s="499">
        <f>CY122+CY123</f>
        <v>0</v>
      </c>
    </row>
    <row r="1071" ht="15" customHeight="true" x14ac:dyDescent="0.2">
      <c r="B1071" s="499"/>
    </row>
    <row r="1072" ht="15" customHeight="true" x14ac:dyDescent="0.2">
      <c r="A1072" s="499">
        <f>34-COUNTIF(A1037:A1071,"0")</f>
        <v>7</v>
      </c>
      <c r="B1072" s="443" t="s">
        <v>140</v>
      </c>
    </row>
  </sheetData>
  <mergeCells count="2020">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2:D672"/>
    <mergeCell ref="H672:L672"/>
    <mergeCell ref="M672:N672"/>
    <mergeCell ref="C673:D673"/>
    <mergeCell ref="H673:I674"/>
    <mergeCell ref="M673:N673"/>
    <mergeCell ref="C674:D674"/>
    <mergeCell ref="M674:N674"/>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M609:N609"/>
    <mergeCell ref="C610:D610"/>
    <mergeCell ref="H610:I610"/>
    <mergeCell ref="M610:N610"/>
    <mergeCell ref="C611:D611"/>
    <mergeCell ref="H611:I611"/>
    <mergeCell ref="M611:N611"/>
    <mergeCell ref="M606:N606"/>
    <mergeCell ref="C607:D608"/>
    <mergeCell ref="H607:I607"/>
    <mergeCell ref="M607:N607"/>
    <mergeCell ref="H608:I608"/>
    <mergeCell ref="M608:N608"/>
    <mergeCell ref="C604:D604"/>
    <mergeCell ref="H604:I604"/>
    <mergeCell ref="M604:N604"/>
    <mergeCell ref="C605:D605"/>
    <mergeCell ref="H605:I605"/>
    <mergeCell ref="M605:N605"/>
    <mergeCell ref="C602:D602"/>
    <mergeCell ref="H602:I602"/>
    <mergeCell ref="M602:N602"/>
    <mergeCell ref="C603:D603"/>
    <mergeCell ref="H603:I603"/>
    <mergeCell ref="M603:N603"/>
    <mergeCell ref="C599:D599"/>
    <mergeCell ref="H599:I599"/>
    <mergeCell ref="M599:N600"/>
    <mergeCell ref="C600:D600"/>
    <mergeCell ref="H600:I600"/>
    <mergeCell ref="C601:D601"/>
    <mergeCell ref="H601:I601"/>
    <mergeCell ref="M601:N601"/>
    <mergeCell ref="C597:D597"/>
    <mergeCell ref="H597:I597"/>
    <mergeCell ref="M597:N597"/>
    <mergeCell ref="C598:D598"/>
    <mergeCell ref="H598:I598"/>
    <mergeCell ref="M598:Q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J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H502:I502"/>
    <mergeCell ref="M502:N502"/>
    <mergeCell ref="C503:D503"/>
    <mergeCell ref="H503:I503"/>
    <mergeCell ref="M503:N503"/>
    <mergeCell ref="C504:E504"/>
    <mergeCell ref="H504:I504"/>
    <mergeCell ref="M504:N504"/>
    <mergeCell ref="C499:D499"/>
    <mergeCell ref="H499:I499"/>
    <mergeCell ref="M499:N499"/>
    <mergeCell ref="C500:D500"/>
    <mergeCell ref="H500:I500"/>
    <mergeCell ref="M500:O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E607:G607"/>
    <mergeCell ref="J673:L673"/>
    <mergeCell ref="C606:G606"/>
    <mergeCell ref="H606:I606"/>
    <mergeCell ref="C609:D609"/>
    <mergeCell ref="H609:I609"/>
    <mergeCell ref="O599:Q599"/>
    <mergeCell ref="C501:D501"/>
    <mergeCell ref="H501:I501"/>
    <mergeCell ref="M501:N501"/>
    <mergeCell ref="C502:D502"/>
    <mergeCell ref="C411:D411"/>
    <mergeCell ref="H411:I411"/>
    <mergeCell ref="M411:N411"/>
    <mergeCell ref="C412:D412"/>
    <mergeCell ref="H412:I412"/>
    <mergeCell ref="M412:N412"/>
    <mergeCell ref="C409:D409"/>
    <mergeCell ref="H409:I409"/>
    <mergeCell ref="M409:N409"/>
    <mergeCell ref="A1025:C1025"/>
    <mergeCell ref="A1026:B1026"/>
    <mergeCell ref="A1031:A1032"/>
    <mergeCell ref="A1034:C1034"/>
    <mergeCell ref="A58:A72"/>
    <mergeCell ref="A153:A164"/>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2"/>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2146"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2147"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2148"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2149"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2150"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2151"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2152"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2153"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2154"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2155"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2156"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2157"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2158"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2159"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2160"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2161"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2162"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2163"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2164"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2165"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2166"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2167"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2168"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2169"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2170"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2171"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2172"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2173"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2174"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2175"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2176"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2177"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2178"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2179"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2180"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2181"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2182"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2183"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2184"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2185"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2186"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2187"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2188"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2189"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2190"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2191"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2192"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2193"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2194"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2195"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2196"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2197"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2198"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2199"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2200"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2201"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2202"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2203"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2204"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2205"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2206"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2207"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2208"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2209"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2210"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2211"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2212"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2213"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2214"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2215"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2216"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2217"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2218"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dimension ref="A1:CD490"/>
  <sheetFormatPr defaultRowHeight="15"/>
  <sheetData>
    <row r="1">
      <c r="A1" t="s">
        <v>790</v>
      </c>
      <c r="B1" t="s">
        <v>792</v>
      </c>
      <c r="C1" t="s">
        <v>793</v>
      </c>
      <c r="D1" t="s">
        <v>801</v>
      </c>
      <c r="E1" t="s">
        <v>802</v>
      </c>
      <c r="F1" t="s">
        <v>803</v>
      </c>
      <c r="G1" t="s">
        <v>804</v>
      </c>
      <c r="H1" t="s">
        <v>844</v>
      </c>
      <c r="I1" t="s">
        <v>845</v>
      </c>
      <c r="J1" t="s">
        <v>846</v>
      </c>
      <c r="K1" t="s">
        <v>847</v>
      </c>
      <c r="L1" t="s">
        <v>848</v>
      </c>
      <c r="M1" t="s">
        <v>849</v>
      </c>
      <c r="N1" t="s">
        <v>850</v>
      </c>
      <c r="O1" t="s">
        <v>851</v>
      </c>
      <c r="P1" t="s">
        <v>852</v>
      </c>
      <c r="Q1" t="s">
        <v>853</v>
      </c>
      <c r="R1" t="s">
        <v>854</v>
      </c>
      <c r="S1" t="s">
        <v>855</v>
      </c>
      <c r="T1" t="s">
        <v>856</v>
      </c>
      <c r="U1" t="s">
        <v>857</v>
      </c>
      <c r="V1" t="s">
        <v>858</v>
      </c>
      <c r="W1" t="s">
        <v>859</v>
      </c>
      <c r="X1" t="s">
        <v>860</v>
      </c>
      <c r="Y1" t="s">
        <v>861</v>
      </c>
      <c r="Z1" t="s">
        <v>862</v>
      </c>
      <c r="AA1" t="s">
        <v>863</v>
      </c>
      <c r="AB1" t="s">
        <v>864</v>
      </c>
      <c r="AC1" t="s">
        <v>865</v>
      </c>
      <c r="AD1" t="s">
        <v>866</v>
      </c>
      <c r="AE1" t="s">
        <v>867</v>
      </c>
      <c r="AF1" t="s">
        <v>868</v>
      </c>
      <c r="AG1" t="s">
        <v>869</v>
      </c>
      <c r="AH1" t="s">
        <v>870</v>
      </c>
      <c r="AI1" t="s">
        <v>871</v>
      </c>
      <c r="AJ1" t="s">
        <v>872</v>
      </c>
      <c r="AK1" t="s">
        <v>873</v>
      </c>
      <c r="AL1" t="s">
        <v>874</v>
      </c>
      <c r="AM1" t="s">
        <v>875</v>
      </c>
      <c r="AN1" t="s">
        <v>876</v>
      </c>
      <c r="AO1" t="s">
        <v>877</v>
      </c>
      <c r="AP1" t="s">
        <v>878</v>
      </c>
      <c r="AQ1" t="s">
        <v>879</v>
      </c>
      <c r="AR1" t="s">
        <v>880</v>
      </c>
      <c r="AS1" t="s">
        <v>881</v>
      </c>
      <c r="AT1" t="s">
        <v>882</v>
      </c>
      <c r="AU1" t="s">
        <v>883</v>
      </c>
      <c r="AV1" t="s">
        <v>884</v>
      </c>
      <c r="AW1" t="s">
        <v>885</v>
      </c>
      <c r="AX1" t="s">
        <v>886</v>
      </c>
      <c r="AY1" t="s">
        <v>887</v>
      </c>
      <c r="AZ1" t="s">
        <v>888</v>
      </c>
      <c r="BA1" t="s">
        <v>889</v>
      </c>
      <c r="BB1" t="s">
        <v>890</v>
      </c>
      <c r="BC1" t="s">
        <v>891</v>
      </c>
      <c r="BD1" t="s">
        <v>892</v>
      </c>
      <c r="BE1" t="s">
        <v>893</v>
      </c>
      <c r="BF1" t="s">
        <v>894</v>
      </c>
      <c r="BG1" t="s">
        <v>895</v>
      </c>
      <c r="BH1" t="s">
        <v>896</v>
      </c>
      <c r="BI1" t="s">
        <v>897</v>
      </c>
      <c r="BJ1" t="s">
        <v>898</v>
      </c>
      <c r="BK1" t="s">
        <v>899</v>
      </c>
      <c r="BL1" t="s">
        <v>900</v>
      </c>
      <c r="BM1" t="s">
        <v>901</v>
      </c>
      <c r="BN1" t="s">
        <v>902</v>
      </c>
      <c r="BO1" t="s">
        <v>903</v>
      </c>
      <c r="BP1" t="s">
        <v>904</v>
      </c>
      <c r="BQ1" t="s">
        <v>905</v>
      </c>
      <c r="BR1" t="s">
        <v>906</v>
      </c>
      <c r="BS1" t="s">
        <v>907</v>
      </c>
      <c r="BT1" t="s">
        <v>908</v>
      </c>
      <c r="BU1" t="s">
        <v>909</v>
      </c>
      <c r="BV1" t="s">
        <v>910</v>
      </c>
      <c r="BW1" t="s">
        <v>911</v>
      </c>
      <c r="BX1" t="s">
        <v>912</v>
      </c>
      <c r="BY1" t="s">
        <v>913</v>
      </c>
      <c r="BZ1" t="s">
        <v>914</v>
      </c>
      <c r="CA1" t="s">
        <v>915</v>
      </c>
      <c r="CB1" t="s">
        <v>916</v>
      </c>
      <c r="CC1" t="s">
        <v>917</v>
      </c>
      <c r="CD1" t="s">
        <v>918</v>
      </c>
    </row>
    <row r="2">
      <c r="A2" t="s">
        <v>791</v>
      </c>
      <c r="B2">
        <v>2001</v>
      </c>
      <c r="C2" t="s">
        <v>794</v>
      </c>
      <c r="D2">
        <v>16</v>
      </c>
      <c r="E2" t="s">
        <v>13</v>
      </c>
      <c r="F2" t="s">
        <v>14</v>
      </c>
      <c r="G2" t="s">
        <v>805</v>
      </c>
      <c r="H2">
        <v>69.45760945921765</v>
      </c>
      <c r="I2">
        <v>92.17008600455668</v>
      </c>
      <c r="J2">
        <v>64.805708213845449</v>
      </c>
      <c r="K2">
        <v>88.592900649769732</v>
      </c>
      <c r="L2">
        <v>89.044287388947666</v>
      </c>
      <c r="M2">
        <v>85.169140143058357</v>
      </c>
      <c r="N2">
        <v>87.429390454218193</v>
      </c>
      <c r="O2">
        <v>90.227666737799495</v>
      </c>
      <c r="P2">
        <v>92.404043269577343</v>
      </c>
      <c r="Q2">
        <v>89.377114089086902</v>
      </c>
      <c r="R2">
        <v>69.151581594133631</v>
      </c>
      <c r="S2">
        <v>99.32064844829948</v>
      </c>
      <c r="T2">
        <v>74.63713485228098</v>
      </c>
      <c r="U2">
        <v>89.922156999995991</v>
      </c>
      <c r="V2">
        <v>86.217871665366147</v>
      </c>
      <c r="W2" t="s">
        <v>159</v>
      </c>
      <c r="X2" t="s">
        <v>160</v>
      </c>
      <c r="Y2" t="s">
        <v>161</v>
      </c>
      <c r="Z2" t="s">
        <v>162</v>
      </c>
      <c r="AA2" t="s">
        <v>163</v>
      </c>
      <c r="AB2" t="s">
        <v>186</v>
      </c>
      <c r="AC2" t="s">
        <v>186</v>
      </c>
      <c r="AD2" t="s">
        <v>186</v>
      </c>
      <c r="AE2" t="s">
        <v>186</v>
      </c>
      <c r="AF2" t="s">
        <v>186</v>
      </c>
      <c r="AG2" t="s">
        <v>186</v>
      </c>
      <c r="AH2" t="s">
        <v>186</v>
      </c>
      <c r="AI2" t="s">
        <v>186</v>
      </c>
      <c r="AJ2" t="s">
        <v>186</v>
      </c>
      <c r="AK2" t="s">
        <v>186</v>
      </c>
      <c r="AL2">
        <v>87.987795418560438</v>
      </c>
      <c r="AM2">
        <v>75.656544654672814</v>
      </c>
      <c r="AN2">
        <v>69.181486776689937</v>
      </c>
      <c r="AO2">
        <v>56.181427670724723</v>
      </c>
      <c r="AP2">
        <v>80.972955894446457</v>
      </c>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row>
    <row r="3">
      <c r="A3" t="s">
        <v>791</v>
      </c>
      <c r="B3">
        <v>2001</v>
      </c>
      <c r="C3" t="s">
        <v>794</v>
      </c>
      <c r="D3">
        <v>17</v>
      </c>
      <c r="E3" t="s">
        <v>13</v>
      </c>
      <c r="F3" t="s">
        <v>51</v>
      </c>
      <c r="G3" t="s">
        <v>186</v>
      </c>
      <c r="H3">
        <v>30.54239054078235</v>
      </c>
      <c r="I3">
        <v>7.8299139954433201</v>
      </c>
      <c r="J3">
        <v>35.194291786154551</v>
      </c>
      <c r="K3">
        <v>11.40709935023027</v>
      </c>
      <c r="L3">
        <v>10.955712611052331</v>
      </c>
      <c r="M3">
        <v>14.83085985694164</v>
      </c>
      <c r="N3">
        <v>12.57060954578181</v>
      </c>
      <c r="O3">
        <v>9.7723332622005046</v>
      </c>
      <c r="P3">
        <v>7.5959567304226567</v>
      </c>
      <c r="Q3">
        <v>10.6228859109131</v>
      </c>
      <c r="R3">
        <v>30.848418405866369</v>
      </c>
      <c r="S3">
        <v>0.67935155170052042</v>
      </c>
      <c r="T3">
        <v>25.36286514771902</v>
      </c>
      <c r="U3">
        <v>10.077843000004011</v>
      </c>
      <c r="V3">
        <v>13.78212833463385</v>
      </c>
      <c r="W3" t="s">
        <v>159</v>
      </c>
      <c r="X3" t="s">
        <v>160</v>
      </c>
      <c r="Y3" t="s">
        <v>161</v>
      </c>
      <c r="Z3" t="s">
        <v>162</v>
      </c>
      <c r="AA3" t="s">
        <v>163</v>
      </c>
      <c r="AB3" t="s">
        <v>186</v>
      </c>
      <c r="AC3" t="s">
        <v>186</v>
      </c>
      <c r="AD3" t="s">
        <v>186</v>
      </c>
      <c r="AE3" t="s">
        <v>186</v>
      </c>
      <c r="AF3" t="s">
        <v>186</v>
      </c>
      <c r="AG3" t="s">
        <v>186</v>
      </c>
      <c r="AH3" t="s">
        <v>186</v>
      </c>
      <c r="AI3" t="s">
        <v>186</v>
      </c>
      <c r="AJ3" t="s">
        <v>186</v>
      </c>
      <c r="AK3" t="s">
        <v>186</v>
      </c>
      <c r="AL3">
        <v>12.01220458143956</v>
      </c>
      <c r="AM3">
        <v>24.34345534532719</v>
      </c>
      <c r="AN3">
        <v>30.81851322331006</v>
      </c>
      <c r="AO3">
        <v>43.818572329275277</v>
      </c>
      <c r="AP3">
        <v>19.027044105553539</v>
      </c>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row>
    <row r="4">
      <c r="A4" t="s">
        <v>791</v>
      </c>
      <c r="B4">
        <v>2001</v>
      </c>
      <c r="C4" t="s">
        <v>794</v>
      </c>
      <c r="D4">
        <v>18</v>
      </c>
      <c r="E4" t="s">
        <v>60</v>
      </c>
      <c r="F4" t="s">
        <v>15</v>
      </c>
      <c r="G4" t="s">
        <v>806</v>
      </c>
      <c r="H4">
        <v>64.842404015000099</v>
      </c>
      <c r="I4">
        <v>89.679245630783285</v>
      </c>
      <c r="J4">
        <v>64.048516295737798</v>
      </c>
      <c r="K4">
        <v>87.458519333612784</v>
      </c>
      <c r="L4">
        <v>86.461432264002269</v>
      </c>
      <c r="M4">
        <v>83.802258556837629</v>
      </c>
      <c r="N4">
        <v>85.187133058919244</v>
      </c>
      <c r="O4">
        <v>86.159307419110903</v>
      </c>
      <c r="P4">
        <v>88.248008232904525</v>
      </c>
      <c r="Q4">
        <v>85.680823015447586</v>
      </c>
      <c r="R4">
        <v>64.335108922074781</v>
      </c>
      <c r="S4">
        <v>96.196138391975111</v>
      </c>
      <c r="T4">
        <v>73.179151663427632</v>
      </c>
      <c r="U4">
        <v>89.29158035205181</v>
      </c>
      <c r="V4">
        <v>84.96765666193474</v>
      </c>
      <c r="W4" t="s">
        <v>159</v>
      </c>
      <c r="X4" t="s">
        <v>160</v>
      </c>
      <c r="Y4" t="s">
        <v>161</v>
      </c>
      <c r="Z4" t="s">
        <v>162</v>
      </c>
      <c r="AA4" t="s">
        <v>163</v>
      </c>
      <c r="AB4" t="s">
        <v>186</v>
      </c>
      <c r="AC4" t="s">
        <v>186</v>
      </c>
      <c r="AD4" t="s">
        <v>186</v>
      </c>
      <c r="AE4" t="s">
        <v>186</v>
      </c>
      <c r="AF4" t="s">
        <v>186</v>
      </c>
      <c r="AG4" t="s">
        <v>186</v>
      </c>
      <c r="AH4" t="s">
        <v>186</v>
      </c>
      <c r="AI4" t="s">
        <v>186</v>
      </c>
      <c r="AJ4" t="s">
        <v>186</v>
      </c>
      <c r="AK4" t="s">
        <v>186</v>
      </c>
      <c r="AL4">
        <v>85.06591476976817</v>
      </c>
      <c r="AM4">
        <v>74.638216960473244</v>
      </c>
      <c r="AN4">
        <v>69.057200175549994</v>
      </c>
      <c r="AO4">
        <v>53.482343854002373</v>
      </c>
      <c r="AP4">
        <v>78.035075201318662</v>
      </c>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row>
    <row r="5">
      <c r="A5" t="s">
        <v>791</v>
      </c>
      <c r="B5">
        <v>2001</v>
      </c>
      <c r="C5" t="s">
        <v>794</v>
      </c>
      <c r="D5">
        <v>19</v>
      </c>
      <c r="E5" t="s">
        <v>60</v>
      </c>
      <c r="F5" t="s">
        <v>16</v>
      </c>
      <c r="G5" t="s">
        <v>807</v>
      </c>
      <c r="H5">
        <v>4.6152054442175823</v>
      </c>
      <c r="I5">
        <v>2.490840373773362</v>
      </c>
      <c r="J5">
        <v>0.75719191810765085</v>
      </c>
      <c r="K5">
        <v>1.134381316156934</v>
      </c>
      <c r="L5">
        <v>2.5828551249454019</v>
      </c>
      <c r="M5">
        <v>1.3668815862207151</v>
      </c>
      <c r="N5">
        <v>2.2422573952989739</v>
      </c>
      <c r="O5">
        <v>4.0683593186885547</v>
      </c>
      <c r="P5">
        <v>4.1560350366728152</v>
      </c>
      <c r="Q5">
        <v>3.6962910736392809</v>
      </c>
      <c r="R5">
        <v>4.8164726720588513</v>
      </c>
      <c r="S5">
        <v>3.1245100563243011</v>
      </c>
      <c r="T5">
        <v>1.4579831888533279</v>
      </c>
      <c r="U5">
        <v>0.63057664794417112</v>
      </c>
      <c r="V5">
        <v>1.250215003431361</v>
      </c>
      <c r="W5" t="s">
        <v>159</v>
      </c>
      <c r="X5" t="s">
        <v>160</v>
      </c>
      <c r="Y5" t="s">
        <v>161</v>
      </c>
      <c r="Z5" t="s">
        <v>162</v>
      </c>
      <c r="AA5" t="s">
        <v>163</v>
      </c>
      <c r="AB5" t="s">
        <v>186</v>
      </c>
      <c r="AC5" t="s">
        <v>186</v>
      </c>
      <c r="AD5" t="s">
        <v>186</v>
      </c>
      <c r="AE5" t="s">
        <v>186</v>
      </c>
      <c r="AF5" t="s">
        <v>186</v>
      </c>
      <c r="AG5" t="s">
        <v>186</v>
      </c>
      <c r="AH5" t="s">
        <v>186</v>
      </c>
      <c r="AI5" t="s">
        <v>186</v>
      </c>
      <c r="AJ5" t="s">
        <v>186</v>
      </c>
      <c r="AK5" t="s">
        <v>186</v>
      </c>
      <c r="AL5">
        <v>2.921880648792357</v>
      </c>
      <c r="AM5">
        <v>1.01832769419956</v>
      </c>
      <c r="AN5">
        <v>0.1242866011399318</v>
      </c>
      <c r="AO5">
        <v>2.6990838167223061</v>
      </c>
      <c r="AP5">
        <v>2.9378806931278292</v>
      </c>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row>
    <row r="6">
      <c r="A6" t="s">
        <v>791</v>
      </c>
      <c r="B6">
        <v>2001</v>
      </c>
      <c r="C6" t="s">
        <v>794</v>
      </c>
      <c r="D6">
        <v>20</v>
      </c>
      <c r="E6" t="s">
        <v>60</v>
      </c>
      <c r="F6" t="s">
        <v>22</v>
      </c>
      <c r="G6" t="s">
        <v>808</v>
      </c>
      <c r="H6">
        <v>26.50527927984318</v>
      </c>
      <c r="I6">
        <v>7.8299139954433494</v>
      </c>
      <c r="J6">
        <v>31.447112207850221</v>
      </c>
      <c r="K6">
        <v>10.94836377062053</v>
      </c>
      <c r="L6">
        <v>9.2337628440039907</v>
      </c>
      <c r="M6">
        <v>12.066926741188009</v>
      </c>
      <c r="N6">
        <v>12.073996646109761</v>
      </c>
      <c r="O6">
        <v>9.7723332622005472</v>
      </c>
      <c r="P6">
        <v>7.5959567304226567</v>
      </c>
      <c r="Q6">
        <v>10.62288591091313</v>
      </c>
      <c r="R6">
        <v>26.783194202987598</v>
      </c>
      <c r="S6">
        <v>0.67935155170059147</v>
      </c>
      <c r="T6">
        <v>22.815166916396269</v>
      </c>
      <c r="U6">
        <v>9.8026594212923044</v>
      </c>
      <c r="V6">
        <v>11.810186827660271</v>
      </c>
      <c r="W6" t="s">
        <v>159</v>
      </c>
      <c r="X6" t="s">
        <v>160</v>
      </c>
      <c r="Y6" t="s">
        <v>161</v>
      </c>
      <c r="Z6" t="s">
        <v>162</v>
      </c>
      <c r="AA6" t="s">
        <v>163</v>
      </c>
      <c r="AB6" t="s">
        <v>186</v>
      </c>
      <c r="AC6" t="s">
        <v>186</v>
      </c>
      <c r="AD6" t="s">
        <v>186</v>
      </c>
      <c r="AE6" t="s">
        <v>186</v>
      </c>
      <c r="AF6" t="s">
        <v>186</v>
      </c>
      <c r="AG6" t="s">
        <v>186</v>
      </c>
      <c r="AH6" t="s">
        <v>186</v>
      </c>
      <c r="AI6" t="s">
        <v>186</v>
      </c>
      <c r="AJ6" t="s">
        <v>186</v>
      </c>
      <c r="AK6" t="s">
        <v>186</v>
      </c>
      <c r="AL6">
        <v>11.331491755739361</v>
      </c>
      <c r="AM6">
        <v>23.536732740986981</v>
      </c>
      <c r="AN6">
        <v>25.76868860511</v>
      </c>
      <c r="AO6">
        <v>42.244224415979303</v>
      </c>
      <c r="AP6">
        <v>12.16914580464552</v>
      </c>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row>
    <row r="7">
      <c r="A7" t="s">
        <v>791</v>
      </c>
      <c r="B7">
        <v>2001</v>
      </c>
      <c r="C7" t="s">
        <v>794</v>
      </c>
      <c r="D7">
        <v>21</v>
      </c>
      <c r="E7" t="s">
        <v>60</v>
      </c>
      <c r="F7" t="s">
        <v>17</v>
      </c>
      <c r="G7" t="s">
        <v>809</v>
      </c>
      <c r="H7">
        <v>4.0371112609391471</v>
      </c>
      <c r="I7">
        <v>0</v>
      </c>
      <c r="J7">
        <v>3.7471795783043311</v>
      </c>
      <c r="K7">
        <v>0.45873557960975581</v>
      </c>
      <c r="L7">
        <v>1.7219497670483499</v>
      </c>
      <c r="M7">
        <v>2.7639331157536429</v>
      </c>
      <c r="N7">
        <v>0.49661289967201938</v>
      </c>
      <c r="O7">
        <v>0</v>
      </c>
      <c r="P7">
        <v>0</v>
      </c>
      <c r="Q7">
        <v>0</v>
      </c>
      <c r="R7">
        <v>4.0652242028787668</v>
      </c>
      <c r="S7">
        <v>0</v>
      </c>
      <c r="T7">
        <v>2.547698231322765</v>
      </c>
      <c r="U7">
        <v>0.27518357871171523</v>
      </c>
      <c r="V7">
        <v>1.971941506973623</v>
      </c>
      <c r="W7" t="s">
        <v>159</v>
      </c>
      <c r="X7" t="s">
        <v>160</v>
      </c>
      <c r="Y7" t="s">
        <v>161</v>
      </c>
      <c r="Z7" t="s">
        <v>162</v>
      </c>
      <c r="AA7" t="s">
        <v>163</v>
      </c>
      <c r="AB7" t="s">
        <v>186</v>
      </c>
      <c r="AC7" t="s">
        <v>186</v>
      </c>
      <c r="AD7" t="s">
        <v>186</v>
      </c>
      <c r="AE7" t="s">
        <v>186</v>
      </c>
      <c r="AF7" t="s">
        <v>186</v>
      </c>
      <c r="AG7" t="s">
        <v>186</v>
      </c>
      <c r="AH7" t="s">
        <v>186</v>
      </c>
      <c r="AI7" t="s">
        <v>186</v>
      </c>
      <c r="AJ7" t="s">
        <v>186</v>
      </c>
      <c r="AK7" t="s">
        <v>186</v>
      </c>
      <c r="AL7">
        <v>0.68071282570011704</v>
      </c>
      <c r="AM7">
        <v>0.80672260434022369</v>
      </c>
      <c r="AN7">
        <v>5.0498246182000788</v>
      </c>
      <c r="AO7">
        <v>1.574347913296029</v>
      </c>
      <c r="AP7">
        <v>6.8578983009079826</v>
      </c>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row>
    <row r="8">
      <c r="A8" t="s">
        <v>791</v>
      </c>
      <c r="B8">
        <v>2001</v>
      </c>
      <c r="C8" t="s">
        <v>794</v>
      </c>
      <c r="D8">
        <v>29</v>
      </c>
      <c r="E8" t="s">
        <v>57</v>
      </c>
      <c r="F8" t="s">
        <v>49</v>
      </c>
      <c r="G8" t="s">
        <v>810</v>
      </c>
      <c r="H8">
        <v>35.085121957352698</v>
      </c>
      <c r="I8">
        <v>1.796978355552928</v>
      </c>
      <c r="J8">
        <v>48.832723199225399</v>
      </c>
      <c r="K8">
        <v>18.32750716941959</v>
      </c>
      <c r="L8">
        <v>45.511032735506021</v>
      </c>
      <c r="M8">
        <v>32.352705369388318</v>
      </c>
      <c r="N8">
        <v>36.38321854805195</v>
      </c>
      <c r="O8">
        <v>50.013019358356203</v>
      </c>
      <c r="P8">
        <v>68.865351932958774</v>
      </c>
      <c r="Q8">
        <v>76.453199945064512</v>
      </c>
      <c r="R8">
        <v>35.425409536222851</v>
      </c>
      <c r="S8">
        <v>0</v>
      </c>
      <c r="T8">
        <v>33.822123817370127</v>
      </c>
      <c r="U8">
        <v>9.3409892078883647</v>
      </c>
      <c r="V8">
        <v>34.649639854379679</v>
      </c>
      <c r="W8" t="s">
        <v>159</v>
      </c>
      <c r="X8" t="s">
        <v>160</v>
      </c>
      <c r="Y8" t="s">
        <v>161</v>
      </c>
      <c r="Z8" t="s">
        <v>162</v>
      </c>
      <c r="AA8" t="s">
        <v>163</v>
      </c>
      <c r="AB8" t="s">
        <v>186</v>
      </c>
      <c r="AC8" t="s">
        <v>186</v>
      </c>
      <c r="AD8" t="s">
        <v>186</v>
      </c>
      <c r="AE8" t="s">
        <v>186</v>
      </c>
      <c r="AF8" t="s">
        <v>186</v>
      </c>
      <c r="AG8" t="s">
        <v>186</v>
      </c>
      <c r="AH8" t="s">
        <v>186</v>
      </c>
      <c r="AI8" t="s">
        <v>186</v>
      </c>
      <c r="AJ8" t="s">
        <v>186</v>
      </c>
      <c r="AK8" t="s">
        <v>186</v>
      </c>
      <c r="AL8">
        <v>36.443920340927058</v>
      </c>
      <c r="AM8">
        <v>27.215277049826149</v>
      </c>
      <c r="AN8">
        <v>30.272544439344991</v>
      </c>
      <c r="AO8">
        <v>26.755421860037981</v>
      </c>
      <c r="AP8">
        <v>44.280863856126111</v>
      </c>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row>
    <row r="9">
      <c r="A9" t="s">
        <v>791</v>
      </c>
      <c r="B9">
        <v>2001</v>
      </c>
      <c r="C9" t="s">
        <v>794</v>
      </c>
      <c r="D9">
        <v>30</v>
      </c>
      <c r="E9" t="s">
        <v>57</v>
      </c>
      <c r="F9" t="s">
        <v>48</v>
      </c>
      <c r="G9" t="s">
        <v>186</v>
      </c>
      <c r="H9">
        <v>64.914878042647643</v>
      </c>
      <c r="I9">
        <v>98.203021644447091</v>
      </c>
      <c r="J9">
        <v>51.167276800775007</v>
      </c>
      <c r="K9">
        <v>81.672492830580197</v>
      </c>
      <c r="L9">
        <v>54.488967264494079</v>
      </c>
      <c r="M9">
        <v>67.64729463061181</v>
      </c>
      <c r="N9">
        <v>63.616781451948157</v>
      </c>
      <c r="O9">
        <v>49.986980641643811</v>
      </c>
      <c r="P9">
        <v>31.134648067041201</v>
      </c>
      <c r="Q9">
        <v>23.546800054935481</v>
      </c>
      <c r="R9">
        <v>64.574590463777511</v>
      </c>
      <c r="S9">
        <v>100</v>
      </c>
      <c r="T9">
        <v>66.177876182630001</v>
      </c>
      <c r="U9">
        <v>90.659010792111729</v>
      </c>
      <c r="V9">
        <v>65.350360145620343</v>
      </c>
      <c r="W9" t="s">
        <v>159</v>
      </c>
      <c r="X9" t="s">
        <v>160</v>
      </c>
      <c r="Y9" t="s">
        <v>161</v>
      </c>
      <c r="Z9" t="s">
        <v>162</v>
      </c>
      <c r="AA9" t="s">
        <v>163</v>
      </c>
      <c r="AB9" t="s">
        <v>186</v>
      </c>
      <c r="AC9" t="s">
        <v>186</v>
      </c>
      <c r="AD9" t="s">
        <v>186</v>
      </c>
      <c r="AE9" t="s">
        <v>186</v>
      </c>
      <c r="AF9" t="s">
        <v>186</v>
      </c>
      <c r="AG9" t="s">
        <v>186</v>
      </c>
      <c r="AH9" t="s">
        <v>186</v>
      </c>
      <c r="AI9" t="s">
        <v>186</v>
      </c>
      <c r="AJ9" t="s">
        <v>186</v>
      </c>
      <c r="AK9" t="s">
        <v>186</v>
      </c>
      <c r="AL9">
        <v>63.55607965907307</v>
      </c>
      <c r="AM9">
        <v>72.784722950173943</v>
      </c>
      <c r="AN9">
        <v>69.727455560654718</v>
      </c>
      <c r="AO9">
        <v>73.244578139962016</v>
      </c>
      <c r="AP9">
        <v>55.719136143874167</v>
      </c>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row>
    <row r="10">
      <c r="A10" t="s">
        <v>791</v>
      </c>
      <c r="B10">
        <v>2001</v>
      </c>
      <c r="C10" t="s">
        <v>794</v>
      </c>
      <c r="D10">
        <v>31</v>
      </c>
      <c r="E10" t="s">
        <v>104</v>
      </c>
      <c r="F10" t="s">
        <v>49</v>
      </c>
      <c r="G10" t="s">
        <v>811</v>
      </c>
      <c r="H10">
        <v>3.995884119676564</v>
      </c>
      <c r="I10">
        <v>0.086239841265648196</v>
      </c>
      <c r="J10">
        <v>8.0612544394307566</v>
      </c>
      <c r="K10">
        <v>4.2798580265346819</v>
      </c>
      <c r="L10">
        <v>25.949146457754541</v>
      </c>
      <c r="M10">
        <v>6.3311681655742609</v>
      </c>
      <c r="N10">
        <v>11.70133489832623</v>
      </c>
      <c r="O10">
        <v>37.402565457100152</v>
      </c>
      <c r="P10">
        <v>59.04992086222358</v>
      </c>
      <c r="Q10">
        <v>75.889922268633754</v>
      </c>
      <c r="R10">
        <v>4.0559199405531539</v>
      </c>
      <c r="S10">
        <v>0</v>
      </c>
      <c r="T10">
        <v>5.5106239424211578</v>
      </c>
      <c r="U10">
        <v>2.108706552576308</v>
      </c>
      <c r="V10">
        <v>10.90104923705956</v>
      </c>
      <c r="W10" t="s">
        <v>159</v>
      </c>
      <c r="X10" t="s">
        <v>160</v>
      </c>
      <c r="Y10" t="s">
        <v>161</v>
      </c>
      <c r="Z10" t="s">
        <v>162</v>
      </c>
      <c r="AA10" t="s">
        <v>163</v>
      </c>
      <c r="AB10" t="s">
        <v>186</v>
      </c>
      <c r="AC10" t="s">
        <v>186</v>
      </c>
      <c r="AD10" t="s">
        <v>186</v>
      </c>
      <c r="AE10" t="s">
        <v>186</v>
      </c>
      <c r="AF10" t="s">
        <v>186</v>
      </c>
      <c r="AG10" t="s">
        <v>186</v>
      </c>
      <c r="AH10" t="s">
        <v>186</v>
      </c>
      <c r="AI10" t="s">
        <v>186</v>
      </c>
      <c r="AJ10" t="s">
        <v>186</v>
      </c>
      <c r="AK10" t="s">
        <v>186</v>
      </c>
      <c r="AL10">
        <v>16.10739109004318</v>
      </c>
      <c r="AM10">
        <v>8.2732019425603323</v>
      </c>
      <c r="AN10">
        <v>0.77160240222748089</v>
      </c>
      <c r="AO10">
        <v>2.919220604890028</v>
      </c>
      <c r="AP10">
        <v>6.2750739666990709</v>
      </c>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row>
    <row r="11">
      <c r="A11" t="s">
        <v>791</v>
      </c>
      <c r="B11">
        <v>2001</v>
      </c>
      <c r="C11" t="s">
        <v>794</v>
      </c>
      <c r="D11">
        <v>32</v>
      </c>
      <c r="E11" t="s">
        <v>104</v>
      </c>
      <c r="F11" t="s">
        <v>48</v>
      </c>
      <c r="G11" t="s">
        <v>186</v>
      </c>
      <c r="H11">
        <v>96.004115880323454</v>
      </c>
      <c r="I11">
        <v>99.913760158734362</v>
      </c>
      <c r="J11">
        <v>91.938745560569458</v>
      </c>
      <c r="K11">
        <v>95.720141973465275</v>
      </c>
      <c r="L11">
        <v>74.050853542245505</v>
      </c>
      <c r="M11">
        <v>93.668831834425731</v>
      </c>
      <c r="N11">
        <v>88.298665101673791</v>
      </c>
      <c r="O11">
        <v>62.597434542899869</v>
      </c>
      <c r="P11">
        <v>40.950079137776378</v>
      </c>
      <c r="Q11">
        <v>24.110077731366228</v>
      </c>
      <c r="R11">
        <v>95.944080059446861</v>
      </c>
      <c r="S11">
        <v>100</v>
      </c>
      <c r="T11">
        <v>94.48937605757888</v>
      </c>
      <c r="U11">
        <v>97.891293447423649</v>
      </c>
      <c r="V11">
        <v>89.098950762940419</v>
      </c>
      <c r="W11" t="s">
        <v>159</v>
      </c>
      <c r="X11" t="s">
        <v>160</v>
      </c>
      <c r="Y11" t="s">
        <v>161</v>
      </c>
      <c r="Z11" t="s">
        <v>162</v>
      </c>
      <c r="AA11" t="s">
        <v>163</v>
      </c>
      <c r="AB11" t="s">
        <v>186</v>
      </c>
      <c r="AC11" t="s">
        <v>186</v>
      </c>
      <c r="AD11" t="s">
        <v>186</v>
      </c>
      <c r="AE11" t="s">
        <v>186</v>
      </c>
      <c r="AF11" t="s">
        <v>186</v>
      </c>
      <c r="AG11" t="s">
        <v>186</v>
      </c>
      <c r="AH11" t="s">
        <v>186</v>
      </c>
      <c r="AI11" t="s">
        <v>186</v>
      </c>
      <c r="AJ11" t="s">
        <v>186</v>
      </c>
      <c r="AK11" t="s">
        <v>186</v>
      </c>
      <c r="AL11">
        <v>83.892608909956948</v>
      </c>
      <c r="AM11">
        <v>91.726798057439552</v>
      </c>
      <c r="AN11">
        <v>99.228397597772499</v>
      </c>
      <c r="AO11">
        <v>97.080779395109943</v>
      </c>
      <c r="AP11">
        <v>93.724926033300889</v>
      </c>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row>
    <row r="12">
      <c r="A12" t="s">
        <v>791</v>
      </c>
      <c r="B12">
        <v>2001</v>
      </c>
      <c r="C12" t="s">
        <v>794</v>
      </c>
      <c r="D12">
        <v>35</v>
      </c>
      <c r="E12" t="s">
        <v>55</v>
      </c>
      <c r="F12" t="s">
        <v>49</v>
      </c>
      <c r="G12" t="s">
        <v>186</v>
      </c>
      <c r="H12">
        <v>7.7013774945355911</v>
      </c>
      <c r="I12">
        <v>1.310590508284172</v>
      </c>
      <c r="J12">
        <v>11.967131574613081</v>
      </c>
      <c r="K12">
        <v>6.7508157865216374</v>
      </c>
      <c r="L12">
        <v>29.561565912183159</v>
      </c>
      <c r="M12">
        <v>9.7917259898564737</v>
      </c>
      <c r="N12">
        <v>12.769092925332229</v>
      </c>
      <c r="O12">
        <v>39.370346200192031</v>
      </c>
      <c r="P12">
        <v>59.04992086222358</v>
      </c>
      <c r="Q12">
        <v>75.889922268633754</v>
      </c>
      <c r="R12">
        <v>7.7885475642120827</v>
      </c>
      <c r="S12">
        <v>1.0190273275508051</v>
      </c>
      <c r="T12">
        <v>8.5633547464775059</v>
      </c>
      <c r="U12">
        <v>3.2287603245398828</v>
      </c>
      <c r="V12">
        <v>16.062641859400738</v>
      </c>
      <c r="W12" t="s">
        <v>159</v>
      </c>
      <c r="X12" t="s">
        <v>160</v>
      </c>
      <c r="Y12" t="s">
        <v>161</v>
      </c>
      <c r="Z12" t="s">
        <v>162</v>
      </c>
      <c r="AA12" t="s">
        <v>163</v>
      </c>
      <c r="AB12" t="s">
        <v>186</v>
      </c>
      <c r="AC12" t="s">
        <v>186</v>
      </c>
      <c r="AD12" t="s">
        <v>186</v>
      </c>
      <c r="AE12" t="s">
        <v>186</v>
      </c>
      <c r="AF12" t="s">
        <v>186</v>
      </c>
      <c r="AG12" t="s">
        <v>186</v>
      </c>
      <c r="AH12" t="s">
        <v>186</v>
      </c>
      <c r="AI12" t="s">
        <v>186</v>
      </c>
      <c r="AJ12" t="s">
        <v>186</v>
      </c>
      <c r="AK12" t="s">
        <v>186</v>
      </c>
      <c r="AL12">
        <v>16.467345507924311</v>
      </c>
      <c r="AM12">
        <v>17.211819321061171</v>
      </c>
      <c r="AN12">
        <v>5.397941109283634</v>
      </c>
      <c r="AO12">
        <v>3.7821802027040148</v>
      </c>
      <c r="AP12">
        <v>7.9971580383204248</v>
      </c>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row>
    <row r="13">
      <c r="A13" t="s">
        <v>791</v>
      </c>
      <c r="B13">
        <v>2001</v>
      </c>
      <c r="C13" t="s">
        <v>794</v>
      </c>
      <c r="D13">
        <v>36</v>
      </c>
      <c r="E13" t="s">
        <v>55</v>
      </c>
      <c r="F13" t="s">
        <v>48</v>
      </c>
      <c r="G13" t="s">
        <v>186</v>
      </c>
      <c r="H13">
        <v>92.298622505464522</v>
      </c>
      <c r="I13">
        <v>98.68940949171585</v>
      </c>
      <c r="J13">
        <v>88.032868425387207</v>
      </c>
      <c r="K13">
        <v>93.249184213478301</v>
      </c>
      <c r="L13">
        <v>70.438434087816887</v>
      </c>
      <c r="M13">
        <v>90.208274010143526</v>
      </c>
      <c r="N13">
        <v>87.230907074667783</v>
      </c>
      <c r="O13">
        <v>60.62965379980799</v>
      </c>
      <c r="P13">
        <v>40.950079137776378</v>
      </c>
      <c r="Q13">
        <v>24.110077731366228</v>
      </c>
      <c r="R13">
        <v>92.211452435788075</v>
      </c>
      <c r="S13">
        <v>98.980972672449184</v>
      </c>
      <c r="T13">
        <v>91.436645253522556</v>
      </c>
      <c r="U13">
        <v>96.77123967546008</v>
      </c>
      <c r="V13">
        <v>83.937358140599244</v>
      </c>
      <c r="W13" t="s">
        <v>159</v>
      </c>
      <c r="X13" t="s">
        <v>160</v>
      </c>
      <c r="Y13" t="s">
        <v>161</v>
      </c>
      <c r="Z13" t="s">
        <v>162</v>
      </c>
      <c r="AA13" t="s">
        <v>163</v>
      </c>
      <c r="AB13" t="s">
        <v>186</v>
      </c>
      <c r="AC13" t="s">
        <v>186</v>
      </c>
      <c r="AD13" t="s">
        <v>186</v>
      </c>
      <c r="AE13" t="s">
        <v>186</v>
      </c>
      <c r="AF13" t="s">
        <v>186</v>
      </c>
      <c r="AG13" t="s">
        <v>186</v>
      </c>
      <c r="AH13" t="s">
        <v>186</v>
      </c>
      <c r="AI13" t="s">
        <v>186</v>
      </c>
      <c r="AJ13" t="s">
        <v>186</v>
      </c>
      <c r="AK13" t="s">
        <v>186</v>
      </c>
      <c r="AL13">
        <v>83.532654492075807</v>
      </c>
      <c r="AM13">
        <v>82.788180678938744</v>
      </c>
      <c r="AN13">
        <v>94.602058890716293</v>
      </c>
      <c r="AO13">
        <v>96.217819797295945</v>
      </c>
      <c r="AP13">
        <v>92.002841961679579</v>
      </c>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row>
    <row r="14">
      <c r="A14" t="s">
        <v>791</v>
      </c>
      <c r="B14">
        <v>2001</v>
      </c>
      <c r="C14" t="s">
        <v>794</v>
      </c>
      <c r="D14">
        <v>41</v>
      </c>
      <c r="E14" t="s">
        <v>56</v>
      </c>
      <c r="F14" t="s">
        <v>49</v>
      </c>
      <c r="G14" t="s">
        <v>186</v>
      </c>
      <c r="H14">
        <v>6.4413813939931233</v>
      </c>
      <c r="I14">
        <v>0.29650173415759068</v>
      </c>
      <c r="J14">
        <v>8.1518252531551685</v>
      </c>
      <c r="K14">
        <v>3.95241712354282</v>
      </c>
      <c r="L14">
        <v>2.2499496707115569</v>
      </c>
      <c r="M14">
        <v>3.7889308491251392</v>
      </c>
      <c r="N14">
        <v>0</v>
      </c>
      <c r="O14">
        <v>0</v>
      </c>
      <c r="P14">
        <v>0</v>
      </c>
      <c r="Q14">
        <v>0</v>
      </c>
      <c r="R14">
        <v>6.5055527478680748</v>
      </c>
      <c r="S14">
        <v>0</v>
      </c>
      <c r="T14">
        <v>6.4507452446261189</v>
      </c>
      <c r="U14">
        <v>1.795172276715709</v>
      </c>
      <c r="V14">
        <v>4.8623993963151344</v>
      </c>
      <c r="W14" t="s">
        <v>159</v>
      </c>
      <c r="X14" t="s">
        <v>160</v>
      </c>
      <c r="Y14" t="s">
        <v>161</v>
      </c>
      <c r="Z14" t="s">
        <v>162</v>
      </c>
      <c r="AA14" t="s">
        <v>163</v>
      </c>
      <c r="AB14" t="s">
        <v>186</v>
      </c>
      <c r="AC14" t="s">
        <v>186</v>
      </c>
      <c r="AD14" t="s">
        <v>186</v>
      </c>
      <c r="AE14" t="s">
        <v>186</v>
      </c>
      <c r="AF14" t="s">
        <v>186</v>
      </c>
      <c r="AG14" t="s">
        <v>186</v>
      </c>
      <c r="AH14" t="s">
        <v>186</v>
      </c>
      <c r="AI14" t="s">
        <v>186</v>
      </c>
      <c r="AJ14" t="s">
        <v>186</v>
      </c>
      <c r="AK14" t="s">
        <v>186</v>
      </c>
      <c r="AL14">
        <v>1.7985084758421039</v>
      </c>
      <c r="AM14">
        <v>7.2315137412446964</v>
      </c>
      <c r="AN14">
        <v>4.9607134239320816</v>
      </c>
      <c r="AO14">
        <v>8.9462466928912168</v>
      </c>
      <c r="AP14">
        <v>6.8650263309088144</v>
      </c>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row>
    <row r="15">
      <c r="A15" t="s">
        <v>791</v>
      </c>
      <c r="B15">
        <v>2001</v>
      </c>
      <c r="C15" t="s">
        <v>794</v>
      </c>
      <c r="D15">
        <v>42</v>
      </c>
      <c r="E15" t="s">
        <v>56</v>
      </c>
      <c r="F15" t="s">
        <v>48</v>
      </c>
      <c r="G15" t="s">
        <v>812</v>
      </c>
      <c r="H15">
        <v>93.558618606006988</v>
      </c>
      <c r="I15">
        <v>99.703498265842413</v>
      </c>
      <c r="J15">
        <v>91.848174746844961</v>
      </c>
      <c r="K15">
        <v>96.047582876457199</v>
      </c>
      <c r="L15">
        <v>97.750050329288413</v>
      </c>
      <c r="M15">
        <v>96.211069150874877</v>
      </c>
      <c r="N15">
        <v>100</v>
      </c>
      <c r="O15">
        <v>100</v>
      </c>
      <c r="P15">
        <v>100</v>
      </c>
      <c r="Q15">
        <v>100</v>
      </c>
      <c r="R15">
        <v>93.494447252131991</v>
      </c>
      <c r="S15">
        <v>100</v>
      </c>
      <c r="T15">
        <v>93.54925475537388</v>
      </c>
      <c r="U15">
        <v>98.204827723284296</v>
      </c>
      <c r="V15">
        <v>95.137600603684888</v>
      </c>
      <c r="W15" t="s">
        <v>159</v>
      </c>
      <c r="X15" t="s">
        <v>160</v>
      </c>
      <c r="Y15" t="s">
        <v>161</v>
      </c>
      <c r="Z15" t="s">
        <v>162</v>
      </c>
      <c r="AA15" t="s">
        <v>163</v>
      </c>
      <c r="AB15" t="s">
        <v>186</v>
      </c>
      <c r="AC15" t="s">
        <v>186</v>
      </c>
      <c r="AD15" t="s">
        <v>186</v>
      </c>
      <c r="AE15" t="s">
        <v>186</v>
      </c>
      <c r="AF15" t="s">
        <v>186</v>
      </c>
      <c r="AG15" t="s">
        <v>186</v>
      </c>
      <c r="AH15" t="s">
        <v>186</v>
      </c>
      <c r="AI15" t="s">
        <v>186</v>
      </c>
      <c r="AJ15" t="s">
        <v>186</v>
      </c>
      <c r="AK15" t="s">
        <v>186</v>
      </c>
      <c r="AL15">
        <v>98.20149152415793</v>
      </c>
      <c r="AM15">
        <v>92.768486258755331</v>
      </c>
      <c r="AN15">
        <v>95.039286576067866</v>
      </c>
      <c r="AO15">
        <v>91.053753307108735</v>
      </c>
      <c r="AP15">
        <v>93.134973669091139</v>
      </c>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row>
    <row r="16">
      <c r="A16" t="s">
        <v>791</v>
      </c>
      <c r="B16">
        <v>2001</v>
      </c>
      <c r="C16" t="s">
        <v>794</v>
      </c>
      <c r="D16">
        <v>58</v>
      </c>
      <c r="E16" t="s">
        <v>165</v>
      </c>
      <c r="F16" t="s">
        <v>166</v>
      </c>
      <c r="G16" t="s">
        <v>186</v>
      </c>
      <c r="H16">
        <v>3.9982820287635898</v>
      </c>
      <c r="I16">
        <v>0.086239841265648196</v>
      </c>
      <c r="J16">
        <v>8.0612544394307566</v>
      </c>
      <c r="K16">
        <v>4.2798580265346819</v>
      </c>
      <c r="L16">
        <v>25.949146457754541</v>
      </c>
      <c r="M16">
        <v>6.3311681655742609</v>
      </c>
      <c r="N16">
        <v>11.70133489832623</v>
      </c>
      <c r="O16">
        <v>37.402565457100152</v>
      </c>
      <c r="P16">
        <v>59.04992086222358</v>
      </c>
      <c r="Q16">
        <v>75.889922268633754</v>
      </c>
      <c r="R16">
        <v>4.0584047999078177</v>
      </c>
      <c r="S16">
        <v>0</v>
      </c>
      <c r="T16">
        <v>5.5106239424211578</v>
      </c>
      <c r="U16">
        <v>2.108706552576308</v>
      </c>
      <c r="V16">
        <v>10.90104923705956</v>
      </c>
      <c r="W16" t="s">
        <v>159</v>
      </c>
      <c r="X16" t="s">
        <v>160</v>
      </c>
      <c r="Y16" t="s">
        <v>161</v>
      </c>
      <c r="Z16" t="s">
        <v>162</v>
      </c>
      <c r="AA16" t="s">
        <v>163</v>
      </c>
      <c r="AB16" t="s">
        <v>186</v>
      </c>
      <c r="AC16" t="s">
        <v>186</v>
      </c>
      <c r="AD16" t="s">
        <v>186</v>
      </c>
      <c r="AE16" t="s">
        <v>186</v>
      </c>
      <c r="AF16" t="s">
        <v>186</v>
      </c>
      <c r="AG16" t="s">
        <v>186</v>
      </c>
      <c r="AH16" t="s">
        <v>186</v>
      </c>
      <c r="AI16" t="s">
        <v>186</v>
      </c>
      <c r="AJ16" t="s">
        <v>186</v>
      </c>
      <c r="AK16" t="s">
        <v>186</v>
      </c>
      <c r="AL16">
        <v>16.11728331202799</v>
      </c>
      <c r="AM16">
        <v>8.2732019425603323</v>
      </c>
      <c r="AN16">
        <v>0.77160240222748089</v>
      </c>
      <c r="AO16">
        <v>2.919220604890028</v>
      </c>
      <c r="AP16">
        <v>6.2750739666990709</v>
      </c>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row>
    <row r="17">
      <c r="A17" t="s">
        <v>791</v>
      </c>
      <c r="B17">
        <v>2001</v>
      </c>
      <c r="C17" t="s">
        <v>794</v>
      </c>
      <c r="D17">
        <v>59</v>
      </c>
      <c r="E17" t="s">
        <v>165</v>
      </c>
      <c r="F17" t="s">
        <v>167</v>
      </c>
      <c r="G17" t="s">
        <v>186</v>
      </c>
      <c r="H17">
        <v>31.107894326124509</v>
      </c>
      <c r="I17">
        <v>1.71073851428728</v>
      </c>
      <c r="J17">
        <v>40.771468759794622</v>
      </c>
      <c r="K17">
        <v>14.047649142884881</v>
      </c>
      <c r="L17">
        <v>19.561886277751519</v>
      </c>
      <c r="M17">
        <v>26.021537203814059</v>
      </c>
      <c r="N17">
        <v>24.681883649725719</v>
      </c>
      <c r="O17">
        <v>12.610453901256051</v>
      </c>
      <c r="P17">
        <v>9.8154310707351797</v>
      </c>
      <c r="Q17">
        <v>0.56327767643075222</v>
      </c>
      <c r="R17">
        <v>31.388708113494349</v>
      </c>
      <c r="S17">
        <v>0</v>
      </c>
      <c r="T17">
        <v>28.31149987494895</v>
      </c>
      <c r="U17">
        <v>7.2322826553120541</v>
      </c>
      <c r="V17">
        <v>23.74859061732014</v>
      </c>
      <c r="W17" t="s">
        <v>159</v>
      </c>
      <c r="X17" t="s">
        <v>160</v>
      </c>
      <c r="Y17" t="s">
        <v>161</v>
      </c>
      <c r="Z17" t="s">
        <v>162</v>
      </c>
      <c r="AA17" t="s">
        <v>163</v>
      </c>
      <c r="AB17" t="s">
        <v>186</v>
      </c>
      <c r="AC17" t="s">
        <v>186</v>
      </c>
      <c r="AD17" t="s">
        <v>186</v>
      </c>
      <c r="AE17" t="s">
        <v>186</v>
      </c>
      <c r="AF17" t="s">
        <v>186</v>
      </c>
      <c r="AG17" t="s">
        <v>186</v>
      </c>
      <c r="AH17" t="s">
        <v>186</v>
      </c>
      <c r="AI17" t="s">
        <v>186</v>
      </c>
      <c r="AJ17" t="s">
        <v>186</v>
      </c>
      <c r="AK17" t="s">
        <v>186</v>
      </c>
      <c r="AL17">
        <v>20.349018763345889</v>
      </c>
      <c r="AM17">
        <v>18.94207510726574</v>
      </c>
      <c r="AN17">
        <v>29.500942037117522</v>
      </c>
      <c r="AO17">
        <v>23.83620125514793</v>
      </c>
      <c r="AP17">
        <v>38.005789889427042</v>
      </c>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row>
    <row r="18">
      <c r="A18" t="s">
        <v>791</v>
      </c>
      <c r="B18">
        <v>2001</v>
      </c>
      <c r="C18" t="s">
        <v>794</v>
      </c>
      <c r="D18">
        <v>60</v>
      </c>
      <c r="E18" t="s">
        <v>165</v>
      </c>
      <c r="F18" t="s">
        <v>168</v>
      </c>
      <c r="G18" t="s">
        <v>186</v>
      </c>
      <c r="H18">
        <v>0.60229880894312904</v>
      </c>
      <c r="I18">
        <v>3.6529644985633172</v>
      </c>
      <c r="J18">
        <v>0.78106363467360918</v>
      </c>
      <c r="K18">
        <v>3.512287225116363</v>
      </c>
      <c r="L18">
        <v>4.3004289723433056</v>
      </c>
      <c r="M18">
        <v>3.1756910499433979</v>
      </c>
      <c r="N18">
        <v>5.2148127108884594</v>
      </c>
      <c r="O18">
        <v>5.1092287538901697</v>
      </c>
      <c r="P18">
        <v>4.1308076062582053</v>
      </c>
      <c r="Q18">
        <v>6.120921468113198</v>
      </c>
      <c r="R18">
        <v>0.54209835783184257</v>
      </c>
      <c r="S18">
        <v>0.67935155170053707</v>
      </c>
      <c r="T18">
        <v>1.7759195921173929</v>
      </c>
      <c r="U18">
        <v>3.817003347085115</v>
      </c>
      <c r="V18">
        <v>3.5547017410528832</v>
      </c>
      <c r="W18" t="s">
        <v>159</v>
      </c>
      <c r="X18" t="s">
        <v>160</v>
      </c>
      <c r="Y18" t="s">
        <v>161</v>
      </c>
      <c r="Z18" t="s">
        <v>162</v>
      </c>
      <c r="AA18" t="s">
        <v>163</v>
      </c>
      <c r="AB18" t="s">
        <v>186</v>
      </c>
      <c r="AC18" t="s">
        <v>186</v>
      </c>
      <c r="AD18" t="s">
        <v>186</v>
      </c>
      <c r="AE18" t="s">
        <v>186</v>
      </c>
      <c r="AF18" t="s">
        <v>186</v>
      </c>
      <c r="AG18" t="s">
        <v>186</v>
      </c>
      <c r="AH18" t="s">
        <v>186</v>
      </c>
      <c r="AI18" t="s">
        <v>186</v>
      </c>
      <c r="AJ18" t="s">
        <v>186</v>
      </c>
      <c r="AK18" t="s">
        <v>186</v>
      </c>
      <c r="AL18">
        <v>2.2228701353553282</v>
      </c>
      <c r="AM18">
        <v>2.9183021873404908</v>
      </c>
      <c r="AN18">
        <v>2.999844600078736</v>
      </c>
      <c r="AO18">
        <v>2.14203825978392</v>
      </c>
      <c r="AP18">
        <v>0.82170147724784071</v>
      </c>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row>
    <row r="19">
      <c r="A19" t="s">
        <v>791</v>
      </c>
      <c r="B19">
        <v>2001</v>
      </c>
      <c r="C19" t="s">
        <v>794</v>
      </c>
      <c r="D19">
        <v>61</v>
      </c>
      <c r="E19" t="s">
        <v>165</v>
      </c>
      <c r="F19" t="s">
        <v>169</v>
      </c>
      <c r="G19" t="s">
        <v>186</v>
      </c>
      <c r="H19">
        <v>2.3209891221357259</v>
      </c>
      <c r="I19">
        <v>3.867354688716174</v>
      </c>
      <c r="J19">
        <v>1.3273863669276149</v>
      </c>
      <c r="K19">
        <v>2.4109288120168029</v>
      </c>
      <c r="L19">
        <v>2.2136815520346631</v>
      </c>
      <c r="M19">
        <v>5.6250486365555696</v>
      </c>
      <c r="N19">
        <v>6.6952661341894153</v>
      </c>
      <c r="O19">
        <v>4.663104508310365</v>
      </c>
      <c r="P19">
        <v>3.4651491241644088</v>
      </c>
      <c r="Q19">
        <v>4.5019644427998946</v>
      </c>
      <c r="R19">
        <v>2.3044882818099119</v>
      </c>
      <c r="S19">
        <v>0</v>
      </c>
      <c r="T19">
        <v>2.2386980689320271</v>
      </c>
      <c r="U19">
        <v>2.528244607792812</v>
      </c>
      <c r="V19">
        <v>0.70179120632773218</v>
      </c>
      <c r="W19" t="s">
        <v>159</v>
      </c>
      <c r="X19" t="s">
        <v>160</v>
      </c>
      <c r="Y19" t="s">
        <v>161</v>
      </c>
      <c r="Z19" t="s">
        <v>162</v>
      </c>
      <c r="AA19" t="s">
        <v>163</v>
      </c>
      <c r="AB19" t="s">
        <v>186</v>
      </c>
      <c r="AC19" t="s">
        <v>186</v>
      </c>
      <c r="AD19" t="s">
        <v>186</v>
      </c>
      <c r="AE19" t="s">
        <v>186</v>
      </c>
      <c r="AF19" t="s">
        <v>186</v>
      </c>
      <c r="AG19" t="s">
        <v>186</v>
      </c>
      <c r="AH19" t="s">
        <v>186</v>
      </c>
      <c r="AI19" t="s">
        <v>186</v>
      </c>
      <c r="AJ19" t="s">
        <v>186</v>
      </c>
      <c r="AK19" t="s">
        <v>186</v>
      </c>
      <c r="AL19">
        <v>2.6532791547074419</v>
      </c>
      <c r="AM19">
        <v>1.907848027073479</v>
      </c>
      <c r="AN19">
        <v>0.58643593221552803</v>
      </c>
      <c r="AO19">
        <v>3.8621175362903908</v>
      </c>
      <c r="AP19">
        <v>1.8560463017970641</v>
      </c>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row>
    <row r="20">
      <c r="A20" t="s">
        <v>791</v>
      </c>
      <c r="B20">
        <v>2001</v>
      </c>
      <c r="C20" t="s">
        <v>794</v>
      </c>
      <c r="D20">
        <v>62</v>
      </c>
      <c r="E20" t="s">
        <v>165</v>
      </c>
      <c r="F20" t="s">
        <v>170</v>
      </c>
      <c r="G20" t="s">
        <v>186</v>
      </c>
      <c r="H20">
        <v>7.4593404703917621</v>
      </c>
      <c r="I20">
        <v>37.169644803201031</v>
      </c>
      <c r="J20">
        <v>4.0089076373568098</v>
      </c>
      <c r="K20">
        <v>42.170450684583557</v>
      </c>
      <c r="L20">
        <v>32.921500520745013</v>
      </c>
      <c r="M20">
        <v>33.767118828366108</v>
      </c>
      <c r="N20">
        <v>47.419189733067221</v>
      </c>
      <c r="O20">
        <v>32.537326171070333</v>
      </c>
      <c r="P20">
        <v>19.14074704916959</v>
      </c>
      <c r="Q20">
        <v>12.30599745579495</v>
      </c>
      <c r="R20">
        <v>6.7359187391996711</v>
      </c>
      <c r="S20">
        <v>5.6828496059527636</v>
      </c>
      <c r="T20">
        <v>15.423756237495541</v>
      </c>
      <c r="U20">
        <v>44.085755262199648</v>
      </c>
      <c r="V20">
        <v>38.059009551715853</v>
      </c>
      <c r="W20" t="s">
        <v>159</v>
      </c>
      <c r="X20" t="s">
        <v>160</v>
      </c>
      <c r="Y20" t="s">
        <v>161</v>
      </c>
      <c r="Z20" t="s">
        <v>162</v>
      </c>
      <c r="AA20" t="s">
        <v>163</v>
      </c>
      <c r="AB20" t="s">
        <v>186</v>
      </c>
      <c r="AC20" t="s">
        <v>186</v>
      </c>
      <c r="AD20" t="s">
        <v>186</v>
      </c>
      <c r="AE20" t="s">
        <v>186</v>
      </c>
      <c r="AF20" t="s">
        <v>186</v>
      </c>
      <c r="AG20" t="s">
        <v>186</v>
      </c>
      <c r="AH20" t="s">
        <v>186</v>
      </c>
      <c r="AI20" t="s">
        <v>186</v>
      </c>
      <c r="AJ20" t="s">
        <v>186</v>
      </c>
      <c r="AK20" t="s">
        <v>186</v>
      </c>
      <c r="AL20">
        <v>16.855229697791881</v>
      </c>
      <c r="AM20">
        <v>27.076118687137821</v>
      </c>
      <c r="AN20">
        <v>29.182694226283811</v>
      </c>
      <c r="AO20">
        <v>16.44625645261026</v>
      </c>
      <c r="AP20">
        <v>17.283823404831409</v>
      </c>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row>
    <row r="21">
      <c r="A21" t="s">
        <v>791</v>
      </c>
      <c r="B21">
        <v>2001</v>
      </c>
      <c r="C21" t="s">
        <v>794</v>
      </c>
      <c r="D21">
        <v>63</v>
      </c>
      <c r="E21" t="s">
        <v>165</v>
      </c>
      <c r="F21" t="s">
        <v>171</v>
      </c>
      <c r="G21" t="s">
        <v>186</v>
      </c>
      <c r="H21">
        <v>23.485616265190568</v>
      </c>
      <c r="I21">
        <v>53.099542994021583</v>
      </c>
      <c r="J21">
        <v>4.9853293582334626</v>
      </c>
      <c r="K21">
        <v>25.39174066829468</v>
      </c>
      <c r="L21">
        <v>6.2525158987643454</v>
      </c>
      <c r="M21">
        <v>13.76324926835435</v>
      </c>
      <c r="N21">
        <v>2.2842482890871971</v>
      </c>
      <c r="O21">
        <v>7.1329339937174732</v>
      </c>
      <c r="P21">
        <v>2.200532647734974</v>
      </c>
      <c r="Q21">
        <v>0.17654762520783901</v>
      </c>
      <c r="R21">
        <v>23.483297720632979</v>
      </c>
      <c r="S21">
        <v>93.637798842346712</v>
      </c>
      <c r="T21">
        <v>19.356812035281742</v>
      </c>
      <c r="U21">
        <v>35.485073067122492</v>
      </c>
      <c r="V21">
        <v>9.5287306778403504</v>
      </c>
      <c r="W21" t="s">
        <v>159</v>
      </c>
      <c r="X21" t="s">
        <v>160</v>
      </c>
      <c r="Y21" t="s">
        <v>161</v>
      </c>
      <c r="Z21" t="s">
        <v>162</v>
      </c>
      <c r="AA21" t="s">
        <v>163</v>
      </c>
      <c r="AB21" t="s">
        <v>186</v>
      </c>
      <c r="AC21" t="s">
        <v>186</v>
      </c>
      <c r="AD21" t="s">
        <v>186</v>
      </c>
      <c r="AE21" t="s">
        <v>186</v>
      </c>
      <c r="AF21" t="s">
        <v>186</v>
      </c>
      <c r="AG21" t="s">
        <v>186</v>
      </c>
      <c r="AH21" t="s">
        <v>186</v>
      </c>
      <c r="AI21" t="s">
        <v>186</v>
      </c>
      <c r="AJ21" t="s">
        <v>186</v>
      </c>
      <c r="AK21" t="s">
        <v>186</v>
      </c>
      <c r="AL21">
        <v>32.594334116848977</v>
      </c>
      <c r="AM21">
        <v>19.838269783816891</v>
      </c>
      <c r="AN21">
        <v>5.3357818862690154</v>
      </c>
      <c r="AO21">
        <v>9.0485900380711453</v>
      </c>
      <c r="AP21">
        <v>13.04187729272858</v>
      </c>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row>
    <row r="22">
      <c r="A22" t="s">
        <v>791</v>
      </c>
      <c r="B22">
        <v>2001</v>
      </c>
      <c r="C22" t="s">
        <v>794</v>
      </c>
      <c r="D22">
        <v>64</v>
      </c>
      <c r="E22" t="s">
        <v>165</v>
      </c>
      <c r="F22" t="s">
        <v>172</v>
      </c>
      <c r="G22" t="s">
        <v>186</v>
      </c>
      <c r="H22">
        <v>25.825142935098569</v>
      </c>
      <c r="I22">
        <v>0.41351465994502801</v>
      </c>
      <c r="J22">
        <v>35.198688477854994</v>
      </c>
      <c r="K22">
        <v>7.4869773460498728</v>
      </c>
      <c r="L22">
        <v>6.486958117497335</v>
      </c>
      <c r="M22">
        <v>7.9007574910765879</v>
      </c>
      <c r="N22">
        <v>0.97489226679309038</v>
      </c>
      <c r="O22">
        <v>0</v>
      </c>
      <c r="P22">
        <v>0</v>
      </c>
      <c r="Q22">
        <v>0</v>
      </c>
      <c r="R22">
        <v>26.234195790709421</v>
      </c>
      <c r="S22">
        <v>0</v>
      </c>
      <c r="T22">
        <v>24.074375837312189</v>
      </c>
      <c r="U22">
        <v>4.3290545368028504</v>
      </c>
      <c r="V22">
        <v>11.21078931579275</v>
      </c>
      <c r="W22" t="s">
        <v>159</v>
      </c>
      <c r="X22" t="s">
        <v>160</v>
      </c>
      <c r="Y22" t="s">
        <v>161</v>
      </c>
      <c r="Z22" t="s">
        <v>162</v>
      </c>
      <c r="AA22" t="s">
        <v>163</v>
      </c>
      <c r="AB22" t="s">
        <v>186</v>
      </c>
      <c r="AC22" t="s">
        <v>186</v>
      </c>
      <c r="AD22" t="s">
        <v>186</v>
      </c>
      <c r="AE22" t="s">
        <v>186</v>
      </c>
      <c r="AF22" t="s">
        <v>186</v>
      </c>
      <c r="AG22" t="s">
        <v>186</v>
      </c>
      <c r="AH22" t="s">
        <v>186</v>
      </c>
      <c r="AI22" t="s">
        <v>186</v>
      </c>
      <c r="AJ22" t="s">
        <v>186</v>
      </c>
      <c r="AK22" t="s">
        <v>186</v>
      </c>
      <c r="AL22">
        <v>7.7565666679554957</v>
      </c>
      <c r="AM22">
        <v>20.227753997692041</v>
      </c>
      <c r="AN22">
        <v>25.526552752596441</v>
      </c>
      <c r="AO22">
        <v>37.670122353334612</v>
      </c>
      <c r="AP22">
        <v>15.46258997226761</v>
      </c>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row>
    <row r="23">
      <c r="A23" t="s">
        <v>791</v>
      </c>
      <c r="B23">
        <v>2001</v>
      </c>
      <c r="C23" t="s">
        <v>794</v>
      </c>
      <c r="D23">
        <v>65</v>
      </c>
      <c r="E23" t="s">
        <v>165</v>
      </c>
      <c r="F23" t="s">
        <v>173</v>
      </c>
      <c r="G23" t="s">
        <v>186</v>
      </c>
      <c r="H23">
        <v>4.0371112609391471</v>
      </c>
      <c r="I23">
        <v>0</v>
      </c>
      <c r="J23">
        <v>3.7471795783043311</v>
      </c>
      <c r="K23">
        <v>0.45873557960975581</v>
      </c>
      <c r="L23">
        <v>1.7219497670483499</v>
      </c>
      <c r="M23">
        <v>2.7639331157536429</v>
      </c>
      <c r="N23">
        <v>0.49661289967201938</v>
      </c>
      <c r="O23">
        <v>0</v>
      </c>
      <c r="P23">
        <v>0</v>
      </c>
      <c r="Q23">
        <v>0</v>
      </c>
      <c r="R23">
        <v>4.0652242028787668</v>
      </c>
      <c r="S23">
        <v>0</v>
      </c>
      <c r="T23">
        <v>2.547698231322765</v>
      </c>
      <c r="U23">
        <v>0.27518357871171523</v>
      </c>
      <c r="V23">
        <v>1.971941506973623</v>
      </c>
      <c r="W23" t="s">
        <v>159</v>
      </c>
      <c r="X23" t="s">
        <v>160</v>
      </c>
      <c r="Y23" t="s">
        <v>161</v>
      </c>
      <c r="Z23" t="s">
        <v>162</v>
      </c>
      <c r="AA23" t="s">
        <v>163</v>
      </c>
      <c r="AB23" t="s">
        <v>186</v>
      </c>
      <c r="AC23" t="s">
        <v>186</v>
      </c>
      <c r="AD23" t="s">
        <v>186</v>
      </c>
      <c r="AE23" t="s">
        <v>186</v>
      </c>
      <c r="AF23" t="s">
        <v>186</v>
      </c>
      <c r="AG23" t="s">
        <v>186</v>
      </c>
      <c r="AH23" t="s">
        <v>186</v>
      </c>
      <c r="AI23" t="s">
        <v>186</v>
      </c>
      <c r="AJ23" t="s">
        <v>186</v>
      </c>
      <c r="AK23" t="s">
        <v>186</v>
      </c>
      <c r="AL23">
        <v>0.68071282570011704</v>
      </c>
      <c r="AM23">
        <v>0.80672260434022369</v>
      </c>
      <c r="AN23">
        <v>5.0498246182000788</v>
      </c>
      <c r="AO23">
        <v>1.574347913296029</v>
      </c>
      <c r="AP23">
        <v>6.8578983009079826</v>
      </c>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row>
    <row r="24">
      <c r="A24" t="s">
        <v>791</v>
      </c>
      <c r="B24">
        <v>2001</v>
      </c>
      <c r="C24" t="s">
        <v>794</v>
      </c>
      <c r="D24">
        <v>66</v>
      </c>
      <c r="E24" t="s">
        <v>165</v>
      </c>
      <c r="F24" t="s">
        <v>174</v>
      </c>
      <c r="G24" t="s">
        <v>186</v>
      </c>
      <c r="H24">
        <v>1.105929948042419</v>
      </c>
      <c r="I24">
        <v>0</v>
      </c>
      <c r="J24">
        <v>1.056187567705817</v>
      </c>
      <c r="K24">
        <v>0.2413725149093954</v>
      </c>
      <c r="L24">
        <v>0.59193243606108215</v>
      </c>
      <c r="M24">
        <v>0.6514962405622432</v>
      </c>
      <c r="N24">
        <v>0.53175941825077655</v>
      </c>
      <c r="O24">
        <v>0.54438721465548101</v>
      </c>
      <c r="P24">
        <v>2.1974116397140149</v>
      </c>
      <c r="Q24">
        <v>0.44136906301959761</v>
      </c>
      <c r="R24">
        <v>1.129068338024966</v>
      </c>
      <c r="S24">
        <v>0</v>
      </c>
      <c r="T24">
        <v>0.71809934430921052</v>
      </c>
      <c r="U24">
        <v>0.1386963923971396</v>
      </c>
      <c r="V24">
        <v>0.32339614591722798</v>
      </c>
      <c r="W24" t="s">
        <v>159</v>
      </c>
      <c r="X24" t="s">
        <v>160</v>
      </c>
      <c r="Y24" t="s">
        <v>161</v>
      </c>
      <c r="Z24" t="s">
        <v>162</v>
      </c>
      <c r="AA24" t="s">
        <v>163</v>
      </c>
      <c r="AB24" t="s">
        <v>186</v>
      </c>
      <c r="AC24" t="s">
        <v>186</v>
      </c>
      <c r="AD24" t="s">
        <v>186</v>
      </c>
      <c r="AE24" t="s">
        <v>186</v>
      </c>
      <c r="AF24" t="s">
        <v>186</v>
      </c>
      <c r="AG24" t="s">
        <v>186</v>
      </c>
      <c r="AH24" t="s">
        <v>186</v>
      </c>
      <c r="AI24" t="s">
        <v>186</v>
      </c>
      <c r="AJ24" t="s">
        <v>186</v>
      </c>
      <c r="AK24" t="s">
        <v>186</v>
      </c>
      <c r="AL24">
        <v>0.77070532626696231</v>
      </c>
      <c r="AM24">
        <v>0.0097076627729495001</v>
      </c>
      <c r="AN24">
        <v>0.71927073665982699</v>
      </c>
      <c r="AO24">
        <v>2.5011055865753362</v>
      </c>
      <c r="AP24">
        <v>0.39519939409393318</v>
      </c>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row>
    <row r="25">
      <c r="A25" t="s">
        <v>791</v>
      </c>
      <c r="B25">
        <v>2001</v>
      </c>
      <c r="C25" t="s">
        <v>794</v>
      </c>
      <c r="D25">
        <v>67</v>
      </c>
      <c r="E25" t="s">
        <v>165</v>
      </c>
      <c r="F25" t="s">
        <v>46</v>
      </c>
      <c r="G25" t="s">
        <v>186</v>
      </c>
      <c r="H25">
        <v>0.057394834371357201</v>
      </c>
      <c r="I25">
        <v>0</v>
      </c>
      <c r="J25">
        <v>0.062534179718344796</v>
      </c>
      <c r="K25">
        <v>0</v>
      </c>
      <c r="L25">
        <v>0</v>
      </c>
      <c r="M25">
        <v>0</v>
      </c>
      <c r="N25">
        <v>0</v>
      </c>
      <c r="O25">
        <v>0</v>
      </c>
      <c r="P25">
        <v>0</v>
      </c>
      <c r="Q25">
        <v>0</v>
      </c>
      <c r="R25">
        <v>0.058595655511085698</v>
      </c>
      <c r="S25">
        <v>0</v>
      </c>
      <c r="T25">
        <v>0.042516835859182797</v>
      </c>
      <c r="U25">
        <v>0</v>
      </c>
      <c r="V25">
        <v>0</v>
      </c>
      <c r="W25" t="s">
        <v>159</v>
      </c>
      <c r="X25" t="s">
        <v>160</v>
      </c>
      <c r="Y25" t="s">
        <v>161</v>
      </c>
      <c r="Z25" t="s">
        <v>162</v>
      </c>
      <c r="AA25" t="s">
        <v>163</v>
      </c>
      <c r="AB25" t="s">
        <v>186</v>
      </c>
      <c r="AC25" t="s">
        <v>186</v>
      </c>
      <c r="AD25" t="s">
        <v>186</v>
      </c>
      <c r="AE25" t="s">
        <v>186</v>
      </c>
      <c r="AF25" t="s">
        <v>186</v>
      </c>
      <c r="AG25" t="s">
        <v>186</v>
      </c>
      <c r="AH25" t="s">
        <v>186</v>
      </c>
      <c r="AI25" t="s">
        <v>186</v>
      </c>
      <c r="AJ25" t="s">
        <v>186</v>
      </c>
      <c r="AK25" t="s">
        <v>186</v>
      </c>
      <c r="AL25">
        <v>0</v>
      </c>
      <c r="AM25">
        <v>0</v>
      </c>
      <c r="AN25">
        <v>0.32705080835096761</v>
      </c>
      <c r="AO25">
        <v>0</v>
      </c>
      <c r="AP25">
        <v>0</v>
      </c>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row>
    <row r="26">
      <c r="A26" t="s">
        <v>791</v>
      </c>
      <c r="B26">
        <v>2001</v>
      </c>
      <c r="C26" t="s">
        <v>794</v>
      </c>
      <c r="D26">
        <v>122</v>
      </c>
      <c r="E26" t="s">
        <v>18</v>
      </c>
      <c r="F26" t="s">
        <v>14</v>
      </c>
      <c r="G26" t="s">
        <v>813</v>
      </c>
      <c r="H26">
        <v>4.1384461663950489</v>
      </c>
      <c r="I26">
        <v>1.790937248728963</v>
      </c>
      <c r="J26">
        <v>11.47050906594087</v>
      </c>
      <c r="K26">
        <v>14.18816134510886</v>
      </c>
      <c r="L26">
        <v>69.018008873155026</v>
      </c>
      <c r="M26">
        <v>23.19290327437227</v>
      </c>
      <c r="N26">
        <v>57.222067155407878</v>
      </c>
      <c r="O26">
        <v>86.517414373430086</v>
      </c>
      <c r="P26">
        <v>95.034295663091427</v>
      </c>
      <c r="Q26">
        <v>100</v>
      </c>
      <c r="R26">
        <v>3.868460752393553</v>
      </c>
      <c r="S26">
        <v>0</v>
      </c>
      <c r="T26">
        <v>9.0103667473890035</v>
      </c>
      <c r="U26">
        <v>7.0003721738873477</v>
      </c>
      <c r="V26">
        <v>43.853294813643828</v>
      </c>
      <c r="W26" t="s">
        <v>159</v>
      </c>
      <c r="X26" t="s">
        <v>160</v>
      </c>
      <c r="Y26" t="s">
        <v>161</v>
      </c>
      <c r="Z26" t="s">
        <v>162</v>
      </c>
      <c r="AA26" t="s">
        <v>163</v>
      </c>
      <c r="AB26" t="s">
        <v>186</v>
      </c>
      <c r="AC26" t="s">
        <v>186</v>
      </c>
      <c r="AD26" t="s">
        <v>186</v>
      </c>
      <c r="AE26" t="s">
        <v>186</v>
      </c>
      <c r="AF26" t="s">
        <v>186</v>
      </c>
      <c r="AG26" t="s">
        <v>186</v>
      </c>
      <c r="AH26" t="s">
        <v>186</v>
      </c>
      <c r="AI26" t="s">
        <v>186</v>
      </c>
      <c r="AJ26" t="s">
        <v>186</v>
      </c>
      <c r="AK26" t="s">
        <v>186</v>
      </c>
      <c r="AL26">
        <v>23.169600936060409</v>
      </c>
      <c r="AM26">
        <v>16.163023706331671</v>
      </c>
      <c r="AN26">
        <v>8.5272770917828797</v>
      </c>
      <c r="AO26">
        <v>10.14963417473445</v>
      </c>
      <c r="AP26">
        <v>31.5063753150568</v>
      </c>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row>
    <row r="27">
      <c r="A27" t="s">
        <v>791</v>
      </c>
      <c r="B27">
        <v>2001</v>
      </c>
      <c r="C27" t="s">
        <v>794</v>
      </c>
      <c r="D27">
        <v>123</v>
      </c>
      <c r="E27" t="s">
        <v>18</v>
      </c>
      <c r="F27" t="s">
        <v>51</v>
      </c>
      <c r="G27" t="s">
        <v>186</v>
      </c>
      <c r="H27">
        <v>95.861553833604944</v>
      </c>
      <c r="I27">
        <v>98.209062751271034</v>
      </c>
      <c r="J27">
        <v>88.52949093405914</v>
      </c>
      <c r="K27">
        <v>85.811838654891147</v>
      </c>
      <c r="L27">
        <v>30.981991126844971</v>
      </c>
      <c r="M27">
        <v>76.80709672562773</v>
      </c>
      <c r="N27">
        <v>42.777932844592122</v>
      </c>
      <c r="O27">
        <v>13.482585626569911</v>
      </c>
      <c r="P27">
        <v>4.9657043369085727</v>
      </c>
      <c r="Q27">
        <v>0</v>
      </c>
      <c r="R27">
        <v>96.13153924760644</v>
      </c>
      <c r="S27">
        <v>100</v>
      </c>
      <c r="T27">
        <v>90.989633252611</v>
      </c>
      <c r="U27">
        <v>92.999627826112658</v>
      </c>
      <c r="V27">
        <v>56.146705186356172</v>
      </c>
      <c r="W27" t="s">
        <v>159</v>
      </c>
      <c r="X27" t="s">
        <v>160</v>
      </c>
      <c r="Y27" t="s">
        <v>161</v>
      </c>
      <c r="Z27" t="s">
        <v>162</v>
      </c>
      <c r="AA27" t="s">
        <v>163</v>
      </c>
      <c r="AB27" t="s">
        <v>186</v>
      </c>
      <c r="AC27" t="s">
        <v>186</v>
      </c>
      <c r="AD27" t="s">
        <v>186</v>
      </c>
      <c r="AE27" t="s">
        <v>186</v>
      </c>
      <c r="AF27" t="s">
        <v>186</v>
      </c>
      <c r="AG27" t="s">
        <v>186</v>
      </c>
      <c r="AH27" t="s">
        <v>186</v>
      </c>
      <c r="AI27" t="s">
        <v>186</v>
      </c>
      <c r="AJ27" t="s">
        <v>186</v>
      </c>
      <c r="AK27" t="s">
        <v>186</v>
      </c>
      <c r="AL27">
        <v>76.830399063939595</v>
      </c>
      <c r="AM27">
        <v>83.836976293668329</v>
      </c>
      <c r="AN27">
        <v>91.472722908217122</v>
      </c>
      <c r="AO27">
        <v>89.850365825265555</v>
      </c>
      <c r="AP27">
        <v>68.4936246849432</v>
      </c>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row>
    <row r="28">
      <c r="A28" t="s">
        <v>791</v>
      </c>
      <c r="B28">
        <v>2001</v>
      </c>
      <c r="C28" t="s">
        <v>794</v>
      </c>
      <c r="D28">
        <v>124</v>
      </c>
      <c r="E28" t="s">
        <v>50</v>
      </c>
      <c r="F28" t="s">
        <v>15</v>
      </c>
      <c r="G28" t="s">
        <v>814</v>
      </c>
      <c r="H28">
        <v>3.6559996987956702</v>
      </c>
      <c r="I28">
        <v>1.3805177963400921</v>
      </c>
      <c r="J28">
        <v>7.8242178894844479</v>
      </c>
      <c r="K28">
        <v>9.6759549552335802</v>
      </c>
      <c r="L28">
        <v>41.204605540301642</v>
      </c>
      <c r="M28">
        <v>14.76440751404647</v>
      </c>
      <c r="N28">
        <v>33.720780442476169</v>
      </c>
      <c r="O28">
        <v>35.675135138249999</v>
      </c>
      <c r="P28">
        <v>36.015830754557641</v>
      </c>
      <c r="Q28">
        <v>79.009898082828144</v>
      </c>
      <c r="R28">
        <v>3.5008966269817181</v>
      </c>
      <c r="S28">
        <v>0</v>
      </c>
      <c r="T28">
        <v>5.9438632752456604</v>
      </c>
      <c r="U28">
        <v>4.9128384477212306</v>
      </c>
      <c r="V28">
        <v>30.025987032503089</v>
      </c>
      <c r="W28" t="s">
        <v>159</v>
      </c>
      <c r="X28" t="s">
        <v>160</v>
      </c>
      <c r="Y28" t="s">
        <v>161</v>
      </c>
      <c r="Z28" t="s">
        <v>162</v>
      </c>
      <c r="AA28" t="s">
        <v>163</v>
      </c>
      <c r="AB28" t="s">
        <v>186</v>
      </c>
      <c r="AC28" t="s">
        <v>186</v>
      </c>
      <c r="AD28" t="s">
        <v>186</v>
      </c>
      <c r="AE28" t="s">
        <v>186</v>
      </c>
      <c r="AF28" t="s">
        <v>186</v>
      </c>
      <c r="AG28" t="s">
        <v>186</v>
      </c>
      <c r="AH28" t="s">
        <v>186</v>
      </c>
      <c r="AI28" t="s">
        <v>186</v>
      </c>
      <c r="AJ28" t="s">
        <v>186</v>
      </c>
      <c r="AK28" t="s">
        <v>186</v>
      </c>
      <c r="AL28">
        <v>13.85985348552509</v>
      </c>
      <c r="AM28">
        <v>11.12402799117166</v>
      </c>
      <c r="AN28">
        <v>6.3289369695517141</v>
      </c>
      <c r="AO28">
        <v>6.5611796450980808</v>
      </c>
      <c r="AP28">
        <v>23.34694641662087</v>
      </c>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row>
    <row r="29">
      <c r="A29" t="s">
        <v>791</v>
      </c>
      <c r="B29">
        <v>2001</v>
      </c>
      <c r="C29" t="s">
        <v>794</v>
      </c>
      <c r="D29">
        <v>125</v>
      </c>
      <c r="E29" t="s">
        <v>50</v>
      </c>
      <c r="F29" t="s">
        <v>16</v>
      </c>
      <c r="G29" t="s">
        <v>815</v>
      </c>
      <c r="H29">
        <v>0.48244646759938092</v>
      </c>
      <c r="I29">
        <v>0.41041945238887129</v>
      </c>
      <c r="J29">
        <v>3.646291176456423</v>
      </c>
      <c r="K29">
        <v>4.5122063898752591</v>
      </c>
      <c r="L29">
        <v>27.813403332853799</v>
      </c>
      <c r="M29">
        <v>8.4284957603258324</v>
      </c>
      <c r="N29">
        <v>23.501286712931751</v>
      </c>
      <c r="O29">
        <v>50.842279235180158</v>
      </c>
      <c r="P29">
        <v>59.01846490853373</v>
      </c>
      <c r="Q29">
        <v>20.990101917171831</v>
      </c>
      <c r="R29">
        <v>0.36756412541183298</v>
      </c>
      <c r="S29">
        <v>0</v>
      </c>
      <c r="T29">
        <v>3.0665034721433511</v>
      </c>
      <c r="U29">
        <v>2.087533726166122</v>
      </c>
      <c r="V29">
        <v>13.827307781140799</v>
      </c>
      <c r="W29" t="s">
        <v>159</v>
      </c>
      <c r="X29" t="s">
        <v>160</v>
      </c>
      <c r="Y29" t="s">
        <v>161</v>
      </c>
      <c r="Z29" t="s">
        <v>162</v>
      </c>
      <c r="AA29" t="s">
        <v>163</v>
      </c>
      <c r="AB29" t="s">
        <v>186</v>
      </c>
      <c r="AC29" t="s">
        <v>186</v>
      </c>
      <c r="AD29" t="s">
        <v>186</v>
      </c>
      <c r="AE29" t="s">
        <v>186</v>
      </c>
      <c r="AF29" t="s">
        <v>186</v>
      </c>
      <c r="AG29" t="s">
        <v>186</v>
      </c>
      <c r="AH29" t="s">
        <v>186</v>
      </c>
      <c r="AI29" t="s">
        <v>186</v>
      </c>
      <c r="AJ29" t="s">
        <v>186</v>
      </c>
      <c r="AK29" t="s">
        <v>186</v>
      </c>
      <c r="AL29">
        <v>9.3097474505354612</v>
      </c>
      <c r="AM29">
        <v>5.0389957151599809</v>
      </c>
      <c r="AN29">
        <v>2.1983401222311638</v>
      </c>
      <c r="AO29">
        <v>3.588454529636409</v>
      </c>
      <c r="AP29">
        <v>8.1594288984359657</v>
      </c>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row>
    <row r="30">
      <c r="A30" t="s">
        <v>791</v>
      </c>
      <c r="B30">
        <v>2001</v>
      </c>
      <c r="C30" t="s">
        <v>794</v>
      </c>
      <c r="D30">
        <v>126</v>
      </c>
      <c r="E30" t="s">
        <v>50</v>
      </c>
      <c r="F30" t="s">
        <v>22</v>
      </c>
      <c r="G30" t="s">
        <v>816</v>
      </c>
      <c r="H30">
        <v>8.7534589291456939</v>
      </c>
      <c r="I30">
        <v>1.7943354098303099</v>
      </c>
      <c r="J30">
        <v>16.257595747240561</v>
      </c>
      <c r="K30">
        <v>13.22556111344565</v>
      </c>
      <c r="L30">
        <v>6.9834239705460277</v>
      </c>
      <c r="M30">
        <v>16.9718954932126</v>
      </c>
      <c r="N30">
        <v>18.512308818354938</v>
      </c>
      <c r="O30">
        <v>2.3801016165828339</v>
      </c>
      <c r="P30">
        <v>4.2486160865844198</v>
      </c>
      <c r="Q30">
        <v>0</v>
      </c>
      <c r="R30">
        <v>8.7518103783813501</v>
      </c>
      <c r="S30">
        <v>0</v>
      </c>
      <c r="T30">
        <v>11.080652949149339</v>
      </c>
      <c r="U30">
        <v>9.8218031190457111</v>
      </c>
      <c r="V30">
        <v>14.46331095945312</v>
      </c>
      <c r="W30" t="s">
        <v>159</v>
      </c>
      <c r="X30" t="s">
        <v>160</v>
      </c>
      <c r="Y30" t="s">
        <v>161</v>
      </c>
      <c r="Z30" t="s">
        <v>162</v>
      </c>
      <c r="AA30" t="s">
        <v>163</v>
      </c>
      <c r="AB30" t="s">
        <v>186</v>
      </c>
      <c r="AC30" t="s">
        <v>186</v>
      </c>
      <c r="AD30" t="s">
        <v>186</v>
      </c>
      <c r="AE30" t="s">
        <v>186</v>
      </c>
      <c r="AF30" t="s">
        <v>186</v>
      </c>
      <c r="AG30" t="s">
        <v>186</v>
      </c>
      <c r="AH30" t="s">
        <v>186</v>
      </c>
      <c r="AI30" t="s">
        <v>186</v>
      </c>
      <c r="AJ30" t="s">
        <v>186</v>
      </c>
      <c r="AK30" t="s">
        <v>186</v>
      </c>
      <c r="AL30">
        <v>4.9068576764561271</v>
      </c>
      <c r="AM30">
        <v>19.763394934215999</v>
      </c>
      <c r="AN30">
        <v>6.481284296137801</v>
      </c>
      <c r="AO30">
        <v>6.3796878517246967</v>
      </c>
      <c r="AP30">
        <v>10.53027120467056</v>
      </c>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row>
    <row r="31">
      <c r="A31" t="s">
        <v>791</v>
      </c>
      <c r="B31">
        <v>2001</v>
      </c>
      <c r="C31" t="s">
        <v>794</v>
      </c>
      <c r="D31">
        <v>127</v>
      </c>
      <c r="E31" t="s">
        <v>50</v>
      </c>
      <c r="F31" t="s">
        <v>19</v>
      </c>
      <c r="G31" t="s">
        <v>817</v>
      </c>
      <c r="H31">
        <v>87.10809490445925</v>
      </c>
      <c r="I31">
        <v>96.414727341440724</v>
      </c>
      <c r="J31">
        <v>72.271895186818568</v>
      </c>
      <c r="K31">
        <v>72.586277541445511</v>
      </c>
      <c r="L31">
        <v>23.998567156298542</v>
      </c>
      <c r="M31">
        <v>59.835201232415102</v>
      </c>
      <c r="N31">
        <v>24.265624026237141</v>
      </c>
      <c r="O31">
        <v>11.102484009987</v>
      </c>
      <c r="P31">
        <v>0.71708825032420787</v>
      </c>
      <c r="Q31">
        <v>0</v>
      </c>
      <c r="R31">
        <v>87.379728869225104</v>
      </c>
      <c r="S31">
        <v>100</v>
      </c>
      <c r="T31">
        <v>79.908980303461647</v>
      </c>
      <c r="U31">
        <v>83.177824707066932</v>
      </c>
      <c r="V31">
        <v>41.68339422690299</v>
      </c>
      <c r="W31" t="s">
        <v>159</v>
      </c>
      <c r="X31" t="s">
        <v>160</v>
      </c>
      <c r="Y31" t="s">
        <v>161</v>
      </c>
      <c r="Z31" t="s">
        <v>162</v>
      </c>
      <c r="AA31" t="s">
        <v>163</v>
      </c>
      <c r="AB31" t="s">
        <v>186</v>
      </c>
      <c r="AC31" t="s">
        <v>186</v>
      </c>
      <c r="AD31" t="s">
        <v>186</v>
      </c>
      <c r="AE31" t="s">
        <v>186</v>
      </c>
      <c r="AF31" t="s">
        <v>186</v>
      </c>
      <c r="AG31" t="s">
        <v>186</v>
      </c>
      <c r="AH31" t="s">
        <v>186</v>
      </c>
      <c r="AI31" t="s">
        <v>186</v>
      </c>
      <c r="AJ31" t="s">
        <v>186</v>
      </c>
      <c r="AK31" t="s">
        <v>186</v>
      </c>
      <c r="AL31">
        <v>71.923541387483326</v>
      </c>
      <c r="AM31">
        <v>64.073581359452362</v>
      </c>
      <c r="AN31">
        <v>84.991438612079321</v>
      </c>
      <c r="AO31">
        <v>83.470677973540816</v>
      </c>
      <c r="AP31">
        <v>57.963353480272623</v>
      </c>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row>
    <row r="32">
      <c r="A32" t="s">
        <v>791</v>
      </c>
      <c r="B32">
        <v>2001</v>
      </c>
      <c r="C32" t="s">
        <v>794</v>
      </c>
      <c r="D32">
        <v>139</v>
      </c>
      <c r="E32" t="s">
        <v>50</v>
      </c>
      <c r="F32" t="s">
        <v>19</v>
      </c>
      <c r="G32" t="s">
        <v>186</v>
      </c>
      <c r="H32">
        <v>87.10809490445925</v>
      </c>
      <c r="I32">
        <v>96.414727341440724</v>
      </c>
      <c r="J32">
        <v>72.271895186818568</v>
      </c>
      <c r="K32">
        <v>72.586277541445511</v>
      </c>
      <c r="L32">
        <v>23.998567156298542</v>
      </c>
      <c r="M32">
        <v>59.835201232415102</v>
      </c>
      <c r="N32">
        <v>24.265624026237141</v>
      </c>
      <c r="O32">
        <v>11.102484009987</v>
      </c>
      <c r="P32">
        <v>0.71708825032420787</v>
      </c>
      <c r="Q32">
        <v>0</v>
      </c>
      <c r="R32">
        <v>87.379728869225104</v>
      </c>
      <c r="S32">
        <v>100</v>
      </c>
      <c r="T32">
        <v>79.908980303461647</v>
      </c>
      <c r="U32">
        <v>83.177824707066932</v>
      </c>
      <c r="V32">
        <v>41.68339422690299</v>
      </c>
      <c r="W32" t="s">
        <v>159</v>
      </c>
      <c r="X32" t="s">
        <v>160</v>
      </c>
      <c r="Y32" t="s">
        <v>161</v>
      </c>
      <c r="Z32" t="s">
        <v>162</v>
      </c>
      <c r="AA32" t="s">
        <v>163</v>
      </c>
      <c r="AB32" t="s">
        <v>186</v>
      </c>
      <c r="AC32" t="s">
        <v>186</v>
      </c>
      <c r="AD32" t="s">
        <v>186</v>
      </c>
      <c r="AE32" t="s">
        <v>186</v>
      </c>
      <c r="AF32" t="s">
        <v>186</v>
      </c>
      <c r="AG32" t="s">
        <v>186</v>
      </c>
      <c r="AH32" t="s">
        <v>186</v>
      </c>
      <c r="AI32" t="s">
        <v>186</v>
      </c>
      <c r="AJ32" t="s">
        <v>186</v>
      </c>
      <c r="AK32" t="s">
        <v>186</v>
      </c>
      <c r="AL32">
        <v>71.923541387483326</v>
      </c>
      <c r="AM32">
        <v>64.073581359452362</v>
      </c>
      <c r="AN32">
        <v>84.991438612079321</v>
      </c>
      <c r="AO32">
        <v>83.470677973540816</v>
      </c>
      <c r="AP32">
        <v>57.963353480272623</v>
      </c>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row>
    <row r="33">
      <c r="A33" t="s">
        <v>791</v>
      </c>
      <c r="B33">
        <v>2001</v>
      </c>
      <c r="C33" t="s">
        <v>794</v>
      </c>
      <c r="D33">
        <v>151</v>
      </c>
      <c r="E33" t="s">
        <v>110</v>
      </c>
      <c r="F33" t="s">
        <v>49</v>
      </c>
      <c r="G33" t="s">
        <v>186</v>
      </c>
      <c r="H33">
        <v>22.00522615313017</v>
      </c>
      <c r="I33">
        <v>37.834219889327223</v>
      </c>
      <c r="J33">
        <v>13.30902479624166</v>
      </c>
      <c r="K33">
        <v>23.62902633735461</v>
      </c>
      <c r="L33">
        <v>32.547152882875722</v>
      </c>
      <c r="M33">
        <v>35.231726498748031</v>
      </c>
      <c r="N33">
        <v>25.255976164273179</v>
      </c>
      <c r="O33">
        <v>53.6962021297538</v>
      </c>
      <c r="P33">
        <v>52.368438116834326</v>
      </c>
      <c r="Q33">
        <v>25.67639856499731</v>
      </c>
      <c r="R33">
        <v>21.169174310778779</v>
      </c>
      <c r="S33">
        <v>0</v>
      </c>
      <c r="T33">
        <v>14.821171141051099</v>
      </c>
      <c r="U33">
        <v>28.17166603815415</v>
      </c>
      <c r="V33">
        <v>24.202792056821981</v>
      </c>
      <c r="W33" t="s">
        <v>159</v>
      </c>
      <c r="X33" t="s">
        <v>160</v>
      </c>
      <c r="Y33" t="s">
        <v>161</v>
      </c>
      <c r="Z33" t="s">
        <v>162</v>
      </c>
      <c r="AA33" t="s">
        <v>163</v>
      </c>
      <c r="AB33" t="s">
        <v>186</v>
      </c>
      <c r="AC33" t="s">
        <v>186</v>
      </c>
      <c r="AD33" t="s">
        <v>186</v>
      </c>
      <c r="AE33" t="s">
        <v>186</v>
      </c>
      <c r="AF33" t="s">
        <v>186</v>
      </c>
      <c r="AG33" t="s">
        <v>186</v>
      </c>
      <c r="AH33" t="s">
        <v>186</v>
      </c>
      <c r="AI33" t="s">
        <v>186</v>
      </c>
      <c r="AJ33" t="s">
        <v>186</v>
      </c>
      <c r="AK33" t="s">
        <v>186</v>
      </c>
      <c r="AL33">
        <v>32.414132753833549</v>
      </c>
      <c r="AM33">
        <v>27.855209075733899</v>
      </c>
      <c r="AN33">
        <v>21.148604195569948</v>
      </c>
      <c r="AO33">
        <v>17.675713045368479</v>
      </c>
      <c r="AP33">
        <v>20.839847646279019</v>
      </c>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row>
    <row r="34">
      <c r="A34" t="s">
        <v>791</v>
      </c>
      <c r="B34">
        <v>2001</v>
      </c>
      <c r="C34" t="s">
        <v>794</v>
      </c>
      <c r="D34">
        <v>152</v>
      </c>
      <c r="E34" t="s">
        <v>110</v>
      </c>
      <c r="F34" t="s">
        <v>48</v>
      </c>
      <c r="G34" t="s">
        <v>186</v>
      </c>
      <c r="H34">
        <v>77.994773846869819</v>
      </c>
      <c r="I34">
        <v>58.012548793397819</v>
      </c>
      <c r="J34">
        <v>85.610795936463219</v>
      </c>
      <c r="K34">
        <v>72.926901821820778</v>
      </c>
      <c r="L34">
        <v>66.037385022035096</v>
      </c>
      <c r="M34">
        <v>64.044128291656719</v>
      </c>
      <c r="N34">
        <v>74.50094469371281</v>
      </c>
      <c r="O34">
        <v>45.948681170279428</v>
      </c>
      <c r="P34">
        <v>46.780299255919317</v>
      </c>
      <c r="Q34">
        <v>73.882232371983108</v>
      </c>
      <c r="R34">
        <v>78.830825689221172</v>
      </c>
      <c r="S34">
        <v>0</v>
      </c>
      <c r="T34">
        <v>83.909174873628132</v>
      </c>
      <c r="U34">
        <v>66.153574307612701</v>
      </c>
      <c r="V34">
        <v>73.484036651913001</v>
      </c>
      <c r="W34" t="s">
        <v>159</v>
      </c>
      <c r="X34" t="s">
        <v>160</v>
      </c>
      <c r="Y34" t="s">
        <v>161</v>
      </c>
      <c r="Z34" t="s">
        <v>162</v>
      </c>
      <c r="AA34" t="s">
        <v>163</v>
      </c>
      <c r="AB34" t="s">
        <v>186</v>
      </c>
      <c r="AC34" t="s">
        <v>186</v>
      </c>
      <c r="AD34" t="s">
        <v>186</v>
      </c>
      <c r="AE34" t="s">
        <v>186</v>
      </c>
      <c r="AF34" t="s">
        <v>186</v>
      </c>
      <c r="AG34" t="s">
        <v>186</v>
      </c>
      <c r="AH34" t="s">
        <v>186</v>
      </c>
      <c r="AI34" t="s">
        <v>186</v>
      </c>
      <c r="AJ34" t="s">
        <v>186</v>
      </c>
      <c r="AK34" t="s">
        <v>186</v>
      </c>
      <c r="AL34">
        <v>65.436980113337825</v>
      </c>
      <c r="AM34">
        <v>71.788197156166063</v>
      </c>
      <c r="AN34">
        <v>75.502249442970481</v>
      </c>
      <c r="AO34">
        <v>75.877824123646064</v>
      </c>
      <c r="AP34">
        <v>78.78424340774643</v>
      </c>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row>
    <row r="35">
      <c r="A35" t="s">
        <v>791</v>
      </c>
      <c r="B35">
        <v>2001</v>
      </c>
      <c r="C35" t="s">
        <v>794</v>
      </c>
      <c r="D35">
        <v>153</v>
      </c>
      <c r="E35" t="s">
        <v>62</v>
      </c>
      <c r="F35" t="s">
        <v>176</v>
      </c>
      <c r="G35" t="s">
        <v>186</v>
      </c>
      <c r="H35">
        <v>0.83567260066095117</v>
      </c>
      <c r="I35">
        <v>0.57451481264389992</v>
      </c>
      <c r="J35">
        <v>1.77139355546915</v>
      </c>
      <c r="K35">
        <v>4.686570987380331</v>
      </c>
      <c r="L35">
        <v>47.283909180841903</v>
      </c>
      <c r="M35">
        <v>9.6061749890719508</v>
      </c>
      <c r="N35">
        <v>37.333301564458907</v>
      </c>
      <c r="O35">
        <v>71.279553241594115</v>
      </c>
      <c r="P35">
        <v>80.840369316374421</v>
      </c>
      <c r="Q35">
        <v>87.951047025202413</v>
      </c>
      <c r="R35">
        <v>0.78042533218755439</v>
      </c>
      <c r="S35">
        <v>0</v>
      </c>
      <c r="T35">
        <v>1.4028669977690631</v>
      </c>
      <c r="U35">
        <v>2.220305437018538</v>
      </c>
      <c r="V35">
        <v>24.79411398668875</v>
      </c>
      <c r="W35" t="s">
        <v>159</v>
      </c>
      <c r="X35" t="s">
        <v>160</v>
      </c>
      <c r="Y35" t="s">
        <v>161</v>
      </c>
      <c r="Z35" t="s">
        <v>162</v>
      </c>
      <c r="AA35" t="s">
        <v>163</v>
      </c>
      <c r="AB35" t="s">
        <v>186</v>
      </c>
      <c r="AC35" t="s">
        <v>186</v>
      </c>
      <c r="AD35" t="s">
        <v>186</v>
      </c>
      <c r="AE35" t="s">
        <v>186</v>
      </c>
      <c r="AF35" t="s">
        <v>186</v>
      </c>
      <c r="AG35" t="s">
        <v>186</v>
      </c>
      <c r="AH35" t="s">
        <v>186</v>
      </c>
      <c r="AI35" t="s">
        <v>186</v>
      </c>
      <c r="AJ35" t="s">
        <v>186</v>
      </c>
      <c r="AK35" t="s">
        <v>186</v>
      </c>
      <c r="AL35">
        <v>17.971912560652068</v>
      </c>
      <c r="AM35">
        <v>11.497316863835289</v>
      </c>
      <c r="AN35">
        <v>4.2989859990802604</v>
      </c>
      <c r="AO35">
        <v>2.4098230614652252</v>
      </c>
      <c r="AP35">
        <v>8.2841503893938917</v>
      </c>
      <c r="AQ35"/>
      <c r="AR35"/>
      <c r="AS35"/>
      <c r="AT35"/>
      <c r="AU35"/>
      <c r="AV35"/>
      <c r="AW35"/>
      <c r="AX35"/>
      <c r="AY35"/>
      <c r="AZ35"/>
      <c r="BA35">
        <v>127.388397</v>
      </c>
      <c r="BB35">
        <v>28.816400999999999</v>
      </c>
      <c r="BC35">
        <v>174.83803</v>
      </c>
      <c r="BD35">
        <v>359.69621599999988</v>
      </c>
      <c r="BE35">
        <v>4492.0851680000051</v>
      </c>
      <c r="BF35">
        <v>90.601246999999987</v>
      </c>
      <c r="BG35">
        <v>347.68872600000009</v>
      </c>
      <c r="BH35">
        <v>648.43500699999993</v>
      </c>
      <c r="BI35">
        <v>789.49315100000024</v>
      </c>
      <c r="BJ35">
        <v>822.37003999999979</v>
      </c>
      <c r="BK35">
        <v>116.53004300000001</v>
      </c>
      <c r="BL35">
        <v>0</v>
      </c>
      <c r="BM35">
        <v>203.65443099999999</v>
      </c>
      <c r="BN35">
        <v>99.098395000000025</v>
      </c>
      <c r="BO35">
        <v>2064.953172000005</v>
      </c>
      <c r="BP35">
        <v>2676.9809560000058</v>
      </c>
      <c r="BQ35">
        <v>1363.3711960000001</v>
      </c>
      <c r="BR35">
        <v>196.06761100000011</v>
      </c>
      <c r="BS35">
        <v>155.18361300000001</v>
      </c>
      <c r="BT35">
        <v>791.22083599999974</v>
      </c>
      <c r="BU35"/>
      <c r="BV35"/>
      <c r="BW35"/>
      <c r="BX35"/>
      <c r="BY35"/>
      <c r="BZ35"/>
      <c r="CA35"/>
      <c r="CB35"/>
      <c r="CC35"/>
      <c r="CD35"/>
    </row>
    <row r="36">
      <c r="A36" t="s">
        <v>791</v>
      </c>
      <c r="B36">
        <v>2001</v>
      </c>
      <c r="C36" t="s">
        <v>794</v>
      </c>
      <c r="D36">
        <v>154</v>
      </c>
      <c r="E36" t="s">
        <v>62</v>
      </c>
      <c r="F36" t="s">
        <v>177</v>
      </c>
      <c r="G36" t="s">
        <v>186</v>
      </c>
      <c r="H36">
        <v>11.84962084225206</v>
      </c>
      <c r="I36">
        <v>2.885863321427558</v>
      </c>
      <c r="J36">
        <v>24.42253530093689</v>
      </c>
      <c r="K36">
        <v>21.543369179086941</v>
      </c>
      <c r="L36">
        <v>20.38460388834795</v>
      </c>
      <c r="M36">
        <v>27.19321433803675</v>
      </c>
      <c r="N36">
        <v>31.70158046642868</v>
      </c>
      <c r="O36">
        <v>7.9032023160778762</v>
      </c>
      <c r="P36">
        <v>8.5800774235463546</v>
      </c>
      <c r="Q36">
        <v>1.359654438698557</v>
      </c>
      <c r="R36">
        <v>11.67653540533218</v>
      </c>
      <c r="S36">
        <v>0</v>
      </c>
      <c r="T36">
        <v>17.60191785866936</v>
      </c>
      <c r="U36">
        <v>14.150395225585781</v>
      </c>
      <c r="V36">
        <v>27.630755443558641</v>
      </c>
      <c r="W36" t="s">
        <v>159</v>
      </c>
      <c r="X36" t="s">
        <v>160</v>
      </c>
      <c r="Y36" t="s">
        <v>161</v>
      </c>
      <c r="Z36" t="s">
        <v>162</v>
      </c>
      <c r="AA36" t="s">
        <v>163</v>
      </c>
      <c r="AB36" t="s">
        <v>186</v>
      </c>
      <c r="AC36" t="s">
        <v>186</v>
      </c>
      <c r="AD36" t="s">
        <v>186</v>
      </c>
      <c r="AE36" t="s">
        <v>186</v>
      </c>
      <c r="AF36" t="s">
        <v>186</v>
      </c>
      <c r="AG36" t="s">
        <v>186</v>
      </c>
      <c r="AH36" t="s">
        <v>186</v>
      </c>
      <c r="AI36" t="s">
        <v>186</v>
      </c>
      <c r="AJ36" t="s">
        <v>186</v>
      </c>
      <c r="AK36" t="s">
        <v>186</v>
      </c>
      <c r="AL36">
        <v>8.6058989973051467</v>
      </c>
      <c r="AM36">
        <v>22.536837893299179</v>
      </c>
      <c r="AN36">
        <v>10.025442466460451</v>
      </c>
      <c r="AO36">
        <v>10.80242181374067</v>
      </c>
      <c r="AP36">
        <v>29.781593936077321</v>
      </c>
      <c r="AQ36"/>
      <c r="AR36"/>
      <c r="AS36"/>
      <c r="AT36"/>
      <c r="AU36"/>
      <c r="AV36"/>
      <c r="AW36"/>
      <c r="AX36"/>
      <c r="AY36"/>
      <c r="AZ36"/>
      <c r="BA36">
        <v>1806.3344460000019</v>
      </c>
      <c r="BB36">
        <v>144.74856500000001</v>
      </c>
      <c r="BC36">
        <v>2410.5247230000041</v>
      </c>
      <c r="BD36">
        <v>1653.4622850000021</v>
      </c>
      <c r="BE36">
        <v>1936.5864280000019</v>
      </c>
      <c r="BF36">
        <v>256.47452099999998</v>
      </c>
      <c r="BG36">
        <v>295.23995100000008</v>
      </c>
      <c r="BH36">
        <v>71.895976000000005</v>
      </c>
      <c r="BI36">
        <v>83.793684000000013</v>
      </c>
      <c r="BJ36">
        <v>12.713198</v>
      </c>
      <c r="BK36">
        <v>1743.494370000001</v>
      </c>
      <c r="BL36">
        <v>0</v>
      </c>
      <c r="BM36">
        <v>2555.273288000004</v>
      </c>
      <c r="BN36">
        <v>631.57141900000022</v>
      </c>
      <c r="BO36">
        <v>2301.2000400000038</v>
      </c>
      <c r="BP36">
        <v>1281.8795800000009</v>
      </c>
      <c r="BQ36">
        <v>2672.456191000007</v>
      </c>
      <c r="BR36">
        <v>457.23911500000008</v>
      </c>
      <c r="BS36">
        <v>695.6356559999997</v>
      </c>
      <c r="BT36">
        <v>2844.445905</v>
      </c>
      <c r="BU36"/>
      <c r="BV36"/>
      <c r="BW36"/>
      <c r="BX36"/>
      <c r="BY36"/>
      <c r="BZ36"/>
      <c r="CA36"/>
      <c r="CB36"/>
      <c r="CC36"/>
      <c r="CD36"/>
    </row>
    <row r="37">
      <c r="A37" t="s">
        <v>791</v>
      </c>
      <c r="B37">
        <v>2001</v>
      </c>
      <c r="C37" t="s">
        <v>794</v>
      </c>
      <c r="D37">
        <v>155</v>
      </c>
      <c r="E37" t="s">
        <v>62</v>
      </c>
      <c r="F37" t="s">
        <v>178</v>
      </c>
      <c r="G37" t="s">
        <v>186</v>
      </c>
      <c r="H37">
        <v>0.20661165262790451</v>
      </c>
      <c r="I37">
        <v>0.1248945244878043</v>
      </c>
      <c r="J37">
        <v>1.4589133138181769</v>
      </c>
      <c r="K37">
        <v>1.144076755090053</v>
      </c>
      <c r="L37">
        <v>8.2807913266689948</v>
      </c>
      <c r="M37">
        <v>3.3654094404763781</v>
      </c>
      <c r="N37">
        <v>6.6994939428753906</v>
      </c>
      <c r="O37">
        <v>9.170373217685535</v>
      </c>
      <c r="P37">
        <v>9.8624650097549722</v>
      </c>
      <c r="Q37">
        <v>10.689298536099029</v>
      </c>
      <c r="R37">
        <v>0.16331039325540281</v>
      </c>
      <c r="S37">
        <v>0</v>
      </c>
      <c r="T37">
        <v>1.0350639532128789</v>
      </c>
      <c r="U37">
        <v>0.38319709350634379</v>
      </c>
      <c r="V37">
        <v>5.8917363428498062</v>
      </c>
      <c r="W37" t="s">
        <v>159</v>
      </c>
      <c r="X37" t="s">
        <v>160</v>
      </c>
      <c r="Y37" t="s">
        <v>161</v>
      </c>
      <c r="Z37" t="s">
        <v>162</v>
      </c>
      <c r="AA37" t="s">
        <v>163</v>
      </c>
      <c r="AB37" t="s">
        <v>186</v>
      </c>
      <c r="AC37" t="s">
        <v>186</v>
      </c>
      <c r="AD37" t="s">
        <v>186</v>
      </c>
      <c r="AE37" t="s">
        <v>186</v>
      </c>
      <c r="AF37" t="s">
        <v>186</v>
      </c>
      <c r="AG37" t="s">
        <v>186</v>
      </c>
      <c r="AH37" t="s">
        <v>186</v>
      </c>
      <c r="AI37" t="s">
        <v>186</v>
      </c>
      <c r="AJ37" t="s">
        <v>186</v>
      </c>
      <c r="AK37" t="s">
        <v>186</v>
      </c>
      <c r="AL37">
        <v>1.3950696271953811</v>
      </c>
      <c r="AM37">
        <v>1.8922638834134089</v>
      </c>
      <c r="AN37">
        <v>0.68413292237967027</v>
      </c>
      <c r="AO37">
        <v>3.3170771512532031</v>
      </c>
      <c r="AP37">
        <v>3.9709021942564471</v>
      </c>
      <c r="AQ37"/>
      <c r="AR37"/>
      <c r="AS37"/>
      <c r="AT37"/>
      <c r="AU37"/>
      <c r="AV37"/>
      <c r="AW37"/>
      <c r="AX37"/>
      <c r="AY37"/>
      <c r="AZ37"/>
      <c r="BA37">
        <v>31.495501000000001</v>
      </c>
      <c r="BB37">
        <v>6.2644349999999998</v>
      </c>
      <c r="BC37">
        <v>143.995968</v>
      </c>
      <c r="BD37">
        <v>87.808352999999983</v>
      </c>
      <c r="BE37">
        <v>786.69510500000001</v>
      </c>
      <c r="BF37">
        <v>31.74107200000001</v>
      </c>
      <c r="BG37">
        <v>62.393048999999998</v>
      </c>
      <c r="BH37">
        <v>83.42351699999999</v>
      </c>
      <c r="BI37">
        <v>96.317578000000012</v>
      </c>
      <c r="BJ37">
        <v>99.948314000000039</v>
      </c>
      <c r="BK37">
        <v>24.384865999999999</v>
      </c>
      <c r="BL37">
        <v>0</v>
      </c>
      <c r="BM37">
        <v>150.260403</v>
      </c>
      <c r="BN37">
        <v>17.103149999999999</v>
      </c>
      <c r="BO37">
        <v>490.68741299999982</v>
      </c>
      <c r="BP37">
        <v>207.800634</v>
      </c>
      <c r="BQ37">
        <v>224.3878380000001</v>
      </c>
      <c r="BR37">
        <v>31.201847999999998</v>
      </c>
      <c r="BS37">
        <v>213.60739100000009</v>
      </c>
      <c r="BT37">
        <v>379.26165099999992</v>
      </c>
      <c r="BU37"/>
      <c r="BV37"/>
      <c r="BW37"/>
      <c r="BX37"/>
      <c r="BY37"/>
      <c r="BZ37"/>
      <c r="CA37"/>
      <c r="CB37"/>
      <c r="CC37"/>
      <c r="CD37"/>
    </row>
    <row r="38">
      <c r="A38" t="s">
        <v>791</v>
      </c>
      <c r="B38">
        <v>2001</v>
      </c>
      <c r="C38" t="s">
        <v>794</v>
      </c>
      <c r="D38">
        <v>156</v>
      </c>
      <c r="E38" t="s">
        <v>62</v>
      </c>
      <c r="F38" t="s">
        <v>179</v>
      </c>
      <c r="G38" t="s">
        <v>186</v>
      </c>
      <c r="H38">
        <v>87.10809490445925</v>
      </c>
      <c r="I38">
        <v>96.414727341440724</v>
      </c>
      <c r="J38">
        <v>72.271895186818568</v>
      </c>
      <c r="K38">
        <v>72.586277541445511</v>
      </c>
      <c r="L38">
        <v>23.998567156298542</v>
      </c>
      <c r="M38">
        <v>59.835201232415102</v>
      </c>
      <c r="N38">
        <v>24.265624026237141</v>
      </c>
      <c r="O38">
        <v>11.102484009987</v>
      </c>
      <c r="P38">
        <v>0.71708825032420787</v>
      </c>
      <c r="Q38">
        <v>0</v>
      </c>
      <c r="R38">
        <v>87.379728869225104</v>
      </c>
      <c r="S38">
        <v>100</v>
      </c>
      <c r="T38">
        <v>79.908980303461647</v>
      </c>
      <c r="U38">
        <v>83.177824707066932</v>
      </c>
      <c r="V38">
        <v>41.68339422690299</v>
      </c>
      <c r="W38" t="s">
        <v>159</v>
      </c>
      <c r="X38" t="s">
        <v>160</v>
      </c>
      <c r="Y38" t="s">
        <v>161</v>
      </c>
      <c r="Z38" t="s">
        <v>162</v>
      </c>
      <c r="AA38" t="s">
        <v>163</v>
      </c>
      <c r="AB38" t="s">
        <v>186</v>
      </c>
      <c r="AC38" t="s">
        <v>186</v>
      </c>
      <c r="AD38" t="s">
        <v>186</v>
      </c>
      <c r="AE38" t="s">
        <v>186</v>
      </c>
      <c r="AF38" t="s">
        <v>186</v>
      </c>
      <c r="AG38" t="s">
        <v>186</v>
      </c>
      <c r="AH38" t="s">
        <v>186</v>
      </c>
      <c r="AI38" t="s">
        <v>186</v>
      </c>
      <c r="AJ38" t="s">
        <v>186</v>
      </c>
      <c r="AK38" t="s">
        <v>186</v>
      </c>
      <c r="AL38">
        <v>71.923541387483326</v>
      </c>
      <c r="AM38">
        <v>64.073581359452362</v>
      </c>
      <c r="AN38">
        <v>84.991438612079321</v>
      </c>
      <c r="AO38">
        <v>83.470677973540816</v>
      </c>
      <c r="AP38">
        <v>57.963353480272623</v>
      </c>
      <c r="AQ38"/>
      <c r="AR38"/>
      <c r="AS38"/>
      <c r="AT38"/>
      <c r="AU38"/>
      <c r="AV38"/>
      <c r="AW38"/>
      <c r="AX38"/>
      <c r="AY38"/>
      <c r="AZ38"/>
      <c r="BA38">
        <v>13278.59806199991</v>
      </c>
      <c r="BB38">
        <v>4835.9509350000026</v>
      </c>
      <c r="BC38">
        <v>7133.2966859999988</v>
      </c>
      <c r="BD38">
        <v>5571.026116</v>
      </c>
      <c r="BE38">
        <v>2279.921636000005</v>
      </c>
      <c r="BF38">
        <v>564.33948499999985</v>
      </c>
      <c r="BG38">
        <v>225.98815400000009</v>
      </c>
      <c r="BH38">
        <v>101.000062</v>
      </c>
      <c r="BI38">
        <v>7.0031379999999999</v>
      </c>
      <c r="BJ38">
        <v>0</v>
      </c>
      <c r="BK38">
        <v>13047.197652999919</v>
      </c>
      <c r="BL38">
        <v>368.84791000000001</v>
      </c>
      <c r="BM38">
        <v>11600.399711000009</v>
      </c>
      <c r="BN38">
        <v>3712.4572100000032</v>
      </c>
      <c r="BO38">
        <v>3471.5601120000019</v>
      </c>
      <c r="BP38">
        <v>10713.26993900004</v>
      </c>
      <c r="BQ38">
        <v>7597.9531820000193</v>
      </c>
      <c r="BR38">
        <v>3876.2788080000082</v>
      </c>
      <c r="BS38">
        <v>5375.2001940000118</v>
      </c>
      <c r="BT38">
        <v>5536.0913119999823</v>
      </c>
      <c r="BU38"/>
      <c r="BV38"/>
      <c r="BW38"/>
      <c r="BX38"/>
      <c r="BY38"/>
      <c r="BZ38"/>
      <c r="CA38"/>
      <c r="CB38"/>
      <c r="CC38"/>
      <c r="CD38"/>
    </row>
    <row r="39">
      <c r="A39" t="s">
        <v>791</v>
      </c>
      <c r="B39">
        <v>2001</v>
      </c>
      <c r="C39" t="s">
        <v>794</v>
      </c>
      <c r="D39">
        <v>157</v>
      </c>
      <c r="E39" t="s">
        <v>62</v>
      </c>
      <c r="F39" t="s">
        <v>180</v>
      </c>
      <c r="G39" t="s">
        <v>186</v>
      </c>
      <c r="H39">
        <v>0</v>
      </c>
      <c r="I39">
        <v>0</v>
      </c>
      <c r="J39">
        <v>0.075262642957557899</v>
      </c>
      <c r="K39">
        <v>0.039705536997027002</v>
      </c>
      <c r="L39">
        <v>0.052128447842852699</v>
      </c>
      <c r="M39">
        <v>0</v>
      </c>
      <c r="N39">
        <v>0</v>
      </c>
      <c r="O39">
        <v>0.54438721465548101</v>
      </c>
      <c r="P39">
        <v>0</v>
      </c>
      <c r="Q39">
        <v>0</v>
      </c>
      <c r="R39">
        <v>0</v>
      </c>
      <c r="S39">
        <v>0</v>
      </c>
      <c r="T39">
        <v>0.051170886887256101</v>
      </c>
      <c r="U39">
        <v>0.068277536822440796</v>
      </c>
      <c r="V39">
        <v>0</v>
      </c>
      <c r="W39" t="s">
        <v>159</v>
      </c>
      <c r="X39" t="s">
        <v>160</v>
      </c>
      <c r="Y39" t="s">
        <v>161</v>
      </c>
      <c r="Z39" t="s">
        <v>162</v>
      </c>
      <c r="AA39" t="s">
        <v>163</v>
      </c>
      <c r="AB39" t="s">
        <v>186</v>
      </c>
      <c r="AC39" t="s">
        <v>186</v>
      </c>
      <c r="AD39" t="s">
        <v>186</v>
      </c>
      <c r="AE39" t="s">
        <v>186</v>
      </c>
      <c r="AF39" t="s">
        <v>186</v>
      </c>
      <c r="AG39" t="s">
        <v>186</v>
      </c>
      <c r="AH39" t="s">
        <v>186</v>
      </c>
      <c r="AI39" t="s">
        <v>186</v>
      </c>
      <c r="AJ39" t="s">
        <v>186</v>
      </c>
      <c r="AK39" t="s">
        <v>186</v>
      </c>
      <c r="AL39">
        <v>0.1035774273642717</v>
      </c>
      <c r="AM39">
        <v>0</v>
      </c>
      <c r="AN39">
        <v>0</v>
      </c>
      <c r="AO39">
        <v>0</v>
      </c>
      <c r="AP39">
        <v>0</v>
      </c>
      <c r="AQ39"/>
      <c r="AR39"/>
      <c r="AS39"/>
      <c r="AT39"/>
      <c r="AU39"/>
      <c r="AV39"/>
      <c r="AW39"/>
      <c r="AX39"/>
      <c r="AY39"/>
      <c r="AZ39"/>
      <c r="BA39">
        <v>0</v>
      </c>
      <c r="BB39">
        <v>0</v>
      </c>
      <c r="BC39">
        <v>7.4284859999999986</v>
      </c>
      <c r="BD39">
        <v>3.0474160000000001</v>
      </c>
      <c r="BE39">
        <v>4.9523279999999996</v>
      </c>
      <c r="BF39">
        <v>0</v>
      </c>
      <c r="BG39">
        <v>0</v>
      </c>
      <c r="BH39">
        <v>4.9523279999999996</v>
      </c>
      <c r="BI39">
        <v>0</v>
      </c>
      <c r="BJ39">
        <v>0</v>
      </c>
      <c r="BK39">
        <v>0</v>
      </c>
      <c r="BL39">
        <v>0</v>
      </c>
      <c r="BM39">
        <v>7.4284859999999986</v>
      </c>
      <c r="BN39">
        <v>3.0474160000000001</v>
      </c>
      <c r="BO39">
        <v>0</v>
      </c>
      <c r="BP39">
        <v>15.428229999999999</v>
      </c>
      <c r="BQ39">
        <v>0</v>
      </c>
      <c r="BR39">
        <v>0</v>
      </c>
      <c r="BS39">
        <v>0</v>
      </c>
      <c r="BT39">
        <v>0</v>
      </c>
      <c r="BU39"/>
      <c r="BV39"/>
      <c r="BW39"/>
      <c r="BX39"/>
      <c r="BY39"/>
      <c r="BZ39"/>
      <c r="CA39"/>
      <c r="CB39"/>
      <c r="CC39"/>
      <c r="CD39"/>
    </row>
    <row r="40">
      <c r="A40" t="s">
        <v>791</v>
      </c>
      <c r="B40">
        <v>2003</v>
      </c>
      <c r="C40" t="s">
        <v>795</v>
      </c>
      <c r="D40">
        <v>16</v>
      </c>
      <c r="E40" t="s">
        <v>13</v>
      </c>
      <c r="F40" t="s">
        <v>14</v>
      </c>
      <c r="G40" t="s">
        <v>805</v>
      </c>
      <c r="H40">
        <v>86.020260653488975</v>
      </c>
      <c r="I40">
        <v>91.931772709235744</v>
      </c>
      <c r="J40">
        <v>93.634792257962403</v>
      </c>
      <c r="K40">
        <v>92.158572387645862</v>
      </c>
      <c r="L40">
        <v>96.62835705925707</v>
      </c>
      <c r="M40">
        <v>96.333194296611651</v>
      </c>
      <c r="N40">
        <v>96.105683228604704</v>
      </c>
      <c r="O40">
        <v>95.209131095186265</v>
      </c>
      <c r="P40">
        <v>96.737673416880227</v>
      </c>
      <c r="Q40">
        <v>99.589739812602446</v>
      </c>
      <c r="R40">
        <v>85.437074120860885</v>
      </c>
      <c r="S40">
        <v>90.316088635061405</v>
      </c>
      <c r="T40">
        <v>93.304526766650923</v>
      </c>
      <c r="U40">
        <v>93.005335758537882</v>
      </c>
      <c r="V40">
        <v>94.119264008871909</v>
      </c>
      <c r="W40" t="s">
        <v>186</v>
      </c>
      <c r="X40" t="s">
        <v>186</v>
      </c>
      <c r="Y40" t="s">
        <v>186</v>
      </c>
      <c r="Z40" t="s">
        <v>186</v>
      </c>
      <c r="AA40" t="s">
        <v>186</v>
      </c>
      <c r="AB40" t="s">
        <v>186</v>
      </c>
      <c r="AC40" t="s">
        <v>186</v>
      </c>
      <c r="AD40" t="s">
        <v>186</v>
      </c>
      <c r="AE40" t="s">
        <v>186</v>
      </c>
      <c r="AF40" t="s">
        <v>186</v>
      </c>
      <c r="AG40" t="s">
        <v>186</v>
      </c>
      <c r="AH40" t="s">
        <v>186</v>
      </c>
      <c r="AI40" t="s">
        <v>186</v>
      </c>
      <c r="AJ40" t="s">
        <v>186</v>
      </c>
      <c r="AK40" t="s">
        <v>186</v>
      </c>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row>
    <row r="41">
      <c r="A41" t="s">
        <v>791</v>
      </c>
      <c r="B41">
        <v>2003</v>
      </c>
      <c r="C41" t="s">
        <v>795</v>
      </c>
      <c r="D41">
        <v>17</v>
      </c>
      <c r="E41" t="s">
        <v>13</v>
      </c>
      <c r="F41" t="s">
        <v>51</v>
      </c>
      <c r="G41" t="s">
        <v>186</v>
      </c>
      <c r="H41">
        <v>13.979739346511019</v>
      </c>
      <c r="I41">
        <v>8.0682272907642538</v>
      </c>
      <c r="J41">
        <v>6.3652077420375877</v>
      </c>
      <c r="K41">
        <v>7.8414276123541322</v>
      </c>
      <c r="L41">
        <v>3.37164294074294</v>
      </c>
      <c r="M41">
        <v>3.6668057033883552</v>
      </c>
      <c r="N41">
        <v>3.8943167713952969</v>
      </c>
      <c r="O41">
        <v>4.7908689048137374</v>
      </c>
      <c r="P41">
        <v>3.2623265831197799</v>
      </c>
      <c r="Q41">
        <v>0.41026018739754649</v>
      </c>
      <c r="R41">
        <v>14.562925879139121</v>
      </c>
      <c r="S41">
        <v>9.6839113649385933</v>
      </c>
      <c r="T41">
        <v>6.6954732333490723</v>
      </c>
      <c r="U41">
        <v>6.994664241462127</v>
      </c>
      <c r="V41">
        <v>5.8807359911280894</v>
      </c>
      <c r="W41" t="s">
        <v>186</v>
      </c>
      <c r="X41" t="s">
        <v>186</v>
      </c>
      <c r="Y41" t="s">
        <v>186</v>
      </c>
      <c r="Z41" t="s">
        <v>186</v>
      </c>
      <c r="AA41" t="s">
        <v>186</v>
      </c>
      <c r="AB41" t="s">
        <v>186</v>
      </c>
      <c r="AC41" t="s">
        <v>186</v>
      </c>
      <c r="AD41" t="s">
        <v>186</v>
      </c>
      <c r="AE41" t="s">
        <v>186</v>
      </c>
      <c r="AF41" t="s">
        <v>186</v>
      </c>
      <c r="AG41" t="s">
        <v>186</v>
      </c>
      <c r="AH41" t="s">
        <v>186</v>
      </c>
      <c r="AI41" t="s">
        <v>186</v>
      </c>
      <c r="AJ41" t="s">
        <v>186</v>
      </c>
      <c r="AK41" t="s">
        <v>186</v>
      </c>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row>
    <row r="42">
      <c r="A42" t="s">
        <v>791</v>
      </c>
      <c r="B42">
        <v>2003</v>
      </c>
      <c r="C42" t="s">
        <v>795</v>
      </c>
      <c r="D42">
        <v>18</v>
      </c>
      <c r="E42" t="s">
        <v>60</v>
      </c>
      <c r="F42" t="s">
        <v>15</v>
      </c>
      <c r="G42" t="s">
        <v>806</v>
      </c>
      <c r="H42">
        <v>82.267255851459396</v>
      </c>
      <c r="I42">
        <v>89.548696309905566</v>
      </c>
      <c r="J42">
        <v>91.393866161197835</v>
      </c>
      <c r="K42">
        <v>90.345407677398867</v>
      </c>
      <c r="L42">
        <v>95.445657283246248</v>
      </c>
      <c r="M42">
        <v>94.474928217614931</v>
      </c>
      <c r="N42">
        <v>94.220053399875709</v>
      </c>
      <c r="O42">
        <v>93.808340595059477</v>
      </c>
      <c r="P42">
        <v>96.737673416880227</v>
      </c>
      <c r="Q42">
        <v>97.943771578410121</v>
      </c>
      <c r="R42">
        <v>81.562298821436556</v>
      </c>
      <c r="S42">
        <v>87.667758690522646</v>
      </c>
      <c r="T42">
        <v>91.172200105197192</v>
      </c>
      <c r="U42">
        <v>91.084967556700633</v>
      </c>
      <c r="V42">
        <v>92.493338790244451</v>
      </c>
      <c r="W42" t="s">
        <v>186</v>
      </c>
      <c r="X42" t="s">
        <v>186</v>
      </c>
      <c r="Y42" t="s">
        <v>186</v>
      </c>
      <c r="Z42" t="s">
        <v>186</v>
      </c>
      <c r="AA42" t="s">
        <v>186</v>
      </c>
      <c r="AB42" t="s">
        <v>186</v>
      </c>
      <c r="AC42" t="s">
        <v>186</v>
      </c>
      <c r="AD42" t="s">
        <v>186</v>
      </c>
      <c r="AE42" t="s">
        <v>186</v>
      </c>
      <c r="AF42" t="s">
        <v>186</v>
      </c>
      <c r="AG42" t="s">
        <v>186</v>
      </c>
      <c r="AH42" t="s">
        <v>186</v>
      </c>
      <c r="AI42" t="s">
        <v>186</v>
      </c>
      <c r="AJ42" t="s">
        <v>186</v>
      </c>
      <c r="AK42" t="s">
        <v>186</v>
      </c>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row>
    <row r="43">
      <c r="A43" t="s">
        <v>791</v>
      </c>
      <c r="B43">
        <v>2003</v>
      </c>
      <c r="C43" t="s">
        <v>795</v>
      </c>
      <c r="D43">
        <v>19</v>
      </c>
      <c r="E43" t="s">
        <v>60</v>
      </c>
      <c r="F43" t="s">
        <v>16</v>
      </c>
      <c r="G43" t="s">
        <v>807</v>
      </c>
      <c r="H43">
        <v>3.7530048020295879</v>
      </c>
      <c r="I43">
        <v>2.383076399330176</v>
      </c>
      <c r="J43">
        <v>2.2409260967645648</v>
      </c>
      <c r="K43">
        <v>1.8131647102469779</v>
      </c>
      <c r="L43">
        <v>1.18269977601082</v>
      </c>
      <c r="M43">
        <v>1.858266078996736</v>
      </c>
      <c r="N43">
        <v>1.885629828728999</v>
      </c>
      <c r="O43">
        <v>1.4007905001267911</v>
      </c>
      <c r="P43">
        <v>0</v>
      </c>
      <c r="Q43">
        <v>1.645968234192321</v>
      </c>
      <c r="R43">
        <v>3.8747752994243201</v>
      </c>
      <c r="S43">
        <v>2.6483299445387609</v>
      </c>
      <c r="T43">
        <v>2.1323266614537282</v>
      </c>
      <c r="U43">
        <v>1.920368201837251</v>
      </c>
      <c r="V43">
        <v>1.6259252186274671</v>
      </c>
      <c r="W43" t="s">
        <v>186</v>
      </c>
      <c r="X43" t="s">
        <v>186</v>
      </c>
      <c r="Y43" t="s">
        <v>186</v>
      </c>
      <c r="Z43" t="s">
        <v>186</v>
      </c>
      <c r="AA43" t="s">
        <v>186</v>
      </c>
      <c r="AB43" t="s">
        <v>186</v>
      </c>
      <c r="AC43" t="s">
        <v>186</v>
      </c>
      <c r="AD43" t="s">
        <v>186</v>
      </c>
      <c r="AE43" t="s">
        <v>186</v>
      </c>
      <c r="AF43" t="s">
        <v>186</v>
      </c>
      <c r="AG43" t="s">
        <v>186</v>
      </c>
      <c r="AH43" t="s">
        <v>186</v>
      </c>
      <c r="AI43" t="s">
        <v>186</v>
      </c>
      <c r="AJ43" t="s">
        <v>186</v>
      </c>
      <c r="AK43" t="s">
        <v>186</v>
      </c>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row>
    <row r="44">
      <c r="A44" t="s">
        <v>791</v>
      </c>
      <c r="B44">
        <v>2003</v>
      </c>
      <c r="C44" t="s">
        <v>795</v>
      </c>
      <c r="D44">
        <v>20</v>
      </c>
      <c r="E44" t="s">
        <v>60</v>
      </c>
      <c r="F44" t="s">
        <v>22</v>
      </c>
      <c r="G44" t="s">
        <v>808</v>
      </c>
      <c r="H44">
        <v>9.2351508009561183</v>
      </c>
      <c r="I44">
        <v>6.0304964716113174</v>
      </c>
      <c r="J44">
        <v>4.6508359600370248</v>
      </c>
      <c r="K44">
        <v>6.7458958791308703</v>
      </c>
      <c r="L44">
        <v>2.875631632606197</v>
      </c>
      <c r="M44">
        <v>2.9427433106333911</v>
      </c>
      <c r="N44">
        <v>3.5380069728544519</v>
      </c>
      <c r="O44">
        <v>4.790868904813733</v>
      </c>
      <c r="P44">
        <v>2.2090012435144768</v>
      </c>
      <c r="Q44">
        <v>0.4102601873975571</v>
      </c>
      <c r="R44">
        <v>9.4643015769869514</v>
      </c>
      <c r="S44">
        <v>7.2756164968921304</v>
      </c>
      <c r="T44">
        <v>5.229855602052913</v>
      </c>
      <c r="U44">
        <v>5.024543073751385</v>
      </c>
      <c r="V44">
        <v>5.3785075713420172</v>
      </c>
      <c r="W44" t="s">
        <v>186</v>
      </c>
      <c r="X44" t="s">
        <v>186</v>
      </c>
      <c r="Y44" t="s">
        <v>186</v>
      </c>
      <c r="Z44" t="s">
        <v>186</v>
      </c>
      <c r="AA44" t="s">
        <v>186</v>
      </c>
      <c r="AB44" t="s">
        <v>186</v>
      </c>
      <c r="AC44" t="s">
        <v>186</v>
      </c>
      <c r="AD44" t="s">
        <v>186</v>
      </c>
      <c r="AE44" t="s">
        <v>186</v>
      </c>
      <c r="AF44" t="s">
        <v>186</v>
      </c>
      <c r="AG44" t="s">
        <v>186</v>
      </c>
      <c r="AH44" t="s">
        <v>186</v>
      </c>
      <c r="AI44" t="s">
        <v>186</v>
      </c>
      <c r="AJ44" t="s">
        <v>186</v>
      </c>
      <c r="AK44" t="s">
        <v>186</v>
      </c>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row>
    <row r="45">
      <c r="A45" t="s">
        <v>791</v>
      </c>
      <c r="B45">
        <v>2003</v>
      </c>
      <c r="C45" t="s">
        <v>795</v>
      </c>
      <c r="D45">
        <v>21</v>
      </c>
      <c r="E45" t="s">
        <v>60</v>
      </c>
      <c r="F45" t="s">
        <v>17</v>
      </c>
      <c r="G45" t="s">
        <v>809</v>
      </c>
      <c r="H45">
        <v>4.7445885455548984</v>
      </c>
      <c r="I45">
        <v>2.0377308191529409</v>
      </c>
      <c r="J45">
        <v>1.7143717820005751</v>
      </c>
      <c r="K45">
        <v>1.0955317332232839</v>
      </c>
      <c r="L45">
        <v>0.49601130813673522</v>
      </c>
      <c r="M45">
        <v>0.72406239275494233</v>
      </c>
      <c r="N45">
        <v>0.35630979854083977</v>
      </c>
      <c r="O45">
        <v>0</v>
      </c>
      <c r="P45">
        <v>1.053325339605296</v>
      </c>
      <c r="Q45">
        <v>0</v>
      </c>
      <c r="R45">
        <v>5.0986243021521718</v>
      </c>
      <c r="S45">
        <v>2.4082948680464629</v>
      </c>
      <c r="T45">
        <v>1.465617631296168</v>
      </c>
      <c r="U45">
        <v>1.970121167710732</v>
      </c>
      <c r="V45">
        <v>0.50222841978606547</v>
      </c>
      <c r="W45" t="s">
        <v>186</v>
      </c>
      <c r="X45" t="s">
        <v>186</v>
      </c>
      <c r="Y45" t="s">
        <v>186</v>
      </c>
      <c r="Z45" t="s">
        <v>186</v>
      </c>
      <c r="AA45" t="s">
        <v>186</v>
      </c>
      <c r="AB45" t="s">
        <v>186</v>
      </c>
      <c r="AC45" t="s">
        <v>186</v>
      </c>
      <c r="AD45" t="s">
        <v>186</v>
      </c>
      <c r="AE45" t="s">
        <v>186</v>
      </c>
      <c r="AF45" t="s">
        <v>186</v>
      </c>
      <c r="AG45" t="s">
        <v>186</v>
      </c>
      <c r="AH45" t="s">
        <v>186</v>
      </c>
      <c r="AI45" t="s">
        <v>186</v>
      </c>
      <c r="AJ45" t="s">
        <v>186</v>
      </c>
      <c r="AK45" t="s">
        <v>186</v>
      </c>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row>
    <row r="46">
      <c r="A46" t="s">
        <v>791</v>
      </c>
      <c r="B46">
        <v>2003</v>
      </c>
      <c r="C46" t="s">
        <v>795</v>
      </c>
      <c r="D46">
        <v>22</v>
      </c>
      <c r="E46" t="s">
        <v>54</v>
      </c>
      <c r="F46" t="s">
        <v>49</v>
      </c>
      <c r="G46" t="s">
        <v>186</v>
      </c>
      <c r="H46">
        <v>4.3629312135516836</v>
      </c>
      <c r="I46">
        <v>2.592222829061976</v>
      </c>
      <c r="J46">
        <v>2.3932622081232888</v>
      </c>
      <c r="K46">
        <v>1.967440101632953</v>
      </c>
      <c r="L46">
        <v>1.223967592955691</v>
      </c>
      <c r="M46">
        <v>1.9289987138546461</v>
      </c>
      <c r="N46">
        <v>1.9620377956667649</v>
      </c>
      <c r="O46">
        <v>1.4712774751891571</v>
      </c>
      <c r="P46">
        <v>0</v>
      </c>
      <c r="Q46">
        <v>1.652748804535018</v>
      </c>
      <c r="R46">
        <v>4.5352387582268916</v>
      </c>
      <c r="S46">
        <v>2.9322903422443591</v>
      </c>
      <c r="T46">
        <v>2.2853410604466711</v>
      </c>
      <c r="U46">
        <v>2.0647935800403379</v>
      </c>
      <c r="V46">
        <v>1.727515865906265</v>
      </c>
      <c r="W46" t="s">
        <v>186</v>
      </c>
      <c r="X46" t="s">
        <v>186</v>
      </c>
      <c r="Y46" t="s">
        <v>186</v>
      </c>
      <c r="Z46" t="s">
        <v>186</v>
      </c>
      <c r="AA46" t="s">
        <v>186</v>
      </c>
      <c r="AB46" t="s">
        <v>186</v>
      </c>
      <c r="AC46" t="s">
        <v>186</v>
      </c>
      <c r="AD46" t="s">
        <v>186</v>
      </c>
      <c r="AE46" t="s">
        <v>186</v>
      </c>
      <c r="AF46" t="s">
        <v>186</v>
      </c>
      <c r="AG46" t="s">
        <v>186</v>
      </c>
      <c r="AH46" t="s">
        <v>186</v>
      </c>
      <c r="AI46" t="s">
        <v>186</v>
      </c>
      <c r="AJ46" t="s">
        <v>186</v>
      </c>
      <c r="AK46" t="s">
        <v>186</v>
      </c>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row>
    <row r="47">
      <c r="A47" t="s">
        <v>791</v>
      </c>
      <c r="B47">
        <v>2003</v>
      </c>
      <c r="C47" t="s">
        <v>795</v>
      </c>
      <c r="D47">
        <v>23</v>
      </c>
      <c r="E47" t="s">
        <v>54</v>
      </c>
      <c r="F47" t="s">
        <v>48</v>
      </c>
      <c r="G47" t="s">
        <v>186</v>
      </c>
      <c r="H47">
        <v>95.637068786448324</v>
      </c>
      <c r="I47">
        <v>97.407777170938033</v>
      </c>
      <c r="J47">
        <v>97.606737791876711</v>
      </c>
      <c r="K47">
        <v>98.03255989836704</v>
      </c>
      <c r="L47">
        <v>98.776032407044312</v>
      </c>
      <c r="M47">
        <v>98.071001286145361</v>
      </c>
      <c r="N47">
        <v>98.03796220433324</v>
      </c>
      <c r="O47">
        <v>98.528722524810846</v>
      </c>
      <c r="P47">
        <v>100</v>
      </c>
      <c r="Q47">
        <v>98.347251195464978</v>
      </c>
      <c r="R47">
        <v>95.464761241773104</v>
      </c>
      <c r="S47">
        <v>97.067709657755643</v>
      </c>
      <c r="T47">
        <v>97.714658939553331</v>
      </c>
      <c r="U47">
        <v>97.93520641995967</v>
      </c>
      <c r="V47">
        <v>98.272484134093745</v>
      </c>
      <c r="W47" t="s">
        <v>186</v>
      </c>
      <c r="X47" t="s">
        <v>186</v>
      </c>
      <c r="Y47" t="s">
        <v>186</v>
      </c>
      <c r="Z47" t="s">
        <v>186</v>
      </c>
      <c r="AA47" t="s">
        <v>186</v>
      </c>
      <c r="AB47" t="s">
        <v>186</v>
      </c>
      <c r="AC47" t="s">
        <v>186</v>
      </c>
      <c r="AD47" t="s">
        <v>186</v>
      </c>
      <c r="AE47" t="s">
        <v>186</v>
      </c>
      <c r="AF47" t="s">
        <v>186</v>
      </c>
      <c r="AG47" t="s">
        <v>186</v>
      </c>
      <c r="AH47" t="s">
        <v>186</v>
      </c>
      <c r="AI47" t="s">
        <v>186</v>
      </c>
      <c r="AJ47" t="s">
        <v>186</v>
      </c>
      <c r="AK47" t="s">
        <v>186</v>
      </c>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row>
    <row r="48">
      <c r="A48" t="s">
        <v>791</v>
      </c>
      <c r="B48">
        <v>2003</v>
      </c>
      <c r="C48" t="s">
        <v>795</v>
      </c>
      <c r="D48">
        <v>29</v>
      </c>
      <c r="E48" t="s">
        <v>57</v>
      </c>
      <c r="F48" t="s">
        <v>49</v>
      </c>
      <c r="G48" t="s">
        <v>810</v>
      </c>
      <c r="H48">
        <v>54.787921038933263</v>
      </c>
      <c r="I48">
        <v>51.00445338671102</v>
      </c>
      <c r="J48">
        <v>45.706200386570927</v>
      </c>
      <c r="K48">
        <v>40.603198014752948</v>
      </c>
      <c r="L48">
        <v>65.918114601628332</v>
      </c>
      <c r="M48">
        <v>44.262283274864458</v>
      </c>
      <c r="N48">
        <v>55.327734322939278</v>
      </c>
      <c r="O48">
        <v>71.009707035473298</v>
      </c>
      <c r="P48">
        <v>78.773816061958058</v>
      </c>
      <c r="Q48">
        <v>86.701143669854744</v>
      </c>
      <c r="R48">
        <v>53.830472374999182</v>
      </c>
      <c r="S48">
        <v>54.485735909110247</v>
      </c>
      <c r="T48">
        <v>46.830551813513523</v>
      </c>
      <c r="U48">
        <v>40.513832987248158</v>
      </c>
      <c r="V48">
        <v>48.743379941573309</v>
      </c>
      <c r="W48" t="s">
        <v>186</v>
      </c>
      <c r="X48" t="s">
        <v>186</v>
      </c>
      <c r="Y48" t="s">
        <v>186</v>
      </c>
      <c r="Z48" t="s">
        <v>186</v>
      </c>
      <c r="AA48" t="s">
        <v>186</v>
      </c>
      <c r="AB48" t="s">
        <v>186</v>
      </c>
      <c r="AC48" t="s">
        <v>186</v>
      </c>
      <c r="AD48" t="s">
        <v>186</v>
      </c>
      <c r="AE48" t="s">
        <v>186</v>
      </c>
      <c r="AF48" t="s">
        <v>186</v>
      </c>
      <c r="AG48" t="s">
        <v>186</v>
      </c>
      <c r="AH48" t="s">
        <v>186</v>
      </c>
      <c r="AI48" t="s">
        <v>186</v>
      </c>
      <c r="AJ48" t="s">
        <v>186</v>
      </c>
      <c r="AK48" t="s">
        <v>186</v>
      </c>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row>
    <row r="49">
      <c r="A49" t="s">
        <v>791</v>
      </c>
      <c r="B49">
        <v>2003</v>
      </c>
      <c r="C49" t="s">
        <v>795</v>
      </c>
      <c r="D49">
        <v>30</v>
      </c>
      <c r="E49" t="s">
        <v>57</v>
      </c>
      <c r="F49" t="s">
        <v>48</v>
      </c>
      <c r="G49" t="s">
        <v>186</v>
      </c>
      <c r="H49">
        <v>45.212078961066737</v>
      </c>
      <c r="I49">
        <v>48.995546613288973</v>
      </c>
      <c r="J49">
        <v>54.293799613429059</v>
      </c>
      <c r="K49">
        <v>59.396801985247052</v>
      </c>
      <c r="L49">
        <v>34.081885398371661</v>
      </c>
      <c r="M49">
        <v>55.737716725135527</v>
      </c>
      <c r="N49">
        <v>44.672265677060722</v>
      </c>
      <c r="O49">
        <v>28.990292964526709</v>
      </c>
      <c r="P49">
        <v>21.226183938041942</v>
      </c>
      <c r="Q49">
        <v>13.298856330145259</v>
      </c>
      <c r="R49">
        <v>46.169527625000818</v>
      </c>
      <c r="S49">
        <v>45.51426409088976</v>
      </c>
      <c r="T49">
        <v>53.169448186486477</v>
      </c>
      <c r="U49">
        <v>59.486167012751842</v>
      </c>
      <c r="V49">
        <v>51.256620058426691</v>
      </c>
      <c r="W49" t="s">
        <v>186</v>
      </c>
      <c r="X49" t="s">
        <v>186</v>
      </c>
      <c r="Y49" t="s">
        <v>186</v>
      </c>
      <c r="Z49" t="s">
        <v>186</v>
      </c>
      <c r="AA49" t="s">
        <v>186</v>
      </c>
      <c r="AB49" t="s">
        <v>186</v>
      </c>
      <c r="AC49" t="s">
        <v>186</v>
      </c>
      <c r="AD49" t="s">
        <v>186</v>
      </c>
      <c r="AE49" t="s">
        <v>186</v>
      </c>
      <c r="AF49" t="s">
        <v>186</v>
      </c>
      <c r="AG49" t="s">
        <v>186</v>
      </c>
      <c r="AH49" t="s">
        <v>186</v>
      </c>
      <c r="AI49" t="s">
        <v>186</v>
      </c>
      <c r="AJ49" t="s">
        <v>186</v>
      </c>
      <c r="AK49" t="s">
        <v>186</v>
      </c>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row>
    <row r="50">
      <c r="A50" t="s">
        <v>791</v>
      </c>
      <c r="B50">
        <v>2003</v>
      </c>
      <c r="C50" t="s">
        <v>795</v>
      </c>
      <c r="D50">
        <v>31</v>
      </c>
      <c r="E50" t="s">
        <v>104</v>
      </c>
      <c r="F50" t="s">
        <v>49</v>
      </c>
      <c r="G50" t="s">
        <v>811</v>
      </c>
      <c r="H50">
        <v>7.7041495137166054</v>
      </c>
      <c r="I50">
        <v>8.8652918419679683</v>
      </c>
      <c r="J50">
        <v>10.044049230822729</v>
      </c>
      <c r="K50">
        <v>15.179197335793299</v>
      </c>
      <c r="L50">
        <v>48.22184801361022</v>
      </c>
      <c r="M50">
        <v>11.505165521595879</v>
      </c>
      <c r="N50">
        <v>39.520373569508408</v>
      </c>
      <c r="O50">
        <v>62.453276673513137</v>
      </c>
      <c r="P50">
        <v>70.995123467176654</v>
      </c>
      <c r="Q50">
        <v>81.733002040712748</v>
      </c>
      <c r="R50">
        <v>7.5747123885527214</v>
      </c>
      <c r="S50">
        <v>8.9231553424730041</v>
      </c>
      <c r="T50">
        <v>10.050608172166919</v>
      </c>
      <c r="U50">
        <v>11.622780092298051</v>
      </c>
      <c r="V50">
        <v>21.0994288029637</v>
      </c>
      <c r="W50" t="s">
        <v>186</v>
      </c>
      <c r="X50" t="s">
        <v>186</v>
      </c>
      <c r="Y50" t="s">
        <v>186</v>
      </c>
      <c r="Z50" t="s">
        <v>186</v>
      </c>
      <c r="AA50" t="s">
        <v>186</v>
      </c>
      <c r="AB50" t="s">
        <v>186</v>
      </c>
      <c r="AC50" t="s">
        <v>186</v>
      </c>
      <c r="AD50" t="s">
        <v>186</v>
      </c>
      <c r="AE50" t="s">
        <v>186</v>
      </c>
      <c r="AF50" t="s">
        <v>186</v>
      </c>
      <c r="AG50" t="s">
        <v>186</v>
      </c>
      <c r="AH50" t="s">
        <v>186</v>
      </c>
      <c r="AI50" t="s">
        <v>186</v>
      </c>
      <c r="AJ50" t="s">
        <v>186</v>
      </c>
      <c r="AK50" t="s">
        <v>186</v>
      </c>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row>
    <row r="51">
      <c r="A51" t="s">
        <v>791</v>
      </c>
      <c r="B51">
        <v>2003</v>
      </c>
      <c r="C51" t="s">
        <v>795</v>
      </c>
      <c r="D51">
        <v>32</v>
      </c>
      <c r="E51" t="s">
        <v>104</v>
      </c>
      <c r="F51" t="s">
        <v>48</v>
      </c>
      <c r="G51" t="s">
        <v>186</v>
      </c>
      <c r="H51">
        <v>92.295850486283399</v>
      </c>
      <c r="I51">
        <v>91.134708158032026</v>
      </c>
      <c r="J51">
        <v>89.955950769177264</v>
      </c>
      <c r="K51">
        <v>84.820802664206695</v>
      </c>
      <c r="L51">
        <v>51.778151986389773</v>
      </c>
      <c r="M51">
        <v>88.49483447840413</v>
      </c>
      <c r="N51">
        <v>60.479626430491592</v>
      </c>
      <c r="O51">
        <v>37.54672332648687</v>
      </c>
      <c r="P51">
        <v>29.004876532823349</v>
      </c>
      <c r="Q51">
        <v>18.266997959287249</v>
      </c>
      <c r="R51">
        <v>92.425287611447288</v>
      </c>
      <c r="S51">
        <v>91.076844657526991</v>
      </c>
      <c r="T51">
        <v>89.949391827833082</v>
      </c>
      <c r="U51">
        <v>88.377219907701956</v>
      </c>
      <c r="V51">
        <v>78.9005711970363</v>
      </c>
      <c r="W51" t="s">
        <v>186</v>
      </c>
      <c r="X51" t="s">
        <v>186</v>
      </c>
      <c r="Y51" t="s">
        <v>186</v>
      </c>
      <c r="Z51" t="s">
        <v>186</v>
      </c>
      <c r="AA51" t="s">
        <v>186</v>
      </c>
      <c r="AB51" t="s">
        <v>186</v>
      </c>
      <c r="AC51" t="s">
        <v>186</v>
      </c>
      <c r="AD51" t="s">
        <v>186</v>
      </c>
      <c r="AE51" t="s">
        <v>186</v>
      </c>
      <c r="AF51" t="s">
        <v>186</v>
      </c>
      <c r="AG51" t="s">
        <v>186</v>
      </c>
      <c r="AH51" t="s">
        <v>186</v>
      </c>
      <c r="AI51" t="s">
        <v>186</v>
      </c>
      <c r="AJ51" t="s">
        <v>186</v>
      </c>
      <c r="AK51" t="s">
        <v>186</v>
      </c>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row>
    <row r="52">
      <c r="A52" t="s">
        <v>791</v>
      </c>
      <c r="B52">
        <v>2003</v>
      </c>
      <c r="C52" t="s">
        <v>795</v>
      </c>
      <c r="D52">
        <v>41</v>
      </c>
      <c r="E52" t="s">
        <v>56</v>
      </c>
      <c r="F52" t="s">
        <v>49</v>
      </c>
      <c r="G52" t="s">
        <v>186</v>
      </c>
      <c r="H52">
        <v>7.2973810814016202</v>
      </c>
      <c r="I52">
        <v>4.1705344463713141</v>
      </c>
      <c r="J52">
        <v>3.266917808764227</v>
      </c>
      <c r="K52">
        <v>2.3560491460988691</v>
      </c>
      <c r="L52">
        <v>1.2854441505494061</v>
      </c>
      <c r="M52">
        <v>1.8491650451350929</v>
      </c>
      <c r="N52">
        <v>1.883625020890451</v>
      </c>
      <c r="O52">
        <v>1.45224177056017</v>
      </c>
      <c r="P52">
        <v>0</v>
      </c>
      <c r="Q52">
        <v>1.652748804535018</v>
      </c>
      <c r="R52">
        <v>7.2966077084499981</v>
      </c>
      <c r="S52">
        <v>5.3191739886531391</v>
      </c>
      <c r="T52">
        <v>3.1923819774376971</v>
      </c>
      <c r="U52">
        <v>2.7244022270908359</v>
      </c>
      <c r="V52">
        <v>1.870382770290532</v>
      </c>
      <c r="W52" t="s">
        <v>186</v>
      </c>
      <c r="X52" t="s">
        <v>186</v>
      </c>
      <c r="Y52" t="s">
        <v>186</v>
      </c>
      <c r="Z52" t="s">
        <v>186</v>
      </c>
      <c r="AA52" t="s">
        <v>186</v>
      </c>
      <c r="AB52" t="s">
        <v>186</v>
      </c>
      <c r="AC52" t="s">
        <v>186</v>
      </c>
      <c r="AD52" t="s">
        <v>186</v>
      </c>
      <c r="AE52" t="s">
        <v>186</v>
      </c>
      <c r="AF52" t="s">
        <v>186</v>
      </c>
      <c r="AG52" t="s">
        <v>186</v>
      </c>
      <c r="AH52" t="s">
        <v>186</v>
      </c>
      <c r="AI52" t="s">
        <v>186</v>
      </c>
      <c r="AJ52" t="s">
        <v>186</v>
      </c>
      <c r="AK52" t="s">
        <v>186</v>
      </c>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row>
    <row r="53">
      <c r="A53" t="s">
        <v>791</v>
      </c>
      <c r="B53">
        <v>2003</v>
      </c>
      <c r="C53" t="s">
        <v>795</v>
      </c>
      <c r="D53">
        <v>42</v>
      </c>
      <c r="E53" t="s">
        <v>56</v>
      </c>
      <c r="F53" t="s">
        <v>48</v>
      </c>
      <c r="G53" t="s">
        <v>812</v>
      </c>
      <c r="H53">
        <v>92.702618918598375</v>
      </c>
      <c r="I53">
        <v>95.829465553628694</v>
      </c>
      <c r="J53">
        <v>96.733082191235781</v>
      </c>
      <c r="K53">
        <v>97.643950853901131</v>
      </c>
      <c r="L53">
        <v>98.714555849450591</v>
      </c>
      <c r="M53">
        <v>98.150834954864905</v>
      </c>
      <c r="N53">
        <v>98.116374979109537</v>
      </c>
      <c r="O53">
        <v>98.547758229439836</v>
      </c>
      <c r="P53">
        <v>100</v>
      </c>
      <c r="Q53">
        <v>98.347251195464978</v>
      </c>
      <c r="R53">
        <v>92.703392291550003</v>
      </c>
      <c r="S53">
        <v>94.680826011346866</v>
      </c>
      <c r="T53">
        <v>96.807618022562309</v>
      </c>
      <c r="U53">
        <v>97.275597772909165</v>
      </c>
      <c r="V53">
        <v>98.129617229709467</v>
      </c>
      <c r="W53" t="s">
        <v>186</v>
      </c>
      <c r="X53" t="s">
        <v>186</v>
      </c>
      <c r="Y53" t="s">
        <v>186</v>
      </c>
      <c r="Z53" t="s">
        <v>186</v>
      </c>
      <c r="AA53" t="s">
        <v>186</v>
      </c>
      <c r="AB53" t="s">
        <v>186</v>
      </c>
      <c r="AC53" t="s">
        <v>186</v>
      </c>
      <c r="AD53" t="s">
        <v>186</v>
      </c>
      <c r="AE53" t="s">
        <v>186</v>
      </c>
      <c r="AF53" t="s">
        <v>186</v>
      </c>
      <c r="AG53" t="s">
        <v>186</v>
      </c>
      <c r="AH53" t="s">
        <v>186</v>
      </c>
      <c r="AI53" t="s">
        <v>186</v>
      </c>
      <c r="AJ53" t="s">
        <v>186</v>
      </c>
      <c r="AK53" t="s">
        <v>186</v>
      </c>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row>
    <row r="54">
      <c r="A54" t="s">
        <v>791</v>
      </c>
      <c r="B54">
        <v>2003</v>
      </c>
      <c r="C54" t="s">
        <v>795</v>
      </c>
      <c r="D54">
        <v>58</v>
      </c>
      <c r="E54" t="s">
        <v>224</v>
      </c>
      <c r="F54" t="s">
        <v>225</v>
      </c>
      <c r="G54" t="s">
        <v>186</v>
      </c>
      <c r="H54">
        <v>7.7357263523810769</v>
      </c>
      <c r="I54">
        <v>8.8685701310905802</v>
      </c>
      <c r="J54">
        <v>10.09523156723154</v>
      </c>
      <c r="K54">
        <v>15.916185566453739</v>
      </c>
      <c r="L54">
        <v>49.44499708187405</v>
      </c>
      <c r="M54">
        <v>11.505165521595879</v>
      </c>
      <c r="N54">
        <v>40.102899578474243</v>
      </c>
      <c r="O54">
        <v>65.595889758803551</v>
      </c>
      <c r="P54">
        <v>72.390180981433858</v>
      </c>
      <c r="Q54">
        <v>82.069701351273096</v>
      </c>
      <c r="R54">
        <v>7.6117601773792272</v>
      </c>
      <c r="S54">
        <v>8.926991542034914</v>
      </c>
      <c r="T54">
        <v>10.093090173818119</v>
      </c>
      <c r="U54">
        <v>11.945003576788681</v>
      </c>
      <c r="V54">
        <v>22.053596993840308</v>
      </c>
      <c r="W54" t="s">
        <v>186</v>
      </c>
      <c r="X54" t="s">
        <v>186</v>
      </c>
      <c r="Y54" t="s">
        <v>186</v>
      </c>
      <c r="Z54" t="s">
        <v>186</v>
      </c>
      <c r="AA54" t="s">
        <v>186</v>
      </c>
      <c r="AB54" t="s">
        <v>186</v>
      </c>
      <c r="AC54" t="s">
        <v>186</v>
      </c>
      <c r="AD54" t="s">
        <v>186</v>
      </c>
      <c r="AE54" t="s">
        <v>186</v>
      </c>
      <c r="AF54" t="s">
        <v>186</v>
      </c>
      <c r="AG54" t="s">
        <v>186</v>
      </c>
      <c r="AH54" t="s">
        <v>186</v>
      </c>
      <c r="AI54" t="s">
        <v>186</v>
      </c>
      <c r="AJ54" t="s">
        <v>186</v>
      </c>
      <c r="AK54" t="s">
        <v>186</v>
      </c>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row>
    <row r="55">
      <c r="A55" t="s">
        <v>791</v>
      </c>
      <c r="B55">
        <v>2003</v>
      </c>
      <c r="C55" t="s">
        <v>795</v>
      </c>
      <c r="D55">
        <v>59</v>
      </c>
      <c r="E55" t="s">
        <v>224</v>
      </c>
      <c r="F55" t="s">
        <v>226</v>
      </c>
      <c r="G55" t="s">
        <v>186</v>
      </c>
      <c r="H55">
        <v>47.276752808162897</v>
      </c>
      <c r="I55">
        <v>42.154744151316052</v>
      </c>
      <c r="J55">
        <v>35.843877885234328</v>
      </c>
      <c r="K55">
        <v>26.658399894029671</v>
      </c>
      <c r="L55">
        <v>18.14513308485526</v>
      </c>
      <c r="M55">
        <v>32.757117753268588</v>
      </c>
      <c r="N55">
        <v>16.040359532042711</v>
      </c>
      <c r="O55">
        <v>8.9869850334058636</v>
      </c>
      <c r="P55">
        <v>7.9315442700160288</v>
      </c>
      <c r="Q55">
        <v>4.988607901266251</v>
      </c>
      <c r="R55">
        <v>46.481996117943311</v>
      </c>
      <c r="S55">
        <v>45.582168609756593</v>
      </c>
      <c r="T55">
        <v>36.935405440248452</v>
      </c>
      <c r="U55">
        <v>29.692012360799669</v>
      </c>
      <c r="V55">
        <v>28.894078764951011</v>
      </c>
      <c r="W55" t="s">
        <v>186</v>
      </c>
      <c r="X55" t="s">
        <v>186</v>
      </c>
      <c r="Y55" t="s">
        <v>186</v>
      </c>
      <c r="Z55" t="s">
        <v>186</v>
      </c>
      <c r="AA55" t="s">
        <v>186</v>
      </c>
      <c r="AB55" t="s">
        <v>186</v>
      </c>
      <c r="AC55" t="s">
        <v>186</v>
      </c>
      <c r="AD55" t="s">
        <v>186</v>
      </c>
      <c r="AE55" t="s">
        <v>186</v>
      </c>
      <c r="AF55" t="s">
        <v>186</v>
      </c>
      <c r="AG55" t="s">
        <v>186</v>
      </c>
      <c r="AH55" t="s">
        <v>186</v>
      </c>
      <c r="AI55" t="s">
        <v>186</v>
      </c>
      <c r="AJ55" t="s">
        <v>186</v>
      </c>
      <c r="AK55" t="s">
        <v>186</v>
      </c>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row>
    <row r="56">
      <c r="A56" t="s">
        <v>791</v>
      </c>
      <c r="B56">
        <v>2003</v>
      </c>
      <c r="C56" t="s">
        <v>795</v>
      </c>
      <c r="D56">
        <v>60</v>
      </c>
      <c r="E56" t="s">
        <v>224</v>
      </c>
      <c r="F56" t="s">
        <v>227</v>
      </c>
      <c r="G56" t="s">
        <v>186</v>
      </c>
      <c r="H56">
        <v>23.916281375043031</v>
      </c>
      <c r="I56">
        <v>36.535421436418567</v>
      </c>
      <c r="J56">
        <v>44.346521093413713</v>
      </c>
      <c r="K56">
        <v>49.421810972976772</v>
      </c>
      <c r="L56">
        <v>26.33683007212861</v>
      </c>
      <c r="M56">
        <v>41.97536215957404</v>
      </c>
      <c r="N56">
        <v>35.607281038338719</v>
      </c>
      <c r="O56">
        <v>15.31420730419778</v>
      </c>
      <c r="P56">
        <v>13.231787772516309</v>
      </c>
      <c r="Q56">
        <v>8.4073840838606522</v>
      </c>
      <c r="R56">
        <v>24.53786267656869</v>
      </c>
      <c r="S56">
        <v>30.58742412297125</v>
      </c>
      <c r="T56">
        <v>42.805321918431133</v>
      </c>
      <c r="U56">
        <v>50.06680227407827</v>
      </c>
      <c r="V56">
        <v>43.958592081906758</v>
      </c>
      <c r="W56" t="s">
        <v>186</v>
      </c>
      <c r="X56" t="s">
        <v>186</v>
      </c>
      <c r="Y56" t="s">
        <v>186</v>
      </c>
      <c r="Z56" t="s">
        <v>186</v>
      </c>
      <c r="AA56" t="s">
        <v>186</v>
      </c>
      <c r="AB56" t="s">
        <v>186</v>
      </c>
      <c r="AC56" t="s">
        <v>186</v>
      </c>
      <c r="AD56" t="s">
        <v>186</v>
      </c>
      <c r="AE56" t="s">
        <v>186</v>
      </c>
      <c r="AF56" t="s">
        <v>186</v>
      </c>
      <c r="AG56" t="s">
        <v>186</v>
      </c>
      <c r="AH56" t="s">
        <v>186</v>
      </c>
      <c r="AI56" t="s">
        <v>186</v>
      </c>
      <c r="AJ56" t="s">
        <v>186</v>
      </c>
      <c r="AK56" t="s">
        <v>186</v>
      </c>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row>
    <row r="57">
      <c r="A57" t="s">
        <v>791</v>
      </c>
      <c r="B57">
        <v>2003</v>
      </c>
      <c r="C57" t="s">
        <v>795</v>
      </c>
      <c r="D57">
        <v>61</v>
      </c>
      <c r="E57" t="s">
        <v>224</v>
      </c>
      <c r="F57" t="s">
        <v>228</v>
      </c>
      <c r="G57" t="s">
        <v>186</v>
      </c>
      <c r="H57">
        <v>7.3991706096219536</v>
      </c>
      <c r="I57">
        <v>4.4070323665208182</v>
      </c>
      <c r="J57">
        <v>3.8263046777115339</v>
      </c>
      <c r="K57">
        <v>4.5900433771246734</v>
      </c>
      <c r="L57">
        <v>4.5781229756315618</v>
      </c>
      <c r="M57">
        <v>10.09554886217315</v>
      </c>
      <c r="N57">
        <v>5.2333872884898289</v>
      </c>
      <c r="O57">
        <v>8.4279851140811566</v>
      </c>
      <c r="P57">
        <v>4.5396822883545482</v>
      </c>
      <c r="Q57">
        <v>4.0016682900030176</v>
      </c>
      <c r="R57">
        <v>7.1697481545903692</v>
      </c>
      <c r="S57">
        <v>5.2583326140225148</v>
      </c>
      <c r="T57">
        <v>3.8650896529563439</v>
      </c>
      <c r="U57">
        <v>3.8261909991831788</v>
      </c>
      <c r="V57">
        <v>3.363635741023332</v>
      </c>
      <c r="W57" t="s">
        <v>186</v>
      </c>
      <c r="X57" t="s">
        <v>186</v>
      </c>
      <c r="Y57" t="s">
        <v>186</v>
      </c>
      <c r="Z57" t="s">
        <v>186</v>
      </c>
      <c r="AA57" t="s">
        <v>186</v>
      </c>
      <c r="AB57" t="s">
        <v>186</v>
      </c>
      <c r="AC57" t="s">
        <v>186</v>
      </c>
      <c r="AD57" t="s">
        <v>186</v>
      </c>
      <c r="AE57" t="s">
        <v>186</v>
      </c>
      <c r="AF57" t="s">
        <v>186</v>
      </c>
      <c r="AG57" t="s">
        <v>186</v>
      </c>
      <c r="AH57" t="s">
        <v>186</v>
      </c>
      <c r="AI57" t="s">
        <v>186</v>
      </c>
      <c r="AJ57" t="s">
        <v>186</v>
      </c>
      <c r="AK57" t="s">
        <v>186</v>
      </c>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row>
    <row r="58">
      <c r="A58" t="s">
        <v>791</v>
      </c>
      <c r="B58">
        <v>2003</v>
      </c>
      <c r="C58" t="s">
        <v>795</v>
      </c>
      <c r="D58">
        <v>62</v>
      </c>
      <c r="E58" t="s">
        <v>224</v>
      </c>
      <c r="F58" t="s">
        <v>229</v>
      </c>
      <c r="G58" t="s">
        <v>186</v>
      </c>
      <c r="H58">
        <v>9.1657458425440002</v>
      </c>
      <c r="I58">
        <v>6.1652100475635851</v>
      </c>
      <c r="J58">
        <v>4.3134711029781023</v>
      </c>
      <c r="K58">
        <v>2.383071907185708</v>
      </c>
      <c r="L58">
        <v>0.64714980651261034</v>
      </c>
      <c r="M58">
        <v>3.0252863837515198</v>
      </c>
      <c r="N58">
        <v>2.251574187678048</v>
      </c>
      <c r="O58">
        <v>0</v>
      </c>
      <c r="P58">
        <v>1.028404142432759</v>
      </c>
      <c r="Q58">
        <v>0</v>
      </c>
      <c r="R58">
        <v>9.3350074500277813</v>
      </c>
      <c r="S58">
        <v>7.4338825127717554</v>
      </c>
      <c r="T58">
        <v>4.9568922690343511</v>
      </c>
      <c r="U58">
        <v>2.609300729152463</v>
      </c>
      <c r="V58">
        <v>1.20369977621964</v>
      </c>
      <c r="W58" t="s">
        <v>186</v>
      </c>
      <c r="X58" t="s">
        <v>186</v>
      </c>
      <c r="Y58" t="s">
        <v>186</v>
      </c>
      <c r="Z58" t="s">
        <v>186</v>
      </c>
      <c r="AA58" t="s">
        <v>186</v>
      </c>
      <c r="AB58" t="s">
        <v>186</v>
      </c>
      <c r="AC58" t="s">
        <v>186</v>
      </c>
      <c r="AD58" t="s">
        <v>186</v>
      </c>
      <c r="AE58" t="s">
        <v>186</v>
      </c>
      <c r="AF58" t="s">
        <v>186</v>
      </c>
      <c r="AG58" t="s">
        <v>186</v>
      </c>
      <c r="AH58" t="s">
        <v>186</v>
      </c>
      <c r="AI58" t="s">
        <v>186</v>
      </c>
      <c r="AJ58" t="s">
        <v>186</v>
      </c>
      <c r="AK58" t="s">
        <v>186</v>
      </c>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row>
    <row r="59">
      <c r="A59" t="s">
        <v>791</v>
      </c>
      <c r="B59">
        <v>2003</v>
      </c>
      <c r="C59" t="s">
        <v>795</v>
      </c>
      <c r="D59">
        <v>63</v>
      </c>
      <c r="E59" t="s">
        <v>224</v>
      </c>
      <c r="F59" t="s">
        <v>230</v>
      </c>
      <c r="G59" t="s">
        <v>186</v>
      </c>
      <c r="H59">
        <v>0</v>
      </c>
      <c r="I59">
        <v>0</v>
      </c>
      <c r="J59">
        <v>0</v>
      </c>
      <c r="K59">
        <v>0.0466631929852507</v>
      </c>
      <c r="L59">
        <v>0</v>
      </c>
      <c r="M59">
        <v>0</v>
      </c>
      <c r="N59">
        <v>0</v>
      </c>
      <c r="O59">
        <v>0</v>
      </c>
      <c r="P59">
        <v>0</v>
      </c>
      <c r="Q59">
        <v>0</v>
      </c>
      <c r="R59">
        <v>0</v>
      </c>
      <c r="S59">
        <v>0</v>
      </c>
      <c r="T59">
        <v>0</v>
      </c>
      <c r="U59">
        <v>0.053754697094079498</v>
      </c>
      <c r="V59">
        <v>0</v>
      </c>
      <c r="W59" t="s">
        <v>186</v>
      </c>
      <c r="X59" t="s">
        <v>186</v>
      </c>
      <c r="Y59" t="s">
        <v>186</v>
      </c>
      <c r="Z59" t="s">
        <v>186</v>
      </c>
      <c r="AA59" t="s">
        <v>186</v>
      </c>
      <c r="AB59" t="s">
        <v>186</v>
      </c>
      <c r="AC59" t="s">
        <v>186</v>
      </c>
      <c r="AD59" t="s">
        <v>186</v>
      </c>
      <c r="AE59" t="s">
        <v>186</v>
      </c>
      <c r="AF59" t="s">
        <v>186</v>
      </c>
      <c r="AG59" t="s">
        <v>186</v>
      </c>
      <c r="AH59" t="s">
        <v>186</v>
      </c>
      <c r="AI59" t="s">
        <v>186</v>
      </c>
      <c r="AJ59" t="s">
        <v>186</v>
      </c>
      <c r="AK59" t="s">
        <v>186</v>
      </c>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row>
    <row r="60">
      <c r="A60" t="s">
        <v>791</v>
      </c>
      <c r="B60">
        <v>2003</v>
      </c>
      <c r="C60" t="s">
        <v>795</v>
      </c>
      <c r="D60">
        <v>64</v>
      </c>
      <c r="E60" t="s">
        <v>224</v>
      </c>
      <c r="F60" t="s">
        <v>231</v>
      </c>
      <c r="G60" t="s">
        <v>186</v>
      </c>
      <c r="H60">
        <v>4.4614240363450506</v>
      </c>
      <c r="I60">
        <v>1.869021867090398</v>
      </c>
      <c r="J60">
        <v>1.574593673430789</v>
      </c>
      <c r="K60">
        <v>0.98382508924419532</v>
      </c>
      <c r="L60">
        <v>0.27351106337447417</v>
      </c>
      <c r="M60">
        <v>0.64151931963683428</v>
      </c>
      <c r="N60">
        <v>0.22615526346762721</v>
      </c>
      <c r="O60">
        <v>0</v>
      </c>
      <c r="P60">
        <v>0.33302260952646939</v>
      </c>
      <c r="Q60">
        <v>0</v>
      </c>
      <c r="R60">
        <v>4.8100471598644896</v>
      </c>
      <c r="S60">
        <v>2.211200598442963</v>
      </c>
      <c r="T60">
        <v>1.3442005455116119</v>
      </c>
      <c r="U60">
        <v>1.8069353629036571</v>
      </c>
      <c r="V60">
        <v>0.42073104643067538</v>
      </c>
      <c r="W60" t="s">
        <v>186</v>
      </c>
      <c r="X60" t="s">
        <v>186</v>
      </c>
      <c r="Y60" t="s">
        <v>186</v>
      </c>
      <c r="Z60" t="s">
        <v>186</v>
      </c>
      <c r="AA60" t="s">
        <v>186</v>
      </c>
      <c r="AB60" t="s">
        <v>186</v>
      </c>
      <c r="AC60" t="s">
        <v>186</v>
      </c>
      <c r="AD60" t="s">
        <v>186</v>
      </c>
      <c r="AE60" t="s">
        <v>186</v>
      </c>
      <c r="AF60" t="s">
        <v>186</v>
      </c>
      <c r="AG60" t="s">
        <v>186</v>
      </c>
      <c r="AH60" t="s">
        <v>186</v>
      </c>
      <c r="AI60" t="s">
        <v>186</v>
      </c>
      <c r="AJ60" t="s">
        <v>186</v>
      </c>
      <c r="AK60" t="s">
        <v>186</v>
      </c>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row>
    <row r="61">
      <c r="A61" t="s">
        <v>791</v>
      </c>
      <c r="B61">
        <v>2003</v>
      </c>
      <c r="C61" t="s">
        <v>795</v>
      </c>
      <c r="D61">
        <v>65</v>
      </c>
      <c r="E61" t="s">
        <v>224</v>
      </c>
      <c r="F61" t="s">
        <v>232</v>
      </c>
      <c r="G61" t="s">
        <v>186</v>
      </c>
      <c r="H61">
        <v>0.044898975901995299</v>
      </c>
      <c r="I61">
        <v>0</v>
      </c>
      <c r="J61">
        <v>0</v>
      </c>
      <c r="K61">
        <v>0</v>
      </c>
      <c r="L61">
        <v>0.57425591562342881</v>
      </c>
      <c r="M61">
        <v>0</v>
      </c>
      <c r="N61">
        <v>0.53834311150882574</v>
      </c>
      <c r="O61">
        <v>1.674932789511645</v>
      </c>
      <c r="P61">
        <v>0.54537793572002413</v>
      </c>
      <c r="Q61">
        <v>0.53263837359698918</v>
      </c>
      <c r="R61">
        <v>0.053578263626126499</v>
      </c>
      <c r="S61">
        <v>0</v>
      </c>
      <c r="T61">
        <v>0</v>
      </c>
      <c r="U61">
        <v>0</v>
      </c>
      <c r="V61">
        <v>0.10566559562826611</v>
      </c>
      <c r="W61" t="s">
        <v>186</v>
      </c>
      <c r="X61" t="s">
        <v>186</v>
      </c>
      <c r="Y61" t="s">
        <v>186</v>
      </c>
      <c r="Z61" t="s">
        <v>186</v>
      </c>
      <c r="AA61" t="s">
        <v>186</v>
      </c>
      <c r="AB61" t="s">
        <v>186</v>
      </c>
      <c r="AC61" t="s">
        <v>186</v>
      </c>
      <c r="AD61" t="s">
        <v>186</v>
      </c>
      <c r="AE61" t="s">
        <v>186</v>
      </c>
      <c r="AF61" t="s">
        <v>186</v>
      </c>
      <c r="AG61" t="s">
        <v>186</v>
      </c>
      <c r="AH61" t="s">
        <v>186</v>
      </c>
      <c r="AI61" t="s">
        <v>186</v>
      </c>
      <c r="AJ61" t="s">
        <v>186</v>
      </c>
      <c r="AK61" t="s">
        <v>186</v>
      </c>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row>
    <row r="62">
      <c r="A62" t="s">
        <v>791</v>
      </c>
      <c r="B62">
        <v>2003</v>
      </c>
      <c r="C62" t="s">
        <v>795</v>
      </c>
      <c r="D62">
        <v>122</v>
      </c>
      <c r="E62" t="s">
        <v>18</v>
      </c>
      <c r="F62" t="s">
        <v>14</v>
      </c>
      <c r="G62" t="s">
        <v>813</v>
      </c>
      <c r="H62">
        <v>15.841975524851611</v>
      </c>
      <c r="I62">
        <v>19.038425107036218</v>
      </c>
      <c r="J62">
        <v>28.360730807782272</v>
      </c>
      <c r="K62">
        <v>51.633975312209643</v>
      </c>
      <c r="L62">
        <v>93.021562677740121</v>
      </c>
      <c r="M62">
        <v>49.103172621869859</v>
      </c>
      <c r="N62">
        <v>90.574023293721822</v>
      </c>
      <c r="O62">
        <v>95.177094046208524</v>
      </c>
      <c r="P62">
        <v>96.547239918045392</v>
      </c>
      <c r="Q62">
        <v>99.210216478321428</v>
      </c>
      <c r="R62">
        <v>15.23698500601523</v>
      </c>
      <c r="S62">
        <v>19.530062549703871</v>
      </c>
      <c r="T62">
        <v>22.907302615462331</v>
      </c>
      <c r="U62">
        <v>35.960772708706649</v>
      </c>
      <c r="V62">
        <v>75.337115751677928</v>
      </c>
      <c r="W62" t="s">
        <v>186</v>
      </c>
      <c r="X62" t="s">
        <v>186</v>
      </c>
      <c r="Y62" t="s">
        <v>186</v>
      </c>
      <c r="Z62" t="s">
        <v>186</v>
      </c>
      <c r="AA62" t="s">
        <v>186</v>
      </c>
      <c r="AB62" t="s">
        <v>186</v>
      </c>
      <c r="AC62" t="s">
        <v>186</v>
      </c>
      <c r="AD62" t="s">
        <v>186</v>
      </c>
      <c r="AE62" t="s">
        <v>186</v>
      </c>
      <c r="AF62" t="s">
        <v>186</v>
      </c>
      <c r="AG62" t="s">
        <v>186</v>
      </c>
      <c r="AH62" t="s">
        <v>186</v>
      </c>
      <c r="AI62" t="s">
        <v>186</v>
      </c>
      <c r="AJ62" t="s">
        <v>186</v>
      </c>
      <c r="AK62" t="s">
        <v>186</v>
      </c>
      <c r="AL62"/>
      <c r="AM62"/>
      <c r="AN62"/>
      <c r="AO62"/>
      <c r="AP62"/>
      <c r="AQ62"/>
      <c r="AR62"/>
      <c r="AS62"/>
      <c r="AT62"/>
      <c r="AU62"/>
      <c r="AV62"/>
      <c r="AW62"/>
      <c r="AX62"/>
      <c r="AY62"/>
      <c r="AZ62"/>
      <c r="BA62">
        <v>119626.91949462891</v>
      </c>
      <c r="BB62">
        <v>145678.82255554199</v>
      </c>
      <c r="BC62">
        <v>213280.4583816528</v>
      </c>
      <c r="BD62">
        <v>391769.73126220697</v>
      </c>
      <c r="BE62">
        <v>704942.40839385986</v>
      </c>
      <c r="BF62">
        <v>55061.765686035164</v>
      </c>
      <c r="BG62">
        <v>102209.12789916989</v>
      </c>
      <c r="BH62">
        <v>107193.42782592771</v>
      </c>
      <c r="BI62">
        <v>108064.7100219727</v>
      </c>
      <c r="BJ62">
        <v>111969.5151672363</v>
      </c>
      <c r="BK62">
        <v>96495.925415039063</v>
      </c>
      <c r="BL62">
        <v>128548.38264465331</v>
      </c>
      <c r="BM62">
        <v>147598.38672637939</v>
      </c>
      <c r="BN62">
        <v>232149.86795806879</v>
      </c>
      <c r="BO62">
        <v>486007.2307434082</v>
      </c>
      <c r="BP62"/>
      <c r="BQ62"/>
      <c r="BR62"/>
      <c r="BS62"/>
      <c r="BT62"/>
      <c r="BU62"/>
      <c r="BV62"/>
      <c r="BW62"/>
      <c r="BX62"/>
      <c r="BY62"/>
      <c r="BZ62"/>
      <c r="CA62"/>
      <c r="CB62"/>
      <c r="CC62"/>
      <c r="CD62"/>
    </row>
    <row r="63">
      <c r="A63" t="s">
        <v>791</v>
      </c>
      <c r="B63">
        <v>2003</v>
      </c>
      <c r="C63" t="s">
        <v>795</v>
      </c>
      <c r="D63">
        <v>123</v>
      </c>
      <c r="E63" t="s">
        <v>18</v>
      </c>
      <c r="F63" t="s">
        <v>51</v>
      </c>
      <c r="G63" t="s">
        <v>186</v>
      </c>
      <c r="H63">
        <v>84.15802447514838</v>
      </c>
      <c r="I63">
        <v>80.961574892963782</v>
      </c>
      <c r="J63">
        <v>71.639269192217725</v>
      </c>
      <c r="K63">
        <v>48.366024687790357</v>
      </c>
      <c r="L63">
        <v>6.978437322259877</v>
      </c>
      <c r="M63">
        <v>50.896827378130141</v>
      </c>
      <c r="N63">
        <v>9.4259767062781759</v>
      </c>
      <c r="O63">
        <v>4.8229059537914809</v>
      </c>
      <c r="P63">
        <v>3.452760081954612</v>
      </c>
      <c r="Q63">
        <v>0.78978352167857324</v>
      </c>
      <c r="R63">
        <v>84.763014993984768</v>
      </c>
      <c r="S63">
        <v>80.469937450296129</v>
      </c>
      <c r="T63">
        <v>77.092697384537672</v>
      </c>
      <c r="U63">
        <v>64.039227291293358</v>
      </c>
      <c r="V63">
        <v>24.662884248322069</v>
      </c>
      <c r="W63" t="s">
        <v>186</v>
      </c>
      <c r="X63" t="s">
        <v>186</v>
      </c>
      <c r="Y63" t="s">
        <v>186</v>
      </c>
      <c r="Z63" t="s">
        <v>186</v>
      </c>
      <c r="AA63" t="s">
        <v>186</v>
      </c>
      <c r="AB63" t="s">
        <v>186</v>
      </c>
      <c r="AC63" t="s">
        <v>186</v>
      </c>
      <c r="AD63" t="s">
        <v>186</v>
      </c>
      <c r="AE63" t="s">
        <v>186</v>
      </c>
      <c r="AF63" t="s">
        <v>186</v>
      </c>
      <c r="AG63" t="s">
        <v>186</v>
      </c>
      <c r="AH63" t="s">
        <v>186</v>
      </c>
      <c r="AI63" t="s">
        <v>186</v>
      </c>
      <c r="AJ63" t="s">
        <v>186</v>
      </c>
      <c r="AK63" t="s">
        <v>186</v>
      </c>
      <c r="AL63"/>
      <c r="AM63"/>
      <c r="AN63"/>
      <c r="AO63"/>
      <c r="AP63"/>
      <c r="AQ63"/>
      <c r="AR63"/>
      <c r="AS63"/>
      <c r="AT63"/>
      <c r="AU63"/>
      <c r="AV63"/>
      <c r="AW63"/>
      <c r="AX63"/>
      <c r="AY63"/>
      <c r="AZ63"/>
      <c r="BA63">
        <v>635499.35441589355</v>
      </c>
      <c r="BB63">
        <v>619504.33590698242</v>
      </c>
      <c r="BC63">
        <v>538746.912940979</v>
      </c>
      <c r="BD63">
        <v>366974.34934234619</v>
      </c>
      <c r="BE63">
        <v>52884.473999023438</v>
      </c>
      <c r="BF63">
        <v>57073.07763671875</v>
      </c>
      <c r="BG63">
        <v>10636.83409118652</v>
      </c>
      <c r="BH63">
        <v>5431.8092651367188</v>
      </c>
      <c r="BI63">
        <v>3864.65234375</v>
      </c>
      <c r="BJ63">
        <v>891.3565673828125</v>
      </c>
      <c r="BK63">
        <v>536804.72676086426</v>
      </c>
      <c r="BL63">
        <v>529659.35385131836</v>
      </c>
      <c r="BM63">
        <v>496730.58209228521</v>
      </c>
      <c r="BN63">
        <v>413414.31343078607</v>
      </c>
      <c r="BO63">
        <v>159102.7205657959</v>
      </c>
      <c r="BP63"/>
      <c r="BQ63"/>
      <c r="BR63"/>
      <c r="BS63"/>
      <c r="BT63"/>
      <c r="BU63"/>
      <c r="BV63"/>
      <c r="BW63"/>
      <c r="BX63"/>
      <c r="BY63"/>
      <c r="BZ63"/>
      <c r="CA63"/>
      <c r="CB63"/>
      <c r="CC63"/>
      <c r="CD63"/>
    </row>
    <row r="64">
      <c r="A64" t="s">
        <v>791</v>
      </c>
      <c r="B64">
        <v>2003</v>
      </c>
      <c r="C64" t="s">
        <v>795</v>
      </c>
      <c r="D64">
        <v>124</v>
      </c>
      <c r="E64" t="s">
        <v>50</v>
      </c>
      <c r="F64" t="s">
        <v>15</v>
      </c>
      <c r="G64" t="s">
        <v>814</v>
      </c>
      <c r="H64">
        <v>13.63163688912422</v>
      </c>
      <c r="I64">
        <v>17.413669784761371</v>
      </c>
      <c r="J64">
        <v>25.951231977173219</v>
      </c>
      <c r="K64">
        <v>44.724020068324407</v>
      </c>
      <c r="L64">
        <v>77.578959178208393</v>
      </c>
      <c r="M64">
        <v>36.082353933787971</v>
      </c>
      <c r="N64">
        <v>59.857801634530233</v>
      </c>
      <c r="O64">
        <v>65.40284166441154</v>
      </c>
      <c r="P64">
        <v>74.482839313225512</v>
      </c>
      <c r="Q64">
        <v>89.863678790349454</v>
      </c>
      <c r="R64">
        <v>12.79747158029866</v>
      </c>
      <c r="S64">
        <v>18.09092922840658</v>
      </c>
      <c r="T64">
        <v>21.302629778349601</v>
      </c>
      <c r="U64">
        <v>32.509640288505459</v>
      </c>
      <c r="V64">
        <v>68.813096146806728</v>
      </c>
      <c r="W64" t="s">
        <v>186</v>
      </c>
      <c r="X64" t="s">
        <v>186</v>
      </c>
      <c r="Y64" t="s">
        <v>186</v>
      </c>
      <c r="Z64" t="s">
        <v>186</v>
      </c>
      <c r="AA64" t="s">
        <v>186</v>
      </c>
      <c r="AB64" t="s">
        <v>186</v>
      </c>
      <c r="AC64" t="s">
        <v>186</v>
      </c>
      <c r="AD64" t="s">
        <v>186</v>
      </c>
      <c r="AE64" t="s">
        <v>186</v>
      </c>
      <c r="AF64" t="s">
        <v>186</v>
      </c>
      <c r="AG64" t="s">
        <v>186</v>
      </c>
      <c r="AH64" t="s">
        <v>186</v>
      </c>
      <c r="AI64" t="s">
        <v>186</v>
      </c>
      <c r="AJ64" t="s">
        <v>186</v>
      </c>
      <c r="AK64" t="s">
        <v>186</v>
      </c>
      <c r="AL64"/>
      <c r="AM64"/>
      <c r="AN64"/>
      <c r="AO64"/>
      <c r="AP64"/>
      <c r="AQ64"/>
      <c r="AR64"/>
      <c r="AS64"/>
      <c r="AT64"/>
      <c r="AU64"/>
      <c r="AV64"/>
      <c r="AW64"/>
      <c r="AX64"/>
      <c r="AY64"/>
      <c r="AZ64"/>
      <c r="BA64">
        <v>101031.5302734375</v>
      </c>
      <c r="BB64">
        <v>130560.3079681396</v>
      </c>
      <c r="BC64">
        <v>195223.7213058472</v>
      </c>
      <c r="BD64">
        <v>338578.89150238037</v>
      </c>
      <c r="BE64">
        <v>586979.20425415039</v>
      </c>
      <c r="BF64">
        <v>40146.343322753914</v>
      </c>
      <c r="BG64">
        <v>66720.384902954102</v>
      </c>
      <c r="BH64">
        <v>73516.850189208984</v>
      </c>
      <c r="BI64">
        <v>84175.264526367188</v>
      </c>
      <c r="BJ64">
        <v>101380.57821655271</v>
      </c>
      <c r="BK64">
        <v>78638.558074951172</v>
      </c>
      <c r="BL64">
        <v>116050.2238311768</v>
      </c>
      <c r="BM64">
        <v>138317.65277862549</v>
      </c>
      <c r="BN64">
        <v>210667.8975982666</v>
      </c>
      <c r="BO64">
        <v>442759.90186309809</v>
      </c>
      <c r="BP64"/>
      <c r="BQ64"/>
      <c r="BR64"/>
      <c r="BS64"/>
      <c r="BT64"/>
      <c r="BU64"/>
      <c r="BV64"/>
      <c r="BW64"/>
      <c r="BX64"/>
      <c r="BY64"/>
      <c r="BZ64"/>
      <c r="CA64"/>
      <c r="CB64"/>
      <c r="CC64"/>
      <c r="CD64"/>
    </row>
    <row r="65">
      <c r="A65" t="s">
        <v>791</v>
      </c>
      <c r="B65">
        <v>2003</v>
      </c>
      <c r="C65" t="s">
        <v>795</v>
      </c>
      <c r="D65">
        <v>125</v>
      </c>
      <c r="E65" t="s">
        <v>50</v>
      </c>
      <c r="F65" t="s">
        <v>16</v>
      </c>
      <c r="G65" t="s">
        <v>815</v>
      </c>
      <c r="H65">
        <v>2.210338635727394</v>
      </c>
      <c r="I65">
        <v>1.624755322274843</v>
      </c>
      <c r="J65">
        <v>2.409498830609051</v>
      </c>
      <c r="K65">
        <v>6.909955243885233</v>
      </c>
      <c r="L65">
        <v>15.442603499531719</v>
      </c>
      <c r="M65">
        <v>13.02081868808189</v>
      </c>
      <c r="N65">
        <v>30.716221659191589</v>
      </c>
      <c r="O65">
        <v>29.77425238179698</v>
      </c>
      <c r="P65">
        <v>22.06440060481988</v>
      </c>
      <c r="Q65">
        <v>9.3465376879719706</v>
      </c>
      <c r="R65">
        <v>2.4395134257165751</v>
      </c>
      <c r="S65">
        <v>1.439133321297295</v>
      </c>
      <c r="T65">
        <v>1.604672837112723</v>
      </c>
      <c r="U65">
        <v>3.4511324202011928</v>
      </c>
      <c r="V65">
        <v>6.5240196048711976</v>
      </c>
      <c r="W65" t="s">
        <v>186</v>
      </c>
      <c r="X65" t="s">
        <v>186</v>
      </c>
      <c r="Y65" t="s">
        <v>186</v>
      </c>
      <c r="Z65" t="s">
        <v>186</v>
      </c>
      <c r="AA65" t="s">
        <v>186</v>
      </c>
      <c r="AB65" t="s">
        <v>186</v>
      </c>
      <c r="AC65" t="s">
        <v>186</v>
      </c>
      <c r="AD65" t="s">
        <v>186</v>
      </c>
      <c r="AE65" t="s">
        <v>186</v>
      </c>
      <c r="AF65" t="s">
        <v>186</v>
      </c>
      <c r="AG65" t="s">
        <v>186</v>
      </c>
      <c r="AH65" t="s">
        <v>186</v>
      </c>
      <c r="AI65" t="s">
        <v>186</v>
      </c>
      <c r="AJ65" t="s">
        <v>186</v>
      </c>
      <c r="AK65" t="s">
        <v>186</v>
      </c>
      <c r="AL65"/>
      <c r="AM65"/>
      <c r="AN65"/>
      <c r="AO65"/>
      <c r="AP65"/>
      <c r="AQ65"/>
      <c r="AR65"/>
      <c r="AS65"/>
      <c r="AT65"/>
      <c r="AU65"/>
      <c r="AV65"/>
      <c r="AW65"/>
      <c r="AX65"/>
      <c r="AY65"/>
      <c r="AZ65"/>
      <c r="BA65">
        <v>17983.87457275391</v>
      </c>
      <c r="BB65">
        <v>14835.662719726561</v>
      </c>
      <c r="BC65">
        <v>17411.64332580566</v>
      </c>
      <c r="BD65">
        <v>52682.58975982666</v>
      </c>
      <c r="BE65">
        <v>116843.7546768188</v>
      </c>
      <c r="BF65">
        <v>14915.42236328125</v>
      </c>
      <c r="BG65">
        <v>35488.74299621582</v>
      </c>
      <c r="BH65">
        <v>33676.57763671875</v>
      </c>
      <c r="BI65">
        <v>23889.445495605469</v>
      </c>
      <c r="BJ65">
        <v>10588.93695068359</v>
      </c>
      <c r="BK65">
        <v>17245.852691650391</v>
      </c>
      <c r="BL65">
        <v>12498.158813476561</v>
      </c>
      <c r="BM65">
        <v>8352.788330078125</v>
      </c>
      <c r="BN65">
        <v>21481.97035980225</v>
      </c>
      <c r="BO65">
        <v>41619.629417419434</v>
      </c>
      <c r="BP65"/>
      <c r="BQ65"/>
      <c r="BR65"/>
      <c r="BS65"/>
      <c r="BT65"/>
      <c r="BU65"/>
      <c r="BV65"/>
      <c r="BW65"/>
      <c r="BX65"/>
      <c r="BY65"/>
      <c r="BZ65"/>
      <c r="CA65"/>
      <c r="CB65"/>
      <c r="CC65"/>
      <c r="CD65"/>
    </row>
    <row r="66">
      <c r="A66" t="s">
        <v>791</v>
      </c>
      <c r="B66">
        <v>2003</v>
      </c>
      <c r="C66" t="s">
        <v>795</v>
      </c>
      <c r="D66">
        <v>126</v>
      </c>
      <c r="E66" t="s">
        <v>50</v>
      </c>
      <c r="F66" t="s">
        <v>22</v>
      </c>
      <c r="G66" t="s">
        <v>816</v>
      </c>
      <c r="H66">
        <v>6.4575192024193484</v>
      </c>
      <c r="I66">
        <v>6.7368782740933986</v>
      </c>
      <c r="J66">
        <v>5.8142853331841593</v>
      </c>
      <c r="K66">
        <v>10.604009371626359</v>
      </c>
      <c r="L66">
        <v>4.0570424928393063</v>
      </c>
      <c r="M66">
        <v>6.156851160847971</v>
      </c>
      <c r="N66">
        <v>3.2070643638679011</v>
      </c>
      <c r="O66">
        <v>4.7238915988761816</v>
      </c>
      <c r="P66">
        <v>3.452760081954604</v>
      </c>
      <c r="Q66">
        <v>0.7897835216785758</v>
      </c>
      <c r="R66">
        <v>6.0245850039580802</v>
      </c>
      <c r="S66">
        <v>7.2737523468527456</v>
      </c>
      <c r="T66">
        <v>5.6613379950271536</v>
      </c>
      <c r="U66">
        <v>9.0382803579218702</v>
      </c>
      <c r="V66">
        <v>8.3255025101924147</v>
      </c>
      <c r="W66" t="s">
        <v>186</v>
      </c>
      <c r="X66" t="s">
        <v>186</v>
      </c>
      <c r="Y66" t="s">
        <v>186</v>
      </c>
      <c r="Z66" t="s">
        <v>186</v>
      </c>
      <c r="AA66" t="s">
        <v>186</v>
      </c>
      <c r="AB66" t="s">
        <v>186</v>
      </c>
      <c r="AC66" t="s">
        <v>186</v>
      </c>
      <c r="AD66" t="s">
        <v>186</v>
      </c>
      <c r="AE66" t="s">
        <v>186</v>
      </c>
      <c r="AF66" t="s">
        <v>186</v>
      </c>
      <c r="AG66" t="s">
        <v>186</v>
      </c>
      <c r="AH66" t="s">
        <v>186</v>
      </c>
      <c r="AI66" t="s">
        <v>186</v>
      </c>
      <c r="AJ66" t="s">
        <v>186</v>
      </c>
      <c r="AK66" t="s">
        <v>186</v>
      </c>
      <c r="AL66"/>
      <c r="AM66"/>
      <c r="AN66"/>
      <c r="AO66"/>
      <c r="AP66"/>
      <c r="AQ66"/>
      <c r="AR66"/>
      <c r="AS66"/>
      <c r="AT66"/>
      <c r="AU66"/>
      <c r="AV66"/>
      <c r="AW66"/>
      <c r="AX66"/>
      <c r="AY66"/>
      <c r="AZ66"/>
      <c r="BA66">
        <v>49237.574111938477</v>
      </c>
      <c r="BB66">
        <v>51759.403900146477</v>
      </c>
      <c r="BC66">
        <v>44149.650009155273</v>
      </c>
      <c r="BD66">
        <v>80649.218856811523</v>
      </c>
      <c r="BE66">
        <v>30778.06217956543</v>
      </c>
      <c r="BF66">
        <v>6903.9754028320313</v>
      </c>
      <c r="BG66">
        <v>3619.0426330566411</v>
      </c>
      <c r="BH66">
        <v>5320.2941131591797</v>
      </c>
      <c r="BI66">
        <v>3864.65234375</v>
      </c>
      <c r="BJ66">
        <v>891.3565673828125</v>
      </c>
      <c r="BK66">
        <v>38635.233154296882</v>
      </c>
      <c r="BL66">
        <v>47876.400680541992</v>
      </c>
      <c r="BM66">
        <v>37140.484893798828</v>
      </c>
      <c r="BN66">
        <v>58347.900604248047</v>
      </c>
      <c r="BO66">
        <v>53974.568664550781</v>
      </c>
      <c r="BP66"/>
      <c r="BQ66"/>
      <c r="BR66"/>
      <c r="BS66"/>
      <c r="BT66"/>
      <c r="BU66"/>
      <c r="BV66"/>
      <c r="BW66"/>
      <c r="BX66"/>
      <c r="BY66"/>
      <c r="BZ66"/>
      <c r="CA66"/>
      <c r="CB66"/>
      <c r="CC66"/>
      <c r="CD66"/>
    </row>
    <row r="67">
      <c r="A67" t="s">
        <v>791</v>
      </c>
      <c r="B67">
        <v>2003</v>
      </c>
      <c r="C67" t="s">
        <v>795</v>
      </c>
      <c r="D67">
        <v>127</v>
      </c>
      <c r="E67" t="s">
        <v>50</v>
      </c>
      <c r="F67" t="s">
        <v>19</v>
      </c>
      <c r="G67" t="s">
        <v>817</v>
      </c>
      <c r="H67">
        <v>77.700505272729032</v>
      </c>
      <c r="I67">
        <v>74.224696618870396</v>
      </c>
      <c r="J67">
        <v>65.824983859033566</v>
      </c>
      <c r="K67">
        <v>37.762015316164003</v>
      </c>
      <c r="L67">
        <v>2.92139482942058</v>
      </c>
      <c r="M67">
        <v>44.73997621728217</v>
      </c>
      <c r="N67">
        <v>6.218912342410273</v>
      </c>
      <c r="O67">
        <v>0.099014354915295005</v>
      </c>
      <c r="P67">
        <v>0</v>
      </c>
      <c r="Q67">
        <v>0</v>
      </c>
      <c r="R67">
        <v>78.738429990026688</v>
      </c>
      <c r="S67">
        <v>73.196185103443383</v>
      </c>
      <c r="T67">
        <v>71.431359389510533</v>
      </c>
      <c r="U67">
        <v>55.000946933371473</v>
      </c>
      <c r="V67">
        <v>16.337381738129661</v>
      </c>
      <c r="W67" t="s">
        <v>186</v>
      </c>
      <c r="X67" t="s">
        <v>186</v>
      </c>
      <c r="Y67" t="s">
        <v>186</v>
      </c>
      <c r="Z67" t="s">
        <v>186</v>
      </c>
      <c r="AA67" t="s">
        <v>186</v>
      </c>
      <c r="AB67" t="s">
        <v>186</v>
      </c>
      <c r="AC67" t="s">
        <v>186</v>
      </c>
      <c r="AD67" t="s">
        <v>186</v>
      </c>
      <c r="AE67" t="s">
        <v>186</v>
      </c>
      <c r="AF67" t="s">
        <v>186</v>
      </c>
      <c r="AG67" t="s">
        <v>186</v>
      </c>
      <c r="AH67" t="s">
        <v>186</v>
      </c>
      <c r="AI67" t="s">
        <v>186</v>
      </c>
      <c r="AJ67" t="s">
        <v>186</v>
      </c>
      <c r="AK67" t="s">
        <v>186</v>
      </c>
      <c r="AL67"/>
      <c r="AM67"/>
      <c r="AN67"/>
      <c r="AO67"/>
      <c r="AP67"/>
      <c r="AQ67"/>
      <c r="AR67"/>
      <c r="AS67"/>
      <c r="AT67"/>
      <c r="AU67"/>
      <c r="AV67"/>
      <c r="AW67"/>
      <c r="AX67"/>
      <c r="AY67"/>
      <c r="AZ67"/>
      <c r="BA67">
        <v>586261.78030395508</v>
      </c>
      <c r="BB67">
        <v>567744.93200683594</v>
      </c>
      <c r="BC67">
        <v>494597.26293182367</v>
      </c>
      <c r="BD67">
        <v>286325.13048553473</v>
      </c>
      <c r="BE67">
        <v>22106.411819458011</v>
      </c>
      <c r="BF67">
        <v>50169.102233886719</v>
      </c>
      <c r="BG67">
        <v>7017.7914581298828</v>
      </c>
      <c r="BH67">
        <v>111.51515197753911</v>
      </c>
      <c r="BI67">
        <v>0</v>
      </c>
      <c r="BJ67">
        <v>0</v>
      </c>
      <c r="BK67">
        <v>498169.49360656738</v>
      </c>
      <c r="BL67">
        <v>481782.95317077643</v>
      </c>
      <c r="BM67">
        <v>459590.09719848633</v>
      </c>
      <c r="BN67">
        <v>355066.41282653809</v>
      </c>
      <c r="BO67">
        <v>105128.1519012451</v>
      </c>
      <c r="BP67"/>
      <c r="BQ67"/>
      <c r="BR67"/>
      <c r="BS67"/>
      <c r="BT67"/>
      <c r="BU67"/>
      <c r="BV67"/>
      <c r="BW67"/>
      <c r="BX67"/>
      <c r="BY67"/>
      <c r="BZ67"/>
      <c r="CA67"/>
      <c r="CB67"/>
      <c r="CC67"/>
      <c r="CD67"/>
    </row>
    <row r="68">
      <c r="A68" t="s">
        <v>791</v>
      </c>
      <c r="B68">
        <v>2003</v>
      </c>
      <c r="C68" t="s">
        <v>795</v>
      </c>
      <c r="D68">
        <v>128</v>
      </c>
      <c r="E68" t="s">
        <v>175</v>
      </c>
      <c r="F68" t="s">
        <v>49</v>
      </c>
      <c r="G68" t="s">
        <v>818</v>
      </c>
      <c r="H68">
        <v>13.95241794345656</v>
      </c>
      <c r="I68">
        <v>8.5340846899902782</v>
      </c>
      <c r="J68">
        <v>8.4958982437359403</v>
      </c>
      <c r="K68">
        <v>13.382574558909219</v>
      </c>
      <c r="L68">
        <v>16.601100922192</v>
      </c>
      <c r="M68">
        <v>26.517265571313811</v>
      </c>
      <c r="N68">
        <v>33.912837855929382</v>
      </c>
      <c r="O68">
        <v>31.283002155268129</v>
      </c>
      <c r="P68">
        <v>22.85347631226886</v>
      </c>
      <c r="Q68">
        <v>9.4209427413297675</v>
      </c>
      <c r="R68">
        <v>16.010473363027579</v>
      </c>
      <c r="S68">
        <v>7.3688106099748056</v>
      </c>
      <c r="T68">
        <v>7.0050711078901786</v>
      </c>
      <c r="U68">
        <v>9.5969362175736048</v>
      </c>
      <c r="V68">
        <v>8.6597682162074197</v>
      </c>
      <c r="W68" t="s">
        <v>186</v>
      </c>
      <c r="X68" t="s">
        <v>186</v>
      </c>
      <c r="Y68" t="s">
        <v>186</v>
      </c>
      <c r="Z68" t="s">
        <v>186</v>
      </c>
      <c r="AA68" t="s">
        <v>186</v>
      </c>
      <c r="AB68" t="s">
        <v>186</v>
      </c>
      <c r="AC68" t="s">
        <v>186</v>
      </c>
      <c r="AD68" t="s">
        <v>186</v>
      </c>
      <c r="AE68" t="s">
        <v>186</v>
      </c>
      <c r="AF68" t="s">
        <v>186</v>
      </c>
      <c r="AG68" t="s">
        <v>186</v>
      </c>
      <c r="AH68" t="s">
        <v>186</v>
      </c>
      <c r="AI68" t="s">
        <v>186</v>
      </c>
      <c r="AJ68" t="s">
        <v>186</v>
      </c>
      <c r="AK68" t="s">
        <v>186</v>
      </c>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row>
    <row r="69">
      <c r="A69" t="s">
        <v>791</v>
      </c>
      <c r="B69">
        <v>2003</v>
      </c>
      <c r="C69" t="s">
        <v>795</v>
      </c>
      <c r="D69">
        <v>129</v>
      </c>
      <c r="E69" t="s">
        <v>175</v>
      </c>
      <c r="F69" t="s">
        <v>48</v>
      </c>
      <c r="G69" t="s">
        <v>186</v>
      </c>
      <c r="H69">
        <v>86.047582056543433</v>
      </c>
      <c r="I69">
        <v>91.46591531000972</v>
      </c>
      <c r="J69">
        <v>91.504101756264049</v>
      </c>
      <c r="K69">
        <v>86.617425441090788</v>
      </c>
      <c r="L69">
        <v>83.398899077807997</v>
      </c>
      <c r="M69">
        <v>73.482734428686186</v>
      </c>
      <c r="N69">
        <v>66.087162144070618</v>
      </c>
      <c r="O69">
        <v>68.716997844731878</v>
      </c>
      <c r="P69">
        <v>77.146523687731147</v>
      </c>
      <c r="Q69">
        <v>90.579057258670232</v>
      </c>
      <c r="R69">
        <v>83.989526636972428</v>
      </c>
      <c r="S69">
        <v>92.631189390025199</v>
      </c>
      <c r="T69">
        <v>92.994928892109812</v>
      </c>
      <c r="U69">
        <v>90.403063782426401</v>
      </c>
      <c r="V69">
        <v>91.340231783792575</v>
      </c>
      <c r="W69" t="s">
        <v>186</v>
      </c>
      <c r="X69" t="s">
        <v>186</v>
      </c>
      <c r="Y69" t="s">
        <v>186</v>
      </c>
      <c r="Z69" t="s">
        <v>186</v>
      </c>
      <c r="AA69" t="s">
        <v>186</v>
      </c>
      <c r="AB69" t="s">
        <v>186</v>
      </c>
      <c r="AC69" t="s">
        <v>186</v>
      </c>
      <c r="AD69" t="s">
        <v>186</v>
      </c>
      <c r="AE69" t="s">
        <v>186</v>
      </c>
      <c r="AF69" t="s">
        <v>186</v>
      </c>
      <c r="AG69" t="s">
        <v>186</v>
      </c>
      <c r="AH69" t="s">
        <v>186</v>
      </c>
      <c r="AI69" t="s">
        <v>186</v>
      </c>
      <c r="AJ69" t="s">
        <v>186</v>
      </c>
      <c r="AK69" t="s">
        <v>186</v>
      </c>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row>
    <row r="70">
      <c r="A70" t="s">
        <v>791</v>
      </c>
      <c r="B70">
        <v>2003</v>
      </c>
      <c r="C70" t="s">
        <v>795</v>
      </c>
      <c r="D70">
        <v>135</v>
      </c>
      <c r="E70" t="s">
        <v>45</v>
      </c>
      <c r="F70" t="s">
        <v>44</v>
      </c>
      <c r="G70" t="s">
        <v>819</v>
      </c>
      <c r="H70">
        <v>0.38128119285422202</v>
      </c>
      <c r="I70">
        <v>0.79392660549242577</v>
      </c>
      <c r="J70">
        <v>0.77371672166720162</v>
      </c>
      <c r="K70">
        <v>5.067061753158959</v>
      </c>
      <c r="L70">
        <v>27.401111429508418</v>
      </c>
      <c r="M70">
        <v>15.209897114874339</v>
      </c>
      <c r="N70">
        <v>35.34684274246414</v>
      </c>
      <c r="O70">
        <v>46.824146164420299</v>
      </c>
      <c r="P70">
        <v>46.206826595853357</v>
      </c>
      <c r="Q70">
        <v>44.003101493246199</v>
      </c>
      <c r="R70">
        <v>0.4546267961085213</v>
      </c>
      <c r="S70">
        <v>0.75517205518955521</v>
      </c>
      <c r="T70">
        <v>0.3444032871895143</v>
      </c>
      <c r="U70">
        <v>0.95739148809811125</v>
      </c>
      <c r="V70">
        <v>5.2025443407935326</v>
      </c>
      <c r="W70" t="s">
        <v>186</v>
      </c>
      <c r="X70" t="s">
        <v>186</v>
      </c>
      <c r="Y70" t="s">
        <v>186</v>
      </c>
      <c r="Z70" t="s">
        <v>186</v>
      </c>
      <c r="AA70" t="s">
        <v>186</v>
      </c>
      <c r="AB70" t="s">
        <v>186</v>
      </c>
      <c r="AC70" t="s">
        <v>186</v>
      </c>
      <c r="AD70" t="s">
        <v>186</v>
      </c>
      <c r="AE70" t="s">
        <v>186</v>
      </c>
      <c r="AF70" t="s">
        <v>186</v>
      </c>
      <c r="AG70" t="s">
        <v>186</v>
      </c>
      <c r="AH70" t="s">
        <v>186</v>
      </c>
      <c r="AI70" t="s">
        <v>186</v>
      </c>
      <c r="AJ70" t="s">
        <v>186</v>
      </c>
      <c r="AK70" t="s">
        <v>186</v>
      </c>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row>
    <row r="71">
      <c r="A71" t="s">
        <v>791</v>
      </c>
      <c r="B71">
        <v>2003</v>
      </c>
      <c r="C71" t="s">
        <v>795</v>
      </c>
      <c r="D71">
        <v>136</v>
      </c>
      <c r="E71" t="s">
        <v>45</v>
      </c>
      <c r="F71" t="s">
        <v>43</v>
      </c>
      <c r="G71" t="s">
        <v>820</v>
      </c>
      <c r="H71">
        <v>4.9166227985295556</v>
      </c>
      <c r="I71">
        <v>5.7839970457314784</v>
      </c>
      <c r="J71">
        <v>9.9049529557746165</v>
      </c>
      <c r="K71">
        <v>25.297645465865099</v>
      </c>
      <c r="L71">
        <v>54.869748355409882</v>
      </c>
      <c r="M71">
        <v>15.41240526699533</v>
      </c>
      <c r="N71">
        <v>41.243305714660274</v>
      </c>
      <c r="O71">
        <v>41.832762642546427</v>
      </c>
      <c r="P71">
        <v>44.612780612154019</v>
      </c>
      <c r="Q71">
        <v>51.728044419211393</v>
      </c>
      <c r="R71">
        <v>4.4197872105575371</v>
      </c>
      <c r="S71">
        <v>6.4315586716610209</v>
      </c>
      <c r="T71">
        <v>7.7954615279578583</v>
      </c>
      <c r="U71">
        <v>14.086390737875149</v>
      </c>
      <c r="V71">
        <v>51.602429784993753</v>
      </c>
      <c r="W71" t="s">
        <v>186</v>
      </c>
      <c r="X71" t="s">
        <v>186</v>
      </c>
      <c r="Y71" t="s">
        <v>186</v>
      </c>
      <c r="Z71" t="s">
        <v>186</v>
      </c>
      <c r="AA71" t="s">
        <v>186</v>
      </c>
      <c r="AB71" t="s">
        <v>186</v>
      </c>
      <c r="AC71" t="s">
        <v>186</v>
      </c>
      <c r="AD71" t="s">
        <v>186</v>
      </c>
      <c r="AE71" t="s">
        <v>186</v>
      </c>
      <c r="AF71" t="s">
        <v>186</v>
      </c>
      <c r="AG71" t="s">
        <v>186</v>
      </c>
      <c r="AH71" t="s">
        <v>186</v>
      </c>
      <c r="AI71" t="s">
        <v>186</v>
      </c>
      <c r="AJ71" t="s">
        <v>186</v>
      </c>
      <c r="AK71" t="s">
        <v>186</v>
      </c>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row>
    <row r="72">
      <c r="A72" t="s">
        <v>791</v>
      </c>
      <c r="B72">
        <v>2003</v>
      </c>
      <c r="C72" t="s">
        <v>795</v>
      </c>
      <c r="D72">
        <v>137</v>
      </c>
      <c r="E72" t="s">
        <v>45</v>
      </c>
      <c r="F72" t="s">
        <v>42</v>
      </c>
      <c r="G72" t="s">
        <v>821</v>
      </c>
      <c r="H72">
        <v>10.544071533467831</v>
      </c>
      <c r="I72">
        <v>12.46050145581232</v>
      </c>
      <c r="J72">
        <v>17.68206113034045</v>
      </c>
      <c r="K72">
        <v>21.26926809318558</v>
      </c>
      <c r="L72">
        <v>10.750702892821829</v>
      </c>
      <c r="M72">
        <v>18.48087024000019</v>
      </c>
      <c r="N72">
        <v>13.983874836597421</v>
      </c>
      <c r="O72">
        <v>6.5201852392417923</v>
      </c>
      <c r="P72">
        <v>5.7276327100379998</v>
      </c>
      <c r="Q72">
        <v>3.479070565863847</v>
      </c>
      <c r="R72">
        <v>10.36257099934917</v>
      </c>
      <c r="S72">
        <v>12.343331822853299</v>
      </c>
      <c r="T72">
        <v>14.76743780031496</v>
      </c>
      <c r="U72">
        <v>20.916990482733389</v>
      </c>
      <c r="V72">
        <v>18.532141625890649</v>
      </c>
      <c r="W72" t="s">
        <v>186</v>
      </c>
      <c r="X72" t="s">
        <v>186</v>
      </c>
      <c r="Y72" t="s">
        <v>186</v>
      </c>
      <c r="Z72" t="s">
        <v>186</v>
      </c>
      <c r="AA72" t="s">
        <v>186</v>
      </c>
      <c r="AB72" t="s">
        <v>186</v>
      </c>
      <c r="AC72" t="s">
        <v>186</v>
      </c>
      <c r="AD72" t="s">
        <v>186</v>
      </c>
      <c r="AE72" t="s">
        <v>186</v>
      </c>
      <c r="AF72" t="s">
        <v>186</v>
      </c>
      <c r="AG72" t="s">
        <v>186</v>
      </c>
      <c r="AH72" t="s">
        <v>186</v>
      </c>
      <c r="AI72" t="s">
        <v>186</v>
      </c>
      <c r="AJ72" t="s">
        <v>186</v>
      </c>
      <c r="AK72" t="s">
        <v>186</v>
      </c>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row>
    <row r="73">
      <c r="A73" t="s">
        <v>791</v>
      </c>
      <c r="B73">
        <v>2003</v>
      </c>
      <c r="C73" t="s">
        <v>795</v>
      </c>
      <c r="D73">
        <v>138</v>
      </c>
      <c r="E73" t="s">
        <v>45</v>
      </c>
      <c r="F73" t="s">
        <v>41</v>
      </c>
      <c r="G73" t="s">
        <v>186</v>
      </c>
      <c r="H73">
        <v>6.5204424495727196</v>
      </c>
      <c r="I73">
        <v>6.7643156187789319</v>
      </c>
      <c r="J73">
        <v>5.870750413180688</v>
      </c>
      <c r="K73">
        <v>10.62930452024769</v>
      </c>
      <c r="L73">
        <v>4.0613579294497804</v>
      </c>
      <c r="M73">
        <v>6.1568511608479746</v>
      </c>
      <c r="N73">
        <v>3.2070643638679028</v>
      </c>
      <c r="O73">
        <v>4.723891598876186</v>
      </c>
      <c r="P73">
        <v>3.452760081954612</v>
      </c>
      <c r="Q73">
        <v>0.78978352167857324</v>
      </c>
      <c r="R73">
        <v>6.100614774602457</v>
      </c>
      <c r="S73">
        <v>7.2737523468527323</v>
      </c>
      <c r="T73">
        <v>5.764211558250051</v>
      </c>
      <c r="U73">
        <v>9.0382803579218773</v>
      </c>
      <c r="V73">
        <v>8.3667239290005195</v>
      </c>
      <c r="W73" t="s">
        <v>186</v>
      </c>
      <c r="X73" t="s">
        <v>186</v>
      </c>
      <c r="Y73" t="s">
        <v>186</v>
      </c>
      <c r="Z73" t="s">
        <v>186</v>
      </c>
      <c r="AA73" t="s">
        <v>186</v>
      </c>
      <c r="AB73" t="s">
        <v>186</v>
      </c>
      <c r="AC73" t="s">
        <v>186</v>
      </c>
      <c r="AD73" t="s">
        <v>186</v>
      </c>
      <c r="AE73" t="s">
        <v>186</v>
      </c>
      <c r="AF73" t="s">
        <v>186</v>
      </c>
      <c r="AG73" t="s">
        <v>186</v>
      </c>
      <c r="AH73" t="s">
        <v>186</v>
      </c>
      <c r="AI73" t="s">
        <v>186</v>
      </c>
      <c r="AJ73" t="s">
        <v>186</v>
      </c>
      <c r="AK73" t="s">
        <v>186</v>
      </c>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row>
    <row r="74">
      <c r="A74" t="s">
        <v>791</v>
      </c>
      <c r="B74">
        <v>2003</v>
      </c>
      <c r="C74" t="s">
        <v>795</v>
      </c>
      <c r="D74">
        <v>139</v>
      </c>
      <c r="E74" t="s">
        <v>45</v>
      </c>
      <c r="F74" t="s">
        <v>19</v>
      </c>
      <c r="G74" t="s">
        <v>186</v>
      </c>
      <c r="H74">
        <v>77.637582025575668</v>
      </c>
      <c r="I74">
        <v>74.197259274184844</v>
      </c>
      <c r="J74">
        <v>65.768518779037038</v>
      </c>
      <c r="K74">
        <v>37.736720167542671</v>
      </c>
      <c r="L74">
        <v>2.9170793928100971</v>
      </c>
      <c r="M74">
        <v>44.73997621728217</v>
      </c>
      <c r="N74">
        <v>6.218912342410273</v>
      </c>
      <c r="O74">
        <v>0.099014354915295005</v>
      </c>
      <c r="P74">
        <v>0</v>
      </c>
      <c r="Q74">
        <v>0</v>
      </c>
      <c r="R74">
        <v>78.662400219382306</v>
      </c>
      <c r="S74">
        <v>73.196185103443383</v>
      </c>
      <c r="T74">
        <v>71.328485826287618</v>
      </c>
      <c r="U74">
        <v>55.000946933371473</v>
      </c>
      <c r="V74">
        <v>16.296160319321551</v>
      </c>
      <c r="W74" t="s">
        <v>186</v>
      </c>
      <c r="X74" t="s">
        <v>186</v>
      </c>
      <c r="Y74" t="s">
        <v>186</v>
      </c>
      <c r="Z74" t="s">
        <v>186</v>
      </c>
      <c r="AA74" t="s">
        <v>186</v>
      </c>
      <c r="AB74" t="s">
        <v>186</v>
      </c>
      <c r="AC74" t="s">
        <v>186</v>
      </c>
      <c r="AD74" t="s">
        <v>186</v>
      </c>
      <c r="AE74" t="s">
        <v>186</v>
      </c>
      <c r="AF74" t="s">
        <v>186</v>
      </c>
      <c r="AG74" t="s">
        <v>186</v>
      </c>
      <c r="AH74" t="s">
        <v>186</v>
      </c>
      <c r="AI74" t="s">
        <v>186</v>
      </c>
      <c r="AJ74" t="s">
        <v>186</v>
      </c>
      <c r="AK74" t="s">
        <v>186</v>
      </c>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row>
    <row r="75">
      <c r="A75" t="s">
        <v>791</v>
      </c>
      <c r="B75">
        <v>2003</v>
      </c>
      <c r="C75" t="s">
        <v>795</v>
      </c>
      <c r="D75">
        <v>148</v>
      </c>
      <c r="E75" t="s">
        <v>109</v>
      </c>
      <c r="F75" t="s">
        <v>49</v>
      </c>
      <c r="G75" t="s">
        <v>186</v>
      </c>
      <c r="H75">
        <v>3.7500315475499968</v>
      </c>
      <c r="I75">
        <v>2.36640916754929</v>
      </c>
      <c r="J75">
        <v>3.0457050058291939</v>
      </c>
      <c r="K75">
        <v>7.7624871701249223</v>
      </c>
      <c r="L75">
        <v>15.742541468453449</v>
      </c>
      <c r="M75">
        <v>15.10576190843379</v>
      </c>
      <c r="N75">
        <v>31.448837309082091</v>
      </c>
      <c r="O75">
        <v>29.901448828462101</v>
      </c>
      <c r="P75">
        <v>22.413058655839642</v>
      </c>
      <c r="Q75">
        <v>9.3822923639845719</v>
      </c>
      <c r="R75">
        <v>4.2436695739495214</v>
      </c>
      <c r="S75">
        <v>2.139570724709642</v>
      </c>
      <c r="T75">
        <v>2.1112488160777581</v>
      </c>
      <c r="U75">
        <v>4.1326382373522836</v>
      </c>
      <c r="V75">
        <v>6.8992728307848399</v>
      </c>
      <c r="W75" t="s">
        <v>186</v>
      </c>
      <c r="X75" t="s">
        <v>186</v>
      </c>
      <c r="Y75" t="s">
        <v>186</v>
      </c>
      <c r="Z75" t="s">
        <v>186</v>
      </c>
      <c r="AA75" t="s">
        <v>186</v>
      </c>
      <c r="AB75" t="s">
        <v>186</v>
      </c>
      <c r="AC75" t="s">
        <v>186</v>
      </c>
      <c r="AD75" t="s">
        <v>186</v>
      </c>
      <c r="AE75" t="s">
        <v>186</v>
      </c>
      <c r="AF75" t="s">
        <v>186</v>
      </c>
      <c r="AG75" t="s">
        <v>186</v>
      </c>
      <c r="AH75" t="s">
        <v>186</v>
      </c>
      <c r="AI75" t="s">
        <v>186</v>
      </c>
      <c r="AJ75" t="s">
        <v>186</v>
      </c>
      <c r="AK75" t="s">
        <v>186</v>
      </c>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row>
    <row r="76">
      <c r="A76" t="s">
        <v>791</v>
      </c>
      <c r="B76">
        <v>2003</v>
      </c>
      <c r="C76" t="s">
        <v>795</v>
      </c>
      <c r="D76">
        <v>149</v>
      </c>
      <c r="E76" t="s">
        <v>109</v>
      </c>
      <c r="F76" t="s">
        <v>48</v>
      </c>
      <c r="G76" t="s">
        <v>186</v>
      </c>
      <c r="H76">
        <v>23.127256408898411</v>
      </c>
      <c r="I76">
        <v>25.362506744486101</v>
      </c>
      <c r="J76">
        <v>32.803417929168347</v>
      </c>
      <c r="K76">
        <v>50.241950884413548</v>
      </c>
      <c r="L76">
        <v>79.085756619953173</v>
      </c>
      <c r="M76">
        <v>41.859998259443763</v>
      </c>
      <c r="N76">
        <v>61.285475999302783</v>
      </c>
      <c r="O76">
        <v>65.682244450242706</v>
      </c>
      <c r="P76">
        <v>75.659804962756638</v>
      </c>
      <c r="Q76">
        <v>90.207447448617884</v>
      </c>
      <c r="R76">
        <v>22.261915100075651</v>
      </c>
      <c r="S76">
        <v>26.895925476175321</v>
      </c>
      <c r="T76">
        <v>28.02761463813825</v>
      </c>
      <c r="U76">
        <v>38.929419732614498</v>
      </c>
      <c r="V76">
        <v>72.771137029288823</v>
      </c>
      <c r="W76" t="s">
        <v>186</v>
      </c>
      <c r="X76" t="s">
        <v>186</v>
      </c>
      <c r="Y76" t="s">
        <v>186</v>
      </c>
      <c r="Z76" t="s">
        <v>186</v>
      </c>
      <c r="AA76" t="s">
        <v>186</v>
      </c>
      <c r="AB76" t="s">
        <v>186</v>
      </c>
      <c r="AC76" t="s">
        <v>186</v>
      </c>
      <c r="AD76" t="s">
        <v>186</v>
      </c>
      <c r="AE76" t="s">
        <v>186</v>
      </c>
      <c r="AF76" t="s">
        <v>186</v>
      </c>
      <c r="AG76" t="s">
        <v>186</v>
      </c>
      <c r="AH76" t="s">
        <v>186</v>
      </c>
      <c r="AI76" t="s">
        <v>186</v>
      </c>
      <c r="AJ76" t="s">
        <v>186</v>
      </c>
      <c r="AK76" t="s">
        <v>186</v>
      </c>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row>
    <row r="77">
      <c r="A77" t="s">
        <v>791</v>
      </c>
      <c r="B77">
        <v>2003</v>
      </c>
      <c r="C77" t="s">
        <v>795</v>
      </c>
      <c r="D77">
        <v>150</v>
      </c>
      <c r="E77" t="s">
        <v>109</v>
      </c>
      <c r="F77" t="s">
        <v>111</v>
      </c>
      <c r="G77" t="s">
        <v>186</v>
      </c>
      <c r="H77">
        <v>73.122712043551601</v>
      </c>
      <c r="I77">
        <v>72.27108408796461</v>
      </c>
      <c r="J77">
        <v>64.150877065002447</v>
      </c>
      <c r="K77">
        <v>41.995561945461517</v>
      </c>
      <c r="L77">
        <v>5.1717019115933782</v>
      </c>
      <c r="M77">
        <v>43.034239832122459</v>
      </c>
      <c r="N77">
        <v>7.2656866916151319</v>
      </c>
      <c r="O77">
        <v>4.416306721295209</v>
      </c>
      <c r="P77">
        <v>1.9271363814037219</v>
      </c>
      <c r="Q77">
        <v>0.41026018739754649</v>
      </c>
      <c r="R77">
        <v>73.494415325974828</v>
      </c>
      <c r="S77">
        <v>70.964503799115036</v>
      </c>
      <c r="T77">
        <v>69.861136545783992</v>
      </c>
      <c r="U77">
        <v>56.93794203003322</v>
      </c>
      <c r="V77">
        <v>20.329590139926339</v>
      </c>
      <c r="W77" t="s">
        <v>186</v>
      </c>
      <c r="X77" t="s">
        <v>186</v>
      </c>
      <c r="Y77" t="s">
        <v>186</v>
      </c>
      <c r="Z77" t="s">
        <v>186</v>
      </c>
      <c r="AA77" t="s">
        <v>186</v>
      </c>
      <c r="AB77" t="s">
        <v>186</v>
      </c>
      <c r="AC77" t="s">
        <v>186</v>
      </c>
      <c r="AD77" t="s">
        <v>186</v>
      </c>
      <c r="AE77" t="s">
        <v>186</v>
      </c>
      <c r="AF77" t="s">
        <v>186</v>
      </c>
      <c r="AG77" t="s">
        <v>186</v>
      </c>
      <c r="AH77" t="s">
        <v>186</v>
      </c>
      <c r="AI77" t="s">
        <v>186</v>
      </c>
      <c r="AJ77" t="s">
        <v>186</v>
      </c>
      <c r="AK77" t="s">
        <v>186</v>
      </c>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row>
    <row r="78">
      <c r="A78" t="s">
        <v>791</v>
      </c>
      <c r="B78">
        <v>2003</v>
      </c>
      <c r="C78" t="s">
        <v>795</v>
      </c>
      <c r="D78">
        <v>151</v>
      </c>
      <c r="E78" t="s">
        <v>110</v>
      </c>
      <c r="F78" t="s">
        <v>49</v>
      </c>
      <c r="G78" t="s">
        <v>186</v>
      </c>
      <c r="H78">
        <v>89.683695003909492</v>
      </c>
      <c r="I78">
        <v>94.752028409238832</v>
      </c>
      <c r="J78">
        <v>91.669985212447628</v>
      </c>
      <c r="K78">
        <v>87.636566503093235</v>
      </c>
      <c r="L78">
        <v>83.164459275620672</v>
      </c>
      <c r="M78">
        <v>74.438787873154126</v>
      </c>
      <c r="N78">
        <v>65.551505244890976</v>
      </c>
      <c r="O78">
        <v>68.54205293863231</v>
      </c>
      <c r="P78">
        <v>77.12327743444844</v>
      </c>
      <c r="Q78">
        <v>90.50670184988951</v>
      </c>
      <c r="R78">
        <v>88.473558267416394</v>
      </c>
      <c r="S78">
        <v>95.516735824961145</v>
      </c>
      <c r="T78">
        <v>93.268046202816492</v>
      </c>
      <c r="U78">
        <v>91.318900717042467</v>
      </c>
      <c r="V78">
        <v>91.726666626491948</v>
      </c>
      <c r="W78" t="s">
        <v>186</v>
      </c>
      <c r="X78" t="s">
        <v>186</v>
      </c>
      <c r="Y78" t="s">
        <v>186</v>
      </c>
      <c r="Z78" t="s">
        <v>186</v>
      </c>
      <c r="AA78" t="s">
        <v>186</v>
      </c>
      <c r="AB78" t="s">
        <v>186</v>
      </c>
      <c r="AC78" t="s">
        <v>186</v>
      </c>
      <c r="AD78" t="s">
        <v>186</v>
      </c>
      <c r="AE78" t="s">
        <v>186</v>
      </c>
      <c r="AF78" t="s">
        <v>186</v>
      </c>
      <c r="AG78" t="s">
        <v>186</v>
      </c>
      <c r="AH78" t="s">
        <v>186</v>
      </c>
      <c r="AI78" t="s">
        <v>186</v>
      </c>
      <c r="AJ78" t="s">
        <v>186</v>
      </c>
      <c r="AK78" t="s">
        <v>186</v>
      </c>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row>
    <row r="79">
      <c r="A79" t="s">
        <v>791</v>
      </c>
      <c r="B79">
        <v>2003</v>
      </c>
      <c r="C79" t="s">
        <v>795</v>
      </c>
      <c r="D79">
        <v>152</v>
      </c>
      <c r="E79" t="s">
        <v>110</v>
      </c>
      <c r="F79" t="s">
        <v>48</v>
      </c>
      <c r="G79" t="s">
        <v>186</v>
      </c>
      <c r="H79">
        <v>10.3163049960905</v>
      </c>
      <c r="I79">
        <v>5.2479715907611739</v>
      </c>
      <c r="J79">
        <v>8.3300147875523756</v>
      </c>
      <c r="K79">
        <v>12.36343349690676</v>
      </c>
      <c r="L79">
        <v>16.835540724379332</v>
      </c>
      <c r="M79">
        <v>25.56121212684587</v>
      </c>
      <c r="N79">
        <v>34.448494755109017</v>
      </c>
      <c r="O79">
        <v>31.457947061367701</v>
      </c>
      <c r="P79">
        <v>22.87672256555156</v>
      </c>
      <c r="Q79">
        <v>9.4932981501105012</v>
      </c>
      <c r="R79">
        <v>11.526441732583599</v>
      </c>
      <c r="S79">
        <v>4.4832641750388511</v>
      </c>
      <c r="T79">
        <v>6.7319537971835057</v>
      </c>
      <c r="U79">
        <v>8.6810992829575415</v>
      </c>
      <c r="V79">
        <v>8.2733333735080539</v>
      </c>
      <c r="W79" t="s">
        <v>186</v>
      </c>
      <c r="X79" t="s">
        <v>186</v>
      </c>
      <c r="Y79" t="s">
        <v>186</v>
      </c>
      <c r="Z79" t="s">
        <v>186</v>
      </c>
      <c r="AA79" t="s">
        <v>186</v>
      </c>
      <c r="AB79" t="s">
        <v>186</v>
      </c>
      <c r="AC79" t="s">
        <v>186</v>
      </c>
      <c r="AD79" t="s">
        <v>186</v>
      </c>
      <c r="AE79" t="s">
        <v>186</v>
      </c>
      <c r="AF79" t="s">
        <v>186</v>
      </c>
      <c r="AG79" t="s">
        <v>186</v>
      </c>
      <c r="AH79" t="s">
        <v>186</v>
      </c>
      <c r="AI79" t="s">
        <v>186</v>
      </c>
      <c r="AJ79" t="s">
        <v>186</v>
      </c>
      <c r="AK79" t="s">
        <v>186</v>
      </c>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row>
    <row r="80">
      <c r="A80" t="s">
        <v>791</v>
      </c>
      <c r="B80">
        <v>2003</v>
      </c>
      <c r="C80" t="s">
        <v>795</v>
      </c>
      <c r="D80">
        <v>153</v>
      </c>
      <c r="E80" t="s">
        <v>233</v>
      </c>
      <c r="F80" t="s">
        <v>234</v>
      </c>
      <c r="G80" t="s">
        <v>186</v>
      </c>
      <c r="H80">
        <v>0.38154523608779389</v>
      </c>
      <c r="I80">
        <v>0.79392660549242577</v>
      </c>
      <c r="J80">
        <v>0.77371672166720162</v>
      </c>
      <c r="K80">
        <v>5.3092855673750501</v>
      </c>
      <c r="L80">
        <v>28.130378134224689</v>
      </c>
      <c r="M80">
        <v>15.209897114874339</v>
      </c>
      <c r="N80">
        <v>35.867851360869437</v>
      </c>
      <c r="O80">
        <v>48.936894996445183</v>
      </c>
      <c r="P80">
        <v>47.114792911065543</v>
      </c>
      <c r="Q80">
        <v>44.353397316557</v>
      </c>
      <c r="R80">
        <v>0.4546267961085213</v>
      </c>
      <c r="S80">
        <v>0.75577209001311751</v>
      </c>
      <c r="T80">
        <v>0.3444032871895143</v>
      </c>
      <c r="U80">
        <v>0.98213798302085964</v>
      </c>
      <c r="V80">
        <v>5.4425345494228159</v>
      </c>
      <c r="W80" t="s">
        <v>186</v>
      </c>
      <c r="X80" t="s">
        <v>186</v>
      </c>
      <c r="Y80" t="s">
        <v>186</v>
      </c>
      <c r="Z80" t="s">
        <v>186</v>
      </c>
      <c r="AA80" t="s">
        <v>186</v>
      </c>
      <c r="AB80" t="s">
        <v>186</v>
      </c>
      <c r="AC80" t="s">
        <v>186</v>
      </c>
      <c r="AD80" t="s">
        <v>186</v>
      </c>
      <c r="AE80" t="s">
        <v>186</v>
      </c>
      <c r="AF80" t="s">
        <v>186</v>
      </c>
      <c r="AG80" t="s">
        <v>186</v>
      </c>
      <c r="AH80" t="s">
        <v>186</v>
      </c>
      <c r="AI80" t="s">
        <v>186</v>
      </c>
      <c r="AJ80" t="s">
        <v>186</v>
      </c>
      <c r="AK80" t="s">
        <v>186</v>
      </c>
      <c r="AL80"/>
      <c r="AM80"/>
      <c r="AN80"/>
      <c r="AO80"/>
      <c r="AP80"/>
      <c r="AQ80"/>
      <c r="AR80"/>
      <c r="AS80"/>
      <c r="AT80"/>
      <c r="AU80"/>
      <c r="AV80"/>
      <c r="AW80"/>
      <c r="AX80"/>
      <c r="AY80"/>
      <c r="AZ80"/>
      <c r="BA80">
        <v>2879.1544647216801</v>
      </c>
      <c r="BB80">
        <v>6074.99267578125</v>
      </c>
      <c r="BC80">
        <v>5818.5615234375</v>
      </c>
      <c r="BD80">
        <v>38446.031112670898</v>
      </c>
      <c r="BE80">
        <v>207652.98848724371</v>
      </c>
      <c r="BF80">
        <v>17055.59429931641</v>
      </c>
      <c r="BG80">
        <v>39887.484725952148</v>
      </c>
      <c r="BH80">
        <v>52735.805633544922</v>
      </c>
      <c r="BI80">
        <v>51719.006378173828</v>
      </c>
      <c r="BJ80">
        <v>49662.283935546882</v>
      </c>
      <c r="BK80">
        <v>2879.1544647216801</v>
      </c>
      <c r="BL80">
        <v>4970.6008911132813</v>
      </c>
      <c r="BM80">
        <v>2219.0901489257808</v>
      </c>
      <c r="BN80">
        <v>6180.5765228271484</v>
      </c>
      <c r="BO80">
        <v>33562.13126373291</v>
      </c>
      <c r="BP80"/>
      <c r="BQ80"/>
      <c r="BR80"/>
      <c r="BS80"/>
      <c r="BT80"/>
      <c r="BU80"/>
      <c r="BV80"/>
      <c r="BW80"/>
      <c r="BX80"/>
      <c r="BY80"/>
      <c r="BZ80"/>
      <c r="CA80"/>
      <c r="CB80"/>
      <c r="CC80"/>
      <c r="CD80"/>
    </row>
    <row r="81">
      <c r="A81" t="s">
        <v>791</v>
      </c>
      <c r="B81">
        <v>2003</v>
      </c>
      <c r="C81" t="s">
        <v>795</v>
      </c>
      <c r="D81">
        <v>154</v>
      </c>
      <c r="E81" t="s">
        <v>233</v>
      </c>
      <c r="F81" t="s">
        <v>235</v>
      </c>
      <c r="G81" t="s">
        <v>186</v>
      </c>
      <c r="H81">
        <v>4.9200276372845408</v>
      </c>
      <c r="I81">
        <v>5.7839970457314784</v>
      </c>
      <c r="J81">
        <v>9.9049529557746165</v>
      </c>
      <c r="K81">
        <v>26.506964095465008</v>
      </c>
      <c r="L81">
        <v>56.330078921733872</v>
      </c>
      <c r="M81">
        <v>15.41240526699533</v>
      </c>
      <c r="N81">
        <v>41.851227556093853</v>
      </c>
      <c r="O81">
        <v>43.720295628264211</v>
      </c>
      <c r="P81">
        <v>45.489423848835877</v>
      </c>
      <c r="Q81">
        <v>52.139836254177062</v>
      </c>
      <c r="R81">
        <v>4.4197872105575371</v>
      </c>
      <c r="S81">
        <v>6.4366689761886589</v>
      </c>
      <c r="T81">
        <v>7.7954615279578583</v>
      </c>
      <c r="U81">
        <v>14.45049340769015</v>
      </c>
      <c r="V81">
        <v>53.982818509943982</v>
      </c>
      <c r="W81" t="s">
        <v>186</v>
      </c>
      <c r="X81" t="s">
        <v>186</v>
      </c>
      <c r="Y81" t="s">
        <v>186</v>
      </c>
      <c r="Z81" t="s">
        <v>186</v>
      </c>
      <c r="AA81" t="s">
        <v>186</v>
      </c>
      <c r="AB81" t="s">
        <v>186</v>
      </c>
      <c r="AC81" t="s">
        <v>186</v>
      </c>
      <c r="AD81" t="s">
        <v>186</v>
      </c>
      <c r="AE81" t="s">
        <v>186</v>
      </c>
      <c r="AF81" t="s">
        <v>186</v>
      </c>
      <c r="AG81" t="s">
        <v>186</v>
      </c>
      <c r="AH81" t="s">
        <v>186</v>
      </c>
      <c r="AI81" t="s">
        <v>186</v>
      </c>
      <c r="AJ81" t="s">
        <v>186</v>
      </c>
      <c r="AK81" t="s">
        <v>186</v>
      </c>
      <c r="AL81"/>
      <c r="AM81"/>
      <c r="AN81"/>
      <c r="AO81"/>
      <c r="AP81"/>
      <c r="AQ81"/>
      <c r="AR81"/>
      <c r="AS81"/>
      <c r="AT81"/>
      <c r="AU81"/>
      <c r="AV81"/>
      <c r="AW81"/>
      <c r="AX81"/>
      <c r="AY81"/>
      <c r="AZ81"/>
      <c r="BA81">
        <v>37126.710540771477</v>
      </c>
      <c r="BB81">
        <v>44258.171279907227</v>
      </c>
      <c r="BC81">
        <v>74487.957344055176</v>
      </c>
      <c r="BD81">
        <v>191944.38750457761</v>
      </c>
      <c r="BE81">
        <v>415817.70333862299</v>
      </c>
      <c r="BF81">
        <v>17282.67649841309</v>
      </c>
      <c r="BG81">
        <v>46541.405090332031</v>
      </c>
      <c r="BH81">
        <v>47114.248107910164</v>
      </c>
      <c r="BI81">
        <v>49934.800872802727</v>
      </c>
      <c r="BJ81">
        <v>58380.721862792969</v>
      </c>
      <c r="BK81">
        <v>27990.541229248051</v>
      </c>
      <c r="BL81">
        <v>42333.016754150391</v>
      </c>
      <c r="BM81">
        <v>50228.416877746582</v>
      </c>
      <c r="BN81">
        <v>90936.693054199219</v>
      </c>
      <c r="BO81">
        <v>332892.40966033941</v>
      </c>
      <c r="BP81"/>
      <c r="BQ81"/>
      <c r="BR81"/>
      <c r="BS81"/>
      <c r="BT81"/>
      <c r="BU81"/>
      <c r="BV81"/>
      <c r="BW81"/>
      <c r="BX81"/>
      <c r="BY81"/>
      <c r="BZ81"/>
      <c r="CA81"/>
      <c r="CB81"/>
      <c r="CC81"/>
      <c r="CD81"/>
    </row>
    <row r="82">
      <c r="A82" t="s">
        <v>791</v>
      </c>
      <c r="B82">
        <v>2003</v>
      </c>
      <c r="C82" t="s">
        <v>795</v>
      </c>
      <c r="D82">
        <v>155</v>
      </c>
      <c r="E82" t="s">
        <v>233</v>
      </c>
      <c r="F82" t="s">
        <v>236</v>
      </c>
      <c r="G82" t="s">
        <v>186</v>
      </c>
      <c r="H82">
        <v>1.5305424150812279</v>
      </c>
      <c r="I82">
        <v>1.6901535131504639</v>
      </c>
      <c r="J82">
        <v>3.2334098995835379</v>
      </c>
      <c r="K82">
        <v>6.5447668150364704</v>
      </c>
      <c r="L82">
        <v>5.4335356383479034</v>
      </c>
      <c r="M82">
        <v>4.023441856133692</v>
      </c>
      <c r="N82">
        <v>5.0915985393236021</v>
      </c>
      <c r="O82">
        <v>3.9840473941264989</v>
      </c>
      <c r="P82">
        <v>4.0500668489659351</v>
      </c>
      <c r="Q82">
        <v>2.2564261041256808</v>
      </c>
      <c r="R82">
        <v>1.6198785659828641</v>
      </c>
      <c r="S82">
        <v>1.714332250138098</v>
      </c>
      <c r="T82">
        <v>2.5167804427565601</v>
      </c>
      <c r="U82">
        <v>4.64078070113049</v>
      </c>
      <c r="V82">
        <v>7.7686365649206186</v>
      </c>
      <c r="W82" t="s">
        <v>186</v>
      </c>
      <c r="X82" t="s">
        <v>186</v>
      </c>
      <c r="Y82" t="s">
        <v>186</v>
      </c>
      <c r="Z82" t="s">
        <v>186</v>
      </c>
      <c r="AA82" t="s">
        <v>186</v>
      </c>
      <c r="AB82" t="s">
        <v>186</v>
      </c>
      <c r="AC82" t="s">
        <v>186</v>
      </c>
      <c r="AD82" t="s">
        <v>186</v>
      </c>
      <c r="AE82" t="s">
        <v>186</v>
      </c>
      <c r="AF82" t="s">
        <v>186</v>
      </c>
      <c r="AG82" t="s">
        <v>186</v>
      </c>
      <c r="AH82" t="s">
        <v>186</v>
      </c>
      <c r="AI82" t="s">
        <v>186</v>
      </c>
      <c r="AJ82" t="s">
        <v>186</v>
      </c>
      <c r="AK82" t="s">
        <v>186</v>
      </c>
      <c r="AL82"/>
      <c r="AM82"/>
      <c r="AN82"/>
      <c r="AO82"/>
      <c r="AP82"/>
      <c r="AQ82"/>
      <c r="AR82"/>
      <c r="AS82"/>
      <c r="AT82"/>
      <c r="AU82"/>
      <c r="AV82"/>
      <c r="AW82"/>
      <c r="AX82"/>
      <c r="AY82"/>
      <c r="AZ82"/>
      <c r="BA82">
        <v>11549.52967834473</v>
      </c>
      <c r="BB82">
        <v>12932.770034790041</v>
      </c>
      <c r="BC82">
        <v>24316.127471923832</v>
      </c>
      <c r="BD82">
        <v>47392.498558044434</v>
      </c>
      <c r="BE82">
        <v>40109.304893493652</v>
      </c>
      <c r="BF82">
        <v>4511.6802215576172</v>
      </c>
      <c r="BG82">
        <v>5662.2030944824219</v>
      </c>
      <c r="BH82">
        <v>4293.3240661621094</v>
      </c>
      <c r="BI82">
        <v>4445.852783203125</v>
      </c>
      <c r="BJ82">
        <v>2526.5093688964839</v>
      </c>
      <c r="BK82">
        <v>10258.70152282715</v>
      </c>
      <c r="BL82">
        <v>11274.90882873535</v>
      </c>
      <c r="BM82">
        <v>16216.34547424316</v>
      </c>
      <c r="BN82">
        <v>29204.34882354736</v>
      </c>
      <c r="BO82">
        <v>47906.356452941887</v>
      </c>
      <c r="BP82"/>
      <c r="BQ82"/>
      <c r="BR82"/>
      <c r="BS82"/>
      <c r="BT82"/>
      <c r="BU82"/>
      <c r="BV82"/>
      <c r="BW82"/>
      <c r="BX82"/>
      <c r="BY82"/>
      <c r="BZ82"/>
      <c r="CA82"/>
      <c r="CB82"/>
      <c r="CC82"/>
      <c r="CD82"/>
    </row>
    <row r="83">
      <c r="A83" t="s">
        <v>791</v>
      </c>
      <c r="B83">
        <v>2003</v>
      </c>
      <c r="C83" t="s">
        <v>795</v>
      </c>
      <c r="D83">
        <v>156</v>
      </c>
      <c r="E83" t="s">
        <v>233</v>
      </c>
      <c r="F83" t="s">
        <v>237</v>
      </c>
      <c r="G83" t="s">
        <v>186</v>
      </c>
      <c r="H83">
        <v>9.0208310540574121</v>
      </c>
      <c r="I83">
        <v>10.77034794266185</v>
      </c>
      <c r="J83">
        <v>14.448651230756919</v>
      </c>
      <c r="K83">
        <v>15.74124895048686</v>
      </c>
      <c r="L83">
        <v>5.6032917677879626</v>
      </c>
      <c r="M83">
        <v>14.457428383866491</v>
      </c>
      <c r="N83">
        <v>9.0983970917575459</v>
      </c>
      <c r="O83">
        <v>2.8303346405127372</v>
      </c>
      <c r="P83">
        <v>1.7901141131324769</v>
      </c>
      <c r="Q83">
        <v>1.2503403251402641</v>
      </c>
      <c r="R83">
        <v>8.7426924333663081</v>
      </c>
      <c r="S83">
        <v>10.63880717732874</v>
      </c>
      <c r="T83">
        <v>12.250657357558399</v>
      </c>
      <c r="U83">
        <v>16.81686865022143</v>
      </c>
      <c r="V83">
        <v>11.618381491387259</v>
      </c>
      <c r="W83" t="s">
        <v>186</v>
      </c>
      <c r="X83" t="s">
        <v>186</v>
      </c>
      <c r="Y83" t="s">
        <v>186</v>
      </c>
      <c r="Z83" t="s">
        <v>186</v>
      </c>
      <c r="AA83" t="s">
        <v>186</v>
      </c>
      <c r="AB83" t="s">
        <v>186</v>
      </c>
      <c r="AC83" t="s">
        <v>186</v>
      </c>
      <c r="AD83" t="s">
        <v>186</v>
      </c>
      <c r="AE83" t="s">
        <v>186</v>
      </c>
      <c r="AF83" t="s">
        <v>186</v>
      </c>
      <c r="AG83" t="s">
        <v>186</v>
      </c>
      <c r="AH83" t="s">
        <v>186</v>
      </c>
      <c r="AI83" t="s">
        <v>186</v>
      </c>
      <c r="AJ83" t="s">
        <v>186</v>
      </c>
      <c r="AK83" t="s">
        <v>186</v>
      </c>
      <c r="AL83"/>
      <c r="AM83"/>
      <c r="AN83"/>
      <c r="AO83"/>
      <c r="AP83"/>
      <c r="AQ83"/>
      <c r="AR83"/>
      <c r="AS83"/>
      <c r="AT83"/>
      <c r="AU83"/>
      <c r="AV83"/>
      <c r="AW83"/>
      <c r="AX83"/>
      <c r="AY83"/>
      <c r="AZ83"/>
      <c r="BA83">
        <v>68071.524810791016</v>
      </c>
      <c r="BB83">
        <v>82412.888565063477</v>
      </c>
      <c r="BC83">
        <v>108657.8120422363</v>
      </c>
      <c r="BD83">
        <v>113986.81408691411</v>
      </c>
      <c r="BE83">
        <v>41362.411674499512</v>
      </c>
      <c r="BF83">
        <v>16211.814666748051</v>
      </c>
      <c r="BG83">
        <v>10118.03498840332</v>
      </c>
      <c r="BH83">
        <v>3050.0500183105469</v>
      </c>
      <c r="BI83">
        <v>1965.049987792969</v>
      </c>
      <c r="BJ83">
        <v>1400</v>
      </c>
      <c r="BK83">
        <v>55367.528198242188</v>
      </c>
      <c r="BL83">
        <v>69969.856170654297</v>
      </c>
      <c r="BM83">
        <v>78934.534225463867</v>
      </c>
      <c r="BN83">
        <v>105828.2495574951</v>
      </c>
      <c r="BO83">
        <v>71646.333366394043</v>
      </c>
      <c r="BP83"/>
      <c r="BQ83"/>
      <c r="BR83"/>
      <c r="BS83"/>
      <c r="BT83"/>
      <c r="BU83"/>
      <c r="BV83"/>
      <c r="BW83"/>
      <c r="BX83"/>
      <c r="BY83"/>
      <c r="BZ83"/>
      <c r="CA83"/>
      <c r="CB83"/>
      <c r="CC83"/>
      <c r="CD83"/>
    </row>
    <row r="84">
      <c r="A84" t="s">
        <v>791</v>
      </c>
      <c r="B84">
        <v>2003</v>
      </c>
      <c r="C84" t="s">
        <v>795</v>
      </c>
      <c r="D84">
        <v>157</v>
      </c>
      <c r="E84" t="s">
        <v>233</v>
      </c>
      <c r="F84" t="s">
        <v>238</v>
      </c>
      <c r="G84" t="s">
        <v>186</v>
      </c>
      <c r="H84">
        <v>6.1486207264331059</v>
      </c>
      <c r="I84">
        <v>5.857783981984106</v>
      </c>
      <c r="J84">
        <v>5.199099431525819</v>
      </c>
      <c r="K84">
        <v>5.6060603893053127</v>
      </c>
      <c r="L84">
        <v>0.88590829166544427</v>
      </c>
      <c r="M84">
        <v>5.2851251551454359</v>
      </c>
      <c r="N84">
        <v>1.653436299278916</v>
      </c>
      <c r="O84">
        <v>0</v>
      </c>
      <c r="P84">
        <v>1.5556022780001759</v>
      </c>
      <c r="Q84">
        <v>0</v>
      </c>
      <c r="R84">
        <v>5.8456851254975541</v>
      </c>
      <c r="S84">
        <v>6.4478207345635532</v>
      </c>
      <c r="T84">
        <v>5.1262481470465868</v>
      </c>
      <c r="U84">
        <v>5.8406526766699818</v>
      </c>
      <c r="V84">
        <v>3.043611342288532</v>
      </c>
      <c r="W84" t="s">
        <v>186</v>
      </c>
      <c r="X84" t="s">
        <v>186</v>
      </c>
      <c r="Y84" t="s">
        <v>186</v>
      </c>
      <c r="Z84" t="s">
        <v>186</v>
      </c>
      <c r="AA84" t="s">
        <v>186</v>
      </c>
      <c r="AB84" t="s">
        <v>186</v>
      </c>
      <c r="AC84" t="s">
        <v>186</v>
      </c>
      <c r="AD84" t="s">
        <v>186</v>
      </c>
      <c r="AE84" t="s">
        <v>186</v>
      </c>
      <c r="AF84" t="s">
        <v>186</v>
      </c>
      <c r="AG84" t="s">
        <v>186</v>
      </c>
      <c r="AH84" t="s">
        <v>186</v>
      </c>
      <c r="AI84" t="s">
        <v>186</v>
      </c>
      <c r="AJ84" t="s">
        <v>186</v>
      </c>
      <c r="AK84" t="s">
        <v>186</v>
      </c>
      <c r="AL84"/>
      <c r="AM84"/>
      <c r="AN84"/>
      <c r="AO84"/>
      <c r="AP84"/>
      <c r="AQ84"/>
      <c r="AR84"/>
      <c r="AS84"/>
      <c r="AT84"/>
      <c r="AU84"/>
      <c r="AV84"/>
      <c r="AW84"/>
      <c r="AX84"/>
      <c r="AY84"/>
      <c r="AZ84"/>
      <c r="BA84">
        <v>46397.719436645508</v>
      </c>
      <c r="BB84">
        <v>44822.776489257813</v>
      </c>
      <c r="BC84">
        <v>39098.650787353523</v>
      </c>
      <c r="BD84">
        <v>40595.061126708977</v>
      </c>
      <c r="BE84">
        <v>6539.6029663085938</v>
      </c>
      <c r="BF84">
        <v>5926.4668121337891</v>
      </c>
      <c r="BG84">
        <v>1838.7333679199221</v>
      </c>
      <c r="BH84">
        <v>0</v>
      </c>
      <c r="BI84">
        <v>1707.6208801269529</v>
      </c>
      <c r="BJ84">
        <v>0</v>
      </c>
      <c r="BK84">
        <v>37020.762023925781</v>
      </c>
      <c r="BL84">
        <v>42406.360214233398</v>
      </c>
      <c r="BM84">
        <v>33029.901824951172</v>
      </c>
      <c r="BN84">
        <v>36755.12141418457</v>
      </c>
      <c r="BO84">
        <v>18768.844268798832</v>
      </c>
      <c r="BP84"/>
      <c r="BQ84"/>
      <c r="BR84"/>
      <c r="BS84"/>
      <c r="BT84"/>
      <c r="BU84"/>
      <c r="BV84"/>
      <c r="BW84"/>
      <c r="BX84"/>
      <c r="BY84"/>
      <c r="BZ84"/>
      <c r="CA84"/>
      <c r="CB84"/>
      <c r="CC84"/>
      <c r="CD84"/>
    </row>
    <row r="85">
      <c r="A85" t="s">
        <v>791</v>
      </c>
      <c r="B85">
        <v>2003</v>
      </c>
      <c r="C85" t="s">
        <v>795</v>
      </c>
      <c r="D85">
        <v>158</v>
      </c>
      <c r="E85" t="s">
        <v>233</v>
      </c>
      <c r="F85" t="s">
        <v>239</v>
      </c>
      <c r="G85" t="s">
        <v>186</v>
      </c>
      <c r="H85">
        <v>0.046788358100431499</v>
      </c>
      <c r="I85">
        <v>0.064451887412668704</v>
      </c>
      <c r="J85">
        <v>0.079730406802525702</v>
      </c>
      <c r="K85">
        <v>0.091323613368698403</v>
      </c>
      <c r="L85">
        <v>0.069293046486152698</v>
      </c>
      <c r="M85">
        <v>0.31485903082950167</v>
      </c>
      <c r="N85">
        <v>0</v>
      </c>
      <c r="O85">
        <v>0</v>
      </c>
      <c r="P85">
        <v>0</v>
      </c>
      <c r="Q85">
        <v>0</v>
      </c>
      <c r="R85">
        <v>0</v>
      </c>
      <c r="S85">
        <v>0.074986485423295501</v>
      </c>
      <c r="T85">
        <v>0.0930571977108514</v>
      </c>
      <c r="U85">
        <v>0</v>
      </c>
      <c r="V85">
        <v>0.19018598439916559</v>
      </c>
      <c r="W85" t="s">
        <v>186</v>
      </c>
      <c r="X85" t="s">
        <v>186</v>
      </c>
      <c r="Y85" t="s">
        <v>186</v>
      </c>
      <c r="Z85" t="s">
        <v>186</v>
      </c>
      <c r="AA85" t="s">
        <v>186</v>
      </c>
      <c r="AB85" t="s">
        <v>186</v>
      </c>
      <c r="AC85" t="s">
        <v>186</v>
      </c>
      <c r="AD85" t="s">
        <v>186</v>
      </c>
      <c r="AE85" t="s">
        <v>186</v>
      </c>
      <c r="AF85" t="s">
        <v>186</v>
      </c>
      <c r="AG85" t="s">
        <v>186</v>
      </c>
      <c r="AH85" t="s">
        <v>186</v>
      </c>
      <c r="AI85" t="s">
        <v>186</v>
      </c>
      <c r="AJ85" t="s">
        <v>186</v>
      </c>
      <c r="AK85" t="s">
        <v>186</v>
      </c>
      <c r="AL85"/>
      <c r="AM85"/>
      <c r="AN85"/>
      <c r="AO85"/>
      <c r="AP85"/>
      <c r="AQ85"/>
      <c r="AR85"/>
      <c r="AS85"/>
      <c r="AT85"/>
      <c r="AU85"/>
      <c r="AV85"/>
      <c r="AW85"/>
      <c r="AX85"/>
      <c r="AY85"/>
      <c r="AZ85"/>
      <c r="BA85">
        <v>353.06668090820313</v>
      </c>
      <c r="BB85">
        <v>493.17498779296881</v>
      </c>
      <c r="BC85">
        <v>599.594482421875</v>
      </c>
      <c r="BD85">
        <v>661.29998779296875</v>
      </c>
      <c r="BE85">
        <v>511.5078125</v>
      </c>
      <c r="BF85">
        <v>353.06668090820313</v>
      </c>
      <c r="BG85">
        <v>0</v>
      </c>
      <c r="BH85">
        <v>0</v>
      </c>
      <c r="BI85">
        <v>0</v>
      </c>
      <c r="BJ85">
        <v>0</v>
      </c>
      <c r="BK85">
        <v>0</v>
      </c>
      <c r="BL85">
        <v>493.17498779296881</v>
      </c>
      <c r="BM85">
        <v>599.594482421875</v>
      </c>
      <c r="BN85">
        <v>0</v>
      </c>
      <c r="BO85">
        <v>1172.807800292969</v>
      </c>
      <c r="BP85"/>
      <c r="BQ85"/>
      <c r="BR85"/>
      <c r="BS85"/>
      <c r="BT85"/>
      <c r="BU85"/>
      <c r="BV85"/>
      <c r="BW85"/>
      <c r="BX85"/>
      <c r="BY85"/>
      <c r="BZ85"/>
      <c r="CA85"/>
      <c r="CB85"/>
      <c r="CC85"/>
      <c r="CD85"/>
    </row>
    <row r="86">
      <c r="A86" t="s">
        <v>791</v>
      </c>
      <c r="B86">
        <v>2003</v>
      </c>
      <c r="C86" t="s">
        <v>795</v>
      </c>
      <c r="D86">
        <v>159</v>
      </c>
      <c r="E86" t="s">
        <v>233</v>
      </c>
      <c r="F86" t="s">
        <v>240</v>
      </c>
      <c r="G86" t="s">
        <v>186</v>
      </c>
      <c r="H86">
        <v>77.691347274397089</v>
      </c>
      <c r="I86">
        <v>74.197259274184844</v>
      </c>
      <c r="J86">
        <v>65.768518779037038</v>
      </c>
      <c r="K86">
        <v>39.540671400086637</v>
      </c>
      <c r="L86">
        <v>2.9947159836346371</v>
      </c>
      <c r="M86">
        <v>44.73997621728217</v>
      </c>
      <c r="N86">
        <v>6.3105784340923536</v>
      </c>
      <c r="O86">
        <v>0.103481974291982</v>
      </c>
      <c r="P86">
        <v>0</v>
      </c>
      <c r="Q86">
        <v>0</v>
      </c>
      <c r="R86">
        <v>78.662400219382306</v>
      </c>
      <c r="S86">
        <v>73.254344379481424</v>
      </c>
      <c r="T86">
        <v>71.328485826287618</v>
      </c>
      <c r="U86">
        <v>56.422602202875552</v>
      </c>
      <c r="V86">
        <v>17.047892290969429</v>
      </c>
      <c r="W86" t="s">
        <v>186</v>
      </c>
      <c r="X86" t="s">
        <v>186</v>
      </c>
      <c r="Y86" t="s">
        <v>186</v>
      </c>
      <c r="Z86" t="s">
        <v>186</v>
      </c>
      <c r="AA86" t="s">
        <v>186</v>
      </c>
      <c r="AB86" t="s">
        <v>186</v>
      </c>
      <c r="AC86" t="s">
        <v>186</v>
      </c>
      <c r="AD86" t="s">
        <v>186</v>
      </c>
      <c r="AE86" t="s">
        <v>186</v>
      </c>
      <c r="AF86" t="s">
        <v>186</v>
      </c>
      <c r="AG86" t="s">
        <v>186</v>
      </c>
      <c r="AH86" t="s">
        <v>186</v>
      </c>
      <c r="AI86" t="s">
        <v>186</v>
      </c>
      <c r="AJ86" t="s">
        <v>186</v>
      </c>
      <c r="AK86" t="s">
        <v>186</v>
      </c>
      <c r="AL86"/>
      <c r="AM86"/>
      <c r="AN86"/>
      <c r="AO86"/>
      <c r="AP86"/>
      <c r="AQ86"/>
      <c r="AR86"/>
      <c r="AS86"/>
      <c r="AT86"/>
      <c r="AU86"/>
      <c r="AV86"/>
      <c r="AW86"/>
      <c r="AX86"/>
      <c r="AY86"/>
      <c r="AZ86"/>
      <c r="BA86">
        <v>586261.78030395508</v>
      </c>
      <c r="BB86">
        <v>567744.93200683594</v>
      </c>
      <c r="BC86">
        <v>494597.26293182367</v>
      </c>
      <c r="BD86">
        <v>286325.13048553473</v>
      </c>
      <c r="BE86">
        <v>22106.411819458011</v>
      </c>
      <c r="BF86">
        <v>50169.102233886719</v>
      </c>
      <c r="BG86">
        <v>7017.7914581298828</v>
      </c>
      <c r="BH86">
        <v>111.51515197753911</v>
      </c>
      <c r="BI86">
        <v>0</v>
      </c>
      <c r="BJ86">
        <v>0</v>
      </c>
      <c r="BK86">
        <v>498169.49360656738</v>
      </c>
      <c r="BL86">
        <v>481782.95317077643</v>
      </c>
      <c r="BM86">
        <v>459590.09719848633</v>
      </c>
      <c r="BN86">
        <v>355066.41282653809</v>
      </c>
      <c r="BO86">
        <v>105128.1519012451</v>
      </c>
      <c r="BP86"/>
      <c r="BQ86"/>
      <c r="BR86"/>
      <c r="BS86"/>
      <c r="BT86"/>
      <c r="BU86"/>
      <c r="BV86"/>
      <c r="BW86"/>
      <c r="BX86"/>
      <c r="BY86"/>
      <c r="BZ86"/>
      <c r="CA86"/>
      <c r="CB86"/>
      <c r="CC86"/>
      <c r="CD86"/>
    </row>
    <row r="87">
      <c r="A87" t="s">
        <v>791</v>
      </c>
      <c r="B87">
        <v>2003</v>
      </c>
      <c r="C87" t="s">
        <v>795</v>
      </c>
      <c r="D87">
        <v>160</v>
      </c>
      <c r="E87" t="s">
        <v>233</v>
      </c>
      <c r="F87" t="s">
        <v>46</v>
      </c>
      <c r="G87" t="s">
        <v>186</v>
      </c>
      <c r="H87">
        <v>0.26029729855839201</v>
      </c>
      <c r="I87">
        <v>0.84207974938215768</v>
      </c>
      <c r="J87">
        <v>0.59192057485234251</v>
      </c>
      <c r="K87">
        <v>0.65967916887596456</v>
      </c>
      <c r="L87">
        <v>0.55279821611934599</v>
      </c>
      <c r="M87">
        <v>0.55686697487303671</v>
      </c>
      <c r="N87">
        <v>0.12691071858429581</v>
      </c>
      <c r="O87">
        <v>0.42494536635939151</v>
      </c>
      <c r="P87">
        <v>0</v>
      </c>
      <c r="Q87">
        <v>0</v>
      </c>
      <c r="R87">
        <v>0.25492964910490318</v>
      </c>
      <c r="S87">
        <v>0.67726790686311311</v>
      </c>
      <c r="T87">
        <v>0.54490621349261259</v>
      </c>
      <c r="U87">
        <v>0.84646437839154021</v>
      </c>
      <c r="V87">
        <v>0.90593926666819402</v>
      </c>
      <c r="W87" t="s">
        <v>186</v>
      </c>
      <c r="X87" t="s">
        <v>186</v>
      </c>
      <c r="Y87" t="s">
        <v>186</v>
      </c>
      <c r="Z87" t="s">
        <v>186</v>
      </c>
      <c r="AA87" t="s">
        <v>186</v>
      </c>
      <c r="AB87" t="s">
        <v>186</v>
      </c>
      <c r="AC87" t="s">
        <v>186</v>
      </c>
      <c r="AD87" t="s">
        <v>186</v>
      </c>
      <c r="AE87" t="s">
        <v>186</v>
      </c>
      <c r="AF87" t="s">
        <v>186</v>
      </c>
      <c r="AG87" t="s">
        <v>186</v>
      </c>
      <c r="AH87" t="s">
        <v>186</v>
      </c>
      <c r="AI87" t="s">
        <v>186</v>
      </c>
      <c r="AJ87" t="s">
        <v>186</v>
      </c>
      <c r="AK87" t="s">
        <v>186</v>
      </c>
      <c r="AL87"/>
      <c r="AM87"/>
      <c r="AN87"/>
      <c r="AO87"/>
      <c r="AP87"/>
      <c r="AQ87"/>
      <c r="AR87"/>
      <c r="AS87"/>
      <c r="AT87"/>
      <c r="AU87"/>
      <c r="AV87"/>
      <c r="AW87"/>
      <c r="AX87"/>
      <c r="AY87"/>
      <c r="AZ87"/>
      <c r="BA87">
        <v>1964.2130432128911</v>
      </c>
      <c r="BB87">
        <v>6443.4524230957031</v>
      </c>
      <c r="BC87">
        <v>4451.4047393798828</v>
      </c>
      <c r="BD87">
        <v>4776.9225311279297</v>
      </c>
      <c r="BE87">
        <v>4080.6490783691411</v>
      </c>
      <c r="BF87">
        <v>624.44190979003906</v>
      </c>
      <c r="BG87">
        <v>141.1333312988281</v>
      </c>
      <c r="BH87">
        <v>457.933349609375</v>
      </c>
      <c r="BI87">
        <v>0</v>
      </c>
      <c r="BJ87">
        <v>0</v>
      </c>
      <c r="BK87">
        <v>1614.471130371094</v>
      </c>
      <c r="BL87">
        <v>4454.29052734375</v>
      </c>
      <c r="BM87">
        <v>3510.9885864257808</v>
      </c>
      <c r="BN87">
        <v>5326.7849884033203</v>
      </c>
      <c r="BO87">
        <v>5586.5979919433594</v>
      </c>
      <c r="BP87"/>
      <c r="BQ87"/>
      <c r="BR87"/>
      <c r="BS87"/>
      <c r="BT87"/>
      <c r="BU87"/>
      <c r="BV87"/>
      <c r="BW87"/>
      <c r="BX87"/>
      <c r="BY87"/>
      <c r="BZ87"/>
      <c r="CA87"/>
      <c r="CB87"/>
      <c r="CC87"/>
      <c r="CD87"/>
    </row>
    <row r="88">
      <c r="A88" t="s">
        <v>791</v>
      </c>
      <c r="B88">
        <v>2006</v>
      </c>
      <c r="C88" t="s">
        <v>796</v>
      </c>
      <c r="D88">
        <v>16</v>
      </c>
      <c r="E88" t="s">
        <v>13</v>
      </c>
      <c r="F88" t="s">
        <v>14</v>
      </c>
      <c r="G88" t="s">
        <v>805</v>
      </c>
      <c r="H88">
        <v>64.406079304174895</v>
      </c>
      <c r="I88">
        <v>84.612050742944547</v>
      </c>
      <c r="J88">
        <v>91.388498357848619</v>
      </c>
      <c r="K88">
        <v>89.443864842200597</v>
      </c>
      <c r="L88">
        <v>97.290049782187097</v>
      </c>
      <c r="M88">
        <v>86.424648605291807</v>
      </c>
      <c r="N88">
        <v>96.213129126864246</v>
      </c>
      <c r="O88">
        <v>98.907140882668727</v>
      </c>
      <c r="P88">
        <v>96.977716357266772</v>
      </c>
      <c r="Q88">
        <v>100</v>
      </c>
      <c r="R88">
        <v>62.531835350035593</v>
      </c>
      <c r="S88">
        <v>81.088698606661723</v>
      </c>
      <c r="T88">
        <v>91.196941863900875</v>
      </c>
      <c r="U88">
        <v>90.821969847144118</v>
      </c>
      <c r="V88">
        <v>92.173440897947671</v>
      </c>
      <c r="W88" t="s">
        <v>159</v>
      </c>
      <c r="X88" t="s">
        <v>160</v>
      </c>
      <c r="Y88" t="s">
        <v>161</v>
      </c>
      <c r="Z88" t="s">
        <v>162</v>
      </c>
      <c r="AA88" t="s">
        <v>163</v>
      </c>
      <c r="AB88" t="s">
        <v>186</v>
      </c>
      <c r="AC88" t="s">
        <v>186</v>
      </c>
      <c r="AD88" t="s">
        <v>186</v>
      </c>
      <c r="AE88" t="s">
        <v>186</v>
      </c>
      <c r="AF88" t="s">
        <v>186</v>
      </c>
      <c r="AG88" t="s">
        <v>186</v>
      </c>
      <c r="AH88" t="s">
        <v>186</v>
      </c>
      <c r="AI88" t="s">
        <v>186</v>
      </c>
      <c r="AJ88" t="s">
        <v>186</v>
      </c>
      <c r="AK88" t="s">
        <v>186</v>
      </c>
      <c r="AL88">
        <v>90.484299008146792</v>
      </c>
      <c r="AM88">
        <v>84.24793331665586</v>
      </c>
      <c r="AN88">
        <v>78.171261632246342</v>
      </c>
      <c r="AO88">
        <v>77.083317977882132</v>
      </c>
      <c r="AP88">
        <v>88.079951228927698</v>
      </c>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row>
    <row r="89">
      <c r="A89" t="s">
        <v>791</v>
      </c>
      <c r="B89">
        <v>2006</v>
      </c>
      <c r="C89" t="s">
        <v>796</v>
      </c>
      <c r="D89">
        <v>17</v>
      </c>
      <c r="E89" t="s">
        <v>13</v>
      </c>
      <c r="F89" t="s">
        <v>51</v>
      </c>
      <c r="G89" t="s">
        <v>186</v>
      </c>
      <c r="H89">
        <v>35.593920695824927</v>
      </c>
      <c r="I89">
        <v>15.38794925705529</v>
      </c>
      <c r="J89">
        <v>8.6115016421515254</v>
      </c>
      <c r="K89">
        <v>10.5561351577994</v>
      </c>
      <c r="L89">
        <v>2.7099502178128909</v>
      </c>
      <c r="M89">
        <v>13.575351394708321</v>
      </c>
      <c r="N89">
        <v>3.7868708731356802</v>
      </c>
      <c r="O89">
        <v>1.0928591173312709</v>
      </c>
      <c r="P89">
        <v>3.022283642733167</v>
      </c>
      <c r="Q89">
        <v>0</v>
      </c>
      <c r="R89">
        <v>37.468164649964137</v>
      </c>
      <c r="S89">
        <v>18.911301393338231</v>
      </c>
      <c r="T89">
        <v>8.8030581360990858</v>
      </c>
      <c r="U89">
        <v>9.1780301528559018</v>
      </c>
      <c r="V89">
        <v>7.8265591020523733</v>
      </c>
      <c r="W89" t="s">
        <v>159</v>
      </c>
      <c r="X89" t="s">
        <v>160</v>
      </c>
      <c r="Y89" t="s">
        <v>161</v>
      </c>
      <c r="Z89" t="s">
        <v>162</v>
      </c>
      <c r="AA89" t="s">
        <v>163</v>
      </c>
      <c r="AB89" t="s">
        <v>186</v>
      </c>
      <c r="AC89" t="s">
        <v>186</v>
      </c>
      <c r="AD89" t="s">
        <v>186</v>
      </c>
      <c r="AE89" t="s">
        <v>186</v>
      </c>
      <c r="AF89" t="s">
        <v>186</v>
      </c>
      <c r="AG89" t="s">
        <v>186</v>
      </c>
      <c r="AH89" t="s">
        <v>186</v>
      </c>
      <c r="AI89" t="s">
        <v>186</v>
      </c>
      <c r="AJ89" t="s">
        <v>186</v>
      </c>
      <c r="AK89" t="s">
        <v>186</v>
      </c>
      <c r="AL89">
        <v>9.5157009918532616</v>
      </c>
      <c r="AM89">
        <v>15.752066683344109</v>
      </c>
      <c r="AN89">
        <v>21.828738367753591</v>
      </c>
      <c r="AO89">
        <v>22.916682022117762</v>
      </c>
      <c r="AP89">
        <v>11.92004877107207</v>
      </c>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row>
    <row r="90">
      <c r="A90" t="s">
        <v>791</v>
      </c>
      <c r="B90">
        <v>2006</v>
      </c>
      <c r="C90" t="s">
        <v>796</v>
      </c>
      <c r="D90">
        <v>18</v>
      </c>
      <c r="E90" t="s">
        <v>60</v>
      </c>
      <c r="F90" t="s">
        <v>15</v>
      </c>
      <c r="G90" t="s">
        <v>806</v>
      </c>
      <c r="H90">
        <v>60.126529660015812</v>
      </c>
      <c r="I90">
        <v>82.325461663621439</v>
      </c>
      <c r="J90">
        <v>90.320712289741536</v>
      </c>
      <c r="K90">
        <v>88.298587417286271</v>
      </c>
      <c r="L90">
        <v>94.468014690946589</v>
      </c>
      <c r="M90">
        <v>85.037617333451507</v>
      </c>
      <c r="N90">
        <v>93.745599624613718</v>
      </c>
      <c r="O90">
        <v>94.447424668747445</v>
      </c>
      <c r="P90">
        <v>92.615972296116837</v>
      </c>
      <c r="Q90">
        <v>95.864387532187465</v>
      </c>
      <c r="R90">
        <v>58.176434227544412</v>
      </c>
      <c r="S90">
        <v>78.537744115233323</v>
      </c>
      <c r="T90">
        <v>89.415474657589172</v>
      </c>
      <c r="U90">
        <v>90.185083286405785</v>
      </c>
      <c r="V90">
        <v>90.836866281773254</v>
      </c>
      <c r="W90" t="s">
        <v>159</v>
      </c>
      <c r="X90" t="s">
        <v>160</v>
      </c>
      <c r="Y90" t="s">
        <v>161</v>
      </c>
      <c r="Z90" t="s">
        <v>162</v>
      </c>
      <c r="AA90" t="s">
        <v>163</v>
      </c>
      <c r="AB90" t="s">
        <v>186</v>
      </c>
      <c r="AC90" t="s">
        <v>186</v>
      </c>
      <c r="AD90" t="s">
        <v>186</v>
      </c>
      <c r="AE90" t="s">
        <v>186</v>
      </c>
      <c r="AF90" t="s">
        <v>186</v>
      </c>
      <c r="AG90" t="s">
        <v>186</v>
      </c>
      <c r="AH90" t="s">
        <v>186</v>
      </c>
      <c r="AI90" t="s">
        <v>186</v>
      </c>
      <c r="AJ90" t="s">
        <v>186</v>
      </c>
      <c r="AK90" t="s">
        <v>186</v>
      </c>
      <c r="AL90">
        <v>87.479514980614852</v>
      </c>
      <c r="AM90">
        <v>83.11396659815162</v>
      </c>
      <c r="AN90">
        <v>78.030824632873177</v>
      </c>
      <c r="AO90">
        <v>73.380059717647868</v>
      </c>
      <c r="AP90">
        <v>84.884212783805054</v>
      </c>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row>
    <row r="91">
      <c r="A91" t="s">
        <v>791</v>
      </c>
      <c r="B91">
        <v>2006</v>
      </c>
      <c r="C91" t="s">
        <v>796</v>
      </c>
      <c r="D91">
        <v>19</v>
      </c>
      <c r="E91" t="s">
        <v>60</v>
      </c>
      <c r="F91" t="s">
        <v>16</v>
      </c>
      <c r="G91" t="s">
        <v>807</v>
      </c>
      <c r="H91">
        <v>4.2795496441591103</v>
      </c>
      <c r="I91">
        <v>2.2865890793230621</v>
      </c>
      <c r="J91">
        <v>1.067786068107089</v>
      </c>
      <c r="K91">
        <v>1.1452774249143201</v>
      </c>
      <c r="L91">
        <v>2.8220350912405112</v>
      </c>
      <c r="M91">
        <v>1.3870312718402791</v>
      </c>
      <c r="N91">
        <v>2.4675295022505548</v>
      </c>
      <c r="O91">
        <v>4.4597162139212454</v>
      </c>
      <c r="P91">
        <v>4.3617440611499187</v>
      </c>
      <c r="Q91">
        <v>4.1356124678125008</v>
      </c>
      <c r="R91">
        <v>4.3554011224911804</v>
      </c>
      <c r="S91">
        <v>2.5509544914283411</v>
      </c>
      <c r="T91">
        <v>1.781467206311689</v>
      </c>
      <c r="U91">
        <v>0.63688656073832028</v>
      </c>
      <c r="V91">
        <v>1.3365746161743719</v>
      </c>
      <c r="W91" t="s">
        <v>159</v>
      </c>
      <c r="X91" t="s">
        <v>160</v>
      </c>
      <c r="Y91" t="s">
        <v>161</v>
      </c>
      <c r="Z91" t="s">
        <v>162</v>
      </c>
      <c r="AA91" t="s">
        <v>163</v>
      </c>
      <c r="AB91" t="s">
        <v>186</v>
      </c>
      <c r="AC91" t="s">
        <v>186</v>
      </c>
      <c r="AD91" t="s">
        <v>186</v>
      </c>
      <c r="AE91" t="s">
        <v>186</v>
      </c>
      <c r="AF91" t="s">
        <v>186</v>
      </c>
      <c r="AG91" t="s">
        <v>186</v>
      </c>
      <c r="AH91" t="s">
        <v>186</v>
      </c>
      <c r="AI91" t="s">
        <v>186</v>
      </c>
      <c r="AJ91" t="s">
        <v>186</v>
      </c>
      <c r="AK91" t="s">
        <v>186</v>
      </c>
      <c r="AL91">
        <v>3.004784027532021</v>
      </c>
      <c r="AM91">
        <v>1.1339667185042359</v>
      </c>
      <c r="AN91">
        <v>0.14043699937315959</v>
      </c>
      <c r="AO91">
        <v>3.703258260234195</v>
      </c>
      <c r="AP91">
        <v>3.1957384451227022</v>
      </c>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row>
    <row r="92">
      <c r="A92" t="s">
        <v>791</v>
      </c>
      <c r="B92">
        <v>2006</v>
      </c>
      <c r="C92" t="s">
        <v>796</v>
      </c>
      <c r="D92">
        <v>20</v>
      </c>
      <c r="E92" t="s">
        <v>60</v>
      </c>
      <c r="F92" t="s">
        <v>22</v>
      </c>
      <c r="G92" t="s">
        <v>808</v>
      </c>
      <c r="H92">
        <v>22.40536136693748</v>
      </c>
      <c r="I92">
        <v>12.037069932696509</v>
      </c>
      <c r="J92">
        <v>7.6405065341619611</v>
      </c>
      <c r="K92">
        <v>9.7747412952937296</v>
      </c>
      <c r="L92">
        <v>2.6750072534819558</v>
      </c>
      <c r="M92">
        <v>10.147796779213211</v>
      </c>
      <c r="N92">
        <v>3.3044273570354088</v>
      </c>
      <c r="O92">
        <v>1.09285911733131</v>
      </c>
      <c r="P92">
        <v>3.0222836427332438</v>
      </c>
      <c r="Q92">
        <v>3.4638958368299999e-14</v>
      </c>
      <c r="R92">
        <v>23.475538976240159</v>
      </c>
      <c r="S92">
        <v>14.17269438881176</v>
      </c>
      <c r="T92">
        <v>7.6427435039219063</v>
      </c>
      <c r="U92">
        <v>8.5208092150860963</v>
      </c>
      <c r="V92">
        <v>7.4286170365972231</v>
      </c>
      <c r="W92" t="s">
        <v>159</v>
      </c>
      <c r="X92" t="s">
        <v>160</v>
      </c>
      <c r="Y92" t="s">
        <v>161</v>
      </c>
      <c r="Z92" t="s">
        <v>162</v>
      </c>
      <c r="AA92" t="s">
        <v>163</v>
      </c>
      <c r="AB92" t="s">
        <v>186</v>
      </c>
      <c r="AC92" t="s">
        <v>186</v>
      </c>
      <c r="AD92" t="s">
        <v>186</v>
      </c>
      <c r="AE92" t="s">
        <v>186</v>
      </c>
      <c r="AF92" t="s">
        <v>186</v>
      </c>
      <c r="AG92" t="s">
        <v>186</v>
      </c>
      <c r="AH92" t="s">
        <v>186</v>
      </c>
      <c r="AI92" t="s">
        <v>186</v>
      </c>
      <c r="AJ92" t="s">
        <v>186</v>
      </c>
      <c r="AK92" t="s">
        <v>186</v>
      </c>
      <c r="AL92">
        <v>7.3522023353640922</v>
      </c>
      <c r="AM92">
        <v>11.317286543942529</v>
      </c>
      <c r="AN92">
        <v>11.860809756820659</v>
      </c>
      <c r="AO92">
        <v>20.688271498842958</v>
      </c>
      <c r="AP92">
        <v>10.09727466618258</v>
      </c>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row>
    <row r="93">
      <c r="A93" t="s">
        <v>791</v>
      </c>
      <c r="B93">
        <v>2006</v>
      </c>
      <c r="C93" t="s">
        <v>796</v>
      </c>
      <c r="D93">
        <v>21</v>
      </c>
      <c r="E93" t="s">
        <v>60</v>
      </c>
      <c r="F93" t="s">
        <v>17</v>
      </c>
      <c r="G93" t="s">
        <v>809</v>
      </c>
      <c r="H93">
        <v>13.18855932888761</v>
      </c>
      <c r="I93">
        <v>3.3508793243589858</v>
      </c>
      <c r="J93">
        <v>0.97099510798941313</v>
      </c>
      <c r="K93">
        <v>0.78139386250568021</v>
      </c>
      <c r="L93">
        <v>0.034942964330944001</v>
      </c>
      <c r="M93">
        <v>3.4275546154950058</v>
      </c>
      <c r="N93">
        <v>0.48244351610031799</v>
      </c>
      <c r="O93">
        <v>0</v>
      </c>
      <c r="P93">
        <v>0</v>
      </c>
      <c r="Q93">
        <v>0</v>
      </c>
      <c r="R93">
        <v>13.99262567372425</v>
      </c>
      <c r="S93">
        <v>4.7386070045265702</v>
      </c>
      <c r="T93">
        <v>1.1603146321772331</v>
      </c>
      <c r="U93">
        <v>0.65722093776979862</v>
      </c>
      <c r="V93">
        <v>0.39794206545515021</v>
      </c>
      <c r="W93" t="s">
        <v>159</v>
      </c>
      <c r="X93" t="s">
        <v>160</v>
      </c>
      <c r="Y93" t="s">
        <v>161</v>
      </c>
      <c r="Z93" t="s">
        <v>162</v>
      </c>
      <c r="AA93" t="s">
        <v>163</v>
      </c>
      <c r="AB93" t="s">
        <v>186</v>
      </c>
      <c r="AC93" t="s">
        <v>186</v>
      </c>
      <c r="AD93" t="s">
        <v>186</v>
      </c>
      <c r="AE93" t="s">
        <v>186</v>
      </c>
      <c r="AF93" t="s">
        <v>186</v>
      </c>
      <c r="AG93" t="s">
        <v>186</v>
      </c>
      <c r="AH93" t="s">
        <v>186</v>
      </c>
      <c r="AI93" t="s">
        <v>186</v>
      </c>
      <c r="AJ93" t="s">
        <v>186</v>
      </c>
      <c r="AK93" t="s">
        <v>186</v>
      </c>
      <c r="AL93">
        <v>2.1634986564890339</v>
      </c>
      <c r="AM93">
        <v>4.4347801394016084</v>
      </c>
      <c r="AN93">
        <v>9.9679286109329972</v>
      </c>
      <c r="AO93">
        <v>2.2284105232749809</v>
      </c>
      <c r="AP93">
        <v>1.8227741048896671</v>
      </c>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row>
    <row r="94">
      <c r="A94" t="s">
        <v>791</v>
      </c>
      <c r="B94">
        <v>2006</v>
      </c>
      <c r="C94" t="s">
        <v>796</v>
      </c>
      <c r="D94">
        <v>22</v>
      </c>
      <c r="E94" t="s">
        <v>54</v>
      </c>
      <c r="F94" t="s">
        <v>49</v>
      </c>
      <c r="G94" t="s">
        <v>186</v>
      </c>
      <c r="H94">
        <v>6.6446361747123204</v>
      </c>
      <c r="I94">
        <v>2.702439025228013</v>
      </c>
      <c r="J94">
        <v>1.1684031221587361</v>
      </c>
      <c r="K94">
        <v>1.280442685403689</v>
      </c>
      <c r="L94">
        <v>2.900641018848773</v>
      </c>
      <c r="M94">
        <v>1.60490241409596</v>
      </c>
      <c r="N94">
        <v>2.5646494658716819</v>
      </c>
      <c r="O94">
        <v>4.5089931567344612</v>
      </c>
      <c r="P94">
        <v>4.4976766055010149</v>
      </c>
      <c r="Q94">
        <v>4.1356124678125008</v>
      </c>
      <c r="R94">
        <v>6.9650940166890551</v>
      </c>
      <c r="S94">
        <v>3.145881652142795</v>
      </c>
      <c r="T94">
        <v>1.95342866756463</v>
      </c>
      <c r="U94">
        <v>0.70124724426283414</v>
      </c>
      <c r="V94">
        <v>1.450064794319871</v>
      </c>
      <c r="W94" t="s">
        <v>159</v>
      </c>
      <c r="X94" t="s">
        <v>160</v>
      </c>
      <c r="Y94" t="s">
        <v>161</v>
      </c>
      <c r="Z94" t="s">
        <v>162</v>
      </c>
      <c r="AA94" t="s">
        <v>163</v>
      </c>
      <c r="AB94" t="s">
        <v>186</v>
      </c>
      <c r="AC94" t="s">
        <v>186</v>
      </c>
      <c r="AD94" t="s">
        <v>186</v>
      </c>
      <c r="AE94" t="s">
        <v>186</v>
      </c>
      <c r="AF94" t="s">
        <v>186</v>
      </c>
      <c r="AG94" t="s">
        <v>186</v>
      </c>
      <c r="AH94" t="s">
        <v>186</v>
      </c>
      <c r="AI94" t="s">
        <v>186</v>
      </c>
      <c r="AJ94" t="s">
        <v>186</v>
      </c>
      <c r="AK94" t="s">
        <v>186</v>
      </c>
      <c r="AL94">
        <v>3.320779472758566</v>
      </c>
      <c r="AM94">
        <v>1.345987579590928</v>
      </c>
      <c r="AN94">
        <v>0.17965297788570939</v>
      </c>
      <c r="AO94">
        <v>4.8042278892260288</v>
      </c>
      <c r="AP94">
        <v>3.628224585202926</v>
      </c>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row>
    <row r="95">
      <c r="A95" t="s">
        <v>791</v>
      </c>
      <c r="B95">
        <v>2006</v>
      </c>
      <c r="C95" t="s">
        <v>796</v>
      </c>
      <c r="D95">
        <v>23</v>
      </c>
      <c r="E95" t="s">
        <v>54</v>
      </c>
      <c r="F95" t="s">
        <v>48</v>
      </c>
      <c r="G95" t="s">
        <v>186</v>
      </c>
      <c r="H95">
        <v>93.355363825287711</v>
      </c>
      <c r="I95">
        <v>97.29756097477194</v>
      </c>
      <c r="J95">
        <v>98.831596877841264</v>
      </c>
      <c r="K95">
        <v>98.719557314596301</v>
      </c>
      <c r="L95">
        <v>97.099358981151227</v>
      </c>
      <c r="M95">
        <v>98.395097585904011</v>
      </c>
      <c r="N95">
        <v>97.435350534128347</v>
      </c>
      <c r="O95">
        <v>95.491006843265495</v>
      </c>
      <c r="P95">
        <v>95.502323394498973</v>
      </c>
      <c r="Q95">
        <v>95.864387532187465</v>
      </c>
      <c r="R95">
        <v>93.034905983310949</v>
      </c>
      <c r="S95">
        <v>96.854118347857138</v>
      </c>
      <c r="T95">
        <v>98.046571332435349</v>
      </c>
      <c r="U95">
        <v>99.298752755737155</v>
      </c>
      <c r="V95">
        <v>98.549935205680086</v>
      </c>
      <c r="W95" t="s">
        <v>159</v>
      </c>
      <c r="X95" t="s">
        <v>160</v>
      </c>
      <c r="Y95" t="s">
        <v>161</v>
      </c>
      <c r="Z95" t="s">
        <v>162</v>
      </c>
      <c r="AA95" t="s">
        <v>163</v>
      </c>
      <c r="AB95" t="s">
        <v>186</v>
      </c>
      <c r="AC95" t="s">
        <v>186</v>
      </c>
      <c r="AD95" t="s">
        <v>186</v>
      </c>
      <c r="AE95" t="s">
        <v>186</v>
      </c>
      <c r="AF95" t="s">
        <v>186</v>
      </c>
      <c r="AG95" t="s">
        <v>186</v>
      </c>
      <c r="AH95" t="s">
        <v>186</v>
      </c>
      <c r="AI95" t="s">
        <v>186</v>
      </c>
      <c r="AJ95" t="s">
        <v>186</v>
      </c>
      <c r="AK95" t="s">
        <v>186</v>
      </c>
      <c r="AL95">
        <v>96.679220527241526</v>
      </c>
      <c r="AM95">
        <v>98.65401242040906</v>
      </c>
      <c r="AN95">
        <v>99.820347022114277</v>
      </c>
      <c r="AO95">
        <v>95.195772110773873</v>
      </c>
      <c r="AP95">
        <v>96.371775414797128</v>
      </c>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row>
    <row r="96">
      <c r="A96" t="s">
        <v>791</v>
      </c>
      <c r="B96">
        <v>2006</v>
      </c>
      <c r="C96" t="s">
        <v>796</v>
      </c>
      <c r="D96">
        <v>25</v>
      </c>
      <c r="E96" t="s">
        <v>54</v>
      </c>
      <c r="F96" t="s">
        <v>58</v>
      </c>
      <c r="G96" t="s">
        <v>186</v>
      </c>
      <c r="H96">
        <v>8.9081652964567724</v>
      </c>
      <c r="I96">
        <v>25.13087487513814</v>
      </c>
      <c r="J96">
        <v>16.826082753197252</v>
      </c>
      <c r="K96">
        <v>32.881488734053391</v>
      </c>
      <c r="L96">
        <v>58.075075091198549</v>
      </c>
      <c r="M96">
        <v>58.659823967787737</v>
      </c>
      <c r="N96">
        <v>83.18605997652989</v>
      </c>
      <c r="O96">
        <v>76.986382406505783</v>
      </c>
      <c r="P96">
        <v>100</v>
      </c>
      <c r="Q96">
        <v>100</v>
      </c>
      <c r="R96">
        <v>8.9813459565178437</v>
      </c>
      <c r="S96">
        <v>18.494145034311199</v>
      </c>
      <c r="T96">
        <v>22.0829958531458</v>
      </c>
      <c r="U96">
        <v>20.134721403442519</v>
      </c>
      <c r="V96">
        <v>32.621212766537603</v>
      </c>
      <c r="W96" t="s">
        <v>159</v>
      </c>
      <c r="X96" t="s">
        <v>160</v>
      </c>
      <c r="Y96" t="s">
        <v>161</v>
      </c>
      <c r="Z96" t="s">
        <v>162</v>
      </c>
      <c r="AA96" t="s">
        <v>163</v>
      </c>
      <c r="AB96" t="s">
        <v>186</v>
      </c>
      <c r="AC96" t="s">
        <v>186</v>
      </c>
      <c r="AD96" t="s">
        <v>186</v>
      </c>
      <c r="AE96" t="s">
        <v>186</v>
      </c>
      <c r="AF96" t="s">
        <v>186</v>
      </c>
      <c r="AG96" t="s">
        <v>186</v>
      </c>
      <c r="AH96" t="s">
        <v>186</v>
      </c>
      <c r="AI96" t="s">
        <v>186</v>
      </c>
      <c r="AJ96" t="s">
        <v>186</v>
      </c>
      <c r="AK96" t="s">
        <v>186</v>
      </c>
      <c r="AL96">
        <v>16.77577539112043</v>
      </c>
      <c r="AM96">
        <v>7.500444544125787</v>
      </c>
      <c r="AN96">
        <v>14.38186943499006</v>
      </c>
      <c r="AO96">
        <v>3.7962545489407509</v>
      </c>
      <c r="AP96">
        <v>38.617023133743118</v>
      </c>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row>
    <row r="97">
      <c r="A97" t="s">
        <v>791</v>
      </c>
      <c r="B97">
        <v>2006</v>
      </c>
      <c r="C97" t="s">
        <v>796</v>
      </c>
      <c r="D97">
        <v>29</v>
      </c>
      <c r="E97" t="s">
        <v>57</v>
      </c>
      <c r="F97" t="s">
        <v>49</v>
      </c>
      <c r="G97" t="s">
        <v>810</v>
      </c>
      <c r="H97">
        <v>50.893857824353397</v>
      </c>
      <c r="I97">
        <v>38.937880683049102</v>
      </c>
      <c r="J97">
        <v>24.47650620664454</v>
      </c>
      <c r="K97">
        <v>24.163303473536761</v>
      </c>
      <c r="L97">
        <v>49.56441103410986</v>
      </c>
      <c r="M97">
        <v>23.812320357824589</v>
      </c>
      <c r="N97">
        <v>31.585154289079341</v>
      </c>
      <c r="O97">
        <v>47.485691174299284</v>
      </c>
      <c r="P97">
        <v>61.942203284231233</v>
      </c>
      <c r="Q97">
        <v>74.531552757153904</v>
      </c>
      <c r="R97">
        <v>51.825028787178177</v>
      </c>
      <c r="S97">
        <v>44.903723977389163</v>
      </c>
      <c r="T97">
        <v>25.27370473589518</v>
      </c>
      <c r="U97">
        <v>21.71059873664781</v>
      </c>
      <c r="V97">
        <v>35.052515099775242</v>
      </c>
      <c r="W97" t="s">
        <v>159</v>
      </c>
      <c r="X97" t="s">
        <v>160</v>
      </c>
      <c r="Y97" t="s">
        <v>161</v>
      </c>
      <c r="Z97" t="s">
        <v>162</v>
      </c>
      <c r="AA97" t="s">
        <v>163</v>
      </c>
      <c r="AB97" t="s">
        <v>186</v>
      </c>
      <c r="AC97" t="s">
        <v>186</v>
      </c>
      <c r="AD97" t="s">
        <v>186</v>
      </c>
      <c r="AE97" t="s">
        <v>186</v>
      </c>
      <c r="AF97" t="s">
        <v>186</v>
      </c>
      <c r="AG97" t="s">
        <v>186</v>
      </c>
      <c r="AH97" t="s">
        <v>186</v>
      </c>
      <c r="AI97" t="s">
        <v>186</v>
      </c>
      <c r="AJ97" t="s">
        <v>186</v>
      </c>
      <c r="AK97" t="s">
        <v>186</v>
      </c>
      <c r="AL97">
        <v>42.773194952014968</v>
      </c>
      <c r="AM97">
        <v>27.565637299098469</v>
      </c>
      <c r="AN97">
        <v>14.414691194479451</v>
      </c>
      <c r="AO97">
        <v>47.009371651382423</v>
      </c>
      <c r="AP97">
        <v>50.87840453914405</v>
      </c>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row>
    <row r="98">
      <c r="A98" t="s">
        <v>791</v>
      </c>
      <c r="B98">
        <v>2006</v>
      </c>
      <c r="C98" t="s">
        <v>796</v>
      </c>
      <c r="D98">
        <v>30</v>
      </c>
      <c r="E98" t="s">
        <v>57</v>
      </c>
      <c r="F98" t="s">
        <v>48</v>
      </c>
      <c r="G98" t="s">
        <v>186</v>
      </c>
      <c r="H98">
        <v>49.106142175646561</v>
      </c>
      <c r="I98">
        <v>61.062119316950763</v>
      </c>
      <c r="J98">
        <v>75.523493793355641</v>
      </c>
      <c r="K98">
        <v>75.836696526463214</v>
      </c>
      <c r="L98">
        <v>50.435588965890602</v>
      </c>
      <c r="M98">
        <v>76.187679642175539</v>
      </c>
      <c r="N98">
        <v>68.414845710920574</v>
      </c>
      <c r="O98">
        <v>52.51430882570083</v>
      </c>
      <c r="P98">
        <v>38.057796715768568</v>
      </c>
      <c r="Q98">
        <v>25.46844724284605</v>
      </c>
      <c r="R98">
        <v>48.174971212821539</v>
      </c>
      <c r="S98">
        <v>55.096276022610802</v>
      </c>
      <c r="T98">
        <v>74.726295264104834</v>
      </c>
      <c r="U98">
        <v>78.289401263352246</v>
      </c>
      <c r="V98">
        <v>64.947484900224879</v>
      </c>
      <c r="W98" t="s">
        <v>159</v>
      </c>
      <c r="X98" t="s">
        <v>160</v>
      </c>
      <c r="Y98" t="s">
        <v>161</v>
      </c>
      <c r="Z98" t="s">
        <v>162</v>
      </c>
      <c r="AA98" t="s">
        <v>163</v>
      </c>
      <c r="AB98" t="s">
        <v>186</v>
      </c>
      <c r="AC98" t="s">
        <v>186</v>
      </c>
      <c r="AD98" t="s">
        <v>186</v>
      </c>
      <c r="AE98" t="s">
        <v>186</v>
      </c>
      <c r="AF98" t="s">
        <v>186</v>
      </c>
      <c r="AG98" t="s">
        <v>186</v>
      </c>
      <c r="AH98" t="s">
        <v>186</v>
      </c>
      <c r="AI98" t="s">
        <v>186</v>
      </c>
      <c r="AJ98" t="s">
        <v>186</v>
      </c>
      <c r="AK98" t="s">
        <v>186</v>
      </c>
      <c r="AL98">
        <v>57.22680504798533</v>
      </c>
      <c r="AM98">
        <v>72.434362700901659</v>
      </c>
      <c r="AN98">
        <v>85.585308805520484</v>
      </c>
      <c r="AO98">
        <v>52.990628348617498</v>
      </c>
      <c r="AP98">
        <v>49.121595460855808</v>
      </c>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row>
    <row r="99">
      <c r="A99" t="s">
        <v>791</v>
      </c>
      <c r="B99">
        <v>2006</v>
      </c>
      <c r="C99" t="s">
        <v>796</v>
      </c>
      <c r="D99">
        <v>31</v>
      </c>
      <c r="E99" t="s">
        <v>104</v>
      </c>
      <c r="F99" t="s">
        <v>49</v>
      </c>
      <c r="G99" t="s">
        <v>811</v>
      </c>
      <c r="H99">
        <v>6.2037034491582217</v>
      </c>
      <c r="I99">
        <v>6.4940515116189381</v>
      </c>
      <c r="J99">
        <v>5.6116878867014819</v>
      </c>
      <c r="K99">
        <v>8.5494798406326531</v>
      </c>
      <c r="L99">
        <v>39.580378920347123</v>
      </c>
      <c r="M99">
        <v>6.3437346145611073</v>
      </c>
      <c r="N99">
        <v>17.259229644122389</v>
      </c>
      <c r="O99">
        <v>35.78911221853906</v>
      </c>
      <c r="P99">
        <v>53.389183494823968</v>
      </c>
      <c r="Q99">
        <v>71.975684960428623</v>
      </c>
      <c r="R99">
        <v>6.3279405822213901</v>
      </c>
      <c r="S99">
        <v>7.0856456747417944</v>
      </c>
      <c r="T99">
        <v>4.0022344418459106</v>
      </c>
      <c r="U99">
        <v>7.2635907671318334</v>
      </c>
      <c r="V99">
        <v>20.34668246418385</v>
      </c>
      <c r="W99" t="s">
        <v>159</v>
      </c>
      <c r="X99" t="s">
        <v>160</v>
      </c>
      <c r="Y99" t="s">
        <v>161</v>
      </c>
      <c r="Z99" t="s">
        <v>162</v>
      </c>
      <c r="AA99" t="s">
        <v>163</v>
      </c>
      <c r="AB99" t="s">
        <v>186</v>
      </c>
      <c r="AC99" t="s">
        <v>186</v>
      </c>
      <c r="AD99" t="s">
        <v>186</v>
      </c>
      <c r="AE99" t="s">
        <v>186</v>
      </c>
      <c r="AF99" t="s">
        <v>186</v>
      </c>
      <c r="AG99" t="s">
        <v>186</v>
      </c>
      <c r="AH99" t="s">
        <v>186</v>
      </c>
      <c r="AI99" t="s">
        <v>186</v>
      </c>
      <c r="AJ99" t="s">
        <v>186</v>
      </c>
      <c r="AK99" t="s">
        <v>186</v>
      </c>
      <c r="AL99">
        <v>20.282515926304399</v>
      </c>
      <c r="AM99">
        <v>8.140338777432838</v>
      </c>
      <c r="AN99">
        <v>2.3401341472200001</v>
      </c>
      <c r="AO99">
        <v>8.6761775358005728</v>
      </c>
      <c r="AP99">
        <v>17.473847159275181</v>
      </c>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row>
    <row r="100">
      <c r="A100" t="s">
        <v>791</v>
      </c>
      <c r="B100">
        <v>2006</v>
      </c>
      <c r="C100" t="s">
        <v>796</v>
      </c>
      <c r="D100">
        <v>32</v>
      </c>
      <c r="E100" t="s">
        <v>104</v>
      </c>
      <c r="F100" t="s">
        <v>48</v>
      </c>
      <c r="G100" t="s">
        <v>186</v>
      </c>
      <c r="H100">
        <v>93.796296550841902</v>
      </c>
      <c r="I100">
        <v>93.505948488380966</v>
      </c>
      <c r="J100">
        <v>94.388312113298639</v>
      </c>
      <c r="K100">
        <v>91.450520159367287</v>
      </c>
      <c r="L100">
        <v>60.41962107965324</v>
      </c>
      <c r="M100">
        <v>93.656265385438914</v>
      </c>
      <c r="N100">
        <v>82.740770355877402</v>
      </c>
      <c r="O100">
        <v>64.210887781461039</v>
      </c>
      <c r="P100">
        <v>46.610816505175883</v>
      </c>
      <c r="Q100">
        <v>28.024315039571341</v>
      </c>
      <c r="R100">
        <v>93.672059417778598</v>
      </c>
      <c r="S100">
        <v>92.914354325258145</v>
      </c>
      <c r="T100">
        <v>95.997765558154057</v>
      </c>
      <c r="U100">
        <v>92.736409232868198</v>
      </c>
      <c r="V100">
        <v>79.653317535816242</v>
      </c>
      <c r="W100" t="s">
        <v>159</v>
      </c>
      <c r="X100" t="s">
        <v>160</v>
      </c>
      <c r="Y100" t="s">
        <v>161</v>
      </c>
      <c r="Z100" t="s">
        <v>162</v>
      </c>
      <c r="AA100" t="s">
        <v>163</v>
      </c>
      <c r="AB100" t="s">
        <v>186</v>
      </c>
      <c r="AC100" t="s">
        <v>186</v>
      </c>
      <c r="AD100" t="s">
        <v>186</v>
      </c>
      <c r="AE100" t="s">
        <v>186</v>
      </c>
      <c r="AF100" t="s">
        <v>186</v>
      </c>
      <c r="AG100" t="s">
        <v>186</v>
      </c>
      <c r="AH100" t="s">
        <v>186</v>
      </c>
      <c r="AI100" t="s">
        <v>186</v>
      </c>
      <c r="AJ100" t="s">
        <v>186</v>
      </c>
      <c r="AK100" t="s">
        <v>186</v>
      </c>
      <c r="AL100">
        <v>79.717484073695942</v>
      </c>
      <c r="AM100">
        <v>91.859661222567254</v>
      </c>
      <c r="AN100">
        <v>97.659865852779973</v>
      </c>
      <c r="AO100">
        <v>91.323822464199367</v>
      </c>
      <c r="AP100">
        <v>82.526152840724649</v>
      </c>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row>
    <row r="101">
      <c r="A101" t="s">
        <v>791</v>
      </c>
      <c r="B101">
        <v>2006</v>
      </c>
      <c r="C101" t="s">
        <v>796</v>
      </c>
      <c r="D101">
        <v>35</v>
      </c>
      <c r="E101" t="s">
        <v>55</v>
      </c>
      <c r="F101" t="s">
        <v>49</v>
      </c>
      <c r="G101" t="s">
        <v>186</v>
      </c>
      <c r="H101">
        <v>17.512470468025668</v>
      </c>
      <c r="I101">
        <v>36.769099322107778</v>
      </c>
      <c r="J101">
        <v>49.239107741901513</v>
      </c>
      <c r="K101">
        <v>60.937295213890209</v>
      </c>
      <c r="L101">
        <v>80.100852964290709</v>
      </c>
      <c r="M101">
        <v>47.231249162552068</v>
      </c>
      <c r="N101">
        <v>62.145301485038232</v>
      </c>
      <c r="O101">
        <v>76.875553773481059</v>
      </c>
      <c r="P101">
        <v>82.865430863237933</v>
      </c>
      <c r="Q101">
        <v>90.656631946461204</v>
      </c>
      <c r="R101">
        <v>16.222157385971268</v>
      </c>
      <c r="S101">
        <v>32.079686350892388</v>
      </c>
      <c r="T101">
        <v>47.537831956740973</v>
      </c>
      <c r="U101">
        <v>56.696085371027507</v>
      </c>
      <c r="V101">
        <v>71.163341072827521</v>
      </c>
      <c r="W101" t="s">
        <v>159</v>
      </c>
      <c r="X101" t="s">
        <v>160</v>
      </c>
      <c r="Y101" t="s">
        <v>161</v>
      </c>
      <c r="Z101" t="s">
        <v>162</v>
      </c>
      <c r="AA101" t="s">
        <v>163</v>
      </c>
      <c r="AB101" t="s">
        <v>186</v>
      </c>
      <c r="AC101" t="s">
        <v>186</v>
      </c>
      <c r="AD101" t="s">
        <v>186</v>
      </c>
      <c r="AE101" t="s">
        <v>186</v>
      </c>
      <c r="AF101" t="s">
        <v>186</v>
      </c>
      <c r="AG101" t="s">
        <v>186</v>
      </c>
      <c r="AH101" t="s">
        <v>186</v>
      </c>
      <c r="AI101" t="s">
        <v>186</v>
      </c>
      <c r="AJ101" t="s">
        <v>186</v>
      </c>
      <c r="AK101" t="s">
        <v>186</v>
      </c>
      <c r="AL101">
        <v>50.359747592654202</v>
      </c>
      <c r="AM101">
        <v>56.936458577191132</v>
      </c>
      <c r="AN101">
        <v>55.318601980351993</v>
      </c>
      <c r="AO101">
        <v>34.419020854289997</v>
      </c>
      <c r="AP101">
        <v>41.31051844458154</v>
      </c>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row>
    <row r="102">
      <c r="A102" t="s">
        <v>791</v>
      </c>
      <c r="B102">
        <v>2006</v>
      </c>
      <c r="C102" t="s">
        <v>796</v>
      </c>
      <c r="D102">
        <v>36</v>
      </c>
      <c r="E102" t="s">
        <v>55</v>
      </c>
      <c r="F102" t="s">
        <v>48</v>
      </c>
      <c r="G102" t="s">
        <v>186</v>
      </c>
      <c r="H102">
        <v>82.487529531974474</v>
      </c>
      <c r="I102">
        <v>63.230900677892087</v>
      </c>
      <c r="J102">
        <v>50.760892258098799</v>
      </c>
      <c r="K102">
        <v>39.062704786109833</v>
      </c>
      <c r="L102">
        <v>19.89914703570949</v>
      </c>
      <c r="M102">
        <v>52.768750837448053</v>
      </c>
      <c r="N102">
        <v>37.854698514961669</v>
      </c>
      <c r="O102">
        <v>23.124446226519041</v>
      </c>
      <c r="P102">
        <v>17.134569136761939</v>
      </c>
      <c r="Q102">
        <v>9.3433680535387094</v>
      </c>
      <c r="R102">
        <v>83.777842614028657</v>
      </c>
      <c r="S102">
        <v>67.920313649107541</v>
      </c>
      <c r="T102">
        <v>52.462168043259219</v>
      </c>
      <c r="U102">
        <v>43.303914628972521</v>
      </c>
      <c r="V102">
        <v>28.836658927172611</v>
      </c>
      <c r="W102" t="s">
        <v>159</v>
      </c>
      <c r="X102" t="s">
        <v>160</v>
      </c>
      <c r="Y102" t="s">
        <v>161</v>
      </c>
      <c r="Z102" t="s">
        <v>162</v>
      </c>
      <c r="AA102" t="s">
        <v>163</v>
      </c>
      <c r="AB102" t="s">
        <v>186</v>
      </c>
      <c r="AC102" t="s">
        <v>186</v>
      </c>
      <c r="AD102" t="s">
        <v>186</v>
      </c>
      <c r="AE102" t="s">
        <v>186</v>
      </c>
      <c r="AF102" t="s">
        <v>186</v>
      </c>
      <c r="AG102" t="s">
        <v>186</v>
      </c>
      <c r="AH102" t="s">
        <v>186</v>
      </c>
      <c r="AI102" t="s">
        <v>186</v>
      </c>
      <c r="AJ102" t="s">
        <v>186</v>
      </c>
      <c r="AK102" t="s">
        <v>186</v>
      </c>
      <c r="AL102">
        <v>49.640252407346239</v>
      </c>
      <c r="AM102">
        <v>43.063541422809003</v>
      </c>
      <c r="AN102">
        <v>44.681398019647887</v>
      </c>
      <c r="AO102">
        <v>65.580979145709904</v>
      </c>
      <c r="AP102">
        <v>58.689481555418133</v>
      </c>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row>
    <row r="103">
      <c r="A103" t="s">
        <v>791</v>
      </c>
      <c r="B103">
        <v>2006</v>
      </c>
      <c r="C103" t="s">
        <v>796</v>
      </c>
      <c r="D103">
        <v>37</v>
      </c>
      <c r="E103" t="s">
        <v>164</v>
      </c>
      <c r="F103" t="s">
        <v>49</v>
      </c>
      <c r="G103" t="s">
        <v>822</v>
      </c>
      <c r="H103">
        <v>14.5521258523502</v>
      </c>
      <c r="I103">
        <v>34.699869056001731</v>
      </c>
      <c r="J103">
        <v>48.051468387598831</v>
      </c>
      <c r="K103">
        <v>57.896151903022613</v>
      </c>
      <c r="L103">
        <v>78.731604184925203</v>
      </c>
      <c r="M103">
        <v>44.794452548451282</v>
      </c>
      <c r="N103">
        <v>61.463380834221603</v>
      </c>
      <c r="O103">
        <v>76.340132897609266</v>
      </c>
      <c r="P103">
        <v>81.450719543380913</v>
      </c>
      <c r="Q103">
        <v>90.656631946461204</v>
      </c>
      <c r="R103">
        <v>13.190140568431429</v>
      </c>
      <c r="S103">
        <v>30.196410441550309</v>
      </c>
      <c r="T103">
        <v>45.967261418700367</v>
      </c>
      <c r="U103">
        <v>54.511760680762698</v>
      </c>
      <c r="V103">
        <v>68.195003308790191</v>
      </c>
      <c r="W103" t="s">
        <v>159</v>
      </c>
      <c r="X103" t="s">
        <v>160</v>
      </c>
      <c r="Y103" t="s">
        <v>161</v>
      </c>
      <c r="Z103" t="s">
        <v>162</v>
      </c>
      <c r="AA103" t="s">
        <v>163</v>
      </c>
      <c r="AB103" t="s">
        <v>186</v>
      </c>
      <c r="AC103" t="s">
        <v>186</v>
      </c>
      <c r="AD103" t="s">
        <v>186</v>
      </c>
      <c r="AE103" t="s">
        <v>186</v>
      </c>
      <c r="AF103" t="s">
        <v>186</v>
      </c>
      <c r="AG103" t="s">
        <v>186</v>
      </c>
      <c r="AH103" t="s">
        <v>186</v>
      </c>
      <c r="AI103" t="s">
        <v>186</v>
      </c>
      <c r="AJ103" t="s">
        <v>186</v>
      </c>
      <c r="AK103" t="s">
        <v>186</v>
      </c>
      <c r="AL103">
        <v>49.630330134879067</v>
      </c>
      <c r="AM103">
        <v>52.108247557876588</v>
      </c>
      <c r="AN103">
        <v>53.778521693244272</v>
      </c>
      <c r="AO103">
        <v>31.338825196500451</v>
      </c>
      <c r="AP103">
        <v>40.006477672847183</v>
      </c>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row>
    <row r="104">
      <c r="A104" t="s">
        <v>791</v>
      </c>
      <c r="B104">
        <v>2006</v>
      </c>
      <c r="C104" t="s">
        <v>796</v>
      </c>
      <c r="D104">
        <v>38</v>
      </c>
      <c r="E104" t="s">
        <v>164</v>
      </c>
      <c r="F104" t="s">
        <v>48</v>
      </c>
      <c r="G104" t="s">
        <v>186</v>
      </c>
      <c r="H104">
        <v>85.447874147649912</v>
      </c>
      <c r="I104">
        <v>65.300130943998141</v>
      </c>
      <c r="J104">
        <v>51.948531612401453</v>
      </c>
      <c r="K104">
        <v>42.103848096977472</v>
      </c>
      <c r="L104">
        <v>21.26839581507501</v>
      </c>
      <c r="M104">
        <v>55.205547451548888</v>
      </c>
      <c r="N104">
        <v>38.536619165778298</v>
      </c>
      <c r="O104">
        <v>23.659867102390859</v>
      </c>
      <c r="P104">
        <v>18.54928045661898</v>
      </c>
      <c r="Q104">
        <v>9.3433680535387094</v>
      </c>
      <c r="R104">
        <v>86.809859431568498</v>
      </c>
      <c r="S104">
        <v>69.803589558449602</v>
      </c>
      <c r="T104">
        <v>54.03273858129981</v>
      </c>
      <c r="U104">
        <v>45.488239319237387</v>
      </c>
      <c r="V104">
        <v>31.80499669120989</v>
      </c>
      <c r="W104" t="s">
        <v>159</v>
      </c>
      <c r="X104" t="s">
        <v>160</v>
      </c>
      <c r="Y104" t="s">
        <v>161</v>
      </c>
      <c r="Z104" t="s">
        <v>162</v>
      </c>
      <c r="AA104" t="s">
        <v>163</v>
      </c>
      <c r="AB104" t="s">
        <v>186</v>
      </c>
      <c r="AC104" t="s">
        <v>186</v>
      </c>
      <c r="AD104" t="s">
        <v>186</v>
      </c>
      <c r="AE104" t="s">
        <v>186</v>
      </c>
      <c r="AF104" t="s">
        <v>186</v>
      </c>
      <c r="AG104" t="s">
        <v>186</v>
      </c>
      <c r="AH104" t="s">
        <v>186</v>
      </c>
      <c r="AI104" t="s">
        <v>186</v>
      </c>
      <c r="AJ104" t="s">
        <v>186</v>
      </c>
      <c r="AK104" t="s">
        <v>186</v>
      </c>
      <c r="AL104">
        <v>50.369669865121359</v>
      </c>
      <c r="AM104">
        <v>47.89175244212354</v>
      </c>
      <c r="AN104">
        <v>46.22147830675565</v>
      </c>
      <c r="AO104">
        <v>68.661174803499463</v>
      </c>
      <c r="AP104">
        <v>59.993522327152469</v>
      </c>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row>
    <row r="105">
      <c r="A105" t="s">
        <v>791</v>
      </c>
      <c r="B105">
        <v>2006</v>
      </c>
      <c r="C105" t="s">
        <v>796</v>
      </c>
      <c r="D105">
        <v>41</v>
      </c>
      <c r="E105" t="s">
        <v>56</v>
      </c>
      <c r="F105" t="s">
        <v>49</v>
      </c>
      <c r="G105" t="s">
        <v>186</v>
      </c>
      <c r="H105">
        <v>10.211027579504229</v>
      </c>
      <c r="I105">
        <v>3.8335480369697859</v>
      </c>
      <c r="J105">
        <v>1.505373719648927</v>
      </c>
      <c r="K105">
        <v>1.6849289777299801</v>
      </c>
      <c r="L105">
        <v>2.8626481558106569</v>
      </c>
      <c r="M105">
        <v>2.0972118783750879</v>
      </c>
      <c r="N105">
        <v>2.4675295022505561</v>
      </c>
      <c r="O105">
        <v>4.4597162139212454</v>
      </c>
      <c r="P105">
        <v>4.3617440611499187</v>
      </c>
      <c r="Q105">
        <v>4.1356124678125008</v>
      </c>
      <c r="R105">
        <v>10.99908736387334</v>
      </c>
      <c r="S105">
        <v>4.4000725194822436</v>
      </c>
      <c r="T105">
        <v>2.2631345827714</v>
      </c>
      <c r="U105">
        <v>0.98305647546632069</v>
      </c>
      <c r="V105">
        <v>1.926684670030548</v>
      </c>
      <c r="W105" t="s">
        <v>159</v>
      </c>
      <c r="X105" t="s">
        <v>160</v>
      </c>
      <c r="Y105" t="s">
        <v>161</v>
      </c>
      <c r="Z105" t="s">
        <v>162</v>
      </c>
      <c r="AA105" t="s">
        <v>163</v>
      </c>
      <c r="AB105" t="s">
        <v>186</v>
      </c>
      <c r="AC105" t="s">
        <v>186</v>
      </c>
      <c r="AD105" t="s">
        <v>186</v>
      </c>
      <c r="AE105" t="s">
        <v>186</v>
      </c>
      <c r="AF105" t="s">
        <v>186</v>
      </c>
      <c r="AG105" t="s">
        <v>186</v>
      </c>
      <c r="AH105" t="s">
        <v>186</v>
      </c>
      <c r="AI105" t="s">
        <v>186</v>
      </c>
      <c r="AJ105" t="s">
        <v>186</v>
      </c>
      <c r="AK105" t="s">
        <v>186</v>
      </c>
      <c r="AL105">
        <v>4.3201550113422718</v>
      </c>
      <c r="AM105">
        <v>2.364960791659759</v>
      </c>
      <c r="AN105">
        <v>1.449849980035977</v>
      </c>
      <c r="AO105">
        <v>8.5521642387977881</v>
      </c>
      <c r="AP105">
        <v>4.4843079779677097</v>
      </c>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row>
    <row r="106">
      <c r="A106" t="s">
        <v>791</v>
      </c>
      <c r="B106">
        <v>2006</v>
      </c>
      <c r="C106" t="s">
        <v>796</v>
      </c>
      <c r="D106">
        <v>42</v>
      </c>
      <c r="E106" t="s">
        <v>56</v>
      </c>
      <c r="F106" t="s">
        <v>48</v>
      </c>
      <c r="G106" t="s">
        <v>812</v>
      </c>
      <c r="H106">
        <v>89.788972420495867</v>
      </c>
      <c r="I106">
        <v>96.166451963030099</v>
      </c>
      <c r="J106">
        <v>98.494626280351056</v>
      </c>
      <c r="K106">
        <v>98.315071022270047</v>
      </c>
      <c r="L106">
        <v>97.137351844189297</v>
      </c>
      <c r="M106">
        <v>97.902788121624909</v>
      </c>
      <c r="N106">
        <v>97.532470497749401</v>
      </c>
      <c r="O106">
        <v>95.540283786078717</v>
      </c>
      <c r="P106">
        <v>95.638255938850008</v>
      </c>
      <c r="Q106">
        <v>95.864387532187465</v>
      </c>
      <c r="R106">
        <v>89.000912636126642</v>
      </c>
      <c r="S106">
        <v>95.599927480517692</v>
      </c>
      <c r="T106">
        <v>97.736865417228529</v>
      </c>
      <c r="U106">
        <v>99.016943524533673</v>
      </c>
      <c r="V106">
        <v>98.073315329969446</v>
      </c>
      <c r="W106" t="s">
        <v>159</v>
      </c>
      <c r="X106" t="s">
        <v>160</v>
      </c>
      <c r="Y106" t="s">
        <v>161</v>
      </c>
      <c r="Z106" t="s">
        <v>162</v>
      </c>
      <c r="AA106" t="s">
        <v>163</v>
      </c>
      <c r="AB106" t="s">
        <v>186</v>
      </c>
      <c r="AC106" t="s">
        <v>186</v>
      </c>
      <c r="AD106" t="s">
        <v>186</v>
      </c>
      <c r="AE106" t="s">
        <v>186</v>
      </c>
      <c r="AF106" t="s">
        <v>186</v>
      </c>
      <c r="AG106" t="s">
        <v>186</v>
      </c>
      <c r="AH106" t="s">
        <v>186</v>
      </c>
      <c r="AI106" t="s">
        <v>186</v>
      </c>
      <c r="AJ106" t="s">
        <v>186</v>
      </c>
      <c r="AK106" t="s">
        <v>186</v>
      </c>
      <c r="AL106">
        <v>95.679844988657777</v>
      </c>
      <c r="AM106">
        <v>97.63503920834026</v>
      </c>
      <c r="AN106">
        <v>98.55015001996405</v>
      </c>
      <c r="AO106">
        <v>91.447835761202128</v>
      </c>
      <c r="AP106">
        <v>95.515692022032056</v>
      </c>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row>
    <row r="107">
      <c r="A107" t="s">
        <v>791</v>
      </c>
      <c r="B107">
        <v>2006</v>
      </c>
      <c r="C107" t="s">
        <v>796</v>
      </c>
      <c r="D107">
        <v>58</v>
      </c>
      <c r="E107" t="s">
        <v>165</v>
      </c>
      <c r="F107" t="s">
        <v>293</v>
      </c>
      <c r="G107" t="s">
        <v>186</v>
      </c>
      <c r="H107">
        <v>0.128514016129158</v>
      </c>
      <c r="I107">
        <v>0.088995438659010995</v>
      </c>
      <c r="J107">
        <v>0.19598669901776941</v>
      </c>
      <c r="K107">
        <v>0.11415944404450271</v>
      </c>
      <c r="L107">
        <v>14.81572780385034</v>
      </c>
      <c r="M107">
        <v>0</v>
      </c>
      <c r="N107">
        <v>1.486022816107079</v>
      </c>
      <c r="O107">
        <v>9.4498553982291309</v>
      </c>
      <c r="P107">
        <v>23.528650483319829</v>
      </c>
      <c r="Q107">
        <v>42.564367640039897</v>
      </c>
      <c r="R107">
        <v>0.15191626121817881</v>
      </c>
      <c r="S107">
        <v>0.105007998431963</v>
      </c>
      <c r="T107">
        <v>0.075039413704398705</v>
      </c>
      <c r="U107">
        <v>0.19584967831672531</v>
      </c>
      <c r="V107">
        <v>3.6356951981269279</v>
      </c>
      <c r="W107" t="s">
        <v>159</v>
      </c>
      <c r="X107" t="s">
        <v>160</v>
      </c>
      <c r="Y107" t="s">
        <v>161</v>
      </c>
      <c r="Z107" t="s">
        <v>162</v>
      </c>
      <c r="AA107" t="s">
        <v>163</v>
      </c>
      <c r="AB107" t="s">
        <v>186</v>
      </c>
      <c r="AC107" t="s">
        <v>186</v>
      </c>
      <c r="AD107" t="s">
        <v>186</v>
      </c>
      <c r="AE107" t="s">
        <v>186</v>
      </c>
      <c r="AF107" t="s">
        <v>186</v>
      </c>
      <c r="AG107" t="s">
        <v>186</v>
      </c>
      <c r="AH107" t="s">
        <v>186</v>
      </c>
      <c r="AI107" t="s">
        <v>186</v>
      </c>
      <c r="AJ107" t="s">
        <v>186</v>
      </c>
      <c r="AK107" t="s">
        <v>186</v>
      </c>
      <c r="AL107">
        <v>6.3598066030534586</v>
      </c>
      <c r="AM107">
        <v>0.77068202426211463</v>
      </c>
      <c r="AN107">
        <v>0.29204392708613952</v>
      </c>
      <c r="AO107">
        <v>0.34351098242999639</v>
      </c>
      <c r="AP107">
        <v>3.5453175906284411</v>
      </c>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row>
    <row r="108">
      <c r="A108" t="s">
        <v>791</v>
      </c>
      <c r="B108">
        <v>2006</v>
      </c>
      <c r="C108" t="s">
        <v>796</v>
      </c>
      <c r="D108">
        <v>59</v>
      </c>
      <c r="E108" t="s">
        <v>165</v>
      </c>
      <c r="F108" t="s">
        <v>294</v>
      </c>
      <c r="G108" t="s">
        <v>186</v>
      </c>
      <c r="H108">
        <v>6.0751894330290632</v>
      </c>
      <c r="I108">
        <v>6.4050560729599262</v>
      </c>
      <c r="J108">
        <v>5.4157011876837116</v>
      </c>
      <c r="K108">
        <v>8.4353203965881498</v>
      </c>
      <c r="L108">
        <v>24.60548241295168</v>
      </c>
      <c r="M108">
        <v>6.3437346145611073</v>
      </c>
      <c r="N108">
        <v>15.773206828015301</v>
      </c>
      <c r="O108">
        <v>26.33925682030992</v>
      </c>
      <c r="P108">
        <v>29.463314714118461</v>
      </c>
      <c r="Q108">
        <v>28.770950808725988</v>
      </c>
      <c r="R108">
        <v>6.1760243210032124</v>
      </c>
      <c r="S108">
        <v>6.980637676309831</v>
      </c>
      <c r="T108">
        <v>3.927195028141512</v>
      </c>
      <c r="U108">
        <v>7.0677410888151089</v>
      </c>
      <c r="V108">
        <v>16.710987266056929</v>
      </c>
      <c r="W108" t="s">
        <v>159</v>
      </c>
      <c r="X108" t="s">
        <v>160</v>
      </c>
      <c r="Y108" t="s">
        <v>161</v>
      </c>
      <c r="Z108" t="s">
        <v>162</v>
      </c>
      <c r="AA108" t="s">
        <v>163</v>
      </c>
      <c r="AB108" t="s">
        <v>186</v>
      </c>
      <c r="AC108" t="s">
        <v>186</v>
      </c>
      <c r="AD108" t="s">
        <v>186</v>
      </c>
      <c r="AE108" t="s">
        <v>186</v>
      </c>
      <c r="AF108" t="s">
        <v>186</v>
      </c>
      <c r="AG108" t="s">
        <v>186</v>
      </c>
      <c r="AH108" t="s">
        <v>186</v>
      </c>
      <c r="AI108" t="s">
        <v>186</v>
      </c>
      <c r="AJ108" t="s">
        <v>186</v>
      </c>
      <c r="AK108" t="s">
        <v>186</v>
      </c>
      <c r="AL108">
        <v>13.82814718681678</v>
      </c>
      <c r="AM108">
        <v>7.3696567531707187</v>
      </c>
      <c r="AN108">
        <v>2.0480902201338611</v>
      </c>
      <c r="AO108">
        <v>8.3326665533705775</v>
      </c>
      <c r="AP108">
        <v>13.92852956864672</v>
      </c>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row>
    <row r="109">
      <c r="A109" t="s">
        <v>791</v>
      </c>
      <c r="B109">
        <v>2006</v>
      </c>
      <c r="C109" t="s">
        <v>796</v>
      </c>
      <c r="D109">
        <v>60</v>
      </c>
      <c r="E109" t="s">
        <v>165</v>
      </c>
      <c r="F109" t="s">
        <v>295</v>
      </c>
      <c r="G109" t="s">
        <v>186</v>
      </c>
      <c r="H109">
        <v>44.690154375195092</v>
      </c>
      <c r="I109">
        <v>32.443829171430167</v>
      </c>
      <c r="J109">
        <v>18.864818319943051</v>
      </c>
      <c r="K109">
        <v>15.61382363290409</v>
      </c>
      <c r="L109">
        <v>9.9840321137627228</v>
      </c>
      <c r="M109">
        <v>17.4685857432635</v>
      </c>
      <c r="N109">
        <v>14.325924644956951</v>
      </c>
      <c r="O109">
        <v>11.696578955760231</v>
      </c>
      <c r="P109">
        <v>8.5530197894072568</v>
      </c>
      <c r="Q109">
        <v>2.555867796725293</v>
      </c>
      <c r="R109">
        <v>45.497088204956803</v>
      </c>
      <c r="S109">
        <v>37.818078302647393</v>
      </c>
      <c r="T109">
        <v>21.271470294049259</v>
      </c>
      <c r="U109">
        <v>14.447007969515999</v>
      </c>
      <c r="V109">
        <v>14.70583263559142</v>
      </c>
      <c r="W109" t="s">
        <v>159</v>
      </c>
      <c r="X109" t="s">
        <v>160</v>
      </c>
      <c r="Y109" t="s">
        <v>161</v>
      </c>
      <c r="Z109" t="s">
        <v>162</v>
      </c>
      <c r="AA109" t="s">
        <v>163</v>
      </c>
      <c r="AB109" t="s">
        <v>186</v>
      </c>
      <c r="AC109" t="s">
        <v>186</v>
      </c>
      <c r="AD109" t="s">
        <v>186</v>
      </c>
      <c r="AE109" t="s">
        <v>186</v>
      </c>
      <c r="AF109" t="s">
        <v>186</v>
      </c>
      <c r="AG109" t="s">
        <v>186</v>
      </c>
      <c r="AH109" t="s">
        <v>186</v>
      </c>
      <c r="AI109" t="s">
        <v>186</v>
      </c>
      <c r="AJ109" t="s">
        <v>186</v>
      </c>
      <c r="AK109" t="s">
        <v>186</v>
      </c>
      <c r="AL109">
        <v>22.490679025710691</v>
      </c>
      <c r="AM109">
        <v>19.425298521665649</v>
      </c>
      <c r="AN109">
        <v>12.074557047259461</v>
      </c>
      <c r="AO109">
        <v>38.33319411558189</v>
      </c>
      <c r="AP109">
        <v>33.404557379868884</v>
      </c>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row>
    <row r="110">
      <c r="A110" t="s">
        <v>791</v>
      </c>
      <c r="B110">
        <v>2006</v>
      </c>
      <c r="C110" t="s">
        <v>796</v>
      </c>
      <c r="D110">
        <v>61</v>
      </c>
      <c r="E110" t="s">
        <v>165</v>
      </c>
      <c r="F110" t="s">
        <v>296</v>
      </c>
      <c r="G110" t="s">
        <v>186</v>
      </c>
      <c r="H110">
        <v>5.3161370232977623</v>
      </c>
      <c r="I110">
        <v>40.139657170804988</v>
      </c>
      <c r="J110">
        <v>65.073295566629682</v>
      </c>
      <c r="K110">
        <v>61.851765852982552</v>
      </c>
      <c r="L110">
        <v>38.209285687444307</v>
      </c>
      <c r="M110">
        <v>54.56868162336157</v>
      </c>
      <c r="N110">
        <v>50.462647349513027</v>
      </c>
      <c r="O110">
        <v>35.058197121947487</v>
      </c>
      <c r="P110">
        <v>18.898563666984071</v>
      </c>
      <c r="Q110">
        <v>11.36729896351447</v>
      </c>
      <c r="R110">
        <v>2.2731401527533461</v>
      </c>
      <c r="S110">
        <v>30.074728911867549</v>
      </c>
      <c r="T110">
        <v>63.63652796631073</v>
      </c>
      <c r="U110">
        <v>66.852283640643023</v>
      </c>
      <c r="V110">
        <v>54.984059101203052</v>
      </c>
      <c r="W110" t="s">
        <v>159</v>
      </c>
      <c r="X110" t="s">
        <v>160</v>
      </c>
      <c r="Y110" t="s">
        <v>161</v>
      </c>
      <c r="Z110" t="s">
        <v>162</v>
      </c>
      <c r="AA110" t="s">
        <v>163</v>
      </c>
      <c r="AB110" t="s">
        <v>186</v>
      </c>
      <c r="AC110" t="s">
        <v>186</v>
      </c>
      <c r="AD110" t="s">
        <v>186</v>
      </c>
      <c r="AE110" t="s">
        <v>186</v>
      </c>
      <c r="AF110" t="s">
        <v>186</v>
      </c>
      <c r="AG110" t="s">
        <v>186</v>
      </c>
      <c r="AH110" t="s">
        <v>186</v>
      </c>
      <c r="AI110" t="s">
        <v>186</v>
      </c>
      <c r="AJ110" t="s">
        <v>186</v>
      </c>
      <c r="AK110" t="s">
        <v>186</v>
      </c>
      <c r="AL110">
        <v>41.671524697570902</v>
      </c>
      <c r="AM110">
        <v>54.10416563926195</v>
      </c>
      <c r="AN110">
        <v>59.195649533015029</v>
      </c>
      <c r="AO110">
        <v>24.351085679849369</v>
      </c>
      <c r="AP110">
        <v>27.688963101625411</v>
      </c>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row>
    <row r="111">
      <c r="A111" t="s">
        <v>791</v>
      </c>
      <c r="B111">
        <v>2006</v>
      </c>
      <c r="C111" t="s">
        <v>796</v>
      </c>
      <c r="D111">
        <v>62</v>
      </c>
      <c r="E111" t="s">
        <v>165</v>
      </c>
      <c r="F111" t="s">
        <v>297</v>
      </c>
      <c r="G111" t="s">
        <v>186</v>
      </c>
      <c r="H111">
        <v>0.074441381108274196</v>
      </c>
      <c r="I111">
        <v>0.21854058206613741</v>
      </c>
      <c r="J111">
        <v>0.20138029647385811</v>
      </c>
      <c r="K111">
        <v>0.55865000851369595</v>
      </c>
      <c r="L111">
        <v>4.2809549932905506</v>
      </c>
      <c r="M111">
        <v>1.2232043410118489</v>
      </c>
      <c r="N111">
        <v>7.1452651410652486</v>
      </c>
      <c r="O111">
        <v>7.8436539301682151</v>
      </c>
      <c r="P111">
        <v>6.9108823406602351</v>
      </c>
      <c r="Q111">
        <v>5.3672616614248216</v>
      </c>
      <c r="R111">
        <v>0.044304643473925799</v>
      </c>
      <c r="S111">
        <v>0.26853925729357059</v>
      </c>
      <c r="T111">
        <v>0.13894069712971449</v>
      </c>
      <c r="U111">
        <v>0.24612105226556949</v>
      </c>
      <c r="V111">
        <v>0.44609941941052428</v>
      </c>
      <c r="W111" t="s">
        <v>159</v>
      </c>
      <c r="X111" t="s">
        <v>160</v>
      </c>
      <c r="Y111" t="s">
        <v>161</v>
      </c>
      <c r="Z111" t="s">
        <v>162</v>
      </c>
      <c r="AA111" t="s">
        <v>163</v>
      </c>
      <c r="AB111" t="s">
        <v>186</v>
      </c>
      <c r="AC111" t="s">
        <v>186</v>
      </c>
      <c r="AD111" t="s">
        <v>186</v>
      </c>
      <c r="AE111" t="s">
        <v>186</v>
      </c>
      <c r="AF111" t="s">
        <v>186</v>
      </c>
      <c r="AG111" t="s">
        <v>186</v>
      </c>
      <c r="AH111" t="s">
        <v>186</v>
      </c>
      <c r="AI111" t="s">
        <v>186</v>
      </c>
      <c r="AJ111" t="s">
        <v>186</v>
      </c>
      <c r="AK111" t="s">
        <v>186</v>
      </c>
      <c r="AL111">
        <v>2.573543967930167</v>
      </c>
      <c r="AM111">
        <v>0.1138821658291253</v>
      </c>
      <c r="AN111">
        <v>0</v>
      </c>
      <c r="AO111">
        <v>1.2536213941757379</v>
      </c>
      <c r="AP111">
        <v>0.15758657417097821</v>
      </c>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row>
    <row r="112">
      <c r="A112" t="s">
        <v>791</v>
      </c>
      <c r="B112">
        <v>2006</v>
      </c>
      <c r="C112" t="s">
        <v>796</v>
      </c>
      <c r="D112">
        <v>63</v>
      </c>
      <c r="E112" t="s">
        <v>165</v>
      </c>
      <c r="F112" t="s">
        <v>298</v>
      </c>
      <c r="G112" t="s">
        <v>186</v>
      </c>
      <c r="H112">
        <v>0.7271830762592707</v>
      </c>
      <c r="I112">
        <v>3.1666502955307041</v>
      </c>
      <c r="J112">
        <v>2.959272086616191</v>
      </c>
      <c r="K112">
        <v>5.2100536824160244</v>
      </c>
      <c r="L112">
        <v>1.801246503671452</v>
      </c>
      <c r="M112">
        <v>6.6330098094371017</v>
      </c>
      <c r="N112">
        <v>2.4611951300202608</v>
      </c>
      <c r="O112">
        <v>0.71240485383667673</v>
      </c>
      <c r="P112">
        <v>2.8305461381928541</v>
      </c>
      <c r="Q112">
        <v>0</v>
      </c>
      <c r="R112">
        <v>0.45412702908309971</v>
      </c>
      <c r="S112">
        <v>2.8217430106702599</v>
      </c>
      <c r="T112">
        <v>2.9066452363811579</v>
      </c>
      <c r="U112">
        <v>3.6116689262383859</v>
      </c>
      <c r="V112">
        <v>4.296039777456043</v>
      </c>
      <c r="W112" t="s">
        <v>159</v>
      </c>
      <c r="X112" t="s">
        <v>160</v>
      </c>
      <c r="Y112" t="s">
        <v>161</v>
      </c>
      <c r="Z112" t="s">
        <v>162</v>
      </c>
      <c r="AA112" t="s">
        <v>163</v>
      </c>
      <c r="AB112" t="s">
        <v>186</v>
      </c>
      <c r="AC112" t="s">
        <v>186</v>
      </c>
      <c r="AD112" t="s">
        <v>186</v>
      </c>
      <c r="AE112" t="s">
        <v>186</v>
      </c>
      <c r="AF112" t="s">
        <v>186</v>
      </c>
      <c r="AG112" t="s">
        <v>186</v>
      </c>
      <c r="AH112" t="s">
        <v>186</v>
      </c>
      <c r="AI112" t="s">
        <v>186</v>
      </c>
      <c r="AJ112" t="s">
        <v>186</v>
      </c>
      <c r="AK112" t="s">
        <v>186</v>
      </c>
      <c r="AL112">
        <v>2.9976613388866711</v>
      </c>
      <c r="AM112">
        <v>4.1354903715180278</v>
      </c>
      <c r="AN112">
        <v>0.097353323982538306</v>
      </c>
      <c r="AO112">
        <v>5.390885335280025</v>
      </c>
      <c r="AP112">
        <v>1.119598337272413</v>
      </c>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row>
    <row r="113">
      <c r="A113" t="s">
        <v>791</v>
      </c>
      <c r="B113">
        <v>2006</v>
      </c>
      <c r="C113" t="s">
        <v>796</v>
      </c>
      <c r="D113">
        <v>64</v>
      </c>
      <c r="E113" t="s">
        <v>165</v>
      </c>
      <c r="F113" t="s">
        <v>299</v>
      </c>
      <c r="G113" t="s">
        <v>186</v>
      </c>
      <c r="H113">
        <v>2.1199792074438171</v>
      </c>
      <c r="I113">
        <v>2.9774811128058878</v>
      </c>
      <c r="J113">
        <v>0.91296814479062705</v>
      </c>
      <c r="K113">
        <v>1.9088606044472569</v>
      </c>
      <c r="L113">
        <v>1.110450022544806</v>
      </c>
      <c r="M113">
        <v>4.9433352753424398</v>
      </c>
      <c r="N113">
        <v>4.1718458917247974</v>
      </c>
      <c r="O113">
        <v>0.86434340187728032</v>
      </c>
      <c r="P113">
        <v>1.8355214390358749</v>
      </c>
      <c r="Q113">
        <v>0</v>
      </c>
      <c r="R113">
        <v>2.2716581263237781</v>
      </c>
      <c r="S113">
        <v>2.5755958409752648</v>
      </c>
      <c r="T113">
        <v>1.287582519428897</v>
      </c>
      <c r="U113">
        <v>1.2015141066391239</v>
      </c>
      <c r="V113">
        <v>1.1896087626141429</v>
      </c>
      <c r="W113" t="s">
        <v>159</v>
      </c>
      <c r="X113" t="s">
        <v>160</v>
      </c>
      <c r="Y113" t="s">
        <v>161</v>
      </c>
      <c r="Z113" t="s">
        <v>162</v>
      </c>
      <c r="AA113" t="s">
        <v>163</v>
      </c>
      <c r="AB113" t="s">
        <v>186</v>
      </c>
      <c r="AC113" t="s">
        <v>186</v>
      </c>
      <c r="AD113" t="s">
        <v>186</v>
      </c>
      <c r="AE113" t="s">
        <v>186</v>
      </c>
      <c r="AF113" t="s">
        <v>186</v>
      </c>
      <c r="AG113" t="s">
        <v>186</v>
      </c>
      <c r="AH113" t="s">
        <v>186</v>
      </c>
      <c r="AI113" t="s">
        <v>186</v>
      </c>
      <c r="AJ113" t="s">
        <v>186</v>
      </c>
      <c r="AK113" t="s">
        <v>186</v>
      </c>
      <c r="AL113">
        <v>0.76889562388017341</v>
      </c>
      <c r="AM113">
        <v>0.58234511131441391</v>
      </c>
      <c r="AN113">
        <v>1.9759891205848299</v>
      </c>
      <c r="AO113">
        <v>0.60364356437527034</v>
      </c>
      <c r="AP113">
        <v>5.6480013218674001</v>
      </c>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row>
    <row r="114">
      <c r="A114" t="s">
        <v>791</v>
      </c>
      <c r="B114">
        <v>2006</v>
      </c>
      <c r="C114" t="s">
        <v>796</v>
      </c>
      <c r="D114">
        <v>65</v>
      </c>
      <c r="E114" t="s">
        <v>165</v>
      </c>
      <c r="F114" t="s">
        <v>300</v>
      </c>
      <c r="G114" t="s">
        <v>186</v>
      </c>
      <c r="H114">
        <v>21.678178290678041</v>
      </c>
      <c r="I114">
        <v>8.8704196371656003</v>
      </c>
      <c r="J114">
        <v>4.5129420815046011</v>
      </c>
      <c r="K114">
        <v>3.8964136636559532</v>
      </c>
      <c r="L114">
        <v>0.80164397096446494</v>
      </c>
      <c r="M114">
        <v>3.4837873120983391</v>
      </c>
      <c r="N114">
        <v>0.84323222701509981</v>
      </c>
      <c r="O114">
        <v>0.25837905222291169</v>
      </c>
      <c r="P114">
        <v>0</v>
      </c>
      <c r="Q114">
        <v>0</v>
      </c>
      <c r="R114">
        <v>23.02141194715686</v>
      </c>
      <c r="S114">
        <v>11.35095137814139</v>
      </c>
      <c r="T114">
        <v>4.5430689374271083</v>
      </c>
      <c r="U114">
        <v>4.7658597773307658</v>
      </c>
      <c r="V114">
        <v>2.4571249475268462</v>
      </c>
      <c r="W114" t="s">
        <v>159</v>
      </c>
      <c r="X114" t="s">
        <v>160</v>
      </c>
      <c r="Y114" t="s">
        <v>161</v>
      </c>
      <c r="Z114" t="s">
        <v>162</v>
      </c>
      <c r="AA114" t="s">
        <v>163</v>
      </c>
      <c r="AB114" t="s">
        <v>186</v>
      </c>
      <c r="AC114" t="s">
        <v>186</v>
      </c>
      <c r="AD114" t="s">
        <v>186</v>
      </c>
      <c r="AE114" t="s">
        <v>186</v>
      </c>
      <c r="AF114" t="s">
        <v>186</v>
      </c>
      <c r="AG114" t="s">
        <v>186</v>
      </c>
      <c r="AH114" t="s">
        <v>186</v>
      </c>
      <c r="AI114" t="s">
        <v>186</v>
      </c>
      <c r="AJ114" t="s">
        <v>186</v>
      </c>
      <c r="AK114" t="s">
        <v>186</v>
      </c>
      <c r="AL114">
        <v>3.8144729892162852</v>
      </c>
      <c r="AM114">
        <v>7.1817961724245114</v>
      </c>
      <c r="AN114">
        <v>11.76345643283808</v>
      </c>
      <c r="AO114">
        <v>15.2973861635628</v>
      </c>
      <c r="AP114">
        <v>8.9776763289099861</v>
      </c>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row>
    <row r="115">
      <c r="A115" t="s">
        <v>791</v>
      </c>
      <c r="B115">
        <v>2006</v>
      </c>
      <c r="C115" t="s">
        <v>796</v>
      </c>
      <c r="D115">
        <v>66</v>
      </c>
      <c r="E115" t="s">
        <v>165</v>
      </c>
      <c r="F115" t="s">
        <v>301</v>
      </c>
      <c r="G115" t="s">
        <v>186</v>
      </c>
      <c r="H115">
        <v>13.18855932888761</v>
      </c>
      <c r="I115">
        <v>3.3508793243589858</v>
      </c>
      <c r="J115">
        <v>0.97099510798941313</v>
      </c>
      <c r="K115">
        <v>0.78139386250568021</v>
      </c>
      <c r="L115">
        <v>0.034942964330944001</v>
      </c>
      <c r="M115">
        <v>3.4275546154950058</v>
      </c>
      <c r="N115">
        <v>0.48244351610031799</v>
      </c>
      <c r="O115">
        <v>0</v>
      </c>
      <c r="P115">
        <v>0</v>
      </c>
      <c r="Q115">
        <v>0</v>
      </c>
      <c r="R115">
        <v>13.99262567372425</v>
      </c>
      <c r="S115">
        <v>4.7386070045265702</v>
      </c>
      <c r="T115">
        <v>1.1603146321772331</v>
      </c>
      <c r="U115">
        <v>0.65722093776979862</v>
      </c>
      <c r="V115">
        <v>0.39794206545515021</v>
      </c>
      <c r="W115" t="s">
        <v>159</v>
      </c>
      <c r="X115" t="s">
        <v>160</v>
      </c>
      <c r="Y115" t="s">
        <v>161</v>
      </c>
      <c r="Z115" t="s">
        <v>162</v>
      </c>
      <c r="AA115" t="s">
        <v>163</v>
      </c>
      <c r="AB115" t="s">
        <v>186</v>
      </c>
      <c r="AC115" t="s">
        <v>186</v>
      </c>
      <c r="AD115" t="s">
        <v>186</v>
      </c>
      <c r="AE115" t="s">
        <v>186</v>
      </c>
      <c r="AF115" t="s">
        <v>186</v>
      </c>
      <c r="AG115" t="s">
        <v>186</v>
      </c>
      <c r="AH115" t="s">
        <v>186</v>
      </c>
      <c r="AI115" t="s">
        <v>186</v>
      </c>
      <c r="AJ115" t="s">
        <v>186</v>
      </c>
      <c r="AK115" t="s">
        <v>186</v>
      </c>
      <c r="AL115">
        <v>2.1634986564890339</v>
      </c>
      <c r="AM115">
        <v>4.4347801394016084</v>
      </c>
      <c r="AN115">
        <v>9.9679286109329972</v>
      </c>
      <c r="AO115">
        <v>2.2284105232749809</v>
      </c>
      <c r="AP115">
        <v>1.8227741048896671</v>
      </c>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row>
    <row r="116">
      <c r="A116" t="s">
        <v>791</v>
      </c>
      <c r="B116">
        <v>2006</v>
      </c>
      <c r="C116" t="s">
        <v>796</v>
      </c>
      <c r="D116">
        <v>67</v>
      </c>
      <c r="E116" t="s">
        <v>165</v>
      </c>
      <c r="F116" t="s">
        <v>174</v>
      </c>
      <c r="G116" t="s">
        <v>186</v>
      </c>
      <c r="H116">
        <v>5.9435731997950301</v>
      </c>
      <c r="I116">
        <v>2.3201114281237958</v>
      </c>
      <c r="J116">
        <v>0.72281869316671987</v>
      </c>
      <c r="K116">
        <v>0.96128490272027101</v>
      </c>
      <c r="L116">
        <v>3.914125941419524</v>
      </c>
      <c r="M116">
        <v>1.3676090581902549</v>
      </c>
      <c r="N116">
        <v>2.8482164554818099</v>
      </c>
      <c r="O116">
        <v>7.0079865108026684</v>
      </c>
      <c r="P116">
        <v>7.3905456263552534</v>
      </c>
      <c r="Q116">
        <v>8.0113074370821664</v>
      </c>
      <c r="R116">
        <v>6.1177036403062726</v>
      </c>
      <c r="S116">
        <v>3.2661106191360911</v>
      </c>
      <c r="T116">
        <v>0.86018594513651436</v>
      </c>
      <c r="U116">
        <v>0.8114523109486137</v>
      </c>
      <c r="V116">
        <v>0.50115851494479036</v>
      </c>
      <c r="W116" t="s">
        <v>159</v>
      </c>
      <c r="X116" t="s">
        <v>160</v>
      </c>
      <c r="Y116" t="s">
        <v>161</v>
      </c>
      <c r="Z116" t="s">
        <v>162</v>
      </c>
      <c r="AA116" t="s">
        <v>163</v>
      </c>
      <c r="AB116" t="s">
        <v>186</v>
      </c>
      <c r="AC116" t="s">
        <v>186</v>
      </c>
      <c r="AD116" t="s">
        <v>186</v>
      </c>
      <c r="AE116" t="s">
        <v>186</v>
      </c>
      <c r="AF116" t="s">
        <v>186</v>
      </c>
      <c r="AG116" t="s">
        <v>186</v>
      </c>
      <c r="AH116" t="s">
        <v>186</v>
      </c>
      <c r="AI116" t="s">
        <v>186</v>
      </c>
      <c r="AJ116" t="s">
        <v>186</v>
      </c>
      <c r="AK116" t="s">
        <v>186</v>
      </c>
      <c r="AL116">
        <v>2.5718903423416091</v>
      </c>
      <c r="AM116">
        <v>1.8819031011521059</v>
      </c>
      <c r="AN116">
        <v>2.470052162123479</v>
      </c>
      <c r="AO116">
        <v>3.8655956880993001</v>
      </c>
      <c r="AP116">
        <v>3.7069956921199441</v>
      </c>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row>
    <row r="117">
      <c r="A117" t="s">
        <v>791</v>
      </c>
      <c r="B117">
        <v>2006</v>
      </c>
      <c r="C117" t="s">
        <v>796</v>
      </c>
      <c r="D117">
        <v>68</v>
      </c>
      <c r="E117" t="s">
        <v>165</v>
      </c>
      <c r="F117" t="s">
        <v>302</v>
      </c>
      <c r="G117" t="s">
        <v>186</v>
      </c>
      <c r="H117">
        <v>0.058090668176678101</v>
      </c>
      <c r="I117">
        <v>0.018379766094708601</v>
      </c>
      <c r="J117">
        <v>0.0015294501432146</v>
      </c>
      <c r="K117">
        <v>0</v>
      </c>
      <c r="L117">
        <v>0</v>
      </c>
      <c r="M117">
        <v>0.50949794956114169</v>
      </c>
      <c r="N117">
        <v>0</v>
      </c>
      <c r="O117">
        <v>0</v>
      </c>
      <c r="P117">
        <v>0</v>
      </c>
      <c r="Q117">
        <v>0</v>
      </c>
      <c r="R117">
        <v>0</v>
      </c>
      <c r="S117">
        <v>0</v>
      </c>
      <c r="T117">
        <v>0</v>
      </c>
      <c r="U117">
        <v>0</v>
      </c>
      <c r="V117">
        <v>0</v>
      </c>
      <c r="W117" t="s">
        <v>159</v>
      </c>
      <c r="X117" t="s">
        <v>160</v>
      </c>
      <c r="Y117" t="s">
        <v>161</v>
      </c>
      <c r="Z117" t="s">
        <v>162</v>
      </c>
      <c r="AA117" t="s">
        <v>163</v>
      </c>
      <c r="AB117" t="s">
        <v>186</v>
      </c>
      <c r="AC117" t="s">
        <v>186</v>
      </c>
      <c r="AD117" t="s">
        <v>186</v>
      </c>
      <c r="AE117" t="s">
        <v>186</v>
      </c>
      <c r="AF117" t="s">
        <v>186</v>
      </c>
      <c r="AG117" t="s">
        <v>186</v>
      </c>
      <c r="AH117" t="s">
        <v>186</v>
      </c>
      <c r="AI117" t="s">
        <v>186</v>
      </c>
      <c r="AJ117" t="s">
        <v>186</v>
      </c>
      <c r="AK117" t="s">
        <v>186</v>
      </c>
      <c r="AL117">
        <v>0</v>
      </c>
      <c r="AM117">
        <v>0</v>
      </c>
      <c r="AN117">
        <v>0.1148796220435165</v>
      </c>
      <c r="AO117">
        <v>0</v>
      </c>
      <c r="AP117">
        <v>0</v>
      </c>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row>
    <row r="118">
      <c r="A118" t="s">
        <v>791</v>
      </c>
      <c r="B118">
        <v>2006</v>
      </c>
      <c r="C118" t="s">
        <v>796</v>
      </c>
      <c r="D118">
        <v>69</v>
      </c>
      <c r="E118" t="s">
        <v>165</v>
      </c>
      <c r="F118" t="s">
        <v>303</v>
      </c>
      <c r="G118" t="s">
        <v>186</v>
      </c>
      <c r="H118">
        <v>0</v>
      </c>
      <c r="I118">
        <v>0</v>
      </c>
      <c r="J118">
        <v>0</v>
      </c>
      <c r="K118">
        <v>0</v>
      </c>
      <c r="L118">
        <v>0.14771162664575591</v>
      </c>
      <c r="M118">
        <v>0</v>
      </c>
      <c r="N118">
        <v>0</v>
      </c>
      <c r="O118">
        <v>0.48830084508673149</v>
      </c>
      <c r="P118">
        <v>0</v>
      </c>
      <c r="Q118">
        <v>0.47177394292347702</v>
      </c>
      <c r="R118">
        <v>0</v>
      </c>
      <c r="S118">
        <v>0</v>
      </c>
      <c r="T118">
        <v>0</v>
      </c>
      <c r="U118">
        <v>0</v>
      </c>
      <c r="V118">
        <v>0</v>
      </c>
      <c r="W118" t="s">
        <v>159</v>
      </c>
      <c r="X118" t="s">
        <v>160</v>
      </c>
      <c r="Y118" t="s">
        <v>161</v>
      </c>
      <c r="Z118" t="s">
        <v>162</v>
      </c>
      <c r="AA118" t="s">
        <v>163</v>
      </c>
      <c r="AB118" t="s">
        <v>186</v>
      </c>
      <c r="AC118" t="s">
        <v>186</v>
      </c>
      <c r="AD118" t="s">
        <v>186</v>
      </c>
      <c r="AE118" t="s">
        <v>186</v>
      </c>
      <c r="AF118" t="s">
        <v>186</v>
      </c>
      <c r="AG118" t="s">
        <v>186</v>
      </c>
      <c r="AH118" t="s">
        <v>186</v>
      </c>
      <c r="AI118" t="s">
        <v>186</v>
      </c>
      <c r="AJ118" t="s">
        <v>186</v>
      </c>
      <c r="AK118" t="s">
        <v>186</v>
      </c>
      <c r="AL118">
        <v>0.087755486353050402</v>
      </c>
      <c r="AM118">
        <v>0</v>
      </c>
      <c r="AN118">
        <v>0</v>
      </c>
      <c r="AO118">
        <v>0</v>
      </c>
      <c r="AP118">
        <v>0</v>
      </c>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row>
    <row r="119">
      <c r="A119" t="s">
        <v>791</v>
      </c>
      <c r="B119">
        <v>2006</v>
      </c>
      <c r="C119" t="s">
        <v>796</v>
      </c>
      <c r="D119">
        <v>70</v>
      </c>
      <c r="E119" t="s">
        <v>165</v>
      </c>
      <c r="F119" t="s">
        <v>304</v>
      </c>
      <c r="G119" t="s">
        <v>186</v>
      </c>
      <c r="H119">
        <v>0</v>
      </c>
      <c r="I119">
        <v>0</v>
      </c>
      <c r="J119">
        <v>0</v>
      </c>
      <c r="K119">
        <v>0</v>
      </c>
      <c r="L119">
        <v>0.2222791802778715</v>
      </c>
      <c r="M119">
        <v>0</v>
      </c>
      <c r="N119">
        <v>0</v>
      </c>
      <c r="O119">
        <v>0.15896789848712861</v>
      </c>
      <c r="P119">
        <v>0.39721829738572167</v>
      </c>
      <c r="Q119">
        <v>0.89117174956383582</v>
      </c>
      <c r="R119">
        <v>0</v>
      </c>
      <c r="S119">
        <v>0</v>
      </c>
      <c r="T119">
        <v>0</v>
      </c>
      <c r="U119">
        <v>0</v>
      </c>
      <c r="V119">
        <v>0</v>
      </c>
      <c r="W119" t="s">
        <v>159</v>
      </c>
      <c r="X119" t="s">
        <v>160</v>
      </c>
      <c r="Y119" t="s">
        <v>161</v>
      </c>
      <c r="Z119" t="s">
        <v>162</v>
      </c>
      <c r="AA119" t="s">
        <v>163</v>
      </c>
      <c r="AB119" t="s">
        <v>186</v>
      </c>
      <c r="AC119" t="s">
        <v>186</v>
      </c>
      <c r="AD119" t="s">
        <v>186</v>
      </c>
      <c r="AE119" t="s">
        <v>186</v>
      </c>
      <c r="AF119" t="s">
        <v>186</v>
      </c>
      <c r="AG119" t="s">
        <v>186</v>
      </c>
      <c r="AH119" t="s">
        <v>186</v>
      </c>
      <c r="AI119" t="s">
        <v>186</v>
      </c>
      <c r="AJ119" t="s">
        <v>186</v>
      </c>
      <c r="AK119" t="s">
        <v>186</v>
      </c>
      <c r="AL119">
        <v>0.1320560744904804</v>
      </c>
      <c r="AM119">
        <v>0</v>
      </c>
      <c r="AN119">
        <v>0</v>
      </c>
      <c r="AO119">
        <v>0</v>
      </c>
      <c r="AP119">
        <v>0</v>
      </c>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row>
    <row r="120">
      <c r="A120" t="s">
        <v>791</v>
      </c>
      <c r="B120">
        <v>2006</v>
      </c>
      <c r="C120" t="s">
        <v>796</v>
      </c>
      <c r="D120">
        <v>71</v>
      </c>
      <c r="E120" t="s">
        <v>165</v>
      </c>
      <c r="F120" t="s">
        <v>46</v>
      </c>
      <c r="G120" t="s">
        <v>186</v>
      </c>
      <c r="H120">
        <v>0</v>
      </c>
      <c r="I120">
        <v>0</v>
      </c>
      <c r="J120">
        <v>0.16829236604132439</v>
      </c>
      <c r="K120">
        <v>0.66827394922173911</v>
      </c>
      <c r="L120">
        <v>0.0721167788460296</v>
      </c>
      <c r="M120">
        <v>0.0309996576778661</v>
      </c>
      <c r="N120">
        <v>0</v>
      </c>
      <c r="O120">
        <v>0.1220752112716829</v>
      </c>
      <c r="P120">
        <v>0.19173750454031349</v>
      </c>
      <c r="Q120">
        <v>0</v>
      </c>
      <c r="R120">
        <v>0</v>
      </c>
      <c r="S120">
        <v>0</v>
      </c>
      <c r="T120">
        <v>0.19302933011359041</v>
      </c>
      <c r="U120">
        <v>0.14328051151695129</v>
      </c>
      <c r="V120">
        <v>0.67545231161433317</v>
      </c>
      <c r="W120" t="s">
        <v>159</v>
      </c>
      <c r="X120" t="s">
        <v>160</v>
      </c>
      <c r="Y120" t="s">
        <v>161</v>
      </c>
      <c r="Z120" t="s">
        <v>162</v>
      </c>
      <c r="AA120" t="s">
        <v>163</v>
      </c>
      <c r="AB120" t="s">
        <v>186</v>
      </c>
      <c r="AC120" t="s">
        <v>186</v>
      </c>
      <c r="AD120" t="s">
        <v>186</v>
      </c>
      <c r="AE120" t="s">
        <v>186</v>
      </c>
      <c r="AF120" t="s">
        <v>186</v>
      </c>
      <c r="AG120" t="s">
        <v>186</v>
      </c>
      <c r="AH120" t="s">
        <v>186</v>
      </c>
      <c r="AI120" t="s">
        <v>186</v>
      </c>
      <c r="AJ120" t="s">
        <v>186</v>
      </c>
      <c r="AK120" t="s">
        <v>186</v>
      </c>
      <c r="AL120">
        <v>0.54006800726127457</v>
      </c>
      <c r="AM120">
        <v>0</v>
      </c>
      <c r="AN120">
        <v>0</v>
      </c>
      <c r="AO120">
        <v>0</v>
      </c>
      <c r="AP120">
        <v>0</v>
      </c>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row>
    <row r="121">
      <c r="A121" t="s">
        <v>791</v>
      </c>
      <c r="B121">
        <v>2006</v>
      </c>
      <c r="C121" t="s">
        <v>796</v>
      </c>
      <c r="D121">
        <v>122</v>
      </c>
      <c r="E121" t="s">
        <v>18</v>
      </c>
      <c r="F121" t="s">
        <v>14</v>
      </c>
      <c r="G121" t="s">
        <v>813</v>
      </c>
      <c r="H121">
        <v>15.635808362312931</v>
      </c>
      <c r="I121">
        <v>22.527369282808429</v>
      </c>
      <c r="J121">
        <v>18.990265268347539</v>
      </c>
      <c r="K121">
        <v>37.761247074972367</v>
      </c>
      <c r="L121">
        <v>88.845240179638978</v>
      </c>
      <c r="M121">
        <v>29.575323875592371</v>
      </c>
      <c r="N121">
        <v>69.136213156818854</v>
      </c>
      <c r="O121">
        <v>91.331068296388835</v>
      </c>
      <c r="P121">
        <v>95.257117423475378</v>
      </c>
      <c r="Q121">
        <v>99.759593127024033</v>
      </c>
      <c r="R121">
        <v>14.973446615491961</v>
      </c>
      <c r="S121">
        <v>23.881692153201119</v>
      </c>
      <c r="T121">
        <v>18.725433525593932</v>
      </c>
      <c r="U121">
        <v>24.084952063028219</v>
      </c>
      <c r="V121">
        <v>65.693714806842223</v>
      </c>
      <c r="W121" t="s">
        <v>159</v>
      </c>
      <c r="X121" t="s">
        <v>160</v>
      </c>
      <c r="Y121" t="s">
        <v>161</v>
      </c>
      <c r="Z121" t="s">
        <v>162</v>
      </c>
      <c r="AA121" t="s">
        <v>163</v>
      </c>
      <c r="AB121" t="s">
        <v>186</v>
      </c>
      <c r="AC121" t="s">
        <v>186</v>
      </c>
      <c r="AD121" t="s">
        <v>186</v>
      </c>
      <c r="AE121" t="s">
        <v>186</v>
      </c>
      <c r="AF121" t="s">
        <v>186</v>
      </c>
      <c r="AG121" t="s">
        <v>186</v>
      </c>
      <c r="AH121" t="s">
        <v>186</v>
      </c>
      <c r="AI121" t="s">
        <v>186</v>
      </c>
      <c r="AJ121" t="s">
        <v>186</v>
      </c>
      <c r="AK121" t="s">
        <v>186</v>
      </c>
      <c r="AL121">
        <v>41.630771931101073</v>
      </c>
      <c r="AM121">
        <v>26.336416727583231</v>
      </c>
      <c r="AN121">
        <v>25.1126489814203</v>
      </c>
      <c r="AO121">
        <v>31.586135197345492</v>
      </c>
      <c r="AP121">
        <v>51.547768802587413</v>
      </c>
      <c r="AQ121"/>
      <c r="AR121"/>
      <c r="AS121"/>
      <c r="AT121"/>
      <c r="AU121"/>
      <c r="AV121"/>
      <c r="AW121"/>
      <c r="AX121"/>
      <c r="AY121"/>
      <c r="AZ121"/>
      <c r="BA121">
        <v>1379.932367000001</v>
      </c>
      <c r="BB121">
        <v>1984.3212439999979</v>
      </c>
      <c r="BC121">
        <v>1675.1586509999991</v>
      </c>
      <c r="BD121">
        <v>3330.047493000005</v>
      </c>
      <c r="BE121">
        <v>7831.9690299999611</v>
      </c>
      <c r="BF121">
        <v>399.40866499999959</v>
      </c>
      <c r="BG121">
        <v>937.72621399999991</v>
      </c>
      <c r="BH121">
        <v>1233.486132999999</v>
      </c>
      <c r="BI121">
        <v>1272.979348000001</v>
      </c>
      <c r="BJ121">
        <v>1358.9009340000009</v>
      </c>
      <c r="BK121">
        <v>1117.9064790000009</v>
      </c>
      <c r="BL121">
        <v>1782.8383479999991</v>
      </c>
      <c r="BM121">
        <v>1399.505517999999</v>
      </c>
      <c r="BN121">
        <v>1799.1341169999971</v>
      </c>
      <c r="BO121">
        <v>4899.5430289999931</v>
      </c>
      <c r="BP121">
        <v>6177.1999999999698</v>
      </c>
      <c r="BQ121">
        <v>2560.9784150000032</v>
      </c>
      <c r="BR121">
        <v>1504.1111890000011</v>
      </c>
      <c r="BS121">
        <v>1612.6008729999951</v>
      </c>
      <c r="BT121">
        <v>4346.5383079999974</v>
      </c>
      <c r="BU121"/>
      <c r="BV121"/>
      <c r="BW121"/>
      <c r="BX121"/>
      <c r="BY121"/>
      <c r="BZ121"/>
      <c r="CA121"/>
      <c r="CB121"/>
      <c r="CC121"/>
      <c r="CD121"/>
    </row>
    <row r="122">
      <c r="A122" t="s">
        <v>791</v>
      </c>
      <c r="B122">
        <v>2006</v>
      </c>
      <c r="C122" t="s">
        <v>796</v>
      </c>
      <c r="D122">
        <v>123</v>
      </c>
      <c r="E122" t="s">
        <v>18</v>
      </c>
      <c r="F122" t="s">
        <v>51</v>
      </c>
      <c r="G122" t="s">
        <v>186</v>
      </c>
      <c r="H122">
        <v>84.364191637687043</v>
      </c>
      <c r="I122">
        <v>77.472630717191365</v>
      </c>
      <c r="J122">
        <v>81.009734731652543</v>
      </c>
      <c r="K122">
        <v>62.238752925027597</v>
      </c>
      <c r="L122">
        <v>11.154759820360979</v>
      </c>
      <c r="M122">
        <v>70.424676124407767</v>
      </c>
      <c r="N122">
        <v>30.863786843181071</v>
      </c>
      <c r="O122">
        <v>8.6689317036111859</v>
      </c>
      <c r="P122">
        <v>4.7428825765245763</v>
      </c>
      <c r="Q122">
        <v>0.24040687297594099</v>
      </c>
      <c r="R122">
        <v>85.026553384507864</v>
      </c>
      <c r="S122">
        <v>76.118307846798771</v>
      </c>
      <c r="T122">
        <v>81.274566474406058</v>
      </c>
      <c r="U122">
        <v>75.91504793697176</v>
      </c>
      <c r="V122">
        <v>34.306285193157848</v>
      </c>
      <c r="W122" t="s">
        <v>159</v>
      </c>
      <c r="X122" t="s">
        <v>160</v>
      </c>
      <c r="Y122" t="s">
        <v>161</v>
      </c>
      <c r="Z122" t="s">
        <v>162</v>
      </c>
      <c r="AA122" t="s">
        <v>163</v>
      </c>
      <c r="AB122" t="s">
        <v>186</v>
      </c>
      <c r="AC122" t="s">
        <v>186</v>
      </c>
      <c r="AD122" t="s">
        <v>186</v>
      </c>
      <c r="AE122" t="s">
        <v>186</v>
      </c>
      <c r="AF122" t="s">
        <v>186</v>
      </c>
      <c r="AG122" t="s">
        <v>186</v>
      </c>
      <c r="AH122" t="s">
        <v>186</v>
      </c>
      <c r="AI122" t="s">
        <v>186</v>
      </c>
      <c r="AJ122" t="s">
        <v>186</v>
      </c>
      <c r="AK122" t="s">
        <v>186</v>
      </c>
      <c r="AL122">
        <v>58.369228068899339</v>
      </c>
      <c r="AM122">
        <v>73.663583272416972</v>
      </c>
      <c r="AN122">
        <v>74.887351018579679</v>
      </c>
      <c r="AO122">
        <v>68.413864802654416</v>
      </c>
      <c r="AP122">
        <v>48.452231197412367</v>
      </c>
      <c r="AQ122"/>
      <c r="AR122"/>
      <c r="AS122"/>
      <c r="AT122"/>
      <c r="AU122"/>
      <c r="AV122"/>
      <c r="AW122"/>
      <c r="AX122"/>
      <c r="AY122"/>
      <c r="AZ122"/>
      <c r="BA122">
        <v>7445.5298990000047</v>
      </c>
      <c r="BB122">
        <v>6824.1695259999906</v>
      </c>
      <c r="BC122">
        <v>7145.9853789999888</v>
      </c>
      <c r="BD122">
        <v>5488.6429659999922</v>
      </c>
      <c r="BE122">
        <v>983.32486100000028</v>
      </c>
      <c r="BF122">
        <v>951.07076399999926</v>
      </c>
      <c r="BG122">
        <v>418.61971700000021</v>
      </c>
      <c r="BH122">
        <v>117.079623</v>
      </c>
      <c r="BI122">
        <v>63.382051999999987</v>
      </c>
      <c r="BJ122">
        <v>3.2747639999999998</v>
      </c>
      <c r="BK122">
        <v>6348.0197549999984</v>
      </c>
      <c r="BL122">
        <v>5682.4548839999952</v>
      </c>
      <c r="BM122">
        <v>6074.3162019999891</v>
      </c>
      <c r="BN122">
        <v>5670.8168809999961</v>
      </c>
      <c r="BO122">
        <v>2558.6179890000012</v>
      </c>
      <c r="BP122">
        <v>8660.8626000000058</v>
      </c>
      <c r="BQ122">
        <v>7163.1174689999943</v>
      </c>
      <c r="BR122">
        <v>4485.3453199999994</v>
      </c>
      <c r="BS122">
        <v>3492.8064929999991</v>
      </c>
      <c r="BT122">
        <v>4085.520748999993</v>
      </c>
      <c r="BU122"/>
      <c r="BV122"/>
      <c r="BW122"/>
      <c r="BX122"/>
      <c r="BY122"/>
      <c r="BZ122"/>
      <c r="CA122"/>
      <c r="CB122"/>
      <c r="CC122"/>
      <c r="CD122"/>
    </row>
    <row r="123">
      <c r="A123" t="s">
        <v>791</v>
      </c>
      <c r="B123">
        <v>2006</v>
      </c>
      <c r="C123" t="s">
        <v>796</v>
      </c>
      <c r="D123">
        <v>124</v>
      </c>
      <c r="E123" t="s">
        <v>50</v>
      </c>
      <c r="F123" t="s">
        <v>15</v>
      </c>
      <c r="G123" t="s">
        <v>814</v>
      </c>
      <c r="H123">
        <v>13.813037155642929</v>
      </c>
      <c r="I123">
        <v>17.36489328239368</v>
      </c>
      <c r="J123">
        <v>12.95356399480535</v>
      </c>
      <c r="K123">
        <v>25.752182884277399</v>
      </c>
      <c r="L123">
        <v>53.04170803396336</v>
      </c>
      <c r="M123">
        <v>18.827402886712228</v>
      </c>
      <c r="N123">
        <v>40.741748426419683</v>
      </c>
      <c r="O123">
        <v>37.660027491471538</v>
      </c>
      <c r="P123">
        <v>36.10027512018825</v>
      </c>
      <c r="Q123">
        <v>78.819952857505712</v>
      </c>
      <c r="R123">
        <v>13.5507355782354</v>
      </c>
      <c r="S123">
        <v>18.946519969732911</v>
      </c>
      <c r="T123">
        <v>12.35259560084879</v>
      </c>
      <c r="U123">
        <v>16.90274110684333</v>
      </c>
      <c r="V123">
        <v>44.979941354224138</v>
      </c>
      <c r="W123" t="s">
        <v>159</v>
      </c>
      <c r="X123" t="s">
        <v>160</v>
      </c>
      <c r="Y123" t="s">
        <v>161</v>
      </c>
      <c r="Z123" t="s">
        <v>162</v>
      </c>
      <c r="AA123" t="s">
        <v>163</v>
      </c>
      <c r="AB123" t="s">
        <v>186</v>
      </c>
      <c r="AC123" t="s">
        <v>186</v>
      </c>
      <c r="AD123" t="s">
        <v>186</v>
      </c>
      <c r="AE123" t="s">
        <v>186</v>
      </c>
      <c r="AF123" t="s">
        <v>186</v>
      </c>
      <c r="AG123" t="s">
        <v>186</v>
      </c>
      <c r="AH123" t="s">
        <v>186</v>
      </c>
      <c r="AI123" t="s">
        <v>186</v>
      </c>
      <c r="AJ123" t="s">
        <v>186</v>
      </c>
      <c r="AK123" t="s">
        <v>186</v>
      </c>
      <c r="AL123">
        <v>24.903165188156208</v>
      </c>
      <c r="AM123">
        <v>18.125756800692631</v>
      </c>
      <c r="AN123">
        <v>18.63858425511253</v>
      </c>
      <c r="AO123">
        <v>20.418697241328061</v>
      </c>
      <c r="AP123">
        <v>38.198078455417509</v>
      </c>
      <c r="AQ123"/>
      <c r="AR123"/>
      <c r="AS123"/>
      <c r="AT123"/>
      <c r="AU123"/>
      <c r="AV123"/>
      <c r="AW123"/>
      <c r="AX123"/>
      <c r="AY123"/>
      <c r="AZ123"/>
      <c r="BA123">
        <v>1214.7833410000021</v>
      </c>
      <c r="BB123">
        <v>1529.5850219999991</v>
      </c>
      <c r="BC123">
        <v>1142.652536999999</v>
      </c>
      <c r="BD123">
        <v>2271.0052950000022</v>
      </c>
      <c r="BE123">
        <v>4675.7824480000099</v>
      </c>
      <c r="BF123">
        <v>254.26020300000019</v>
      </c>
      <c r="BG123">
        <v>552.59904700000038</v>
      </c>
      <c r="BH123">
        <v>508.62343499999997</v>
      </c>
      <c r="BI123">
        <v>482.43014199999999</v>
      </c>
      <c r="BJ123">
        <v>1073.6662429999999</v>
      </c>
      <c r="BK123">
        <v>1007.302397</v>
      </c>
      <c r="BL123">
        <v>1414.4132729999999</v>
      </c>
      <c r="BM123">
        <v>923.21097300000008</v>
      </c>
      <c r="BN123">
        <v>1262.626477999999</v>
      </c>
      <c r="BO123">
        <v>3354.6764520000011</v>
      </c>
      <c r="BP123">
        <v>3695.1472400000048</v>
      </c>
      <c r="BQ123">
        <v>1762.5659709999991</v>
      </c>
      <c r="BR123">
        <v>1112.7532249999999</v>
      </c>
      <c r="BS123">
        <v>1042.457673000001</v>
      </c>
      <c r="BT123">
        <v>3220.8845339999998</v>
      </c>
      <c r="BU123"/>
      <c r="BV123"/>
      <c r="BW123"/>
      <c r="BX123"/>
      <c r="BY123"/>
      <c r="BZ123"/>
      <c r="CA123"/>
      <c r="CB123"/>
      <c r="CC123"/>
      <c r="CD123"/>
    </row>
    <row r="124">
      <c r="A124" t="s">
        <v>791</v>
      </c>
      <c r="B124">
        <v>2006</v>
      </c>
      <c r="C124" t="s">
        <v>796</v>
      </c>
      <c r="D124">
        <v>125</v>
      </c>
      <c r="E124" t="s">
        <v>50</v>
      </c>
      <c r="F124" t="s">
        <v>16</v>
      </c>
      <c r="G124" t="s">
        <v>815</v>
      </c>
      <c r="H124">
        <v>1.8227712066699979</v>
      </c>
      <c r="I124">
        <v>5.1624760004147641</v>
      </c>
      <c r="J124">
        <v>6.0367012735421932</v>
      </c>
      <c r="K124">
        <v>12.00906419069493</v>
      </c>
      <c r="L124">
        <v>35.803532145676137</v>
      </c>
      <c r="M124">
        <v>10.74792098888018</v>
      </c>
      <c r="N124">
        <v>28.394464730399211</v>
      </c>
      <c r="O124">
        <v>53.671040804917382</v>
      </c>
      <c r="P124">
        <v>59.156842303287078</v>
      </c>
      <c r="Q124">
        <v>20.939640269518289</v>
      </c>
      <c r="R124">
        <v>1.422711037256547</v>
      </c>
      <c r="S124">
        <v>4.9351721834682234</v>
      </c>
      <c r="T124">
        <v>6.3728379247451548</v>
      </c>
      <c r="U124">
        <v>7.1822109561849166</v>
      </c>
      <c r="V124">
        <v>20.71377345261817</v>
      </c>
      <c r="W124" t="s">
        <v>159</v>
      </c>
      <c r="X124" t="s">
        <v>160</v>
      </c>
      <c r="Y124" t="s">
        <v>161</v>
      </c>
      <c r="Z124" t="s">
        <v>162</v>
      </c>
      <c r="AA124" t="s">
        <v>163</v>
      </c>
      <c r="AB124" t="s">
        <v>186</v>
      </c>
      <c r="AC124" t="s">
        <v>186</v>
      </c>
      <c r="AD124" t="s">
        <v>186</v>
      </c>
      <c r="AE124" t="s">
        <v>186</v>
      </c>
      <c r="AF124" t="s">
        <v>186</v>
      </c>
      <c r="AG124" t="s">
        <v>186</v>
      </c>
      <c r="AH124" t="s">
        <v>186</v>
      </c>
      <c r="AI124" t="s">
        <v>186</v>
      </c>
      <c r="AJ124" t="s">
        <v>186</v>
      </c>
      <c r="AK124" t="s">
        <v>186</v>
      </c>
      <c r="AL124">
        <v>16.72760674294511</v>
      </c>
      <c r="AM124">
        <v>8.2106599268905605</v>
      </c>
      <c r="AN124">
        <v>6.474064726307768</v>
      </c>
      <c r="AO124">
        <v>11.16743795601756</v>
      </c>
      <c r="AP124">
        <v>13.349690347169959</v>
      </c>
      <c r="AQ124"/>
      <c r="AR124"/>
      <c r="AS124"/>
      <c r="AT124"/>
      <c r="AU124"/>
      <c r="AV124"/>
      <c r="AW124"/>
      <c r="AX124"/>
      <c r="AY124"/>
      <c r="AZ124"/>
      <c r="BA124">
        <v>160.30305799999999</v>
      </c>
      <c r="BB124">
        <v>454.73622200000011</v>
      </c>
      <c r="BC124">
        <v>532.50611400000003</v>
      </c>
      <c r="BD124">
        <v>1059.042197999999</v>
      </c>
      <c r="BE124">
        <v>3156.186581999998</v>
      </c>
      <c r="BF124">
        <v>145.14846199999991</v>
      </c>
      <c r="BG124">
        <v>385.12716700000021</v>
      </c>
      <c r="BH124">
        <v>724.86269800000036</v>
      </c>
      <c r="BI124">
        <v>790.54920600000048</v>
      </c>
      <c r="BJ124">
        <v>285.23469100000011</v>
      </c>
      <c r="BK124">
        <v>105.75811400000001</v>
      </c>
      <c r="BL124">
        <v>368.42507499999999</v>
      </c>
      <c r="BM124">
        <v>476.29454500000003</v>
      </c>
      <c r="BN124">
        <v>536.50763900000015</v>
      </c>
      <c r="BO124">
        <v>1544.8665769999991</v>
      </c>
      <c r="BP124">
        <v>2482.0527600000032</v>
      </c>
      <c r="BQ124">
        <v>798.41244400000073</v>
      </c>
      <c r="BR124">
        <v>386.5119959999999</v>
      </c>
      <c r="BS124">
        <v>570.14320000000009</v>
      </c>
      <c r="BT124">
        <v>1125.6537740000001</v>
      </c>
      <c r="BU124"/>
      <c r="BV124"/>
      <c r="BW124"/>
      <c r="BX124"/>
      <c r="BY124"/>
      <c r="BZ124"/>
      <c r="CA124"/>
      <c r="CB124"/>
      <c r="CC124"/>
      <c r="CD124"/>
    </row>
    <row r="125">
      <c r="A125" t="s">
        <v>791</v>
      </c>
      <c r="B125">
        <v>2006</v>
      </c>
      <c r="C125" t="s">
        <v>796</v>
      </c>
      <c r="D125">
        <v>126</v>
      </c>
      <c r="E125" t="s">
        <v>50</v>
      </c>
      <c r="F125" t="s">
        <v>22</v>
      </c>
      <c r="G125" t="s">
        <v>816</v>
      </c>
      <c r="H125">
        <v>13.80189480122638</v>
      </c>
      <c r="I125">
        <v>14.072275039689019</v>
      </c>
      <c r="J125">
        <v>14.27749553478259</v>
      </c>
      <c r="K125">
        <v>11.309101477557521</v>
      </c>
      <c r="L125">
        <v>3.4991053368609499</v>
      </c>
      <c r="M125">
        <v>9.9599081712482587</v>
      </c>
      <c r="N125">
        <v>8.6890855279898815</v>
      </c>
      <c r="O125">
        <v>5.3266483827536506</v>
      </c>
      <c r="P125">
        <v>4.2050932479792653</v>
      </c>
      <c r="Q125">
        <v>0.24040687297599919</v>
      </c>
      <c r="R125">
        <v>14.18617494647245</v>
      </c>
      <c r="S125">
        <v>13.71271619461551</v>
      </c>
      <c r="T125">
        <v>13.62608162400744</v>
      </c>
      <c r="U125">
        <v>12.33656396469974</v>
      </c>
      <c r="V125">
        <v>8.2636118811666925</v>
      </c>
      <c r="W125" t="s">
        <v>159</v>
      </c>
      <c r="X125" t="s">
        <v>160</v>
      </c>
      <c r="Y125" t="s">
        <v>161</v>
      </c>
      <c r="Z125" t="s">
        <v>162</v>
      </c>
      <c r="AA125" t="s">
        <v>163</v>
      </c>
      <c r="AB125" t="s">
        <v>186</v>
      </c>
      <c r="AC125" t="s">
        <v>186</v>
      </c>
      <c r="AD125" t="s">
        <v>186</v>
      </c>
      <c r="AE125" t="s">
        <v>186</v>
      </c>
      <c r="AF125" t="s">
        <v>186</v>
      </c>
      <c r="AG125" t="s">
        <v>186</v>
      </c>
      <c r="AH125" t="s">
        <v>186</v>
      </c>
      <c r="AI125" t="s">
        <v>186</v>
      </c>
      <c r="AJ125" t="s">
        <v>186</v>
      </c>
      <c r="AK125" t="s">
        <v>186</v>
      </c>
      <c r="AL125">
        <v>7.3306346207214403</v>
      </c>
      <c r="AM125">
        <v>23.910814030800712</v>
      </c>
      <c r="AN125">
        <v>11.292328269379279</v>
      </c>
      <c r="AO125">
        <v>5.9127726811838599</v>
      </c>
      <c r="AP125">
        <v>7.4967258972793829</v>
      </c>
      <c r="AQ125"/>
      <c r="AR125"/>
      <c r="AS125"/>
      <c r="AT125"/>
      <c r="AU125"/>
      <c r="AV125"/>
      <c r="AW125"/>
      <c r="AX125"/>
      <c r="AY125"/>
      <c r="AZ125"/>
      <c r="BA125">
        <v>1221.5004440000009</v>
      </c>
      <c r="BB125">
        <v>1239.555047999999</v>
      </c>
      <c r="BC125">
        <v>1259.4384449999991</v>
      </c>
      <c r="BD125">
        <v>997.31465299999968</v>
      </c>
      <c r="BE125">
        <v>308.45641899999993</v>
      </c>
      <c r="BF125">
        <v>134.50651099999999</v>
      </c>
      <c r="BG125">
        <v>117.85405799999999</v>
      </c>
      <c r="BH125">
        <v>71.93988899999998</v>
      </c>
      <c r="BI125">
        <v>56.195242999999991</v>
      </c>
      <c r="BJ125">
        <v>3.2747639999999998</v>
      </c>
      <c r="BK125">
        <v>1062.562259</v>
      </c>
      <c r="BL125">
        <v>1023.694474</v>
      </c>
      <c r="BM125">
        <v>1018.389048</v>
      </c>
      <c r="BN125">
        <v>921.53528299999971</v>
      </c>
      <c r="BO125">
        <v>616.31348000000003</v>
      </c>
      <c r="BP125">
        <v>1087.724154</v>
      </c>
      <c r="BQ125">
        <v>2325.1104829999972</v>
      </c>
      <c r="BR125">
        <v>679.43088499999999</v>
      </c>
      <c r="BS125">
        <v>301.87113199999999</v>
      </c>
      <c r="BT125">
        <v>632.12835500000006</v>
      </c>
      <c r="BU125"/>
      <c r="BV125"/>
      <c r="BW125"/>
      <c r="BX125"/>
      <c r="BY125"/>
      <c r="BZ125"/>
      <c r="CA125"/>
      <c r="CB125"/>
      <c r="CC125"/>
      <c r="CD125"/>
    </row>
    <row r="126">
      <c r="A126" t="s">
        <v>791</v>
      </c>
      <c r="B126">
        <v>2006</v>
      </c>
      <c r="C126" t="s">
        <v>796</v>
      </c>
      <c r="D126">
        <v>127</v>
      </c>
      <c r="E126" t="s">
        <v>50</v>
      </c>
      <c r="F126" t="s">
        <v>19</v>
      </c>
      <c r="G126" t="s">
        <v>817</v>
      </c>
      <c r="H126">
        <v>70.562296836460689</v>
      </c>
      <c r="I126">
        <v>63.400355677502532</v>
      </c>
      <c r="J126">
        <v>66.73223919686987</v>
      </c>
      <c r="K126">
        <v>50.92965144747015</v>
      </c>
      <c r="L126">
        <v>7.6556544834995464</v>
      </c>
      <c r="M126">
        <v>60.464767953159317</v>
      </c>
      <c r="N126">
        <v>22.174701315191221</v>
      </c>
      <c r="O126">
        <v>3.342283320857427</v>
      </c>
      <c r="P126">
        <v>0.53778932854540618</v>
      </c>
      <c r="Q126">
        <v>0</v>
      </c>
      <c r="R126">
        <v>70.8403784380356</v>
      </c>
      <c r="S126">
        <v>62.405591652183347</v>
      </c>
      <c r="T126">
        <v>67.648484850398617</v>
      </c>
      <c r="U126">
        <v>63.578483972272018</v>
      </c>
      <c r="V126">
        <v>26.042673311990999</v>
      </c>
      <c r="W126" t="s">
        <v>159</v>
      </c>
      <c r="X126" t="s">
        <v>160</v>
      </c>
      <c r="Y126" t="s">
        <v>161</v>
      </c>
      <c r="Z126" t="s">
        <v>162</v>
      </c>
      <c r="AA126" t="s">
        <v>163</v>
      </c>
      <c r="AB126" t="s">
        <v>186</v>
      </c>
      <c r="AC126" t="s">
        <v>186</v>
      </c>
      <c r="AD126" t="s">
        <v>186</v>
      </c>
      <c r="AE126" t="s">
        <v>186</v>
      </c>
      <c r="AF126" t="s">
        <v>186</v>
      </c>
      <c r="AG126" t="s">
        <v>186</v>
      </c>
      <c r="AH126" t="s">
        <v>186</v>
      </c>
      <c r="AI126" t="s">
        <v>186</v>
      </c>
      <c r="AJ126" t="s">
        <v>186</v>
      </c>
      <c r="AK126" t="s">
        <v>186</v>
      </c>
      <c r="AL126">
        <v>51.038593448177238</v>
      </c>
      <c r="AM126">
        <v>49.752769241616107</v>
      </c>
      <c r="AN126">
        <v>63.59502274920041</v>
      </c>
      <c r="AO126">
        <v>62.501092121470528</v>
      </c>
      <c r="AP126">
        <v>40.955505300133147</v>
      </c>
      <c r="AQ126"/>
      <c r="AR126"/>
      <c r="AS126"/>
      <c r="AT126"/>
      <c r="AU126"/>
      <c r="AV126"/>
      <c r="AW126"/>
      <c r="AX126"/>
      <c r="AY126"/>
      <c r="AZ126"/>
      <c r="BA126">
        <v>6224.0294549999962</v>
      </c>
      <c r="BB126">
        <v>5584.6144779999859</v>
      </c>
      <c r="BC126">
        <v>5886.5469339999936</v>
      </c>
      <c r="BD126">
        <v>4491.3283130000054</v>
      </c>
      <c r="BE126">
        <v>674.86844200000041</v>
      </c>
      <c r="BF126">
        <v>816.56425299999921</v>
      </c>
      <c r="BG126">
        <v>300.76565899999991</v>
      </c>
      <c r="BH126">
        <v>45.13973399999999</v>
      </c>
      <c r="BI126">
        <v>7.1868090000000002</v>
      </c>
      <c r="BJ126">
        <v>0</v>
      </c>
      <c r="BK126">
        <v>5285.4574960000018</v>
      </c>
      <c r="BL126">
        <v>4658.7604100000017</v>
      </c>
      <c r="BM126">
        <v>5055.9271539999936</v>
      </c>
      <c r="BN126">
        <v>4749.2815979999996</v>
      </c>
      <c r="BO126">
        <v>1942.3045089999989</v>
      </c>
      <c r="BP126">
        <v>7573.1384459999936</v>
      </c>
      <c r="BQ126">
        <v>4838.0069859999994</v>
      </c>
      <c r="BR126">
        <v>3805.914434999997</v>
      </c>
      <c r="BS126">
        <v>3190.9353610000012</v>
      </c>
      <c r="BT126">
        <v>3453.392393999995</v>
      </c>
      <c r="BU126"/>
      <c r="BV126"/>
      <c r="BW126"/>
      <c r="BX126"/>
      <c r="BY126"/>
      <c r="BZ126"/>
      <c r="CA126"/>
      <c r="CB126"/>
      <c r="CC126"/>
      <c r="CD126"/>
    </row>
    <row r="127">
      <c r="A127" t="s">
        <v>791</v>
      </c>
      <c r="B127">
        <v>2006</v>
      </c>
      <c r="C127" t="s">
        <v>796</v>
      </c>
      <c r="D127">
        <v>128</v>
      </c>
      <c r="E127" t="s">
        <v>175</v>
      </c>
      <c r="F127" t="s">
        <v>49</v>
      </c>
      <c r="G127" t="s">
        <v>818</v>
      </c>
      <c r="H127">
        <v>11.657671700961959</v>
      </c>
      <c r="I127">
        <v>22.916461907314069</v>
      </c>
      <c r="J127">
        <v>31.788398888792791</v>
      </c>
      <c r="K127">
        <v>31.802615434950429</v>
      </c>
      <c r="L127">
        <v>40.298762289666684</v>
      </c>
      <c r="M127">
        <v>36.340839525852573</v>
      </c>
      <c r="N127">
        <v>41.070321086278192</v>
      </c>
      <c r="O127">
        <v>58.76537065212397</v>
      </c>
      <c r="P127">
        <v>62.102280546973937</v>
      </c>
      <c r="Q127">
        <v>20.990101917171831</v>
      </c>
      <c r="R127">
        <v>9.5015601537228509</v>
      </c>
      <c r="S127">
        <v>20.66508583985205</v>
      </c>
      <c r="T127">
        <v>34.033059453789193</v>
      </c>
      <c r="U127">
        <v>29.82032489576768</v>
      </c>
      <c r="V127">
        <v>31.53082987241995</v>
      </c>
      <c r="W127" t="s">
        <v>159</v>
      </c>
      <c r="X127" t="s">
        <v>160</v>
      </c>
      <c r="Y127" t="s">
        <v>161</v>
      </c>
      <c r="Z127" t="s">
        <v>162</v>
      </c>
      <c r="AA127" t="s">
        <v>163</v>
      </c>
      <c r="AB127" t="s">
        <v>186</v>
      </c>
      <c r="AC127" t="s">
        <v>186</v>
      </c>
      <c r="AD127" t="s">
        <v>186</v>
      </c>
      <c r="AE127" t="s">
        <v>186</v>
      </c>
      <c r="AF127" t="s">
        <v>186</v>
      </c>
      <c r="AG127" t="s">
        <v>186</v>
      </c>
      <c r="AH127" t="s">
        <v>186</v>
      </c>
      <c r="AI127" t="s">
        <v>186</v>
      </c>
      <c r="AJ127" t="s">
        <v>186</v>
      </c>
      <c r="AK127" t="s">
        <v>186</v>
      </c>
      <c r="AL127">
        <v>40.180870944764862</v>
      </c>
      <c r="AM127">
        <v>31.176070806516329</v>
      </c>
      <c r="AN127">
        <v>25.7800948482083</v>
      </c>
      <c r="AO127">
        <v>35.355506098625433</v>
      </c>
      <c r="AP127">
        <v>25.89770742220734</v>
      </c>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row>
    <row r="128">
      <c r="A128" t="s">
        <v>791</v>
      </c>
      <c r="B128">
        <v>2006</v>
      </c>
      <c r="C128" t="s">
        <v>796</v>
      </c>
      <c r="D128">
        <v>129</v>
      </c>
      <c r="E128" t="s">
        <v>175</v>
      </c>
      <c r="F128" t="s">
        <v>48</v>
      </c>
      <c r="G128" t="s">
        <v>186</v>
      </c>
      <c r="H128">
        <v>88.342328299038073</v>
      </c>
      <c r="I128">
        <v>77.083538092685984</v>
      </c>
      <c r="J128">
        <v>68.211601111207244</v>
      </c>
      <c r="K128">
        <v>68.197384565049447</v>
      </c>
      <c r="L128">
        <v>59.701237710333913</v>
      </c>
      <c r="M128">
        <v>63.659160474147583</v>
      </c>
      <c r="N128">
        <v>58.929678913721872</v>
      </c>
      <c r="O128">
        <v>41.23462934787613</v>
      </c>
      <c r="P128">
        <v>37.897719453025999</v>
      </c>
      <c r="Q128">
        <v>79.009898082828144</v>
      </c>
      <c r="R128">
        <v>90.498439846277108</v>
      </c>
      <c r="S128">
        <v>79.334914160148003</v>
      </c>
      <c r="T128">
        <v>65.966940546210893</v>
      </c>
      <c r="U128">
        <v>70.179675104232402</v>
      </c>
      <c r="V128">
        <v>68.469170127580185</v>
      </c>
      <c r="W128" t="s">
        <v>159</v>
      </c>
      <c r="X128" t="s">
        <v>160</v>
      </c>
      <c r="Y128" t="s">
        <v>161</v>
      </c>
      <c r="Z128" t="s">
        <v>162</v>
      </c>
      <c r="AA128" t="s">
        <v>163</v>
      </c>
      <c r="AB128" t="s">
        <v>186</v>
      </c>
      <c r="AC128" t="s">
        <v>186</v>
      </c>
      <c r="AD128" t="s">
        <v>186</v>
      </c>
      <c r="AE128" t="s">
        <v>186</v>
      </c>
      <c r="AF128" t="s">
        <v>186</v>
      </c>
      <c r="AG128" t="s">
        <v>186</v>
      </c>
      <c r="AH128" t="s">
        <v>186</v>
      </c>
      <c r="AI128" t="s">
        <v>186</v>
      </c>
      <c r="AJ128" t="s">
        <v>186</v>
      </c>
      <c r="AK128" t="s">
        <v>186</v>
      </c>
      <c r="AL128">
        <v>59.819129055235763</v>
      </c>
      <c r="AM128">
        <v>68.823929193483508</v>
      </c>
      <c r="AN128">
        <v>74.219905151791693</v>
      </c>
      <c r="AO128">
        <v>64.644493901374972</v>
      </c>
      <c r="AP128">
        <v>74.102292577792767</v>
      </c>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row>
    <row r="129">
      <c r="A129" t="s">
        <v>791</v>
      </c>
      <c r="B129">
        <v>2006</v>
      </c>
      <c r="C129" t="s">
        <v>796</v>
      </c>
      <c r="D129">
        <v>130</v>
      </c>
      <c r="E129" t="s">
        <v>47</v>
      </c>
      <c r="F129" t="s">
        <v>42</v>
      </c>
      <c r="G129" t="s">
        <v>186</v>
      </c>
      <c r="H129">
        <v>26.128784661752579</v>
      </c>
      <c r="I129">
        <v>37.823271237159958</v>
      </c>
      <c r="J129">
        <v>33.740158812821647</v>
      </c>
      <c r="K129">
        <v>38.793902351872902</v>
      </c>
      <c r="L129">
        <v>65.997399014136221</v>
      </c>
      <c r="M129">
        <v>37.587755231005467</v>
      </c>
      <c r="N129">
        <v>41.604460894436279</v>
      </c>
      <c r="O129">
        <v>76.772524243837822</v>
      </c>
      <c r="P129">
        <v>50.482776822912911</v>
      </c>
      <c r="Q129">
        <v>100</v>
      </c>
      <c r="R129">
        <v>25.047883857869309</v>
      </c>
      <c r="S129">
        <v>39.657193007334513</v>
      </c>
      <c r="T129">
        <v>37.339316369835132</v>
      </c>
      <c r="U129">
        <v>31.07241581077783</v>
      </c>
      <c r="V129">
        <v>47.655028871731062</v>
      </c>
      <c r="W129" t="s">
        <v>159</v>
      </c>
      <c r="X129" t="s">
        <v>160</v>
      </c>
      <c r="Y129" t="s">
        <v>161</v>
      </c>
      <c r="Z129" t="s">
        <v>162</v>
      </c>
      <c r="AA129" t="s">
        <v>163</v>
      </c>
      <c r="AB129" t="s">
        <v>186</v>
      </c>
      <c r="AC129" t="s">
        <v>186</v>
      </c>
      <c r="AD129" t="s">
        <v>186</v>
      </c>
      <c r="AE129" t="s">
        <v>186</v>
      </c>
      <c r="AF129" t="s">
        <v>186</v>
      </c>
      <c r="AG129" t="s">
        <v>186</v>
      </c>
      <c r="AH129" t="s">
        <v>186</v>
      </c>
      <c r="AI129" t="s">
        <v>186</v>
      </c>
      <c r="AJ129" t="s">
        <v>186</v>
      </c>
      <c r="AK129" t="s">
        <v>186</v>
      </c>
      <c r="AL129">
        <v>44.186188443574608</v>
      </c>
      <c r="AM129">
        <v>12.306264846088229</v>
      </c>
      <c r="AN129">
        <v>35.351638415757989</v>
      </c>
      <c r="AO129">
        <v>40.94205945920671</v>
      </c>
      <c r="AP129">
        <v>64.641680269790669</v>
      </c>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row>
    <row r="130">
      <c r="A130" t="s">
        <v>791</v>
      </c>
      <c r="B130">
        <v>2006</v>
      </c>
      <c r="C130" t="s">
        <v>796</v>
      </c>
      <c r="D130">
        <v>135</v>
      </c>
      <c r="E130" t="s">
        <v>45</v>
      </c>
      <c r="F130" t="s">
        <v>44</v>
      </c>
      <c r="G130" t="s">
        <v>819</v>
      </c>
      <c r="H130">
        <v>0</v>
      </c>
      <c r="I130">
        <v>0</v>
      </c>
      <c r="J130">
        <v>0</v>
      </c>
      <c r="K130">
        <v>0.32803093763742691</v>
      </c>
      <c r="L130">
        <v>19.314502035358242</v>
      </c>
      <c r="M130">
        <v>0</v>
      </c>
      <c r="N130">
        <v>5.143661761020164</v>
      </c>
      <c r="O130">
        <v>23.04531087192769</v>
      </c>
      <c r="P130">
        <v>32.552627156097117</v>
      </c>
      <c r="Q130">
        <v>41.129992468856983</v>
      </c>
      <c r="R130">
        <v>0</v>
      </c>
      <c r="S130">
        <v>0</v>
      </c>
      <c r="T130">
        <v>0</v>
      </c>
      <c r="U130">
        <v>0</v>
      </c>
      <c r="V130">
        <v>4.763462737564625</v>
      </c>
      <c r="W130" t="s">
        <v>159</v>
      </c>
      <c r="X130" t="s">
        <v>160</v>
      </c>
      <c r="Y130" t="s">
        <v>161</v>
      </c>
      <c r="Z130" t="s">
        <v>162</v>
      </c>
      <c r="AA130" t="s">
        <v>163</v>
      </c>
      <c r="AB130" t="s">
        <v>186</v>
      </c>
      <c r="AC130" t="s">
        <v>186</v>
      </c>
      <c r="AD130" t="s">
        <v>186</v>
      </c>
      <c r="AE130" t="s">
        <v>186</v>
      </c>
      <c r="AF130" t="s">
        <v>186</v>
      </c>
      <c r="AG130" t="s">
        <v>186</v>
      </c>
      <c r="AH130" t="s">
        <v>186</v>
      </c>
      <c r="AI130" t="s">
        <v>186</v>
      </c>
      <c r="AJ130" t="s">
        <v>186</v>
      </c>
      <c r="AK130" t="s">
        <v>186</v>
      </c>
      <c r="AL130">
        <v>10.851447661367921</v>
      </c>
      <c r="AM130">
        <v>0.076159882505741197</v>
      </c>
      <c r="AN130">
        <v>1.6970303373480919</v>
      </c>
      <c r="AO130">
        <v>0</v>
      </c>
      <c r="AP130">
        <v>0.14664033916763389</v>
      </c>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row>
    <row r="131">
      <c r="A131" t="s">
        <v>791</v>
      </c>
      <c r="B131">
        <v>2006</v>
      </c>
      <c r="C131" t="s">
        <v>796</v>
      </c>
      <c r="D131">
        <v>136</v>
      </c>
      <c r="E131" t="s">
        <v>45</v>
      </c>
      <c r="F131" t="s">
        <v>43</v>
      </c>
      <c r="G131" t="s">
        <v>820</v>
      </c>
      <c r="H131">
        <v>7.2291608050709568</v>
      </c>
      <c r="I131">
        <v>11.201345335575571</v>
      </c>
      <c r="J131">
        <v>10.47875750420099</v>
      </c>
      <c r="K131">
        <v>26.02422768629803</v>
      </c>
      <c r="L131">
        <v>64.122630656376259</v>
      </c>
      <c r="M131">
        <v>21.10433634750321</v>
      </c>
      <c r="N131">
        <v>55.994395724699473</v>
      </c>
      <c r="O131">
        <v>65.037044519881988</v>
      </c>
      <c r="P131">
        <v>61.889228916668671</v>
      </c>
      <c r="Q131">
        <v>57.859688156028099</v>
      </c>
      <c r="R131">
        <v>6.8058034606078186</v>
      </c>
      <c r="S131">
        <v>11.74070725370804</v>
      </c>
      <c r="T131">
        <v>9.2439114135037297</v>
      </c>
      <c r="U131">
        <v>14.411834914154561</v>
      </c>
      <c r="V131">
        <v>51.038348807609538</v>
      </c>
      <c r="W131" t="s">
        <v>159</v>
      </c>
      <c r="X131" t="s">
        <v>160</v>
      </c>
      <c r="Y131" t="s">
        <v>161</v>
      </c>
      <c r="Z131" t="s">
        <v>162</v>
      </c>
      <c r="AA131" t="s">
        <v>163</v>
      </c>
      <c r="AB131" t="s">
        <v>186</v>
      </c>
      <c r="AC131" t="s">
        <v>186</v>
      </c>
      <c r="AD131" t="s">
        <v>186</v>
      </c>
      <c r="AE131" t="s">
        <v>186</v>
      </c>
      <c r="AF131" t="s">
        <v>186</v>
      </c>
      <c r="AG131" t="s">
        <v>186</v>
      </c>
      <c r="AH131" t="s">
        <v>186</v>
      </c>
      <c r="AI131" t="s">
        <v>186</v>
      </c>
      <c r="AJ131" t="s">
        <v>186</v>
      </c>
      <c r="AK131" t="s">
        <v>186</v>
      </c>
      <c r="AL131">
        <v>23.95220500013275</v>
      </c>
      <c r="AM131">
        <v>19.18655385813145</v>
      </c>
      <c r="AN131">
        <v>14.91272815251024</v>
      </c>
      <c r="AO131">
        <v>23.01611996381482</v>
      </c>
      <c r="AP131">
        <v>35.680453738074412</v>
      </c>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row>
    <row r="132">
      <c r="A132" t="s">
        <v>791</v>
      </c>
      <c r="B132">
        <v>2006</v>
      </c>
      <c r="C132" t="s">
        <v>796</v>
      </c>
      <c r="D132">
        <v>137</v>
      </c>
      <c r="E132" t="s">
        <v>45</v>
      </c>
      <c r="F132" t="s">
        <v>42</v>
      </c>
      <c r="G132" t="s">
        <v>821</v>
      </c>
      <c r="H132">
        <v>8.4066475572419481</v>
      </c>
      <c r="I132">
        <v>11.326023947232891</v>
      </c>
      <c r="J132">
        <v>8.5115077641465717</v>
      </c>
      <c r="K132">
        <v>11.408988451036871</v>
      </c>
      <c r="L132">
        <v>5.4081074879049877</v>
      </c>
      <c r="M132">
        <v>8.4709875280892035</v>
      </c>
      <c r="N132">
        <v>7.9981556710992123</v>
      </c>
      <c r="O132">
        <v>3.2487129045792291</v>
      </c>
      <c r="P132">
        <v>0.81526135070947003</v>
      </c>
      <c r="Q132">
        <v>0.76991250213891227</v>
      </c>
      <c r="R132">
        <v>8.1676431548841197</v>
      </c>
      <c r="S132">
        <v>12.140984899493089</v>
      </c>
      <c r="T132">
        <v>9.4815221120902144</v>
      </c>
      <c r="U132">
        <v>9.6731171488737075</v>
      </c>
      <c r="V132">
        <v>9.8919032616681051</v>
      </c>
      <c r="W132" t="s">
        <v>159</v>
      </c>
      <c r="X132" t="s">
        <v>160</v>
      </c>
      <c r="Y132" t="s">
        <v>161</v>
      </c>
      <c r="Z132" t="s">
        <v>162</v>
      </c>
      <c r="AA132" t="s">
        <v>163</v>
      </c>
      <c r="AB132" t="s">
        <v>186</v>
      </c>
      <c r="AC132" t="s">
        <v>186</v>
      </c>
      <c r="AD132" t="s">
        <v>186</v>
      </c>
      <c r="AE132" t="s">
        <v>186</v>
      </c>
      <c r="AF132" t="s">
        <v>186</v>
      </c>
      <c r="AG132" t="s">
        <v>186</v>
      </c>
      <c r="AH132" t="s">
        <v>186</v>
      </c>
      <c r="AI132" t="s">
        <v>186</v>
      </c>
      <c r="AJ132" t="s">
        <v>186</v>
      </c>
      <c r="AK132" t="s">
        <v>186</v>
      </c>
      <c r="AL132">
        <v>6.8271192696006384</v>
      </c>
      <c r="AM132">
        <v>7.0737029869460137</v>
      </c>
      <c r="AN132">
        <v>8.5028904915619545</v>
      </c>
      <c r="AO132">
        <v>8.5700152335307376</v>
      </c>
      <c r="AP132">
        <v>15.72067472534542</v>
      </c>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row>
    <row r="133">
      <c r="A133" t="s">
        <v>791</v>
      </c>
      <c r="B133">
        <v>2006</v>
      </c>
      <c r="C133" t="s">
        <v>796</v>
      </c>
      <c r="D133">
        <v>138</v>
      </c>
      <c r="E133" t="s">
        <v>45</v>
      </c>
      <c r="F133" t="s">
        <v>41</v>
      </c>
      <c r="G133" t="s">
        <v>186</v>
      </c>
      <c r="H133">
        <v>13.84063981221491</v>
      </c>
      <c r="I133">
        <v>14.07227503968876</v>
      </c>
      <c r="J133">
        <v>14.277495534782711</v>
      </c>
      <c r="K133">
        <v>11.309101477557601</v>
      </c>
      <c r="L133">
        <v>3.4991053368614362</v>
      </c>
      <c r="M133">
        <v>9.9599081712484381</v>
      </c>
      <c r="N133">
        <v>8.6890855279898265</v>
      </c>
      <c r="O133">
        <v>5.3266483827537554</v>
      </c>
      <c r="P133">
        <v>4.2050932479791703</v>
      </c>
      <c r="Q133">
        <v>0.24040687297594099</v>
      </c>
      <c r="R133">
        <v>14.23215587318645</v>
      </c>
      <c r="S133">
        <v>13.71271619461552</v>
      </c>
      <c r="T133">
        <v>13.626081624007499</v>
      </c>
      <c r="U133">
        <v>12.33656396469979</v>
      </c>
      <c r="V133">
        <v>8.2636118811668293</v>
      </c>
      <c r="W133" t="s">
        <v>159</v>
      </c>
      <c r="X133" t="s">
        <v>160</v>
      </c>
      <c r="Y133" t="s">
        <v>161</v>
      </c>
      <c r="Z133" t="s">
        <v>162</v>
      </c>
      <c r="AA133" t="s">
        <v>163</v>
      </c>
      <c r="AB133" t="s">
        <v>186</v>
      </c>
      <c r="AC133" t="s">
        <v>186</v>
      </c>
      <c r="AD133" t="s">
        <v>186</v>
      </c>
      <c r="AE133" t="s">
        <v>186</v>
      </c>
      <c r="AF133" t="s">
        <v>186</v>
      </c>
      <c r="AG133" t="s">
        <v>186</v>
      </c>
      <c r="AH133" t="s">
        <v>186</v>
      </c>
      <c r="AI133" t="s">
        <v>186</v>
      </c>
      <c r="AJ133" t="s">
        <v>186</v>
      </c>
      <c r="AK133" t="s">
        <v>186</v>
      </c>
      <c r="AL133">
        <v>7.3306346207220239</v>
      </c>
      <c r="AM133">
        <v>23.910814030800871</v>
      </c>
      <c r="AN133">
        <v>11.34378192710907</v>
      </c>
      <c r="AO133">
        <v>5.9127726811839301</v>
      </c>
      <c r="AP133">
        <v>7.4967258972792497</v>
      </c>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row>
    <row r="134">
      <c r="A134" t="s">
        <v>791</v>
      </c>
      <c r="B134">
        <v>2006</v>
      </c>
      <c r="C134" t="s">
        <v>796</v>
      </c>
      <c r="D134">
        <v>139</v>
      </c>
      <c r="E134" t="s">
        <v>45</v>
      </c>
      <c r="F134" t="s">
        <v>19</v>
      </c>
      <c r="G134" t="s">
        <v>186</v>
      </c>
      <c r="H134">
        <v>70.523551825472069</v>
      </c>
      <c r="I134">
        <v>63.400355677502532</v>
      </c>
      <c r="J134">
        <v>66.73223919686987</v>
      </c>
      <c r="K134">
        <v>50.92965144747015</v>
      </c>
      <c r="L134">
        <v>7.6556544834995464</v>
      </c>
      <c r="M134">
        <v>60.464767953159317</v>
      </c>
      <c r="N134">
        <v>22.174701315191221</v>
      </c>
      <c r="O134">
        <v>3.342283320857427</v>
      </c>
      <c r="P134">
        <v>0.53778932854540618</v>
      </c>
      <c r="Q134">
        <v>0</v>
      </c>
      <c r="R134">
        <v>70.794397511321478</v>
      </c>
      <c r="S134">
        <v>62.405591652183347</v>
      </c>
      <c r="T134">
        <v>67.648484850398617</v>
      </c>
      <c r="U134">
        <v>63.578483972272018</v>
      </c>
      <c r="V134">
        <v>26.042673311990999</v>
      </c>
      <c r="W134" t="s">
        <v>159</v>
      </c>
      <c r="X134" t="s">
        <v>160</v>
      </c>
      <c r="Y134" t="s">
        <v>161</v>
      </c>
      <c r="Z134" t="s">
        <v>162</v>
      </c>
      <c r="AA134" t="s">
        <v>163</v>
      </c>
      <c r="AB134" t="s">
        <v>186</v>
      </c>
      <c r="AC134" t="s">
        <v>186</v>
      </c>
      <c r="AD134" t="s">
        <v>186</v>
      </c>
      <c r="AE134" t="s">
        <v>186</v>
      </c>
      <c r="AF134" t="s">
        <v>186</v>
      </c>
      <c r="AG134" t="s">
        <v>186</v>
      </c>
      <c r="AH134" t="s">
        <v>186</v>
      </c>
      <c r="AI134" t="s">
        <v>186</v>
      </c>
      <c r="AJ134" t="s">
        <v>186</v>
      </c>
      <c r="AK134" t="s">
        <v>186</v>
      </c>
      <c r="AL134">
        <v>51.038593448177238</v>
      </c>
      <c r="AM134">
        <v>49.752769241616107</v>
      </c>
      <c r="AN134">
        <v>63.543569091470573</v>
      </c>
      <c r="AO134">
        <v>62.501092121470528</v>
      </c>
      <c r="AP134">
        <v>40.955505300133147</v>
      </c>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row>
    <row r="135">
      <c r="A135" t="s">
        <v>791</v>
      </c>
      <c r="B135">
        <v>2006</v>
      </c>
      <c r="C135" t="s">
        <v>796</v>
      </c>
      <c r="D135">
        <v>148</v>
      </c>
      <c r="E135" t="s">
        <v>109</v>
      </c>
      <c r="F135" t="s">
        <v>49</v>
      </c>
      <c r="G135" t="s">
        <v>186</v>
      </c>
      <c r="H135">
        <v>1.816370102420195</v>
      </c>
      <c r="I135">
        <v>5.1624760004147641</v>
      </c>
      <c r="J135">
        <v>6.0367012735421932</v>
      </c>
      <c r="K135">
        <v>12.00906419069493</v>
      </c>
      <c r="L135">
        <v>35.803532145676137</v>
      </c>
      <c r="M135">
        <v>10.74792098888018</v>
      </c>
      <c r="N135">
        <v>28.394464730399211</v>
      </c>
      <c r="O135">
        <v>53.671040804917382</v>
      </c>
      <c r="P135">
        <v>59.156842303287071</v>
      </c>
      <c r="Q135">
        <v>20.939640269518289</v>
      </c>
      <c r="R135">
        <v>1.4165437841908339</v>
      </c>
      <c r="S135">
        <v>4.9351721834682234</v>
      </c>
      <c r="T135">
        <v>6.3728379247451556</v>
      </c>
      <c r="U135">
        <v>7.1822109561849166</v>
      </c>
      <c r="V135">
        <v>20.71377345261817</v>
      </c>
      <c r="W135" t="s">
        <v>159</v>
      </c>
      <c r="X135" t="s">
        <v>160</v>
      </c>
      <c r="Y135" t="s">
        <v>161</v>
      </c>
      <c r="Z135" t="s">
        <v>162</v>
      </c>
      <c r="AA135" t="s">
        <v>163</v>
      </c>
      <c r="AB135" t="s">
        <v>186</v>
      </c>
      <c r="AC135" t="s">
        <v>186</v>
      </c>
      <c r="AD135" t="s">
        <v>186</v>
      </c>
      <c r="AE135" t="s">
        <v>186</v>
      </c>
      <c r="AF135" t="s">
        <v>186</v>
      </c>
      <c r="AG135" t="s">
        <v>186</v>
      </c>
      <c r="AH135" t="s">
        <v>186</v>
      </c>
      <c r="AI135" t="s">
        <v>186</v>
      </c>
      <c r="AJ135" t="s">
        <v>186</v>
      </c>
      <c r="AK135" t="s">
        <v>186</v>
      </c>
      <c r="AL135">
        <v>16.72760674294511</v>
      </c>
      <c r="AM135">
        <v>8.2106599268905605</v>
      </c>
      <c r="AN135">
        <v>6.4532064874202062</v>
      </c>
      <c r="AO135">
        <v>11.16743795601756</v>
      </c>
      <c r="AP135">
        <v>13.349690347169959</v>
      </c>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row>
    <row r="136">
      <c r="A136" t="s">
        <v>791</v>
      </c>
      <c r="B136">
        <v>2006</v>
      </c>
      <c r="C136" t="s">
        <v>796</v>
      </c>
      <c r="D136">
        <v>149</v>
      </c>
      <c r="E136" t="s">
        <v>109</v>
      </c>
      <c r="F136" t="s">
        <v>48</v>
      </c>
      <c r="G136" t="s">
        <v>186</v>
      </c>
      <c r="H136">
        <v>13.76452931740404</v>
      </c>
      <c r="I136">
        <v>17.36489328239368</v>
      </c>
      <c r="J136">
        <v>12.95356399480535</v>
      </c>
      <c r="K136">
        <v>25.752182884277399</v>
      </c>
      <c r="L136">
        <v>53.041708033963367</v>
      </c>
      <c r="M136">
        <v>18.827402886712228</v>
      </c>
      <c r="N136">
        <v>40.741748426419683</v>
      </c>
      <c r="O136">
        <v>37.660027491471538</v>
      </c>
      <c r="P136">
        <v>36.100275120188243</v>
      </c>
      <c r="Q136">
        <v>78.819952857505726</v>
      </c>
      <c r="R136">
        <v>13.491995037571099</v>
      </c>
      <c r="S136">
        <v>18.946519969732911</v>
      </c>
      <c r="T136">
        <v>12.35259560084879</v>
      </c>
      <c r="U136">
        <v>16.90274110684333</v>
      </c>
      <c r="V136">
        <v>44.979941354224131</v>
      </c>
      <c r="W136" t="s">
        <v>159</v>
      </c>
      <c r="X136" t="s">
        <v>160</v>
      </c>
      <c r="Y136" t="s">
        <v>161</v>
      </c>
      <c r="Z136" t="s">
        <v>162</v>
      </c>
      <c r="AA136" t="s">
        <v>163</v>
      </c>
      <c r="AB136" t="s">
        <v>186</v>
      </c>
      <c r="AC136" t="s">
        <v>186</v>
      </c>
      <c r="AD136" t="s">
        <v>186</v>
      </c>
      <c r="AE136" t="s">
        <v>186</v>
      </c>
      <c r="AF136" t="s">
        <v>186</v>
      </c>
      <c r="AG136" t="s">
        <v>186</v>
      </c>
      <c r="AH136" t="s">
        <v>186</v>
      </c>
      <c r="AI136" t="s">
        <v>186</v>
      </c>
      <c r="AJ136" t="s">
        <v>186</v>
      </c>
      <c r="AK136" t="s">
        <v>186</v>
      </c>
      <c r="AL136">
        <v>24.903165188156208</v>
      </c>
      <c r="AM136">
        <v>18.125756800692631</v>
      </c>
      <c r="AN136">
        <v>18.578534184661532</v>
      </c>
      <c r="AO136">
        <v>20.418697241328051</v>
      </c>
      <c r="AP136">
        <v>38.198078455417509</v>
      </c>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row>
    <row r="137">
      <c r="A137" t="s">
        <v>791</v>
      </c>
      <c r="B137">
        <v>2006</v>
      </c>
      <c r="C137" t="s">
        <v>796</v>
      </c>
      <c r="D137">
        <v>150</v>
      </c>
      <c r="E137" t="s">
        <v>109</v>
      </c>
      <c r="F137" t="s">
        <v>111</v>
      </c>
      <c r="G137" t="s">
        <v>186</v>
      </c>
      <c r="H137">
        <v>84.419100580175737</v>
      </c>
      <c r="I137">
        <v>77.472630717191365</v>
      </c>
      <c r="J137">
        <v>81.009734731652543</v>
      </c>
      <c r="K137">
        <v>62.238752925027597</v>
      </c>
      <c r="L137">
        <v>11.154759820360979</v>
      </c>
      <c r="M137">
        <v>70.424676124407767</v>
      </c>
      <c r="N137">
        <v>30.863786843181071</v>
      </c>
      <c r="O137">
        <v>8.6689317036111859</v>
      </c>
      <c r="P137">
        <v>4.7428825765245763</v>
      </c>
      <c r="Q137">
        <v>0.24040687297594099</v>
      </c>
      <c r="R137">
        <v>85.091461178237864</v>
      </c>
      <c r="S137">
        <v>76.118307846798771</v>
      </c>
      <c r="T137">
        <v>81.274566474406058</v>
      </c>
      <c r="U137">
        <v>75.91504793697176</v>
      </c>
      <c r="V137">
        <v>34.306285193157848</v>
      </c>
      <c r="W137" t="s">
        <v>159</v>
      </c>
      <c r="X137" t="s">
        <v>160</v>
      </c>
      <c r="Y137" t="s">
        <v>161</v>
      </c>
      <c r="Z137" t="s">
        <v>162</v>
      </c>
      <c r="AA137" t="s">
        <v>163</v>
      </c>
      <c r="AB137" t="s">
        <v>186</v>
      </c>
      <c r="AC137" t="s">
        <v>186</v>
      </c>
      <c r="AD137" t="s">
        <v>186</v>
      </c>
      <c r="AE137" t="s">
        <v>186</v>
      </c>
      <c r="AF137" t="s">
        <v>186</v>
      </c>
      <c r="AG137" t="s">
        <v>186</v>
      </c>
      <c r="AH137" t="s">
        <v>186</v>
      </c>
      <c r="AI137" t="s">
        <v>186</v>
      </c>
      <c r="AJ137" t="s">
        <v>186</v>
      </c>
      <c r="AK137" t="s">
        <v>186</v>
      </c>
      <c r="AL137">
        <v>58.369228068899339</v>
      </c>
      <c r="AM137">
        <v>73.663583272416972</v>
      </c>
      <c r="AN137">
        <v>74.968259327918233</v>
      </c>
      <c r="AO137">
        <v>68.413864802654416</v>
      </c>
      <c r="AP137">
        <v>48.452231197412367</v>
      </c>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row>
    <row r="138">
      <c r="A138" t="s">
        <v>791</v>
      </c>
      <c r="B138">
        <v>2006</v>
      </c>
      <c r="C138" t="s">
        <v>796</v>
      </c>
      <c r="D138">
        <v>151</v>
      </c>
      <c r="E138" t="s">
        <v>110</v>
      </c>
      <c r="F138" t="s">
        <v>49</v>
      </c>
      <c r="G138" t="s">
        <v>186</v>
      </c>
      <c r="H138">
        <v>13.64014697975608</v>
      </c>
      <c r="I138">
        <v>20.037695788855679</v>
      </c>
      <c r="J138">
        <v>30.018990041282262</v>
      </c>
      <c r="K138">
        <v>29.94830587955142</v>
      </c>
      <c r="L138">
        <v>39.881896939414048</v>
      </c>
      <c r="M138">
        <v>33.716219371895157</v>
      </c>
      <c r="N138">
        <v>39.08683839062882</v>
      </c>
      <c r="O138">
        <v>58.176597539894978</v>
      </c>
      <c r="P138">
        <v>60.282215927493553</v>
      </c>
      <c r="Q138">
        <v>20.939640269518289</v>
      </c>
      <c r="R138">
        <v>12.49037031596278</v>
      </c>
      <c r="S138">
        <v>19.156662761451951</v>
      </c>
      <c r="T138">
        <v>30.81033985002966</v>
      </c>
      <c r="U138">
        <v>27.06930871498021</v>
      </c>
      <c r="V138">
        <v>30.717393613039668</v>
      </c>
      <c r="W138" t="s">
        <v>159</v>
      </c>
      <c r="X138" t="s">
        <v>160</v>
      </c>
      <c r="Y138" t="s">
        <v>161</v>
      </c>
      <c r="Z138" t="s">
        <v>162</v>
      </c>
      <c r="AA138" t="s">
        <v>163</v>
      </c>
      <c r="AB138" t="s">
        <v>186</v>
      </c>
      <c r="AC138" t="s">
        <v>186</v>
      </c>
      <c r="AD138" t="s">
        <v>186</v>
      </c>
      <c r="AE138" t="s">
        <v>186</v>
      </c>
      <c r="AF138" t="s">
        <v>186</v>
      </c>
      <c r="AG138" t="s">
        <v>186</v>
      </c>
      <c r="AH138" t="s">
        <v>186</v>
      </c>
      <c r="AI138" t="s">
        <v>186</v>
      </c>
      <c r="AJ138" t="s">
        <v>186</v>
      </c>
      <c r="AK138" t="s">
        <v>186</v>
      </c>
      <c r="AL138">
        <v>39.022240272654727</v>
      </c>
      <c r="AM138">
        <v>25.42817316542407</v>
      </c>
      <c r="AN138">
        <v>21.367971130745431</v>
      </c>
      <c r="AO138">
        <v>31.829935115713649</v>
      </c>
      <c r="AP138">
        <v>25.528135885163959</v>
      </c>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row>
    <row r="139">
      <c r="A139" t="s">
        <v>791</v>
      </c>
      <c r="B139">
        <v>2006</v>
      </c>
      <c r="C139" t="s">
        <v>796</v>
      </c>
      <c r="D139">
        <v>152</v>
      </c>
      <c r="E139" t="s">
        <v>110</v>
      </c>
      <c r="F139" t="s">
        <v>48</v>
      </c>
      <c r="G139" t="s">
        <v>186</v>
      </c>
      <c r="H139">
        <v>86.173572291427547</v>
      </c>
      <c r="I139">
        <v>79.962304211144357</v>
      </c>
      <c r="J139">
        <v>69.981009958717451</v>
      </c>
      <c r="K139">
        <v>70.05169412044863</v>
      </c>
      <c r="L139">
        <v>60.118103060586478</v>
      </c>
      <c r="M139">
        <v>66.283780628104893</v>
      </c>
      <c r="N139">
        <v>60.913161609371237</v>
      </c>
      <c r="O139">
        <v>41.823402460105157</v>
      </c>
      <c r="P139">
        <v>39.717784072506348</v>
      </c>
      <c r="Q139">
        <v>79.060359730481693</v>
      </c>
      <c r="R139">
        <v>87.287385360349106</v>
      </c>
      <c r="S139">
        <v>80.843337238548074</v>
      </c>
      <c r="T139">
        <v>69.189660149970251</v>
      </c>
      <c r="U139">
        <v>72.930691285019648</v>
      </c>
      <c r="V139">
        <v>69.282606386960339</v>
      </c>
      <c r="W139" t="s">
        <v>159</v>
      </c>
      <c r="X139" t="s">
        <v>160</v>
      </c>
      <c r="Y139" t="s">
        <v>161</v>
      </c>
      <c r="Z139" t="s">
        <v>162</v>
      </c>
      <c r="AA139" t="s">
        <v>163</v>
      </c>
      <c r="AB139" t="s">
        <v>186</v>
      </c>
      <c r="AC139" t="s">
        <v>186</v>
      </c>
      <c r="AD139" t="s">
        <v>186</v>
      </c>
      <c r="AE139" t="s">
        <v>186</v>
      </c>
      <c r="AF139" t="s">
        <v>186</v>
      </c>
      <c r="AG139" t="s">
        <v>186</v>
      </c>
      <c r="AH139" t="s">
        <v>186</v>
      </c>
      <c r="AI139" t="s">
        <v>186</v>
      </c>
      <c r="AJ139" t="s">
        <v>186</v>
      </c>
      <c r="AK139" t="s">
        <v>186</v>
      </c>
      <c r="AL139">
        <v>60.97775972734555</v>
      </c>
      <c r="AM139">
        <v>74.571826834575972</v>
      </c>
      <c r="AN139">
        <v>78.410097354506064</v>
      </c>
      <c r="AO139">
        <v>68.170064884286617</v>
      </c>
      <c r="AP139">
        <v>74.471864114835824</v>
      </c>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row>
    <row r="140">
      <c r="A140" t="s">
        <v>791</v>
      </c>
      <c r="B140">
        <v>2006</v>
      </c>
      <c r="C140" t="s">
        <v>796</v>
      </c>
      <c r="D140">
        <v>153</v>
      </c>
      <c r="E140" t="s">
        <v>62</v>
      </c>
      <c r="F140" t="s">
        <v>305</v>
      </c>
      <c r="G140" t="s">
        <v>186</v>
      </c>
      <c r="H140">
        <v>0</v>
      </c>
      <c r="I140">
        <v>0</v>
      </c>
      <c r="J140">
        <v>0</v>
      </c>
      <c r="K140">
        <v>0.32803093763742691</v>
      </c>
      <c r="L140">
        <v>19.32343156996853</v>
      </c>
      <c r="M140">
        <v>0</v>
      </c>
      <c r="N140">
        <v>5.143661761020164</v>
      </c>
      <c r="O140">
        <v>23.04531087192769</v>
      </c>
      <c r="P140">
        <v>32.552627156097117</v>
      </c>
      <c r="Q140">
        <v>41.129992468856983</v>
      </c>
      <c r="R140">
        <v>0</v>
      </c>
      <c r="S140">
        <v>0</v>
      </c>
      <c r="T140">
        <v>0</v>
      </c>
      <c r="U140">
        <v>0</v>
      </c>
      <c r="V140">
        <v>4.7660659502946947</v>
      </c>
      <c r="W140" t="s">
        <v>159</v>
      </c>
      <c r="X140" t="s">
        <v>160</v>
      </c>
      <c r="Y140" t="s">
        <v>161</v>
      </c>
      <c r="Z140" t="s">
        <v>162</v>
      </c>
      <c r="AA140" t="s">
        <v>163</v>
      </c>
      <c r="AB140" t="s">
        <v>186</v>
      </c>
      <c r="AC140" t="s">
        <v>186</v>
      </c>
      <c r="AD140" t="s">
        <v>186</v>
      </c>
      <c r="AE140" t="s">
        <v>186</v>
      </c>
      <c r="AF140" t="s">
        <v>186</v>
      </c>
      <c r="AG140" t="s">
        <v>186</v>
      </c>
      <c r="AH140" t="s">
        <v>186</v>
      </c>
      <c r="AI140" t="s">
        <v>186</v>
      </c>
      <c r="AJ140" t="s">
        <v>186</v>
      </c>
      <c r="AK140" t="s">
        <v>186</v>
      </c>
      <c r="AL140">
        <v>10.851447661367921</v>
      </c>
      <c r="AM140">
        <v>0.076191800851366495</v>
      </c>
      <c r="AN140">
        <v>1.6970303373480919</v>
      </c>
      <c r="AO140">
        <v>0</v>
      </c>
      <c r="AP140">
        <v>0.14664033916763389</v>
      </c>
      <c r="AQ140"/>
      <c r="AR140"/>
      <c r="AS140"/>
      <c r="AT140"/>
      <c r="AU140"/>
      <c r="AV140"/>
      <c r="AW140"/>
      <c r="AX140"/>
      <c r="AY140"/>
      <c r="AZ140"/>
      <c r="BA140">
        <v>0</v>
      </c>
      <c r="BB140">
        <v>0</v>
      </c>
      <c r="BC140">
        <v>0</v>
      </c>
      <c r="BD140">
        <v>28.928032999999999</v>
      </c>
      <c r="BE140">
        <v>1702.6301179999989</v>
      </c>
      <c r="BF140">
        <v>0</v>
      </c>
      <c r="BG140">
        <v>69.765846999999994</v>
      </c>
      <c r="BH140">
        <v>311.24207700000011</v>
      </c>
      <c r="BI140">
        <v>435.02074400000021</v>
      </c>
      <c r="BJ140">
        <v>560.26276200000029</v>
      </c>
      <c r="BK140">
        <v>0</v>
      </c>
      <c r="BL140">
        <v>0</v>
      </c>
      <c r="BM140">
        <v>0</v>
      </c>
      <c r="BN140">
        <v>0</v>
      </c>
      <c r="BO140">
        <v>355.26672100000002</v>
      </c>
      <c r="BP140">
        <v>1610.1445969999991</v>
      </c>
      <c r="BQ140">
        <v>7.4058599999999997</v>
      </c>
      <c r="BR140">
        <v>101.642894</v>
      </c>
      <c r="BS140">
        <v>0</v>
      </c>
      <c r="BT140">
        <v>12.364800000000001</v>
      </c>
      <c r="BU140"/>
      <c r="BV140"/>
      <c r="BW140"/>
      <c r="BX140"/>
      <c r="BY140"/>
      <c r="BZ140"/>
      <c r="CA140"/>
      <c r="CB140"/>
      <c r="CC140"/>
      <c r="CD140"/>
    </row>
    <row r="141">
      <c r="A141" t="s">
        <v>791</v>
      </c>
      <c r="B141">
        <v>2006</v>
      </c>
      <c r="C141" t="s">
        <v>796</v>
      </c>
      <c r="D141">
        <v>154</v>
      </c>
      <c r="E141" t="s">
        <v>62</v>
      </c>
      <c r="F141" t="s">
        <v>306</v>
      </c>
      <c r="G141" t="s">
        <v>186</v>
      </c>
      <c r="H141">
        <v>7.2291608050709568</v>
      </c>
      <c r="I141">
        <v>11.201345335575571</v>
      </c>
      <c r="J141">
        <v>10.47875750420099</v>
      </c>
      <c r="K141">
        <v>26.02422768629803</v>
      </c>
      <c r="L141">
        <v>64.152276010354356</v>
      </c>
      <c r="M141">
        <v>21.10433634750321</v>
      </c>
      <c r="N141">
        <v>55.994395724699473</v>
      </c>
      <c r="O141">
        <v>65.037044519881988</v>
      </c>
      <c r="P141">
        <v>61.889228916668671</v>
      </c>
      <c r="Q141">
        <v>57.859688156028099</v>
      </c>
      <c r="R141">
        <v>6.8058034606078186</v>
      </c>
      <c r="S141">
        <v>11.74070725370804</v>
      </c>
      <c r="T141">
        <v>9.2439114135037297</v>
      </c>
      <c r="U141">
        <v>14.411834914154561</v>
      </c>
      <c r="V141">
        <v>51.06624105462766</v>
      </c>
      <c r="W141" t="s">
        <v>159</v>
      </c>
      <c r="X141" t="s">
        <v>160</v>
      </c>
      <c r="Y141" t="s">
        <v>161</v>
      </c>
      <c r="Z141" t="s">
        <v>162</v>
      </c>
      <c r="AA141" t="s">
        <v>163</v>
      </c>
      <c r="AB141" t="s">
        <v>186</v>
      </c>
      <c r="AC141" t="s">
        <v>186</v>
      </c>
      <c r="AD141" t="s">
        <v>186</v>
      </c>
      <c r="AE141" t="s">
        <v>186</v>
      </c>
      <c r="AF141" t="s">
        <v>186</v>
      </c>
      <c r="AG141" t="s">
        <v>186</v>
      </c>
      <c r="AH141" t="s">
        <v>186</v>
      </c>
      <c r="AI141" t="s">
        <v>186</v>
      </c>
      <c r="AJ141" t="s">
        <v>186</v>
      </c>
      <c r="AK141" t="s">
        <v>186</v>
      </c>
      <c r="AL141">
        <v>23.95220500013275</v>
      </c>
      <c r="AM141">
        <v>19.194594877067569</v>
      </c>
      <c r="AN141">
        <v>14.91272815251024</v>
      </c>
      <c r="AO141">
        <v>23.01611996381482</v>
      </c>
      <c r="AP141">
        <v>35.680453738074412</v>
      </c>
      <c r="AQ141"/>
      <c r="AR141"/>
      <c r="AS141"/>
      <c r="AT141"/>
      <c r="AU141"/>
      <c r="AV141"/>
      <c r="AW141"/>
      <c r="AX141"/>
      <c r="AY141"/>
      <c r="AZ141"/>
      <c r="BA141">
        <v>638.00685899999962</v>
      </c>
      <c r="BB141">
        <v>986.66947000000005</v>
      </c>
      <c r="BC141">
        <v>924.34629200000029</v>
      </c>
      <c r="BD141">
        <v>2294.9960840000008</v>
      </c>
      <c r="BE141">
        <v>5652.5983430000069</v>
      </c>
      <c r="BF141">
        <v>285.00972100000018</v>
      </c>
      <c r="BG141">
        <v>759.47770800000001</v>
      </c>
      <c r="BH141">
        <v>878.36805200000026</v>
      </c>
      <c r="BI141">
        <v>827.06376599999942</v>
      </c>
      <c r="BJ141">
        <v>788.15061099999957</v>
      </c>
      <c r="BK141">
        <v>508.11626599999988</v>
      </c>
      <c r="BL141">
        <v>876.47822399999973</v>
      </c>
      <c r="BM141">
        <v>690.8734589999998</v>
      </c>
      <c r="BN141">
        <v>1076.557006</v>
      </c>
      <c r="BO141">
        <v>3806.5222349999981</v>
      </c>
      <c r="BP141">
        <v>3554.043172000007</v>
      </c>
      <c r="BQ141">
        <v>1865.718893999999</v>
      </c>
      <c r="BR141">
        <v>893.19136700000035</v>
      </c>
      <c r="BS141">
        <v>1175.0666839999981</v>
      </c>
      <c r="BT141">
        <v>3008.596931</v>
      </c>
      <c r="BU141"/>
      <c r="BV141"/>
      <c r="BW141"/>
      <c r="BX141"/>
      <c r="BY141"/>
      <c r="BZ141"/>
      <c r="CA141"/>
      <c r="CB141"/>
      <c r="CC141"/>
      <c r="CD141"/>
    </row>
    <row r="142">
      <c r="A142" t="s">
        <v>791</v>
      </c>
      <c r="B142">
        <v>2006</v>
      </c>
      <c r="C142" t="s">
        <v>796</v>
      </c>
      <c r="D142">
        <v>155</v>
      </c>
      <c r="E142" t="s">
        <v>62</v>
      </c>
      <c r="F142" t="s">
        <v>307</v>
      </c>
      <c r="G142" t="s">
        <v>186</v>
      </c>
      <c r="H142">
        <v>0.32538777159165722</v>
      </c>
      <c r="I142">
        <v>1.1193173901685309</v>
      </c>
      <c r="J142">
        <v>0.42483413571470818</v>
      </c>
      <c r="K142">
        <v>2.0028746878142361</v>
      </c>
      <c r="L142">
        <v>0.67853097772458049</v>
      </c>
      <c r="M142">
        <v>0.84001857091597543</v>
      </c>
      <c r="N142">
        <v>1.7605971643527549</v>
      </c>
      <c r="O142">
        <v>0.079184593215763502</v>
      </c>
      <c r="P142">
        <v>0</v>
      </c>
      <c r="Q142">
        <v>0</v>
      </c>
      <c r="R142">
        <v>0.36376921159920422</v>
      </c>
      <c r="S142">
        <v>0.88784047645832642</v>
      </c>
      <c r="T142">
        <v>0.60905827975784343</v>
      </c>
      <c r="U142">
        <v>1.314097482383513</v>
      </c>
      <c r="V142">
        <v>1.714319088496763</v>
      </c>
      <c r="W142" t="s">
        <v>159</v>
      </c>
      <c r="X142" t="s">
        <v>160</v>
      </c>
      <c r="Y142" t="s">
        <v>161</v>
      </c>
      <c r="Z142" t="s">
        <v>162</v>
      </c>
      <c r="AA142" t="s">
        <v>163</v>
      </c>
      <c r="AB142" t="s">
        <v>186</v>
      </c>
      <c r="AC142" t="s">
        <v>186</v>
      </c>
      <c r="AD142" t="s">
        <v>186</v>
      </c>
      <c r="AE142" t="s">
        <v>186</v>
      </c>
      <c r="AF142" t="s">
        <v>186</v>
      </c>
      <c r="AG142" t="s">
        <v>186</v>
      </c>
      <c r="AH142" t="s">
        <v>186</v>
      </c>
      <c r="AI142" t="s">
        <v>186</v>
      </c>
      <c r="AJ142" t="s">
        <v>186</v>
      </c>
      <c r="AK142" t="s">
        <v>186</v>
      </c>
      <c r="AL142">
        <v>0.82291495387006031</v>
      </c>
      <c r="AM142">
        <v>1.460132428322295</v>
      </c>
      <c r="AN142">
        <v>0.20425986868118351</v>
      </c>
      <c r="AO142">
        <v>0.1232690273044903</v>
      </c>
      <c r="AP142">
        <v>1.407059381320459</v>
      </c>
      <c r="AQ142"/>
      <c r="AR142"/>
      <c r="AS142"/>
      <c r="AT142"/>
      <c r="AU142"/>
      <c r="AV142"/>
      <c r="AW142"/>
      <c r="AX142"/>
      <c r="AY142"/>
      <c r="AZ142"/>
      <c r="BA142">
        <v>28.716975000000001</v>
      </c>
      <c r="BB142">
        <v>98.594968999999992</v>
      </c>
      <c r="BC142">
        <v>37.475231000000001</v>
      </c>
      <c r="BD142">
        <v>176.627319</v>
      </c>
      <c r="BE142">
        <v>59.786859</v>
      </c>
      <c r="BF142">
        <v>11.344277999999999</v>
      </c>
      <c r="BG142">
        <v>23.879788000000001</v>
      </c>
      <c r="BH142">
        <v>1.0694399999999999</v>
      </c>
      <c r="BI142">
        <v>0</v>
      </c>
      <c r="BJ142">
        <v>0</v>
      </c>
      <c r="BK142">
        <v>27.158740999999999</v>
      </c>
      <c r="BL142">
        <v>66.27989500000001</v>
      </c>
      <c r="BM142">
        <v>45.519930000000002</v>
      </c>
      <c r="BN142">
        <v>98.162437999999995</v>
      </c>
      <c r="BO142">
        <v>127.786843</v>
      </c>
      <c r="BP142">
        <v>122.104636</v>
      </c>
      <c r="BQ142">
        <v>141.925197</v>
      </c>
      <c r="BR142">
        <v>12.234056000000001</v>
      </c>
      <c r="BS142">
        <v>6.293385999999999</v>
      </c>
      <c r="BT142">
        <v>118.64407799999999</v>
      </c>
      <c r="BU142"/>
      <c r="BV142"/>
      <c r="BW142"/>
      <c r="BX142"/>
      <c r="BY142"/>
      <c r="BZ142"/>
      <c r="CA142"/>
      <c r="CB142"/>
      <c r="CC142"/>
      <c r="CD142"/>
    </row>
    <row r="143">
      <c r="A143" t="s">
        <v>791</v>
      </c>
      <c r="B143">
        <v>2006</v>
      </c>
      <c r="C143" t="s">
        <v>796</v>
      </c>
      <c r="D143">
        <v>156</v>
      </c>
      <c r="E143" t="s">
        <v>62</v>
      </c>
      <c r="F143" t="s">
        <v>308</v>
      </c>
      <c r="G143" t="s">
        <v>186</v>
      </c>
      <c r="H143">
        <v>0.010338212010888</v>
      </c>
      <c r="I143">
        <v>0.2134128477948099</v>
      </c>
      <c r="J143">
        <v>0.093741775124377105</v>
      </c>
      <c r="K143">
        <v>0.36899487686168259</v>
      </c>
      <c r="L143">
        <v>1.3598328315901791</v>
      </c>
      <c r="M143">
        <v>0.21270453576083359</v>
      </c>
      <c r="N143">
        <v>0.7347819440614366</v>
      </c>
      <c r="O143">
        <v>4.4639009786947428</v>
      </c>
      <c r="P143">
        <v>3.4054249097586871</v>
      </c>
      <c r="Q143">
        <v>0.24040687297594099</v>
      </c>
      <c r="R143">
        <v>0.0080152412606867007</v>
      </c>
      <c r="S143">
        <v>0.23109810243017109</v>
      </c>
      <c r="T143">
        <v>0.074575193372421106</v>
      </c>
      <c r="U143">
        <v>0.1263220066975867</v>
      </c>
      <c r="V143">
        <v>0.34300337066480302</v>
      </c>
      <c r="W143" t="s">
        <v>159</v>
      </c>
      <c r="X143" t="s">
        <v>160</v>
      </c>
      <c r="Y143" t="s">
        <v>161</v>
      </c>
      <c r="Z143" t="s">
        <v>162</v>
      </c>
      <c r="AA143" t="s">
        <v>163</v>
      </c>
      <c r="AB143" t="s">
        <v>186</v>
      </c>
      <c r="AC143" t="s">
        <v>186</v>
      </c>
      <c r="AD143" t="s">
        <v>186</v>
      </c>
      <c r="AE143" t="s">
        <v>186</v>
      </c>
      <c r="AF143" t="s">
        <v>186</v>
      </c>
      <c r="AG143" t="s">
        <v>186</v>
      </c>
      <c r="AH143" t="s">
        <v>186</v>
      </c>
      <c r="AI143" t="s">
        <v>186</v>
      </c>
      <c r="AJ143" t="s">
        <v>186</v>
      </c>
      <c r="AK143" t="s">
        <v>186</v>
      </c>
      <c r="AL143">
        <v>0.92175097037264686</v>
      </c>
      <c r="AM143">
        <v>0.22897129670934421</v>
      </c>
      <c r="AN143">
        <v>0.10746071851976111</v>
      </c>
      <c r="AO143">
        <v>0</v>
      </c>
      <c r="AP143">
        <v>0.1764214991787858</v>
      </c>
      <c r="AQ143"/>
      <c r="AR143"/>
      <c r="AS143"/>
      <c r="AT143"/>
      <c r="AU143"/>
      <c r="AV143"/>
      <c r="AW143"/>
      <c r="AX143"/>
      <c r="AY143"/>
      <c r="AZ143"/>
      <c r="BA143">
        <v>0.91239500000000007</v>
      </c>
      <c r="BB143">
        <v>18.798451</v>
      </c>
      <c r="BC143">
        <v>8.2690970000000004</v>
      </c>
      <c r="BD143">
        <v>32.540515999999997</v>
      </c>
      <c r="BE143">
        <v>119.817866</v>
      </c>
      <c r="BF143">
        <v>2.8725309999999999</v>
      </c>
      <c r="BG143">
        <v>9.9661850000000012</v>
      </c>
      <c r="BH143">
        <v>60.287917999999998</v>
      </c>
      <c r="BI143">
        <v>45.508783999999991</v>
      </c>
      <c r="BJ143">
        <v>3.2747639999999998</v>
      </c>
      <c r="BK143">
        <v>0.59841200000000005</v>
      </c>
      <c r="BL143">
        <v>17.252151000000001</v>
      </c>
      <c r="BM143">
        <v>5.5736169999999996</v>
      </c>
      <c r="BN143">
        <v>9.4361919999999984</v>
      </c>
      <c r="BO143">
        <v>25.567771</v>
      </c>
      <c r="BP143">
        <v>136.76998599999999</v>
      </c>
      <c r="BQ143">
        <v>22.256060999999999</v>
      </c>
      <c r="BR143">
        <v>6.4363130000000002</v>
      </c>
      <c r="BS143">
        <v>0</v>
      </c>
      <c r="BT143">
        <v>14.875965000000001</v>
      </c>
      <c r="BU143"/>
      <c r="BV143"/>
      <c r="BW143"/>
      <c r="BX143"/>
      <c r="BY143"/>
      <c r="BZ143"/>
      <c r="CA143"/>
      <c r="CB143"/>
      <c r="CC143"/>
      <c r="CD143"/>
    </row>
    <row r="144">
      <c r="A144" t="s">
        <v>791</v>
      </c>
      <c r="B144">
        <v>2006</v>
      </c>
      <c r="C144" t="s">
        <v>796</v>
      </c>
      <c r="D144">
        <v>157</v>
      </c>
      <c r="E144" t="s">
        <v>62</v>
      </c>
      <c r="F144" t="s">
        <v>309</v>
      </c>
      <c r="G144" t="s">
        <v>186</v>
      </c>
      <c r="H144">
        <v>0</v>
      </c>
      <c r="I144">
        <v>0</v>
      </c>
      <c r="J144">
        <v>0.029734873289445699</v>
      </c>
      <c r="K144">
        <v>0</v>
      </c>
      <c r="L144">
        <v>0.25820439531554701</v>
      </c>
      <c r="M144">
        <v>0.194224061742447</v>
      </c>
      <c r="N144">
        <v>0</v>
      </c>
      <c r="O144">
        <v>0.31793579697425728</v>
      </c>
      <c r="P144">
        <v>0</v>
      </c>
      <c r="Q144">
        <v>0</v>
      </c>
      <c r="R144">
        <v>0</v>
      </c>
      <c r="S144">
        <v>0</v>
      </c>
      <c r="T144">
        <v>0</v>
      </c>
      <c r="U144">
        <v>0</v>
      </c>
      <c r="V144">
        <v>0.2476094662474842</v>
      </c>
      <c r="W144" t="s">
        <v>159</v>
      </c>
      <c r="X144" t="s">
        <v>160</v>
      </c>
      <c r="Y144" t="s">
        <v>161</v>
      </c>
      <c r="Z144" t="s">
        <v>162</v>
      </c>
      <c r="AA144" t="s">
        <v>163</v>
      </c>
      <c r="AB144" t="s">
        <v>186</v>
      </c>
      <c r="AC144" t="s">
        <v>186</v>
      </c>
      <c r="AD144" t="s">
        <v>186</v>
      </c>
      <c r="AE144" t="s">
        <v>186</v>
      </c>
      <c r="AF144" t="s">
        <v>186</v>
      </c>
      <c r="AG144" t="s">
        <v>186</v>
      </c>
      <c r="AH144" t="s">
        <v>186</v>
      </c>
      <c r="AI144" t="s">
        <v>186</v>
      </c>
      <c r="AJ144" t="s">
        <v>186</v>
      </c>
      <c r="AK144" t="s">
        <v>186</v>
      </c>
      <c r="AL144">
        <v>0.0289386297642391</v>
      </c>
      <c r="AM144">
        <v>0.026985082244857</v>
      </c>
      <c r="AN144">
        <v>0</v>
      </c>
      <c r="AO144">
        <v>0</v>
      </c>
      <c r="AP144">
        <v>0.21889109024536069</v>
      </c>
      <c r="AQ144"/>
      <c r="AR144"/>
      <c r="AS144"/>
      <c r="AT144"/>
      <c r="AU144"/>
      <c r="AV144"/>
      <c r="AW144"/>
      <c r="AX144"/>
      <c r="AY144"/>
      <c r="AZ144"/>
      <c r="BA144">
        <v>0</v>
      </c>
      <c r="BB144">
        <v>0</v>
      </c>
      <c r="BC144">
        <v>2.6229559999999998</v>
      </c>
      <c r="BD144">
        <v>0</v>
      </c>
      <c r="BE144">
        <v>22.750958000000001</v>
      </c>
      <c r="BF144">
        <v>2.6229559999999998</v>
      </c>
      <c r="BG144">
        <v>0</v>
      </c>
      <c r="BH144">
        <v>4.2939319999999999</v>
      </c>
      <c r="BI144">
        <v>0</v>
      </c>
      <c r="BJ144">
        <v>0</v>
      </c>
      <c r="BK144">
        <v>0</v>
      </c>
      <c r="BL144">
        <v>0</v>
      </c>
      <c r="BM144">
        <v>0</v>
      </c>
      <c r="BN144">
        <v>0</v>
      </c>
      <c r="BO144">
        <v>18.457025999999999</v>
      </c>
      <c r="BP144">
        <v>4.2939319999999999</v>
      </c>
      <c r="BQ144">
        <v>2.6229559999999998</v>
      </c>
      <c r="BR144">
        <v>0</v>
      </c>
      <c r="BS144">
        <v>0</v>
      </c>
      <c r="BT144">
        <v>18.457025999999999</v>
      </c>
      <c r="BU144"/>
      <c r="BV144"/>
      <c r="BW144"/>
      <c r="BX144"/>
      <c r="BY144"/>
      <c r="BZ144"/>
      <c r="CA144"/>
      <c r="CB144"/>
      <c r="CC144"/>
      <c r="CD144"/>
    </row>
    <row r="145">
      <c r="A145" t="s">
        <v>791</v>
      </c>
      <c r="B145">
        <v>2006</v>
      </c>
      <c r="C145" t="s">
        <v>796</v>
      </c>
      <c r="D145">
        <v>158</v>
      </c>
      <c r="E145" t="s">
        <v>62</v>
      </c>
      <c r="F145" t="s">
        <v>310</v>
      </c>
      <c r="G145" t="s">
        <v>186</v>
      </c>
      <c r="H145">
        <v>2.2474205432175811</v>
      </c>
      <c r="I145">
        <v>1.011748202127025</v>
      </c>
      <c r="J145">
        <v>0.33469886558467238</v>
      </c>
      <c r="K145">
        <v>1.9966918764032331</v>
      </c>
      <c r="L145">
        <v>0.371704985489138</v>
      </c>
      <c r="M145">
        <v>1.356107068847477</v>
      </c>
      <c r="N145">
        <v>0.57043876662759663</v>
      </c>
      <c r="O145">
        <v>0</v>
      </c>
      <c r="P145">
        <v>0</v>
      </c>
      <c r="Q145">
        <v>0</v>
      </c>
      <c r="R145">
        <v>2.1286076237436311</v>
      </c>
      <c r="S145">
        <v>1.4583645895290931</v>
      </c>
      <c r="T145">
        <v>0.42972942362344779</v>
      </c>
      <c r="U145">
        <v>2.3095398088446748</v>
      </c>
      <c r="V145">
        <v>0.36680342702555901</v>
      </c>
      <c r="W145" t="s">
        <v>159</v>
      </c>
      <c r="X145" t="s">
        <v>160</v>
      </c>
      <c r="Y145" t="s">
        <v>161</v>
      </c>
      <c r="Z145" t="s">
        <v>162</v>
      </c>
      <c r="AA145" t="s">
        <v>163</v>
      </c>
      <c r="AB145" t="s">
        <v>186</v>
      </c>
      <c r="AC145" t="s">
        <v>186</v>
      </c>
      <c r="AD145" t="s">
        <v>186</v>
      </c>
      <c r="AE145" t="s">
        <v>186</v>
      </c>
      <c r="AF145" t="s">
        <v>186</v>
      </c>
      <c r="AG145" t="s">
        <v>186</v>
      </c>
      <c r="AH145" t="s">
        <v>186</v>
      </c>
      <c r="AI145" t="s">
        <v>186</v>
      </c>
      <c r="AJ145" t="s">
        <v>186</v>
      </c>
      <c r="AK145" t="s">
        <v>186</v>
      </c>
      <c r="AL145">
        <v>0.75748746335657469</v>
      </c>
      <c r="AM145">
        <v>0.30008511536066651</v>
      </c>
      <c r="AN145">
        <v>2.1542774675150409</v>
      </c>
      <c r="AO145">
        <v>4.0834164064627174</v>
      </c>
      <c r="AP145">
        <v>0.55447584847246367</v>
      </c>
      <c r="AQ145"/>
      <c r="AR145"/>
      <c r="AS145"/>
      <c r="AT145"/>
      <c r="AU145"/>
      <c r="AV145"/>
      <c r="AW145"/>
      <c r="AX145"/>
      <c r="AY145"/>
      <c r="AZ145"/>
      <c r="BA145">
        <v>198.34525199999999</v>
      </c>
      <c r="BB145">
        <v>89.119747000000004</v>
      </c>
      <c r="BC145">
        <v>29.524269</v>
      </c>
      <c r="BD145">
        <v>176.082076</v>
      </c>
      <c r="BE145">
        <v>32.751745</v>
      </c>
      <c r="BF145">
        <v>18.313946999999999</v>
      </c>
      <c r="BG145">
        <v>7.7371230000000004</v>
      </c>
      <c r="BH145">
        <v>0</v>
      </c>
      <c r="BI145">
        <v>0</v>
      </c>
      <c r="BJ145">
        <v>0</v>
      </c>
      <c r="BK145">
        <v>158.920275</v>
      </c>
      <c r="BL145">
        <v>108.87119300000001</v>
      </c>
      <c r="BM145">
        <v>32.117210999999998</v>
      </c>
      <c r="BN145">
        <v>172.52149199999999</v>
      </c>
      <c r="BO145">
        <v>27.341847999999999</v>
      </c>
      <c r="BP145">
        <v>112.39646399999999</v>
      </c>
      <c r="BQ145">
        <v>29.168340000000001</v>
      </c>
      <c r="BR145">
        <v>129.02951200000001</v>
      </c>
      <c r="BS145">
        <v>208.475042</v>
      </c>
      <c r="BT145">
        <v>46.753731000000009</v>
      </c>
      <c r="BU145"/>
      <c r="BV145"/>
      <c r="BW145"/>
      <c r="BX145"/>
      <c r="BY145"/>
      <c r="BZ145"/>
      <c r="CA145"/>
      <c r="CB145"/>
      <c r="CC145"/>
      <c r="CD145"/>
    </row>
    <row r="146">
      <c r="A146" t="s">
        <v>791</v>
      </c>
      <c r="B146">
        <v>2006</v>
      </c>
      <c r="C146" t="s">
        <v>796</v>
      </c>
      <c r="D146">
        <v>159</v>
      </c>
      <c r="E146" t="s">
        <v>62</v>
      </c>
      <c r="F146" t="s">
        <v>311</v>
      </c>
      <c r="G146" t="s">
        <v>186</v>
      </c>
      <c r="H146">
        <v>4.8918779887965513</v>
      </c>
      <c r="I146">
        <v>8.4306060185608747</v>
      </c>
      <c r="J146">
        <v>7.2225060585480696</v>
      </c>
      <c r="K146">
        <v>6.9341036840218244</v>
      </c>
      <c r="L146">
        <v>4.0656294509431836</v>
      </c>
      <c r="M146">
        <v>5.8702503938695809</v>
      </c>
      <c r="N146">
        <v>5.6671197401188609</v>
      </c>
      <c r="O146">
        <v>2.8515925143892091</v>
      </c>
      <c r="P146">
        <v>0.81526135070947003</v>
      </c>
      <c r="Q146">
        <v>0.76991250213891227</v>
      </c>
      <c r="R146">
        <v>4.7534965103701481</v>
      </c>
      <c r="S146">
        <v>8.8600971247153204</v>
      </c>
      <c r="T146">
        <v>8.0753026712550611</v>
      </c>
      <c r="U146">
        <v>5.5043524262754513</v>
      </c>
      <c r="V146">
        <v>7.1653055304467088</v>
      </c>
      <c r="W146" t="s">
        <v>159</v>
      </c>
      <c r="X146" t="s">
        <v>160</v>
      </c>
      <c r="Y146" t="s">
        <v>161</v>
      </c>
      <c r="Z146" t="s">
        <v>162</v>
      </c>
      <c r="AA146" t="s">
        <v>163</v>
      </c>
      <c r="AB146" t="s">
        <v>186</v>
      </c>
      <c r="AC146" t="s">
        <v>186</v>
      </c>
      <c r="AD146" t="s">
        <v>186</v>
      </c>
      <c r="AE146" t="s">
        <v>186</v>
      </c>
      <c r="AF146" t="s">
        <v>186</v>
      </c>
      <c r="AG146" t="s">
        <v>186</v>
      </c>
      <c r="AH146" t="s">
        <v>186</v>
      </c>
      <c r="AI146" t="s">
        <v>186</v>
      </c>
      <c r="AJ146" t="s">
        <v>186</v>
      </c>
      <c r="AK146" t="s">
        <v>186</v>
      </c>
      <c r="AL146">
        <v>5.0737287562057078</v>
      </c>
      <c r="AM146">
        <v>3.3188527917296642</v>
      </c>
      <c r="AN146">
        <v>6.1443531553657316</v>
      </c>
      <c r="AO146">
        <v>4.0990438959616622</v>
      </c>
      <c r="AP146">
        <v>13.382897716580811</v>
      </c>
      <c r="AQ146"/>
      <c r="AR146"/>
      <c r="AS146"/>
      <c r="AT146"/>
      <c r="AU146"/>
      <c r="AV146"/>
      <c r="AW146"/>
      <c r="AX146"/>
      <c r="AY146"/>
      <c r="AZ146"/>
      <c r="BA146">
        <v>431.73084599999981</v>
      </c>
      <c r="BB146">
        <v>742.60915299999976</v>
      </c>
      <c r="BC146">
        <v>637.107662</v>
      </c>
      <c r="BD146">
        <v>611.49714000000006</v>
      </c>
      <c r="BE146">
        <v>358.23156599999999</v>
      </c>
      <c r="BF146">
        <v>79.276523999999995</v>
      </c>
      <c r="BG146">
        <v>76.865748000000011</v>
      </c>
      <c r="BH146">
        <v>38.512632000000004</v>
      </c>
      <c r="BI146">
        <v>10.894838</v>
      </c>
      <c r="BJ146">
        <v>10.487560999999999</v>
      </c>
      <c r="BK146">
        <v>354.89254299999999</v>
      </c>
      <c r="BL146">
        <v>661.43223099999955</v>
      </c>
      <c r="BM146">
        <v>603.533725</v>
      </c>
      <c r="BN146">
        <v>411.17242900000002</v>
      </c>
      <c r="BO146">
        <v>534.10813599999994</v>
      </c>
      <c r="BP146">
        <v>752.84304900000006</v>
      </c>
      <c r="BQ146">
        <v>322.59322999999989</v>
      </c>
      <c r="BR146">
        <v>368.01335999999981</v>
      </c>
      <c r="BS146">
        <v>209.27288899999999</v>
      </c>
      <c r="BT146">
        <v>1128.453839</v>
      </c>
      <c r="BU146"/>
      <c r="BV146"/>
      <c r="BW146"/>
      <c r="BX146"/>
      <c r="BY146"/>
      <c r="BZ146"/>
      <c r="CA146"/>
      <c r="CB146"/>
      <c r="CC146"/>
      <c r="CD146"/>
    </row>
    <row r="147">
      <c r="A147" t="s">
        <v>791</v>
      </c>
      <c r="B147">
        <v>2006</v>
      </c>
      <c r="C147" t="s">
        <v>796</v>
      </c>
      <c r="D147">
        <v>160</v>
      </c>
      <c r="E147" t="s">
        <v>62</v>
      </c>
      <c r="F147" t="s">
        <v>312</v>
      </c>
      <c r="G147" t="s">
        <v>186</v>
      </c>
      <c r="H147">
        <v>13.83030160020402</v>
      </c>
      <c r="I147">
        <v>13.858862191893961</v>
      </c>
      <c r="J147">
        <v>14.183753759658339</v>
      </c>
      <c r="K147">
        <v>10.94010660069592</v>
      </c>
      <c r="L147">
        <v>2.094657941704444</v>
      </c>
      <c r="M147">
        <v>9.7472036354876046</v>
      </c>
      <c r="N147">
        <v>7.9543035839283904</v>
      </c>
      <c r="O147">
        <v>0.86274740405901473</v>
      </c>
      <c r="P147">
        <v>0.79966833822048333</v>
      </c>
      <c r="Q147">
        <v>0</v>
      </c>
      <c r="R147">
        <v>14.22414063192576</v>
      </c>
      <c r="S147">
        <v>13.48161809218535</v>
      </c>
      <c r="T147">
        <v>13.551506430635079</v>
      </c>
      <c r="U147">
        <v>12.2102419580022</v>
      </c>
      <c r="V147">
        <v>7.8704749529372089</v>
      </c>
      <c r="W147" t="s">
        <v>159</v>
      </c>
      <c r="X147" t="s">
        <v>160</v>
      </c>
      <c r="Y147" t="s">
        <v>161</v>
      </c>
      <c r="Z147" t="s">
        <v>162</v>
      </c>
      <c r="AA147" t="s">
        <v>163</v>
      </c>
      <c r="AB147" t="s">
        <v>186</v>
      </c>
      <c r="AC147" t="s">
        <v>186</v>
      </c>
      <c r="AD147" t="s">
        <v>186</v>
      </c>
      <c r="AE147" t="s">
        <v>186</v>
      </c>
      <c r="AF147" t="s">
        <v>186</v>
      </c>
      <c r="AG147" t="s">
        <v>186</v>
      </c>
      <c r="AH147" t="s">
        <v>186</v>
      </c>
      <c r="AI147" t="s">
        <v>186</v>
      </c>
      <c r="AJ147" t="s">
        <v>186</v>
      </c>
      <c r="AK147" t="s">
        <v>186</v>
      </c>
      <c r="AL147">
        <v>6.4088836503493773</v>
      </c>
      <c r="AM147">
        <v>23.649954017142338</v>
      </c>
      <c r="AN147">
        <v>11.23632120858931</v>
      </c>
      <c r="AO147">
        <v>5.9127726811839301</v>
      </c>
      <c r="AP147">
        <v>7.3203043981004647</v>
      </c>
      <c r="AQ147"/>
      <c r="AR147"/>
      <c r="AS147"/>
      <c r="AT147"/>
      <c r="AU147"/>
      <c r="AV147"/>
      <c r="AW147"/>
      <c r="AX147"/>
      <c r="AY147"/>
      <c r="AZ147"/>
      <c r="BA147">
        <v>1220.5880490000011</v>
      </c>
      <c r="BB147">
        <v>1220.7565970000001</v>
      </c>
      <c r="BC147">
        <v>1251.169347999999</v>
      </c>
      <c r="BD147">
        <v>964.77413699999988</v>
      </c>
      <c r="BE147">
        <v>184.56492499999999</v>
      </c>
      <c r="BF147">
        <v>131.63398000000001</v>
      </c>
      <c r="BG147">
        <v>107.887873</v>
      </c>
      <c r="BH147">
        <v>11.651971</v>
      </c>
      <c r="BI147">
        <v>10.686458999999999</v>
      </c>
      <c r="BJ147">
        <v>0</v>
      </c>
      <c r="BK147">
        <v>1061.963847</v>
      </c>
      <c r="BL147">
        <v>1006.442323</v>
      </c>
      <c r="BM147">
        <v>1012.815431</v>
      </c>
      <c r="BN147">
        <v>912.0990909999997</v>
      </c>
      <c r="BO147">
        <v>586.67208100000005</v>
      </c>
      <c r="BP147">
        <v>950.95416800000021</v>
      </c>
      <c r="BQ147">
        <v>2298.7807939999971</v>
      </c>
      <c r="BR147">
        <v>672.99457200000006</v>
      </c>
      <c r="BS147">
        <v>301.87113199999999</v>
      </c>
      <c r="BT147">
        <v>617.2523900000001</v>
      </c>
      <c r="BU147"/>
      <c r="BV147"/>
      <c r="BW147"/>
      <c r="BX147"/>
      <c r="BY147"/>
      <c r="BZ147"/>
      <c r="CA147"/>
      <c r="CB147"/>
      <c r="CC147"/>
      <c r="CD147"/>
    </row>
    <row r="148">
      <c r="A148" t="s">
        <v>791</v>
      </c>
      <c r="B148">
        <v>2006</v>
      </c>
      <c r="C148" t="s">
        <v>796</v>
      </c>
      <c r="D148">
        <v>161</v>
      </c>
      <c r="E148" t="s">
        <v>62</v>
      </c>
      <c r="F148" t="s">
        <v>179</v>
      </c>
      <c r="G148" t="s">
        <v>186</v>
      </c>
      <c r="H148">
        <v>70.523551825472069</v>
      </c>
      <c r="I148">
        <v>63.400355677502532</v>
      </c>
      <c r="J148">
        <v>66.73223919686987</v>
      </c>
      <c r="K148">
        <v>50.92965144747015</v>
      </c>
      <c r="L148">
        <v>7.6591938670958548</v>
      </c>
      <c r="M148">
        <v>60.464767953159317</v>
      </c>
      <c r="N148">
        <v>22.174701315191221</v>
      </c>
      <c r="O148">
        <v>3.342283320857427</v>
      </c>
      <c r="P148">
        <v>0.53778932854540618</v>
      </c>
      <c r="Q148">
        <v>0</v>
      </c>
      <c r="R148">
        <v>70.794397511321478</v>
      </c>
      <c r="S148">
        <v>62.405591652183347</v>
      </c>
      <c r="T148">
        <v>67.648484850398617</v>
      </c>
      <c r="U148">
        <v>63.578483972272018</v>
      </c>
      <c r="V148">
        <v>26.0569055254932</v>
      </c>
      <c r="W148" t="s">
        <v>159</v>
      </c>
      <c r="X148" t="s">
        <v>160</v>
      </c>
      <c r="Y148" t="s">
        <v>161</v>
      </c>
      <c r="Z148" t="s">
        <v>162</v>
      </c>
      <c r="AA148" t="s">
        <v>163</v>
      </c>
      <c r="AB148" t="s">
        <v>186</v>
      </c>
      <c r="AC148" t="s">
        <v>186</v>
      </c>
      <c r="AD148" t="s">
        <v>186</v>
      </c>
      <c r="AE148" t="s">
        <v>186</v>
      </c>
      <c r="AF148" t="s">
        <v>186</v>
      </c>
      <c r="AG148" t="s">
        <v>186</v>
      </c>
      <c r="AH148" t="s">
        <v>186</v>
      </c>
      <c r="AI148" t="s">
        <v>186</v>
      </c>
      <c r="AJ148" t="s">
        <v>186</v>
      </c>
      <c r="AK148" t="s">
        <v>186</v>
      </c>
      <c r="AL148">
        <v>51.038593448177238</v>
      </c>
      <c r="AM148">
        <v>49.773620456615653</v>
      </c>
      <c r="AN148">
        <v>63.543569091470573</v>
      </c>
      <c r="AO148">
        <v>62.501092121470528</v>
      </c>
      <c r="AP148">
        <v>40.955505300133147</v>
      </c>
      <c r="AQ148"/>
      <c r="AR148"/>
      <c r="AS148"/>
      <c r="AT148"/>
      <c r="AU148"/>
      <c r="AV148"/>
      <c r="AW148"/>
      <c r="AX148"/>
      <c r="AY148"/>
      <c r="AZ148"/>
      <c r="BA148">
        <v>6224.0294549999962</v>
      </c>
      <c r="BB148">
        <v>5584.6144779999859</v>
      </c>
      <c r="BC148">
        <v>5886.5469339999936</v>
      </c>
      <c r="BD148">
        <v>4491.3283130000054</v>
      </c>
      <c r="BE148">
        <v>674.86844200000041</v>
      </c>
      <c r="BF148">
        <v>816.56425299999921</v>
      </c>
      <c r="BG148">
        <v>300.76565899999991</v>
      </c>
      <c r="BH148">
        <v>45.13973399999999</v>
      </c>
      <c r="BI148">
        <v>7.1868090000000002</v>
      </c>
      <c r="BJ148">
        <v>0</v>
      </c>
      <c r="BK148">
        <v>5285.4574960000018</v>
      </c>
      <c r="BL148">
        <v>4658.7604100000017</v>
      </c>
      <c r="BM148">
        <v>5055.9271539999936</v>
      </c>
      <c r="BN148">
        <v>4749.2815979999996</v>
      </c>
      <c r="BO148">
        <v>1942.3045089999989</v>
      </c>
      <c r="BP148">
        <v>7573.1384459999936</v>
      </c>
      <c r="BQ148">
        <v>4838.0069859999994</v>
      </c>
      <c r="BR148">
        <v>3805.914434999997</v>
      </c>
      <c r="BS148">
        <v>3190.9353610000012</v>
      </c>
      <c r="BT148">
        <v>3453.392393999995</v>
      </c>
      <c r="BU148"/>
      <c r="BV148"/>
      <c r="BW148"/>
      <c r="BX148"/>
      <c r="BY148"/>
      <c r="BZ148"/>
      <c r="CA148"/>
      <c r="CB148"/>
      <c r="CC148"/>
      <c r="CD148"/>
    </row>
    <row r="149">
      <c r="A149" t="s">
        <v>791</v>
      </c>
      <c r="B149">
        <v>2006</v>
      </c>
      <c r="C149" t="s">
        <v>796</v>
      </c>
      <c r="D149">
        <v>162</v>
      </c>
      <c r="E149" t="s">
        <v>62</v>
      </c>
      <c r="F149" t="s">
        <v>313</v>
      </c>
      <c r="G149" t="s">
        <v>186</v>
      </c>
      <c r="H149">
        <v>0.94196125363616068</v>
      </c>
      <c r="I149">
        <v>0.76435233637646127</v>
      </c>
      <c r="J149">
        <v>0.49973383100967328</v>
      </c>
      <c r="K149">
        <v>0.47531820279757492</v>
      </c>
      <c r="L149">
        <v>0.036537969814681201</v>
      </c>
      <c r="M149">
        <v>0.2103874327137201</v>
      </c>
      <c r="N149">
        <v>0</v>
      </c>
      <c r="O149">
        <v>0</v>
      </c>
      <c r="P149">
        <v>0</v>
      </c>
      <c r="Q149">
        <v>0</v>
      </c>
      <c r="R149">
        <v>0.92176980917114004</v>
      </c>
      <c r="S149">
        <v>0.93468270879034621</v>
      </c>
      <c r="T149">
        <v>0.36743173745386098</v>
      </c>
      <c r="U149">
        <v>0.54512743137006614</v>
      </c>
      <c r="V149">
        <v>0.40327163376602221</v>
      </c>
      <c r="W149" t="s">
        <v>159</v>
      </c>
      <c r="X149" t="s">
        <v>160</v>
      </c>
      <c r="Y149" t="s">
        <v>161</v>
      </c>
      <c r="Z149" t="s">
        <v>162</v>
      </c>
      <c r="AA149" t="s">
        <v>163</v>
      </c>
      <c r="AB149" t="s">
        <v>186</v>
      </c>
      <c r="AC149" t="s">
        <v>186</v>
      </c>
      <c r="AD149" t="s">
        <v>186</v>
      </c>
      <c r="AE149" t="s">
        <v>186</v>
      </c>
      <c r="AF149" t="s">
        <v>186</v>
      </c>
      <c r="AG149" t="s">
        <v>186</v>
      </c>
      <c r="AH149" t="s">
        <v>186</v>
      </c>
      <c r="AI149" t="s">
        <v>186</v>
      </c>
      <c r="AJ149" t="s">
        <v>186</v>
      </c>
      <c r="AK149" t="s">
        <v>186</v>
      </c>
      <c r="AL149">
        <v>0.14404946640405811</v>
      </c>
      <c r="AM149">
        <v>1.970612133956418</v>
      </c>
      <c r="AN149">
        <v>0</v>
      </c>
      <c r="AO149">
        <v>0.26428590380186329</v>
      </c>
      <c r="AP149">
        <v>0.15735068872632529</v>
      </c>
      <c r="AQ149"/>
      <c r="AR149"/>
      <c r="AS149"/>
      <c r="AT149"/>
      <c r="AU149"/>
      <c r="AV149"/>
      <c r="AW149"/>
      <c r="AX149"/>
      <c r="AY149"/>
      <c r="AZ149"/>
      <c r="BA149">
        <v>83.132434999999987</v>
      </c>
      <c r="BB149">
        <v>67.327905000000001</v>
      </c>
      <c r="BC149">
        <v>44.082241000000003</v>
      </c>
      <c r="BD149">
        <v>41.916840999999998</v>
      </c>
      <c r="BE149">
        <v>3.2194410000000002</v>
      </c>
      <c r="BF149">
        <v>2.8412389999999998</v>
      </c>
      <c r="BG149">
        <v>0</v>
      </c>
      <c r="BH149">
        <v>0</v>
      </c>
      <c r="BI149">
        <v>0</v>
      </c>
      <c r="BJ149">
        <v>0</v>
      </c>
      <c r="BK149">
        <v>68.818653999999995</v>
      </c>
      <c r="BL149">
        <v>69.77680500000001</v>
      </c>
      <c r="BM149">
        <v>27.461193000000002</v>
      </c>
      <c r="BN149">
        <v>40.720751999999997</v>
      </c>
      <c r="BO149">
        <v>30.060220000000001</v>
      </c>
      <c r="BP149">
        <v>21.37415</v>
      </c>
      <c r="BQ149">
        <v>191.543938</v>
      </c>
      <c r="BR149">
        <v>0</v>
      </c>
      <c r="BS149">
        <v>13.492872</v>
      </c>
      <c r="BT149">
        <v>13.267903</v>
      </c>
      <c r="BU149"/>
      <c r="BV149"/>
      <c r="BW149"/>
      <c r="BX149"/>
      <c r="BY149"/>
      <c r="BZ149"/>
      <c r="CA149"/>
      <c r="CB149"/>
      <c r="CC149"/>
      <c r="CD149"/>
    </row>
    <row r="150">
      <c r="A150" t="s">
        <v>791</v>
      </c>
      <c r="B150">
        <v>2011</v>
      </c>
      <c r="C150" t="s">
        <v>797</v>
      </c>
      <c r="D150">
        <v>16</v>
      </c>
      <c r="E150" t="s">
        <v>13</v>
      </c>
      <c r="F150" t="s">
        <v>14</v>
      </c>
      <c r="G150" t="s">
        <v>805</v>
      </c>
      <c r="H150">
        <v>77.983236803596526</v>
      </c>
      <c r="I150">
        <v>90.187416083206642</v>
      </c>
      <c r="J150">
        <v>96.177161899966435</v>
      </c>
      <c r="K150">
        <v>97.207104302917529</v>
      </c>
      <c r="L150">
        <v>99.073485187213691</v>
      </c>
      <c r="M150">
        <v>89.216175392730804</v>
      </c>
      <c r="N150">
        <v>94.724665348015662</v>
      </c>
      <c r="O150">
        <v>99.229523678955474</v>
      </c>
      <c r="P150">
        <v>98.186797971779555</v>
      </c>
      <c r="Q150">
        <v>100</v>
      </c>
      <c r="R150">
        <v>77.236251345529098</v>
      </c>
      <c r="S150">
        <v>88.535993434299854</v>
      </c>
      <c r="T150">
        <v>95.479921322905653</v>
      </c>
      <c r="U150">
        <v>97.458910491544444</v>
      </c>
      <c r="V150">
        <v>98.752522191951968</v>
      </c>
      <c r="W150" t="s">
        <v>379</v>
      </c>
      <c r="X150" t="s">
        <v>380</v>
      </c>
      <c r="Y150" t="s">
        <v>381</v>
      </c>
      <c r="Z150" t="s">
        <v>186</v>
      </c>
      <c r="AA150" t="s">
        <v>186</v>
      </c>
      <c r="AB150" t="s">
        <v>186</v>
      </c>
      <c r="AC150" t="s">
        <v>186</v>
      </c>
      <c r="AD150" t="s">
        <v>186</v>
      </c>
      <c r="AE150" t="s">
        <v>186</v>
      </c>
      <c r="AF150" t="s">
        <v>186</v>
      </c>
      <c r="AG150" t="s">
        <v>186</v>
      </c>
      <c r="AH150" t="s">
        <v>186</v>
      </c>
      <c r="AI150" t="s">
        <v>186</v>
      </c>
      <c r="AJ150" t="s">
        <v>186</v>
      </c>
      <c r="AK150" t="s">
        <v>186</v>
      </c>
      <c r="AL150">
        <v>84.890673713800794</v>
      </c>
      <c r="AM150">
        <v>88.860568026248444</v>
      </c>
      <c r="AN150">
        <v>98.097915222351986</v>
      </c>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row>
    <row r="151">
      <c r="A151" t="s">
        <v>791</v>
      </c>
      <c r="B151">
        <v>2011</v>
      </c>
      <c r="C151" t="s">
        <v>797</v>
      </c>
      <c r="D151">
        <v>17</v>
      </c>
      <c r="E151" t="s">
        <v>13</v>
      </c>
      <c r="F151" t="s">
        <v>51</v>
      </c>
      <c r="G151" t="s">
        <v>186</v>
      </c>
      <c r="H151">
        <v>22.016763196404661</v>
      </c>
      <c r="I151">
        <v>9.8125839167932689</v>
      </c>
      <c r="J151">
        <v>3.822838100033414</v>
      </c>
      <c r="K151">
        <v>2.7928956970824359</v>
      </c>
      <c r="L151">
        <v>0.92651481278627734</v>
      </c>
      <c r="M151">
        <v>10.783824607269031</v>
      </c>
      <c r="N151">
        <v>5.2753346519843998</v>
      </c>
      <c r="O151">
        <v>0.77047632104452324</v>
      </c>
      <c r="P151">
        <v>1.8132020282204191</v>
      </c>
      <c r="Q151">
        <v>0</v>
      </c>
      <c r="R151">
        <v>22.763748654471371</v>
      </c>
      <c r="S151">
        <v>11.464006565700521</v>
      </c>
      <c r="T151">
        <v>4.5200786770941486</v>
      </c>
      <c r="U151">
        <v>2.5410895084555571</v>
      </c>
      <c r="V151">
        <v>1.2474778080480671</v>
      </c>
      <c r="W151" t="s">
        <v>379</v>
      </c>
      <c r="X151" t="s">
        <v>380</v>
      </c>
      <c r="Y151" t="s">
        <v>381</v>
      </c>
      <c r="Z151" t="s">
        <v>186</v>
      </c>
      <c r="AA151" t="s">
        <v>186</v>
      </c>
      <c r="AB151" t="s">
        <v>186</v>
      </c>
      <c r="AC151" t="s">
        <v>186</v>
      </c>
      <c r="AD151" t="s">
        <v>186</v>
      </c>
      <c r="AE151" t="s">
        <v>186</v>
      </c>
      <c r="AF151" t="s">
        <v>186</v>
      </c>
      <c r="AG151" t="s">
        <v>186</v>
      </c>
      <c r="AH151" t="s">
        <v>186</v>
      </c>
      <c r="AI151" t="s">
        <v>186</v>
      </c>
      <c r="AJ151" t="s">
        <v>186</v>
      </c>
      <c r="AK151" t="s">
        <v>186</v>
      </c>
      <c r="AL151">
        <v>15.10932628619882</v>
      </c>
      <c r="AM151">
        <v>11.139431973751011</v>
      </c>
      <c r="AN151">
        <v>1.9020847776480021</v>
      </c>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row>
    <row r="152">
      <c r="A152" t="s">
        <v>791</v>
      </c>
      <c r="B152">
        <v>2011</v>
      </c>
      <c r="C152" t="s">
        <v>797</v>
      </c>
      <c r="D152">
        <v>18</v>
      </c>
      <c r="E152" t="s">
        <v>60</v>
      </c>
      <c r="F152" t="s">
        <v>15</v>
      </c>
      <c r="G152" t="s">
        <v>806</v>
      </c>
      <c r="H152">
        <v>72.758359937755557</v>
      </c>
      <c r="I152">
        <v>89.195354506291366</v>
      </c>
      <c r="J152">
        <v>95.792453252366556</v>
      </c>
      <c r="K152">
        <v>96.623861677100024</v>
      </c>
      <c r="L152">
        <v>98.379970790903187</v>
      </c>
      <c r="M152">
        <v>87.610284235661652</v>
      </c>
      <c r="N152">
        <v>91.788200722227174</v>
      </c>
      <c r="O152">
        <v>97.641851300092185</v>
      </c>
      <c r="P152">
        <v>97.40130358800532</v>
      </c>
      <c r="Q152">
        <v>99.599999999999994</v>
      </c>
      <c r="R152">
        <v>71.520768745959941</v>
      </c>
      <c r="S152">
        <v>87.385025519653951</v>
      </c>
      <c r="T152">
        <v>95.193481558936952</v>
      </c>
      <c r="U152">
        <v>97.069074849578271</v>
      </c>
      <c r="V152">
        <v>98.357512103184163</v>
      </c>
      <c r="W152" t="s">
        <v>379</v>
      </c>
      <c r="X152" t="s">
        <v>380</v>
      </c>
      <c r="Y152" t="s">
        <v>381</v>
      </c>
      <c r="Z152" t="s">
        <v>186</v>
      </c>
      <c r="AA152" t="s">
        <v>186</v>
      </c>
      <c r="AB152" t="s">
        <v>186</v>
      </c>
      <c r="AC152" t="s">
        <v>186</v>
      </c>
      <c r="AD152" t="s">
        <v>186</v>
      </c>
      <c r="AE152" t="s">
        <v>186</v>
      </c>
      <c r="AF152" t="s">
        <v>186</v>
      </c>
      <c r="AG152" t="s">
        <v>186</v>
      </c>
      <c r="AH152" t="s">
        <v>186</v>
      </c>
      <c r="AI152" t="s">
        <v>186</v>
      </c>
      <c r="AJ152" t="s">
        <v>186</v>
      </c>
      <c r="AK152" t="s">
        <v>186</v>
      </c>
      <c r="AL152">
        <v>81.834609460103962</v>
      </c>
      <c r="AM152">
        <v>85.217284737172264</v>
      </c>
      <c r="AN152">
        <v>97.901719391907278</v>
      </c>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row>
    <row r="153">
      <c r="A153" t="s">
        <v>791</v>
      </c>
      <c r="B153">
        <v>2011</v>
      </c>
      <c r="C153" t="s">
        <v>797</v>
      </c>
      <c r="D153">
        <v>19</v>
      </c>
      <c r="E153" t="s">
        <v>60</v>
      </c>
      <c r="F153" t="s">
        <v>16</v>
      </c>
      <c r="G153" t="s">
        <v>807</v>
      </c>
      <c r="H153">
        <v>5.2248768658409679</v>
      </c>
      <c r="I153">
        <v>0.99206157691527308</v>
      </c>
      <c r="J153">
        <v>0.38470864759986578</v>
      </c>
      <c r="K153">
        <v>0.58324262581750519</v>
      </c>
      <c r="L153">
        <v>0.69351439631049572</v>
      </c>
      <c r="M153">
        <v>1.605891157069155</v>
      </c>
      <c r="N153">
        <v>2.9364646257884859</v>
      </c>
      <c r="O153">
        <v>1.587672378863288</v>
      </c>
      <c r="P153">
        <v>0.78549438377423653</v>
      </c>
      <c r="Q153">
        <v>0.40000000000000002</v>
      </c>
      <c r="R153">
        <v>5.7154825995691532</v>
      </c>
      <c r="S153">
        <v>1.150967914645898</v>
      </c>
      <c r="T153">
        <v>0.28643976396871701</v>
      </c>
      <c r="U153">
        <v>0.38983564196617781</v>
      </c>
      <c r="V153">
        <v>0.39501008876780791</v>
      </c>
      <c r="W153" t="s">
        <v>379</v>
      </c>
      <c r="X153" t="s">
        <v>380</v>
      </c>
      <c r="Y153" t="s">
        <v>381</v>
      </c>
      <c r="Z153" t="s">
        <v>186</v>
      </c>
      <c r="AA153" t="s">
        <v>186</v>
      </c>
      <c r="AB153" t="s">
        <v>186</v>
      </c>
      <c r="AC153" t="s">
        <v>186</v>
      </c>
      <c r="AD153" t="s">
        <v>186</v>
      </c>
      <c r="AE153" t="s">
        <v>186</v>
      </c>
      <c r="AF153" t="s">
        <v>186</v>
      </c>
      <c r="AG153" t="s">
        <v>186</v>
      </c>
      <c r="AH153" t="s">
        <v>186</v>
      </c>
      <c r="AI153" t="s">
        <v>186</v>
      </c>
      <c r="AJ153" t="s">
        <v>186</v>
      </c>
      <c r="AK153" t="s">
        <v>186</v>
      </c>
      <c r="AL153">
        <v>3.056064253696829</v>
      </c>
      <c r="AM153">
        <v>3.6432832890761859</v>
      </c>
      <c r="AN153">
        <v>0.19619583044470401</v>
      </c>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row>
    <row r="154">
      <c r="A154" t="s">
        <v>791</v>
      </c>
      <c r="B154">
        <v>2011</v>
      </c>
      <c r="C154" t="s">
        <v>797</v>
      </c>
      <c r="D154">
        <v>20</v>
      </c>
      <c r="E154" t="s">
        <v>60</v>
      </c>
      <c r="F154" t="s">
        <v>22</v>
      </c>
      <c r="G154" t="s">
        <v>808</v>
      </c>
      <c r="H154">
        <v>9.1565815509363127</v>
      </c>
      <c r="I154">
        <v>2.924485888594138</v>
      </c>
      <c r="J154">
        <v>1.2470739317802131</v>
      </c>
      <c r="K154">
        <v>1.6878104810152199</v>
      </c>
      <c r="L154">
        <v>0.62046135361212862</v>
      </c>
      <c r="M154">
        <v>8.1781839635535025</v>
      </c>
      <c r="N154">
        <v>3.8318918505660831</v>
      </c>
      <c r="O154">
        <v>0.77047632104452757</v>
      </c>
      <c r="P154">
        <v>1.748486756353663</v>
      </c>
      <c r="Q154">
        <v>5.6621374255899999e-15</v>
      </c>
      <c r="R154">
        <v>9.5573582031845135</v>
      </c>
      <c r="S154">
        <v>3.5812997129603792</v>
      </c>
      <c r="T154">
        <v>0.90154576756098459</v>
      </c>
      <c r="U154">
        <v>1.099007268810724</v>
      </c>
      <c r="V154">
        <v>0.66539293409335931</v>
      </c>
      <c r="W154" t="s">
        <v>379</v>
      </c>
      <c r="X154" t="s">
        <v>380</v>
      </c>
      <c r="Y154" t="s">
        <v>381</v>
      </c>
      <c r="Z154" t="s">
        <v>186</v>
      </c>
      <c r="AA154" t="s">
        <v>186</v>
      </c>
      <c r="AB154" t="s">
        <v>186</v>
      </c>
      <c r="AC154" t="s">
        <v>186</v>
      </c>
      <c r="AD154" t="s">
        <v>186</v>
      </c>
      <c r="AE154" t="s">
        <v>186</v>
      </c>
      <c r="AF154" t="s">
        <v>186</v>
      </c>
      <c r="AG154" t="s">
        <v>186</v>
      </c>
      <c r="AH154" t="s">
        <v>186</v>
      </c>
      <c r="AI154" t="s">
        <v>186</v>
      </c>
      <c r="AJ154" t="s">
        <v>186</v>
      </c>
      <c r="AK154" t="s">
        <v>186</v>
      </c>
      <c r="AL154">
        <v>5.2845566223060292</v>
      </c>
      <c r="AM154">
        <v>3.1281380288296301</v>
      </c>
      <c r="AN154">
        <v>1.4685357716495291</v>
      </c>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row>
    <row r="155">
      <c r="A155" t="s">
        <v>791</v>
      </c>
      <c r="B155">
        <v>2011</v>
      </c>
      <c r="C155" t="s">
        <v>797</v>
      </c>
      <c r="D155">
        <v>21</v>
      </c>
      <c r="E155" t="s">
        <v>60</v>
      </c>
      <c r="F155" t="s">
        <v>17</v>
      </c>
      <c r="G155" t="s">
        <v>809</v>
      </c>
      <c r="H155">
        <v>12.86018164546716</v>
      </c>
      <c r="I155">
        <v>6.8880980281992228</v>
      </c>
      <c r="J155">
        <v>2.575764168253365</v>
      </c>
      <c r="K155">
        <v>1.1050852160672511</v>
      </c>
      <c r="L155">
        <v>0.30605345917418902</v>
      </c>
      <c r="M155">
        <v>2.6056406437156898</v>
      </c>
      <c r="N155">
        <v>1.443442801418257</v>
      </c>
      <c r="O155">
        <v>0</v>
      </c>
      <c r="P155">
        <v>0.064715271866780902</v>
      </c>
      <c r="Q155">
        <v>0</v>
      </c>
      <c r="R155">
        <v>13.20639045128639</v>
      </c>
      <c r="S155">
        <v>7.8827068527397719</v>
      </c>
      <c r="T155">
        <v>3.6185329095333461</v>
      </c>
      <c r="U155">
        <v>1.442082239644827</v>
      </c>
      <c r="V155">
        <v>0.58208487395466957</v>
      </c>
      <c r="W155" t="s">
        <v>379</v>
      </c>
      <c r="X155" t="s">
        <v>380</v>
      </c>
      <c r="Y155" t="s">
        <v>381</v>
      </c>
      <c r="Z155" t="s">
        <v>186</v>
      </c>
      <c r="AA155" t="s">
        <v>186</v>
      </c>
      <c r="AB155" t="s">
        <v>186</v>
      </c>
      <c r="AC155" t="s">
        <v>186</v>
      </c>
      <c r="AD155" t="s">
        <v>186</v>
      </c>
      <c r="AE155" t="s">
        <v>186</v>
      </c>
      <c r="AF155" t="s">
        <v>186</v>
      </c>
      <c r="AG155" t="s">
        <v>186</v>
      </c>
      <c r="AH155" t="s">
        <v>186</v>
      </c>
      <c r="AI155" t="s">
        <v>186</v>
      </c>
      <c r="AJ155" t="s">
        <v>186</v>
      </c>
      <c r="AK155" t="s">
        <v>186</v>
      </c>
      <c r="AL155">
        <v>9.8247696638931803</v>
      </c>
      <c r="AM155">
        <v>8.0112939449219205</v>
      </c>
      <c r="AN155">
        <v>0.43354900599848872</v>
      </c>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row>
    <row r="156">
      <c r="A156" t="s">
        <v>791</v>
      </c>
      <c r="B156">
        <v>2011</v>
      </c>
      <c r="C156" t="s">
        <v>797</v>
      </c>
      <c r="D156">
        <v>22</v>
      </c>
      <c r="E156" t="s">
        <v>54</v>
      </c>
      <c r="F156" t="s">
        <v>49</v>
      </c>
      <c r="G156" t="s">
        <v>186</v>
      </c>
      <c r="H156">
        <v>6.7000000000000002</v>
      </c>
      <c r="I156">
        <v>1.1000000000000001</v>
      </c>
      <c r="J156">
        <v>0.40000000000000002</v>
      </c>
      <c r="K156">
        <v>0.59999999999999998</v>
      </c>
      <c r="L156">
        <v>0.69999999999999996</v>
      </c>
      <c r="M156">
        <v>1.8</v>
      </c>
      <c r="N156">
        <v>3.1000000000000001</v>
      </c>
      <c r="O156">
        <v>1.6000000000000001</v>
      </c>
      <c r="P156">
        <v>0.80000000000000004</v>
      </c>
      <c r="Q156">
        <v>0.40000000000000002</v>
      </c>
      <c r="R156">
        <v>7.4000000000000004</v>
      </c>
      <c r="S156">
        <v>1.3</v>
      </c>
      <c r="T156">
        <v>0.29999999999999999</v>
      </c>
      <c r="U156">
        <v>0.40000000000000002</v>
      </c>
      <c r="V156">
        <v>0.40000000000000002</v>
      </c>
      <c r="W156" t="s">
        <v>379</v>
      </c>
      <c r="X156" t="s">
        <v>380</v>
      </c>
      <c r="Y156" t="s">
        <v>381</v>
      </c>
      <c r="Z156" t="s">
        <v>186</v>
      </c>
      <c r="AA156" t="s">
        <v>186</v>
      </c>
      <c r="AB156" t="s">
        <v>186</v>
      </c>
      <c r="AC156" t="s">
        <v>186</v>
      </c>
      <c r="AD156" t="s">
        <v>186</v>
      </c>
      <c r="AE156" t="s">
        <v>186</v>
      </c>
      <c r="AF156" t="s">
        <v>186</v>
      </c>
      <c r="AG156" t="s">
        <v>186</v>
      </c>
      <c r="AH156" t="s">
        <v>186</v>
      </c>
      <c r="AI156" t="s">
        <v>186</v>
      </c>
      <c r="AJ156" t="s">
        <v>186</v>
      </c>
      <c r="AK156" t="s">
        <v>186</v>
      </c>
      <c r="AL156">
        <v>3.6000000000000001</v>
      </c>
      <c r="AM156">
        <v>4.0999999999999996</v>
      </c>
      <c r="AN156">
        <v>0.20000000000000001</v>
      </c>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row>
    <row r="157">
      <c r="A157" t="s">
        <v>791</v>
      </c>
      <c r="B157">
        <v>2011</v>
      </c>
      <c r="C157" t="s">
        <v>797</v>
      </c>
      <c r="D157">
        <v>23</v>
      </c>
      <c r="E157" t="s">
        <v>54</v>
      </c>
      <c r="F157" t="s">
        <v>48</v>
      </c>
      <c r="G157" t="s">
        <v>186</v>
      </c>
      <c r="H157">
        <v>93.299999999999997</v>
      </c>
      <c r="I157">
        <v>98.900000000000006</v>
      </c>
      <c r="J157">
        <v>99.599999999999994</v>
      </c>
      <c r="K157">
        <v>99.400000000000006</v>
      </c>
      <c r="L157">
        <v>99.299999999999997</v>
      </c>
      <c r="M157">
        <v>98.200000000000003</v>
      </c>
      <c r="N157">
        <v>96.900000000000006</v>
      </c>
      <c r="O157">
        <v>98.400000000000006</v>
      </c>
      <c r="P157">
        <v>99.200000000000003</v>
      </c>
      <c r="Q157">
        <v>99.599999999999994</v>
      </c>
      <c r="R157">
        <v>92.599999999999994</v>
      </c>
      <c r="S157">
        <v>98.700000000000003</v>
      </c>
      <c r="T157">
        <v>99.700000000000003</v>
      </c>
      <c r="U157">
        <v>99.599999999999994</v>
      </c>
      <c r="V157">
        <v>99.599999999999994</v>
      </c>
      <c r="W157" t="s">
        <v>379</v>
      </c>
      <c r="X157" t="s">
        <v>380</v>
      </c>
      <c r="Y157" t="s">
        <v>381</v>
      </c>
      <c r="Z157" t="s">
        <v>186</v>
      </c>
      <c r="AA157" t="s">
        <v>186</v>
      </c>
      <c r="AB157" t="s">
        <v>186</v>
      </c>
      <c r="AC157" t="s">
        <v>186</v>
      </c>
      <c r="AD157" t="s">
        <v>186</v>
      </c>
      <c r="AE157" t="s">
        <v>186</v>
      </c>
      <c r="AF157" t="s">
        <v>186</v>
      </c>
      <c r="AG157" t="s">
        <v>186</v>
      </c>
      <c r="AH157" t="s">
        <v>186</v>
      </c>
      <c r="AI157" t="s">
        <v>186</v>
      </c>
      <c r="AJ157" t="s">
        <v>186</v>
      </c>
      <c r="AK157" t="s">
        <v>186</v>
      </c>
      <c r="AL157">
        <v>96.400000000000006</v>
      </c>
      <c r="AM157">
        <v>95.900000000000006</v>
      </c>
      <c r="AN157">
        <v>99.799999999999997</v>
      </c>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row>
    <row r="158">
      <c r="A158" t="s">
        <v>791</v>
      </c>
      <c r="B158">
        <v>2011</v>
      </c>
      <c r="C158" t="s">
        <v>797</v>
      </c>
      <c r="D158">
        <v>29</v>
      </c>
      <c r="E158" t="s">
        <v>57</v>
      </c>
      <c r="F158" t="s">
        <v>49</v>
      </c>
      <c r="G158" t="s">
        <v>810</v>
      </c>
      <c r="H158">
        <v>56.200000000000003</v>
      </c>
      <c r="I158">
        <v>47.200000000000003</v>
      </c>
      <c r="J158">
        <v>33.399999999999999</v>
      </c>
      <c r="K158">
        <v>34.5</v>
      </c>
      <c r="L158">
        <v>49</v>
      </c>
      <c r="M158">
        <v>35.899999999999999</v>
      </c>
      <c r="N158">
        <v>46.399999999999999</v>
      </c>
      <c r="O158">
        <v>55</v>
      </c>
      <c r="P158">
        <v>58.899999999999999</v>
      </c>
      <c r="Q158">
        <v>68.799999999999997</v>
      </c>
      <c r="R158">
        <v>57.799999999999997</v>
      </c>
      <c r="S158">
        <v>49.600000000000001</v>
      </c>
      <c r="T158">
        <v>36.399999999999999</v>
      </c>
      <c r="U158">
        <v>29.699999999999999</v>
      </c>
      <c r="V158">
        <v>40</v>
      </c>
      <c r="W158" t="s">
        <v>379</v>
      </c>
      <c r="X158" t="s">
        <v>380</v>
      </c>
      <c r="Y158" t="s">
        <v>381</v>
      </c>
      <c r="Z158" t="s">
        <v>186</v>
      </c>
      <c r="AA158" t="s">
        <v>186</v>
      </c>
      <c r="AB158" t="s">
        <v>186</v>
      </c>
      <c r="AC158" t="s">
        <v>186</v>
      </c>
      <c r="AD158" t="s">
        <v>186</v>
      </c>
      <c r="AE158" t="s">
        <v>186</v>
      </c>
      <c r="AF158" t="s">
        <v>186</v>
      </c>
      <c r="AG158" t="s">
        <v>186</v>
      </c>
      <c r="AH158" t="s">
        <v>186</v>
      </c>
      <c r="AI158" t="s">
        <v>186</v>
      </c>
      <c r="AJ158" t="s">
        <v>186</v>
      </c>
      <c r="AK158" t="s">
        <v>186</v>
      </c>
      <c r="AL158">
        <v>68.299999999999997</v>
      </c>
      <c r="AM158">
        <v>80.700000000000003</v>
      </c>
      <c r="AN158">
        <v>20.699999999999999</v>
      </c>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row>
    <row r="159">
      <c r="A159" t="s">
        <v>791</v>
      </c>
      <c r="B159">
        <v>2011</v>
      </c>
      <c r="C159" t="s">
        <v>797</v>
      </c>
      <c r="D159">
        <v>30</v>
      </c>
      <c r="E159" t="s">
        <v>57</v>
      </c>
      <c r="F159" t="s">
        <v>48</v>
      </c>
      <c r="G159" t="s">
        <v>186</v>
      </c>
      <c r="H159">
        <v>43.799999999999997</v>
      </c>
      <c r="I159">
        <v>52.799999999999997</v>
      </c>
      <c r="J159">
        <v>66.599999999999994</v>
      </c>
      <c r="K159">
        <v>65.5</v>
      </c>
      <c r="L159">
        <v>51</v>
      </c>
      <c r="M159">
        <v>64.099999999999994</v>
      </c>
      <c r="N159">
        <v>53.600000000000001</v>
      </c>
      <c r="O159">
        <v>45</v>
      </c>
      <c r="P159">
        <v>41.100000000000001</v>
      </c>
      <c r="Q159">
        <v>31.199999999999999</v>
      </c>
      <c r="R159">
        <v>42.200000000000003</v>
      </c>
      <c r="S159">
        <v>50.399999999999999</v>
      </c>
      <c r="T159">
        <v>63.600000000000001</v>
      </c>
      <c r="U159">
        <v>70.299999999999997</v>
      </c>
      <c r="V159">
        <v>60</v>
      </c>
      <c r="W159" t="s">
        <v>379</v>
      </c>
      <c r="X159" t="s">
        <v>380</v>
      </c>
      <c r="Y159" t="s">
        <v>381</v>
      </c>
      <c r="Z159" t="s">
        <v>186</v>
      </c>
      <c r="AA159" t="s">
        <v>186</v>
      </c>
      <c r="AB159" t="s">
        <v>186</v>
      </c>
      <c r="AC159" t="s">
        <v>186</v>
      </c>
      <c r="AD159" t="s">
        <v>186</v>
      </c>
      <c r="AE159" t="s">
        <v>186</v>
      </c>
      <c r="AF159" t="s">
        <v>186</v>
      </c>
      <c r="AG159" t="s">
        <v>186</v>
      </c>
      <c r="AH159" t="s">
        <v>186</v>
      </c>
      <c r="AI159" t="s">
        <v>186</v>
      </c>
      <c r="AJ159" t="s">
        <v>186</v>
      </c>
      <c r="AK159" t="s">
        <v>186</v>
      </c>
      <c r="AL159">
        <v>31.699999999999999</v>
      </c>
      <c r="AM159">
        <v>19.300000000000001</v>
      </c>
      <c r="AN159">
        <v>79.299999999999997</v>
      </c>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row>
    <row r="160">
      <c r="A160" t="s">
        <v>791</v>
      </c>
      <c r="B160">
        <v>2011</v>
      </c>
      <c r="C160" t="s">
        <v>797</v>
      </c>
      <c r="D160">
        <v>31</v>
      </c>
      <c r="E160" t="s">
        <v>104</v>
      </c>
      <c r="F160" t="s">
        <v>49</v>
      </c>
      <c r="G160" t="s">
        <v>811</v>
      </c>
      <c r="H160">
        <v>13.6</v>
      </c>
      <c r="I160">
        <v>15.800000000000001</v>
      </c>
      <c r="J160">
        <v>14.5</v>
      </c>
      <c r="K160">
        <v>18.399999999999999</v>
      </c>
      <c r="L160">
        <v>40.700000000000003</v>
      </c>
      <c r="M160">
        <v>16.300000000000001</v>
      </c>
      <c r="N160">
        <v>28.199999999999999</v>
      </c>
      <c r="O160">
        <v>44.5</v>
      </c>
      <c r="P160">
        <v>50.200000000000003</v>
      </c>
      <c r="Q160">
        <v>64.799999999999997</v>
      </c>
      <c r="R160">
        <v>13.6</v>
      </c>
      <c r="S160">
        <v>15.4</v>
      </c>
      <c r="T160">
        <v>15.4</v>
      </c>
      <c r="U160">
        <v>14.4</v>
      </c>
      <c r="V160">
        <v>28.699999999999999</v>
      </c>
      <c r="W160" t="s">
        <v>379</v>
      </c>
      <c r="X160" t="s">
        <v>380</v>
      </c>
      <c r="Y160" t="s">
        <v>381</v>
      </c>
      <c r="Z160" t="s">
        <v>186</v>
      </c>
      <c r="AA160" t="s">
        <v>186</v>
      </c>
      <c r="AB160" t="s">
        <v>186</v>
      </c>
      <c r="AC160" t="s">
        <v>186</v>
      </c>
      <c r="AD160" t="s">
        <v>186</v>
      </c>
      <c r="AE160" t="s">
        <v>186</v>
      </c>
      <c r="AF160" t="s">
        <v>186</v>
      </c>
      <c r="AG160" t="s">
        <v>186</v>
      </c>
      <c r="AH160" t="s">
        <v>186</v>
      </c>
      <c r="AI160" t="s">
        <v>186</v>
      </c>
      <c r="AJ160" t="s">
        <v>186</v>
      </c>
      <c r="AK160" t="s">
        <v>186</v>
      </c>
      <c r="AL160">
        <v>29.399999999999999</v>
      </c>
      <c r="AM160">
        <v>29</v>
      </c>
      <c r="AN160">
        <v>12.800000000000001</v>
      </c>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row>
    <row r="161">
      <c r="A161" t="s">
        <v>791</v>
      </c>
      <c r="B161">
        <v>2011</v>
      </c>
      <c r="C161" t="s">
        <v>797</v>
      </c>
      <c r="D161">
        <v>32</v>
      </c>
      <c r="E161" t="s">
        <v>104</v>
      </c>
      <c r="F161" t="s">
        <v>48</v>
      </c>
      <c r="G161" t="s">
        <v>186</v>
      </c>
      <c r="H161">
        <v>86.400000000000006</v>
      </c>
      <c r="I161">
        <v>84.200000000000003</v>
      </c>
      <c r="J161">
        <v>85.5</v>
      </c>
      <c r="K161">
        <v>81.599999999999994</v>
      </c>
      <c r="L161">
        <v>59.299999999999997</v>
      </c>
      <c r="M161">
        <v>83.700000000000003</v>
      </c>
      <c r="N161">
        <v>71.799999999999997</v>
      </c>
      <c r="O161">
        <v>55.5</v>
      </c>
      <c r="P161">
        <v>49.799999999999997</v>
      </c>
      <c r="Q161">
        <v>35.200000000000003</v>
      </c>
      <c r="R161">
        <v>86.400000000000006</v>
      </c>
      <c r="S161">
        <v>84.599999999999994</v>
      </c>
      <c r="T161">
        <v>84.599999999999994</v>
      </c>
      <c r="U161">
        <v>85.599999999999994</v>
      </c>
      <c r="V161">
        <v>71.299999999999997</v>
      </c>
      <c r="W161" t="s">
        <v>379</v>
      </c>
      <c r="X161" t="s">
        <v>380</v>
      </c>
      <c r="Y161" t="s">
        <v>381</v>
      </c>
      <c r="Z161" t="s">
        <v>186</v>
      </c>
      <c r="AA161" t="s">
        <v>186</v>
      </c>
      <c r="AB161" t="s">
        <v>186</v>
      </c>
      <c r="AC161" t="s">
        <v>186</v>
      </c>
      <c r="AD161" t="s">
        <v>186</v>
      </c>
      <c r="AE161" t="s">
        <v>186</v>
      </c>
      <c r="AF161" t="s">
        <v>186</v>
      </c>
      <c r="AG161" t="s">
        <v>186</v>
      </c>
      <c r="AH161" t="s">
        <v>186</v>
      </c>
      <c r="AI161" t="s">
        <v>186</v>
      </c>
      <c r="AJ161" t="s">
        <v>186</v>
      </c>
      <c r="AK161" t="s">
        <v>186</v>
      </c>
      <c r="AL161">
        <v>70.599999999999994</v>
      </c>
      <c r="AM161">
        <v>71</v>
      </c>
      <c r="AN161">
        <v>87.200000000000003</v>
      </c>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row>
    <row r="162">
      <c r="A162" t="s">
        <v>791</v>
      </c>
      <c r="B162">
        <v>2011</v>
      </c>
      <c r="C162" t="s">
        <v>797</v>
      </c>
      <c r="D162">
        <v>35</v>
      </c>
      <c r="E162" t="s">
        <v>55</v>
      </c>
      <c r="F162" t="s">
        <v>49</v>
      </c>
      <c r="G162" t="s">
        <v>186</v>
      </c>
      <c r="H162">
        <v>24.899999999999999</v>
      </c>
      <c r="I162">
        <v>45.299999999999997</v>
      </c>
      <c r="J162">
        <v>63.200000000000003</v>
      </c>
      <c r="K162">
        <v>75</v>
      </c>
      <c r="L162">
        <v>83.599999999999994</v>
      </c>
      <c r="M162">
        <v>56.799999999999997</v>
      </c>
      <c r="N162">
        <v>75</v>
      </c>
      <c r="O162">
        <v>86.299999999999997</v>
      </c>
      <c r="P162">
        <v>85.700000000000003</v>
      </c>
      <c r="Q162">
        <v>90</v>
      </c>
      <c r="R162">
        <v>23.5</v>
      </c>
      <c r="S162">
        <v>41</v>
      </c>
      <c r="T162">
        <v>60</v>
      </c>
      <c r="U162">
        <v>72.700000000000003</v>
      </c>
      <c r="V162">
        <v>79.200000000000003</v>
      </c>
      <c r="W162" t="s">
        <v>379</v>
      </c>
      <c r="X162" t="s">
        <v>380</v>
      </c>
      <c r="Y162" t="s">
        <v>381</v>
      </c>
      <c r="Z162" t="s">
        <v>186</v>
      </c>
      <c r="AA162" t="s">
        <v>186</v>
      </c>
      <c r="AB162" t="s">
        <v>186</v>
      </c>
      <c r="AC162" t="s">
        <v>186</v>
      </c>
      <c r="AD162" t="s">
        <v>186</v>
      </c>
      <c r="AE162" t="s">
        <v>186</v>
      </c>
      <c r="AF162" t="s">
        <v>186</v>
      </c>
      <c r="AG162" t="s">
        <v>186</v>
      </c>
      <c r="AH162" t="s">
        <v>186</v>
      </c>
      <c r="AI162" t="s">
        <v>186</v>
      </c>
      <c r="AJ162" t="s">
        <v>186</v>
      </c>
      <c r="AK162" t="s">
        <v>186</v>
      </c>
      <c r="AL162">
        <v>43.700000000000003</v>
      </c>
      <c r="AM162">
        <v>34.299999999999997</v>
      </c>
      <c r="AN162">
        <v>72.799999999999997</v>
      </c>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row>
    <row r="163">
      <c r="A163" t="s">
        <v>791</v>
      </c>
      <c r="B163">
        <v>2011</v>
      </c>
      <c r="C163" t="s">
        <v>797</v>
      </c>
      <c r="D163">
        <v>36</v>
      </c>
      <c r="E163" t="s">
        <v>55</v>
      </c>
      <c r="F163" t="s">
        <v>48</v>
      </c>
      <c r="G163" t="s">
        <v>186</v>
      </c>
      <c r="H163">
        <v>75.099999999999994</v>
      </c>
      <c r="I163">
        <v>54.700000000000003</v>
      </c>
      <c r="J163">
        <v>36.799999999999997</v>
      </c>
      <c r="K163">
        <v>25</v>
      </c>
      <c r="L163">
        <v>16.399999999999999</v>
      </c>
      <c r="M163">
        <v>43.200000000000003</v>
      </c>
      <c r="N163">
        <v>25</v>
      </c>
      <c r="O163">
        <v>13.699999999999999</v>
      </c>
      <c r="P163">
        <v>14.300000000000001</v>
      </c>
      <c r="Q163">
        <v>10</v>
      </c>
      <c r="R163">
        <v>76.5</v>
      </c>
      <c r="S163">
        <v>59</v>
      </c>
      <c r="T163">
        <v>40</v>
      </c>
      <c r="U163">
        <v>27.300000000000001</v>
      </c>
      <c r="V163">
        <v>20.800000000000001</v>
      </c>
      <c r="W163" t="s">
        <v>379</v>
      </c>
      <c r="X163" t="s">
        <v>380</v>
      </c>
      <c r="Y163" t="s">
        <v>381</v>
      </c>
      <c r="Z163" t="s">
        <v>186</v>
      </c>
      <c r="AA163" t="s">
        <v>186</v>
      </c>
      <c r="AB163" t="s">
        <v>186</v>
      </c>
      <c r="AC163" t="s">
        <v>186</v>
      </c>
      <c r="AD163" t="s">
        <v>186</v>
      </c>
      <c r="AE163" t="s">
        <v>186</v>
      </c>
      <c r="AF163" t="s">
        <v>186</v>
      </c>
      <c r="AG163" t="s">
        <v>186</v>
      </c>
      <c r="AH163" t="s">
        <v>186</v>
      </c>
      <c r="AI163" t="s">
        <v>186</v>
      </c>
      <c r="AJ163" t="s">
        <v>186</v>
      </c>
      <c r="AK163" t="s">
        <v>186</v>
      </c>
      <c r="AL163">
        <v>56.299999999999997</v>
      </c>
      <c r="AM163">
        <v>65.700000000000003</v>
      </c>
      <c r="AN163">
        <v>27.199999999999999</v>
      </c>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row>
    <row r="164">
      <c r="A164" t="s">
        <v>791</v>
      </c>
      <c r="B164">
        <v>2011</v>
      </c>
      <c r="C164" t="s">
        <v>797</v>
      </c>
      <c r="D164">
        <v>37</v>
      </c>
      <c r="E164" t="s">
        <v>164</v>
      </c>
      <c r="F164" t="s">
        <v>49</v>
      </c>
      <c r="G164" t="s">
        <v>822</v>
      </c>
      <c r="H164">
        <v>24.399999999999999</v>
      </c>
      <c r="I164">
        <v>45</v>
      </c>
      <c r="J164">
        <v>62.899999999999999</v>
      </c>
      <c r="K164">
        <v>74.099999999999994</v>
      </c>
      <c r="L164">
        <v>83.099999999999994</v>
      </c>
      <c r="M164">
        <v>54.700000000000003</v>
      </c>
      <c r="N164">
        <v>73.099999999999994</v>
      </c>
      <c r="O164">
        <v>85.5</v>
      </c>
      <c r="P164">
        <v>84.900000000000006</v>
      </c>
      <c r="Q164">
        <v>90</v>
      </c>
      <c r="R164">
        <v>23.100000000000001</v>
      </c>
      <c r="S164">
        <v>40.600000000000001</v>
      </c>
      <c r="T164">
        <v>59.700000000000003</v>
      </c>
      <c r="U164">
        <v>72.400000000000006</v>
      </c>
      <c r="V164">
        <v>78.599999999999994</v>
      </c>
      <c r="W164" t="s">
        <v>379</v>
      </c>
      <c r="X164" t="s">
        <v>380</v>
      </c>
      <c r="Y164" t="s">
        <v>381</v>
      </c>
      <c r="Z164" t="s">
        <v>186</v>
      </c>
      <c r="AA164" t="s">
        <v>186</v>
      </c>
      <c r="AB164" t="s">
        <v>186</v>
      </c>
      <c r="AC164" t="s">
        <v>186</v>
      </c>
      <c r="AD164" t="s">
        <v>186</v>
      </c>
      <c r="AE164" t="s">
        <v>186</v>
      </c>
      <c r="AF164" t="s">
        <v>186</v>
      </c>
      <c r="AG164" t="s">
        <v>186</v>
      </c>
      <c r="AH164" t="s">
        <v>186</v>
      </c>
      <c r="AI164" t="s">
        <v>186</v>
      </c>
      <c r="AJ164" t="s">
        <v>186</v>
      </c>
      <c r="AK164" t="s">
        <v>186</v>
      </c>
      <c r="AL164">
        <v>43</v>
      </c>
      <c r="AM164">
        <v>33.600000000000001</v>
      </c>
      <c r="AN164">
        <v>72.5</v>
      </c>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row>
    <row r="165">
      <c r="A165" t="s">
        <v>791</v>
      </c>
      <c r="B165">
        <v>2011</v>
      </c>
      <c r="C165" t="s">
        <v>797</v>
      </c>
      <c r="D165">
        <v>38</v>
      </c>
      <c r="E165" t="s">
        <v>164</v>
      </c>
      <c r="F165" t="s">
        <v>48</v>
      </c>
      <c r="G165" t="s">
        <v>186</v>
      </c>
      <c r="H165">
        <v>75.599999999999994</v>
      </c>
      <c r="I165">
        <v>55</v>
      </c>
      <c r="J165">
        <v>37.100000000000001</v>
      </c>
      <c r="K165">
        <v>25.899999999999999</v>
      </c>
      <c r="L165">
        <v>16.899999999999999</v>
      </c>
      <c r="M165">
        <v>45.299999999999997</v>
      </c>
      <c r="N165">
        <v>26.899999999999999</v>
      </c>
      <c r="O165">
        <v>14.5</v>
      </c>
      <c r="P165">
        <v>15.1</v>
      </c>
      <c r="Q165">
        <v>10</v>
      </c>
      <c r="R165">
        <v>76.900000000000006</v>
      </c>
      <c r="S165">
        <v>59.399999999999999</v>
      </c>
      <c r="T165">
        <v>40.299999999999997</v>
      </c>
      <c r="U165">
        <v>27.600000000000001</v>
      </c>
      <c r="V165">
        <v>21.399999999999999</v>
      </c>
      <c r="W165" t="s">
        <v>379</v>
      </c>
      <c r="X165" t="s">
        <v>380</v>
      </c>
      <c r="Y165" t="s">
        <v>381</v>
      </c>
      <c r="Z165" t="s">
        <v>186</v>
      </c>
      <c r="AA165" t="s">
        <v>186</v>
      </c>
      <c r="AB165" t="s">
        <v>186</v>
      </c>
      <c r="AC165" t="s">
        <v>186</v>
      </c>
      <c r="AD165" t="s">
        <v>186</v>
      </c>
      <c r="AE165" t="s">
        <v>186</v>
      </c>
      <c r="AF165" t="s">
        <v>186</v>
      </c>
      <c r="AG165" t="s">
        <v>186</v>
      </c>
      <c r="AH165" t="s">
        <v>186</v>
      </c>
      <c r="AI165" t="s">
        <v>186</v>
      </c>
      <c r="AJ165" t="s">
        <v>186</v>
      </c>
      <c r="AK165" t="s">
        <v>186</v>
      </c>
      <c r="AL165">
        <v>57</v>
      </c>
      <c r="AM165">
        <v>66.400000000000006</v>
      </c>
      <c r="AN165">
        <v>27.5</v>
      </c>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row>
    <row r="166">
      <c r="A166" t="s">
        <v>791</v>
      </c>
      <c r="B166">
        <v>2011</v>
      </c>
      <c r="C166" t="s">
        <v>797</v>
      </c>
      <c r="D166">
        <v>41</v>
      </c>
      <c r="E166" t="s">
        <v>56</v>
      </c>
      <c r="F166" t="s">
        <v>49</v>
      </c>
      <c r="G166" t="s">
        <v>186</v>
      </c>
      <c r="H166">
        <v>9.9000000000000004</v>
      </c>
      <c r="I166">
        <v>2.8999999999999999</v>
      </c>
      <c r="J166">
        <v>0.69999999999999996</v>
      </c>
      <c r="K166">
        <v>0.69999999999999996</v>
      </c>
      <c r="L166">
        <v>0.69999999999999996</v>
      </c>
      <c r="M166">
        <v>1.7</v>
      </c>
      <c r="N166">
        <v>2.8999999999999999</v>
      </c>
      <c r="O166">
        <v>1.6000000000000001</v>
      </c>
      <c r="P166">
        <v>0.80000000000000004</v>
      </c>
      <c r="Q166">
        <v>0.40000000000000002</v>
      </c>
      <c r="R166">
        <v>10.9</v>
      </c>
      <c r="S166">
        <v>3.2000000000000002</v>
      </c>
      <c r="T166">
        <v>1</v>
      </c>
      <c r="U166">
        <v>0.59999999999999998</v>
      </c>
      <c r="V166">
        <v>0.40000000000000002</v>
      </c>
      <c r="W166" t="s">
        <v>379</v>
      </c>
      <c r="X166" t="s">
        <v>380</v>
      </c>
      <c r="Y166" t="s">
        <v>381</v>
      </c>
      <c r="Z166" t="s">
        <v>186</v>
      </c>
      <c r="AA166" t="s">
        <v>186</v>
      </c>
      <c r="AB166" t="s">
        <v>186</v>
      </c>
      <c r="AC166" t="s">
        <v>186</v>
      </c>
      <c r="AD166" t="s">
        <v>186</v>
      </c>
      <c r="AE166" t="s">
        <v>186</v>
      </c>
      <c r="AF166" t="s">
        <v>186</v>
      </c>
      <c r="AG166" t="s">
        <v>186</v>
      </c>
      <c r="AH166" t="s">
        <v>186</v>
      </c>
      <c r="AI166" t="s">
        <v>186</v>
      </c>
      <c r="AJ166" t="s">
        <v>186</v>
      </c>
      <c r="AK166" t="s">
        <v>186</v>
      </c>
      <c r="AL166">
        <v>6</v>
      </c>
      <c r="AM166">
        <v>5.9000000000000004</v>
      </c>
      <c r="AN166">
        <v>0.29999999999999999</v>
      </c>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row>
    <row r="167">
      <c r="A167" t="s">
        <v>791</v>
      </c>
      <c r="B167">
        <v>2011</v>
      </c>
      <c r="C167" t="s">
        <v>797</v>
      </c>
      <c r="D167">
        <v>42</v>
      </c>
      <c r="E167" t="s">
        <v>56</v>
      </c>
      <c r="F167" t="s">
        <v>48</v>
      </c>
      <c r="G167" t="s">
        <v>812</v>
      </c>
      <c r="H167">
        <v>90.099999999999994</v>
      </c>
      <c r="I167">
        <v>97.099999999999994</v>
      </c>
      <c r="J167">
        <v>99.299999999999997</v>
      </c>
      <c r="K167">
        <v>99.299999999999997</v>
      </c>
      <c r="L167">
        <v>99.299999999999997</v>
      </c>
      <c r="M167">
        <v>98.299999999999997</v>
      </c>
      <c r="N167">
        <v>97.099999999999994</v>
      </c>
      <c r="O167">
        <v>98.400000000000006</v>
      </c>
      <c r="P167">
        <v>99.200000000000003</v>
      </c>
      <c r="Q167">
        <v>99.599999999999994</v>
      </c>
      <c r="R167">
        <v>89.099999999999994</v>
      </c>
      <c r="S167">
        <v>96.799999999999997</v>
      </c>
      <c r="T167">
        <v>99</v>
      </c>
      <c r="U167">
        <v>99.400000000000006</v>
      </c>
      <c r="V167">
        <v>99.599999999999994</v>
      </c>
      <c r="W167" t="s">
        <v>379</v>
      </c>
      <c r="X167" t="s">
        <v>380</v>
      </c>
      <c r="Y167" t="s">
        <v>381</v>
      </c>
      <c r="Z167" t="s">
        <v>186</v>
      </c>
      <c r="AA167" t="s">
        <v>186</v>
      </c>
      <c r="AB167" t="s">
        <v>186</v>
      </c>
      <c r="AC167" t="s">
        <v>186</v>
      </c>
      <c r="AD167" t="s">
        <v>186</v>
      </c>
      <c r="AE167" t="s">
        <v>186</v>
      </c>
      <c r="AF167" t="s">
        <v>186</v>
      </c>
      <c r="AG167" t="s">
        <v>186</v>
      </c>
      <c r="AH167" t="s">
        <v>186</v>
      </c>
      <c r="AI167" t="s">
        <v>186</v>
      </c>
      <c r="AJ167" t="s">
        <v>186</v>
      </c>
      <c r="AK167" t="s">
        <v>186</v>
      </c>
      <c r="AL167">
        <v>94</v>
      </c>
      <c r="AM167">
        <v>94.099999999999994</v>
      </c>
      <c r="AN167">
        <v>99.700000000000003</v>
      </c>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row>
    <row r="168">
      <c r="A168" t="s">
        <v>791</v>
      </c>
      <c r="B168">
        <v>2011</v>
      </c>
      <c r="C168" t="s">
        <v>797</v>
      </c>
      <c r="D168">
        <v>58</v>
      </c>
      <c r="E168" t="s">
        <v>165</v>
      </c>
      <c r="F168" t="s">
        <v>293</v>
      </c>
      <c r="G168" t="s">
        <v>186</v>
      </c>
      <c r="H168">
        <v>0.17134004152167279</v>
      </c>
      <c r="I168">
        <v>0.22346425292839919</v>
      </c>
      <c r="J168">
        <v>0.26255888253722592</v>
      </c>
      <c r="K168">
        <v>3.0478694228580321</v>
      </c>
      <c r="L168">
        <v>20.727392068290541</v>
      </c>
      <c r="M168">
        <v>1.408859775551921</v>
      </c>
      <c r="N168">
        <v>4.5527814419758927</v>
      </c>
      <c r="O168">
        <v>17.18198343428595</v>
      </c>
      <c r="P168">
        <v>27.50712304689311</v>
      </c>
      <c r="Q168">
        <v>42.881683317010904</v>
      </c>
      <c r="R168">
        <v>0.1974746866772937</v>
      </c>
      <c r="S168">
        <v>0.25272121393035979</v>
      </c>
      <c r="T168">
        <v>0.19735138814698891</v>
      </c>
      <c r="U168">
        <v>1.541639438509194</v>
      </c>
      <c r="V168">
        <v>11.69314658545154</v>
      </c>
      <c r="W168" t="s">
        <v>379</v>
      </c>
      <c r="X168" t="s">
        <v>380</v>
      </c>
      <c r="Y168" t="s">
        <v>381</v>
      </c>
      <c r="Z168" t="s">
        <v>186</v>
      </c>
      <c r="AA168" t="s">
        <v>186</v>
      </c>
      <c r="AB168" t="s">
        <v>186</v>
      </c>
      <c r="AC168" t="s">
        <v>186</v>
      </c>
      <c r="AD168" t="s">
        <v>186</v>
      </c>
      <c r="AE168" t="s">
        <v>186</v>
      </c>
      <c r="AF168" t="s">
        <v>186</v>
      </c>
      <c r="AG168" t="s">
        <v>186</v>
      </c>
      <c r="AH168" t="s">
        <v>186</v>
      </c>
      <c r="AI168" t="s">
        <v>186</v>
      </c>
      <c r="AJ168" t="s">
        <v>186</v>
      </c>
      <c r="AK168" t="s">
        <v>186</v>
      </c>
      <c r="AL168">
        <v>7.1941572189210508</v>
      </c>
      <c r="AM168">
        <v>0.72398639517399266</v>
      </c>
      <c r="AN168">
        <v>3.6604081126709449</v>
      </c>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row>
    <row r="169">
      <c r="A169" t="s">
        <v>791</v>
      </c>
      <c r="B169">
        <v>2011</v>
      </c>
      <c r="C169" t="s">
        <v>797</v>
      </c>
      <c r="D169">
        <v>59</v>
      </c>
      <c r="E169" t="s">
        <v>165</v>
      </c>
      <c r="F169" t="s">
        <v>294</v>
      </c>
      <c r="G169" t="s">
        <v>186</v>
      </c>
      <c r="H169">
        <v>13.4073180560002</v>
      </c>
      <c r="I169">
        <v>15.619300626032169</v>
      </c>
      <c r="J169">
        <v>14.27321145279941</v>
      </c>
      <c r="K169">
        <v>15.30560192334964</v>
      </c>
      <c r="L169">
        <v>19.946064971984331</v>
      </c>
      <c r="M169">
        <v>14.88198614376576</v>
      </c>
      <c r="N169">
        <v>23.646187767285198</v>
      </c>
      <c r="O169">
        <v>27.271712368576178</v>
      </c>
      <c r="P169">
        <v>22.665084442392541</v>
      </c>
      <c r="Q169">
        <v>21.87766792869737</v>
      </c>
      <c r="R169">
        <v>13.40286819095434</v>
      </c>
      <c r="S169">
        <v>15.18944902380488</v>
      </c>
      <c r="T169">
        <v>15.219271994961099</v>
      </c>
      <c r="U169">
        <v>12.904268889534841</v>
      </c>
      <c r="V169">
        <v>16.984828444766169</v>
      </c>
      <c r="W169" t="s">
        <v>379</v>
      </c>
      <c r="X169" t="s">
        <v>380</v>
      </c>
      <c r="Y169" t="s">
        <v>381</v>
      </c>
      <c r="Z169" t="s">
        <v>186</v>
      </c>
      <c r="AA169" t="s">
        <v>186</v>
      </c>
      <c r="AB169" t="s">
        <v>186</v>
      </c>
      <c r="AC169" t="s">
        <v>186</v>
      </c>
      <c r="AD169" t="s">
        <v>186</v>
      </c>
      <c r="AE169" t="s">
        <v>186</v>
      </c>
      <c r="AF169" t="s">
        <v>186</v>
      </c>
      <c r="AG169" t="s">
        <v>186</v>
      </c>
      <c r="AH169" t="s">
        <v>186</v>
      </c>
      <c r="AI169" t="s">
        <v>186</v>
      </c>
      <c r="AJ169" t="s">
        <v>186</v>
      </c>
      <c r="AK169" t="s">
        <v>186</v>
      </c>
      <c r="AL169">
        <v>22.20996789317973</v>
      </c>
      <c r="AM169">
        <v>28.243216826597411</v>
      </c>
      <c r="AN169">
        <v>9.0906015636918251</v>
      </c>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row>
    <row r="170">
      <c r="A170" t="s">
        <v>791</v>
      </c>
      <c r="B170">
        <v>2011</v>
      </c>
      <c r="C170" t="s">
        <v>797</v>
      </c>
      <c r="D170">
        <v>60</v>
      </c>
      <c r="E170" t="s">
        <v>165</v>
      </c>
      <c r="F170" t="s">
        <v>295</v>
      </c>
      <c r="G170" t="s">
        <v>186</v>
      </c>
      <c r="H170">
        <v>42.57864838711599</v>
      </c>
      <c r="I170">
        <v>31.37759952018537</v>
      </c>
      <c r="J170">
        <v>18.849793192589321</v>
      </c>
      <c r="K170">
        <v>16.122395303071841</v>
      </c>
      <c r="L170">
        <v>8.3647672559431694</v>
      </c>
      <c r="M170">
        <v>19.649300953172599</v>
      </c>
      <c r="N170">
        <v>18.15477644104573</v>
      </c>
      <c r="O170">
        <v>10.583874848247589</v>
      </c>
      <c r="P170">
        <v>8.7139792233805053</v>
      </c>
      <c r="Q170">
        <v>4.0566860033949261</v>
      </c>
      <c r="R170">
        <v>44.221105720858489</v>
      </c>
      <c r="S170">
        <v>34.110088696282958</v>
      </c>
      <c r="T170">
        <v>20.968338221603169</v>
      </c>
      <c r="U170">
        <v>15.25927088886146</v>
      </c>
      <c r="V170">
        <v>11.305167409046771</v>
      </c>
      <c r="W170" t="s">
        <v>379</v>
      </c>
      <c r="X170" t="s">
        <v>380</v>
      </c>
      <c r="Y170" t="s">
        <v>381</v>
      </c>
      <c r="Z170" t="s">
        <v>186</v>
      </c>
      <c r="AA170" t="s">
        <v>186</v>
      </c>
      <c r="AB170" t="s">
        <v>186</v>
      </c>
      <c r="AC170" t="s">
        <v>186</v>
      </c>
      <c r="AD170" t="s">
        <v>186</v>
      </c>
      <c r="AE170" t="s">
        <v>186</v>
      </c>
      <c r="AF170" t="s">
        <v>186</v>
      </c>
      <c r="AG170" t="s">
        <v>186</v>
      </c>
      <c r="AH170" t="s">
        <v>186</v>
      </c>
      <c r="AI170" t="s">
        <v>186</v>
      </c>
      <c r="AJ170" t="s">
        <v>186</v>
      </c>
      <c r="AK170" t="s">
        <v>186</v>
      </c>
      <c r="AL170">
        <v>38.847064065825627</v>
      </c>
      <c r="AM170">
        <v>51.772341001485017</v>
      </c>
      <c r="AN170">
        <v>7.9642155917772017</v>
      </c>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row>
    <row r="171">
      <c r="A171" t="s">
        <v>791</v>
      </c>
      <c r="B171">
        <v>2011</v>
      </c>
      <c r="C171" t="s">
        <v>797</v>
      </c>
      <c r="D171">
        <v>61</v>
      </c>
      <c r="E171" t="s">
        <v>165</v>
      </c>
      <c r="F171" t="s">
        <v>296</v>
      </c>
      <c r="G171" t="s">
        <v>186</v>
      </c>
      <c r="H171">
        <v>12.09421210303347</v>
      </c>
      <c r="I171">
        <v>38.460815733547662</v>
      </c>
      <c r="J171">
        <v>60.402075912440672</v>
      </c>
      <c r="K171">
        <v>59.546341113732382</v>
      </c>
      <c r="L171">
        <v>39.418942966229316</v>
      </c>
      <c r="M171">
        <v>45.315131020236379</v>
      </c>
      <c r="N171">
        <v>41.888384371408087</v>
      </c>
      <c r="O171">
        <v>36.863222885764351</v>
      </c>
      <c r="P171">
        <v>28.07168388366463</v>
      </c>
      <c r="Q171">
        <v>15.492398899767741</v>
      </c>
      <c r="R171">
        <v>8.9891883524305847</v>
      </c>
      <c r="S171">
        <v>34.342589846504687</v>
      </c>
      <c r="T171">
        <v>56.549315863013177</v>
      </c>
      <c r="U171">
        <v>65.386587811871365</v>
      </c>
      <c r="V171">
        <v>51.108034718989181</v>
      </c>
      <c r="W171" t="s">
        <v>379</v>
      </c>
      <c r="X171" t="s">
        <v>380</v>
      </c>
      <c r="Y171" t="s">
        <v>381</v>
      </c>
      <c r="Z171" t="s">
        <v>186</v>
      </c>
      <c r="AA171" t="s">
        <v>186</v>
      </c>
      <c r="AB171" t="s">
        <v>186</v>
      </c>
      <c r="AC171" t="s">
        <v>186</v>
      </c>
      <c r="AD171" t="s">
        <v>186</v>
      </c>
      <c r="AE171" t="s">
        <v>186</v>
      </c>
      <c r="AF171" t="s">
        <v>186</v>
      </c>
      <c r="AG171" t="s">
        <v>186</v>
      </c>
      <c r="AH171" t="s">
        <v>186</v>
      </c>
      <c r="AI171" t="s">
        <v>186</v>
      </c>
      <c r="AJ171" t="s">
        <v>186</v>
      </c>
      <c r="AK171" t="s">
        <v>186</v>
      </c>
      <c r="AL171">
        <v>4.8581789111489782</v>
      </c>
      <c r="AM171">
        <v>0</v>
      </c>
      <c r="AN171">
        <v>75.929034232939429</v>
      </c>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row>
    <row r="172">
      <c r="A172" t="s">
        <v>791</v>
      </c>
      <c r="B172">
        <v>2011</v>
      </c>
      <c r="C172" t="s">
        <v>797</v>
      </c>
      <c r="D172">
        <v>62</v>
      </c>
      <c r="E172" t="s">
        <v>165</v>
      </c>
      <c r="F172" t="s">
        <v>297</v>
      </c>
      <c r="G172" t="s">
        <v>186</v>
      </c>
      <c r="H172">
        <v>1.1892531038465051</v>
      </c>
      <c r="I172">
        <v>1.027395437817435</v>
      </c>
      <c r="J172">
        <v>1.1425085259097809</v>
      </c>
      <c r="K172">
        <v>2.1219991703213941</v>
      </c>
      <c r="L172">
        <v>3.2778463377575768</v>
      </c>
      <c r="M172">
        <v>4.7339974510583076</v>
      </c>
      <c r="N172">
        <v>4.0602750087567463</v>
      </c>
      <c r="O172">
        <v>1.591271641037191</v>
      </c>
      <c r="P172">
        <v>4.7022447169387558</v>
      </c>
      <c r="Q172">
        <v>3.229824605408059</v>
      </c>
      <c r="R172">
        <v>1.1878817020159911</v>
      </c>
      <c r="S172">
        <v>0.91307904792098515</v>
      </c>
      <c r="T172">
        <v>0.88225569872093379</v>
      </c>
      <c r="U172">
        <v>1.710681289609278</v>
      </c>
      <c r="V172">
        <v>2.606051160426734</v>
      </c>
      <c r="W172" t="s">
        <v>379</v>
      </c>
      <c r="X172" t="s">
        <v>380</v>
      </c>
      <c r="Y172" t="s">
        <v>381</v>
      </c>
      <c r="Z172" t="s">
        <v>186</v>
      </c>
      <c r="AA172" t="s">
        <v>186</v>
      </c>
      <c r="AB172" t="s">
        <v>186</v>
      </c>
      <c r="AC172" t="s">
        <v>186</v>
      </c>
      <c r="AD172" t="s">
        <v>186</v>
      </c>
      <c r="AE172" t="s">
        <v>186</v>
      </c>
      <c r="AF172" t="s">
        <v>186</v>
      </c>
      <c r="AG172" t="s">
        <v>186</v>
      </c>
      <c r="AH172" t="s">
        <v>186</v>
      </c>
      <c r="AI172" t="s">
        <v>186</v>
      </c>
      <c r="AJ172" t="s">
        <v>186</v>
      </c>
      <c r="AK172" t="s">
        <v>186</v>
      </c>
      <c r="AL172">
        <v>2.751501913462147</v>
      </c>
      <c r="AM172">
        <v>0.8035826073716501</v>
      </c>
      <c r="AN172">
        <v>1.1095123716161639</v>
      </c>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row>
    <row r="173">
      <c r="A173" t="s">
        <v>791</v>
      </c>
      <c r="B173">
        <v>2011</v>
      </c>
      <c r="C173" t="s">
        <v>797</v>
      </c>
      <c r="D173">
        <v>63</v>
      </c>
      <c r="E173" t="s">
        <v>165</v>
      </c>
      <c r="F173" t="s">
        <v>298</v>
      </c>
      <c r="G173" t="s">
        <v>186</v>
      </c>
      <c r="H173">
        <v>5.9495169615127343</v>
      </c>
      <c r="I173">
        <v>2.3936297399827091</v>
      </c>
      <c r="J173">
        <v>1.037414929482581</v>
      </c>
      <c r="K173">
        <v>0.83096291826803004</v>
      </c>
      <c r="L173">
        <v>0.46038704536976871</v>
      </c>
      <c r="M173">
        <v>7.8034465863781914</v>
      </c>
      <c r="N173">
        <v>2.8014475450882772</v>
      </c>
      <c r="O173">
        <v>0.77047632104452324</v>
      </c>
      <c r="P173">
        <v>1.273613375453827</v>
      </c>
      <c r="Q173">
        <v>0</v>
      </c>
      <c r="R173">
        <v>5.9228566961208751</v>
      </c>
      <c r="S173">
        <v>3.0306970211622222</v>
      </c>
      <c r="T173">
        <v>0.6001833576719412</v>
      </c>
      <c r="U173">
        <v>0.62392233321772872</v>
      </c>
      <c r="V173">
        <v>0.19336322234805631</v>
      </c>
      <c r="W173" t="s">
        <v>379</v>
      </c>
      <c r="X173" t="s">
        <v>380</v>
      </c>
      <c r="Y173" t="s">
        <v>381</v>
      </c>
      <c r="Z173" t="s">
        <v>186</v>
      </c>
      <c r="AA173" t="s">
        <v>186</v>
      </c>
      <c r="AB173" t="s">
        <v>186</v>
      </c>
      <c r="AC173" t="s">
        <v>186</v>
      </c>
      <c r="AD173" t="s">
        <v>186</v>
      </c>
      <c r="AE173" t="s">
        <v>186</v>
      </c>
      <c r="AF173" t="s">
        <v>186</v>
      </c>
      <c r="AG173" t="s">
        <v>186</v>
      </c>
      <c r="AH173" t="s">
        <v>186</v>
      </c>
      <c r="AI173" t="s">
        <v>186</v>
      </c>
      <c r="AJ173" t="s">
        <v>186</v>
      </c>
      <c r="AK173" t="s">
        <v>186</v>
      </c>
      <c r="AL173">
        <v>3.1137479216050798</v>
      </c>
      <c r="AM173">
        <v>1.632810980480027</v>
      </c>
      <c r="AN173">
        <v>1.44915502344188</v>
      </c>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row>
    <row r="174">
      <c r="A174" t="s">
        <v>791</v>
      </c>
      <c r="B174">
        <v>2011</v>
      </c>
      <c r="C174" t="s">
        <v>797</v>
      </c>
      <c r="D174">
        <v>64</v>
      </c>
      <c r="E174" t="s">
        <v>165</v>
      </c>
      <c r="F174" t="s">
        <v>299</v>
      </c>
      <c r="G174" t="s">
        <v>186</v>
      </c>
      <c r="H174">
        <v>0.27385807938889761</v>
      </c>
      <c r="I174">
        <v>0.30288576112232662</v>
      </c>
      <c r="J174">
        <v>0.15616643562087659</v>
      </c>
      <c r="K174">
        <v>0.14788491355457431</v>
      </c>
      <c r="L174">
        <v>0.18632540101747661</v>
      </c>
      <c r="M174">
        <v>0.21595373299770371</v>
      </c>
      <c r="N174">
        <v>0.1584058685166389</v>
      </c>
      <c r="O174">
        <v>0.1383001317887414</v>
      </c>
      <c r="P174">
        <v>0</v>
      </c>
      <c r="Q174">
        <v>0</v>
      </c>
      <c r="R174">
        <v>0.28137250995522289</v>
      </c>
      <c r="S174">
        <v>0.36631943834532449</v>
      </c>
      <c r="T174">
        <v>0.18004283853260239</v>
      </c>
      <c r="U174">
        <v>0.13039561332114649</v>
      </c>
      <c r="V174">
        <v>0.1936874097925961</v>
      </c>
      <c r="W174" t="s">
        <v>379</v>
      </c>
      <c r="X174" t="s">
        <v>380</v>
      </c>
      <c r="Y174" t="s">
        <v>381</v>
      </c>
      <c r="Z174" t="s">
        <v>186</v>
      </c>
      <c r="AA174" t="s">
        <v>186</v>
      </c>
      <c r="AB174" t="s">
        <v>186</v>
      </c>
      <c r="AC174" t="s">
        <v>186</v>
      </c>
      <c r="AD174" t="s">
        <v>186</v>
      </c>
      <c r="AE174" t="s">
        <v>186</v>
      </c>
      <c r="AF174" t="s">
        <v>186</v>
      </c>
      <c r="AG174" t="s">
        <v>186</v>
      </c>
      <c r="AH174" t="s">
        <v>186</v>
      </c>
      <c r="AI174" t="s">
        <v>186</v>
      </c>
      <c r="AJ174" t="s">
        <v>186</v>
      </c>
      <c r="AK174" t="s">
        <v>186</v>
      </c>
      <c r="AL174">
        <v>0.46645152835572351</v>
      </c>
      <c r="AM174">
        <v>0.14321602751893431</v>
      </c>
      <c r="AN174">
        <v>0.028690216748386899</v>
      </c>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row>
    <row r="175">
      <c r="A175" t="s">
        <v>791</v>
      </c>
      <c r="B175">
        <v>2011</v>
      </c>
      <c r="C175" t="s">
        <v>797</v>
      </c>
      <c r="D175">
        <v>65</v>
      </c>
      <c r="E175" t="s">
        <v>165</v>
      </c>
      <c r="F175" t="s">
        <v>300</v>
      </c>
      <c r="G175" t="s">
        <v>186</v>
      </c>
      <c r="H175">
        <v>3.20706458942476</v>
      </c>
      <c r="I175">
        <v>0.53085614861134112</v>
      </c>
      <c r="J175">
        <v>0.21290541128866261</v>
      </c>
      <c r="K175">
        <v>0.790593312240921</v>
      </c>
      <c r="L175">
        <v>0.097624012168401095</v>
      </c>
      <c r="M175">
        <v>0.37473737717515238</v>
      </c>
      <c r="N175">
        <v>0.5300716718605426</v>
      </c>
      <c r="O175">
        <v>0</v>
      </c>
      <c r="P175">
        <v>0</v>
      </c>
      <c r="Q175">
        <v>0</v>
      </c>
      <c r="R175">
        <v>3.6345015070641109</v>
      </c>
      <c r="S175">
        <v>0.5506026917985325</v>
      </c>
      <c r="T175">
        <v>0.30662037639490741</v>
      </c>
      <c r="U175">
        <v>0.47508493559300069</v>
      </c>
      <c r="V175">
        <v>0.47265918499247189</v>
      </c>
      <c r="W175" t="s">
        <v>379</v>
      </c>
      <c r="X175" t="s">
        <v>380</v>
      </c>
      <c r="Y175" t="s">
        <v>381</v>
      </c>
      <c r="Z175" t="s">
        <v>186</v>
      </c>
      <c r="AA175" t="s">
        <v>186</v>
      </c>
      <c r="AB175" t="s">
        <v>186</v>
      </c>
      <c r="AC175" t="s">
        <v>186</v>
      </c>
      <c r="AD175" t="s">
        <v>186</v>
      </c>
      <c r="AE175" t="s">
        <v>186</v>
      </c>
      <c r="AF175" t="s">
        <v>186</v>
      </c>
      <c r="AG175" t="s">
        <v>186</v>
      </c>
      <c r="AH175" t="s">
        <v>186</v>
      </c>
      <c r="AI175" t="s">
        <v>186</v>
      </c>
      <c r="AJ175" t="s">
        <v>186</v>
      </c>
      <c r="AK175" t="s">
        <v>186</v>
      </c>
      <c r="AL175">
        <v>2.1166158669501769</v>
      </c>
      <c r="AM175">
        <v>1.4953270483490551</v>
      </c>
      <c r="AN175">
        <v>0.018323878743588901</v>
      </c>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row>
    <row r="176">
      <c r="A176" t="s">
        <v>791</v>
      </c>
      <c r="B176">
        <v>2011</v>
      </c>
      <c r="C176" t="s">
        <v>797</v>
      </c>
      <c r="D176">
        <v>66</v>
      </c>
      <c r="E176" t="s">
        <v>165</v>
      </c>
      <c r="F176" t="s">
        <v>382</v>
      </c>
      <c r="G176" t="s">
        <v>186</v>
      </c>
      <c r="H176">
        <v>12.86018164546716</v>
      </c>
      <c r="I176">
        <v>6.8880980281992228</v>
      </c>
      <c r="J176">
        <v>2.5725177592621682</v>
      </c>
      <c r="K176">
        <v>1.1050852160672511</v>
      </c>
      <c r="L176">
        <v>0.3055415362526569</v>
      </c>
      <c r="M176">
        <v>2.6056406437156898</v>
      </c>
      <c r="N176">
        <v>1.443442801418257</v>
      </c>
      <c r="O176">
        <v>0</v>
      </c>
      <c r="P176">
        <v>0.064715271866780902</v>
      </c>
      <c r="Q176">
        <v>0</v>
      </c>
      <c r="R176">
        <v>13.20639045128639</v>
      </c>
      <c r="S176">
        <v>7.8827068527397719</v>
      </c>
      <c r="T176">
        <v>3.613274943027303</v>
      </c>
      <c r="U176">
        <v>1.442082239644827</v>
      </c>
      <c r="V176">
        <v>0.58145540070753865</v>
      </c>
      <c r="W176" t="s">
        <v>379</v>
      </c>
      <c r="X176" t="s">
        <v>380</v>
      </c>
      <c r="Y176" t="s">
        <v>381</v>
      </c>
      <c r="Z176" t="s">
        <v>186</v>
      </c>
      <c r="AA176" t="s">
        <v>186</v>
      </c>
      <c r="AB176" t="s">
        <v>186</v>
      </c>
      <c r="AC176" t="s">
        <v>186</v>
      </c>
      <c r="AD176" t="s">
        <v>186</v>
      </c>
      <c r="AE176" t="s">
        <v>186</v>
      </c>
      <c r="AF176" t="s">
        <v>186</v>
      </c>
      <c r="AG176" t="s">
        <v>186</v>
      </c>
      <c r="AH176" t="s">
        <v>186</v>
      </c>
      <c r="AI176" t="s">
        <v>186</v>
      </c>
      <c r="AJ176" t="s">
        <v>186</v>
      </c>
      <c r="AK176" t="s">
        <v>186</v>
      </c>
      <c r="AL176">
        <v>9.8166358677434502</v>
      </c>
      <c r="AM176">
        <v>8.0112939449219205</v>
      </c>
      <c r="AN176">
        <v>0.43334169574926962</v>
      </c>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row>
    <row r="177">
      <c r="A177" t="s">
        <v>791</v>
      </c>
      <c r="B177">
        <v>2011</v>
      </c>
      <c r="C177" t="s">
        <v>797</v>
      </c>
      <c r="D177">
        <v>67</v>
      </c>
      <c r="E177" t="s">
        <v>165</v>
      </c>
      <c r="F177" t="s">
        <v>174</v>
      </c>
      <c r="G177" t="s">
        <v>186</v>
      </c>
      <c r="H177">
        <v>8.1318784194475793</v>
      </c>
      <c r="I177">
        <v>2.969730871216365</v>
      </c>
      <c r="J177">
        <v>1.00691506262209</v>
      </c>
      <c r="K177">
        <v>0.52882501553058547</v>
      </c>
      <c r="L177">
        <v>1.5831126626745311</v>
      </c>
      <c r="M177">
        <v>2.3762692876765539</v>
      </c>
      <c r="N177">
        <v>0.52732340557315183</v>
      </c>
      <c r="O177">
        <v>1.6258012832028259</v>
      </c>
      <c r="P177">
        <v>1.0437825375158969</v>
      </c>
      <c r="Q177">
        <v>1.0620474642841871</v>
      </c>
      <c r="R177">
        <v>8.7987762354174137</v>
      </c>
      <c r="S177">
        <v>3.124014326588632</v>
      </c>
      <c r="T177">
        <v>1.4833453179276419</v>
      </c>
      <c r="U177">
        <v>0.52606655983732076</v>
      </c>
      <c r="V177">
        <v>1.446288513855833</v>
      </c>
      <c r="W177" t="s">
        <v>379</v>
      </c>
      <c r="X177" t="s">
        <v>380</v>
      </c>
      <c r="Y177" t="s">
        <v>381</v>
      </c>
      <c r="Z177" t="s">
        <v>186</v>
      </c>
      <c r="AA177" t="s">
        <v>186</v>
      </c>
      <c r="AB177" t="s">
        <v>186</v>
      </c>
      <c r="AC177" t="s">
        <v>186</v>
      </c>
      <c r="AD177" t="s">
        <v>186</v>
      </c>
      <c r="AE177" t="s">
        <v>186</v>
      </c>
      <c r="AF177" t="s">
        <v>186</v>
      </c>
      <c r="AG177" t="s">
        <v>186</v>
      </c>
      <c r="AH177" t="s">
        <v>186</v>
      </c>
      <c r="AI177" t="s">
        <v>186</v>
      </c>
      <c r="AJ177" t="s">
        <v>186</v>
      </c>
      <c r="AK177" t="s">
        <v>186</v>
      </c>
      <c r="AL177">
        <v>5.4618745776635524</v>
      </c>
      <c r="AM177">
        <v>7.1742251680999427</v>
      </c>
      <c r="AN177">
        <v>0.27135427505608067</v>
      </c>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row>
    <row r="178">
      <c r="A178" t="s">
        <v>791</v>
      </c>
      <c r="B178">
        <v>2011</v>
      </c>
      <c r="C178" t="s">
        <v>797</v>
      </c>
      <c r="D178">
        <v>68</v>
      </c>
      <c r="E178" t="s">
        <v>165</v>
      </c>
      <c r="F178" t="s">
        <v>302</v>
      </c>
      <c r="G178" t="s">
        <v>186</v>
      </c>
      <c r="H178">
        <v>0.13672861324248581</v>
      </c>
      <c r="I178">
        <v>0.0891327331763416</v>
      </c>
      <c r="J178">
        <v>0</v>
      </c>
      <c r="K178">
        <v>0</v>
      </c>
      <c r="L178">
        <v>0</v>
      </c>
      <c r="M178">
        <v>0</v>
      </c>
      <c r="N178">
        <v>0</v>
      </c>
      <c r="O178">
        <v>0</v>
      </c>
      <c r="P178">
        <v>0</v>
      </c>
      <c r="Q178">
        <v>0</v>
      </c>
      <c r="R178">
        <v>0.15758394722033181</v>
      </c>
      <c r="S178">
        <v>0.10275089726608171</v>
      </c>
      <c r="T178">
        <v>0</v>
      </c>
      <c r="U178">
        <v>0</v>
      </c>
      <c r="V178">
        <v>0</v>
      </c>
      <c r="W178" t="s">
        <v>379</v>
      </c>
      <c r="X178" t="s">
        <v>380</v>
      </c>
      <c r="Y178" t="s">
        <v>381</v>
      </c>
      <c r="Z178" t="s">
        <v>186</v>
      </c>
      <c r="AA178" t="s">
        <v>186</v>
      </c>
      <c r="AB178" t="s">
        <v>186</v>
      </c>
      <c r="AC178" t="s">
        <v>186</v>
      </c>
      <c r="AD178" t="s">
        <v>186</v>
      </c>
      <c r="AE178" t="s">
        <v>186</v>
      </c>
      <c r="AF178" t="s">
        <v>186</v>
      </c>
      <c r="AG178" t="s">
        <v>186</v>
      </c>
      <c r="AH178" t="s">
        <v>186</v>
      </c>
      <c r="AI178" t="s">
        <v>186</v>
      </c>
      <c r="AJ178" t="s">
        <v>186</v>
      </c>
      <c r="AK178" t="s">
        <v>186</v>
      </c>
      <c r="AL178">
        <v>0.1118167904655258</v>
      </c>
      <c r="AM178">
        <v>0</v>
      </c>
      <c r="AN178">
        <v>0</v>
      </c>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row>
    <row r="179">
      <c r="A179" t="s">
        <v>791</v>
      </c>
      <c r="B179">
        <v>2011</v>
      </c>
      <c r="C179" t="s">
        <v>797</v>
      </c>
      <c r="D179">
        <v>69</v>
      </c>
      <c r="E179" t="s">
        <v>165</v>
      </c>
      <c r="F179" t="s">
        <v>303</v>
      </c>
      <c r="G179" t="s">
        <v>186</v>
      </c>
      <c r="H179">
        <v>0</v>
      </c>
      <c r="I179">
        <v>0.1170911471807682</v>
      </c>
      <c r="J179">
        <v>0.0839324354471606</v>
      </c>
      <c r="K179">
        <v>0.27103873473880302</v>
      </c>
      <c r="L179">
        <v>2.4315734665330169</v>
      </c>
      <c r="M179">
        <v>0.63467702827157557</v>
      </c>
      <c r="N179">
        <v>1.1029075693875641</v>
      </c>
      <c r="O179">
        <v>2.189415677125139</v>
      </c>
      <c r="P179">
        <v>2.2648866783339421</v>
      </c>
      <c r="Q179">
        <v>1.9808369094297</v>
      </c>
      <c r="R179">
        <v>0</v>
      </c>
      <c r="S179">
        <v>0.1349809436555256</v>
      </c>
      <c r="T179">
        <v>0</v>
      </c>
      <c r="U179">
        <v>0</v>
      </c>
      <c r="V179">
        <v>1.9645641328075789</v>
      </c>
      <c r="W179" t="s">
        <v>379</v>
      </c>
      <c r="X179" t="s">
        <v>380</v>
      </c>
      <c r="Y179" t="s">
        <v>381</v>
      </c>
      <c r="Z179" t="s">
        <v>186</v>
      </c>
      <c r="AA179" t="s">
        <v>186</v>
      </c>
      <c r="AB179" t="s">
        <v>186</v>
      </c>
      <c r="AC179" t="s">
        <v>186</v>
      </c>
      <c r="AD179" t="s">
        <v>186</v>
      </c>
      <c r="AE179" t="s">
        <v>186</v>
      </c>
      <c r="AF179" t="s">
        <v>186</v>
      </c>
      <c r="AG179" t="s">
        <v>186</v>
      </c>
      <c r="AH179" t="s">
        <v>186</v>
      </c>
      <c r="AI179" t="s">
        <v>186</v>
      </c>
      <c r="AJ179" t="s">
        <v>186</v>
      </c>
      <c r="AK179" t="s">
        <v>186</v>
      </c>
      <c r="AL179">
        <v>1.437281770998176</v>
      </c>
      <c r="AM179">
        <v>0</v>
      </c>
      <c r="AN179">
        <v>0</v>
      </c>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row>
    <row r="180">
      <c r="A180" t="s">
        <v>791</v>
      </c>
      <c r="B180">
        <v>2011</v>
      </c>
      <c r="C180" t="s">
        <v>797</v>
      </c>
      <c r="D180">
        <v>70</v>
      </c>
      <c r="E180" t="s">
        <v>165</v>
      </c>
      <c r="F180" t="s">
        <v>304</v>
      </c>
      <c r="G180" t="s">
        <v>186</v>
      </c>
      <c r="H180">
        <v>0</v>
      </c>
      <c r="I180">
        <v>0</v>
      </c>
      <c r="J180">
        <v>0</v>
      </c>
      <c r="K180">
        <v>0.11514870576042451</v>
      </c>
      <c r="L180">
        <v>3.1374600567834552</v>
      </c>
      <c r="M180">
        <v>0</v>
      </c>
      <c r="N180">
        <v>0.6336234740665555</v>
      </c>
      <c r="O180">
        <v>1.783941408927721</v>
      </c>
      <c r="P180">
        <v>3.218013442660657</v>
      </c>
      <c r="Q180">
        <v>9.4188548720073619</v>
      </c>
      <c r="R180">
        <v>0</v>
      </c>
      <c r="S180">
        <v>0</v>
      </c>
      <c r="T180">
        <v>0</v>
      </c>
      <c r="U180">
        <v>0</v>
      </c>
      <c r="V180">
        <v>1.4507538168151399</v>
      </c>
      <c r="W180" t="s">
        <v>379</v>
      </c>
      <c r="X180" t="s">
        <v>380</v>
      </c>
      <c r="Y180" t="s">
        <v>381</v>
      </c>
      <c r="Z180" t="s">
        <v>186</v>
      </c>
      <c r="AA180" t="s">
        <v>186</v>
      </c>
      <c r="AB180" t="s">
        <v>186</v>
      </c>
      <c r="AC180" t="s">
        <v>186</v>
      </c>
      <c r="AD180" t="s">
        <v>186</v>
      </c>
      <c r="AE180" t="s">
        <v>186</v>
      </c>
      <c r="AF180" t="s">
        <v>186</v>
      </c>
      <c r="AG180" t="s">
        <v>186</v>
      </c>
      <c r="AH180" t="s">
        <v>186</v>
      </c>
      <c r="AI180" t="s">
        <v>186</v>
      </c>
      <c r="AJ180" t="s">
        <v>186</v>
      </c>
      <c r="AK180" t="s">
        <v>186</v>
      </c>
      <c r="AL180">
        <v>1.5523790437798379</v>
      </c>
      <c r="AM180">
        <v>0</v>
      </c>
      <c r="AN180">
        <v>0.044098857853863901</v>
      </c>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row>
    <row r="181">
      <c r="A181" t="s">
        <v>791</v>
      </c>
      <c r="B181">
        <v>2011</v>
      </c>
      <c r="C181" t="s">
        <v>797</v>
      </c>
      <c r="D181">
        <v>71</v>
      </c>
      <c r="E181" t="s">
        <v>165</v>
      </c>
      <c r="F181" t="s">
        <v>46</v>
      </c>
      <c r="G181" t="s">
        <v>186</v>
      </c>
      <c r="H181">
        <v>0</v>
      </c>
      <c r="I181">
        <v>0</v>
      </c>
      <c r="J181">
        <v>0</v>
      </c>
      <c r="K181">
        <v>0.066254250506233806</v>
      </c>
      <c r="L181">
        <v>0.062962218995450694</v>
      </c>
      <c r="M181">
        <v>0</v>
      </c>
      <c r="N181">
        <v>0.50037263361732431</v>
      </c>
      <c r="O181">
        <v>0</v>
      </c>
      <c r="P181">
        <v>0.47487338089981079</v>
      </c>
      <c r="Q181">
        <v>0</v>
      </c>
      <c r="R181">
        <v>0</v>
      </c>
      <c r="S181">
        <v>0</v>
      </c>
      <c r="T181">
        <v>0</v>
      </c>
      <c r="U181">
        <v>0</v>
      </c>
      <c r="V181">
        <v>0</v>
      </c>
      <c r="W181" t="s">
        <v>379</v>
      </c>
      <c r="X181" t="s">
        <v>380</v>
      </c>
      <c r="Y181" t="s">
        <v>381</v>
      </c>
      <c r="Z181" t="s">
        <v>186</v>
      </c>
      <c r="AA181" t="s">
        <v>186</v>
      </c>
      <c r="AB181" t="s">
        <v>186</v>
      </c>
      <c r="AC181" t="s">
        <v>186</v>
      </c>
      <c r="AD181" t="s">
        <v>186</v>
      </c>
      <c r="AE181" t="s">
        <v>186</v>
      </c>
      <c r="AF181" t="s">
        <v>186</v>
      </c>
      <c r="AG181" t="s">
        <v>186</v>
      </c>
      <c r="AH181" t="s">
        <v>186</v>
      </c>
      <c r="AI181" t="s">
        <v>186</v>
      </c>
      <c r="AJ181" t="s">
        <v>186</v>
      </c>
      <c r="AK181" t="s">
        <v>186</v>
      </c>
      <c r="AL181">
        <v>0.062326629900132297</v>
      </c>
      <c r="AM181">
        <v>0</v>
      </c>
      <c r="AN181">
        <v>0.0012641797132635</v>
      </c>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row>
    <row r="182">
      <c r="A182" t="s">
        <v>791</v>
      </c>
      <c r="B182">
        <v>2011</v>
      </c>
      <c r="C182" t="s">
        <v>797</v>
      </c>
      <c r="D182">
        <v>122</v>
      </c>
      <c r="E182" t="s">
        <v>18</v>
      </c>
      <c r="F182" t="s">
        <v>14</v>
      </c>
      <c r="G182" t="s">
        <v>813</v>
      </c>
      <c r="H182">
        <v>25.304619400702659</v>
      </c>
      <c r="I182">
        <v>35.618315927023588</v>
      </c>
      <c r="J182">
        <v>42.516870531251392</v>
      </c>
      <c r="K182">
        <v>72.230087677167887</v>
      </c>
      <c r="L182">
        <v>97.574242497042334</v>
      </c>
      <c r="M182">
        <v>52.231665532882367</v>
      </c>
      <c r="N182">
        <v>88.669447916066659</v>
      </c>
      <c r="O182">
        <v>99.331419197540669</v>
      </c>
      <c r="P182">
        <v>98.889236159481868</v>
      </c>
      <c r="Q182">
        <v>100</v>
      </c>
      <c r="R182">
        <v>24.685932592342731</v>
      </c>
      <c r="S182">
        <v>32.924556121421588</v>
      </c>
      <c r="T182">
        <v>40.060990836450863</v>
      </c>
      <c r="U182">
        <v>57.621529233358679</v>
      </c>
      <c r="V182">
        <v>92.632790885915298</v>
      </c>
      <c r="W182" t="s">
        <v>379</v>
      </c>
      <c r="X182" t="s">
        <v>380</v>
      </c>
      <c r="Y182" t="s">
        <v>381</v>
      </c>
      <c r="Z182" t="s">
        <v>186</v>
      </c>
      <c r="AA182" t="s">
        <v>186</v>
      </c>
      <c r="AB182" t="s">
        <v>186</v>
      </c>
      <c r="AC182" t="s">
        <v>186</v>
      </c>
      <c r="AD182" t="s">
        <v>186</v>
      </c>
      <c r="AE182" t="s">
        <v>186</v>
      </c>
      <c r="AF182" t="s">
        <v>186</v>
      </c>
      <c r="AG182" t="s">
        <v>186</v>
      </c>
      <c r="AH182" t="s">
        <v>186</v>
      </c>
      <c r="AI182" t="s">
        <v>186</v>
      </c>
      <c r="AJ182" t="s">
        <v>186</v>
      </c>
      <c r="AK182" t="s">
        <v>186</v>
      </c>
      <c r="AL182">
        <v>59.569495290426467</v>
      </c>
      <c r="AM182">
        <v>44.26540852174589</v>
      </c>
      <c r="AN182">
        <v>52.23405231709927</v>
      </c>
      <c r="AO182"/>
      <c r="AP182"/>
      <c r="AQ182"/>
      <c r="AR182"/>
      <c r="AS182"/>
      <c r="AT182"/>
      <c r="AU182"/>
      <c r="AV182"/>
      <c r="AW182"/>
      <c r="AX182"/>
      <c r="AY182"/>
      <c r="AZ182"/>
      <c r="BA182">
        <v>2535.620018000006</v>
      </c>
      <c r="BB182">
        <v>3570.6176869999999</v>
      </c>
      <c r="BC182">
        <v>4260.9492390000023</v>
      </c>
      <c r="BD182">
        <v>7241.7175580000649</v>
      </c>
      <c r="BE182">
        <v>9776.6782120000189</v>
      </c>
      <c r="BF182">
        <v>692.2388830000001</v>
      </c>
      <c r="BG182">
        <v>1177.1116040000011</v>
      </c>
      <c r="BH182">
        <v>1317.3933629999981</v>
      </c>
      <c r="BI182">
        <v>1313.733742999995</v>
      </c>
      <c r="BJ182">
        <v>1327.0161149999969</v>
      </c>
      <c r="BK182">
        <v>2146.255075999999</v>
      </c>
      <c r="BL182">
        <v>2863.1328499999991</v>
      </c>
      <c r="BM182">
        <v>3482.3995900000032</v>
      </c>
      <c r="BN182">
        <v>5014.7657950000103</v>
      </c>
      <c r="BO182">
        <v>8051.535695000056</v>
      </c>
      <c r="BP182">
        <v>12059.142578000041</v>
      </c>
      <c r="BQ182">
        <v>1528.5289309999951</v>
      </c>
      <c r="BR182">
        <v>13797.9112050001</v>
      </c>
      <c r="BS182"/>
      <c r="BT182"/>
      <c r="BU182"/>
      <c r="BV182"/>
      <c r="BW182"/>
      <c r="BX182"/>
      <c r="BY182"/>
      <c r="BZ182"/>
      <c r="CA182"/>
      <c r="CB182"/>
      <c r="CC182"/>
      <c r="CD182"/>
    </row>
    <row r="183">
      <c r="A183" t="s">
        <v>791</v>
      </c>
      <c r="B183">
        <v>2011</v>
      </c>
      <c r="C183" t="s">
        <v>797</v>
      </c>
      <c r="D183">
        <v>123</v>
      </c>
      <c r="E183" t="s">
        <v>18</v>
      </c>
      <c r="F183" t="s">
        <v>51</v>
      </c>
      <c r="G183" t="s">
        <v>186</v>
      </c>
      <c r="H183">
        <v>74.695380599298701</v>
      </c>
      <c r="I183">
        <v>64.381684072976725</v>
      </c>
      <c r="J183">
        <v>57.483129468748693</v>
      </c>
      <c r="K183">
        <v>27.769912322832301</v>
      </c>
      <c r="L183">
        <v>2.4257575029575871</v>
      </c>
      <c r="M183">
        <v>47.768334467117477</v>
      </c>
      <c r="N183">
        <v>11.330552083933441</v>
      </c>
      <c r="O183">
        <v>0.66858080245934537</v>
      </c>
      <c r="P183">
        <v>1.110763840518139</v>
      </c>
      <c r="Q183">
        <v>0</v>
      </c>
      <c r="R183">
        <v>75.314067407657816</v>
      </c>
      <c r="S183">
        <v>67.075443878578454</v>
      </c>
      <c r="T183">
        <v>59.939009163549088</v>
      </c>
      <c r="U183">
        <v>42.37847076664125</v>
      </c>
      <c r="V183">
        <v>7.3672091140847868</v>
      </c>
      <c r="W183" t="s">
        <v>379</v>
      </c>
      <c r="X183" t="s">
        <v>380</v>
      </c>
      <c r="Y183" t="s">
        <v>381</v>
      </c>
      <c r="Z183" t="s">
        <v>186</v>
      </c>
      <c r="AA183" t="s">
        <v>186</v>
      </c>
      <c r="AB183" t="s">
        <v>186</v>
      </c>
      <c r="AC183" t="s">
        <v>186</v>
      </c>
      <c r="AD183" t="s">
        <v>186</v>
      </c>
      <c r="AE183" t="s">
        <v>186</v>
      </c>
      <c r="AF183" t="s">
        <v>186</v>
      </c>
      <c r="AG183" t="s">
        <v>186</v>
      </c>
      <c r="AH183" t="s">
        <v>186</v>
      </c>
      <c r="AI183" t="s">
        <v>186</v>
      </c>
      <c r="AJ183" t="s">
        <v>186</v>
      </c>
      <c r="AK183" t="s">
        <v>186</v>
      </c>
      <c r="AL183">
        <v>40.430504709572958</v>
      </c>
      <c r="AM183">
        <v>55.734591478251971</v>
      </c>
      <c r="AN183">
        <v>47.765947682903729</v>
      </c>
      <c r="AO183"/>
      <c r="AP183"/>
      <c r="AQ183"/>
      <c r="AR183"/>
      <c r="AS183"/>
      <c r="AT183"/>
      <c r="AU183"/>
      <c r="AV183"/>
      <c r="AW183"/>
      <c r="AX183"/>
      <c r="AY183"/>
      <c r="AZ183"/>
      <c r="BA183">
        <v>7484.7639199999921</v>
      </c>
      <c r="BB183">
        <v>6454.0496620000276</v>
      </c>
      <c r="BC183">
        <v>5760.8354920000347</v>
      </c>
      <c r="BD183">
        <v>2784.1841000000031</v>
      </c>
      <c r="BE183">
        <v>243.05441600000009</v>
      </c>
      <c r="BF183">
        <v>633.08527799999911</v>
      </c>
      <c r="BG183">
        <v>150.41623300000009</v>
      </c>
      <c r="BH183">
        <v>8.8671230000000012</v>
      </c>
      <c r="BI183">
        <v>14.756387999999999</v>
      </c>
      <c r="BJ183">
        <v>0</v>
      </c>
      <c r="BK183">
        <v>6547.9883679999739</v>
      </c>
      <c r="BL183">
        <v>5832.9080000000104</v>
      </c>
      <c r="BM183">
        <v>5210.3449410000158</v>
      </c>
      <c r="BN183">
        <v>3688.1719120000012</v>
      </c>
      <c r="BO183">
        <v>640.34934699999997</v>
      </c>
      <c r="BP183">
        <v>8184.6793970000044</v>
      </c>
      <c r="BQ183">
        <v>1924.571315999995</v>
      </c>
      <c r="BR183">
        <v>12617.63687700013</v>
      </c>
      <c r="BS183"/>
      <c r="BT183"/>
      <c r="BU183"/>
      <c r="BV183"/>
      <c r="BW183"/>
      <c r="BX183"/>
      <c r="BY183"/>
      <c r="BZ183"/>
      <c r="CA183"/>
      <c r="CB183"/>
      <c r="CC183"/>
      <c r="CD183"/>
    </row>
    <row r="184">
      <c r="A184" t="s">
        <v>791</v>
      </c>
      <c r="B184">
        <v>2011</v>
      </c>
      <c r="C184" t="s">
        <v>797</v>
      </c>
      <c r="D184">
        <v>124</v>
      </c>
      <c r="E184" t="s">
        <v>50</v>
      </c>
      <c r="F184" t="s">
        <v>15</v>
      </c>
      <c r="G184" t="s">
        <v>814</v>
      </c>
      <c r="H184">
        <v>20.596909906547591</v>
      </c>
      <c r="I184">
        <v>27.5897631483592</v>
      </c>
      <c r="J184">
        <v>31.941614003123519</v>
      </c>
      <c r="K184">
        <v>52.019644076983667</v>
      </c>
      <c r="L184">
        <v>66.257993905424243</v>
      </c>
      <c r="M184">
        <v>32.659834079641442</v>
      </c>
      <c r="N184">
        <v>55.371953605218458</v>
      </c>
      <c r="O184">
        <v>46.319612058471613</v>
      </c>
      <c r="P184">
        <v>65.237622077600733</v>
      </c>
      <c r="Q184">
        <v>90.611477615703265</v>
      </c>
      <c r="R184">
        <v>20.412249604360301</v>
      </c>
      <c r="S184">
        <v>25.88188081016197</v>
      </c>
      <c r="T184">
        <v>30.523591732595829</v>
      </c>
      <c r="U184">
        <v>45.164815862561603</v>
      </c>
      <c r="V184">
        <v>62.407180787469933</v>
      </c>
      <c r="W184" t="s">
        <v>379</v>
      </c>
      <c r="X184" t="s">
        <v>380</v>
      </c>
      <c r="Y184" t="s">
        <v>381</v>
      </c>
      <c r="Z184" t="s">
        <v>186</v>
      </c>
      <c r="AA184" t="s">
        <v>186</v>
      </c>
      <c r="AB184" t="s">
        <v>186</v>
      </c>
      <c r="AC184" t="s">
        <v>186</v>
      </c>
      <c r="AD184" t="s">
        <v>186</v>
      </c>
      <c r="AE184" t="s">
        <v>186</v>
      </c>
      <c r="AF184" t="s">
        <v>186</v>
      </c>
      <c r="AG184" t="s">
        <v>186</v>
      </c>
      <c r="AH184" t="s">
        <v>186</v>
      </c>
      <c r="AI184" t="s">
        <v>186</v>
      </c>
      <c r="AJ184" t="s">
        <v>186</v>
      </c>
      <c r="AK184" t="s">
        <v>186</v>
      </c>
      <c r="AL184">
        <v>42.773196458125177</v>
      </c>
      <c r="AM184">
        <v>33.745305773046582</v>
      </c>
      <c r="AN184">
        <v>38.087093270860272</v>
      </c>
      <c r="AO184"/>
      <c r="AP184"/>
      <c r="AQ184"/>
      <c r="AR184"/>
      <c r="AS184"/>
      <c r="AT184"/>
      <c r="AU184"/>
      <c r="AV184"/>
      <c r="AW184"/>
      <c r="AX184"/>
      <c r="AY184"/>
      <c r="AZ184"/>
      <c r="BA184">
        <v>2063.8894519999972</v>
      </c>
      <c r="BB184">
        <v>2765.7819779999982</v>
      </c>
      <c r="BC184">
        <v>3201.1197949999992</v>
      </c>
      <c r="BD184">
        <v>5215.4383580000303</v>
      </c>
      <c r="BE184">
        <v>6638.8738340000618</v>
      </c>
      <c r="BF184">
        <v>432.84867200000048</v>
      </c>
      <c r="BG184">
        <v>735.07809800000018</v>
      </c>
      <c r="BH184">
        <v>614.31871199999921</v>
      </c>
      <c r="BI184">
        <v>866.67537099999913</v>
      </c>
      <c r="BJ184">
        <v>1202.4289099999969</v>
      </c>
      <c r="BK184">
        <v>1774.690672999996</v>
      </c>
      <c r="BL184">
        <v>2250.6989279999971</v>
      </c>
      <c r="BM184">
        <v>2653.3378509999989</v>
      </c>
      <c r="BN184">
        <v>3930.6657899999982</v>
      </c>
      <c r="BO184">
        <v>5424.3604120000264</v>
      </c>
      <c r="BP184">
        <v>8658.9297439999336</v>
      </c>
      <c r="BQ184">
        <v>1165.2592369999979</v>
      </c>
      <c r="BR184">
        <v>10060.914436000059</v>
      </c>
      <c r="BS184"/>
      <c r="BT184"/>
      <c r="BU184"/>
      <c r="BV184"/>
      <c r="BW184"/>
      <c r="BX184"/>
      <c r="BY184"/>
      <c r="BZ184"/>
      <c r="CA184"/>
      <c r="CB184"/>
      <c r="CC184"/>
      <c r="CD184"/>
    </row>
    <row r="185">
      <c r="A185" t="s">
        <v>791</v>
      </c>
      <c r="B185">
        <v>2011</v>
      </c>
      <c r="C185" t="s">
        <v>797</v>
      </c>
      <c r="D185">
        <v>125</v>
      </c>
      <c r="E185" t="s">
        <v>50</v>
      </c>
      <c r="F185" t="s">
        <v>16</v>
      </c>
      <c r="G185" t="s">
        <v>815</v>
      </c>
      <c r="H185">
        <v>4.7077094941549786</v>
      </c>
      <c r="I185">
        <v>8.0285527786643822</v>
      </c>
      <c r="J185">
        <v>10.57525652812784</v>
      </c>
      <c r="K185">
        <v>20.21044360018389</v>
      </c>
      <c r="L185">
        <v>31.316248591618571</v>
      </c>
      <c r="M185">
        <v>19.571831453240961</v>
      </c>
      <c r="N185">
        <v>33.297494310848123</v>
      </c>
      <c r="O185">
        <v>53.011807139068956</v>
      </c>
      <c r="P185">
        <v>33.651614081881497</v>
      </c>
      <c r="Q185">
        <v>9.3885223842967651</v>
      </c>
      <c r="R185">
        <v>4.2736829879824016</v>
      </c>
      <c r="S185">
        <v>7.0426753112596039</v>
      </c>
      <c r="T185">
        <v>9.5373991038549981</v>
      </c>
      <c r="U185">
        <v>12.45671337079694</v>
      </c>
      <c r="V185">
        <v>30.225610098445049</v>
      </c>
      <c r="W185" t="s">
        <v>379</v>
      </c>
      <c r="X185" t="s">
        <v>380</v>
      </c>
      <c r="Y185" t="s">
        <v>381</v>
      </c>
      <c r="Z185" t="s">
        <v>186</v>
      </c>
      <c r="AA185" t="s">
        <v>186</v>
      </c>
      <c r="AB185" t="s">
        <v>186</v>
      </c>
      <c r="AC185" t="s">
        <v>186</v>
      </c>
      <c r="AD185" t="s">
        <v>186</v>
      </c>
      <c r="AE185" t="s">
        <v>186</v>
      </c>
      <c r="AF185" t="s">
        <v>186</v>
      </c>
      <c r="AG185" t="s">
        <v>186</v>
      </c>
      <c r="AH185" t="s">
        <v>186</v>
      </c>
      <c r="AI185" t="s">
        <v>186</v>
      </c>
      <c r="AJ185" t="s">
        <v>186</v>
      </c>
      <c r="AK185" t="s">
        <v>186</v>
      </c>
      <c r="AL185">
        <v>16.79629883230076</v>
      </c>
      <c r="AM185">
        <v>10.52010274869942</v>
      </c>
      <c r="AN185">
        <v>14.14695904623891</v>
      </c>
      <c r="AO185"/>
      <c r="AP185"/>
      <c r="AQ185"/>
      <c r="AR185"/>
      <c r="AS185"/>
      <c r="AT185"/>
      <c r="AU185"/>
      <c r="AV185"/>
      <c r="AW185"/>
      <c r="AX185"/>
      <c r="AY185"/>
      <c r="AZ185"/>
      <c r="BA185">
        <v>471.73056600000012</v>
      </c>
      <c r="BB185">
        <v>804.83570900000029</v>
      </c>
      <c r="BC185">
        <v>1059.829444</v>
      </c>
      <c r="BD185">
        <v>2026.279200000002</v>
      </c>
      <c r="BE185">
        <v>3137.8043780000062</v>
      </c>
      <c r="BF185">
        <v>259.39021100000019</v>
      </c>
      <c r="BG185">
        <v>442.03350600000022</v>
      </c>
      <c r="BH185">
        <v>703.07465099999774</v>
      </c>
      <c r="BI185">
        <v>447.05837200000008</v>
      </c>
      <c r="BJ185">
        <v>124.587205</v>
      </c>
      <c r="BK185">
        <v>371.56440300000003</v>
      </c>
      <c r="BL185">
        <v>612.43392200000017</v>
      </c>
      <c r="BM185">
        <v>829.06173900000067</v>
      </c>
      <c r="BN185">
        <v>1084.100005</v>
      </c>
      <c r="BO185">
        <v>2627.175283</v>
      </c>
      <c r="BP185">
        <v>3400.2128339999949</v>
      </c>
      <c r="BQ185">
        <v>363.26969400000007</v>
      </c>
      <c r="BR185">
        <v>3736.996769000008</v>
      </c>
      <c r="BS185"/>
      <c r="BT185"/>
      <c r="BU185"/>
      <c r="BV185"/>
      <c r="BW185"/>
      <c r="BX185"/>
      <c r="BY185"/>
      <c r="BZ185"/>
      <c r="CA185"/>
      <c r="CB185"/>
      <c r="CC185"/>
      <c r="CD185"/>
    </row>
    <row r="186">
      <c r="A186" t="s">
        <v>791</v>
      </c>
      <c r="B186">
        <v>2011</v>
      </c>
      <c r="C186" t="s">
        <v>797</v>
      </c>
      <c r="D186">
        <v>126</v>
      </c>
      <c r="E186" t="s">
        <v>50</v>
      </c>
      <c r="F186" t="s">
        <v>22</v>
      </c>
      <c r="G186" t="s">
        <v>816</v>
      </c>
      <c r="H186">
        <v>11.480757614857509</v>
      </c>
      <c r="I186">
        <v>11.762720197569649</v>
      </c>
      <c r="J186">
        <v>8.5045754012615262</v>
      </c>
      <c r="K186">
        <v>3.6606572408094848</v>
      </c>
      <c r="L186">
        <v>0.4121709783407943</v>
      </c>
      <c r="M186">
        <v>6.3404089710849192</v>
      </c>
      <c r="N186">
        <v>2.5013931967740568</v>
      </c>
      <c r="O186">
        <v>0.21347963163257039</v>
      </c>
      <c r="P186">
        <v>0.98507980560942088</v>
      </c>
      <c r="Q186">
        <v>-3.0198066269799998e-14</v>
      </c>
      <c r="R186">
        <v>11.679235594682099</v>
      </c>
      <c r="S186">
        <v>12.108507654952041</v>
      </c>
      <c r="T186">
        <v>9.8597556841051883</v>
      </c>
      <c r="U186">
        <v>4.9101292274711952</v>
      </c>
      <c r="V186">
        <v>1.199574908045826</v>
      </c>
      <c r="W186" t="s">
        <v>379</v>
      </c>
      <c r="X186" t="s">
        <v>380</v>
      </c>
      <c r="Y186" t="s">
        <v>381</v>
      </c>
      <c r="Z186" t="s">
        <v>186</v>
      </c>
      <c r="AA186" t="s">
        <v>186</v>
      </c>
      <c r="AB186" t="s">
        <v>186</v>
      </c>
      <c r="AC186" t="s">
        <v>186</v>
      </c>
      <c r="AD186" t="s">
        <v>186</v>
      </c>
      <c r="AE186" t="s">
        <v>186</v>
      </c>
      <c r="AF186" t="s">
        <v>186</v>
      </c>
      <c r="AG186" t="s">
        <v>186</v>
      </c>
      <c r="AH186" t="s">
        <v>186</v>
      </c>
      <c r="AI186" t="s">
        <v>186</v>
      </c>
      <c r="AJ186" t="s">
        <v>186</v>
      </c>
      <c r="AK186" t="s">
        <v>186</v>
      </c>
      <c r="AL186">
        <v>10.02380806601726</v>
      </c>
      <c r="AM186">
        <v>17.00300417024231</v>
      </c>
      <c r="AN186">
        <v>3.6867661612627529</v>
      </c>
      <c r="AO186"/>
      <c r="AP186"/>
      <c r="AQ186"/>
      <c r="AR186"/>
      <c r="AS186"/>
      <c r="AT186"/>
      <c r="AU186"/>
      <c r="AV186"/>
      <c r="AW186"/>
      <c r="AX186"/>
      <c r="AY186"/>
      <c r="AZ186"/>
      <c r="BA186">
        <v>1150.4159919999991</v>
      </c>
      <c r="BB186">
        <v>1179.173571</v>
      </c>
      <c r="BC186">
        <v>852.3102389999998</v>
      </c>
      <c r="BD186">
        <v>367.01389499999999</v>
      </c>
      <c r="BE186">
        <v>41.298430000000003</v>
      </c>
      <c r="BF186">
        <v>84.030971999999977</v>
      </c>
      <c r="BG186">
        <v>33.206690999999999</v>
      </c>
      <c r="BH186">
        <v>2.831296</v>
      </c>
      <c r="BI186">
        <v>13.086688000000001</v>
      </c>
      <c r="BJ186">
        <v>0</v>
      </c>
      <c r="BK186">
        <v>1015.421175000001</v>
      </c>
      <c r="BL186">
        <v>1052.9607719999999</v>
      </c>
      <c r="BM186">
        <v>857.08337299999948</v>
      </c>
      <c r="BN186">
        <v>427.32548800000001</v>
      </c>
      <c r="BO186">
        <v>104.265672</v>
      </c>
      <c r="BP186">
        <v>2029.2018599999969</v>
      </c>
      <c r="BQ186">
        <v>587.13077900000008</v>
      </c>
      <c r="BR186">
        <v>973.87948800000004</v>
      </c>
      <c r="BS186"/>
      <c r="BT186"/>
      <c r="BU186"/>
      <c r="BV186"/>
      <c r="BW186"/>
      <c r="BX186"/>
      <c r="BY186"/>
      <c r="BZ186"/>
      <c r="CA186"/>
      <c r="CB186"/>
      <c r="CC186"/>
      <c r="CD186"/>
    </row>
    <row r="187">
      <c r="A187" t="s">
        <v>791</v>
      </c>
      <c r="B187">
        <v>2011</v>
      </c>
      <c r="C187" t="s">
        <v>797</v>
      </c>
      <c r="D187">
        <v>127</v>
      </c>
      <c r="E187" t="s">
        <v>50</v>
      </c>
      <c r="F187" t="s">
        <v>19</v>
      </c>
      <c r="G187" t="s">
        <v>817</v>
      </c>
      <c r="H187">
        <v>63.214622984439913</v>
      </c>
      <c r="I187">
        <v>52.618963875406777</v>
      </c>
      <c r="J187">
        <v>48.97855406748711</v>
      </c>
      <c r="K187">
        <v>24.109255082022958</v>
      </c>
      <c r="L187">
        <v>2.0135865246163882</v>
      </c>
      <c r="M187">
        <v>41.427925496032678</v>
      </c>
      <c r="N187">
        <v>8.8291588871593625</v>
      </c>
      <c r="O187">
        <v>0.45510117082686041</v>
      </c>
      <c r="P187">
        <v>0.12568403490834859</v>
      </c>
      <c r="Q187">
        <v>0</v>
      </c>
      <c r="R187">
        <v>63.6348318129752</v>
      </c>
      <c r="S187">
        <v>54.966936223626398</v>
      </c>
      <c r="T187">
        <v>50.079253479443977</v>
      </c>
      <c r="U187">
        <v>37.468341539170268</v>
      </c>
      <c r="V187">
        <v>6.1676342060392022</v>
      </c>
      <c r="W187" t="s">
        <v>379</v>
      </c>
      <c r="X187" t="s">
        <v>380</v>
      </c>
      <c r="Y187" t="s">
        <v>381</v>
      </c>
      <c r="Z187" t="s">
        <v>186</v>
      </c>
      <c r="AA187" t="s">
        <v>186</v>
      </c>
      <c r="AB187" t="s">
        <v>186</v>
      </c>
      <c r="AC187" t="s">
        <v>186</v>
      </c>
      <c r="AD187" t="s">
        <v>186</v>
      </c>
      <c r="AE187" t="s">
        <v>186</v>
      </c>
      <c r="AF187" t="s">
        <v>186</v>
      </c>
      <c r="AG187" t="s">
        <v>186</v>
      </c>
      <c r="AH187" t="s">
        <v>186</v>
      </c>
      <c r="AI187" t="s">
        <v>186</v>
      </c>
      <c r="AJ187" t="s">
        <v>186</v>
      </c>
      <c r="AK187" t="s">
        <v>186</v>
      </c>
      <c r="AL187">
        <v>30.406696643556799</v>
      </c>
      <c r="AM187">
        <v>38.731587308011697</v>
      </c>
      <c r="AN187">
        <v>44.07918152163807</v>
      </c>
      <c r="AO187"/>
      <c r="AP187"/>
      <c r="AQ187"/>
      <c r="AR187"/>
      <c r="AS187"/>
      <c r="AT187"/>
      <c r="AU187"/>
      <c r="AV187"/>
      <c r="AW187"/>
      <c r="AX187"/>
      <c r="AY187"/>
      <c r="AZ187"/>
      <c r="BA187">
        <v>6334.3479279999856</v>
      </c>
      <c r="BB187">
        <v>5274.8760910000065</v>
      </c>
      <c r="BC187">
        <v>4908.5252530000171</v>
      </c>
      <c r="BD187">
        <v>2417.1702050000008</v>
      </c>
      <c r="BE187">
        <v>201.75598600000001</v>
      </c>
      <c r="BF187">
        <v>549.05430600000068</v>
      </c>
      <c r="BG187">
        <v>117.209542</v>
      </c>
      <c r="BH187">
        <v>6.0358270000000003</v>
      </c>
      <c r="BI187">
        <v>1.6697</v>
      </c>
      <c r="BJ187">
        <v>0</v>
      </c>
      <c r="BK187">
        <v>5532.5671929999753</v>
      </c>
      <c r="BL187">
        <v>4779.9472280000009</v>
      </c>
      <c r="BM187">
        <v>4353.2615680000063</v>
      </c>
      <c r="BN187">
        <v>3260.8464239999998</v>
      </c>
      <c r="BO187">
        <v>536.08367499999986</v>
      </c>
      <c r="BP187">
        <v>6155.4775369999861</v>
      </c>
      <c r="BQ187">
        <v>1337.440536999997</v>
      </c>
      <c r="BR187">
        <v>11643.757389000109</v>
      </c>
      <c r="BS187"/>
      <c r="BT187"/>
      <c r="BU187"/>
      <c r="BV187"/>
      <c r="BW187"/>
      <c r="BX187"/>
      <c r="BY187"/>
      <c r="BZ187"/>
      <c r="CA187"/>
      <c r="CB187"/>
      <c r="CC187"/>
      <c r="CD187"/>
    </row>
    <row r="188">
      <c r="A188" t="s">
        <v>791</v>
      </c>
      <c r="B188">
        <v>2011</v>
      </c>
      <c r="C188" t="s">
        <v>797</v>
      </c>
      <c r="D188">
        <v>128</v>
      </c>
      <c r="E188" t="s">
        <v>175</v>
      </c>
      <c r="F188" t="s">
        <v>49</v>
      </c>
      <c r="G188" t="s">
        <v>818</v>
      </c>
      <c r="H188">
        <v>18.604150568746569</v>
      </c>
      <c r="I188">
        <v>22.540517623330761</v>
      </c>
      <c r="J188">
        <v>24.87308307499881</v>
      </c>
      <c r="K188">
        <v>27.98064387034167</v>
      </c>
      <c r="L188">
        <v>32.094790377253332</v>
      </c>
      <c r="M188">
        <v>37.4711992305119</v>
      </c>
      <c r="N188">
        <v>37.552387088692711</v>
      </c>
      <c r="O188">
        <v>53.368619483473033</v>
      </c>
      <c r="P188">
        <v>34.029602602663907</v>
      </c>
      <c r="Q188">
        <v>9.3885223842967651</v>
      </c>
      <c r="R188">
        <v>17.31222011562992</v>
      </c>
      <c r="S188">
        <v>21.390342470486502</v>
      </c>
      <c r="T188">
        <v>23.807197237810382</v>
      </c>
      <c r="U188">
        <v>21.61815824142586</v>
      </c>
      <c r="V188">
        <v>32.629493087032543</v>
      </c>
      <c r="W188" t="s">
        <v>379</v>
      </c>
      <c r="X188" t="s">
        <v>380</v>
      </c>
      <c r="Y188" t="s">
        <v>381</v>
      </c>
      <c r="Z188" t="s">
        <v>186</v>
      </c>
      <c r="AA188" t="s">
        <v>186</v>
      </c>
      <c r="AB188" t="s">
        <v>186</v>
      </c>
      <c r="AC188" t="s">
        <v>186</v>
      </c>
      <c r="AD188" t="s">
        <v>186</v>
      </c>
      <c r="AE188" t="s">
        <v>186</v>
      </c>
      <c r="AF188" t="s">
        <v>186</v>
      </c>
      <c r="AG188" t="s">
        <v>186</v>
      </c>
      <c r="AH188" t="s">
        <v>186</v>
      </c>
      <c r="AI188" t="s">
        <v>186</v>
      </c>
      <c r="AJ188" t="s">
        <v>186</v>
      </c>
      <c r="AK188" t="s">
        <v>186</v>
      </c>
      <c r="AL188">
        <v>28.196140911403901</v>
      </c>
      <c r="AM188">
        <v>23.765967829103609</v>
      </c>
      <c r="AN188">
        <v>27.083786186751169</v>
      </c>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row>
    <row r="189">
      <c r="A189" t="s">
        <v>791</v>
      </c>
      <c r="B189">
        <v>2011</v>
      </c>
      <c r="C189" t="s">
        <v>797</v>
      </c>
      <c r="D189">
        <v>129</v>
      </c>
      <c r="E189" t="s">
        <v>175</v>
      </c>
      <c r="F189" t="s">
        <v>48</v>
      </c>
      <c r="G189" t="s">
        <v>186</v>
      </c>
      <c r="H189">
        <v>81.395849431253069</v>
      </c>
      <c r="I189">
        <v>77.4594823766692</v>
      </c>
      <c r="J189">
        <v>75.126916925001126</v>
      </c>
      <c r="K189">
        <v>72.019356129657879</v>
      </c>
      <c r="L189">
        <v>67.905209622747165</v>
      </c>
      <c r="M189">
        <v>62.528800769488178</v>
      </c>
      <c r="N189">
        <v>62.447612911307203</v>
      </c>
      <c r="O189">
        <v>46.63138051652686</v>
      </c>
      <c r="P189">
        <v>65.970397397336455</v>
      </c>
      <c r="Q189">
        <v>90.611477615703265</v>
      </c>
      <c r="R189">
        <v>82.687779884369945</v>
      </c>
      <c r="S189">
        <v>78.609657529513441</v>
      </c>
      <c r="T189">
        <v>76.19280276218953</v>
      </c>
      <c r="U189">
        <v>78.381841758573898</v>
      </c>
      <c r="V189">
        <v>67.370506912967102</v>
      </c>
      <c r="W189" t="s">
        <v>379</v>
      </c>
      <c r="X189" t="s">
        <v>380</v>
      </c>
      <c r="Y189" t="s">
        <v>381</v>
      </c>
      <c r="Z189" t="s">
        <v>186</v>
      </c>
      <c r="AA189" t="s">
        <v>186</v>
      </c>
      <c r="AB189" t="s">
        <v>186</v>
      </c>
      <c r="AC189" t="s">
        <v>186</v>
      </c>
      <c r="AD189" t="s">
        <v>186</v>
      </c>
      <c r="AE189" t="s">
        <v>186</v>
      </c>
      <c r="AF189" t="s">
        <v>186</v>
      </c>
      <c r="AG189" t="s">
        <v>186</v>
      </c>
      <c r="AH189" t="s">
        <v>186</v>
      </c>
      <c r="AI189" t="s">
        <v>186</v>
      </c>
      <c r="AJ189" t="s">
        <v>186</v>
      </c>
      <c r="AK189" t="s">
        <v>186</v>
      </c>
      <c r="AL189">
        <v>71.803859088595217</v>
      </c>
      <c r="AM189">
        <v>76.234032170896626</v>
      </c>
      <c r="AN189">
        <v>72.91621381324866</v>
      </c>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row>
    <row r="190">
      <c r="A190" t="s">
        <v>791</v>
      </c>
      <c r="B190">
        <v>2011</v>
      </c>
      <c r="C190" t="s">
        <v>797</v>
      </c>
      <c r="D190">
        <v>135</v>
      </c>
      <c r="E190" t="s">
        <v>45</v>
      </c>
      <c r="F190" t="s">
        <v>44</v>
      </c>
      <c r="G190" t="s">
        <v>819</v>
      </c>
      <c r="H190">
        <v>0.0293691840373476</v>
      </c>
      <c r="I190">
        <v>0.1113691418510131</v>
      </c>
      <c r="J190">
        <v>0.58804752428681784</v>
      </c>
      <c r="K190">
        <v>3.374226035122339</v>
      </c>
      <c r="L190">
        <v>24.675584656728581</v>
      </c>
      <c r="M190">
        <v>4.3510654749166644</v>
      </c>
      <c r="N190">
        <v>11.71612780274979</v>
      </c>
      <c r="O190">
        <v>31.303343678143811</v>
      </c>
      <c r="P190">
        <v>35.599269799920073</v>
      </c>
      <c r="Q190">
        <v>49.655895701010508</v>
      </c>
      <c r="R190">
        <v>0.033848891153731797</v>
      </c>
      <c r="S190">
        <v>0.054366763927977603</v>
      </c>
      <c r="T190">
        <v>0.35778792174422769</v>
      </c>
      <c r="U190">
        <v>0.70221066790866637</v>
      </c>
      <c r="V190">
        <v>11.776963731729881</v>
      </c>
      <c r="W190" t="s">
        <v>379</v>
      </c>
      <c r="X190" t="s">
        <v>380</v>
      </c>
      <c r="Y190" t="s">
        <v>381</v>
      </c>
      <c r="Z190" t="s">
        <v>186</v>
      </c>
      <c r="AA190" t="s">
        <v>186</v>
      </c>
      <c r="AB190" t="s">
        <v>186</v>
      </c>
      <c r="AC190" t="s">
        <v>186</v>
      </c>
      <c r="AD190" t="s">
        <v>186</v>
      </c>
      <c r="AE190" t="s">
        <v>186</v>
      </c>
      <c r="AF190" t="s">
        <v>186</v>
      </c>
      <c r="AG190" t="s">
        <v>186</v>
      </c>
      <c r="AH190" t="s">
        <v>186</v>
      </c>
      <c r="AI190" t="s">
        <v>186</v>
      </c>
      <c r="AJ190" t="s">
        <v>186</v>
      </c>
      <c r="AK190" t="s">
        <v>186</v>
      </c>
      <c r="AL190">
        <v>11.787059399883811</v>
      </c>
      <c r="AM190">
        <v>0.17660112837146619</v>
      </c>
      <c r="AN190">
        <v>1.86070265312775</v>
      </c>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row>
    <row r="191">
      <c r="A191" t="s">
        <v>791</v>
      </c>
      <c r="B191">
        <v>2011</v>
      </c>
      <c r="C191" t="s">
        <v>797</v>
      </c>
      <c r="D191">
        <v>136</v>
      </c>
      <c r="E191" t="s">
        <v>45</v>
      </c>
      <c r="F191" t="s">
        <v>43</v>
      </c>
      <c r="G191" t="s">
        <v>820</v>
      </c>
      <c r="H191">
        <v>9.7204323310033001</v>
      </c>
      <c r="I191">
        <v>18.40368010000887</v>
      </c>
      <c r="J191">
        <v>26.485932348849548</v>
      </c>
      <c r="K191">
        <v>51.817122621132498</v>
      </c>
      <c r="L191">
        <v>67.263989032662863</v>
      </c>
      <c r="M191">
        <v>32.405669015793357</v>
      </c>
      <c r="N191">
        <v>62.454854195272148</v>
      </c>
      <c r="O191">
        <v>63.105714513460853</v>
      </c>
      <c r="P191">
        <v>60.136322156841238</v>
      </c>
      <c r="Q191">
        <v>50.193477341456493</v>
      </c>
      <c r="R191">
        <v>9.2621388529870892</v>
      </c>
      <c r="S191">
        <v>16.219043612243372</v>
      </c>
      <c r="T191">
        <v>23.156322641503291</v>
      </c>
      <c r="U191">
        <v>40.442397630503827</v>
      </c>
      <c r="V191">
        <v>70.172400181636192</v>
      </c>
      <c r="W191" t="s">
        <v>379</v>
      </c>
      <c r="X191" t="s">
        <v>380</v>
      </c>
      <c r="Y191" t="s">
        <v>381</v>
      </c>
      <c r="Z191" t="s">
        <v>186</v>
      </c>
      <c r="AA191" t="s">
        <v>186</v>
      </c>
      <c r="AB191" t="s">
        <v>186</v>
      </c>
      <c r="AC191" t="s">
        <v>186</v>
      </c>
      <c r="AD191" t="s">
        <v>186</v>
      </c>
      <c r="AE191" t="s">
        <v>186</v>
      </c>
      <c r="AF191" t="s">
        <v>186</v>
      </c>
      <c r="AG191" t="s">
        <v>186</v>
      </c>
      <c r="AH191" t="s">
        <v>186</v>
      </c>
      <c r="AI191" t="s">
        <v>186</v>
      </c>
      <c r="AJ191" t="s">
        <v>186</v>
      </c>
      <c r="AK191" t="s">
        <v>186</v>
      </c>
      <c r="AL191">
        <v>32.809426017489699</v>
      </c>
      <c r="AM191">
        <v>13.82923778175477</v>
      </c>
      <c r="AN191">
        <v>38.949340805126567</v>
      </c>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row>
    <row r="192">
      <c r="A192" t="s">
        <v>791</v>
      </c>
      <c r="B192">
        <v>2011</v>
      </c>
      <c r="C192" t="s">
        <v>797</v>
      </c>
      <c r="D192">
        <v>137</v>
      </c>
      <c r="E192" t="s">
        <v>45</v>
      </c>
      <c r="F192" t="s">
        <v>42</v>
      </c>
      <c r="G192" t="s">
        <v>821</v>
      </c>
      <c r="H192">
        <v>15.554817885661929</v>
      </c>
      <c r="I192">
        <v>17.103266685163689</v>
      </c>
      <c r="J192">
        <v>15.44289065811502</v>
      </c>
      <c r="K192">
        <v>17.038739020912839</v>
      </c>
      <c r="L192">
        <v>5.6346688076515266</v>
      </c>
      <c r="M192">
        <v>15.47493104217239</v>
      </c>
      <c r="N192">
        <v>14.49846591804463</v>
      </c>
      <c r="O192">
        <v>4.92236100593591</v>
      </c>
      <c r="P192">
        <v>3.1536442027208529</v>
      </c>
      <c r="Q192">
        <v>0.1506269575332177</v>
      </c>
      <c r="R192">
        <v>15.3899448482019</v>
      </c>
      <c r="S192">
        <v>16.651145745250229</v>
      </c>
      <c r="T192">
        <v>16.546880273203271</v>
      </c>
      <c r="U192">
        <v>16.476920934946069</v>
      </c>
      <c r="V192">
        <v>10.68342697254919</v>
      </c>
      <c r="W192" t="s">
        <v>379</v>
      </c>
      <c r="X192" t="s">
        <v>380</v>
      </c>
      <c r="Y192" t="s">
        <v>381</v>
      </c>
      <c r="Z192" t="s">
        <v>186</v>
      </c>
      <c r="AA192" t="s">
        <v>186</v>
      </c>
      <c r="AB192" t="s">
        <v>186</v>
      </c>
      <c r="AC192" t="s">
        <v>186</v>
      </c>
      <c r="AD192" t="s">
        <v>186</v>
      </c>
      <c r="AE192" t="s">
        <v>186</v>
      </c>
      <c r="AF192" t="s">
        <v>186</v>
      </c>
      <c r="AG192" t="s">
        <v>186</v>
      </c>
      <c r="AH192" t="s">
        <v>186</v>
      </c>
      <c r="AI192" t="s">
        <v>186</v>
      </c>
      <c r="AJ192" t="s">
        <v>186</v>
      </c>
      <c r="AK192" t="s">
        <v>186</v>
      </c>
      <c r="AL192">
        <v>14.97300987305271</v>
      </c>
      <c r="AM192">
        <v>30.259569611619781</v>
      </c>
      <c r="AN192">
        <v>11.424008858844701</v>
      </c>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row>
    <row r="193">
      <c r="A193" t="s">
        <v>791</v>
      </c>
      <c r="B193">
        <v>2011</v>
      </c>
      <c r="C193" t="s">
        <v>797</v>
      </c>
      <c r="D193">
        <v>138</v>
      </c>
      <c r="E193" t="s">
        <v>45</v>
      </c>
      <c r="F193" t="s">
        <v>41</v>
      </c>
      <c r="G193" t="s">
        <v>186</v>
      </c>
      <c r="H193">
        <v>11.480757614858719</v>
      </c>
      <c r="I193">
        <v>11.76272019756972</v>
      </c>
      <c r="J193">
        <v>8.5045754012614037</v>
      </c>
      <c r="K193">
        <v>3.6606572408093152</v>
      </c>
      <c r="L193">
        <v>0.41217097834119859</v>
      </c>
      <c r="M193">
        <v>6.3404089710849156</v>
      </c>
      <c r="N193">
        <v>2.5013931967740719</v>
      </c>
      <c r="O193">
        <v>0.2134796316324849</v>
      </c>
      <c r="P193">
        <v>0.9850798056097908</v>
      </c>
      <c r="Q193">
        <v>0</v>
      </c>
      <c r="R193">
        <v>11.679235594682639</v>
      </c>
      <c r="S193">
        <v>12.108507654951961</v>
      </c>
      <c r="T193">
        <v>9.8597556841049787</v>
      </c>
      <c r="U193">
        <v>4.9101292274709731</v>
      </c>
      <c r="V193">
        <v>1.199574908045584</v>
      </c>
      <c r="W193" t="s">
        <v>379</v>
      </c>
      <c r="X193" t="s">
        <v>380</v>
      </c>
      <c r="Y193" t="s">
        <v>381</v>
      </c>
      <c r="Z193" t="s">
        <v>186</v>
      </c>
      <c r="AA193" t="s">
        <v>186</v>
      </c>
      <c r="AB193" t="s">
        <v>186</v>
      </c>
      <c r="AC193" t="s">
        <v>186</v>
      </c>
      <c r="AD193" t="s">
        <v>186</v>
      </c>
      <c r="AE193" t="s">
        <v>186</v>
      </c>
      <c r="AF193" t="s">
        <v>186</v>
      </c>
      <c r="AG193" t="s">
        <v>186</v>
      </c>
      <c r="AH193" t="s">
        <v>186</v>
      </c>
      <c r="AI193" t="s">
        <v>186</v>
      </c>
      <c r="AJ193" t="s">
        <v>186</v>
      </c>
      <c r="AK193" t="s">
        <v>186</v>
      </c>
      <c r="AL193">
        <v>10.023808066016059</v>
      </c>
      <c r="AM193">
        <v>17.003004170240331</v>
      </c>
      <c r="AN193">
        <v>3.6867661612656031</v>
      </c>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row>
    <row r="194">
      <c r="A194" t="s">
        <v>791</v>
      </c>
      <c r="B194">
        <v>2011</v>
      </c>
      <c r="C194" t="s">
        <v>797</v>
      </c>
      <c r="D194">
        <v>139</v>
      </c>
      <c r="E194" t="s">
        <v>45</v>
      </c>
      <c r="F194" t="s">
        <v>19</v>
      </c>
      <c r="G194" t="s">
        <v>186</v>
      </c>
      <c r="H194">
        <v>63.214622984439913</v>
      </c>
      <c r="I194">
        <v>52.618963875406777</v>
      </c>
      <c r="J194">
        <v>48.97855406748711</v>
      </c>
      <c r="K194">
        <v>24.109255082022958</v>
      </c>
      <c r="L194">
        <v>2.0135865246163882</v>
      </c>
      <c r="M194">
        <v>41.427925496032678</v>
      </c>
      <c r="N194">
        <v>8.8291588871593625</v>
      </c>
      <c r="O194">
        <v>0.45510117082686041</v>
      </c>
      <c r="P194">
        <v>0.12568403490834859</v>
      </c>
      <c r="Q194">
        <v>0</v>
      </c>
      <c r="R194">
        <v>63.6348318129752</v>
      </c>
      <c r="S194">
        <v>54.966936223626398</v>
      </c>
      <c r="T194">
        <v>50.079253479443977</v>
      </c>
      <c r="U194">
        <v>37.468341539170268</v>
      </c>
      <c r="V194">
        <v>6.1676342060392022</v>
      </c>
      <c r="W194" t="s">
        <v>379</v>
      </c>
      <c r="X194" t="s">
        <v>380</v>
      </c>
      <c r="Y194" t="s">
        <v>381</v>
      </c>
      <c r="Z194" t="s">
        <v>186</v>
      </c>
      <c r="AA194" t="s">
        <v>186</v>
      </c>
      <c r="AB194" t="s">
        <v>186</v>
      </c>
      <c r="AC194" t="s">
        <v>186</v>
      </c>
      <c r="AD194" t="s">
        <v>186</v>
      </c>
      <c r="AE194" t="s">
        <v>186</v>
      </c>
      <c r="AF194" t="s">
        <v>186</v>
      </c>
      <c r="AG194" t="s">
        <v>186</v>
      </c>
      <c r="AH194" t="s">
        <v>186</v>
      </c>
      <c r="AI194" t="s">
        <v>186</v>
      </c>
      <c r="AJ194" t="s">
        <v>186</v>
      </c>
      <c r="AK194" t="s">
        <v>186</v>
      </c>
      <c r="AL194">
        <v>30.406696643556799</v>
      </c>
      <c r="AM194">
        <v>38.731587308011697</v>
      </c>
      <c r="AN194">
        <v>44.07918152163807</v>
      </c>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row>
    <row r="195">
      <c r="A195" t="s">
        <v>791</v>
      </c>
      <c r="B195">
        <v>2011</v>
      </c>
      <c r="C195" t="s">
        <v>797</v>
      </c>
      <c r="D195">
        <v>148</v>
      </c>
      <c r="E195" t="s">
        <v>109</v>
      </c>
      <c r="F195" t="s">
        <v>49</v>
      </c>
      <c r="G195" t="s">
        <v>186</v>
      </c>
      <c r="H195">
        <v>4.7077094941549786</v>
      </c>
      <c r="I195">
        <v>8.0285527786643822</v>
      </c>
      <c r="J195">
        <v>10.57525652812784</v>
      </c>
      <c r="K195">
        <v>20.21044360018389</v>
      </c>
      <c r="L195">
        <v>31.316248591618582</v>
      </c>
      <c r="M195">
        <v>19.571831453240961</v>
      </c>
      <c r="N195">
        <v>33.297494310848123</v>
      </c>
      <c r="O195">
        <v>53.011807139068956</v>
      </c>
      <c r="P195">
        <v>33.65161408188149</v>
      </c>
      <c r="Q195">
        <v>9.3885223842967651</v>
      </c>
      <c r="R195">
        <v>4.2736829879824008</v>
      </c>
      <c r="S195">
        <v>7.0426753112596039</v>
      </c>
      <c r="T195">
        <v>9.5373991038549981</v>
      </c>
      <c r="U195">
        <v>12.45671337079694</v>
      </c>
      <c r="V195">
        <v>30.225610098445038</v>
      </c>
      <c r="W195" t="s">
        <v>379</v>
      </c>
      <c r="X195" t="s">
        <v>380</v>
      </c>
      <c r="Y195" t="s">
        <v>381</v>
      </c>
      <c r="Z195" t="s">
        <v>186</v>
      </c>
      <c r="AA195" t="s">
        <v>186</v>
      </c>
      <c r="AB195" t="s">
        <v>186</v>
      </c>
      <c r="AC195" t="s">
        <v>186</v>
      </c>
      <c r="AD195" t="s">
        <v>186</v>
      </c>
      <c r="AE195" t="s">
        <v>186</v>
      </c>
      <c r="AF195" t="s">
        <v>186</v>
      </c>
      <c r="AG195" t="s">
        <v>186</v>
      </c>
      <c r="AH195" t="s">
        <v>186</v>
      </c>
      <c r="AI195" t="s">
        <v>186</v>
      </c>
      <c r="AJ195" t="s">
        <v>186</v>
      </c>
      <c r="AK195" t="s">
        <v>186</v>
      </c>
      <c r="AL195">
        <v>16.79629883230076</v>
      </c>
      <c r="AM195">
        <v>10.52010274869942</v>
      </c>
      <c r="AN195">
        <v>14.14695904623891</v>
      </c>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row>
    <row r="196">
      <c r="A196" t="s">
        <v>791</v>
      </c>
      <c r="B196">
        <v>2011</v>
      </c>
      <c r="C196" t="s">
        <v>797</v>
      </c>
      <c r="D196">
        <v>149</v>
      </c>
      <c r="E196" t="s">
        <v>109</v>
      </c>
      <c r="F196" t="s">
        <v>48</v>
      </c>
      <c r="G196" t="s">
        <v>186</v>
      </c>
      <c r="H196">
        <v>20.596909906547591</v>
      </c>
      <c r="I196">
        <v>27.5897631483592</v>
      </c>
      <c r="J196">
        <v>31.941614003123519</v>
      </c>
      <c r="K196">
        <v>52.019644076983667</v>
      </c>
      <c r="L196">
        <v>66.257993905424243</v>
      </c>
      <c r="M196">
        <v>32.659834079641442</v>
      </c>
      <c r="N196">
        <v>55.371953605218458</v>
      </c>
      <c r="O196">
        <v>46.319612058471613</v>
      </c>
      <c r="P196">
        <v>65.237622077600719</v>
      </c>
      <c r="Q196">
        <v>90.611477615703265</v>
      </c>
      <c r="R196">
        <v>20.412249604360301</v>
      </c>
      <c r="S196">
        <v>25.88188081016197</v>
      </c>
      <c r="T196">
        <v>30.523591732595829</v>
      </c>
      <c r="U196">
        <v>45.164815862561603</v>
      </c>
      <c r="V196">
        <v>62.407180787469919</v>
      </c>
      <c r="W196" t="s">
        <v>379</v>
      </c>
      <c r="X196" t="s">
        <v>380</v>
      </c>
      <c r="Y196" t="s">
        <v>381</v>
      </c>
      <c r="Z196" t="s">
        <v>186</v>
      </c>
      <c r="AA196" t="s">
        <v>186</v>
      </c>
      <c r="AB196" t="s">
        <v>186</v>
      </c>
      <c r="AC196" t="s">
        <v>186</v>
      </c>
      <c r="AD196" t="s">
        <v>186</v>
      </c>
      <c r="AE196" t="s">
        <v>186</v>
      </c>
      <c r="AF196" t="s">
        <v>186</v>
      </c>
      <c r="AG196" t="s">
        <v>186</v>
      </c>
      <c r="AH196" t="s">
        <v>186</v>
      </c>
      <c r="AI196" t="s">
        <v>186</v>
      </c>
      <c r="AJ196" t="s">
        <v>186</v>
      </c>
      <c r="AK196" t="s">
        <v>186</v>
      </c>
      <c r="AL196">
        <v>42.773196458125177</v>
      </c>
      <c r="AM196">
        <v>33.745305773046582</v>
      </c>
      <c r="AN196">
        <v>38.087093270860272</v>
      </c>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row>
    <row r="197">
      <c r="A197" t="s">
        <v>791</v>
      </c>
      <c r="B197">
        <v>2011</v>
      </c>
      <c r="C197" t="s">
        <v>797</v>
      </c>
      <c r="D197">
        <v>150</v>
      </c>
      <c r="E197" t="s">
        <v>109</v>
      </c>
      <c r="F197" t="s">
        <v>111</v>
      </c>
      <c r="G197" t="s">
        <v>186</v>
      </c>
      <c r="H197">
        <v>74.695380599298701</v>
      </c>
      <c r="I197">
        <v>64.381684072976725</v>
      </c>
      <c r="J197">
        <v>57.483129468748693</v>
      </c>
      <c r="K197">
        <v>27.769912322832301</v>
      </c>
      <c r="L197">
        <v>2.4257575029575871</v>
      </c>
      <c r="M197">
        <v>47.768334467117477</v>
      </c>
      <c r="N197">
        <v>11.330552083933441</v>
      </c>
      <c r="O197">
        <v>0.66858080245934537</v>
      </c>
      <c r="P197">
        <v>1.110763840518139</v>
      </c>
      <c r="Q197">
        <v>0</v>
      </c>
      <c r="R197">
        <v>75.314067407657816</v>
      </c>
      <c r="S197">
        <v>67.075443878578454</v>
      </c>
      <c r="T197">
        <v>59.939009163549088</v>
      </c>
      <c r="U197">
        <v>42.37847076664125</v>
      </c>
      <c r="V197">
        <v>7.3672091140847868</v>
      </c>
      <c r="W197" t="s">
        <v>379</v>
      </c>
      <c r="X197" t="s">
        <v>380</v>
      </c>
      <c r="Y197" t="s">
        <v>381</v>
      </c>
      <c r="Z197" t="s">
        <v>186</v>
      </c>
      <c r="AA197" t="s">
        <v>186</v>
      </c>
      <c r="AB197" t="s">
        <v>186</v>
      </c>
      <c r="AC197" t="s">
        <v>186</v>
      </c>
      <c r="AD197" t="s">
        <v>186</v>
      </c>
      <c r="AE197" t="s">
        <v>186</v>
      </c>
      <c r="AF197" t="s">
        <v>186</v>
      </c>
      <c r="AG197" t="s">
        <v>186</v>
      </c>
      <c r="AH197" t="s">
        <v>186</v>
      </c>
      <c r="AI197" t="s">
        <v>186</v>
      </c>
      <c r="AJ197" t="s">
        <v>186</v>
      </c>
      <c r="AK197" t="s">
        <v>186</v>
      </c>
      <c r="AL197">
        <v>40.430504709572958</v>
      </c>
      <c r="AM197">
        <v>55.734591478251971</v>
      </c>
      <c r="AN197">
        <v>47.765947682903729</v>
      </c>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row>
    <row r="198">
      <c r="A198" t="s">
        <v>791</v>
      </c>
      <c r="B198">
        <v>2011</v>
      </c>
      <c r="C198" t="s">
        <v>797</v>
      </c>
      <c r="D198">
        <v>151</v>
      </c>
      <c r="E198" t="s">
        <v>110</v>
      </c>
      <c r="F198" t="s">
        <v>49</v>
      </c>
      <c r="G198" t="s">
        <v>186</v>
      </c>
      <c r="H198">
        <v>16.717893892740339</v>
      </c>
      <c r="I198">
        <v>21.059665060337661</v>
      </c>
      <c r="J198">
        <v>24.078446288463471</v>
      </c>
      <c r="K198">
        <v>28.223130008791291</v>
      </c>
      <c r="L198">
        <v>32.114023255179788</v>
      </c>
      <c r="M198">
        <v>35.555558833339042</v>
      </c>
      <c r="N198">
        <v>38.068874518665297</v>
      </c>
      <c r="O198">
        <v>53.254167478778982</v>
      </c>
      <c r="P198">
        <v>34.478933947015918</v>
      </c>
      <c r="Q198">
        <v>9.3885223842967651</v>
      </c>
      <c r="R198">
        <v>15.784623895066799</v>
      </c>
      <c r="S198">
        <v>20.004558997236359</v>
      </c>
      <c r="T198">
        <v>22.538915265698648</v>
      </c>
      <c r="U198">
        <v>22.21879165785386</v>
      </c>
      <c r="V198">
        <v>32.571763318668658</v>
      </c>
      <c r="W198" t="s">
        <v>379</v>
      </c>
      <c r="X198" t="s">
        <v>380</v>
      </c>
      <c r="Y198" t="s">
        <v>381</v>
      </c>
      <c r="Z198" t="s">
        <v>186</v>
      </c>
      <c r="AA198" t="s">
        <v>186</v>
      </c>
      <c r="AB198" t="s">
        <v>186</v>
      </c>
      <c r="AC198" t="s">
        <v>186</v>
      </c>
      <c r="AD198" t="s">
        <v>186</v>
      </c>
      <c r="AE198" t="s">
        <v>186</v>
      </c>
      <c r="AF198" t="s">
        <v>186</v>
      </c>
      <c r="AG198" t="s">
        <v>186</v>
      </c>
      <c r="AH198" t="s">
        <v>186</v>
      </c>
      <c r="AI198" t="s">
        <v>186</v>
      </c>
      <c r="AJ198" t="s">
        <v>186</v>
      </c>
      <c r="AK198" t="s">
        <v>186</v>
      </c>
      <c r="AL198">
        <v>25.919195566731609</v>
      </c>
      <c r="AM198">
        <v>22.873394275679669</v>
      </c>
      <c r="AN198">
        <v>27.163747289632528</v>
      </c>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row>
    <row r="199">
      <c r="A199" t="s">
        <v>791</v>
      </c>
      <c r="B199">
        <v>2011</v>
      </c>
      <c r="C199" t="s">
        <v>797</v>
      </c>
      <c r="D199">
        <v>152</v>
      </c>
      <c r="E199" t="s">
        <v>110</v>
      </c>
      <c r="F199" t="s">
        <v>48</v>
      </c>
      <c r="G199" t="s">
        <v>186</v>
      </c>
      <c r="H199">
        <v>83.28210610725975</v>
      </c>
      <c r="I199">
        <v>78.940334939662193</v>
      </c>
      <c r="J199">
        <v>75.921553711536305</v>
      </c>
      <c r="K199">
        <v>71.7768699912084</v>
      </c>
      <c r="L199">
        <v>67.885976744820724</v>
      </c>
      <c r="M199">
        <v>64.444441166661193</v>
      </c>
      <c r="N199">
        <v>61.93112548133454</v>
      </c>
      <c r="O199">
        <v>46.745832521220919</v>
      </c>
      <c r="P199">
        <v>65.521066052984423</v>
      </c>
      <c r="Q199">
        <v>90.611477615703265</v>
      </c>
      <c r="R199">
        <v>84.215376104933213</v>
      </c>
      <c r="S199">
        <v>79.995441002763528</v>
      </c>
      <c r="T199">
        <v>77.461084734301309</v>
      </c>
      <c r="U199">
        <v>77.78120834214576</v>
      </c>
      <c r="V199">
        <v>67.428236681331015</v>
      </c>
      <c r="W199" t="s">
        <v>379</v>
      </c>
      <c r="X199" t="s">
        <v>380</v>
      </c>
      <c r="Y199" t="s">
        <v>381</v>
      </c>
      <c r="Z199" t="s">
        <v>186</v>
      </c>
      <c r="AA199" t="s">
        <v>186</v>
      </c>
      <c r="AB199" t="s">
        <v>186</v>
      </c>
      <c r="AC199" t="s">
        <v>186</v>
      </c>
      <c r="AD199" t="s">
        <v>186</v>
      </c>
      <c r="AE199" t="s">
        <v>186</v>
      </c>
      <c r="AF199" t="s">
        <v>186</v>
      </c>
      <c r="AG199" t="s">
        <v>186</v>
      </c>
      <c r="AH199" t="s">
        <v>186</v>
      </c>
      <c r="AI199" t="s">
        <v>186</v>
      </c>
      <c r="AJ199" t="s">
        <v>186</v>
      </c>
      <c r="AK199" t="s">
        <v>186</v>
      </c>
      <c r="AL199">
        <v>74.080804433267645</v>
      </c>
      <c r="AM199">
        <v>77.126605724320285</v>
      </c>
      <c r="AN199">
        <v>72.836252710367276</v>
      </c>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row>
    <row r="200">
      <c r="A200" t="s">
        <v>791</v>
      </c>
      <c r="B200">
        <v>2011</v>
      </c>
      <c r="C200" t="s">
        <v>797</v>
      </c>
      <c r="D200">
        <v>153</v>
      </c>
      <c r="E200" t="s">
        <v>62</v>
      </c>
      <c r="F200" t="s">
        <v>383</v>
      </c>
      <c r="G200" t="s">
        <v>186</v>
      </c>
      <c r="H200">
        <v>0.0293691840373476</v>
      </c>
      <c r="I200">
        <v>0.1113691418510131</v>
      </c>
      <c r="J200">
        <v>0.58804752428681784</v>
      </c>
      <c r="K200">
        <v>3.374226035122339</v>
      </c>
      <c r="L200">
        <v>24.675584656728581</v>
      </c>
      <c r="M200">
        <v>4.3510654749166644</v>
      </c>
      <c r="N200">
        <v>11.71612780274979</v>
      </c>
      <c r="O200">
        <v>31.303343678143811</v>
      </c>
      <c r="P200">
        <v>35.599269799920073</v>
      </c>
      <c r="Q200">
        <v>49.655895701010508</v>
      </c>
      <c r="R200">
        <v>0.033848891153731797</v>
      </c>
      <c r="S200">
        <v>0.054366763927977603</v>
      </c>
      <c r="T200">
        <v>0.35778792174422769</v>
      </c>
      <c r="U200">
        <v>0.70221066790866637</v>
      </c>
      <c r="V200">
        <v>11.776963731729881</v>
      </c>
      <c r="W200" t="s">
        <v>379</v>
      </c>
      <c r="X200" t="s">
        <v>380</v>
      </c>
      <c r="Y200" t="s">
        <v>381</v>
      </c>
      <c r="Z200" t="s">
        <v>186</v>
      </c>
      <c r="AA200" t="s">
        <v>186</v>
      </c>
      <c r="AB200" t="s">
        <v>186</v>
      </c>
      <c r="AC200" t="s">
        <v>186</v>
      </c>
      <c r="AD200" t="s">
        <v>186</v>
      </c>
      <c r="AE200" t="s">
        <v>186</v>
      </c>
      <c r="AF200" t="s">
        <v>186</v>
      </c>
      <c r="AG200" t="s">
        <v>186</v>
      </c>
      <c r="AH200" t="s">
        <v>186</v>
      </c>
      <c r="AI200" t="s">
        <v>186</v>
      </c>
      <c r="AJ200" t="s">
        <v>186</v>
      </c>
      <c r="AK200" t="s">
        <v>186</v>
      </c>
      <c r="AL200">
        <v>11.787059399883811</v>
      </c>
      <c r="AM200">
        <v>0.17660112837146619</v>
      </c>
      <c r="AN200">
        <v>1.86070265312775</v>
      </c>
      <c r="AO200"/>
      <c r="AP200"/>
      <c r="AQ200"/>
      <c r="AR200"/>
      <c r="AS200"/>
      <c r="AT200"/>
      <c r="AU200"/>
      <c r="AV200"/>
      <c r="AW200"/>
      <c r="AX200"/>
      <c r="AY200"/>
      <c r="AZ200"/>
      <c r="BA200">
        <v>2.9429050000000001</v>
      </c>
      <c r="BB200">
        <v>11.164386</v>
      </c>
      <c r="BC200">
        <v>58.932856999999998</v>
      </c>
      <c r="BD200">
        <v>338.296584</v>
      </c>
      <c r="BE200">
        <v>2472.4276070000019</v>
      </c>
      <c r="BF200">
        <v>57.665722000000002</v>
      </c>
      <c r="BG200">
        <v>155.53485800000001</v>
      </c>
      <c r="BH200">
        <v>415.16387799999978</v>
      </c>
      <c r="BI200">
        <v>472.93278599999968</v>
      </c>
      <c r="BJ200">
        <v>658.9417380000001</v>
      </c>
      <c r="BK200">
        <v>2.9429050000000001</v>
      </c>
      <c r="BL200">
        <v>4.7277560000000003</v>
      </c>
      <c r="BM200">
        <v>31.101590000000002</v>
      </c>
      <c r="BN200">
        <v>61.112956999999987</v>
      </c>
      <c r="BO200">
        <v>1023.640149000001</v>
      </c>
      <c r="BP200">
        <v>2386.1513209999998</v>
      </c>
      <c r="BQ200">
        <v>6.0982139999999996</v>
      </c>
      <c r="BR200">
        <v>491.51480400000003</v>
      </c>
      <c r="BS200"/>
      <c r="BT200"/>
      <c r="BU200"/>
      <c r="BV200"/>
      <c r="BW200"/>
      <c r="BX200"/>
      <c r="BY200"/>
      <c r="BZ200"/>
      <c r="CA200"/>
      <c r="CB200"/>
      <c r="CC200"/>
      <c r="CD200"/>
    </row>
    <row r="201">
      <c r="A201" t="s">
        <v>791</v>
      </c>
      <c r="B201">
        <v>2011</v>
      </c>
      <c r="C201" t="s">
        <v>797</v>
      </c>
      <c r="D201">
        <v>154</v>
      </c>
      <c r="E201" t="s">
        <v>62</v>
      </c>
      <c r="F201" t="s">
        <v>235</v>
      </c>
      <c r="G201" t="s">
        <v>186</v>
      </c>
      <c r="H201">
        <v>9.7204323310033001</v>
      </c>
      <c r="I201">
        <v>18.40368010000887</v>
      </c>
      <c r="J201">
        <v>26.485932348849548</v>
      </c>
      <c r="K201">
        <v>51.817122621132498</v>
      </c>
      <c r="L201">
        <v>67.263989032662863</v>
      </c>
      <c r="M201">
        <v>32.405669015793357</v>
      </c>
      <c r="N201">
        <v>62.454854195272148</v>
      </c>
      <c r="O201">
        <v>63.105714513460853</v>
      </c>
      <c r="P201">
        <v>60.136322156841238</v>
      </c>
      <c r="Q201">
        <v>50.193477341456493</v>
      </c>
      <c r="R201">
        <v>9.2621388529870892</v>
      </c>
      <c r="S201">
        <v>16.219043612243372</v>
      </c>
      <c r="T201">
        <v>23.156322641503291</v>
      </c>
      <c r="U201">
        <v>40.442397630503827</v>
      </c>
      <c r="V201">
        <v>70.172400181636192</v>
      </c>
      <c r="W201" t="s">
        <v>379</v>
      </c>
      <c r="X201" t="s">
        <v>380</v>
      </c>
      <c r="Y201" t="s">
        <v>381</v>
      </c>
      <c r="Z201" t="s">
        <v>186</v>
      </c>
      <c r="AA201" t="s">
        <v>186</v>
      </c>
      <c r="AB201" t="s">
        <v>186</v>
      </c>
      <c r="AC201" t="s">
        <v>186</v>
      </c>
      <c r="AD201" t="s">
        <v>186</v>
      </c>
      <c r="AE201" t="s">
        <v>186</v>
      </c>
      <c r="AF201" t="s">
        <v>186</v>
      </c>
      <c r="AG201" t="s">
        <v>186</v>
      </c>
      <c r="AH201" t="s">
        <v>186</v>
      </c>
      <c r="AI201" t="s">
        <v>186</v>
      </c>
      <c r="AJ201" t="s">
        <v>186</v>
      </c>
      <c r="AK201" t="s">
        <v>186</v>
      </c>
      <c r="AL201">
        <v>32.809426017489699</v>
      </c>
      <c r="AM201">
        <v>13.82923778175477</v>
      </c>
      <c r="AN201">
        <v>38.949340805126567</v>
      </c>
      <c r="AO201"/>
      <c r="AP201"/>
      <c r="AQ201"/>
      <c r="AR201"/>
      <c r="AS201"/>
      <c r="AT201"/>
      <c r="AU201"/>
      <c r="AV201"/>
      <c r="AW201"/>
      <c r="AX201"/>
      <c r="AY201"/>
      <c r="AZ201"/>
      <c r="BA201">
        <v>974.02464000000032</v>
      </c>
      <c r="BB201">
        <v>1844.907709999999</v>
      </c>
      <c r="BC201">
        <v>2654.3631240000018</v>
      </c>
      <c r="BD201">
        <v>5195.1337560000411</v>
      </c>
      <c r="BE201">
        <v>6739.6718560000809</v>
      </c>
      <c r="BF201">
        <v>429.48016100000069</v>
      </c>
      <c r="BG201">
        <v>829.10557500000016</v>
      </c>
      <c r="BH201">
        <v>836.94615599999725</v>
      </c>
      <c r="BI201">
        <v>798.90510499999891</v>
      </c>
      <c r="BJ201">
        <v>666.07553299999961</v>
      </c>
      <c r="BK201">
        <v>805.27289999999994</v>
      </c>
      <c r="BL201">
        <v>1410.414657999999</v>
      </c>
      <c r="BM201">
        <v>2012.9199699999981</v>
      </c>
      <c r="BN201">
        <v>3519.6766729999999</v>
      </c>
      <c r="BO201">
        <v>6099.3043550000511</v>
      </c>
      <c r="BP201">
        <v>6641.8817939999972</v>
      </c>
      <c r="BQ201">
        <v>477.53744400000028</v>
      </c>
      <c r="BR201">
        <v>10288.681848000029</v>
      </c>
      <c r="BS201"/>
      <c r="BT201"/>
      <c r="BU201"/>
      <c r="BV201"/>
      <c r="BW201"/>
      <c r="BX201"/>
      <c r="BY201"/>
      <c r="BZ201"/>
      <c r="CA201"/>
      <c r="CB201"/>
      <c r="CC201"/>
      <c r="CD201"/>
    </row>
    <row r="202">
      <c r="A202" t="s">
        <v>791</v>
      </c>
      <c r="B202">
        <v>2011</v>
      </c>
      <c r="C202" t="s">
        <v>797</v>
      </c>
      <c r="D202">
        <v>155</v>
      </c>
      <c r="E202" t="s">
        <v>62</v>
      </c>
      <c r="F202" t="s">
        <v>384</v>
      </c>
      <c r="G202" t="s">
        <v>186</v>
      </c>
      <c r="H202">
        <v>4.0677039474932508</v>
      </c>
      <c r="I202">
        <v>4.3112010598846657</v>
      </c>
      <c r="J202">
        <v>4.0789827158780847</v>
      </c>
      <c r="K202">
        <v>6.5378220170050314</v>
      </c>
      <c r="L202">
        <v>2.5447510673834648</v>
      </c>
      <c r="M202">
        <v>4.931198187067527</v>
      </c>
      <c r="N202">
        <v>7.1819839360551194</v>
      </c>
      <c r="O202">
        <v>2.3552717079139489</v>
      </c>
      <c r="P202">
        <v>2.0116064377447831</v>
      </c>
      <c r="Q202">
        <v>0.075494184936857597</v>
      </c>
      <c r="R202">
        <v>4.0944146353029494</v>
      </c>
      <c r="S202">
        <v>3.9940827439880282</v>
      </c>
      <c r="T202">
        <v>4.410460892215986</v>
      </c>
      <c r="U202">
        <v>4.7080711110965927</v>
      </c>
      <c r="V202">
        <v>5.0958653601575952</v>
      </c>
      <c r="W202" t="s">
        <v>379</v>
      </c>
      <c r="X202" t="s">
        <v>380</v>
      </c>
      <c r="Y202" t="s">
        <v>381</v>
      </c>
      <c r="Z202" t="s">
        <v>186</v>
      </c>
      <c r="AA202" t="s">
        <v>186</v>
      </c>
      <c r="AB202" t="s">
        <v>186</v>
      </c>
      <c r="AC202" t="s">
        <v>186</v>
      </c>
      <c r="AD202" t="s">
        <v>186</v>
      </c>
      <c r="AE202" t="s">
        <v>186</v>
      </c>
      <c r="AF202" t="s">
        <v>186</v>
      </c>
      <c r="AG202" t="s">
        <v>186</v>
      </c>
      <c r="AH202" t="s">
        <v>186</v>
      </c>
      <c r="AI202" t="s">
        <v>186</v>
      </c>
      <c r="AJ202" t="s">
        <v>186</v>
      </c>
      <c r="AK202" t="s">
        <v>186</v>
      </c>
      <c r="AL202">
        <v>4.1103969350629193</v>
      </c>
      <c r="AM202">
        <v>12.12122791290607</v>
      </c>
      <c r="AN202">
        <v>3.4387446824129841</v>
      </c>
      <c r="AO202"/>
      <c r="AP202"/>
      <c r="AQ202"/>
      <c r="AR202"/>
      <c r="AS202"/>
      <c r="AT202"/>
      <c r="AU202"/>
      <c r="AV202"/>
      <c r="AW202"/>
      <c r="AX202"/>
      <c r="AY202"/>
      <c r="AZ202"/>
      <c r="BA202">
        <v>407.59955300000013</v>
      </c>
      <c r="BB202">
        <v>432.18356499999987</v>
      </c>
      <c r="BC202">
        <v>408.78686700000009</v>
      </c>
      <c r="BD202">
        <v>655.47560599999963</v>
      </c>
      <c r="BE202">
        <v>254.97725299999999</v>
      </c>
      <c r="BF202">
        <v>65.354360999999983</v>
      </c>
      <c r="BG202">
        <v>95.342836000000005</v>
      </c>
      <c r="BH202">
        <v>31.237037999999998</v>
      </c>
      <c r="BI202">
        <v>26.723992999999989</v>
      </c>
      <c r="BJ202">
        <v>1.0018199999999999</v>
      </c>
      <c r="BK202">
        <v>355.97837600000008</v>
      </c>
      <c r="BL202">
        <v>347.327067</v>
      </c>
      <c r="BM202">
        <v>383.39009800000002</v>
      </c>
      <c r="BN202">
        <v>409.74049600000012</v>
      </c>
      <c r="BO202">
        <v>442.92675899999989</v>
      </c>
      <c r="BP202">
        <v>832.10143800000026</v>
      </c>
      <c r="BQ202">
        <v>418.55815100000018</v>
      </c>
      <c r="BR202">
        <v>908.36325500000044</v>
      </c>
      <c r="BS202"/>
      <c r="BT202"/>
      <c r="BU202"/>
      <c r="BV202"/>
      <c r="BW202"/>
      <c r="BX202"/>
      <c r="BY202"/>
      <c r="BZ202"/>
      <c r="CA202"/>
      <c r="CB202"/>
      <c r="CC202"/>
      <c r="CD202"/>
    </row>
    <row r="203">
      <c r="A203" t="s">
        <v>791</v>
      </c>
      <c r="B203">
        <v>2011</v>
      </c>
      <c r="C203" t="s">
        <v>797</v>
      </c>
      <c r="D203">
        <v>156</v>
      </c>
      <c r="E203" t="s">
        <v>62</v>
      </c>
      <c r="F203" t="s">
        <v>385</v>
      </c>
      <c r="G203" t="s">
        <v>186</v>
      </c>
      <c r="H203">
        <v>0.1725237586400378</v>
      </c>
      <c r="I203">
        <v>0.046020260218013198</v>
      </c>
      <c r="J203">
        <v>0.22928884042899461</v>
      </c>
      <c r="K203">
        <v>0.52514143661072543</v>
      </c>
      <c r="L203">
        <v>0.25277969922292748</v>
      </c>
      <c r="M203">
        <v>0.56725337251283925</v>
      </c>
      <c r="N203">
        <v>0.56906942283576389</v>
      </c>
      <c r="O203">
        <v>0</v>
      </c>
      <c r="P203">
        <v>0.35191529774337632</v>
      </c>
      <c r="Q203">
        <v>0</v>
      </c>
      <c r="R203">
        <v>0.19883895719449271</v>
      </c>
      <c r="S203">
        <v>0.019901527946479199</v>
      </c>
      <c r="T203">
        <v>0.20314625532850539</v>
      </c>
      <c r="U203">
        <v>0.38667707540791119</v>
      </c>
      <c r="V203">
        <v>0.37714109012717673</v>
      </c>
      <c r="W203" t="s">
        <v>379</v>
      </c>
      <c r="X203" t="s">
        <v>380</v>
      </c>
      <c r="Y203" t="s">
        <v>381</v>
      </c>
      <c r="Z203" t="s">
        <v>186</v>
      </c>
      <c r="AA203" t="s">
        <v>186</v>
      </c>
      <c r="AB203" t="s">
        <v>186</v>
      </c>
      <c r="AC203" t="s">
        <v>186</v>
      </c>
      <c r="AD203" t="s">
        <v>186</v>
      </c>
      <c r="AE203" t="s">
        <v>186</v>
      </c>
      <c r="AF203" t="s">
        <v>186</v>
      </c>
      <c r="AG203" t="s">
        <v>186</v>
      </c>
      <c r="AH203" t="s">
        <v>186</v>
      </c>
      <c r="AI203" t="s">
        <v>186</v>
      </c>
      <c r="AJ203" t="s">
        <v>186</v>
      </c>
      <c r="AK203" t="s">
        <v>186</v>
      </c>
      <c r="AL203">
        <v>0.22065741367990691</v>
      </c>
      <c r="AM203">
        <v>0.29855458175465499</v>
      </c>
      <c r="AN203">
        <v>0.25696565442931413</v>
      </c>
      <c r="AO203"/>
      <c r="AP203"/>
      <c r="AQ203"/>
      <c r="AR203"/>
      <c r="AS203"/>
      <c r="AT203"/>
      <c r="AU203"/>
      <c r="AV203"/>
      <c r="AW203"/>
      <c r="AX203"/>
      <c r="AY203"/>
      <c r="AZ203"/>
      <c r="BA203">
        <v>17.287542999999999</v>
      </c>
      <c r="BB203">
        <v>4.613378</v>
      </c>
      <c r="BC203">
        <v>22.978833999999999</v>
      </c>
      <c r="BD203">
        <v>52.650163999999997</v>
      </c>
      <c r="BE203">
        <v>25.327850000000002</v>
      </c>
      <c r="BF203">
        <v>7.5179459999999994</v>
      </c>
      <c r="BG203">
        <v>7.5545550000000006</v>
      </c>
      <c r="BH203">
        <v>0</v>
      </c>
      <c r="BI203">
        <v>4.67516</v>
      </c>
      <c r="BJ203">
        <v>0</v>
      </c>
      <c r="BK203">
        <v>17.287542999999999</v>
      </c>
      <c r="BL203">
        <v>1.730645</v>
      </c>
      <c r="BM203">
        <v>17.658985000000001</v>
      </c>
      <c r="BN203">
        <v>33.652265</v>
      </c>
      <c r="BO203">
        <v>32.780670000000001</v>
      </c>
      <c r="BP203">
        <v>44.669494</v>
      </c>
      <c r="BQ203">
        <v>10.309388999999999</v>
      </c>
      <c r="BR203">
        <v>67.87888599999998</v>
      </c>
      <c r="BS203"/>
      <c r="BT203"/>
      <c r="BU203"/>
      <c r="BV203"/>
      <c r="BW203"/>
      <c r="BX203"/>
      <c r="BY203"/>
      <c r="BZ203"/>
      <c r="CA203"/>
      <c r="CB203"/>
      <c r="CC203"/>
      <c r="CD203"/>
    </row>
    <row r="204">
      <c r="A204" t="s">
        <v>791</v>
      </c>
      <c r="B204">
        <v>2011</v>
      </c>
      <c r="C204" t="s">
        <v>797</v>
      </c>
      <c r="D204">
        <v>157</v>
      </c>
      <c r="E204" t="s">
        <v>62</v>
      </c>
      <c r="F204" t="s">
        <v>386</v>
      </c>
      <c r="G204" t="s">
        <v>186</v>
      </c>
      <c r="H204">
        <v>0</v>
      </c>
      <c r="I204">
        <v>0</v>
      </c>
      <c r="J204">
        <v>0</v>
      </c>
      <c r="K204">
        <v>0.052436231466574099</v>
      </c>
      <c r="L204">
        <v>0.073567551886575003</v>
      </c>
      <c r="M204">
        <v>0</v>
      </c>
      <c r="N204">
        <v>0.39601467129159712</v>
      </c>
      <c r="O204">
        <v>0.1007162630644793</v>
      </c>
      <c r="P204">
        <v>0.1005472279266789</v>
      </c>
      <c r="Q204">
        <v>0</v>
      </c>
      <c r="R204">
        <v>0</v>
      </c>
      <c r="S204">
        <v>0</v>
      </c>
      <c r="T204">
        <v>0</v>
      </c>
      <c r="U204">
        <v>0</v>
      </c>
      <c r="V204">
        <v>0.054070572462593898</v>
      </c>
      <c r="W204" t="s">
        <v>379</v>
      </c>
      <c r="X204" t="s">
        <v>380</v>
      </c>
      <c r="Y204" t="s">
        <v>381</v>
      </c>
      <c r="Z204" t="s">
        <v>186</v>
      </c>
      <c r="AA204" t="s">
        <v>186</v>
      </c>
      <c r="AB204" t="s">
        <v>186</v>
      </c>
      <c r="AC204" t="s">
        <v>186</v>
      </c>
      <c r="AD204" t="s">
        <v>186</v>
      </c>
      <c r="AE204" t="s">
        <v>186</v>
      </c>
      <c r="AF204" t="s">
        <v>186</v>
      </c>
      <c r="AG204" t="s">
        <v>186</v>
      </c>
      <c r="AH204" t="s">
        <v>186</v>
      </c>
      <c r="AI204" t="s">
        <v>186</v>
      </c>
      <c r="AJ204" t="s">
        <v>186</v>
      </c>
      <c r="AK204" t="s">
        <v>186</v>
      </c>
      <c r="AL204">
        <v>0.049185163810945502</v>
      </c>
      <c r="AM204">
        <v>0</v>
      </c>
      <c r="AN204">
        <v>0.010113437706107901</v>
      </c>
      <c r="AO204"/>
      <c r="AP204"/>
      <c r="AQ204"/>
      <c r="AR204"/>
      <c r="AS204"/>
      <c r="AT204"/>
      <c r="AU204"/>
      <c r="AV204"/>
      <c r="AW204"/>
      <c r="AX204"/>
      <c r="AY204"/>
      <c r="AZ204"/>
      <c r="BA204">
        <v>0</v>
      </c>
      <c r="BB204">
        <v>0</v>
      </c>
      <c r="BC204">
        <v>0</v>
      </c>
      <c r="BD204">
        <v>5.2572049999999999</v>
      </c>
      <c r="BE204">
        <v>7.3712720000000012</v>
      </c>
      <c r="BF204">
        <v>0</v>
      </c>
      <c r="BG204">
        <v>5.2572049999999999</v>
      </c>
      <c r="BH204">
        <v>1.3357600000000001</v>
      </c>
      <c r="BI204">
        <v>1.3357600000000001</v>
      </c>
      <c r="BJ204">
        <v>0</v>
      </c>
      <c r="BK204">
        <v>0</v>
      </c>
      <c r="BL204">
        <v>0</v>
      </c>
      <c r="BM204">
        <v>0</v>
      </c>
      <c r="BN204">
        <v>0</v>
      </c>
      <c r="BO204">
        <v>4.6997520000000002</v>
      </c>
      <c r="BP204">
        <v>9.9569569999999992</v>
      </c>
      <c r="BQ204">
        <v>0</v>
      </c>
      <c r="BR204">
        <v>2.6715200000000001</v>
      </c>
      <c r="BS204"/>
      <c r="BT204"/>
      <c r="BU204"/>
      <c r="BV204"/>
      <c r="BW204"/>
      <c r="BX204"/>
      <c r="BY204"/>
      <c r="BZ204"/>
      <c r="CA204"/>
      <c r="CB204"/>
      <c r="CC204"/>
      <c r="CD204"/>
    </row>
    <row r="205">
      <c r="A205" t="s">
        <v>791</v>
      </c>
      <c r="B205">
        <v>2011</v>
      </c>
      <c r="C205" t="s">
        <v>797</v>
      </c>
      <c r="D205">
        <v>158</v>
      </c>
      <c r="E205" t="s">
        <v>62</v>
      </c>
      <c r="F205" t="s">
        <v>387</v>
      </c>
      <c r="G205" t="s">
        <v>186</v>
      </c>
      <c r="H205">
        <v>0.76735572684401732</v>
      </c>
      <c r="I205">
        <v>1.5887306626277959</v>
      </c>
      <c r="J205">
        <v>0.9489301412135841</v>
      </c>
      <c r="K205">
        <v>0.95352740592380869</v>
      </c>
      <c r="L205">
        <v>0.0826907094990397</v>
      </c>
      <c r="M205">
        <v>1.7037910923590249</v>
      </c>
      <c r="N205">
        <v>1.2283881772943941</v>
      </c>
      <c r="O205">
        <v>0.27219027016989822</v>
      </c>
      <c r="P205">
        <v>0</v>
      </c>
      <c r="Q205">
        <v>0</v>
      </c>
      <c r="R205">
        <v>0.76140476657212608</v>
      </c>
      <c r="S205">
        <v>1.435891219393248</v>
      </c>
      <c r="T205">
        <v>0.99845700849113994</v>
      </c>
      <c r="U205">
        <v>1.0887936141813841</v>
      </c>
      <c r="V205">
        <v>0.2304388277481304</v>
      </c>
      <c r="W205" t="s">
        <v>379</v>
      </c>
      <c r="X205" t="s">
        <v>380</v>
      </c>
      <c r="Y205" t="s">
        <v>381</v>
      </c>
      <c r="Z205" t="s">
        <v>186</v>
      </c>
      <c r="AA205" t="s">
        <v>186</v>
      </c>
      <c r="AB205" t="s">
        <v>186</v>
      </c>
      <c r="AC205" t="s">
        <v>186</v>
      </c>
      <c r="AD205" t="s">
        <v>186</v>
      </c>
      <c r="AE205" t="s">
        <v>186</v>
      </c>
      <c r="AF205" t="s">
        <v>186</v>
      </c>
      <c r="AG205" t="s">
        <v>186</v>
      </c>
      <c r="AH205" t="s">
        <v>186</v>
      </c>
      <c r="AI205" t="s">
        <v>186</v>
      </c>
      <c r="AJ205" t="s">
        <v>186</v>
      </c>
      <c r="AK205" t="s">
        <v>186</v>
      </c>
      <c r="AL205">
        <v>1.0970814763845911</v>
      </c>
      <c r="AM205">
        <v>0.6819448413192728</v>
      </c>
      <c r="AN205">
        <v>0.71738938526562002</v>
      </c>
      <c r="AO205"/>
      <c r="AP205"/>
      <c r="AQ205"/>
      <c r="AR205"/>
      <c r="AS205"/>
      <c r="AT205"/>
      <c r="AU205"/>
      <c r="AV205"/>
      <c r="AW205"/>
      <c r="AX205"/>
      <c r="AY205"/>
      <c r="AZ205"/>
      <c r="BA205">
        <v>76.891990000000007</v>
      </c>
      <c r="BB205">
        <v>159.26496399999999</v>
      </c>
      <c r="BC205">
        <v>95.099735999999993</v>
      </c>
      <c r="BD205">
        <v>95.599719999999991</v>
      </c>
      <c r="BE205">
        <v>8.2853880000000011</v>
      </c>
      <c r="BF205">
        <v>22.580755</v>
      </c>
      <c r="BG205">
        <v>16.307195</v>
      </c>
      <c r="BH205">
        <v>3.6099519999999998</v>
      </c>
      <c r="BI205">
        <v>0</v>
      </c>
      <c r="BJ205">
        <v>0</v>
      </c>
      <c r="BK205">
        <v>66.198384000000004</v>
      </c>
      <c r="BL205">
        <v>124.86568699999999</v>
      </c>
      <c r="BM205">
        <v>86.793317000000002</v>
      </c>
      <c r="BN205">
        <v>94.757029999999986</v>
      </c>
      <c r="BO205">
        <v>20.029478000000001</v>
      </c>
      <c r="BP205">
        <v>222.09122099999999</v>
      </c>
      <c r="BQ205">
        <v>23.548238999999999</v>
      </c>
      <c r="BR205">
        <v>189.50233800000001</v>
      </c>
      <c r="BS205"/>
      <c r="BT205"/>
      <c r="BU205"/>
      <c r="BV205"/>
      <c r="BW205"/>
      <c r="BX205"/>
      <c r="BY205"/>
      <c r="BZ205"/>
      <c r="CA205"/>
      <c r="CB205"/>
      <c r="CC205"/>
      <c r="CD205"/>
    </row>
    <row r="206">
      <c r="A206" t="s">
        <v>791</v>
      </c>
      <c r="B206">
        <v>2011</v>
      </c>
      <c r="C206" t="s">
        <v>797</v>
      </c>
      <c r="D206">
        <v>159</v>
      </c>
      <c r="E206" t="s">
        <v>62</v>
      </c>
      <c r="F206" t="s">
        <v>388</v>
      </c>
      <c r="G206" t="s">
        <v>186</v>
      </c>
      <c r="H206">
        <v>10.69458462500697</v>
      </c>
      <c r="I206">
        <v>11.110490634994539</v>
      </c>
      <c r="J206">
        <v>10.055734552776</v>
      </c>
      <c r="K206">
        <v>9.1745587317429074</v>
      </c>
      <c r="L206">
        <v>2.7146198416503222</v>
      </c>
      <c r="M206">
        <v>8.8399417627458305</v>
      </c>
      <c r="N206">
        <v>5.504319605465267</v>
      </c>
      <c r="O206">
        <v>2.1941827647875831</v>
      </c>
      <c r="P206">
        <v>1.041490537049391</v>
      </c>
      <c r="Q206">
        <v>0.075132772596360101</v>
      </c>
      <c r="R206">
        <v>10.50511211105224</v>
      </c>
      <c r="S206">
        <v>11.13348043897472</v>
      </c>
      <c r="T206">
        <v>10.738303324929459</v>
      </c>
      <c r="U206">
        <v>10.4246829696399</v>
      </c>
      <c r="V206">
        <v>4.9314986556859388</v>
      </c>
      <c r="W206" t="s">
        <v>379</v>
      </c>
      <c r="X206" t="s">
        <v>380</v>
      </c>
      <c r="Y206" t="s">
        <v>381</v>
      </c>
      <c r="Z206" t="s">
        <v>186</v>
      </c>
      <c r="AA206" t="s">
        <v>186</v>
      </c>
      <c r="AB206" t="s">
        <v>186</v>
      </c>
      <c r="AC206" t="s">
        <v>186</v>
      </c>
      <c r="AD206" t="s">
        <v>186</v>
      </c>
      <c r="AE206" t="s">
        <v>186</v>
      </c>
      <c r="AF206" t="s">
        <v>186</v>
      </c>
      <c r="AG206" t="s">
        <v>186</v>
      </c>
      <c r="AH206" t="s">
        <v>186</v>
      </c>
      <c r="AI206" t="s">
        <v>186</v>
      </c>
      <c r="AJ206" t="s">
        <v>186</v>
      </c>
      <c r="AK206" t="s">
        <v>186</v>
      </c>
      <c r="AL206">
        <v>9.6076879919310905</v>
      </c>
      <c r="AM206">
        <v>16.725896779329439</v>
      </c>
      <c r="AN206">
        <v>7.0507599585608354</v>
      </c>
      <c r="AO206"/>
      <c r="AP206"/>
      <c r="AQ206"/>
      <c r="AR206"/>
      <c r="AS206"/>
      <c r="AT206"/>
      <c r="AU206"/>
      <c r="AV206"/>
      <c r="AW206"/>
      <c r="AX206"/>
      <c r="AY206"/>
      <c r="AZ206"/>
      <c r="BA206">
        <v>1071.6384400000011</v>
      </c>
      <c r="BB206">
        <v>1113.7897270000001</v>
      </c>
      <c r="BC206">
        <v>1007.7640699999999</v>
      </c>
      <c r="BD206">
        <v>919.83223600000042</v>
      </c>
      <c r="BE206">
        <v>271.99765000000002</v>
      </c>
      <c r="BF206">
        <v>117.1578839999999</v>
      </c>
      <c r="BG206">
        <v>73.071375000000003</v>
      </c>
      <c r="BH206">
        <v>29.100579</v>
      </c>
      <c r="BI206">
        <v>13.836099000000001</v>
      </c>
      <c r="BJ206">
        <v>0.99702400000000002</v>
      </c>
      <c r="BK206">
        <v>913.34002100000134</v>
      </c>
      <c r="BL206">
        <v>968.17200700000114</v>
      </c>
      <c r="BM206">
        <v>933.45327499999985</v>
      </c>
      <c r="BN206">
        <v>907.25366500000007</v>
      </c>
      <c r="BO206">
        <v>428.64019399999961</v>
      </c>
      <c r="BP206">
        <v>1944.9632529999969</v>
      </c>
      <c r="BQ206">
        <v>577.56198300000074</v>
      </c>
      <c r="BR206">
        <v>1862.4968870000009</v>
      </c>
      <c r="BS206"/>
      <c r="BT206"/>
      <c r="BU206"/>
      <c r="BV206"/>
      <c r="BW206"/>
      <c r="BX206"/>
      <c r="BY206"/>
      <c r="BZ206"/>
      <c r="CA206"/>
      <c r="CB206"/>
      <c r="CC206"/>
      <c r="CD206"/>
    </row>
    <row r="207">
      <c r="A207" t="s">
        <v>791</v>
      </c>
      <c r="B207">
        <v>2011</v>
      </c>
      <c r="C207" t="s">
        <v>797</v>
      </c>
      <c r="D207">
        <v>160</v>
      </c>
      <c r="E207" t="s">
        <v>62</v>
      </c>
      <c r="F207" t="s">
        <v>389</v>
      </c>
      <c r="G207" t="s">
        <v>186</v>
      </c>
      <c r="H207">
        <v>11.292045095288589</v>
      </c>
      <c r="I207">
        <v>11.667301749585469</v>
      </c>
      <c r="J207">
        <v>8.2258741644088271</v>
      </c>
      <c r="K207">
        <v>3.1355158041985902</v>
      </c>
      <c r="L207">
        <v>0.15939127911827111</v>
      </c>
      <c r="M207">
        <v>5.7731555985720782</v>
      </c>
      <c r="N207">
        <v>1.9323237739383079</v>
      </c>
      <c r="O207">
        <v>0.2134796316324849</v>
      </c>
      <c r="P207">
        <v>0.63316450786641454</v>
      </c>
      <c r="Q207">
        <v>0</v>
      </c>
      <c r="R207">
        <v>11.46173859081107</v>
      </c>
      <c r="S207">
        <v>12.03166062634123</v>
      </c>
      <c r="T207">
        <v>9.5996423341800536</v>
      </c>
      <c r="U207">
        <v>4.5234521520630624</v>
      </c>
      <c r="V207">
        <v>0.82243381791840786</v>
      </c>
      <c r="W207" t="s">
        <v>379</v>
      </c>
      <c r="X207" t="s">
        <v>380</v>
      </c>
      <c r="Y207" t="s">
        <v>381</v>
      </c>
      <c r="Z207" t="s">
        <v>186</v>
      </c>
      <c r="AA207" t="s">
        <v>186</v>
      </c>
      <c r="AB207" t="s">
        <v>186</v>
      </c>
      <c r="AC207" t="s">
        <v>186</v>
      </c>
      <c r="AD207" t="s">
        <v>186</v>
      </c>
      <c r="AE207" t="s">
        <v>186</v>
      </c>
      <c r="AF207" t="s">
        <v>186</v>
      </c>
      <c r="AG207" t="s">
        <v>186</v>
      </c>
      <c r="AH207" t="s">
        <v>186</v>
      </c>
      <c r="AI207" t="s">
        <v>186</v>
      </c>
      <c r="AJ207" t="s">
        <v>186</v>
      </c>
      <c r="AK207" t="s">
        <v>186</v>
      </c>
      <c r="AL207">
        <v>9.7951374619316738</v>
      </c>
      <c r="AM207">
        <v>16.70444958848568</v>
      </c>
      <c r="AN207">
        <v>3.3923074062984702</v>
      </c>
      <c r="AO207"/>
      <c r="AP207"/>
      <c r="AQ207"/>
      <c r="AR207"/>
      <c r="AS207"/>
      <c r="AT207"/>
      <c r="AU207"/>
      <c r="AV207"/>
      <c r="AW207"/>
      <c r="AX207"/>
      <c r="AY207"/>
      <c r="AZ207"/>
      <c r="BA207">
        <v>1131.506273</v>
      </c>
      <c r="BB207">
        <v>1169.608189</v>
      </c>
      <c r="BC207">
        <v>824.37940099999992</v>
      </c>
      <c r="BD207">
        <v>314.36373099999997</v>
      </c>
      <c r="BE207">
        <v>15.97058</v>
      </c>
      <c r="BF207">
        <v>76.513025999999996</v>
      </c>
      <c r="BG207">
        <v>25.652135999999999</v>
      </c>
      <c r="BH207">
        <v>2.831296</v>
      </c>
      <c r="BI207">
        <v>8.4115280000000006</v>
      </c>
      <c r="BJ207">
        <v>0</v>
      </c>
      <c r="BK207">
        <v>996.51145600000098</v>
      </c>
      <c r="BL207">
        <v>1046.2781230000001</v>
      </c>
      <c r="BM207">
        <v>834.47238399999958</v>
      </c>
      <c r="BN207">
        <v>393.67322300000001</v>
      </c>
      <c r="BO207">
        <v>71.485002000000009</v>
      </c>
      <c r="BP207">
        <v>1982.9101899999971</v>
      </c>
      <c r="BQ207">
        <v>576.82139000000006</v>
      </c>
      <c r="BR207">
        <v>896.0965940000001</v>
      </c>
      <c r="BS207"/>
      <c r="BT207"/>
      <c r="BU207"/>
      <c r="BV207"/>
      <c r="BW207"/>
      <c r="BX207"/>
      <c r="BY207"/>
      <c r="BZ207"/>
      <c r="CA207"/>
      <c r="CB207"/>
      <c r="CC207"/>
      <c r="CD207"/>
    </row>
    <row r="208">
      <c r="A208" t="s">
        <v>791</v>
      </c>
      <c r="B208">
        <v>2011</v>
      </c>
      <c r="C208" t="s">
        <v>797</v>
      </c>
      <c r="D208">
        <v>161</v>
      </c>
      <c r="E208" t="s">
        <v>62</v>
      </c>
      <c r="F208" t="s">
        <v>179</v>
      </c>
      <c r="G208" t="s">
        <v>186</v>
      </c>
      <c r="H208">
        <v>63.214622984439913</v>
      </c>
      <c r="I208">
        <v>52.618963875406777</v>
      </c>
      <c r="J208">
        <v>48.97855406748711</v>
      </c>
      <c r="K208">
        <v>24.109255082022958</v>
      </c>
      <c r="L208">
        <v>2.0135865246163882</v>
      </c>
      <c r="M208">
        <v>41.427925496032678</v>
      </c>
      <c r="N208">
        <v>8.8291588871593625</v>
      </c>
      <c r="O208">
        <v>0.45510117082686041</v>
      </c>
      <c r="P208">
        <v>0.12568403490834859</v>
      </c>
      <c r="Q208">
        <v>0</v>
      </c>
      <c r="R208">
        <v>63.6348318129752</v>
      </c>
      <c r="S208">
        <v>54.966936223626398</v>
      </c>
      <c r="T208">
        <v>50.079253479443977</v>
      </c>
      <c r="U208">
        <v>37.468341539170268</v>
      </c>
      <c r="V208">
        <v>6.1676342060392022</v>
      </c>
      <c r="W208" t="s">
        <v>379</v>
      </c>
      <c r="X208" t="s">
        <v>380</v>
      </c>
      <c r="Y208" t="s">
        <v>381</v>
      </c>
      <c r="Z208" t="s">
        <v>186</v>
      </c>
      <c r="AA208" t="s">
        <v>186</v>
      </c>
      <c r="AB208" t="s">
        <v>186</v>
      </c>
      <c r="AC208" t="s">
        <v>186</v>
      </c>
      <c r="AD208" t="s">
        <v>186</v>
      </c>
      <c r="AE208" t="s">
        <v>186</v>
      </c>
      <c r="AF208" t="s">
        <v>186</v>
      </c>
      <c r="AG208" t="s">
        <v>186</v>
      </c>
      <c r="AH208" t="s">
        <v>186</v>
      </c>
      <c r="AI208" t="s">
        <v>186</v>
      </c>
      <c r="AJ208" t="s">
        <v>186</v>
      </c>
      <c r="AK208" t="s">
        <v>186</v>
      </c>
      <c r="AL208">
        <v>30.406696643556799</v>
      </c>
      <c r="AM208">
        <v>38.731587308011697</v>
      </c>
      <c r="AN208">
        <v>44.07918152163807</v>
      </c>
      <c r="AO208"/>
      <c r="AP208"/>
      <c r="AQ208"/>
      <c r="AR208"/>
      <c r="AS208"/>
      <c r="AT208"/>
      <c r="AU208"/>
      <c r="AV208"/>
      <c r="AW208"/>
      <c r="AX208"/>
      <c r="AY208"/>
      <c r="AZ208"/>
      <c r="BA208">
        <v>6334.3479279999856</v>
      </c>
      <c r="BB208">
        <v>5274.8760910000065</v>
      </c>
      <c r="BC208">
        <v>4908.5252530000171</v>
      </c>
      <c r="BD208">
        <v>2417.1702050000008</v>
      </c>
      <c r="BE208">
        <v>201.75598600000001</v>
      </c>
      <c r="BF208">
        <v>549.05430600000068</v>
      </c>
      <c r="BG208">
        <v>117.209542</v>
      </c>
      <c r="BH208">
        <v>6.0358270000000003</v>
      </c>
      <c r="BI208">
        <v>1.6697</v>
      </c>
      <c r="BJ208">
        <v>0</v>
      </c>
      <c r="BK208">
        <v>5532.5671929999753</v>
      </c>
      <c r="BL208">
        <v>4779.9472280000009</v>
      </c>
      <c r="BM208">
        <v>4353.2615680000063</v>
      </c>
      <c r="BN208">
        <v>3260.8464239999998</v>
      </c>
      <c r="BO208">
        <v>536.08367499999986</v>
      </c>
      <c r="BP208">
        <v>6155.4775369999861</v>
      </c>
      <c r="BQ208">
        <v>1337.440536999997</v>
      </c>
      <c r="BR208">
        <v>11643.757389000109</v>
      </c>
      <c r="BS208"/>
      <c r="BT208"/>
      <c r="BU208"/>
      <c r="BV208"/>
      <c r="BW208"/>
      <c r="BX208"/>
      <c r="BY208"/>
      <c r="BZ208"/>
      <c r="CA208"/>
      <c r="CB208"/>
      <c r="CC208"/>
      <c r="CD208"/>
    </row>
    <row r="209">
      <c r="A209" t="s">
        <v>791</v>
      </c>
      <c r="B209">
        <v>2011</v>
      </c>
      <c r="C209" t="s">
        <v>797</v>
      </c>
      <c r="D209">
        <v>162</v>
      </c>
      <c r="E209" t="s">
        <v>62</v>
      </c>
      <c r="F209" t="s">
        <v>313</v>
      </c>
      <c r="G209" t="s">
        <v>186</v>
      </c>
      <c r="H209">
        <v>0.025173586317726499</v>
      </c>
      <c r="I209">
        <v>0.092844327656702197</v>
      </c>
      <c r="J209">
        <v>0.35924324824733561</v>
      </c>
      <c r="K209">
        <v>0.32039463477450197</v>
      </c>
      <c r="L209">
        <v>0.2190396372321238</v>
      </c>
      <c r="M209">
        <v>0</v>
      </c>
      <c r="N209">
        <v>0.18775952793824541</v>
      </c>
      <c r="O209">
        <v>0</v>
      </c>
      <c r="P209">
        <v>0</v>
      </c>
      <c r="Q209">
        <v>0</v>
      </c>
      <c r="R209">
        <v>0.029013335274627301</v>
      </c>
      <c r="S209">
        <v>0.087691342894278101</v>
      </c>
      <c r="T209">
        <v>0.39965904756668741</v>
      </c>
      <c r="U209">
        <v>0.25537324002817841</v>
      </c>
      <c r="V209">
        <v>0.37155355649490668</v>
      </c>
      <c r="W209" t="s">
        <v>379</v>
      </c>
      <c r="X209" t="s">
        <v>380</v>
      </c>
      <c r="Y209" t="s">
        <v>381</v>
      </c>
      <c r="Z209" t="s">
        <v>186</v>
      </c>
      <c r="AA209" t="s">
        <v>186</v>
      </c>
      <c r="AB209" t="s">
        <v>186</v>
      </c>
      <c r="AC209" t="s">
        <v>186</v>
      </c>
      <c r="AD209" t="s">
        <v>186</v>
      </c>
      <c r="AE209" t="s">
        <v>186</v>
      </c>
      <c r="AF209" t="s">
        <v>186</v>
      </c>
      <c r="AG209" t="s">
        <v>186</v>
      </c>
      <c r="AH209" t="s">
        <v>186</v>
      </c>
      <c r="AI209" t="s">
        <v>186</v>
      </c>
      <c r="AJ209" t="s">
        <v>186</v>
      </c>
      <c r="AK209" t="s">
        <v>186</v>
      </c>
      <c r="AL209">
        <v>0.108658305863213</v>
      </c>
      <c r="AM209">
        <v>0.7305000780650529</v>
      </c>
      <c r="AN209">
        <v>0.20700139489917091</v>
      </c>
      <c r="AO209"/>
      <c r="AP209"/>
      <c r="AQ209"/>
      <c r="AR209"/>
      <c r="AS209"/>
      <c r="AT209"/>
      <c r="AU209"/>
      <c r="AV209"/>
      <c r="AW209"/>
      <c r="AX209"/>
      <c r="AY209"/>
      <c r="AZ209"/>
      <c r="BA209">
        <v>2.5224899999999999</v>
      </c>
      <c r="BB209">
        <v>9.3073350000000019</v>
      </c>
      <c r="BC209">
        <v>36.002585000000003</v>
      </c>
      <c r="BD209">
        <v>32.122451000000012</v>
      </c>
      <c r="BE209">
        <v>21.947185999999999</v>
      </c>
      <c r="BF209">
        <v>0</v>
      </c>
      <c r="BG209">
        <v>2.4925600000000001</v>
      </c>
      <c r="BH209">
        <v>0</v>
      </c>
      <c r="BI209">
        <v>0</v>
      </c>
      <c r="BJ209">
        <v>0</v>
      </c>
      <c r="BK209">
        <v>2.5224899999999999</v>
      </c>
      <c r="BL209">
        <v>7.6256750000000002</v>
      </c>
      <c r="BM209">
        <v>34.741340000000001</v>
      </c>
      <c r="BN209">
        <v>22.224974</v>
      </c>
      <c r="BO209">
        <v>32.295008000000003</v>
      </c>
      <c r="BP209">
        <v>21.996594000000002</v>
      </c>
      <c r="BQ209">
        <v>25.224900000000002</v>
      </c>
      <c r="BR209">
        <v>54.680553000000003</v>
      </c>
      <c r="BS209"/>
      <c r="BT209"/>
      <c r="BU209"/>
      <c r="BV209"/>
      <c r="BW209"/>
      <c r="BX209"/>
      <c r="BY209"/>
      <c r="BZ209"/>
      <c r="CA209"/>
      <c r="CB209"/>
      <c r="CC209"/>
      <c r="CD209"/>
    </row>
    <row r="210">
      <c r="A210" t="s">
        <v>791</v>
      </c>
      <c r="B210">
        <v>2011</v>
      </c>
      <c r="C210" t="s">
        <v>797</v>
      </c>
      <c r="D210">
        <v>163</v>
      </c>
      <c r="E210" t="s">
        <v>62</v>
      </c>
      <c r="F210" t="s">
        <v>390</v>
      </c>
      <c r="G210" t="s">
        <v>186</v>
      </c>
      <c r="H210">
        <v>0.016188760930090602</v>
      </c>
      <c r="I210">
        <v>0.049398187766240297</v>
      </c>
      <c r="J210">
        <v>0.049412396423584498</v>
      </c>
      <c r="K210">
        <v>0</v>
      </c>
      <c r="L210">
        <v>0</v>
      </c>
      <c r="M210">
        <v>0</v>
      </c>
      <c r="N210">
        <v>0</v>
      </c>
      <c r="O210">
        <v>0</v>
      </c>
      <c r="P210">
        <v>0</v>
      </c>
      <c r="Q210">
        <v>0</v>
      </c>
      <c r="R210">
        <v>0.018658046677074599</v>
      </c>
      <c r="S210">
        <v>0.056945500664247597</v>
      </c>
      <c r="T210">
        <v>0.056967094596420999</v>
      </c>
      <c r="U210">
        <v>0</v>
      </c>
      <c r="V210">
        <v>0</v>
      </c>
      <c r="W210" t="s">
        <v>379</v>
      </c>
      <c r="X210" t="s">
        <v>380</v>
      </c>
      <c r="Y210" t="s">
        <v>381</v>
      </c>
      <c r="Z210" t="s">
        <v>186</v>
      </c>
      <c r="AA210" t="s">
        <v>186</v>
      </c>
      <c r="AB210" t="s">
        <v>186</v>
      </c>
      <c r="AC210" t="s">
        <v>186</v>
      </c>
      <c r="AD210" t="s">
        <v>186</v>
      </c>
      <c r="AE210" t="s">
        <v>186</v>
      </c>
      <c r="AF210" t="s">
        <v>186</v>
      </c>
      <c r="AG210" t="s">
        <v>186</v>
      </c>
      <c r="AH210" t="s">
        <v>186</v>
      </c>
      <c r="AI210" t="s">
        <v>186</v>
      </c>
      <c r="AJ210" t="s">
        <v>186</v>
      </c>
      <c r="AK210" t="s">
        <v>186</v>
      </c>
      <c r="AL210">
        <v>0.0080131904044764002</v>
      </c>
      <c r="AM210">
        <v>0</v>
      </c>
      <c r="AN210">
        <v>0.037493100537819103</v>
      </c>
      <c r="AO210"/>
      <c r="AP210"/>
      <c r="AQ210"/>
      <c r="AR210"/>
      <c r="AS210"/>
      <c r="AT210"/>
      <c r="AU210"/>
      <c r="AV210"/>
      <c r="AW210"/>
      <c r="AX210"/>
      <c r="AY210"/>
      <c r="AZ210"/>
      <c r="BA210">
        <v>1.6221760000000001</v>
      </c>
      <c r="BB210">
        <v>4.9520039999999996</v>
      </c>
      <c r="BC210">
        <v>4.9520039999999996</v>
      </c>
      <c r="BD210">
        <v>0</v>
      </c>
      <c r="BE210">
        <v>0</v>
      </c>
      <c r="BF210">
        <v>0</v>
      </c>
      <c r="BG210">
        <v>0</v>
      </c>
      <c r="BH210">
        <v>0</v>
      </c>
      <c r="BI210">
        <v>0</v>
      </c>
      <c r="BJ210">
        <v>0</v>
      </c>
      <c r="BK210">
        <v>1.6221760000000001</v>
      </c>
      <c r="BL210">
        <v>4.9520039999999996</v>
      </c>
      <c r="BM210">
        <v>4.9520039999999996</v>
      </c>
      <c r="BN210">
        <v>0</v>
      </c>
      <c r="BO210">
        <v>0</v>
      </c>
      <c r="BP210">
        <v>1.6221760000000001</v>
      </c>
      <c r="BQ210">
        <v>0</v>
      </c>
      <c r="BR210">
        <v>9.9040079999999993</v>
      </c>
      <c r="BS210"/>
      <c r="BT210"/>
      <c r="BU210"/>
      <c r="BV210"/>
      <c r="BW210"/>
      <c r="BX210"/>
      <c r="BY210"/>
      <c r="BZ210"/>
      <c r="CA210"/>
      <c r="CB210"/>
      <c r="CC210"/>
      <c r="CD210"/>
    </row>
    <row r="211">
      <c r="A211" t="s">
        <v>791</v>
      </c>
      <c r="B211">
        <v>2011</v>
      </c>
      <c r="C211" t="s">
        <v>797</v>
      </c>
      <c r="D211">
        <v>222</v>
      </c>
      <c r="E211" t="s">
        <v>36</v>
      </c>
      <c r="F211" t="s">
        <v>15</v>
      </c>
      <c r="G211" t="s">
        <v>823</v>
      </c>
      <c r="H211">
        <v>12.31815171591497</v>
      </c>
      <c r="I211">
        <v>26.87259583998792</v>
      </c>
      <c r="J211">
        <v>40.990218791000579</v>
      </c>
      <c r="K211">
        <v>65.027316314728765</v>
      </c>
      <c r="L211">
        <v>89.307645360350108</v>
      </c>
      <c r="M211">
        <v>36.053296096214481</v>
      </c>
      <c r="N211">
        <v>69.857387480154159</v>
      </c>
      <c r="O211">
        <v>81.409172237666453</v>
      </c>
      <c r="P211">
        <v>93.207170491504371</v>
      </c>
      <c r="Q211">
        <v>96.524539259584003</v>
      </c>
      <c r="R211">
        <v>11.282852560069269</v>
      </c>
      <c r="S211">
        <v>23.35036458574131</v>
      </c>
      <c r="T211">
        <v>38.342605826201229</v>
      </c>
      <c r="U211">
        <v>55.995288540516022</v>
      </c>
      <c r="V211">
        <v>83.767230939390231</v>
      </c>
      <c r="W211" t="s">
        <v>379</v>
      </c>
      <c r="X211" t="s">
        <v>380</v>
      </c>
      <c r="Y211" t="s">
        <v>381</v>
      </c>
      <c r="Z211" t="s">
        <v>186</v>
      </c>
      <c r="AA211" t="s">
        <v>186</v>
      </c>
      <c r="AB211" t="s">
        <v>186</v>
      </c>
      <c r="AC211" t="s">
        <v>186</v>
      </c>
      <c r="AD211" t="s">
        <v>186</v>
      </c>
      <c r="AE211" t="s">
        <v>186</v>
      </c>
      <c r="AF211" t="s">
        <v>186</v>
      </c>
      <c r="AG211" t="s">
        <v>186</v>
      </c>
      <c r="AH211" t="s">
        <v>186</v>
      </c>
      <c r="AI211" t="s">
        <v>186</v>
      </c>
      <c r="AJ211" t="s">
        <v>186</v>
      </c>
      <c r="AK211" t="s">
        <v>186</v>
      </c>
      <c r="AL211">
        <v>43.339354075309991</v>
      </c>
      <c r="AM211">
        <v>25.809729004371469</v>
      </c>
      <c r="AN211">
        <v>52.336045183393878</v>
      </c>
      <c r="AO211"/>
      <c r="AP211"/>
      <c r="AQ211"/>
      <c r="AR211"/>
      <c r="AS211"/>
      <c r="AT211"/>
      <c r="AU211"/>
      <c r="AV211"/>
      <c r="AW211"/>
      <c r="AX211"/>
      <c r="AY211"/>
      <c r="AZ211"/>
      <c r="BA211">
        <v>1234.326095999998</v>
      </c>
      <c r="BB211">
        <v>2693.8883409999999</v>
      </c>
      <c r="BC211">
        <v>4107.9514880000006</v>
      </c>
      <c r="BD211">
        <v>6512.1572870000564</v>
      </c>
      <c r="BE211">
        <v>8921.9854650000252</v>
      </c>
      <c r="BF211">
        <v>477.82304400000078</v>
      </c>
      <c r="BG211">
        <v>927.37626499999931</v>
      </c>
      <c r="BH211">
        <v>1079.2598509999971</v>
      </c>
      <c r="BI211">
        <v>1231.824252999995</v>
      </c>
      <c r="BJ211">
        <v>1275.821697999997</v>
      </c>
      <c r="BK211">
        <v>980.95866900000067</v>
      </c>
      <c r="BL211">
        <v>2030.5572429999991</v>
      </c>
      <c r="BM211">
        <v>3333.024771000004</v>
      </c>
      <c r="BN211">
        <v>4866.8478430000087</v>
      </c>
      <c r="BO211">
        <v>7266.8150400000568</v>
      </c>
      <c r="BP211">
        <v>8763.3299679999564</v>
      </c>
      <c r="BQ211">
        <v>891.23581599999829</v>
      </c>
      <c r="BR211">
        <v>13815.742893000121</v>
      </c>
      <c r="BS211"/>
      <c r="BT211"/>
      <c r="BU211"/>
      <c r="BV211"/>
      <c r="BW211"/>
      <c r="BX211"/>
      <c r="BY211"/>
      <c r="BZ211"/>
      <c r="CA211"/>
      <c r="CB211"/>
      <c r="CC211"/>
      <c r="CD211"/>
    </row>
    <row r="212">
      <c r="A212" t="s">
        <v>791</v>
      </c>
      <c r="B212">
        <v>2011</v>
      </c>
      <c r="C212" t="s">
        <v>797</v>
      </c>
      <c r="D212">
        <v>223</v>
      </c>
      <c r="E212" t="s">
        <v>36</v>
      </c>
      <c r="F212" t="s">
        <v>16</v>
      </c>
      <c r="G212" t="s">
        <v>824</v>
      </c>
      <c r="H212">
        <v>87.59265191141877</v>
      </c>
      <c r="I212">
        <v>73.06472102269484</v>
      </c>
      <c r="J212">
        <v>58.823170295853942</v>
      </c>
      <c r="K212">
        <v>34.890916975438543</v>
      </c>
      <c r="L212">
        <v>10.35146876389118</v>
      </c>
      <c r="M212">
        <v>63.363844311595408</v>
      </c>
      <c r="N212">
        <v>30.12272562989579</v>
      </c>
      <c r="O212">
        <v>18.315747303556169</v>
      </c>
      <c r="P212">
        <v>6.1563631274508914</v>
      </c>
      <c r="Q212">
        <v>2.4038715199582099</v>
      </c>
      <c r="R212">
        <v>88.641674708551363</v>
      </c>
      <c r="S212">
        <v>76.595590681936613</v>
      </c>
      <c r="T212">
        <v>61.442252178847482</v>
      </c>
      <c r="U212">
        <v>43.956851076586148</v>
      </c>
      <c r="V212">
        <v>16.142476131044699</v>
      </c>
      <c r="W212" t="s">
        <v>379</v>
      </c>
      <c r="X212" t="s">
        <v>380</v>
      </c>
      <c r="Y212" t="s">
        <v>381</v>
      </c>
      <c r="Z212" t="s">
        <v>186</v>
      </c>
      <c r="AA212" t="s">
        <v>186</v>
      </c>
      <c r="AB212" t="s">
        <v>186</v>
      </c>
      <c r="AC212" t="s">
        <v>186</v>
      </c>
      <c r="AD212" t="s">
        <v>186</v>
      </c>
      <c r="AE212" t="s">
        <v>186</v>
      </c>
      <c r="AF212" t="s">
        <v>186</v>
      </c>
      <c r="AG212" t="s">
        <v>186</v>
      </c>
      <c r="AH212" t="s">
        <v>186</v>
      </c>
      <c r="AI212" t="s">
        <v>186</v>
      </c>
      <c r="AJ212" t="s">
        <v>186</v>
      </c>
      <c r="AK212" t="s">
        <v>186</v>
      </c>
      <c r="AL212">
        <v>56.470703433964573</v>
      </c>
      <c r="AM212">
        <v>74.145674896763794</v>
      </c>
      <c r="AN212">
        <v>47.526747703108192</v>
      </c>
      <c r="AO212"/>
      <c r="AP212"/>
      <c r="AQ212"/>
      <c r="AR212"/>
      <c r="AS212"/>
      <c r="AT212"/>
      <c r="AU212"/>
      <c r="AV212"/>
      <c r="AW212"/>
      <c r="AX212"/>
      <c r="AY212"/>
      <c r="AZ212"/>
      <c r="BA212">
        <v>8777.1200229999358</v>
      </c>
      <c r="BB212">
        <v>7324.4952320000248</v>
      </c>
      <c r="BC212">
        <v>5895.1314990000346</v>
      </c>
      <c r="BD212">
        <v>3494.1491070000011</v>
      </c>
      <c r="BE212">
        <v>1034.1293120000009</v>
      </c>
      <c r="BF212">
        <v>839.77633799999899</v>
      </c>
      <c r="BG212">
        <v>399.88756800000027</v>
      </c>
      <c r="BH212">
        <v>242.816014</v>
      </c>
      <c r="BI212">
        <v>81.362381999999982</v>
      </c>
      <c r="BJ212">
        <v>31.773385999999999</v>
      </c>
      <c r="BK212">
        <v>7706.7229919999672</v>
      </c>
      <c r="BL212">
        <v>6660.783855000006</v>
      </c>
      <c r="BM212">
        <v>5341.0180160000073</v>
      </c>
      <c r="BN212">
        <v>3820.5233229999972</v>
      </c>
      <c r="BO212">
        <v>1400.3612989999999</v>
      </c>
      <c r="BP212">
        <v>11418.522916999889</v>
      </c>
      <c r="BQ212">
        <v>2560.3244830000149</v>
      </c>
      <c r="BR212">
        <v>12546.177773000119</v>
      </c>
      <c r="BS212"/>
      <c r="BT212"/>
      <c r="BU212"/>
      <c r="BV212"/>
      <c r="BW212"/>
      <c r="BX212"/>
      <c r="BY212"/>
      <c r="BZ212"/>
      <c r="CA212"/>
      <c r="CB212"/>
      <c r="CC212"/>
      <c r="CD212"/>
    </row>
    <row r="213">
      <c r="A213" t="s">
        <v>791</v>
      </c>
      <c r="B213">
        <v>2011</v>
      </c>
      <c r="C213" t="s">
        <v>797</v>
      </c>
      <c r="D213">
        <v>224</v>
      </c>
      <c r="E213" t="s">
        <v>36</v>
      </c>
      <c r="F213" t="s">
        <v>20</v>
      </c>
      <c r="G213" t="s">
        <v>825</v>
      </c>
      <c r="H213">
        <v>0.089196372666974402</v>
      </c>
      <c r="I213">
        <v>0.062683137317537399</v>
      </c>
      <c r="J213">
        <v>0.18661091314554551</v>
      </c>
      <c r="K213">
        <v>0.081766709832760701</v>
      </c>
      <c r="L213">
        <v>0.3408858757587151</v>
      </c>
      <c r="M213">
        <v>0.58285959218998895</v>
      </c>
      <c r="N213">
        <v>0.0198868899500147</v>
      </c>
      <c r="O213">
        <v>0.27508045877731052</v>
      </c>
      <c r="P213">
        <v>0.63646638104475295</v>
      </c>
      <c r="Q213">
        <v>1.0715892204577639</v>
      </c>
      <c r="R213">
        <v>0.075472731379846697</v>
      </c>
      <c r="S213">
        <v>0.054044732322065803</v>
      </c>
      <c r="T213">
        <v>0.215141994951145</v>
      </c>
      <c r="U213">
        <v>0.0478603828977026</v>
      </c>
      <c r="V213">
        <v>0.090292929565159705</v>
      </c>
      <c r="W213" t="s">
        <v>379</v>
      </c>
      <c r="X213" t="s">
        <v>380</v>
      </c>
      <c r="Y213" t="s">
        <v>381</v>
      </c>
      <c r="Z213" t="s">
        <v>186</v>
      </c>
      <c r="AA213" t="s">
        <v>186</v>
      </c>
      <c r="AB213" t="s">
        <v>186</v>
      </c>
      <c r="AC213" t="s">
        <v>186</v>
      </c>
      <c r="AD213" t="s">
        <v>186</v>
      </c>
      <c r="AE213" t="s">
        <v>186</v>
      </c>
      <c r="AF213" t="s">
        <v>186</v>
      </c>
      <c r="AG213" t="s">
        <v>186</v>
      </c>
      <c r="AH213" t="s">
        <v>186</v>
      </c>
      <c r="AI213" t="s">
        <v>186</v>
      </c>
      <c r="AJ213" t="s">
        <v>186</v>
      </c>
      <c r="AK213" t="s">
        <v>186</v>
      </c>
      <c r="AL213">
        <v>0.18994249072393701</v>
      </c>
      <c r="AM213">
        <v>0.0445960988632709</v>
      </c>
      <c r="AN213">
        <v>0.13720711350098291</v>
      </c>
      <c r="AO213"/>
      <c r="AP213"/>
      <c r="AQ213"/>
      <c r="AR213"/>
      <c r="AS213"/>
      <c r="AT213"/>
      <c r="AU213"/>
      <c r="AV213"/>
      <c r="AW213"/>
      <c r="AX213"/>
      <c r="AY213"/>
      <c r="AZ213"/>
      <c r="BA213">
        <v>8.9378189999999993</v>
      </c>
      <c r="BB213">
        <v>6.2837759999999996</v>
      </c>
      <c r="BC213">
        <v>18.701744000000001</v>
      </c>
      <c r="BD213">
        <v>8.188523</v>
      </c>
      <c r="BE213">
        <v>34.055077999999988</v>
      </c>
      <c r="BF213">
        <v>7.7247790000000007</v>
      </c>
      <c r="BG213">
        <v>0.26400400000000002</v>
      </c>
      <c r="BH213">
        <v>3.6468039999999999</v>
      </c>
      <c r="BI213">
        <v>8.4115280000000006</v>
      </c>
      <c r="BJ213">
        <v>14.163826</v>
      </c>
      <c r="BK213">
        <v>6.5617829999999993</v>
      </c>
      <c r="BL213">
        <v>4.6997520000000002</v>
      </c>
      <c r="BM213">
        <v>18.701744000000001</v>
      </c>
      <c r="BN213">
        <v>4.1597999999999997</v>
      </c>
      <c r="BO213">
        <v>7.8329199999999997</v>
      </c>
      <c r="BP213">
        <v>38.406865000000003</v>
      </c>
      <c r="BQ213">
        <v>1.5399480000000001</v>
      </c>
      <c r="BR213">
        <v>36.220126999999998</v>
      </c>
      <c r="BS213"/>
      <c r="BT213"/>
      <c r="BU213"/>
      <c r="BV213"/>
      <c r="BW213"/>
      <c r="BX213"/>
      <c r="BY213"/>
      <c r="BZ213"/>
      <c r="CA213"/>
      <c r="CB213"/>
      <c r="CC213"/>
      <c r="CD213"/>
    </row>
    <row r="214">
      <c r="A214" t="s">
        <v>791</v>
      </c>
      <c r="B214">
        <v>2011</v>
      </c>
      <c r="C214" t="s">
        <v>797</v>
      </c>
      <c r="D214">
        <v>225</v>
      </c>
      <c r="E214" t="s">
        <v>391</v>
      </c>
      <c r="F214" t="s">
        <v>392</v>
      </c>
      <c r="G214" t="s">
        <v>186</v>
      </c>
      <c r="H214">
        <v>99.910803627333038</v>
      </c>
      <c r="I214">
        <v>99.937316862682451</v>
      </c>
      <c r="J214">
        <v>99.813389086854428</v>
      </c>
      <c r="K214">
        <v>99.804553598584661</v>
      </c>
      <c r="L214">
        <v>99.365074365136039</v>
      </c>
      <c r="M214">
        <v>99.417140407809995</v>
      </c>
      <c r="N214">
        <v>99.98011311004997</v>
      </c>
      <c r="O214">
        <v>99.684479704841351</v>
      </c>
      <c r="P214">
        <v>98.848053467399069</v>
      </c>
      <c r="Q214">
        <v>98.536488684615549</v>
      </c>
      <c r="R214">
        <v>99.924527268620167</v>
      </c>
      <c r="S214">
        <v>99.945955267677959</v>
      </c>
      <c r="T214">
        <v>99.784858005048861</v>
      </c>
      <c r="U214">
        <v>99.821134638393644</v>
      </c>
      <c r="V214">
        <v>99.715726762599786</v>
      </c>
      <c r="W214" t="s">
        <v>379</v>
      </c>
      <c r="X214" t="s">
        <v>380</v>
      </c>
      <c r="Y214" t="s">
        <v>381</v>
      </c>
      <c r="Z214" t="s">
        <v>186</v>
      </c>
      <c r="AA214" t="s">
        <v>186</v>
      </c>
      <c r="AB214" t="s">
        <v>186</v>
      </c>
      <c r="AC214" t="s">
        <v>186</v>
      </c>
      <c r="AD214" t="s">
        <v>186</v>
      </c>
      <c r="AE214" t="s">
        <v>186</v>
      </c>
      <c r="AF214" t="s">
        <v>186</v>
      </c>
      <c r="AG214" t="s">
        <v>186</v>
      </c>
      <c r="AH214" t="s">
        <v>186</v>
      </c>
      <c r="AI214" t="s">
        <v>186</v>
      </c>
      <c r="AJ214" t="s">
        <v>186</v>
      </c>
      <c r="AK214" t="s">
        <v>186</v>
      </c>
      <c r="AL214">
        <v>99.693886410992278</v>
      </c>
      <c r="AM214">
        <v>99.955403901136734</v>
      </c>
      <c r="AN214">
        <v>99.7969854124036</v>
      </c>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row>
    <row r="215">
      <c r="A215" t="s">
        <v>791</v>
      </c>
      <c r="B215">
        <v>2011</v>
      </c>
      <c r="C215" t="s">
        <v>797</v>
      </c>
      <c r="D215">
        <v>226</v>
      </c>
      <c r="E215" t="s">
        <v>391</v>
      </c>
      <c r="F215" t="s">
        <v>393</v>
      </c>
      <c r="G215" t="s">
        <v>186</v>
      </c>
      <c r="H215">
        <v>0.089196372666974402</v>
      </c>
      <c r="I215">
        <v>0.062683137317537399</v>
      </c>
      <c r="J215">
        <v>0.13995818485915909</v>
      </c>
      <c r="K215">
        <v>0.081673681623099306</v>
      </c>
      <c r="L215">
        <v>0.052468515829542199</v>
      </c>
      <c r="M215">
        <v>0.58285959218998895</v>
      </c>
      <c r="N215">
        <v>0.0198868899500147</v>
      </c>
      <c r="O215">
        <v>0</v>
      </c>
      <c r="P215">
        <v>0.39572781741650898</v>
      </c>
      <c r="Q215">
        <v>0</v>
      </c>
      <c r="R215">
        <v>0.075472731379846697</v>
      </c>
      <c r="S215">
        <v>0.054044732322065803</v>
      </c>
      <c r="T215">
        <v>0.16135649621335871</v>
      </c>
      <c r="U215">
        <v>0.047797653390695402</v>
      </c>
      <c r="V215">
        <v>0</v>
      </c>
      <c r="W215" t="s">
        <v>379</v>
      </c>
      <c r="X215" t="s">
        <v>380</v>
      </c>
      <c r="Y215" t="s">
        <v>381</v>
      </c>
      <c r="Z215" t="s">
        <v>186</v>
      </c>
      <c r="AA215" t="s">
        <v>186</v>
      </c>
      <c r="AB215" t="s">
        <v>186</v>
      </c>
      <c r="AC215" t="s">
        <v>186</v>
      </c>
      <c r="AD215" t="s">
        <v>186</v>
      </c>
      <c r="AE215" t="s">
        <v>186</v>
      </c>
      <c r="AF215" t="s">
        <v>186</v>
      </c>
      <c r="AG215" t="s">
        <v>186</v>
      </c>
      <c r="AH215" t="s">
        <v>186</v>
      </c>
      <c r="AI215" t="s">
        <v>186</v>
      </c>
      <c r="AJ215" t="s">
        <v>186</v>
      </c>
      <c r="AK215" t="s">
        <v>186</v>
      </c>
      <c r="AL215">
        <v>0.088701891481634904</v>
      </c>
      <c r="AM215">
        <v>0.0445960988632709</v>
      </c>
      <c r="AN215">
        <v>0.087815819410566501</v>
      </c>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row>
    <row r="216">
      <c r="A216" t="s">
        <v>791</v>
      </c>
      <c r="B216">
        <v>2011</v>
      </c>
      <c r="C216" t="s">
        <v>797</v>
      </c>
      <c r="D216">
        <v>227</v>
      </c>
      <c r="E216" t="s">
        <v>391</v>
      </c>
      <c r="F216" t="s">
        <v>394</v>
      </c>
      <c r="G216" t="s">
        <v>186</v>
      </c>
      <c r="H216">
        <v>0</v>
      </c>
      <c r="I216">
        <v>0</v>
      </c>
      <c r="J216">
        <v>0</v>
      </c>
      <c r="K216">
        <v>0.082521984378314706</v>
      </c>
      <c r="L216">
        <v>0.21150300898029059</v>
      </c>
      <c r="M216">
        <v>0</v>
      </c>
      <c r="N216">
        <v>0</v>
      </c>
      <c r="O216">
        <v>0</v>
      </c>
      <c r="P216">
        <v>0.5187820247345164</v>
      </c>
      <c r="Q216">
        <v>0.39616738188593992</v>
      </c>
      <c r="R216">
        <v>0</v>
      </c>
      <c r="S216">
        <v>0</v>
      </c>
      <c r="T216">
        <v>0</v>
      </c>
      <c r="U216">
        <v>0.095066439385695395</v>
      </c>
      <c r="V216">
        <v>0.1040379958582516</v>
      </c>
      <c r="W216" t="s">
        <v>379</v>
      </c>
      <c r="X216" t="s">
        <v>380</v>
      </c>
      <c r="Y216" t="s">
        <v>381</v>
      </c>
      <c r="Z216" t="s">
        <v>186</v>
      </c>
      <c r="AA216" t="s">
        <v>186</v>
      </c>
      <c r="AB216" t="s">
        <v>186</v>
      </c>
      <c r="AC216" t="s">
        <v>186</v>
      </c>
      <c r="AD216" t="s">
        <v>186</v>
      </c>
      <c r="AE216" t="s">
        <v>186</v>
      </c>
      <c r="AF216" t="s">
        <v>186</v>
      </c>
      <c r="AG216" t="s">
        <v>186</v>
      </c>
      <c r="AH216" t="s">
        <v>186</v>
      </c>
      <c r="AI216" t="s">
        <v>186</v>
      </c>
      <c r="AJ216" t="s">
        <v>186</v>
      </c>
      <c r="AK216" t="s">
        <v>186</v>
      </c>
      <c r="AL216">
        <v>0.062222128882359402</v>
      </c>
      <c r="AM216">
        <v>0</v>
      </c>
      <c r="AN216">
        <v>0.063861904162024599</v>
      </c>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row>
    <row r="217">
      <c r="A217" t="s">
        <v>791</v>
      </c>
      <c r="B217">
        <v>2011</v>
      </c>
      <c r="C217" t="s">
        <v>797</v>
      </c>
      <c r="D217">
        <v>228</v>
      </c>
      <c r="E217" t="s">
        <v>391</v>
      </c>
      <c r="F217" t="s">
        <v>395</v>
      </c>
      <c r="G217" t="s">
        <v>186</v>
      </c>
      <c r="H217">
        <v>0</v>
      </c>
      <c r="I217">
        <v>0</v>
      </c>
      <c r="J217">
        <v>0.046652728286386398</v>
      </c>
      <c r="K217">
        <v>0</v>
      </c>
      <c r="L217">
        <v>0.28741159139840389</v>
      </c>
      <c r="M217">
        <v>0</v>
      </c>
      <c r="N217">
        <v>0</v>
      </c>
      <c r="O217">
        <v>0.27496890984053679</v>
      </c>
      <c r="P217">
        <v>0.2374366904499054</v>
      </c>
      <c r="Q217">
        <v>1.067343933498504</v>
      </c>
      <c r="R217">
        <v>0</v>
      </c>
      <c r="S217">
        <v>0</v>
      </c>
      <c r="T217">
        <v>0.053785498737786201</v>
      </c>
      <c r="U217">
        <v>0</v>
      </c>
      <c r="V217">
        <v>0.090117620770989906</v>
      </c>
      <c r="W217" t="s">
        <v>379</v>
      </c>
      <c r="X217" t="s">
        <v>380</v>
      </c>
      <c r="Y217" t="s">
        <v>381</v>
      </c>
      <c r="Z217" t="s">
        <v>186</v>
      </c>
      <c r="AA217" t="s">
        <v>186</v>
      </c>
      <c r="AB217" t="s">
        <v>186</v>
      </c>
      <c r="AC217" t="s">
        <v>186</v>
      </c>
      <c r="AD217" t="s">
        <v>186</v>
      </c>
      <c r="AE217" t="s">
        <v>186</v>
      </c>
      <c r="AF217" t="s">
        <v>186</v>
      </c>
      <c r="AG217" t="s">
        <v>186</v>
      </c>
      <c r="AH217" t="s">
        <v>186</v>
      </c>
      <c r="AI217" t="s">
        <v>186</v>
      </c>
      <c r="AJ217" t="s">
        <v>186</v>
      </c>
      <c r="AK217" t="s">
        <v>186</v>
      </c>
      <c r="AL217">
        <v>0.10101952104328291</v>
      </c>
      <c r="AM217">
        <v>0</v>
      </c>
      <c r="AN217">
        <v>0.049300877496743799</v>
      </c>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row>
    <row r="218">
      <c r="A218" t="s">
        <v>791</v>
      </c>
      <c r="B218">
        <v>2011</v>
      </c>
      <c r="C218" t="s">
        <v>797</v>
      </c>
      <c r="D218">
        <v>229</v>
      </c>
      <c r="E218" t="s">
        <v>391</v>
      </c>
      <c r="F218" t="s">
        <v>661</v>
      </c>
      <c r="G218" t="s">
        <v>186</v>
      </c>
      <c r="H218">
        <v>0</v>
      </c>
      <c r="I218">
        <v>0</v>
      </c>
      <c r="J218">
        <v>0</v>
      </c>
      <c r="K218">
        <v>0.031250735413905897</v>
      </c>
      <c r="L218">
        <v>0.083542518655718101</v>
      </c>
      <c r="M218">
        <v>0</v>
      </c>
      <c r="N218">
        <v>0</v>
      </c>
      <c r="O218">
        <v>0.0405513853181328</v>
      </c>
      <c r="P218">
        <v>0</v>
      </c>
      <c r="Q218">
        <v>0</v>
      </c>
      <c r="R218">
        <v>0</v>
      </c>
      <c r="S218">
        <v>0</v>
      </c>
      <c r="T218">
        <v>0</v>
      </c>
      <c r="U218">
        <v>0.036001268829948099</v>
      </c>
      <c r="V218">
        <v>0.090117620770989906</v>
      </c>
      <c r="W218" t="s">
        <v>379</v>
      </c>
      <c r="X218" t="s">
        <v>380</v>
      </c>
      <c r="Y218" t="s">
        <v>381</v>
      </c>
      <c r="Z218" t="s">
        <v>186</v>
      </c>
      <c r="AA218" t="s">
        <v>186</v>
      </c>
      <c r="AB218" t="s">
        <v>186</v>
      </c>
      <c r="AC218" t="s">
        <v>186</v>
      </c>
      <c r="AD218" t="s">
        <v>186</v>
      </c>
      <c r="AE218" t="s">
        <v>186</v>
      </c>
      <c r="AF218" t="s">
        <v>186</v>
      </c>
      <c r="AG218" t="s">
        <v>186</v>
      </c>
      <c r="AH218" t="s">
        <v>186</v>
      </c>
      <c r="AI218" t="s">
        <v>186</v>
      </c>
      <c r="AJ218" t="s">
        <v>186</v>
      </c>
      <c r="AK218" t="s">
        <v>186</v>
      </c>
      <c r="AL218">
        <v>0.054170047600410803</v>
      </c>
      <c r="AM218">
        <v>0</v>
      </c>
      <c r="AN218">
        <v>0.0020359865270654001</v>
      </c>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row>
    <row r="219">
      <c r="A219" t="s">
        <v>791</v>
      </c>
      <c r="B219">
        <v>2014</v>
      </c>
      <c r="C219" t="s">
        <v>798</v>
      </c>
      <c r="D219">
        <v>16</v>
      </c>
      <c r="E219" t="s">
        <v>13</v>
      </c>
      <c r="F219" t="s">
        <v>14</v>
      </c>
      <c r="G219" t="s">
        <v>805</v>
      </c>
      <c r="H219">
        <v>83.145137441279445</v>
      </c>
      <c r="I219">
        <v>92.731990376727737</v>
      </c>
      <c r="J219">
        <v>96.485644431844264</v>
      </c>
      <c r="K219">
        <v>97.855481324968096</v>
      </c>
      <c r="L219">
        <v>99.254674227716151</v>
      </c>
      <c r="M219">
        <v>95.479483323937799</v>
      </c>
      <c r="N219">
        <v>98.365653765808858</v>
      </c>
      <c r="O219">
        <v>99.391737641860658</v>
      </c>
      <c r="P219">
        <v>99.920871312742776</v>
      </c>
      <c r="Q219">
        <v>99.249435527998529</v>
      </c>
      <c r="R219">
        <v>82.746508712791069</v>
      </c>
      <c r="S219">
        <v>90.302863315776861</v>
      </c>
      <c r="T219">
        <v>95.725105295592002</v>
      </c>
      <c r="U219">
        <v>97.728566305963042</v>
      </c>
      <c r="V219">
        <v>98.214193096224861</v>
      </c>
      <c r="W219" t="s">
        <v>463</v>
      </c>
      <c r="X219" t="s">
        <v>464</v>
      </c>
      <c r="Y219" t="s">
        <v>465</v>
      </c>
      <c r="Z219" t="s">
        <v>466</v>
      </c>
      <c r="AA219" t="s">
        <v>467</v>
      </c>
      <c r="AB219" t="s">
        <v>468</v>
      </c>
      <c r="AC219" t="s">
        <v>469</v>
      </c>
      <c r="AD219" t="s">
        <v>470</v>
      </c>
      <c r="AE219" t="s">
        <v>471</v>
      </c>
      <c r="AF219" t="s">
        <v>472</v>
      </c>
      <c r="AG219" t="s">
        <v>473</v>
      </c>
      <c r="AH219" t="s">
        <v>474</v>
      </c>
      <c r="AI219" t="s">
        <v>475</v>
      </c>
      <c r="AJ219" t="s">
        <v>476</v>
      </c>
      <c r="AK219" t="s">
        <v>477</v>
      </c>
      <c r="AL219">
        <v>89.505428335089491</v>
      </c>
      <c r="AM219">
        <v>93.75696185994093</v>
      </c>
      <c r="AN219">
        <v>99.410975646604783</v>
      </c>
      <c r="AO219">
        <v>87.465616402053968</v>
      </c>
      <c r="AP219">
        <v>92.66701318852796</v>
      </c>
      <c r="AQ219">
        <v>99.444811295252904</v>
      </c>
      <c r="AR219">
        <v>90.057331929735895</v>
      </c>
      <c r="AS219">
        <v>93.236794863722423</v>
      </c>
      <c r="AT219">
        <v>98.811901078382931</v>
      </c>
      <c r="AU219">
        <v>76.464943701715129</v>
      </c>
      <c r="AV219">
        <v>73.298963386917123</v>
      </c>
      <c r="AW219">
        <v>90.311611793507083</v>
      </c>
      <c r="AX219">
        <v>97.137405658160844</v>
      </c>
      <c r="AY219">
        <v>98.494613165993812</v>
      </c>
      <c r="AZ219">
        <v>97.076852217630815</v>
      </c>
      <c r="BA219"/>
      <c r="BB219"/>
      <c r="BC219"/>
      <c r="BD219"/>
      <c r="BE219"/>
      <c r="BF219"/>
      <c r="BG219"/>
      <c r="BH219"/>
      <c r="BI219"/>
      <c r="BJ219"/>
      <c r="BK219"/>
      <c r="BL219"/>
      <c r="BM219"/>
      <c r="BN219"/>
      <c r="BO219"/>
      <c r="BP219"/>
      <c r="BQ219"/>
      <c r="BR219"/>
      <c r="BS219"/>
      <c r="BT219"/>
      <c r="BU219"/>
      <c r="BV219"/>
      <c r="BW219"/>
      <c r="BX219"/>
      <c r="BY219"/>
      <c r="BZ219"/>
      <c r="CA219"/>
      <c r="CB219"/>
      <c r="CC219"/>
      <c r="CD219"/>
    </row>
    <row r="220">
      <c r="A220" t="s">
        <v>791</v>
      </c>
      <c r="B220">
        <v>2014</v>
      </c>
      <c r="C220" t="s">
        <v>798</v>
      </c>
      <c r="D220">
        <v>17</v>
      </c>
      <c r="E220" t="s">
        <v>13</v>
      </c>
      <c r="F220" t="s">
        <v>51</v>
      </c>
      <c r="G220" t="s">
        <v>186</v>
      </c>
      <c r="H220">
        <v>16.854862558720921</v>
      </c>
      <c r="I220">
        <v>7.268009623272266</v>
      </c>
      <c r="J220">
        <v>3.5143555681558101</v>
      </c>
      <c r="K220">
        <v>2.1445186750319678</v>
      </c>
      <c r="L220">
        <v>0.74532577228384567</v>
      </c>
      <c r="M220">
        <v>4.5205166760621616</v>
      </c>
      <c r="N220">
        <v>1.634346234191107</v>
      </c>
      <c r="O220">
        <v>0.6082623581393487</v>
      </c>
      <c r="P220">
        <v>0.079128687257224495</v>
      </c>
      <c r="Q220">
        <v>0.75056447200147536</v>
      </c>
      <c r="R220">
        <v>17.25349128720908</v>
      </c>
      <c r="S220">
        <v>9.697136684223354</v>
      </c>
      <c r="T220">
        <v>4.2748947044080046</v>
      </c>
      <c r="U220">
        <v>2.2714336940369941</v>
      </c>
      <c r="V220">
        <v>1.785806903775119</v>
      </c>
      <c r="W220" t="s">
        <v>463</v>
      </c>
      <c r="X220" t="s">
        <v>464</v>
      </c>
      <c r="Y220" t="s">
        <v>465</v>
      </c>
      <c r="Z220" t="s">
        <v>466</v>
      </c>
      <c r="AA220" t="s">
        <v>467</v>
      </c>
      <c r="AB220" t="s">
        <v>468</v>
      </c>
      <c r="AC220" t="s">
        <v>469</v>
      </c>
      <c r="AD220" t="s">
        <v>470</v>
      </c>
      <c r="AE220" t="s">
        <v>471</v>
      </c>
      <c r="AF220" t="s">
        <v>472</v>
      </c>
      <c r="AG220" t="s">
        <v>473</v>
      </c>
      <c r="AH220" t="s">
        <v>474</v>
      </c>
      <c r="AI220" t="s">
        <v>475</v>
      </c>
      <c r="AJ220" t="s">
        <v>476</v>
      </c>
      <c r="AK220" t="s">
        <v>477</v>
      </c>
      <c r="AL220">
        <v>10.49457166491058</v>
      </c>
      <c r="AM220">
        <v>6.2430381400589772</v>
      </c>
      <c r="AN220">
        <v>0.58902435339522596</v>
      </c>
      <c r="AO220">
        <v>12.534383597946039</v>
      </c>
      <c r="AP220">
        <v>7.3329868114720904</v>
      </c>
      <c r="AQ220">
        <v>0.55518870474706539</v>
      </c>
      <c r="AR220">
        <v>9.9426680702640624</v>
      </c>
      <c r="AS220">
        <v>6.7632051362775236</v>
      </c>
      <c r="AT220">
        <v>1.1880989216170661</v>
      </c>
      <c r="AU220">
        <v>23.535056298284712</v>
      </c>
      <c r="AV220">
        <v>26.701036613082799</v>
      </c>
      <c r="AW220">
        <v>9.6883882064929683</v>
      </c>
      <c r="AX220">
        <v>2.8625943418391659</v>
      </c>
      <c r="AY220">
        <v>1.505386834006172</v>
      </c>
      <c r="AZ220">
        <v>2.9231477823691958</v>
      </c>
      <c r="BA220"/>
      <c r="BB220"/>
      <c r="BC220"/>
      <c r="BD220"/>
      <c r="BE220"/>
      <c r="BF220"/>
      <c r="BG220"/>
      <c r="BH220"/>
      <c r="BI220"/>
      <c r="BJ220"/>
      <c r="BK220"/>
      <c r="BL220"/>
      <c r="BM220"/>
      <c r="BN220"/>
      <c r="BO220"/>
      <c r="BP220"/>
      <c r="BQ220"/>
      <c r="BR220"/>
      <c r="BS220"/>
      <c r="BT220"/>
      <c r="BU220"/>
      <c r="BV220"/>
      <c r="BW220"/>
      <c r="BX220"/>
      <c r="BY220"/>
      <c r="BZ220"/>
      <c r="CA220"/>
      <c r="CB220"/>
      <c r="CC220"/>
      <c r="CD220"/>
    </row>
    <row r="221">
      <c r="A221" t="s">
        <v>791</v>
      </c>
      <c r="B221">
        <v>2014</v>
      </c>
      <c r="C221" t="s">
        <v>798</v>
      </c>
      <c r="D221">
        <v>18</v>
      </c>
      <c r="E221" t="s">
        <v>60</v>
      </c>
      <c r="F221" t="s">
        <v>15</v>
      </c>
      <c r="G221" t="s">
        <v>806</v>
      </c>
      <c r="H221">
        <v>75.329494521799177</v>
      </c>
      <c r="I221">
        <v>90.320958626932821</v>
      </c>
      <c r="J221">
        <v>95.713759276389524</v>
      </c>
      <c r="K221">
        <v>96.974781993043379</v>
      </c>
      <c r="L221">
        <v>98.460636833894426</v>
      </c>
      <c r="M221">
        <v>92.042221924276035</v>
      </c>
      <c r="N221">
        <v>96.693437651790106</v>
      </c>
      <c r="O221">
        <v>98.099645052516479</v>
      </c>
      <c r="P221">
        <v>99.221425213553573</v>
      </c>
      <c r="Q221">
        <v>99.249435527998514</v>
      </c>
      <c r="R221">
        <v>74.306364824086373</v>
      </c>
      <c r="S221">
        <v>87.503474552987797</v>
      </c>
      <c r="T221">
        <v>94.48067892674932</v>
      </c>
      <c r="U221">
        <v>97.044466341821305</v>
      </c>
      <c r="V221">
        <v>97.428479551455055</v>
      </c>
      <c r="W221" t="s">
        <v>463</v>
      </c>
      <c r="X221" t="s">
        <v>464</v>
      </c>
      <c r="Y221" t="s">
        <v>465</v>
      </c>
      <c r="Z221" t="s">
        <v>466</v>
      </c>
      <c r="AA221" t="s">
        <v>467</v>
      </c>
      <c r="AB221" t="s">
        <v>468</v>
      </c>
      <c r="AC221" t="s">
        <v>469</v>
      </c>
      <c r="AD221" t="s">
        <v>470</v>
      </c>
      <c r="AE221" t="s">
        <v>471</v>
      </c>
      <c r="AF221" t="s">
        <v>472</v>
      </c>
      <c r="AG221" t="s">
        <v>473</v>
      </c>
      <c r="AH221" t="s">
        <v>474</v>
      </c>
      <c r="AI221" t="s">
        <v>475</v>
      </c>
      <c r="AJ221" t="s">
        <v>476</v>
      </c>
      <c r="AK221" t="s">
        <v>477</v>
      </c>
      <c r="AL221">
        <v>87.357298055047337</v>
      </c>
      <c r="AM221">
        <v>91.881822622742106</v>
      </c>
      <c r="AN221">
        <v>99.112742719664965</v>
      </c>
      <c r="AO221">
        <v>84.404319827982079</v>
      </c>
      <c r="AP221">
        <v>88.404330581855689</v>
      </c>
      <c r="AQ221">
        <v>99.146476861367148</v>
      </c>
      <c r="AR221">
        <v>71.595578884140039</v>
      </c>
      <c r="AS221">
        <v>83.726641787622739</v>
      </c>
      <c r="AT221">
        <v>98.515465375147784</v>
      </c>
      <c r="AU221">
        <v>68.283194725631617</v>
      </c>
      <c r="AV221">
        <v>63.183706439522567</v>
      </c>
      <c r="AW221">
        <v>90.040676958126568</v>
      </c>
      <c r="AX221">
        <v>94.029008677099696</v>
      </c>
      <c r="AY221">
        <v>98.199129326495836</v>
      </c>
      <c r="AZ221">
        <v>92.902547572272681</v>
      </c>
      <c r="BA221"/>
      <c r="BB221"/>
      <c r="BC221"/>
      <c r="BD221"/>
      <c r="BE221"/>
      <c r="BF221"/>
      <c r="BG221"/>
      <c r="BH221"/>
      <c r="BI221"/>
      <c r="BJ221"/>
      <c r="BK221"/>
      <c r="BL221"/>
      <c r="BM221"/>
      <c r="BN221"/>
      <c r="BO221"/>
      <c r="BP221"/>
      <c r="BQ221"/>
      <c r="BR221"/>
      <c r="BS221"/>
      <c r="BT221"/>
      <c r="BU221"/>
      <c r="BV221"/>
      <c r="BW221"/>
      <c r="BX221"/>
      <c r="BY221"/>
      <c r="BZ221"/>
      <c r="CA221"/>
      <c r="CB221"/>
      <c r="CC221"/>
      <c r="CD221"/>
    </row>
    <row r="222">
      <c r="A222" t="s">
        <v>791</v>
      </c>
      <c r="B222">
        <v>2014</v>
      </c>
      <c r="C222" t="s">
        <v>798</v>
      </c>
      <c r="D222">
        <v>19</v>
      </c>
      <c r="E222" t="s">
        <v>60</v>
      </c>
      <c r="F222" t="s">
        <v>16</v>
      </c>
      <c r="G222" t="s">
        <v>807</v>
      </c>
      <c r="H222">
        <v>7.8156429194802683</v>
      </c>
      <c r="I222">
        <v>2.4110317497949212</v>
      </c>
      <c r="J222">
        <v>0.77188515545475411</v>
      </c>
      <c r="K222">
        <v>0.88069933192471284</v>
      </c>
      <c r="L222">
        <v>0.79403739382172933</v>
      </c>
      <c r="M222">
        <v>3.4372613996617609</v>
      </c>
      <c r="N222">
        <v>1.672216114018751</v>
      </c>
      <c r="O222">
        <v>1.292092589344189</v>
      </c>
      <c r="P222">
        <v>0.69944609918919942</v>
      </c>
      <c r="Q222">
        <v>0</v>
      </c>
      <c r="R222">
        <v>8.4401438887046876</v>
      </c>
      <c r="S222">
        <v>2.799388762789083</v>
      </c>
      <c r="T222">
        <v>1.244426368842696</v>
      </c>
      <c r="U222">
        <v>0.68409996414174135</v>
      </c>
      <c r="V222">
        <v>0.78571354476979893</v>
      </c>
      <c r="W222" t="s">
        <v>463</v>
      </c>
      <c r="X222" t="s">
        <v>464</v>
      </c>
      <c r="Y222" t="s">
        <v>465</v>
      </c>
      <c r="Z222" t="s">
        <v>466</v>
      </c>
      <c r="AA222" t="s">
        <v>467</v>
      </c>
      <c r="AB222" t="s">
        <v>468</v>
      </c>
      <c r="AC222" t="s">
        <v>469</v>
      </c>
      <c r="AD222" t="s">
        <v>470</v>
      </c>
      <c r="AE222" t="s">
        <v>471</v>
      </c>
      <c r="AF222" t="s">
        <v>472</v>
      </c>
      <c r="AG222" t="s">
        <v>473</v>
      </c>
      <c r="AH222" t="s">
        <v>474</v>
      </c>
      <c r="AI222" t="s">
        <v>475</v>
      </c>
      <c r="AJ222" t="s">
        <v>476</v>
      </c>
      <c r="AK222" t="s">
        <v>477</v>
      </c>
      <c r="AL222">
        <v>2.1481302800421478</v>
      </c>
      <c r="AM222">
        <v>1.8751392371988189</v>
      </c>
      <c r="AN222">
        <v>0.29823292693981429</v>
      </c>
      <c r="AO222">
        <v>3.0612965740718892</v>
      </c>
      <c r="AP222">
        <v>4.2626826066722856</v>
      </c>
      <c r="AQ222">
        <v>0.2983344338857587</v>
      </c>
      <c r="AR222">
        <v>18.461753045595859</v>
      </c>
      <c r="AS222">
        <v>9.5101530760996873</v>
      </c>
      <c r="AT222">
        <v>0.29643570323514878</v>
      </c>
      <c r="AU222">
        <v>8.1817489760835187</v>
      </c>
      <c r="AV222">
        <v>10.11525694739456</v>
      </c>
      <c r="AW222">
        <v>0.27093483538052121</v>
      </c>
      <c r="AX222">
        <v>3.1083969810611469</v>
      </c>
      <c r="AY222">
        <v>0.29548383949798152</v>
      </c>
      <c r="AZ222">
        <v>4.1743046453581254</v>
      </c>
      <c r="BA222"/>
      <c r="BB222"/>
      <c r="BC222"/>
      <c r="BD222"/>
      <c r="BE222"/>
      <c r="BF222"/>
      <c r="BG222"/>
      <c r="BH222"/>
      <c r="BI222"/>
      <c r="BJ222"/>
      <c r="BK222"/>
      <c r="BL222"/>
      <c r="BM222"/>
      <c r="BN222"/>
      <c r="BO222"/>
      <c r="BP222"/>
      <c r="BQ222"/>
      <c r="BR222"/>
      <c r="BS222"/>
      <c r="BT222"/>
      <c r="BU222"/>
      <c r="BV222"/>
      <c r="BW222"/>
      <c r="BX222"/>
      <c r="BY222"/>
      <c r="BZ222"/>
      <c r="CA222"/>
      <c r="CB222"/>
      <c r="CC222"/>
      <c r="CD222"/>
    </row>
    <row r="223">
      <c r="A223" t="s">
        <v>791</v>
      </c>
      <c r="B223">
        <v>2014</v>
      </c>
      <c r="C223" t="s">
        <v>798</v>
      </c>
      <c r="D223">
        <v>20</v>
      </c>
      <c r="E223" t="s">
        <v>60</v>
      </c>
      <c r="F223" t="s">
        <v>22</v>
      </c>
      <c r="G223" t="s">
        <v>808</v>
      </c>
      <c r="H223">
        <v>11.13419364719681</v>
      </c>
      <c r="I223">
        <v>5.4141419881253583</v>
      </c>
      <c r="J223">
        <v>2.4330169630118421</v>
      </c>
      <c r="K223">
        <v>1.763518956311555</v>
      </c>
      <c r="L223">
        <v>0.66270910211207845</v>
      </c>
      <c r="M223">
        <v>3.322188879046347</v>
      </c>
      <c r="N223">
        <v>1.6343462341911441</v>
      </c>
      <c r="O223">
        <v>0.60826235813933227</v>
      </c>
      <c r="P223">
        <v>0.079128687257227506</v>
      </c>
      <c r="Q223">
        <v>0.75056447200148568</v>
      </c>
      <c r="R223">
        <v>11.43174210514292</v>
      </c>
      <c r="S223">
        <v>6.8227019177128474</v>
      </c>
      <c r="T223">
        <v>3.4157603396037381</v>
      </c>
      <c r="U223">
        <v>1.4217908349314461</v>
      </c>
      <c r="V223">
        <v>1.426650956685767</v>
      </c>
      <c r="W223" t="s">
        <v>463</v>
      </c>
      <c r="X223" t="s">
        <v>464</v>
      </c>
      <c r="Y223" t="s">
        <v>465</v>
      </c>
      <c r="Z223" t="s">
        <v>466</v>
      </c>
      <c r="AA223" t="s">
        <v>467</v>
      </c>
      <c r="AB223" t="s">
        <v>468</v>
      </c>
      <c r="AC223" t="s">
        <v>469</v>
      </c>
      <c r="AD223" t="s">
        <v>470</v>
      </c>
      <c r="AE223" t="s">
        <v>471</v>
      </c>
      <c r="AF223" t="s">
        <v>472</v>
      </c>
      <c r="AG223" t="s">
        <v>473</v>
      </c>
      <c r="AH223" t="s">
        <v>474</v>
      </c>
      <c r="AI223" t="s">
        <v>475</v>
      </c>
      <c r="AJ223" t="s">
        <v>476</v>
      </c>
      <c r="AK223" t="s">
        <v>477</v>
      </c>
      <c r="AL223">
        <v>5.3263805703943099</v>
      </c>
      <c r="AM223">
        <v>3.4575136973693472</v>
      </c>
      <c r="AN223">
        <v>0.58902435339522086</v>
      </c>
      <c r="AO223">
        <v>11.36013732986566</v>
      </c>
      <c r="AP223">
        <v>7.0038423428571308</v>
      </c>
      <c r="AQ223">
        <v>0.55518870474709314</v>
      </c>
      <c r="AR223">
        <v>5.4287387259851583</v>
      </c>
      <c r="AS223">
        <v>2.5666507056075711</v>
      </c>
      <c r="AT223">
        <v>0.43421681213947022</v>
      </c>
      <c r="AU223">
        <v>17.870614379115509</v>
      </c>
      <c r="AV223">
        <v>14.639985401509289</v>
      </c>
      <c r="AW223">
        <v>8.9754275594653841</v>
      </c>
      <c r="AX223">
        <v>2.1317461424747148</v>
      </c>
      <c r="AY223">
        <v>1.5053868340061829</v>
      </c>
      <c r="AZ223">
        <v>0.23263314569257429</v>
      </c>
      <c r="BA223"/>
      <c r="BB223"/>
      <c r="BC223"/>
      <c r="BD223"/>
      <c r="BE223"/>
      <c r="BF223"/>
      <c r="BG223"/>
      <c r="BH223"/>
      <c r="BI223"/>
      <c r="BJ223"/>
      <c r="BK223"/>
      <c r="BL223"/>
      <c r="BM223"/>
      <c r="BN223"/>
      <c r="BO223"/>
      <c r="BP223"/>
      <c r="BQ223"/>
      <c r="BR223"/>
      <c r="BS223"/>
      <c r="BT223"/>
      <c r="BU223"/>
      <c r="BV223"/>
      <c r="BW223"/>
      <c r="BX223"/>
      <c r="BY223"/>
      <c r="BZ223"/>
      <c r="CA223"/>
      <c r="CB223"/>
      <c r="CC223"/>
      <c r="CD223"/>
    </row>
    <row r="224">
      <c r="A224" t="s">
        <v>791</v>
      </c>
      <c r="B224">
        <v>2014</v>
      </c>
      <c r="C224" t="s">
        <v>798</v>
      </c>
      <c r="D224">
        <v>21</v>
      </c>
      <c r="E224" t="s">
        <v>60</v>
      </c>
      <c r="F224" t="s">
        <v>17</v>
      </c>
      <c r="G224" t="s">
        <v>809</v>
      </c>
      <c r="H224">
        <v>5.7206689115237417</v>
      </c>
      <c r="I224">
        <v>1.853867635146899</v>
      </c>
      <c r="J224">
        <v>1.08133860514388</v>
      </c>
      <c r="K224">
        <v>0.3809997187203526</v>
      </c>
      <c r="L224">
        <v>0.082616670171765702</v>
      </c>
      <c r="M224">
        <v>1.1983277970158579</v>
      </c>
      <c r="N224">
        <v>0</v>
      </c>
      <c r="O224">
        <v>0</v>
      </c>
      <c r="P224">
        <v>0</v>
      </c>
      <c r="Q224">
        <v>0</v>
      </c>
      <c r="R224">
        <v>5.8217491820660143</v>
      </c>
      <c r="S224">
        <v>2.8744347665102752</v>
      </c>
      <c r="T224">
        <v>0.85913436480424665</v>
      </c>
      <c r="U224">
        <v>0.8496428591055073</v>
      </c>
      <c r="V224">
        <v>0.35915594708937848</v>
      </c>
      <c r="W224" t="s">
        <v>463</v>
      </c>
      <c r="X224" t="s">
        <v>464</v>
      </c>
      <c r="Y224" t="s">
        <v>465</v>
      </c>
      <c r="Z224" t="s">
        <v>466</v>
      </c>
      <c r="AA224" t="s">
        <v>467</v>
      </c>
      <c r="AB224" t="s">
        <v>468</v>
      </c>
      <c r="AC224" t="s">
        <v>469</v>
      </c>
      <c r="AD224" t="s">
        <v>470</v>
      </c>
      <c r="AE224" t="s">
        <v>471</v>
      </c>
      <c r="AF224" t="s">
        <v>472</v>
      </c>
      <c r="AG224" t="s">
        <v>473</v>
      </c>
      <c r="AH224" t="s">
        <v>474</v>
      </c>
      <c r="AI224" t="s">
        <v>475</v>
      </c>
      <c r="AJ224" t="s">
        <v>476</v>
      </c>
      <c r="AK224" t="s">
        <v>477</v>
      </c>
      <c r="AL224">
        <v>5.1681910945162048</v>
      </c>
      <c r="AM224">
        <v>2.7855244426897281</v>
      </c>
      <c r="AN224">
        <v>0</v>
      </c>
      <c r="AO224">
        <v>1.1742462680803709</v>
      </c>
      <c r="AP224">
        <v>0.32914446861489449</v>
      </c>
      <c r="AQ224">
        <v>0</v>
      </c>
      <c r="AR224">
        <v>4.5139293442789432</v>
      </c>
      <c r="AS224">
        <v>4.1965544306700027</v>
      </c>
      <c r="AT224">
        <v>0.75388210947759726</v>
      </c>
      <c r="AU224">
        <v>5.6644419191693558</v>
      </c>
      <c r="AV224">
        <v>12.061051211573581</v>
      </c>
      <c r="AW224">
        <v>0.71296064702752782</v>
      </c>
      <c r="AX224">
        <v>0.73084819936444112</v>
      </c>
      <c r="AY224">
        <v>0</v>
      </c>
      <c r="AZ224">
        <v>2.6905146366766202</v>
      </c>
      <c r="BA224"/>
      <c r="BB224"/>
      <c r="BC224"/>
      <c r="BD224"/>
      <c r="BE224"/>
      <c r="BF224"/>
      <c r="BG224"/>
      <c r="BH224"/>
      <c r="BI224"/>
      <c r="BJ224"/>
      <c r="BK224"/>
      <c r="BL224"/>
      <c r="BM224"/>
      <c r="BN224"/>
      <c r="BO224"/>
      <c r="BP224"/>
      <c r="BQ224"/>
      <c r="BR224"/>
      <c r="BS224"/>
      <c r="BT224"/>
      <c r="BU224"/>
      <c r="BV224"/>
      <c r="BW224"/>
      <c r="BX224"/>
      <c r="BY224"/>
      <c r="BZ224"/>
      <c r="CA224"/>
      <c r="CB224"/>
      <c r="CC224"/>
      <c r="CD224"/>
    </row>
    <row r="225">
      <c r="A225" t="s">
        <v>791</v>
      </c>
      <c r="B225">
        <v>2014</v>
      </c>
      <c r="C225" t="s">
        <v>798</v>
      </c>
      <c r="D225">
        <v>22</v>
      </c>
      <c r="E225" t="s">
        <v>54</v>
      </c>
      <c r="F225" t="s">
        <v>49</v>
      </c>
      <c r="G225" t="s">
        <v>186</v>
      </c>
      <c r="H225">
        <v>9.4000000000000004</v>
      </c>
      <c r="I225">
        <v>2.6000000000000001</v>
      </c>
      <c r="J225">
        <v>0.80000000000000004</v>
      </c>
      <c r="K225">
        <v>0.90000000000000002</v>
      </c>
      <c r="L225">
        <v>0.80000000000000004</v>
      </c>
      <c r="M225">
        <v>3.6000000000000001</v>
      </c>
      <c r="N225">
        <v>1.7</v>
      </c>
      <c r="O225">
        <v>1.3</v>
      </c>
      <c r="P225">
        <v>0.69999999999999996</v>
      </c>
      <c r="Q225">
        <v>0</v>
      </c>
      <c r="R225">
        <v>10.199999999999999</v>
      </c>
      <c r="S225">
        <v>3.1000000000000001</v>
      </c>
      <c r="T225">
        <v>1.3</v>
      </c>
      <c r="U225">
        <v>0.69999999999999996</v>
      </c>
      <c r="V225">
        <v>0.80000000000000004</v>
      </c>
      <c r="W225" t="s">
        <v>463</v>
      </c>
      <c r="X225" t="s">
        <v>464</v>
      </c>
      <c r="Y225" t="s">
        <v>465</v>
      </c>
      <c r="Z225" t="s">
        <v>466</v>
      </c>
      <c r="AA225" t="s">
        <v>467</v>
      </c>
      <c r="AB225" t="s">
        <v>468</v>
      </c>
      <c r="AC225" t="s">
        <v>469</v>
      </c>
      <c r="AD225" t="s">
        <v>470</v>
      </c>
      <c r="AE225" t="s">
        <v>471</v>
      </c>
      <c r="AF225" t="s">
        <v>472</v>
      </c>
      <c r="AG225" t="s">
        <v>473</v>
      </c>
      <c r="AH225" t="s">
        <v>474</v>
      </c>
      <c r="AI225" t="s">
        <v>475</v>
      </c>
      <c r="AJ225" t="s">
        <v>476</v>
      </c>
      <c r="AK225" t="s">
        <v>477</v>
      </c>
      <c r="AL225">
        <v>2.3999999999999999</v>
      </c>
      <c r="AM225">
        <v>2</v>
      </c>
      <c r="AN225">
        <v>0.29999999999999999</v>
      </c>
      <c r="AO225">
        <v>3.5</v>
      </c>
      <c r="AP225">
        <v>4.5999999999999996</v>
      </c>
      <c r="AQ225">
        <v>0.29999999999999999</v>
      </c>
      <c r="AR225">
        <v>20.5</v>
      </c>
      <c r="AS225">
        <v>10.199999999999999</v>
      </c>
      <c r="AT225">
        <v>0.29999999999999999</v>
      </c>
      <c r="AU225">
        <v>10.699999999999999</v>
      </c>
      <c r="AV225">
        <v>13.800000000000001</v>
      </c>
      <c r="AW225">
        <v>0.29999999999999999</v>
      </c>
      <c r="AX225">
        <v>3.2000000000000002</v>
      </c>
      <c r="AY225">
        <v>0.29999999999999999</v>
      </c>
      <c r="AZ225">
        <v>4.2999999999999998</v>
      </c>
      <c r="BA225"/>
      <c r="BB225"/>
      <c r="BC225"/>
      <c r="BD225"/>
      <c r="BE225"/>
      <c r="BF225"/>
      <c r="BG225"/>
      <c r="BH225"/>
      <c r="BI225"/>
      <c r="BJ225"/>
      <c r="BK225"/>
      <c r="BL225"/>
      <c r="BM225"/>
      <c r="BN225"/>
      <c r="BO225"/>
      <c r="BP225"/>
      <c r="BQ225"/>
      <c r="BR225"/>
      <c r="BS225"/>
      <c r="BT225"/>
      <c r="BU225"/>
      <c r="BV225"/>
      <c r="BW225"/>
      <c r="BX225"/>
      <c r="BY225"/>
      <c r="BZ225"/>
      <c r="CA225"/>
      <c r="CB225"/>
      <c r="CC225"/>
      <c r="CD225"/>
    </row>
    <row r="226">
      <c r="A226" t="s">
        <v>791</v>
      </c>
      <c r="B226">
        <v>2014</v>
      </c>
      <c r="C226" t="s">
        <v>798</v>
      </c>
      <c r="D226">
        <v>23</v>
      </c>
      <c r="E226" t="s">
        <v>54</v>
      </c>
      <c r="F226" t="s">
        <v>48</v>
      </c>
      <c r="G226" t="s">
        <v>186</v>
      </c>
      <c r="H226">
        <v>90.599999999999994</v>
      </c>
      <c r="I226">
        <v>97.400000000000006</v>
      </c>
      <c r="J226">
        <v>99.200000000000003</v>
      </c>
      <c r="K226">
        <v>99.099999999999994</v>
      </c>
      <c r="L226">
        <v>99.200000000000003</v>
      </c>
      <c r="M226">
        <v>96.400000000000006</v>
      </c>
      <c r="N226">
        <v>98.299999999999997</v>
      </c>
      <c r="O226">
        <v>98.700000000000003</v>
      </c>
      <c r="P226">
        <v>99.299999999999997</v>
      </c>
      <c r="Q226">
        <v>100</v>
      </c>
      <c r="R226">
        <v>89.799999999999997</v>
      </c>
      <c r="S226">
        <v>96.900000000000006</v>
      </c>
      <c r="T226">
        <v>98.700000000000003</v>
      </c>
      <c r="U226">
        <v>99.299999999999997</v>
      </c>
      <c r="V226">
        <v>99.200000000000003</v>
      </c>
      <c r="W226" t="s">
        <v>463</v>
      </c>
      <c r="X226" t="s">
        <v>464</v>
      </c>
      <c r="Y226" t="s">
        <v>465</v>
      </c>
      <c r="Z226" t="s">
        <v>466</v>
      </c>
      <c r="AA226" t="s">
        <v>467</v>
      </c>
      <c r="AB226" t="s">
        <v>468</v>
      </c>
      <c r="AC226" t="s">
        <v>469</v>
      </c>
      <c r="AD226" t="s">
        <v>470</v>
      </c>
      <c r="AE226" t="s">
        <v>471</v>
      </c>
      <c r="AF226" t="s">
        <v>472</v>
      </c>
      <c r="AG226" t="s">
        <v>473</v>
      </c>
      <c r="AH226" t="s">
        <v>474</v>
      </c>
      <c r="AI226" t="s">
        <v>475</v>
      </c>
      <c r="AJ226" t="s">
        <v>476</v>
      </c>
      <c r="AK226" t="s">
        <v>477</v>
      </c>
      <c r="AL226">
        <v>97.599999999999994</v>
      </c>
      <c r="AM226">
        <v>98</v>
      </c>
      <c r="AN226">
        <v>99.700000000000003</v>
      </c>
      <c r="AO226">
        <v>96.5</v>
      </c>
      <c r="AP226">
        <v>95.400000000000006</v>
      </c>
      <c r="AQ226">
        <v>99.700000000000003</v>
      </c>
      <c r="AR226">
        <v>79.5</v>
      </c>
      <c r="AS226">
        <v>89.799999999999997</v>
      </c>
      <c r="AT226">
        <v>99.700000000000003</v>
      </c>
      <c r="AU226">
        <v>89.299999999999997</v>
      </c>
      <c r="AV226">
        <v>86.200000000000003</v>
      </c>
      <c r="AW226">
        <v>99.700000000000003</v>
      </c>
      <c r="AX226">
        <v>96.799999999999997</v>
      </c>
      <c r="AY226">
        <v>99.700000000000003</v>
      </c>
      <c r="AZ226">
        <v>95.700000000000003</v>
      </c>
      <c r="BA226"/>
      <c r="BB226"/>
      <c r="BC226"/>
      <c r="BD226"/>
      <c r="BE226"/>
      <c r="BF226"/>
      <c r="BG226"/>
      <c r="BH226"/>
      <c r="BI226"/>
      <c r="BJ226"/>
      <c r="BK226"/>
      <c r="BL226"/>
      <c r="BM226"/>
      <c r="BN226"/>
      <c r="BO226"/>
      <c r="BP226"/>
      <c r="BQ226"/>
      <c r="BR226"/>
      <c r="BS226"/>
      <c r="BT226"/>
      <c r="BU226"/>
      <c r="BV226"/>
      <c r="BW226"/>
      <c r="BX226"/>
      <c r="BY226"/>
      <c r="BZ226"/>
      <c r="CA226"/>
      <c r="CB226"/>
      <c r="CC226"/>
      <c r="CD226"/>
    </row>
    <row r="227">
      <c r="A227" t="s">
        <v>791</v>
      </c>
      <c r="B227">
        <v>2014</v>
      </c>
      <c r="C227" t="s">
        <v>798</v>
      </c>
      <c r="D227">
        <v>29</v>
      </c>
      <c r="E227" t="s">
        <v>57</v>
      </c>
      <c r="F227" t="s">
        <v>49</v>
      </c>
      <c r="G227" t="s">
        <v>810</v>
      </c>
      <c r="H227">
        <v>70.900000000000006</v>
      </c>
      <c r="I227">
        <v>44</v>
      </c>
      <c r="J227">
        <v>22.100000000000001</v>
      </c>
      <c r="K227">
        <v>27.300000000000001</v>
      </c>
      <c r="L227">
        <v>65.5</v>
      </c>
      <c r="M227">
        <v>43.100000000000001</v>
      </c>
      <c r="N227">
        <v>53</v>
      </c>
      <c r="O227">
        <v>65.299999999999997</v>
      </c>
      <c r="P227">
        <v>73.599999999999994</v>
      </c>
      <c r="Q227">
        <v>79.200000000000003</v>
      </c>
      <c r="R227">
        <v>73</v>
      </c>
      <c r="S227">
        <v>52.799999999999997</v>
      </c>
      <c r="T227">
        <v>23.199999999999999</v>
      </c>
      <c r="U227">
        <v>20</v>
      </c>
      <c r="V227">
        <v>43.200000000000003</v>
      </c>
      <c r="W227" t="s">
        <v>463</v>
      </c>
      <c r="X227" t="s">
        <v>464</v>
      </c>
      <c r="Y227" t="s">
        <v>465</v>
      </c>
      <c r="Z227" t="s">
        <v>466</v>
      </c>
      <c r="AA227" t="s">
        <v>467</v>
      </c>
      <c r="AB227" t="s">
        <v>468</v>
      </c>
      <c r="AC227" t="s">
        <v>469</v>
      </c>
      <c r="AD227" t="s">
        <v>470</v>
      </c>
      <c r="AE227" t="s">
        <v>471</v>
      </c>
      <c r="AF227" t="s">
        <v>472</v>
      </c>
      <c r="AG227" t="s">
        <v>473</v>
      </c>
      <c r="AH227" t="s">
        <v>474</v>
      </c>
      <c r="AI227" t="s">
        <v>475</v>
      </c>
      <c r="AJ227" t="s">
        <v>476</v>
      </c>
      <c r="AK227" t="s">
        <v>477</v>
      </c>
      <c r="AL227">
        <v>70.5</v>
      </c>
      <c r="AM227">
        <v>91.400000000000006</v>
      </c>
      <c r="AN227">
        <v>12.5</v>
      </c>
      <c r="AO227">
        <v>67.400000000000006</v>
      </c>
      <c r="AP227">
        <v>80.599999999999994</v>
      </c>
      <c r="AQ227">
        <v>15.699999999999999</v>
      </c>
      <c r="AR227">
        <v>88.099999999999994</v>
      </c>
      <c r="AS227">
        <v>91.200000000000003</v>
      </c>
      <c r="AT227">
        <v>9.3000000000000007</v>
      </c>
      <c r="AU227">
        <v>69.900000000000006</v>
      </c>
      <c r="AV227">
        <v>59.299999999999997</v>
      </c>
      <c r="AW227">
        <v>12.4</v>
      </c>
      <c r="AX227">
        <v>92.900000000000006</v>
      </c>
      <c r="AY227">
        <v>28.399999999999999</v>
      </c>
      <c r="AZ227">
        <v>96.799999999999997</v>
      </c>
      <c r="BA227"/>
      <c r="BB227"/>
      <c r="BC227"/>
      <c r="BD227"/>
      <c r="BE227"/>
      <c r="BF227"/>
      <c r="BG227"/>
      <c r="BH227"/>
      <c r="BI227"/>
      <c r="BJ227"/>
      <c r="BK227"/>
      <c r="BL227"/>
      <c r="BM227"/>
      <c r="BN227"/>
      <c r="BO227"/>
      <c r="BP227"/>
      <c r="BQ227"/>
      <c r="BR227"/>
      <c r="BS227"/>
      <c r="BT227"/>
      <c r="BU227"/>
      <c r="BV227"/>
      <c r="BW227"/>
      <c r="BX227"/>
      <c r="BY227"/>
      <c r="BZ227"/>
      <c r="CA227"/>
      <c r="CB227"/>
      <c r="CC227"/>
      <c r="CD227"/>
    </row>
    <row r="228">
      <c r="A228" t="s">
        <v>791</v>
      </c>
      <c r="B228">
        <v>2014</v>
      </c>
      <c r="C228" t="s">
        <v>798</v>
      </c>
      <c r="D228">
        <v>30</v>
      </c>
      <c r="E228" t="s">
        <v>57</v>
      </c>
      <c r="F228" t="s">
        <v>48</v>
      </c>
      <c r="G228" t="s">
        <v>186</v>
      </c>
      <c r="H228">
        <v>29.100000000000001</v>
      </c>
      <c r="I228">
        <v>56</v>
      </c>
      <c r="J228">
        <v>77.900000000000006</v>
      </c>
      <c r="K228">
        <v>72.700000000000003</v>
      </c>
      <c r="L228">
        <v>34.5</v>
      </c>
      <c r="M228">
        <v>56.899999999999999</v>
      </c>
      <c r="N228">
        <v>47</v>
      </c>
      <c r="O228">
        <v>34.700000000000003</v>
      </c>
      <c r="P228">
        <v>26.399999999999999</v>
      </c>
      <c r="Q228">
        <v>20.800000000000001</v>
      </c>
      <c r="R228">
        <v>27</v>
      </c>
      <c r="S228">
        <v>47.200000000000003</v>
      </c>
      <c r="T228">
        <v>76.799999999999997</v>
      </c>
      <c r="U228">
        <v>80</v>
      </c>
      <c r="V228">
        <v>56.799999999999997</v>
      </c>
      <c r="W228" t="s">
        <v>463</v>
      </c>
      <c r="X228" t="s">
        <v>464</v>
      </c>
      <c r="Y228" t="s">
        <v>465</v>
      </c>
      <c r="Z228" t="s">
        <v>466</v>
      </c>
      <c r="AA228" t="s">
        <v>467</v>
      </c>
      <c r="AB228" t="s">
        <v>468</v>
      </c>
      <c r="AC228" t="s">
        <v>469</v>
      </c>
      <c r="AD228" t="s">
        <v>470</v>
      </c>
      <c r="AE228" t="s">
        <v>471</v>
      </c>
      <c r="AF228" t="s">
        <v>472</v>
      </c>
      <c r="AG228" t="s">
        <v>473</v>
      </c>
      <c r="AH228" t="s">
        <v>474</v>
      </c>
      <c r="AI228" t="s">
        <v>475</v>
      </c>
      <c r="AJ228" t="s">
        <v>476</v>
      </c>
      <c r="AK228" t="s">
        <v>477</v>
      </c>
      <c r="AL228">
        <v>29.5</v>
      </c>
      <c r="AM228">
        <v>8.5999999999999996</v>
      </c>
      <c r="AN228">
        <v>87.5</v>
      </c>
      <c r="AO228">
        <v>32.600000000000001</v>
      </c>
      <c r="AP228">
        <v>19.399999999999999</v>
      </c>
      <c r="AQ228">
        <v>84.299999999999997</v>
      </c>
      <c r="AR228">
        <v>11.9</v>
      </c>
      <c r="AS228">
        <v>8.8000000000000007</v>
      </c>
      <c r="AT228">
        <v>90.700000000000003</v>
      </c>
      <c r="AU228">
        <v>30.100000000000001</v>
      </c>
      <c r="AV228">
        <v>40.700000000000003</v>
      </c>
      <c r="AW228">
        <v>87.599999999999994</v>
      </c>
      <c r="AX228">
        <v>7.0999999999999996</v>
      </c>
      <c r="AY228">
        <v>71.599999999999994</v>
      </c>
      <c r="AZ228">
        <v>3.2000000000000002</v>
      </c>
      <c r="BA228"/>
      <c r="BB228"/>
      <c r="BC228"/>
      <c r="BD228"/>
      <c r="BE228"/>
      <c r="BF228"/>
      <c r="BG228"/>
      <c r="BH228"/>
      <c r="BI228"/>
      <c r="BJ228"/>
      <c r="BK228"/>
      <c r="BL228"/>
      <c r="BM228"/>
      <c r="BN228"/>
      <c r="BO228"/>
      <c r="BP228"/>
      <c r="BQ228"/>
      <c r="BR228"/>
      <c r="BS228"/>
      <c r="BT228"/>
      <c r="BU228"/>
      <c r="BV228"/>
      <c r="BW228"/>
      <c r="BX228"/>
      <c r="BY228"/>
      <c r="BZ228"/>
      <c r="CA228"/>
      <c r="CB228"/>
      <c r="CC228"/>
      <c r="CD228"/>
    </row>
    <row r="229">
      <c r="A229" t="s">
        <v>791</v>
      </c>
      <c r="B229">
        <v>2014</v>
      </c>
      <c r="C229" t="s">
        <v>798</v>
      </c>
      <c r="D229">
        <v>31</v>
      </c>
      <c r="E229" t="s">
        <v>104</v>
      </c>
      <c r="F229" t="s">
        <v>49</v>
      </c>
      <c r="G229" t="s">
        <v>811</v>
      </c>
      <c r="H229">
        <v>19.899999999999999</v>
      </c>
      <c r="I229">
        <v>18.699999999999999</v>
      </c>
      <c r="J229">
        <v>12.4</v>
      </c>
      <c r="K229">
        <v>18.600000000000001</v>
      </c>
      <c r="L229">
        <v>58.399999999999999</v>
      </c>
      <c r="M229">
        <v>20.5</v>
      </c>
      <c r="N229">
        <v>43.799999999999997</v>
      </c>
      <c r="O229">
        <v>56.600000000000001</v>
      </c>
      <c r="P229">
        <v>69.299999999999997</v>
      </c>
      <c r="Q229">
        <v>76</v>
      </c>
      <c r="R229">
        <v>19.399999999999999</v>
      </c>
      <c r="S229">
        <v>21.800000000000001</v>
      </c>
      <c r="T229">
        <v>12</v>
      </c>
      <c r="U229">
        <v>11.699999999999999</v>
      </c>
      <c r="V229">
        <v>34.5</v>
      </c>
      <c r="W229" t="s">
        <v>463</v>
      </c>
      <c r="X229" t="s">
        <v>464</v>
      </c>
      <c r="Y229" t="s">
        <v>465</v>
      </c>
      <c r="Z229" t="s">
        <v>466</v>
      </c>
      <c r="AA229" t="s">
        <v>467</v>
      </c>
      <c r="AB229" t="s">
        <v>468</v>
      </c>
      <c r="AC229" t="s">
        <v>469</v>
      </c>
      <c r="AD229" t="s">
        <v>470</v>
      </c>
      <c r="AE229" t="s">
        <v>471</v>
      </c>
      <c r="AF229" t="s">
        <v>472</v>
      </c>
      <c r="AG229" t="s">
        <v>473</v>
      </c>
      <c r="AH229" t="s">
        <v>474</v>
      </c>
      <c r="AI229" t="s">
        <v>475</v>
      </c>
      <c r="AJ229" t="s">
        <v>476</v>
      </c>
      <c r="AK229" t="s">
        <v>477</v>
      </c>
      <c r="AL229">
        <v>48</v>
      </c>
      <c r="AM229">
        <v>43.100000000000001</v>
      </c>
      <c r="AN229">
        <v>11</v>
      </c>
      <c r="AO229">
        <v>44.600000000000001</v>
      </c>
      <c r="AP229">
        <v>56.600000000000001</v>
      </c>
      <c r="AQ229">
        <v>14.199999999999999</v>
      </c>
      <c r="AR229">
        <v>7.9000000000000004</v>
      </c>
      <c r="AS229">
        <v>18.600000000000001</v>
      </c>
      <c r="AT229">
        <v>4</v>
      </c>
      <c r="AU229">
        <v>22.899999999999999</v>
      </c>
      <c r="AV229">
        <v>4.2000000000000002</v>
      </c>
      <c r="AW229">
        <v>5.2999999999999998</v>
      </c>
      <c r="AX229">
        <v>48.700000000000003</v>
      </c>
      <c r="AY229">
        <v>23</v>
      </c>
      <c r="AZ229">
        <v>48.799999999999997</v>
      </c>
      <c r="BA229"/>
      <c r="BB229"/>
      <c r="BC229"/>
      <c r="BD229"/>
      <c r="BE229"/>
      <c r="BF229"/>
      <c r="BG229"/>
      <c r="BH229"/>
      <c r="BI229"/>
      <c r="BJ229"/>
      <c r="BK229"/>
      <c r="BL229"/>
      <c r="BM229"/>
      <c r="BN229"/>
      <c r="BO229"/>
      <c r="BP229"/>
      <c r="BQ229"/>
      <c r="BR229"/>
      <c r="BS229"/>
      <c r="BT229"/>
      <c r="BU229"/>
      <c r="BV229"/>
      <c r="BW229"/>
      <c r="BX229"/>
      <c r="BY229"/>
      <c r="BZ229"/>
      <c r="CA229"/>
      <c r="CB229"/>
      <c r="CC229"/>
      <c r="CD229"/>
    </row>
    <row r="230">
      <c r="A230" t="s">
        <v>791</v>
      </c>
      <c r="B230">
        <v>2014</v>
      </c>
      <c r="C230" t="s">
        <v>798</v>
      </c>
      <c r="D230">
        <v>32</v>
      </c>
      <c r="E230" t="s">
        <v>104</v>
      </c>
      <c r="F230" t="s">
        <v>48</v>
      </c>
      <c r="G230" t="s">
        <v>186</v>
      </c>
      <c r="H230">
        <v>80.099999999999994</v>
      </c>
      <c r="I230">
        <v>81.299999999999997</v>
      </c>
      <c r="J230">
        <v>87.599999999999994</v>
      </c>
      <c r="K230">
        <v>81.400000000000006</v>
      </c>
      <c r="L230">
        <v>41.600000000000001</v>
      </c>
      <c r="M230">
        <v>79.5</v>
      </c>
      <c r="N230">
        <v>56.200000000000003</v>
      </c>
      <c r="O230">
        <v>43.399999999999999</v>
      </c>
      <c r="P230">
        <v>30.699999999999999</v>
      </c>
      <c r="Q230">
        <v>24</v>
      </c>
      <c r="R230">
        <v>80.599999999999994</v>
      </c>
      <c r="S230">
        <v>78.200000000000003</v>
      </c>
      <c r="T230">
        <v>88</v>
      </c>
      <c r="U230">
        <v>88.299999999999997</v>
      </c>
      <c r="V230">
        <v>65.5</v>
      </c>
      <c r="W230" t="s">
        <v>463</v>
      </c>
      <c r="X230" t="s">
        <v>464</v>
      </c>
      <c r="Y230" t="s">
        <v>465</v>
      </c>
      <c r="Z230" t="s">
        <v>466</v>
      </c>
      <c r="AA230" t="s">
        <v>467</v>
      </c>
      <c r="AB230" t="s">
        <v>468</v>
      </c>
      <c r="AC230" t="s">
        <v>469</v>
      </c>
      <c r="AD230" t="s">
        <v>470</v>
      </c>
      <c r="AE230" t="s">
        <v>471</v>
      </c>
      <c r="AF230" t="s">
        <v>472</v>
      </c>
      <c r="AG230" t="s">
        <v>473</v>
      </c>
      <c r="AH230" t="s">
        <v>474</v>
      </c>
      <c r="AI230" t="s">
        <v>475</v>
      </c>
      <c r="AJ230" t="s">
        <v>476</v>
      </c>
      <c r="AK230" t="s">
        <v>477</v>
      </c>
      <c r="AL230">
        <v>52</v>
      </c>
      <c r="AM230">
        <v>56.899999999999999</v>
      </c>
      <c r="AN230">
        <v>89</v>
      </c>
      <c r="AO230">
        <v>55.399999999999999</v>
      </c>
      <c r="AP230">
        <v>43.399999999999999</v>
      </c>
      <c r="AQ230">
        <v>85.799999999999997</v>
      </c>
      <c r="AR230">
        <v>92.099999999999994</v>
      </c>
      <c r="AS230">
        <v>81.400000000000006</v>
      </c>
      <c r="AT230">
        <v>96</v>
      </c>
      <c r="AU230">
        <v>77.099999999999994</v>
      </c>
      <c r="AV230">
        <v>95.799999999999997</v>
      </c>
      <c r="AW230">
        <v>94.700000000000003</v>
      </c>
      <c r="AX230">
        <v>51.299999999999997</v>
      </c>
      <c r="AY230">
        <v>77</v>
      </c>
      <c r="AZ230">
        <v>51.200000000000003</v>
      </c>
      <c r="BA230"/>
      <c r="BB230"/>
      <c r="BC230"/>
      <c r="BD230"/>
      <c r="BE230"/>
      <c r="BF230"/>
      <c r="BG230"/>
      <c r="BH230"/>
      <c r="BI230"/>
      <c r="BJ230"/>
      <c r="BK230"/>
      <c r="BL230"/>
      <c r="BM230"/>
      <c r="BN230"/>
      <c r="BO230"/>
      <c r="BP230"/>
      <c r="BQ230"/>
      <c r="BR230"/>
      <c r="BS230"/>
      <c r="BT230"/>
      <c r="BU230"/>
      <c r="BV230"/>
      <c r="BW230"/>
      <c r="BX230"/>
      <c r="BY230"/>
      <c r="BZ230"/>
      <c r="CA230"/>
      <c r="CB230"/>
      <c r="CC230"/>
      <c r="CD230"/>
    </row>
    <row r="231">
      <c r="A231" t="s">
        <v>791</v>
      </c>
      <c r="B231">
        <v>2014</v>
      </c>
      <c r="C231" t="s">
        <v>798</v>
      </c>
      <c r="D231">
        <v>35</v>
      </c>
      <c r="E231" t="s">
        <v>55</v>
      </c>
      <c r="F231" t="s">
        <v>49</v>
      </c>
      <c r="G231" t="s">
        <v>186</v>
      </c>
      <c r="H231">
        <v>29.399999999999999</v>
      </c>
      <c r="I231">
        <v>53.600000000000001</v>
      </c>
      <c r="J231">
        <v>73.599999999999994</v>
      </c>
      <c r="K231">
        <v>82.900000000000006</v>
      </c>
      <c r="L231">
        <v>90.5</v>
      </c>
      <c r="M231">
        <v>66</v>
      </c>
      <c r="N231">
        <v>85.200000000000003</v>
      </c>
      <c r="O231">
        <v>88</v>
      </c>
      <c r="P231">
        <v>93.599999999999994</v>
      </c>
      <c r="Q231">
        <v>94.700000000000003</v>
      </c>
      <c r="R231">
        <v>27.300000000000001</v>
      </c>
      <c r="S231">
        <v>47.5</v>
      </c>
      <c r="T231">
        <v>68.400000000000006</v>
      </c>
      <c r="U231">
        <v>79.599999999999994</v>
      </c>
      <c r="V231">
        <v>87</v>
      </c>
      <c r="W231" t="s">
        <v>463</v>
      </c>
      <c r="X231" t="s">
        <v>464</v>
      </c>
      <c r="Y231" t="s">
        <v>465</v>
      </c>
      <c r="Z231" t="s">
        <v>466</v>
      </c>
      <c r="AA231" t="s">
        <v>467</v>
      </c>
      <c r="AB231" t="s">
        <v>468</v>
      </c>
      <c r="AC231" t="s">
        <v>469</v>
      </c>
      <c r="AD231" t="s">
        <v>470</v>
      </c>
      <c r="AE231" t="s">
        <v>471</v>
      </c>
      <c r="AF231" t="s">
        <v>472</v>
      </c>
      <c r="AG231" t="s">
        <v>473</v>
      </c>
      <c r="AH231" t="s">
        <v>474</v>
      </c>
      <c r="AI231" t="s">
        <v>475</v>
      </c>
      <c r="AJ231" t="s">
        <v>476</v>
      </c>
      <c r="AK231" t="s">
        <v>477</v>
      </c>
      <c r="AL231">
        <v>64.099999999999994</v>
      </c>
      <c r="AM231">
        <v>44.700000000000003</v>
      </c>
      <c r="AN231">
        <v>77.299999999999997</v>
      </c>
      <c r="AO231">
        <v>58.5</v>
      </c>
      <c r="AP231">
        <v>64</v>
      </c>
      <c r="AQ231">
        <v>88.799999999999997</v>
      </c>
      <c r="AR231">
        <v>11.4</v>
      </c>
      <c r="AS231">
        <v>20.600000000000001</v>
      </c>
      <c r="AT231">
        <v>87.599999999999994</v>
      </c>
      <c r="AU231">
        <v>29.399999999999999</v>
      </c>
      <c r="AV231">
        <v>7.2000000000000002</v>
      </c>
      <c r="AW231">
        <v>77.400000000000006</v>
      </c>
      <c r="AX231">
        <v>51</v>
      </c>
      <c r="AY231">
        <v>84.5</v>
      </c>
      <c r="AZ231">
        <v>51</v>
      </c>
      <c r="BA231"/>
      <c r="BB231"/>
      <c r="BC231"/>
      <c r="BD231"/>
      <c r="BE231"/>
      <c r="BF231"/>
      <c r="BG231"/>
      <c r="BH231"/>
      <c r="BI231"/>
      <c r="BJ231"/>
      <c r="BK231"/>
      <c r="BL231"/>
      <c r="BM231"/>
      <c r="BN231"/>
      <c r="BO231"/>
      <c r="BP231"/>
      <c r="BQ231"/>
      <c r="BR231"/>
      <c r="BS231"/>
      <c r="BT231"/>
      <c r="BU231"/>
      <c r="BV231"/>
      <c r="BW231"/>
      <c r="BX231"/>
      <c r="BY231"/>
      <c r="BZ231"/>
      <c r="CA231"/>
      <c r="CB231"/>
      <c r="CC231"/>
      <c r="CD231"/>
    </row>
    <row r="232">
      <c r="A232" t="s">
        <v>791</v>
      </c>
      <c r="B232">
        <v>2014</v>
      </c>
      <c r="C232" t="s">
        <v>798</v>
      </c>
      <c r="D232">
        <v>36</v>
      </c>
      <c r="E232" t="s">
        <v>55</v>
      </c>
      <c r="F232" t="s">
        <v>48</v>
      </c>
      <c r="G232" t="s">
        <v>186</v>
      </c>
      <c r="H232">
        <v>70.599999999999994</v>
      </c>
      <c r="I232">
        <v>46.399999999999999</v>
      </c>
      <c r="J232">
        <v>26.399999999999999</v>
      </c>
      <c r="K232">
        <v>17.100000000000001</v>
      </c>
      <c r="L232">
        <v>9.5</v>
      </c>
      <c r="M232">
        <v>34</v>
      </c>
      <c r="N232">
        <v>14.800000000000001</v>
      </c>
      <c r="O232">
        <v>12</v>
      </c>
      <c r="P232">
        <v>6.4000000000000004</v>
      </c>
      <c r="Q232">
        <v>5.2999999999999998</v>
      </c>
      <c r="R232">
        <v>72.700000000000003</v>
      </c>
      <c r="S232">
        <v>52.5</v>
      </c>
      <c r="T232">
        <v>31.600000000000001</v>
      </c>
      <c r="U232">
        <v>20.399999999999999</v>
      </c>
      <c r="V232">
        <v>13</v>
      </c>
      <c r="W232" t="s">
        <v>463</v>
      </c>
      <c r="X232" t="s">
        <v>464</v>
      </c>
      <c r="Y232" t="s">
        <v>465</v>
      </c>
      <c r="Z232" t="s">
        <v>466</v>
      </c>
      <c r="AA232" t="s">
        <v>467</v>
      </c>
      <c r="AB232" t="s">
        <v>468</v>
      </c>
      <c r="AC232" t="s">
        <v>469</v>
      </c>
      <c r="AD232" t="s">
        <v>470</v>
      </c>
      <c r="AE232" t="s">
        <v>471</v>
      </c>
      <c r="AF232" t="s">
        <v>472</v>
      </c>
      <c r="AG232" t="s">
        <v>473</v>
      </c>
      <c r="AH232" t="s">
        <v>474</v>
      </c>
      <c r="AI232" t="s">
        <v>475</v>
      </c>
      <c r="AJ232" t="s">
        <v>476</v>
      </c>
      <c r="AK232" t="s">
        <v>477</v>
      </c>
      <c r="AL232">
        <v>35.899999999999999</v>
      </c>
      <c r="AM232">
        <v>55.299999999999997</v>
      </c>
      <c r="AN232">
        <v>22.699999999999999</v>
      </c>
      <c r="AO232">
        <v>41.5</v>
      </c>
      <c r="AP232">
        <v>36</v>
      </c>
      <c r="AQ232">
        <v>11.199999999999999</v>
      </c>
      <c r="AR232">
        <v>88.599999999999994</v>
      </c>
      <c r="AS232">
        <v>79.400000000000006</v>
      </c>
      <c r="AT232">
        <v>12.4</v>
      </c>
      <c r="AU232">
        <v>70.599999999999994</v>
      </c>
      <c r="AV232">
        <v>92.799999999999997</v>
      </c>
      <c r="AW232">
        <v>22.600000000000001</v>
      </c>
      <c r="AX232">
        <v>49</v>
      </c>
      <c r="AY232">
        <v>15.5</v>
      </c>
      <c r="AZ232">
        <v>49</v>
      </c>
      <c r="BA232"/>
      <c r="BB232"/>
      <c r="BC232"/>
      <c r="BD232"/>
      <c r="BE232"/>
      <c r="BF232"/>
      <c r="BG232"/>
      <c r="BH232"/>
      <c r="BI232"/>
      <c r="BJ232"/>
      <c r="BK232"/>
      <c r="BL232"/>
      <c r="BM232"/>
      <c r="BN232"/>
      <c r="BO232"/>
      <c r="BP232"/>
      <c r="BQ232"/>
      <c r="BR232"/>
      <c r="BS232"/>
      <c r="BT232"/>
      <c r="BU232"/>
      <c r="BV232"/>
      <c r="BW232"/>
      <c r="BX232"/>
      <c r="BY232"/>
      <c r="BZ232"/>
      <c r="CA232"/>
      <c r="CB232"/>
      <c r="CC232"/>
      <c r="CD232"/>
    </row>
    <row r="233">
      <c r="A233" t="s">
        <v>791</v>
      </c>
      <c r="B233">
        <v>2014</v>
      </c>
      <c r="C233" t="s">
        <v>798</v>
      </c>
      <c r="D233">
        <v>37</v>
      </c>
      <c r="E233" t="s">
        <v>164</v>
      </c>
      <c r="F233" t="s">
        <v>49</v>
      </c>
      <c r="G233" t="s">
        <v>822</v>
      </c>
      <c r="H233">
        <v>28.399999999999999</v>
      </c>
      <c r="I233">
        <v>53.200000000000003</v>
      </c>
      <c r="J233">
        <v>73</v>
      </c>
      <c r="K233">
        <v>82.5</v>
      </c>
      <c r="L233">
        <v>90.400000000000006</v>
      </c>
      <c r="M233">
        <v>65</v>
      </c>
      <c r="N233">
        <v>85</v>
      </c>
      <c r="O233">
        <v>88</v>
      </c>
      <c r="P233">
        <v>93.5</v>
      </c>
      <c r="Q233">
        <v>94.400000000000006</v>
      </c>
      <c r="R233">
        <v>26.300000000000001</v>
      </c>
      <c r="S233">
        <v>46.799999999999997</v>
      </c>
      <c r="T233">
        <v>67.900000000000006</v>
      </c>
      <c r="U233">
        <v>79.099999999999994</v>
      </c>
      <c r="V233">
        <v>86.799999999999997</v>
      </c>
      <c r="W233" t="s">
        <v>463</v>
      </c>
      <c r="X233" t="s">
        <v>464</v>
      </c>
      <c r="Y233" t="s">
        <v>465</v>
      </c>
      <c r="Z233" t="s">
        <v>466</v>
      </c>
      <c r="AA233" t="s">
        <v>467</v>
      </c>
      <c r="AB233" t="s">
        <v>468</v>
      </c>
      <c r="AC233" t="s">
        <v>469</v>
      </c>
      <c r="AD233" t="s">
        <v>470</v>
      </c>
      <c r="AE233" t="s">
        <v>471</v>
      </c>
      <c r="AF233" t="s">
        <v>472</v>
      </c>
      <c r="AG233" t="s">
        <v>473</v>
      </c>
      <c r="AH233" t="s">
        <v>474</v>
      </c>
      <c r="AI233" t="s">
        <v>475</v>
      </c>
      <c r="AJ233" t="s">
        <v>476</v>
      </c>
      <c r="AK233" t="s">
        <v>477</v>
      </c>
      <c r="AL233">
        <v>62.899999999999999</v>
      </c>
      <c r="AM233">
        <v>44.600000000000001</v>
      </c>
      <c r="AN233">
        <v>77.299999999999997</v>
      </c>
      <c r="AO233">
        <v>57.299999999999997</v>
      </c>
      <c r="AP233">
        <v>62.899999999999999</v>
      </c>
      <c r="AQ233">
        <v>88.400000000000006</v>
      </c>
      <c r="AR233">
        <v>11.4</v>
      </c>
      <c r="AS233">
        <v>20.600000000000001</v>
      </c>
      <c r="AT233">
        <v>87.400000000000006</v>
      </c>
      <c r="AU233">
        <v>28.600000000000001</v>
      </c>
      <c r="AV233">
        <v>7.0999999999999996</v>
      </c>
      <c r="AW233">
        <v>75.299999999999997</v>
      </c>
      <c r="AX233">
        <v>51</v>
      </c>
      <c r="AY233">
        <v>84.400000000000006</v>
      </c>
      <c r="AZ233">
        <v>51</v>
      </c>
      <c r="BA233"/>
      <c r="BB233"/>
      <c r="BC233"/>
      <c r="BD233"/>
      <c r="BE233"/>
      <c r="BF233"/>
      <c r="BG233"/>
      <c r="BH233"/>
      <c r="BI233"/>
      <c r="BJ233"/>
      <c r="BK233"/>
      <c r="BL233"/>
      <c r="BM233"/>
      <c r="BN233"/>
      <c r="BO233"/>
      <c r="BP233"/>
      <c r="BQ233"/>
      <c r="BR233"/>
      <c r="BS233"/>
      <c r="BT233"/>
      <c r="BU233"/>
      <c r="BV233"/>
      <c r="BW233"/>
      <c r="BX233"/>
      <c r="BY233"/>
      <c r="BZ233"/>
      <c r="CA233"/>
      <c r="CB233"/>
      <c r="CC233"/>
      <c r="CD233"/>
    </row>
    <row r="234">
      <c r="A234" t="s">
        <v>791</v>
      </c>
      <c r="B234">
        <v>2014</v>
      </c>
      <c r="C234" t="s">
        <v>798</v>
      </c>
      <c r="D234">
        <v>38</v>
      </c>
      <c r="E234" t="s">
        <v>164</v>
      </c>
      <c r="F234" t="s">
        <v>48</v>
      </c>
      <c r="G234" t="s">
        <v>186</v>
      </c>
      <c r="H234">
        <v>71.599999999999994</v>
      </c>
      <c r="I234">
        <v>46.799999999999997</v>
      </c>
      <c r="J234">
        <v>27</v>
      </c>
      <c r="K234">
        <v>17.5</v>
      </c>
      <c r="L234">
        <v>9.5999999999999996</v>
      </c>
      <c r="M234">
        <v>35</v>
      </c>
      <c r="N234">
        <v>15</v>
      </c>
      <c r="O234">
        <v>12</v>
      </c>
      <c r="P234">
        <v>6.5</v>
      </c>
      <c r="Q234">
        <v>5.5999999999999996</v>
      </c>
      <c r="R234">
        <v>73.700000000000003</v>
      </c>
      <c r="S234">
        <v>53.200000000000003</v>
      </c>
      <c r="T234">
        <v>32.100000000000001</v>
      </c>
      <c r="U234">
        <v>20.899999999999999</v>
      </c>
      <c r="V234">
        <v>13.199999999999999</v>
      </c>
      <c r="W234" t="s">
        <v>463</v>
      </c>
      <c r="X234" t="s">
        <v>464</v>
      </c>
      <c r="Y234" t="s">
        <v>465</v>
      </c>
      <c r="Z234" t="s">
        <v>466</v>
      </c>
      <c r="AA234" t="s">
        <v>467</v>
      </c>
      <c r="AB234" t="s">
        <v>468</v>
      </c>
      <c r="AC234" t="s">
        <v>469</v>
      </c>
      <c r="AD234" t="s">
        <v>470</v>
      </c>
      <c r="AE234" t="s">
        <v>471</v>
      </c>
      <c r="AF234" t="s">
        <v>472</v>
      </c>
      <c r="AG234" t="s">
        <v>473</v>
      </c>
      <c r="AH234" t="s">
        <v>474</v>
      </c>
      <c r="AI234" t="s">
        <v>475</v>
      </c>
      <c r="AJ234" t="s">
        <v>476</v>
      </c>
      <c r="AK234" t="s">
        <v>477</v>
      </c>
      <c r="AL234">
        <v>37.100000000000001</v>
      </c>
      <c r="AM234">
        <v>55.399999999999999</v>
      </c>
      <c r="AN234">
        <v>22.699999999999999</v>
      </c>
      <c r="AO234">
        <v>42.700000000000003</v>
      </c>
      <c r="AP234">
        <v>37.100000000000001</v>
      </c>
      <c r="AQ234">
        <v>11.6</v>
      </c>
      <c r="AR234">
        <v>88.599999999999994</v>
      </c>
      <c r="AS234">
        <v>79.400000000000006</v>
      </c>
      <c r="AT234">
        <v>12.6</v>
      </c>
      <c r="AU234">
        <v>71.400000000000006</v>
      </c>
      <c r="AV234">
        <v>92.900000000000006</v>
      </c>
      <c r="AW234">
        <v>24.699999999999999</v>
      </c>
      <c r="AX234">
        <v>49</v>
      </c>
      <c r="AY234">
        <v>15.6</v>
      </c>
      <c r="AZ234">
        <v>49</v>
      </c>
      <c r="BA234"/>
      <c r="BB234"/>
      <c r="BC234"/>
      <c r="BD234"/>
      <c r="BE234"/>
      <c r="BF234"/>
      <c r="BG234"/>
      <c r="BH234"/>
      <c r="BI234"/>
      <c r="BJ234"/>
      <c r="BK234"/>
      <c r="BL234"/>
      <c r="BM234"/>
      <c r="BN234"/>
      <c r="BO234"/>
      <c r="BP234"/>
      <c r="BQ234"/>
      <c r="BR234"/>
      <c r="BS234"/>
      <c r="BT234"/>
      <c r="BU234"/>
      <c r="BV234"/>
      <c r="BW234"/>
      <c r="BX234"/>
      <c r="BY234"/>
      <c r="BZ234"/>
      <c r="CA234"/>
      <c r="CB234"/>
      <c r="CC234"/>
      <c r="CD234"/>
    </row>
    <row r="235">
      <c r="A235" t="s">
        <v>791</v>
      </c>
      <c r="B235">
        <v>2014</v>
      </c>
      <c r="C235" t="s">
        <v>798</v>
      </c>
      <c r="D235">
        <v>41</v>
      </c>
      <c r="E235" t="s">
        <v>56</v>
      </c>
      <c r="F235" t="s">
        <v>49</v>
      </c>
      <c r="G235" t="s">
        <v>186</v>
      </c>
      <c r="H235">
        <v>12.5</v>
      </c>
      <c r="I235">
        <v>3.7999999999999998</v>
      </c>
      <c r="J235">
        <v>1.2</v>
      </c>
      <c r="K235">
        <v>1.3</v>
      </c>
      <c r="L235">
        <v>0.90000000000000002</v>
      </c>
      <c r="M235">
        <v>4.7999999999999998</v>
      </c>
      <c r="N235">
        <v>2</v>
      </c>
      <c r="O235">
        <v>1.3</v>
      </c>
      <c r="P235">
        <v>0.69999999999999996</v>
      </c>
      <c r="Q235">
        <v>0</v>
      </c>
      <c r="R235">
        <v>13.6</v>
      </c>
      <c r="S235">
        <v>4.4000000000000004</v>
      </c>
      <c r="T235">
        <v>1.7</v>
      </c>
      <c r="U235">
        <v>1.1000000000000001</v>
      </c>
      <c r="V235">
        <v>1.1000000000000001</v>
      </c>
      <c r="W235" t="s">
        <v>463</v>
      </c>
      <c r="X235" t="s">
        <v>464</v>
      </c>
      <c r="Y235" t="s">
        <v>465</v>
      </c>
      <c r="Z235" t="s">
        <v>466</v>
      </c>
      <c r="AA235" t="s">
        <v>467</v>
      </c>
      <c r="AB235" t="s">
        <v>468</v>
      </c>
      <c r="AC235" t="s">
        <v>469</v>
      </c>
      <c r="AD235" t="s">
        <v>470</v>
      </c>
      <c r="AE235" t="s">
        <v>471</v>
      </c>
      <c r="AF235" t="s">
        <v>472</v>
      </c>
      <c r="AG235" t="s">
        <v>473</v>
      </c>
      <c r="AH235" t="s">
        <v>474</v>
      </c>
      <c r="AI235" t="s">
        <v>475</v>
      </c>
      <c r="AJ235" t="s">
        <v>476</v>
      </c>
      <c r="AK235" t="s">
        <v>477</v>
      </c>
      <c r="AL235">
        <v>4.4000000000000004</v>
      </c>
      <c r="AM235">
        <v>2.3999999999999999</v>
      </c>
      <c r="AN235">
        <v>0.29999999999999999</v>
      </c>
      <c r="AO235">
        <v>5</v>
      </c>
      <c r="AP235">
        <v>4.9000000000000004</v>
      </c>
      <c r="AQ235">
        <v>0.29999999999999999</v>
      </c>
      <c r="AR235">
        <v>21.600000000000001</v>
      </c>
      <c r="AS235">
        <v>11</v>
      </c>
      <c r="AT235">
        <v>0.5</v>
      </c>
      <c r="AU235">
        <v>16.699999999999999</v>
      </c>
      <c r="AV235">
        <v>20.800000000000001</v>
      </c>
      <c r="AW235">
        <v>0.90000000000000002</v>
      </c>
      <c r="AX235">
        <v>3.7000000000000002</v>
      </c>
      <c r="AY235">
        <v>0.29999999999999999</v>
      </c>
      <c r="AZ235">
        <v>4.2000000000000002</v>
      </c>
      <c r="BA235"/>
      <c r="BB235"/>
      <c r="BC235"/>
      <c r="BD235"/>
      <c r="BE235"/>
      <c r="BF235"/>
      <c r="BG235"/>
      <c r="BH235"/>
      <c r="BI235"/>
      <c r="BJ235"/>
      <c r="BK235"/>
      <c r="BL235"/>
      <c r="BM235"/>
      <c r="BN235"/>
      <c r="BO235"/>
      <c r="BP235"/>
      <c r="BQ235"/>
      <c r="BR235"/>
      <c r="BS235"/>
      <c r="BT235"/>
      <c r="BU235"/>
      <c r="BV235"/>
      <c r="BW235"/>
      <c r="BX235"/>
      <c r="BY235"/>
      <c r="BZ235"/>
      <c r="CA235"/>
      <c r="CB235"/>
      <c r="CC235"/>
      <c r="CD235"/>
    </row>
    <row r="236">
      <c r="A236" t="s">
        <v>791</v>
      </c>
      <c r="B236">
        <v>2014</v>
      </c>
      <c r="C236" t="s">
        <v>798</v>
      </c>
      <c r="D236">
        <v>42</v>
      </c>
      <c r="E236" t="s">
        <v>56</v>
      </c>
      <c r="F236" t="s">
        <v>48</v>
      </c>
      <c r="G236" t="s">
        <v>812</v>
      </c>
      <c r="H236">
        <v>87.5</v>
      </c>
      <c r="I236">
        <v>96.200000000000003</v>
      </c>
      <c r="J236">
        <v>98.799999999999997</v>
      </c>
      <c r="K236">
        <v>98.700000000000003</v>
      </c>
      <c r="L236">
        <v>99.099999999999994</v>
      </c>
      <c r="M236">
        <v>95.200000000000003</v>
      </c>
      <c r="N236">
        <v>98</v>
      </c>
      <c r="O236">
        <v>98.700000000000003</v>
      </c>
      <c r="P236">
        <v>99.299999999999997</v>
      </c>
      <c r="Q236">
        <v>100</v>
      </c>
      <c r="R236">
        <v>86.400000000000006</v>
      </c>
      <c r="S236">
        <v>95.599999999999994</v>
      </c>
      <c r="T236">
        <v>98.299999999999997</v>
      </c>
      <c r="U236">
        <v>98.900000000000006</v>
      </c>
      <c r="V236">
        <v>98.900000000000006</v>
      </c>
      <c r="W236" t="s">
        <v>463</v>
      </c>
      <c r="X236" t="s">
        <v>464</v>
      </c>
      <c r="Y236" t="s">
        <v>465</v>
      </c>
      <c r="Z236" t="s">
        <v>466</v>
      </c>
      <c r="AA236" t="s">
        <v>467</v>
      </c>
      <c r="AB236" t="s">
        <v>468</v>
      </c>
      <c r="AC236" t="s">
        <v>469</v>
      </c>
      <c r="AD236" t="s">
        <v>470</v>
      </c>
      <c r="AE236" t="s">
        <v>471</v>
      </c>
      <c r="AF236" t="s">
        <v>472</v>
      </c>
      <c r="AG236" t="s">
        <v>473</v>
      </c>
      <c r="AH236" t="s">
        <v>474</v>
      </c>
      <c r="AI236" t="s">
        <v>475</v>
      </c>
      <c r="AJ236" t="s">
        <v>476</v>
      </c>
      <c r="AK236" t="s">
        <v>477</v>
      </c>
      <c r="AL236">
        <v>95.599999999999994</v>
      </c>
      <c r="AM236">
        <v>97.599999999999994</v>
      </c>
      <c r="AN236">
        <v>99.700000000000003</v>
      </c>
      <c r="AO236">
        <v>95</v>
      </c>
      <c r="AP236">
        <v>95.099999999999994</v>
      </c>
      <c r="AQ236">
        <v>99.700000000000003</v>
      </c>
      <c r="AR236">
        <v>78.400000000000006</v>
      </c>
      <c r="AS236">
        <v>89</v>
      </c>
      <c r="AT236">
        <v>99.5</v>
      </c>
      <c r="AU236">
        <v>83.299999999999997</v>
      </c>
      <c r="AV236">
        <v>79.200000000000003</v>
      </c>
      <c r="AW236">
        <v>99.099999999999994</v>
      </c>
      <c r="AX236">
        <v>96.299999999999997</v>
      </c>
      <c r="AY236">
        <v>99.700000000000003</v>
      </c>
      <c r="AZ236">
        <v>95.799999999999997</v>
      </c>
      <c r="BA236"/>
      <c r="BB236"/>
      <c r="BC236"/>
      <c r="BD236"/>
      <c r="BE236"/>
      <c r="BF236"/>
      <c r="BG236"/>
      <c r="BH236"/>
      <c r="BI236"/>
      <c r="BJ236"/>
      <c r="BK236"/>
      <c r="BL236"/>
      <c r="BM236"/>
      <c r="BN236"/>
      <c r="BO236"/>
      <c r="BP236"/>
      <c r="BQ236"/>
      <c r="BR236"/>
      <c r="BS236"/>
      <c r="BT236"/>
      <c r="BU236"/>
      <c r="BV236"/>
      <c r="BW236"/>
      <c r="BX236"/>
      <c r="BY236"/>
      <c r="BZ236"/>
      <c r="CA236"/>
      <c r="CB236"/>
      <c r="CC236"/>
      <c r="CD236"/>
    </row>
    <row r="237">
      <c r="A237" t="s">
        <v>791</v>
      </c>
      <c r="B237">
        <v>2014</v>
      </c>
      <c r="C237" t="s">
        <v>798</v>
      </c>
      <c r="D237">
        <v>58</v>
      </c>
      <c r="E237" t="s">
        <v>478</v>
      </c>
      <c r="F237" t="s">
        <v>293</v>
      </c>
      <c r="G237" t="s">
        <v>186</v>
      </c>
      <c r="H237">
        <v>2.277154199040011</v>
      </c>
      <c r="I237">
        <v>2.0710287638306402</v>
      </c>
      <c r="J237">
        <v>1.4560852563322699</v>
      </c>
      <c r="K237">
        <v>5.4105402808732892</v>
      </c>
      <c r="L237">
        <v>32.526236299206722</v>
      </c>
      <c r="M237">
        <v>2.0635556784960709</v>
      </c>
      <c r="N237">
        <v>15.243596067423001</v>
      </c>
      <c r="O237">
        <v>26.59668690881551</v>
      </c>
      <c r="P237">
        <v>43.122561584731599</v>
      </c>
      <c r="Q237">
        <v>51.396183305784589</v>
      </c>
      <c r="R237">
        <v>2.3442790824038129</v>
      </c>
      <c r="S237">
        <v>2.49663873990318</v>
      </c>
      <c r="T237">
        <v>1.077290653042692</v>
      </c>
      <c r="U237">
        <v>1.5817423752462689</v>
      </c>
      <c r="V237">
        <v>16.622605158573169</v>
      </c>
      <c r="W237" t="s">
        <v>463</v>
      </c>
      <c r="X237" t="s">
        <v>464</v>
      </c>
      <c r="Y237" t="s">
        <v>465</v>
      </c>
      <c r="Z237" t="s">
        <v>466</v>
      </c>
      <c r="AA237" t="s">
        <v>467</v>
      </c>
      <c r="AB237" t="s">
        <v>468</v>
      </c>
      <c r="AC237" t="s">
        <v>469</v>
      </c>
      <c r="AD237" t="s">
        <v>470</v>
      </c>
      <c r="AE237" t="s">
        <v>471</v>
      </c>
      <c r="AF237" t="s">
        <v>472</v>
      </c>
      <c r="AG237" t="s">
        <v>473</v>
      </c>
      <c r="AH237" t="s">
        <v>474</v>
      </c>
      <c r="AI237" t="s">
        <v>475</v>
      </c>
      <c r="AJ237" t="s">
        <v>476</v>
      </c>
      <c r="AK237" t="s">
        <v>477</v>
      </c>
      <c r="AL237">
        <v>26.080039405541111</v>
      </c>
      <c r="AM237">
        <v>6.8631142326131211</v>
      </c>
      <c r="AN237">
        <v>3.994107386228261</v>
      </c>
      <c r="AO237">
        <v>6.4405212270415859</v>
      </c>
      <c r="AP237">
        <v>2.113940702390793</v>
      </c>
      <c r="AQ237">
        <v>6.476651346370442</v>
      </c>
      <c r="AR237">
        <v>0.74796370127101752</v>
      </c>
      <c r="AS237">
        <v>1.337606479493183</v>
      </c>
      <c r="AT237">
        <v>2.3790051515646691</v>
      </c>
      <c r="AU237">
        <v>4.8498599070715294</v>
      </c>
      <c r="AV237">
        <v>1.13137132658483</v>
      </c>
      <c r="AW237">
        <v>2.7638858717117412</v>
      </c>
      <c r="AX237">
        <v>11.907312435158969</v>
      </c>
      <c r="AY237">
        <v>6.5861981964293452</v>
      </c>
      <c r="AZ237">
        <v>16.916244592487541</v>
      </c>
      <c r="BA237"/>
      <c r="BB237"/>
      <c r="BC237"/>
      <c r="BD237"/>
      <c r="BE237"/>
      <c r="BF237"/>
      <c r="BG237"/>
      <c r="BH237"/>
      <c r="BI237"/>
      <c r="BJ237"/>
      <c r="BK237"/>
      <c r="BL237"/>
      <c r="BM237"/>
      <c r="BN237"/>
      <c r="BO237"/>
      <c r="BP237"/>
      <c r="BQ237"/>
      <c r="BR237"/>
      <c r="BS237"/>
      <c r="BT237"/>
      <c r="BU237"/>
      <c r="BV237"/>
      <c r="BW237"/>
      <c r="BX237"/>
      <c r="BY237"/>
      <c r="BZ237"/>
      <c r="CA237"/>
      <c r="CB237"/>
      <c r="CC237"/>
      <c r="CD237"/>
    </row>
    <row r="238">
      <c r="A238" t="s">
        <v>791</v>
      </c>
      <c r="B238">
        <v>2014</v>
      </c>
      <c r="C238" t="s">
        <v>798</v>
      </c>
      <c r="D238">
        <v>59</v>
      </c>
      <c r="E238" t="s">
        <v>478</v>
      </c>
      <c r="F238" t="s">
        <v>479</v>
      </c>
      <c r="G238" t="s">
        <v>186</v>
      </c>
      <c r="H238">
        <v>17.624291300500609</v>
      </c>
      <c r="I238">
        <v>16.65279404846213</v>
      </c>
      <c r="J238">
        <v>10.93285603247546</v>
      </c>
      <c r="K238">
        <v>13.120554041243979</v>
      </c>
      <c r="L238">
        <v>22.892386175592279</v>
      </c>
      <c r="M238">
        <v>18.391475279782561</v>
      </c>
      <c r="N238">
        <v>28.2484858365615</v>
      </c>
      <c r="O238">
        <v>28.145322975740001</v>
      </c>
      <c r="P238">
        <v>22.890808921525039</v>
      </c>
      <c r="Q238">
        <v>21.706371010384309</v>
      </c>
      <c r="R238">
        <v>17.103967739434299</v>
      </c>
      <c r="S238">
        <v>19.302988541698571</v>
      </c>
      <c r="T238">
        <v>10.895409689640161</v>
      </c>
      <c r="U238">
        <v>10.10347026856191</v>
      </c>
      <c r="V238">
        <v>15.91388864697382</v>
      </c>
      <c r="W238" t="s">
        <v>463</v>
      </c>
      <c r="X238" t="s">
        <v>464</v>
      </c>
      <c r="Y238" t="s">
        <v>465</v>
      </c>
      <c r="Z238" t="s">
        <v>466</v>
      </c>
      <c r="AA238" t="s">
        <v>467</v>
      </c>
      <c r="AB238" t="s">
        <v>468</v>
      </c>
      <c r="AC238" t="s">
        <v>469</v>
      </c>
      <c r="AD238" t="s">
        <v>470</v>
      </c>
      <c r="AE238" t="s">
        <v>471</v>
      </c>
      <c r="AF238" t="s">
        <v>472</v>
      </c>
      <c r="AG238" t="s">
        <v>473</v>
      </c>
      <c r="AH238" t="s">
        <v>474</v>
      </c>
      <c r="AI238" t="s">
        <v>475</v>
      </c>
      <c r="AJ238" t="s">
        <v>476</v>
      </c>
      <c r="AK238" t="s">
        <v>477</v>
      </c>
      <c r="AL238">
        <v>18.806853275825279</v>
      </c>
      <c r="AM238">
        <v>36.246391718748853</v>
      </c>
      <c r="AN238">
        <v>7.008983748369686</v>
      </c>
      <c r="AO238">
        <v>38.138431357166994</v>
      </c>
      <c r="AP238">
        <v>54.495230299820918</v>
      </c>
      <c r="AQ238">
        <v>7.3920118774148884</v>
      </c>
      <c r="AR238">
        <v>7.1582430902951906</v>
      </c>
      <c r="AS238">
        <v>17.25186558519562</v>
      </c>
      <c r="AT238">
        <v>1.548208000161472</v>
      </c>
      <c r="AU238">
        <v>18.03033237196394</v>
      </c>
      <c r="AV238">
        <v>3.090445322157485</v>
      </c>
      <c r="AW238">
        <v>2.465748400450829</v>
      </c>
      <c r="AX238">
        <v>36.099121528222888</v>
      </c>
      <c r="AY238">
        <v>16.45625848333475</v>
      </c>
      <c r="AZ238">
        <v>31.921417465055221</v>
      </c>
      <c r="BA238"/>
      <c r="BB238"/>
      <c r="BC238"/>
      <c r="BD238"/>
      <c r="BE238"/>
      <c r="BF238"/>
      <c r="BG238"/>
      <c r="BH238"/>
      <c r="BI238"/>
      <c r="BJ238"/>
      <c r="BK238"/>
      <c r="BL238"/>
      <c r="BM238"/>
      <c r="BN238"/>
      <c r="BO238"/>
      <c r="BP238"/>
      <c r="BQ238"/>
      <c r="BR238"/>
      <c r="BS238"/>
      <c r="BT238"/>
      <c r="BU238"/>
      <c r="BV238"/>
      <c r="BW238"/>
      <c r="BX238"/>
      <c r="BY238"/>
      <c r="BZ238"/>
      <c r="CA238"/>
      <c r="CB238"/>
      <c r="CC238"/>
      <c r="CD238"/>
    </row>
    <row r="239">
      <c r="A239" t="s">
        <v>791</v>
      </c>
      <c r="B239">
        <v>2014</v>
      </c>
      <c r="C239" t="s">
        <v>798</v>
      </c>
      <c r="D239">
        <v>60</v>
      </c>
      <c r="E239" t="s">
        <v>478</v>
      </c>
      <c r="F239" t="s">
        <v>480</v>
      </c>
      <c r="G239" t="s">
        <v>186</v>
      </c>
      <c r="H239">
        <v>3.9926043258080921</v>
      </c>
      <c r="I239">
        <v>1.664242029424071</v>
      </c>
      <c r="J239">
        <v>0.50275879003292501</v>
      </c>
      <c r="K239">
        <v>1.278998045427179</v>
      </c>
      <c r="L239">
        <v>0.46983603234309501</v>
      </c>
      <c r="M239">
        <v>2.2328362294778969</v>
      </c>
      <c r="N239">
        <v>1.079655654867969</v>
      </c>
      <c r="O239">
        <v>1.5858292241210881</v>
      </c>
      <c r="P239">
        <v>0.46546185253967209</v>
      </c>
      <c r="Q239">
        <v>0.26413661293621432</v>
      </c>
      <c r="R239">
        <v>4.1957496607340241</v>
      </c>
      <c r="S239">
        <v>2.2753024735484222</v>
      </c>
      <c r="T239">
        <v>0.43933711580798962</v>
      </c>
      <c r="U239">
        <v>0.97642169114110033</v>
      </c>
      <c r="V239">
        <v>0.49541717031128019</v>
      </c>
      <c r="W239" t="s">
        <v>463</v>
      </c>
      <c r="X239" t="s">
        <v>464</v>
      </c>
      <c r="Y239" t="s">
        <v>465</v>
      </c>
      <c r="Z239" t="s">
        <v>466</v>
      </c>
      <c r="AA239" t="s">
        <v>467</v>
      </c>
      <c r="AB239" t="s">
        <v>468</v>
      </c>
      <c r="AC239" t="s">
        <v>469</v>
      </c>
      <c r="AD239" t="s">
        <v>470</v>
      </c>
      <c r="AE239" t="s">
        <v>471</v>
      </c>
      <c r="AF239" t="s">
        <v>472</v>
      </c>
      <c r="AG239" t="s">
        <v>473</v>
      </c>
      <c r="AH239" t="s">
        <v>474</v>
      </c>
      <c r="AI239" t="s">
        <v>475</v>
      </c>
      <c r="AJ239" t="s">
        <v>476</v>
      </c>
      <c r="AK239" t="s">
        <v>477</v>
      </c>
      <c r="AL239">
        <v>1.982692447491023</v>
      </c>
      <c r="AM239">
        <v>7.1206141422633022</v>
      </c>
      <c r="AN239">
        <v>0.50202710032067455</v>
      </c>
      <c r="AO239">
        <v>1.38466676649623</v>
      </c>
      <c r="AP239">
        <v>5.1352298751957033</v>
      </c>
      <c r="AQ239">
        <v>0.26319431952601741</v>
      </c>
      <c r="AR239">
        <v>0.65482029083168913</v>
      </c>
      <c r="AS239">
        <v>5.121928626021754</v>
      </c>
      <c r="AT239">
        <v>0.452353078561189</v>
      </c>
      <c r="AU239">
        <v>5.9063111706332947</v>
      </c>
      <c r="AV239">
        <v>6.3926007000014193</v>
      </c>
      <c r="AW239">
        <v>0.16730361210603431</v>
      </c>
      <c r="AX239">
        <v>1.1527196933733459</v>
      </c>
      <c r="AY239">
        <v>1.397878823412019</v>
      </c>
      <c r="AZ239">
        <v>1.7016659458424861</v>
      </c>
      <c r="BA239"/>
      <c r="BB239"/>
      <c r="BC239"/>
      <c r="BD239"/>
      <c r="BE239"/>
      <c r="BF239"/>
      <c r="BG239"/>
      <c r="BH239"/>
      <c r="BI239"/>
      <c r="BJ239"/>
      <c r="BK239"/>
      <c r="BL239"/>
      <c r="BM239"/>
      <c r="BN239"/>
      <c r="BO239"/>
      <c r="BP239"/>
      <c r="BQ239"/>
      <c r="BR239"/>
      <c r="BS239"/>
      <c r="BT239"/>
      <c r="BU239"/>
      <c r="BV239"/>
      <c r="BW239"/>
      <c r="BX239"/>
      <c r="BY239"/>
      <c r="BZ239"/>
      <c r="CA239"/>
      <c r="CB239"/>
      <c r="CC239"/>
      <c r="CD239"/>
    </row>
    <row r="240">
      <c r="A240" t="s">
        <v>791</v>
      </c>
      <c r="B240">
        <v>2014</v>
      </c>
      <c r="C240" t="s">
        <v>798</v>
      </c>
      <c r="D240">
        <v>61</v>
      </c>
      <c r="E240" t="s">
        <v>478</v>
      </c>
      <c r="F240" t="s">
        <v>481</v>
      </c>
      <c r="G240" t="s">
        <v>186</v>
      </c>
      <c r="H240">
        <v>46.9873849655459</v>
      </c>
      <c r="I240">
        <v>23.600002705002371</v>
      </c>
      <c r="J240">
        <v>9.124144268975936</v>
      </c>
      <c r="K240">
        <v>7.45180314064417</v>
      </c>
      <c r="L240">
        <v>6.5412671398832796</v>
      </c>
      <c r="M240">
        <v>20.09519001886348</v>
      </c>
      <c r="N240">
        <v>7.9354953474512584</v>
      </c>
      <c r="O240">
        <v>7.0883112405246056</v>
      </c>
      <c r="P240">
        <v>3.5184312450362021</v>
      </c>
      <c r="Q240">
        <v>2.9135920743089949</v>
      </c>
      <c r="R240">
        <v>49.37246438625381</v>
      </c>
      <c r="S240">
        <v>28.751939032495422</v>
      </c>
      <c r="T240">
        <v>10.794204031686069</v>
      </c>
      <c r="U240">
        <v>7.3348438752371488</v>
      </c>
      <c r="V240">
        <v>8.2679824681957896</v>
      </c>
      <c r="W240" t="s">
        <v>463</v>
      </c>
      <c r="X240" t="s">
        <v>464</v>
      </c>
      <c r="Y240" t="s">
        <v>465</v>
      </c>
      <c r="Z240" t="s">
        <v>466</v>
      </c>
      <c r="AA240" t="s">
        <v>467</v>
      </c>
      <c r="AB240" t="s">
        <v>468</v>
      </c>
      <c r="AC240" t="s">
        <v>469</v>
      </c>
      <c r="AD240" t="s">
        <v>470</v>
      </c>
      <c r="AE240" t="s">
        <v>471</v>
      </c>
      <c r="AF240" t="s">
        <v>472</v>
      </c>
      <c r="AG240" t="s">
        <v>473</v>
      </c>
      <c r="AH240" t="s">
        <v>474</v>
      </c>
      <c r="AI240" t="s">
        <v>475</v>
      </c>
      <c r="AJ240" t="s">
        <v>476</v>
      </c>
      <c r="AK240" t="s">
        <v>477</v>
      </c>
      <c r="AL240">
        <v>20.41501930625066</v>
      </c>
      <c r="AM240">
        <v>41.166010372241217</v>
      </c>
      <c r="AN240">
        <v>1.0312989208714221</v>
      </c>
      <c r="AO240">
        <v>21.471119799971209</v>
      </c>
      <c r="AP240">
        <v>18.872488453422381</v>
      </c>
      <c r="AQ240">
        <v>1.2078565556885821</v>
      </c>
      <c r="AR240">
        <v>79.567967056808868</v>
      </c>
      <c r="AS240">
        <v>67.51311272011894</v>
      </c>
      <c r="AT240">
        <v>4.8409147422510754</v>
      </c>
      <c r="AU240">
        <v>41.137598654670533</v>
      </c>
      <c r="AV240">
        <v>48.713066769486034</v>
      </c>
      <c r="AW240">
        <v>6.9578748180277703</v>
      </c>
      <c r="AX240">
        <v>43.088180521005228</v>
      </c>
      <c r="AY240">
        <v>3.9936010780076101</v>
      </c>
      <c r="AZ240">
        <v>46.233941003091111</v>
      </c>
      <c r="BA240"/>
      <c r="BB240"/>
      <c r="BC240"/>
      <c r="BD240"/>
      <c r="BE240"/>
      <c r="BF240"/>
      <c r="BG240"/>
      <c r="BH240"/>
      <c r="BI240"/>
      <c r="BJ240"/>
      <c r="BK240"/>
      <c r="BL240"/>
      <c r="BM240"/>
      <c r="BN240"/>
      <c r="BO240"/>
      <c r="BP240"/>
      <c r="BQ240"/>
      <c r="BR240"/>
      <c r="BS240"/>
      <c r="BT240"/>
      <c r="BU240"/>
      <c r="BV240"/>
      <c r="BW240"/>
      <c r="BX240"/>
      <c r="BY240"/>
      <c r="BZ240"/>
      <c r="CA240"/>
      <c r="CB240"/>
      <c r="CC240"/>
      <c r="CD240"/>
    </row>
    <row r="241">
      <c r="A241" t="s">
        <v>791</v>
      </c>
      <c r="B241">
        <v>2014</v>
      </c>
      <c r="C241" t="s">
        <v>798</v>
      </c>
      <c r="D241">
        <v>62</v>
      </c>
      <c r="E241" t="s">
        <v>478</v>
      </c>
      <c r="F241" t="s">
        <v>482</v>
      </c>
      <c r="G241" t="s">
        <v>186</v>
      </c>
      <c r="H241">
        <v>5.9717184019922831</v>
      </c>
      <c r="I241">
        <v>45.429763203070401</v>
      </c>
      <c r="J241">
        <v>71.941109135194097</v>
      </c>
      <c r="K241">
        <v>67.741118677440042</v>
      </c>
      <c r="L241">
        <v>25.66220212999966</v>
      </c>
      <c r="M241">
        <v>44.502247393868252</v>
      </c>
      <c r="N241">
        <v>39.428952779023859</v>
      </c>
      <c r="O241">
        <v>26.027387510864401</v>
      </c>
      <c r="P241">
        <v>17.679533203493651</v>
      </c>
      <c r="Q241">
        <v>9.9463553673732665</v>
      </c>
      <c r="R241">
        <v>3.8207217759616778</v>
      </c>
      <c r="S241">
        <v>33.430641469222827</v>
      </c>
      <c r="T241">
        <v>70.181392993895827</v>
      </c>
      <c r="U241">
        <v>75.886501100784159</v>
      </c>
      <c r="V241">
        <v>49.807870873162969</v>
      </c>
      <c r="W241" t="s">
        <v>463</v>
      </c>
      <c r="X241" t="s">
        <v>464</v>
      </c>
      <c r="Y241" t="s">
        <v>465</v>
      </c>
      <c r="Z241" t="s">
        <v>466</v>
      </c>
      <c r="AA241" t="s">
        <v>467</v>
      </c>
      <c r="AB241" t="s">
        <v>468</v>
      </c>
      <c r="AC241" t="s">
        <v>469</v>
      </c>
      <c r="AD241" t="s">
        <v>470</v>
      </c>
      <c r="AE241" t="s">
        <v>471</v>
      </c>
      <c r="AF241" t="s">
        <v>472</v>
      </c>
      <c r="AG241" t="s">
        <v>473</v>
      </c>
      <c r="AH241" t="s">
        <v>474</v>
      </c>
      <c r="AI241" t="s">
        <v>475</v>
      </c>
      <c r="AJ241" t="s">
        <v>476</v>
      </c>
      <c r="AK241" t="s">
        <v>477</v>
      </c>
      <c r="AL241">
        <v>6.292718237017116</v>
      </c>
      <c r="AM241">
        <v>0.30731118638584259</v>
      </c>
      <c r="AN241">
        <v>86.321605201254144</v>
      </c>
      <c r="AO241">
        <v>7.723051400448437</v>
      </c>
      <c r="AP241">
        <v>0</v>
      </c>
      <c r="AQ241">
        <v>83.277708524469986</v>
      </c>
      <c r="AR241">
        <v>0</v>
      </c>
      <c r="AS241">
        <v>0.30011508011165061</v>
      </c>
      <c r="AT241">
        <v>89.097515071599005</v>
      </c>
      <c r="AU241">
        <v>0.50004079109954647</v>
      </c>
      <c r="AV241">
        <v>1.030204601651785</v>
      </c>
      <c r="AW241">
        <v>71.490352009101073</v>
      </c>
      <c r="AX241">
        <v>0.073351281992805203</v>
      </c>
      <c r="AY241">
        <v>69.219452680941046</v>
      </c>
      <c r="AZ241">
        <v>0</v>
      </c>
      <c r="BA241"/>
      <c r="BB241"/>
      <c r="BC241"/>
      <c r="BD241"/>
      <c r="BE241"/>
      <c r="BF241"/>
      <c r="BG241"/>
      <c r="BH241"/>
      <c r="BI241"/>
      <c r="BJ241"/>
      <c r="BK241"/>
      <c r="BL241"/>
      <c r="BM241"/>
      <c r="BN241"/>
      <c r="BO241"/>
      <c r="BP241"/>
      <c r="BQ241"/>
      <c r="BR241"/>
      <c r="BS241"/>
      <c r="BT241"/>
      <c r="BU241"/>
      <c r="BV241"/>
      <c r="BW241"/>
      <c r="BX241"/>
      <c r="BY241"/>
      <c r="BZ241"/>
      <c r="CA241"/>
      <c r="CB241"/>
      <c r="CC241"/>
      <c r="CD241"/>
    </row>
    <row r="242">
      <c r="A242" t="s">
        <v>791</v>
      </c>
      <c r="B242">
        <v>2014</v>
      </c>
      <c r="C242" t="s">
        <v>798</v>
      </c>
      <c r="D242">
        <v>63</v>
      </c>
      <c r="E242" t="s">
        <v>478</v>
      </c>
      <c r="F242" t="s">
        <v>297</v>
      </c>
      <c r="G242" t="s">
        <v>186</v>
      </c>
      <c r="H242">
        <v>0.80895413081114431</v>
      </c>
      <c r="I242">
        <v>0.89322260840931855</v>
      </c>
      <c r="J242">
        <v>1.6240009950322001</v>
      </c>
      <c r="K242">
        <v>1.4056198004943969</v>
      </c>
      <c r="L242">
        <v>2.0208014658350471</v>
      </c>
      <c r="M242">
        <v>3.546256365804378</v>
      </c>
      <c r="N242">
        <v>1.4925872186095659</v>
      </c>
      <c r="O242">
        <v>0.72610280429211926</v>
      </c>
      <c r="P242">
        <v>1.585131053468835</v>
      </c>
      <c r="Q242">
        <v>0.3460210317203149</v>
      </c>
      <c r="R242">
        <v>0.51004201193348386</v>
      </c>
      <c r="S242">
        <v>1.0111639659330021</v>
      </c>
      <c r="T242">
        <v>1.1607099124528251</v>
      </c>
      <c r="U242">
        <v>1.1033678012173569</v>
      </c>
      <c r="V242">
        <v>2.7722473234845961</v>
      </c>
      <c r="W242" t="s">
        <v>463</v>
      </c>
      <c r="X242" t="s">
        <v>464</v>
      </c>
      <c r="Y242" t="s">
        <v>465</v>
      </c>
      <c r="Z242" t="s">
        <v>466</v>
      </c>
      <c r="AA242" t="s">
        <v>467</v>
      </c>
      <c r="AB242" t="s">
        <v>468</v>
      </c>
      <c r="AC242" t="s">
        <v>469</v>
      </c>
      <c r="AD242" t="s">
        <v>470</v>
      </c>
      <c r="AE242" t="s">
        <v>471</v>
      </c>
      <c r="AF242" t="s">
        <v>472</v>
      </c>
      <c r="AG242" t="s">
        <v>473</v>
      </c>
      <c r="AH242" t="s">
        <v>474</v>
      </c>
      <c r="AI242" t="s">
        <v>475</v>
      </c>
      <c r="AJ242" t="s">
        <v>476</v>
      </c>
      <c r="AK242" t="s">
        <v>477</v>
      </c>
      <c r="AL242">
        <v>3.959449310928465</v>
      </c>
      <c r="AM242">
        <v>0.096723930627587995</v>
      </c>
      <c r="AN242">
        <v>0.43533298256921849</v>
      </c>
      <c r="AO242">
        <v>2.0455702738119141</v>
      </c>
      <c r="AP242">
        <v>0.221831986762827</v>
      </c>
      <c r="AQ242">
        <v>0.39342798459862183</v>
      </c>
      <c r="AR242">
        <v>0.1008323881886397</v>
      </c>
      <c r="AS242">
        <v>0</v>
      </c>
      <c r="AT242">
        <v>0</v>
      </c>
      <c r="AU242">
        <v>0.54861775429134374</v>
      </c>
      <c r="AV242">
        <v>0.55875331859811417</v>
      </c>
      <c r="AW242">
        <v>5.8057583486207553</v>
      </c>
      <c r="AX242">
        <v>0.60236168245457022</v>
      </c>
      <c r="AY242">
        <v>0.45242189448776682</v>
      </c>
      <c r="AZ242">
        <v>0</v>
      </c>
      <c r="BA242"/>
      <c r="BB242"/>
      <c r="BC242"/>
      <c r="BD242"/>
      <c r="BE242"/>
      <c r="BF242"/>
      <c r="BG242"/>
      <c r="BH242"/>
      <c r="BI242"/>
      <c r="BJ242"/>
      <c r="BK242"/>
      <c r="BL242"/>
      <c r="BM242"/>
      <c r="BN242"/>
      <c r="BO242"/>
      <c r="BP242"/>
      <c r="BQ242"/>
      <c r="BR242"/>
      <c r="BS242"/>
      <c r="BT242"/>
      <c r="BU242"/>
      <c r="BV242"/>
      <c r="BW242"/>
      <c r="BX242"/>
      <c r="BY242"/>
      <c r="BZ242"/>
      <c r="CA242"/>
      <c r="CB242"/>
      <c r="CC242"/>
      <c r="CD242"/>
    </row>
    <row r="243">
      <c r="A243" t="s">
        <v>791</v>
      </c>
      <c r="B243">
        <v>2014</v>
      </c>
      <c r="C243" t="s">
        <v>798</v>
      </c>
      <c r="D243">
        <v>64</v>
      </c>
      <c r="E243" t="s">
        <v>478</v>
      </c>
      <c r="F243" t="s">
        <v>298</v>
      </c>
      <c r="G243" t="s">
        <v>186</v>
      </c>
      <c r="H243">
        <v>1.6952991233994881</v>
      </c>
      <c r="I243">
        <v>1.953458113987393</v>
      </c>
      <c r="J243">
        <v>1.380585263918777</v>
      </c>
      <c r="K243">
        <v>1.2013038313348889</v>
      </c>
      <c r="L243">
        <v>0.25990647327402427</v>
      </c>
      <c r="M243">
        <v>1.2730594162962801</v>
      </c>
      <c r="N243">
        <v>0.41562626552961868</v>
      </c>
      <c r="O243">
        <v>0.1657542618636054</v>
      </c>
      <c r="P243">
        <v>0</v>
      </c>
      <c r="Q243">
        <v>0</v>
      </c>
      <c r="R243">
        <v>1.6314797895222191</v>
      </c>
      <c r="S243">
        <v>2.108387932027469</v>
      </c>
      <c r="T243">
        <v>1.7715494236877249</v>
      </c>
      <c r="U243">
        <v>0.99298981884638615</v>
      </c>
      <c r="V243">
        <v>0.94609524689888302</v>
      </c>
      <c r="W243" t="s">
        <v>463</v>
      </c>
      <c r="X243" t="s">
        <v>464</v>
      </c>
      <c r="Y243" t="s">
        <v>465</v>
      </c>
      <c r="Z243" t="s">
        <v>466</v>
      </c>
      <c r="AA243" t="s">
        <v>467</v>
      </c>
      <c r="AB243" t="s">
        <v>468</v>
      </c>
      <c r="AC243" t="s">
        <v>469</v>
      </c>
      <c r="AD243" t="s">
        <v>470</v>
      </c>
      <c r="AE243" t="s">
        <v>471</v>
      </c>
      <c r="AF243" t="s">
        <v>472</v>
      </c>
      <c r="AG243" t="s">
        <v>473</v>
      </c>
      <c r="AH243" t="s">
        <v>474</v>
      </c>
      <c r="AI243" t="s">
        <v>475</v>
      </c>
      <c r="AJ243" t="s">
        <v>476</v>
      </c>
      <c r="AK243" t="s">
        <v>477</v>
      </c>
      <c r="AL243">
        <v>2.332005212751767</v>
      </c>
      <c r="AM243">
        <v>0.19051324726011351</v>
      </c>
      <c r="AN243">
        <v>0.33427021056080108</v>
      </c>
      <c r="AO243">
        <v>4.1152880394231168</v>
      </c>
      <c r="AP243">
        <v>0</v>
      </c>
      <c r="AQ243">
        <v>0.50294925145819114</v>
      </c>
      <c r="AR243">
        <v>0.71570088402638476</v>
      </c>
      <c r="AS243">
        <v>0.1028387793173111</v>
      </c>
      <c r="AT243">
        <v>0.1321096363968377</v>
      </c>
      <c r="AU243">
        <v>1.206351950170041</v>
      </c>
      <c r="AV243">
        <v>1.625060319259553</v>
      </c>
      <c r="AW243">
        <v>7.4802295502694074</v>
      </c>
      <c r="AX243">
        <v>0</v>
      </c>
      <c r="AY243">
        <v>0.1212317988044036</v>
      </c>
      <c r="AZ243">
        <v>0</v>
      </c>
      <c r="BA243"/>
      <c r="BB243"/>
      <c r="BC243"/>
      <c r="BD243"/>
      <c r="BE243"/>
      <c r="BF243"/>
      <c r="BG243"/>
      <c r="BH243"/>
      <c r="BI243"/>
      <c r="BJ243"/>
      <c r="BK243"/>
      <c r="BL243"/>
      <c r="BM243"/>
      <c r="BN243"/>
      <c r="BO243"/>
      <c r="BP243"/>
      <c r="BQ243"/>
      <c r="BR243"/>
      <c r="BS243"/>
      <c r="BT243"/>
      <c r="BU243"/>
      <c r="BV243"/>
      <c r="BW243"/>
      <c r="BX243"/>
      <c r="BY243"/>
      <c r="BZ243"/>
      <c r="CA243"/>
      <c r="CB243"/>
      <c r="CC243"/>
      <c r="CD243"/>
    </row>
    <row r="244">
      <c r="A244" t="s">
        <v>791</v>
      </c>
      <c r="B244">
        <v>2014</v>
      </c>
      <c r="C244" t="s">
        <v>798</v>
      </c>
      <c r="D244">
        <v>65</v>
      </c>
      <c r="E244" t="s">
        <v>478</v>
      </c>
      <c r="F244" t="s">
        <v>299</v>
      </c>
      <c r="G244" t="s">
        <v>186</v>
      </c>
      <c r="H244">
        <v>5.3948926367384047</v>
      </c>
      <c r="I244">
        <v>2.4209370185290271</v>
      </c>
      <c r="J244">
        <v>0.85419429260491564</v>
      </c>
      <c r="K244">
        <v>0.81978070932991132</v>
      </c>
      <c r="L244">
        <v>0.88211939274696838</v>
      </c>
      <c r="M244">
        <v>3.9571508564843421</v>
      </c>
      <c r="N244">
        <v>1.338419349444594</v>
      </c>
      <c r="O244">
        <v>1.152361927284828</v>
      </c>
      <c r="P244">
        <v>0.43091874149697079</v>
      </c>
      <c r="Q244">
        <v>0.36096975244590912</v>
      </c>
      <c r="R244">
        <v>5.3618347106223379</v>
      </c>
      <c r="S244">
        <v>2.9651932672998509</v>
      </c>
      <c r="T244">
        <v>1.1767608990663421</v>
      </c>
      <c r="U244">
        <v>0.71708075393284709</v>
      </c>
      <c r="V244">
        <v>0.80109550242172567</v>
      </c>
      <c r="W244" t="s">
        <v>463</v>
      </c>
      <c r="X244" t="s">
        <v>464</v>
      </c>
      <c r="Y244" t="s">
        <v>465</v>
      </c>
      <c r="Z244" t="s">
        <v>466</v>
      </c>
      <c r="AA244" t="s">
        <v>467</v>
      </c>
      <c r="AB244" t="s">
        <v>468</v>
      </c>
      <c r="AC244" t="s">
        <v>469</v>
      </c>
      <c r="AD244" t="s">
        <v>470</v>
      </c>
      <c r="AE244" t="s">
        <v>471</v>
      </c>
      <c r="AF244" t="s">
        <v>472</v>
      </c>
      <c r="AG244" t="s">
        <v>473</v>
      </c>
      <c r="AH244" t="s">
        <v>474</v>
      </c>
      <c r="AI244" t="s">
        <v>475</v>
      </c>
      <c r="AJ244" t="s">
        <v>476</v>
      </c>
      <c r="AK244" t="s">
        <v>477</v>
      </c>
      <c r="AL244">
        <v>1.650182923956262</v>
      </c>
      <c r="AM244">
        <v>1.9567962770611771</v>
      </c>
      <c r="AN244">
        <v>0</v>
      </c>
      <c r="AO244">
        <v>10.151050434134451</v>
      </c>
      <c r="AP244">
        <v>11.8282918709354</v>
      </c>
      <c r="AQ244">
        <v>0.075671974674571596</v>
      </c>
      <c r="AR244">
        <v>1.82750540234046</v>
      </c>
      <c r="AS244">
        <v>1.7121663727813761</v>
      </c>
      <c r="AT244">
        <v>0.37154996010446739</v>
      </c>
      <c r="AU244">
        <v>5.3113796209987481</v>
      </c>
      <c r="AV244">
        <v>12.38252134843745</v>
      </c>
      <c r="AW244">
        <v>0.55542213120112438</v>
      </c>
      <c r="AX244">
        <v>3.2300082856577639</v>
      </c>
      <c r="AY244">
        <v>0.34118941670496861</v>
      </c>
      <c r="AZ244">
        <v>0.30358321115436859</v>
      </c>
      <c r="BA244"/>
      <c r="BB244"/>
      <c r="BC244"/>
      <c r="BD244"/>
      <c r="BE244"/>
      <c r="BF244"/>
      <c r="BG244"/>
      <c r="BH244"/>
      <c r="BI244"/>
      <c r="BJ244"/>
      <c r="BK244"/>
      <c r="BL244"/>
      <c r="BM244"/>
      <c r="BN244"/>
      <c r="BO244"/>
      <c r="BP244"/>
      <c r="BQ244"/>
      <c r="BR244"/>
      <c r="BS244"/>
      <c r="BT244"/>
      <c r="BU244"/>
      <c r="BV244"/>
      <c r="BW244"/>
      <c r="BX244"/>
      <c r="BY244"/>
      <c r="BZ244"/>
      <c r="CA244"/>
      <c r="CB244"/>
      <c r="CC244"/>
      <c r="CD244"/>
    </row>
    <row r="245">
      <c r="A245" t="s">
        <v>791</v>
      </c>
      <c r="B245">
        <v>2014</v>
      </c>
      <c r="C245" t="s">
        <v>798</v>
      </c>
      <c r="D245">
        <v>66</v>
      </c>
      <c r="E245" t="s">
        <v>478</v>
      </c>
      <c r="F245" t="s">
        <v>300</v>
      </c>
      <c r="G245" t="s">
        <v>186</v>
      </c>
      <c r="H245">
        <v>8.4846434184458754</v>
      </c>
      <c r="I245">
        <v>3.3260244204349418</v>
      </c>
      <c r="J245">
        <v>0.94398218381674548</v>
      </c>
      <c r="K245">
        <v>0.44802691373181369</v>
      </c>
      <c r="L245">
        <v>0.12987820253326449</v>
      </c>
      <c r="M245">
        <v>1.789110846966836</v>
      </c>
      <c r="N245">
        <v>0.17765079371915851</v>
      </c>
      <c r="O245">
        <v>0.16029801444829861</v>
      </c>
      <c r="P245">
        <v>0.079128687257224495</v>
      </c>
      <c r="Q245">
        <v>0.39889229966095019</v>
      </c>
      <c r="R245">
        <v>9.0977160650814017</v>
      </c>
      <c r="S245">
        <v>4.1271988628587799</v>
      </c>
      <c r="T245">
        <v>1.524903663701368</v>
      </c>
      <c r="U245">
        <v>0.41897382852811488</v>
      </c>
      <c r="V245">
        <v>0.3882221210456811</v>
      </c>
      <c r="W245" t="s">
        <v>463</v>
      </c>
      <c r="X245" t="s">
        <v>464</v>
      </c>
      <c r="Y245" t="s">
        <v>465</v>
      </c>
      <c r="Z245" t="s">
        <v>466</v>
      </c>
      <c r="AA245" t="s">
        <v>467</v>
      </c>
      <c r="AB245" t="s">
        <v>468</v>
      </c>
      <c r="AC245" t="s">
        <v>469</v>
      </c>
      <c r="AD245" t="s">
        <v>470</v>
      </c>
      <c r="AE245" t="s">
        <v>471</v>
      </c>
      <c r="AF245" t="s">
        <v>472</v>
      </c>
      <c r="AG245" t="s">
        <v>473</v>
      </c>
      <c r="AH245" t="s">
        <v>474</v>
      </c>
      <c r="AI245" t="s">
        <v>475</v>
      </c>
      <c r="AJ245" t="s">
        <v>476</v>
      </c>
      <c r="AK245" t="s">
        <v>477</v>
      </c>
      <c r="AL245">
        <v>1.7220412663142459</v>
      </c>
      <c r="AM245">
        <v>3.4653468975115032</v>
      </c>
      <c r="AN245">
        <v>0.25475414283442482</v>
      </c>
      <c r="AO245">
        <v>7.2611086882734837</v>
      </c>
      <c r="AP245">
        <v>6.9894272109873077</v>
      </c>
      <c r="AQ245">
        <v>0.052239453288874201</v>
      </c>
      <c r="AR245">
        <v>1.648286809162661</v>
      </c>
      <c r="AS245">
        <v>1.1979918855688489</v>
      </c>
      <c r="AT245">
        <v>0</v>
      </c>
      <c r="AU245">
        <v>16.998821994771259</v>
      </c>
      <c r="AV245">
        <v>13.582414740995819</v>
      </c>
      <c r="AW245">
        <v>1.4976120320872539</v>
      </c>
      <c r="AX245">
        <v>2.141687326619059</v>
      </c>
      <c r="AY245">
        <v>1.289003402970553</v>
      </c>
      <c r="AZ245">
        <v>0.29209328569800169</v>
      </c>
      <c r="BA245"/>
      <c r="BB245"/>
      <c r="BC245"/>
      <c r="BD245"/>
      <c r="BE245"/>
      <c r="BF245"/>
      <c r="BG245"/>
      <c r="BH245"/>
      <c r="BI245"/>
      <c r="BJ245"/>
      <c r="BK245"/>
      <c r="BL245"/>
      <c r="BM245"/>
      <c r="BN245"/>
      <c r="BO245"/>
      <c r="BP245"/>
      <c r="BQ245"/>
      <c r="BR245"/>
      <c r="BS245"/>
      <c r="BT245"/>
      <c r="BU245"/>
      <c r="BV245"/>
      <c r="BW245"/>
      <c r="BX245"/>
      <c r="BY245"/>
      <c r="BZ245"/>
      <c r="CA245"/>
      <c r="CB245"/>
      <c r="CC245"/>
      <c r="CD245"/>
    </row>
    <row r="246">
      <c r="A246" t="s">
        <v>791</v>
      </c>
      <c r="B246">
        <v>2014</v>
      </c>
      <c r="C246" t="s">
        <v>798</v>
      </c>
      <c r="D246">
        <v>67</v>
      </c>
      <c r="E246" t="s">
        <v>478</v>
      </c>
      <c r="F246" t="s">
        <v>483</v>
      </c>
      <c r="G246" t="s">
        <v>186</v>
      </c>
      <c r="H246">
        <v>0.088137480843172897</v>
      </c>
      <c r="I246">
        <v>0</v>
      </c>
      <c r="J246">
        <v>0</v>
      </c>
      <c r="K246">
        <v>0</v>
      </c>
      <c r="L246">
        <v>0</v>
      </c>
      <c r="M246">
        <v>0</v>
      </c>
      <c r="N246">
        <v>0</v>
      </c>
      <c r="O246">
        <v>0</v>
      </c>
      <c r="P246">
        <v>0</v>
      </c>
      <c r="Q246">
        <v>0</v>
      </c>
      <c r="R246">
        <v>0.037449345447647997</v>
      </c>
      <c r="S246">
        <v>0.068995825675506495</v>
      </c>
      <c r="T246">
        <v>0</v>
      </c>
      <c r="U246">
        <v>0</v>
      </c>
      <c r="V246">
        <v>0</v>
      </c>
      <c r="W246" t="s">
        <v>463</v>
      </c>
      <c r="X246" t="s">
        <v>464</v>
      </c>
      <c r="Y246" t="s">
        <v>465</v>
      </c>
      <c r="Z246" t="s">
        <v>466</v>
      </c>
      <c r="AA246" t="s">
        <v>467</v>
      </c>
      <c r="AB246" t="s">
        <v>468</v>
      </c>
      <c r="AC246" t="s">
        <v>469</v>
      </c>
      <c r="AD246" t="s">
        <v>470</v>
      </c>
      <c r="AE246" t="s">
        <v>471</v>
      </c>
      <c r="AF246" t="s">
        <v>472</v>
      </c>
      <c r="AG246" t="s">
        <v>473</v>
      </c>
      <c r="AH246" t="s">
        <v>474</v>
      </c>
      <c r="AI246" t="s">
        <v>475</v>
      </c>
      <c r="AJ246" t="s">
        <v>476</v>
      </c>
      <c r="AK246" t="s">
        <v>477</v>
      </c>
      <c r="AL246">
        <v>0</v>
      </c>
      <c r="AM246">
        <v>0</v>
      </c>
      <c r="AN246">
        <v>0</v>
      </c>
      <c r="AO246">
        <v>0.1112051429833307</v>
      </c>
      <c r="AP246">
        <v>0</v>
      </c>
      <c r="AQ246">
        <v>0</v>
      </c>
      <c r="AR246">
        <v>0</v>
      </c>
      <c r="AS246">
        <v>0</v>
      </c>
      <c r="AT246">
        <v>0</v>
      </c>
      <c r="AU246">
        <v>0.1808034309860938</v>
      </c>
      <c r="AV246">
        <v>0</v>
      </c>
      <c r="AW246">
        <v>0</v>
      </c>
      <c r="AX246">
        <v>0</v>
      </c>
      <c r="AY246">
        <v>0</v>
      </c>
      <c r="AZ246">
        <v>0</v>
      </c>
      <c r="BA246"/>
      <c r="BB246"/>
      <c r="BC246"/>
      <c r="BD246"/>
      <c r="BE246"/>
      <c r="BF246"/>
      <c r="BG246"/>
      <c r="BH246"/>
      <c r="BI246"/>
      <c r="BJ246"/>
      <c r="BK246"/>
      <c r="BL246"/>
      <c r="BM246"/>
      <c r="BN246"/>
      <c r="BO246"/>
      <c r="BP246"/>
      <c r="BQ246"/>
      <c r="BR246"/>
      <c r="BS246"/>
      <c r="BT246"/>
      <c r="BU246"/>
      <c r="BV246"/>
      <c r="BW246"/>
      <c r="BX246"/>
      <c r="BY246"/>
      <c r="BZ246"/>
      <c r="CA246"/>
      <c r="CB246"/>
      <c r="CC246"/>
      <c r="CD246"/>
    </row>
    <row r="247">
      <c r="A247" t="s">
        <v>791</v>
      </c>
      <c r="B247">
        <v>2014</v>
      </c>
      <c r="C247" t="s">
        <v>798</v>
      </c>
      <c r="D247">
        <v>68</v>
      </c>
      <c r="E247" t="s">
        <v>478</v>
      </c>
      <c r="F247" t="s">
        <v>484</v>
      </c>
      <c r="G247" t="s">
        <v>186</v>
      </c>
      <c r="H247">
        <v>0</v>
      </c>
      <c r="I247">
        <v>0</v>
      </c>
      <c r="J247">
        <v>0</v>
      </c>
      <c r="K247">
        <v>0.079521167369967699</v>
      </c>
      <c r="L247">
        <v>1.794232498082631</v>
      </c>
      <c r="M247">
        <v>0.191590851105954</v>
      </c>
      <c r="N247">
        <v>0.87519554029188495</v>
      </c>
      <c r="O247">
        <v>1.558060384820394</v>
      </c>
      <c r="P247">
        <v>2.4853336810834818</v>
      </c>
      <c r="Q247">
        <v>5.2047629024258724</v>
      </c>
      <c r="R247">
        <v>0</v>
      </c>
      <c r="S247">
        <v>0</v>
      </c>
      <c r="T247">
        <v>0</v>
      </c>
      <c r="U247">
        <v>0</v>
      </c>
      <c r="V247">
        <v>0.1243580149127621</v>
      </c>
      <c r="W247" t="s">
        <v>463</v>
      </c>
      <c r="X247" t="s">
        <v>464</v>
      </c>
      <c r="Y247" t="s">
        <v>465</v>
      </c>
      <c r="Z247" t="s">
        <v>466</v>
      </c>
      <c r="AA247" t="s">
        <v>467</v>
      </c>
      <c r="AB247" t="s">
        <v>468</v>
      </c>
      <c r="AC247" t="s">
        <v>469</v>
      </c>
      <c r="AD247" t="s">
        <v>470</v>
      </c>
      <c r="AE247" t="s">
        <v>471</v>
      </c>
      <c r="AF247" t="s">
        <v>472</v>
      </c>
      <c r="AG247" t="s">
        <v>473</v>
      </c>
      <c r="AH247" t="s">
        <v>474</v>
      </c>
      <c r="AI247" t="s">
        <v>475</v>
      </c>
      <c r="AJ247" t="s">
        <v>476</v>
      </c>
      <c r="AK247" t="s">
        <v>477</v>
      </c>
      <c r="AL247">
        <v>2.2011796382659021</v>
      </c>
      <c r="AM247">
        <v>0</v>
      </c>
      <c r="AN247">
        <v>0</v>
      </c>
      <c r="AO247">
        <v>0</v>
      </c>
      <c r="AP247">
        <v>0</v>
      </c>
      <c r="AQ247">
        <v>0</v>
      </c>
      <c r="AR247">
        <v>0</v>
      </c>
      <c r="AS247">
        <v>0</v>
      </c>
      <c r="AT247">
        <v>0</v>
      </c>
      <c r="AU247">
        <v>0</v>
      </c>
      <c r="AV247">
        <v>0</v>
      </c>
      <c r="AW247">
        <v>0</v>
      </c>
      <c r="AX247">
        <v>0.28508192524889492</v>
      </c>
      <c r="AY247">
        <v>0.047612592676210701</v>
      </c>
      <c r="AZ247">
        <v>0</v>
      </c>
      <c r="BA247"/>
      <c r="BB247"/>
      <c r="BC247"/>
      <c r="BD247"/>
      <c r="BE247"/>
      <c r="BF247"/>
      <c r="BG247"/>
      <c r="BH247"/>
      <c r="BI247"/>
      <c r="BJ247"/>
      <c r="BK247"/>
      <c r="BL247"/>
      <c r="BM247"/>
      <c r="BN247"/>
      <c r="BO247"/>
      <c r="BP247"/>
      <c r="BQ247"/>
      <c r="BR247"/>
      <c r="BS247"/>
      <c r="BT247"/>
      <c r="BU247"/>
      <c r="BV247"/>
      <c r="BW247"/>
      <c r="BX247"/>
      <c r="BY247"/>
      <c r="BZ247"/>
      <c r="CA247"/>
      <c r="CB247"/>
      <c r="CC247"/>
      <c r="CD247"/>
    </row>
    <row r="248">
      <c r="A248" t="s">
        <v>791</v>
      </c>
      <c r="B248">
        <v>2014</v>
      </c>
      <c r="C248" t="s">
        <v>798</v>
      </c>
      <c r="D248">
        <v>69</v>
      </c>
      <c r="E248" t="s">
        <v>478</v>
      </c>
      <c r="F248" t="s">
        <v>485</v>
      </c>
      <c r="G248" t="s">
        <v>186</v>
      </c>
      <c r="H248">
        <v>5.4835193986380517</v>
      </c>
      <c r="I248">
        <v>1.8145892421766501</v>
      </c>
      <c r="J248">
        <v>1.075179504843222</v>
      </c>
      <c r="K248">
        <v>0.3757498285404825</v>
      </c>
      <c r="L248">
        <v>0.081703082115408596</v>
      </c>
      <c r="M248">
        <v>1.1627306200468179</v>
      </c>
      <c r="N248">
        <v>0</v>
      </c>
      <c r="O248">
        <v>0</v>
      </c>
      <c r="P248">
        <v>0</v>
      </c>
      <c r="Q248">
        <v>0</v>
      </c>
      <c r="R248">
        <v>5.5679124935064381</v>
      </c>
      <c r="S248">
        <v>2.8030720024216942</v>
      </c>
      <c r="T248">
        <v>0.85287875944049762</v>
      </c>
      <c r="U248">
        <v>0.84075624085580558</v>
      </c>
      <c r="V248">
        <v>0.35719750188949978</v>
      </c>
      <c r="W248" t="s">
        <v>463</v>
      </c>
      <c r="X248" t="s">
        <v>464</v>
      </c>
      <c r="Y248" t="s">
        <v>465</v>
      </c>
      <c r="Z248" t="s">
        <v>466</v>
      </c>
      <c r="AA248" t="s">
        <v>467</v>
      </c>
      <c r="AB248" t="s">
        <v>468</v>
      </c>
      <c r="AC248" t="s">
        <v>469</v>
      </c>
      <c r="AD248" t="s">
        <v>470</v>
      </c>
      <c r="AE248" t="s">
        <v>471</v>
      </c>
      <c r="AF248" t="s">
        <v>472</v>
      </c>
      <c r="AG248" t="s">
        <v>473</v>
      </c>
      <c r="AH248" t="s">
        <v>474</v>
      </c>
      <c r="AI248" t="s">
        <v>475</v>
      </c>
      <c r="AJ248" t="s">
        <v>476</v>
      </c>
      <c r="AK248" t="s">
        <v>477</v>
      </c>
      <c r="AL248">
        <v>5.0188589772761656</v>
      </c>
      <c r="AM248">
        <v>2.587177995287361</v>
      </c>
      <c r="AN248">
        <v>0</v>
      </c>
      <c r="AO248">
        <v>1.1579868702494409</v>
      </c>
      <c r="AP248">
        <v>0.31224214353002838</v>
      </c>
      <c r="AQ248">
        <v>0</v>
      </c>
      <c r="AR248">
        <v>4.4829627645747108</v>
      </c>
      <c r="AS248">
        <v>3.977056019216874</v>
      </c>
      <c r="AT248">
        <v>0.74570228055641286</v>
      </c>
      <c r="AU248">
        <v>5.3298823533434172</v>
      </c>
      <c r="AV248">
        <v>11.232417363211111</v>
      </c>
      <c r="AW248">
        <v>0.71054662413630587</v>
      </c>
      <c r="AX248">
        <v>0.72090701522010725</v>
      </c>
      <c r="AY248">
        <v>0</v>
      </c>
      <c r="AZ248">
        <v>2.6310544966711942</v>
      </c>
      <c r="BA248"/>
      <c r="BB248"/>
      <c r="BC248"/>
      <c r="BD248"/>
      <c r="BE248"/>
      <c r="BF248"/>
      <c r="BG248"/>
      <c r="BH248"/>
      <c r="BI248"/>
      <c r="BJ248"/>
      <c r="BK248"/>
      <c r="BL248"/>
      <c r="BM248"/>
      <c r="BN248"/>
      <c r="BO248"/>
      <c r="BP248"/>
      <c r="BQ248"/>
      <c r="BR248"/>
      <c r="BS248"/>
      <c r="BT248"/>
      <c r="BU248"/>
      <c r="BV248"/>
      <c r="BW248"/>
      <c r="BX248"/>
      <c r="BY248"/>
      <c r="BZ248"/>
      <c r="CA248"/>
      <c r="CB248"/>
      <c r="CC248"/>
      <c r="CD248"/>
    </row>
    <row r="249">
      <c r="A249" t="s">
        <v>791</v>
      </c>
      <c r="B249">
        <v>2014</v>
      </c>
      <c r="C249" t="s">
        <v>798</v>
      </c>
      <c r="D249">
        <v>70</v>
      </c>
      <c r="E249" t="s">
        <v>478</v>
      </c>
      <c r="F249" t="s">
        <v>304</v>
      </c>
      <c r="G249" t="s">
        <v>186</v>
      </c>
      <c r="H249">
        <v>0</v>
      </c>
      <c r="I249">
        <v>0</v>
      </c>
      <c r="J249">
        <v>0.050495661196398298</v>
      </c>
      <c r="K249">
        <v>0.54754546214541344</v>
      </c>
      <c r="L249">
        <v>6.4655930940265174</v>
      </c>
      <c r="M249">
        <v>0.49918065005474999</v>
      </c>
      <c r="N249">
        <v>2.7232659721352048</v>
      </c>
      <c r="O249">
        <v>6.5116746653977486</v>
      </c>
      <c r="P249">
        <v>7.742691029367256</v>
      </c>
      <c r="Q249">
        <v>7.111043470619105</v>
      </c>
      <c r="R249">
        <v>0</v>
      </c>
      <c r="S249">
        <v>0</v>
      </c>
      <c r="T249">
        <v>0</v>
      </c>
      <c r="U249">
        <v>0.025138439842433399</v>
      </c>
      <c r="V249">
        <v>3.4087279381885049</v>
      </c>
      <c r="W249" t="s">
        <v>463</v>
      </c>
      <c r="X249" t="s">
        <v>464</v>
      </c>
      <c r="Y249" t="s">
        <v>465</v>
      </c>
      <c r="Z249" t="s">
        <v>466</v>
      </c>
      <c r="AA249" t="s">
        <v>467</v>
      </c>
      <c r="AB249" t="s">
        <v>468</v>
      </c>
      <c r="AC249" t="s">
        <v>469</v>
      </c>
      <c r="AD249" t="s">
        <v>470</v>
      </c>
      <c r="AE249" t="s">
        <v>471</v>
      </c>
      <c r="AF249" t="s">
        <v>472</v>
      </c>
      <c r="AG249" t="s">
        <v>473</v>
      </c>
      <c r="AH249" t="s">
        <v>474</v>
      </c>
      <c r="AI249" t="s">
        <v>475</v>
      </c>
      <c r="AJ249" t="s">
        <v>476</v>
      </c>
      <c r="AK249" t="s">
        <v>477</v>
      </c>
      <c r="AL249">
        <v>8.1172937898136546</v>
      </c>
      <c r="AM249">
        <v>0</v>
      </c>
      <c r="AN249">
        <v>0.11762030699096369</v>
      </c>
      <c r="AO249">
        <v>0</v>
      </c>
      <c r="AP249">
        <v>0</v>
      </c>
      <c r="AQ249">
        <v>0.35828871250971861</v>
      </c>
      <c r="AR249">
        <v>0</v>
      </c>
      <c r="AS249">
        <v>0</v>
      </c>
      <c r="AT249">
        <v>0.12235507414090099</v>
      </c>
      <c r="AU249">
        <v>0</v>
      </c>
      <c r="AV249">
        <v>0</v>
      </c>
      <c r="AW249">
        <v>0.105266602287726</v>
      </c>
      <c r="AX249">
        <v>0.69926830504639226</v>
      </c>
      <c r="AY249">
        <v>0</v>
      </c>
      <c r="AZ249">
        <v>0</v>
      </c>
      <c r="BA249"/>
      <c r="BB249"/>
      <c r="BC249"/>
      <c r="BD249"/>
      <c r="BE249"/>
      <c r="BF249"/>
      <c r="BG249"/>
      <c r="BH249"/>
      <c r="BI249"/>
      <c r="BJ249"/>
      <c r="BK249"/>
      <c r="BL249"/>
      <c r="BM249"/>
      <c r="BN249"/>
      <c r="BO249"/>
      <c r="BP249"/>
      <c r="BQ249"/>
      <c r="BR249"/>
      <c r="BS249"/>
      <c r="BT249"/>
      <c r="BU249"/>
      <c r="BV249"/>
      <c r="BW249"/>
      <c r="BX249"/>
      <c r="BY249"/>
      <c r="BZ249"/>
      <c r="CA249"/>
      <c r="CB249"/>
      <c r="CC249"/>
      <c r="CD249"/>
    </row>
    <row r="250">
      <c r="A250" t="s">
        <v>791</v>
      </c>
      <c r="B250">
        <v>2014</v>
      </c>
      <c r="C250" t="s">
        <v>798</v>
      </c>
      <c r="D250">
        <v>71</v>
      </c>
      <c r="E250" t="s">
        <v>478</v>
      </c>
      <c r="F250" t="s">
        <v>46</v>
      </c>
      <c r="G250" t="s">
        <v>186</v>
      </c>
      <c r="H250">
        <v>1.1914006182375101</v>
      </c>
      <c r="I250">
        <v>0.17393784667328269</v>
      </c>
      <c r="J250">
        <v>0.114608615577067</v>
      </c>
      <c r="K250">
        <v>0.1194381014247826</v>
      </c>
      <c r="L250">
        <v>0.27383801436114841</v>
      </c>
      <c r="M250">
        <v>0.29561579275222621</v>
      </c>
      <c r="N250">
        <v>1.0410691749423291</v>
      </c>
      <c r="O250">
        <v>0.28221008182744473</v>
      </c>
      <c r="P250">
        <v>0</v>
      </c>
      <c r="Q250">
        <v>0.35167217234052522</v>
      </c>
      <c r="R250">
        <v>0.95638293909902294</v>
      </c>
      <c r="S250">
        <v>0.65847788691541398</v>
      </c>
      <c r="T250">
        <v>0.12556285757841629</v>
      </c>
      <c r="U250">
        <v>0.018713805806686998</v>
      </c>
      <c r="V250">
        <v>0.094292033941055203</v>
      </c>
      <c r="W250" t="s">
        <v>463</v>
      </c>
      <c r="X250" t="s">
        <v>464</v>
      </c>
      <c r="Y250" t="s">
        <v>465</v>
      </c>
      <c r="Z250" t="s">
        <v>466</v>
      </c>
      <c r="AA250" t="s">
        <v>467</v>
      </c>
      <c r="AB250" t="s">
        <v>468</v>
      </c>
      <c r="AC250" t="s">
        <v>469</v>
      </c>
      <c r="AD250" t="s">
        <v>470</v>
      </c>
      <c r="AE250" t="s">
        <v>471</v>
      </c>
      <c r="AF250" t="s">
        <v>472</v>
      </c>
      <c r="AG250" t="s">
        <v>473</v>
      </c>
      <c r="AH250" t="s">
        <v>474</v>
      </c>
      <c r="AI250" t="s">
        <v>475</v>
      </c>
      <c r="AJ250" t="s">
        <v>476</v>
      </c>
      <c r="AK250" t="s">
        <v>477</v>
      </c>
      <c r="AL250">
        <v>1.4216662085684111</v>
      </c>
      <c r="AM250">
        <v>0</v>
      </c>
      <c r="AN250">
        <v>0</v>
      </c>
      <c r="AO250">
        <v>0</v>
      </c>
      <c r="AP250">
        <v>0.031317456954752097</v>
      </c>
      <c r="AQ250">
        <v>0</v>
      </c>
      <c r="AR250">
        <v>3.095717612500311</v>
      </c>
      <c r="AS250">
        <v>1.48531845217449</v>
      </c>
      <c r="AT250">
        <v>0.31028700466381531</v>
      </c>
      <c r="AU250">
        <v>0</v>
      </c>
      <c r="AV250">
        <v>0.2611441896163188</v>
      </c>
      <c r="AW250">
        <v>0</v>
      </c>
      <c r="AX250">
        <v>0</v>
      </c>
      <c r="AY250">
        <v>0.095151632231214894</v>
      </c>
      <c r="AZ250">
        <v>0</v>
      </c>
      <c r="BA250"/>
      <c r="BB250"/>
      <c r="BC250"/>
      <c r="BD250"/>
      <c r="BE250"/>
      <c r="BF250"/>
      <c r="BG250"/>
      <c r="BH250"/>
      <c r="BI250"/>
      <c r="BJ250"/>
      <c r="BK250"/>
      <c r="BL250"/>
      <c r="BM250"/>
      <c r="BN250"/>
      <c r="BO250"/>
      <c r="BP250"/>
      <c r="BQ250"/>
      <c r="BR250"/>
      <c r="BS250"/>
      <c r="BT250"/>
      <c r="BU250"/>
      <c r="BV250"/>
      <c r="BW250"/>
      <c r="BX250"/>
      <c r="BY250"/>
      <c r="BZ250"/>
      <c r="CA250"/>
      <c r="CB250"/>
      <c r="CC250"/>
      <c r="CD250"/>
    </row>
    <row r="251">
      <c r="A251" t="s">
        <v>791</v>
      </c>
      <c r="B251">
        <v>2014</v>
      </c>
      <c r="C251" t="s">
        <v>798</v>
      </c>
      <c r="D251">
        <v>122</v>
      </c>
      <c r="E251" t="s">
        <v>18</v>
      </c>
      <c r="F251" t="s">
        <v>14</v>
      </c>
      <c r="G251" t="s">
        <v>813</v>
      </c>
      <c r="H251">
        <v>76.452646427334926</v>
      </c>
      <c r="I251">
        <v>58.516143172434752</v>
      </c>
      <c r="J251">
        <v>49.452049448794391</v>
      </c>
      <c r="K251">
        <v>75.25888874830153</v>
      </c>
      <c r="L251">
        <v>98.419123000724696</v>
      </c>
      <c r="M251">
        <v>72.172995953516335</v>
      </c>
      <c r="N251">
        <v>96.646242906301651</v>
      </c>
      <c r="O251">
        <v>99.944514489677303</v>
      </c>
      <c r="P251">
        <v>99.867517080732696</v>
      </c>
      <c r="Q251">
        <v>100</v>
      </c>
      <c r="R251">
        <v>78.121814553016236</v>
      </c>
      <c r="S251">
        <v>64.202983978047314</v>
      </c>
      <c r="T251">
        <v>46.962758478873063</v>
      </c>
      <c r="U251">
        <v>55.217172282679712</v>
      </c>
      <c r="V251">
        <v>90.69741594644708</v>
      </c>
      <c r="W251" t="s">
        <v>463</v>
      </c>
      <c r="X251" t="s">
        <v>464</v>
      </c>
      <c r="Y251" t="s">
        <v>465</v>
      </c>
      <c r="Z251" t="s">
        <v>466</v>
      </c>
      <c r="AA251" t="s">
        <v>467</v>
      </c>
      <c r="AB251" t="s">
        <v>468</v>
      </c>
      <c r="AC251" t="s">
        <v>469</v>
      </c>
      <c r="AD251" t="s">
        <v>470</v>
      </c>
      <c r="AE251" t="s">
        <v>471</v>
      </c>
      <c r="AF251" t="s">
        <v>472</v>
      </c>
      <c r="AG251" t="s">
        <v>473</v>
      </c>
      <c r="AH251" t="s">
        <v>474</v>
      </c>
      <c r="AI251" t="s">
        <v>475</v>
      </c>
      <c r="AJ251" t="s">
        <v>476</v>
      </c>
      <c r="AK251" t="s">
        <v>477</v>
      </c>
      <c r="AL251">
        <v>89.981320937911264</v>
      </c>
      <c r="AM251">
        <v>86.091184158642392</v>
      </c>
      <c r="AN251">
        <v>41.604571542835899</v>
      </c>
      <c r="AO251">
        <v>90.683984535705136</v>
      </c>
      <c r="AP251">
        <v>73.695575302476342</v>
      </c>
      <c r="AQ251">
        <v>50.942425491967072</v>
      </c>
      <c r="AR251">
        <v>81.869538768957923</v>
      </c>
      <c r="AS251">
        <v>87.4679329123299</v>
      </c>
      <c r="AT251">
        <v>70.585467100499997</v>
      </c>
      <c r="AU251">
        <v>86.10372859358371</v>
      </c>
      <c r="AV251">
        <v>83.360843043971755</v>
      </c>
      <c r="AW251">
        <v>74.602438722760752</v>
      </c>
      <c r="AX251">
        <v>93.984696514880554</v>
      </c>
      <c r="AY251">
        <v>70.084536632689193</v>
      </c>
      <c r="AZ251">
        <v>73.510576468571159</v>
      </c>
      <c r="BA251">
        <v>8688.0585104511993</v>
      </c>
      <c r="BB251">
        <v>6645.2951455833681</v>
      </c>
      <c r="BC251">
        <v>5626.576067600844</v>
      </c>
      <c r="BD251">
        <v>8548.5055081564969</v>
      </c>
      <c r="BE251">
        <v>11187.201361793581</v>
      </c>
      <c r="BF251">
        <v>1407.7640477848211</v>
      </c>
      <c r="BG251">
        <v>1886.717574686294</v>
      </c>
      <c r="BH251">
        <v>1945.7016876203311</v>
      </c>
      <c r="BI251">
        <v>1948.6879521001511</v>
      </c>
      <c r="BJ251">
        <v>1952.50353935153</v>
      </c>
      <c r="BK251">
        <v>7351.4339747167323</v>
      </c>
      <c r="BL251">
        <v>6040.8934497793434</v>
      </c>
      <c r="BM251">
        <v>4426.1425777202658</v>
      </c>
      <c r="BN251">
        <v>5196.9762618929963</v>
      </c>
      <c r="BO251">
        <v>8538.8155279330203</v>
      </c>
      <c r="BP251">
        <v>7870.0508946618629</v>
      </c>
      <c r="BQ251">
        <v>988.31831749297157</v>
      </c>
      <c r="BR251">
        <v>4263.7358542663706</v>
      </c>
      <c r="BS251">
        <v>2873.7546804066051</v>
      </c>
      <c r="BT251">
        <v>573.93890148484934</v>
      </c>
      <c r="BU251">
        <v>4203.2232833861162</v>
      </c>
      <c r="BV251">
        <v>1538.9021216891649</v>
      </c>
      <c r="BW251">
        <v>886.75632067771346</v>
      </c>
      <c r="BX251">
        <v>1903.4379970495461</v>
      </c>
      <c r="BY251">
        <v>3091.6054863615482</v>
      </c>
      <c r="BZ251">
        <v>664.92579118583592</v>
      </c>
      <c r="CA251">
        <v>2444.1446171519369</v>
      </c>
      <c r="CB251">
        <v>5987.5364134359634</v>
      </c>
      <c r="CC251">
        <v>3381.4489958392478</v>
      </c>
      <c r="CD251">
        <v>23.85691849574588</v>
      </c>
    </row>
    <row r="252">
      <c r="A252" t="s">
        <v>791</v>
      </c>
      <c r="B252">
        <v>2014</v>
      </c>
      <c r="C252" t="s">
        <v>798</v>
      </c>
      <c r="D252">
        <v>123</v>
      </c>
      <c r="E252" t="s">
        <v>18</v>
      </c>
      <c r="F252" t="s">
        <v>51</v>
      </c>
      <c r="G252" t="s">
        <v>186</v>
      </c>
      <c r="H252">
        <v>23.54735357266561</v>
      </c>
      <c r="I252">
        <v>41.48385682756561</v>
      </c>
      <c r="J252">
        <v>50.547950551205631</v>
      </c>
      <c r="K252">
        <v>24.741111251698829</v>
      </c>
      <c r="L252">
        <v>1.5808769992752769</v>
      </c>
      <c r="M252">
        <v>27.82700404648363</v>
      </c>
      <c r="N252">
        <v>3.3537570936983472</v>
      </c>
      <c r="O252">
        <v>0.055485510322693797</v>
      </c>
      <c r="P252">
        <v>0.13248291926730871</v>
      </c>
      <c r="Q252">
        <v>0</v>
      </c>
      <c r="R252">
        <v>21.87818544698397</v>
      </c>
      <c r="S252">
        <v>35.797016021952928</v>
      </c>
      <c r="T252">
        <v>53.037241521126788</v>
      </c>
      <c r="U252">
        <v>44.782827717320522</v>
      </c>
      <c r="V252">
        <v>9.3025840535526712</v>
      </c>
      <c r="W252" t="s">
        <v>463</v>
      </c>
      <c r="X252" t="s">
        <v>464</v>
      </c>
      <c r="Y252" t="s">
        <v>465</v>
      </c>
      <c r="Z252" t="s">
        <v>466</v>
      </c>
      <c r="AA252" t="s">
        <v>467</v>
      </c>
      <c r="AB252" t="s">
        <v>468</v>
      </c>
      <c r="AC252" t="s">
        <v>469</v>
      </c>
      <c r="AD252" t="s">
        <v>470</v>
      </c>
      <c r="AE252" t="s">
        <v>471</v>
      </c>
      <c r="AF252" t="s">
        <v>472</v>
      </c>
      <c r="AG252" t="s">
        <v>473</v>
      </c>
      <c r="AH252" t="s">
        <v>474</v>
      </c>
      <c r="AI252" t="s">
        <v>475</v>
      </c>
      <c r="AJ252" t="s">
        <v>476</v>
      </c>
      <c r="AK252" t="s">
        <v>477</v>
      </c>
      <c r="AL252">
        <v>10.018679062088911</v>
      </c>
      <c r="AM252">
        <v>13.90881584135755</v>
      </c>
      <c r="AN252">
        <v>58.395428457163788</v>
      </c>
      <c r="AO252">
        <v>9.3160154642949102</v>
      </c>
      <c r="AP252">
        <v>26.30442469752365</v>
      </c>
      <c r="AQ252">
        <v>49.057574508032673</v>
      </c>
      <c r="AR252">
        <v>18.130461231042119</v>
      </c>
      <c r="AS252">
        <v>12.53206708767005</v>
      </c>
      <c r="AT252">
        <v>29.41453289949979</v>
      </c>
      <c r="AU252">
        <v>13.896271406416041</v>
      </c>
      <c r="AV252">
        <v>16.639156956028241</v>
      </c>
      <c r="AW252">
        <v>25.39756127723928</v>
      </c>
      <c r="AX252">
        <v>6.0153034851195111</v>
      </c>
      <c r="AY252">
        <v>29.915463367310789</v>
      </c>
      <c r="AZ252">
        <v>26.489423531428859</v>
      </c>
      <c r="BA252">
        <v>2675.915029312248</v>
      </c>
      <c r="BB252">
        <v>4711.0499334166389</v>
      </c>
      <c r="BC252">
        <v>5751.2659638541681</v>
      </c>
      <c r="BD252">
        <v>2810.292967790243</v>
      </c>
      <c r="BE252">
        <v>179.69667662035869</v>
      </c>
      <c r="BF252">
        <v>542.77718884543253</v>
      </c>
      <c r="BG252">
        <v>65.4716858061838</v>
      </c>
      <c r="BH252">
        <v>1.0801818551481479</v>
      </c>
      <c r="BI252">
        <v>2.5851035069446948</v>
      </c>
      <c r="BJ252">
        <v>0</v>
      </c>
      <c r="BK252">
        <v>2058.7852025756788</v>
      </c>
      <c r="BL252">
        <v>3368.1605777482541</v>
      </c>
      <c r="BM252">
        <v>4998.6500049203587</v>
      </c>
      <c r="BN252">
        <v>4214.9078441737211</v>
      </c>
      <c r="BO252">
        <v>875.80278156192958</v>
      </c>
      <c r="BP252">
        <v>876.26535478768017</v>
      </c>
      <c r="BQ252">
        <v>159.67183637896491</v>
      </c>
      <c r="BR252">
        <v>5984.5029717877142</v>
      </c>
      <c r="BS252">
        <v>295.22239434369868</v>
      </c>
      <c r="BT252">
        <v>204.85806038046309</v>
      </c>
      <c r="BU252">
        <v>4047.7055697147171</v>
      </c>
      <c r="BV252">
        <v>340.79836866300928</v>
      </c>
      <c r="BW252">
        <v>127.05101551087451</v>
      </c>
      <c r="BX252">
        <v>793.20491719144889</v>
      </c>
      <c r="BY252">
        <v>498.95387367982539</v>
      </c>
      <c r="BZ252">
        <v>132.72184157034471</v>
      </c>
      <c r="CA252">
        <v>832.08154783299392</v>
      </c>
      <c r="CB252">
        <v>383.22035385110593</v>
      </c>
      <c r="CC252">
        <v>1443.3656612959101</v>
      </c>
      <c r="CD252">
        <v>8.5968040049145724</v>
      </c>
    </row>
    <row r="253">
      <c r="A253" t="s">
        <v>791</v>
      </c>
      <c r="B253">
        <v>2014</v>
      </c>
      <c r="C253" t="s">
        <v>798</v>
      </c>
      <c r="D253">
        <v>124</v>
      </c>
      <c r="E253" t="s">
        <v>50</v>
      </c>
      <c r="F253" t="s">
        <v>15</v>
      </c>
      <c r="G253" t="s">
        <v>814</v>
      </c>
      <c r="H253">
        <v>72.711840314528729</v>
      </c>
      <c r="I253">
        <v>52.983270607534322</v>
      </c>
      <c r="J253">
        <v>42.863581420545032</v>
      </c>
      <c r="K253">
        <v>61.251015380606411</v>
      </c>
      <c r="L253">
        <v>70.645532568807226</v>
      </c>
      <c r="M253">
        <v>59.319983167363873</v>
      </c>
      <c r="N253">
        <v>54.157774549710354</v>
      </c>
      <c r="O253">
        <v>48.907258124215282</v>
      </c>
      <c r="P253">
        <v>65.547389402016279</v>
      </c>
      <c r="Q253">
        <v>85.865627452147748</v>
      </c>
      <c r="R253">
        <v>74.424075608551163</v>
      </c>
      <c r="S253">
        <v>59.04022117511235</v>
      </c>
      <c r="T253">
        <v>40.958231434007878</v>
      </c>
      <c r="U253">
        <v>47.859971222332163</v>
      </c>
      <c r="V253">
        <v>75.396500006928733</v>
      </c>
      <c r="W253" t="s">
        <v>463</v>
      </c>
      <c r="X253" t="s">
        <v>464</v>
      </c>
      <c r="Y253" t="s">
        <v>465</v>
      </c>
      <c r="Z253" t="s">
        <v>466</v>
      </c>
      <c r="AA253" t="s">
        <v>467</v>
      </c>
      <c r="AB253" t="s">
        <v>468</v>
      </c>
      <c r="AC253" t="s">
        <v>469</v>
      </c>
      <c r="AD253" t="s">
        <v>470</v>
      </c>
      <c r="AE253" t="s">
        <v>471</v>
      </c>
      <c r="AF253" t="s">
        <v>472</v>
      </c>
      <c r="AG253" t="s">
        <v>473</v>
      </c>
      <c r="AH253" t="s">
        <v>474</v>
      </c>
      <c r="AI253" t="s">
        <v>475</v>
      </c>
      <c r="AJ253" t="s">
        <v>476</v>
      </c>
      <c r="AK253" t="s">
        <v>477</v>
      </c>
      <c r="AL253">
        <v>64.376190774354612</v>
      </c>
      <c r="AM253">
        <v>81.022957027639393</v>
      </c>
      <c r="AN253">
        <v>36.652683862461373</v>
      </c>
      <c r="AO253">
        <v>81.907777284500298</v>
      </c>
      <c r="AP253">
        <v>66.929378893512322</v>
      </c>
      <c r="AQ253">
        <v>41.715847414050778</v>
      </c>
      <c r="AR253">
        <v>79.905200242475615</v>
      </c>
      <c r="AS253">
        <v>85.06166051355018</v>
      </c>
      <c r="AT253">
        <v>55.293338847374983</v>
      </c>
      <c r="AU253">
        <v>79.502852823728958</v>
      </c>
      <c r="AV253">
        <v>78.185596442234598</v>
      </c>
      <c r="AW253">
        <v>65.63191025297013</v>
      </c>
      <c r="AX253">
        <v>75.156053657993453</v>
      </c>
      <c r="AY253">
        <v>61.719739810210569</v>
      </c>
      <c r="AZ253">
        <v>58.321709844194892</v>
      </c>
      <c r="BA253">
        <v>8254.0032367076456</v>
      </c>
      <c r="BB253">
        <v>6015.4341286452891</v>
      </c>
      <c r="BC253">
        <v>4848.3884342510601</v>
      </c>
      <c r="BD253">
        <v>6942.1223464476743</v>
      </c>
      <c r="BE253">
        <v>8028.0152318061118</v>
      </c>
      <c r="BF253">
        <v>1157.060733241558</v>
      </c>
      <c r="BG253">
        <v>1055.552247859606</v>
      </c>
      <c r="BH253">
        <v>950.62436750432914</v>
      </c>
      <c r="BI253">
        <v>1279.0085480554039</v>
      </c>
      <c r="BJ253">
        <v>1676.5294150895841</v>
      </c>
      <c r="BK253">
        <v>6994.502550847873</v>
      </c>
      <c r="BL253">
        <v>5553.5735165364886</v>
      </c>
      <c r="BM253">
        <v>3831.4891820254629</v>
      </c>
      <c r="BN253">
        <v>4500.9093375285483</v>
      </c>
      <c r="BO253">
        <v>7088.7134791689059</v>
      </c>
      <c r="BP253">
        <v>5630.5452344740052</v>
      </c>
      <c r="BQ253">
        <v>930.13556905319092</v>
      </c>
      <c r="BR253">
        <v>3752.5795787700022</v>
      </c>
      <c r="BS253">
        <v>2588.407627396512</v>
      </c>
      <c r="BT253">
        <v>521.24396941799762</v>
      </c>
      <c r="BU253">
        <v>3412.2865301011111</v>
      </c>
      <c r="BV253">
        <v>1497.8371251319379</v>
      </c>
      <c r="BW253">
        <v>860.71923241605521</v>
      </c>
      <c r="BX253">
        <v>1491.0639040750041</v>
      </c>
      <c r="BY253">
        <v>2854.5971235623242</v>
      </c>
      <c r="BZ253">
        <v>623.64555917778478</v>
      </c>
      <c r="CA253">
        <v>2150.2498162872339</v>
      </c>
      <c r="CB253">
        <v>4788.0093744425158</v>
      </c>
      <c r="CC253">
        <v>2967.7151676815979</v>
      </c>
      <c r="CD253">
        <v>18.92756587047537</v>
      </c>
    </row>
    <row r="254">
      <c r="A254" t="s">
        <v>791</v>
      </c>
      <c r="B254">
        <v>2014</v>
      </c>
      <c r="C254" t="s">
        <v>798</v>
      </c>
      <c r="D254">
        <v>125</v>
      </c>
      <c r="E254" t="s">
        <v>50</v>
      </c>
      <c r="F254" t="s">
        <v>16</v>
      </c>
      <c r="G254" t="s">
        <v>815</v>
      </c>
      <c r="H254">
        <v>3.740806112806236</v>
      </c>
      <c r="I254">
        <v>5.5328725649004777</v>
      </c>
      <c r="J254">
        <v>6.5884680282493369</v>
      </c>
      <c r="K254">
        <v>14.00787336769505</v>
      </c>
      <c r="L254">
        <v>27.773590431917619</v>
      </c>
      <c r="M254">
        <v>12.853012786152449</v>
      </c>
      <c r="N254">
        <v>42.488468356591262</v>
      </c>
      <c r="O254">
        <v>51.037256365462063</v>
      </c>
      <c r="P254">
        <v>34.320127678716382</v>
      </c>
      <c r="Q254">
        <v>14.134372547852299</v>
      </c>
      <c r="R254">
        <v>3.697738944465045</v>
      </c>
      <c r="S254">
        <v>5.1627628029349806</v>
      </c>
      <c r="T254">
        <v>6.0045270448652168</v>
      </c>
      <c r="U254">
        <v>7.3572010603474816</v>
      </c>
      <c r="V254">
        <v>15.30091593951836</v>
      </c>
      <c r="W254" t="s">
        <v>463</v>
      </c>
      <c r="X254" t="s">
        <v>464</v>
      </c>
      <c r="Y254" t="s">
        <v>465</v>
      </c>
      <c r="Z254" t="s">
        <v>466</v>
      </c>
      <c r="AA254" t="s">
        <v>467</v>
      </c>
      <c r="AB254" t="s">
        <v>468</v>
      </c>
      <c r="AC254" t="s">
        <v>469</v>
      </c>
      <c r="AD254" t="s">
        <v>470</v>
      </c>
      <c r="AE254" t="s">
        <v>471</v>
      </c>
      <c r="AF254" t="s">
        <v>472</v>
      </c>
      <c r="AG254" t="s">
        <v>473</v>
      </c>
      <c r="AH254" t="s">
        <v>474</v>
      </c>
      <c r="AI254" t="s">
        <v>475</v>
      </c>
      <c r="AJ254" t="s">
        <v>476</v>
      </c>
      <c r="AK254" t="s">
        <v>477</v>
      </c>
      <c r="AL254">
        <v>25.605130163556609</v>
      </c>
      <c r="AM254">
        <v>5.0682271310029412</v>
      </c>
      <c r="AN254">
        <v>4.9518876803744956</v>
      </c>
      <c r="AO254">
        <v>8.7762072512048164</v>
      </c>
      <c r="AP254">
        <v>6.7661964089640687</v>
      </c>
      <c r="AQ254">
        <v>9.2265780779162654</v>
      </c>
      <c r="AR254">
        <v>1.9643385264822559</v>
      </c>
      <c r="AS254">
        <v>2.4062723987797452</v>
      </c>
      <c r="AT254">
        <v>15.292128253124989</v>
      </c>
      <c r="AU254">
        <v>6.6008757698548486</v>
      </c>
      <c r="AV254">
        <v>5.1752466017371059</v>
      </c>
      <c r="AW254">
        <v>8.9705284697906436</v>
      </c>
      <c r="AX254">
        <v>18.828642856887111</v>
      </c>
      <c r="AY254">
        <v>8.3647968224785991</v>
      </c>
      <c r="AZ254">
        <v>15.18886662437624</v>
      </c>
      <c r="BA254">
        <v>424.64371180038592</v>
      </c>
      <c r="BB254">
        <v>628.1724415029729</v>
      </c>
      <c r="BC254">
        <v>745.23525867313742</v>
      </c>
      <c r="BD254">
        <v>1587.6368763492369</v>
      </c>
      <c r="BE254">
        <v>3156.1345625388881</v>
      </c>
      <c r="BF254">
        <v>250.70331454326279</v>
      </c>
      <c r="BG254">
        <v>828.11375937808907</v>
      </c>
      <c r="BH254">
        <v>992.02575266740382</v>
      </c>
      <c r="BI254">
        <v>669.67940404474575</v>
      </c>
      <c r="BJ254">
        <v>275.97412426194728</v>
      </c>
      <c r="BK254">
        <v>347.51986192568279</v>
      </c>
      <c r="BL254">
        <v>485.63135780774542</v>
      </c>
      <c r="BM254">
        <v>561.70102101816201</v>
      </c>
      <c r="BN254">
        <v>691.89542126472054</v>
      </c>
      <c r="BO254">
        <v>1438.5788339528581</v>
      </c>
      <c r="BP254">
        <v>2239.505660187855</v>
      </c>
      <c r="BQ254">
        <v>58.182748439779942</v>
      </c>
      <c r="BR254">
        <v>506.98477239664322</v>
      </c>
      <c r="BS254">
        <v>277.34120668086831</v>
      </c>
      <c r="BT254">
        <v>52.69493206685204</v>
      </c>
      <c r="BU254">
        <v>754.71865120485336</v>
      </c>
      <c r="BV254">
        <v>36.821873449583777</v>
      </c>
      <c r="BW254">
        <v>24.348512826547921</v>
      </c>
      <c r="BX254">
        <v>412.37409297454121</v>
      </c>
      <c r="BY254">
        <v>237.00836279922689</v>
      </c>
      <c r="BZ254">
        <v>41.280232008050703</v>
      </c>
      <c r="CA254">
        <v>293.89480086470331</v>
      </c>
      <c r="CB254">
        <v>1199.5270389934481</v>
      </c>
      <c r="CC254">
        <v>402.21061334639279</v>
      </c>
      <c r="CD254">
        <v>4.9293526252704956</v>
      </c>
    </row>
    <row r="255">
      <c r="A255" t="s">
        <v>791</v>
      </c>
      <c r="B255">
        <v>2014</v>
      </c>
      <c r="C255" t="s">
        <v>798</v>
      </c>
      <c r="D255">
        <v>126</v>
      </c>
      <c r="E255" t="s">
        <v>50</v>
      </c>
      <c r="F255" t="s">
        <v>22</v>
      </c>
      <c r="G255" t="s">
        <v>816</v>
      </c>
      <c r="H255">
        <v>2.3350252059724461</v>
      </c>
      <c r="I255">
        <v>2.3984946772146571</v>
      </c>
      <c r="J255">
        <v>2.4210271947659052</v>
      </c>
      <c r="K255">
        <v>2.3859877341015969</v>
      </c>
      <c r="L255">
        <v>0.76500823163403853</v>
      </c>
      <c r="M255">
        <v>3.0026796559548998</v>
      </c>
      <c r="N255">
        <v>0.28503833522017619</v>
      </c>
      <c r="O255">
        <v>0.055485510322668602</v>
      </c>
      <c r="P255">
        <v>0.1324829192673391</v>
      </c>
      <c r="Q255">
        <v>-5.15143483426e-14</v>
      </c>
      <c r="R255">
        <v>2.0395131183441388</v>
      </c>
      <c r="S255">
        <v>2.4800650731921152</v>
      </c>
      <c r="T255">
        <v>2.676367229198156</v>
      </c>
      <c r="U255">
        <v>2.5110095075766381</v>
      </c>
      <c r="V255">
        <v>2.023813842406478</v>
      </c>
      <c r="W255" t="s">
        <v>463</v>
      </c>
      <c r="X255" t="s">
        <v>464</v>
      </c>
      <c r="Y255" t="s">
        <v>465</v>
      </c>
      <c r="Z255" t="s">
        <v>466</v>
      </c>
      <c r="AA255" t="s">
        <v>467</v>
      </c>
      <c r="AB255" t="s">
        <v>468</v>
      </c>
      <c r="AC255" t="s">
        <v>469</v>
      </c>
      <c r="AD255" t="s">
        <v>470</v>
      </c>
      <c r="AE255" t="s">
        <v>471</v>
      </c>
      <c r="AF255" t="s">
        <v>472</v>
      </c>
      <c r="AG255" t="s">
        <v>473</v>
      </c>
      <c r="AH255" t="s">
        <v>474</v>
      </c>
      <c r="AI255" t="s">
        <v>475</v>
      </c>
      <c r="AJ255" t="s">
        <v>476</v>
      </c>
      <c r="AK255" t="s">
        <v>477</v>
      </c>
      <c r="AL255">
        <v>0.74423742640299295</v>
      </c>
      <c r="AM255">
        <v>0.99712912107782969</v>
      </c>
      <c r="AN255">
        <v>0.2503897049017354</v>
      </c>
      <c r="AO255">
        <v>0.76784219379446306</v>
      </c>
      <c r="AP255">
        <v>3.496510934692914</v>
      </c>
      <c r="AQ255">
        <v>5.9151107929501663</v>
      </c>
      <c r="AR255">
        <v>1.073237344540495</v>
      </c>
      <c r="AS255">
        <v>0.72377346747364157</v>
      </c>
      <c r="AT255">
        <v>2.797313534534041</v>
      </c>
      <c r="AU255">
        <v>2.138363012581848</v>
      </c>
      <c r="AV255">
        <v>1.0397795306729021</v>
      </c>
      <c r="AW255">
        <v>6.6350179067500834</v>
      </c>
      <c r="AX255">
        <v>1.8152539503246761</v>
      </c>
      <c r="AY255">
        <v>0.15835156939161979</v>
      </c>
      <c r="AZ255">
        <v>0.97676591616656694</v>
      </c>
      <c r="BA255">
        <v>267.3480579774012</v>
      </c>
      <c r="BB255">
        <v>273.0413180699822</v>
      </c>
      <c r="BC255">
        <v>291.31961386378612</v>
      </c>
      <c r="BD255">
        <v>275.21029362453282</v>
      </c>
      <c r="BE255">
        <v>86.982602461065639</v>
      </c>
      <c r="BF255">
        <v>58.568504893307129</v>
      </c>
      <c r="BG255">
        <v>5.6581317911766043</v>
      </c>
      <c r="BH255">
        <v>1.0801818551481479</v>
      </c>
      <c r="BI255">
        <v>2.5851035069446948</v>
      </c>
      <c r="BJ255">
        <v>0</v>
      </c>
      <c r="BK255">
        <v>193.78978352074449</v>
      </c>
      <c r="BL255">
        <v>233.91324450395999</v>
      </c>
      <c r="BM255">
        <v>268.83716408879559</v>
      </c>
      <c r="BN255">
        <v>238.0966749523713</v>
      </c>
      <c r="BO255">
        <v>191.37309688431989</v>
      </c>
      <c r="BP255">
        <v>65.093358959982183</v>
      </c>
      <c r="BQ255">
        <v>11.446944131361951</v>
      </c>
      <c r="BR255">
        <v>28.086057048031961</v>
      </c>
      <c r="BS255">
        <v>25.017096707599151</v>
      </c>
      <c r="BT255">
        <v>27.230720930677219</v>
      </c>
      <c r="BU255">
        <v>503.67696465659913</v>
      </c>
      <c r="BV255">
        <v>20.897406636220481</v>
      </c>
      <c r="BW255">
        <v>7.5370604560103933</v>
      </c>
      <c r="BX255">
        <v>75.433557218110153</v>
      </c>
      <c r="BY255">
        <v>76.779193299915065</v>
      </c>
      <c r="BZ255">
        <v>8.2937768122953024</v>
      </c>
      <c r="CA255">
        <v>217.37819271238331</v>
      </c>
      <c r="CB255">
        <v>115.6454138837599</v>
      </c>
      <c r="CC255">
        <v>11.069145643907939</v>
      </c>
      <c r="CD255">
        <v>0.31699689991372981</v>
      </c>
    </row>
    <row r="256">
      <c r="A256" t="s">
        <v>791</v>
      </c>
      <c r="B256">
        <v>2014</v>
      </c>
      <c r="C256" t="s">
        <v>798</v>
      </c>
      <c r="D256">
        <v>127</v>
      </c>
      <c r="E256" t="s">
        <v>50</v>
      </c>
      <c r="F256" t="s">
        <v>19</v>
      </c>
      <c r="G256" t="s">
        <v>817</v>
      </c>
      <c r="H256">
        <v>21.212328366692589</v>
      </c>
      <c r="I256">
        <v>39.085362150350548</v>
      </c>
      <c r="J256">
        <v>48.126923356439733</v>
      </c>
      <c r="K256">
        <v>22.35512351759694</v>
      </c>
      <c r="L256">
        <v>0.81586876764111294</v>
      </c>
      <c r="M256">
        <v>24.824324390528769</v>
      </c>
      <c r="N256">
        <v>3.0687187584782221</v>
      </c>
      <c r="O256">
        <v>0</v>
      </c>
      <c r="P256">
        <v>0</v>
      </c>
      <c r="Q256">
        <v>0</v>
      </c>
      <c r="R256">
        <v>19.83867232863965</v>
      </c>
      <c r="S256">
        <v>33.316950948760557</v>
      </c>
      <c r="T256">
        <v>50.360874291928752</v>
      </c>
      <c r="U256">
        <v>42.271818209743721</v>
      </c>
      <c r="V256">
        <v>7.2787702111464316</v>
      </c>
      <c r="W256" t="s">
        <v>463</v>
      </c>
      <c r="X256" t="s">
        <v>464</v>
      </c>
      <c r="Y256" t="s">
        <v>465</v>
      </c>
      <c r="Z256" t="s">
        <v>466</v>
      </c>
      <c r="AA256" t="s">
        <v>467</v>
      </c>
      <c r="AB256" t="s">
        <v>468</v>
      </c>
      <c r="AC256" t="s">
        <v>469</v>
      </c>
      <c r="AD256" t="s">
        <v>470</v>
      </c>
      <c r="AE256" t="s">
        <v>471</v>
      </c>
      <c r="AF256" t="s">
        <v>472</v>
      </c>
      <c r="AG256" t="s">
        <v>473</v>
      </c>
      <c r="AH256" t="s">
        <v>474</v>
      </c>
      <c r="AI256" t="s">
        <v>475</v>
      </c>
      <c r="AJ256" t="s">
        <v>476</v>
      </c>
      <c r="AK256" t="s">
        <v>477</v>
      </c>
      <c r="AL256">
        <v>9.2744416356857826</v>
      </c>
      <c r="AM256">
        <v>12.911686720279841</v>
      </c>
      <c r="AN256">
        <v>58.145038752262401</v>
      </c>
      <c r="AO256">
        <v>8.5481732705004223</v>
      </c>
      <c r="AP256">
        <v>22.80791376283069</v>
      </c>
      <c r="AQ256">
        <v>43.142463715082791</v>
      </c>
      <c r="AR256">
        <v>17.057223886501639</v>
      </c>
      <c r="AS256">
        <v>11.80829362019643</v>
      </c>
      <c r="AT256">
        <v>26.61721936496598</v>
      </c>
      <c r="AU256">
        <v>11.75790839383435</v>
      </c>
      <c r="AV256">
        <v>15.599377425355391</v>
      </c>
      <c r="AW256">
        <v>18.762543370489141</v>
      </c>
      <c r="AX256">
        <v>4.200049534794756</v>
      </c>
      <c r="AY256">
        <v>29.757111797919212</v>
      </c>
      <c r="AZ256">
        <v>25.512657615262299</v>
      </c>
      <c r="BA256">
        <v>2408.5669713348479</v>
      </c>
      <c r="BB256">
        <v>4438.0086153466546</v>
      </c>
      <c r="BC256">
        <v>5459.9463499903832</v>
      </c>
      <c r="BD256">
        <v>2535.0826741657102</v>
      </c>
      <c r="BE256">
        <v>92.714074159293062</v>
      </c>
      <c r="BF256">
        <v>484.20868395212568</v>
      </c>
      <c r="BG256">
        <v>59.813554015007199</v>
      </c>
      <c r="BH256">
        <v>0</v>
      </c>
      <c r="BI256">
        <v>0</v>
      </c>
      <c r="BJ256">
        <v>0</v>
      </c>
      <c r="BK256">
        <v>1864.995419054934</v>
      </c>
      <c r="BL256">
        <v>3134.2473332442928</v>
      </c>
      <c r="BM256">
        <v>4729.8128408315661</v>
      </c>
      <c r="BN256">
        <v>3976.8111692213488</v>
      </c>
      <c r="BO256">
        <v>684.42968467760988</v>
      </c>
      <c r="BP256">
        <v>811.17199582769808</v>
      </c>
      <c r="BQ256">
        <v>148.22489224760301</v>
      </c>
      <c r="BR256">
        <v>5956.4169147396833</v>
      </c>
      <c r="BS256">
        <v>270.2052976360996</v>
      </c>
      <c r="BT256">
        <v>177.62733944978589</v>
      </c>
      <c r="BU256">
        <v>3544.0286050581121</v>
      </c>
      <c r="BV256">
        <v>319.90096202678882</v>
      </c>
      <c r="BW256">
        <v>119.5139550548641</v>
      </c>
      <c r="BX256">
        <v>717.77135997333858</v>
      </c>
      <c r="BY256">
        <v>422.1746803799104</v>
      </c>
      <c r="BZ256">
        <v>124.4280647580493</v>
      </c>
      <c r="CA256">
        <v>614.70335512061069</v>
      </c>
      <c r="CB256">
        <v>267.57493996734581</v>
      </c>
      <c r="CC256">
        <v>1432.296515652002</v>
      </c>
      <c r="CD256">
        <v>8.2798071050008435</v>
      </c>
    </row>
    <row r="257">
      <c r="A257" t="s">
        <v>791</v>
      </c>
      <c r="B257">
        <v>2014</v>
      </c>
      <c r="C257" t="s">
        <v>798</v>
      </c>
      <c r="D257">
        <v>128</v>
      </c>
      <c r="E257" t="s">
        <v>175</v>
      </c>
      <c r="F257" t="s">
        <v>49</v>
      </c>
      <c r="G257" t="s">
        <v>818</v>
      </c>
      <c r="H257">
        <v>4.8929713850542997</v>
      </c>
      <c r="I257">
        <v>9.4552926165968731</v>
      </c>
      <c r="J257">
        <v>13.32294232834866</v>
      </c>
      <c r="K257">
        <v>18.61291549831871</v>
      </c>
      <c r="L257">
        <v>28.219709325913339</v>
      </c>
      <c r="M257">
        <v>17.808617497922011</v>
      </c>
      <c r="N257">
        <v>43.962876443923172</v>
      </c>
      <c r="O257">
        <v>51.065590368877523</v>
      </c>
      <c r="P257">
        <v>34.365656303412507</v>
      </c>
      <c r="Q257">
        <v>14.134372547852299</v>
      </c>
      <c r="R257">
        <v>4.7332988431235528</v>
      </c>
      <c r="S257">
        <v>8.0413128534652945</v>
      </c>
      <c r="T257">
        <v>12.7857205141952</v>
      </c>
      <c r="U257">
        <v>13.32411776300841</v>
      </c>
      <c r="V257">
        <v>16.87028872857071</v>
      </c>
      <c r="W257" t="s">
        <v>463</v>
      </c>
      <c r="X257" t="s">
        <v>464</v>
      </c>
      <c r="Y257" t="s">
        <v>465</v>
      </c>
      <c r="Z257" t="s">
        <v>466</v>
      </c>
      <c r="AA257" t="s">
        <v>467</v>
      </c>
      <c r="AB257" t="s">
        <v>468</v>
      </c>
      <c r="AC257" t="s">
        <v>469</v>
      </c>
      <c r="AD257" t="s">
        <v>470</v>
      </c>
      <c r="AE257" t="s">
        <v>471</v>
      </c>
      <c r="AF257" t="s">
        <v>472</v>
      </c>
      <c r="AG257" t="s">
        <v>473</v>
      </c>
      <c r="AH257" t="s">
        <v>474</v>
      </c>
      <c r="AI257" t="s">
        <v>475</v>
      </c>
      <c r="AJ257" t="s">
        <v>476</v>
      </c>
      <c r="AK257" t="s">
        <v>477</v>
      </c>
      <c r="AL257">
        <v>28.456050541005741</v>
      </c>
      <c r="AM257">
        <v>5.8870454397091248</v>
      </c>
      <c r="AN257">
        <v>11.90226818049563</v>
      </c>
      <c r="AO257">
        <v>9.677791835171675</v>
      </c>
      <c r="AP257">
        <v>9.181279040421181</v>
      </c>
      <c r="AQ257">
        <v>18.111776164586381</v>
      </c>
      <c r="AR257">
        <v>2.399352135139992</v>
      </c>
      <c r="AS257">
        <v>2.7510338002289121</v>
      </c>
      <c r="AT257">
        <v>21.664697963040989</v>
      </c>
      <c r="AU257">
        <v>7.6661903934630944</v>
      </c>
      <c r="AV257">
        <v>6.2082464773145718</v>
      </c>
      <c r="AW257">
        <v>12.024444003938161</v>
      </c>
      <c r="AX257">
        <v>20.0337326767938</v>
      </c>
      <c r="AY257">
        <v>11.9352958931843</v>
      </c>
      <c r="AZ257">
        <v>20.66215142642789</v>
      </c>
      <c r="BA257"/>
      <c r="BB257"/>
      <c r="BC257"/>
      <c r="BD257"/>
      <c r="BE257"/>
      <c r="BF257"/>
      <c r="BG257"/>
      <c r="BH257"/>
      <c r="BI257"/>
      <c r="BJ257"/>
      <c r="BK257"/>
      <c r="BL257"/>
      <c r="BM257"/>
      <c r="BN257"/>
      <c r="BO257"/>
      <c r="BP257"/>
      <c r="BQ257"/>
      <c r="BR257"/>
      <c r="BS257"/>
      <c r="BT257"/>
      <c r="BU257"/>
      <c r="BV257"/>
      <c r="BW257"/>
      <c r="BX257"/>
      <c r="BY257"/>
      <c r="BZ257"/>
      <c r="CA257"/>
      <c r="CB257"/>
      <c r="CC257"/>
      <c r="CD257"/>
    </row>
    <row r="258">
      <c r="A258" t="s">
        <v>791</v>
      </c>
      <c r="B258">
        <v>2014</v>
      </c>
      <c r="C258" t="s">
        <v>798</v>
      </c>
      <c r="D258">
        <v>129</v>
      </c>
      <c r="E258" t="s">
        <v>175</v>
      </c>
      <c r="F258" t="s">
        <v>48</v>
      </c>
      <c r="G258" t="s">
        <v>186</v>
      </c>
      <c r="H258">
        <v>95.107028614945762</v>
      </c>
      <c r="I258">
        <v>90.544707383403207</v>
      </c>
      <c r="J258">
        <v>86.677057671651298</v>
      </c>
      <c r="K258">
        <v>81.387084501681201</v>
      </c>
      <c r="L258">
        <v>71.780290674086828</v>
      </c>
      <c r="M258">
        <v>82.191382502077971</v>
      </c>
      <c r="N258">
        <v>56.037123556076793</v>
      </c>
      <c r="O258">
        <v>48.934409631122513</v>
      </c>
      <c r="P258">
        <v>65.63434369658745</v>
      </c>
      <c r="Q258">
        <v>85.865627452147748</v>
      </c>
      <c r="R258">
        <v>95.266701156876408</v>
      </c>
      <c r="S258">
        <v>91.958687146534729</v>
      </c>
      <c r="T258">
        <v>87.214279485804894</v>
      </c>
      <c r="U258">
        <v>86.675882236991484</v>
      </c>
      <c r="V258">
        <v>83.129711271429301</v>
      </c>
      <c r="W258" t="s">
        <v>463</v>
      </c>
      <c r="X258" t="s">
        <v>464</v>
      </c>
      <c r="Y258" t="s">
        <v>465</v>
      </c>
      <c r="Z258" t="s">
        <v>466</v>
      </c>
      <c r="AA258" t="s">
        <v>467</v>
      </c>
      <c r="AB258" t="s">
        <v>468</v>
      </c>
      <c r="AC258" t="s">
        <v>469</v>
      </c>
      <c r="AD258" t="s">
        <v>470</v>
      </c>
      <c r="AE258" t="s">
        <v>471</v>
      </c>
      <c r="AF258" t="s">
        <v>472</v>
      </c>
      <c r="AG258" t="s">
        <v>473</v>
      </c>
      <c r="AH258" t="s">
        <v>474</v>
      </c>
      <c r="AI258" t="s">
        <v>475</v>
      </c>
      <c r="AJ258" t="s">
        <v>476</v>
      </c>
      <c r="AK258" t="s">
        <v>477</v>
      </c>
      <c r="AL258">
        <v>71.54394945899422</v>
      </c>
      <c r="AM258">
        <v>94.112954560290802</v>
      </c>
      <c r="AN258">
        <v>88.097731819504276</v>
      </c>
      <c r="AO258">
        <v>90.322208164828297</v>
      </c>
      <c r="AP258">
        <v>90.818720959578883</v>
      </c>
      <c r="AQ258">
        <v>81.888223835413569</v>
      </c>
      <c r="AR258">
        <v>97.600647864859951</v>
      </c>
      <c r="AS258">
        <v>97.248966199771104</v>
      </c>
      <c r="AT258">
        <v>78.335302036958979</v>
      </c>
      <c r="AU258">
        <v>92.333809606537017</v>
      </c>
      <c r="AV258">
        <v>93.791753522685354</v>
      </c>
      <c r="AW258">
        <v>87.975555996061871</v>
      </c>
      <c r="AX258">
        <v>79.96626732320621</v>
      </c>
      <c r="AY258">
        <v>88.064704106815668</v>
      </c>
      <c r="AZ258">
        <v>79.337848573572074</v>
      </c>
      <c r="BA258"/>
      <c r="BB258"/>
      <c r="BC258"/>
      <c r="BD258"/>
      <c r="BE258"/>
      <c r="BF258"/>
      <c r="BG258"/>
      <c r="BH258"/>
      <c r="BI258"/>
      <c r="BJ258"/>
      <c r="BK258"/>
      <c r="BL258"/>
      <c r="BM258"/>
      <c r="BN258"/>
      <c r="BO258"/>
      <c r="BP258"/>
      <c r="BQ258"/>
      <c r="BR258"/>
      <c r="BS258"/>
      <c r="BT258"/>
      <c r="BU258"/>
      <c r="BV258"/>
      <c r="BW258"/>
      <c r="BX258"/>
      <c r="BY258"/>
      <c r="BZ258"/>
      <c r="CA258"/>
      <c r="CB258"/>
      <c r="CC258"/>
      <c r="CD258"/>
    </row>
    <row r="259">
      <c r="A259" t="s">
        <v>791</v>
      </c>
      <c r="B259">
        <v>2014</v>
      </c>
      <c r="C259" t="s">
        <v>798</v>
      </c>
      <c r="D259">
        <v>135</v>
      </c>
      <c r="E259" t="s">
        <v>45</v>
      </c>
      <c r="F259" t="s">
        <v>44</v>
      </c>
      <c r="G259" t="s">
        <v>819</v>
      </c>
      <c r="H259">
        <v>0.029862656859814801</v>
      </c>
      <c r="I259">
        <v>0.088807473740546802</v>
      </c>
      <c r="J259">
        <v>0.37029289561966938</v>
      </c>
      <c r="K259">
        <v>3.5416387065007622</v>
      </c>
      <c r="L259">
        <v>26.511153375837001</v>
      </c>
      <c r="M259">
        <v>1.770918891596672</v>
      </c>
      <c r="N259">
        <v>16.722317067377261</v>
      </c>
      <c r="O259">
        <v>30.025039029211829</v>
      </c>
      <c r="P259">
        <v>31.93259405427985</v>
      </c>
      <c r="Q259">
        <v>44.101005467738837</v>
      </c>
      <c r="R259">
        <v>0.033843931698230599</v>
      </c>
      <c r="S259">
        <v>0.069229890708267405</v>
      </c>
      <c r="T259">
        <v>0.24410470393940559</v>
      </c>
      <c r="U259">
        <v>1.009660364783707</v>
      </c>
      <c r="V259">
        <v>9.7080823637702469</v>
      </c>
      <c r="W259" t="s">
        <v>463</v>
      </c>
      <c r="X259" t="s">
        <v>464</v>
      </c>
      <c r="Y259" t="s">
        <v>465</v>
      </c>
      <c r="Z259" t="s">
        <v>466</v>
      </c>
      <c r="AA259" t="s">
        <v>467</v>
      </c>
      <c r="AB259" t="s">
        <v>468</v>
      </c>
      <c r="AC259" t="s">
        <v>469</v>
      </c>
      <c r="AD259" t="s">
        <v>470</v>
      </c>
      <c r="AE259" t="s">
        <v>471</v>
      </c>
      <c r="AF259" t="s">
        <v>472</v>
      </c>
      <c r="AG259" t="s">
        <v>473</v>
      </c>
      <c r="AH259" t="s">
        <v>474</v>
      </c>
      <c r="AI259" t="s">
        <v>475</v>
      </c>
      <c r="AJ259" t="s">
        <v>476</v>
      </c>
      <c r="AK259" t="s">
        <v>477</v>
      </c>
      <c r="AL259">
        <v>36.355988436012879</v>
      </c>
      <c r="AM259">
        <v>0</v>
      </c>
      <c r="AN259">
        <v>0.99312209508212435</v>
      </c>
      <c r="AO259">
        <v>0.30130762631005098</v>
      </c>
      <c r="AP259">
        <v>0.53561543735824035</v>
      </c>
      <c r="AQ259">
        <v>1.7880065090726169</v>
      </c>
      <c r="AR259">
        <v>0</v>
      </c>
      <c r="AS259">
        <v>0.18391273761508539</v>
      </c>
      <c r="AT259">
        <v>0.27409516518199689</v>
      </c>
      <c r="AU259">
        <v>0.0257640539379843</v>
      </c>
      <c r="AV259">
        <v>0</v>
      </c>
      <c r="AW259">
        <v>0.36633610489317048</v>
      </c>
      <c r="AX259">
        <v>0</v>
      </c>
      <c r="AY259">
        <v>0.13031421565969409</v>
      </c>
      <c r="AZ259">
        <v>0.27449570348097319</v>
      </c>
      <c r="BA259"/>
      <c r="BB259"/>
      <c r="BC259"/>
      <c r="BD259"/>
      <c r="BE259"/>
      <c r="BF259"/>
      <c r="BG259"/>
      <c r="BH259"/>
      <c r="BI259"/>
      <c r="BJ259"/>
      <c r="BK259"/>
      <c r="BL259"/>
      <c r="BM259"/>
      <c r="BN259"/>
      <c r="BO259"/>
      <c r="BP259"/>
      <c r="BQ259"/>
      <c r="BR259"/>
      <c r="BS259"/>
      <c r="BT259"/>
      <c r="BU259"/>
      <c r="BV259"/>
      <c r="BW259"/>
      <c r="BX259"/>
      <c r="BY259"/>
      <c r="BZ259"/>
      <c r="CA259"/>
      <c r="CB259"/>
      <c r="CC259"/>
      <c r="CD259"/>
    </row>
    <row r="260">
      <c r="A260" t="s">
        <v>791</v>
      </c>
      <c r="B260">
        <v>2014</v>
      </c>
      <c r="C260" t="s">
        <v>798</v>
      </c>
      <c r="D260">
        <v>136</v>
      </c>
      <c r="E260" t="s">
        <v>45</v>
      </c>
      <c r="F260" t="s">
        <v>43</v>
      </c>
      <c r="G260" t="s">
        <v>820</v>
      </c>
      <c r="H260">
        <v>33.494257113953687</v>
      </c>
      <c r="I260">
        <v>32.318710855532608</v>
      </c>
      <c r="J260">
        <v>28.94170109588212</v>
      </c>
      <c r="K260">
        <v>54.443443262896629</v>
      </c>
      <c r="L260">
        <v>67.88178611983308</v>
      </c>
      <c r="M260">
        <v>41.626000431984338</v>
      </c>
      <c r="N260">
        <v>72.889827428478398</v>
      </c>
      <c r="O260">
        <v>68.404896332576513</v>
      </c>
      <c r="P260">
        <v>67.121998682017264</v>
      </c>
      <c r="Q260">
        <v>55.273085844651838</v>
      </c>
      <c r="R260">
        <v>33.842948016295303</v>
      </c>
      <c r="S260">
        <v>34.760698555475642</v>
      </c>
      <c r="T260">
        <v>26.23263142472199</v>
      </c>
      <c r="U260">
        <v>35.5426962646021</v>
      </c>
      <c r="V260">
        <v>68.416422978951744</v>
      </c>
      <c r="W260" t="s">
        <v>463</v>
      </c>
      <c r="X260" t="s">
        <v>464</v>
      </c>
      <c r="Y260" t="s">
        <v>465</v>
      </c>
      <c r="Z260" t="s">
        <v>466</v>
      </c>
      <c r="AA260" t="s">
        <v>467</v>
      </c>
      <c r="AB260" t="s">
        <v>468</v>
      </c>
      <c r="AC260" t="s">
        <v>469</v>
      </c>
      <c r="AD260" t="s">
        <v>470</v>
      </c>
      <c r="AE260" t="s">
        <v>471</v>
      </c>
      <c r="AF260" t="s">
        <v>472</v>
      </c>
      <c r="AG260" t="s">
        <v>473</v>
      </c>
      <c r="AH260" t="s">
        <v>474</v>
      </c>
      <c r="AI260" t="s">
        <v>475</v>
      </c>
      <c r="AJ260" t="s">
        <v>476</v>
      </c>
      <c r="AK260" t="s">
        <v>477</v>
      </c>
      <c r="AL260">
        <v>45.118229953663523</v>
      </c>
      <c r="AM260">
        <v>77.780311342949261</v>
      </c>
      <c r="AN260">
        <v>29.795027333526161</v>
      </c>
      <c r="AO260">
        <v>48.032188188574587</v>
      </c>
      <c r="AP260">
        <v>21.907861043890641</v>
      </c>
      <c r="AQ260">
        <v>36.376764049025823</v>
      </c>
      <c r="AR260">
        <v>12.13680031023455</v>
      </c>
      <c r="AS260">
        <v>44.114680072269543</v>
      </c>
      <c r="AT260">
        <v>41.430238132244511</v>
      </c>
      <c r="AU260">
        <v>62.158779034629461</v>
      </c>
      <c r="AV260">
        <v>16.623035352227031</v>
      </c>
      <c r="AW260">
        <v>47.920141485728138</v>
      </c>
      <c r="AX260">
        <v>53.910570424681943</v>
      </c>
      <c r="AY260">
        <v>60.153945886516823</v>
      </c>
      <c r="AZ260">
        <v>58.70409137242568</v>
      </c>
      <c r="BA260"/>
      <c r="BB260"/>
      <c r="BC260"/>
      <c r="BD260"/>
      <c r="BE260"/>
      <c r="BF260"/>
      <c r="BG260"/>
      <c r="BH260"/>
      <c r="BI260"/>
      <c r="BJ260"/>
      <c r="BK260"/>
      <c r="BL260"/>
      <c r="BM260"/>
      <c r="BN260"/>
      <c r="BO260"/>
      <c r="BP260"/>
      <c r="BQ260"/>
      <c r="BR260"/>
      <c r="BS260"/>
      <c r="BT260"/>
      <c r="BU260"/>
      <c r="BV260"/>
      <c r="BW260"/>
      <c r="BX260"/>
      <c r="BY260"/>
      <c r="BZ260"/>
      <c r="CA260"/>
      <c r="CB260"/>
      <c r="CC260"/>
      <c r="CD260"/>
    </row>
    <row r="261">
      <c r="A261" t="s">
        <v>791</v>
      </c>
      <c r="B261">
        <v>2014</v>
      </c>
      <c r="C261" t="s">
        <v>798</v>
      </c>
      <c r="D261">
        <v>137</v>
      </c>
      <c r="E261" t="s">
        <v>45</v>
      </c>
      <c r="F261" t="s">
        <v>42</v>
      </c>
      <c r="G261" t="s">
        <v>821</v>
      </c>
      <c r="H261">
        <v>42.928526656521477</v>
      </c>
      <c r="I261">
        <v>26.10862484316154</v>
      </c>
      <c r="J261">
        <v>20.140055457292611</v>
      </c>
      <c r="K261">
        <v>17.27380677890406</v>
      </c>
      <c r="L261">
        <v>4.0261835050547026</v>
      </c>
      <c r="M261">
        <v>28.77607662993524</v>
      </c>
      <c r="N261">
        <v>7.0340984104459912</v>
      </c>
      <c r="O261">
        <v>1.51457912788898</v>
      </c>
      <c r="P261">
        <v>0.81292434443553296</v>
      </c>
      <c r="Q261">
        <v>0.62590868760931095</v>
      </c>
      <c r="R261">
        <v>44.245022605022569</v>
      </c>
      <c r="S261">
        <v>29.3730555318634</v>
      </c>
      <c r="T261">
        <v>20.486022350211691</v>
      </c>
      <c r="U261">
        <v>18.664815653293861</v>
      </c>
      <c r="V261">
        <v>12.5729106037251</v>
      </c>
      <c r="W261" t="s">
        <v>463</v>
      </c>
      <c r="X261" t="s">
        <v>464</v>
      </c>
      <c r="Y261" t="s">
        <v>465</v>
      </c>
      <c r="Z261" t="s">
        <v>466</v>
      </c>
      <c r="AA261" t="s">
        <v>467</v>
      </c>
      <c r="AB261" t="s">
        <v>468</v>
      </c>
      <c r="AC261" t="s">
        <v>469</v>
      </c>
      <c r="AD261" t="s">
        <v>470</v>
      </c>
      <c r="AE261" t="s">
        <v>471</v>
      </c>
      <c r="AF261" t="s">
        <v>472</v>
      </c>
      <c r="AG261" t="s">
        <v>473</v>
      </c>
      <c r="AH261" t="s">
        <v>474</v>
      </c>
      <c r="AI261" t="s">
        <v>475</v>
      </c>
      <c r="AJ261" t="s">
        <v>476</v>
      </c>
      <c r="AK261" t="s">
        <v>477</v>
      </c>
      <c r="AL261">
        <v>8.5071025482347</v>
      </c>
      <c r="AM261">
        <v>8.3108728156931182</v>
      </c>
      <c r="AN261">
        <v>10.81642211422758</v>
      </c>
      <c r="AO261">
        <v>42.350488720820493</v>
      </c>
      <c r="AP261">
        <v>51.252098821227513</v>
      </c>
      <c r="AQ261">
        <v>12.77765493386863</v>
      </c>
      <c r="AR261">
        <v>69.732738458723261</v>
      </c>
      <c r="AS261">
        <v>43.169340102445297</v>
      </c>
      <c r="AT261">
        <v>28.881133803073531</v>
      </c>
      <c r="AU261">
        <v>23.919185505016291</v>
      </c>
      <c r="AV261">
        <v>66.737807691744649</v>
      </c>
      <c r="AW261">
        <v>26.315961132139432</v>
      </c>
      <c r="AX261">
        <v>40.074126090198668</v>
      </c>
      <c r="AY261">
        <v>9.8002765305125976</v>
      </c>
      <c r="AZ261">
        <v>14.531989392664469</v>
      </c>
      <c r="BA261"/>
      <c r="BB261"/>
      <c r="BC261"/>
      <c r="BD261"/>
      <c r="BE261"/>
      <c r="BF261"/>
      <c r="BG261"/>
      <c r="BH261"/>
      <c r="BI261"/>
      <c r="BJ261"/>
      <c r="BK261"/>
      <c r="BL261"/>
      <c r="BM261"/>
      <c r="BN261"/>
      <c r="BO261"/>
      <c r="BP261"/>
      <c r="BQ261"/>
      <c r="BR261"/>
      <c r="BS261"/>
      <c r="BT261"/>
      <c r="BU261"/>
      <c r="BV261"/>
      <c r="BW261"/>
      <c r="BX261"/>
      <c r="BY261"/>
      <c r="BZ261"/>
      <c r="CA261"/>
      <c r="CB261"/>
      <c r="CC261"/>
      <c r="CD261"/>
    </row>
    <row r="262">
      <c r="A262" t="s">
        <v>791</v>
      </c>
      <c r="B262">
        <v>2014</v>
      </c>
      <c r="C262" t="s">
        <v>798</v>
      </c>
      <c r="D262">
        <v>138</v>
      </c>
      <c r="E262" t="s">
        <v>45</v>
      </c>
      <c r="F262" t="s">
        <v>41</v>
      </c>
      <c r="G262" t="s">
        <v>186</v>
      </c>
      <c r="H262">
        <v>2.3525931052367421</v>
      </c>
      <c r="I262">
        <v>2.4043062813835001</v>
      </c>
      <c r="J262">
        <v>2.5604118343215552</v>
      </c>
      <c r="K262">
        <v>2.4228820874612391</v>
      </c>
      <c r="L262">
        <v>0.76522726048137024</v>
      </c>
      <c r="M262">
        <v>3.002679655954867</v>
      </c>
      <c r="N262">
        <v>0.28983520735839052</v>
      </c>
      <c r="O262">
        <v>0.055485510322693797</v>
      </c>
      <c r="P262">
        <v>0.13248291926730871</v>
      </c>
      <c r="Q262">
        <v>0</v>
      </c>
      <c r="R262">
        <v>2.059354621498878</v>
      </c>
      <c r="S262">
        <v>2.4860442273964241</v>
      </c>
      <c r="T262">
        <v>2.8524464780685159</v>
      </c>
      <c r="U262">
        <v>2.5297450783408961</v>
      </c>
      <c r="V262">
        <v>2.032722842213512</v>
      </c>
      <c r="W262" t="s">
        <v>463</v>
      </c>
      <c r="X262" t="s">
        <v>464</v>
      </c>
      <c r="Y262" t="s">
        <v>465</v>
      </c>
      <c r="Z262" t="s">
        <v>466</v>
      </c>
      <c r="AA262" t="s">
        <v>467</v>
      </c>
      <c r="AB262" t="s">
        <v>468</v>
      </c>
      <c r="AC262" t="s">
        <v>469</v>
      </c>
      <c r="AD262" t="s">
        <v>470</v>
      </c>
      <c r="AE262" t="s">
        <v>471</v>
      </c>
      <c r="AF262" t="s">
        <v>472</v>
      </c>
      <c r="AG262" t="s">
        <v>473</v>
      </c>
      <c r="AH262" t="s">
        <v>474</v>
      </c>
      <c r="AI262" t="s">
        <v>475</v>
      </c>
      <c r="AJ262" t="s">
        <v>476</v>
      </c>
      <c r="AK262" t="s">
        <v>477</v>
      </c>
      <c r="AL262">
        <v>0.74423742640313284</v>
      </c>
      <c r="AM262">
        <v>0.9971291210777149</v>
      </c>
      <c r="AN262">
        <v>0.27405740171305071</v>
      </c>
      <c r="AO262">
        <v>0.78943760454847578</v>
      </c>
      <c r="AP262">
        <v>3.496510934692961</v>
      </c>
      <c r="AQ262">
        <v>6.1044880355174529</v>
      </c>
      <c r="AR262">
        <v>1.111741298333397</v>
      </c>
      <c r="AS262">
        <v>0.74344110433704225</v>
      </c>
      <c r="AT262">
        <v>2.7973135345337981</v>
      </c>
      <c r="AU262">
        <v>2.1383630125816988</v>
      </c>
      <c r="AV262">
        <v>1.039779530672849</v>
      </c>
      <c r="AW262">
        <v>6.6350179067501358</v>
      </c>
      <c r="AX262">
        <v>1.815253950324752</v>
      </c>
      <c r="AY262">
        <v>0.2294211577130405</v>
      </c>
      <c r="AZ262">
        <v>0.97676591616656228</v>
      </c>
      <c r="BA262"/>
      <c r="BB262"/>
      <c r="BC262"/>
      <c r="BD262"/>
      <c r="BE262"/>
      <c r="BF262"/>
      <c r="BG262"/>
      <c r="BH262"/>
      <c r="BI262"/>
      <c r="BJ262"/>
      <c r="BK262"/>
      <c r="BL262"/>
      <c r="BM262"/>
      <c r="BN262"/>
      <c r="BO262"/>
      <c r="BP262"/>
      <c r="BQ262"/>
      <c r="BR262"/>
      <c r="BS262"/>
      <c r="BT262"/>
      <c r="BU262"/>
      <c r="BV262"/>
      <c r="BW262"/>
      <c r="BX262"/>
      <c r="BY262"/>
      <c r="BZ262"/>
      <c r="CA262"/>
      <c r="CB262"/>
      <c r="CC262"/>
      <c r="CD262"/>
    </row>
    <row r="263">
      <c r="A263" t="s">
        <v>791</v>
      </c>
      <c r="B263">
        <v>2014</v>
      </c>
      <c r="C263" t="s">
        <v>798</v>
      </c>
      <c r="D263">
        <v>139</v>
      </c>
      <c r="E263" t="s">
        <v>45</v>
      </c>
      <c r="F263" t="s">
        <v>19</v>
      </c>
      <c r="G263" t="s">
        <v>186</v>
      </c>
      <c r="H263">
        <v>21.194760467428871</v>
      </c>
      <c r="I263">
        <v>39.079550546182098</v>
      </c>
      <c r="J263">
        <v>47.987538716884082</v>
      </c>
      <c r="K263">
        <v>22.318229164237579</v>
      </c>
      <c r="L263">
        <v>0.81564973879390679</v>
      </c>
      <c r="M263">
        <v>24.824324390528769</v>
      </c>
      <c r="N263">
        <v>3.0639218863399571</v>
      </c>
      <c r="O263">
        <v>0</v>
      </c>
      <c r="P263">
        <v>0</v>
      </c>
      <c r="Q263">
        <v>0</v>
      </c>
      <c r="R263">
        <v>19.81883082548509</v>
      </c>
      <c r="S263">
        <v>33.310971794556501</v>
      </c>
      <c r="T263">
        <v>50.184795043058308</v>
      </c>
      <c r="U263">
        <v>42.253082638979613</v>
      </c>
      <c r="V263">
        <v>7.2698612113391627</v>
      </c>
      <c r="W263" t="s">
        <v>463</v>
      </c>
      <c r="X263" t="s">
        <v>464</v>
      </c>
      <c r="Y263" t="s">
        <v>465</v>
      </c>
      <c r="Z263" t="s">
        <v>466</v>
      </c>
      <c r="AA263" t="s">
        <v>467</v>
      </c>
      <c r="AB263" t="s">
        <v>468</v>
      </c>
      <c r="AC263" t="s">
        <v>469</v>
      </c>
      <c r="AD263" t="s">
        <v>470</v>
      </c>
      <c r="AE263" t="s">
        <v>471</v>
      </c>
      <c r="AF263" t="s">
        <v>472</v>
      </c>
      <c r="AG263" t="s">
        <v>473</v>
      </c>
      <c r="AH263" t="s">
        <v>474</v>
      </c>
      <c r="AI263" t="s">
        <v>475</v>
      </c>
      <c r="AJ263" t="s">
        <v>476</v>
      </c>
      <c r="AK263" t="s">
        <v>477</v>
      </c>
      <c r="AL263">
        <v>9.2744416356857826</v>
      </c>
      <c r="AM263">
        <v>12.911686720279841</v>
      </c>
      <c r="AN263">
        <v>58.121371055450737</v>
      </c>
      <c r="AO263">
        <v>8.5265778597464372</v>
      </c>
      <c r="AP263">
        <v>22.80791376283069</v>
      </c>
      <c r="AQ263">
        <v>42.953086472515132</v>
      </c>
      <c r="AR263">
        <v>17.01871993270872</v>
      </c>
      <c r="AS263">
        <v>11.788625983333009</v>
      </c>
      <c r="AT263">
        <v>26.61721936496598</v>
      </c>
      <c r="AU263">
        <v>11.75790839383435</v>
      </c>
      <c r="AV263">
        <v>15.599377425355391</v>
      </c>
      <c r="AW263">
        <v>18.762543370489141</v>
      </c>
      <c r="AX263">
        <v>4.200049534794756</v>
      </c>
      <c r="AY263">
        <v>29.686042209597751</v>
      </c>
      <c r="AZ263">
        <v>25.512657615262299</v>
      </c>
      <c r="BA263"/>
      <c r="BB263"/>
      <c r="BC263"/>
      <c r="BD263"/>
      <c r="BE263"/>
      <c r="BF263"/>
      <c r="BG263"/>
      <c r="BH263"/>
      <c r="BI263"/>
      <c r="BJ263"/>
      <c r="BK263"/>
      <c r="BL263"/>
      <c r="BM263"/>
      <c r="BN263"/>
      <c r="BO263"/>
      <c r="BP263"/>
      <c r="BQ263"/>
      <c r="BR263"/>
      <c r="BS263"/>
      <c r="BT263"/>
      <c r="BU263"/>
      <c r="BV263"/>
      <c r="BW263"/>
      <c r="BX263"/>
      <c r="BY263"/>
      <c r="BZ263"/>
      <c r="CA263"/>
      <c r="CB263"/>
      <c r="CC263"/>
      <c r="CD263"/>
    </row>
    <row r="264">
      <c r="A264" t="s">
        <v>791</v>
      </c>
      <c r="B264">
        <v>2014</v>
      </c>
      <c r="C264" t="s">
        <v>798</v>
      </c>
      <c r="D264">
        <v>148</v>
      </c>
      <c r="E264" t="s">
        <v>109</v>
      </c>
      <c r="F264" t="s">
        <v>49</v>
      </c>
      <c r="G264" t="s">
        <v>186</v>
      </c>
      <c r="H264">
        <v>3.7367537887564239</v>
      </c>
      <c r="I264">
        <v>5.5314666570372424</v>
      </c>
      <c r="J264">
        <v>6.5498822765588702</v>
      </c>
      <c r="K264">
        <v>13.977155063638151</v>
      </c>
      <c r="L264">
        <v>27.766014543922768</v>
      </c>
      <c r="M264">
        <v>12.85301278615246</v>
      </c>
      <c r="N264">
        <v>42.419747723086083</v>
      </c>
      <c r="O264">
        <v>50.957211397016202</v>
      </c>
      <c r="P264">
        <v>34.320127678716389</v>
      </c>
      <c r="Q264">
        <v>14.134372547852299</v>
      </c>
      <c r="R264">
        <v>3.6930049702165899</v>
      </c>
      <c r="S264">
        <v>5.1613196861975634</v>
      </c>
      <c r="T264">
        <v>5.9598236894120022</v>
      </c>
      <c r="U264">
        <v>7.3512955904199861</v>
      </c>
      <c r="V264">
        <v>15.28026720426892</v>
      </c>
      <c r="W264" t="s">
        <v>463</v>
      </c>
      <c r="X264" t="s">
        <v>464</v>
      </c>
      <c r="Y264" t="s">
        <v>465</v>
      </c>
      <c r="Z264" t="s">
        <v>466</v>
      </c>
      <c r="AA264" t="s">
        <v>467</v>
      </c>
      <c r="AB264" t="s">
        <v>468</v>
      </c>
      <c r="AC264" t="s">
        <v>469</v>
      </c>
      <c r="AD264" t="s">
        <v>470</v>
      </c>
      <c r="AE264" t="s">
        <v>471</v>
      </c>
      <c r="AF264" t="s">
        <v>472</v>
      </c>
      <c r="AG264" t="s">
        <v>473</v>
      </c>
      <c r="AH264" t="s">
        <v>474</v>
      </c>
      <c r="AI264" t="s">
        <v>475</v>
      </c>
      <c r="AJ264" t="s">
        <v>476</v>
      </c>
      <c r="AK264" t="s">
        <v>477</v>
      </c>
      <c r="AL264">
        <v>25.605130163556609</v>
      </c>
      <c r="AM264">
        <v>5.0682271310029421</v>
      </c>
      <c r="AN264">
        <v>4.9470429114877268</v>
      </c>
      <c r="AO264">
        <v>8.7517580638452941</v>
      </c>
      <c r="AP264">
        <v>6.7661964089640687</v>
      </c>
      <c r="AQ264">
        <v>9.1470750098786251</v>
      </c>
      <c r="AR264">
        <v>1.958922372930008</v>
      </c>
      <c r="AS264">
        <v>2.4016903367543412</v>
      </c>
      <c r="AT264">
        <v>15.292128253124989</v>
      </c>
      <c r="AU264">
        <v>6.6008757698548486</v>
      </c>
      <c r="AV264">
        <v>5.1752466017371059</v>
      </c>
      <c r="AW264">
        <v>8.9705284697906436</v>
      </c>
      <c r="AX264">
        <v>18.828642856887111</v>
      </c>
      <c r="AY264">
        <v>8.3362914832714914</v>
      </c>
      <c r="AZ264">
        <v>15.18886662437624</v>
      </c>
      <c r="BA264"/>
      <c r="BB264"/>
      <c r="BC264"/>
      <c r="BD264"/>
      <c r="BE264"/>
      <c r="BF264"/>
      <c r="BG264"/>
      <c r="BH264"/>
      <c r="BI264"/>
      <c r="BJ264"/>
      <c r="BK264"/>
      <c r="BL264"/>
      <c r="BM264"/>
      <c r="BN264"/>
      <c r="BO264"/>
      <c r="BP264"/>
      <c r="BQ264"/>
      <c r="BR264"/>
      <c r="BS264"/>
      <c r="BT264"/>
      <c r="BU264"/>
      <c r="BV264"/>
      <c r="BW264"/>
      <c r="BX264"/>
      <c r="BY264"/>
      <c r="BZ264"/>
      <c r="CA264"/>
      <c r="CB264"/>
      <c r="CC264"/>
      <c r="CD264"/>
    </row>
    <row r="265">
      <c r="A265" t="s">
        <v>791</v>
      </c>
      <c r="B265">
        <v>2014</v>
      </c>
      <c r="C265" t="s">
        <v>798</v>
      </c>
      <c r="D265">
        <v>149</v>
      </c>
      <c r="E265" t="s">
        <v>109</v>
      </c>
      <c r="F265" t="s">
        <v>48</v>
      </c>
      <c r="G265" t="s">
        <v>186</v>
      </c>
      <c r="H265">
        <v>72.633073350851049</v>
      </c>
      <c r="I265">
        <v>52.969807511124031</v>
      </c>
      <c r="J265">
        <v>42.612548327242358</v>
      </c>
      <c r="K265">
        <v>61.11669611137355</v>
      </c>
      <c r="L265">
        <v>70.626262368816711</v>
      </c>
      <c r="M265">
        <v>59.319983167363873</v>
      </c>
      <c r="N265">
        <v>54.070180039476391</v>
      </c>
      <c r="O265">
        <v>48.8305537672002</v>
      </c>
      <c r="P265">
        <v>65.547389402016265</v>
      </c>
      <c r="Q265">
        <v>85.865627452147748</v>
      </c>
      <c r="R265">
        <v>74.328795313568932</v>
      </c>
      <c r="S265">
        <v>59.023718009150457</v>
      </c>
      <c r="T265">
        <v>40.653299777467957</v>
      </c>
      <c r="U265">
        <v>47.821555034101621</v>
      </c>
      <c r="V265">
        <v>75.294751695028239</v>
      </c>
      <c r="W265" t="s">
        <v>463</v>
      </c>
      <c r="X265" t="s">
        <v>464</v>
      </c>
      <c r="Y265" t="s">
        <v>465</v>
      </c>
      <c r="Z265" t="s">
        <v>466</v>
      </c>
      <c r="AA265" t="s">
        <v>467</v>
      </c>
      <c r="AB265" t="s">
        <v>468</v>
      </c>
      <c r="AC265" t="s">
        <v>469</v>
      </c>
      <c r="AD265" t="s">
        <v>470</v>
      </c>
      <c r="AE265" t="s">
        <v>471</v>
      </c>
      <c r="AF265" t="s">
        <v>472</v>
      </c>
      <c r="AG265" t="s">
        <v>473</v>
      </c>
      <c r="AH265" t="s">
        <v>474</v>
      </c>
      <c r="AI265" t="s">
        <v>475</v>
      </c>
      <c r="AJ265" t="s">
        <v>476</v>
      </c>
      <c r="AK265" t="s">
        <v>477</v>
      </c>
      <c r="AL265">
        <v>64.376190774354612</v>
      </c>
      <c r="AM265">
        <v>81.022957027639393</v>
      </c>
      <c r="AN265">
        <v>36.616824046194282</v>
      </c>
      <c r="AO265">
        <v>81.679594592853405</v>
      </c>
      <c r="AP265">
        <v>66.929378893512308</v>
      </c>
      <c r="AQ265">
        <v>41.356392605648381</v>
      </c>
      <c r="AR265">
        <v>79.68488239588153</v>
      </c>
      <c r="AS265">
        <v>84.899684751930437</v>
      </c>
      <c r="AT265">
        <v>55.293338847374983</v>
      </c>
      <c r="AU265">
        <v>79.502852823728958</v>
      </c>
      <c r="AV265">
        <v>78.185596442234598</v>
      </c>
      <c r="AW265">
        <v>65.631910252970144</v>
      </c>
      <c r="AX265">
        <v>75.156053657993453</v>
      </c>
      <c r="AY265">
        <v>61.509412870249918</v>
      </c>
      <c r="AZ265">
        <v>58.321709844194878</v>
      </c>
      <c r="BA265"/>
      <c r="BB265"/>
      <c r="BC265"/>
      <c r="BD265"/>
      <c r="BE265"/>
      <c r="BF265"/>
      <c r="BG265"/>
      <c r="BH265"/>
      <c r="BI265"/>
      <c r="BJ265"/>
      <c r="BK265"/>
      <c r="BL265"/>
      <c r="BM265"/>
      <c r="BN265"/>
      <c r="BO265"/>
      <c r="BP265"/>
      <c r="BQ265"/>
      <c r="BR265"/>
      <c r="BS265"/>
      <c r="BT265"/>
      <c r="BU265"/>
      <c r="BV265"/>
      <c r="BW265"/>
      <c r="BX265"/>
      <c r="BY265"/>
      <c r="BZ265"/>
      <c r="CA265"/>
      <c r="CB265"/>
      <c r="CC265"/>
      <c r="CD265"/>
    </row>
    <row r="266">
      <c r="A266" t="s">
        <v>791</v>
      </c>
      <c r="B266">
        <v>2014</v>
      </c>
      <c r="C266" t="s">
        <v>798</v>
      </c>
      <c r="D266">
        <v>150</v>
      </c>
      <c r="E266" t="s">
        <v>109</v>
      </c>
      <c r="F266" t="s">
        <v>111</v>
      </c>
      <c r="G266" t="s">
        <v>186</v>
      </c>
      <c r="H266">
        <v>23.63017286039312</v>
      </c>
      <c r="I266">
        <v>41.49872583183911</v>
      </c>
      <c r="J266">
        <v>50.837569396198766</v>
      </c>
      <c r="K266">
        <v>24.90614882498857</v>
      </c>
      <c r="L266">
        <v>1.6077230872606361</v>
      </c>
      <c r="M266">
        <v>27.82700404648363</v>
      </c>
      <c r="N266">
        <v>3.5100722374374729</v>
      </c>
      <c r="O266">
        <v>0.21223483578362851</v>
      </c>
      <c r="P266">
        <v>0.13248291926730871</v>
      </c>
      <c r="Q266">
        <v>0</v>
      </c>
      <c r="R266">
        <v>21.97819971621465</v>
      </c>
      <c r="S266">
        <v>35.814962304652248</v>
      </c>
      <c r="T266">
        <v>53.386876533119967</v>
      </c>
      <c r="U266">
        <v>44.827149375478562</v>
      </c>
      <c r="V266">
        <v>9.4249811007025706</v>
      </c>
      <c r="W266" t="s">
        <v>463</v>
      </c>
      <c r="X266" t="s">
        <v>464</v>
      </c>
      <c r="Y266" t="s">
        <v>465</v>
      </c>
      <c r="Z266" t="s">
        <v>466</v>
      </c>
      <c r="AA266" t="s">
        <v>467</v>
      </c>
      <c r="AB266" t="s">
        <v>468</v>
      </c>
      <c r="AC266" t="s">
        <v>469</v>
      </c>
      <c r="AD266" t="s">
        <v>470</v>
      </c>
      <c r="AE266" t="s">
        <v>471</v>
      </c>
      <c r="AF266" t="s">
        <v>472</v>
      </c>
      <c r="AG266" t="s">
        <v>473</v>
      </c>
      <c r="AH266" t="s">
        <v>474</v>
      </c>
      <c r="AI266" t="s">
        <v>475</v>
      </c>
      <c r="AJ266" t="s">
        <v>476</v>
      </c>
      <c r="AK266" t="s">
        <v>477</v>
      </c>
      <c r="AL266">
        <v>10.018679062088911</v>
      </c>
      <c r="AM266">
        <v>13.90881584135755</v>
      </c>
      <c r="AN266">
        <v>58.436133042317643</v>
      </c>
      <c r="AO266">
        <v>9.5686473433012722</v>
      </c>
      <c r="AP266">
        <v>26.30442469752365</v>
      </c>
      <c r="AQ266">
        <v>49.496532384472722</v>
      </c>
      <c r="AR266">
        <v>18.356195231188451</v>
      </c>
      <c r="AS266">
        <v>12.698624911315189</v>
      </c>
      <c r="AT266">
        <v>29.41453289949979</v>
      </c>
      <c r="AU266">
        <v>13.896271406416041</v>
      </c>
      <c r="AV266">
        <v>16.639156956028241</v>
      </c>
      <c r="AW266">
        <v>25.39756127723928</v>
      </c>
      <c r="AX266">
        <v>6.0153034851195111</v>
      </c>
      <c r="AY266">
        <v>30.154295646478541</v>
      </c>
      <c r="AZ266">
        <v>26.489423531428859</v>
      </c>
      <c r="BA266"/>
      <c r="BB266"/>
      <c r="BC266"/>
      <c r="BD266"/>
      <c r="BE266"/>
      <c r="BF266"/>
      <c r="BG266"/>
      <c r="BH266"/>
      <c r="BI266"/>
      <c r="BJ266"/>
      <c r="BK266"/>
      <c r="BL266"/>
      <c r="BM266"/>
      <c r="BN266"/>
      <c r="BO266"/>
      <c r="BP266"/>
      <c r="BQ266"/>
      <c r="BR266"/>
      <c r="BS266"/>
      <c r="BT266"/>
      <c r="BU266"/>
      <c r="BV266"/>
      <c r="BW266"/>
      <c r="BX266"/>
      <c r="BY266"/>
      <c r="BZ266"/>
      <c r="CA266"/>
      <c r="CB266"/>
      <c r="CC266"/>
      <c r="CD266"/>
    </row>
    <row r="267">
      <c r="A267" t="s">
        <v>791</v>
      </c>
      <c r="B267">
        <v>2014</v>
      </c>
      <c r="C267" t="s">
        <v>798</v>
      </c>
      <c r="D267">
        <v>151</v>
      </c>
      <c r="E267" t="s">
        <v>110</v>
      </c>
      <c r="F267" t="s">
        <v>49</v>
      </c>
      <c r="G267" t="s">
        <v>186</v>
      </c>
      <c r="H267">
        <v>5.1455514429019544</v>
      </c>
      <c r="I267">
        <v>9.9708297732222846</v>
      </c>
      <c r="J267">
        <v>13.172973889269921</v>
      </c>
      <c r="K267">
        <v>18.61572305184183</v>
      </c>
      <c r="L267">
        <v>28.225417005833801</v>
      </c>
      <c r="M267">
        <v>19.344776549792449</v>
      </c>
      <c r="N267">
        <v>43.760536374648701</v>
      </c>
      <c r="O267">
        <v>50.957211397016202</v>
      </c>
      <c r="P267">
        <v>34.320127678716389</v>
      </c>
      <c r="Q267">
        <v>14.134372547852299</v>
      </c>
      <c r="R267">
        <v>5.085087126885111</v>
      </c>
      <c r="S267">
        <v>8.1124974724982657</v>
      </c>
      <c r="T267">
        <v>12.928279383890979</v>
      </c>
      <c r="U267">
        <v>13.19747182354199</v>
      </c>
      <c r="V267">
        <v>17.0502449036847</v>
      </c>
      <c r="W267" t="s">
        <v>463</v>
      </c>
      <c r="X267" t="s">
        <v>464</v>
      </c>
      <c r="Y267" t="s">
        <v>465</v>
      </c>
      <c r="Z267" t="s">
        <v>466</v>
      </c>
      <c r="AA267" t="s">
        <v>467</v>
      </c>
      <c r="AB267" t="s">
        <v>468</v>
      </c>
      <c r="AC267" t="s">
        <v>469</v>
      </c>
      <c r="AD267" t="s">
        <v>470</v>
      </c>
      <c r="AE267" t="s">
        <v>471</v>
      </c>
      <c r="AF267" t="s">
        <v>472</v>
      </c>
      <c r="AG267" t="s">
        <v>473</v>
      </c>
      <c r="AH267" t="s">
        <v>474</v>
      </c>
      <c r="AI267" t="s">
        <v>475</v>
      </c>
      <c r="AJ267" t="s">
        <v>476</v>
      </c>
      <c r="AK267" t="s">
        <v>477</v>
      </c>
      <c r="AL267">
        <v>28.316845348751261</v>
      </c>
      <c r="AM267">
        <v>5.9994421079002898</v>
      </c>
      <c r="AN267">
        <v>11.81281010426118</v>
      </c>
      <c r="AO267">
        <v>9.5675419800370776</v>
      </c>
      <c r="AP267">
        <v>8.9600229080980665</v>
      </c>
      <c r="AQ267">
        <v>18.447994743971019</v>
      </c>
      <c r="AR267">
        <v>2.508662719682369</v>
      </c>
      <c r="AS267">
        <v>2.722653811401416</v>
      </c>
      <c r="AT267">
        <v>21.546066612034529</v>
      </c>
      <c r="AU267">
        <v>7.4804162613408067</v>
      </c>
      <c r="AV267">
        <v>6.1317635390190084</v>
      </c>
      <c r="AW267">
        <v>11.893135960878221</v>
      </c>
      <c r="AX267">
        <v>20.472775064458808</v>
      </c>
      <c r="AY267">
        <v>11.85581319162976</v>
      </c>
      <c r="AZ267">
        <v>21.133829662699561</v>
      </c>
      <c r="BA267"/>
      <c r="BB267"/>
      <c r="BC267"/>
      <c r="BD267"/>
      <c r="BE267"/>
      <c r="BF267"/>
      <c r="BG267"/>
      <c r="BH267"/>
      <c r="BI267"/>
      <c r="BJ267"/>
      <c r="BK267"/>
      <c r="BL267"/>
      <c r="BM267"/>
      <c r="BN267"/>
      <c r="BO267"/>
      <c r="BP267"/>
      <c r="BQ267"/>
      <c r="BR267"/>
      <c r="BS267"/>
      <c r="BT267"/>
      <c r="BU267"/>
      <c r="BV267"/>
      <c r="BW267"/>
      <c r="BX267"/>
      <c r="BY267"/>
      <c r="BZ267"/>
      <c r="CA267"/>
      <c r="CB267"/>
      <c r="CC267"/>
      <c r="CD267"/>
    </row>
    <row r="268">
      <c r="A268" t="s">
        <v>791</v>
      </c>
      <c r="B268">
        <v>2014</v>
      </c>
      <c r="C268" t="s">
        <v>798</v>
      </c>
      <c r="D268">
        <v>152</v>
      </c>
      <c r="E268" t="s">
        <v>110</v>
      </c>
      <c r="F268" t="s">
        <v>48</v>
      </c>
      <c r="G268" t="s">
        <v>186</v>
      </c>
      <c r="H268">
        <v>94.681475679151418</v>
      </c>
      <c r="I268">
        <v>90.004762980267287</v>
      </c>
      <c r="J268">
        <v>85.65812801149599</v>
      </c>
      <c r="K268">
        <v>81.171823535325032</v>
      </c>
      <c r="L268">
        <v>71.707311824687793</v>
      </c>
      <c r="M268">
        <v>80.522879037129087</v>
      </c>
      <c r="N268">
        <v>56.078207726844767</v>
      </c>
      <c r="O268">
        <v>48.886039277522897</v>
      </c>
      <c r="P268">
        <v>65.679872321283568</v>
      </c>
      <c r="Q268">
        <v>85.865627452147748</v>
      </c>
      <c r="R268">
        <v>94.755016609903919</v>
      </c>
      <c r="S268">
        <v>91.836921529360581</v>
      </c>
      <c r="T268">
        <v>85.73575085509971</v>
      </c>
      <c r="U268">
        <v>86.607090806576053</v>
      </c>
      <c r="V268">
        <v>82.765842428965385</v>
      </c>
      <c r="W268" t="s">
        <v>463</v>
      </c>
      <c r="X268" t="s">
        <v>464</v>
      </c>
      <c r="Y268" t="s">
        <v>465</v>
      </c>
      <c r="Z268" t="s">
        <v>466</v>
      </c>
      <c r="AA268" t="s">
        <v>467</v>
      </c>
      <c r="AB268" t="s">
        <v>468</v>
      </c>
      <c r="AC268" t="s">
        <v>469</v>
      </c>
      <c r="AD268" t="s">
        <v>470</v>
      </c>
      <c r="AE268" t="s">
        <v>471</v>
      </c>
      <c r="AF268" t="s">
        <v>472</v>
      </c>
      <c r="AG268" t="s">
        <v>473</v>
      </c>
      <c r="AH268" t="s">
        <v>474</v>
      </c>
      <c r="AI268" t="s">
        <v>475</v>
      </c>
      <c r="AJ268" t="s">
        <v>476</v>
      </c>
      <c r="AK268" t="s">
        <v>477</v>
      </c>
      <c r="AL268">
        <v>71.683154651248699</v>
      </c>
      <c r="AM268">
        <v>94.00055789209965</v>
      </c>
      <c r="AN268">
        <v>88.089993339452803</v>
      </c>
      <c r="AO268">
        <v>90.156277383997363</v>
      </c>
      <c r="AP268">
        <v>91.039977091901974</v>
      </c>
      <c r="AQ268">
        <v>80.462760943568497</v>
      </c>
      <c r="AR268">
        <v>97.02886169796092</v>
      </c>
      <c r="AS268">
        <v>96.95795884097511</v>
      </c>
      <c r="AT268">
        <v>78.453933387965463</v>
      </c>
      <c r="AU268">
        <v>92.458334572070484</v>
      </c>
      <c r="AV268">
        <v>93.868236460980924</v>
      </c>
      <c r="AW268">
        <v>87.141140125282917</v>
      </c>
      <c r="AX268">
        <v>79.527224935541227</v>
      </c>
      <c r="AY268">
        <v>87.804521275845801</v>
      </c>
      <c r="AZ268">
        <v>78.866170337300417</v>
      </c>
      <c r="BA268"/>
      <c r="BB268"/>
      <c r="BC268"/>
      <c r="BD268"/>
      <c r="BE268"/>
      <c r="BF268"/>
      <c r="BG268"/>
      <c r="BH268"/>
      <c r="BI268"/>
      <c r="BJ268"/>
      <c r="BK268"/>
      <c r="BL268"/>
      <c r="BM268"/>
      <c r="BN268"/>
      <c r="BO268"/>
      <c r="BP268"/>
      <c r="BQ268"/>
      <c r="BR268"/>
      <c r="BS268"/>
      <c r="BT268"/>
      <c r="BU268"/>
      <c r="BV268"/>
      <c r="BW268"/>
      <c r="BX268"/>
      <c r="BY268"/>
      <c r="BZ268"/>
      <c r="CA268"/>
      <c r="CB268"/>
      <c r="CC268"/>
      <c r="CD268"/>
    </row>
    <row r="269">
      <c r="A269" t="s">
        <v>791</v>
      </c>
      <c r="B269">
        <v>2014</v>
      </c>
      <c r="C269" t="s">
        <v>798</v>
      </c>
      <c r="D269">
        <v>153</v>
      </c>
      <c r="E269" t="s">
        <v>62</v>
      </c>
      <c r="F269" t="s">
        <v>383</v>
      </c>
      <c r="G269" t="s">
        <v>186</v>
      </c>
      <c r="H269">
        <v>0.029862656859814801</v>
      </c>
      <c r="I269">
        <v>0.088807473740546802</v>
      </c>
      <c r="J269">
        <v>0.37029289561966938</v>
      </c>
      <c r="K269">
        <v>3.5416387065007622</v>
      </c>
      <c r="L269">
        <v>26.511153375837001</v>
      </c>
      <c r="M269">
        <v>1.770918891596672</v>
      </c>
      <c r="N269">
        <v>16.722317067377261</v>
      </c>
      <c r="O269">
        <v>30.025039029211829</v>
      </c>
      <c r="P269">
        <v>31.93259405427985</v>
      </c>
      <c r="Q269">
        <v>44.101005467738837</v>
      </c>
      <c r="R269">
        <v>0.033843931698230599</v>
      </c>
      <c r="S269">
        <v>0.069229890708267405</v>
      </c>
      <c r="T269">
        <v>0.24410470393940559</v>
      </c>
      <c r="U269">
        <v>1.009660364783707</v>
      </c>
      <c r="V269">
        <v>9.7080823637702469</v>
      </c>
      <c r="W269" t="s">
        <v>463</v>
      </c>
      <c r="X269" t="s">
        <v>464</v>
      </c>
      <c r="Y269" t="s">
        <v>465</v>
      </c>
      <c r="Z269" t="s">
        <v>466</v>
      </c>
      <c r="AA269" t="s">
        <v>467</v>
      </c>
      <c r="AB269" t="s">
        <v>468</v>
      </c>
      <c r="AC269" t="s">
        <v>469</v>
      </c>
      <c r="AD269" t="s">
        <v>470</v>
      </c>
      <c r="AE269" t="s">
        <v>471</v>
      </c>
      <c r="AF269" t="s">
        <v>472</v>
      </c>
      <c r="AG269" t="s">
        <v>473</v>
      </c>
      <c r="AH269" t="s">
        <v>474</v>
      </c>
      <c r="AI269" t="s">
        <v>475</v>
      </c>
      <c r="AJ269" t="s">
        <v>476</v>
      </c>
      <c r="AK269" t="s">
        <v>477</v>
      </c>
      <c r="AL269">
        <v>36.355988436012879</v>
      </c>
      <c r="AM269">
        <v>0</v>
      </c>
      <c r="AN269">
        <v>0.99312209508212435</v>
      </c>
      <c r="AO269">
        <v>0.30130762631005098</v>
      </c>
      <c r="AP269">
        <v>0.53561543735824035</v>
      </c>
      <c r="AQ269">
        <v>1.7880065090726169</v>
      </c>
      <c r="AR269">
        <v>0</v>
      </c>
      <c r="AS269">
        <v>0.18391273761508539</v>
      </c>
      <c r="AT269">
        <v>0.27409516518199689</v>
      </c>
      <c r="AU269">
        <v>0.0257640539379843</v>
      </c>
      <c r="AV269">
        <v>0</v>
      </c>
      <c r="AW269">
        <v>0.36633610489317048</v>
      </c>
      <c r="AX269">
        <v>0</v>
      </c>
      <c r="AY269">
        <v>0.13031421565969409</v>
      </c>
      <c r="AZ269">
        <v>0.27449570348097319</v>
      </c>
      <c r="BA269">
        <v>3.3935844238196928</v>
      </c>
      <c r="BB269">
        <v>10.08528317391878</v>
      </c>
      <c r="BC269">
        <v>42.131340717306578</v>
      </c>
      <c r="BD269">
        <v>402.28760341754702</v>
      </c>
      <c r="BE269">
        <v>3013.4957730389292</v>
      </c>
      <c r="BF269">
        <v>34.54250324786851</v>
      </c>
      <c r="BG269">
        <v>326.45127789483968</v>
      </c>
      <c r="BH269">
        <v>584.52201612363228</v>
      </c>
      <c r="BI269">
        <v>623.09210373755593</v>
      </c>
      <c r="BJ269">
        <v>861.07369264721285</v>
      </c>
      <c r="BK269">
        <v>3.1847881510166318</v>
      </c>
      <c r="BL269">
        <v>6.5138778199391751</v>
      </c>
      <c r="BM269">
        <v>23.006362030757991</v>
      </c>
      <c r="BN269">
        <v>95.028063398332733</v>
      </c>
      <c r="BO269">
        <v>913.97889972036614</v>
      </c>
      <c r="BP269">
        <v>3179.809724226986</v>
      </c>
      <c r="BQ269">
        <v>0</v>
      </c>
      <c r="BR269">
        <v>101.7775241383284</v>
      </c>
      <c r="BS269">
        <v>9.5483696022398288</v>
      </c>
      <c r="BT269">
        <v>4.1713567534275819</v>
      </c>
      <c r="BU269">
        <v>147.52714495239391</v>
      </c>
      <c r="BV269">
        <v>0</v>
      </c>
      <c r="BW269">
        <v>1.8645208261270061</v>
      </c>
      <c r="BX269">
        <v>7.3913678501574838</v>
      </c>
      <c r="BY269">
        <v>0.92507365019640708</v>
      </c>
      <c r="BZ269">
        <v>0</v>
      </c>
      <c r="CA269">
        <v>12.00199932029669</v>
      </c>
      <c r="CB269">
        <v>0</v>
      </c>
      <c r="CC269">
        <v>6.2874193774796394</v>
      </c>
      <c r="CD269">
        <v>0.089084073883950801</v>
      </c>
    </row>
    <row r="270">
      <c r="A270" t="s">
        <v>791</v>
      </c>
      <c r="B270">
        <v>2014</v>
      </c>
      <c r="C270" t="s">
        <v>798</v>
      </c>
      <c r="D270">
        <v>154</v>
      </c>
      <c r="E270" t="s">
        <v>62</v>
      </c>
      <c r="F270" t="s">
        <v>235</v>
      </c>
      <c r="G270" t="s">
        <v>186</v>
      </c>
      <c r="H270">
        <v>33.494257113953687</v>
      </c>
      <c r="I270">
        <v>32.318710855532608</v>
      </c>
      <c r="J270">
        <v>28.94170109588212</v>
      </c>
      <c r="K270">
        <v>54.443443262896629</v>
      </c>
      <c r="L270">
        <v>67.88178611983308</v>
      </c>
      <c r="M270">
        <v>41.626000431984338</v>
      </c>
      <c r="N270">
        <v>72.889827428478398</v>
      </c>
      <c r="O270">
        <v>68.404896332576513</v>
      </c>
      <c r="P270">
        <v>67.121998682017264</v>
      </c>
      <c r="Q270">
        <v>55.273085844651838</v>
      </c>
      <c r="R270">
        <v>33.842948016295303</v>
      </c>
      <c r="S270">
        <v>34.760698555475642</v>
      </c>
      <c r="T270">
        <v>26.23263142472199</v>
      </c>
      <c r="U270">
        <v>35.5426962646021</v>
      </c>
      <c r="V270">
        <v>68.416422978951744</v>
      </c>
      <c r="W270" t="s">
        <v>463</v>
      </c>
      <c r="X270" t="s">
        <v>464</v>
      </c>
      <c r="Y270" t="s">
        <v>465</v>
      </c>
      <c r="Z270" t="s">
        <v>466</v>
      </c>
      <c r="AA270" t="s">
        <v>467</v>
      </c>
      <c r="AB270" t="s">
        <v>468</v>
      </c>
      <c r="AC270" t="s">
        <v>469</v>
      </c>
      <c r="AD270" t="s">
        <v>470</v>
      </c>
      <c r="AE270" t="s">
        <v>471</v>
      </c>
      <c r="AF270" t="s">
        <v>472</v>
      </c>
      <c r="AG270" t="s">
        <v>473</v>
      </c>
      <c r="AH270" t="s">
        <v>474</v>
      </c>
      <c r="AI270" t="s">
        <v>475</v>
      </c>
      <c r="AJ270" t="s">
        <v>476</v>
      </c>
      <c r="AK270" t="s">
        <v>477</v>
      </c>
      <c r="AL270">
        <v>45.118229953663523</v>
      </c>
      <c r="AM270">
        <v>77.780311342949261</v>
      </c>
      <c r="AN270">
        <v>29.795027333526161</v>
      </c>
      <c r="AO270">
        <v>48.032188188574587</v>
      </c>
      <c r="AP270">
        <v>21.907861043890641</v>
      </c>
      <c r="AQ270">
        <v>36.376764049025823</v>
      </c>
      <c r="AR270">
        <v>12.13680031023455</v>
      </c>
      <c r="AS270">
        <v>44.114680072269543</v>
      </c>
      <c r="AT270">
        <v>41.430238132244511</v>
      </c>
      <c r="AU270">
        <v>62.158779034629461</v>
      </c>
      <c r="AV270">
        <v>16.623035352227031</v>
      </c>
      <c r="AW270">
        <v>47.920141485728138</v>
      </c>
      <c r="AX270">
        <v>53.910570424681943</v>
      </c>
      <c r="AY270">
        <v>60.153945886516823</v>
      </c>
      <c r="AZ270">
        <v>58.70409137242568</v>
      </c>
      <c r="BA270">
        <v>3806.2785157700118</v>
      </c>
      <c r="BB270">
        <v>3670.224329838506</v>
      </c>
      <c r="BC270">
        <v>3292.9410319053509</v>
      </c>
      <c r="BD270">
        <v>6184.1210035988088</v>
      </c>
      <c r="BE270">
        <v>7716.0534148956558</v>
      </c>
      <c r="BF270">
        <v>811.93230358574226</v>
      </c>
      <c r="BG270">
        <v>1422.9473830502559</v>
      </c>
      <c r="BH270">
        <v>1331.694119636097</v>
      </c>
      <c r="BI270">
        <v>1309.7334746671529</v>
      </c>
      <c r="BJ270">
        <v>1079.208957425637</v>
      </c>
      <c r="BK270">
        <v>3184.6955843905148</v>
      </c>
      <c r="BL270">
        <v>3270.6529074307</v>
      </c>
      <c r="BM270">
        <v>2472.371100748655</v>
      </c>
      <c r="BN270">
        <v>3345.2373805956472</v>
      </c>
      <c r="BO270">
        <v>6441.1450844779174</v>
      </c>
      <c r="BP270">
        <v>3946.1830779012762</v>
      </c>
      <c r="BQ270">
        <v>892.91031586799488</v>
      </c>
      <c r="BR270">
        <v>3053.4655594278652</v>
      </c>
      <c r="BS270">
        <v>1522.129032196852</v>
      </c>
      <c r="BT270">
        <v>170.61775621949459</v>
      </c>
      <c r="BU270">
        <v>3001.420920745491</v>
      </c>
      <c r="BV270">
        <v>228.1354949445429</v>
      </c>
      <c r="BW270">
        <v>447.23786290879389</v>
      </c>
      <c r="BX270">
        <v>1117.225580946345</v>
      </c>
      <c r="BY270">
        <v>2231.8478587153281</v>
      </c>
      <c r="BZ270">
        <v>132.59324797926189</v>
      </c>
      <c r="CA270">
        <v>1569.972213653223</v>
      </c>
      <c r="CB270">
        <v>3434.5113136134842</v>
      </c>
      <c r="CC270">
        <v>2902.3163979778151</v>
      </c>
      <c r="CD270">
        <v>19.051662910541179</v>
      </c>
    </row>
    <row r="271">
      <c r="A271" t="s">
        <v>791</v>
      </c>
      <c r="B271">
        <v>2014</v>
      </c>
      <c r="C271" t="s">
        <v>798</v>
      </c>
      <c r="D271">
        <v>155</v>
      </c>
      <c r="E271" t="s">
        <v>62</v>
      </c>
      <c r="F271" t="s">
        <v>486</v>
      </c>
      <c r="G271" t="s">
        <v>186</v>
      </c>
      <c r="H271">
        <v>32.908170846673819</v>
      </c>
      <c r="I271">
        <v>18.168247277647271</v>
      </c>
      <c r="J271">
        <v>12.28652385046043</v>
      </c>
      <c r="K271">
        <v>11.502436405108259</v>
      </c>
      <c r="L271">
        <v>2.0644698540227941</v>
      </c>
      <c r="M271">
        <v>18.62484814741493</v>
      </c>
      <c r="N271">
        <v>4.4201529378453648</v>
      </c>
      <c r="O271">
        <v>0.65417275615723591</v>
      </c>
      <c r="P271">
        <v>0.24980313839279741</v>
      </c>
      <c r="Q271">
        <v>0.2000341799210292</v>
      </c>
      <c r="R271">
        <v>33.995816352626051</v>
      </c>
      <c r="S271">
        <v>21.10674904028204</v>
      </c>
      <c r="T271">
        <v>12.95929722059371</v>
      </c>
      <c r="U271">
        <v>11.885864929663891</v>
      </c>
      <c r="V271">
        <v>7.9226081738456298</v>
      </c>
      <c r="W271" t="s">
        <v>463</v>
      </c>
      <c r="X271" t="s">
        <v>464</v>
      </c>
      <c r="Y271" t="s">
        <v>465</v>
      </c>
      <c r="Z271" t="s">
        <v>466</v>
      </c>
      <c r="AA271" t="s">
        <v>467</v>
      </c>
      <c r="AB271" t="s">
        <v>468</v>
      </c>
      <c r="AC271" t="s">
        <v>469</v>
      </c>
      <c r="AD271" t="s">
        <v>470</v>
      </c>
      <c r="AE271" t="s">
        <v>471</v>
      </c>
      <c r="AF271" t="s">
        <v>472</v>
      </c>
      <c r="AG271" t="s">
        <v>473</v>
      </c>
      <c r="AH271" t="s">
        <v>474</v>
      </c>
      <c r="AI271" t="s">
        <v>475</v>
      </c>
      <c r="AJ271" t="s">
        <v>476</v>
      </c>
      <c r="AK271" t="s">
        <v>477</v>
      </c>
      <c r="AL271">
        <v>4.8967954800801596</v>
      </c>
      <c r="AM271">
        <v>6.7991186863527426</v>
      </c>
      <c r="AN271">
        <v>6.7387138130554911</v>
      </c>
      <c r="AO271">
        <v>31.914909711177948</v>
      </c>
      <c r="AP271">
        <v>35.039014920021117</v>
      </c>
      <c r="AQ271">
        <v>7.28389738368171</v>
      </c>
      <c r="AR271">
        <v>68.160014966883551</v>
      </c>
      <c r="AS271">
        <v>41.120627282849128</v>
      </c>
      <c r="AT271">
        <v>10.060616505355521</v>
      </c>
      <c r="AU271">
        <v>21.963915929267969</v>
      </c>
      <c r="AV271">
        <v>47.04589070612262</v>
      </c>
      <c r="AW271">
        <v>19.17699871468135</v>
      </c>
      <c r="AX271">
        <v>22.807321955094132</v>
      </c>
      <c r="AY271">
        <v>9.1780595494021853</v>
      </c>
      <c r="AZ271">
        <v>7.7050733662770421</v>
      </c>
      <c r="BA271">
        <v>3739.6758274361409</v>
      </c>
      <c r="BB271">
        <v>2063.2488556556409</v>
      </c>
      <c r="BC271">
        <v>1397.941274862432</v>
      </c>
      <c r="BD271">
        <v>1306.5385710801761</v>
      </c>
      <c r="BE271">
        <v>234.6661833405642</v>
      </c>
      <c r="BF271">
        <v>363.2853433750941</v>
      </c>
      <c r="BG271">
        <v>86.289750949959981</v>
      </c>
      <c r="BH271">
        <v>12.73531661191711</v>
      </c>
      <c r="BI271">
        <v>4.8743413315195578</v>
      </c>
      <c r="BJ271">
        <v>3.905674442870902</v>
      </c>
      <c r="BK271">
        <v>3199.0808298919201</v>
      </c>
      <c r="BL271">
        <v>1985.945420654795</v>
      </c>
      <c r="BM271">
        <v>1221.386883208871</v>
      </c>
      <c r="BN271">
        <v>1118.683832183591</v>
      </c>
      <c r="BO271">
        <v>745.88331972441608</v>
      </c>
      <c r="BP271">
        <v>428.28921877656097</v>
      </c>
      <c r="BQ271">
        <v>78.053213069396477</v>
      </c>
      <c r="BR271">
        <v>690.59948536622471</v>
      </c>
      <c r="BS271">
        <v>1011.376172174487</v>
      </c>
      <c r="BT271">
        <v>272.88278366465801</v>
      </c>
      <c r="BU271">
        <v>600.98919086045248</v>
      </c>
      <c r="BV271">
        <v>1281.204135556625</v>
      </c>
      <c r="BW271">
        <v>416.88393608029071</v>
      </c>
      <c r="BX271">
        <v>271.2989021206302</v>
      </c>
      <c r="BY271">
        <v>788.62743922995128</v>
      </c>
      <c r="BZ271">
        <v>375.260433526447</v>
      </c>
      <c r="CA271">
        <v>628.28184954921392</v>
      </c>
      <c r="CB271">
        <v>1452.9990068911079</v>
      </c>
      <c r="CC271">
        <v>442.82436238014958</v>
      </c>
      <c r="CD271">
        <v>2.5005831287638478</v>
      </c>
    </row>
    <row r="272">
      <c r="A272" t="s">
        <v>791</v>
      </c>
      <c r="B272">
        <v>2014</v>
      </c>
      <c r="C272" t="s">
        <v>798</v>
      </c>
      <c r="D272">
        <v>156</v>
      </c>
      <c r="E272" t="s">
        <v>62</v>
      </c>
      <c r="F272" t="s">
        <v>385</v>
      </c>
      <c r="G272" t="s">
        <v>186</v>
      </c>
      <c r="H272">
        <v>0.52251151872735146</v>
      </c>
      <c r="I272">
        <v>0.25306973920405801</v>
      </c>
      <c r="J272">
        <v>0.087717475539964201</v>
      </c>
      <c r="K272">
        <v>0.28098463984924249</v>
      </c>
      <c r="L272">
        <v>0</v>
      </c>
      <c r="M272">
        <v>1.0995248015534671</v>
      </c>
      <c r="N272">
        <v>0.1241112269400679</v>
      </c>
      <c r="O272">
        <v>0</v>
      </c>
      <c r="P272">
        <v>0</v>
      </c>
      <c r="Q272">
        <v>0</v>
      </c>
      <c r="R272">
        <v>0.40650002165471483</v>
      </c>
      <c r="S272">
        <v>0.32892918760153339</v>
      </c>
      <c r="T272">
        <v>0.18982343768434609</v>
      </c>
      <c r="U272">
        <v>0.039734953299330203</v>
      </c>
      <c r="V272">
        <v>0.16264989392369969</v>
      </c>
      <c r="W272" t="s">
        <v>463</v>
      </c>
      <c r="X272" t="s">
        <v>464</v>
      </c>
      <c r="Y272" t="s">
        <v>465</v>
      </c>
      <c r="Z272" t="s">
        <v>466</v>
      </c>
      <c r="AA272" t="s">
        <v>467</v>
      </c>
      <c r="AB272" t="s">
        <v>468</v>
      </c>
      <c r="AC272" t="s">
        <v>469</v>
      </c>
      <c r="AD272" t="s">
        <v>470</v>
      </c>
      <c r="AE272" t="s">
        <v>471</v>
      </c>
      <c r="AF272" t="s">
        <v>472</v>
      </c>
      <c r="AG272" t="s">
        <v>473</v>
      </c>
      <c r="AH272" t="s">
        <v>474</v>
      </c>
      <c r="AI272" t="s">
        <v>475</v>
      </c>
      <c r="AJ272" t="s">
        <v>476</v>
      </c>
      <c r="AK272" t="s">
        <v>477</v>
      </c>
      <c r="AL272">
        <v>0.12917073298915349</v>
      </c>
      <c r="AM272">
        <v>0.034514411223552102</v>
      </c>
      <c r="AN272">
        <v>0</v>
      </c>
      <c r="AO272">
        <v>0.0660280536463526</v>
      </c>
      <c r="AP272">
        <v>0.29390367983293131</v>
      </c>
      <c r="AQ272">
        <v>0.1265423406684601</v>
      </c>
      <c r="AR272">
        <v>0.1472442477642435</v>
      </c>
      <c r="AS272">
        <v>0.31027259267557988</v>
      </c>
      <c r="AT272">
        <v>0</v>
      </c>
      <c r="AU272">
        <v>1.300110437104659</v>
      </c>
      <c r="AV272">
        <v>0.18581452377364541</v>
      </c>
      <c r="AW272">
        <v>1.508489599008735</v>
      </c>
      <c r="AX272">
        <v>0</v>
      </c>
      <c r="AY272">
        <v>0</v>
      </c>
      <c r="AZ272">
        <v>0</v>
      </c>
      <c r="BA272">
        <v>59.378070730392039</v>
      </c>
      <c r="BB272">
        <v>28.739472874538102</v>
      </c>
      <c r="BC272">
        <v>9.9803558009173106</v>
      </c>
      <c r="BD272">
        <v>31.91647898884008</v>
      </c>
      <c r="BE272">
        <v>0</v>
      </c>
      <c r="BF272">
        <v>21.446684661277349</v>
      </c>
      <c r="BG272">
        <v>2.4228860433894521</v>
      </c>
      <c r="BH272">
        <v>0</v>
      </c>
      <c r="BI272">
        <v>0</v>
      </c>
      <c r="BJ272">
        <v>0</v>
      </c>
      <c r="BK272">
        <v>38.252542993449701</v>
      </c>
      <c r="BL272">
        <v>30.94912497373582</v>
      </c>
      <c r="BM272">
        <v>17.890465274987729</v>
      </c>
      <c r="BN272">
        <v>3.7398077541326789</v>
      </c>
      <c r="BO272">
        <v>15.31286669371479</v>
      </c>
      <c r="BP272">
        <v>11.29768080896339</v>
      </c>
      <c r="BQ272">
        <v>0.39622204251324922</v>
      </c>
      <c r="BR272">
        <v>0</v>
      </c>
      <c r="BS272">
        <v>2.0924138829567451</v>
      </c>
      <c r="BT272">
        <v>2.2889129293492241</v>
      </c>
      <c r="BU272">
        <v>10.44091849760315</v>
      </c>
      <c r="BV272">
        <v>2.7677508472398542</v>
      </c>
      <c r="BW272">
        <v>3.1455663067275661</v>
      </c>
      <c r="BX272">
        <v>0</v>
      </c>
      <c r="BY272">
        <v>46.681236990336238</v>
      </c>
      <c r="BZ272">
        <v>1.4821451501976519</v>
      </c>
      <c r="CA272">
        <v>49.42153093880043</v>
      </c>
      <c r="CB272">
        <v>0</v>
      </c>
      <c r="CC272">
        <v>0</v>
      </c>
      <c r="CD272">
        <v>0</v>
      </c>
    </row>
    <row r="273">
      <c r="A273" t="s">
        <v>791</v>
      </c>
      <c r="B273">
        <v>2014</v>
      </c>
      <c r="C273" t="s">
        <v>798</v>
      </c>
      <c r="D273">
        <v>157</v>
      </c>
      <c r="E273" t="s">
        <v>62</v>
      </c>
      <c r="F273" t="s">
        <v>487</v>
      </c>
      <c r="G273" t="s">
        <v>186</v>
      </c>
      <c r="H273">
        <v>0</v>
      </c>
      <c r="I273">
        <v>0</v>
      </c>
      <c r="J273">
        <v>0.021294776607824001</v>
      </c>
      <c r="K273">
        <v>0</v>
      </c>
      <c r="L273">
        <v>0.25359966122725153</v>
      </c>
      <c r="M273">
        <v>0.12421608925198729</v>
      </c>
      <c r="N273">
        <v>0.33514983794132991</v>
      </c>
      <c r="O273">
        <v>0.1087292344427455</v>
      </c>
      <c r="P273">
        <v>0.2169579513096169</v>
      </c>
      <c r="Q273">
        <v>0</v>
      </c>
      <c r="R273">
        <v>0</v>
      </c>
      <c r="S273">
        <v>0</v>
      </c>
      <c r="T273">
        <v>0</v>
      </c>
      <c r="U273">
        <v>0</v>
      </c>
      <c r="V273">
        <v>0.16924204659146089</v>
      </c>
      <c r="W273" t="s">
        <v>463</v>
      </c>
      <c r="X273" t="s">
        <v>464</v>
      </c>
      <c r="Y273" t="s">
        <v>465</v>
      </c>
      <c r="Z273" t="s">
        <v>466</v>
      </c>
      <c r="AA273" t="s">
        <v>467</v>
      </c>
      <c r="AB273" t="s">
        <v>468</v>
      </c>
      <c r="AC273" t="s">
        <v>469</v>
      </c>
      <c r="AD273" t="s">
        <v>470</v>
      </c>
      <c r="AE273" t="s">
        <v>471</v>
      </c>
      <c r="AF273" t="s">
        <v>472</v>
      </c>
      <c r="AG273" t="s">
        <v>473</v>
      </c>
      <c r="AH273" t="s">
        <v>474</v>
      </c>
      <c r="AI273" t="s">
        <v>475</v>
      </c>
      <c r="AJ273" t="s">
        <v>476</v>
      </c>
      <c r="AK273" t="s">
        <v>477</v>
      </c>
      <c r="AL273">
        <v>0.32958349658668151</v>
      </c>
      <c r="AM273">
        <v>0</v>
      </c>
      <c r="AN273">
        <v>0</v>
      </c>
      <c r="AO273">
        <v>0</v>
      </c>
      <c r="AP273">
        <v>0</v>
      </c>
      <c r="AQ273">
        <v>0</v>
      </c>
      <c r="AR273">
        <v>0</v>
      </c>
      <c r="AS273">
        <v>0</v>
      </c>
      <c r="AT273">
        <v>0</v>
      </c>
      <c r="AU273">
        <v>0</v>
      </c>
      <c r="AV273">
        <v>0</v>
      </c>
      <c r="AW273">
        <v>0.073953564905998997</v>
      </c>
      <c r="AX273">
        <v>0</v>
      </c>
      <c r="AY273">
        <v>0</v>
      </c>
      <c r="AZ273">
        <v>0</v>
      </c>
      <c r="BA273">
        <v>0</v>
      </c>
      <c r="BB273">
        <v>0</v>
      </c>
      <c r="BC273">
        <v>2.4228860433894521</v>
      </c>
      <c r="BD273">
        <v>0</v>
      </c>
      <c r="BE273">
        <v>28.826414917464859</v>
      </c>
      <c r="BF273">
        <v>2.4228860433894521</v>
      </c>
      <c r="BG273">
        <v>6.5427591428485874</v>
      </c>
      <c r="BH273">
        <v>2.1167210229508582</v>
      </c>
      <c r="BI273">
        <v>4.2334420459017164</v>
      </c>
      <c r="BJ273">
        <v>0</v>
      </c>
      <c r="BK273">
        <v>0</v>
      </c>
      <c r="BL273">
        <v>0</v>
      </c>
      <c r="BM273">
        <v>0</v>
      </c>
      <c r="BN273">
        <v>0</v>
      </c>
      <c r="BO273">
        <v>15.93349270576369</v>
      </c>
      <c r="BP273">
        <v>28.826414917464859</v>
      </c>
      <c r="BQ273">
        <v>0</v>
      </c>
      <c r="BR273">
        <v>0</v>
      </c>
      <c r="BS273">
        <v>0</v>
      </c>
      <c r="BT273">
        <v>0</v>
      </c>
      <c r="BU273">
        <v>0</v>
      </c>
      <c r="BV273">
        <v>0</v>
      </c>
      <c r="BW273">
        <v>0</v>
      </c>
      <c r="BX273">
        <v>0</v>
      </c>
      <c r="BY273">
        <v>0</v>
      </c>
      <c r="BZ273">
        <v>0</v>
      </c>
      <c r="CA273">
        <v>2.4228860433894521</v>
      </c>
      <c r="CB273">
        <v>0</v>
      </c>
      <c r="CC273">
        <v>0</v>
      </c>
      <c r="CD273">
        <v>0</v>
      </c>
    </row>
    <row r="274">
      <c r="A274" t="s">
        <v>791</v>
      </c>
      <c r="B274">
        <v>2014</v>
      </c>
      <c r="C274" t="s">
        <v>798</v>
      </c>
      <c r="D274">
        <v>158</v>
      </c>
      <c r="E274" t="s">
        <v>62</v>
      </c>
      <c r="F274" t="s">
        <v>387</v>
      </c>
      <c r="G274" t="s">
        <v>186</v>
      </c>
      <c r="H274">
        <v>1.0427508676526061</v>
      </c>
      <c r="I274">
        <v>1.8236894134103609</v>
      </c>
      <c r="J274">
        <v>2.175525871423317</v>
      </c>
      <c r="K274">
        <v>1.046697705384221</v>
      </c>
      <c r="L274">
        <v>0.74630163872589539</v>
      </c>
      <c r="M274">
        <v>1.2320435323836449</v>
      </c>
      <c r="N274">
        <v>0.67571938919857977</v>
      </c>
      <c r="O274">
        <v>0</v>
      </c>
      <c r="P274">
        <v>0.34616325473311871</v>
      </c>
      <c r="Q274">
        <v>0.42587450768828178</v>
      </c>
      <c r="R274">
        <v>1.078981825433855</v>
      </c>
      <c r="S274">
        <v>1.7318094519351539</v>
      </c>
      <c r="T274">
        <v>2.3781533622484559</v>
      </c>
      <c r="U274">
        <v>0.93960326385225701</v>
      </c>
      <c r="V274">
        <v>1.5668128000602659</v>
      </c>
      <c r="W274" t="s">
        <v>463</v>
      </c>
      <c r="X274" t="s">
        <v>464</v>
      </c>
      <c r="Y274" t="s">
        <v>465</v>
      </c>
      <c r="Z274" t="s">
        <v>466</v>
      </c>
      <c r="AA274" t="s">
        <v>467</v>
      </c>
      <c r="AB274" t="s">
        <v>468</v>
      </c>
      <c r="AC274" t="s">
        <v>469</v>
      </c>
      <c r="AD274" t="s">
        <v>470</v>
      </c>
      <c r="AE274" t="s">
        <v>471</v>
      </c>
      <c r="AF274" t="s">
        <v>472</v>
      </c>
      <c r="AG274" t="s">
        <v>473</v>
      </c>
      <c r="AH274" t="s">
        <v>474</v>
      </c>
      <c r="AI274" t="s">
        <v>475</v>
      </c>
      <c r="AJ274" t="s">
        <v>476</v>
      </c>
      <c r="AK274" t="s">
        <v>477</v>
      </c>
      <c r="AL274">
        <v>1.7285234431660581</v>
      </c>
      <c r="AM274">
        <v>0.626048186353659</v>
      </c>
      <c r="AN274">
        <v>2.950829865214271</v>
      </c>
      <c r="AO274">
        <v>0.37433599539961881</v>
      </c>
      <c r="AP274">
        <v>0.57175018965814017</v>
      </c>
      <c r="AQ274">
        <v>0.5945319187800463</v>
      </c>
      <c r="AR274">
        <v>0</v>
      </c>
      <c r="AS274">
        <v>0.18556055716102471</v>
      </c>
      <c r="AT274">
        <v>0.24486033986633041</v>
      </c>
      <c r="AU274">
        <v>0.090072149961689801</v>
      </c>
      <c r="AV274">
        <v>2.480400600907017</v>
      </c>
      <c r="AW274">
        <v>0.34086886799522509</v>
      </c>
      <c r="AX274">
        <v>3.2654850504931749</v>
      </c>
      <c r="AY274">
        <v>0</v>
      </c>
      <c r="AZ274">
        <v>0</v>
      </c>
      <c r="BA274">
        <v>118.4979326856953</v>
      </c>
      <c r="BB274">
        <v>207.1044629560709</v>
      </c>
      <c r="BC274">
        <v>247.52789700398</v>
      </c>
      <c r="BD274">
        <v>118.892283006952</v>
      </c>
      <c r="BE274">
        <v>84.831346332984936</v>
      </c>
      <c r="BF274">
        <v>24.03151715237901</v>
      </c>
      <c r="BG274">
        <v>13.19132134700004</v>
      </c>
      <c r="BH274">
        <v>0</v>
      </c>
      <c r="BI274">
        <v>6.7545903180198978</v>
      </c>
      <c r="BJ274">
        <v>8.3152148358096074</v>
      </c>
      <c r="BK274">
        <v>101.5345546564761</v>
      </c>
      <c r="BL274">
        <v>162.9468869864078</v>
      </c>
      <c r="BM274">
        <v>224.1360216890115</v>
      </c>
      <c r="BN274">
        <v>88.434370250594498</v>
      </c>
      <c r="BO274">
        <v>147.50944474998471</v>
      </c>
      <c r="BP274">
        <v>151.18212678517739</v>
      </c>
      <c r="BQ274">
        <v>7.1869715378338421</v>
      </c>
      <c r="BR274">
        <v>302.40809193768928</v>
      </c>
      <c r="BS274">
        <v>11.86262187675227</v>
      </c>
      <c r="BT274">
        <v>4.4527731065167577</v>
      </c>
      <c r="BU274">
        <v>49.054405627516978</v>
      </c>
      <c r="BV274">
        <v>0</v>
      </c>
      <c r="BW274">
        <v>1.881226541570888</v>
      </c>
      <c r="BX274">
        <v>6.6030090047918293</v>
      </c>
      <c r="BY274">
        <v>3.2340940112399639</v>
      </c>
      <c r="BZ274">
        <v>19.7848566760049</v>
      </c>
      <c r="CA274">
        <v>11.167635041547509</v>
      </c>
      <c r="CB274">
        <v>208.03610983904139</v>
      </c>
      <c r="CC274">
        <v>0</v>
      </c>
      <c r="CD274">
        <v>0</v>
      </c>
    </row>
    <row r="275">
      <c r="A275" t="s">
        <v>791</v>
      </c>
      <c r="B275">
        <v>2014</v>
      </c>
      <c r="C275" t="s">
        <v>798</v>
      </c>
      <c r="D275">
        <v>159</v>
      </c>
      <c r="E275" t="s">
        <v>62</v>
      </c>
      <c r="F275" t="s">
        <v>388</v>
      </c>
      <c r="G275" t="s">
        <v>186</v>
      </c>
      <c r="H275">
        <v>8.8311815568155119</v>
      </c>
      <c r="I275">
        <v>4.9978278107480367</v>
      </c>
      <c r="J275">
        <v>3.522049269058432</v>
      </c>
      <c r="K275">
        <v>2.4385191758146512</v>
      </c>
      <c r="L275">
        <v>0.28460781272161367</v>
      </c>
      <c r="M275">
        <v>5.6885792650136002</v>
      </c>
      <c r="N275">
        <v>0.987208551384266</v>
      </c>
      <c r="O275">
        <v>0.084747357524773095</v>
      </c>
      <c r="P275">
        <v>0</v>
      </c>
      <c r="Q275">
        <v>0</v>
      </c>
      <c r="R275">
        <v>9.0834484631548982</v>
      </c>
      <c r="S275">
        <v>5.9544906462546274</v>
      </c>
      <c r="T275">
        <v>3.1022249974900959</v>
      </c>
      <c r="U275">
        <v>3.5534872222224299</v>
      </c>
      <c r="V275">
        <v>1.141547472623188</v>
      </c>
      <c r="W275" t="s">
        <v>463</v>
      </c>
      <c r="X275" t="s">
        <v>464</v>
      </c>
      <c r="Y275" t="s">
        <v>465</v>
      </c>
      <c r="Z275" t="s">
        <v>466</v>
      </c>
      <c r="AA275" t="s">
        <v>467</v>
      </c>
      <c r="AB275" t="s">
        <v>468</v>
      </c>
      <c r="AC275" t="s">
        <v>469</v>
      </c>
      <c r="AD275" t="s">
        <v>470</v>
      </c>
      <c r="AE275" t="s">
        <v>471</v>
      </c>
      <c r="AF275" t="s">
        <v>472</v>
      </c>
      <c r="AG275" t="s">
        <v>473</v>
      </c>
      <c r="AH275" t="s">
        <v>474</v>
      </c>
      <c r="AI275" t="s">
        <v>475</v>
      </c>
      <c r="AJ275" t="s">
        <v>476</v>
      </c>
      <c r="AK275" t="s">
        <v>477</v>
      </c>
      <c r="AL275">
        <v>0.96885138561297657</v>
      </c>
      <c r="AM275">
        <v>0.62910746051701782</v>
      </c>
      <c r="AN275">
        <v>1.1268784359578219</v>
      </c>
      <c r="AO275">
        <v>9.8080286893963784</v>
      </c>
      <c r="AP275">
        <v>15.566794410267359</v>
      </c>
      <c r="AQ275">
        <v>4.534236819612234</v>
      </c>
      <c r="AR275">
        <v>1.572723491839727</v>
      </c>
      <c r="AS275">
        <v>1.8631522624351451</v>
      </c>
      <c r="AT275">
        <v>6.344534540951237</v>
      </c>
      <c r="AU275">
        <v>1.775915236182021</v>
      </c>
      <c r="AV275">
        <v>17.21151638471504</v>
      </c>
      <c r="AW275">
        <v>4.0051964295744007</v>
      </c>
      <c r="AX275">
        <v>11.08413342409572</v>
      </c>
      <c r="AY275">
        <v>0.15404754916522281</v>
      </c>
      <c r="AZ275">
        <v>6.8269160263874236</v>
      </c>
      <c r="BA275">
        <v>1003.573135364979</v>
      </c>
      <c r="BB275">
        <v>567.57057264277648</v>
      </c>
      <c r="BC275">
        <v>400.7332021034843</v>
      </c>
      <c r="BD275">
        <v>276.98647897810258</v>
      </c>
      <c r="BE275">
        <v>32.351079881425939</v>
      </c>
      <c r="BF275">
        <v>110.9580843424885</v>
      </c>
      <c r="BG275">
        <v>19.272179318787011</v>
      </c>
      <c r="BH275">
        <v>1.6498461911518449</v>
      </c>
      <c r="BI275">
        <v>0</v>
      </c>
      <c r="BJ275">
        <v>0</v>
      </c>
      <c r="BK275">
        <v>854.77240923927343</v>
      </c>
      <c r="BL275">
        <v>560.26124197017361</v>
      </c>
      <c r="BM275">
        <v>292.3782714602703</v>
      </c>
      <c r="BN275">
        <v>334.45009907946388</v>
      </c>
      <c r="BO275">
        <v>107.4723373691598</v>
      </c>
      <c r="BP275">
        <v>84.738806172884679</v>
      </c>
      <c r="BQ275">
        <v>7.2220917040091486</v>
      </c>
      <c r="BR275">
        <v>115.4851933962609</v>
      </c>
      <c r="BS275">
        <v>310.81418065190383</v>
      </c>
      <c r="BT275">
        <v>121.2337219269815</v>
      </c>
      <c r="BU275">
        <v>374.11665401730841</v>
      </c>
      <c r="BV275">
        <v>29.562491187995182</v>
      </c>
      <c r="BW275">
        <v>18.888774320931169</v>
      </c>
      <c r="BX275">
        <v>171.08944114013431</v>
      </c>
      <c r="BY275">
        <v>63.765290739134556</v>
      </c>
      <c r="BZ275">
        <v>137.28725300412171</v>
      </c>
      <c r="CA275">
        <v>131.21929338475871</v>
      </c>
      <c r="CB275">
        <v>706.14318021070551</v>
      </c>
      <c r="CC275">
        <v>7.4325087310811568</v>
      </c>
      <c r="CD275">
        <v>2.2155883825568901</v>
      </c>
    </row>
    <row r="276">
      <c r="A276" t="s">
        <v>791</v>
      </c>
      <c r="B276">
        <v>2014</v>
      </c>
      <c r="C276" t="s">
        <v>798</v>
      </c>
      <c r="D276">
        <v>160</v>
      </c>
      <c r="E276" t="s">
        <v>62</v>
      </c>
      <c r="F276" t="s">
        <v>488</v>
      </c>
      <c r="G276" t="s">
        <v>186</v>
      </c>
      <c r="H276">
        <v>1.2139130589444129</v>
      </c>
      <c r="I276">
        <v>1.2699128215136339</v>
      </c>
      <c r="J276">
        <v>0.73745089525035779</v>
      </c>
      <c r="K276">
        <v>0.55179129162700735</v>
      </c>
      <c r="L276">
        <v>0</v>
      </c>
      <c r="M276">
        <v>1.1822387803213981</v>
      </c>
      <c r="N276">
        <v>0</v>
      </c>
      <c r="O276">
        <v>0</v>
      </c>
      <c r="P276">
        <v>0</v>
      </c>
      <c r="Q276">
        <v>0</v>
      </c>
      <c r="R276">
        <v>1.0285643434840741</v>
      </c>
      <c r="S276">
        <v>1.4387592913325451</v>
      </c>
      <c r="T276">
        <v>0.644589067914633</v>
      </c>
      <c r="U276">
        <v>1.198190104828146</v>
      </c>
      <c r="V276">
        <v>0</v>
      </c>
      <c r="W276" t="s">
        <v>463</v>
      </c>
      <c r="X276" t="s">
        <v>464</v>
      </c>
      <c r="Y276" t="s">
        <v>465</v>
      </c>
      <c r="Z276" t="s">
        <v>466</v>
      </c>
      <c r="AA276" t="s">
        <v>467</v>
      </c>
      <c r="AB276" t="s">
        <v>468</v>
      </c>
      <c r="AC276" t="s">
        <v>469</v>
      </c>
      <c r="AD276" t="s">
        <v>470</v>
      </c>
      <c r="AE276" t="s">
        <v>471</v>
      </c>
      <c r="AF276" t="s">
        <v>472</v>
      </c>
      <c r="AG276" t="s">
        <v>473</v>
      </c>
      <c r="AH276" t="s">
        <v>474</v>
      </c>
      <c r="AI276" t="s">
        <v>475</v>
      </c>
      <c r="AJ276" t="s">
        <v>476</v>
      </c>
      <c r="AK276" t="s">
        <v>477</v>
      </c>
      <c r="AL276">
        <v>0.5723394646030191</v>
      </c>
      <c r="AM276">
        <v>0.80602890289345575</v>
      </c>
      <c r="AN276">
        <v>0.27405740171305071</v>
      </c>
      <c r="AO276">
        <v>0.72340955090212322</v>
      </c>
      <c r="AP276">
        <v>2.9977128670864999</v>
      </c>
      <c r="AQ276">
        <v>1.594958531737694</v>
      </c>
      <c r="AR276">
        <v>0.80646289247727276</v>
      </c>
      <c r="AS276">
        <v>0.31799036753258181</v>
      </c>
      <c r="AT276">
        <v>2.4294256473894649</v>
      </c>
      <c r="AU276">
        <v>0.2240360575168466</v>
      </c>
      <c r="AV276">
        <v>0.69580777727509868</v>
      </c>
      <c r="AW276">
        <v>0.084109176100731195</v>
      </c>
      <c r="AX276">
        <v>0.99041078466788035</v>
      </c>
      <c r="AY276">
        <v>0</v>
      </c>
      <c r="AZ276">
        <v>0.42360448068051432</v>
      </c>
      <c r="BA276">
        <v>137.94875881417539</v>
      </c>
      <c r="BB276">
        <v>144.21568221355321</v>
      </c>
      <c r="BC276">
        <v>83.905997921136461</v>
      </c>
      <c r="BD276">
        <v>62.676860823735133</v>
      </c>
      <c r="BE276">
        <v>0</v>
      </c>
      <c r="BF276">
        <v>23.060054925603431</v>
      </c>
      <c r="BG276">
        <v>0</v>
      </c>
      <c r="BH276">
        <v>0</v>
      </c>
      <c r="BI276">
        <v>0</v>
      </c>
      <c r="BJ276">
        <v>0</v>
      </c>
      <c r="BK276">
        <v>96.790159101329905</v>
      </c>
      <c r="BL276">
        <v>135.37363904755199</v>
      </c>
      <c r="BM276">
        <v>60.751182661330773</v>
      </c>
      <c r="BN276">
        <v>112.77226403678409</v>
      </c>
      <c r="BO276">
        <v>0</v>
      </c>
      <c r="BP276">
        <v>50.05861959458629</v>
      </c>
      <c r="BQ276">
        <v>9.2531324425788704</v>
      </c>
      <c r="BR276">
        <v>28.086057048031961</v>
      </c>
      <c r="BS276">
        <v>22.92468282464241</v>
      </c>
      <c r="BT276">
        <v>23.346096734315221</v>
      </c>
      <c r="BU276">
        <v>131.59889369013919</v>
      </c>
      <c r="BV276">
        <v>15.15908694440362</v>
      </c>
      <c r="BW276">
        <v>3.2238096744183689</v>
      </c>
      <c r="BX276">
        <v>65.512934577081552</v>
      </c>
      <c r="BY276">
        <v>8.0441476330388273</v>
      </c>
      <c r="BZ276">
        <v>5.550094263968222</v>
      </c>
      <c r="CA276">
        <v>2.7556068345654059</v>
      </c>
      <c r="CB276">
        <v>63.096662088169907</v>
      </c>
      <c r="CC276">
        <v>0</v>
      </c>
      <c r="CD276">
        <v>0.1374754226604179</v>
      </c>
    </row>
    <row r="277">
      <c r="A277" t="s">
        <v>791</v>
      </c>
      <c r="B277">
        <v>2014</v>
      </c>
      <c r="C277" t="s">
        <v>798</v>
      </c>
      <c r="D277">
        <v>161</v>
      </c>
      <c r="E277" t="s">
        <v>62</v>
      </c>
      <c r="F277" t="s">
        <v>313</v>
      </c>
      <c r="G277" t="s">
        <v>186</v>
      </c>
      <c r="H277">
        <v>0.1464233853794602</v>
      </c>
      <c r="I277">
        <v>1.118860341355927</v>
      </c>
      <c r="J277">
        <v>2.134661689742603</v>
      </c>
      <c r="K277">
        <v>2.286153492596922</v>
      </c>
      <c r="L277">
        <v>0.67720453835715022</v>
      </c>
      <c r="M277">
        <v>3.1063895958710992</v>
      </c>
      <c r="N277">
        <v>0.61586769407645015</v>
      </c>
      <c r="O277">
        <v>0.66692977976422496</v>
      </c>
      <c r="P277">
        <v>0</v>
      </c>
      <c r="Q277">
        <v>0</v>
      </c>
      <c r="R277">
        <v>0.086775963807787404</v>
      </c>
      <c r="S277">
        <v>0.5800063933916112</v>
      </c>
      <c r="T277">
        <v>2.0463467698794222</v>
      </c>
      <c r="U277">
        <v>2.2858602375552919</v>
      </c>
      <c r="V277">
        <v>1.7727001106045519</v>
      </c>
      <c r="W277" t="s">
        <v>463</v>
      </c>
      <c r="X277" t="s">
        <v>464</v>
      </c>
      <c r="Y277" t="s">
        <v>465</v>
      </c>
      <c r="Z277" t="s">
        <v>466</v>
      </c>
      <c r="AA277" t="s">
        <v>467</v>
      </c>
      <c r="AB277" t="s">
        <v>468</v>
      </c>
      <c r="AC277" t="s">
        <v>469</v>
      </c>
      <c r="AD277" t="s">
        <v>470</v>
      </c>
      <c r="AE277" t="s">
        <v>471</v>
      </c>
      <c r="AF277" t="s">
        <v>472</v>
      </c>
      <c r="AG277" t="s">
        <v>473</v>
      </c>
      <c r="AH277" t="s">
        <v>474</v>
      </c>
      <c r="AI277" t="s">
        <v>475</v>
      </c>
      <c r="AJ277" t="s">
        <v>476</v>
      </c>
      <c r="AK277" t="s">
        <v>477</v>
      </c>
      <c r="AL277">
        <v>0.58334874278882587</v>
      </c>
      <c r="AM277">
        <v>0.25659848246970163</v>
      </c>
      <c r="AN277">
        <v>0</v>
      </c>
      <c r="AO277">
        <v>0.25321432484662437</v>
      </c>
      <c r="AP277">
        <v>0.074539301280912199</v>
      </c>
      <c r="AQ277">
        <v>0.36498881179463438</v>
      </c>
      <c r="AR277">
        <v>0</v>
      </c>
      <c r="AS277">
        <v>0</v>
      </c>
      <c r="AT277">
        <v>12.231122416900449</v>
      </c>
      <c r="AU277">
        <v>0.0892821896045881</v>
      </c>
      <c r="AV277">
        <v>0</v>
      </c>
      <c r="AW277">
        <v>2.7189435549824701</v>
      </c>
      <c r="AX277">
        <v>2.9171856605156861</v>
      </c>
      <c r="AY277">
        <v>0.46816943194518817</v>
      </c>
      <c r="AZ277">
        <v>0</v>
      </c>
      <c r="BA277">
        <v>16.639514770547631</v>
      </c>
      <c r="BB277">
        <v>127.0616413164561</v>
      </c>
      <c r="BC277">
        <v>242.8784349649016</v>
      </c>
      <c r="BD277">
        <v>259.67956807490151</v>
      </c>
      <c r="BE277">
        <v>76.977149386569124</v>
      </c>
      <c r="BF277">
        <v>60.591410037857678</v>
      </c>
      <c r="BG277">
        <v>12.02290298260313</v>
      </c>
      <c r="BH277">
        <v>12.983668034582671</v>
      </c>
      <c r="BI277">
        <v>0</v>
      </c>
      <c r="BJ277">
        <v>0</v>
      </c>
      <c r="BK277">
        <v>8.1658083875207144</v>
      </c>
      <c r="BL277">
        <v>54.573114917330827</v>
      </c>
      <c r="BM277">
        <v>192.8639385827021</v>
      </c>
      <c r="BN277">
        <v>215.1425163853649</v>
      </c>
      <c r="BO277">
        <v>166.89294918541381</v>
      </c>
      <c r="BP277">
        <v>51.021525881498611</v>
      </c>
      <c r="BQ277">
        <v>2.945725313736983</v>
      </c>
      <c r="BR277">
        <v>0</v>
      </c>
      <c r="BS277">
        <v>8.0243039043732871</v>
      </c>
      <c r="BT277">
        <v>0.58050981377137589</v>
      </c>
      <c r="BU277">
        <v>30.11496718295346</v>
      </c>
      <c r="BV277">
        <v>0</v>
      </c>
      <c r="BW277">
        <v>0</v>
      </c>
      <c r="BX277">
        <v>329.82969598748861</v>
      </c>
      <c r="BY277">
        <v>3.2057300156974322</v>
      </c>
      <c r="BZ277">
        <v>0</v>
      </c>
      <c r="CA277">
        <v>89.078740159507092</v>
      </c>
      <c r="CB277">
        <v>185.84680288163099</v>
      </c>
      <c r="CC277">
        <v>22.58830737271785</v>
      </c>
      <c r="CD277">
        <v>0</v>
      </c>
    </row>
    <row r="278">
      <c r="A278" t="s">
        <v>791</v>
      </c>
      <c r="B278">
        <v>2014</v>
      </c>
      <c r="C278" t="s">
        <v>798</v>
      </c>
      <c r="D278">
        <v>162</v>
      </c>
      <c r="E278" t="s">
        <v>62</v>
      </c>
      <c r="F278" t="s">
        <v>489</v>
      </c>
      <c r="G278" t="s">
        <v>186</v>
      </c>
      <c r="H278">
        <v>0.0111011997143008</v>
      </c>
      <c r="I278">
        <v>0</v>
      </c>
      <c r="J278">
        <v>0.059124342752701502</v>
      </c>
      <c r="K278">
        <v>0</v>
      </c>
      <c r="L278">
        <v>0</v>
      </c>
      <c r="M278">
        <v>0</v>
      </c>
      <c r="N278">
        <v>0</v>
      </c>
      <c r="O278">
        <v>0</v>
      </c>
      <c r="P278">
        <v>0</v>
      </c>
      <c r="Q278">
        <v>0</v>
      </c>
      <c r="R278">
        <v>0.0134060362926893</v>
      </c>
      <c r="S278">
        <v>0</v>
      </c>
      <c r="T278">
        <v>0</v>
      </c>
      <c r="U278">
        <v>0.071474257914016098</v>
      </c>
      <c r="V278">
        <v>0</v>
      </c>
      <c r="W278" t="s">
        <v>463</v>
      </c>
      <c r="X278" t="s">
        <v>464</v>
      </c>
      <c r="Y278" t="s">
        <v>465</v>
      </c>
      <c r="Z278" t="s">
        <v>466</v>
      </c>
      <c r="AA278" t="s">
        <v>467</v>
      </c>
      <c r="AB278" t="s">
        <v>468</v>
      </c>
      <c r="AC278" t="s">
        <v>469</v>
      </c>
      <c r="AD278" t="s">
        <v>470</v>
      </c>
      <c r="AE278" t="s">
        <v>471</v>
      </c>
      <c r="AF278" t="s">
        <v>472</v>
      </c>
      <c r="AG278" t="s">
        <v>473</v>
      </c>
      <c r="AH278" t="s">
        <v>474</v>
      </c>
      <c r="AI278" t="s">
        <v>475</v>
      </c>
      <c r="AJ278" t="s">
        <v>476</v>
      </c>
      <c r="AK278" t="s">
        <v>477</v>
      </c>
      <c r="AL278">
        <v>0</v>
      </c>
      <c r="AM278">
        <v>0</v>
      </c>
      <c r="AN278">
        <v>0</v>
      </c>
      <c r="AO278">
        <v>0</v>
      </c>
      <c r="AP278">
        <v>0</v>
      </c>
      <c r="AQ278">
        <v>0</v>
      </c>
      <c r="AR278">
        <v>0</v>
      </c>
      <c r="AS278">
        <v>0</v>
      </c>
      <c r="AT278">
        <v>0</v>
      </c>
      <c r="AU278">
        <v>0</v>
      </c>
      <c r="AV278">
        <v>0.15815722962410489</v>
      </c>
      <c r="AW278">
        <v>0.20532997362742639</v>
      </c>
      <c r="AX278">
        <v>0</v>
      </c>
      <c r="AY278">
        <v>0</v>
      </c>
      <c r="AZ278">
        <v>0</v>
      </c>
      <c r="BA278">
        <v>1.2615373981294291</v>
      </c>
      <c r="BB278">
        <v>0</v>
      </c>
      <c r="BC278">
        <v>6.7270743205383976</v>
      </c>
      <c r="BD278">
        <v>0</v>
      </c>
      <c r="BE278">
        <v>0</v>
      </c>
      <c r="BF278">
        <v>0</v>
      </c>
      <c r="BG278">
        <v>0</v>
      </c>
      <c r="BH278">
        <v>0</v>
      </c>
      <c r="BI278">
        <v>0</v>
      </c>
      <c r="BJ278">
        <v>0</v>
      </c>
      <c r="BK278">
        <v>1.2615373981294291</v>
      </c>
      <c r="BL278">
        <v>0</v>
      </c>
      <c r="BM278">
        <v>0</v>
      </c>
      <c r="BN278">
        <v>6.7270743205383976</v>
      </c>
      <c r="BO278">
        <v>0</v>
      </c>
      <c r="BP278">
        <v>0</v>
      </c>
      <c r="BQ278">
        <v>0</v>
      </c>
      <c r="BR278">
        <v>0</v>
      </c>
      <c r="BS278">
        <v>0</v>
      </c>
      <c r="BT278">
        <v>0</v>
      </c>
      <c r="BU278">
        <v>0</v>
      </c>
      <c r="BV278">
        <v>0</v>
      </c>
      <c r="BW278">
        <v>0</v>
      </c>
      <c r="BX278">
        <v>0</v>
      </c>
      <c r="BY278">
        <v>0</v>
      </c>
      <c r="BZ278">
        <v>1.2615373981294291</v>
      </c>
      <c r="CA278">
        <v>6.7270743205383976</v>
      </c>
      <c r="CB278">
        <v>0</v>
      </c>
      <c r="CC278">
        <v>0</v>
      </c>
      <c r="CD278">
        <v>0</v>
      </c>
    </row>
    <row r="279">
      <c r="A279" t="s">
        <v>791</v>
      </c>
      <c r="B279">
        <v>2014</v>
      </c>
      <c r="C279" t="s">
        <v>798</v>
      </c>
      <c r="D279">
        <v>163</v>
      </c>
      <c r="E279" t="s">
        <v>62</v>
      </c>
      <c r="F279" t="s">
        <v>490</v>
      </c>
      <c r="G279" t="s">
        <v>186</v>
      </c>
      <c r="H279">
        <v>21.194760467428871</v>
      </c>
      <c r="I279">
        <v>39.079550546182098</v>
      </c>
      <c r="J279">
        <v>47.987538716884082</v>
      </c>
      <c r="K279">
        <v>22.318229164237579</v>
      </c>
      <c r="L279">
        <v>0.81564973879390679</v>
      </c>
      <c r="M279">
        <v>24.824324390528769</v>
      </c>
      <c r="N279">
        <v>3.0639218863399571</v>
      </c>
      <c r="O279">
        <v>0</v>
      </c>
      <c r="P279">
        <v>0</v>
      </c>
      <c r="Q279">
        <v>0</v>
      </c>
      <c r="R279">
        <v>19.81883082548509</v>
      </c>
      <c r="S279">
        <v>33.310971794556501</v>
      </c>
      <c r="T279">
        <v>50.184795043058308</v>
      </c>
      <c r="U279">
        <v>42.253082638979613</v>
      </c>
      <c r="V279">
        <v>7.2698612113391627</v>
      </c>
      <c r="W279" t="s">
        <v>463</v>
      </c>
      <c r="X279" t="s">
        <v>464</v>
      </c>
      <c r="Y279" t="s">
        <v>465</v>
      </c>
      <c r="Z279" t="s">
        <v>466</v>
      </c>
      <c r="AA279" t="s">
        <v>467</v>
      </c>
      <c r="AB279" t="s">
        <v>468</v>
      </c>
      <c r="AC279" t="s">
        <v>469</v>
      </c>
      <c r="AD279" t="s">
        <v>470</v>
      </c>
      <c r="AE279" t="s">
        <v>471</v>
      </c>
      <c r="AF279" t="s">
        <v>472</v>
      </c>
      <c r="AG279" t="s">
        <v>473</v>
      </c>
      <c r="AH279" t="s">
        <v>474</v>
      </c>
      <c r="AI279" t="s">
        <v>475</v>
      </c>
      <c r="AJ279" t="s">
        <v>476</v>
      </c>
      <c r="AK279" t="s">
        <v>477</v>
      </c>
      <c r="AL279">
        <v>9.2744416356857826</v>
      </c>
      <c r="AM279">
        <v>12.911686720279841</v>
      </c>
      <c r="AN279">
        <v>58.121371055450737</v>
      </c>
      <c r="AO279">
        <v>8.5265778597464372</v>
      </c>
      <c r="AP279">
        <v>22.80791376283069</v>
      </c>
      <c r="AQ279">
        <v>42.953086472515132</v>
      </c>
      <c r="AR279">
        <v>17.01871993270872</v>
      </c>
      <c r="AS279">
        <v>11.788625983333009</v>
      </c>
      <c r="AT279">
        <v>26.61721936496598</v>
      </c>
      <c r="AU279">
        <v>11.75790839383435</v>
      </c>
      <c r="AV279">
        <v>15.599377425355391</v>
      </c>
      <c r="AW279">
        <v>18.762543370489141</v>
      </c>
      <c r="AX279">
        <v>4.200049534794756</v>
      </c>
      <c r="AY279">
        <v>29.686042209597751</v>
      </c>
      <c r="AZ279">
        <v>25.512657615262299</v>
      </c>
      <c r="BA279">
        <v>2408.5669713348479</v>
      </c>
      <c r="BB279">
        <v>4438.0086153466546</v>
      </c>
      <c r="BC279">
        <v>5459.9463499903832</v>
      </c>
      <c r="BD279">
        <v>2535.0826741657102</v>
      </c>
      <c r="BE279">
        <v>92.714074159293062</v>
      </c>
      <c r="BF279">
        <v>484.20868395212568</v>
      </c>
      <c r="BG279">
        <v>59.813554015007199</v>
      </c>
      <c r="BH279">
        <v>0</v>
      </c>
      <c r="BI279">
        <v>0</v>
      </c>
      <c r="BJ279">
        <v>0</v>
      </c>
      <c r="BK279">
        <v>1864.995419054934</v>
      </c>
      <c r="BL279">
        <v>3134.2473332442928</v>
      </c>
      <c r="BM279">
        <v>4729.8128408315661</v>
      </c>
      <c r="BN279">
        <v>3976.8111692213488</v>
      </c>
      <c r="BO279">
        <v>684.42968467760988</v>
      </c>
      <c r="BP279">
        <v>811.17199582769808</v>
      </c>
      <c r="BQ279">
        <v>148.22489224760301</v>
      </c>
      <c r="BR279">
        <v>5956.4169147396833</v>
      </c>
      <c r="BS279">
        <v>270.2052976360996</v>
      </c>
      <c r="BT279">
        <v>177.62733944978589</v>
      </c>
      <c r="BU279">
        <v>3544.0286050581121</v>
      </c>
      <c r="BV279">
        <v>319.90096202678882</v>
      </c>
      <c r="BW279">
        <v>119.5139550548641</v>
      </c>
      <c r="BX279">
        <v>717.77135997333858</v>
      </c>
      <c r="BY279">
        <v>422.1746803799104</v>
      </c>
      <c r="BZ279">
        <v>124.4280647580493</v>
      </c>
      <c r="CA279">
        <v>614.70335512061069</v>
      </c>
      <c r="CB279">
        <v>267.57493996734581</v>
      </c>
      <c r="CC279">
        <v>1432.296515652002</v>
      </c>
      <c r="CD279">
        <v>8.2798071050008435</v>
      </c>
    </row>
    <row r="280">
      <c r="A280" t="s">
        <v>791</v>
      </c>
      <c r="B280">
        <v>2014</v>
      </c>
      <c r="C280" t="s">
        <v>798</v>
      </c>
      <c r="D280">
        <v>164</v>
      </c>
      <c r="E280" t="s">
        <v>62</v>
      </c>
      <c r="F280" t="s">
        <v>46</v>
      </c>
      <c r="G280" t="s">
        <v>186</v>
      </c>
      <c r="H280">
        <v>0.60506732785067674</v>
      </c>
      <c r="I280">
        <v>0.87490052837102716</v>
      </c>
      <c r="J280">
        <v>1.578832257300322</v>
      </c>
      <c r="K280">
        <v>1.5901061559849901</v>
      </c>
      <c r="L280">
        <v>0.74248487730692414</v>
      </c>
      <c r="M280">
        <v>0.72091607408000113</v>
      </c>
      <c r="N280">
        <v>0.16572398041832259</v>
      </c>
      <c r="O280">
        <v>0.055485510322693797</v>
      </c>
      <c r="P280">
        <v>0</v>
      </c>
      <c r="Q280">
        <v>0</v>
      </c>
      <c r="R280">
        <v>0.61088422006739973</v>
      </c>
      <c r="S280">
        <v>0.71060321691189476</v>
      </c>
      <c r="T280">
        <v>1.9005868716782039</v>
      </c>
      <c r="U280">
        <v>1.2203457622994041</v>
      </c>
      <c r="V280">
        <v>1.870072948289812</v>
      </c>
      <c r="W280" t="s">
        <v>463</v>
      </c>
      <c r="X280" t="s">
        <v>464</v>
      </c>
      <c r="Y280" t="s">
        <v>465</v>
      </c>
      <c r="Z280" t="s">
        <v>466</v>
      </c>
      <c r="AA280" t="s">
        <v>467</v>
      </c>
      <c r="AB280" t="s">
        <v>468</v>
      </c>
      <c r="AC280" t="s">
        <v>469</v>
      </c>
      <c r="AD280" t="s">
        <v>470</v>
      </c>
      <c r="AE280" t="s">
        <v>471</v>
      </c>
      <c r="AF280" t="s">
        <v>472</v>
      </c>
      <c r="AG280" t="s">
        <v>473</v>
      </c>
      <c r="AH280" t="s">
        <v>474</v>
      </c>
      <c r="AI280" t="s">
        <v>475</v>
      </c>
      <c r="AJ280" t="s">
        <v>476</v>
      </c>
      <c r="AK280" t="s">
        <v>477</v>
      </c>
      <c r="AL280">
        <v>0.042727228810960298</v>
      </c>
      <c r="AM280">
        <v>0.1565858069607069</v>
      </c>
      <c r="AN280">
        <v>0</v>
      </c>
      <c r="AO280">
        <v>0</v>
      </c>
      <c r="AP280">
        <v>0.11123199336255719</v>
      </c>
      <c r="AQ280">
        <v>4.3829871631112987</v>
      </c>
      <c r="AR280">
        <v>0.15803415809188059</v>
      </c>
      <c r="AS280">
        <v>0.11517814412888069</v>
      </c>
      <c r="AT280">
        <v>0.36788788714433363</v>
      </c>
      <c r="AU280">
        <v>0.61421651796019394</v>
      </c>
      <c r="AV280">
        <v>0</v>
      </c>
      <c r="AW280">
        <v>4.8370891580132422</v>
      </c>
      <c r="AX280">
        <v>0.78426551371732733</v>
      </c>
      <c r="AY280">
        <v>0</v>
      </c>
      <c r="AZ280">
        <v>0.55316143548604824</v>
      </c>
      <c r="BA280">
        <v>68.759691034704289</v>
      </c>
      <c r="BB280">
        <v>99.356723099807866</v>
      </c>
      <c r="BC280">
        <v>179.63704017728591</v>
      </c>
      <c r="BD280">
        <v>180.6169538119577</v>
      </c>
      <c r="BE280">
        <v>84.397498954120948</v>
      </c>
      <c r="BF280">
        <v>14.061765306426331</v>
      </c>
      <c r="BG280">
        <v>3.2352457477871521</v>
      </c>
      <c r="BH280">
        <v>1.0801818551481479</v>
      </c>
      <c r="BI280">
        <v>0</v>
      </c>
      <c r="BJ280">
        <v>0</v>
      </c>
      <c r="BK280">
        <v>57.485544027835509</v>
      </c>
      <c r="BL280">
        <v>66.861040600589135</v>
      </c>
      <c r="BM280">
        <v>179.12637050856921</v>
      </c>
      <c r="BN280">
        <v>114.8575288409161</v>
      </c>
      <c r="BO280">
        <v>176.0602301906051</v>
      </c>
      <c r="BP280">
        <v>3.737058556432503</v>
      </c>
      <c r="BQ280">
        <v>1.7975896462698331</v>
      </c>
      <c r="BR280">
        <v>0</v>
      </c>
      <c r="BS280">
        <v>0</v>
      </c>
      <c r="BT280">
        <v>0.86627138492982136</v>
      </c>
      <c r="BU280">
        <v>361.63715246885681</v>
      </c>
      <c r="BV280">
        <v>2.9705688445770089</v>
      </c>
      <c r="BW280">
        <v>1.1676844748644579</v>
      </c>
      <c r="BX280">
        <v>9.9206226410285989</v>
      </c>
      <c r="BY280">
        <v>22.053808676540001</v>
      </c>
      <c r="BZ280">
        <v>0</v>
      </c>
      <c r="CA280">
        <v>158.47398061847909</v>
      </c>
      <c r="CB280">
        <v>49.963648288645302</v>
      </c>
      <c r="CC280">
        <v>0</v>
      </c>
      <c r="CD280">
        <v>0.179521477253312</v>
      </c>
    </row>
    <row r="281">
      <c r="A281" t="s">
        <v>791</v>
      </c>
      <c r="B281">
        <v>2014</v>
      </c>
      <c r="C281" t="s">
        <v>798</v>
      </c>
      <c r="D281">
        <v>165</v>
      </c>
      <c r="E281" t="s">
        <v>62</v>
      </c>
      <c r="F281" t="s">
        <v>195</v>
      </c>
      <c r="G281" t="s">
        <v>186</v>
      </c>
      <c r="H281">
        <v>0</v>
      </c>
      <c r="I281">
        <v>0.0064231922947800002</v>
      </c>
      <c r="J281">
        <v>0.097286863478209307</v>
      </c>
      <c r="K281">
        <v>0</v>
      </c>
      <c r="L281">
        <v>0.022742383174446101</v>
      </c>
      <c r="M281">
        <v>0</v>
      </c>
      <c r="N281">
        <v>0</v>
      </c>
      <c r="O281">
        <v>0</v>
      </c>
      <c r="P281">
        <v>0.13248291926730871</v>
      </c>
      <c r="Q281">
        <v>0</v>
      </c>
      <c r="R281">
        <v>0</v>
      </c>
      <c r="S281">
        <v>0.0077525315504499001</v>
      </c>
      <c r="T281">
        <v>0.1174471007913321</v>
      </c>
      <c r="U281">
        <v>0</v>
      </c>
      <c r="V281">
        <v>0</v>
      </c>
      <c r="W281" t="s">
        <v>463</v>
      </c>
      <c r="X281" t="s">
        <v>464</v>
      </c>
      <c r="Y281" t="s">
        <v>465</v>
      </c>
      <c r="Z281" t="s">
        <v>466</v>
      </c>
      <c r="AA281" t="s">
        <v>467</v>
      </c>
      <c r="AB281" t="s">
        <v>468</v>
      </c>
      <c r="AC281" t="s">
        <v>469</v>
      </c>
      <c r="AD281" t="s">
        <v>470</v>
      </c>
      <c r="AE281" t="s">
        <v>471</v>
      </c>
      <c r="AF281" t="s">
        <v>472</v>
      </c>
      <c r="AG281" t="s">
        <v>473</v>
      </c>
      <c r="AH281" t="s">
        <v>474</v>
      </c>
      <c r="AI281" t="s">
        <v>475</v>
      </c>
      <c r="AJ281" t="s">
        <v>476</v>
      </c>
      <c r="AK281" t="s">
        <v>477</v>
      </c>
      <c r="AL281">
        <v>0</v>
      </c>
      <c r="AM281">
        <v>0</v>
      </c>
      <c r="AN281">
        <v>0</v>
      </c>
      <c r="AO281">
        <v>0</v>
      </c>
      <c r="AP281">
        <v>0.093662394410971406</v>
      </c>
      <c r="AQ281">
        <v>0</v>
      </c>
      <c r="AR281">
        <v>0</v>
      </c>
      <c r="AS281">
        <v>0</v>
      </c>
      <c r="AT281">
        <v>0</v>
      </c>
      <c r="AU281">
        <v>0</v>
      </c>
      <c r="AV281">
        <v>0</v>
      </c>
      <c r="AW281">
        <v>0</v>
      </c>
      <c r="AX281">
        <v>0.040577651939544102</v>
      </c>
      <c r="AY281">
        <v>0.2294211577130405</v>
      </c>
      <c r="AZ281">
        <v>0</v>
      </c>
      <c r="BA281">
        <v>0</v>
      </c>
      <c r="BB281">
        <v>0.72943988208295185</v>
      </c>
      <c r="BC281">
        <v>11.069145643907939</v>
      </c>
      <c r="BD281">
        <v>0</v>
      </c>
      <c r="BE281">
        <v>2.5851035069446948</v>
      </c>
      <c r="BF281">
        <v>0</v>
      </c>
      <c r="BG281">
        <v>0</v>
      </c>
      <c r="BH281">
        <v>0</v>
      </c>
      <c r="BI281">
        <v>2.5851035069446948</v>
      </c>
      <c r="BJ281">
        <v>0</v>
      </c>
      <c r="BK281">
        <v>0</v>
      </c>
      <c r="BL281">
        <v>0.72943988208295185</v>
      </c>
      <c r="BM281">
        <v>11.069145643907939</v>
      </c>
      <c r="BN281">
        <v>0</v>
      </c>
      <c r="BO281">
        <v>0</v>
      </c>
      <c r="BP281">
        <v>0</v>
      </c>
      <c r="BQ281">
        <v>0</v>
      </c>
      <c r="BR281">
        <v>0</v>
      </c>
      <c r="BS281">
        <v>0</v>
      </c>
      <c r="BT281">
        <v>0.72943988208295185</v>
      </c>
      <c r="BU281">
        <v>0</v>
      </c>
      <c r="BV281">
        <v>0</v>
      </c>
      <c r="BW281">
        <v>0</v>
      </c>
      <c r="BX281">
        <v>0</v>
      </c>
      <c r="BY281">
        <v>0</v>
      </c>
      <c r="BZ281">
        <v>0</v>
      </c>
      <c r="CA281">
        <v>0</v>
      </c>
      <c r="CB281">
        <v>2.5851035069446948</v>
      </c>
      <c r="CC281">
        <v>11.069145643907939</v>
      </c>
      <c r="CD281">
        <v>0</v>
      </c>
    </row>
    <row r="282">
      <c r="A282" t="s">
        <v>791</v>
      </c>
      <c r="B282">
        <v>2014</v>
      </c>
      <c r="C282" t="s">
        <v>798</v>
      </c>
      <c r="D282">
        <v>222</v>
      </c>
      <c r="E282" t="s">
        <v>36</v>
      </c>
      <c r="F282" t="s">
        <v>15</v>
      </c>
      <c r="G282" t="s">
        <v>823</v>
      </c>
      <c r="H282">
        <v>49.194997555851423</v>
      </c>
      <c r="I282">
        <v>64.075528005940697</v>
      </c>
      <c r="J282">
        <v>72.929607532496107</v>
      </c>
      <c r="K282">
        <v>80.456451569663315</v>
      </c>
      <c r="L282">
        <v>92.101234625403222</v>
      </c>
      <c r="M282">
        <v>70.81579305002505</v>
      </c>
      <c r="N282">
        <v>82.463560342044516</v>
      </c>
      <c r="O282">
        <v>86.776506328642711</v>
      </c>
      <c r="P282">
        <v>90.179534218042662</v>
      </c>
      <c r="Q282">
        <v>95.93376017300055</v>
      </c>
      <c r="R282">
        <v>46.728170900837831</v>
      </c>
      <c r="S282">
        <v>62.4495885912538</v>
      </c>
      <c r="T282">
        <v>70.450147553261615</v>
      </c>
      <c r="U282">
        <v>75.978079749746911</v>
      </c>
      <c r="V282">
        <v>89.189393194412844</v>
      </c>
      <c r="W282" t="s">
        <v>463</v>
      </c>
      <c r="X282" t="s">
        <v>464</v>
      </c>
      <c r="Y282" t="s">
        <v>465</v>
      </c>
      <c r="Z282" t="s">
        <v>466</v>
      </c>
      <c r="AA282" t="s">
        <v>467</v>
      </c>
      <c r="AB282" t="s">
        <v>468</v>
      </c>
      <c r="AC282" t="s">
        <v>469</v>
      </c>
      <c r="AD282" t="s">
        <v>470</v>
      </c>
      <c r="AE282" t="s">
        <v>471</v>
      </c>
      <c r="AF282" t="s">
        <v>472</v>
      </c>
      <c r="AG282" t="s">
        <v>473</v>
      </c>
      <c r="AH282" t="s">
        <v>474</v>
      </c>
      <c r="AI282" t="s">
        <v>475</v>
      </c>
      <c r="AJ282" t="s">
        <v>476</v>
      </c>
      <c r="AK282" t="s">
        <v>477</v>
      </c>
      <c r="AL282">
        <v>79.331697429917625</v>
      </c>
      <c r="AM282">
        <v>77.201164993032918</v>
      </c>
      <c r="AN282">
        <v>70.999737969962936</v>
      </c>
      <c r="AO282">
        <v>79.625379171443569</v>
      </c>
      <c r="AP282">
        <v>62.700117774999022</v>
      </c>
      <c r="AQ282">
        <v>81.702442105710631</v>
      </c>
      <c r="AR282">
        <v>49.870640380915759</v>
      </c>
      <c r="AS282">
        <v>40.508964596943812</v>
      </c>
      <c r="AT282">
        <v>79.668086175595548</v>
      </c>
      <c r="AU282">
        <v>47.465972854767131</v>
      </c>
      <c r="AV282">
        <v>39.673950521986519</v>
      </c>
      <c r="AW282">
        <v>71.328978888265695</v>
      </c>
      <c r="AX282">
        <v>75.599473829319891</v>
      </c>
      <c r="AY282">
        <v>66.455817051686907</v>
      </c>
      <c r="AZ282">
        <v>83.19509279360301</v>
      </c>
      <c r="BA282">
        <v>5587.7274566072192</v>
      </c>
      <c r="BB282">
        <v>7276.5433008972041</v>
      </c>
      <c r="BC282">
        <v>8297.538017849829</v>
      </c>
      <c r="BD282">
        <v>9109.1120600443501</v>
      </c>
      <c r="BE282">
        <v>10365.207164256781</v>
      </c>
      <c r="BF282">
        <v>1380.7554659068751</v>
      </c>
      <c r="BG282">
        <v>1599.2168800333941</v>
      </c>
      <c r="BH282">
        <v>1685.3075285211669</v>
      </c>
      <c r="BI282">
        <v>1753.5807184968851</v>
      </c>
      <c r="BJ282">
        <v>1840.0010668093919</v>
      </c>
      <c r="BK282">
        <v>4394.5836029784432</v>
      </c>
      <c r="BL282">
        <v>5875.8231647101456</v>
      </c>
      <c r="BM282">
        <v>6639.5121948695023</v>
      </c>
      <c r="BN282">
        <v>7150.9688120611081</v>
      </c>
      <c r="BO282">
        <v>8316.3785652684946</v>
      </c>
      <c r="BP282">
        <v>6830.8121469802727</v>
      </c>
      <c r="BQ282">
        <v>886.26177279444664</v>
      </c>
      <c r="BR282">
        <v>7273.1445116459035</v>
      </c>
      <c r="BS282">
        <v>2523.3100116260489</v>
      </c>
      <c r="BT282">
        <v>488.30661231766521</v>
      </c>
      <c r="BU282">
        <v>6741.2103693880999</v>
      </c>
      <c r="BV282">
        <v>937.41867178184248</v>
      </c>
      <c r="BW282">
        <v>410.68285489785438</v>
      </c>
      <c r="BX282">
        <v>2148.3638007656109</v>
      </c>
      <c r="BY282">
        <v>1704.2939311715429</v>
      </c>
      <c r="BZ282">
        <v>315.31487108518428</v>
      </c>
      <c r="CA282">
        <v>2333.1447802204202</v>
      </c>
      <c r="CB282">
        <v>4810.8323811843429</v>
      </c>
      <c r="CC282">
        <v>3206.3700016287162</v>
      </c>
      <c r="CD282">
        <v>26.66128216747185</v>
      </c>
    </row>
    <row r="283">
      <c r="A283" t="s">
        <v>791</v>
      </c>
      <c r="B283">
        <v>2014</v>
      </c>
      <c r="C283" t="s">
        <v>798</v>
      </c>
      <c r="D283">
        <v>223</v>
      </c>
      <c r="E283" t="s">
        <v>36</v>
      </c>
      <c r="F283" t="s">
        <v>16</v>
      </c>
      <c r="G283" t="s">
        <v>824</v>
      </c>
      <c r="H283">
        <v>47.360466594531452</v>
      </c>
      <c r="I283">
        <v>31.90578731055005</v>
      </c>
      <c r="J283">
        <v>24.970592853316219</v>
      </c>
      <c r="K283">
        <v>17.928140931560559</v>
      </c>
      <c r="L283">
        <v>6.4445487896147204</v>
      </c>
      <c r="M283">
        <v>27.449201247650802</v>
      </c>
      <c r="N283">
        <v>16.439518567318011</v>
      </c>
      <c r="O283">
        <v>11.03518608687388</v>
      </c>
      <c r="P283">
        <v>7.9224507270874742</v>
      </c>
      <c r="Q283">
        <v>2.0798370755412701</v>
      </c>
      <c r="R283">
        <v>49.815969514551867</v>
      </c>
      <c r="S283">
        <v>33.433740367815219</v>
      </c>
      <c r="T283">
        <v>26.60453390532448</v>
      </c>
      <c r="U283">
        <v>22.416335467749509</v>
      </c>
      <c r="V283">
        <v>9.5298507954405327</v>
      </c>
      <c r="W283" t="s">
        <v>463</v>
      </c>
      <c r="X283" t="s">
        <v>464</v>
      </c>
      <c r="Y283" t="s">
        <v>465</v>
      </c>
      <c r="Z283" t="s">
        <v>466</v>
      </c>
      <c r="AA283" t="s">
        <v>467</v>
      </c>
      <c r="AB283" t="s">
        <v>468</v>
      </c>
      <c r="AC283" t="s">
        <v>469</v>
      </c>
      <c r="AD283" t="s">
        <v>470</v>
      </c>
      <c r="AE283" t="s">
        <v>471</v>
      </c>
      <c r="AF283" t="s">
        <v>472</v>
      </c>
      <c r="AG283" t="s">
        <v>473</v>
      </c>
      <c r="AH283" t="s">
        <v>474</v>
      </c>
      <c r="AI283" t="s">
        <v>475</v>
      </c>
      <c r="AJ283" t="s">
        <v>476</v>
      </c>
      <c r="AK283" t="s">
        <v>477</v>
      </c>
      <c r="AL283">
        <v>17.696694763627171</v>
      </c>
      <c r="AM283">
        <v>20.38914478775796</v>
      </c>
      <c r="AN283">
        <v>26.36376513483976</v>
      </c>
      <c r="AO283">
        <v>20.214644287150389</v>
      </c>
      <c r="AP283">
        <v>37.160842233297828</v>
      </c>
      <c r="AQ283">
        <v>17.446473575735361</v>
      </c>
      <c r="AR283">
        <v>49.800369012717979</v>
      </c>
      <c r="AS283">
        <v>58.483254287641273</v>
      </c>
      <c r="AT283">
        <v>19.551437033230211</v>
      </c>
      <c r="AU283">
        <v>49.027945941848337</v>
      </c>
      <c r="AV283">
        <v>51.502920400318452</v>
      </c>
      <c r="AW283">
        <v>26.03133908053465</v>
      </c>
      <c r="AX283">
        <v>20.85472255204207</v>
      </c>
      <c r="AY283">
        <v>28.2263519184873</v>
      </c>
      <c r="AZ283">
        <v>13.48494942755795</v>
      </c>
      <c r="BA283">
        <v>5379.355477100039</v>
      </c>
      <c r="BB283">
        <v>3623.2841170330921</v>
      </c>
      <c r="BC283">
        <v>2841.0195877760411</v>
      </c>
      <c r="BD283">
        <v>2029.7868174369</v>
      </c>
      <c r="BE283">
        <v>725.27891245110891</v>
      </c>
      <c r="BF283">
        <v>535.20031373084021</v>
      </c>
      <c r="BG283">
        <v>318.811793759929</v>
      </c>
      <c r="BH283">
        <v>214.31701940623029</v>
      </c>
      <c r="BI283">
        <v>154.05553997064939</v>
      </c>
      <c r="BJ283">
        <v>39.891091841750828</v>
      </c>
      <c r="BK283">
        <v>4684.9777890877913</v>
      </c>
      <c r="BL283">
        <v>3145.74924459353</v>
      </c>
      <c r="BM283">
        <v>2507.3208990751518</v>
      </c>
      <c r="BN283">
        <v>2109.7995150517081</v>
      </c>
      <c r="BO283">
        <v>888.60170527960611</v>
      </c>
      <c r="BP283">
        <v>1523.764163241</v>
      </c>
      <c r="BQ283">
        <v>234.06537462215471</v>
      </c>
      <c r="BR283">
        <v>2700.6786106436311</v>
      </c>
      <c r="BS283">
        <v>640.59744320211769</v>
      </c>
      <c r="BT283">
        <v>289.4075103164854</v>
      </c>
      <c r="BU283">
        <v>1439.496122108965</v>
      </c>
      <c r="BV283">
        <v>936.09778052925174</v>
      </c>
      <c r="BW283">
        <v>592.90752240993447</v>
      </c>
      <c r="BX283">
        <v>527.23244138889345</v>
      </c>
      <c r="BY283">
        <v>1760.377502051065</v>
      </c>
      <c r="BZ283">
        <v>409.32744263864618</v>
      </c>
      <c r="CA283">
        <v>851.47556917976203</v>
      </c>
      <c r="CB283">
        <v>1327.1067835801359</v>
      </c>
      <c r="CC283">
        <v>1361.869164537726</v>
      </c>
      <c r="CD283">
        <v>4.3214813473933029</v>
      </c>
    </row>
    <row r="284">
      <c r="A284" t="s">
        <v>791</v>
      </c>
      <c r="B284">
        <v>2014</v>
      </c>
      <c r="C284" t="s">
        <v>798</v>
      </c>
      <c r="D284">
        <v>224</v>
      </c>
      <c r="E284" t="s">
        <v>36</v>
      </c>
      <c r="F284" t="s">
        <v>20</v>
      </c>
      <c r="G284" t="s">
        <v>825</v>
      </c>
      <c r="H284">
        <v>3.4445358496177749</v>
      </c>
      <c r="I284">
        <v>4.0186846835094876</v>
      </c>
      <c r="J284">
        <v>2.099799614187734</v>
      </c>
      <c r="K284">
        <v>1.6154074987763269</v>
      </c>
      <c r="L284">
        <v>1.454216584981928</v>
      </c>
      <c r="M284">
        <v>1.7350057023240519</v>
      </c>
      <c r="N284">
        <v>1.096921090637488</v>
      </c>
      <c r="O284">
        <v>2.1883075844834261</v>
      </c>
      <c r="P284">
        <v>1.898015054869886</v>
      </c>
      <c r="Q284">
        <v>1.986402751458215</v>
      </c>
      <c r="R284">
        <v>3.4558595846105842</v>
      </c>
      <c r="S284">
        <v>4.1166710409312737</v>
      </c>
      <c r="T284">
        <v>2.945318541413819</v>
      </c>
      <c r="U284">
        <v>1.6055847825038001</v>
      </c>
      <c r="V284">
        <v>1.2807560101463991</v>
      </c>
      <c r="W284" t="s">
        <v>463</v>
      </c>
      <c r="X284" t="s">
        <v>464</v>
      </c>
      <c r="Y284" t="s">
        <v>465</v>
      </c>
      <c r="Z284" t="s">
        <v>466</v>
      </c>
      <c r="AA284" t="s">
        <v>467</v>
      </c>
      <c r="AB284" t="s">
        <v>468</v>
      </c>
      <c r="AC284" t="s">
        <v>469</v>
      </c>
      <c r="AD284" t="s">
        <v>470</v>
      </c>
      <c r="AE284" t="s">
        <v>471</v>
      </c>
      <c r="AF284" t="s">
        <v>472</v>
      </c>
      <c r="AG284" t="s">
        <v>473</v>
      </c>
      <c r="AH284" t="s">
        <v>474</v>
      </c>
      <c r="AI284" t="s">
        <v>475</v>
      </c>
      <c r="AJ284" t="s">
        <v>476</v>
      </c>
      <c r="AK284" t="s">
        <v>477</v>
      </c>
      <c r="AL284">
        <v>2.9716078064552152</v>
      </c>
      <c r="AM284">
        <v>2.4096902192090259</v>
      </c>
      <c r="AN284">
        <v>2.6364968951969638</v>
      </c>
      <c r="AO284">
        <v>0.15997654140602</v>
      </c>
      <c r="AP284">
        <v>0.1390399917031965</v>
      </c>
      <c r="AQ284">
        <v>0.85108431855393951</v>
      </c>
      <c r="AR284">
        <v>0.32899060636616267</v>
      </c>
      <c r="AS284">
        <v>1.007781115414933</v>
      </c>
      <c r="AT284">
        <v>0.78047679117414637</v>
      </c>
      <c r="AU284">
        <v>3.5060812033842872</v>
      </c>
      <c r="AV284">
        <v>8.8231290776949827</v>
      </c>
      <c r="AW284">
        <v>2.639682031199702</v>
      </c>
      <c r="AX284">
        <v>3.5458036186381259</v>
      </c>
      <c r="AY284">
        <v>5.3178310298257498</v>
      </c>
      <c r="AZ284">
        <v>3.3199577788390831</v>
      </c>
      <c r="BA284">
        <v>391.24155906961317</v>
      </c>
      <c r="BB284">
        <v>456.36975647704389</v>
      </c>
      <c r="BC284">
        <v>238.9038926450506</v>
      </c>
      <c r="BD284">
        <v>182.89307621587781</v>
      </c>
      <c r="BE284">
        <v>163.65965370976929</v>
      </c>
      <c r="BF284">
        <v>33.828874939962063</v>
      </c>
      <c r="BG284">
        <v>21.272604735181609</v>
      </c>
      <c r="BH284">
        <v>42.499651148465077</v>
      </c>
      <c r="BI284">
        <v>36.907737797682323</v>
      </c>
      <c r="BJ284">
        <v>38.099029738906047</v>
      </c>
      <c r="BK284">
        <v>325.00873823959722</v>
      </c>
      <c r="BL284">
        <v>387.33371363127128</v>
      </c>
      <c r="BM284">
        <v>277.57895551188159</v>
      </c>
      <c r="BN284">
        <v>151.1157789539007</v>
      </c>
      <c r="BO284">
        <v>119.4228534205068</v>
      </c>
      <c r="BP284">
        <v>255.86865474960459</v>
      </c>
      <c r="BQ284">
        <v>27.66300645533472</v>
      </c>
      <c r="BR284">
        <v>270.08019285065069</v>
      </c>
      <c r="BS284">
        <v>5.0696199221351996</v>
      </c>
      <c r="BT284">
        <v>1.082839231162277</v>
      </c>
      <c r="BU284">
        <v>70.222361603783796</v>
      </c>
      <c r="BV284">
        <v>6.1840380410773488</v>
      </c>
      <c r="BW284">
        <v>10.21695888079978</v>
      </c>
      <c r="BX284">
        <v>21.04667208649315</v>
      </c>
      <c r="BY284">
        <v>125.887926818766</v>
      </c>
      <c r="BZ284">
        <v>70.123185896488181</v>
      </c>
      <c r="CA284">
        <v>86.343032642913613</v>
      </c>
      <c r="CB284">
        <v>225.6400210453472</v>
      </c>
      <c r="CC284">
        <v>256.57549096871429</v>
      </c>
      <c r="CD284">
        <v>1.0639369240841561</v>
      </c>
    </row>
    <row r="285">
      <c r="A285" t="s">
        <v>791</v>
      </c>
      <c r="B285">
        <v>2014</v>
      </c>
      <c r="C285" t="s">
        <v>798</v>
      </c>
      <c r="D285">
        <v>225</v>
      </c>
      <c r="E285" t="s">
        <v>491</v>
      </c>
      <c r="F285" t="s">
        <v>392</v>
      </c>
      <c r="G285" t="s">
        <v>186</v>
      </c>
      <c r="H285">
        <v>96.507466295416435</v>
      </c>
      <c r="I285">
        <v>95.980065259606306</v>
      </c>
      <c r="J285">
        <v>97.896926102791525</v>
      </c>
      <c r="K285">
        <v>98.064059337516014</v>
      </c>
      <c r="L285">
        <v>97.568272709301041</v>
      </c>
      <c r="M285">
        <v>98.226878963487792</v>
      </c>
      <c r="N285">
        <v>98.250139605289192</v>
      </c>
      <c r="O285">
        <v>97.577678203835561</v>
      </c>
      <c r="P285">
        <v>97.76367551357464</v>
      </c>
      <c r="Q285">
        <v>96.281114003793149</v>
      </c>
      <c r="R285">
        <v>96.486184019771869</v>
      </c>
      <c r="S285">
        <v>95.881821731597256</v>
      </c>
      <c r="T285">
        <v>97.050762801847284</v>
      </c>
      <c r="U285">
        <v>98.39441521749626</v>
      </c>
      <c r="V285">
        <v>97.773270970152552</v>
      </c>
      <c r="W285" t="s">
        <v>463</v>
      </c>
      <c r="X285" t="s">
        <v>464</v>
      </c>
      <c r="Y285" t="s">
        <v>465</v>
      </c>
      <c r="Z285" t="s">
        <v>466</v>
      </c>
      <c r="AA285" t="s">
        <v>467</v>
      </c>
      <c r="AB285" t="s">
        <v>468</v>
      </c>
      <c r="AC285" t="s">
        <v>469</v>
      </c>
      <c r="AD285" t="s">
        <v>470</v>
      </c>
      <c r="AE285" t="s">
        <v>471</v>
      </c>
      <c r="AF285" t="s">
        <v>472</v>
      </c>
      <c r="AG285" t="s">
        <v>473</v>
      </c>
      <c r="AH285" t="s">
        <v>474</v>
      </c>
      <c r="AI285" t="s">
        <v>475</v>
      </c>
      <c r="AJ285" t="s">
        <v>476</v>
      </c>
      <c r="AK285" t="s">
        <v>477</v>
      </c>
      <c r="AL285">
        <v>95.5210865002405</v>
      </c>
      <c r="AM285">
        <v>97.590309780790989</v>
      </c>
      <c r="AN285">
        <v>97.322313536771759</v>
      </c>
      <c r="AO285">
        <v>99.84002345859399</v>
      </c>
      <c r="AP285">
        <v>99.860960008296814</v>
      </c>
      <c r="AQ285">
        <v>99.148915681446027</v>
      </c>
      <c r="AR285">
        <v>99.671009393633824</v>
      </c>
      <c r="AS285">
        <v>98.992218884585071</v>
      </c>
      <c r="AT285">
        <v>99.219523208825834</v>
      </c>
      <c r="AU285">
        <v>96.493918796615603</v>
      </c>
      <c r="AV285">
        <v>90.84742234110476</v>
      </c>
      <c r="AW285">
        <v>97.203922715598907</v>
      </c>
      <c r="AX285">
        <v>96.345526739961613</v>
      </c>
      <c r="AY285">
        <v>94.682168970174217</v>
      </c>
      <c r="AZ285">
        <v>95.467518446411319</v>
      </c>
      <c r="BA285"/>
      <c r="BB285"/>
      <c r="BC285"/>
      <c r="BD285"/>
      <c r="BE285"/>
      <c r="BF285"/>
      <c r="BG285"/>
      <c r="BH285"/>
      <c r="BI285"/>
      <c r="BJ285"/>
      <c r="BK285"/>
      <c r="BL285"/>
      <c r="BM285"/>
      <c r="BN285"/>
      <c r="BO285"/>
      <c r="BP285"/>
      <c r="BQ285"/>
      <c r="BR285"/>
      <c r="BS285"/>
      <c r="BT285"/>
      <c r="BU285"/>
      <c r="BV285"/>
      <c r="BW285"/>
      <c r="BX285"/>
      <c r="BY285"/>
      <c r="BZ285"/>
      <c r="CA285"/>
      <c r="CB285"/>
      <c r="CC285"/>
      <c r="CD285"/>
    </row>
    <row r="286">
      <c r="A286" t="s">
        <v>791</v>
      </c>
      <c r="B286">
        <v>2014</v>
      </c>
      <c r="C286" t="s">
        <v>798</v>
      </c>
      <c r="D286">
        <v>226</v>
      </c>
      <c r="E286" t="s">
        <v>491</v>
      </c>
      <c r="F286" t="s">
        <v>492</v>
      </c>
      <c r="G286" t="s">
        <v>186</v>
      </c>
      <c r="H286">
        <v>2.6460919422672262</v>
      </c>
      <c r="I286">
        <v>3.7618819211013408</v>
      </c>
      <c r="J286">
        <v>1.9973201075719029</v>
      </c>
      <c r="K286">
        <v>1.6097844264267469</v>
      </c>
      <c r="L286">
        <v>1.379123442606033</v>
      </c>
      <c r="M286">
        <v>1.63538475366653</v>
      </c>
      <c r="N286">
        <v>1.0896794263592651</v>
      </c>
      <c r="O286">
        <v>2.0963506828389118</v>
      </c>
      <c r="P286">
        <v>1.891469658314904</v>
      </c>
      <c r="Q286">
        <v>1.688756085998695</v>
      </c>
      <c r="R286">
        <v>2.5588129401613662</v>
      </c>
      <c r="S286">
        <v>3.739533324716219</v>
      </c>
      <c r="T286">
        <v>2.9451996219327889</v>
      </c>
      <c r="U286">
        <v>1.5022904272892761</v>
      </c>
      <c r="V286">
        <v>1.2671796937059121</v>
      </c>
      <c r="W286" t="s">
        <v>463</v>
      </c>
      <c r="X286" t="s">
        <v>464</v>
      </c>
      <c r="Y286" t="s">
        <v>465</v>
      </c>
      <c r="Z286" t="s">
        <v>466</v>
      </c>
      <c r="AA286" t="s">
        <v>467</v>
      </c>
      <c r="AB286" t="s">
        <v>468</v>
      </c>
      <c r="AC286" t="s">
        <v>469</v>
      </c>
      <c r="AD286" t="s">
        <v>470</v>
      </c>
      <c r="AE286" t="s">
        <v>471</v>
      </c>
      <c r="AF286" t="s">
        <v>472</v>
      </c>
      <c r="AG286" t="s">
        <v>473</v>
      </c>
      <c r="AH286" t="s">
        <v>474</v>
      </c>
      <c r="AI286" t="s">
        <v>475</v>
      </c>
      <c r="AJ286" t="s">
        <v>476</v>
      </c>
      <c r="AK286" t="s">
        <v>477</v>
      </c>
      <c r="AL286">
        <v>2.8668371941915378</v>
      </c>
      <c r="AM286">
        <v>2.4096902192090259</v>
      </c>
      <c r="AN286">
        <v>2.4002560134536339</v>
      </c>
      <c r="AO286">
        <v>0.15997654140602</v>
      </c>
      <c r="AP286">
        <v>0.1390399917031965</v>
      </c>
      <c r="AQ286">
        <v>0.83062266915191785</v>
      </c>
      <c r="AR286">
        <v>0.32899060636616267</v>
      </c>
      <c r="AS286">
        <v>1.007781115414933</v>
      </c>
      <c r="AT286">
        <v>0.78047679117414637</v>
      </c>
      <c r="AU286">
        <v>0.86457307526568061</v>
      </c>
      <c r="AV286">
        <v>8.1660429813575792</v>
      </c>
      <c r="AW286">
        <v>2.4089091113426742</v>
      </c>
      <c r="AX286">
        <v>3.5418087565982241</v>
      </c>
      <c r="AY286">
        <v>5.3178310298257498</v>
      </c>
      <c r="AZ286">
        <v>2.9001756621213759</v>
      </c>
      <c r="BA286"/>
      <c r="BB286"/>
      <c r="BC286"/>
      <c r="BD286"/>
      <c r="BE286"/>
      <c r="BF286"/>
      <c r="BG286"/>
      <c r="BH286"/>
      <c r="BI286"/>
      <c r="BJ286"/>
      <c r="BK286"/>
      <c r="BL286"/>
      <c r="BM286"/>
      <c r="BN286"/>
      <c r="BO286"/>
      <c r="BP286"/>
      <c r="BQ286"/>
      <c r="BR286"/>
      <c r="BS286"/>
      <c r="BT286"/>
      <c r="BU286"/>
      <c r="BV286"/>
      <c r="BW286"/>
      <c r="BX286"/>
      <c r="BY286"/>
      <c r="BZ286"/>
      <c r="CA286"/>
      <c r="CB286"/>
      <c r="CC286"/>
      <c r="CD286"/>
    </row>
    <row r="287">
      <c r="A287" t="s">
        <v>791</v>
      </c>
      <c r="B287">
        <v>2014</v>
      </c>
      <c r="C287" t="s">
        <v>798</v>
      </c>
      <c r="D287">
        <v>227</v>
      </c>
      <c r="E287" t="s">
        <v>491</v>
      </c>
      <c r="F287" t="s">
        <v>493</v>
      </c>
      <c r="G287" t="s">
        <v>186</v>
      </c>
      <c r="H287">
        <v>0.049710138507630001</v>
      </c>
      <c r="I287">
        <v>0.0013023960757308</v>
      </c>
      <c r="J287">
        <v>0.0033445110508991999</v>
      </c>
      <c r="K287">
        <v>0.3257960983106048</v>
      </c>
      <c r="L287">
        <v>0.99193559769102169</v>
      </c>
      <c r="M287">
        <v>0.038788313641678902</v>
      </c>
      <c r="N287">
        <v>0.66018096835150308</v>
      </c>
      <c r="O287">
        <v>0.2392497317057887</v>
      </c>
      <c r="P287">
        <v>0.34485482811044982</v>
      </c>
      <c r="Q287">
        <v>1.767594796419369</v>
      </c>
      <c r="R287">
        <v>0.060030982064885399</v>
      </c>
      <c r="S287">
        <v>0.0015719390304554</v>
      </c>
      <c r="T287">
        <v>0.0040375762199453</v>
      </c>
      <c r="U287">
        <v>0</v>
      </c>
      <c r="V287">
        <v>0.95824581051106683</v>
      </c>
      <c r="W287" t="s">
        <v>463</v>
      </c>
      <c r="X287" t="s">
        <v>464</v>
      </c>
      <c r="Y287" t="s">
        <v>465</v>
      </c>
      <c r="Z287" t="s">
        <v>466</v>
      </c>
      <c r="AA287" t="s">
        <v>467</v>
      </c>
      <c r="AB287" t="s">
        <v>468</v>
      </c>
      <c r="AC287" t="s">
        <v>469</v>
      </c>
      <c r="AD287" t="s">
        <v>470</v>
      </c>
      <c r="AE287" t="s">
        <v>471</v>
      </c>
      <c r="AF287" t="s">
        <v>472</v>
      </c>
      <c r="AG287" t="s">
        <v>473</v>
      </c>
      <c r="AH287" t="s">
        <v>474</v>
      </c>
      <c r="AI287" t="s">
        <v>475</v>
      </c>
      <c r="AJ287" t="s">
        <v>476</v>
      </c>
      <c r="AK287" t="s">
        <v>477</v>
      </c>
      <c r="AL287">
        <v>1.5534686901723529</v>
      </c>
      <c r="AM287">
        <v>0</v>
      </c>
      <c r="AN287">
        <v>0.042304936365030597</v>
      </c>
      <c r="AO287">
        <v>0</v>
      </c>
      <c r="AP287">
        <v>0</v>
      </c>
      <c r="AQ287">
        <v>0</v>
      </c>
      <c r="AR287">
        <v>0</v>
      </c>
      <c r="AS287">
        <v>0</v>
      </c>
      <c r="AT287">
        <v>0</v>
      </c>
      <c r="AU287">
        <v>0</v>
      </c>
      <c r="AV287">
        <v>0.36132911545197133</v>
      </c>
      <c r="AW287">
        <v>0.16063552016286561</v>
      </c>
      <c r="AX287">
        <v>0.11266450344017501</v>
      </c>
      <c r="AY287">
        <v>0</v>
      </c>
      <c r="AZ287">
        <v>1.2541614038354809</v>
      </c>
      <c r="BA287"/>
      <c r="BB287"/>
      <c r="BC287"/>
      <c r="BD287"/>
      <c r="BE287"/>
      <c r="BF287"/>
      <c r="BG287"/>
      <c r="BH287"/>
      <c r="BI287"/>
      <c r="BJ287"/>
      <c r="BK287"/>
      <c r="BL287"/>
      <c r="BM287"/>
      <c r="BN287"/>
      <c r="BO287"/>
      <c r="BP287"/>
      <c r="BQ287"/>
      <c r="BR287"/>
      <c r="BS287"/>
      <c r="BT287"/>
      <c r="BU287"/>
      <c r="BV287"/>
      <c r="BW287"/>
      <c r="BX287"/>
      <c r="BY287"/>
      <c r="BZ287"/>
      <c r="CA287"/>
      <c r="CB287"/>
      <c r="CC287"/>
      <c r="CD287"/>
    </row>
    <row r="288">
      <c r="A288" t="s">
        <v>791</v>
      </c>
      <c r="B288">
        <v>2014</v>
      </c>
      <c r="C288" t="s">
        <v>798</v>
      </c>
      <c r="D288">
        <v>228</v>
      </c>
      <c r="E288" t="s">
        <v>491</v>
      </c>
      <c r="F288" t="s">
        <v>494</v>
      </c>
      <c r="G288" t="s">
        <v>186</v>
      </c>
      <c r="H288">
        <v>0.79673162380876139</v>
      </c>
      <c r="I288">
        <v>0.25675042321653319</v>
      </c>
      <c r="J288">
        <v>0.10240927858568739</v>
      </c>
      <c r="K288">
        <v>0.00036013774675040003</v>
      </c>
      <c r="L288">
        <v>0.060668250401932397</v>
      </c>
      <c r="M288">
        <v>0.098947969204003006</v>
      </c>
      <c r="N288">
        <v>0</v>
      </c>
      <c r="O288">
        <v>0.086721381619740606</v>
      </c>
      <c r="P288">
        <v>0</v>
      </c>
      <c r="Q288">
        <v>0.26253511378881411</v>
      </c>
      <c r="R288">
        <v>0.89497205800179302</v>
      </c>
      <c r="S288">
        <v>0.37707300465620658</v>
      </c>
      <c r="T288">
        <v>0</v>
      </c>
      <c r="U288">
        <v>0.1032943552145246</v>
      </c>
      <c r="V288">
        <v>0.0013035256303893</v>
      </c>
      <c r="W288" t="s">
        <v>463</v>
      </c>
      <c r="X288" t="s">
        <v>464</v>
      </c>
      <c r="Y288" t="s">
        <v>465</v>
      </c>
      <c r="Z288" t="s">
        <v>466</v>
      </c>
      <c r="AA288" t="s">
        <v>467</v>
      </c>
      <c r="AB288" t="s">
        <v>468</v>
      </c>
      <c r="AC288" t="s">
        <v>469</v>
      </c>
      <c r="AD288" t="s">
        <v>470</v>
      </c>
      <c r="AE288" t="s">
        <v>471</v>
      </c>
      <c r="AF288" t="s">
        <v>472</v>
      </c>
      <c r="AG288" t="s">
        <v>473</v>
      </c>
      <c r="AH288" t="s">
        <v>474</v>
      </c>
      <c r="AI288" t="s">
        <v>475</v>
      </c>
      <c r="AJ288" t="s">
        <v>476</v>
      </c>
      <c r="AK288" t="s">
        <v>477</v>
      </c>
      <c r="AL288">
        <v>0.058607615395679102</v>
      </c>
      <c r="AM288">
        <v>0</v>
      </c>
      <c r="AN288">
        <v>0.23512551340955101</v>
      </c>
      <c r="AO288">
        <v>0</v>
      </c>
      <c r="AP288">
        <v>0</v>
      </c>
      <c r="AQ288">
        <v>0.020461649402021699</v>
      </c>
      <c r="AR288">
        <v>0</v>
      </c>
      <c r="AS288">
        <v>0</v>
      </c>
      <c r="AT288">
        <v>0</v>
      </c>
      <c r="AU288">
        <v>2.6415081281186068</v>
      </c>
      <c r="AV288">
        <v>0.62520556208578093</v>
      </c>
      <c r="AW288">
        <v>0.22653265289556429</v>
      </c>
      <c r="AX288">
        <v>0</v>
      </c>
      <c r="AY288">
        <v>0</v>
      </c>
      <c r="AZ288">
        <v>0.37814448763187369</v>
      </c>
      <c r="BA288"/>
      <c r="BB288"/>
      <c r="BC288"/>
      <c r="BD288"/>
      <c r="BE288"/>
      <c r="BF288"/>
      <c r="BG288"/>
      <c r="BH288"/>
      <c r="BI288"/>
      <c r="BJ288"/>
      <c r="BK288"/>
      <c r="BL288"/>
      <c r="BM288"/>
      <c r="BN288"/>
      <c r="BO288"/>
      <c r="BP288"/>
      <c r="BQ288"/>
      <c r="BR288"/>
      <c r="BS288"/>
      <c r="BT288"/>
      <c r="BU288"/>
      <c r="BV288"/>
      <c r="BW288"/>
      <c r="BX288"/>
      <c r="BY288"/>
      <c r="BZ288"/>
      <c r="CA288"/>
      <c r="CB288"/>
      <c r="CC288"/>
      <c r="CD288"/>
    </row>
    <row r="289">
      <c r="A289" t="s">
        <v>791</v>
      </c>
      <c r="B289">
        <v>2016</v>
      </c>
      <c r="C289" t="s">
        <v>799</v>
      </c>
      <c r="D289">
        <v>16</v>
      </c>
      <c r="E289" t="s">
        <v>13</v>
      </c>
      <c r="F289" t="s">
        <v>14</v>
      </c>
      <c r="G289" t="s">
        <v>805</v>
      </c>
      <c r="H289">
        <v>89.567501691235492</v>
      </c>
      <c r="I289">
        <v>95.006849796090535</v>
      </c>
      <c r="J289">
        <v>97.584526551215205</v>
      </c>
      <c r="K289">
        <v>98.306813997322763</v>
      </c>
      <c r="L289">
        <v>99.735964729996496</v>
      </c>
      <c r="M289">
        <v>88.977014740737744</v>
      </c>
      <c r="N289">
        <v>94.18830318183872</v>
      </c>
      <c r="O289">
        <v>97.392731365949871</v>
      </c>
      <c r="P289">
        <v>98.893798071643204</v>
      </c>
      <c r="Q289">
        <v>99.908036429936971</v>
      </c>
      <c r="R289">
        <v>89.882881160755204</v>
      </c>
      <c r="S289">
        <v>94.669542334579845</v>
      </c>
      <c r="T289">
        <v>98.275760893636814</v>
      </c>
      <c r="U289">
        <v>99.28404686984959</v>
      </c>
      <c r="V289">
        <v>99.337968891687396</v>
      </c>
      <c r="W289" t="s">
        <v>594</v>
      </c>
      <c r="X289" t="s">
        <v>595</v>
      </c>
      <c r="Y289" t="s">
        <v>596</v>
      </c>
      <c r="Z289" t="s">
        <v>597</v>
      </c>
      <c r="AA289" t="s">
        <v>598</v>
      </c>
      <c r="AB289" t="s">
        <v>599</v>
      </c>
      <c r="AC289" t="s">
        <v>600</v>
      </c>
      <c r="AD289" t="s">
        <v>186</v>
      </c>
      <c r="AE289" t="s">
        <v>186</v>
      </c>
      <c r="AF289" t="s">
        <v>186</v>
      </c>
      <c r="AG289" t="s">
        <v>186</v>
      </c>
      <c r="AH289" t="s">
        <v>186</v>
      </c>
      <c r="AI289" t="s">
        <v>186</v>
      </c>
      <c r="AJ289" t="s">
        <v>186</v>
      </c>
      <c r="AK289" t="s">
        <v>186</v>
      </c>
      <c r="AL289">
        <v>97.143047862863028</v>
      </c>
      <c r="AM289">
        <v>97.411125351235896</v>
      </c>
      <c r="AN289">
        <v>96.763698027565198</v>
      </c>
      <c r="AO289">
        <v>94.635211721557582</v>
      </c>
      <c r="AP289">
        <v>96.802931837313267</v>
      </c>
      <c r="AQ289">
        <v>86.261544132167728</v>
      </c>
      <c r="AR289">
        <v>95.441520548563531</v>
      </c>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row>
    <row r="290">
      <c r="A290" t="s">
        <v>791</v>
      </c>
      <c r="B290">
        <v>2016</v>
      </c>
      <c r="C290" t="s">
        <v>799</v>
      </c>
      <c r="D290">
        <v>17</v>
      </c>
      <c r="E290" t="s">
        <v>13</v>
      </c>
      <c r="F290" t="s">
        <v>51</v>
      </c>
      <c r="G290" t="s">
        <v>186</v>
      </c>
      <c r="H290">
        <v>10.43249830876459</v>
      </c>
      <c r="I290">
        <v>4.9931502039095461</v>
      </c>
      <c r="J290">
        <v>2.4154734487847849</v>
      </c>
      <c r="K290">
        <v>1.6931860026772849</v>
      </c>
      <c r="L290">
        <v>0.26403527000348559</v>
      </c>
      <c r="M290">
        <v>11.022985259262059</v>
      </c>
      <c r="N290">
        <v>5.8116968181612867</v>
      </c>
      <c r="O290">
        <v>2.6072686340501621</v>
      </c>
      <c r="P290">
        <v>1.106201928356795</v>
      </c>
      <c r="Q290">
        <v>0.091963570063029201</v>
      </c>
      <c r="R290">
        <v>10.11711883924484</v>
      </c>
      <c r="S290">
        <v>5.3304576654201776</v>
      </c>
      <c r="T290">
        <v>1.724239106363165</v>
      </c>
      <c r="U290">
        <v>0.71595313015038697</v>
      </c>
      <c r="V290">
        <v>0.66203110831259737</v>
      </c>
      <c r="W290" t="s">
        <v>594</v>
      </c>
      <c r="X290" t="s">
        <v>595</v>
      </c>
      <c r="Y290" t="s">
        <v>596</v>
      </c>
      <c r="Z290" t="s">
        <v>597</v>
      </c>
      <c r="AA290" t="s">
        <v>598</v>
      </c>
      <c r="AB290" t="s">
        <v>599</v>
      </c>
      <c r="AC290" t="s">
        <v>600</v>
      </c>
      <c r="AD290" t="s">
        <v>186</v>
      </c>
      <c r="AE290" t="s">
        <v>186</v>
      </c>
      <c r="AF290" t="s">
        <v>186</v>
      </c>
      <c r="AG290" t="s">
        <v>186</v>
      </c>
      <c r="AH290" t="s">
        <v>186</v>
      </c>
      <c r="AI290" t="s">
        <v>186</v>
      </c>
      <c r="AJ290" t="s">
        <v>186</v>
      </c>
      <c r="AK290" t="s">
        <v>186</v>
      </c>
      <c r="AL290">
        <v>2.8569521371369908</v>
      </c>
      <c r="AM290">
        <v>2.5888746487641732</v>
      </c>
      <c r="AN290">
        <v>3.2363019724348732</v>
      </c>
      <c r="AO290">
        <v>5.3647882784424938</v>
      </c>
      <c r="AP290">
        <v>3.1970681626869171</v>
      </c>
      <c r="AQ290">
        <v>13.73845586783246</v>
      </c>
      <c r="AR290">
        <v>4.5584794514365434</v>
      </c>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row>
    <row r="291">
      <c r="A291" t="s">
        <v>791</v>
      </c>
      <c r="B291">
        <v>2016</v>
      </c>
      <c r="C291" t="s">
        <v>799</v>
      </c>
      <c r="D291">
        <v>18</v>
      </c>
      <c r="E291" t="s">
        <v>60</v>
      </c>
      <c r="F291" t="s">
        <v>15</v>
      </c>
      <c r="G291" t="s">
        <v>806</v>
      </c>
      <c r="H291">
        <v>86.696101407727781</v>
      </c>
      <c r="I291">
        <v>93.509473954431272</v>
      </c>
      <c r="J291">
        <v>97.370773957852833</v>
      </c>
      <c r="K291">
        <v>98.093424628205511</v>
      </c>
      <c r="L291">
        <v>99.336236932340569</v>
      </c>
      <c r="M291">
        <v>85.624379110973521</v>
      </c>
      <c r="N291">
        <v>93.492499589527867</v>
      </c>
      <c r="O291">
        <v>97.317885938357662</v>
      </c>
      <c r="P291">
        <v>98.370891878708051</v>
      </c>
      <c r="Q291">
        <v>99.56326847876727</v>
      </c>
      <c r="R291">
        <v>86.972860303234327</v>
      </c>
      <c r="S291">
        <v>93.547636351734567</v>
      </c>
      <c r="T291">
        <v>97.342077730288779</v>
      </c>
      <c r="U291">
        <v>98.922183457846359</v>
      </c>
      <c r="V291">
        <v>99.162335829695266</v>
      </c>
      <c r="W291" t="s">
        <v>594</v>
      </c>
      <c r="X291" t="s">
        <v>595</v>
      </c>
      <c r="Y291" t="s">
        <v>596</v>
      </c>
      <c r="Z291" t="s">
        <v>597</v>
      </c>
      <c r="AA291" t="s">
        <v>598</v>
      </c>
      <c r="AB291" t="s">
        <v>599</v>
      </c>
      <c r="AC291" t="s">
        <v>600</v>
      </c>
      <c r="AD291" t="s">
        <v>186</v>
      </c>
      <c r="AE291" t="s">
        <v>186</v>
      </c>
      <c r="AF291" t="s">
        <v>186</v>
      </c>
      <c r="AG291" t="s">
        <v>186</v>
      </c>
      <c r="AH291" t="s">
        <v>186</v>
      </c>
      <c r="AI291" t="s">
        <v>186</v>
      </c>
      <c r="AJ291" t="s">
        <v>186</v>
      </c>
      <c r="AK291" t="s">
        <v>186</v>
      </c>
      <c r="AL291">
        <v>96.126450828829192</v>
      </c>
      <c r="AM291">
        <v>97.281342971620376</v>
      </c>
      <c r="AN291">
        <v>95.60994254675002</v>
      </c>
      <c r="AO291">
        <v>94.073650316521451</v>
      </c>
      <c r="AP291">
        <v>95.200538125625016</v>
      </c>
      <c r="AQ291">
        <v>83.08568291977268</v>
      </c>
      <c r="AR291">
        <v>94.397105474015802</v>
      </c>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row>
    <row r="292">
      <c r="A292" t="s">
        <v>791</v>
      </c>
      <c r="B292">
        <v>2016</v>
      </c>
      <c r="C292" t="s">
        <v>799</v>
      </c>
      <c r="D292">
        <v>19</v>
      </c>
      <c r="E292" t="s">
        <v>60</v>
      </c>
      <c r="F292" t="s">
        <v>16</v>
      </c>
      <c r="G292" t="s">
        <v>807</v>
      </c>
      <c r="H292">
        <v>2.8714002835077239</v>
      </c>
      <c r="I292">
        <v>1.4973758416592391</v>
      </c>
      <c r="J292">
        <v>0.21375259336236799</v>
      </c>
      <c r="K292">
        <v>0.2133893691172444</v>
      </c>
      <c r="L292">
        <v>0.39972779765591848</v>
      </c>
      <c r="M292">
        <v>3.3526356297642201</v>
      </c>
      <c r="N292">
        <v>0.69580359231086164</v>
      </c>
      <c r="O292">
        <v>0.074845427592206706</v>
      </c>
      <c r="P292">
        <v>0.52290619293515683</v>
      </c>
      <c r="Q292">
        <v>0.34476795116972192</v>
      </c>
      <c r="R292">
        <v>2.9100208575209758</v>
      </c>
      <c r="S292">
        <v>1.121905982845286</v>
      </c>
      <c r="T292">
        <v>0.9336831633480458</v>
      </c>
      <c r="U292">
        <v>0.36186341200324179</v>
      </c>
      <c r="V292">
        <v>0.1756330619921401</v>
      </c>
      <c r="W292" t="s">
        <v>594</v>
      </c>
      <c r="X292" t="s">
        <v>595</v>
      </c>
      <c r="Y292" t="s">
        <v>596</v>
      </c>
      <c r="Z292" t="s">
        <v>597</v>
      </c>
      <c r="AA292" t="s">
        <v>598</v>
      </c>
      <c r="AB292" t="s">
        <v>599</v>
      </c>
      <c r="AC292" t="s">
        <v>600</v>
      </c>
      <c r="AD292" t="s">
        <v>186</v>
      </c>
      <c r="AE292" t="s">
        <v>186</v>
      </c>
      <c r="AF292" t="s">
        <v>186</v>
      </c>
      <c r="AG292" t="s">
        <v>186</v>
      </c>
      <c r="AH292" t="s">
        <v>186</v>
      </c>
      <c r="AI292" t="s">
        <v>186</v>
      </c>
      <c r="AJ292" t="s">
        <v>186</v>
      </c>
      <c r="AK292" t="s">
        <v>186</v>
      </c>
      <c r="AL292">
        <v>1.016597034033847</v>
      </c>
      <c r="AM292">
        <v>0.12978237961554659</v>
      </c>
      <c r="AN292">
        <v>1.15375548081518</v>
      </c>
      <c r="AO292">
        <v>0.56156140503613217</v>
      </c>
      <c r="AP292">
        <v>1.6023937116882609</v>
      </c>
      <c r="AQ292">
        <v>3.1758612123950889</v>
      </c>
      <c r="AR292">
        <v>1.0444150745477601</v>
      </c>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row>
    <row r="293">
      <c r="A293" t="s">
        <v>791</v>
      </c>
      <c r="B293">
        <v>2016</v>
      </c>
      <c r="C293" t="s">
        <v>799</v>
      </c>
      <c r="D293">
        <v>20</v>
      </c>
      <c r="E293" t="s">
        <v>60</v>
      </c>
      <c r="F293" t="s">
        <v>22</v>
      </c>
      <c r="G293" t="s">
        <v>808</v>
      </c>
      <c r="H293">
        <v>4.8016866536043628</v>
      </c>
      <c r="I293">
        <v>2.6179692728174411</v>
      </c>
      <c r="J293">
        <v>1.298607474211307</v>
      </c>
      <c r="K293">
        <v>1.172843793071233</v>
      </c>
      <c r="L293">
        <v>0.1399110516985777</v>
      </c>
      <c r="M293">
        <v>4.6798221410790148</v>
      </c>
      <c r="N293">
        <v>3.426670026970374</v>
      </c>
      <c r="O293">
        <v>1.644748498284373</v>
      </c>
      <c r="P293">
        <v>0.75609220684380807</v>
      </c>
      <c r="Q293">
        <v>0.029075259555997601</v>
      </c>
      <c r="R293">
        <v>5.106270133353175</v>
      </c>
      <c r="S293">
        <v>2.580255002871759</v>
      </c>
      <c r="T293">
        <v>0.7026367312706826</v>
      </c>
      <c r="U293">
        <v>0.22849641282947949</v>
      </c>
      <c r="V293">
        <v>0.66203110831259737</v>
      </c>
      <c r="W293" t="s">
        <v>594</v>
      </c>
      <c r="X293" t="s">
        <v>595</v>
      </c>
      <c r="Y293" t="s">
        <v>596</v>
      </c>
      <c r="Z293" t="s">
        <v>597</v>
      </c>
      <c r="AA293" t="s">
        <v>598</v>
      </c>
      <c r="AB293" t="s">
        <v>599</v>
      </c>
      <c r="AC293" t="s">
        <v>600</v>
      </c>
      <c r="AD293" t="s">
        <v>186</v>
      </c>
      <c r="AE293" t="s">
        <v>186</v>
      </c>
      <c r="AF293" t="s">
        <v>186</v>
      </c>
      <c r="AG293" t="s">
        <v>186</v>
      </c>
      <c r="AH293" t="s">
        <v>186</v>
      </c>
      <c r="AI293" t="s">
        <v>186</v>
      </c>
      <c r="AJ293" t="s">
        <v>186</v>
      </c>
      <c r="AK293" t="s">
        <v>186</v>
      </c>
      <c r="AL293">
        <v>0.57677412616315626</v>
      </c>
      <c r="AM293">
        <v>2.5249470816475501</v>
      </c>
      <c r="AN293">
        <v>1.304555098787983</v>
      </c>
      <c r="AO293">
        <v>1.3508299815065821</v>
      </c>
      <c r="AP293">
        <v>2.0424793934210701</v>
      </c>
      <c r="AQ293">
        <v>6.3005469833225689</v>
      </c>
      <c r="AR293">
        <v>2.8296579779632398</v>
      </c>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row>
    <row r="294">
      <c r="A294" t="s">
        <v>791</v>
      </c>
      <c r="B294">
        <v>2016</v>
      </c>
      <c r="C294" t="s">
        <v>799</v>
      </c>
      <c r="D294">
        <v>21</v>
      </c>
      <c r="E294" t="s">
        <v>60</v>
      </c>
      <c r="F294" t="s">
        <v>17</v>
      </c>
      <c r="G294" t="s">
        <v>809</v>
      </c>
      <c r="H294">
        <v>5.6308116551602394</v>
      </c>
      <c r="I294">
        <v>2.3751809310921042</v>
      </c>
      <c r="J294">
        <v>1.1168659745734779</v>
      </c>
      <c r="K294">
        <v>0.52034220960605193</v>
      </c>
      <c r="L294">
        <v>0.1241242183049079</v>
      </c>
      <c r="M294">
        <v>6.3431631181830568</v>
      </c>
      <c r="N294">
        <v>2.3850267911909131</v>
      </c>
      <c r="O294">
        <v>0.9625201357657891</v>
      </c>
      <c r="P294">
        <v>0.3501097215129873</v>
      </c>
      <c r="Q294">
        <v>0.0628883105070316</v>
      </c>
      <c r="R294">
        <v>5.0108487058916609</v>
      </c>
      <c r="S294">
        <v>2.7502026625484208</v>
      </c>
      <c r="T294">
        <v>1.021602375092481</v>
      </c>
      <c r="U294">
        <v>0.48745671732090728</v>
      </c>
      <c r="V294">
        <v>0</v>
      </c>
      <c r="W294" t="s">
        <v>594</v>
      </c>
      <c r="X294" t="s">
        <v>595</v>
      </c>
      <c r="Y294" t="s">
        <v>596</v>
      </c>
      <c r="Z294" t="s">
        <v>597</v>
      </c>
      <c r="AA294" t="s">
        <v>598</v>
      </c>
      <c r="AB294" t="s">
        <v>599</v>
      </c>
      <c r="AC294" t="s">
        <v>600</v>
      </c>
      <c r="AD294" t="s">
        <v>186</v>
      </c>
      <c r="AE294" t="s">
        <v>186</v>
      </c>
      <c r="AF294" t="s">
        <v>186</v>
      </c>
      <c r="AG294" t="s">
        <v>186</v>
      </c>
      <c r="AH294" t="s">
        <v>186</v>
      </c>
      <c r="AI294" t="s">
        <v>186</v>
      </c>
      <c r="AJ294" t="s">
        <v>186</v>
      </c>
      <c r="AK294" t="s">
        <v>186</v>
      </c>
      <c r="AL294">
        <v>2.280178010973835</v>
      </c>
      <c r="AM294">
        <v>0.0639275671166223</v>
      </c>
      <c r="AN294">
        <v>1.931746873646891</v>
      </c>
      <c r="AO294">
        <v>4.013958296935912</v>
      </c>
      <c r="AP294">
        <v>1.154588769265847</v>
      </c>
      <c r="AQ294">
        <v>7.4379088845099011</v>
      </c>
      <c r="AR294">
        <v>1.7288214734733041</v>
      </c>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row>
    <row r="295">
      <c r="A295" t="s">
        <v>791</v>
      </c>
      <c r="B295">
        <v>2016</v>
      </c>
      <c r="C295" t="s">
        <v>799</v>
      </c>
      <c r="D295">
        <v>22</v>
      </c>
      <c r="E295" t="s">
        <v>54</v>
      </c>
      <c r="F295" t="s">
        <v>49</v>
      </c>
      <c r="G295" t="s">
        <v>186</v>
      </c>
      <c r="H295">
        <v>3.2058505923345422</v>
      </c>
      <c r="I295">
        <v>1.5760714568191641</v>
      </c>
      <c r="J295">
        <v>0.2190435317121556</v>
      </c>
      <c r="K295">
        <v>0.21706467785951819</v>
      </c>
      <c r="L295">
        <v>0.40078601409035819</v>
      </c>
      <c r="M295">
        <v>3.767979448999462</v>
      </c>
      <c r="N295">
        <v>0.73873673142571872</v>
      </c>
      <c r="O295">
        <v>0.076849089806278803</v>
      </c>
      <c r="P295">
        <v>0.52875529419583978</v>
      </c>
      <c r="Q295">
        <v>0.34508530393498338</v>
      </c>
      <c r="R295">
        <v>3.237569623871329</v>
      </c>
      <c r="S295">
        <v>1.185075954925672</v>
      </c>
      <c r="T295">
        <v>0.95006454781720251</v>
      </c>
      <c r="U295">
        <v>0.36447286690237829</v>
      </c>
      <c r="V295">
        <v>0.17680355653701821</v>
      </c>
      <c r="W295" t="s">
        <v>594</v>
      </c>
      <c r="X295" t="s">
        <v>595</v>
      </c>
      <c r="Y295" t="s">
        <v>596</v>
      </c>
      <c r="Z295" t="s">
        <v>597</v>
      </c>
      <c r="AA295" t="s">
        <v>598</v>
      </c>
      <c r="AB295" t="s">
        <v>599</v>
      </c>
      <c r="AC295" t="s">
        <v>600</v>
      </c>
      <c r="AD295" t="s">
        <v>186</v>
      </c>
      <c r="AE295" t="s">
        <v>186</v>
      </c>
      <c r="AF295" t="s">
        <v>186</v>
      </c>
      <c r="AG295" t="s">
        <v>186</v>
      </c>
      <c r="AH295" t="s">
        <v>186</v>
      </c>
      <c r="AI295" t="s">
        <v>186</v>
      </c>
      <c r="AJ295" t="s">
        <v>186</v>
      </c>
      <c r="AK295" t="s">
        <v>186</v>
      </c>
      <c r="AL295">
        <v>1.0464948922222179</v>
      </c>
      <c r="AM295">
        <v>0.13323157816685671</v>
      </c>
      <c r="AN295">
        <v>1.192343310904165</v>
      </c>
      <c r="AO295">
        <v>0.59339583525041173</v>
      </c>
      <c r="AP295">
        <v>1.655315269150359</v>
      </c>
      <c r="AQ295">
        <v>3.6816651549027641</v>
      </c>
      <c r="AR295">
        <v>1.0942984442670629</v>
      </c>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row>
    <row r="296">
      <c r="A296" t="s">
        <v>791</v>
      </c>
      <c r="B296">
        <v>2016</v>
      </c>
      <c r="C296" t="s">
        <v>799</v>
      </c>
      <c r="D296">
        <v>23</v>
      </c>
      <c r="E296" t="s">
        <v>54</v>
      </c>
      <c r="F296" t="s">
        <v>48</v>
      </c>
      <c r="G296" t="s">
        <v>186</v>
      </c>
      <c r="H296">
        <v>96.794149407665458</v>
      </c>
      <c r="I296">
        <v>98.423928543180807</v>
      </c>
      <c r="J296">
        <v>99.78095646828784</v>
      </c>
      <c r="K296">
        <v>99.782935322140474</v>
      </c>
      <c r="L296">
        <v>99.599213985909628</v>
      </c>
      <c r="M296">
        <v>96.232020551000545</v>
      </c>
      <c r="N296">
        <v>99.261263268574282</v>
      </c>
      <c r="O296">
        <v>99.923150910193726</v>
      </c>
      <c r="P296">
        <v>99.471244705804168</v>
      </c>
      <c r="Q296">
        <v>99.654914696065035</v>
      </c>
      <c r="R296">
        <v>96.762430376128776</v>
      </c>
      <c r="S296">
        <v>98.814924045074321</v>
      </c>
      <c r="T296">
        <v>99.049935452182808</v>
      </c>
      <c r="U296">
        <v>99.635527133097639</v>
      </c>
      <c r="V296">
        <v>99.82319644346299</v>
      </c>
      <c r="W296" t="s">
        <v>594</v>
      </c>
      <c r="X296" t="s">
        <v>595</v>
      </c>
      <c r="Y296" t="s">
        <v>596</v>
      </c>
      <c r="Z296" t="s">
        <v>597</v>
      </c>
      <c r="AA296" t="s">
        <v>598</v>
      </c>
      <c r="AB296" t="s">
        <v>599</v>
      </c>
      <c r="AC296" t="s">
        <v>600</v>
      </c>
      <c r="AD296" t="s">
        <v>186</v>
      </c>
      <c r="AE296" t="s">
        <v>186</v>
      </c>
      <c r="AF296" t="s">
        <v>186</v>
      </c>
      <c r="AG296" t="s">
        <v>186</v>
      </c>
      <c r="AH296" t="s">
        <v>186</v>
      </c>
      <c r="AI296" t="s">
        <v>186</v>
      </c>
      <c r="AJ296" t="s">
        <v>186</v>
      </c>
      <c r="AK296" t="s">
        <v>186</v>
      </c>
      <c r="AL296">
        <v>98.953505107777801</v>
      </c>
      <c r="AM296">
        <v>99.866768421833171</v>
      </c>
      <c r="AN296">
        <v>98.807656689095836</v>
      </c>
      <c r="AO296">
        <v>99.406604164749595</v>
      </c>
      <c r="AP296">
        <v>98.344684730849664</v>
      </c>
      <c r="AQ296">
        <v>96.318334845097269</v>
      </c>
      <c r="AR296">
        <v>98.905701555732975</v>
      </c>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row>
    <row r="297">
      <c r="A297" t="s">
        <v>791</v>
      </c>
      <c r="B297">
        <v>2016</v>
      </c>
      <c r="C297" t="s">
        <v>799</v>
      </c>
      <c r="D297">
        <v>29</v>
      </c>
      <c r="E297" t="s">
        <v>57</v>
      </c>
      <c r="F297" t="s">
        <v>49</v>
      </c>
      <c r="G297" t="s">
        <v>810</v>
      </c>
      <c r="H297">
        <v>74.91503463574324</v>
      </c>
      <c r="I297">
        <v>48.824869930800759</v>
      </c>
      <c r="J297">
        <v>31.79259892926558</v>
      </c>
      <c r="K297">
        <v>40.571879742669331</v>
      </c>
      <c r="L297">
        <v>55.709752219291801</v>
      </c>
      <c r="M297">
        <v>58.799617912671252</v>
      </c>
      <c r="N297">
        <v>41.024111721612996</v>
      </c>
      <c r="O297">
        <v>43.382347469931346</v>
      </c>
      <c r="P297">
        <v>53.715545016449447</v>
      </c>
      <c r="Q297">
        <v>62.200223137520787</v>
      </c>
      <c r="R297">
        <v>83.143917386532536</v>
      </c>
      <c r="S297">
        <v>71.687752686916241</v>
      </c>
      <c r="T297">
        <v>41.436953452975693</v>
      </c>
      <c r="U297">
        <v>21.700241929854869</v>
      </c>
      <c r="V297">
        <v>22.94604098767272</v>
      </c>
      <c r="W297" t="s">
        <v>594</v>
      </c>
      <c r="X297" t="s">
        <v>595</v>
      </c>
      <c r="Y297" t="s">
        <v>596</v>
      </c>
      <c r="Z297" t="s">
        <v>597</v>
      </c>
      <c r="AA297" t="s">
        <v>598</v>
      </c>
      <c r="AB297" t="s">
        <v>599</v>
      </c>
      <c r="AC297" t="s">
        <v>600</v>
      </c>
      <c r="AD297" t="s">
        <v>186</v>
      </c>
      <c r="AE297" t="s">
        <v>186</v>
      </c>
      <c r="AF297" t="s">
        <v>186</v>
      </c>
      <c r="AG297" t="s">
        <v>186</v>
      </c>
      <c r="AH297" t="s">
        <v>186</v>
      </c>
      <c r="AI297" t="s">
        <v>186</v>
      </c>
      <c r="AJ297" t="s">
        <v>186</v>
      </c>
      <c r="AK297" t="s">
        <v>186</v>
      </c>
      <c r="AL297">
        <v>54.798280515490852</v>
      </c>
      <c r="AM297">
        <v>5.5137927791180203</v>
      </c>
      <c r="AN297">
        <v>75.682430099576223</v>
      </c>
      <c r="AO297">
        <v>86.697305355957639</v>
      </c>
      <c r="AP297">
        <v>42.300587214456833</v>
      </c>
      <c r="AQ297">
        <v>84.14361230226676</v>
      </c>
      <c r="AR297">
        <v>49.773547497066041</v>
      </c>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row>
    <row r="298">
      <c r="A298" t="s">
        <v>791</v>
      </c>
      <c r="B298">
        <v>2016</v>
      </c>
      <c r="C298" t="s">
        <v>799</v>
      </c>
      <c r="D298">
        <v>30</v>
      </c>
      <c r="E298" t="s">
        <v>57</v>
      </c>
      <c r="F298" t="s">
        <v>48</v>
      </c>
      <c r="G298" t="s">
        <v>186</v>
      </c>
      <c r="H298">
        <v>25.084965364256881</v>
      </c>
      <c r="I298">
        <v>51.175130069199128</v>
      </c>
      <c r="J298">
        <v>68.207401070734448</v>
      </c>
      <c r="K298">
        <v>59.42812025733086</v>
      </c>
      <c r="L298">
        <v>44.29024778070815</v>
      </c>
      <c r="M298">
        <v>41.20038208732835</v>
      </c>
      <c r="N298">
        <v>58.975888278386847</v>
      </c>
      <c r="O298">
        <v>56.617652530068618</v>
      </c>
      <c r="P298">
        <v>46.284454983550759</v>
      </c>
      <c r="Q298">
        <v>37.799776862479398</v>
      </c>
      <c r="R298">
        <v>16.856082613467571</v>
      </c>
      <c r="S298">
        <v>28.312247313083901</v>
      </c>
      <c r="T298">
        <v>58.563046547024342</v>
      </c>
      <c r="U298">
        <v>78.299758070145188</v>
      </c>
      <c r="V298">
        <v>77.053959012327283</v>
      </c>
      <c r="W298" t="s">
        <v>594</v>
      </c>
      <c r="X298" t="s">
        <v>595</v>
      </c>
      <c r="Y298" t="s">
        <v>596</v>
      </c>
      <c r="Z298" t="s">
        <v>597</v>
      </c>
      <c r="AA298" t="s">
        <v>598</v>
      </c>
      <c r="AB298" t="s">
        <v>599</v>
      </c>
      <c r="AC298" t="s">
        <v>600</v>
      </c>
      <c r="AD298" t="s">
        <v>186</v>
      </c>
      <c r="AE298" t="s">
        <v>186</v>
      </c>
      <c r="AF298" t="s">
        <v>186</v>
      </c>
      <c r="AG298" t="s">
        <v>186</v>
      </c>
      <c r="AH298" t="s">
        <v>186</v>
      </c>
      <c r="AI298" t="s">
        <v>186</v>
      </c>
      <c r="AJ298" t="s">
        <v>186</v>
      </c>
      <c r="AK298" t="s">
        <v>186</v>
      </c>
      <c r="AL298">
        <v>45.201719484508978</v>
      </c>
      <c r="AM298">
        <v>94.486207220881965</v>
      </c>
      <c r="AN298">
        <v>24.317569900423781</v>
      </c>
      <c r="AO298">
        <v>13.30269464404225</v>
      </c>
      <c r="AP298">
        <v>57.699412785543302</v>
      </c>
      <c r="AQ298">
        <v>15.85638769773349</v>
      </c>
      <c r="AR298">
        <v>50.226452502933967</v>
      </c>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row>
    <row r="299">
      <c r="A299" t="s">
        <v>791</v>
      </c>
      <c r="B299">
        <v>2016</v>
      </c>
      <c r="C299" t="s">
        <v>799</v>
      </c>
      <c r="D299">
        <v>31</v>
      </c>
      <c r="E299" t="s">
        <v>104</v>
      </c>
      <c r="F299" t="s">
        <v>49</v>
      </c>
      <c r="G299" t="s">
        <v>811</v>
      </c>
      <c r="H299">
        <v>31.460637282517961</v>
      </c>
      <c r="I299">
        <v>27.257224074220481</v>
      </c>
      <c r="J299">
        <v>20.56727941597584</v>
      </c>
      <c r="K299">
        <v>25.58046715299016</v>
      </c>
      <c r="L299">
        <v>44.163643679997001</v>
      </c>
      <c r="M299">
        <v>25.435233576260181</v>
      </c>
      <c r="N299">
        <v>23.737453620770761</v>
      </c>
      <c r="O299">
        <v>25.737533001657869</v>
      </c>
      <c r="P299">
        <v>35.249186064721627</v>
      </c>
      <c r="Q299">
        <v>52.179835543220292</v>
      </c>
      <c r="R299">
        <v>30.49651074321222</v>
      </c>
      <c r="S299">
        <v>39.341993516755217</v>
      </c>
      <c r="T299">
        <v>27.15292833877249</v>
      </c>
      <c r="U299">
        <v>14.43549517156357</v>
      </c>
      <c r="V299">
        <v>17.74396585938792</v>
      </c>
      <c r="W299" t="s">
        <v>594</v>
      </c>
      <c r="X299" t="s">
        <v>595</v>
      </c>
      <c r="Y299" t="s">
        <v>596</v>
      </c>
      <c r="Z299" t="s">
        <v>597</v>
      </c>
      <c r="AA299" t="s">
        <v>598</v>
      </c>
      <c r="AB299" t="s">
        <v>599</v>
      </c>
      <c r="AC299" t="s">
        <v>600</v>
      </c>
      <c r="AD299" t="s">
        <v>186</v>
      </c>
      <c r="AE299" t="s">
        <v>186</v>
      </c>
      <c r="AF299" t="s">
        <v>186</v>
      </c>
      <c r="AG299" t="s">
        <v>186</v>
      </c>
      <c r="AH299" t="s">
        <v>186</v>
      </c>
      <c r="AI299" t="s">
        <v>186</v>
      </c>
      <c r="AJ299" t="s">
        <v>186</v>
      </c>
      <c r="AK299" t="s">
        <v>186</v>
      </c>
      <c r="AL299">
        <v>43.051098977844347</v>
      </c>
      <c r="AM299">
        <v>4.7887374797164863</v>
      </c>
      <c r="AN299">
        <v>40.510656501372587</v>
      </c>
      <c r="AO299">
        <v>52.311028661595152</v>
      </c>
      <c r="AP299">
        <v>27.702353076513109</v>
      </c>
      <c r="AQ299">
        <v>32.199485391109803</v>
      </c>
      <c r="AR299">
        <v>20.359784244211919</v>
      </c>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row>
    <row r="300">
      <c r="A300" t="s">
        <v>791</v>
      </c>
      <c r="B300">
        <v>2016</v>
      </c>
      <c r="C300" t="s">
        <v>799</v>
      </c>
      <c r="D300">
        <v>32</v>
      </c>
      <c r="E300" t="s">
        <v>104</v>
      </c>
      <c r="F300" t="s">
        <v>48</v>
      </c>
      <c r="G300" t="s">
        <v>186</v>
      </c>
      <c r="H300">
        <v>68.53936271748195</v>
      </c>
      <c r="I300">
        <v>72.74277592577937</v>
      </c>
      <c r="J300">
        <v>79.432720584024139</v>
      </c>
      <c r="K300">
        <v>74.419532847009933</v>
      </c>
      <c r="L300">
        <v>55.836356320003198</v>
      </c>
      <c r="M300">
        <v>74.564766423739513</v>
      </c>
      <c r="N300">
        <v>76.262546379228993</v>
      </c>
      <c r="O300">
        <v>74.262466998342134</v>
      </c>
      <c r="P300">
        <v>64.750813935278444</v>
      </c>
      <c r="Q300">
        <v>47.820164456779963</v>
      </c>
      <c r="R300">
        <v>69.503489256788086</v>
      </c>
      <c r="S300">
        <v>60.658006483244961</v>
      </c>
      <c r="T300">
        <v>72.847071661227474</v>
      </c>
      <c r="U300">
        <v>85.564504828436441</v>
      </c>
      <c r="V300">
        <v>82.256034140612144</v>
      </c>
      <c r="W300" t="s">
        <v>594</v>
      </c>
      <c r="X300" t="s">
        <v>595</v>
      </c>
      <c r="Y300" t="s">
        <v>596</v>
      </c>
      <c r="Z300" t="s">
        <v>597</v>
      </c>
      <c r="AA300" t="s">
        <v>598</v>
      </c>
      <c r="AB300" t="s">
        <v>599</v>
      </c>
      <c r="AC300" t="s">
        <v>600</v>
      </c>
      <c r="AD300" t="s">
        <v>186</v>
      </c>
      <c r="AE300" t="s">
        <v>186</v>
      </c>
      <c r="AF300" t="s">
        <v>186</v>
      </c>
      <c r="AG300" t="s">
        <v>186</v>
      </c>
      <c r="AH300" t="s">
        <v>186</v>
      </c>
      <c r="AI300" t="s">
        <v>186</v>
      </c>
      <c r="AJ300" t="s">
        <v>186</v>
      </c>
      <c r="AK300" t="s">
        <v>186</v>
      </c>
      <c r="AL300">
        <v>56.948901022155539</v>
      </c>
      <c r="AM300">
        <v>95.21126252028354</v>
      </c>
      <c r="AN300">
        <v>59.489343498627392</v>
      </c>
      <c r="AO300">
        <v>47.688971338405047</v>
      </c>
      <c r="AP300">
        <v>72.297646923486951</v>
      </c>
      <c r="AQ300">
        <v>67.800514608890623</v>
      </c>
      <c r="AR300">
        <v>79.640215755788191</v>
      </c>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row>
    <row r="301">
      <c r="A301" t="s">
        <v>791</v>
      </c>
      <c r="B301">
        <v>2016</v>
      </c>
      <c r="C301" t="s">
        <v>799</v>
      </c>
      <c r="D301">
        <v>35</v>
      </c>
      <c r="E301" t="s">
        <v>55</v>
      </c>
      <c r="F301" t="s">
        <v>49</v>
      </c>
      <c r="G301" t="s">
        <v>186</v>
      </c>
      <c r="H301">
        <v>44.529289487143913</v>
      </c>
      <c r="I301">
        <v>64.474940490698145</v>
      </c>
      <c r="J301">
        <v>75.271757042825357</v>
      </c>
      <c r="K301">
        <v>80.269982269464961</v>
      </c>
      <c r="L301">
        <v>85.46174524099068</v>
      </c>
      <c r="M301">
        <v>49.158865485021288</v>
      </c>
      <c r="N301">
        <v>69.091012396548805</v>
      </c>
      <c r="O301">
        <v>75.516522601258458</v>
      </c>
      <c r="P301">
        <v>77.173932290857579</v>
      </c>
      <c r="Q301">
        <v>87.749245317084885</v>
      </c>
      <c r="R301">
        <v>39.621101185991982</v>
      </c>
      <c r="S301">
        <v>58.795108581545222</v>
      </c>
      <c r="T301">
        <v>72.078149818643041</v>
      </c>
      <c r="U301">
        <v>76.841344481369205</v>
      </c>
      <c r="V301">
        <v>89.705191045020044</v>
      </c>
      <c r="W301" t="s">
        <v>594</v>
      </c>
      <c r="X301" t="s">
        <v>595</v>
      </c>
      <c r="Y301" t="s">
        <v>596</v>
      </c>
      <c r="Z301" t="s">
        <v>597</v>
      </c>
      <c r="AA301" t="s">
        <v>598</v>
      </c>
      <c r="AB301" t="s">
        <v>599</v>
      </c>
      <c r="AC301" t="s">
        <v>600</v>
      </c>
      <c r="AD301" t="s">
        <v>186</v>
      </c>
      <c r="AE301" t="s">
        <v>186</v>
      </c>
      <c r="AF301" t="s">
        <v>186</v>
      </c>
      <c r="AG301" t="s">
        <v>186</v>
      </c>
      <c r="AH301" t="s">
        <v>186</v>
      </c>
      <c r="AI301" t="s">
        <v>186</v>
      </c>
      <c r="AJ301" t="s">
        <v>186</v>
      </c>
      <c r="AK301" t="s">
        <v>186</v>
      </c>
      <c r="AL301">
        <v>84.746230360297687</v>
      </c>
      <c r="AM301">
        <v>75.160907233234525</v>
      </c>
      <c r="AN301">
        <v>61.340664265103719</v>
      </c>
      <c r="AO301">
        <v>60.308407123723562</v>
      </c>
      <c r="AP301">
        <v>78.922631702749584</v>
      </c>
      <c r="AQ301">
        <v>40.645757533763522</v>
      </c>
      <c r="AR301">
        <v>60.845789324527068</v>
      </c>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row>
    <row r="302">
      <c r="A302" t="s">
        <v>791</v>
      </c>
      <c r="B302">
        <v>2016</v>
      </c>
      <c r="C302" t="s">
        <v>799</v>
      </c>
      <c r="D302">
        <v>36</v>
      </c>
      <c r="E302" t="s">
        <v>55</v>
      </c>
      <c r="F302" t="s">
        <v>48</v>
      </c>
      <c r="G302" t="s">
        <v>186</v>
      </c>
      <c r="H302">
        <v>55.470710512856073</v>
      </c>
      <c r="I302">
        <v>35.525059509301833</v>
      </c>
      <c r="J302">
        <v>24.728242957174611</v>
      </c>
      <c r="K302">
        <v>19.730017730535199</v>
      </c>
      <c r="L302">
        <v>14.538254759009311</v>
      </c>
      <c r="M302">
        <v>50.841134514978307</v>
      </c>
      <c r="N302">
        <v>30.90898760345107</v>
      </c>
      <c r="O302">
        <v>24.483477398741549</v>
      </c>
      <c r="P302">
        <v>22.826067709142649</v>
      </c>
      <c r="Q302">
        <v>12.250754682915259</v>
      </c>
      <c r="R302">
        <v>60.378898814008231</v>
      </c>
      <c r="S302">
        <v>41.204891418455013</v>
      </c>
      <c r="T302">
        <v>27.921850181356991</v>
      </c>
      <c r="U302">
        <v>23.158655518630859</v>
      </c>
      <c r="V302">
        <v>10.294808954979951</v>
      </c>
      <c r="W302" t="s">
        <v>594</v>
      </c>
      <c r="X302" t="s">
        <v>595</v>
      </c>
      <c r="Y302" t="s">
        <v>596</v>
      </c>
      <c r="Z302" t="s">
        <v>597</v>
      </c>
      <c r="AA302" t="s">
        <v>598</v>
      </c>
      <c r="AB302" t="s">
        <v>599</v>
      </c>
      <c r="AC302" t="s">
        <v>600</v>
      </c>
      <c r="AD302" t="s">
        <v>186</v>
      </c>
      <c r="AE302" t="s">
        <v>186</v>
      </c>
      <c r="AF302" t="s">
        <v>186</v>
      </c>
      <c r="AG302" t="s">
        <v>186</v>
      </c>
      <c r="AH302" t="s">
        <v>186</v>
      </c>
      <c r="AI302" t="s">
        <v>186</v>
      </c>
      <c r="AJ302" t="s">
        <v>186</v>
      </c>
      <c r="AK302" t="s">
        <v>186</v>
      </c>
      <c r="AL302">
        <v>15.25376963970235</v>
      </c>
      <c r="AM302">
        <v>24.839092766765489</v>
      </c>
      <c r="AN302">
        <v>38.659335734896317</v>
      </c>
      <c r="AO302">
        <v>39.691592876276601</v>
      </c>
      <c r="AP302">
        <v>21.077368297250679</v>
      </c>
      <c r="AQ302">
        <v>59.354242466236961</v>
      </c>
      <c r="AR302">
        <v>39.154210675472967</v>
      </c>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row>
    <row r="303">
      <c r="A303" t="s">
        <v>791</v>
      </c>
      <c r="B303">
        <v>2016</v>
      </c>
      <c r="C303" t="s">
        <v>799</v>
      </c>
      <c r="D303">
        <v>37</v>
      </c>
      <c r="E303" t="s">
        <v>164</v>
      </c>
      <c r="F303" t="s">
        <v>49</v>
      </c>
      <c r="G303" t="s">
        <v>822</v>
      </c>
      <c r="H303">
        <v>49.467561834337722</v>
      </c>
      <c r="I303">
        <v>67.493654918692997</v>
      </c>
      <c r="J303">
        <v>76.83512496158869</v>
      </c>
      <c r="K303">
        <v>80.948541828617692</v>
      </c>
      <c r="L303">
        <v>85.55039304810488</v>
      </c>
      <c r="M303">
        <v>55.056550956258953</v>
      </c>
      <c r="N303">
        <v>72.772312871185463</v>
      </c>
      <c r="O303">
        <v>77.141187153865275</v>
      </c>
      <c r="P303">
        <v>77.397593834520265</v>
      </c>
      <c r="Q303">
        <v>87.767070738168414</v>
      </c>
      <c r="R303">
        <v>43.654184505870987</v>
      </c>
      <c r="S303">
        <v>61.954478373094943</v>
      </c>
      <c r="T303">
        <v>72.774101889986497</v>
      </c>
      <c r="U303">
        <v>77.395459697668954</v>
      </c>
      <c r="V303">
        <v>89.848182555580905</v>
      </c>
      <c r="W303" t="s">
        <v>594</v>
      </c>
      <c r="X303" t="s">
        <v>595</v>
      </c>
      <c r="Y303" t="s">
        <v>596</v>
      </c>
      <c r="Z303" t="s">
        <v>597</v>
      </c>
      <c r="AA303" t="s">
        <v>598</v>
      </c>
      <c r="AB303" t="s">
        <v>599</v>
      </c>
      <c r="AC303" t="s">
        <v>600</v>
      </c>
      <c r="AD303" t="s">
        <v>186</v>
      </c>
      <c r="AE303" t="s">
        <v>186</v>
      </c>
      <c r="AF303" t="s">
        <v>186</v>
      </c>
      <c r="AG303" t="s">
        <v>186</v>
      </c>
      <c r="AH303" t="s">
        <v>186</v>
      </c>
      <c r="AI303" t="s">
        <v>186</v>
      </c>
      <c r="AJ303" t="s">
        <v>186</v>
      </c>
      <c r="AK303" t="s">
        <v>186</v>
      </c>
      <c r="AL303">
        <v>86.676849906672985</v>
      </c>
      <c r="AM303">
        <v>76.663583189725529</v>
      </c>
      <c r="AN303">
        <v>63.358534491373021</v>
      </c>
      <c r="AO303">
        <v>63.365904429038252</v>
      </c>
      <c r="AP303">
        <v>81.093504122286106</v>
      </c>
      <c r="AQ303">
        <v>46.523459332245501</v>
      </c>
      <c r="AR303">
        <v>63.75190690048457</v>
      </c>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row>
    <row r="304">
      <c r="A304" t="s">
        <v>791</v>
      </c>
      <c r="B304">
        <v>2016</v>
      </c>
      <c r="C304" t="s">
        <v>799</v>
      </c>
      <c r="D304">
        <v>38</v>
      </c>
      <c r="E304" t="s">
        <v>164</v>
      </c>
      <c r="F304" t="s">
        <v>48</v>
      </c>
      <c r="G304" t="s">
        <v>186</v>
      </c>
      <c r="H304">
        <v>50.532438165662171</v>
      </c>
      <c r="I304">
        <v>32.506345081306897</v>
      </c>
      <c r="J304">
        <v>23.164875038411321</v>
      </c>
      <c r="K304">
        <v>19.051458171382411</v>
      </c>
      <c r="L304">
        <v>14.44960695189515</v>
      </c>
      <c r="M304">
        <v>44.943449043740692</v>
      </c>
      <c r="N304">
        <v>27.227687128814392</v>
      </c>
      <c r="O304">
        <v>22.858812846134679</v>
      </c>
      <c r="P304">
        <v>22.602406165479959</v>
      </c>
      <c r="Q304">
        <v>12.23292926183173</v>
      </c>
      <c r="R304">
        <v>56.345815494129127</v>
      </c>
      <c r="S304">
        <v>38.045521626905277</v>
      </c>
      <c r="T304">
        <v>27.225898110013549</v>
      </c>
      <c r="U304">
        <v>22.604540302331131</v>
      </c>
      <c r="V304">
        <v>10.151817444419111</v>
      </c>
      <c r="W304" t="s">
        <v>594</v>
      </c>
      <c r="X304" t="s">
        <v>595</v>
      </c>
      <c r="Y304" t="s">
        <v>596</v>
      </c>
      <c r="Z304" t="s">
        <v>597</v>
      </c>
      <c r="AA304" t="s">
        <v>598</v>
      </c>
      <c r="AB304" t="s">
        <v>599</v>
      </c>
      <c r="AC304" t="s">
        <v>600</v>
      </c>
      <c r="AD304" t="s">
        <v>186</v>
      </c>
      <c r="AE304" t="s">
        <v>186</v>
      </c>
      <c r="AF304" t="s">
        <v>186</v>
      </c>
      <c r="AG304" t="s">
        <v>186</v>
      </c>
      <c r="AH304" t="s">
        <v>186</v>
      </c>
      <c r="AI304" t="s">
        <v>186</v>
      </c>
      <c r="AJ304" t="s">
        <v>186</v>
      </c>
      <c r="AK304" t="s">
        <v>186</v>
      </c>
      <c r="AL304">
        <v>13.32315009332704</v>
      </c>
      <c r="AM304">
        <v>23.336416810274411</v>
      </c>
      <c r="AN304">
        <v>36.641465508626929</v>
      </c>
      <c r="AO304">
        <v>36.634095570961797</v>
      </c>
      <c r="AP304">
        <v>18.906495877713969</v>
      </c>
      <c r="AQ304">
        <v>53.476540667754847</v>
      </c>
      <c r="AR304">
        <v>36.248093099515458</v>
      </c>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row>
    <row r="305">
      <c r="A305" t="s">
        <v>791</v>
      </c>
      <c r="B305">
        <v>2016</v>
      </c>
      <c r="C305" t="s">
        <v>799</v>
      </c>
      <c r="D305">
        <v>41</v>
      </c>
      <c r="E305" t="s">
        <v>56</v>
      </c>
      <c r="F305" t="s">
        <v>49</v>
      </c>
      <c r="G305" t="s">
        <v>186</v>
      </c>
      <c r="H305">
        <v>5.4712489275708496</v>
      </c>
      <c r="I305">
        <v>2.393773174709795</v>
      </c>
      <c r="J305">
        <v>0.64498348360797397</v>
      </c>
      <c r="K305">
        <v>0.24366946819783389</v>
      </c>
      <c r="L305">
        <v>0.39972779765591848</v>
      </c>
      <c r="M305">
        <v>6.8760595143029706</v>
      </c>
      <c r="N305">
        <v>1.5134480284342571</v>
      </c>
      <c r="O305">
        <v>0.25403595729854261</v>
      </c>
      <c r="P305">
        <v>0.57347123820794521</v>
      </c>
      <c r="Q305">
        <v>0.34476795116972192</v>
      </c>
      <c r="R305">
        <v>4.4492258151484103</v>
      </c>
      <c r="S305">
        <v>2.165995849235641</v>
      </c>
      <c r="T305">
        <v>1.0852399148419021</v>
      </c>
      <c r="U305">
        <v>0.67368995267375986</v>
      </c>
      <c r="V305">
        <v>0.1756330619921401</v>
      </c>
      <c r="W305" t="s">
        <v>594</v>
      </c>
      <c r="X305" t="s">
        <v>595</v>
      </c>
      <c r="Y305" t="s">
        <v>596</v>
      </c>
      <c r="Z305" t="s">
        <v>597</v>
      </c>
      <c r="AA305" t="s">
        <v>598</v>
      </c>
      <c r="AB305" t="s">
        <v>599</v>
      </c>
      <c r="AC305" t="s">
        <v>600</v>
      </c>
      <c r="AD305" t="s">
        <v>186</v>
      </c>
      <c r="AE305" t="s">
        <v>186</v>
      </c>
      <c r="AF305" t="s">
        <v>186</v>
      </c>
      <c r="AG305" t="s">
        <v>186</v>
      </c>
      <c r="AH305" t="s">
        <v>186</v>
      </c>
      <c r="AI305" t="s">
        <v>186</v>
      </c>
      <c r="AJ305" t="s">
        <v>186</v>
      </c>
      <c r="AK305" t="s">
        <v>186</v>
      </c>
      <c r="AL305">
        <v>1.830839267584875</v>
      </c>
      <c r="AM305">
        <v>0.29591916844857818</v>
      </c>
      <c r="AN305">
        <v>2.515837442925716</v>
      </c>
      <c r="AO305">
        <v>1.478797850731671</v>
      </c>
      <c r="AP305">
        <v>2.165779887290372</v>
      </c>
      <c r="AQ305">
        <v>5.3047347958711084</v>
      </c>
      <c r="AR305">
        <v>1.458452726464593</v>
      </c>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row>
    <row r="306">
      <c r="A306" t="s">
        <v>791</v>
      </c>
      <c r="B306">
        <v>2016</v>
      </c>
      <c r="C306" t="s">
        <v>799</v>
      </c>
      <c r="D306">
        <v>42</v>
      </c>
      <c r="E306" t="s">
        <v>56</v>
      </c>
      <c r="F306" t="s">
        <v>48</v>
      </c>
      <c r="G306" t="s">
        <v>812</v>
      </c>
      <c r="H306">
        <v>94.528751072429174</v>
      </c>
      <c r="I306">
        <v>97.606226825290321</v>
      </c>
      <c r="J306">
        <v>99.355016516392013</v>
      </c>
      <c r="K306">
        <v>99.756330531802178</v>
      </c>
      <c r="L306">
        <v>99.600272202344058</v>
      </c>
      <c r="M306">
        <v>93.123940485696906</v>
      </c>
      <c r="N306">
        <v>98.486551971565731</v>
      </c>
      <c r="O306">
        <v>99.745964042701459</v>
      </c>
      <c r="P306">
        <v>99.426528761792071</v>
      </c>
      <c r="Q306">
        <v>99.6552320488303</v>
      </c>
      <c r="R306">
        <v>95.550774184851676</v>
      </c>
      <c r="S306">
        <v>97.834004150764386</v>
      </c>
      <c r="T306">
        <v>98.914760085158107</v>
      </c>
      <c r="U306">
        <v>99.326310047326245</v>
      </c>
      <c r="V306">
        <v>99.82436693800787</v>
      </c>
      <c r="W306" t="s">
        <v>594</v>
      </c>
      <c r="X306" t="s">
        <v>595</v>
      </c>
      <c r="Y306" t="s">
        <v>596</v>
      </c>
      <c r="Z306" t="s">
        <v>597</v>
      </c>
      <c r="AA306" t="s">
        <v>598</v>
      </c>
      <c r="AB306" t="s">
        <v>599</v>
      </c>
      <c r="AC306" t="s">
        <v>600</v>
      </c>
      <c r="AD306" t="s">
        <v>186</v>
      </c>
      <c r="AE306" t="s">
        <v>186</v>
      </c>
      <c r="AF306" t="s">
        <v>186</v>
      </c>
      <c r="AG306" t="s">
        <v>186</v>
      </c>
      <c r="AH306" t="s">
        <v>186</v>
      </c>
      <c r="AI306" t="s">
        <v>186</v>
      </c>
      <c r="AJ306" t="s">
        <v>186</v>
      </c>
      <c r="AK306" t="s">
        <v>186</v>
      </c>
      <c r="AL306">
        <v>98.169160732415136</v>
      </c>
      <c r="AM306">
        <v>99.704080831551437</v>
      </c>
      <c r="AN306">
        <v>97.484162557074356</v>
      </c>
      <c r="AO306">
        <v>98.52120214926839</v>
      </c>
      <c r="AP306">
        <v>97.834220112709829</v>
      </c>
      <c r="AQ306">
        <v>94.695265204128916</v>
      </c>
      <c r="AR306">
        <v>98.541547273535386</v>
      </c>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row>
    <row r="307">
      <c r="A307" t="s">
        <v>791</v>
      </c>
      <c r="B307">
        <v>2016</v>
      </c>
      <c r="C307" t="s">
        <v>799</v>
      </c>
      <c r="D307">
        <v>43</v>
      </c>
      <c r="E307" t="s">
        <v>53</v>
      </c>
      <c r="F307" t="s">
        <v>49</v>
      </c>
      <c r="G307" t="s">
        <v>826</v>
      </c>
      <c r="H307">
        <v>82.123138929208693</v>
      </c>
      <c r="I307">
        <v>89.035989980465274</v>
      </c>
      <c r="J307">
        <v>91.903592506640734</v>
      </c>
      <c r="K307">
        <v>91.37140751542853</v>
      </c>
      <c r="L307">
        <v>83.626610686770505</v>
      </c>
      <c r="M307">
        <v>85.423446095350457</v>
      </c>
      <c r="N307">
        <v>89.998383525080996</v>
      </c>
      <c r="O307">
        <v>89.231478287122783</v>
      </c>
      <c r="P307">
        <v>86.292183587943612</v>
      </c>
      <c r="Q307">
        <v>79.958729537054992</v>
      </c>
      <c r="R307">
        <v>79.88304447181234</v>
      </c>
      <c r="S307">
        <v>83.555471401744114</v>
      </c>
      <c r="T307">
        <v>93.34787282775882</v>
      </c>
      <c r="U307">
        <v>94.383144433226562</v>
      </c>
      <c r="V307">
        <v>96.611591217785744</v>
      </c>
      <c r="W307" t="s">
        <v>594</v>
      </c>
      <c r="X307" t="s">
        <v>595</v>
      </c>
      <c r="Y307" t="s">
        <v>596</v>
      </c>
      <c r="Z307" t="s">
        <v>597</v>
      </c>
      <c r="AA307" t="s">
        <v>598</v>
      </c>
      <c r="AB307" t="s">
        <v>599</v>
      </c>
      <c r="AC307" t="s">
        <v>600</v>
      </c>
      <c r="AD307" t="s">
        <v>186</v>
      </c>
      <c r="AE307" t="s">
        <v>186</v>
      </c>
      <c r="AF307" t="s">
        <v>186</v>
      </c>
      <c r="AG307" t="s">
        <v>186</v>
      </c>
      <c r="AH307" t="s">
        <v>186</v>
      </c>
      <c r="AI307" t="s">
        <v>186</v>
      </c>
      <c r="AJ307" t="s">
        <v>186</v>
      </c>
      <c r="AK307" t="s">
        <v>186</v>
      </c>
      <c r="AL307">
        <v>90.332403958207394</v>
      </c>
      <c r="AM307">
        <v>96.924169178660961</v>
      </c>
      <c r="AN307">
        <v>75.018356002741626</v>
      </c>
      <c r="AO307">
        <v>88.013430831883682</v>
      </c>
      <c r="AP307">
        <v>86.568914350897671</v>
      </c>
      <c r="AQ307">
        <v>81.799505522843447</v>
      </c>
      <c r="AR307">
        <v>90.533673272177936</v>
      </c>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row>
    <row r="308">
      <c r="A308" t="s">
        <v>791</v>
      </c>
      <c r="B308">
        <v>2016</v>
      </c>
      <c r="C308" t="s">
        <v>799</v>
      </c>
      <c r="D308">
        <v>44</v>
      </c>
      <c r="E308" t="s">
        <v>53</v>
      </c>
      <c r="F308" t="s">
        <v>48</v>
      </c>
      <c r="G308" t="s">
        <v>186</v>
      </c>
      <c r="H308">
        <v>17.876861070791371</v>
      </c>
      <c r="I308">
        <v>10.96401001953463</v>
      </c>
      <c r="J308">
        <v>8.0964074933592567</v>
      </c>
      <c r="K308">
        <v>8.6285924845714117</v>
      </c>
      <c r="L308">
        <v>16.373389313229332</v>
      </c>
      <c r="M308">
        <v>14.57655390464935</v>
      </c>
      <c r="N308">
        <v>10.001616474918841</v>
      </c>
      <c r="O308">
        <v>10.768521712877289</v>
      </c>
      <c r="P308">
        <v>13.707816412056371</v>
      </c>
      <c r="Q308">
        <v>20.04127046294521</v>
      </c>
      <c r="R308">
        <v>20.116955528187859</v>
      </c>
      <c r="S308">
        <v>16.444528598255989</v>
      </c>
      <c r="T308">
        <v>6.6521271722411717</v>
      </c>
      <c r="U308">
        <v>5.6168555667734879</v>
      </c>
      <c r="V308">
        <v>3.3884087822142401</v>
      </c>
      <c r="W308" t="s">
        <v>594</v>
      </c>
      <c r="X308" t="s">
        <v>595</v>
      </c>
      <c r="Y308" t="s">
        <v>596</v>
      </c>
      <c r="Z308" t="s">
        <v>597</v>
      </c>
      <c r="AA308" t="s">
        <v>598</v>
      </c>
      <c r="AB308" t="s">
        <v>599</v>
      </c>
      <c r="AC308" t="s">
        <v>600</v>
      </c>
      <c r="AD308" t="s">
        <v>186</v>
      </c>
      <c r="AE308" t="s">
        <v>186</v>
      </c>
      <c r="AF308" t="s">
        <v>186</v>
      </c>
      <c r="AG308" t="s">
        <v>186</v>
      </c>
      <c r="AH308" t="s">
        <v>186</v>
      </c>
      <c r="AI308" t="s">
        <v>186</v>
      </c>
      <c r="AJ308" t="s">
        <v>186</v>
      </c>
      <c r="AK308" t="s">
        <v>186</v>
      </c>
      <c r="AL308">
        <v>9.6675960417925637</v>
      </c>
      <c r="AM308">
        <v>3.0758308213389309</v>
      </c>
      <c r="AN308">
        <v>24.98164399725842</v>
      </c>
      <c r="AO308">
        <v>11.98656916811635</v>
      </c>
      <c r="AP308">
        <v>13.43108564910227</v>
      </c>
      <c r="AQ308">
        <v>18.20049447715672</v>
      </c>
      <c r="AR308">
        <v>9.4663267278220768</v>
      </c>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row>
    <row r="309">
      <c r="A309" t="s">
        <v>791</v>
      </c>
      <c r="B309">
        <v>2016</v>
      </c>
      <c r="C309" t="s">
        <v>799</v>
      </c>
      <c r="D309">
        <v>45</v>
      </c>
      <c r="E309" t="s">
        <v>52</v>
      </c>
      <c r="F309" t="s">
        <v>49</v>
      </c>
      <c r="G309" t="s">
        <v>186</v>
      </c>
      <c r="H309">
        <v>82.123138929208693</v>
      </c>
      <c r="I309">
        <v>89.035989980465274</v>
      </c>
      <c r="J309">
        <v>91.903592506640734</v>
      </c>
      <c r="K309">
        <v>91.37140751542853</v>
      </c>
      <c r="L309">
        <v>83.626610686770505</v>
      </c>
      <c r="M309">
        <v>85.423446095350457</v>
      </c>
      <c r="N309">
        <v>89.998383525080996</v>
      </c>
      <c r="O309">
        <v>89.231478287122783</v>
      </c>
      <c r="P309">
        <v>86.292183587943612</v>
      </c>
      <c r="Q309">
        <v>79.958729537054992</v>
      </c>
      <c r="R309">
        <v>79.88304447181234</v>
      </c>
      <c r="S309">
        <v>83.555471401744114</v>
      </c>
      <c r="T309">
        <v>93.34787282775882</v>
      </c>
      <c r="U309">
        <v>94.383144433226562</v>
      </c>
      <c r="V309">
        <v>96.611591217785744</v>
      </c>
      <c r="W309" t="s">
        <v>594</v>
      </c>
      <c r="X309" t="s">
        <v>595</v>
      </c>
      <c r="Y309" t="s">
        <v>596</v>
      </c>
      <c r="Z309" t="s">
        <v>597</v>
      </c>
      <c r="AA309" t="s">
        <v>598</v>
      </c>
      <c r="AB309" t="s">
        <v>599</v>
      </c>
      <c r="AC309" t="s">
        <v>600</v>
      </c>
      <c r="AD309" t="s">
        <v>186</v>
      </c>
      <c r="AE309" t="s">
        <v>186</v>
      </c>
      <c r="AF309" t="s">
        <v>186</v>
      </c>
      <c r="AG309" t="s">
        <v>186</v>
      </c>
      <c r="AH309" t="s">
        <v>186</v>
      </c>
      <c r="AI309" t="s">
        <v>186</v>
      </c>
      <c r="AJ309" t="s">
        <v>186</v>
      </c>
      <c r="AK309" t="s">
        <v>186</v>
      </c>
      <c r="AL309">
        <v>90.332403958207394</v>
      </c>
      <c r="AM309">
        <v>96.924169178660961</v>
      </c>
      <c r="AN309">
        <v>75.018356002741626</v>
      </c>
      <c r="AO309">
        <v>88.013430831883682</v>
      </c>
      <c r="AP309">
        <v>86.568914350897671</v>
      </c>
      <c r="AQ309">
        <v>81.799505522843447</v>
      </c>
      <c r="AR309">
        <v>90.533673272177936</v>
      </c>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row>
    <row r="310">
      <c r="A310" t="s">
        <v>791</v>
      </c>
      <c r="B310">
        <v>2016</v>
      </c>
      <c r="C310" t="s">
        <v>799</v>
      </c>
      <c r="D310">
        <v>46</v>
      </c>
      <c r="E310" t="s">
        <v>52</v>
      </c>
      <c r="F310" t="s">
        <v>48</v>
      </c>
      <c r="G310" t="s">
        <v>186</v>
      </c>
      <c r="H310">
        <v>17.876861070791371</v>
      </c>
      <c r="I310">
        <v>10.96401001953463</v>
      </c>
      <c r="J310">
        <v>8.0964074933592567</v>
      </c>
      <c r="K310">
        <v>8.6285924845714117</v>
      </c>
      <c r="L310">
        <v>16.373389313229332</v>
      </c>
      <c r="M310">
        <v>14.57655390464935</v>
      </c>
      <c r="N310">
        <v>10.001616474918841</v>
      </c>
      <c r="O310">
        <v>10.768521712877289</v>
      </c>
      <c r="P310">
        <v>13.707816412056371</v>
      </c>
      <c r="Q310">
        <v>20.04127046294521</v>
      </c>
      <c r="R310">
        <v>20.116955528187859</v>
      </c>
      <c r="S310">
        <v>16.444528598255989</v>
      </c>
      <c r="T310">
        <v>6.6521271722411717</v>
      </c>
      <c r="U310">
        <v>5.6168555667734879</v>
      </c>
      <c r="V310">
        <v>3.3884087822142401</v>
      </c>
      <c r="W310" t="s">
        <v>594</v>
      </c>
      <c r="X310" t="s">
        <v>595</v>
      </c>
      <c r="Y310" t="s">
        <v>596</v>
      </c>
      <c r="Z310" t="s">
        <v>597</v>
      </c>
      <c r="AA310" t="s">
        <v>598</v>
      </c>
      <c r="AB310" t="s">
        <v>599</v>
      </c>
      <c r="AC310" t="s">
        <v>600</v>
      </c>
      <c r="AD310" t="s">
        <v>186</v>
      </c>
      <c r="AE310" t="s">
        <v>186</v>
      </c>
      <c r="AF310" t="s">
        <v>186</v>
      </c>
      <c r="AG310" t="s">
        <v>186</v>
      </c>
      <c r="AH310" t="s">
        <v>186</v>
      </c>
      <c r="AI310" t="s">
        <v>186</v>
      </c>
      <c r="AJ310" t="s">
        <v>186</v>
      </c>
      <c r="AK310" t="s">
        <v>186</v>
      </c>
      <c r="AL310">
        <v>9.6675960417925637</v>
      </c>
      <c r="AM310">
        <v>3.0758308213389309</v>
      </c>
      <c r="AN310">
        <v>24.98164399725842</v>
      </c>
      <c r="AO310">
        <v>11.98656916811635</v>
      </c>
      <c r="AP310">
        <v>13.43108564910227</v>
      </c>
      <c r="AQ310">
        <v>18.20049447715672</v>
      </c>
      <c r="AR310">
        <v>9.4663267278220768</v>
      </c>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row>
    <row r="311">
      <c r="A311" t="s">
        <v>791</v>
      </c>
      <c r="B311">
        <v>2016</v>
      </c>
      <c r="C311" t="s">
        <v>799</v>
      </c>
      <c r="D311">
        <v>58</v>
      </c>
      <c r="E311" t="s">
        <v>165</v>
      </c>
      <c r="F311" t="s">
        <v>293</v>
      </c>
      <c r="G311" t="s">
        <v>186</v>
      </c>
      <c r="H311">
        <v>0.60423710155644261</v>
      </c>
      <c r="I311">
        <v>0.73530126166747678</v>
      </c>
      <c r="J311">
        <v>1.18018107578548</v>
      </c>
      <c r="K311">
        <v>5.3596279980304873</v>
      </c>
      <c r="L311">
        <v>23.913976831000159</v>
      </c>
      <c r="M311">
        <v>0.75155819276042968</v>
      </c>
      <c r="N311">
        <v>0.89641495931870596</v>
      </c>
      <c r="O311">
        <v>4.4581218664998969</v>
      </c>
      <c r="P311">
        <v>11.26026003013194</v>
      </c>
      <c r="Q311">
        <v>30.68492192926378</v>
      </c>
      <c r="R311">
        <v>0.15331972168502611</v>
      </c>
      <c r="S311">
        <v>0.9527003915752057</v>
      </c>
      <c r="T311">
        <v>0.80796143094646944</v>
      </c>
      <c r="U311">
        <v>0.4940574058427013</v>
      </c>
      <c r="V311">
        <v>5.1407741508838836</v>
      </c>
      <c r="W311" t="s">
        <v>594</v>
      </c>
      <c r="X311" t="s">
        <v>595</v>
      </c>
      <c r="Y311" t="s">
        <v>596</v>
      </c>
      <c r="Z311" t="s">
        <v>597</v>
      </c>
      <c r="AA311" t="s">
        <v>598</v>
      </c>
      <c r="AB311" t="s">
        <v>599</v>
      </c>
      <c r="AC311" t="s">
        <v>600</v>
      </c>
      <c r="AD311" t="s">
        <v>186</v>
      </c>
      <c r="AE311" t="s">
        <v>186</v>
      </c>
      <c r="AF311" t="s">
        <v>186</v>
      </c>
      <c r="AG311" t="s">
        <v>186</v>
      </c>
      <c r="AH311" t="s">
        <v>186</v>
      </c>
      <c r="AI311" t="s">
        <v>186</v>
      </c>
      <c r="AJ311" t="s">
        <v>186</v>
      </c>
      <c r="AK311" t="s">
        <v>186</v>
      </c>
      <c r="AL311">
        <v>7.1895469680105739</v>
      </c>
      <c r="AM311">
        <v>0.5870811823581451</v>
      </c>
      <c r="AN311">
        <v>11.267041454638701</v>
      </c>
      <c r="AO311">
        <v>10.89768370237517</v>
      </c>
      <c r="AP311">
        <v>8.3124762776768399</v>
      </c>
      <c r="AQ311">
        <v>1.758486837777252</v>
      </c>
      <c r="AR311">
        <v>2.427254133948896</v>
      </c>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row>
    <row r="312">
      <c r="A312" t="s">
        <v>791</v>
      </c>
      <c r="B312">
        <v>2016</v>
      </c>
      <c r="C312" t="s">
        <v>799</v>
      </c>
      <c r="D312">
        <v>59</v>
      </c>
      <c r="E312" t="s">
        <v>165</v>
      </c>
      <c r="F312" t="s">
        <v>294</v>
      </c>
      <c r="G312" t="s">
        <v>186</v>
      </c>
      <c r="H312">
        <v>30.856400180961511</v>
      </c>
      <c r="I312">
        <v>26.521922812553012</v>
      </c>
      <c r="J312">
        <v>19.361286949992419</v>
      </c>
      <c r="K312">
        <v>19.071109091659061</v>
      </c>
      <c r="L312">
        <v>17.301185888886749</v>
      </c>
      <c r="M312">
        <v>24.683675383499761</v>
      </c>
      <c r="N312">
        <v>22.84103866145206</v>
      </c>
      <c r="O312">
        <v>20.714064115860321</v>
      </c>
      <c r="P312">
        <v>21.113107276824699</v>
      </c>
      <c r="Q312">
        <v>18.080828746687299</v>
      </c>
      <c r="R312">
        <v>30.34319102152719</v>
      </c>
      <c r="S312">
        <v>38.389293125180018</v>
      </c>
      <c r="T312">
        <v>26.344966907826009</v>
      </c>
      <c r="U312">
        <v>13.94143776572087</v>
      </c>
      <c r="V312">
        <v>12.552493348113661</v>
      </c>
      <c r="W312" t="s">
        <v>594</v>
      </c>
      <c r="X312" t="s">
        <v>595</v>
      </c>
      <c r="Y312" t="s">
        <v>596</v>
      </c>
      <c r="Z312" t="s">
        <v>597</v>
      </c>
      <c r="AA312" t="s">
        <v>598</v>
      </c>
      <c r="AB312" t="s">
        <v>599</v>
      </c>
      <c r="AC312" t="s">
        <v>600</v>
      </c>
      <c r="AD312" t="s">
        <v>186</v>
      </c>
      <c r="AE312" t="s">
        <v>186</v>
      </c>
      <c r="AF312" t="s">
        <v>186</v>
      </c>
      <c r="AG312" t="s">
        <v>186</v>
      </c>
      <c r="AH312" t="s">
        <v>186</v>
      </c>
      <c r="AI312" t="s">
        <v>186</v>
      </c>
      <c r="AJ312" t="s">
        <v>186</v>
      </c>
      <c r="AK312" t="s">
        <v>186</v>
      </c>
      <c r="AL312">
        <v>35.750241751512718</v>
      </c>
      <c r="AM312">
        <v>4.2016562973583413</v>
      </c>
      <c r="AN312">
        <v>26.358794617524619</v>
      </c>
      <c r="AO312">
        <v>39.147358123666628</v>
      </c>
      <c r="AP312">
        <v>19.272687112425039</v>
      </c>
      <c r="AQ312">
        <v>30.440998553332548</v>
      </c>
      <c r="AR312">
        <v>17.932530110263031</v>
      </c>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row>
    <row r="313">
      <c r="A313" t="s">
        <v>791</v>
      </c>
      <c r="B313">
        <v>2016</v>
      </c>
      <c r="C313" t="s">
        <v>799</v>
      </c>
      <c r="D313">
        <v>60</v>
      </c>
      <c r="E313" t="s">
        <v>165</v>
      </c>
      <c r="F313" t="s">
        <v>601</v>
      </c>
      <c r="G313" t="s">
        <v>186</v>
      </c>
      <c r="H313">
        <v>2.314566964456739</v>
      </c>
      <c r="I313">
        <v>2.3462098424706852</v>
      </c>
      <c r="J313">
        <v>1.2890087823733669</v>
      </c>
      <c r="K313">
        <v>1.1966494773429861</v>
      </c>
      <c r="L313">
        <v>0.71350572094118347</v>
      </c>
      <c r="M313">
        <v>2.4631400971512121</v>
      </c>
      <c r="N313">
        <v>2.086869273522197</v>
      </c>
      <c r="O313">
        <v>1.246179682867641</v>
      </c>
      <c r="P313">
        <v>1.1634232044604931</v>
      </c>
      <c r="Q313">
        <v>0.74182378952130823</v>
      </c>
      <c r="R313">
        <v>2.5896378342787121</v>
      </c>
      <c r="S313">
        <v>2.9428075047299602</v>
      </c>
      <c r="T313">
        <v>1.2044249097770821</v>
      </c>
      <c r="U313">
        <v>1.027935042848124</v>
      </c>
      <c r="V313">
        <v>0.33194066509831882</v>
      </c>
      <c r="W313" t="s">
        <v>594</v>
      </c>
      <c r="X313" t="s">
        <v>595</v>
      </c>
      <c r="Y313" t="s">
        <v>596</v>
      </c>
      <c r="Z313" t="s">
        <v>597</v>
      </c>
      <c r="AA313" t="s">
        <v>598</v>
      </c>
      <c r="AB313" t="s">
        <v>599</v>
      </c>
      <c r="AC313" t="s">
        <v>600</v>
      </c>
      <c r="AD313" t="s">
        <v>186</v>
      </c>
      <c r="AE313" t="s">
        <v>186</v>
      </c>
      <c r="AF313" t="s">
        <v>186</v>
      </c>
      <c r="AG313" t="s">
        <v>186</v>
      </c>
      <c r="AH313" t="s">
        <v>186</v>
      </c>
      <c r="AI313" t="s">
        <v>186</v>
      </c>
      <c r="AJ313" t="s">
        <v>186</v>
      </c>
      <c r="AK313" t="s">
        <v>186</v>
      </c>
      <c r="AL313">
        <v>1.9179464147034799</v>
      </c>
      <c r="AM313">
        <v>0.43627432047912912</v>
      </c>
      <c r="AN313">
        <v>3.0283781968302108</v>
      </c>
      <c r="AO313">
        <v>1.734081065376208</v>
      </c>
      <c r="AP313">
        <v>0.93301832233249515</v>
      </c>
      <c r="AQ313">
        <v>2.4710601107105039</v>
      </c>
      <c r="AR313">
        <v>0.8720728636367594</v>
      </c>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row>
    <row r="314">
      <c r="A314" t="s">
        <v>791</v>
      </c>
      <c r="B314">
        <v>2016</v>
      </c>
      <c r="C314" t="s">
        <v>799</v>
      </c>
      <c r="D314">
        <v>61</v>
      </c>
      <c r="E314" t="s">
        <v>165</v>
      </c>
      <c r="F314" t="s">
        <v>295</v>
      </c>
      <c r="G314" t="s">
        <v>186</v>
      </c>
      <c r="H314">
        <v>41.139830388768353</v>
      </c>
      <c r="I314">
        <v>19.221436014109649</v>
      </c>
      <c r="J314">
        <v>9.9363107309164125</v>
      </c>
      <c r="K314">
        <v>13.591153235980441</v>
      </c>
      <c r="L314">
        <v>10.456613341306779</v>
      </c>
      <c r="M314">
        <v>30.901244239259821</v>
      </c>
      <c r="N314">
        <v>15.19978882732013</v>
      </c>
      <c r="O314">
        <v>16.28006450951343</v>
      </c>
      <c r="P314">
        <v>16.83085132088997</v>
      </c>
      <c r="Q314">
        <v>8.9860020623847312</v>
      </c>
      <c r="R314">
        <v>50.057768809041598</v>
      </c>
      <c r="S314">
        <v>29.402951665431178</v>
      </c>
      <c r="T314">
        <v>13.0796002044261</v>
      </c>
      <c r="U314">
        <v>6.2368117154431797</v>
      </c>
      <c r="V314">
        <v>4.7433885622105123</v>
      </c>
      <c r="W314" t="s">
        <v>594</v>
      </c>
      <c r="X314" t="s">
        <v>595</v>
      </c>
      <c r="Y314" t="s">
        <v>596</v>
      </c>
      <c r="Z314" t="s">
        <v>597</v>
      </c>
      <c r="AA314" t="s">
        <v>598</v>
      </c>
      <c r="AB314" t="s">
        <v>599</v>
      </c>
      <c r="AC314" t="s">
        <v>600</v>
      </c>
      <c r="AD314" t="s">
        <v>186</v>
      </c>
      <c r="AE314" t="s">
        <v>186</v>
      </c>
      <c r="AF314" t="s">
        <v>186</v>
      </c>
      <c r="AG314" t="s">
        <v>186</v>
      </c>
      <c r="AH314" t="s">
        <v>186</v>
      </c>
      <c r="AI314" t="s">
        <v>186</v>
      </c>
      <c r="AJ314" t="s">
        <v>186</v>
      </c>
      <c r="AK314" t="s">
        <v>186</v>
      </c>
      <c r="AL314">
        <v>9.8292351229430874</v>
      </c>
      <c r="AM314">
        <v>0.28878097892240362</v>
      </c>
      <c r="AN314">
        <v>31.722131500617479</v>
      </c>
      <c r="AO314">
        <v>32.308539338620037</v>
      </c>
      <c r="AP314">
        <v>13.66521581561129</v>
      </c>
      <c r="AQ314">
        <v>49.473066800446666</v>
      </c>
      <c r="AR314">
        <v>28.54169038921729</v>
      </c>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row>
    <row r="315">
      <c r="A315" t="s">
        <v>791</v>
      </c>
      <c r="B315">
        <v>2016</v>
      </c>
      <c r="C315" t="s">
        <v>799</v>
      </c>
      <c r="D315">
        <v>62</v>
      </c>
      <c r="E315" t="s">
        <v>165</v>
      </c>
      <c r="F315" t="s">
        <v>296</v>
      </c>
      <c r="G315" t="s">
        <v>186</v>
      </c>
      <c r="H315">
        <v>11.823350827405759</v>
      </c>
      <c r="I315">
        <v>43.574134442302629</v>
      </c>
      <c r="J315">
        <v>64.315451785102766</v>
      </c>
      <c r="K315">
        <v>52.407632449808581</v>
      </c>
      <c r="L315">
        <v>32.097767157323659</v>
      </c>
      <c r="M315">
        <v>26.645826631310069</v>
      </c>
      <c r="N315">
        <v>50.958227950701293</v>
      </c>
      <c r="O315">
        <v>50.151954464823433</v>
      </c>
      <c r="P315">
        <v>34.416982159650573</v>
      </c>
      <c r="Q315">
        <v>23.03690826944694</v>
      </c>
      <c r="R315">
        <v>4.1541261706214963</v>
      </c>
      <c r="S315">
        <v>20.281263762760599</v>
      </c>
      <c r="T315">
        <v>55.71408267446126</v>
      </c>
      <c r="U315">
        <v>76.973555815154654</v>
      </c>
      <c r="V315">
        <v>75.436000888541258</v>
      </c>
      <c r="W315" t="s">
        <v>594</v>
      </c>
      <c r="X315" t="s">
        <v>595</v>
      </c>
      <c r="Y315" t="s">
        <v>596</v>
      </c>
      <c r="Z315" t="s">
        <v>597</v>
      </c>
      <c r="AA315" t="s">
        <v>598</v>
      </c>
      <c r="AB315" t="s">
        <v>599</v>
      </c>
      <c r="AC315" t="s">
        <v>600</v>
      </c>
      <c r="AD315" t="s">
        <v>186</v>
      </c>
      <c r="AE315" t="s">
        <v>186</v>
      </c>
      <c r="AF315" t="s">
        <v>186</v>
      </c>
      <c r="AG315" t="s">
        <v>186</v>
      </c>
      <c r="AH315" t="s">
        <v>186</v>
      </c>
      <c r="AI315" t="s">
        <v>186</v>
      </c>
      <c r="AJ315" t="s">
        <v>186</v>
      </c>
      <c r="AK315" t="s">
        <v>186</v>
      </c>
      <c r="AL315">
        <v>41.735121587790871</v>
      </c>
      <c r="AM315">
        <v>91.642567232650563</v>
      </c>
      <c r="AN315">
        <v>4.8790728326721506</v>
      </c>
      <c r="AO315">
        <v>2.36207121949976</v>
      </c>
      <c r="AP315">
        <v>52.616352086315921</v>
      </c>
      <c r="AQ315">
        <v>0.2070012295209728</v>
      </c>
      <c r="AR315">
        <v>40.162584663952387</v>
      </c>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row>
    <row r="316">
      <c r="A316" t="s">
        <v>791</v>
      </c>
      <c r="B316">
        <v>2016</v>
      </c>
      <c r="C316" t="s">
        <v>799</v>
      </c>
      <c r="D316">
        <v>63</v>
      </c>
      <c r="E316" t="s">
        <v>165</v>
      </c>
      <c r="F316" t="s">
        <v>297</v>
      </c>
      <c r="G316" t="s">
        <v>186</v>
      </c>
      <c r="H316">
        <v>0.33707850151019408</v>
      </c>
      <c r="I316">
        <v>0.88316748672537038</v>
      </c>
      <c r="J316">
        <v>0.61078265437721402</v>
      </c>
      <c r="K316">
        <v>1.2459131599566879</v>
      </c>
      <c r="L316">
        <v>2.9154198972264092</v>
      </c>
      <c r="M316">
        <v>0.7088561968304089</v>
      </c>
      <c r="N316">
        <v>0.70480767334424999</v>
      </c>
      <c r="O316">
        <v>1.221788999368457</v>
      </c>
      <c r="P316">
        <v>2.4142064873403211</v>
      </c>
      <c r="Q316">
        <v>3.44045210784572</v>
      </c>
      <c r="R316">
        <v>0.38416903020145537</v>
      </c>
      <c r="S316">
        <v>0.738415874842966</v>
      </c>
      <c r="T316">
        <v>0.28865617538159788</v>
      </c>
      <c r="U316">
        <v>0.36087872713981911</v>
      </c>
      <c r="V316">
        <v>0.49586689778171139</v>
      </c>
      <c r="W316" t="s">
        <v>594</v>
      </c>
      <c r="X316" t="s">
        <v>595</v>
      </c>
      <c r="Y316" t="s">
        <v>596</v>
      </c>
      <c r="Z316" t="s">
        <v>597</v>
      </c>
      <c r="AA316" t="s">
        <v>598</v>
      </c>
      <c r="AB316" t="s">
        <v>599</v>
      </c>
      <c r="AC316" t="s">
        <v>600</v>
      </c>
      <c r="AD316" t="s">
        <v>186</v>
      </c>
      <c r="AE316" t="s">
        <v>186</v>
      </c>
      <c r="AF316" t="s">
        <v>186</v>
      </c>
      <c r="AG316" t="s">
        <v>186</v>
      </c>
      <c r="AH316" t="s">
        <v>186</v>
      </c>
      <c r="AI316" t="s">
        <v>186</v>
      </c>
      <c r="AJ316" t="s">
        <v>186</v>
      </c>
      <c r="AK316" t="s">
        <v>186</v>
      </c>
      <c r="AL316">
        <v>0.46476432527484252</v>
      </c>
      <c r="AM316">
        <v>0.1094675339553344</v>
      </c>
      <c r="AN316">
        <v>3.5464733251524718</v>
      </c>
      <c r="AO316">
        <v>1.2545649485252739</v>
      </c>
      <c r="AP316">
        <v>1.1791776593084851</v>
      </c>
      <c r="AQ316">
        <v>0.8839473759976485</v>
      </c>
      <c r="AR316">
        <v>0.19618338438811689</v>
      </c>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row>
    <row r="317">
      <c r="A317" t="s">
        <v>791</v>
      </c>
      <c r="B317">
        <v>2016</v>
      </c>
      <c r="C317" t="s">
        <v>799</v>
      </c>
      <c r="D317">
        <v>64</v>
      </c>
      <c r="E317" t="s">
        <v>165</v>
      </c>
      <c r="F317" t="s">
        <v>298</v>
      </c>
      <c r="G317" t="s">
        <v>186</v>
      </c>
      <c r="H317">
        <v>1.022213193112625</v>
      </c>
      <c r="I317">
        <v>1.8584597746795379</v>
      </c>
      <c r="J317">
        <v>1.150342475796585</v>
      </c>
      <c r="K317">
        <v>1.0357571952849871</v>
      </c>
      <c r="L317">
        <v>0.1225074905254635</v>
      </c>
      <c r="M317">
        <v>2.1748446028465178</v>
      </c>
      <c r="N317">
        <v>2.9554622087237972</v>
      </c>
      <c r="O317">
        <v>1.570946267633194</v>
      </c>
      <c r="P317">
        <v>0.68614537033254253</v>
      </c>
      <c r="Q317">
        <v>0</v>
      </c>
      <c r="R317">
        <v>0.36668579404515378</v>
      </c>
      <c r="S317">
        <v>0.4876374903378099</v>
      </c>
      <c r="T317">
        <v>0.53955565590529675</v>
      </c>
      <c r="U317">
        <v>0.066559268167543206</v>
      </c>
      <c r="V317">
        <v>0.45183140821058898</v>
      </c>
      <c r="W317" t="s">
        <v>594</v>
      </c>
      <c r="X317" t="s">
        <v>595</v>
      </c>
      <c r="Y317" t="s">
        <v>596</v>
      </c>
      <c r="Z317" t="s">
        <v>597</v>
      </c>
      <c r="AA317" t="s">
        <v>598</v>
      </c>
      <c r="AB317" t="s">
        <v>599</v>
      </c>
      <c r="AC317" t="s">
        <v>600</v>
      </c>
      <c r="AD317" t="s">
        <v>186</v>
      </c>
      <c r="AE317" t="s">
        <v>186</v>
      </c>
      <c r="AF317" t="s">
        <v>186</v>
      </c>
      <c r="AG317" t="s">
        <v>186</v>
      </c>
      <c r="AH317" t="s">
        <v>186</v>
      </c>
      <c r="AI317" t="s">
        <v>186</v>
      </c>
      <c r="AJ317" t="s">
        <v>186</v>
      </c>
      <c r="AK317" t="s">
        <v>186</v>
      </c>
      <c r="AL317">
        <v>0.52139709067240836</v>
      </c>
      <c r="AM317">
        <v>2.5249470816475501</v>
      </c>
      <c r="AN317">
        <v>0.32543441870238238</v>
      </c>
      <c r="AO317">
        <v>0.54023317694110129</v>
      </c>
      <c r="AP317">
        <v>1.302829131537208</v>
      </c>
      <c r="AQ317">
        <v>0.83415647645885727</v>
      </c>
      <c r="AR317">
        <v>0.14249248369738921</v>
      </c>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row>
    <row r="318">
      <c r="A318" t="s">
        <v>791</v>
      </c>
      <c r="B318">
        <v>2016</v>
      </c>
      <c r="C318" t="s">
        <v>799</v>
      </c>
      <c r="D318">
        <v>65</v>
      </c>
      <c r="E318" t="s">
        <v>165</v>
      </c>
      <c r="F318" t="s">
        <v>299</v>
      </c>
      <c r="G318" t="s">
        <v>186</v>
      </c>
      <c r="H318">
        <v>2.4541506241788529</v>
      </c>
      <c r="I318">
        <v>1.6637477386562429</v>
      </c>
      <c r="J318">
        <v>0.74616787652758199</v>
      </c>
      <c r="K318">
        <v>1.139572401037144</v>
      </c>
      <c r="L318">
        <v>0.67541551718795156</v>
      </c>
      <c r="M318">
        <v>2.743067751364082</v>
      </c>
      <c r="N318">
        <v>1.438265818470233</v>
      </c>
      <c r="O318">
        <v>1.160594760135828</v>
      </c>
      <c r="P318">
        <v>1.2643731394187609</v>
      </c>
      <c r="Q318">
        <v>0.91185790209901074</v>
      </c>
      <c r="R318">
        <v>2.1669821626011898</v>
      </c>
      <c r="S318">
        <v>1.962110010060149</v>
      </c>
      <c r="T318">
        <v>0.83606859081834739</v>
      </c>
      <c r="U318">
        <v>0.2493703977003115</v>
      </c>
      <c r="V318">
        <v>0.21411551859645739</v>
      </c>
      <c r="W318" t="s">
        <v>594</v>
      </c>
      <c r="X318" t="s">
        <v>595</v>
      </c>
      <c r="Y318" t="s">
        <v>596</v>
      </c>
      <c r="Z318" t="s">
        <v>597</v>
      </c>
      <c r="AA318" t="s">
        <v>598</v>
      </c>
      <c r="AB318" t="s">
        <v>599</v>
      </c>
      <c r="AC318" t="s">
        <v>600</v>
      </c>
      <c r="AD318" t="s">
        <v>186</v>
      </c>
      <c r="AE318" t="s">
        <v>186</v>
      </c>
      <c r="AF318" t="s">
        <v>186</v>
      </c>
      <c r="AG318" t="s">
        <v>186</v>
      </c>
      <c r="AH318" t="s">
        <v>186</v>
      </c>
      <c r="AI318" t="s">
        <v>186</v>
      </c>
      <c r="AJ318" t="s">
        <v>186</v>
      </c>
      <c r="AK318" t="s">
        <v>186</v>
      </c>
      <c r="AL318">
        <v>0.0160740664268486</v>
      </c>
      <c r="AM318">
        <v>0.0066131965982712997</v>
      </c>
      <c r="AN318">
        <v>2.0575018295685221</v>
      </c>
      <c r="AO318">
        <v>3.689168332065341</v>
      </c>
      <c r="AP318">
        <v>0.39530530963247412</v>
      </c>
      <c r="AQ318">
        <v>0.67648799474388455</v>
      </c>
      <c r="AR318">
        <v>5.3092050031569649</v>
      </c>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row>
    <row r="319">
      <c r="A319" t="s">
        <v>791</v>
      </c>
      <c r="B319">
        <v>2016</v>
      </c>
      <c r="C319" t="s">
        <v>799</v>
      </c>
      <c r="D319">
        <v>66</v>
      </c>
      <c r="E319" t="s">
        <v>165</v>
      </c>
      <c r="F319" t="s">
        <v>300</v>
      </c>
      <c r="G319" t="s">
        <v>186</v>
      </c>
      <c r="H319">
        <v>3.7794734604917379</v>
      </c>
      <c r="I319">
        <v>0.75950949813790303</v>
      </c>
      <c r="J319">
        <v>0.14826499841472199</v>
      </c>
      <c r="K319">
        <v>0.095200011340832405</v>
      </c>
      <c r="L319">
        <v>0.017403561173114201</v>
      </c>
      <c r="M319">
        <v>2.5049775382324988</v>
      </c>
      <c r="N319">
        <v>0.4712078182465772</v>
      </c>
      <c r="O319">
        <v>0.073802230651179301</v>
      </c>
      <c r="P319">
        <v>0</v>
      </c>
      <c r="Q319">
        <v>0.029075259555997601</v>
      </c>
      <c r="R319">
        <v>4.7395843393080206</v>
      </c>
      <c r="S319">
        <v>2.0926175125339488</v>
      </c>
      <c r="T319">
        <v>0.16308107536538591</v>
      </c>
      <c r="U319">
        <v>0.16193714466193629</v>
      </c>
      <c r="V319">
        <v>0.2101997001020085</v>
      </c>
      <c r="W319" t="s">
        <v>594</v>
      </c>
      <c r="X319" t="s">
        <v>595</v>
      </c>
      <c r="Y319" t="s">
        <v>596</v>
      </c>
      <c r="Z319" t="s">
        <v>597</v>
      </c>
      <c r="AA319" t="s">
        <v>598</v>
      </c>
      <c r="AB319" t="s">
        <v>599</v>
      </c>
      <c r="AC319" t="s">
        <v>600</v>
      </c>
      <c r="AD319" t="s">
        <v>186</v>
      </c>
      <c r="AE319" t="s">
        <v>186</v>
      </c>
      <c r="AF319" t="s">
        <v>186</v>
      </c>
      <c r="AG319" t="s">
        <v>186</v>
      </c>
      <c r="AH319" t="s">
        <v>186</v>
      </c>
      <c r="AI319" t="s">
        <v>186</v>
      </c>
      <c r="AJ319" t="s">
        <v>186</v>
      </c>
      <c r="AK319" t="s">
        <v>186</v>
      </c>
      <c r="AL319">
        <v>0.055377035490747899</v>
      </c>
      <c r="AM319">
        <v>0</v>
      </c>
      <c r="AN319">
        <v>0.93715515822278728</v>
      </c>
      <c r="AO319">
        <v>0.81059680456548067</v>
      </c>
      <c r="AP319">
        <v>0.73965026188386229</v>
      </c>
      <c r="AQ319">
        <v>5.4663905068637106</v>
      </c>
      <c r="AR319">
        <v>2.6871654942658512</v>
      </c>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row>
    <row r="320">
      <c r="A320" t="s">
        <v>791</v>
      </c>
      <c r="B320">
        <v>2016</v>
      </c>
      <c r="C320" t="s">
        <v>799</v>
      </c>
      <c r="D320">
        <v>67</v>
      </c>
      <c r="E320" t="s">
        <v>165</v>
      </c>
      <c r="F320" t="s">
        <v>382</v>
      </c>
      <c r="G320" t="s">
        <v>186</v>
      </c>
      <c r="H320">
        <v>5.6308116551602394</v>
      </c>
      <c r="I320">
        <v>2.3751809310921042</v>
      </c>
      <c r="J320">
        <v>1.1168659745734779</v>
      </c>
      <c r="K320">
        <v>0.52034220960605193</v>
      </c>
      <c r="L320">
        <v>0.1241242183049079</v>
      </c>
      <c r="M320">
        <v>6.3431631181830568</v>
      </c>
      <c r="N320">
        <v>2.3850267911909131</v>
      </c>
      <c r="O320">
        <v>0.9625201357657891</v>
      </c>
      <c r="P320">
        <v>0.3501097215129873</v>
      </c>
      <c r="Q320">
        <v>0.0628883105070316</v>
      </c>
      <c r="R320">
        <v>5.0108487058916609</v>
      </c>
      <c r="S320">
        <v>2.7502026625484208</v>
      </c>
      <c r="T320">
        <v>1.021602375092481</v>
      </c>
      <c r="U320">
        <v>0.48745671732090728</v>
      </c>
      <c r="V320">
        <v>0</v>
      </c>
      <c r="W320" t="s">
        <v>594</v>
      </c>
      <c r="X320" t="s">
        <v>595</v>
      </c>
      <c r="Y320" t="s">
        <v>596</v>
      </c>
      <c r="Z320" t="s">
        <v>597</v>
      </c>
      <c r="AA320" t="s">
        <v>598</v>
      </c>
      <c r="AB320" t="s">
        <v>599</v>
      </c>
      <c r="AC320" t="s">
        <v>600</v>
      </c>
      <c r="AD320" t="s">
        <v>186</v>
      </c>
      <c r="AE320" t="s">
        <v>186</v>
      </c>
      <c r="AF320" t="s">
        <v>186</v>
      </c>
      <c r="AG320" t="s">
        <v>186</v>
      </c>
      <c r="AH320" t="s">
        <v>186</v>
      </c>
      <c r="AI320" t="s">
        <v>186</v>
      </c>
      <c r="AJ320" t="s">
        <v>186</v>
      </c>
      <c r="AK320" t="s">
        <v>186</v>
      </c>
      <c r="AL320">
        <v>2.280178010973835</v>
      </c>
      <c r="AM320">
        <v>0.0639275671166223</v>
      </c>
      <c r="AN320">
        <v>1.931746873646891</v>
      </c>
      <c r="AO320">
        <v>4.013958296935912</v>
      </c>
      <c r="AP320">
        <v>1.154588769265847</v>
      </c>
      <c r="AQ320">
        <v>7.4379088845099011</v>
      </c>
      <c r="AR320">
        <v>1.7288214734733041</v>
      </c>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row>
    <row r="321">
      <c r="A321" t="s">
        <v>791</v>
      </c>
      <c r="B321">
        <v>2016</v>
      </c>
      <c r="C321" t="s">
        <v>799</v>
      </c>
      <c r="D321">
        <v>68</v>
      </c>
      <c r="E321" t="s">
        <v>165</v>
      </c>
      <c r="F321" t="s">
        <v>302</v>
      </c>
      <c r="G321" t="s">
        <v>186</v>
      </c>
      <c r="H321">
        <v>0.037887102397463103</v>
      </c>
      <c r="I321">
        <v>0.037654777612034701</v>
      </c>
      <c r="J321">
        <v>0</v>
      </c>
      <c r="K321">
        <v>0</v>
      </c>
      <c r="L321">
        <v>0</v>
      </c>
      <c r="M321">
        <v>0.0407299041974786</v>
      </c>
      <c r="N321">
        <v>0.062890017709760104</v>
      </c>
      <c r="O321">
        <v>0</v>
      </c>
      <c r="P321">
        <v>0</v>
      </c>
      <c r="Q321">
        <v>0</v>
      </c>
      <c r="R321">
        <v>0.033686410798616499</v>
      </c>
      <c r="S321">
        <v>0</v>
      </c>
      <c r="T321">
        <v>0</v>
      </c>
      <c r="U321">
        <v>0</v>
      </c>
      <c r="V321">
        <v>0</v>
      </c>
      <c r="W321" t="s">
        <v>594</v>
      </c>
      <c r="X321" t="s">
        <v>595</v>
      </c>
      <c r="Y321" t="s">
        <v>596</v>
      </c>
      <c r="Z321" t="s">
        <v>597</v>
      </c>
      <c r="AA321" t="s">
        <v>598</v>
      </c>
      <c r="AB321" t="s">
        <v>599</v>
      </c>
      <c r="AC321" t="s">
        <v>600</v>
      </c>
      <c r="AD321" t="s">
        <v>186</v>
      </c>
      <c r="AE321" t="s">
        <v>186</v>
      </c>
      <c r="AF321" t="s">
        <v>186</v>
      </c>
      <c r="AG321" t="s">
        <v>186</v>
      </c>
      <c r="AH321" t="s">
        <v>186</v>
      </c>
      <c r="AI321" t="s">
        <v>186</v>
      </c>
      <c r="AJ321" t="s">
        <v>186</v>
      </c>
      <c r="AK321" t="s">
        <v>186</v>
      </c>
      <c r="AL321">
        <v>0</v>
      </c>
      <c r="AM321">
        <v>0</v>
      </c>
      <c r="AN321">
        <v>0.013553456498705299</v>
      </c>
      <c r="AO321">
        <v>0</v>
      </c>
      <c r="AP321">
        <v>0</v>
      </c>
      <c r="AQ321">
        <v>0.20968917046824531</v>
      </c>
      <c r="AR321">
        <v>0</v>
      </c>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row>
    <row r="322">
      <c r="A322" t="s">
        <v>791</v>
      </c>
      <c r="B322">
        <v>2016</v>
      </c>
      <c r="C322" t="s">
        <v>799</v>
      </c>
      <c r="D322">
        <v>69</v>
      </c>
      <c r="E322" t="s">
        <v>165</v>
      </c>
      <c r="F322" t="s">
        <v>303</v>
      </c>
      <c r="G322" t="s">
        <v>186</v>
      </c>
      <c r="H322">
        <v>0</v>
      </c>
      <c r="I322">
        <v>0.0232754199932249</v>
      </c>
      <c r="J322">
        <v>0</v>
      </c>
      <c r="K322">
        <v>0.45104577662203871</v>
      </c>
      <c r="L322">
        <v>1.4288713741219059</v>
      </c>
      <c r="M322">
        <v>0.038916344364235002</v>
      </c>
      <c r="N322">
        <v>0</v>
      </c>
      <c r="O322">
        <v>0.31851860450075681</v>
      </c>
      <c r="P322">
        <v>1.195614957624936</v>
      </c>
      <c r="Q322">
        <v>1.6263681251954949</v>
      </c>
      <c r="R322">
        <v>0</v>
      </c>
      <c r="S322">
        <v>0</v>
      </c>
      <c r="T322">
        <v>0</v>
      </c>
      <c r="U322">
        <v>0</v>
      </c>
      <c r="V322">
        <v>0</v>
      </c>
      <c r="W322" t="s">
        <v>594</v>
      </c>
      <c r="X322" t="s">
        <v>595</v>
      </c>
      <c r="Y322" t="s">
        <v>596</v>
      </c>
      <c r="Z322" t="s">
        <v>597</v>
      </c>
      <c r="AA322" t="s">
        <v>598</v>
      </c>
      <c r="AB322" t="s">
        <v>599</v>
      </c>
      <c r="AC322" t="s">
        <v>600</v>
      </c>
      <c r="AD322" t="s">
        <v>186</v>
      </c>
      <c r="AE322" t="s">
        <v>186</v>
      </c>
      <c r="AF322" t="s">
        <v>186</v>
      </c>
      <c r="AG322" t="s">
        <v>186</v>
      </c>
      <c r="AH322" t="s">
        <v>186</v>
      </c>
      <c r="AI322" t="s">
        <v>186</v>
      </c>
      <c r="AJ322" t="s">
        <v>186</v>
      </c>
      <c r="AK322" t="s">
        <v>186</v>
      </c>
      <c r="AL322">
        <v>0</v>
      </c>
      <c r="AM322">
        <v>0</v>
      </c>
      <c r="AN322">
        <v>1.8546922462139439</v>
      </c>
      <c r="AO322">
        <v>0.063625260396609901</v>
      </c>
      <c r="AP322">
        <v>0</v>
      </c>
      <c r="AQ322">
        <v>0.078700539863611002</v>
      </c>
      <c r="AR322">
        <v>0</v>
      </c>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row>
    <row r="323">
      <c r="A323" t="s">
        <v>791</v>
      </c>
      <c r="B323">
        <v>2016</v>
      </c>
      <c r="C323" t="s">
        <v>799</v>
      </c>
      <c r="D323">
        <v>70</v>
      </c>
      <c r="E323" t="s">
        <v>165</v>
      </c>
      <c r="F323" t="s">
        <v>602</v>
      </c>
      <c r="G323" t="s">
        <v>186</v>
      </c>
      <c r="H323">
        <v>0</v>
      </c>
      <c r="I323">
        <v>0</v>
      </c>
      <c r="J323">
        <v>0</v>
      </c>
      <c r="K323">
        <v>0.053405902223334002</v>
      </c>
      <c r="L323">
        <v>0</v>
      </c>
      <c r="M323">
        <v>0</v>
      </c>
      <c r="N323">
        <v>0</v>
      </c>
      <c r="O323">
        <v>0</v>
      </c>
      <c r="P323">
        <v>0.089183059030612202</v>
      </c>
      <c r="Q323">
        <v>0</v>
      </c>
      <c r="R323">
        <v>0</v>
      </c>
      <c r="S323">
        <v>0</v>
      </c>
      <c r="T323">
        <v>0</v>
      </c>
      <c r="U323">
        <v>0</v>
      </c>
      <c r="V323">
        <v>0</v>
      </c>
      <c r="W323" t="s">
        <v>594</v>
      </c>
      <c r="X323" t="s">
        <v>595</v>
      </c>
      <c r="Y323" t="s">
        <v>596</v>
      </c>
      <c r="Z323" t="s">
        <v>597</v>
      </c>
      <c r="AA323" t="s">
        <v>598</v>
      </c>
      <c r="AB323" t="s">
        <v>599</v>
      </c>
      <c r="AC323" t="s">
        <v>600</v>
      </c>
      <c r="AD323" t="s">
        <v>186</v>
      </c>
      <c r="AE323" t="s">
        <v>186</v>
      </c>
      <c r="AF323" t="s">
        <v>186</v>
      </c>
      <c r="AG323" t="s">
        <v>186</v>
      </c>
      <c r="AH323" t="s">
        <v>186</v>
      </c>
      <c r="AI323" t="s">
        <v>186</v>
      </c>
      <c r="AJ323" t="s">
        <v>186</v>
      </c>
      <c r="AK323" t="s">
        <v>186</v>
      </c>
      <c r="AL323">
        <v>0</v>
      </c>
      <c r="AM323">
        <v>0</v>
      </c>
      <c r="AN323">
        <v>0.053506545831260098</v>
      </c>
      <c r="AO323">
        <v>0</v>
      </c>
      <c r="AP323">
        <v>0</v>
      </c>
      <c r="AQ323">
        <v>0</v>
      </c>
      <c r="AR323">
        <v>0</v>
      </c>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row>
    <row r="324">
      <c r="A324" t="s">
        <v>791</v>
      </c>
      <c r="B324">
        <v>2016</v>
      </c>
      <c r="C324" t="s">
        <v>799</v>
      </c>
      <c r="D324">
        <v>71</v>
      </c>
      <c r="E324" t="s">
        <v>165</v>
      </c>
      <c r="F324" t="s">
        <v>304</v>
      </c>
      <c r="G324" t="s">
        <v>186</v>
      </c>
      <c r="H324">
        <v>0</v>
      </c>
      <c r="I324">
        <v>0</v>
      </c>
      <c r="J324">
        <v>0.14533669614007519</v>
      </c>
      <c r="K324">
        <v>3.790704504662084</v>
      </c>
      <c r="L324">
        <v>10.2332090020018</v>
      </c>
      <c r="M324">
        <v>0</v>
      </c>
      <c r="N324">
        <v>0</v>
      </c>
      <c r="O324">
        <v>1.8414443623800769</v>
      </c>
      <c r="P324">
        <v>9.1457964362709223</v>
      </c>
      <c r="Q324">
        <v>12.398873497492851</v>
      </c>
      <c r="R324">
        <v>0</v>
      </c>
      <c r="S324">
        <v>0</v>
      </c>
      <c r="T324">
        <v>0</v>
      </c>
      <c r="U324">
        <v>0</v>
      </c>
      <c r="V324">
        <v>0.42338886046161173</v>
      </c>
      <c r="W324" t="s">
        <v>594</v>
      </c>
      <c r="X324" t="s">
        <v>595</v>
      </c>
      <c r="Y324" t="s">
        <v>596</v>
      </c>
      <c r="Z324" t="s">
        <v>597</v>
      </c>
      <c r="AA324" t="s">
        <v>598</v>
      </c>
      <c r="AB324" t="s">
        <v>599</v>
      </c>
      <c r="AC324" t="s">
        <v>600</v>
      </c>
      <c r="AD324" t="s">
        <v>186</v>
      </c>
      <c r="AE324" t="s">
        <v>186</v>
      </c>
      <c r="AF324" t="s">
        <v>186</v>
      </c>
      <c r="AG324" t="s">
        <v>186</v>
      </c>
      <c r="AH324" t="s">
        <v>186</v>
      </c>
      <c r="AI324" t="s">
        <v>186</v>
      </c>
      <c r="AJ324" t="s">
        <v>186</v>
      </c>
      <c r="AK324" t="s">
        <v>186</v>
      </c>
      <c r="AL324">
        <v>0.24011762620044699</v>
      </c>
      <c r="AM324">
        <v>0.13868460891359261</v>
      </c>
      <c r="AN324">
        <v>11.982552022016939</v>
      </c>
      <c r="AO324">
        <v>3.1781197310326128</v>
      </c>
      <c r="AP324">
        <v>0.42869925401064518</v>
      </c>
      <c r="AQ324">
        <v>0.0621055193066695</v>
      </c>
      <c r="AR324">
        <v>0</v>
      </c>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row>
    <row r="325">
      <c r="A325" t="s">
        <v>791</v>
      </c>
      <c r="B325">
        <v>2016</v>
      </c>
      <c r="C325" t="s">
        <v>799</v>
      </c>
      <c r="D325">
        <v>72</v>
      </c>
      <c r="E325" t="s">
        <v>165</v>
      </c>
      <c r="F325" t="s">
        <v>46</v>
      </c>
      <c r="G325" t="s">
        <v>186</v>
      </c>
      <c r="H325">
        <v>0</v>
      </c>
      <c r="I325">
        <v>0</v>
      </c>
      <c r="J325">
        <v>0</v>
      </c>
      <c r="K325">
        <v>0.0418865864454138</v>
      </c>
      <c r="L325">
        <v>0</v>
      </c>
      <c r="M325">
        <v>0</v>
      </c>
      <c r="N325">
        <v>0</v>
      </c>
      <c r="O325">
        <v>0</v>
      </c>
      <c r="P325">
        <v>0.069946836511265598</v>
      </c>
      <c r="Q325">
        <v>0</v>
      </c>
      <c r="R325">
        <v>0</v>
      </c>
      <c r="S325">
        <v>0</v>
      </c>
      <c r="T325">
        <v>0</v>
      </c>
      <c r="U325">
        <v>0</v>
      </c>
      <c r="V325">
        <v>0</v>
      </c>
      <c r="W325" t="s">
        <v>594</v>
      </c>
      <c r="X325" t="s">
        <v>595</v>
      </c>
      <c r="Y325" t="s">
        <v>596</v>
      </c>
      <c r="Z325" t="s">
        <v>597</v>
      </c>
      <c r="AA325" t="s">
        <v>598</v>
      </c>
      <c r="AB325" t="s">
        <v>599</v>
      </c>
      <c r="AC325" t="s">
        <v>600</v>
      </c>
      <c r="AD325" t="s">
        <v>186</v>
      </c>
      <c r="AE325" t="s">
        <v>186</v>
      </c>
      <c r="AF325" t="s">
        <v>186</v>
      </c>
      <c r="AG325" t="s">
        <v>186</v>
      </c>
      <c r="AH325" t="s">
        <v>186</v>
      </c>
      <c r="AI325" t="s">
        <v>186</v>
      </c>
      <c r="AJ325" t="s">
        <v>186</v>
      </c>
      <c r="AK325" t="s">
        <v>186</v>
      </c>
      <c r="AL325">
        <v>0</v>
      </c>
      <c r="AM325">
        <v>0</v>
      </c>
      <c r="AN325">
        <v>0.041965521862812903</v>
      </c>
      <c r="AO325">
        <v>0</v>
      </c>
      <c r="AP325">
        <v>0</v>
      </c>
      <c r="AQ325">
        <v>0</v>
      </c>
      <c r="AR325">
        <v>0</v>
      </c>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row>
    <row r="326">
      <c r="A326" t="s">
        <v>791</v>
      </c>
      <c r="B326">
        <v>2016</v>
      </c>
      <c r="C326" t="s">
        <v>799</v>
      </c>
      <c r="D326">
        <v>122</v>
      </c>
      <c r="E326" t="s">
        <v>18</v>
      </c>
      <c r="F326" t="s">
        <v>14</v>
      </c>
      <c r="G326" t="s">
        <v>813</v>
      </c>
      <c r="H326">
        <v>81.693340375665443</v>
      </c>
      <c r="I326">
        <v>71.794624237057818</v>
      </c>
      <c r="J326">
        <v>71.655536272824421</v>
      </c>
      <c r="K326">
        <v>89.401541946151596</v>
      </c>
      <c r="L326">
        <v>97.858281589217384</v>
      </c>
      <c r="M326">
        <v>76.22079207864536</v>
      </c>
      <c r="N326">
        <v>74.87482156725919</v>
      </c>
      <c r="O326">
        <v>84.97696007417558</v>
      </c>
      <c r="P326">
        <v>96.626657423166307</v>
      </c>
      <c r="Q326">
        <v>98.62151187587196</v>
      </c>
      <c r="R326">
        <v>85.436861838094387</v>
      </c>
      <c r="S326">
        <v>80.037196201780162</v>
      </c>
      <c r="T326">
        <v>64.132479056243483</v>
      </c>
      <c r="U326">
        <v>68.153485692662471</v>
      </c>
      <c r="V326">
        <v>86.42860942215394</v>
      </c>
      <c r="W326" t="s">
        <v>594</v>
      </c>
      <c r="X326" t="s">
        <v>595</v>
      </c>
      <c r="Y326" t="s">
        <v>596</v>
      </c>
      <c r="Z326" t="s">
        <v>597</v>
      </c>
      <c r="AA326" t="s">
        <v>598</v>
      </c>
      <c r="AB326" t="s">
        <v>599</v>
      </c>
      <c r="AC326" t="s">
        <v>600</v>
      </c>
      <c r="AD326" t="s">
        <v>186</v>
      </c>
      <c r="AE326" t="s">
        <v>186</v>
      </c>
      <c r="AF326" t="s">
        <v>186</v>
      </c>
      <c r="AG326" t="s">
        <v>186</v>
      </c>
      <c r="AH326" t="s">
        <v>186</v>
      </c>
      <c r="AI326" t="s">
        <v>186</v>
      </c>
      <c r="AJ326" t="s">
        <v>186</v>
      </c>
      <c r="AK326" t="s">
        <v>186</v>
      </c>
      <c r="AL326">
        <v>87.96430630115654</v>
      </c>
      <c r="AM326">
        <v>51.391922751669803</v>
      </c>
      <c r="AN326">
        <v>92.375464528537194</v>
      </c>
      <c r="AO326">
        <v>95.786504844678817</v>
      </c>
      <c r="AP326">
        <v>87.3718357136473</v>
      </c>
      <c r="AQ326">
        <v>95.413824122538685</v>
      </c>
      <c r="AR326">
        <v>93.8412866382467</v>
      </c>
      <c r="AS326"/>
      <c r="AT326"/>
      <c r="AU326"/>
      <c r="AV326"/>
      <c r="AW326"/>
      <c r="AX326"/>
      <c r="AY326"/>
      <c r="AZ326"/>
      <c r="BA326">
        <v>7994.773692999991</v>
      </c>
      <c r="BB326">
        <v>7027.5597720000042</v>
      </c>
      <c r="BC326">
        <v>7015.2044239999923</v>
      </c>
      <c r="BD326">
        <v>8745.1310139999841</v>
      </c>
      <c r="BE326">
        <v>9577.6231889999854</v>
      </c>
      <c r="BF326">
        <v>4462.226053000004</v>
      </c>
      <c r="BG326">
        <v>4388.2038259999927</v>
      </c>
      <c r="BH326">
        <v>4976.6081500000073</v>
      </c>
      <c r="BI326">
        <v>5660.1137440000002</v>
      </c>
      <c r="BJ326">
        <v>5777.5849689999932</v>
      </c>
      <c r="BK326">
        <v>3356.172429000002</v>
      </c>
      <c r="BL326">
        <v>3145.5385639999949</v>
      </c>
      <c r="BM326">
        <v>2521.8704129999992</v>
      </c>
      <c r="BN326">
        <v>2676.6244679999982</v>
      </c>
      <c r="BO326">
        <v>3395.3494759999971</v>
      </c>
      <c r="BP326">
        <v>7390.9412710000042</v>
      </c>
      <c r="BQ326">
        <v>5468.0763500000103</v>
      </c>
      <c r="BR326">
        <v>9019.0394580000138</v>
      </c>
      <c r="BS326">
        <v>4344.2182489999923</v>
      </c>
      <c r="BT326">
        <v>7296.3715170000087</v>
      </c>
      <c r="BU326">
        <v>2762.1276069999908</v>
      </c>
      <c r="BV326">
        <v>4079.517640000005</v>
      </c>
      <c r="BW326"/>
      <c r="BX326"/>
      <c r="BY326"/>
      <c r="BZ326"/>
      <c r="CA326"/>
      <c r="CB326"/>
      <c r="CC326"/>
      <c r="CD326"/>
    </row>
    <row r="327">
      <c r="A327" t="s">
        <v>791</v>
      </c>
      <c r="B327">
        <v>2016</v>
      </c>
      <c r="C327" t="s">
        <v>799</v>
      </c>
      <c r="D327">
        <v>123</v>
      </c>
      <c r="E327" t="s">
        <v>18</v>
      </c>
      <c r="F327" t="s">
        <v>51</v>
      </c>
      <c r="G327" t="s">
        <v>186</v>
      </c>
      <c r="H327">
        <v>18.30665962433449</v>
      </c>
      <c r="I327">
        <v>28.205375762942101</v>
      </c>
      <c r="J327">
        <v>28.34446372717559</v>
      </c>
      <c r="K327">
        <v>10.5984580538484</v>
      </c>
      <c r="L327">
        <v>2.1417184107825822</v>
      </c>
      <c r="M327">
        <v>23.77920792135432</v>
      </c>
      <c r="N327">
        <v>25.125178432740551</v>
      </c>
      <c r="O327">
        <v>15.023039925824509</v>
      </c>
      <c r="P327">
        <v>3.3733425768337599</v>
      </c>
      <c r="Q327">
        <v>1.3784881241280731</v>
      </c>
      <c r="R327">
        <v>14.563138161905769</v>
      </c>
      <c r="S327">
        <v>19.962803798219952</v>
      </c>
      <c r="T327">
        <v>35.867520943756517</v>
      </c>
      <c r="U327">
        <v>31.846514307337539</v>
      </c>
      <c r="V327">
        <v>13.571390577846101</v>
      </c>
      <c r="W327" t="s">
        <v>594</v>
      </c>
      <c r="X327" t="s">
        <v>595</v>
      </c>
      <c r="Y327" t="s">
        <v>596</v>
      </c>
      <c r="Z327" t="s">
        <v>597</v>
      </c>
      <c r="AA327" t="s">
        <v>598</v>
      </c>
      <c r="AB327" t="s">
        <v>599</v>
      </c>
      <c r="AC327" t="s">
        <v>600</v>
      </c>
      <c r="AD327" t="s">
        <v>186</v>
      </c>
      <c r="AE327" t="s">
        <v>186</v>
      </c>
      <c r="AF327" t="s">
        <v>186</v>
      </c>
      <c r="AG327" t="s">
        <v>186</v>
      </c>
      <c r="AH327" t="s">
        <v>186</v>
      </c>
      <c r="AI327" t="s">
        <v>186</v>
      </c>
      <c r="AJ327" t="s">
        <v>186</v>
      </c>
      <c r="AK327" t="s">
        <v>186</v>
      </c>
      <c r="AL327">
        <v>12.035693698843479</v>
      </c>
      <c r="AM327">
        <v>48.608077248330233</v>
      </c>
      <c r="AN327">
        <v>7.6245354714628233</v>
      </c>
      <c r="AO327">
        <v>4.2134951553212039</v>
      </c>
      <c r="AP327">
        <v>12.62816428635284</v>
      </c>
      <c r="AQ327">
        <v>4.5861758774613746</v>
      </c>
      <c r="AR327">
        <v>6.1587133617534207</v>
      </c>
      <c r="AS327"/>
      <c r="AT327"/>
      <c r="AU327"/>
      <c r="AV327"/>
      <c r="AW327"/>
      <c r="AX327"/>
      <c r="AY327"/>
      <c r="AZ327"/>
      <c r="BA327">
        <v>1791.5487369999989</v>
      </c>
      <c r="BB327">
        <v>2760.860804999998</v>
      </c>
      <c r="BC327">
        <v>2774.9734030000009</v>
      </c>
      <c r="BD327">
        <v>1036.7260140000001</v>
      </c>
      <c r="BE327">
        <v>209.615084</v>
      </c>
      <c r="BF327">
        <v>1392.1162220000001</v>
      </c>
      <c r="BG327">
        <v>1472.516419000001</v>
      </c>
      <c r="BH327">
        <v>879.81239700000026</v>
      </c>
      <c r="BI327">
        <v>197.60077799999999</v>
      </c>
      <c r="BJ327">
        <v>80.756541999999996</v>
      </c>
      <c r="BK327">
        <v>572.07628800000009</v>
      </c>
      <c r="BL327">
        <v>784.55733300000077</v>
      </c>
      <c r="BM327">
        <v>1410.4123400000001</v>
      </c>
      <c r="BN327">
        <v>1250.723401</v>
      </c>
      <c r="BO327">
        <v>533.15232299999991</v>
      </c>
      <c r="BP327">
        <v>1011.263648</v>
      </c>
      <c r="BQ327">
        <v>5171.8765009999961</v>
      </c>
      <c r="BR327">
        <v>744.41829999999982</v>
      </c>
      <c r="BS327">
        <v>191.095213</v>
      </c>
      <c r="BT327">
        <v>1054.570703000001</v>
      </c>
      <c r="BU327">
        <v>132.76486</v>
      </c>
      <c r="BV327">
        <v>267.73481800000002</v>
      </c>
      <c r="BW327"/>
      <c r="BX327"/>
      <c r="BY327"/>
      <c r="BZ327"/>
      <c r="CA327"/>
      <c r="CB327"/>
      <c r="CC327"/>
      <c r="CD327"/>
    </row>
    <row r="328">
      <c r="A328" t="s">
        <v>791</v>
      </c>
      <c r="B328">
        <v>2016</v>
      </c>
      <c r="C328" t="s">
        <v>799</v>
      </c>
      <c r="D328">
        <v>124</v>
      </c>
      <c r="E328" t="s">
        <v>50</v>
      </c>
      <c r="F328" t="s">
        <v>15</v>
      </c>
      <c r="G328" t="s">
        <v>814</v>
      </c>
      <c r="H328">
        <v>68.181781274091819</v>
      </c>
      <c r="I328">
        <v>57.720254994719603</v>
      </c>
      <c r="J328">
        <v>58.727292318875321</v>
      </c>
      <c r="K328">
        <v>61.814328656532183</v>
      </c>
      <c r="L328">
        <v>76.76029941689751</v>
      </c>
      <c r="M328">
        <v>61.237030286207272</v>
      </c>
      <c r="N328">
        <v>59.965283669669411</v>
      </c>
      <c r="O328">
        <v>60.838031838836102</v>
      </c>
      <c r="P328">
        <v>58.057132388876873</v>
      </c>
      <c r="Q328">
        <v>84.295575509339841</v>
      </c>
      <c r="R328">
        <v>73.429509886097378</v>
      </c>
      <c r="S328">
        <v>65.81274332197296</v>
      </c>
      <c r="T328">
        <v>53.644028252817847</v>
      </c>
      <c r="U328">
        <v>55.941597441415787</v>
      </c>
      <c r="V328">
        <v>72.603961406509754</v>
      </c>
      <c r="W328" t="s">
        <v>594</v>
      </c>
      <c r="X328" t="s">
        <v>595</v>
      </c>
      <c r="Y328" t="s">
        <v>596</v>
      </c>
      <c r="Z328" t="s">
        <v>597</v>
      </c>
      <c r="AA328" t="s">
        <v>598</v>
      </c>
      <c r="AB328" t="s">
        <v>599</v>
      </c>
      <c r="AC328" t="s">
        <v>600</v>
      </c>
      <c r="AD328" t="s">
        <v>186</v>
      </c>
      <c r="AE328" t="s">
        <v>186</v>
      </c>
      <c r="AF328" t="s">
        <v>186</v>
      </c>
      <c r="AG328" t="s">
        <v>186</v>
      </c>
      <c r="AH328" t="s">
        <v>186</v>
      </c>
      <c r="AI328" t="s">
        <v>186</v>
      </c>
      <c r="AJ328" t="s">
        <v>186</v>
      </c>
      <c r="AK328" t="s">
        <v>186</v>
      </c>
      <c r="AL328">
        <v>70.151461144100594</v>
      </c>
      <c r="AM328">
        <v>42.361556297464062</v>
      </c>
      <c r="AN328">
        <v>64.096613547308863</v>
      </c>
      <c r="AO328">
        <v>73.700721857624188</v>
      </c>
      <c r="AP328">
        <v>73.481586811889173</v>
      </c>
      <c r="AQ328">
        <v>77.690170244240932</v>
      </c>
      <c r="AR328">
        <v>74.613192616199498</v>
      </c>
      <c r="AS328"/>
      <c r="AT328"/>
      <c r="AU328"/>
      <c r="AV328"/>
      <c r="AW328"/>
      <c r="AX328"/>
      <c r="AY328"/>
      <c r="AZ328"/>
      <c r="BA328">
        <v>6672.4889539999858</v>
      </c>
      <c r="BB328">
        <v>5649.9013170000098</v>
      </c>
      <c r="BC328">
        <v>5749.5063510000018</v>
      </c>
      <c r="BD328">
        <v>6046.5892520000016</v>
      </c>
      <c r="BE328">
        <v>7512.7134029999797</v>
      </c>
      <c r="BF328">
        <v>3585.0253520000001</v>
      </c>
      <c r="BG328">
        <v>3514.39752</v>
      </c>
      <c r="BH328">
        <v>3562.9309970000008</v>
      </c>
      <c r="BI328">
        <v>3400.821075000003</v>
      </c>
      <c r="BJ328">
        <v>4938.3226919999979</v>
      </c>
      <c r="BK328">
        <v>2884.4937800000048</v>
      </c>
      <c r="BL328">
        <v>2586.503924999995</v>
      </c>
      <c r="BM328">
        <v>2109.4348710000022</v>
      </c>
      <c r="BN328">
        <v>2197.021135</v>
      </c>
      <c r="BO328">
        <v>2852.2479299999982</v>
      </c>
      <c r="BP328">
        <v>5894.2695189999959</v>
      </c>
      <c r="BQ328">
        <v>4507.2496169999986</v>
      </c>
      <c r="BR328">
        <v>6258.0457880000131</v>
      </c>
      <c r="BS328">
        <v>3342.558759999999</v>
      </c>
      <c r="BT328">
        <v>6136.4048570000032</v>
      </c>
      <c r="BU328">
        <v>2249.0468859999978</v>
      </c>
      <c r="BV328">
        <v>3243.6238500000059</v>
      </c>
      <c r="BW328"/>
      <c r="BX328"/>
      <c r="BY328"/>
      <c r="BZ328"/>
      <c r="CA328"/>
      <c r="CB328"/>
      <c r="CC328"/>
      <c r="CD328"/>
    </row>
    <row r="329">
      <c r="A329" t="s">
        <v>791</v>
      </c>
      <c r="B329">
        <v>2016</v>
      </c>
      <c r="C329" t="s">
        <v>799</v>
      </c>
      <c r="D329">
        <v>125</v>
      </c>
      <c r="E329" t="s">
        <v>50</v>
      </c>
      <c r="F329" t="s">
        <v>16</v>
      </c>
      <c r="G329" t="s">
        <v>815</v>
      </c>
      <c r="H329">
        <v>13.511559101573569</v>
      </c>
      <c r="I329">
        <v>14.074369242338269</v>
      </c>
      <c r="J329">
        <v>12.928243953949179</v>
      </c>
      <c r="K329">
        <v>27.587213289619619</v>
      </c>
      <c r="L329">
        <v>21.097982172319799</v>
      </c>
      <c r="M329">
        <v>14.98376179243802</v>
      </c>
      <c r="N329">
        <v>14.90953789758991</v>
      </c>
      <c r="O329">
        <v>24.13892823533936</v>
      </c>
      <c r="P329">
        <v>38.56952503428947</v>
      </c>
      <c r="Q329">
        <v>14.325936366532201</v>
      </c>
      <c r="R329">
        <v>12.00735195199711</v>
      </c>
      <c r="S329">
        <v>14.22445287980719</v>
      </c>
      <c r="T329">
        <v>10.48845080342573</v>
      </c>
      <c r="U329">
        <v>12.211888251246741</v>
      </c>
      <c r="V329">
        <v>13.824648015644209</v>
      </c>
      <c r="W329" t="s">
        <v>594</v>
      </c>
      <c r="X329" t="s">
        <v>595</v>
      </c>
      <c r="Y329" t="s">
        <v>596</v>
      </c>
      <c r="Z329" t="s">
        <v>597</v>
      </c>
      <c r="AA329" t="s">
        <v>598</v>
      </c>
      <c r="AB329" t="s">
        <v>599</v>
      </c>
      <c r="AC329" t="s">
        <v>600</v>
      </c>
      <c r="AD329" t="s">
        <v>186</v>
      </c>
      <c r="AE329" t="s">
        <v>186</v>
      </c>
      <c r="AF329" t="s">
        <v>186</v>
      </c>
      <c r="AG329" t="s">
        <v>186</v>
      </c>
      <c r="AH329" t="s">
        <v>186</v>
      </c>
      <c r="AI329" t="s">
        <v>186</v>
      </c>
      <c r="AJ329" t="s">
        <v>186</v>
      </c>
      <c r="AK329" t="s">
        <v>186</v>
      </c>
      <c r="AL329">
        <v>17.812845157055818</v>
      </c>
      <c r="AM329">
        <v>9.0303664542056357</v>
      </c>
      <c r="AN329">
        <v>28.278850981228381</v>
      </c>
      <c r="AO329">
        <v>22.085782987054799</v>
      </c>
      <c r="AP329">
        <v>13.890248901758071</v>
      </c>
      <c r="AQ329">
        <v>17.723653878297991</v>
      </c>
      <c r="AR329">
        <v>19.228094022047259</v>
      </c>
      <c r="AS329"/>
      <c r="AT329"/>
      <c r="AU329"/>
      <c r="AV329"/>
      <c r="AW329"/>
      <c r="AX329"/>
      <c r="AY329"/>
      <c r="AZ329"/>
      <c r="BA329">
        <v>1322.2847389999999</v>
      </c>
      <c r="BB329">
        <v>1377.658455</v>
      </c>
      <c r="BC329">
        <v>1265.698073</v>
      </c>
      <c r="BD329">
        <v>2698.5417620000021</v>
      </c>
      <c r="BE329">
        <v>2064.9097859999979</v>
      </c>
      <c r="BF329">
        <v>877.20070100000044</v>
      </c>
      <c r="BG329">
        <v>873.80630600000052</v>
      </c>
      <c r="BH329">
        <v>1413.6771530000001</v>
      </c>
      <c r="BI329">
        <v>2259.292668999999</v>
      </c>
      <c r="BJ329">
        <v>839.26227700000004</v>
      </c>
      <c r="BK329">
        <v>471.67864900000018</v>
      </c>
      <c r="BL329">
        <v>559.03463899999952</v>
      </c>
      <c r="BM329">
        <v>412.43554199999983</v>
      </c>
      <c r="BN329">
        <v>479.60333300000002</v>
      </c>
      <c r="BO329">
        <v>543.10154599999998</v>
      </c>
      <c r="BP329">
        <v>1496.6717519999979</v>
      </c>
      <c r="BQ329">
        <v>960.82673300000033</v>
      </c>
      <c r="BR329">
        <v>2760.9936700000039</v>
      </c>
      <c r="BS329">
        <v>1001.659489</v>
      </c>
      <c r="BT329">
        <v>1159.966660000001</v>
      </c>
      <c r="BU329">
        <v>513.08072100000004</v>
      </c>
      <c r="BV329">
        <v>835.89379000000019</v>
      </c>
      <c r="BW329"/>
      <c r="BX329"/>
      <c r="BY329"/>
      <c r="BZ329"/>
      <c r="CA329"/>
      <c r="CB329"/>
      <c r="CC329"/>
      <c r="CD329"/>
    </row>
    <row r="330">
      <c r="A330" t="s">
        <v>791</v>
      </c>
      <c r="B330">
        <v>2016</v>
      </c>
      <c r="C330" t="s">
        <v>799</v>
      </c>
      <c r="D330">
        <v>126</v>
      </c>
      <c r="E330" t="s">
        <v>50</v>
      </c>
      <c r="F330" t="s">
        <v>22</v>
      </c>
      <c r="G330" t="s">
        <v>816</v>
      </c>
      <c r="H330">
        <v>2.1992725616746318</v>
      </c>
      <c r="I330">
        <v>1.6917050988705169</v>
      </c>
      <c r="J330">
        <v>0.88945621355157511</v>
      </c>
      <c r="K330">
        <v>1.087561346434353</v>
      </c>
      <c r="L330">
        <v>1.395011791800894</v>
      </c>
      <c r="M330">
        <v>2.7334503430617989</v>
      </c>
      <c r="N330">
        <v>1.026458225016333</v>
      </c>
      <c r="O330">
        <v>1.516100855248228</v>
      </c>
      <c r="P330">
        <v>1.652530618152239</v>
      </c>
      <c r="Q330">
        <v>1.2475508275297631</v>
      </c>
      <c r="R330">
        <v>1.9590041146572359</v>
      </c>
      <c r="S330">
        <v>1.7737993379045569</v>
      </c>
      <c r="T330">
        <v>0.92504235541680591</v>
      </c>
      <c r="U330">
        <v>0.38106069284386102</v>
      </c>
      <c r="V330">
        <v>0.86416949099124096</v>
      </c>
      <c r="W330" t="s">
        <v>594</v>
      </c>
      <c r="X330" t="s">
        <v>595</v>
      </c>
      <c r="Y330" t="s">
        <v>596</v>
      </c>
      <c r="Z330" t="s">
        <v>597</v>
      </c>
      <c r="AA330" t="s">
        <v>598</v>
      </c>
      <c r="AB330" t="s">
        <v>599</v>
      </c>
      <c r="AC330" t="s">
        <v>600</v>
      </c>
      <c r="AD330" t="s">
        <v>186</v>
      </c>
      <c r="AE330" t="s">
        <v>186</v>
      </c>
      <c r="AF330" t="s">
        <v>186</v>
      </c>
      <c r="AG330" t="s">
        <v>186</v>
      </c>
      <c r="AH330" t="s">
        <v>186</v>
      </c>
      <c r="AI330" t="s">
        <v>186</v>
      </c>
      <c r="AJ330" t="s">
        <v>186</v>
      </c>
      <c r="AK330" t="s">
        <v>186</v>
      </c>
      <c r="AL330">
        <v>2.7682108832413719</v>
      </c>
      <c r="AM330">
        <v>0.23544794183599699</v>
      </c>
      <c r="AN330">
        <v>2.364050879524477</v>
      </c>
      <c r="AO330">
        <v>1.1791951415948261</v>
      </c>
      <c r="AP330">
        <v>1.0215920641347711</v>
      </c>
      <c r="AQ330">
        <v>0.72980285937508971</v>
      </c>
      <c r="AR330">
        <v>1.436311937327106</v>
      </c>
      <c r="AS330"/>
      <c r="AT330"/>
      <c r="AU330"/>
      <c r="AV330"/>
      <c r="AW330"/>
      <c r="AX330"/>
      <c r="AY330"/>
      <c r="AZ330"/>
      <c r="BA330">
        <v>215.22790400000011</v>
      </c>
      <c r="BB330">
        <v>165.59120999999999</v>
      </c>
      <c r="BC330">
        <v>87.079345000000004</v>
      </c>
      <c r="BD330">
        <v>106.383696</v>
      </c>
      <c r="BE330">
        <v>136.533128</v>
      </c>
      <c r="BF330">
        <v>160.02553900000009</v>
      </c>
      <c r="BG330">
        <v>60.157844999999988</v>
      </c>
      <c r="BH330">
        <v>88.789242000000002</v>
      </c>
      <c r="BI330">
        <v>96.800526000000019</v>
      </c>
      <c r="BJ330">
        <v>73.085787999999994</v>
      </c>
      <c r="BK330">
        <v>76.954554000000016</v>
      </c>
      <c r="BL330">
        <v>69.712015000000008</v>
      </c>
      <c r="BM330">
        <v>36.375281000000001</v>
      </c>
      <c r="BN330">
        <v>14.965579</v>
      </c>
      <c r="BO330">
        <v>33.948914000000002</v>
      </c>
      <c r="BP330">
        <v>232.59075100000001</v>
      </c>
      <c r="BQ330">
        <v>25.051549999999999</v>
      </c>
      <c r="BR330">
        <v>230.813109</v>
      </c>
      <c r="BS330">
        <v>53.480196000000007</v>
      </c>
      <c r="BT330">
        <v>85.312563000000011</v>
      </c>
      <c r="BU330">
        <v>21.127008</v>
      </c>
      <c r="BV330">
        <v>62.440106</v>
      </c>
      <c r="BW330"/>
      <c r="BX330"/>
      <c r="BY330"/>
      <c r="BZ330"/>
      <c r="CA330"/>
      <c r="CB330"/>
      <c r="CC330"/>
      <c r="CD330"/>
    </row>
    <row r="331">
      <c r="A331" t="s">
        <v>791</v>
      </c>
      <c r="B331">
        <v>2016</v>
      </c>
      <c r="C331" t="s">
        <v>799</v>
      </c>
      <c r="D331">
        <v>127</v>
      </c>
      <c r="E331" t="s">
        <v>50</v>
      </c>
      <c r="F331" t="s">
        <v>19</v>
      </c>
      <c r="G331" t="s">
        <v>817</v>
      </c>
      <c r="H331">
        <v>16.107387062659871</v>
      </c>
      <c r="I331">
        <v>26.513670664071601</v>
      </c>
      <c r="J331">
        <v>27.455007513624039</v>
      </c>
      <c r="K331">
        <v>9.5108967074140462</v>
      </c>
      <c r="L331">
        <v>0.74670661898168833</v>
      </c>
      <c r="M331">
        <v>21.04575757829253</v>
      </c>
      <c r="N331">
        <v>24.098720207724199</v>
      </c>
      <c r="O331">
        <v>13.50693907057628</v>
      </c>
      <c r="P331">
        <v>1.72081195868152</v>
      </c>
      <c r="Q331">
        <v>0.13093729659831041</v>
      </c>
      <c r="R331">
        <v>12.604134047248531</v>
      </c>
      <c r="S331">
        <v>18.189004460315381</v>
      </c>
      <c r="T331">
        <v>34.942478588339718</v>
      </c>
      <c r="U331">
        <v>31.465453614493679</v>
      </c>
      <c r="V331">
        <v>12.70722108685486</v>
      </c>
      <c r="W331" t="s">
        <v>594</v>
      </c>
      <c r="X331" t="s">
        <v>595</v>
      </c>
      <c r="Y331" t="s">
        <v>596</v>
      </c>
      <c r="Z331" t="s">
        <v>597</v>
      </c>
      <c r="AA331" t="s">
        <v>598</v>
      </c>
      <c r="AB331" t="s">
        <v>599</v>
      </c>
      <c r="AC331" t="s">
        <v>600</v>
      </c>
      <c r="AD331" t="s">
        <v>186</v>
      </c>
      <c r="AE331" t="s">
        <v>186</v>
      </c>
      <c r="AF331" t="s">
        <v>186</v>
      </c>
      <c r="AG331" t="s">
        <v>186</v>
      </c>
      <c r="AH331" t="s">
        <v>186</v>
      </c>
      <c r="AI331" t="s">
        <v>186</v>
      </c>
      <c r="AJ331" t="s">
        <v>186</v>
      </c>
      <c r="AK331" t="s">
        <v>186</v>
      </c>
      <c r="AL331">
        <v>9.2674828156021096</v>
      </c>
      <c r="AM331">
        <v>48.372629306494218</v>
      </c>
      <c r="AN331">
        <v>5.2604845919383489</v>
      </c>
      <c r="AO331">
        <v>3.0343000137263769</v>
      </c>
      <c r="AP331">
        <v>11.60657222221807</v>
      </c>
      <c r="AQ331">
        <v>3.8563730180862832</v>
      </c>
      <c r="AR331">
        <v>4.7224014244263159</v>
      </c>
      <c r="AS331"/>
      <c r="AT331"/>
      <c r="AU331"/>
      <c r="AV331"/>
      <c r="AW331"/>
      <c r="AX331"/>
      <c r="AY331"/>
      <c r="AZ331"/>
      <c r="BA331">
        <v>1576.3208330000009</v>
      </c>
      <c r="BB331">
        <v>2595.2695950000002</v>
      </c>
      <c r="BC331">
        <v>2687.8940580000021</v>
      </c>
      <c r="BD331">
        <v>930.34231799999998</v>
      </c>
      <c r="BE331">
        <v>73.081955999999991</v>
      </c>
      <c r="BF331">
        <v>1232.090683000001</v>
      </c>
      <c r="BG331">
        <v>1412.358574000001</v>
      </c>
      <c r="BH331">
        <v>791.0231550000002</v>
      </c>
      <c r="BI331">
        <v>100.800252</v>
      </c>
      <c r="BJ331">
        <v>7.6707539999999996</v>
      </c>
      <c r="BK331">
        <v>495.12173400000017</v>
      </c>
      <c r="BL331">
        <v>714.84531800000047</v>
      </c>
      <c r="BM331">
        <v>1374.037059</v>
      </c>
      <c r="BN331">
        <v>1235.757822</v>
      </c>
      <c r="BO331">
        <v>499.20340899999991</v>
      </c>
      <c r="BP331">
        <v>778.67289700000049</v>
      </c>
      <c r="BQ331">
        <v>5146.8249509999951</v>
      </c>
      <c r="BR331">
        <v>513.60519099999999</v>
      </c>
      <c r="BS331">
        <v>137.61501699999999</v>
      </c>
      <c r="BT331">
        <v>969.25814000000059</v>
      </c>
      <c r="BU331">
        <v>111.637852</v>
      </c>
      <c r="BV331">
        <v>205.294712</v>
      </c>
      <c r="BW331"/>
      <c r="BX331"/>
      <c r="BY331"/>
      <c r="BZ331"/>
      <c r="CA331"/>
      <c r="CB331"/>
      <c r="CC331"/>
      <c r="CD331"/>
    </row>
    <row r="332">
      <c r="A332" t="s">
        <v>791</v>
      </c>
      <c r="B332">
        <v>2016</v>
      </c>
      <c r="C332" t="s">
        <v>799</v>
      </c>
      <c r="D332">
        <v>128</v>
      </c>
      <c r="E332" t="s">
        <v>175</v>
      </c>
      <c r="F332" t="s">
        <v>49</v>
      </c>
      <c r="G332" t="s">
        <v>818</v>
      </c>
      <c r="H332">
        <v>16.539364211869518</v>
      </c>
      <c r="I332">
        <v>19.603653326280082</v>
      </c>
      <c r="J332">
        <v>18.04221226497506</v>
      </c>
      <c r="K332">
        <v>30.85764818937459</v>
      </c>
      <c r="L332">
        <v>21.559730898283529</v>
      </c>
      <c r="M332">
        <v>19.65836536699544</v>
      </c>
      <c r="N332">
        <v>19.912618935855281</v>
      </c>
      <c r="O332">
        <v>28.40643889151686</v>
      </c>
      <c r="P332">
        <v>39.916029450732509</v>
      </c>
      <c r="Q332">
        <v>14.526178005223921</v>
      </c>
      <c r="R332">
        <v>14.05406483064818</v>
      </c>
      <c r="S332">
        <v>17.77230282273533</v>
      </c>
      <c r="T332">
        <v>16.354351114709718</v>
      </c>
      <c r="U332">
        <v>17.918215227194889</v>
      </c>
      <c r="V332">
        <v>15.99545348244442</v>
      </c>
      <c r="W332" t="s">
        <v>594</v>
      </c>
      <c r="X332" t="s">
        <v>595</v>
      </c>
      <c r="Y332" t="s">
        <v>596</v>
      </c>
      <c r="Z332" t="s">
        <v>597</v>
      </c>
      <c r="AA332" t="s">
        <v>598</v>
      </c>
      <c r="AB332" t="s">
        <v>599</v>
      </c>
      <c r="AC332" t="s">
        <v>600</v>
      </c>
      <c r="AD332" t="s">
        <v>186</v>
      </c>
      <c r="AE332" t="s">
        <v>186</v>
      </c>
      <c r="AF332" t="s">
        <v>186</v>
      </c>
      <c r="AG332" t="s">
        <v>186</v>
      </c>
      <c r="AH332" t="s">
        <v>186</v>
      </c>
      <c r="AI332" t="s">
        <v>186</v>
      </c>
      <c r="AJ332" t="s">
        <v>186</v>
      </c>
      <c r="AK332" t="s">
        <v>186</v>
      </c>
      <c r="AL332">
        <v>20.250083137211782</v>
      </c>
      <c r="AM332">
        <v>17.571567613535581</v>
      </c>
      <c r="AN332">
        <v>30.612945900252871</v>
      </c>
      <c r="AO332">
        <v>23.057301258530799</v>
      </c>
      <c r="AP332">
        <v>15.89785631525702</v>
      </c>
      <c r="AQ332">
        <v>18.575561813281631</v>
      </c>
      <c r="AR332">
        <v>20.490015334263859</v>
      </c>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row>
    <row r="333">
      <c r="A333" t="s">
        <v>791</v>
      </c>
      <c r="B333">
        <v>2016</v>
      </c>
      <c r="C333" t="s">
        <v>799</v>
      </c>
      <c r="D333">
        <v>129</v>
      </c>
      <c r="E333" t="s">
        <v>175</v>
      </c>
      <c r="F333" t="s">
        <v>48</v>
      </c>
      <c r="G333" t="s">
        <v>186</v>
      </c>
      <c r="H333">
        <v>83.460635788130418</v>
      </c>
      <c r="I333">
        <v>80.396346673720004</v>
      </c>
      <c r="J333">
        <v>81.957787735025065</v>
      </c>
      <c r="K333">
        <v>69.142351810625641</v>
      </c>
      <c r="L333">
        <v>78.440269101716396</v>
      </c>
      <c r="M333">
        <v>80.341634633004475</v>
      </c>
      <c r="N333">
        <v>80.087381064144893</v>
      </c>
      <c r="O333">
        <v>71.593561108483001</v>
      </c>
      <c r="P333">
        <v>60.083970549267519</v>
      </c>
      <c r="Q333">
        <v>85.473821994776173</v>
      </c>
      <c r="R333">
        <v>85.945935169351912</v>
      </c>
      <c r="S333">
        <v>82.227697177264673</v>
      </c>
      <c r="T333">
        <v>83.645648885290413</v>
      </c>
      <c r="U333">
        <v>82.081784772805193</v>
      </c>
      <c r="V333">
        <v>84.004546517555596</v>
      </c>
      <c r="W333" t="s">
        <v>594</v>
      </c>
      <c r="X333" t="s">
        <v>595</v>
      </c>
      <c r="Y333" t="s">
        <v>596</v>
      </c>
      <c r="Z333" t="s">
        <v>597</v>
      </c>
      <c r="AA333" t="s">
        <v>598</v>
      </c>
      <c r="AB333" t="s">
        <v>599</v>
      </c>
      <c r="AC333" t="s">
        <v>600</v>
      </c>
      <c r="AD333" t="s">
        <v>186</v>
      </c>
      <c r="AE333" t="s">
        <v>186</v>
      </c>
      <c r="AF333" t="s">
        <v>186</v>
      </c>
      <c r="AG333" t="s">
        <v>186</v>
      </c>
      <c r="AH333" t="s">
        <v>186</v>
      </c>
      <c r="AI333" t="s">
        <v>186</v>
      </c>
      <c r="AJ333" t="s">
        <v>186</v>
      </c>
      <c r="AK333" t="s">
        <v>186</v>
      </c>
      <c r="AL333">
        <v>79.749916862788069</v>
      </c>
      <c r="AM333">
        <v>82.428432386464223</v>
      </c>
      <c r="AN333">
        <v>69.387054099747175</v>
      </c>
      <c r="AO333">
        <v>76.942698741469357</v>
      </c>
      <c r="AP333">
        <v>84.102143684742913</v>
      </c>
      <c r="AQ333">
        <v>81.424438186718632</v>
      </c>
      <c r="AR333">
        <v>79.509984665736184</v>
      </c>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row>
    <row r="334">
      <c r="A334" t="s">
        <v>791</v>
      </c>
      <c r="B334">
        <v>2016</v>
      </c>
      <c r="C334" t="s">
        <v>799</v>
      </c>
      <c r="D334">
        <v>135</v>
      </c>
      <c r="E334" t="s">
        <v>45</v>
      </c>
      <c r="F334" t="s">
        <v>44</v>
      </c>
      <c r="G334" t="s">
        <v>819</v>
      </c>
      <c r="H334">
        <v>0.051662276980587903</v>
      </c>
      <c r="I334">
        <v>0.41510277046609118</v>
      </c>
      <c r="J334">
        <v>0.67520044240356825</v>
      </c>
      <c r="K334">
        <v>6.9670399194062007</v>
      </c>
      <c r="L334">
        <v>25.802576820538871</v>
      </c>
      <c r="M334">
        <v>0.37194576225900489</v>
      </c>
      <c r="N334">
        <v>0.81223377008332065</v>
      </c>
      <c r="O334">
        <v>3.758817783548082</v>
      </c>
      <c r="P334">
        <v>18.54069058710607</v>
      </c>
      <c r="Q334">
        <v>32.398362359657312</v>
      </c>
      <c r="R334">
        <v>0.076010971175988401</v>
      </c>
      <c r="S334">
        <v>0.10253553871487139</v>
      </c>
      <c r="T334">
        <v>0.2310609020439382</v>
      </c>
      <c r="U334">
        <v>0.063168048330581997</v>
      </c>
      <c r="V334">
        <v>0.67447956894775585</v>
      </c>
      <c r="W334" t="s">
        <v>594</v>
      </c>
      <c r="X334" t="s">
        <v>595</v>
      </c>
      <c r="Y334" t="s">
        <v>596</v>
      </c>
      <c r="Z334" t="s">
        <v>597</v>
      </c>
      <c r="AA334" t="s">
        <v>598</v>
      </c>
      <c r="AB334" t="s">
        <v>599</v>
      </c>
      <c r="AC334" t="s">
        <v>600</v>
      </c>
      <c r="AD334" t="s">
        <v>186</v>
      </c>
      <c r="AE334" t="s">
        <v>186</v>
      </c>
      <c r="AF334" t="s">
        <v>186</v>
      </c>
      <c r="AG334" t="s">
        <v>186</v>
      </c>
      <c r="AH334" t="s">
        <v>186</v>
      </c>
      <c r="AI334" t="s">
        <v>186</v>
      </c>
      <c r="AJ334" t="s">
        <v>186</v>
      </c>
      <c r="AK334" t="s">
        <v>186</v>
      </c>
      <c r="AL334">
        <v>1.213632647418653</v>
      </c>
      <c r="AM334">
        <v>0.42076094346407161</v>
      </c>
      <c r="AN334">
        <v>29.452821994787399</v>
      </c>
      <c r="AO334">
        <v>0.84343164635706214</v>
      </c>
      <c r="AP334">
        <v>2.7576692896816621</v>
      </c>
      <c r="AQ334">
        <v>0.1128849184296838</v>
      </c>
      <c r="AR334">
        <v>0.56336012772690935</v>
      </c>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row>
    <row r="335">
      <c r="A335" t="s">
        <v>791</v>
      </c>
      <c r="B335">
        <v>2016</v>
      </c>
      <c r="C335" t="s">
        <v>799</v>
      </c>
      <c r="D335">
        <v>136</v>
      </c>
      <c r="E335" t="s">
        <v>45</v>
      </c>
      <c r="F335" t="s">
        <v>43</v>
      </c>
      <c r="G335" t="s">
        <v>820</v>
      </c>
      <c r="H335">
        <v>43.352978775705388</v>
      </c>
      <c r="I335">
        <v>44.537800860781232</v>
      </c>
      <c r="J335">
        <v>44.10386361003529</v>
      </c>
      <c r="K335">
        <v>64.612790096077148</v>
      </c>
      <c r="L335">
        <v>66.891892251778572</v>
      </c>
      <c r="M335">
        <v>43.124192170673751</v>
      </c>
      <c r="N335">
        <v>46.668125599978929</v>
      </c>
      <c r="O335">
        <v>58.541021149108452</v>
      </c>
      <c r="P335">
        <v>68.430750371074623</v>
      </c>
      <c r="Q335">
        <v>64.197257908886229</v>
      </c>
      <c r="R335">
        <v>41.079550004470867</v>
      </c>
      <c r="S335">
        <v>47.727961331219568</v>
      </c>
      <c r="T335">
        <v>42.078495416883413</v>
      </c>
      <c r="U335">
        <v>40.134580474567123</v>
      </c>
      <c r="V335">
        <v>66.422705996067705</v>
      </c>
      <c r="W335" t="s">
        <v>594</v>
      </c>
      <c r="X335" t="s">
        <v>595</v>
      </c>
      <c r="Y335" t="s">
        <v>596</v>
      </c>
      <c r="Z335" t="s">
        <v>597</v>
      </c>
      <c r="AA335" t="s">
        <v>598</v>
      </c>
      <c r="AB335" t="s">
        <v>599</v>
      </c>
      <c r="AC335" t="s">
        <v>600</v>
      </c>
      <c r="AD335" t="s">
        <v>186</v>
      </c>
      <c r="AE335" t="s">
        <v>186</v>
      </c>
      <c r="AF335" t="s">
        <v>186</v>
      </c>
      <c r="AG335" t="s">
        <v>186</v>
      </c>
      <c r="AH335" t="s">
        <v>186</v>
      </c>
      <c r="AI335" t="s">
        <v>186</v>
      </c>
      <c r="AJ335" t="s">
        <v>186</v>
      </c>
      <c r="AK335" t="s">
        <v>186</v>
      </c>
      <c r="AL335">
        <v>58.948717125426661</v>
      </c>
      <c r="AM335">
        <v>32.208628148929343</v>
      </c>
      <c r="AN335">
        <v>48.663256980929049</v>
      </c>
      <c r="AO335">
        <v>68.446219340946683</v>
      </c>
      <c r="AP335">
        <v>65.212662027016137</v>
      </c>
      <c r="AQ335">
        <v>36.258236220005479</v>
      </c>
      <c r="AR335">
        <v>70.304294759225712</v>
      </c>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row>
    <row r="336">
      <c r="A336" t="s">
        <v>791</v>
      </c>
      <c r="B336">
        <v>2016</v>
      </c>
      <c r="C336" t="s">
        <v>799</v>
      </c>
      <c r="D336">
        <v>137</v>
      </c>
      <c r="E336" t="s">
        <v>45</v>
      </c>
      <c r="F336" t="s">
        <v>42</v>
      </c>
      <c r="G336" t="s">
        <v>821</v>
      </c>
      <c r="H336">
        <v>38.288699322979447</v>
      </c>
      <c r="I336">
        <v>26.841720605810441</v>
      </c>
      <c r="J336">
        <v>26.87647222038553</v>
      </c>
      <c r="K336">
        <v>17.821711930668421</v>
      </c>
      <c r="L336">
        <v>5.1638125168999913</v>
      </c>
      <c r="M336">
        <v>32.724654145712513</v>
      </c>
      <c r="N336">
        <v>27.39446219719698</v>
      </c>
      <c r="O336">
        <v>22.67712114151902</v>
      </c>
      <c r="P336">
        <v>9.6552164649856724</v>
      </c>
      <c r="Q336">
        <v>2.025891607328663</v>
      </c>
      <c r="R336">
        <v>44.281300862447473</v>
      </c>
      <c r="S336">
        <v>32.206699331845897</v>
      </c>
      <c r="T336">
        <v>21.822922737316219</v>
      </c>
      <c r="U336">
        <v>27.955737169764848</v>
      </c>
      <c r="V336">
        <v>19.331423857138489</v>
      </c>
      <c r="W336" t="s">
        <v>594</v>
      </c>
      <c r="X336" t="s">
        <v>595</v>
      </c>
      <c r="Y336" t="s">
        <v>596</v>
      </c>
      <c r="Z336" t="s">
        <v>597</v>
      </c>
      <c r="AA336" t="s">
        <v>598</v>
      </c>
      <c r="AB336" t="s">
        <v>599</v>
      </c>
      <c r="AC336" t="s">
        <v>600</v>
      </c>
      <c r="AD336" t="s">
        <v>186</v>
      </c>
      <c r="AE336" t="s">
        <v>186</v>
      </c>
      <c r="AF336" t="s">
        <v>186</v>
      </c>
      <c r="AG336" t="s">
        <v>186</v>
      </c>
      <c r="AH336" t="s">
        <v>186</v>
      </c>
      <c r="AI336" t="s">
        <v>186</v>
      </c>
      <c r="AJ336" t="s">
        <v>186</v>
      </c>
      <c r="AK336" t="s">
        <v>186</v>
      </c>
      <c r="AL336">
        <v>27.801956528311081</v>
      </c>
      <c r="AM336">
        <v>18.762533659276261</v>
      </c>
      <c r="AN336">
        <v>14.25938555282065</v>
      </c>
      <c r="AO336">
        <v>26.496853857375179</v>
      </c>
      <c r="AP336">
        <v>19.401504396949349</v>
      </c>
      <c r="AQ336">
        <v>59.042702984103911</v>
      </c>
      <c r="AR336">
        <v>22.973631751294072</v>
      </c>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row>
    <row r="337">
      <c r="A337" t="s">
        <v>791</v>
      </c>
      <c r="B337">
        <v>2016</v>
      </c>
      <c r="C337" t="s">
        <v>799</v>
      </c>
      <c r="D337">
        <v>138</v>
      </c>
      <c r="E337" t="s">
        <v>45</v>
      </c>
      <c r="F337" t="s">
        <v>41</v>
      </c>
      <c r="G337" t="s">
        <v>186</v>
      </c>
      <c r="H337">
        <v>2.1992725616746318</v>
      </c>
      <c r="I337">
        <v>1.6917050988705169</v>
      </c>
      <c r="J337">
        <v>0.88945621355157511</v>
      </c>
      <c r="K337">
        <v>1.087561346434353</v>
      </c>
      <c r="L337">
        <v>1.395011791800894</v>
      </c>
      <c r="M337">
        <v>2.7334503430617989</v>
      </c>
      <c r="N337">
        <v>1.026458225016333</v>
      </c>
      <c r="O337">
        <v>1.516100855248228</v>
      </c>
      <c r="P337">
        <v>1.652530618152239</v>
      </c>
      <c r="Q337">
        <v>1.2475508275297631</v>
      </c>
      <c r="R337">
        <v>1.9590041146572359</v>
      </c>
      <c r="S337">
        <v>1.7737993379045569</v>
      </c>
      <c r="T337">
        <v>0.92504235541680591</v>
      </c>
      <c r="U337">
        <v>0.38106069284386102</v>
      </c>
      <c r="V337">
        <v>0.86416949099124096</v>
      </c>
      <c r="W337" t="s">
        <v>594</v>
      </c>
      <c r="X337" t="s">
        <v>595</v>
      </c>
      <c r="Y337" t="s">
        <v>596</v>
      </c>
      <c r="Z337" t="s">
        <v>597</v>
      </c>
      <c r="AA337" t="s">
        <v>598</v>
      </c>
      <c r="AB337" t="s">
        <v>599</v>
      </c>
      <c r="AC337" t="s">
        <v>600</v>
      </c>
      <c r="AD337" t="s">
        <v>186</v>
      </c>
      <c r="AE337" t="s">
        <v>186</v>
      </c>
      <c r="AF337" t="s">
        <v>186</v>
      </c>
      <c r="AG337" t="s">
        <v>186</v>
      </c>
      <c r="AH337" t="s">
        <v>186</v>
      </c>
      <c r="AI337" t="s">
        <v>186</v>
      </c>
      <c r="AJ337" t="s">
        <v>186</v>
      </c>
      <c r="AK337" t="s">
        <v>186</v>
      </c>
      <c r="AL337">
        <v>2.7682108832413719</v>
      </c>
      <c r="AM337">
        <v>0.23544794183599699</v>
      </c>
      <c r="AN337">
        <v>2.364050879524477</v>
      </c>
      <c r="AO337">
        <v>1.1791951415948261</v>
      </c>
      <c r="AP337">
        <v>1.0215920641347711</v>
      </c>
      <c r="AQ337">
        <v>0.72980285937508971</v>
      </c>
      <c r="AR337">
        <v>1.436311937327106</v>
      </c>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row>
    <row r="338">
      <c r="A338" t="s">
        <v>791</v>
      </c>
      <c r="B338">
        <v>2016</v>
      </c>
      <c r="C338" t="s">
        <v>799</v>
      </c>
      <c r="D338">
        <v>139</v>
      </c>
      <c r="E338" t="s">
        <v>45</v>
      </c>
      <c r="F338" t="s">
        <v>19</v>
      </c>
      <c r="G338" t="s">
        <v>186</v>
      </c>
      <c r="H338">
        <v>16.107387062659871</v>
      </c>
      <c r="I338">
        <v>26.513670664071601</v>
      </c>
      <c r="J338">
        <v>27.455007513624039</v>
      </c>
      <c r="K338">
        <v>9.5108967074140462</v>
      </c>
      <c r="L338">
        <v>0.74670661898168833</v>
      </c>
      <c r="M338">
        <v>21.04575757829253</v>
      </c>
      <c r="N338">
        <v>24.098720207724199</v>
      </c>
      <c r="O338">
        <v>13.50693907057628</v>
      </c>
      <c r="P338">
        <v>1.72081195868152</v>
      </c>
      <c r="Q338">
        <v>0.13093729659831041</v>
      </c>
      <c r="R338">
        <v>12.604134047248531</v>
      </c>
      <c r="S338">
        <v>18.189004460315381</v>
      </c>
      <c r="T338">
        <v>34.942478588339718</v>
      </c>
      <c r="U338">
        <v>31.465453614493679</v>
      </c>
      <c r="V338">
        <v>12.70722108685486</v>
      </c>
      <c r="W338" t="s">
        <v>594</v>
      </c>
      <c r="X338" t="s">
        <v>595</v>
      </c>
      <c r="Y338" t="s">
        <v>596</v>
      </c>
      <c r="Z338" t="s">
        <v>597</v>
      </c>
      <c r="AA338" t="s">
        <v>598</v>
      </c>
      <c r="AB338" t="s">
        <v>599</v>
      </c>
      <c r="AC338" t="s">
        <v>600</v>
      </c>
      <c r="AD338" t="s">
        <v>186</v>
      </c>
      <c r="AE338" t="s">
        <v>186</v>
      </c>
      <c r="AF338" t="s">
        <v>186</v>
      </c>
      <c r="AG338" t="s">
        <v>186</v>
      </c>
      <c r="AH338" t="s">
        <v>186</v>
      </c>
      <c r="AI338" t="s">
        <v>186</v>
      </c>
      <c r="AJ338" t="s">
        <v>186</v>
      </c>
      <c r="AK338" t="s">
        <v>186</v>
      </c>
      <c r="AL338">
        <v>9.2674828156021096</v>
      </c>
      <c r="AM338">
        <v>48.372629306494218</v>
      </c>
      <c r="AN338">
        <v>5.2604845919383489</v>
      </c>
      <c r="AO338">
        <v>3.0343000137263769</v>
      </c>
      <c r="AP338">
        <v>11.60657222221807</v>
      </c>
      <c r="AQ338">
        <v>3.8563730180862832</v>
      </c>
      <c r="AR338">
        <v>4.7224014244263159</v>
      </c>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row>
    <row r="339">
      <c r="A339" t="s">
        <v>791</v>
      </c>
      <c r="B339">
        <v>2016</v>
      </c>
      <c r="C339" t="s">
        <v>799</v>
      </c>
      <c r="D339">
        <v>148</v>
      </c>
      <c r="E339" t="s">
        <v>109</v>
      </c>
      <c r="F339" t="s">
        <v>49</v>
      </c>
      <c r="G339" t="s">
        <v>186</v>
      </c>
      <c r="H339">
        <v>13.511559101573569</v>
      </c>
      <c r="I339">
        <v>14.074369242338269</v>
      </c>
      <c r="J339">
        <v>12.928243953949179</v>
      </c>
      <c r="K339">
        <v>27.587213289619619</v>
      </c>
      <c r="L339">
        <v>21.097982172319799</v>
      </c>
      <c r="M339">
        <v>14.98376179243802</v>
      </c>
      <c r="N339">
        <v>14.90953789758991</v>
      </c>
      <c r="O339">
        <v>24.13892823533936</v>
      </c>
      <c r="P339">
        <v>38.56952503428947</v>
      </c>
      <c r="Q339">
        <v>14.325936366532201</v>
      </c>
      <c r="R339">
        <v>12.00735195199711</v>
      </c>
      <c r="S339">
        <v>14.22445287980719</v>
      </c>
      <c r="T339">
        <v>10.48845080342573</v>
      </c>
      <c r="U339">
        <v>12.211888251246741</v>
      </c>
      <c r="V339">
        <v>13.824648015644209</v>
      </c>
      <c r="W339" t="s">
        <v>594</v>
      </c>
      <c r="X339" t="s">
        <v>595</v>
      </c>
      <c r="Y339" t="s">
        <v>596</v>
      </c>
      <c r="Z339" t="s">
        <v>597</v>
      </c>
      <c r="AA339" t="s">
        <v>598</v>
      </c>
      <c r="AB339" t="s">
        <v>599</v>
      </c>
      <c r="AC339" t="s">
        <v>600</v>
      </c>
      <c r="AD339" t="s">
        <v>186</v>
      </c>
      <c r="AE339" t="s">
        <v>186</v>
      </c>
      <c r="AF339" t="s">
        <v>186</v>
      </c>
      <c r="AG339" t="s">
        <v>186</v>
      </c>
      <c r="AH339" t="s">
        <v>186</v>
      </c>
      <c r="AI339" t="s">
        <v>186</v>
      </c>
      <c r="AJ339" t="s">
        <v>186</v>
      </c>
      <c r="AK339" t="s">
        <v>186</v>
      </c>
      <c r="AL339">
        <v>17.812845157055818</v>
      </c>
      <c r="AM339">
        <v>9.0303664542056357</v>
      </c>
      <c r="AN339">
        <v>28.278850981228381</v>
      </c>
      <c r="AO339">
        <v>22.085782987054799</v>
      </c>
      <c r="AP339">
        <v>13.890248901758071</v>
      </c>
      <c r="AQ339">
        <v>17.723653878297991</v>
      </c>
      <c r="AR339">
        <v>19.228094022047259</v>
      </c>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row>
    <row r="340">
      <c r="A340" t="s">
        <v>791</v>
      </c>
      <c r="B340">
        <v>2016</v>
      </c>
      <c r="C340" t="s">
        <v>799</v>
      </c>
      <c r="D340">
        <v>149</v>
      </c>
      <c r="E340" t="s">
        <v>109</v>
      </c>
      <c r="F340" t="s">
        <v>48</v>
      </c>
      <c r="G340" t="s">
        <v>186</v>
      </c>
      <c r="H340">
        <v>68.181781274091819</v>
      </c>
      <c r="I340">
        <v>57.720254994719603</v>
      </c>
      <c r="J340">
        <v>58.727292318875321</v>
      </c>
      <c r="K340">
        <v>61.814328656532183</v>
      </c>
      <c r="L340">
        <v>76.76029941689751</v>
      </c>
      <c r="M340">
        <v>61.237030286207272</v>
      </c>
      <c r="N340">
        <v>59.965283669669411</v>
      </c>
      <c r="O340">
        <v>60.838031838836102</v>
      </c>
      <c r="P340">
        <v>58.057132388876873</v>
      </c>
      <c r="Q340">
        <v>84.295575509339841</v>
      </c>
      <c r="R340">
        <v>73.429509886097378</v>
      </c>
      <c r="S340">
        <v>65.81274332197296</v>
      </c>
      <c r="T340">
        <v>53.644028252817847</v>
      </c>
      <c r="U340">
        <v>55.941597441415787</v>
      </c>
      <c r="V340">
        <v>72.603961406509754</v>
      </c>
      <c r="W340" t="s">
        <v>594</v>
      </c>
      <c r="X340" t="s">
        <v>595</v>
      </c>
      <c r="Y340" t="s">
        <v>596</v>
      </c>
      <c r="Z340" t="s">
        <v>597</v>
      </c>
      <c r="AA340" t="s">
        <v>598</v>
      </c>
      <c r="AB340" t="s">
        <v>599</v>
      </c>
      <c r="AC340" t="s">
        <v>600</v>
      </c>
      <c r="AD340" t="s">
        <v>186</v>
      </c>
      <c r="AE340" t="s">
        <v>186</v>
      </c>
      <c r="AF340" t="s">
        <v>186</v>
      </c>
      <c r="AG340" t="s">
        <v>186</v>
      </c>
      <c r="AH340" t="s">
        <v>186</v>
      </c>
      <c r="AI340" t="s">
        <v>186</v>
      </c>
      <c r="AJ340" t="s">
        <v>186</v>
      </c>
      <c r="AK340" t="s">
        <v>186</v>
      </c>
      <c r="AL340">
        <v>70.151461144100594</v>
      </c>
      <c r="AM340">
        <v>42.361556297464062</v>
      </c>
      <c r="AN340">
        <v>64.096613547308863</v>
      </c>
      <c r="AO340">
        <v>73.700721857624188</v>
      </c>
      <c r="AP340">
        <v>73.481586811889173</v>
      </c>
      <c r="AQ340">
        <v>77.690170244240932</v>
      </c>
      <c r="AR340">
        <v>74.613192616199498</v>
      </c>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row>
    <row r="341">
      <c r="A341" t="s">
        <v>791</v>
      </c>
      <c r="B341">
        <v>2016</v>
      </c>
      <c r="C341" t="s">
        <v>799</v>
      </c>
      <c r="D341">
        <v>150</v>
      </c>
      <c r="E341" t="s">
        <v>109</v>
      </c>
      <c r="F341" t="s">
        <v>111</v>
      </c>
      <c r="G341" t="s">
        <v>186</v>
      </c>
      <c r="H341">
        <v>18.30665962433449</v>
      </c>
      <c r="I341">
        <v>28.205375762942101</v>
      </c>
      <c r="J341">
        <v>28.34446372717559</v>
      </c>
      <c r="K341">
        <v>10.5984580538484</v>
      </c>
      <c r="L341">
        <v>2.1417184107825822</v>
      </c>
      <c r="M341">
        <v>23.77920792135432</v>
      </c>
      <c r="N341">
        <v>25.125178432740551</v>
      </c>
      <c r="O341">
        <v>15.023039925824509</v>
      </c>
      <c r="P341">
        <v>3.3733425768337599</v>
      </c>
      <c r="Q341">
        <v>1.3784881241280731</v>
      </c>
      <c r="R341">
        <v>14.563138161905769</v>
      </c>
      <c r="S341">
        <v>19.962803798219952</v>
      </c>
      <c r="T341">
        <v>35.867520943756517</v>
      </c>
      <c r="U341">
        <v>31.846514307337539</v>
      </c>
      <c r="V341">
        <v>13.571390577846101</v>
      </c>
      <c r="W341" t="s">
        <v>594</v>
      </c>
      <c r="X341" t="s">
        <v>595</v>
      </c>
      <c r="Y341" t="s">
        <v>596</v>
      </c>
      <c r="Z341" t="s">
        <v>597</v>
      </c>
      <c r="AA341" t="s">
        <v>598</v>
      </c>
      <c r="AB341" t="s">
        <v>599</v>
      </c>
      <c r="AC341" t="s">
        <v>600</v>
      </c>
      <c r="AD341" t="s">
        <v>186</v>
      </c>
      <c r="AE341" t="s">
        <v>186</v>
      </c>
      <c r="AF341" t="s">
        <v>186</v>
      </c>
      <c r="AG341" t="s">
        <v>186</v>
      </c>
      <c r="AH341" t="s">
        <v>186</v>
      </c>
      <c r="AI341" t="s">
        <v>186</v>
      </c>
      <c r="AJ341" t="s">
        <v>186</v>
      </c>
      <c r="AK341" t="s">
        <v>186</v>
      </c>
      <c r="AL341">
        <v>12.035693698843479</v>
      </c>
      <c r="AM341">
        <v>48.608077248330233</v>
      </c>
      <c r="AN341">
        <v>7.6245354714628233</v>
      </c>
      <c r="AO341">
        <v>4.2134951553212039</v>
      </c>
      <c r="AP341">
        <v>12.62816428635284</v>
      </c>
      <c r="AQ341">
        <v>4.5861758774613746</v>
      </c>
      <c r="AR341">
        <v>6.1587133617534207</v>
      </c>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row>
    <row r="342">
      <c r="A342" t="s">
        <v>791</v>
      </c>
      <c r="B342">
        <v>2016</v>
      </c>
      <c r="C342" t="s">
        <v>799</v>
      </c>
      <c r="D342">
        <v>151</v>
      </c>
      <c r="E342" t="s">
        <v>110</v>
      </c>
      <c r="F342" t="s">
        <v>49</v>
      </c>
      <c r="G342" t="s">
        <v>186</v>
      </c>
      <c r="H342">
        <v>16.454533863837948</v>
      </c>
      <c r="I342">
        <v>19.644943954827141</v>
      </c>
      <c r="J342">
        <v>18.017270157316918</v>
      </c>
      <c r="K342">
        <v>30.91953188427798</v>
      </c>
      <c r="L342">
        <v>21.310248429678431</v>
      </c>
      <c r="M342">
        <v>19.585449687914782</v>
      </c>
      <c r="N342">
        <v>19.81512105336191</v>
      </c>
      <c r="O342">
        <v>28.16160290311921</v>
      </c>
      <c r="P342">
        <v>39.896327151663527</v>
      </c>
      <c r="Q342">
        <v>14.34471895373485</v>
      </c>
      <c r="R342">
        <v>13.981005665586229</v>
      </c>
      <c r="S342">
        <v>17.55619495683483</v>
      </c>
      <c r="T342">
        <v>16.814896943201891</v>
      </c>
      <c r="U342">
        <v>17.96634615806337</v>
      </c>
      <c r="V342">
        <v>15.83710381061359</v>
      </c>
      <c r="W342" t="s">
        <v>594</v>
      </c>
      <c r="X342" t="s">
        <v>595</v>
      </c>
      <c r="Y342" t="s">
        <v>596</v>
      </c>
      <c r="Z342" t="s">
        <v>597</v>
      </c>
      <c r="AA342" t="s">
        <v>598</v>
      </c>
      <c r="AB342" t="s">
        <v>599</v>
      </c>
      <c r="AC342" t="s">
        <v>600</v>
      </c>
      <c r="AD342" t="s">
        <v>186</v>
      </c>
      <c r="AE342" t="s">
        <v>186</v>
      </c>
      <c r="AF342" t="s">
        <v>186</v>
      </c>
      <c r="AG342" t="s">
        <v>186</v>
      </c>
      <c r="AH342" t="s">
        <v>186</v>
      </c>
      <c r="AI342" t="s">
        <v>186</v>
      </c>
      <c r="AJ342" t="s">
        <v>186</v>
      </c>
      <c r="AK342" t="s">
        <v>186</v>
      </c>
      <c r="AL342">
        <v>20.191509598934779</v>
      </c>
      <c r="AM342">
        <v>17.606166442984119</v>
      </c>
      <c r="AN342">
        <v>30.290843315665128</v>
      </c>
      <c r="AO342">
        <v>22.990995941287238</v>
      </c>
      <c r="AP342">
        <v>15.774677138445069</v>
      </c>
      <c r="AQ342">
        <v>18.555533806237911</v>
      </c>
      <c r="AR342">
        <v>20.530154896466669</v>
      </c>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row>
    <row r="343">
      <c r="A343" t="s">
        <v>791</v>
      </c>
      <c r="B343">
        <v>2016</v>
      </c>
      <c r="C343" t="s">
        <v>799</v>
      </c>
      <c r="D343">
        <v>152</v>
      </c>
      <c r="E343" t="s">
        <v>110</v>
      </c>
      <c r="F343" t="s">
        <v>48</v>
      </c>
      <c r="G343" t="s">
        <v>186</v>
      </c>
      <c r="H343">
        <v>83.545466136161977</v>
      </c>
      <c r="I343">
        <v>80.355056045172859</v>
      </c>
      <c r="J343">
        <v>81.982729842683199</v>
      </c>
      <c r="K343">
        <v>69.080468115722155</v>
      </c>
      <c r="L343">
        <v>78.689751570321491</v>
      </c>
      <c r="M343">
        <v>80.414550312085225</v>
      </c>
      <c r="N343">
        <v>80.184878946638321</v>
      </c>
      <c r="O343">
        <v>71.838397096880627</v>
      </c>
      <c r="P343">
        <v>60.103672848336629</v>
      </c>
      <c r="Q343">
        <v>85.655281046265259</v>
      </c>
      <c r="R343">
        <v>86.018994334413762</v>
      </c>
      <c r="S343">
        <v>82.44380504316517</v>
      </c>
      <c r="T343">
        <v>83.185103056798297</v>
      </c>
      <c r="U343">
        <v>82.033653841936726</v>
      </c>
      <c r="V343">
        <v>84.16289618938643</v>
      </c>
      <c r="W343" t="s">
        <v>594</v>
      </c>
      <c r="X343" t="s">
        <v>595</v>
      </c>
      <c r="Y343" t="s">
        <v>596</v>
      </c>
      <c r="Z343" t="s">
        <v>597</v>
      </c>
      <c r="AA343" t="s">
        <v>598</v>
      </c>
      <c r="AB343" t="s">
        <v>599</v>
      </c>
      <c r="AC343" t="s">
        <v>600</v>
      </c>
      <c r="AD343" t="s">
        <v>186</v>
      </c>
      <c r="AE343" t="s">
        <v>186</v>
      </c>
      <c r="AF343" t="s">
        <v>186</v>
      </c>
      <c r="AG343" t="s">
        <v>186</v>
      </c>
      <c r="AH343" t="s">
        <v>186</v>
      </c>
      <c r="AI343" t="s">
        <v>186</v>
      </c>
      <c r="AJ343" t="s">
        <v>186</v>
      </c>
      <c r="AK343" t="s">
        <v>186</v>
      </c>
      <c r="AL343">
        <v>79.808490401064986</v>
      </c>
      <c r="AM343">
        <v>82.393833557015668</v>
      </c>
      <c r="AN343">
        <v>69.709156684334829</v>
      </c>
      <c r="AO343">
        <v>77.009004058712932</v>
      </c>
      <c r="AP343">
        <v>84.225322861554858</v>
      </c>
      <c r="AQ343">
        <v>81.444466193762338</v>
      </c>
      <c r="AR343">
        <v>79.469845103533416</v>
      </c>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row>
    <row r="344">
      <c r="A344" t="s">
        <v>791</v>
      </c>
      <c r="B344">
        <v>2016</v>
      </c>
      <c r="C344" t="s">
        <v>799</v>
      </c>
      <c r="D344">
        <v>153</v>
      </c>
      <c r="E344" t="s">
        <v>62</v>
      </c>
      <c r="F344" t="s">
        <v>383</v>
      </c>
      <c r="G344" t="s">
        <v>186</v>
      </c>
      <c r="H344">
        <v>0.051662276980587903</v>
      </c>
      <c r="I344">
        <v>0.41510277046609118</v>
      </c>
      <c r="J344">
        <v>0.67520044240356825</v>
      </c>
      <c r="K344">
        <v>6.9670399194062007</v>
      </c>
      <c r="L344">
        <v>25.802576820538871</v>
      </c>
      <c r="M344">
        <v>0.37194576225900489</v>
      </c>
      <c r="N344">
        <v>0.81223377008332065</v>
      </c>
      <c r="O344">
        <v>3.758817783548082</v>
      </c>
      <c r="P344">
        <v>18.54069058710607</v>
      </c>
      <c r="Q344">
        <v>32.398362359657312</v>
      </c>
      <c r="R344">
        <v>0.076010971175988401</v>
      </c>
      <c r="S344">
        <v>0.10253553871487139</v>
      </c>
      <c r="T344">
        <v>0.2310609020439382</v>
      </c>
      <c r="U344">
        <v>0.063168048330581997</v>
      </c>
      <c r="V344">
        <v>0.67447956894775585</v>
      </c>
      <c r="W344" t="s">
        <v>594</v>
      </c>
      <c r="X344" t="s">
        <v>595</v>
      </c>
      <c r="Y344" t="s">
        <v>596</v>
      </c>
      <c r="Z344" t="s">
        <v>597</v>
      </c>
      <c r="AA344" t="s">
        <v>598</v>
      </c>
      <c r="AB344" t="s">
        <v>599</v>
      </c>
      <c r="AC344" t="s">
        <v>600</v>
      </c>
      <c r="AD344" t="s">
        <v>186</v>
      </c>
      <c r="AE344" t="s">
        <v>186</v>
      </c>
      <c r="AF344" t="s">
        <v>186</v>
      </c>
      <c r="AG344" t="s">
        <v>186</v>
      </c>
      <c r="AH344" t="s">
        <v>186</v>
      </c>
      <c r="AI344" t="s">
        <v>186</v>
      </c>
      <c r="AJ344" t="s">
        <v>186</v>
      </c>
      <c r="AK344" t="s">
        <v>186</v>
      </c>
      <c r="AL344">
        <v>1.213632647418653</v>
      </c>
      <c r="AM344">
        <v>0.42076094346407161</v>
      </c>
      <c r="AN344">
        <v>29.452821994787399</v>
      </c>
      <c r="AO344">
        <v>0.84343164635706214</v>
      </c>
      <c r="AP344">
        <v>2.7576692896816621</v>
      </c>
      <c r="AQ344">
        <v>0.1128849184296838</v>
      </c>
      <c r="AR344">
        <v>0.56336012772690935</v>
      </c>
      <c r="AS344"/>
      <c r="AT344"/>
      <c r="AU344"/>
      <c r="AV344"/>
      <c r="AW344"/>
      <c r="AX344"/>
      <c r="AY344"/>
      <c r="AZ344"/>
      <c r="BA344">
        <v>5.0558370000000004</v>
      </c>
      <c r="BB344">
        <v>40.632004999999999</v>
      </c>
      <c r="BC344">
        <v>66.103323999999986</v>
      </c>
      <c r="BD344">
        <v>681.50588399999992</v>
      </c>
      <c r="BE344">
        <v>2525.359674000003</v>
      </c>
      <c r="BF344">
        <v>21.774978000000001</v>
      </c>
      <c r="BG344">
        <v>47.602749000000003</v>
      </c>
      <c r="BH344">
        <v>220.1321769999999</v>
      </c>
      <c r="BI344">
        <v>1086.0607249999989</v>
      </c>
      <c r="BJ344">
        <v>1898.0067110000009</v>
      </c>
      <c r="BK344">
        <v>2.9859</v>
      </c>
      <c r="BL344">
        <v>4.0297450000000001</v>
      </c>
      <c r="BM344">
        <v>9.0859680000000012</v>
      </c>
      <c r="BN344">
        <v>2.480829</v>
      </c>
      <c r="BO344">
        <v>26.496942000000001</v>
      </c>
      <c r="BP344">
        <v>101.971902</v>
      </c>
      <c r="BQ344">
        <v>44.768765999999999</v>
      </c>
      <c r="BR344">
        <v>2875.6138340000039</v>
      </c>
      <c r="BS344">
        <v>38.252268999999998</v>
      </c>
      <c r="BT344">
        <v>230.29136899999989</v>
      </c>
      <c r="BU344">
        <v>3.2678970000000001</v>
      </c>
      <c r="BV344">
        <v>24.490687000000001</v>
      </c>
      <c r="BW344"/>
      <c r="BX344"/>
      <c r="BY344"/>
      <c r="BZ344"/>
      <c r="CA344"/>
      <c r="CB344"/>
      <c r="CC344"/>
      <c r="CD344"/>
    </row>
    <row r="345">
      <c r="A345" t="s">
        <v>791</v>
      </c>
      <c r="B345">
        <v>2016</v>
      </c>
      <c r="C345" t="s">
        <v>799</v>
      </c>
      <c r="D345">
        <v>154</v>
      </c>
      <c r="E345" t="s">
        <v>62</v>
      </c>
      <c r="F345" t="s">
        <v>235</v>
      </c>
      <c r="G345" t="s">
        <v>186</v>
      </c>
      <c r="H345">
        <v>43.352978775705388</v>
      </c>
      <c r="I345">
        <v>44.537800860781232</v>
      </c>
      <c r="J345">
        <v>44.10386361003529</v>
      </c>
      <c r="K345">
        <v>64.612790096077148</v>
      </c>
      <c r="L345">
        <v>66.891892251778572</v>
      </c>
      <c r="M345">
        <v>43.124192170673751</v>
      </c>
      <c r="N345">
        <v>46.668125599978929</v>
      </c>
      <c r="O345">
        <v>58.541021149108452</v>
      </c>
      <c r="P345">
        <v>68.430750371074623</v>
      </c>
      <c r="Q345">
        <v>64.197257908886229</v>
      </c>
      <c r="R345">
        <v>41.079550004470867</v>
      </c>
      <c r="S345">
        <v>47.727961331219568</v>
      </c>
      <c r="T345">
        <v>42.078495416883413</v>
      </c>
      <c r="U345">
        <v>40.134580474567123</v>
      </c>
      <c r="V345">
        <v>66.422705996067705</v>
      </c>
      <c r="W345" t="s">
        <v>594</v>
      </c>
      <c r="X345" t="s">
        <v>595</v>
      </c>
      <c r="Y345" t="s">
        <v>596</v>
      </c>
      <c r="Z345" t="s">
        <v>597</v>
      </c>
      <c r="AA345" t="s">
        <v>598</v>
      </c>
      <c r="AB345" t="s">
        <v>599</v>
      </c>
      <c r="AC345" t="s">
        <v>600</v>
      </c>
      <c r="AD345" t="s">
        <v>186</v>
      </c>
      <c r="AE345" t="s">
        <v>186</v>
      </c>
      <c r="AF345" t="s">
        <v>186</v>
      </c>
      <c r="AG345" t="s">
        <v>186</v>
      </c>
      <c r="AH345" t="s">
        <v>186</v>
      </c>
      <c r="AI345" t="s">
        <v>186</v>
      </c>
      <c r="AJ345" t="s">
        <v>186</v>
      </c>
      <c r="AK345" t="s">
        <v>186</v>
      </c>
      <c r="AL345">
        <v>58.948717125426661</v>
      </c>
      <c r="AM345">
        <v>32.208628148929343</v>
      </c>
      <c r="AN345">
        <v>48.663256980929049</v>
      </c>
      <c r="AO345">
        <v>68.446219340946683</v>
      </c>
      <c r="AP345">
        <v>65.212662027016137</v>
      </c>
      <c r="AQ345">
        <v>36.258236220005479</v>
      </c>
      <c r="AR345">
        <v>70.304294759225712</v>
      </c>
      <c r="AS345"/>
      <c r="AT345"/>
      <c r="AU345"/>
      <c r="AV345"/>
      <c r="AW345"/>
      <c r="AX345"/>
      <c r="AY345"/>
      <c r="AZ345"/>
      <c r="BA345">
        <v>4242.6622859999943</v>
      </c>
      <c r="BB345">
        <v>4359.5472639999989</v>
      </c>
      <c r="BC345">
        <v>4317.8466759999937</v>
      </c>
      <c r="BD345">
        <v>6320.3307489999997</v>
      </c>
      <c r="BE345">
        <v>6546.8688799999863</v>
      </c>
      <c r="BF345">
        <v>2524.637813000003</v>
      </c>
      <c r="BG345">
        <v>2735.0882849999971</v>
      </c>
      <c r="BH345">
        <v>3428.408391000004</v>
      </c>
      <c r="BI345">
        <v>4008.4780020000048</v>
      </c>
      <c r="BJ345">
        <v>3760.8946090000072</v>
      </c>
      <c r="BK345">
        <v>1613.706895999999</v>
      </c>
      <c r="BL345">
        <v>1875.754650000003</v>
      </c>
      <c r="BM345">
        <v>1654.645418000001</v>
      </c>
      <c r="BN345">
        <v>1576.2245910000011</v>
      </c>
      <c r="BO345">
        <v>2609.417199999998</v>
      </c>
      <c r="BP345">
        <v>4952.9920099999963</v>
      </c>
      <c r="BQ345">
        <v>3426.9828489999968</v>
      </c>
      <c r="BR345">
        <v>4751.2165389999991</v>
      </c>
      <c r="BS345">
        <v>3104.2505999999971</v>
      </c>
      <c r="BT345">
        <v>5445.8717259999967</v>
      </c>
      <c r="BU345">
        <v>1049.636949</v>
      </c>
      <c r="BV345">
        <v>3056.3051820000042</v>
      </c>
      <c r="BW345"/>
      <c r="BX345"/>
      <c r="BY345"/>
      <c r="BZ345"/>
      <c r="CA345"/>
      <c r="CB345"/>
      <c r="CC345"/>
      <c r="CD345"/>
    </row>
    <row r="346">
      <c r="A346" t="s">
        <v>791</v>
      </c>
      <c r="B346">
        <v>2016</v>
      </c>
      <c r="C346" t="s">
        <v>799</v>
      </c>
      <c r="D346">
        <v>155</v>
      </c>
      <c r="E346" t="s">
        <v>62</v>
      </c>
      <c r="F346" t="s">
        <v>384</v>
      </c>
      <c r="G346" t="s">
        <v>186</v>
      </c>
      <c r="H346">
        <v>28.609981226625059</v>
      </c>
      <c r="I346">
        <v>18.1359127658578</v>
      </c>
      <c r="J346">
        <v>11.816965640904099</v>
      </c>
      <c r="K346">
        <v>7.2374395063587533</v>
      </c>
      <c r="L346">
        <v>2.3723311676239618</v>
      </c>
      <c r="M346">
        <v>24.740035583245621</v>
      </c>
      <c r="N346">
        <v>16.153120920720539</v>
      </c>
      <c r="O346">
        <v>9.837578336055925</v>
      </c>
      <c r="P346">
        <v>5.3047587217327381</v>
      </c>
      <c r="Q346">
        <v>1.124402493031788</v>
      </c>
      <c r="R346">
        <v>31.559827147268741</v>
      </c>
      <c r="S346">
        <v>23.335446081610019</v>
      </c>
      <c r="T346">
        <v>14.7262707026399</v>
      </c>
      <c r="U346">
        <v>9.8402934216877274</v>
      </c>
      <c r="V346">
        <v>5.1403434777961321</v>
      </c>
      <c r="W346" t="s">
        <v>594</v>
      </c>
      <c r="X346" t="s">
        <v>595</v>
      </c>
      <c r="Y346" t="s">
        <v>596</v>
      </c>
      <c r="Z346" t="s">
        <v>597</v>
      </c>
      <c r="AA346" t="s">
        <v>598</v>
      </c>
      <c r="AB346" t="s">
        <v>599</v>
      </c>
      <c r="AC346" t="s">
        <v>600</v>
      </c>
      <c r="AD346" t="s">
        <v>186</v>
      </c>
      <c r="AE346" t="s">
        <v>186</v>
      </c>
      <c r="AF346" t="s">
        <v>186</v>
      </c>
      <c r="AG346" t="s">
        <v>186</v>
      </c>
      <c r="AH346" t="s">
        <v>186</v>
      </c>
      <c r="AI346" t="s">
        <v>186</v>
      </c>
      <c r="AJ346" t="s">
        <v>186</v>
      </c>
      <c r="AK346" t="s">
        <v>186</v>
      </c>
      <c r="AL346">
        <v>15.87541110766856</v>
      </c>
      <c r="AM346">
        <v>5.3886165101390819</v>
      </c>
      <c r="AN346">
        <v>10.449216940218349</v>
      </c>
      <c r="AO346">
        <v>18.026626821941189</v>
      </c>
      <c r="AP346">
        <v>14.602143313596059</v>
      </c>
      <c r="AQ346">
        <v>37.855448017233869</v>
      </c>
      <c r="AR346">
        <v>14.07411379741866</v>
      </c>
      <c r="AS346"/>
      <c r="AT346"/>
      <c r="AU346"/>
      <c r="AV346"/>
      <c r="AW346"/>
      <c r="AX346"/>
      <c r="AY346"/>
      <c r="AZ346"/>
      <c r="BA346">
        <v>2799.8650099999968</v>
      </c>
      <c r="BB346">
        <v>1775.2194169999971</v>
      </c>
      <c r="BC346">
        <v>1156.9019500000011</v>
      </c>
      <c r="BD346">
        <v>707.95598500000108</v>
      </c>
      <c r="BE346">
        <v>232.1857039999999</v>
      </c>
      <c r="BF346">
        <v>1448.366361999997</v>
      </c>
      <c r="BG346">
        <v>946.68922800000053</v>
      </c>
      <c r="BH346">
        <v>576.1299590000001</v>
      </c>
      <c r="BI346">
        <v>310.73762199999999</v>
      </c>
      <c r="BJ346">
        <v>65.871338000000023</v>
      </c>
      <c r="BK346">
        <v>1239.748505</v>
      </c>
      <c r="BL346">
        <v>917.10540900000058</v>
      </c>
      <c r="BM346">
        <v>579.07860300000027</v>
      </c>
      <c r="BN346">
        <v>386.46255400000001</v>
      </c>
      <c r="BO346">
        <v>201.93848600000001</v>
      </c>
      <c r="BP346">
        <v>1333.884573000001</v>
      </c>
      <c r="BQ346">
        <v>573.34625600000015</v>
      </c>
      <c r="BR346">
        <v>1020.204882</v>
      </c>
      <c r="BS346">
        <v>817.56403299999988</v>
      </c>
      <c r="BT346">
        <v>1219.416551</v>
      </c>
      <c r="BU346">
        <v>1095.874513</v>
      </c>
      <c r="BV346">
        <v>611.83725799999968</v>
      </c>
      <c r="BW346"/>
      <c r="BX346"/>
      <c r="BY346"/>
      <c r="BZ346"/>
      <c r="CA346"/>
      <c r="CB346"/>
      <c r="CC346"/>
      <c r="CD346"/>
    </row>
    <row r="347">
      <c r="A347" t="s">
        <v>791</v>
      </c>
      <c r="B347">
        <v>2016</v>
      </c>
      <c r="C347" t="s">
        <v>799</v>
      </c>
      <c r="D347">
        <v>156</v>
      </c>
      <c r="E347" t="s">
        <v>62</v>
      </c>
      <c r="F347" t="s">
        <v>385</v>
      </c>
      <c r="G347" t="s">
        <v>186</v>
      </c>
      <c r="H347">
        <v>0.29355489976432347</v>
      </c>
      <c r="I347">
        <v>0.20577523045268689</v>
      </c>
      <c r="J347">
        <v>0.37442553800100681</v>
      </c>
      <c r="K347">
        <v>0.51119220876839921</v>
      </c>
      <c r="L347">
        <v>0.77084105746283071</v>
      </c>
      <c r="M347">
        <v>0.39979603003310749</v>
      </c>
      <c r="N347">
        <v>0.057703726822401699</v>
      </c>
      <c r="O347">
        <v>0.86590542111899971</v>
      </c>
      <c r="P347">
        <v>1.1904888457450851</v>
      </c>
      <c r="Q347">
        <v>0.50467223435994801</v>
      </c>
      <c r="R347">
        <v>0.34851802893110989</v>
      </c>
      <c r="S347">
        <v>0.29959296944860342</v>
      </c>
      <c r="T347">
        <v>0.059346190154296902</v>
      </c>
      <c r="U347">
        <v>0</v>
      </c>
      <c r="V347">
        <v>0.16234255006892029</v>
      </c>
      <c r="W347" t="s">
        <v>594</v>
      </c>
      <c r="X347" t="s">
        <v>595</v>
      </c>
      <c r="Y347" t="s">
        <v>596</v>
      </c>
      <c r="Z347" t="s">
        <v>597</v>
      </c>
      <c r="AA347" t="s">
        <v>598</v>
      </c>
      <c r="AB347" t="s">
        <v>599</v>
      </c>
      <c r="AC347" t="s">
        <v>600</v>
      </c>
      <c r="AD347" t="s">
        <v>186</v>
      </c>
      <c r="AE347" t="s">
        <v>186</v>
      </c>
      <c r="AF347" t="s">
        <v>186</v>
      </c>
      <c r="AG347" t="s">
        <v>186</v>
      </c>
      <c r="AH347" t="s">
        <v>186</v>
      </c>
      <c r="AI347" t="s">
        <v>186</v>
      </c>
      <c r="AJ347" t="s">
        <v>186</v>
      </c>
      <c r="AK347" t="s">
        <v>186</v>
      </c>
      <c r="AL347">
        <v>0.70111427378768476</v>
      </c>
      <c r="AM347">
        <v>0.0218558863236075</v>
      </c>
      <c r="AN347">
        <v>1.198657257508051</v>
      </c>
      <c r="AO347">
        <v>0.14338102657037499</v>
      </c>
      <c r="AP347">
        <v>0.25219954162250219</v>
      </c>
      <c r="AQ347">
        <v>0</v>
      </c>
      <c r="AR347">
        <v>0.1183900877559755</v>
      </c>
      <c r="AS347"/>
      <c r="AT347"/>
      <c r="AU347"/>
      <c r="AV347"/>
      <c r="AW347"/>
      <c r="AX347"/>
      <c r="AY347"/>
      <c r="AZ347"/>
      <c r="BA347">
        <v>28.728228999999999</v>
      </c>
      <c r="BB347">
        <v>20.142144999999999</v>
      </c>
      <c r="BC347">
        <v>36.656925999999999</v>
      </c>
      <c r="BD347">
        <v>50.004091000000003</v>
      </c>
      <c r="BE347">
        <v>75.444051000000002</v>
      </c>
      <c r="BF347">
        <v>23.405428000000001</v>
      </c>
      <c r="BG347">
        <v>3.3818540000000001</v>
      </c>
      <c r="BH347">
        <v>50.711063000000003</v>
      </c>
      <c r="BI347">
        <v>69.735438000000002</v>
      </c>
      <c r="BJ347">
        <v>29.565422999999999</v>
      </c>
      <c r="BK347">
        <v>13.690655</v>
      </c>
      <c r="BL347">
        <v>11.774291</v>
      </c>
      <c r="BM347">
        <v>2.3336600000000001</v>
      </c>
      <c r="BN347">
        <v>0</v>
      </c>
      <c r="BO347">
        <v>6.3776299999999999</v>
      </c>
      <c r="BP347">
        <v>58.909058000000002</v>
      </c>
      <c r="BQ347">
        <v>2.325456</v>
      </c>
      <c r="BR347">
        <v>117.030395</v>
      </c>
      <c r="BS347">
        <v>6.5027790000000003</v>
      </c>
      <c r="BT347">
        <v>21.061038</v>
      </c>
      <c r="BU347">
        <v>0</v>
      </c>
      <c r="BV347">
        <v>5.1467159999999996</v>
      </c>
      <c r="BW347"/>
      <c r="BX347"/>
      <c r="BY347"/>
      <c r="BZ347"/>
      <c r="CA347"/>
      <c r="CB347"/>
      <c r="CC347"/>
      <c r="CD347"/>
    </row>
    <row r="348">
      <c r="A348" t="s">
        <v>791</v>
      </c>
      <c r="B348">
        <v>2016</v>
      </c>
      <c r="C348" t="s">
        <v>799</v>
      </c>
      <c r="D348">
        <v>157</v>
      </c>
      <c r="E348" t="s">
        <v>62</v>
      </c>
      <c r="F348" t="s">
        <v>386</v>
      </c>
      <c r="G348" t="s">
        <v>186</v>
      </c>
      <c r="H348">
        <v>0.026700407826231801</v>
      </c>
      <c r="I348">
        <v>0</v>
      </c>
      <c r="J348">
        <v>0.046413927104247701</v>
      </c>
      <c r="K348">
        <v>0.21447584993265381</v>
      </c>
      <c r="L348">
        <v>0.073173655327845602</v>
      </c>
      <c r="M348">
        <v>0</v>
      </c>
      <c r="N348">
        <v>0.0077334522217925999</v>
      </c>
      <c r="O348">
        <v>0.059646399570628297</v>
      </c>
      <c r="P348">
        <v>0.34466966466482252</v>
      </c>
      <c r="Q348">
        <v>0.1222475676188009</v>
      </c>
      <c r="R348">
        <v>0.066517885914197897</v>
      </c>
      <c r="S348">
        <v>0</v>
      </c>
      <c r="T348">
        <v>0.0352869334978873</v>
      </c>
      <c r="U348">
        <v>0</v>
      </c>
      <c r="V348">
        <v>0</v>
      </c>
      <c r="W348" t="s">
        <v>594</v>
      </c>
      <c r="X348" t="s">
        <v>595</v>
      </c>
      <c r="Y348" t="s">
        <v>596</v>
      </c>
      <c r="Z348" t="s">
        <v>597</v>
      </c>
      <c r="AA348" t="s">
        <v>598</v>
      </c>
      <c r="AB348" t="s">
        <v>599</v>
      </c>
      <c r="AC348" t="s">
        <v>600</v>
      </c>
      <c r="AD348" t="s">
        <v>186</v>
      </c>
      <c r="AE348" t="s">
        <v>186</v>
      </c>
      <c r="AF348" t="s">
        <v>186</v>
      </c>
      <c r="AG348" t="s">
        <v>186</v>
      </c>
      <c r="AH348" t="s">
        <v>186</v>
      </c>
      <c r="AI348" t="s">
        <v>186</v>
      </c>
      <c r="AJ348" t="s">
        <v>186</v>
      </c>
      <c r="AK348" t="s">
        <v>186</v>
      </c>
      <c r="AL348">
        <v>0</v>
      </c>
      <c r="AM348">
        <v>0</v>
      </c>
      <c r="AN348">
        <v>0.28014096724686183</v>
      </c>
      <c r="AO348">
        <v>0.030595062758641201</v>
      </c>
      <c r="AP348">
        <v>0.063659595048665099</v>
      </c>
      <c r="AQ348">
        <v>0</v>
      </c>
      <c r="AR348">
        <v>0.0285971889604025</v>
      </c>
      <c r="AS348"/>
      <c r="AT348"/>
      <c r="AU348"/>
      <c r="AV348"/>
      <c r="AW348"/>
      <c r="AX348"/>
      <c r="AY348"/>
      <c r="AZ348"/>
      <c r="BA348">
        <v>2.6129880000000001</v>
      </c>
      <c r="BB348">
        <v>0</v>
      </c>
      <c r="BC348">
        <v>4.5440060000000004</v>
      </c>
      <c r="BD348">
        <v>20.979721000000001</v>
      </c>
      <c r="BE348">
        <v>7.1616799999999996</v>
      </c>
      <c r="BF348">
        <v>0</v>
      </c>
      <c r="BG348">
        <v>0.45323600000000003</v>
      </c>
      <c r="BH348">
        <v>3.493144</v>
      </c>
      <c r="BI348">
        <v>20.189765000000001</v>
      </c>
      <c r="BJ348">
        <v>7.1616799999999996</v>
      </c>
      <c r="BK348">
        <v>2.6129880000000001</v>
      </c>
      <c r="BL348">
        <v>0</v>
      </c>
      <c r="BM348">
        <v>1.3875820000000001</v>
      </c>
      <c r="BN348">
        <v>0</v>
      </c>
      <c r="BO348">
        <v>0</v>
      </c>
      <c r="BP348">
        <v>0</v>
      </c>
      <c r="BQ348">
        <v>0</v>
      </c>
      <c r="BR348">
        <v>27.351444999999998</v>
      </c>
      <c r="BS348">
        <v>1.3875820000000001</v>
      </c>
      <c r="BT348">
        <v>5.3161759999999996</v>
      </c>
      <c r="BU348">
        <v>0</v>
      </c>
      <c r="BV348">
        <v>1.2431920000000001</v>
      </c>
      <c r="BW348"/>
      <c r="BX348"/>
      <c r="BY348"/>
      <c r="BZ348"/>
      <c r="CA348"/>
      <c r="CB348"/>
      <c r="CC348"/>
      <c r="CD348"/>
    </row>
    <row r="349">
      <c r="A349" t="s">
        <v>791</v>
      </c>
      <c r="B349">
        <v>2016</v>
      </c>
      <c r="C349" t="s">
        <v>799</v>
      </c>
      <c r="D349">
        <v>158</v>
      </c>
      <c r="E349" t="s">
        <v>62</v>
      </c>
      <c r="F349" t="s">
        <v>387</v>
      </c>
      <c r="G349" t="s">
        <v>186</v>
      </c>
      <c r="H349">
        <v>2.3012418261391798</v>
      </c>
      <c r="I349">
        <v>3.144417453038499</v>
      </c>
      <c r="J349">
        <v>8.2304704188086735</v>
      </c>
      <c r="K349">
        <v>5.9489642440519326</v>
      </c>
      <c r="L349">
        <v>1.838421482966998</v>
      </c>
      <c r="M349">
        <v>2.677832976549007</v>
      </c>
      <c r="N349">
        <v>4.3100314200375154</v>
      </c>
      <c r="O349">
        <v>5.8287821760830232</v>
      </c>
      <c r="P349">
        <v>1.3518630637015541</v>
      </c>
      <c r="Q349">
        <v>0.25742807877763579</v>
      </c>
      <c r="R349">
        <v>2.216540048067432</v>
      </c>
      <c r="S349">
        <v>3.33054979904986</v>
      </c>
      <c r="T349">
        <v>3.34593833313797</v>
      </c>
      <c r="U349">
        <v>12.012721351320669</v>
      </c>
      <c r="V349">
        <v>11.05534698012749</v>
      </c>
      <c r="W349" t="s">
        <v>594</v>
      </c>
      <c r="X349" t="s">
        <v>595</v>
      </c>
      <c r="Y349" t="s">
        <v>596</v>
      </c>
      <c r="Z349" t="s">
        <v>597</v>
      </c>
      <c r="AA349" t="s">
        <v>598</v>
      </c>
      <c r="AB349" t="s">
        <v>599</v>
      </c>
      <c r="AC349" t="s">
        <v>600</v>
      </c>
      <c r="AD349" t="s">
        <v>186</v>
      </c>
      <c r="AE349" t="s">
        <v>186</v>
      </c>
      <c r="AF349" t="s">
        <v>186</v>
      </c>
      <c r="AG349" t="s">
        <v>186</v>
      </c>
      <c r="AH349" t="s">
        <v>186</v>
      </c>
      <c r="AI349" t="s">
        <v>186</v>
      </c>
      <c r="AJ349" t="s">
        <v>186</v>
      </c>
      <c r="AK349" t="s">
        <v>186</v>
      </c>
      <c r="AL349">
        <v>5.9223055233366368</v>
      </c>
      <c r="AM349">
        <v>11.604774018185161</v>
      </c>
      <c r="AN349">
        <v>0.22091517712899161</v>
      </c>
      <c r="AO349">
        <v>0.83185213802979407</v>
      </c>
      <c r="AP349">
        <v>0.36154314333167559</v>
      </c>
      <c r="AQ349">
        <v>8.5520319605018678</v>
      </c>
      <c r="AR349">
        <v>0.71806568175157981</v>
      </c>
      <c r="AS349"/>
      <c r="AT349"/>
      <c r="AU349"/>
      <c r="AV349"/>
      <c r="AW349"/>
      <c r="AX349"/>
      <c r="AY349"/>
      <c r="AZ349"/>
      <c r="BA349">
        <v>225.2069450000001</v>
      </c>
      <c r="BB349">
        <v>307.78880500000008</v>
      </c>
      <c r="BC349">
        <v>805.77769000000012</v>
      </c>
      <c r="BD349">
        <v>581.9191770000001</v>
      </c>
      <c r="BE349">
        <v>179.930691</v>
      </c>
      <c r="BF349">
        <v>156.769508</v>
      </c>
      <c r="BG349">
        <v>252.59888400000011</v>
      </c>
      <c r="BH349">
        <v>341.35799700000001</v>
      </c>
      <c r="BI349">
        <v>79.188278999999994</v>
      </c>
      <c r="BJ349">
        <v>15.081016</v>
      </c>
      <c r="BK349">
        <v>87.071205999999989</v>
      </c>
      <c r="BL349">
        <v>130.893801</v>
      </c>
      <c r="BM349">
        <v>131.57175599999999</v>
      </c>
      <c r="BN349">
        <v>471.78135600000007</v>
      </c>
      <c r="BO349">
        <v>434.309505</v>
      </c>
      <c r="BP349">
        <v>497.60424599999982</v>
      </c>
      <c r="BQ349">
        <v>1234.7424840000001</v>
      </c>
      <c r="BR349">
        <v>21.568960000000001</v>
      </c>
      <c r="BS349">
        <v>37.727102000000002</v>
      </c>
      <c r="BT349">
        <v>30.192259</v>
      </c>
      <c r="BU349">
        <v>247.5721290000001</v>
      </c>
      <c r="BV349">
        <v>31.216128000000001</v>
      </c>
      <c r="BW349"/>
      <c r="BX349"/>
      <c r="BY349"/>
      <c r="BZ349"/>
      <c r="CA349"/>
      <c r="CB349"/>
      <c r="CC349"/>
      <c r="CD349"/>
    </row>
    <row r="350">
      <c r="A350" t="s">
        <v>791</v>
      </c>
      <c r="B350">
        <v>2016</v>
      </c>
      <c r="C350" t="s">
        <v>799</v>
      </c>
      <c r="D350">
        <v>159</v>
      </c>
      <c r="E350" t="s">
        <v>62</v>
      </c>
      <c r="F350" t="s">
        <v>388</v>
      </c>
      <c r="G350" t="s">
        <v>186</v>
      </c>
      <c r="H350">
        <v>7.1132506922725636</v>
      </c>
      <c r="I350">
        <v>4.2056214254554254</v>
      </c>
      <c r="J350">
        <v>3.708535283176325</v>
      </c>
      <c r="K350">
        <v>2.0136565218258311</v>
      </c>
      <c r="L350">
        <v>0.26711657845422548</v>
      </c>
      <c r="M350">
        <v>4.6408392649027146</v>
      </c>
      <c r="N350">
        <v>4.0761554043431332</v>
      </c>
      <c r="O350">
        <v>4.0036208315010517</v>
      </c>
      <c r="P350">
        <v>1.4741965433050179</v>
      </c>
      <c r="Q350">
        <v>0.0546677416123071</v>
      </c>
      <c r="R350">
        <v>10.438415781197101</v>
      </c>
      <c r="S350">
        <v>5.0454268088308796</v>
      </c>
      <c r="T350">
        <v>2.7702385825864861</v>
      </c>
      <c r="U350">
        <v>2.9999661840497911</v>
      </c>
      <c r="V350">
        <v>0.6180455105348428</v>
      </c>
      <c r="W350" t="s">
        <v>594</v>
      </c>
      <c r="X350" t="s">
        <v>595</v>
      </c>
      <c r="Y350" t="s">
        <v>596</v>
      </c>
      <c r="Z350" t="s">
        <v>597</v>
      </c>
      <c r="AA350" t="s">
        <v>598</v>
      </c>
      <c r="AB350" t="s">
        <v>599</v>
      </c>
      <c r="AC350" t="s">
        <v>600</v>
      </c>
      <c r="AD350" t="s">
        <v>186</v>
      </c>
      <c r="AE350" t="s">
        <v>186</v>
      </c>
      <c r="AF350" t="s">
        <v>186</v>
      </c>
      <c r="AG350" t="s">
        <v>186</v>
      </c>
      <c r="AH350" t="s">
        <v>186</v>
      </c>
      <c r="AI350" t="s">
        <v>186</v>
      </c>
      <c r="AJ350" t="s">
        <v>186</v>
      </c>
      <c r="AK350" t="s">
        <v>186</v>
      </c>
      <c r="AL350">
        <v>6.0042398973059328</v>
      </c>
      <c r="AM350">
        <v>1.553758106968137</v>
      </c>
      <c r="AN350">
        <v>1.719862544214019</v>
      </c>
      <c r="AO350">
        <v>2.7019452795653369</v>
      </c>
      <c r="AP350">
        <v>2.846811123068699</v>
      </c>
      <c r="AQ350">
        <v>12.38625752381018</v>
      </c>
      <c r="AR350">
        <v>3.1607618910454369</v>
      </c>
      <c r="AS350"/>
      <c r="AT350"/>
      <c r="AU350"/>
      <c r="AV350"/>
      <c r="AW350"/>
      <c r="AX350"/>
      <c r="AY350"/>
      <c r="AZ350"/>
      <c r="BA350">
        <v>696.12564799999996</v>
      </c>
      <c r="BB350">
        <v>411.66391300000009</v>
      </c>
      <c r="BC350">
        <v>363.0721989999999</v>
      </c>
      <c r="BD350">
        <v>196.97300200000001</v>
      </c>
      <c r="BE350">
        <v>26.143336000000001</v>
      </c>
      <c r="BF350">
        <v>271.69061499999998</v>
      </c>
      <c r="BG350">
        <v>238.892065</v>
      </c>
      <c r="BH350">
        <v>234.468873</v>
      </c>
      <c r="BI350">
        <v>86.354225</v>
      </c>
      <c r="BJ350">
        <v>3.202623</v>
      </c>
      <c r="BK350">
        <v>410.04693400000031</v>
      </c>
      <c r="BL350">
        <v>198.29011199999999</v>
      </c>
      <c r="BM350">
        <v>108.93361400000001</v>
      </c>
      <c r="BN350">
        <v>117.819108</v>
      </c>
      <c r="BO350">
        <v>24.279928999999999</v>
      </c>
      <c r="BP350">
        <v>504.48853999999989</v>
      </c>
      <c r="BQ350">
        <v>165.31913</v>
      </c>
      <c r="BR350">
        <v>167.91805299999999</v>
      </c>
      <c r="BS350">
        <v>122.54168799999999</v>
      </c>
      <c r="BT350">
        <v>237.73555200000001</v>
      </c>
      <c r="BU350">
        <v>358.56883600000037</v>
      </c>
      <c r="BV350">
        <v>137.40629899999999</v>
      </c>
      <c r="BW350"/>
      <c r="BX350"/>
      <c r="BY350"/>
      <c r="BZ350"/>
      <c r="CA350"/>
      <c r="CB350"/>
      <c r="CC350"/>
      <c r="CD350"/>
    </row>
    <row r="351">
      <c r="A351" t="s">
        <v>791</v>
      </c>
      <c r="B351">
        <v>2016</v>
      </c>
      <c r="C351" t="s">
        <v>799</v>
      </c>
      <c r="D351">
        <v>160</v>
      </c>
      <c r="E351" t="s">
        <v>62</v>
      </c>
      <c r="F351" t="s">
        <v>389</v>
      </c>
      <c r="G351" t="s">
        <v>186</v>
      </c>
      <c r="H351">
        <v>1.862087768959807</v>
      </c>
      <c r="I351">
        <v>1.416176306581272</v>
      </c>
      <c r="J351">
        <v>0.51503067555056825</v>
      </c>
      <c r="K351">
        <v>0.36996901402677151</v>
      </c>
      <c r="L351">
        <v>0.62417073433806325</v>
      </c>
      <c r="M351">
        <v>2.3114327219619129</v>
      </c>
      <c r="N351">
        <v>0.85225393658079163</v>
      </c>
      <c r="O351">
        <v>0.65019543412922853</v>
      </c>
      <c r="P351">
        <v>0.11737210774233089</v>
      </c>
      <c r="Q351">
        <v>0.74287859316981464</v>
      </c>
      <c r="R351">
        <v>1.5685959683086961</v>
      </c>
      <c r="S351">
        <v>1.4405357905697971</v>
      </c>
      <c r="T351">
        <v>0.86569616526250892</v>
      </c>
      <c r="U351">
        <v>0.38106069284386102</v>
      </c>
      <c r="V351">
        <v>0.70182694092232067</v>
      </c>
      <c r="W351" t="s">
        <v>594</v>
      </c>
      <c r="X351" t="s">
        <v>595</v>
      </c>
      <c r="Y351" t="s">
        <v>596</v>
      </c>
      <c r="Z351" t="s">
        <v>597</v>
      </c>
      <c r="AA351" t="s">
        <v>598</v>
      </c>
      <c r="AB351" t="s">
        <v>599</v>
      </c>
      <c r="AC351" t="s">
        <v>600</v>
      </c>
      <c r="AD351" t="s">
        <v>186</v>
      </c>
      <c r="AE351" t="s">
        <v>186</v>
      </c>
      <c r="AF351" t="s">
        <v>186</v>
      </c>
      <c r="AG351" t="s">
        <v>186</v>
      </c>
      <c r="AH351" t="s">
        <v>186</v>
      </c>
      <c r="AI351" t="s">
        <v>186</v>
      </c>
      <c r="AJ351" t="s">
        <v>186</v>
      </c>
      <c r="AK351" t="s">
        <v>186</v>
      </c>
      <c r="AL351">
        <v>2.0670966094536869</v>
      </c>
      <c r="AM351">
        <v>0.21359205551238949</v>
      </c>
      <c r="AN351">
        <v>0.9450510801298424</v>
      </c>
      <c r="AO351">
        <v>1.0358141150244511</v>
      </c>
      <c r="AP351">
        <v>0.7310949997208821</v>
      </c>
      <c r="AQ351">
        <v>0.67295971170179114</v>
      </c>
      <c r="AR351">
        <v>1.204505478020711</v>
      </c>
      <c r="AS351"/>
      <c r="AT351"/>
      <c r="AU351"/>
      <c r="AV351"/>
      <c r="AW351"/>
      <c r="AX351"/>
      <c r="AY351"/>
      <c r="AZ351"/>
      <c r="BA351">
        <v>182.2299130000001</v>
      </c>
      <c r="BB351">
        <v>138.62129300000001</v>
      </c>
      <c r="BC351">
        <v>50.422418999999998</v>
      </c>
      <c r="BD351">
        <v>36.189839999999997</v>
      </c>
      <c r="BE351">
        <v>61.089077000000003</v>
      </c>
      <c r="BF351">
        <v>135.31918300000001</v>
      </c>
      <c r="BG351">
        <v>49.948218999999987</v>
      </c>
      <c r="BH351">
        <v>38.078179000000013</v>
      </c>
      <c r="BI351">
        <v>6.8753229999999999</v>
      </c>
      <c r="BJ351">
        <v>43.520364999999998</v>
      </c>
      <c r="BK351">
        <v>61.618351000000011</v>
      </c>
      <c r="BL351">
        <v>56.614438</v>
      </c>
      <c r="BM351">
        <v>34.041620999999999</v>
      </c>
      <c r="BN351">
        <v>14.965579</v>
      </c>
      <c r="BO351">
        <v>27.571283999999999</v>
      </c>
      <c r="BP351">
        <v>173.681693</v>
      </c>
      <c r="BQ351">
        <v>22.726094</v>
      </c>
      <c r="BR351">
        <v>92.269662999999994</v>
      </c>
      <c r="BS351">
        <v>46.977417000000003</v>
      </c>
      <c r="BT351">
        <v>61.053320999999997</v>
      </c>
      <c r="BU351">
        <v>19.481459999999998</v>
      </c>
      <c r="BV351">
        <v>52.362893999999997</v>
      </c>
      <c r="BW351"/>
      <c r="BX351"/>
      <c r="BY351"/>
      <c r="BZ351"/>
      <c r="CA351"/>
      <c r="CB351"/>
      <c r="CC351"/>
      <c r="CD351"/>
    </row>
    <row r="352">
      <c r="A352" t="s">
        <v>791</v>
      </c>
      <c r="B352">
        <v>2016</v>
      </c>
      <c r="C352" t="s">
        <v>799</v>
      </c>
      <c r="D352">
        <v>161</v>
      </c>
      <c r="E352" t="s">
        <v>62</v>
      </c>
      <c r="F352" t="s">
        <v>179</v>
      </c>
      <c r="G352" t="s">
        <v>186</v>
      </c>
      <c r="H352">
        <v>16.107387062659871</v>
      </c>
      <c r="I352">
        <v>26.513670664071601</v>
      </c>
      <c r="J352">
        <v>27.455007513624039</v>
      </c>
      <c r="K352">
        <v>9.5108967074140462</v>
      </c>
      <c r="L352">
        <v>0.74670661898168833</v>
      </c>
      <c r="M352">
        <v>21.04575757829253</v>
      </c>
      <c r="N352">
        <v>24.098720207724199</v>
      </c>
      <c r="O352">
        <v>13.50693907057628</v>
      </c>
      <c r="P352">
        <v>1.72081195868152</v>
      </c>
      <c r="Q352">
        <v>0.13093729659831041</v>
      </c>
      <c r="R352">
        <v>12.604134047248531</v>
      </c>
      <c r="S352">
        <v>18.189004460315381</v>
      </c>
      <c r="T352">
        <v>34.942478588339718</v>
      </c>
      <c r="U352">
        <v>31.465453614493679</v>
      </c>
      <c r="V352">
        <v>12.70722108685486</v>
      </c>
      <c r="W352" t="s">
        <v>594</v>
      </c>
      <c r="X352" t="s">
        <v>595</v>
      </c>
      <c r="Y352" t="s">
        <v>596</v>
      </c>
      <c r="Z352" t="s">
        <v>597</v>
      </c>
      <c r="AA352" t="s">
        <v>598</v>
      </c>
      <c r="AB352" t="s">
        <v>599</v>
      </c>
      <c r="AC352" t="s">
        <v>600</v>
      </c>
      <c r="AD352" t="s">
        <v>186</v>
      </c>
      <c r="AE352" t="s">
        <v>186</v>
      </c>
      <c r="AF352" t="s">
        <v>186</v>
      </c>
      <c r="AG352" t="s">
        <v>186</v>
      </c>
      <c r="AH352" t="s">
        <v>186</v>
      </c>
      <c r="AI352" t="s">
        <v>186</v>
      </c>
      <c r="AJ352" t="s">
        <v>186</v>
      </c>
      <c r="AK352" t="s">
        <v>186</v>
      </c>
      <c r="AL352">
        <v>9.2674828156021096</v>
      </c>
      <c r="AM352">
        <v>48.372629306494218</v>
      </c>
      <c r="AN352">
        <v>5.2604845919383489</v>
      </c>
      <c r="AO352">
        <v>3.0343000137263769</v>
      </c>
      <c r="AP352">
        <v>11.60657222221807</v>
      </c>
      <c r="AQ352">
        <v>3.8563730180862832</v>
      </c>
      <c r="AR352">
        <v>4.7224014244263159</v>
      </c>
      <c r="AS352"/>
      <c r="AT352"/>
      <c r="AU352"/>
      <c r="AV352"/>
      <c r="AW352"/>
      <c r="AX352"/>
      <c r="AY352"/>
      <c r="AZ352"/>
      <c r="BA352">
        <v>1576.3208330000009</v>
      </c>
      <c r="BB352">
        <v>2595.2695950000002</v>
      </c>
      <c r="BC352">
        <v>2687.8940580000021</v>
      </c>
      <c r="BD352">
        <v>930.34231799999998</v>
      </c>
      <c r="BE352">
        <v>73.081955999999991</v>
      </c>
      <c r="BF352">
        <v>1232.090683000001</v>
      </c>
      <c r="BG352">
        <v>1412.358574000001</v>
      </c>
      <c r="BH352">
        <v>791.0231550000002</v>
      </c>
      <c r="BI352">
        <v>100.800252</v>
      </c>
      <c r="BJ352">
        <v>7.6707539999999996</v>
      </c>
      <c r="BK352">
        <v>495.12173400000017</v>
      </c>
      <c r="BL352">
        <v>714.84531800000047</v>
      </c>
      <c r="BM352">
        <v>1374.037059</v>
      </c>
      <c r="BN352">
        <v>1235.757822</v>
      </c>
      <c r="BO352">
        <v>499.20340899999991</v>
      </c>
      <c r="BP352">
        <v>778.67289700000049</v>
      </c>
      <c r="BQ352">
        <v>5146.8249509999951</v>
      </c>
      <c r="BR352">
        <v>513.60519099999999</v>
      </c>
      <c r="BS352">
        <v>137.61501699999999</v>
      </c>
      <c r="BT352">
        <v>969.25814000000059</v>
      </c>
      <c r="BU352">
        <v>111.637852</v>
      </c>
      <c r="BV352">
        <v>205.294712</v>
      </c>
      <c r="BW352"/>
      <c r="BX352"/>
      <c r="BY352"/>
      <c r="BZ352"/>
      <c r="CA352"/>
      <c r="CB352"/>
      <c r="CC352"/>
      <c r="CD352"/>
    </row>
    <row r="353">
      <c r="A353" t="s">
        <v>791</v>
      </c>
      <c r="B353">
        <v>2016</v>
      </c>
      <c r="C353" t="s">
        <v>799</v>
      </c>
      <c r="D353">
        <v>162</v>
      </c>
      <c r="E353" t="s">
        <v>62</v>
      </c>
      <c r="F353" t="s">
        <v>313</v>
      </c>
      <c r="G353" t="s">
        <v>186</v>
      </c>
      <c r="H353">
        <v>0.23752517011643171</v>
      </c>
      <c r="I353">
        <v>1.3557689614586721</v>
      </c>
      <c r="J353">
        <v>3.074086950392227</v>
      </c>
      <c r="K353">
        <v>2.4071758084992561</v>
      </c>
      <c r="L353">
        <v>0.61276963252695982</v>
      </c>
      <c r="M353">
        <v>0.66594632101519624</v>
      </c>
      <c r="N353">
        <v>2.8474209998740472</v>
      </c>
      <c r="O353">
        <v>2.94749339830837</v>
      </c>
      <c r="P353">
        <v>1.1797284715815319</v>
      </c>
      <c r="Q353">
        <v>0.46714572628813128</v>
      </c>
      <c r="R353">
        <v>0</v>
      </c>
      <c r="S353">
        <v>0.49527664235517371</v>
      </c>
      <c r="T353">
        <v>0.94518818545396743</v>
      </c>
      <c r="U353">
        <v>3.1027562127066579</v>
      </c>
      <c r="V353">
        <v>2.5176878886800309</v>
      </c>
      <c r="W353" t="s">
        <v>594</v>
      </c>
      <c r="X353" t="s">
        <v>595</v>
      </c>
      <c r="Y353" t="s">
        <v>596</v>
      </c>
      <c r="Z353" t="s">
        <v>597</v>
      </c>
      <c r="AA353" t="s">
        <v>598</v>
      </c>
      <c r="AB353" t="s">
        <v>599</v>
      </c>
      <c r="AC353" t="s">
        <v>600</v>
      </c>
      <c r="AD353" t="s">
        <v>186</v>
      </c>
      <c r="AE353" t="s">
        <v>186</v>
      </c>
      <c r="AF353" t="s">
        <v>186</v>
      </c>
      <c r="AG353" t="s">
        <v>186</v>
      </c>
      <c r="AH353" t="s">
        <v>186</v>
      </c>
      <c r="AI353" t="s">
        <v>186</v>
      </c>
      <c r="AJ353" t="s">
        <v>186</v>
      </c>
      <c r="AK353" t="s">
        <v>186</v>
      </c>
      <c r="AL353">
        <v>0</v>
      </c>
      <c r="AM353">
        <v>0.2153850239838811</v>
      </c>
      <c r="AN353">
        <v>1.5892499240124209</v>
      </c>
      <c r="AO353">
        <v>4.9058345550802063</v>
      </c>
      <c r="AP353">
        <v>1.527347221904261</v>
      </c>
      <c r="AQ353">
        <v>0.24896548255794079</v>
      </c>
      <c r="AR353">
        <v>4.9920931921179914</v>
      </c>
      <c r="AS353"/>
      <c r="AT353"/>
      <c r="AU353"/>
      <c r="AV353"/>
      <c r="AW353"/>
      <c r="AX353"/>
      <c r="AY353"/>
      <c r="AZ353"/>
      <c r="BA353">
        <v>23.244979000000001</v>
      </c>
      <c r="BB353">
        <v>132.70836800000001</v>
      </c>
      <c r="BC353">
        <v>300.9585790000001</v>
      </c>
      <c r="BD353">
        <v>235.46649599999989</v>
      </c>
      <c r="BE353">
        <v>59.973223999999988</v>
      </c>
      <c r="BF353">
        <v>38.986776999999996</v>
      </c>
      <c r="BG353">
        <v>166.879379</v>
      </c>
      <c r="BH353">
        <v>172.61760899999999</v>
      </c>
      <c r="BI353">
        <v>69.105125999999998</v>
      </c>
      <c r="BJ353">
        <v>27.366992</v>
      </c>
      <c r="BK353">
        <v>0</v>
      </c>
      <c r="BL353">
        <v>19.464846999999999</v>
      </c>
      <c r="BM353">
        <v>37.167471999999997</v>
      </c>
      <c r="BN353">
        <v>121.85603</v>
      </c>
      <c r="BO353">
        <v>98.907414000000017</v>
      </c>
      <c r="BP353">
        <v>0</v>
      </c>
      <c r="BQ353">
        <v>22.916865000000001</v>
      </c>
      <c r="BR353">
        <v>155.16574499999999</v>
      </c>
      <c r="BS353">
        <v>222.49497500000001</v>
      </c>
      <c r="BT353">
        <v>127.547884</v>
      </c>
      <c r="BU353">
        <v>7.2072830000000003</v>
      </c>
      <c r="BV353">
        <v>217.01889399999999</v>
      </c>
      <c r="BW353"/>
      <c r="BX353"/>
      <c r="BY353"/>
      <c r="BZ353"/>
      <c r="CA353"/>
      <c r="CB353"/>
      <c r="CC353"/>
      <c r="CD353"/>
    </row>
    <row r="354">
      <c r="A354" t="s">
        <v>791</v>
      </c>
      <c r="B354">
        <v>2016</v>
      </c>
      <c r="C354" t="s">
        <v>799</v>
      </c>
      <c r="D354">
        <v>163</v>
      </c>
      <c r="E354" t="s">
        <v>62</v>
      </c>
      <c r="F354" t="s">
        <v>603</v>
      </c>
      <c r="G354" t="s">
        <v>186</v>
      </c>
      <c r="H354">
        <v>0.0135217903299759</v>
      </c>
      <c r="I354">
        <v>0</v>
      </c>
      <c r="J354">
        <v>0</v>
      </c>
      <c r="K354">
        <v>0</v>
      </c>
      <c r="L354">
        <v>0</v>
      </c>
      <c r="M354">
        <v>0</v>
      </c>
      <c r="N354">
        <v>0</v>
      </c>
      <c r="O354">
        <v>0</v>
      </c>
      <c r="P354">
        <v>0</v>
      </c>
      <c r="Q354">
        <v>0</v>
      </c>
      <c r="R354">
        <v>0</v>
      </c>
      <c r="S354">
        <v>0.033670577886155899</v>
      </c>
      <c r="T354">
        <v>0</v>
      </c>
      <c r="U354">
        <v>0</v>
      </c>
      <c r="V354">
        <v>0</v>
      </c>
      <c r="W354" t="s">
        <v>594</v>
      </c>
      <c r="X354" t="s">
        <v>595</v>
      </c>
      <c r="Y354" t="s">
        <v>596</v>
      </c>
      <c r="Z354" t="s">
        <v>597</v>
      </c>
      <c r="AA354" t="s">
        <v>598</v>
      </c>
      <c r="AB354" t="s">
        <v>599</v>
      </c>
      <c r="AC354" t="s">
        <v>600</v>
      </c>
      <c r="AD354" t="s">
        <v>186</v>
      </c>
      <c r="AE354" t="s">
        <v>186</v>
      </c>
      <c r="AF354" t="s">
        <v>186</v>
      </c>
      <c r="AG354" t="s">
        <v>186</v>
      </c>
      <c r="AH354" t="s">
        <v>186</v>
      </c>
      <c r="AI354" t="s">
        <v>186</v>
      </c>
      <c r="AJ354" t="s">
        <v>186</v>
      </c>
      <c r="AK354" t="s">
        <v>186</v>
      </c>
      <c r="AL354">
        <v>0</v>
      </c>
      <c r="AM354">
        <v>0</v>
      </c>
      <c r="AN354">
        <v>0.013553456498705299</v>
      </c>
      <c r="AO354">
        <v>0</v>
      </c>
      <c r="AP354">
        <v>0</v>
      </c>
      <c r="AQ354">
        <v>0</v>
      </c>
      <c r="AR354">
        <v>0</v>
      </c>
      <c r="AS354"/>
      <c r="AT354"/>
      <c r="AU354"/>
      <c r="AV354"/>
      <c r="AW354"/>
      <c r="AX354"/>
      <c r="AY354"/>
      <c r="AZ354"/>
      <c r="BA354">
        <v>1.323286</v>
      </c>
      <c r="BB354">
        <v>0</v>
      </c>
      <c r="BC354">
        <v>0</v>
      </c>
      <c r="BD354">
        <v>0</v>
      </c>
      <c r="BE354">
        <v>0</v>
      </c>
      <c r="BF354">
        <v>0</v>
      </c>
      <c r="BG354">
        <v>0</v>
      </c>
      <c r="BH354">
        <v>0</v>
      </c>
      <c r="BI354">
        <v>0</v>
      </c>
      <c r="BJ354">
        <v>0</v>
      </c>
      <c r="BK354">
        <v>0</v>
      </c>
      <c r="BL354">
        <v>1.323286</v>
      </c>
      <c r="BM354">
        <v>0</v>
      </c>
      <c r="BN354">
        <v>0</v>
      </c>
      <c r="BO354">
        <v>0</v>
      </c>
      <c r="BP354">
        <v>0</v>
      </c>
      <c r="BQ354">
        <v>0</v>
      </c>
      <c r="BR354">
        <v>1.323286</v>
      </c>
      <c r="BS354">
        <v>0</v>
      </c>
      <c r="BT354">
        <v>0</v>
      </c>
      <c r="BU354">
        <v>0</v>
      </c>
      <c r="BV354">
        <v>0</v>
      </c>
      <c r="BW354"/>
      <c r="BX354"/>
      <c r="BY354"/>
      <c r="BZ354"/>
      <c r="CA354"/>
      <c r="CB354"/>
      <c r="CC354"/>
      <c r="CD354"/>
    </row>
    <row r="355">
      <c r="A355" t="s">
        <v>791</v>
      </c>
      <c r="B355">
        <v>2016</v>
      </c>
      <c r="C355" t="s">
        <v>799</v>
      </c>
      <c r="D355">
        <v>164</v>
      </c>
      <c r="E355" t="s">
        <v>62</v>
      </c>
      <c r="F355" t="s">
        <v>46</v>
      </c>
      <c r="G355" t="s">
        <v>186</v>
      </c>
      <c r="H355">
        <v>0.030108102620526499</v>
      </c>
      <c r="I355">
        <v>0.069753561836557301</v>
      </c>
      <c r="J355">
        <v>0</v>
      </c>
      <c r="K355">
        <v>0.2064001236391822</v>
      </c>
      <c r="L355">
        <v>0</v>
      </c>
      <c r="M355">
        <v>0.022221591066777801</v>
      </c>
      <c r="N355">
        <v>0.1165005616131399</v>
      </c>
      <c r="O355">
        <v>0</v>
      </c>
      <c r="P355">
        <v>0.34466966466482252</v>
      </c>
      <c r="Q355">
        <v>0</v>
      </c>
      <c r="R355">
        <v>0.0418901174174304</v>
      </c>
      <c r="S355">
        <v>0</v>
      </c>
      <c r="T355">
        <v>0</v>
      </c>
      <c r="U355">
        <v>0</v>
      </c>
      <c r="V355">
        <v>0</v>
      </c>
      <c r="W355" t="s">
        <v>594</v>
      </c>
      <c r="X355" t="s">
        <v>595</v>
      </c>
      <c r="Y355" t="s">
        <v>596</v>
      </c>
      <c r="Z355" t="s">
        <v>597</v>
      </c>
      <c r="AA355" t="s">
        <v>598</v>
      </c>
      <c r="AB355" t="s">
        <v>599</v>
      </c>
      <c r="AC355" t="s">
        <v>600</v>
      </c>
      <c r="AD355" t="s">
        <v>186</v>
      </c>
      <c r="AE355" t="s">
        <v>186</v>
      </c>
      <c r="AF355" t="s">
        <v>186</v>
      </c>
      <c r="AG355" t="s">
        <v>186</v>
      </c>
      <c r="AH355" t="s">
        <v>186</v>
      </c>
      <c r="AI355" t="s">
        <v>186</v>
      </c>
      <c r="AJ355" t="s">
        <v>186</v>
      </c>
      <c r="AK355" t="s">
        <v>186</v>
      </c>
      <c r="AL355">
        <v>0</v>
      </c>
      <c r="AM355">
        <v>0</v>
      </c>
      <c r="AN355">
        <v>0.20678908538787749</v>
      </c>
      <c r="AO355">
        <v>0</v>
      </c>
      <c r="AP355">
        <v>0.038297522791386297</v>
      </c>
      <c r="AQ355">
        <v>0.056843147673298601</v>
      </c>
      <c r="AR355">
        <v>0.113416371550419</v>
      </c>
      <c r="AS355"/>
      <c r="AT355"/>
      <c r="AU355"/>
      <c r="AV355"/>
      <c r="AW355"/>
      <c r="AX355"/>
      <c r="AY355"/>
      <c r="AZ355"/>
      <c r="BA355">
        <v>2.9464760000000001</v>
      </c>
      <c r="BB355">
        <v>6.8277720000000004</v>
      </c>
      <c r="BC355">
        <v>0</v>
      </c>
      <c r="BD355">
        <v>20.189765000000001</v>
      </c>
      <c r="BE355">
        <v>0</v>
      </c>
      <c r="BF355">
        <v>1.3009280000000001</v>
      </c>
      <c r="BG355">
        <v>6.8277720000000004</v>
      </c>
      <c r="BH355">
        <v>0</v>
      </c>
      <c r="BI355">
        <v>20.189765000000001</v>
      </c>
      <c r="BJ355">
        <v>0</v>
      </c>
      <c r="BK355">
        <v>1.645548</v>
      </c>
      <c r="BL355">
        <v>0</v>
      </c>
      <c r="BM355">
        <v>0</v>
      </c>
      <c r="BN355">
        <v>0</v>
      </c>
      <c r="BO355">
        <v>0</v>
      </c>
      <c r="BP355">
        <v>0</v>
      </c>
      <c r="BQ355">
        <v>0</v>
      </c>
      <c r="BR355">
        <v>20.189765000000001</v>
      </c>
      <c r="BS355">
        <v>0</v>
      </c>
      <c r="BT355">
        <v>3.198204</v>
      </c>
      <c r="BU355">
        <v>1.645548</v>
      </c>
      <c r="BV355">
        <v>4.9304959999999998</v>
      </c>
      <c r="BW355"/>
      <c r="BX355"/>
      <c r="BY355"/>
      <c r="BZ355"/>
      <c r="CA355"/>
      <c r="CB355"/>
      <c r="CC355"/>
      <c r="CD355"/>
    </row>
    <row r="356">
      <c r="A356" t="s">
        <v>791</v>
      </c>
      <c r="B356">
        <v>2016</v>
      </c>
      <c r="C356" t="s">
        <v>799</v>
      </c>
      <c r="D356">
        <v>222</v>
      </c>
      <c r="E356" t="s">
        <v>36</v>
      </c>
      <c r="F356" t="s">
        <v>15</v>
      </c>
      <c r="G356" t="s">
        <v>823</v>
      </c>
      <c r="H356">
        <v>17.202092543357981</v>
      </c>
      <c r="I356">
        <v>32.760981884401467</v>
      </c>
      <c r="J356">
        <v>36.538875362759043</v>
      </c>
      <c r="K356">
        <v>57.477952252892109</v>
      </c>
      <c r="L356">
        <v>84.364307735048925</v>
      </c>
      <c r="M356">
        <v>24.972863924325178</v>
      </c>
      <c r="N356">
        <v>39.948737631649209</v>
      </c>
      <c r="O356">
        <v>52.181524592960528</v>
      </c>
      <c r="P356">
        <v>72.151874338132956</v>
      </c>
      <c r="Q356">
        <v>91.946144517410204</v>
      </c>
      <c r="R356">
        <v>12.32780482825015</v>
      </c>
      <c r="S356">
        <v>23.575227075432402</v>
      </c>
      <c r="T356">
        <v>31.053658134537478</v>
      </c>
      <c r="U356">
        <v>28.447200636812269</v>
      </c>
      <c r="V356">
        <v>54.116007291664268</v>
      </c>
      <c r="W356" t="s">
        <v>594</v>
      </c>
      <c r="X356" t="s">
        <v>595</v>
      </c>
      <c r="Y356" t="s">
        <v>596</v>
      </c>
      <c r="Z356" t="s">
        <v>597</v>
      </c>
      <c r="AA356" t="s">
        <v>598</v>
      </c>
      <c r="AB356" t="s">
        <v>599</v>
      </c>
      <c r="AC356" t="s">
        <v>600</v>
      </c>
      <c r="AD356" t="s">
        <v>186</v>
      </c>
      <c r="AE356" t="s">
        <v>186</v>
      </c>
      <c r="AF356" t="s">
        <v>186</v>
      </c>
      <c r="AG356" t="s">
        <v>186</v>
      </c>
      <c r="AH356" t="s">
        <v>186</v>
      </c>
      <c r="AI356" t="s">
        <v>186</v>
      </c>
      <c r="AJ356" t="s">
        <v>186</v>
      </c>
      <c r="AK356" t="s">
        <v>186</v>
      </c>
      <c r="AL356">
        <v>46.290173204474769</v>
      </c>
      <c r="AM356">
        <v>33.725163487568921</v>
      </c>
      <c r="AN356">
        <v>63.836905745996219</v>
      </c>
      <c r="AO356">
        <v>54.528935799498711</v>
      </c>
      <c r="AP356">
        <v>41.058072226024677</v>
      </c>
      <c r="AQ356">
        <v>23.68330101430335</v>
      </c>
      <c r="AR356">
        <v>47.087158838291721</v>
      </c>
      <c r="AS356"/>
      <c r="AT356"/>
      <c r="AU356"/>
      <c r="AV356"/>
      <c r="AW356"/>
      <c r="AX356"/>
      <c r="AY356"/>
      <c r="AZ356"/>
      <c r="BA356">
        <v>1683.452240999999</v>
      </c>
      <c r="BB356">
        <v>3206.7826920000002</v>
      </c>
      <c r="BC356">
        <v>3577.2208739999978</v>
      </c>
      <c r="BD356">
        <v>5622.4111120000016</v>
      </c>
      <c r="BE356">
        <v>8251.3743649999778</v>
      </c>
      <c r="BF356">
        <v>1461.9969299999991</v>
      </c>
      <c r="BG356">
        <v>2341.2837540000019</v>
      </c>
      <c r="BH356">
        <v>3055.9695280000001</v>
      </c>
      <c r="BI356">
        <v>4226.4508210000031</v>
      </c>
      <c r="BJ356">
        <v>5380.4578929999934</v>
      </c>
      <c r="BK356">
        <v>484.26683500000013</v>
      </c>
      <c r="BL356">
        <v>926.52903199999992</v>
      </c>
      <c r="BM356">
        <v>1221.117642999998</v>
      </c>
      <c r="BN356">
        <v>1117.220528000001</v>
      </c>
      <c r="BO356">
        <v>2125.94832</v>
      </c>
      <c r="BP356">
        <v>3889.395210000001</v>
      </c>
      <c r="BQ356">
        <v>3588.3414940000021</v>
      </c>
      <c r="BR356">
        <v>6230.2345229999946</v>
      </c>
      <c r="BS356">
        <v>2473.058165999998</v>
      </c>
      <c r="BT356">
        <v>3427.6081239999962</v>
      </c>
      <c r="BU356">
        <v>685.60609699999975</v>
      </c>
      <c r="BV356">
        <v>2046.9976700000011</v>
      </c>
      <c r="BW356"/>
      <c r="BX356"/>
      <c r="BY356"/>
      <c r="BZ356"/>
      <c r="CA356"/>
      <c r="CB356"/>
      <c r="CC356"/>
      <c r="CD356"/>
    </row>
    <row r="357">
      <c r="A357" t="s">
        <v>791</v>
      </c>
      <c r="B357">
        <v>2016</v>
      </c>
      <c r="C357" t="s">
        <v>799</v>
      </c>
      <c r="D357">
        <v>223</v>
      </c>
      <c r="E357" t="s">
        <v>36</v>
      </c>
      <c r="F357" t="s">
        <v>16</v>
      </c>
      <c r="G357" t="s">
        <v>824</v>
      </c>
      <c r="H357">
        <v>82.41497386470229</v>
      </c>
      <c r="I357">
        <v>67.036061848612121</v>
      </c>
      <c r="J357">
        <v>63.410394976475203</v>
      </c>
      <c r="K357">
        <v>42.314817995722763</v>
      </c>
      <c r="L357">
        <v>15.35862920844718</v>
      </c>
      <c r="M357">
        <v>74.656228653798394</v>
      </c>
      <c r="N357">
        <v>59.862001602842128</v>
      </c>
      <c r="O357">
        <v>47.592883223316122</v>
      </c>
      <c r="P357">
        <v>27.584107247485321</v>
      </c>
      <c r="Q357">
        <v>7.855058313573597</v>
      </c>
      <c r="R357">
        <v>87.102408515850826</v>
      </c>
      <c r="S357">
        <v>76.349614529520522</v>
      </c>
      <c r="T357">
        <v>68.858277674316611</v>
      </c>
      <c r="U357">
        <v>71.552799363187773</v>
      </c>
      <c r="V357">
        <v>45.686422657534919</v>
      </c>
      <c r="W357" t="s">
        <v>594</v>
      </c>
      <c r="X357" t="s">
        <v>595</v>
      </c>
      <c r="Y357" t="s">
        <v>596</v>
      </c>
      <c r="Z357" t="s">
        <v>597</v>
      </c>
      <c r="AA357" t="s">
        <v>598</v>
      </c>
      <c r="AB357" t="s">
        <v>599</v>
      </c>
      <c r="AC357" t="s">
        <v>600</v>
      </c>
      <c r="AD357" t="s">
        <v>186</v>
      </c>
      <c r="AE357" t="s">
        <v>186</v>
      </c>
      <c r="AF357" t="s">
        <v>186</v>
      </c>
      <c r="AG357" t="s">
        <v>186</v>
      </c>
      <c r="AH357" t="s">
        <v>186</v>
      </c>
      <c r="AI357" t="s">
        <v>186</v>
      </c>
      <c r="AJ357" t="s">
        <v>186</v>
      </c>
      <c r="AK357" t="s">
        <v>186</v>
      </c>
      <c r="AL357">
        <v>53.333479951990128</v>
      </c>
      <c r="AM357">
        <v>66.274836512431079</v>
      </c>
      <c r="AN357">
        <v>36.020556717342593</v>
      </c>
      <c r="AO357">
        <v>45.405935361563436</v>
      </c>
      <c r="AP357">
        <v>58.612655823983808</v>
      </c>
      <c r="AQ357">
        <v>75.939668918970199</v>
      </c>
      <c r="AR357">
        <v>52.388645564140347</v>
      </c>
      <c r="AS357"/>
      <c r="AT357"/>
      <c r="AU357"/>
      <c r="AV357"/>
      <c r="AW357"/>
      <c r="AX357"/>
      <c r="AY357"/>
      <c r="AZ357"/>
      <c r="BA357">
        <v>8065.3950729999951</v>
      </c>
      <c r="BB357">
        <v>6561.7716720000026</v>
      </c>
      <c r="BC357">
        <v>6207.9904289999913</v>
      </c>
      <c r="BD357">
        <v>4139.1749980000086</v>
      </c>
      <c r="BE357">
        <v>1502.173166999999</v>
      </c>
      <c r="BF357">
        <v>4370.631155</v>
      </c>
      <c r="BG357">
        <v>3508.344446999999</v>
      </c>
      <c r="BH357">
        <v>2787.2393920000022</v>
      </c>
      <c r="BI357">
        <v>1615.7982560000009</v>
      </c>
      <c r="BJ357">
        <v>459.65832199999988</v>
      </c>
      <c r="BK357">
        <v>3421.5992450000049</v>
      </c>
      <c r="BL357">
        <v>3000.6130679999951</v>
      </c>
      <c r="BM357">
        <v>2707.702177000001</v>
      </c>
      <c r="BN357">
        <v>2810.127340999999</v>
      </c>
      <c r="BO357">
        <v>1794.791936000001</v>
      </c>
      <c r="BP357">
        <v>4481.1882759999953</v>
      </c>
      <c r="BQ357">
        <v>7051.6113570000016</v>
      </c>
      <c r="BR357">
        <v>3515.4666940000038</v>
      </c>
      <c r="BS357">
        <v>2059.3014990000011</v>
      </c>
      <c r="BT357">
        <v>4893.0990760000004</v>
      </c>
      <c r="BU357">
        <v>2198.371755000001</v>
      </c>
      <c r="BV357">
        <v>2277.4666819999989</v>
      </c>
      <c r="BW357"/>
      <c r="BX357"/>
      <c r="BY357"/>
      <c r="BZ357"/>
      <c r="CA357"/>
      <c r="CB357"/>
      <c r="CC357"/>
      <c r="CD357"/>
    </row>
    <row r="358">
      <c r="A358" t="s">
        <v>791</v>
      </c>
      <c r="B358">
        <v>2016</v>
      </c>
      <c r="C358" t="s">
        <v>799</v>
      </c>
      <c r="D358">
        <v>224</v>
      </c>
      <c r="E358" t="s">
        <v>36</v>
      </c>
      <c r="F358" t="s">
        <v>20</v>
      </c>
      <c r="G358" t="s">
        <v>825</v>
      </c>
      <c r="H358">
        <v>0.382933591939705</v>
      </c>
      <c r="I358">
        <v>0.20295626698631969</v>
      </c>
      <c r="J358">
        <v>0.050729660765742098</v>
      </c>
      <c r="K358">
        <v>0.20722975138540359</v>
      </c>
      <c r="L358">
        <v>0.277063056503772</v>
      </c>
      <c r="M358">
        <v>0.370907421876011</v>
      </c>
      <c r="N358">
        <v>0.189260765508523</v>
      </c>
      <c r="O358">
        <v>0.2255921837233455</v>
      </c>
      <c r="P358">
        <v>0.26401841438185419</v>
      </c>
      <c r="Q358">
        <v>0.1987971690161911</v>
      </c>
      <c r="R358">
        <v>0.56978665589926347</v>
      </c>
      <c r="S358">
        <v>0.075158395047173199</v>
      </c>
      <c r="T358">
        <v>0.0880641911459209</v>
      </c>
      <c r="U358">
        <v>0</v>
      </c>
      <c r="V358">
        <v>0.19757005080093659</v>
      </c>
      <c r="W358" t="s">
        <v>594</v>
      </c>
      <c r="X358" t="s">
        <v>595</v>
      </c>
      <c r="Y358" t="s">
        <v>596</v>
      </c>
      <c r="Z358" t="s">
        <v>597</v>
      </c>
      <c r="AA358" t="s">
        <v>598</v>
      </c>
      <c r="AB358" t="s">
        <v>599</v>
      </c>
      <c r="AC358" t="s">
        <v>600</v>
      </c>
      <c r="AD358" t="s">
        <v>186</v>
      </c>
      <c r="AE358" t="s">
        <v>186</v>
      </c>
      <c r="AF358" t="s">
        <v>186</v>
      </c>
      <c r="AG358" t="s">
        <v>186</v>
      </c>
      <c r="AH358" t="s">
        <v>186</v>
      </c>
      <c r="AI358" t="s">
        <v>186</v>
      </c>
      <c r="AJ358" t="s">
        <v>186</v>
      </c>
      <c r="AK358" t="s">
        <v>186</v>
      </c>
      <c r="AL358">
        <v>0.37634684353501169</v>
      </c>
      <c r="AM358">
        <v>0</v>
      </c>
      <c r="AN358">
        <v>0.14253753666105651</v>
      </c>
      <c r="AO358">
        <v>0.065128838938013106</v>
      </c>
      <c r="AP358">
        <v>0.32927194999149778</v>
      </c>
      <c r="AQ358">
        <v>0.37703006672682882</v>
      </c>
      <c r="AR358">
        <v>0.52419559756793876</v>
      </c>
      <c r="AS358"/>
      <c r="AT358"/>
      <c r="AU358"/>
      <c r="AV358"/>
      <c r="AW358"/>
      <c r="AX358"/>
      <c r="AY358"/>
      <c r="AZ358"/>
      <c r="BA358">
        <v>37.475116000000007</v>
      </c>
      <c r="BB358">
        <v>19.866212999999998</v>
      </c>
      <c r="BC358">
        <v>4.9665239999999997</v>
      </c>
      <c r="BD358">
        <v>20.270918000000002</v>
      </c>
      <c r="BE358">
        <v>27.09855700000001</v>
      </c>
      <c r="BF358">
        <v>21.714189999999999</v>
      </c>
      <c r="BG358">
        <v>11.092044</v>
      </c>
      <c r="BH358">
        <v>13.211627</v>
      </c>
      <c r="BI358">
        <v>15.465445000000001</v>
      </c>
      <c r="BJ358">
        <v>11.633112000000001</v>
      </c>
      <c r="BK358">
        <v>22.382636999999999</v>
      </c>
      <c r="BL358">
        <v>2.9537969999999998</v>
      </c>
      <c r="BM358">
        <v>3.462933</v>
      </c>
      <c r="BN358">
        <v>0</v>
      </c>
      <c r="BO358">
        <v>7.7615429999999996</v>
      </c>
      <c r="BP358">
        <v>31.621433</v>
      </c>
      <c r="BQ358">
        <v>0</v>
      </c>
      <c r="BR358">
        <v>13.911111</v>
      </c>
      <c r="BS358">
        <v>2.9537969999999998</v>
      </c>
      <c r="BT358">
        <v>27.488265999999999</v>
      </c>
      <c r="BU358">
        <v>10.914615</v>
      </c>
      <c r="BV358">
        <v>22.788105999999999</v>
      </c>
      <c r="BW358"/>
      <c r="BX358"/>
      <c r="BY358"/>
      <c r="BZ358"/>
      <c r="CA358"/>
      <c r="CB358"/>
      <c r="CC358"/>
      <c r="CD358"/>
    </row>
    <row r="359">
      <c r="A359" t="s">
        <v>791</v>
      </c>
      <c r="B359">
        <v>2016</v>
      </c>
      <c r="C359" t="s">
        <v>799</v>
      </c>
      <c r="D359">
        <v>225</v>
      </c>
      <c r="E359" t="s">
        <v>391</v>
      </c>
      <c r="F359" t="s">
        <v>604</v>
      </c>
      <c r="G359" t="s">
        <v>186</v>
      </c>
      <c r="H359">
        <v>65.643709891540965</v>
      </c>
      <c r="I359">
        <v>77.882289395215793</v>
      </c>
      <c r="J359">
        <v>77.3367567861645</v>
      </c>
      <c r="K359">
        <v>87.056713695815802</v>
      </c>
      <c r="L359">
        <v>95.595180755031706</v>
      </c>
      <c r="M359">
        <v>71.178725828769331</v>
      </c>
      <c r="N359">
        <v>78.125198176900625</v>
      </c>
      <c r="O359">
        <v>84.517879501251642</v>
      </c>
      <c r="P359">
        <v>93.371171801874937</v>
      </c>
      <c r="Q359">
        <v>97.938845204342044</v>
      </c>
      <c r="R359">
        <v>63.541696537643269</v>
      </c>
      <c r="S359">
        <v>72.543719382937098</v>
      </c>
      <c r="T359">
        <v>74.608168213787636</v>
      </c>
      <c r="U359">
        <v>76.431832298174243</v>
      </c>
      <c r="V359">
        <v>84.146840478511962</v>
      </c>
      <c r="W359" t="s">
        <v>594</v>
      </c>
      <c r="X359" t="s">
        <v>595</v>
      </c>
      <c r="Y359" t="s">
        <v>596</v>
      </c>
      <c r="Z359" t="s">
        <v>597</v>
      </c>
      <c r="AA359" t="s">
        <v>598</v>
      </c>
      <c r="AB359" t="s">
        <v>599</v>
      </c>
      <c r="AC359" t="s">
        <v>600</v>
      </c>
      <c r="AD359" t="s">
        <v>186</v>
      </c>
      <c r="AE359" t="s">
        <v>186</v>
      </c>
      <c r="AF359" t="s">
        <v>186</v>
      </c>
      <c r="AG359" t="s">
        <v>186</v>
      </c>
      <c r="AH359" t="s">
        <v>186</v>
      </c>
      <c r="AI359" t="s">
        <v>186</v>
      </c>
      <c r="AJ359" t="s">
        <v>186</v>
      </c>
      <c r="AK359" t="s">
        <v>186</v>
      </c>
      <c r="AL359">
        <v>82.698493062068621</v>
      </c>
      <c r="AM359">
        <v>68.388522269777866</v>
      </c>
      <c r="AN359">
        <v>87.045820299025991</v>
      </c>
      <c r="AO359">
        <v>92.548965494195897</v>
      </c>
      <c r="AP359">
        <v>83.787817514081837</v>
      </c>
      <c r="AQ359">
        <v>69.182087411884638</v>
      </c>
      <c r="AR359">
        <v>82.119875771889312</v>
      </c>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row>
    <row r="360">
      <c r="A360" t="s">
        <v>791</v>
      </c>
      <c r="B360">
        <v>2016</v>
      </c>
      <c r="C360" t="s">
        <v>799</v>
      </c>
      <c r="D360">
        <v>226</v>
      </c>
      <c r="E360" t="s">
        <v>391</v>
      </c>
      <c r="F360" t="s">
        <v>605</v>
      </c>
      <c r="G360" t="s">
        <v>186</v>
      </c>
      <c r="H360">
        <v>33.973356516519303</v>
      </c>
      <c r="I360">
        <v>21.914754337797781</v>
      </c>
      <c r="J360">
        <v>22.612513553069721</v>
      </c>
      <c r="K360">
        <v>12.736056552798781</v>
      </c>
      <c r="L360">
        <v>4.0605879096287998</v>
      </c>
      <c r="M360">
        <v>28.450366749354281</v>
      </c>
      <c r="N360">
        <v>21.68554105759058</v>
      </c>
      <c r="O360">
        <v>15.25652831502504</v>
      </c>
      <c r="P360">
        <v>6.3648097837431656</v>
      </c>
      <c r="Q360">
        <v>1.75005487145968</v>
      </c>
      <c r="R360">
        <v>35.888516806457602</v>
      </c>
      <c r="S360">
        <v>27.381122222015929</v>
      </c>
      <c r="T360">
        <v>25.303767595066439</v>
      </c>
      <c r="U360">
        <v>23.56816770182575</v>
      </c>
      <c r="V360">
        <v>15.65558947068719</v>
      </c>
      <c r="W360" t="s">
        <v>594</v>
      </c>
      <c r="X360" t="s">
        <v>595</v>
      </c>
      <c r="Y360" t="s">
        <v>596</v>
      </c>
      <c r="Z360" t="s">
        <v>597</v>
      </c>
      <c r="AA360" t="s">
        <v>598</v>
      </c>
      <c r="AB360" t="s">
        <v>599</v>
      </c>
      <c r="AC360" t="s">
        <v>600</v>
      </c>
      <c r="AD360" t="s">
        <v>186</v>
      </c>
      <c r="AE360" t="s">
        <v>186</v>
      </c>
      <c r="AF360" t="s">
        <v>186</v>
      </c>
      <c r="AG360" t="s">
        <v>186</v>
      </c>
      <c r="AH360" t="s">
        <v>186</v>
      </c>
      <c r="AI360" t="s">
        <v>186</v>
      </c>
      <c r="AJ360" t="s">
        <v>186</v>
      </c>
      <c r="AK360" t="s">
        <v>186</v>
      </c>
      <c r="AL360">
        <v>16.925160094396411</v>
      </c>
      <c r="AM360">
        <v>31.61147773022212</v>
      </c>
      <c r="AN360">
        <v>12.77231236011866</v>
      </c>
      <c r="AO360">
        <v>7.3859056668661314</v>
      </c>
      <c r="AP360">
        <v>15.850127292582339</v>
      </c>
      <c r="AQ360">
        <v>30.440882521388779</v>
      </c>
      <c r="AR360">
        <v>17.355928630542859</v>
      </c>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row>
    <row r="361">
      <c r="A361" t="s">
        <v>791</v>
      </c>
      <c r="B361">
        <v>2016</v>
      </c>
      <c r="C361" t="s">
        <v>799</v>
      </c>
      <c r="D361">
        <v>227</v>
      </c>
      <c r="E361" t="s">
        <v>391</v>
      </c>
      <c r="F361" t="s">
        <v>393</v>
      </c>
      <c r="G361" t="s">
        <v>186</v>
      </c>
      <c r="H361">
        <v>0.33357991455427671</v>
      </c>
      <c r="I361">
        <v>0.16587604580611781</v>
      </c>
      <c r="J361">
        <v>0.050729660765742098</v>
      </c>
      <c r="K361">
        <v>0.20722975138540359</v>
      </c>
      <c r="L361">
        <v>0.085123124293226396</v>
      </c>
      <c r="M361">
        <v>0.28840609596916561</v>
      </c>
      <c r="N361">
        <v>0.12733035681692029</v>
      </c>
      <c r="O361">
        <v>0.2255921837233455</v>
      </c>
      <c r="P361">
        <v>0.1219975636088195</v>
      </c>
      <c r="Q361">
        <v>0.020226441182629801</v>
      </c>
      <c r="R361">
        <v>0.56978665589926347</v>
      </c>
      <c r="S361">
        <v>0.075158395047173199</v>
      </c>
      <c r="T361">
        <v>0.0880641911459209</v>
      </c>
      <c r="U361">
        <v>0</v>
      </c>
      <c r="V361">
        <v>0.19757005080093659</v>
      </c>
      <c r="W361" t="s">
        <v>594</v>
      </c>
      <c r="X361" t="s">
        <v>595</v>
      </c>
      <c r="Y361" t="s">
        <v>596</v>
      </c>
      <c r="Z361" t="s">
        <v>597</v>
      </c>
      <c r="AA361" t="s">
        <v>598</v>
      </c>
      <c r="AB361" t="s">
        <v>599</v>
      </c>
      <c r="AC361" t="s">
        <v>600</v>
      </c>
      <c r="AD361" t="s">
        <v>186</v>
      </c>
      <c r="AE361" t="s">
        <v>186</v>
      </c>
      <c r="AF361" t="s">
        <v>186</v>
      </c>
      <c r="AG361" t="s">
        <v>186</v>
      </c>
      <c r="AH361" t="s">
        <v>186</v>
      </c>
      <c r="AI361" t="s">
        <v>186</v>
      </c>
      <c r="AJ361" t="s">
        <v>186</v>
      </c>
      <c r="AK361" t="s">
        <v>186</v>
      </c>
      <c r="AL361">
        <v>0.37634684353501169</v>
      </c>
      <c r="AM361">
        <v>0</v>
      </c>
      <c r="AN361">
        <v>0.035468305244241299</v>
      </c>
      <c r="AO361">
        <v>0.065128838938013106</v>
      </c>
      <c r="AP361">
        <v>0.22954403820554761</v>
      </c>
      <c r="AQ361">
        <v>0.37703006672682882</v>
      </c>
      <c r="AR361">
        <v>0.3296019299185593</v>
      </c>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row>
    <row r="362">
      <c r="A362" t="s">
        <v>791</v>
      </c>
      <c r="B362">
        <v>2016</v>
      </c>
      <c r="C362" t="s">
        <v>799</v>
      </c>
      <c r="D362">
        <v>228</v>
      </c>
      <c r="E362" t="s">
        <v>391</v>
      </c>
      <c r="F362" t="s">
        <v>394</v>
      </c>
      <c r="G362" t="s">
        <v>186</v>
      </c>
      <c r="H362">
        <v>0</v>
      </c>
      <c r="I362">
        <v>0</v>
      </c>
      <c r="J362">
        <v>0</v>
      </c>
      <c r="K362">
        <v>0</v>
      </c>
      <c r="L362">
        <v>0.067354894364693593</v>
      </c>
      <c r="M362">
        <v>0</v>
      </c>
      <c r="N362">
        <v>0</v>
      </c>
      <c r="O362">
        <v>0</v>
      </c>
      <c r="P362">
        <v>0</v>
      </c>
      <c r="Q362">
        <v>0.11252645458824991</v>
      </c>
      <c r="R362">
        <v>0</v>
      </c>
      <c r="S362">
        <v>0</v>
      </c>
      <c r="T362">
        <v>0</v>
      </c>
      <c r="U362">
        <v>0</v>
      </c>
      <c r="V362">
        <v>0</v>
      </c>
      <c r="W362" t="s">
        <v>594</v>
      </c>
      <c r="X362" t="s">
        <v>595</v>
      </c>
      <c r="Y362" t="s">
        <v>596</v>
      </c>
      <c r="Z362" t="s">
        <v>597</v>
      </c>
      <c r="AA362" t="s">
        <v>598</v>
      </c>
      <c r="AB362" t="s">
        <v>599</v>
      </c>
      <c r="AC362" t="s">
        <v>600</v>
      </c>
      <c r="AD362" t="s">
        <v>186</v>
      </c>
      <c r="AE362" t="s">
        <v>186</v>
      </c>
      <c r="AF362" t="s">
        <v>186</v>
      </c>
      <c r="AG362" t="s">
        <v>186</v>
      </c>
      <c r="AH362" t="s">
        <v>186</v>
      </c>
      <c r="AI362" t="s">
        <v>186</v>
      </c>
      <c r="AJ362" t="s">
        <v>186</v>
      </c>
      <c r="AK362" t="s">
        <v>186</v>
      </c>
      <c r="AL362">
        <v>0</v>
      </c>
      <c r="AM362">
        <v>0</v>
      </c>
      <c r="AN362">
        <v>0.039385943948486102</v>
      </c>
      <c r="AO362">
        <v>0</v>
      </c>
      <c r="AP362">
        <v>0.032891545979347001</v>
      </c>
      <c r="AQ362">
        <v>0</v>
      </c>
      <c r="AR362">
        <v>0</v>
      </c>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row>
    <row r="363">
      <c r="A363" t="s">
        <v>791</v>
      </c>
      <c r="B363">
        <v>2016</v>
      </c>
      <c r="C363" t="s">
        <v>799</v>
      </c>
      <c r="D363">
        <v>229</v>
      </c>
      <c r="E363" t="s">
        <v>391</v>
      </c>
      <c r="F363" t="s">
        <v>395</v>
      </c>
      <c r="G363" t="s">
        <v>186</v>
      </c>
      <c r="H363">
        <v>0.049353677385428202</v>
      </c>
      <c r="I363">
        <v>0.037080221180201899</v>
      </c>
      <c r="J363">
        <v>0</v>
      </c>
      <c r="K363">
        <v>0</v>
      </c>
      <c r="L363">
        <v>0.19175331668151391</v>
      </c>
      <c r="M363">
        <v>0.082501325906845502</v>
      </c>
      <c r="N363">
        <v>0.061930408691602601</v>
      </c>
      <c r="O363">
        <v>0</v>
      </c>
      <c r="P363">
        <v>0.14202085077303481</v>
      </c>
      <c r="Q363">
        <v>0.1783470284274456</v>
      </c>
      <c r="R363">
        <v>0</v>
      </c>
      <c r="S363">
        <v>0</v>
      </c>
      <c r="T363">
        <v>0</v>
      </c>
      <c r="U363">
        <v>0</v>
      </c>
      <c r="V363">
        <v>0</v>
      </c>
      <c r="W363" t="s">
        <v>594</v>
      </c>
      <c r="X363" t="s">
        <v>595</v>
      </c>
      <c r="Y363" t="s">
        <v>596</v>
      </c>
      <c r="Z363" t="s">
        <v>597</v>
      </c>
      <c r="AA363" t="s">
        <v>598</v>
      </c>
      <c r="AB363" t="s">
        <v>599</v>
      </c>
      <c r="AC363" t="s">
        <v>600</v>
      </c>
      <c r="AD363" t="s">
        <v>186</v>
      </c>
      <c r="AE363" t="s">
        <v>186</v>
      </c>
      <c r="AF363" t="s">
        <v>186</v>
      </c>
      <c r="AG363" t="s">
        <v>186</v>
      </c>
      <c r="AH363" t="s">
        <v>186</v>
      </c>
      <c r="AI363" t="s">
        <v>186</v>
      </c>
      <c r="AJ363" t="s">
        <v>186</v>
      </c>
      <c r="AK363" t="s">
        <v>186</v>
      </c>
      <c r="AL363">
        <v>0</v>
      </c>
      <c r="AM363">
        <v>0</v>
      </c>
      <c r="AN363">
        <v>0.10701309166252029</v>
      </c>
      <c r="AO363">
        <v>0</v>
      </c>
      <c r="AP363">
        <v>0.099619609151121696</v>
      </c>
      <c r="AQ363">
        <v>0</v>
      </c>
      <c r="AR363">
        <v>0.19459366764937949</v>
      </c>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row>
    <row r="364">
      <c r="A364" t="s">
        <v>791</v>
      </c>
      <c r="B364">
        <v>2019</v>
      </c>
      <c r="C364" t="s">
        <v>800</v>
      </c>
      <c r="D364">
        <v>16</v>
      </c>
      <c r="E364" t="s">
        <v>13</v>
      </c>
      <c r="F364" t="s">
        <v>14</v>
      </c>
      <c r="G364" t="s">
        <v>805</v>
      </c>
      <c r="H364">
        <v>92.469603757367025</v>
      </c>
      <c r="I364">
        <v>97.260958125679139</v>
      </c>
      <c r="J364">
        <v>98.556851202111943</v>
      </c>
      <c r="K364">
        <v>98.086049920310941</v>
      </c>
      <c r="L364">
        <v>97.827244110722077</v>
      </c>
      <c r="M364">
        <v>93.164504875293744</v>
      </c>
      <c r="N364">
        <v>97.551498933246151</v>
      </c>
      <c r="O364">
        <v>98.512064260664516</v>
      </c>
      <c r="P364">
        <v>97.202894462513086</v>
      </c>
      <c r="Q364">
        <v>98.200421050224833</v>
      </c>
      <c r="R364">
        <v>92.295454933219773</v>
      </c>
      <c r="S364">
        <v>95.113978250425092</v>
      </c>
      <c r="T364">
        <v>98.295918552417646</v>
      </c>
      <c r="U364">
        <v>98.574685264809517</v>
      </c>
      <c r="V364">
        <v>99.037195320253758</v>
      </c>
      <c r="W364" t="s">
        <v>662</v>
      </c>
      <c r="X364" t="s">
        <v>663</v>
      </c>
      <c r="Y364" t="s">
        <v>664</v>
      </c>
      <c r="Z364" t="s">
        <v>665</v>
      </c>
      <c r="AA364" t="s">
        <v>666</v>
      </c>
      <c r="AB364" t="s">
        <v>667</v>
      </c>
      <c r="AC364" t="s">
        <v>668</v>
      </c>
      <c r="AD364" t="s">
        <v>186</v>
      </c>
      <c r="AE364" t="s">
        <v>186</v>
      </c>
      <c r="AF364" t="s">
        <v>186</v>
      </c>
      <c r="AG364" t="s">
        <v>186</v>
      </c>
      <c r="AH364" t="s">
        <v>186</v>
      </c>
      <c r="AI364" t="s">
        <v>186</v>
      </c>
      <c r="AJ364" t="s">
        <v>186</v>
      </c>
      <c r="AK364" t="s">
        <v>186</v>
      </c>
      <c r="AL364">
        <v>96.46102463953271</v>
      </c>
      <c r="AM364">
        <v>94.157657866495569</v>
      </c>
      <c r="AN364">
        <v>97.089393309247669</v>
      </c>
      <c r="AO364">
        <v>97.661976637029753</v>
      </c>
      <c r="AP364">
        <v>96.292256624950724</v>
      </c>
      <c r="AQ364">
        <v>98.146829180802413</v>
      </c>
      <c r="AR364">
        <v>95.365490657082162</v>
      </c>
      <c r="AS364"/>
      <c r="AT364"/>
      <c r="AU364"/>
      <c r="AV364"/>
      <c r="AW364"/>
      <c r="AX364"/>
      <c r="AY364"/>
      <c r="AZ364"/>
      <c r="BA364">
        <v>9951.4335926031363</v>
      </c>
      <c r="BB364">
        <v>10473.06701580878</v>
      </c>
      <c r="BC364">
        <v>10605.3952274562</v>
      </c>
      <c r="BD364">
        <v>10556.934912324999</v>
      </c>
      <c r="BE364">
        <v>10528.05139489421</v>
      </c>
      <c r="BF364">
        <v>6751.7105293982786</v>
      </c>
      <c r="BG364">
        <v>7063.8881102833011</v>
      </c>
      <c r="BH364">
        <v>7138.6079613528282</v>
      </c>
      <c r="BI364">
        <v>7045.3743498533604</v>
      </c>
      <c r="BJ364">
        <v>7112.1492158942183</v>
      </c>
      <c r="BK364">
        <v>3244.0873594891468</v>
      </c>
      <c r="BL364">
        <v>3351.4521704826052</v>
      </c>
      <c r="BM364">
        <v>3456.9933428514719</v>
      </c>
      <c r="BN364">
        <v>3467.2626164425169</v>
      </c>
      <c r="BO364">
        <v>3483.3564870395739</v>
      </c>
      <c r="BP364">
        <v>4257.1204392251739</v>
      </c>
      <c r="BQ364">
        <v>2855.0488162905499</v>
      </c>
      <c r="BR364">
        <v>8822.844886419578</v>
      </c>
      <c r="BS364">
        <v>9971.2108781118386</v>
      </c>
      <c r="BT364">
        <v>12066.91224150894</v>
      </c>
      <c r="BU364">
        <v>9690.6417599382094</v>
      </c>
      <c r="BV364">
        <v>4451.1031215930316</v>
      </c>
      <c r="BW364"/>
      <c r="BX364"/>
      <c r="BY364"/>
      <c r="BZ364"/>
      <c r="CA364"/>
      <c r="CB364"/>
      <c r="CC364"/>
      <c r="CD364"/>
    </row>
    <row r="365">
      <c r="A365" t="s">
        <v>791</v>
      </c>
      <c r="B365">
        <v>2019</v>
      </c>
      <c r="C365" t="s">
        <v>800</v>
      </c>
      <c r="D365">
        <v>17</v>
      </c>
      <c r="E365" t="s">
        <v>13</v>
      </c>
      <c r="F365" t="s">
        <v>51</v>
      </c>
      <c r="G365" t="s">
        <v>186</v>
      </c>
      <c r="H365">
        <v>7.5303962426329196</v>
      </c>
      <c r="I365">
        <v>2.7390418743208449</v>
      </c>
      <c r="J365">
        <v>1.4431487978881019</v>
      </c>
      <c r="K365">
        <v>1.913950079689055</v>
      </c>
      <c r="L365">
        <v>2.1727558892779002</v>
      </c>
      <c r="M365">
        <v>6.835495124706263</v>
      </c>
      <c r="N365">
        <v>2.4485010667538112</v>
      </c>
      <c r="O365">
        <v>1.487935739335519</v>
      </c>
      <c r="P365">
        <v>2.7971055374869178</v>
      </c>
      <c r="Q365">
        <v>1.79957894977519</v>
      </c>
      <c r="R365">
        <v>7.7045450667802093</v>
      </c>
      <c r="S365">
        <v>4.8860217495748737</v>
      </c>
      <c r="T365">
        <v>1.704081447582354</v>
      </c>
      <c r="U365">
        <v>1.42531473519046</v>
      </c>
      <c r="V365">
        <v>0.96280467974625661</v>
      </c>
      <c r="W365" t="s">
        <v>662</v>
      </c>
      <c r="X365" t="s">
        <v>663</v>
      </c>
      <c r="Y365" t="s">
        <v>664</v>
      </c>
      <c r="Z365" t="s">
        <v>665</v>
      </c>
      <c r="AA365" t="s">
        <v>666</v>
      </c>
      <c r="AB365" t="s">
        <v>667</v>
      </c>
      <c r="AC365" t="s">
        <v>668</v>
      </c>
      <c r="AD365" t="s">
        <v>186</v>
      </c>
      <c r="AE365" t="s">
        <v>186</v>
      </c>
      <c r="AF365" t="s">
        <v>186</v>
      </c>
      <c r="AG365" t="s">
        <v>186</v>
      </c>
      <c r="AH365" t="s">
        <v>186</v>
      </c>
      <c r="AI365" t="s">
        <v>186</v>
      </c>
      <c r="AJ365" t="s">
        <v>186</v>
      </c>
      <c r="AK365" t="s">
        <v>186</v>
      </c>
      <c r="AL365">
        <v>3.5389753604672389</v>
      </c>
      <c r="AM365">
        <v>5.842342133504383</v>
      </c>
      <c r="AN365">
        <v>2.9106066907522612</v>
      </c>
      <c r="AO365">
        <v>2.338023362970195</v>
      </c>
      <c r="AP365">
        <v>3.7077433750492559</v>
      </c>
      <c r="AQ365">
        <v>1.853170819197629</v>
      </c>
      <c r="AR365">
        <v>4.6345093429178403</v>
      </c>
      <c r="AS365"/>
      <c r="AT365"/>
      <c r="AU365"/>
      <c r="AV365"/>
      <c r="AW365"/>
      <c r="AX365"/>
      <c r="AY365"/>
      <c r="AZ365"/>
      <c r="BA365">
        <v>810.40942201052064</v>
      </c>
      <c r="BB365">
        <v>294.9402274219924</v>
      </c>
      <c r="BC365">
        <v>155.29273903287671</v>
      </c>
      <c r="BD365">
        <v>205.99714672098969</v>
      </c>
      <c r="BE365">
        <v>233.82939874077141</v>
      </c>
      <c r="BF365">
        <v>495.37411773836112</v>
      </c>
      <c r="BG365">
        <v>177.30058238565579</v>
      </c>
      <c r="BH365">
        <v>107.8222245622274</v>
      </c>
      <c r="BI365">
        <v>202.73733325135831</v>
      </c>
      <c r="BJ365">
        <v>130.33420712154941</v>
      </c>
      <c r="BK365">
        <v>270.80658825335081</v>
      </c>
      <c r="BL365">
        <v>172.16468597836979</v>
      </c>
      <c r="BM365">
        <v>59.931259677149697</v>
      </c>
      <c r="BN365">
        <v>50.133971868280341</v>
      </c>
      <c r="BO365">
        <v>33.863963090848053</v>
      </c>
      <c r="BP365">
        <v>156.18582113614531</v>
      </c>
      <c r="BQ365">
        <v>177.15151768405931</v>
      </c>
      <c r="BR365">
        <v>264.49677439107262</v>
      </c>
      <c r="BS365">
        <v>238.71034350218801</v>
      </c>
      <c r="BT365">
        <v>464.6377132381225</v>
      </c>
      <c r="BU365">
        <v>182.97498430370209</v>
      </c>
      <c r="BV365">
        <v>216.31177967186099</v>
      </c>
      <c r="BW365"/>
      <c r="BX365"/>
      <c r="BY365"/>
      <c r="BZ365"/>
      <c r="CA365"/>
      <c r="CB365"/>
      <c r="CC365"/>
      <c r="CD365"/>
    </row>
    <row r="366">
      <c r="A366" t="s">
        <v>791</v>
      </c>
      <c r="B366">
        <v>2019</v>
      </c>
      <c r="C366" t="s">
        <v>800</v>
      </c>
      <c r="D366">
        <v>18</v>
      </c>
      <c r="E366" t="s">
        <v>60</v>
      </c>
      <c r="F366" t="s">
        <v>15</v>
      </c>
      <c r="G366" t="s">
        <v>806</v>
      </c>
      <c r="H366">
        <v>88.465655915332533</v>
      </c>
      <c r="I366">
        <v>95.45986690673989</v>
      </c>
      <c r="J366">
        <v>97.752497264651254</v>
      </c>
      <c r="K366">
        <v>97.291112261872811</v>
      </c>
      <c r="L366">
        <v>97.260129378843146</v>
      </c>
      <c r="M366">
        <v>89.774934580032735</v>
      </c>
      <c r="N366">
        <v>96.69765906868561</v>
      </c>
      <c r="O366">
        <v>97.265707694982893</v>
      </c>
      <c r="P366">
        <v>96.849493222463991</v>
      </c>
      <c r="Q366">
        <v>97.498678811892177</v>
      </c>
      <c r="R366">
        <v>87.700917776271751</v>
      </c>
      <c r="S366">
        <v>92.071546845467608</v>
      </c>
      <c r="T366">
        <v>96.585322925529482</v>
      </c>
      <c r="U366">
        <v>97.729588002578808</v>
      </c>
      <c r="V366">
        <v>98.326094860842161</v>
      </c>
      <c r="W366" t="s">
        <v>662</v>
      </c>
      <c r="X366" t="s">
        <v>663</v>
      </c>
      <c r="Y366" t="s">
        <v>664</v>
      </c>
      <c r="Z366" t="s">
        <v>665</v>
      </c>
      <c r="AA366" t="s">
        <v>666</v>
      </c>
      <c r="AB366" t="s">
        <v>667</v>
      </c>
      <c r="AC366" t="s">
        <v>668</v>
      </c>
      <c r="AD366" t="s">
        <v>186</v>
      </c>
      <c r="AE366" t="s">
        <v>186</v>
      </c>
      <c r="AF366" t="s">
        <v>186</v>
      </c>
      <c r="AG366" t="s">
        <v>186</v>
      </c>
      <c r="AH366" t="s">
        <v>186</v>
      </c>
      <c r="AI366" t="s">
        <v>186</v>
      </c>
      <c r="AJ366" t="s">
        <v>186</v>
      </c>
      <c r="AK366" t="s">
        <v>186</v>
      </c>
      <c r="AL366">
        <v>94.798534459419443</v>
      </c>
      <c r="AM366">
        <v>88.574169579664357</v>
      </c>
      <c r="AN366">
        <v>95.741426628744648</v>
      </c>
      <c r="AO366">
        <v>97.252486657657371</v>
      </c>
      <c r="AP366">
        <v>94.215849488338847</v>
      </c>
      <c r="AQ366">
        <v>97.134163806389921</v>
      </c>
      <c r="AR366">
        <v>93.372334520153913</v>
      </c>
      <c r="AS366"/>
      <c r="AT366"/>
      <c r="AU366"/>
      <c r="AV366"/>
      <c r="AW366"/>
      <c r="AX366"/>
      <c r="AY366"/>
      <c r="AZ366"/>
      <c r="BA366">
        <v>9520.5350114563735</v>
      </c>
      <c r="BB366">
        <v>10279.1253828962</v>
      </c>
      <c r="BC366">
        <v>10517.57929345861</v>
      </c>
      <c r="BD366">
        <v>10471.376312235539</v>
      </c>
      <c r="BE366">
        <v>10397.78236869019</v>
      </c>
      <c r="BF366">
        <v>6506.0655009265138</v>
      </c>
      <c r="BG366">
        <v>7002.0599545572422</v>
      </c>
      <c r="BH366">
        <v>7047.0359704260909</v>
      </c>
      <c r="BI366">
        <v>7019.7594332851249</v>
      </c>
      <c r="BJ366">
        <v>6991.9190190251275</v>
      </c>
      <c r="BK366">
        <v>3082.5942510328</v>
      </c>
      <c r="BL366">
        <v>3244.248544651261</v>
      </c>
      <c r="BM366">
        <v>3396.832984399663</v>
      </c>
      <c r="BN366">
        <v>3437.5371941729059</v>
      </c>
      <c r="BO366">
        <v>3458.3455162601781</v>
      </c>
      <c r="BP366">
        <v>4183.7496560283435</v>
      </c>
      <c r="BQ366">
        <v>2685.7462658098211</v>
      </c>
      <c r="BR366">
        <v>8700.3505486883805</v>
      </c>
      <c r="BS366">
        <v>9929.4022738075164</v>
      </c>
      <c r="BT366">
        <v>11738.42030738321</v>
      </c>
      <c r="BU366">
        <v>9590.6550619670779</v>
      </c>
      <c r="BV366">
        <v>4358.0742550525674</v>
      </c>
      <c r="BW366"/>
      <c r="BX366"/>
      <c r="BY366"/>
      <c r="BZ366"/>
      <c r="CA366"/>
      <c r="CB366"/>
      <c r="CC366"/>
      <c r="CD366"/>
    </row>
    <row r="367">
      <c r="A367" t="s">
        <v>791</v>
      </c>
      <c r="B367">
        <v>2019</v>
      </c>
      <c r="C367" t="s">
        <v>800</v>
      </c>
      <c r="D367">
        <v>19</v>
      </c>
      <c r="E367" t="s">
        <v>60</v>
      </c>
      <c r="F367" t="s">
        <v>16</v>
      </c>
      <c r="G367" t="s">
        <v>807</v>
      </c>
      <c r="H367">
        <v>4.0039478420344112</v>
      </c>
      <c r="I367">
        <v>1.801091218939217</v>
      </c>
      <c r="J367">
        <v>0.80418078606977317</v>
      </c>
      <c r="K367">
        <v>0.79493765843805919</v>
      </c>
      <c r="L367">
        <v>0.55264677209973767</v>
      </c>
      <c r="M367">
        <v>3.3895702952609912</v>
      </c>
      <c r="N367">
        <v>0.85383986456056327</v>
      </c>
      <c r="O367">
        <v>1.2460914470529889</v>
      </c>
      <c r="P367">
        <v>0.35340124004910828</v>
      </c>
      <c r="Q367">
        <v>0.68387837108302074</v>
      </c>
      <c r="R367">
        <v>4.5945371569479923</v>
      </c>
      <c r="S367">
        <v>3.0424314049574681</v>
      </c>
      <c r="T367">
        <v>1.7105956268881879</v>
      </c>
      <c r="U367">
        <v>0.84509726223069748</v>
      </c>
      <c r="V367">
        <v>0.71110045941160238</v>
      </c>
      <c r="W367" t="s">
        <v>662</v>
      </c>
      <c r="X367" t="s">
        <v>663</v>
      </c>
      <c r="Y367" t="s">
        <v>664</v>
      </c>
      <c r="Z367" t="s">
        <v>665</v>
      </c>
      <c r="AA367" t="s">
        <v>666</v>
      </c>
      <c r="AB367" t="s">
        <v>667</v>
      </c>
      <c r="AC367" t="s">
        <v>668</v>
      </c>
      <c r="AD367" t="s">
        <v>186</v>
      </c>
      <c r="AE367" t="s">
        <v>186</v>
      </c>
      <c r="AF367" t="s">
        <v>186</v>
      </c>
      <c r="AG367" t="s">
        <v>186</v>
      </c>
      <c r="AH367" t="s">
        <v>186</v>
      </c>
      <c r="AI367" t="s">
        <v>186</v>
      </c>
      <c r="AJ367" t="s">
        <v>186</v>
      </c>
      <c r="AK367" t="s">
        <v>186</v>
      </c>
      <c r="AL367">
        <v>1.6624901801133429</v>
      </c>
      <c r="AM367">
        <v>5.5834882868312459</v>
      </c>
      <c r="AN367">
        <v>1.34796668050295</v>
      </c>
      <c r="AO367">
        <v>0.40948997937235609</v>
      </c>
      <c r="AP367">
        <v>2.0548380734691771</v>
      </c>
      <c r="AQ367">
        <v>1.012665374412463</v>
      </c>
      <c r="AR367">
        <v>1.9931561369282269</v>
      </c>
      <c r="AS367"/>
      <c r="AT367"/>
      <c r="AU367"/>
      <c r="AV367"/>
      <c r="AW367"/>
      <c r="AX367"/>
      <c r="AY367"/>
      <c r="AZ367"/>
      <c r="BA367">
        <v>430.89858114675479</v>
      </c>
      <c r="BB367">
        <v>193.9416329125682</v>
      </c>
      <c r="BC367">
        <v>86.525003661704531</v>
      </c>
      <c r="BD367">
        <v>85.558600089459418</v>
      </c>
      <c r="BE367">
        <v>59.08177276496798</v>
      </c>
      <c r="BF367">
        <v>245.64502847176331</v>
      </c>
      <c r="BG367">
        <v>61.828155726059457</v>
      </c>
      <c r="BH367">
        <v>90.281060590850601</v>
      </c>
      <c r="BI367">
        <v>25.614916568236371</v>
      </c>
      <c r="BJ367">
        <v>49.042943430040289</v>
      </c>
      <c r="BK367">
        <v>161.4931084563452</v>
      </c>
      <c r="BL367">
        <v>107.2036258313438</v>
      </c>
      <c r="BM367">
        <v>60.160358451809373</v>
      </c>
      <c r="BN367">
        <v>29.725422269610512</v>
      </c>
      <c r="BO367">
        <v>25.01097077939626</v>
      </c>
      <c r="BP367">
        <v>73.370783196834395</v>
      </c>
      <c r="BQ367">
        <v>169.3025504807303</v>
      </c>
      <c r="BR367">
        <v>122.4943377311911</v>
      </c>
      <c r="BS367">
        <v>41.808604304321108</v>
      </c>
      <c r="BT367">
        <v>256.0137503507857</v>
      </c>
      <c r="BU367">
        <v>99.986697971128933</v>
      </c>
      <c r="BV367">
        <v>93.028866540463753</v>
      </c>
      <c r="BW367"/>
      <c r="BX367"/>
      <c r="BY367"/>
      <c r="BZ367"/>
      <c r="CA367"/>
      <c r="CB367"/>
      <c r="CC367"/>
      <c r="CD367"/>
    </row>
    <row r="368">
      <c r="A368" t="s">
        <v>791</v>
      </c>
      <c r="B368">
        <v>2019</v>
      </c>
      <c r="C368" t="s">
        <v>800</v>
      </c>
      <c r="D368">
        <v>20</v>
      </c>
      <c r="E368" t="s">
        <v>60</v>
      </c>
      <c r="F368" t="s">
        <v>22</v>
      </c>
      <c r="G368" t="s">
        <v>808</v>
      </c>
      <c r="H368">
        <v>6.9440371167722654</v>
      </c>
      <c r="I368">
        <v>2.6745788586162371</v>
      </c>
      <c r="J368">
        <v>1.4433219492790339</v>
      </c>
      <c r="K368">
        <v>1.780109226419653</v>
      </c>
      <c r="L368">
        <v>1.8860813262620779</v>
      </c>
      <c r="M368">
        <v>6.6581773085118536</v>
      </c>
      <c r="N368">
        <v>2.4485010667538112</v>
      </c>
      <c r="O368">
        <v>1.488200857964161</v>
      </c>
      <c r="P368">
        <v>2.2108600140297749</v>
      </c>
      <c r="Q368">
        <v>1.8174428170248389</v>
      </c>
      <c r="R368">
        <v>6.6000056975788022</v>
      </c>
      <c r="S368">
        <v>4.5616593282329703</v>
      </c>
      <c r="T368">
        <v>1.5067106482400421</v>
      </c>
      <c r="U368">
        <v>1.42531473519046</v>
      </c>
      <c r="V368">
        <v>0.8460166047100468</v>
      </c>
      <c r="W368" t="s">
        <v>662</v>
      </c>
      <c r="X368" t="s">
        <v>663</v>
      </c>
      <c r="Y368" t="s">
        <v>664</v>
      </c>
      <c r="Z368" t="s">
        <v>665</v>
      </c>
      <c r="AA368" t="s">
        <v>666</v>
      </c>
      <c r="AB368" t="s">
        <v>667</v>
      </c>
      <c r="AC368" t="s">
        <v>668</v>
      </c>
      <c r="AD368" t="s">
        <v>186</v>
      </c>
      <c r="AE368" t="s">
        <v>186</v>
      </c>
      <c r="AF368" t="s">
        <v>186</v>
      </c>
      <c r="AG368" t="s">
        <v>186</v>
      </c>
      <c r="AH368" t="s">
        <v>186</v>
      </c>
      <c r="AI368" t="s">
        <v>186</v>
      </c>
      <c r="AJ368" t="s">
        <v>186</v>
      </c>
      <c r="AK368" t="s">
        <v>186</v>
      </c>
      <c r="AL368">
        <v>3.3437713563100839</v>
      </c>
      <c r="AM368">
        <v>5.1467708035859001</v>
      </c>
      <c r="AN368">
        <v>2.8241884320273178</v>
      </c>
      <c r="AO368">
        <v>2.237165522614418</v>
      </c>
      <c r="AP368">
        <v>3.3316294950845391</v>
      </c>
      <c r="AQ368">
        <v>1.853170819197629</v>
      </c>
      <c r="AR368">
        <v>4.2222992208505064</v>
      </c>
      <c r="AS368"/>
      <c r="AT368"/>
      <c r="AU368"/>
      <c r="AV368"/>
      <c r="AW368"/>
      <c r="AX368"/>
      <c r="AY368"/>
      <c r="AZ368"/>
      <c r="BA368">
        <v>747.30637338353608</v>
      </c>
      <c r="BB368">
        <v>287.99884522171521</v>
      </c>
      <c r="BC368">
        <v>155.29273903287671</v>
      </c>
      <c r="BD368">
        <v>191.59194661635649</v>
      </c>
      <c r="BE368">
        <v>201.63517450954171</v>
      </c>
      <c r="BF368">
        <v>482.52374550429801</v>
      </c>
      <c r="BG368">
        <v>177.30058238565579</v>
      </c>
      <c r="BH368">
        <v>107.8222245622274</v>
      </c>
      <c r="BI368">
        <v>160.24560297398281</v>
      </c>
      <c r="BJ368">
        <v>130.33420712154941</v>
      </c>
      <c r="BK368">
        <v>231.98320081485741</v>
      </c>
      <c r="BL368">
        <v>160.73539702394149</v>
      </c>
      <c r="BM368">
        <v>52.989877476872508</v>
      </c>
      <c r="BN368">
        <v>50.133971868280341</v>
      </c>
      <c r="BO368">
        <v>29.756269032360819</v>
      </c>
      <c r="BP368">
        <v>147.5708706002016</v>
      </c>
      <c r="BQ368">
        <v>156.0604014952394</v>
      </c>
      <c r="BR368">
        <v>256.64365196341367</v>
      </c>
      <c r="BS368">
        <v>228.41283745604201</v>
      </c>
      <c r="BT368">
        <v>415.09010993545911</v>
      </c>
      <c r="BU368">
        <v>182.97498430370209</v>
      </c>
      <c r="BV368">
        <v>197.07222300996801</v>
      </c>
      <c r="BW368"/>
      <c r="BX368"/>
      <c r="BY368"/>
      <c r="BZ368"/>
      <c r="CA368"/>
      <c r="CB368"/>
      <c r="CC368"/>
      <c r="CD368"/>
    </row>
    <row r="369">
      <c r="A369" t="s">
        <v>791</v>
      </c>
      <c r="B369">
        <v>2019</v>
      </c>
      <c r="C369" t="s">
        <v>800</v>
      </c>
      <c r="D369">
        <v>21</v>
      </c>
      <c r="E369" t="s">
        <v>60</v>
      </c>
      <c r="F369" t="s">
        <v>17</v>
      </c>
      <c r="G369" t="s">
        <v>809</v>
      </c>
      <c r="H369">
        <v>0.58635912586065697</v>
      </c>
      <c r="I369">
        <v>0.064463015704608106</v>
      </c>
      <c r="J369">
        <v>0</v>
      </c>
      <c r="K369">
        <v>0.13384085326940201</v>
      </c>
      <c r="L369">
        <v>0.30114252279501419</v>
      </c>
      <c r="M369">
        <v>0.17731781619441031</v>
      </c>
      <c r="N369">
        <v>0</v>
      </c>
      <c r="O369">
        <v>0</v>
      </c>
      <c r="P369">
        <v>0.58624552345714287</v>
      </c>
      <c r="Q369">
        <v>0</v>
      </c>
      <c r="R369">
        <v>1.1045393692014081</v>
      </c>
      <c r="S369">
        <v>0.32436242134190402</v>
      </c>
      <c r="T369">
        <v>0.19737079934231269</v>
      </c>
      <c r="U369">
        <v>0</v>
      </c>
      <c r="V369">
        <v>0.11678807503620969</v>
      </c>
      <c r="W369" t="s">
        <v>662</v>
      </c>
      <c r="X369" t="s">
        <v>663</v>
      </c>
      <c r="Y369" t="s">
        <v>664</v>
      </c>
      <c r="Z369" t="s">
        <v>665</v>
      </c>
      <c r="AA369" t="s">
        <v>666</v>
      </c>
      <c r="AB369" t="s">
        <v>667</v>
      </c>
      <c r="AC369" t="s">
        <v>668</v>
      </c>
      <c r="AD369" t="s">
        <v>186</v>
      </c>
      <c r="AE369" t="s">
        <v>186</v>
      </c>
      <c r="AF369" t="s">
        <v>186</v>
      </c>
      <c r="AG369" t="s">
        <v>186</v>
      </c>
      <c r="AH369" t="s">
        <v>186</v>
      </c>
      <c r="AI369" t="s">
        <v>186</v>
      </c>
      <c r="AJ369" t="s">
        <v>186</v>
      </c>
      <c r="AK369" t="s">
        <v>186</v>
      </c>
      <c r="AL369">
        <v>0.19520400415715489</v>
      </c>
      <c r="AM369">
        <v>0.69557132991848181</v>
      </c>
      <c r="AN369">
        <v>0.086418258724943006</v>
      </c>
      <c r="AO369">
        <v>0.1008578403557757</v>
      </c>
      <c r="AP369">
        <v>0.397682943107386</v>
      </c>
      <c r="AQ369">
        <v>0</v>
      </c>
      <c r="AR369">
        <v>0.41221012206733509</v>
      </c>
      <c r="AS369"/>
      <c r="AT369"/>
      <c r="AU369"/>
      <c r="AV369"/>
      <c r="AW369"/>
      <c r="AX369"/>
      <c r="AY369"/>
      <c r="AZ369"/>
      <c r="BA369">
        <v>63.103048626984851</v>
      </c>
      <c r="BB369">
        <v>6.941382200277193</v>
      </c>
      <c r="BC369">
        <v>0</v>
      </c>
      <c r="BD369">
        <v>14.405200104633179</v>
      </c>
      <c r="BE369">
        <v>32.19422423122964</v>
      </c>
      <c r="BF369">
        <v>12.850372234063069</v>
      </c>
      <c r="BG369">
        <v>0</v>
      </c>
      <c r="BH369">
        <v>0</v>
      </c>
      <c r="BI369">
        <v>42.491730277375588</v>
      </c>
      <c r="BJ369">
        <v>0</v>
      </c>
      <c r="BK369">
        <v>38.823387438493469</v>
      </c>
      <c r="BL369">
        <v>11.4292889544283</v>
      </c>
      <c r="BM369">
        <v>6.941382200277193</v>
      </c>
      <c r="BN369">
        <v>0</v>
      </c>
      <c r="BO369">
        <v>4.1076940584872297</v>
      </c>
      <c r="BP369">
        <v>8.6149505359436898</v>
      </c>
      <c r="BQ369">
        <v>21.09111618881985</v>
      </c>
      <c r="BR369">
        <v>7.8531224276588851</v>
      </c>
      <c r="BS369">
        <v>10.29750604614595</v>
      </c>
      <c r="BT369">
        <v>49.547603302663482</v>
      </c>
      <c r="BU369">
        <v>0</v>
      </c>
      <c r="BV369">
        <v>19.239556661893008</v>
      </c>
      <c r="BW369"/>
      <c r="BX369"/>
      <c r="BY369"/>
      <c r="BZ369"/>
      <c r="CA369"/>
      <c r="CB369"/>
      <c r="CC369"/>
      <c r="CD369"/>
    </row>
    <row r="370">
      <c r="A370" t="s">
        <v>791</v>
      </c>
      <c r="B370">
        <v>2019</v>
      </c>
      <c r="C370" t="s">
        <v>800</v>
      </c>
      <c r="D370">
        <v>22</v>
      </c>
      <c r="E370" t="s">
        <v>54</v>
      </c>
      <c r="F370" t="s">
        <v>49</v>
      </c>
      <c r="G370" t="s">
        <v>186</v>
      </c>
      <c r="H370">
        <v>4.3300151393970028</v>
      </c>
      <c r="I370">
        <v>1.85181315673641</v>
      </c>
      <c r="J370">
        <v>0.81595768239663191</v>
      </c>
      <c r="K370">
        <v>0.81044925255313938</v>
      </c>
      <c r="L370">
        <v>0.56500468941491155</v>
      </c>
      <c r="M370">
        <v>3.638263628189871</v>
      </c>
      <c r="N370">
        <v>0.87527088142934661</v>
      </c>
      <c r="O370">
        <v>1.2649159368781351</v>
      </c>
      <c r="P370">
        <v>0.36357069612304582</v>
      </c>
      <c r="Q370">
        <v>0.69653754261923528</v>
      </c>
      <c r="R370">
        <v>4.9780752045399872</v>
      </c>
      <c r="S370">
        <v>3.198721639996033</v>
      </c>
      <c r="T370">
        <v>1.7402509199565479</v>
      </c>
      <c r="U370">
        <v>0.85731672382259316</v>
      </c>
      <c r="V370">
        <v>0.71801352725320733</v>
      </c>
      <c r="W370" t="s">
        <v>662</v>
      </c>
      <c r="X370" t="s">
        <v>663</v>
      </c>
      <c r="Y370" t="s">
        <v>664</v>
      </c>
      <c r="Z370" t="s">
        <v>665</v>
      </c>
      <c r="AA370" t="s">
        <v>666</v>
      </c>
      <c r="AB370" t="s">
        <v>667</v>
      </c>
      <c r="AC370" t="s">
        <v>668</v>
      </c>
      <c r="AD370" t="s">
        <v>186</v>
      </c>
      <c r="AE370" t="s">
        <v>186</v>
      </c>
      <c r="AF370" t="s">
        <v>186</v>
      </c>
      <c r="AG370" t="s">
        <v>186</v>
      </c>
      <c r="AH370" t="s">
        <v>186</v>
      </c>
      <c r="AI370" t="s">
        <v>186</v>
      </c>
      <c r="AJ370" t="s">
        <v>186</v>
      </c>
      <c r="AK370" t="s">
        <v>186</v>
      </c>
      <c r="AL370">
        <v>1.7234838488663571</v>
      </c>
      <c r="AM370">
        <v>5.9299354012691907</v>
      </c>
      <c r="AN370">
        <v>1.388376870591236</v>
      </c>
      <c r="AO370">
        <v>0.41929315120690769</v>
      </c>
      <c r="AP370">
        <v>2.134437932781899</v>
      </c>
      <c r="AQ370">
        <v>1.031786133963603</v>
      </c>
      <c r="AR370">
        <v>2.0900182269236911</v>
      </c>
      <c r="AS370"/>
      <c r="AT370"/>
      <c r="AU370"/>
      <c r="AV370"/>
      <c r="AW370"/>
      <c r="AX370"/>
      <c r="AY370"/>
      <c r="AZ370"/>
      <c r="BA370">
        <v>430.89858114675479</v>
      </c>
      <c r="BB370">
        <v>193.9416329125682</v>
      </c>
      <c r="BC370">
        <v>86.525003661704531</v>
      </c>
      <c r="BD370">
        <v>85.558600089459418</v>
      </c>
      <c r="BE370">
        <v>59.08177276496798</v>
      </c>
      <c r="BF370">
        <v>245.64502847176331</v>
      </c>
      <c r="BG370">
        <v>61.828155726059457</v>
      </c>
      <c r="BH370">
        <v>90.281060590850601</v>
      </c>
      <c r="BI370">
        <v>25.614916568236371</v>
      </c>
      <c r="BJ370">
        <v>49.042943430040289</v>
      </c>
      <c r="BK370">
        <v>161.4931084563452</v>
      </c>
      <c r="BL370">
        <v>107.2036258313438</v>
      </c>
      <c r="BM370">
        <v>60.160358451809373</v>
      </c>
      <c r="BN370">
        <v>29.725422269610512</v>
      </c>
      <c r="BO370">
        <v>25.01097077939626</v>
      </c>
      <c r="BP370">
        <v>73.370783196834395</v>
      </c>
      <c r="BQ370">
        <v>169.3025504807303</v>
      </c>
      <c r="BR370">
        <v>122.4943377311911</v>
      </c>
      <c r="BS370">
        <v>41.808604304321108</v>
      </c>
      <c r="BT370">
        <v>256.0137503507857</v>
      </c>
      <c r="BU370">
        <v>99.986697971128933</v>
      </c>
      <c r="BV370">
        <v>93.028866540463753</v>
      </c>
      <c r="BW370"/>
      <c r="BX370"/>
      <c r="BY370"/>
      <c r="BZ370"/>
      <c r="CA370"/>
      <c r="CB370"/>
      <c r="CC370"/>
      <c r="CD370"/>
    </row>
    <row r="371">
      <c r="A371" t="s">
        <v>791</v>
      </c>
      <c r="B371">
        <v>2019</v>
      </c>
      <c r="C371" t="s">
        <v>800</v>
      </c>
      <c r="D371">
        <v>23</v>
      </c>
      <c r="E371" t="s">
        <v>54</v>
      </c>
      <c r="F371" t="s">
        <v>48</v>
      </c>
      <c r="G371" t="s">
        <v>186</v>
      </c>
      <c r="H371">
        <v>95.669984860602924</v>
      </c>
      <c r="I371">
        <v>98.148186843263545</v>
      </c>
      <c r="J371">
        <v>99.184042317603385</v>
      </c>
      <c r="K371">
        <v>99.189550747446802</v>
      </c>
      <c r="L371">
        <v>99.434995310585066</v>
      </c>
      <c r="M371">
        <v>96.361736371810096</v>
      </c>
      <c r="N371">
        <v>99.12472911857067</v>
      </c>
      <c r="O371">
        <v>98.735084063121889</v>
      </c>
      <c r="P371">
        <v>99.636429303876966</v>
      </c>
      <c r="Q371">
        <v>99.303462457380789</v>
      </c>
      <c r="R371">
        <v>95.021924795459981</v>
      </c>
      <c r="S371">
        <v>96.801278360003948</v>
      </c>
      <c r="T371">
        <v>98.259749080043477</v>
      </c>
      <c r="U371">
        <v>99.142683276177394</v>
      </c>
      <c r="V371">
        <v>99.28198647274678</v>
      </c>
      <c r="W371" t="s">
        <v>662</v>
      </c>
      <c r="X371" t="s">
        <v>663</v>
      </c>
      <c r="Y371" t="s">
        <v>664</v>
      </c>
      <c r="Z371" t="s">
        <v>665</v>
      </c>
      <c r="AA371" t="s">
        <v>666</v>
      </c>
      <c r="AB371" t="s">
        <v>667</v>
      </c>
      <c r="AC371" t="s">
        <v>668</v>
      </c>
      <c r="AD371" t="s">
        <v>186</v>
      </c>
      <c r="AE371" t="s">
        <v>186</v>
      </c>
      <c r="AF371" t="s">
        <v>186</v>
      </c>
      <c r="AG371" t="s">
        <v>186</v>
      </c>
      <c r="AH371" t="s">
        <v>186</v>
      </c>
      <c r="AI371" t="s">
        <v>186</v>
      </c>
      <c r="AJ371" t="s">
        <v>186</v>
      </c>
      <c r="AK371" t="s">
        <v>186</v>
      </c>
      <c r="AL371">
        <v>98.27651615113372</v>
      </c>
      <c r="AM371">
        <v>94.070064598730852</v>
      </c>
      <c r="AN371">
        <v>98.611623129408684</v>
      </c>
      <c r="AO371">
        <v>99.580706848793071</v>
      </c>
      <c r="AP371">
        <v>97.865562067218079</v>
      </c>
      <c r="AQ371">
        <v>98.968213866036365</v>
      </c>
      <c r="AR371">
        <v>97.909981773076282</v>
      </c>
      <c r="AS371"/>
      <c r="AT371"/>
      <c r="AU371"/>
      <c r="AV371"/>
      <c r="AW371"/>
      <c r="AX371"/>
      <c r="AY371"/>
      <c r="AZ371"/>
      <c r="BA371">
        <v>9520.5350114563735</v>
      </c>
      <c r="BB371">
        <v>10279.1253828962</v>
      </c>
      <c r="BC371">
        <v>10517.57929345861</v>
      </c>
      <c r="BD371">
        <v>10471.376312235539</v>
      </c>
      <c r="BE371">
        <v>10397.78236869019</v>
      </c>
      <c r="BF371">
        <v>6506.0655009265138</v>
      </c>
      <c r="BG371">
        <v>7002.0599545572422</v>
      </c>
      <c r="BH371">
        <v>7047.0359704260909</v>
      </c>
      <c r="BI371">
        <v>7019.7594332851249</v>
      </c>
      <c r="BJ371">
        <v>6991.9190190251275</v>
      </c>
      <c r="BK371">
        <v>3082.5942510328</v>
      </c>
      <c r="BL371">
        <v>3244.248544651261</v>
      </c>
      <c r="BM371">
        <v>3396.832984399663</v>
      </c>
      <c r="BN371">
        <v>3437.5371941729059</v>
      </c>
      <c r="BO371">
        <v>3458.3455162601781</v>
      </c>
      <c r="BP371">
        <v>4183.7496560283435</v>
      </c>
      <c r="BQ371">
        <v>2685.7462658098211</v>
      </c>
      <c r="BR371">
        <v>8700.3505486883805</v>
      </c>
      <c r="BS371">
        <v>9929.4022738075164</v>
      </c>
      <c r="BT371">
        <v>11738.42030738321</v>
      </c>
      <c r="BU371">
        <v>9590.6550619670779</v>
      </c>
      <c r="BV371">
        <v>4358.0742550525674</v>
      </c>
      <c r="BW371"/>
      <c r="BX371"/>
      <c r="BY371"/>
      <c r="BZ371"/>
      <c r="CA371"/>
      <c r="CB371"/>
      <c r="CC371"/>
      <c r="CD371"/>
    </row>
    <row r="372">
      <c r="A372" t="s">
        <v>791</v>
      </c>
      <c r="B372">
        <v>2019</v>
      </c>
      <c r="C372" t="s">
        <v>800</v>
      </c>
      <c r="D372">
        <v>29</v>
      </c>
      <c r="E372" t="s">
        <v>57</v>
      </c>
      <c r="F372" t="s">
        <v>49</v>
      </c>
      <c r="G372" t="s">
        <v>810</v>
      </c>
      <c r="H372">
        <v>72.733417819972587</v>
      </c>
      <c r="I372">
        <v>49.017786515080957</v>
      </c>
      <c r="J372">
        <v>36.789227674788343</v>
      </c>
      <c r="K372">
        <v>49.150354741087781</v>
      </c>
      <c r="L372">
        <v>66.249004891676748</v>
      </c>
      <c r="M372">
        <v>53.751661526818509</v>
      </c>
      <c r="N372">
        <v>33.138537515669043</v>
      </c>
      <c r="O372">
        <v>43.899175131122128</v>
      </c>
      <c r="P372">
        <v>63.720036370183109</v>
      </c>
      <c r="Q372">
        <v>67.901821770213161</v>
      </c>
      <c r="R372">
        <v>78.222114826405104</v>
      </c>
      <c r="S372">
        <v>79.945454564502171</v>
      </c>
      <c r="T372">
        <v>66.227564355379343</v>
      </c>
      <c r="U372">
        <v>39.536804235118858</v>
      </c>
      <c r="V372">
        <v>33.703845806380457</v>
      </c>
      <c r="W372" t="s">
        <v>662</v>
      </c>
      <c r="X372" t="s">
        <v>663</v>
      </c>
      <c r="Y372" t="s">
        <v>664</v>
      </c>
      <c r="Z372" t="s">
        <v>665</v>
      </c>
      <c r="AA372" t="s">
        <v>666</v>
      </c>
      <c r="AB372" t="s">
        <v>667</v>
      </c>
      <c r="AC372" t="s">
        <v>668</v>
      </c>
      <c r="AD372" t="s">
        <v>186</v>
      </c>
      <c r="AE372" t="s">
        <v>186</v>
      </c>
      <c r="AF372" t="s">
        <v>186</v>
      </c>
      <c r="AG372" t="s">
        <v>186</v>
      </c>
      <c r="AH372" t="s">
        <v>186</v>
      </c>
      <c r="AI372" t="s">
        <v>186</v>
      </c>
      <c r="AJ372" t="s">
        <v>186</v>
      </c>
      <c r="AK372" t="s">
        <v>186</v>
      </c>
      <c r="AL372">
        <v>90.799391713770376</v>
      </c>
      <c r="AM372">
        <v>87.858255013354011</v>
      </c>
      <c r="AN372">
        <v>54.933455719070068</v>
      </c>
      <c r="AO372">
        <v>13.431831591554779</v>
      </c>
      <c r="AP372">
        <v>74.743698967059899</v>
      </c>
      <c r="AQ372">
        <v>43.177632653384869</v>
      </c>
      <c r="AR372">
        <v>60.413003978123513</v>
      </c>
      <c r="AS372"/>
      <c r="AT372"/>
      <c r="AU372"/>
      <c r="AV372"/>
      <c r="AW372"/>
      <c r="AX372"/>
      <c r="AY372"/>
      <c r="AZ372"/>
      <c r="BA372">
        <v>7827.4562449484893</v>
      </c>
      <c r="BB372">
        <v>5278.2388024153133</v>
      </c>
      <c r="BC372">
        <v>3958.7739953652149</v>
      </c>
      <c r="BD372">
        <v>5290.0192875633693</v>
      </c>
      <c r="BE372">
        <v>7129.638933411662</v>
      </c>
      <c r="BF372">
        <v>3895.4284100909158</v>
      </c>
      <c r="BG372">
        <v>2399.6240315004879</v>
      </c>
      <c r="BH372">
        <v>3181.123078069349</v>
      </c>
      <c r="BI372">
        <v>4618.4994006258185</v>
      </c>
      <c r="BJ372">
        <v>4917.7781856334004</v>
      </c>
      <c r="BK372">
        <v>2749.424379829501</v>
      </c>
      <c r="BL372">
        <v>2816.971513009149</v>
      </c>
      <c r="BM372">
        <v>2329.1735044698121</v>
      </c>
      <c r="BN372">
        <v>1390.6662032931899</v>
      </c>
      <c r="BO372">
        <v>1185.438557182438</v>
      </c>
      <c r="BP372">
        <v>4007.2552388738268</v>
      </c>
      <c r="BQ372">
        <v>2664.0383019391861</v>
      </c>
      <c r="BR372">
        <v>4991.9908072820281</v>
      </c>
      <c r="BS372">
        <v>1371.379424117609</v>
      </c>
      <c r="BT372">
        <v>9366.5439740828806</v>
      </c>
      <c r="BU372">
        <v>4263.1939674318701</v>
      </c>
      <c r="BV372">
        <v>2819.7255499766889</v>
      </c>
      <c r="BW372"/>
      <c r="BX372"/>
      <c r="BY372"/>
      <c r="BZ372"/>
      <c r="CA372"/>
      <c r="CB372"/>
      <c r="CC372"/>
      <c r="CD372"/>
    </row>
    <row r="373">
      <c r="A373" t="s">
        <v>791</v>
      </c>
      <c r="B373">
        <v>2019</v>
      </c>
      <c r="C373" t="s">
        <v>800</v>
      </c>
      <c r="D373">
        <v>30</v>
      </c>
      <c r="E373" t="s">
        <v>57</v>
      </c>
      <c r="F373" t="s">
        <v>48</v>
      </c>
      <c r="G373" t="s">
        <v>186</v>
      </c>
      <c r="H373">
        <v>27.266582180027491</v>
      </c>
      <c r="I373">
        <v>50.982213484918859</v>
      </c>
      <c r="J373">
        <v>63.210772325211543</v>
      </c>
      <c r="K373">
        <v>50.849645258912048</v>
      </c>
      <c r="L373">
        <v>33.750995108323337</v>
      </c>
      <c r="M373">
        <v>46.248338473181533</v>
      </c>
      <c r="N373">
        <v>66.861462484330787</v>
      </c>
      <c r="O373">
        <v>56.10082486887773</v>
      </c>
      <c r="P373">
        <v>36.279963629816933</v>
      </c>
      <c r="Q373">
        <v>32.098178229787081</v>
      </c>
      <c r="R373">
        <v>21.777885173594811</v>
      </c>
      <c r="S373">
        <v>20.054545435497729</v>
      </c>
      <c r="T373">
        <v>33.772435644620643</v>
      </c>
      <c r="U373">
        <v>60.463195764881071</v>
      </c>
      <c r="V373">
        <v>66.2961541936195</v>
      </c>
      <c r="W373" t="s">
        <v>662</v>
      </c>
      <c r="X373" t="s">
        <v>663</v>
      </c>
      <c r="Y373" t="s">
        <v>664</v>
      </c>
      <c r="Z373" t="s">
        <v>665</v>
      </c>
      <c r="AA373" t="s">
        <v>666</v>
      </c>
      <c r="AB373" t="s">
        <v>667</v>
      </c>
      <c r="AC373" t="s">
        <v>668</v>
      </c>
      <c r="AD373" t="s">
        <v>186</v>
      </c>
      <c r="AE373" t="s">
        <v>186</v>
      </c>
      <c r="AF373" t="s">
        <v>186</v>
      </c>
      <c r="AG373" t="s">
        <v>186</v>
      </c>
      <c r="AH373" t="s">
        <v>186</v>
      </c>
      <c r="AI373" t="s">
        <v>186</v>
      </c>
      <c r="AJ373" t="s">
        <v>186</v>
      </c>
      <c r="AK373" t="s">
        <v>186</v>
      </c>
      <c r="AL373">
        <v>9.2006082862296896</v>
      </c>
      <c r="AM373">
        <v>12.141744986645969</v>
      </c>
      <c r="AN373">
        <v>45.066544280929733</v>
      </c>
      <c r="AO373">
        <v>86.56816840844516</v>
      </c>
      <c r="AP373">
        <v>25.256301032940069</v>
      </c>
      <c r="AQ373">
        <v>56.822367346615401</v>
      </c>
      <c r="AR373">
        <v>39.586996021876388</v>
      </c>
      <c r="AS373"/>
      <c r="AT373"/>
      <c r="AU373"/>
      <c r="AV373"/>
      <c r="AW373"/>
      <c r="AX373"/>
      <c r="AY373"/>
      <c r="AZ373"/>
      <c r="BA373">
        <v>2934.3867696651819</v>
      </c>
      <c r="BB373">
        <v>5489.7684408154364</v>
      </c>
      <c r="BC373">
        <v>6801.9139711238413</v>
      </c>
      <c r="BD373">
        <v>5472.9127714826054</v>
      </c>
      <c r="BE373">
        <v>3632.241860223332</v>
      </c>
      <c r="BF373">
        <v>3351.6562370457259</v>
      </c>
      <c r="BG373">
        <v>4841.5646611684597</v>
      </c>
      <c r="BH373">
        <v>4065.3071078456951</v>
      </c>
      <c r="BI373">
        <v>2629.6122824789031</v>
      </c>
      <c r="BJ373">
        <v>2324.7052373823849</v>
      </c>
      <c r="BK373">
        <v>765.46956791299499</v>
      </c>
      <c r="BL373">
        <v>706.64534345182324</v>
      </c>
      <c r="BM373">
        <v>1187.751098058809</v>
      </c>
      <c r="BN373">
        <v>2126.7303850176058</v>
      </c>
      <c r="BO373">
        <v>2331.7818929479822</v>
      </c>
      <c r="BP373">
        <v>406.05102148749728</v>
      </c>
      <c r="BQ373">
        <v>368.1620320354246</v>
      </c>
      <c r="BR373">
        <v>4095.3508535286092</v>
      </c>
      <c r="BS373">
        <v>8838.5417974964184</v>
      </c>
      <c r="BT373">
        <v>3165.0059806641839</v>
      </c>
      <c r="BU373">
        <v>5610.4227768100654</v>
      </c>
      <c r="BV373">
        <v>1847.6893512881991</v>
      </c>
      <c r="BW373"/>
      <c r="BX373"/>
      <c r="BY373"/>
      <c r="BZ373"/>
      <c r="CA373"/>
      <c r="CB373"/>
      <c r="CC373"/>
      <c r="CD373"/>
    </row>
    <row r="374">
      <c r="A374" t="s">
        <v>791</v>
      </c>
      <c r="B374">
        <v>2019</v>
      </c>
      <c r="C374" t="s">
        <v>800</v>
      </c>
      <c r="D374">
        <v>31</v>
      </c>
      <c r="E374" t="s">
        <v>104</v>
      </c>
      <c r="F374" t="s">
        <v>49</v>
      </c>
      <c r="G374" t="s">
        <v>811</v>
      </c>
      <c r="H374">
        <v>34.207995689147587</v>
      </c>
      <c r="I374">
        <v>31.365028701370921</v>
      </c>
      <c r="J374">
        <v>25.206471930124859</v>
      </c>
      <c r="K374">
        <v>37.868135938444262</v>
      </c>
      <c r="L374">
        <v>51.317860073112442</v>
      </c>
      <c r="M374">
        <v>25.993741196656352</v>
      </c>
      <c r="N374">
        <v>21.252457433995719</v>
      </c>
      <c r="O374">
        <v>33.242450743017407</v>
      </c>
      <c r="P374">
        <v>47.744392892999407</v>
      </c>
      <c r="Q374">
        <v>52.806298575238877</v>
      </c>
      <c r="R374">
        <v>30.638290158075051</v>
      </c>
      <c r="S374">
        <v>48.194094416751007</v>
      </c>
      <c r="T374">
        <v>43.456463290072733</v>
      </c>
      <c r="U374">
        <v>28.247681285500828</v>
      </c>
      <c r="V374">
        <v>27.181146795415259</v>
      </c>
      <c r="W374" t="s">
        <v>662</v>
      </c>
      <c r="X374" t="s">
        <v>663</v>
      </c>
      <c r="Y374" t="s">
        <v>664</v>
      </c>
      <c r="Z374" t="s">
        <v>665</v>
      </c>
      <c r="AA374" t="s">
        <v>666</v>
      </c>
      <c r="AB374" t="s">
        <v>667</v>
      </c>
      <c r="AC374" t="s">
        <v>668</v>
      </c>
      <c r="AD374" t="s">
        <v>186</v>
      </c>
      <c r="AE374" t="s">
        <v>186</v>
      </c>
      <c r="AF374" t="s">
        <v>186</v>
      </c>
      <c r="AG374" t="s">
        <v>186</v>
      </c>
      <c r="AH374" t="s">
        <v>186</v>
      </c>
      <c r="AI374" t="s">
        <v>186</v>
      </c>
      <c r="AJ374" t="s">
        <v>186</v>
      </c>
      <c r="AK374" t="s">
        <v>186</v>
      </c>
      <c r="AL374">
        <v>63.194968140895753</v>
      </c>
      <c r="AM374">
        <v>35.690470861662938</v>
      </c>
      <c r="AN374">
        <v>46.326912014277191</v>
      </c>
      <c r="AO374">
        <v>9.374288394450959</v>
      </c>
      <c r="AP374">
        <v>49.474505570640687</v>
      </c>
      <c r="AQ374">
        <v>32.710675484425877</v>
      </c>
      <c r="AR374">
        <v>19.322096446448221</v>
      </c>
      <c r="AS374"/>
      <c r="AT374"/>
      <c r="AU374"/>
      <c r="AV374"/>
      <c r="AW374"/>
      <c r="AX374"/>
      <c r="AY374"/>
      <c r="AZ374"/>
      <c r="BA374">
        <v>3681.4107945118731</v>
      </c>
      <c r="BB374">
        <v>3377.3885624050308</v>
      </c>
      <c r="BC374">
        <v>2712.3897917613908</v>
      </c>
      <c r="BD374">
        <v>4075.7217430819351</v>
      </c>
      <c r="BE374">
        <v>5522.7669269127646</v>
      </c>
      <c r="BF374">
        <v>1883.7884274793139</v>
      </c>
      <c r="BG374">
        <v>1538.930544624782</v>
      </c>
      <c r="BH374">
        <v>2408.8909851799572</v>
      </c>
      <c r="BI374">
        <v>3460.5669193049089</v>
      </c>
      <c r="BJ374">
        <v>3824.487420619887</v>
      </c>
      <c r="BK374">
        <v>1076.903406457966</v>
      </c>
      <c r="BL374">
        <v>1698.175234687357</v>
      </c>
      <c r="BM374">
        <v>1528.331048837387</v>
      </c>
      <c r="BN374">
        <v>993.58297781311398</v>
      </c>
      <c r="BO374">
        <v>956.02085366831545</v>
      </c>
      <c r="BP374">
        <v>2788.9874851954951</v>
      </c>
      <c r="BQ374">
        <v>1082.206576664455</v>
      </c>
      <c r="BR374">
        <v>4209.8847756405085</v>
      </c>
      <c r="BS374">
        <v>957.10746016034989</v>
      </c>
      <c r="BT374">
        <v>6199.9223804489593</v>
      </c>
      <c r="BU374">
        <v>3229.7267317849069</v>
      </c>
      <c r="BV374">
        <v>901.84240877829882</v>
      </c>
      <c r="BW374"/>
      <c r="BX374"/>
      <c r="BY374"/>
      <c r="BZ374"/>
      <c r="CA374"/>
      <c r="CB374"/>
      <c r="CC374"/>
      <c r="CD374"/>
    </row>
    <row r="375">
      <c r="A375" t="s">
        <v>791</v>
      </c>
      <c r="B375">
        <v>2019</v>
      </c>
      <c r="C375" t="s">
        <v>800</v>
      </c>
      <c r="D375">
        <v>32</v>
      </c>
      <c r="E375" t="s">
        <v>104</v>
      </c>
      <c r="F375" t="s">
        <v>48</v>
      </c>
      <c r="G375" t="s">
        <v>186</v>
      </c>
      <c r="H375">
        <v>65.792004310852519</v>
      </c>
      <c r="I375">
        <v>68.634971298628869</v>
      </c>
      <c r="J375">
        <v>74.793528069875009</v>
      </c>
      <c r="K375">
        <v>62.131864061555653</v>
      </c>
      <c r="L375">
        <v>48.682139926887643</v>
      </c>
      <c r="M375">
        <v>74.006258803343584</v>
      </c>
      <c r="N375">
        <v>78.747542566004128</v>
      </c>
      <c r="O375">
        <v>66.7575492569825</v>
      </c>
      <c r="P375">
        <v>52.255607107000579</v>
      </c>
      <c r="Q375">
        <v>47.1937014247614</v>
      </c>
      <c r="R375">
        <v>69.361709841924849</v>
      </c>
      <c r="S375">
        <v>51.805905583248759</v>
      </c>
      <c r="T375">
        <v>56.543536709927302</v>
      </c>
      <c r="U375">
        <v>71.75231871449914</v>
      </c>
      <c r="V375">
        <v>72.818853204584727</v>
      </c>
      <c r="W375" t="s">
        <v>662</v>
      </c>
      <c r="X375" t="s">
        <v>663</v>
      </c>
      <c r="Y375" t="s">
        <v>664</v>
      </c>
      <c r="Z375" t="s">
        <v>665</v>
      </c>
      <c r="AA375" t="s">
        <v>666</v>
      </c>
      <c r="AB375" t="s">
        <v>667</v>
      </c>
      <c r="AC375" t="s">
        <v>668</v>
      </c>
      <c r="AD375" t="s">
        <v>186</v>
      </c>
      <c r="AE375" t="s">
        <v>186</v>
      </c>
      <c r="AF375" t="s">
        <v>186</v>
      </c>
      <c r="AG375" t="s">
        <v>186</v>
      </c>
      <c r="AH375" t="s">
        <v>186</v>
      </c>
      <c r="AI375" t="s">
        <v>186</v>
      </c>
      <c r="AJ375" t="s">
        <v>186</v>
      </c>
      <c r="AK375" t="s">
        <v>186</v>
      </c>
      <c r="AL375">
        <v>36.805031859104233</v>
      </c>
      <c r="AM375">
        <v>64.309529138337027</v>
      </c>
      <c r="AN375">
        <v>53.673087985722432</v>
      </c>
      <c r="AO375">
        <v>90.625711605548986</v>
      </c>
      <c r="AP375">
        <v>50.525494429358929</v>
      </c>
      <c r="AQ375">
        <v>67.289324515574293</v>
      </c>
      <c r="AR375">
        <v>80.677903553551559</v>
      </c>
      <c r="AS375"/>
      <c r="AT375"/>
      <c r="AU375"/>
      <c r="AV375"/>
      <c r="AW375"/>
      <c r="AX375"/>
      <c r="AY375"/>
      <c r="AZ375"/>
      <c r="BA375">
        <v>7080.4322201018031</v>
      </c>
      <c r="BB375">
        <v>7390.6186808257162</v>
      </c>
      <c r="BC375">
        <v>8048.2981747276644</v>
      </c>
      <c r="BD375">
        <v>6687.2103159640501</v>
      </c>
      <c r="BE375">
        <v>5239.1138667222294</v>
      </c>
      <c r="BF375">
        <v>5363.2962196573208</v>
      </c>
      <c r="BG375">
        <v>5702.2581480441668</v>
      </c>
      <c r="BH375">
        <v>4837.5392007350911</v>
      </c>
      <c r="BI375">
        <v>3787.5447637998091</v>
      </c>
      <c r="BJ375">
        <v>3417.9960023959002</v>
      </c>
      <c r="BK375">
        <v>2437.9905412845292</v>
      </c>
      <c r="BL375">
        <v>1825.4416217736109</v>
      </c>
      <c r="BM375">
        <v>1988.5935536912359</v>
      </c>
      <c r="BN375">
        <v>2523.8136104976829</v>
      </c>
      <c r="BO375">
        <v>2561.199596462106</v>
      </c>
      <c r="BP375">
        <v>1624.3187751658261</v>
      </c>
      <c r="BQ375">
        <v>1949.9937573101549</v>
      </c>
      <c r="BR375">
        <v>4877.4568851701142</v>
      </c>
      <c r="BS375">
        <v>9252.8137614536772</v>
      </c>
      <c r="BT375">
        <v>6331.6275742980624</v>
      </c>
      <c r="BU375">
        <v>6643.8900124570191</v>
      </c>
      <c r="BV375">
        <v>3765.572492486584</v>
      </c>
      <c r="BW375"/>
      <c r="BX375"/>
      <c r="BY375"/>
      <c r="BZ375"/>
      <c r="CA375"/>
      <c r="CB375"/>
      <c r="CC375"/>
      <c r="CD375"/>
    </row>
    <row r="376">
      <c r="A376" t="s">
        <v>791</v>
      </c>
      <c r="B376">
        <v>2019</v>
      </c>
      <c r="C376" t="s">
        <v>800</v>
      </c>
      <c r="D376">
        <v>33</v>
      </c>
      <c r="E376" t="s">
        <v>105</v>
      </c>
      <c r="F376" t="s">
        <v>49</v>
      </c>
      <c r="G376" t="s">
        <v>186</v>
      </c>
      <c r="H376">
        <v>0.63338332556892762</v>
      </c>
      <c r="I376">
        <v>1.394821610553941</v>
      </c>
      <c r="J376">
        <v>2.625361719138986</v>
      </c>
      <c r="K376">
        <v>11.248579631194371</v>
      </c>
      <c r="L376">
        <v>35.379214270035348</v>
      </c>
      <c r="M376">
        <v>1.288996047250315</v>
      </c>
      <c r="N376">
        <v>1.4182224281558229</v>
      </c>
      <c r="O376">
        <v>6.6231606569486932</v>
      </c>
      <c r="P376">
        <v>22.165790683744419</v>
      </c>
      <c r="Q376">
        <v>39.772670645648063</v>
      </c>
      <c r="R376">
        <v>0.093793637444113995</v>
      </c>
      <c r="S376">
        <v>0.70795321856231419</v>
      </c>
      <c r="T376">
        <v>1.277054103455497</v>
      </c>
      <c r="U376">
        <v>2.0148418769061038</v>
      </c>
      <c r="V376">
        <v>6.0218538452643706</v>
      </c>
      <c r="W376" t="s">
        <v>662</v>
      </c>
      <c r="X376" t="s">
        <v>663</v>
      </c>
      <c r="Y376" t="s">
        <v>664</v>
      </c>
      <c r="Z376" t="s">
        <v>665</v>
      </c>
      <c r="AA376" t="s">
        <v>666</v>
      </c>
      <c r="AB376" t="s">
        <v>667</v>
      </c>
      <c r="AC376" t="s">
        <v>668</v>
      </c>
      <c r="AD376" t="s">
        <v>186</v>
      </c>
      <c r="AE376" t="s">
        <v>186</v>
      </c>
      <c r="AF376" t="s">
        <v>186</v>
      </c>
      <c r="AG376" t="s">
        <v>186</v>
      </c>
      <c r="AH376" t="s">
        <v>186</v>
      </c>
      <c r="AI376" t="s">
        <v>186</v>
      </c>
      <c r="AJ376" t="s">
        <v>186</v>
      </c>
      <c r="AK376" t="s">
        <v>186</v>
      </c>
      <c r="AL376">
        <v>13.934767784589321</v>
      </c>
      <c r="AM376">
        <v>1.398037478532437</v>
      </c>
      <c r="AN376">
        <v>6.933839704456779</v>
      </c>
      <c r="AO376">
        <v>2.6684510504670729</v>
      </c>
      <c r="AP376">
        <v>24.957386885382839</v>
      </c>
      <c r="AQ376">
        <v>7.5963232462488026</v>
      </c>
      <c r="AR376">
        <v>1.7463213588406299</v>
      </c>
      <c r="AS376"/>
      <c r="AT376"/>
      <c r="AU376"/>
      <c r="AV376"/>
      <c r="AW376"/>
      <c r="AX376"/>
      <c r="AY376"/>
      <c r="AZ376"/>
      <c r="BA376">
        <v>68.163719178467346</v>
      </c>
      <c r="BB376">
        <v>150.1944920545964</v>
      </c>
      <c r="BC376">
        <v>282.50698258819949</v>
      </c>
      <c r="BD376">
        <v>1210.6769833131359</v>
      </c>
      <c r="BE376">
        <v>3807.4688654659021</v>
      </c>
      <c r="BF376">
        <v>93.414634642475747</v>
      </c>
      <c r="BG376">
        <v>102.6961621045146</v>
      </c>
      <c r="BH376">
        <v>479.94271310677982</v>
      </c>
      <c r="BI376">
        <v>1606.601264201016</v>
      </c>
      <c r="BJ376">
        <v>2880.5290784017179</v>
      </c>
      <c r="BK376">
        <v>3.2967468858907041</v>
      </c>
      <c r="BL376">
        <v>24.945558945119721</v>
      </c>
      <c r="BM376">
        <v>44.913029952027692</v>
      </c>
      <c r="BN376">
        <v>70.869979438152541</v>
      </c>
      <c r="BO376">
        <v>211.80187492260359</v>
      </c>
      <c r="BP376">
        <v>614.98397900409327</v>
      </c>
      <c r="BQ376">
        <v>42.391297093150783</v>
      </c>
      <c r="BR376">
        <v>630.10170415693131</v>
      </c>
      <c r="BS376">
        <v>272.44675009002032</v>
      </c>
      <c r="BT376">
        <v>3127.5474049412442</v>
      </c>
      <c r="BU376">
        <v>750.03184398836231</v>
      </c>
      <c r="BV376">
        <v>81.508063326499141</v>
      </c>
      <c r="BW376"/>
      <c r="BX376"/>
      <c r="BY376"/>
      <c r="BZ376"/>
      <c r="CA376"/>
      <c r="CB376"/>
      <c r="CC376"/>
      <c r="CD376"/>
    </row>
    <row r="377">
      <c r="A377" t="s">
        <v>791</v>
      </c>
      <c r="B377">
        <v>2019</v>
      </c>
      <c r="C377" t="s">
        <v>800</v>
      </c>
      <c r="D377">
        <v>34</v>
      </c>
      <c r="E377" t="s">
        <v>105</v>
      </c>
      <c r="F377" t="s">
        <v>48</v>
      </c>
      <c r="G377" t="s">
        <v>186</v>
      </c>
      <c r="H377">
        <v>99.366616674431057</v>
      </c>
      <c r="I377">
        <v>98.605178389446138</v>
      </c>
      <c r="J377">
        <v>97.37463828086112</v>
      </c>
      <c r="K377">
        <v>88.751420368805526</v>
      </c>
      <c r="L377">
        <v>64.620785729964709</v>
      </c>
      <c r="M377">
        <v>98.711003952749707</v>
      </c>
      <c r="N377">
        <v>98.581777571844157</v>
      </c>
      <c r="O377">
        <v>93.376839343051344</v>
      </c>
      <c r="P377">
        <v>77.834209316255539</v>
      </c>
      <c r="Q377">
        <v>60.227329354352108</v>
      </c>
      <c r="R377">
        <v>99.906206362555892</v>
      </c>
      <c r="S377">
        <v>99.292046781437691</v>
      </c>
      <c r="T377">
        <v>98.722945896544516</v>
      </c>
      <c r="U377">
        <v>97.985158123093839</v>
      </c>
      <c r="V377">
        <v>93.978146154735711</v>
      </c>
      <c r="W377" t="s">
        <v>662</v>
      </c>
      <c r="X377" t="s">
        <v>663</v>
      </c>
      <c r="Y377" t="s">
        <v>664</v>
      </c>
      <c r="Z377" t="s">
        <v>665</v>
      </c>
      <c r="AA377" t="s">
        <v>666</v>
      </c>
      <c r="AB377" t="s">
        <v>667</v>
      </c>
      <c r="AC377" t="s">
        <v>668</v>
      </c>
      <c r="AD377" t="s">
        <v>186</v>
      </c>
      <c r="AE377" t="s">
        <v>186</v>
      </c>
      <c r="AF377" t="s">
        <v>186</v>
      </c>
      <c r="AG377" t="s">
        <v>186</v>
      </c>
      <c r="AH377" t="s">
        <v>186</v>
      </c>
      <c r="AI377" t="s">
        <v>186</v>
      </c>
      <c r="AJ377" t="s">
        <v>186</v>
      </c>
      <c r="AK377" t="s">
        <v>186</v>
      </c>
      <c r="AL377">
        <v>86.065232215410688</v>
      </c>
      <c r="AM377">
        <v>98.601962521467556</v>
      </c>
      <c r="AN377">
        <v>93.066160295543057</v>
      </c>
      <c r="AO377">
        <v>97.331548949532831</v>
      </c>
      <c r="AP377">
        <v>75.042613114617112</v>
      </c>
      <c r="AQ377">
        <v>92.40367675375137</v>
      </c>
      <c r="AR377">
        <v>98.253678641159397</v>
      </c>
      <c r="AS377"/>
      <c r="AT377"/>
      <c r="AU377"/>
      <c r="AV377"/>
      <c r="AW377"/>
      <c r="AX377"/>
      <c r="AY377"/>
      <c r="AZ377"/>
      <c r="BA377">
        <v>10693.679295435189</v>
      </c>
      <c r="BB377">
        <v>10617.81275117618</v>
      </c>
      <c r="BC377">
        <v>10478.18098390088</v>
      </c>
      <c r="BD377">
        <v>9552.2550757328463</v>
      </c>
      <c r="BE377">
        <v>6954.4119281690892</v>
      </c>
      <c r="BF377">
        <v>7153.6700124941653</v>
      </c>
      <c r="BG377">
        <v>7138.4925305644429</v>
      </c>
      <c r="BH377">
        <v>6766.4874728082768</v>
      </c>
      <c r="BI377">
        <v>5641.5104189036983</v>
      </c>
      <c r="BJ377">
        <v>4361.9543446140606</v>
      </c>
      <c r="BK377">
        <v>3511.5972008566082</v>
      </c>
      <c r="BL377">
        <v>3498.6712975158571</v>
      </c>
      <c r="BM377">
        <v>3472.0115725765941</v>
      </c>
      <c r="BN377">
        <v>3446.526608872643</v>
      </c>
      <c r="BO377">
        <v>3305.418575207821</v>
      </c>
      <c r="BP377">
        <v>3798.3222813572288</v>
      </c>
      <c r="BQ377">
        <v>2989.8090368814601</v>
      </c>
      <c r="BR377">
        <v>8457.2399566537097</v>
      </c>
      <c r="BS377">
        <v>9937.4744715240031</v>
      </c>
      <c r="BT377">
        <v>9404.0025498058185</v>
      </c>
      <c r="BU377">
        <v>9123.5849002535633</v>
      </c>
      <c r="BV377">
        <v>4585.9068379383953</v>
      </c>
      <c r="BW377"/>
      <c r="BX377"/>
      <c r="BY377"/>
      <c r="BZ377"/>
      <c r="CA377"/>
      <c r="CB377"/>
      <c r="CC377"/>
      <c r="CD377"/>
    </row>
    <row r="378">
      <c r="A378" t="s">
        <v>791</v>
      </c>
      <c r="B378">
        <v>2019</v>
      </c>
      <c r="C378" t="s">
        <v>800</v>
      </c>
      <c r="D378">
        <v>35</v>
      </c>
      <c r="E378" t="s">
        <v>55</v>
      </c>
      <c r="F378" t="s">
        <v>49</v>
      </c>
      <c r="G378" t="s">
        <v>186</v>
      </c>
      <c r="H378">
        <v>47.85539910489279</v>
      </c>
      <c r="I378">
        <v>72.826084646265727</v>
      </c>
      <c r="J378">
        <v>81.134854384758626</v>
      </c>
      <c r="K378">
        <v>87.511111001658037</v>
      </c>
      <c r="L378">
        <v>91.388949920966596</v>
      </c>
      <c r="M378">
        <v>59.588847929399492</v>
      </c>
      <c r="N378">
        <v>79.695436263588277</v>
      </c>
      <c r="O378">
        <v>84.232637278730621</v>
      </c>
      <c r="P378">
        <v>89.609668240431546</v>
      </c>
      <c r="Q378">
        <v>91.178516802785381</v>
      </c>
      <c r="R378">
        <v>38.206509824364659</v>
      </c>
      <c r="S378">
        <v>57.28738314794245</v>
      </c>
      <c r="T378">
        <v>67.638859351413828</v>
      </c>
      <c r="U378">
        <v>80.034392800316823</v>
      </c>
      <c r="V378">
        <v>88.973430116868968</v>
      </c>
      <c r="W378" t="s">
        <v>662</v>
      </c>
      <c r="X378" t="s">
        <v>663</v>
      </c>
      <c r="Y378" t="s">
        <v>664</v>
      </c>
      <c r="Z378" t="s">
        <v>665</v>
      </c>
      <c r="AA378" t="s">
        <v>666</v>
      </c>
      <c r="AB378" t="s">
        <v>667</v>
      </c>
      <c r="AC378" t="s">
        <v>668</v>
      </c>
      <c r="AD378" t="s">
        <v>186</v>
      </c>
      <c r="AE378" t="s">
        <v>186</v>
      </c>
      <c r="AF378" t="s">
        <v>186</v>
      </c>
      <c r="AG378" t="s">
        <v>186</v>
      </c>
      <c r="AH378" t="s">
        <v>186</v>
      </c>
      <c r="AI378" t="s">
        <v>186</v>
      </c>
      <c r="AJ378" t="s">
        <v>186</v>
      </c>
      <c r="AK378" t="s">
        <v>186</v>
      </c>
      <c r="AL378">
        <v>71.760732491868055</v>
      </c>
      <c r="AM378">
        <v>36.524750244600533</v>
      </c>
      <c r="AN378">
        <v>86.131931748493201</v>
      </c>
      <c r="AO378">
        <v>84.853338371958102</v>
      </c>
      <c r="AP378">
        <v>76.513570128813299</v>
      </c>
      <c r="AQ378">
        <v>83.448151727665305</v>
      </c>
      <c r="AR378">
        <v>51.074684096000013</v>
      </c>
      <c r="AS378"/>
      <c r="AT378"/>
      <c r="AU378"/>
      <c r="AV378"/>
      <c r="AW378"/>
      <c r="AX378"/>
      <c r="AY378"/>
      <c r="AZ378"/>
      <c r="BA378">
        <v>5150.122925685394</v>
      </c>
      <c r="BB378">
        <v>7841.9180696712638</v>
      </c>
      <c r="BC378">
        <v>8730.6685124091509</v>
      </c>
      <c r="BD378">
        <v>9418.761421224779</v>
      </c>
      <c r="BE378">
        <v>9835.1698490491999</v>
      </c>
      <c r="BF378">
        <v>4318.4542496971098</v>
      </c>
      <c r="BG378">
        <v>5770.8969192921522</v>
      </c>
      <c r="BH378">
        <v>6103.859254158273</v>
      </c>
      <c r="BI378">
        <v>6495.0088329260971</v>
      </c>
      <c r="BJ378">
        <v>6603.5889647933764</v>
      </c>
      <c r="BK378">
        <v>1342.918301460237</v>
      </c>
      <c r="BL378">
        <v>2018.5878892262849</v>
      </c>
      <c r="BM378">
        <v>2378.807685399604</v>
      </c>
      <c r="BN378">
        <v>2815.1270018336072</v>
      </c>
      <c r="BO378">
        <v>3129.3916792530149</v>
      </c>
      <c r="BP378">
        <v>3167.0208995447538</v>
      </c>
      <c r="BQ378">
        <v>1107.5035989001699</v>
      </c>
      <c r="BR378">
        <v>7827.1029170418233</v>
      </c>
      <c r="BS378">
        <v>8663.459001686515</v>
      </c>
      <c r="BT378">
        <v>9588.3362628526702</v>
      </c>
      <c r="BU378">
        <v>8239.3506817431553</v>
      </c>
      <c r="BV378">
        <v>2383.8674162706752</v>
      </c>
      <c r="BW378"/>
      <c r="BX378"/>
      <c r="BY378"/>
      <c r="BZ378"/>
      <c r="CA378"/>
      <c r="CB378"/>
      <c r="CC378"/>
      <c r="CD378"/>
    </row>
    <row r="379">
      <c r="A379" t="s">
        <v>791</v>
      </c>
      <c r="B379">
        <v>2019</v>
      </c>
      <c r="C379" t="s">
        <v>800</v>
      </c>
      <c r="D379">
        <v>36</v>
      </c>
      <c r="E379" t="s">
        <v>55</v>
      </c>
      <c r="F379" t="s">
        <v>48</v>
      </c>
      <c r="G379" t="s">
        <v>186</v>
      </c>
      <c r="H379">
        <v>52.144600895107331</v>
      </c>
      <c r="I379">
        <v>27.173915353734099</v>
      </c>
      <c r="J379">
        <v>18.865145615241381</v>
      </c>
      <c r="K379">
        <v>12.488888998341899</v>
      </c>
      <c r="L379">
        <v>8.6110500790333813</v>
      </c>
      <c r="M379">
        <v>40.411152070600473</v>
      </c>
      <c r="N379">
        <v>20.304563736411591</v>
      </c>
      <c r="O379">
        <v>15.767362721269309</v>
      </c>
      <c r="P379">
        <v>10.39033175956844</v>
      </c>
      <c r="Q379">
        <v>8.8214831972146985</v>
      </c>
      <c r="R379">
        <v>61.793490175635299</v>
      </c>
      <c r="S379">
        <v>42.71261685205738</v>
      </c>
      <c r="T379">
        <v>32.361140648586279</v>
      </c>
      <c r="U379">
        <v>19.965607199683031</v>
      </c>
      <c r="V379">
        <v>11.026569883131</v>
      </c>
      <c r="W379" t="s">
        <v>662</v>
      </c>
      <c r="X379" t="s">
        <v>663</v>
      </c>
      <c r="Y379" t="s">
        <v>664</v>
      </c>
      <c r="Z379" t="s">
        <v>665</v>
      </c>
      <c r="AA379" t="s">
        <v>666</v>
      </c>
      <c r="AB379" t="s">
        <v>667</v>
      </c>
      <c r="AC379" t="s">
        <v>668</v>
      </c>
      <c r="AD379" t="s">
        <v>186</v>
      </c>
      <c r="AE379" t="s">
        <v>186</v>
      </c>
      <c r="AF379" t="s">
        <v>186</v>
      </c>
      <c r="AG379" t="s">
        <v>186</v>
      </c>
      <c r="AH379" t="s">
        <v>186</v>
      </c>
      <c r="AI379" t="s">
        <v>186</v>
      </c>
      <c r="AJ379" t="s">
        <v>186</v>
      </c>
      <c r="AK379" t="s">
        <v>186</v>
      </c>
      <c r="AL379">
        <v>28.23926750813202</v>
      </c>
      <c r="AM379">
        <v>63.475249755399489</v>
      </c>
      <c r="AN379">
        <v>13.868068251506431</v>
      </c>
      <c r="AO379">
        <v>15.146661628041841</v>
      </c>
      <c r="AP379">
        <v>23.486429871186498</v>
      </c>
      <c r="AQ379">
        <v>16.551848272334851</v>
      </c>
      <c r="AR379">
        <v>48.92531590399981</v>
      </c>
      <c r="AS379"/>
      <c r="AT379"/>
      <c r="AU379"/>
      <c r="AV379"/>
      <c r="AW379"/>
      <c r="AX379"/>
      <c r="AY379"/>
      <c r="AZ379"/>
      <c r="BA379">
        <v>5611.7200889282822</v>
      </c>
      <c r="BB379">
        <v>2926.089173559486</v>
      </c>
      <c r="BC379">
        <v>2030.0194540799189</v>
      </c>
      <c r="BD379">
        <v>1344.1706378212091</v>
      </c>
      <c r="BE379">
        <v>926.71094458578375</v>
      </c>
      <c r="BF379">
        <v>2928.6303974395269</v>
      </c>
      <c r="BG379">
        <v>1470.2917733767979</v>
      </c>
      <c r="BH379">
        <v>1142.5709317567771</v>
      </c>
      <c r="BI379">
        <v>753.10285017861986</v>
      </c>
      <c r="BJ379">
        <v>638.89445822239577</v>
      </c>
      <c r="BK379">
        <v>2171.9756462822611</v>
      </c>
      <c r="BL379">
        <v>1505.0289672346851</v>
      </c>
      <c r="BM379">
        <v>1138.116917129021</v>
      </c>
      <c r="BN379">
        <v>702.26958647718618</v>
      </c>
      <c r="BO379">
        <v>387.82877087740547</v>
      </c>
      <c r="BP379">
        <v>1246.285360816571</v>
      </c>
      <c r="BQ379">
        <v>1924.696735074441</v>
      </c>
      <c r="BR379">
        <v>1260.2387437688001</v>
      </c>
      <c r="BS379">
        <v>1546.4622199275129</v>
      </c>
      <c r="BT379">
        <v>2943.2136918943729</v>
      </c>
      <c r="BU379">
        <v>1634.2660624987691</v>
      </c>
      <c r="BV379">
        <v>2283.5474849942102</v>
      </c>
      <c r="BW379"/>
      <c r="BX379"/>
      <c r="BY379"/>
      <c r="BZ379"/>
      <c r="CA379"/>
      <c r="CB379"/>
      <c r="CC379"/>
      <c r="CD379"/>
    </row>
    <row r="380">
      <c r="A380" t="s">
        <v>791</v>
      </c>
      <c r="B380">
        <v>2019</v>
      </c>
      <c r="C380" t="s">
        <v>800</v>
      </c>
      <c r="D380">
        <v>37</v>
      </c>
      <c r="E380" t="s">
        <v>126</v>
      </c>
      <c r="F380" t="s">
        <v>49</v>
      </c>
      <c r="G380" t="s">
        <v>822</v>
      </c>
      <c r="H380">
        <v>51.117412634997088</v>
      </c>
      <c r="I380">
        <v>74.129151925543141</v>
      </c>
      <c r="J380">
        <v>81.572581712933896</v>
      </c>
      <c r="K380">
        <v>88.2657551165493</v>
      </c>
      <c r="L380">
        <v>91.652454642947092</v>
      </c>
      <c r="M380">
        <v>62.599239562369917</v>
      </c>
      <c r="N380">
        <v>80.451945072724968</v>
      </c>
      <c r="O380">
        <v>84.786724066459257</v>
      </c>
      <c r="P380">
        <v>90.199298891296607</v>
      </c>
      <c r="Q380">
        <v>91.417006293343107</v>
      </c>
      <c r="R380">
        <v>41.043878359842729</v>
      </c>
      <c r="S380">
        <v>60.230246070783409</v>
      </c>
      <c r="T380">
        <v>68.77390021284981</v>
      </c>
      <c r="U380">
        <v>80.643516891682992</v>
      </c>
      <c r="V380">
        <v>89.756073604865435</v>
      </c>
      <c r="W380" t="s">
        <v>662</v>
      </c>
      <c r="X380" t="s">
        <v>663</v>
      </c>
      <c r="Y380" t="s">
        <v>664</v>
      </c>
      <c r="Z380" t="s">
        <v>665</v>
      </c>
      <c r="AA380" t="s">
        <v>666</v>
      </c>
      <c r="AB380" t="s">
        <v>667</v>
      </c>
      <c r="AC380" t="s">
        <v>668</v>
      </c>
      <c r="AD380" t="s">
        <v>186</v>
      </c>
      <c r="AE380" t="s">
        <v>186</v>
      </c>
      <c r="AF380" t="s">
        <v>186</v>
      </c>
      <c r="AG380" t="s">
        <v>186</v>
      </c>
      <c r="AH380" t="s">
        <v>186</v>
      </c>
      <c r="AI380" t="s">
        <v>186</v>
      </c>
      <c r="AJ380" t="s">
        <v>186</v>
      </c>
      <c r="AK380" t="s">
        <v>186</v>
      </c>
      <c r="AL380">
        <v>74.01884097632653</v>
      </c>
      <c r="AM380">
        <v>38.651063075991438</v>
      </c>
      <c r="AN380">
        <v>87.920262501753982</v>
      </c>
      <c r="AO380">
        <v>85.239684694595638</v>
      </c>
      <c r="AP380">
        <v>77.497388475481117</v>
      </c>
      <c r="AQ380">
        <v>84.886703753343582</v>
      </c>
      <c r="AR380">
        <v>53.476595771063543</v>
      </c>
      <c r="AS380"/>
      <c r="AT380"/>
      <c r="AU380"/>
      <c r="AV380"/>
      <c r="AW380"/>
      <c r="AX380"/>
      <c r="AY380"/>
      <c r="AZ380"/>
      <c r="BA380">
        <v>5086.9153726286604</v>
      </c>
      <c r="BB380">
        <v>7763.5957594128349</v>
      </c>
      <c r="BC380">
        <v>8651.0946878962986</v>
      </c>
      <c r="BD380">
        <v>9318.1583175262858</v>
      </c>
      <c r="BE380">
        <v>9649.217529491576</v>
      </c>
      <c r="BF380">
        <v>4226.5194488557827</v>
      </c>
      <c r="BG380">
        <v>5683.0353824838703</v>
      </c>
      <c r="BH380">
        <v>6052.5918343785152</v>
      </c>
      <c r="BI380">
        <v>6354.878267834978</v>
      </c>
      <c r="BJ380">
        <v>6501.7138962859699</v>
      </c>
      <c r="BK380">
        <v>1331.4992697157591</v>
      </c>
      <c r="BL380">
        <v>2018.5878892262849</v>
      </c>
      <c r="BM380">
        <v>2377.5091519775319</v>
      </c>
      <c r="BN380">
        <v>2796.1225137698311</v>
      </c>
      <c r="BO380">
        <v>3126.5240124270949</v>
      </c>
      <c r="BP380">
        <v>3151.0712080807748</v>
      </c>
      <c r="BQ380">
        <v>1103.506718834808</v>
      </c>
      <c r="BR380">
        <v>7757.0683842626704</v>
      </c>
      <c r="BS380">
        <v>8499.4287127357529</v>
      </c>
      <c r="BT380">
        <v>9351.5418567975703</v>
      </c>
      <c r="BU380">
        <v>8226.0663625565485</v>
      </c>
      <c r="BV380">
        <v>2380.2984236874968</v>
      </c>
      <c r="BW380"/>
      <c r="BX380"/>
      <c r="BY380"/>
      <c r="BZ380"/>
      <c r="CA380"/>
      <c r="CB380"/>
      <c r="CC380"/>
      <c r="CD380"/>
    </row>
    <row r="381">
      <c r="A381" t="s">
        <v>791</v>
      </c>
      <c r="B381">
        <v>2019</v>
      </c>
      <c r="C381" t="s">
        <v>800</v>
      </c>
      <c r="D381">
        <v>38</v>
      </c>
      <c r="E381" t="s">
        <v>126</v>
      </c>
      <c r="F381" t="s">
        <v>48</v>
      </c>
      <c r="G381" t="s">
        <v>186</v>
      </c>
      <c r="H381">
        <v>48.882587365003147</v>
      </c>
      <c r="I381">
        <v>25.870848074456649</v>
      </c>
      <c r="J381">
        <v>18.42741828706605</v>
      </c>
      <c r="K381">
        <v>11.734244883450691</v>
      </c>
      <c r="L381">
        <v>8.3475453570529332</v>
      </c>
      <c r="M381">
        <v>37.400760437630069</v>
      </c>
      <c r="N381">
        <v>19.548054927274951</v>
      </c>
      <c r="O381">
        <v>15.21327593354065</v>
      </c>
      <c r="P381">
        <v>9.8007011087033344</v>
      </c>
      <c r="Q381">
        <v>8.5829937066569766</v>
      </c>
      <c r="R381">
        <v>58.956121640157193</v>
      </c>
      <c r="S381">
        <v>39.769753929216407</v>
      </c>
      <c r="T381">
        <v>31.2260997871503</v>
      </c>
      <c r="U381">
        <v>19.356483108316912</v>
      </c>
      <c r="V381">
        <v>10.243926395134499</v>
      </c>
      <c r="W381" t="s">
        <v>662</v>
      </c>
      <c r="X381" t="s">
        <v>663</v>
      </c>
      <c r="Y381" t="s">
        <v>664</v>
      </c>
      <c r="Z381" t="s">
        <v>665</v>
      </c>
      <c r="AA381" t="s">
        <v>666</v>
      </c>
      <c r="AB381" t="s">
        <v>667</v>
      </c>
      <c r="AC381" t="s">
        <v>668</v>
      </c>
      <c r="AD381" t="s">
        <v>186</v>
      </c>
      <c r="AE381" t="s">
        <v>186</v>
      </c>
      <c r="AF381" t="s">
        <v>186</v>
      </c>
      <c r="AG381" t="s">
        <v>186</v>
      </c>
      <c r="AH381" t="s">
        <v>186</v>
      </c>
      <c r="AI381" t="s">
        <v>186</v>
      </c>
      <c r="AJ381" t="s">
        <v>186</v>
      </c>
      <c r="AK381" t="s">
        <v>186</v>
      </c>
      <c r="AL381">
        <v>25.981159023673609</v>
      </c>
      <c r="AM381">
        <v>61.348936924008562</v>
      </c>
      <c r="AN381">
        <v>12.079737498245709</v>
      </c>
      <c r="AO381">
        <v>14.760315305404379</v>
      </c>
      <c r="AP381">
        <v>22.502611524518699</v>
      </c>
      <c r="AQ381">
        <v>15.11329624665656</v>
      </c>
      <c r="AR381">
        <v>46.523404228936243</v>
      </c>
      <c r="AS381"/>
      <c r="AT381"/>
      <c r="AU381"/>
      <c r="AV381"/>
      <c r="AW381"/>
      <c r="AX381"/>
      <c r="AY381"/>
      <c r="AZ381"/>
      <c r="BA381">
        <v>4864.5182199745004</v>
      </c>
      <c r="BB381">
        <v>2709.4712563959201</v>
      </c>
      <c r="BC381">
        <v>1954.3005395598941</v>
      </c>
      <c r="BD381">
        <v>1238.7765947987159</v>
      </c>
      <c r="BE381">
        <v>878.83386540263837</v>
      </c>
      <c r="BF381">
        <v>2525.191080542495</v>
      </c>
      <c r="BG381">
        <v>1380.852727799424</v>
      </c>
      <c r="BH381">
        <v>1086.0161269743071</v>
      </c>
      <c r="BI381">
        <v>690.49608201837862</v>
      </c>
      <c r="BJ381">
        <v>610.4353196082543</v>
      </c>
      <c r="BK381">
        <v>1912.588089773385</v>
      </c>
      <c r="BL381">
        <v>1332.8642812563151</v>
      </c>
      <c r="BM381">
        <v>1079.484190873944</v>
      </c>
      <c r="BN381">
        <v>671.1401026726827</v>
      </c>
      <c r="BO381">
        <v>356.83247461247691</v>
      </c>
      <c r="BP381">
        <v>1106.049231144405</v>
      </c>
      <c r="BQ381">
        <v>1751.5420974557419</v>
      </c>
      <c r="BR381">
        <v>1065.77650215688</v>
      </c>
      <c r="BS381">
        <v>1471.782165376088</v>
      </c>
      <c r="BT381">
        <v>2715.3703847113488</v>
      </c>
      <c r="BU381">
        <v>1464.5753973816741</v>
      </c>
      <c r="BV381">
        <v>2070.8046979055262</v>
      </c>
      <c r="BW381"/>
      <c r="BX381"/>
      <c r="BY381"/>
      <c r="BZ381"/>
      <c r="CA381"/>
      <c r="CB381"/>
      <c r="CC381"/>
      <c r="CD381"/>
    </row>
    <row r="382">
      <c r="A382" t="s">
        <v>791</v>
      </c>
      <c r="B382">
        <v>2019</v>
      </c>
      <c r="C382" t="s">
        <v>800</v>
      </c>
      <c r="D382">
        <v>39</v>
      </c>
      <c r="E382" t="s">
        <v>123</v>
      </c>
      <c r="F382" t="s">
        <v>49</v>
      </c>
      <c r="G382" t="s">
        <v>186</v>
      </c>
      <c r="H382">
        <v>69.070669827035616</v>
      </c>
      <c r="I382">
        <v>77.890810151667949</v>
      </c>
      <c r="J382">
        <v>80.305769452758625</v>
      </c>
      <c r="K382">
        <v>86.151666445854829</v>
      </c>
      <c r="L382">
        <v>79.189777374993852</v>
      </c>
      <c r="M382">
        <v>71.094154293546381</v>
      </c>
      <c r="N382">
        <v>77.452136810277352</v>
      </c>
      <c r="O382">
        <v>85.336339714719927</v>
      </c>
      <c r="P382">
        <v>86.371869648519109</v>
      </c>
      <c r="Q382">
        <v>75.94586411405831</v>
      </c>
      <c r="R382">
        <v>67.777312103244881</v>
      </c>
      <c r="S382">
        <v>71.00876498107084</v>
      </c>
      <c r="T382">
        <v>79.048228111966992</v>
      </c>
      <c r="U382">
        <v>80.389659719149947</v>
      </c>
      <c r="V382">
        <v>85.065196815485677</v>
      </c>
      <c r="W382" t="s">
        <v>662</v>
      </c>
      <c r="X382" t="s">
        <v>663</v>
      </c>
      <c r="Y382" t="s">
        <v>664</v>
      </c>
      <c r="Z382" t="s">
        <v>665</v>
      </c>
      <c r="AA382" t="s">
        <v>666</v>
      </c>
      <c r="AB382" t="s">
        <v>667</v>
      </c>
      <c r="AC382" t="s">
        <v>668</v>
      </c>
      <c r="AD382" t="s">
        <v>186</v>
      </c>
      <c r="AE382" t="s">
        <v>186</v>
      </c>
      <c r="AF382" t="s">
        <v>186</v>
      </c>
      <c r="AG382" t="s">
        <v>186</v>
      </c>
      <c r="AH382" t="s">
        <v>186</v>
      </c>
      <c r="AI382" t="s">
        <v>186</v>
      </c>
      <c r="AJ382" t="s">
        <v>186</v>
      </c>
      <c r="AK382" t="s">
        <v>186</v>
      </c>
      <c r="AL382">
        <v>84.409422328003743</v>
      </c>
      <c r="AM382">
        <v>62.942932605614629</v>
      </c>
      <c r="AN382">
        <v>76.82018021653252</v>
      </c>
      <c r="AO382">
        <v>91.08546609335518</v>
      </c>
      <c r="AP382">
        <v>75.149331617204794</v>
      </c>
      <c r="AQ382">
        <v>86.306214950085973</v>
      </c>
      <c r="AR382">
        <v>71.964170148484811</v>
      </c>
      <c r="AS382"/>
      <c r="AT382"/>
      <c r="AU382"/>
      <c r="AV382"/>
      <c r="AW382"/>
      <c r="AX382"/>
      <c r="AY382"/>
      <c r="AZ382"/>
      <c r="BA382">
        <v>2539.907909490998</v>
      </c>
      <c r="BB382">
        <v>2628.5444609954579</v>
      </c>
      <c r="BC382">
        <v>2178.2054928320631</v>
      </c>
      <c r="BD382">
        <v>3511.302201361128</v>
      </c>
      <c r="BE382">
        <v>4368.5343498644361</v>
      </c>
      <c r="BF382">
        <v>1339.2634511961151</v>
      </c>
      <c r="BG382">
        <v>1191.9345908379321</v>
      </c>
      <c r="BH382">
        <v>2055.6593944704318</v>
      </c>
      <c r="BI382">
        <v>2988.9563486418101</v>
      </c>
      <c r="BJ382">
        <v>2899.8095882754801</v>
      </c>
      <c r="BK382">
        <v>727.08268591977105</v>
      </c>
      <c r="BL382">
        <v>1205.8532613658931</v>
      </c>
      <c r="BM382">
        <v>1205.9560981752541</v>
      </c>
      <c r="BN382">
        <v>798.73797489135939</v>
      </c>
      <c r="BO382">
        <v>813.24102077003886</v>
      </c>
      <c r="BP382">
        <v>2354.1682250538361</v>
      </c>
      <c r="BQ382">
        <v>681.17255620343713</v>
      </c>
      <c r="BR382">
        <v>3234.041071555404</v>
      </c>
      <c r="BS382">
        <v>871.78579110132841</v>
      </c>
      <c r="BT382">
        <v>4659.2002296928858</v>
      </c>
      <c r="BU382">
        <v>2782.0791502135471</v>
      </c>
      <c r="BV382">
        <v>644.04739072363679</v>
      </c>
      <c r="BW382"/>
      <c r="BX382"/>
      <c r="BY382"/>
      <c r="BZ382"/>
      <c r="CA382"/>
      <c r="CB382"/>
      <c r="CC382"/>
      <c r="CD382"/>
    </row>
    <row r="383">
      <c r="A383" t="s">
        <v>791</v>
      </c>
      <c r="B383">
        <v>2019</v>
      </c>
      <c r="C383" t="s">
        <v>800</v>
      </c>
      <c r="D383">
        <v>40</v>
      </c>
      <c r="E383" t="s">
        <v>123</v>
      </c>
      <c r="F383" t="s">
        <v>48</v>
      </c>
      <c r="G383" t="s">
        <v>186</v>
      </c>
      <c r="H383">
        <v>30.929330172964271</v>
      </c>
      <c r="I383">
        <v>22.109189848332001</v>
      </c>
      <c r="J383">
        <v>19.694230547241421</v>
      </c>
      <c r="K383">
        <v>13.848333554145141</v>
      </c>
      <c r="L383">
        <v>20.810222625006169</v>
      </c>
      <c r="M383">
        <v>28.905845706453629</v>
      </c>
      <c r="N383">
        <v>22.54786318972268</v>
      </c>
      <c r="O383">
        <v>14.663660285280111</v>
      </c>
      <c r="P383">
        <v>13.62813035148098</v>
      </c>
      <c r="Q383">
        <v>24.054135885941591</v>
      </c>
      <c r="R383">
        <v>32.222687896755083</v>
      </c>
      <c r="S383">
        <v>28.991235018929121</v>
      </c>
      <c r="T383">
        <v>20.951771888033139</v>
      </c>
      <c r="U383">
        <v>19.61034028085011</v>
      </c>
      <c r="V383">
        <v>14.934803184514349</v>
      </c>
      <c r="W383" t="s">
        <v>662</v>
      </c>
      <c r="X383" t="s">
        <v>663</v>
      </c>
      <c r="Y383" t="s">
        <v>664</v>
      </c>
      <c r="Z383" t="s">
        <v>665</v>
      </c>
      <c r="AA383" t="s">
        <v>666</v>
      </c>
      <c r="AB383" t="s">
        <v>667</v>
      </c>
      <c r="AC383" t="s">
        <v>668</v>
      </c>
      <c r="AD383" t="s">
        <v>186</v>
      </c>
      <c r="AE383" t="s">
        <v>186</v>
      </c>
      <c r="AF383" t="s">
        <v>186</v>
      </c>
      <c r="AG383" t="s">
        <v>186</v>
      </c>
      <c r="AH383" t="s">
        <v>186</v>
      </c>
      <c r="AI383" t="s">
        <v>186</v>
      </c>
      <c r="AJ383" t="s">
        <v>186</v>
      </c>
      <c r="AK383" t="s">
        <v>186</v>
      </c>
      <c r="AL383">
        <v>15.59057767199611</v>
      </c>
      <c r="AM383">
        <v>37.057067394385427</v>
      </c>
      <c r="AN383">
        <v>23.179819783467419</v>
      </c>
      <c r="AO383">
        <v>8.9145339066448468</v>
      </c>
      <c r="AP383">
        <v>24.850668382795369</v>
      </c>
      <c r="AQ383">
        <v>13.69378504991405</v>
      </c>
      <c r="AR383">
        <v>28.035829851515182</v>
      </c>
      <c r="AS383"/>
      <c r="AT383"/>
      <c r="AU383"/>
      <c r="AV383"/>
      <c r="AW383"/>
      <c r="AX383"/>
      <c r="AY383"/>
      <c r="AZ383"/>
      <c r="BA383">
        <v>1137.351795462414</v>
      </c>
      <c r="BB383">
        <v>746.10840996221987</v>
      </c>
      <c r="BC383">
        <v>534.18429892932977</v>
      </c>
      <c r="BD383">
        <v>564.41954172080466</v>
      </c>
      <c r="BE383">
        <v>1148.003888622784</v>
      </c>
      <c r="BF383">
        <v>544.52497628319975</v>
      </c>
      <c r="BG383">
        <v>346.99595378684978</v>
      </c>
      <c r="BH383">
        <v>353.23159070952619</v>
      </c>
      <c r="BI383">
        <v>471.61057066310269</v>
      </c>
      <c r="BJ383">
        <v>918.44914391885732</v>
      </c>
      <c r="BK383">
        <v>345.66963097973792</v>
      </c>
      <c r="BL383">
        <v>492.32197332146262</v>
      </c>
      <c r="BM383">
        <v>319.63925921478432</v>
      </c>
      <c r="BN383">
        <v>194.84500292175511</v>
      </c>
      <c r="BO383">
        <v>142.77983289827679</v>
      </c>
      <c r="BP383">
        <v>434.81926014165458</v>
      </c>
      <c r="BQ383">
        <v>401.0340204610186</v>
      </c>
      <c r="BR383">
        <v>975.84370408510154</v>
      </c>
      <c r="BS383">
        <v>85.321669059021701</v>
      </c>
      <c r="BT383">
        <v>1540.722150756083</v>
      </c>
      <c r="BU383">
        <v>441.41889314581641</v>
      </c>
      <c r="BV383">
        <v>250.90823704885551</v>
      </c>
      <c r="BW383"/>
      <c r="BX383"/>
      <c r="BY383"/>
      <c r="BZ383"/>
      <c r="CA383"/>
      <c r="CB383"/>
      <c r="CC383"/>
      <c r="CD383"/>
    </row>
    <row r="384">
      <c r="A384" t="s">
        <v>791</v>
      </c>
      <c r="B384">
        <v>2019</v>
      </c>
      <c r="C384" t="s">
        <v>800</v>
      </c>
      <c r="D384">
        <v>41</v>
      </c>
      <c r="E384" t="s">
        <v>56</v>
      </c>
      <c r="F384" t="s">
        <v>49</v>
      </c>
      <c r="G384" t="s">
        <v>186</v>
      </c>
      <c r="H384">
        <v>5.7132644870469189</v>
      </c>
      <c r="I384">
        <v>2.2065284885284369</v>
      </c>
      <c r="J384">
        <v>0.89145402412034225</v>
      </c>
      <c r="K384">
        <v>0.79493765843805919</v>
      </c>
      <c r="L384">
        <v>0.57132525022131797</v>
      </c>
      <c r="M384">
        <v>4.9959552582230442</v>
      </c>
      <c r="N384">
        <v>1.103397165819558</v>
      </c>
      <c r="O384">
        <v>1.2460914470529889</v>
      </c>
      <c r="P384">
        <v>0.35340124004910828</v>
      </c>
      <c r="Q384">
        <v>0.71172353054557536</v>
      </c>
      <c r="R384">
        <v>5.8691214121879902</v>
      </c>
      <c r="S384">
        <v>4.1778194808602311</v>
      </c>
      <c r="T384">
        <v>2.011045802376195</v>
      </c>
      <c r="U384">
        <v>1.048115398046098</v>
      </c>
      <c r="V384">
        <v>0.71110045941160238</v>
      </c>
      <c r="W384" t="s">
        <v>662</v>
      </c>
      <c r="X384" t="s">
        <v>663</v>
      </c>
      <c r="Y384" t="s">
        <v>664</v>
      </c>
      <c r="Z384" t="s">
        <v>665</v>
      </c>
      <c r="AA384" t="s">
        <v>666</v>
      </c>
      <c r="AB384" t="s">
        <v>667</v>
      </c>
      <c r="AC384" t="s">
        <v>668</v>
      </c>
      <c r="AD384" t="s">
        <v>186</v>
      </c>
      <c r="AE384" t="s">
        <v>186</v>
      </c>
      <c r="AF384" t="s">
        <v>186</v>
      </c>
      <c r="AG384" t="s">
        <v>186</v>
      </c>
      <c r="AH384" t="s">
        <v>186</v>
      </c>
      <c r="AI384" t="s">
        <v>186</v>
      </c>
      <c r="AJ384" t="s">
        <v>186</v>
      </c>
      <c r="AK384" t="s">
        <v>186</v>
      </c>
      <c r="AL384">
        <v>1.7818880755820441</v>
      </c>
      <c r="AM384">
        <v>6.982503921345633</v>
      </c>
      <c r="AN384">
        <v>1.7180382802300851</v>
      </c>
      <c r="AO384">
        <v>0.40948997937235609</v>
      </c>
      <c r="AP384">
        <v>2.4918782668986128</v>
      </c>
      <c r="AQ384">
        <v>1.599887859373722</v>
      </c>
      <c r="AR384">
        <v>2.9625824971610801</v>
      </c>
      <c r="AS384"/>
      <c r="AT384"/>
      <c r="AU384"/>
      <c r="AV384"/>
      <c r="AW384"/>
      <c r="AX384"/>
      <c r="AY384"/>
      <c r="AZ384"/>
      <c r="BA384">
        <v>614.85255510566196</v>
      </c>
      <c r="BB384">
        <v>237.59914746869251</v>
      </c>
      <c r="BC384">
        <v>95.915077849872361</v>
      </c>
      <c r="BD384">
        <v>85.558600089459418</v>
      </c>
      <c r="BE384">
        <v>61.078631618918678</v>
      </c>
      <c r="BF384">
        <v>362.06110649649793</v>
      </c>
      <c r="BG384">
        <v>79.899070806555585</v>
      </c>
      <c r="BH384">
        <v>90.281060590850601</v>
      </c>
      <c r="BI384">
        <v>25.614916568236371</v>
      </c>
      <c r="BJ384">
        <v>51.039802283990987</v>
      </c>
      <c r="BK384">
        <v>206.29339330265469</v>
      </c>
      <c r="BL384">
        <v>147.21035146010149</v>
      </c>
      <c r="BM384">
        <v>70.726964591887537</v>
      </c>
      <c r="BN384">
        <v>36.866375252433592</v>
      </c>
      <c r="BO384">
        <v>25.01097077939626</v>
      </c>
      <c r="BP384">
        <v>78.640177992294241</v>
      </c>
      <c r="BQ384">
        <v>211.72350722283261</v>
      </c>
      <c r="BR384">
        <v>156.12400838802341</v>
      </c>
      <c r="BS384">
        <v>41.808604304321108</v>
      </c>
      <c r="BT384">
        <v>310.46490171815452</v>
      </c>
      <c r="BU384">
        <v>157.96679557221731</v>
      </c>
      <c r="BV384">
        <v>138.2760169347618</v>
      </c>
      <c r="BW384"/>
      <c r="BX384"/>
      <c r="BY384"/>
      <c r="BZ384"/>
      <c r="CA384"/>
      <c r="CB384"/>
      <c r="CC384"/>
      <c r="CD384"/>
    </row>
    <row r="385">
      <c r="A385" t="s">
        <v>791</v>
      </c>
      <c r="B385">
        <v>2019</v>
      </c>
      <c r="C385" t="s">
        <v>800</v>
      </c>
      <c r="D385">
        <v>42</v>
      </c>
      <c r="E385" t="s">
        <v>56</v>
      </c>
      <c r="F385" t="s">
        <v>48</v>
      </c>
      <c r="G385" t="s">
        <v>812</v>
      </c>
      <c r="H385">
        <v>94.286735512952959</v>
      </c>
      <c r="I385">
        <v>97.793471511471608</v>
      </c>
      <c r="J385">
        <v>99.108545975879665</v>
      </c>
      <c r="K385">
        <v>99.205062341561927</v>
      </c>
      <c r="L385">
        <v>99.428674749778708</v>
      </c>
      <c r="M385">
        <v>95.004044741776951</v>
      </c>
      <c r="N385">
        <v>98.896602834180442</v>
      </c>
      <c r="O385">
        <v>98.753908552947038</v>
      </c>
      <c r="P385">
        <v>99.646598759950891</v>
      </c>
      <c r="Q385">
        <v>99.288276469454431</v>
      </c>
      <c r="R385">
        <v>94.13087858781202</v>
      </c>
      <c r="S385">
        <v>95.822180519139749</v>
      </c>
      <c r="T385">
        <v>97.988954197623812</v>
      </c>
      <c r="U385">
        <v>98.951884601953907</v>
      </c>
      <c r="V385">
        <v>99.288899540588432</v>
      </c>
      <c r="W385" t="s">
        <v>662</v>
      </c>
      <c r="X385" t="s">
        <v>663</v>
      </c>
      <c r="Y385" t="s">
        <v>664</v>
      </c>
      <c r="Z385" t="s">
        <v>665</v>
      </c>
      <c r="AA385" t="s">
        <v>666</v>
      </c>
      <c r="AB385" t="s">
        <v>667</v>
      </c>
      <c r="AC385" t="s">
        <v>668</v>
      </c>
      <c r="AD385" t="s">
        <v>186</v>
      </c>
      <c r="AE385" t="s">
        <v>186</v>
      </c>
      <c r="AF385" t="s">
        <v>186</v>
      </c>
      <c r="AG385" t="s">
        <v>186</v>
      </c>
      <c r="AH385" t="s">
        <v>186</v>
      </c>
      <c r="AI385" t="s">
        <v>186</v>
      </c>
      <c r="AJ385" t="s">
        <v>186</v>
      </c>
      <c r="AK385" t="s">
        <v>186</v>
      </c>
      <c r="AL385">
        <v>98.218111924417911</v>
      </c>
      <c r="AM385">
        <v>93.017496078654318</v>
      </c>
      <c r="AN385">
        <v>98.281961719769825</v>
      </c>
      <c r="AO385">
        <v>99.590510020627619</v>
      </c>
      <c r="AP385">
        <v>97.508121733101405</v>
      </c>
      <c r="AQ385">
        <v>98.400112140626291</v>
      </c>
      <c r="AR385">
        <v>97.037417502838935</v>
      </c>
      <c r="AS385"/>
      <c r="AT385"/>
      <c r="AU385"/>
      <c r="AV385"/>
      <c r="AW385"/>
      <c r="AX385"/>
      <c r="AY385"/>
      <c r="AZ385"/>
      <c r="BA385">
        <v>10146.99045950799</v>
      </c>
      <c r="BB385">
        <v>10530.408095762081</v>
      </c>
      <c r="BC385">
        <v>10663.48195830331</v>
      </c>
      <c r="BD385">
        <v>10677.37345895653</v>
      </c>
      <c r="BE385">
        <v>10629.614908577019</v>
      </c>
      <c r="BF385">
        <v>6885.0235406401407</v>
      </c>
      <c r="BG385">
        <v>7161.2896218624037</v>
      </c>
      <c r="BH385">
        <v>7154.8581949883164</v>
      </c>
      <c r="BI385">
        <v>7222.496766536482</v>
      </c>
      <c r="BJ385">
        <v>7120.2563672927226</v>
      </c>
      <c r="BK385">
        <v>3308.600554439844</v>
      </c>
      <c r="BL385">
        <v>3376.4065050008739</v>
      </c>
      <c r="BM385">
        <v>3446.1976379367338</v>
      </c>
      <c r="BN385">
        <v>3480.530213058365</v>
      </c>
      <c r="BO385">
        <v>3492.2094793510259</v>
      </c>
      <c r="BP385">
        <v>4334.6660823690254</v>
      </c>
      <c r="BQ385">
        <v>2820.476826751777</v>
      </c>
      <c r="BR385">
        <v>8931.2176524226252</v>
      </c>
      <c r="BS385">
        <v>10168.112617309709</v>
      </c>
      <c r="BT385">
        <v>12148.60686925397</v>
      </c>
      <c r="BU385">
        <v>9715.6499486696921</v>
      </c>
      <c r="BV385">
        <v>4529.138884330132</v>
      </c>
      <c r="BW385"/>
      <c r="BX385"/>
      <c r="BY385"/>
      <c r="BZ385"/>
      <c r="CA385"/>
      <c r="CB385"/>
      <c r="CC385"/>
      <c r="CD385"/>
    </row>
    <row r="386">
      <c r="A386" t="s">
        <v>791</v>
      </c>
      <c r="B386">
        <v>2019</v>
      </c>
      <c r="C386" t="s">
        <v>800</v>
      </c>
      <c r="D386">
        <v>43</v>
      </c>
      <c r="E386" t="s">
        <v>53</v>
      </c>
      <c r="F386" t="s">
        <v>49</v>
      </c>
      <c r="G386" t="s">
        <v>826</v>
      </c>
      <c r="H386">
        <v>64.888824055082537</v>
      </c>
      <c r="I386">
        <v>82.892338136602106</v>
      </c>
      <c r="J386">
        <v>88.14996500042993</v>
      </c>
      <c r="K386">
        <v>87.45212861469939</v>
      </c>
      <c r="L386">
        <v>78.576402448091159</v>
      </c>
      <c r="M386">
        <v>73.255574567778524</v>
      </c>
      <c r="N386">
        <v>87.96332968588203</v>
      </c>
      <c r="O386">
        <v>87.124320737176987</v>
      </c>
      <c r="P386">
        <v>83.898575599109975</v>
      </c>
      <c r="Q386">
        <v>76.193922682392511</v>
      </c>
      <c r="R386">
        <v>61.27464562980235</v>
      </c>
      <c r="S386">
        <v>66.912549605749433</v>
      </c>
      <c r="T386">
        <v>80.423042758385819</v>
      </c>
      <c r="U386">
        <v>88.08037653053961</v>
      </c>
      <c r="V386">
        <v>91.996110828591995</v>
      </c>
      <c r="W386" t="s">
        <v>662</v>
      </c>
      <c r="X386" t="s">
        <v>663</v>
      </c>
      <c r="Y386" t="s">
        <v>664</v>
      </c>
      <c r="Z386" t="s">
        <v>665</v>
      </c>
      <c r="AA386" t="s">
        <v>666</v>
      </c>
      <c r="AB386" t="s">
        <v>667</v>
      </c>
      <c r="AC386" t="s">
        <v>668</v>
      </c>
      <c r="AD386" t="s">
        <v>186</v>
      </c>
      <c r="AE386" t="s">
        <v>186</v>
      </c>
      <c r="AF386" t="s">
        <v>186</v>
      </c>
      <c r="AG386" t="s">
        <v>186</v>
      </c>
      <c r="AH386" t="s">
        <v>186</v>
      </c>
      <c r="AI386" t="s">
        <v>186</v>
      </c>
      <c r="AJ386" t="s">
        <v>186</v>
      </c>
      <c r="AK386" t="s">
        <v>186</v>
      </c>
      <c r="AL386">
        <v>80.149385916377042</v>
      </c>
      <c r="AM386">
        <v>59.537816061815029</v>
      </c>
      <c r="AN386">
        <v>82.806151052055171</v>
      </c>
      <c r="AO386">
        <v>93.236824728121874</v>
      </c>
      <c r="AP386">
        <v>70.83481828954622</v>
      </c>
      <c r="AQ386">
        <v>89.723862112532359</v>
      </c>
      <c r="AR386">
        <v>67.427050706369343</v>
      </c>
      <c r="AS386"/>
      <c r="AT386"/>
      <c r="AU386"/>
      <c r="AV386"/>
      <c r="AW386"/>
      <c r="AX386"/>
      <c r="AY386"/>
      <c r="AZ386"/>
      <c r="BA386">
        <v>6961.1669545330642</v>
      </c>
      <c r="BB386">
        <v>8923.5852960277443</v>
      </c>
      <c r="BC386">
        <v>9477.2740533757496</v>
      </c>
      <c r="BD386">
        <v>9412.4131869896155</v>
      </c>
      <c r="BE386">
        <v>8441.6843352106625</v>
      </c>
      <c r="BF386">
        <v>5290.6532116477938</v>
      </c>
      <c r="BG386">
        <v>6361.3395667425284</v>
      </c>
      <c r="BH386">
        <v>6313.4030771722419</v>
      </c>
      <c r="BI386">
        <v>6077.0498209716088</v>
      </c>
      <c r="BJ386">
        <v>5507.8050554911388</v>
      </c>
      <c r="BK386">
        <v>2149.1057165553561</v>
      </c>
      <c r="BL386">
        <v>2356.7075445424289</v>
      </c>
      <c r="BM386">
        <v>2826.2176505693442</v>
      </c>
      <c r="BN386">
        <v>3098.1361590565052</v>
      </c>
      <c r="BO386">
        <v>3235.7060233878851</v>
      </c>
      <c r="BP386">
        <v>3536.253761356927</v>
      </c>
      <c r="BQ386">
        <v>1804.406791824031</v>
      </c>
      <c r="BR386">
        <v>7524.8778622672107</v>
      </c>
      <c r="BS386">
        <v>9515.9084731223247</v>
      </c>
      <c r="BT386">
        <v>8866.957436974657</v>
      </c>
      <c r="BU386">
        <v>8825.2628417599753</v>
      </c>
      <c r="BV386">
        <v>3142.456658831697</v>
      </c>
      <c r="BW386"/>
      <c r="BX386"/>
      <c r="BY386"/>
      <c r="BZ386"/>
      <c r="CA386"/>
      <c r="CB386"/>
      <c r="CC386"/>
      <c r="CD386"/>
    </row>
    <row r="387">
      <c r="A387" t="s">
        <v>791</v>
      </c>
      <c r="B387">
        <v>2019</v>
      </c>
      <c r="C387" t="s">
        <v>800</v>
      </c>
      <c r="D387">
        <v>44</v>
      </c>
      <c r="E387" t="s">
        <v>53</v>
      </c>
      <c r="F387" t="s">
        <v>48</v>
      </c>
      <c r="G387" t="s">
        <v>186</v>
      </c>
      <c r="H387">
        <v>35.111175944917377</v>
      </c>
      <c r="I387">
        <v>17.10766186339778</v>
      </c>
      <c r="J387">
        <v>11.85003499957004</v>
      </c>
      <c r="K387">
        <v>12.547871385300571</v>
      </c>
      <c r="L387">
        <v>21.423597551908841</v>
      </c>
      <c r="M387">
        <v>26.744425432221458</v>
      </c>
      <c r="N387">
        <v>12.036670314117909</v>
      </c>
      <c r="O387">
        <v>12.87567926282305</v>
      </c>
      <c r="P387">
        <v>16.101424400889961</v>
      </c>
      <c r="Q387">
        <v>23.806077317607571</v>
      </c>
      <c r="R387">
        <v>38.725354370197557</v>
      </c>
      <c r="S387">
        <v>33.087450394250347</v>
      </c>
      <c r="T387">
        <v>19.576957241614259</v>
      </c>
      <c r="U387">
        <v>11.919623469460349</v>
      </c>
      <c r="V387">
        <v>8.003889171407998</v>
      </c>
      <c r="W387" t="s">
        <v>662</v>
      </c>
      <c r="X387" t="s">
        <v>663</v>
      </c>
      <c r="Y387" t="s">
        <v>664</v>
      </c>
      <c r="Z387" t="s">
        <v>665</v>
      </c>
      <c r="AA387" t="s">
        <v>666</v>
      </c>
      <c r="AB387" t="s">
        <v>667</v>
      </c>
      <c r="AC387" t="s">
        <v>668</v>
      </c>
      <c r="AD387" t="s">
        <v>186</v>
      </c>
      <c r="AE387" t="s">
        <v>186</v>
      </c>
      <c r="AF387" t="s">
        <v>186</v>
      </c>
      <c r="AG387" t="s">
        <v>186</v>
      </c>
      <c r="AH387" t="s">
        <v>186</v>
      </c>
      <c r="AI387" t="s">
        <v>186</v>
      </c>
      <c r="AJ387" t="s">
        <v>186</v>
      </c>
      <c r="AK387" t="s">
        <v>186</v>
      </c>
      <c r="AL387">
        <v>19.850614083622979</v>
      </c>
      <c r="AM387">
        <v>40.462183938184943</v>
      </c>
      <c r="AN387">
        <v>17.193848947944449</v>
      </c>
      <c r="AO387">
        <v>6.7631752718780289</v>
      </c>
      <c r="AP387">
        <v>29.165181710453641</v>
      </c>
      <c r="AQ387">
        <v>10.276137887467829</v>
      </c>
      <c r="AR387">
        <v>32.572949293630437</v>
      </c>
      <c r="AS387"/>
      <c r="AT387"/>
      <c r="AU387"/>
      <c r="AV387"/>
      <c r="AW387"/>
      <c r="AX387"/>
      <c r="AY387"/>
      <c r="AZ387"/>
      <c r="BA387">
        <v>3766.669550292318</v>
      </c>
      <c r="BB387">
        <v>1841.6862557556619</v>
      </c>
      <c r="BC387">
        <v>1274.033735946145</v>
      </c>
      <c r="BD387">
        <v>1350.5188720563731</v>
      </c>
      <c r="BE387">
        <v>2301.5974544937908</v>
      </c>
      <c r="BF387">
        <v>1931.531916055631</v>
      </c>
      <c r="BG387">
        <v>870.46894875925489</v>
      </c>
      <c r="BH387">
        <v>933.02710874281468</v>
      </c>
      <c r="BI387">
        <v>1166.279136136541</v>
      </c>
      <c r="BJ387">
        <v>1720.8620895906699</v>
      </c>
      <c r="BK387">
        <v>1358.2270382343131</v>
      </c>
      <c r="BL387">
        <v>1165.3635145163109</v>
      </c>
      <c r="BM387">
        <v>687.97126051193015</v>
      </c>
      <c r="BN387">
        <v>419.26042925429152</v>
      </c>
      <c r="BO387">
        <v>281.51442674253639</v>
      </c>
      <c r="BP387">
        <v>875.8246606118181</v>
      </c>
      <c r="BQ387">
        <v>1226.2834672049671</v>
      </c>
      <c r="BR387">
        <v>1562.4637985434099</v>
      </c>
      <c r="BS387">
        <v>690.26113944294457</v>
      </c>
      <c r="BT387">
        <v>3650.837696952055</v>
      </c>
      <c r="BU387">
        <v>1010.763644361721</v>
      </c>
      <c r="BV387">
        <v>1518.0714614273811</v>
      </c>
      <c r="BW387"/>
      <c r="BX387"/>
      <c r="BY387"/>
      <c r="BZ387"/>
      <c r="CA387"/>
      <c r="CB387"/>
      <c r="CC387"/>
      <c r="CD387"/>
    </row>
    <row r="388">
      <c r="A388" t="s">
        <v>791</v>
      </c>
      <c r="B388">
        <v>2019</v>
      </c>
      <c r="C388" t="s">
        <v>800</v>
      </c>
      <c r="D388">
        <v>45</v>
      </c>
      <c r="E388" t="s">
        <v>52</v>
      </c>
      <c r="F388" t="s">
        <v>49</v>
      </c>
      <c r="G388" t="s">
        <v>186</v>
      </c>
      <c r="H388">
        <v>66.56733330551738</v>
      </c>
      <c r="I388">
        <v>83.400846783261315</v>
      </c>
      <c r="J388">
        <v>88.241173347583583</v>
      </c>
      <c r="K388">
        <v>87.846318319743105</v>
      </c>
      <c r="L388">
        <v>78.637467816076239</v>
      </c>
      <c r="M388">
        <v>74.980641062609067</v>
      </c>
      <c r="N388">
        <v>88.227175792537764</v>
      </c>
      <c r="O388">
        <v>87.312827037703727</v>
      </c>
      <c r="P388">
        <v>84.301450769242308</v>
      </c>
      <c r="Q388">
        <v>76.129609238681809</v>
      </c>
      <c r="R388">
        <v>62.333716107141449</v>
      </c>
      <c r="S388">
        <v>68.266688753292286</v>
      </c>
      <c r="T388">
        <v>80.811133735653257</v>
      </c>
      <c r="U388">
        <v>88.422820188135915</v>
      </c>
      <c r="V388">
        <v>92.451164290301989</v>
      </c>
      <c r="W388" t="s">
        <v>662</v>
      </c>
      <c r="X388" t="s">
        <v>663</v>
      </c>
      <c r="Y388" t="s">
        <v>664</v>
      </c>
      <c r="Z388" t="s">
        <v>665</v>
      </c>
      <c r="AA388" t="s">
        <v>666</v>
      </c>
      <c r="AB388" t="s">
        <v>667</v>
      </c>
      <c r="AC388" t="s">
        <v>668</v>
      </c>
      <c r="AD388" t="s">
        <v>186</v>
      </c>
      <c r="AE388" t="s">
        <v>186</v>
      </c>
      <c r="AF388" t="s">
        <v>186</v>
      </c>
      <c r="AG388" t="s">
        <v>186</v>
      </c>
      <c r="AH388" t="s">
        <v>186</v>
      </c>
      <c r="AI388" t="s">
        <v>186</v>
      </c>
      <c r="AJ388" t="s">
        <v>186</v>
      </c>
      <c r="AK388" t="s">
        <v>186</v>
      </c>
      <c r="AL388">
        <v>80.61296247678932</v>
      </c>
      <c r="AM388">
        <v>60.230831949150293</v>
      </c>
      <c r="AN388">
        <v>83.44208376205377</v>
      </c>
      <c r="AO388">
        <v>93.642648433272711</v>
      </c>
      <c r="AP388">
        <v>71.069165542550124</v>
      </c>
      <c r="AQ388">
        <v>90.425555788880686</v>
      </c>
      <c r="AR388">
        <v>69.315298307802919</v>
      </c>
      <c r="AS388"/>
      <c r="AT388"/>
      <c r="AU388"/>
      <c r="AV388"/>
      <c r="AW388"/>
      <c r="AX388"/>
      <c r="AY388"/>
      <c r="AZ388"/>
      <c r="BA388">
        <v>6608.6214715412571</v>
      </c>
      <c r="BB388">
        <v>8732.344985530488</v>
      </c>
      <c r="BC388">
        <v>9350.0480084615865</v>
      </c>
      <c r="BD388">
        <v>9273.8786478891143</v>
      </c>
      <c r="BE388">
        <v>8264.36724158992</v>
      </c>
      <c r="BF388">
        <v>5048.9701861130161</v>
      </c>
      <c r="BG388">
        <v>6223.9931154488904</v>
      </c>
      <c r="BH388">
        <v>6232.9204221957434</v>
      </c>
      <c r="BI388">
        <v>5935.3208816490333</v>
      </c>
      <c r="BJ388">
        <v>5403.9331281297827</v>
      </c>
      <c r="BK388">
        <v>2019.572676550905</v>
      </c>
      <c r="BL388">
        <v>2286.870157237483</v>
      </c>
      <c r="BM388">
        <v>2791.4247702502198</v>
      </c>
      <c r="BN388">
        <v>3065.8513887874242</v>
      </c>
      <c r="BO388">
        <v>3220.403628649849</v>
      </c>
      <c r="BP388">
        <v>3430.8011053616342</v>
      </c>
      <c r="BQ388">
        <v>1719.1906211994651</v>
      </c>
      <c r="BR388">
        <v>7361.9656203223012</v>
      </c>
      <c r="BS388">
        <v>9333.7928410583991</v>
      </c>
      <c r="BT388">
        <v>8567.9349712876792</v>
      </c>
      <c r="BU388">
        <v>8735.0533818607073</v>
      </c>
      <c r="BV388">
        <v>3080.5218139221579</v>
      </c>
      <c r="BW388"/>
      <c r="BX388"/>
      <c r="BY388"/>
      <c r="BZ388"/>
      <c r="CA388"/>
      <c r="CB388"/>
      <c r="CC388"/>
      <c r="CD388"/>
    </row>
    <row r="389">
      <c r="A389" t="s">
        <v>791</v>
      </c>
      <c r="B389">
        <v>2019</v>
      </c>
      <c r="C389" t="s">
        <v>800</v>
      </c>
      <c r="D389">
        <v>46</v>
      </c>
      <c r="E389" t="s">
        <v>52</v>
      </c>
      <c r="F389" t="s">
        <v>48</v>
      </c>
      <c r="G389" t="s">
        <v>186</v>
      </c>
      <c r="H389">
        <v>33.432666694482691</v>
      </c>
      <c r="I389">
        <v>16.599153216738511</v>
      </c>
      <c r="J389">
        <v>11.75882665241636</v>
      </c>
      <c r="K389">
        <v>12.153681680256859</v>
      </c>
      <c r="L389">
        <v>21.36253218392384</v>
      </c>
      <c r="M389">
        <v>25.019358937390869</v>
      </c>
      <c r="N389">
        <v>11.77282420746219</v>
      </c>
      <c r="O389">
        <v>12.68717296229625</v>
      </c>
      <c r="P389">
        <v>15.698549230757679</v>
      </c>
      <c r="Q389">
        <v>23.870390761318308</v>
      </c>
      <c r="R389">
        <v>37.666283892858473</v>
      </c>
      <c r="S389">
        <v>31.733311246707551</v>
      </c>
      <c r="T389">
        <v>19.18886626434681</v>
      </c>
      <c r="U389">
        <v>11.577179811864051</v>
      </c>
      <c r="V389">
        <v>7.5488357096980074</v>
      </c>
      <c r="W389" t="s">
        <v>662</v>
      </c>
      <c r="X389" t="s">
        <v>663</v>
      </c>
      <c r="Y389" t="s">
        <v>664</v>
      </c>
      <c r="Z389" t="s">
        <v>665</v>
      </c>
      <c r="AA389" t="s">
        <v>666</v>
      </c>
      <c r="AB389" t="s">
        <v>667</v>
      </c>
      <c r="AC389" t="s">
        <v>668</v>
      </c>
      <c r="AD389" t="s">
        <v>186</v>
      </c>
      <c r="AE389" t="s">
        <v>186</v>
      </c>
      <c r="AF389" t="s">
        <v>186</v>
      </c>
      <c r="AG389" t="s">
        <v>186</v>
      </c>
      <c r="AH389" t="s">
        <v>186</v>
      </c>
      <c r="AI389" t="s">
        <v>186</v>
      </c>
      <c r="AJ389" t="s">
        <v>186</v>
      </c>
      <c r="AK389" t="s">
        <v>186</v>
      </c>
      <c r="AL389">
        <v>19.387037523210719</v>
      </c>
      <c r="AM389">
        <v>39.769168050849743</v>
      </c>
      <c r="AN389">
        <v>16.557916237945921</v>
      </c>
      <c r="AO389">
        <v>6.3573515667273366</v>
      </c>
      <c r="AP389">
        <v>28.93083445744973</v>
      </c>
      <c r="AQ389">
        <v>9.5744442111194576</v>
      </c>
      <c r="AR389">
        <v>30.684701692196871</v>
      </c>
      <c r="AS389"/>
      <c r="AT389"/>
      <c r="AU389"/>
      <c r="AV389"/>
      <c r="AW389"/>
      <c r="AX389"/>
      <c r="AY389"/>
      <c r="AZ389"/>
      <c r="BA389">
        <v>3319.1030494491488</v>
      </c>
      <c r="BB389">
        <v>1737.9863388309191</v>
      </c>
      <c r="BC389">
        <v>1245.967041827435</v>
      </c>
      <c r="BD389">
        <v>1283.056264435884</v>
      </c>
      <c r="BE389">
        <v>2245.08514937377</v>
      </c>
      <c r="BF389">
        <v>1684.728158633206</v>
      </c>
      <c r="BG389">
        <v>830.51481766723623</v>
      </c>
      <c r="BH389">
        <v>905.68753915708385</v>
      </c>
      <c r="BI389">
        <v>1105.270742207761</v>
      </c>
      <c r="BJ389">
        <v>1694.3998098304789</v>
      </c>
      <c r="BK389">
        <v>1220.363593379783</v>
      </c>
      <c r="BL389">
        <v>1063.0362158428879</v>
      </c>
      <c r="BM389">
        <v>662.83288115390394</v>
      </c>
      <c r="BN389">
        <v>401.41122765509238</v>
      </c>
      <c r="BO389">
        <v>262.95285838972541</v>
      </c>
      <c r="BP389">
        <v>825.09149547096422</v>
      </c>
      <c r="BQ389">
        <v>1135.145879831912</v>
      </c>
      <c r="BR389">
        <v>1460.879266097249</v>
      </c>
      <c r="BS389">
        <v>633.66642800469128</v>
      </c>
      <c r="BT389">
        <v>3487.8347931088379</v>
      </c>
      <c r="BU389">
        <v>924.8854547384467</v>
      </c>
      <c r="BV389">
        <v>1363.694526665058</v>
      </c>
      <c r="BW389"/>
      <c r="BX389"/>
      <c r="BY389"/>
      <c r="BZ389"/>
      <c r="CA389"/>
      <c r="CB389"/>
      <c r="CC389"/>
      <c r="CD389"/>
    </row>
    <row r="390">
      <c r="A390" t="s">
        <v>791</v>
      </c>
      <c r="B390">
        <v>2019</v>
      </c>
      <c r="C390" t="s">
        <v>800</v>
      </c>
      <c r="D390">
        <v>47</v>
      </c>
      <c r="E390" t="s">
        <v>102</v>
      </c>
      <c r="F390" t="s">
        <v>101</v>
      </c>
      <c r="G390" t="s">
        <v>827</v>
      </c>
      <c r="H390">
        <v>10.768952592857531</v>
      </c>
      <c r="I390">
        <v>19.45699391754588</v>
      </c>
      <c r="J390">
        <v>31.485071987319039</v>
      </c>
      <c r="K390">
        <v>26.532020236898461</v>
      </c>
      <c r="L390">
        <v>37.24912039513822</v>
      </c>
      <c r="M390">
        <v>16.096606713612349</v>
      </c>
      <c r="N390">
        <v>28.52239218167184</v>
      </c>
      <c r="O390">
        <v>27.806529850142208</v>
      </c>
      <c r="P390">
        <v>31.015208747711249</v>
      </c>
      <c r="Q390">
        <v>38.851649287264692</v>
      </c>
      <c r="R390">
        <v>7.113813255505784</v>
      </c>
      <c r="S390">
        <v>12.776341895215459</v>
      </c>
      <c r="T390">
        <v>12.66141831566325</v>
      </c>
      <c r="U390">
        <v>30.159669967471451</v>
      </c>
      <c r="V390">
        <v>27.916168711625961</v>
      </c>
      <c r="W390" t="s">
        <v>662</v>
      </c>
      <c r="X390" t="s">
        <v>663</v>
      </c>
      <c r="Y390" t="s">
        <v>664</v>
      </c>
      <c r="Z390" t="s">
        <v>665</v>
      </c>
      <c r="AA390" t="s">
        <v>666</v>
      </c>
      <c r="AB390" t="s">
        <v>667</v>
      </c>
      <c r="AC390" t="s">
        <v>668</v>
      </c>
      <c r="AD390" t="s">
        <v>186</v>
      </c>
      <c r="AE390" t="s">
        <v>186</v>
      </c>
      <c r="AF390" t="s">
        <v>186</v>
      </c>
      <c r="AG390" t="s">
        <v>186</v>
      </c>
      <c r="AH390" t="s">
        <v>186</v>
      </c>
      <c r="AI390" t="s">
        <v>186</v>
      </c>
      <c r="AJ390" t="s">
        <v>186</v>
      </c>
      <c r="AK390" t="s">
        <v>186</v>
      </c>
      <c r="AL390">
        <v>14.93446882266465</v>
      </c>
      <c r="AM390">
        <v>10.905622404733281</v>
      </c>
      <c r="AN390">
        <v>39.401823237943127</v>
      </c>
      <c r="AO390">
        <v>33.364210299202341</v>
      </c>
      <c r="AP390">
        <v>23.365204684878279</v>
      </c>
      <c r="AQ390">
        <v>17.376910866308389</v>
      </c>
      <c r="AR390">
        <v>16.799571386921279</v>
      </c>
      <c r="AS390"/>
      <c r="AT390"/>
      <c r="AU390"/>
      <c r="AV390"/>
      <c r="AW390"/>
      <c r="AX390"/>
      <c r="AY390"/>
      <c r="AZ390"/>
      <c r="BA390">
        <v>216.56149984126611</v>
      </c>
      <c r="BB390">
        <v>430.30498696470369</v>
      </c>
      <c r="BC390">
        <v>616.51499324540816</v>
      </c>
      <c r="BD390">
        <v>501.46524257311592</v>
      </c>
      <c r="BE390">
        <v>766.65093902870547</v>
      </c>
      <c r="BF390">
        <v>234.64709286750741</v>
      </c>
      <c r="BG390">
        <v>394.69679950889599</v>
      </c>
      <c r="BH390">
        <v>348.13055149210851</v>
      </c>
      <c r="BI390">
        <v>403.00487538949938</v>
      </c>
      <c r="BJ390">
        <v>524.32025508670517</v>
      </c>
      <c r="BK390">
        <v>49.061135344879062</v>
      </c>
      <c r="BL390">
        <v>78.722361590819716</v>
      </c>
      <c r="BM390">
        <v>81.186189037237398</v>
      </c>
      <c r="BN390">
        <v>213.79338344863379</v>
      </c>
      <c r="BO390">
        <v>203.93501788691231</v>
      </c>
      <c r="BP390">
        <v>116.6243486990418</v>
      </c>
      <c r="BQ390">
        <v>59.349445817200163</v>
      </c>
      <c r="BR390">
        <v>695.19683150015089</v>
      </c>
      <c r="BS390">
        <v>653.96298956233454</v>
      </c>
      <c r="BT390">
        <v>503.67914434240572</v>
      </c>
      <c r="BU390">
        <v>346.95938662889358</v>
      </c>
      <c r="BV390">
        <v>155.7255151031722</v>
      </c>
      <c r="BW390"/>
      <c r="BX390"/>
      <c r="BY390"/>
      <c r="BZ390"/>
      <c r="CA390"/>
      <c r="CB390"/>
      <c r="CC390"/>
      <c r="CD390"/>
    </row>
    <row r="391">
      <c r="A391" t="s">
        <v>791</v>
      </c>
      <c r="B391">
        <v>2019</v>
      </c>
      <c r="C391" t="s">
        <v>800</v>
      </c>
      <c r="D391">
        <v>48</v>
      </c>
      <c r="E391" t="s">
        <v>102</v>
      </c>
      <c r="F391" t="s">
        <v>100</v>
      </c>
      <c r="G391" t="s">
        <v>186</v>
      </c>
      <c r="H391">
        <v>64.453819953187619</v>
      </c>
      <c r="I391">
        <v>57.652806829591363</v>
      </c>
      <c r="J391">
        <v>53.049768989926761</v>
      </c>
      <c r="K391">
        <v>58.028822042171022</v>
      </c>
      <c r="L391">
        <v>54.286628455601907</v>
      </c>
      <c r="M391">
        <v>65.819258069835513</v>
      </c>
      <c r="N391">
        <v>51.489579415250063</v>
      </c>
      <c r="O391">
        <v>56.031308253107177</v>
      </c>
      <c r="P391">
        <v>55.051379709359402</v>
      </c>
      <c r="Q391">
        <v>54.198597894441313</v>
      </c>
      <c r="R391">
        <v>64.852277417793218</v>
      </c>
      <c r="S391">
        <v>58.320153359192119</v>
      </c>
      <c r="T391">
        <v>61.336589187772717</v>
      </c>
      <c r="U391">
        <v>49.871461936710929</v>
      </c>
      <c r="V391">
        <v>61.649288548431223</v>
      </c>
      <c r="W391" t="s">
        <v>662</v>
      </c>
      <c r="X391" t="s">
        <v>663</v>
      </c>
      <c r="Y391" t="s">
        <v>664</v>
      </c>
      <c r="Z391" t="s">
        <v>665</v>
      </c>
      <c r="AA391" t="s">
        <v>666</v>
      </c>
      <c r="AB391" t="s">
        <v>667</v>
      </c>
      <c r="AC391" t="s">
        <v>668</v>
      </c>
      <c r="AD391" t="s">
        <v>186</v>
      </c>
      <c r="AE391" t="s">
        <v>186</v>
      </c>
      <c r="AF391" t="s">
        <v>186</v>
      </c>
      <c r="AG391" t="s">
        <v>186</v>
      </c>
      <c r="AH391" t="s">
        <v>186</v>
      </c>
      <c r="AI391" t="s">
        <v>186</v>
      </c>
      <c r="AJ391" t="s">
        <v>186</v>
      </c>
      <c r="AK391" t="s">
        <v>186</v>
      </c>
      <c r="AL391">
        <v>57.384819900982883</v>
      </c>
      <c r="AM391">
        <v>64.27591433782716</v>
      </c>
      <c r="AN391">
        <v>46.763000404394127</v>
      </c>
      <c r="AO391">
        <v>50.638299461504943</v>
      </c>
      <c r="AP391">
        <v>59.553753564306653</v>
      </c>
      <c r="AQ391">
        <v>62.605477256138457</v>
      </c>
      <c r="AR391">
        <v>72.784865513897884</v>
      </c>
      <c r="AS391"/>
      <c r="AT391"/>
      <c r="AU391"/>
      <c r="AV391"/>
      <c r="AW391"/>
      <c r="AX391"/>
      <c r="AY391"/>
      <c r="AZ391"/>
      <c r="BA391">
        <v>1296.153530178874</v>
      </c>
      <c r="BB391">
        <v>1275.032021720187</v>
      </c>
      <c r="BC391">
        <v>1038.777296862077</v>
      </c>
      <c r="BD391">
        <v>1096.7667392753019</v>
      </c>
      <c r="BE391">
        <v>1117.312146990236</v>
      </c>
      <c r="BF391">
        <v>959.47536245154197</v>
      </c>
      <c r="BG391">
        <v>712.51990624816938</v>
      </c>
      <c r="BH391">
        <v>701.49746653406226</v>
      </c>
      <c r="BI391">
        <v>715.32565201346915</v>
      </c>
      <c r="BJ391">
        <v>731.43413972570443</v>
      </c>
      <c r="BK391">
        <v>447.26031532462258</v>
      </c>
      <c r="BL391">
        <v>359.34387467305288</v>
      </c>
      <c r="BM391">
        <v>393.29590102378933</v>
      </c>
      <c r="BN391">
        <v>353.52471020003969</v>
      </c>
      <c r="BO391">
        <v>450.36440683222469</v>
      </c>
      <c r="BP391">
        <v>448.12221483280399</v>
      </c>
      <c r="BQ391">
        <v>349.79570663368929</v>
      </c>
      <c r="BR391">
        <v>825.07577165284886</v>
      </c>
      <c r="BS391">
        <v>992.54780512488992</v>
      </c>
      <c r="BT391">
        <v>1283.788609695406</v>
      </c>
      <c r="BU391">
        <v>1250.024135792414</v>
      </c>
      <c r="BV391">
        <v>674.6874912946239</v>
      </c>
      <c r="BW391"/>
      <c r="BX391"/>
      <c r="BY391"/>
      <c r="BZ391"/>
      <c r="CA391"/>
      <c r="CB391"/>
      <c r="CC391"/>
      <c r="CD391"/>
    </row>
    <row r="392">
      <c r="A392" t="s">
        <v>791</v>
      </c>
      <c r="B392">
        <v>2019</v>
      </c>
      <c r="C392" t="s">
        <v>800</v>
      </c>
      <c r="D392">
        <v>49</v>
      </c>
      <c r="E392" t="s">
        <v>102</v>
      </c>
      <c r="F392" t="s">
        <v>68</v>
      </c>
      <c r="G392" t="s">
        <v>186</v>
      </c>
      <c r="H392">
        <v>24.777227453954911</v>
      </c>
      <c r="I392">
        <v>22.89019925286274</v>
      </c>
      <c r="J392">
        <v>15.46515902275417</v>
      </c>
      <c r="K392">
        <v>15.439157720930551</v>
      </c>
      <c r="L392">
        <v>8.4642511492599013</v>
      </c>
      <c r="M392">
        <v>18.084135216552198</v>
      </c>
      <c r="N392">
        <v>19.988028403078189</v>
      </c>
      <c r="O392">
        <v>16.162161896750579</v>
      </c>
      <c r="P392">
        <v>13.93341154292925</v>
      </c>
      <c r="Q392">
        <v>6.949752818294022</v>
      </c>
      <c r="R392">
        <v>28.03390932670106</v>
      </c>
      <c r="S392">
        <v>28.903504745592461</v>
      </c>
      <c r="T392">
        <v>26.001992496564071</v>
      </c>
      <c r="U392">
        <v>19.968868095817651</v>
      </c>
      <c r="V392">
        <v>10.434542739942851</v>
      </c>
      <c r="W392" t="s">
        <v>662</v>
      </c>
      <c r="X392" t="s">
        <v>663</v>
      </c>
      <c r="Y392" t="s">
        <v>664</v>
      </c>
      <c r="Z392" t="s">
        <v>665</v>
      </c>
      <c r="AA392" t="s">
        <v>666</v>
      </c>
      <c r="AB392" t="s">
        <v>667</v>
      </c>
      <c r="AC392" t="s">
        <v>668</v>
      </c>
      <c r="AD392" t="s">
        <v>186</v>
      </c>
      <c r="AE392" t="s">
        <v>186</v>
      </c>
      <c r="AF392" t="s">
        <v>186</v>
      </c>
      <c r="AG392" t="s">
        <v>186</v>
      </c>
      <c r="AH392" t="s">
        <v>186</v>
      </c>
      <c r="AI392" t="s">
        <v>186</v>
      </c>
      <c r="AJ392" t="s">
        <v>186</v>
      </c>
      <c r="AK392" t="s">
        <v>186</v>
      </c>
      <c r="AL392">
        <v>27.680711276352518</v>
      </c>
      <c r="AM392">
        <v>24.818463257439522</v>
      </c>
      <c r="AN392">
        <v>13.835176357662849</v>
      </c>
      <c r="AO392">
        <v>15.997490239292739</v>
      </c>
      <c r="AP392">
        <v>17.081041750815029</v>
      </c>
      <c r="AQ392">
        <v>20.017611877553179</v>
      </c>
      <c r="AR392">
        <v>10.41556309918084</v>
      </c>
      <c r="AS392"/>
      <c r="AT392"/>
      <c r="AU392"/>
      <c r="AV392"/>
      <c r="AW392"/>
      <c r="AX392"/>
      <c r="AY392"/>
      <c r="AZ392"/>
      <c r="BA392">
        <v>498.26512774283287</v>
      </c>
      <c r="BB392">
        <v>506.23271677338988</v>
      </c>
      <c r="BC392">
        <v>302.82612707039618</v>
      </c>
      <c r="BD392">
        <v>291.80593496170502</v>
      </c>
      <c r="BE392">
        <v>174.2088409851919</v>
      </c>
      <c r="BF392">
        <v>263.62014249862949</v>
      </c>
      <c r="BG392">
        <v>276.59709567619609</v>
      </c>
      <c r="BH392">
        <v>202.34608074950961</v>
      </c>
      <c r="BI392">
        <v>181.04771850111081</v>
      </c>
      <c r="BJ392">
        <v>93.789999583670536</v>
      </c>
      <c r="BK392">
        <v>193.33870180790399</v>
      </c>
      <c r="BL392">
        <v>178.09105066893881</v>
      </c>
      <c r="BM392">
        <v>166.72718849825759</v>
      </c>
      <c r="BN392">
        <v>141.55366681561401</v>
      </c>
      <c r="BO392">
        <v>76.227102733685044</v>
      </c>
      <c r="BP392">
        <v>216.1606791954749</v>
      </c>
      <c r="BQ392">
        <v>135.06446360404721</v>
      </c>
      <c r="BR392">
        <v>244.10471335323689</v>
      </c>
      <c r="BS392">
        <v>313.5625404756625</v>
      </c>
      <c r="BT392">
        <v>368.21267391230822</v>
      </c>
      <c r="BU392">
        <v>399.6854442222612</v>
      </c>
      <c r="BV392">
        <v>96.54823277052509</v>
      </c>
      <c r="BW392"/>
      <c r="BX392"/>
      <c r="BY392"/>
      <c r="BZ392"/>
      <c r="CA392"/>
      <c r="CB392"/>
      <c r="CC392"/>
      <c r="CD392"/>
    </row>
    <row r="393">
      <c r="A393" t="s">
        <v>791</v>
      </c>
      <c r="B393">
        <v>2019</v>
      </c>
      <c r="C393" t="s">
        <v>800</v>
      </c>
      <c r="D393">
        <v>50</v>
      </c>
      <c r="E393" t="s">
        <v>103</v>
      </c>
      <c r="F393" t="s">
        <v>101</v>
      </c>
      <c r="G393" t="s">
        <v>186</v>
      </c>
      <c r="H393">
        <v>11.140375780519699</v>
      </c>
      <c r="I393">
        <v>19.722832294516131</v>
      </c>
      <c r="J393">
        <v>31.92548480564199</v>
      </c>
      <c r="K393">
        <v>26.594601109423461</v>
      </c>
      <c r="L393">
        <v>36.384834386346292</v>
      </c>
      <c r="M393">
        <v>17.175076386060141</v>
      </c>
      <c r="N393">
        <v>28.9743450802954</v>
      </c>
      <c r="O393">
        <v>27.989792969532751</v>
      </c>
      <c r="P393">
        <v>29.213689299505951</v>
      </c>
      <c r="Q393">
        <v>39.087687435136942</v>
      </c>
      <c r="R393">
        <v>6.8869592258518546</v>
      </c>
      <c r="S393">
        <v>12.551579864475601</v>
      </c>
      <c r="T393">
        <v>12.89104089371224</v>
      </c>
      <c r="U393">
        <v>30.19395938232832</v>
      </c>
      <c r="V393">
        <v>28.075695718267941</v>
      </c>
      <c r="W393" t="s">
        <v>662</v>
      </c>
      <c r="X393" t="s">
        <v>663</v>
      </c>
      <c r="Y393" t="s">
        <v>664</v>
      </c>
      <c r="Z393" t="s">
        <v>665</v>
      </c>
      <c r="AA393" t="s">
        <v>666</v>
      </c>
      <c r="AB393" t="s">
        <v>667</v>
      </c>
      <c r="AC393" t="s">
        <v>668</v>
      </c>
      <c r="AD393" t="s">
        <v>186</v>
      </c>
      <c r="AE393" t="s">
        <v>186</v>
      </c>
      <c r="AF393" t="s">
        <v>186</v>
      </c>
      <c r="AG393" t="s">
        <v>186</v>
      </c>
      <c r="AH393" t="s">
        <v>186</v>
      </c>
      <c r="AI393" t="s">
        <v>186</v>
      </c>
      <c r="AJ393" t="s">
        <v>186</v>
      </c>
      <c r="AK393" t="s">
        <v>186</v>
      </c>
      <c r="AL393">
        <v>15.366918664085521</v>
      </c>
      <c r="AM393">
        <v>11.21153722382339</v>
      </c>
      <c r="AN393">
        <v>40.819054734417357</v>
      </c>
      <c r="AO393">
        <v>33.539093837460896</v>
      </c>
      <c r="AP393">
        <v>22.042703516348979</v>
      </c>
      <c r="AQ393">
        <v>17.616554795218899</v>
      </c>
      <c r="AR393">
        <v>17.621791074746969</v>
      </c>
      <c r="AS393"/>
      <c r="AT393"/>
      <c r="AU393"/>
      <c r="AV393"/>
      <c r="AW393"/>
      <c r="AX393"/>
      <c r="AY393"/>
      <c r="AZ393"/>
      <c r="BA393">
        <v>205.09776021520679</v>
      </c>
      <c r="BB393">
        <v>430.30498696470369</v>
      </c>
      <c r="BC393">
        <v>615.54558910132801</v>
      </c>
      <c r="BD393">
        <v>500.34200946776861</v>
      </c>
      <c r="BE393">
        <v>719.76776758052358</v>
      </c>
      <c r="BF393">
        <v>233.11874428903349</v>
      </c>
      <c r="BG393">
        <v>393.72739536481589</v>
      </c>
      <c r="BH393">
        <v>347.00731838676131</v>
      </c>
      <c r="BI393">
        <v>364.28223017295772</v>
      </c>
      <c r="BJ393">
        <v>516.15972885506517</v>
      </c>
      <c r="BK393">
        <v>43.317991145765653</v>
      </c>
      <c r="BL393">
        <v>74.530114742347834</v>
      </c>
      <c r="BM393">
        <v>81.186189037237398</v>
      </c>
      <c r="BN393">
        <v>213.79338344863379</v>
      </c>
      <c r="BO393">
        <v>203.93501788691231</v>
      </c>
      <c r="BP393">
        <v>115.6549445549617</v>
      </c>
      <c r="BQ393">
        <v>57.821097238726153</v>
      </c>
      <c r="BR393">
        <v>687.42923166642595</v>
      </c>
      <c r="BS393">
        <v>653.96298956233454</v>
      </c>
      <c r="BT393">
        <v>455.67273978887658</v>
      </c>
      <c r="BU393">
        <v>346.95938662889358</v>
      </c>
      <c r="BV393">
        <v>153.5577238893118</v>
      </c>
      <c r="BW393"/>
      <c r="BX393"/>
      <c r="BY393"/>
      <c r="BZ393"/>
      <c r="CA393"/>
      <c r="CB393"/>
      <c r="CC393"/>
      <c r="CD393"/>
    </row>
    <row r="394">
      <c r="A394" t="s">
        <v>791</v>
      </c>
      <c r="B394">
        <v>2019</v>
      </c>
      <c r="C394" t="s">
        <v>800</v>
      </c>
      <c r="D394">
        <v>51</v>
      </c>
      <c r="E394" t="s">
        <v>103</v>
      </c>
      <c r="F394" t="s">
        <v>100</v>
      </c>
      <c r="G394" t="s">
        <v>186</v>
      </c>
      <c r="H394">
        <v>65.523219481554875</v>
      </c>
      <c r="I394">
        <v>57.639342187539967</v>
      </c>
      <c r="J394">
        <v>52.598081403456497</v>
      </c>
      <c r="K394">
        <v>58.060938212789772</v>
      </c>
      <c r="L394">
        <v>54.808769837985118</v>
      </c>
      <c r="M394">
        <v>65.204454109129912</v>
      </c>
      <c r="N394">
        <v>51.111431712805043</v>
      </c>
      <c r="O394">
        <v>55.94055376845224</v>
      </c>
      <c r="P394">
        <v>56.267151217571467</v>
      </c>
      <c r="Q394">
        <v>53.809793744962008</v>
      </c>
      <c r="R394">
        <v>67.728077008697412</v>
      </c>
      <c r="S394">
        <v>59.859315140238166</v>
      </c>
      <c r="T394">
        <v>61.429135379374763</v>
      </c>
      <c r="U394">
        <v>49.928162266976841</v>
      </c>
      <c r="V394">
        <v>61.596374141357913</v>
      </c>
      <c r="W394" t="s">
        <v>662</v>
      </c>
      <c r="X394" t="s">
        <v>663</v>
      </c>
      <c r="Y394" t="s">
        <v>664</v>
      </c>
      <c r="Z394" t="s">
        <v>665</v>
      </c>
      <c r="AA394" t="s">
        <v>666</v>
      </c>
      <c r="AB394" t="s">
        <v>667</v>
      </c>
      <c r="AC394" t="s">
        <v>668</v>
      </c>
      <c r="AD394" t="s">
        <v>186</v>
      </c>
      <c r="AE394" t="s">
        <v>186</v>
      </c>
      <c r="AF394" t="s">
        <v>186</v>
      </c>
      <c r="AG394" t="s">
        <v>186</v>
      </c>
      <c r="AH394" t="s">
        <v>186</v>
      </c>
      <c r="AI394" t="s">
        <v>186</v>
      </c>
      <c r="AJ394" t="s">
        <v>186</v>
      </c>
      <c r="AK394" t="s">
        <v>186</v>
      </c>
      <c r="AL394">
        <v>57.093917975887663</v>
      </c>
      <c r="AM394">
        <v>64.355924531593658</v>
      </c>
      <c r="AN394">
        <v>46.850155476228508</v>
      </c>
      <c r="AO394">
        <v>50.379562666381752</v>
      </c>
      <c r="AP394">
        <v>60.639703335787573</v>
      </c>
      <c r="AQ394">
        <v>62.713776303974953</v>
      </c>
      <c r="AR394">
        <v>72.630858434624528</v>
      </c>
      <c r="AS394"/>
      <c r="AT394"/>
      <c r="AU394"/>
      <c r="AV394"/>
      <c r="AW394"/>
      <c r="AX394"/>
      <c r="AY394"/>
      <c r="AZ394"/>
      <c r="BA394">
        <v>1206.3027156817679</v>
      </c>
      <c r="BB394">
        <v>1257.552466009648</v>
      </c>
      <c r="BC394">
        <v>1014.127653822458</v>
      </c>
      <c r="BD394">
        <v>1092.3392450010299</v>
      </c>
      <c r="BE394">
        <v>1084.2315644818509</v>
      </c>
      <c r="BF394">
        <v>885.02549405308071</v>
      </c>
      <c r="BG394">
        <v>694.54446082838638</v>
      </c>
      <c r="BH394">
        <v>693.53073005545332</v>
      </c>
      <c r="BI394">
        <v>701.62734740122778</v>
      </c>
      <c r="BJ394">
        <v>710.56770997865169</v>
      </c>
      <c r="BK394">
        <v>425.99994336681999</v>
      </c>
      <c r="BL394">
        <v>355.43905022084653</v>
      </c>
      <c r="BM394">
        <v>386.87313448338642</v>
      </c>
      <c r="BN394">
        <v>353.52471020003969</v>
      </c>
      <c r="BO394">
        <v>447.42106440886192</v>
      </c>
      <c r="BP394">
        <v>429.70188508639239</v>
      </c>
      <c r="BQ394">
        <v>331.90187000604789</v>
      </c>
      <c r="BR394">
        <v>788.99833893804328</v>
      </c>
      <c r="BS394">
        <v>982.32735725707414</v>
      </c>
      <c r="BT394">
        <v>1253.5603783133311</v>
      </c>
      <c r="BU394">
        <v>1235.152594394573</v>
      </c>
      <c r="BV394">
        <v>632.91122100129189</v>
      </c>
      <c r="BW394"/>
      <c r="BX394"/>
      <c r="BY394"/>
      <c r="BZ394"/>
      <c r="CA394"/>
      <c r="CB394"/>
      <c r="CC394"/>
      <c r="CD394"/>
    </row>
    <row r="395">
      <c r="A395" t="s">
        <v>791</v>
      </c>
      <c r="B395">
        <v>2019</v>
      </c>
      <c r="C395" t="s">
        <v>800</v>
      </c>
      <c r="D395">
        <v>52</v>
      </c>
      <c r="E395" t="s">
        <v>103</v>
      </c>
      <c r="F395" t="s">
        <v>68</v>
      </c>
      <c r="G395" t="s">
        <v>186</v>
      </c>
      <c r="H395">
        <v>23.33640473792553</v>
      </c>
      <c r="I395">
        <v>22.637825517943892</v>
      </c>
      <c r="J395">
        <v>15.47643379090148</v>
      </c>
      <c r="K395">
        <v>15.344460677786831</v>
      </c>
      <c r="L395">
        <v>8.8063957756686051</v>
      </c>
      <c r="M395">
        <v>17.620469504809989</v>
      </c>
      <c r="N395">
        <v>19.914223206899631</v>
      </c>
      <c r="O395">
        <v>16.06965326201502</v>
      </c>
      <c r="P395">
        <v>14.519159482922531</v>
      </c>
      <c r="Q395">
        <v>7.1025188199010776</v>
      </c>
      <c r="R395">
        <v>25.384963765450749</v>
      </c>
      <c r="S395">
        <v>27.58910499528627</v>
      </c>
      <c r="T395">
        <v>25.679823726913028</v>
      </c>
      <c r="U395">
        <v>19.877878350694871</v>
      </c>
      <c r="V395">
        <v>10.32793014037418</v>
      </c>
      <c r="W395" t="s">
        <v>662</v>
      </c>
      <c r="X395" t="s">
        <v>663</v>
      </c>
      <c r="Y395" t="s">
        <v>664</v>
      </c>
      <c r="Z395" t="s">
        <v>665</v>
      </c>
      <c r="AA395" t="s">
        <v>666</v>
      </c>
      <c r="AB395" t="s">
        <v>667</v>
      </c>
      <c r="AC395" t="s">
        <v>668</v>
      </c>
      <c r="AD395" t="s">
        <v>186</v>
      </c>
      <c r="AE395" t="s">
        <v>186</v>
      </c>
      <c r="AF395" t="s">
        <v>186</v>
      </c>
      <c r="AG395" t="s">
        <v>186</v>
      </c>
      <c r="AH395" t="s">
        <v>186</v>
      </c>
      <c r="AI395" t="s">
        <v>186</v>
      </c>
      <c r="AJ395" t="s">
        <v>186</v>
      </c>
      <c r="AK395" t="s">
        <v>186</v>
      </c>
      <c r="AL395">
        <v>27.539163360026901</v>
      </c>
      <c r="AM395">
        <v>24.432538244582929</v>
      </c>
      <c r="AN395">
        <v>12.330789789354199</v>
      </c>
      <c r="AO395">
        <v>16.08134349615737</v>
      </c>
      <c r="AP395">
        <v>17.31759314786343</v>
      </c>
      <c r="AQ395">
        <v>19.669668900806201</v>
      </c>
      <c r="AR395">
        <v>9.7473504906285111</v>
      </c>
      <c r="AS395"/>
      <c r="AT395"/>
      <c r="AU395"/>
      <c r="AV395"/>
      <c r="AW395"/>
      <c r="AX395"/>
      <c r="AY395"/>
      <c r="AZ395"/>
      <c r="BA395">
        <v>429.63042158716007</v>
      </c>
      <c r="BB395">
        <v>493.90316101387651</v>
      </c>
      <c r="BC395">
        <v>298.39642570829818</v>
      </c>
      <c r="BD395">
        <v>288.68559667934272</v>
      </c>
      <c r="BE395">
        <v>174.2088409851919</v>
      </c>
      <c r="BF395">
        <v>239.16410223819611</v>
      </c>
      <c r="BG395">
        <v>270.61095642498037</v>
      </c>
      <c r="BH395">
        <v>199.22574246714731</v>
      </c>
      <c r="BI395">
        <v>181.04771850111081</v>
      </c>
      <c r="BJ395">
        <v>93.789999583670536</v>
      </c>
      <c r="BK395">
        <v>159.66780106664041</v>
      </c>
      <c r="BL395">
        <v>163.82154144252621</v>
      </c>
      <c r="BM395">
        <v>161.72836939436019</v>
      </c>
      <c r="BN395">
        <v>140.7486449379895</v>
      </c>
      <c r="BO395">
        <v>75.019569917248248</v>
      </c>
      <c r="BP395">
        <v>207.26604214661421</v>
      </c>
      <c r="BQ395">
        <v>126.0055727797117</v>
      </c>
      <c r="BR395">
        <v>207.66148079340039</v>
      </c>
      <c r="BS395">
        <v>313.5625404756625</v>
      </c>
      <c r="BT395">
        <v>357.99397793393041</v>
      </c>
      <c r="BU395">
        <v>387.39562510084659</v>
      </c>
      <c r="BV395">
        <v>84.93920674370348</v>
      </c>
      <c r="BW395"/>
      <c r="BX395"/>
      <c r="BY395"/>
      <c r="BZ395"/>
      <c r="CA395"/>
      <c r="CB395"/>
      <c r="CC395"/>
      <c r="CD395"/>
    </row>
    <row r="396">
      <c r="A396" t="s">
        <v>791</v>
      </c>
      <c r="B396">
        <v>2019</v>
      </c>
      <c r="C396" t="s">
        <v>800</v>
      </c>
      <c r="D396">
        <v>53</v>
      </c>
      <c r="E396" t="s">
        <v>106</v>
      </c>
      <c r="F396" t="s">
        <v>101</v>
      </c>
      <c r="G396" t="s">
        <v>186</v>
      </c>
      <c r="H396">
        <v>10.088324948556449</v>
      </c>
      <c r="I396">
        <v>6.6382513231757994</v>
      </c>
      <c r="J396">
        <v>9.834021573080717</v>
      </c>
      <c r="K396">
        <v>21.947526144917191</v>
      </c>
      <c r="L396">
        <v>30.540941589022999</v>
      </c>
      <c r="M396">
        <v>8.2543587382930728</v>
      </c>
      <c r="N396">
        <v>5.6422265917109682</v>
      </c>
      <c r="O396">
        <v>19.518753017397831</v>
      </c>
      <c r="P396">
        <v>29.910657099423531</v>
      </c>
      <c r="Q396">
        <v>30.407119242155531</v>
      </c>
      <c r="R396">
        <v>10.219759327268751</v>
      </c>
      <c r="S396">
        <v>11.120106928273991</v>
      </c>
      <c r="T396">
        <v>4.6900474408840527</v>
      </c>
      <c r="U396">
        <v>13.44274916471212</v>
      </c>
      <c r="V396">
        <v>4.9837019196414323</v>
      </c>
      <c r="W396" t="s">
        <v>662</v>
      </c>
      <c r="X396" t="s">
        <v>663</v>
      </c>
      <c r="Y396" t="s">
        <v>664</v>
      </c>
      <c r="Z396" t="s">
        <v>665</v>
      </c>
      <c r="AA396" t="s">
        <v>666</v>
      </c>
      <c r="AB396" t="s">
        <v>667</v>
      </c>
      <c r="AC396" t="s">
        <v>668</v>
      </c>
      <c r="AD396" t="s">
        <v>186</v>
      </c>
      <c r="AE396" t="s">
        <v>186</v>
      </c>
      <c r="AF396" t="s">
        <v>186</v>
      </c>
      <c r="AG396" t="s">
        <v>186</v>
      </c>
      <c r="AH396" t="s">
        <v>186</v>
      </c>
      <c r="AI396" t="s">
        <v>186</v>
      </c>
      <c r="AJ396" t="s">
        <v>186</v>
      </c>
      <c r="AK396" t="s">
        <v>186</v>
      </c>
      <c r="AL396">
        <v>13.674615338188049</v>
      </c>
      <c r="AM396">
        <v>11.688249165124409</v>
      </c>
      <c r="AN396">
        <v>19.282266164359989</v>
      </c>
      <c r="AO396">
        <v>31.729923644804629</v>
      </c>
      <c r="AP396">
        <v>17.09198753869962</v>
      </c>
      <c r="AQ396">
        <v>14.85427148196734</v>
      </c>
      <c r="AR396">
        <v>14.1563940179415</v>
      </c>
      <c r="AS396"/>
      <c r="AT396"/>
      <c r="AU396"/>
      <c r="AV396"/>
      <c r="AW396"/>
      <c r="AX396"/>
      <c r="AY396"/>
      <c r="AZ396"/>
      <c r="BA396">
        <v>66.194432659866223</v>
      </c>
      <c r="BB396">
        <v>47.197100249413573</v>
      </c>
      <c r="BC396">
        <v>48.174258623452687</v>
      </c>
      <c r="BD396">
        <v>141.61165658565579</v>
      </c>
      <c r="BE396">
        <v>285.52191245319398</v>
      </c>
      <c r="BF396">
        <v>32.430109636119603</v>
      </c>
      <c r="BG396">
        <v>17.278427224240708</v>
      </c>
      <c r="BH396">
        <v>72.715923628346175</v>
      </c>
      <c r="BI396">
        <v>165.33731651928991</v>
      </c>
      <c r="BJ396">
        <v>195.382148048478</v>
      </c>
      <c r="BK396">
        <v>20.578030154440221</v>
      </c>
      <c r="BL396">
        <v>30.466754039310331</v>
      </c>
      <c r="BM396">
        <v>13.423935925431159</v>
      </c>
      <c r="BN396">
        <v>32.934423571838103</v>
      </c>
      <c r="BO396">
        <v>8.1522918240880351</v>
      </c>
      <c r="BP396">
        <v>62.828504410748153</v>
      </c>
      <c r="BQ396">
        <v>22.92825349184513</v>
      </c>
      <c r="BR396">
        <v>156.58216800088641</v>
      </c>
      <c r="BS396">
        <v>60.360280739422031</v>
      </c>
      <c r="BT396">
        <v>173.97429093194401</v>
      </c>
      <c r="BU396">
        <v>90.38832324046291</v>
      </c>
      <c r="BV396">
        <v>21.63753975627359</v>
      </c>
      <c r="BW396"/>
      <c r="BX396"/>
      <c r="BY396"/>
      <c r="BZ396"/>
      <c r="CA396"/>
      <c r="CB396"/>
      <c r="CC396"/>
      <c r="CD396"/>
    </row>
    <row r="397">
      <c r="A397" t="s">
        <v>791</v>
      </c>
      <c r="B397">
        <v>2019</v>
      </c>
      <c r="C397" t="s">
        <v>800</v>
      </c>
      <c r="D397">
        <v>54</v>
      </c>
      <c r="E397" t="s">
        <v>106</v>
      </c>
      <c r="F397" t="s">
        <v>100</v>
      </c>
      <c r="G397" t="s">
        <v>186</v>
      </c>
      <c r="H397">
        <v>63.143333875861032</v>
      </c>
      <c r="I397">
        <v>65.324076205036846</v>
      </c>
      <c r="J397">
        <v>65.931553792813446</v>
      </c>
      <c r="K397">
        <v>55.855703529865593</v>
      </c>
      <c r="L397">
        <v>60.709748555574613</v>
      </c>
      <c r="M397">
        <v>64.502323083817586</v>
      </c>
      <c r="N397">
        <v>73.388025149660933</v>
      </c>
      <c r="O397">
        <v>51.372509351748192</v>
      </c>
      <c r="P397">
        <v>57.633424784015929</v>
      </c>
      <c r="Q397">
        <v>60.356523662841617</v>
      </c>
      <c r="R397">
        <v>67.352412005191667</v>
      </c>
      <c r="S397">
        <v>58.551269259824963</v>
      </c>
      <c r="T397">
        <v>64.638644876200757</v>
      </c>
      <c r="U397">
        <v>62.02474021818383</v>
      </c>
      <c r="V397">
        <v>73.817458970216492</v>
      </c>
      <c r="W397" t="s">
        <v>662</v>
      </c>
      <c r="X397" t="s">
        <v>663</v>
      </c>
      <c r="Y397" t="s">
        <v>664</v>
      </c>
      <c r="Z397" t="s">
        <v>665</v>
      </c>
      <c r="AA397" t="s">
        <v>666</v>
      </c>
      <c r="AB397" t="s">
        <v>667</v>
      </c>
      <c r="AC397" t="s">
        <v>668</v>
      </c>
      <c r="AD397" t="s">
        <v>186</v>
      </c>
      <c r="AE397" t="s">
        <v>186</v>
      </c>
      <c r="AF397" t="s">
        <v>186</v>
      </c>
      <c r="AG397" t="s">
        <v>186</v>
      </c>
      <c r="AH397" t="s">
        <v>186</v>
      </c>
      <c r="AI397" t="s">
        <v>186</v>
      </c>
      <c r="AJ397" t="s">
        <v>186</v>
      </c>
      <c r="AK397" t="s">
        <v>186</v>
      </c>
      <c r="AL397">
        <v>55.198706124740241</v>
      </c>
      <c r="AM397">
        <v>65.811906921689371</v>
      </c>
      <c r="AN397">
        <v>62.102883701947157</v>
      </c>
      <c r="AO397">
        <v>67.443821671844034</v>
      </c>
      <c r="AP397">
        <v>63.44404109598667</v>
      </c>
      <c r="AQ397">
        <v>57.642226491075462</v>
      </c>
      <c r="AR397">
        <v>77.104522092338229</v>
      </c>
      <c r="AS397"/>
      <c r="AT397"/>
      <c r="AU397"/>
      <c r="AV397"/>
      <c r="AW397"/>
      <c r="AX397"/>
      <c r="AY397"/>
      <c r="AZ397"/>
      <c r="BA397">
        <v>414.31428740439389</v>
      </c>
      <c r="BB397">
        <v>464.4456534186279</v>
      </c>
      <c r="BC397">
        <v>322.98116292072189</v>
      </c>
      <c r="BD397">
        <v>360.39682351413239</v>
      </c>
      <c r="BE397">
        <v>567.56480351510686</v>
      </c>
      <c r="BF397">
        <v>253.41973564686401</v>
      </c>
      <c r="BG397">
        <v>224.73922857724889</v>
      </c>
      <c r="BH397">
        <v>191.3851496193704</v>
      </c>
      <c r="BI397">
        <v>318.58062375330383</v>
      </c>
      <c r="BJ397">
        <v>387.82323139759632</v>
      </c>
      <c r="BK397">
        <v>135.61767169203199</v>
      </c>
      <c r="BL397">
        <v>160.4181624092891</v>
      </c>
      <c r="BM397">
        <v>185.0098614271713</v>
      </c>
      <c r="BN397">
        <v>151.95917451477891</v>
      </c>
      <c r="BO397">
        <v>120.74989173532811</v>
      </c>
      <c r="BP397">
        <v>253.6124099623388</v>
      </c>
      <c r="BQ397">
        <v>129.09992449379391</v>
      </c>
      <c r="BR397">
        <v>504.30815995743029</v>
      </c>
      <c r="BS397">
        <v>128.29933206973169</v>
      </c>
      <c r="BT397">
        <v>645.77814830136208</v>
      </c>
      <c r="BU397">
        <v>350.7532635781107</v>
      </c>
      <c r="BV397">
        <v>117.8514924102149</v>
      </c>
      <c r="BW397"/>
      <c r="BX397"/>
      <c r="BY397"/>
      <c r="BZ397"/>
      <c r="CA397"/>
      <c r="CB397"/>
      <c r="CC397"/>
      <c r="CD397"/>
    </row>
    <row r="398">
      <c r="A398" t="s">
        <v>791</v>
      </c>
      <c r="B398">
        <v>2019</v>
      </c>
      <c r="C398" t="s">
        <v>800</v>
      </c>
      <c r="D398">
        <v>55</v>
      </c>
      <c r="E398" t="s">
        <v>106</v>
      </c>
      <c r="F398" t="s">
        <v>68</v>
      </c>
      <c r="G398" t="s">
        <v>186</v>
      </c>
      <c r="H398">
        <v>26.768341175582549</v>
      </c>
      <c r="I398">
        <v>28.03767247178747</v>
      </c>
      <c r="J398">
        <v>24.234424634105839</v>
      </c>
      <c r="K398">
        <v>22.19677032521729</v>
      </c>
      <c r="L398">
        <v>8.7493098554024051</v>
      </c>
      <c r="M398">
        <v>27.243318177889339</v>
      </c>
      <c r="N398">
        <v>20.96974825862808</v>
      </c>
      <c r="O398">
        <v>29.108737630853991</v>
      </c>
      <c r="P398">
        <v>12.45591811656058</v>
      </c>
      <c r="Q398">
        <v>9.2363570950028588</v>
      </c>
      <c r="R398">
        <v>22.42782866753959</v>
      </c>
      <c r="S398">
        <v>30.328623811901039</v>
      </c>
      <c r="T398">
        <v>30.671307682915192</v>
      </c>
      <c r="U398">
        <v>24.53251061710402</v>
      </c>
      <c r="V398">
        <v>21.19883911014206</v>
      </c>
      <c r="W398" t="s">
        <v>662</v>
      </c>
      <c r="X398" t="s">
        <v>663</v>
      </c>
      <c r="Y398" t="s">
        <v>664</v>
      </c>
      <c r="Z398" t="s">
        <v>665</v>
      </c>
      <c r="AA398" t="s">
        <v>666</v>
      </c>
      <c r="AB398" t="s">
        <v>667</v>
      </c>
      <c r="AC398" t="s">
        <v>668</v>
      </c>
      <c r="AD398" t="s">
        <v>186</v>
      </c>
      <c r="AE398" t="s">
        <v>186</v>
      </c>
      <c r="AF398" t="s">
        <v>186</v>
      </c>
      <c r="AG398" t="s">
        <v>186</v>
      </c>
      <c r="AH398" t="s">
        <v>186</v>
      </c>
      <c r="AI398" t="s">
        <v>186</v>
      </c>
      <c r="AJ398" t="s">
        <v>186</v>
      </c>
      <c r="AK398" t="s">
        <v>186</v>
      </c>
      <c r="AL398">
        <v>31.12667853707179</v>
      </c>
      <c r="AM398">
        <v>22.49984391318619</v>
      </c>
      <c r="AN398">
        <v>18.61485013369283</v>
      </c>
      <c r="AO398">
        <v>0.82625468335132279</v>
      </c>
      <c r="AP398">
        <v>19.463971365313689</v>
      </c>
      <c r="AQ398">
        <v>27.503502026957239</v>
      </c>
      <c r="AR398">
        <v>8.7390838897202698</v>
      </c>
      <c r="AS398"/>
      <c r="AT398"/>
      <c r="AU398"/>
      <c r="AV398"/>
      <c r="AW398"/>
      <c r="AX398"/>
      <c r="AY398"/>
      <c r="AZ398"/>
      <c r="BA398">
        <v>175.64017479601199</v>
      </c>
      <c r="BB398">
        <v>199.3441908098923</v>
      </c>
      <c r="BC398">
        <v>118.7180067928456</v>
      </c>
      <c r="BD398">
        <v>143.21985064969641</v>
      </c>
      <c r="BE398">
        <v>81.795765047988738</v>
      </c>
      <c r="BF398">
        <v>107.03481922368471</v>
      </c>
      <c r="BG398">
        <v>64.216539925859507</v>
      </c>
      <c r="BH398">
        <v>108.4428262705141</v>
      </c>
      <c r="BI398">
        <v>68.852652395116621</v>
      </c>
      <c r="BJ398">
        <v>59.34857804163795</v>
      </c>
      <c r="BK398">
        <v>45.159628503951353</v>
      </c>
      <c r="BL398">
        <v>83.09405008314792</v>
      </c>
      <c r="BM398">
        <v>87.787954018441383</v>
      </c>
      <c r="BN398">
        <v>60.104081839544008</v>
      </c>
      <c r="BO398">
        <v>34.676857794537369</v>
      </c>
      <c r="BP398">
        <v>143.01262678277919</v>
      </c>
      <c r="BQ398">
        <v>44.1368178826799</v>
      </c>
      <c r="BR398">
        <v>151.16239793083261</v>
      </c>
      <c r="BS398">
        <v>1.5717959238617381</v>
      </c>
      <c r="BT398">
        <v>198.11801344536551</v>
      </c>
      <c r="BU398">
        <v>167.358960314901</v>
      </c>
      <c r="BV398">
        <v>13.357375816015089</v>
      </c>
      <c r="BW398"/>
      <c r="BX398"/>
      <c r="BY398"/>
      <c r="BZ398"/>
      <c r="CA398"/>
      <c r="CB398"/>
      <c r="CC398"/>
      <c r="CD398"/>
    </row>
    <row r="399">
      <c r="A399" t="s">
        <v>791</v>
      </c>
      <c r="B399">
        <v>2019</v>
      </c>
      <c r="C399" t="s">
        <v>800</v>
      </c>
      <c r="D399">
        <v>58</v>
      </c>
      <c r="E399" t="s">
        <v>478</v>
      </c>
      <c r="F399" t="s">
        <v>669</v>
      </c>
      <c r="G399" t="s">
        <v>186</v>
      </c>
      <c r="H399">
        <v>0.63338332556892762</v>
      </c>
      <c r="I399">
        <v>1.394821610553941</v>
      </c>
      <c r="J399">
        <v>2.6042041576785762</v>
      </c>
      <c r="K399">
        <v>10.08321540437915</v>
      </c>
      <c r="L399">
        <v>29.107370688405929</v>
      </c>
      <c r="M399">
        <v>1.288996047250315</v>
      </c>
      <c r="N399">
        <v>1.4182224281558229</v>
      </c>
      <c r="O399">
        <v>6.4480895168188734</v>
      </c>
      <c r="P399">
        <v>18.100624808213791</v>
      </c>
      <c r="Q399">
        <v>32.933328539878318</v>
      </c>
      <c r="R399">
        <v>0.093793637444113995</v>
      </c>
      <c r="S399">
        <v>0.70795321856231419</v>
      </c>
      <c r="T399">
        <v>1.277054103455497</v>
      </c>
      <c r="U399">
        <v>2.0148418769061038</v>
      </c>
      <c r="V399">
        <v>6.0218538452643706</v>
      </c>
      <c r="W399" t="s">
        <v>662</v>
      </c>
      <c r="X399" t="s">
        <v>663</v>
      </c>
      <c r="Y399" t="s">
        <v>664</v>
      </c>
      <c r="Z399" t="s">
        <v>665</v>
      </c>
      <c r="AA399" t="s">
        <v>666</v>
      </c>
      <c r="AB399" t="s">
        <v>667</v>
      </c>
      <c r="AC399" t="s">
        <v>668</v>
      </c>
      <c r="AD399" t="s">
        <v>186</v>
      </c>
      <c r="AE399" t="s">
        <v>186</v>
      </c>
      <c r="AF399" t="s">
        <v>186</v>
      </c>
      <c r="AG399" t="s">
        <v>186</v>
      </c>
      <c r="AH399" t="s">
        <v>186</v>
      </c>
      <c r="AI399" t="s">
        <v>186</v>
      </c>
      <c r="AJ399" t="s">
        <v>186</v>
      </c>
      <c r="AK399" t="s">
        <v>186</v>
      </c>
      <c r="AL399">
        <v>12.17021315584223</v>
      </c>
      <c r="AM399">
        <v>1.398037478532437</v>
      </c>
      <c r="AN399">
        <v>6.9006404797785832</v>
      </c>
      <c r="AO399">
        <v>2.6684510504670729</v>
      </c>
      <c r="AP399">
        <v>19.395167682375419</v>
      </c>
      <c r="AQ399">
        <v>7.3456756394879834</v>
      </c>
      <c r="AR399">
        <v>1.7463213588406299</v>
      </c>
      <c r="AS399"/>
      <c r="AT399"/>
      <c r="AU399"/>
      <c r="AV399"/>
      <c r="AW399"/>
      <c r="AX399"/>
      <c r="AY399"/>
      <c r="AZ399"/>
      <c r="BA399">
        <v>68.163719178467346</v>
      </c>
      <c r="BB399">
        <v>150.1944920545964</v>
      </c>
      <c r="BC399">
        <v>280.23028341812659</v>
      </c>
      <c r="BD399">
        <v>1085.249623340588</v>
      </c>
      <c r="BE399">
        <v>3132.5005356476981</v>
      </c>
      <c r="BF399">
        <v>93.414634642475747</v>
      </c>
      <c r="BG399">
        <v>102.6961621045146</v>
      </c>
      <c r="BH399">
        <v>467.25630516158702</v>
      </c>
      <c r="BI399">
        <v>1311.953501439094</v>
      </c>
      <c r="BJ399">
        <v>2385.1908601480081</v>
      </c>
      <c r="BK399">
        <v>3.2967468858907041</v>
      </c>
      <c r="BL399">
        <v>24.945558945119721</v>
      </c>
      <c r="BM399">
        <v>44.913029952027692</v>
      </c>
      <c r="BN399">
        <v>70.869979438152541</v>
      </c>
      <c r="BO399">
        <v>211.80187492260359</v>
      </c>
      <c r="BP399">
        <v>537.10877910610225</v>
      </c>
      <c r="BQ399">
        <v>42.391297093150783</v>
      </c>
      <c r="BR399">
        <v>627.08477718168353</v>
      </c>
      <c r="BS399">
        <v>272.44675009002032</v>
      </c>
      <c r="BT399">
        <v>2430.515126923834</v>
      </c>
      <c r="BU399">
        <v>725.28385991818425</v>
      </c>
      <c r="BV399">
        <v>81.508063326499141</v>
      </c>
      <c r="BW399"/>
      <c r="BX399"/>
      <c r="BY399"/>
      <c r="BZ399"/>
      <c r="CA399"/>
      <c r="CB399"/>
      <c r="CC399"/>
      <c r="CD399"/>
    </row>
    <row r="400">
      <c r="A400" t="s">
        <v>791</v>
      </c>
      <c r="B400">
        <v>2019</v>
      </c>
      <c r="C400" t="s">
        <v>800</v>
      </c>
      <c r="D400">
        <v>59</v>
      </c>
      <c r="E400" t="s">
        <v>478</v>
      </c>
      <c r="F400" t="s">
        <v>670</v>
      </c>
      <c r="G400" t="s">
        <v>186</v>
      </c>
      <c r="H400">
        <v>33.574612363578652</v>
      </c>
      <c r="I400">
        <v>29.97020709081697</v>
      </c>
      <c r="J400">
        <v>22.602267772446272</v>
      </c>
      <c r="K400">
        <v>27.784920534065112</v>
      </c>
      <c r="L400">
        <v>22.177765966961601</v>
      </c>
      <c r="M400">
        <v>24.70474514940603</v>
      </c>
      <c r="N400">
        <v>19.834235005839901</v>
      </c>
      <c r="O400">
        <v>26.79436122619855</v>
      </c>
      <c r="P400">
        <v>29.64376808478567</v>
      </c>
      <c r="Q400">
        <v>19.82434506787877</v>
      </c>
      <c r="R400">
        <v>30.54449652063094</v>
      </c>
      <c r="S400">
        <v>47.48614119818869</v>
      </c>
      <c r="T400">
        <v>42.179409186617242</v>
      </c>
      <c r="U400">
        <v>26.232839408594732</v>
      </c>
      <c r="V400">
        <v>21.159292950150888</v>
      </c>
      <c r="W400" t="s">
        <v>662</v>
      </c>
      <c r="X400" t="s">
        <v>663</v>
      </c>
      <c r="Y400" t="s">
        <v>664</v>
      </c>
      <c r="Z400" t="s">
        <v>665</v>
      </c>
      <c r="AA400" t="s">
        <v>666</v>
      </c>
      <c r="AB400" t="s">
        <v>667</v>
      </c>
      <c r="AC400" t="s">
        <v>668</v>
      </c>
      <c r="AD400" t="s">
        <v>186</v>
      </c>
      <c r="AE400" t="s">
        <v>186</v>
      </c>
      <c r="AF400" t="s">
        <v>186</v>
      </c>
      <c r="AG400" t="s">
        <v>186</v>
      </c>
      <c r="AH400" t="s">
        <v>186</v>
      </c>
      <c r="AI400" t="s">
        <v>186</v>
      </c>
      <c r="AJ400" t="s">
        <v>186</v>
      </c>
      <c r="AK400" t="s">
        <v>186</v>
      </c>
      <c r="AL400">
        <v>51.024754985053413</v>
      </c>
      <c r="AM400">
        <v>34.292433383130522</v>
      </c>
      <c r="AN400">
        <v>39.426271534498603</v>
      </c>
      <c r="AO400">
        <v>6.7058373439838874</v>
      </c>
      <c r="AP400">
        <v>30.05123557672357</v>
      </c>
      <c r="AQ400">
        <v>25.364999844937898</v>
      </c>
      <c r="AR400">
        <v>17.575775087607589</v>
      </c>
      <c r="AS400"/>
      <c r="AT400"/>
      <c r="AU400"/>
      <c r="AV400"/>
      <c r="AW400"/>
      <c r="AX400"/>
      <c r="AY400"/>
      <c r="AZ400"/>
      <c r="BA400">
        <v>3613.2470753334042</v>
      </c>
      <c r="BB400">
        <v>3227.1940703504329</v>
      </c>
      <c r="BC400">
        <v>2432.159508343263</v>
      </c>
      <c r="BD400">
        <v>2990.4721197413469</v>
      </c>
      <c r="BE400">
        <v>2386.7447360557571</v>
      </c>
      <c r="BF400">
        <v>1790.373792836838</v>
      </c>
      <c r="BG400">
        <v>1436.234382520267</v>
      </c>
      <c r="BH400">
        <v>1941.634680018371</v>
      </c>
      <c r="BI400">
        <v>2148.6134178658181</v>
      </c>
      <c r="BJ400">
        <v>1435.7749052625641</v>
      </c>
      <c r="BK400">
        <v>1073.6066595720749</v>
      </c>
      <c r="BL400">
        <v>1673.2296757422371</v>
      </c>
      <c r="BM400">
        <v>1483.4180188853591</v>
      </c>
      <c r="BN400">
        <v>922.71299837496167</v>
      </c>
      <c r="BO400">
        <v>744.21897874571164</v>
      </c>
      <c r="BP400">
        <v>2251.8787060893878</v>
      </c>
      <c r="BQ400">
        <v>1039.815279571304</v>
      </c>
      <c r="BR400">
        <v>3582.7999984588241</v>
      </c>
      <c r="BS400">
        <v>684.66071007032963</v>
      </c>
      <c r="BT400">
        <v>3765.8855983158369</v>
      </c>
      <c r="BU400">
        <v>2504.4428718667218</v>
      </c>
      <c r="BV400">
        <v>820.33434545179966</v>
      </c>
      <c r="BW400"/>
      <c r="BX400"/>
      <c r="BY400"/>
      <c r="BZ400"/>
      <c r="CA400"/>
      <c r="CB400"/>
      <c r="CC400"/>
      <c r="CD400"/>
    </row>
    <row r="401">
      <c r="A401" t="s">
        <v>791</v>
      </c>
      <c r="B401">
        <v>2019</v>
      </c>
      <c r="C401" t="s">
        <v>800</v>
      </c>
      <c r="D401">
        <v>60</v>
      </c>
      <c r="E401" t="s">
        <v>478</v>
      </c>
      <c r="F401" t="s">
        <v>671</v>
      </c>
      <c r="G401" t="s">
        <v>186</v>
      </c>
      <c r="H401">
        <v>4.3732934307866973</v>
      </c>
      <c r="I401">
        <v>2.128659613621378</v>
      </c>
      <c r="J401">
        <v>1.486108761887327</v>
      </c>
      <c r="K401">
        <v>1.0067010462521939</v>
      </c>
      <c r="L401">
        <v>0.42701001784105108</v>
      </c>
      <c r="M401">
        <v>2.4958636068935411</v>
      </c>
      <c r="N401">
        <v>1.3990947966112779</v>
      </c>
      <c r="O401">
        <v>1.6675605420822741</v>
      </c>
      <c r="P401">
        <v>0.85262071469669254</v>
      </c>
      <c r="Q401">
        <v>0.2468171877954479</v>
      </c>
      <c r="R401">
        <v>5.1552345995831761</v>
      </c>
      <c r="S401">
        <v>5.1085578622350161</v>
      </c>
      <c r="T401">
        <v>3.0885568291313561</v>
      </c>
      <c r="U401">
        <v>1.116483434757896</v>
      </c>
      <c r="V401">
        <v>0.6334414376776617</v>
      </c>
      <c r="W401" t="s">
        <v>662</v>
      </c>
      <c r="X401" t="s">
        <v>663</v>
      </c>
      <c r="Y401" t="s">
        <v>664</v>
      </c>
      <c r="Z401" t="s">
        <v>665</v>
      </c>
      <c r="AA401" t="s">
        <v>666</v>
      </c>
      <c r="AB401" t="s">
        <v>667</v>
      </c>
      <c r="AC401" t="s">
        <v>668</v>
      </c>
      <c r="AD401" t="s">
        <v>186</v>
      </c>
      <c r="AE401" t="s">
        <v>186</v>
      </c>
      <c r="AF401" t="s">
        <v>186</v>
      </c>
      <c r="AG401" t="s">
        <v>186</v>
      </c>
      <c r="AH401" t="s">
        <v>186</v>
      </c>
      <c r="AI401" t="s">
        <v>186</v>
      </c>
      <c r="AJ401" t="s">
        <v>186</v>
      </c>
      <c r="AK401" t="s">
        <v>186</v>
      </c>
      <c r="AL401">
        <v>1.4536391817194401</v>
      </c>
      <c r="AM401">
        <v>3.402775336088224</v>
      </c>
      <c r="AN401">
        <v>2.6132438730911369</v>
      </c>
      <c r="AO401">
        <v>0.81629446194596211</v>
      </c>
      <c r="AP401">
        <v>1.451042641864823</v>
      </c>
      <c r="AQ401">
        <v>1.7826801134786581</v>
      </c>
      <c r="AR401">
        <v>3.6011049686156928</v>
      </c>
      <c r="AS401"/>
      <c r="AT401"/>
      <c r="AU401"/>
      <c r="AV401"/>
      <c r="AW401"/>
      <c r="AX401"/>
      <c r="AY401"/>
      <c r="AZ401"/>
      <c r="BA401">
        <v>470.64697358967641</v>
      </c>
      <c r="BB401">
        <v>229.21422137847819</v>
      </c>
      <c r="BC401">
        <v>159.91552670934931</v>
      </c>
      <c r="BD401">
        <v>108.35054964582881</v>
      </c>
      <c r="BE401">
        <v>45.9543090969334</v>
      </c>
      <c r="BF401">
        <v>180.87734826865261</v>
      </c>
      <c r="BG401">
        <v>101.3110942119356</v>
      </c>
      <c r="BH401">
        <v>120.8386104898586</v>
      </c>
      <c r="BI401">
        <v>61.798901634501917</v>
      </c>
      <c r="BJ401">
        <v>17.875693911239001</v>
      </c>
      <c r="BK401">
        <v>181.20102893267631</v>
      </c>
      <c r="BL401">
        <v>180.00600595577549</v>
      </c>
      <c r="BM401">
        <v>108.6222149867985</v>
      </c>
      <c r="BN401">
        <v>39.271150243229457</v>
      </c>
      <c r="BO401">
        <v>22.27953178559887</v>
      </c>
      <c r="BP401">
        <v>64.153549009889147</v>
      </c>
      <c r="BQ401">
        <v>103.17896510527279</v>
      </c>
      <c r="BR401">
        <v>237.47439917799281</v>
      </c>
      <c r="BS401">
        <v>83.343021501080869</v>
      </c>
      <c r="BT401">
        <v>181.83813352997191</v>
      </c>
      <c r="BU401">
        <v>176.01500218069941</v>
      </c>
      <c r="BV401">
        <v>168.07850991535929</v>
      </c>
      <c r="BW401"/>
      <c r="BX401"/>
      <c r="BY401"/>
      <c r="BZ401"/>
      <c r="CA401"/>
      <c r="CB401"/>
      <c r="CC401"/>
      <c r="CD401"/>
    </row>
    <row r="402">
      <c r="A402" t="s">
        <v>791</v>
      </c>
      <c r="B402">
        <v>2019</v>
      </c>
      <c r="C402" t="s">
        <v>800</v>
      </c>
      <c r="D402">
        <v>61</v>
      </c>
      <c r="E402" t="s">
        <v>478</v>
      </c>
      <c r="F402" t="s">
        <v>672</v>
      </c>
      <c r="G402" t="s">
        <v>186</v>
      </c>
      <c r="H402">
        <v>34.152128700038347</v>
      </c>
      <c r="I402">
        <v>15.448761706427931</v>
      </c>
      <c r="J402">
        <v>9.9934005526377678</v>
      </c>
      <c r="K402">
        <v>6.3667591378493578</v>
      </c>
      <c r="L402">
        <v>2.4772402808196161</v>
      </c>
      <c r="M402">
        <v>25.26205672326854</v>
      </c>
      <c r="N402">
        <v>10.37495617715623</v>
      </c>
      <c r="O402">
        <v>8.0842653782875615</v>
      </c>
      <c r="P402">
        <v>4.6937520860930846</v>
      </c>
      <c r="Q402">
        <v>2.358113524677393</v>
      </c>
      <c r="R402">
        <v>42.428590068746857</v>
      </c>
      <c r="S402">
        <v>26.64280228551609</v>
      </c>
      <c r="T402">
        <v>19.682544236175289</v>
      </c>
      <c r="U402">
        <v>10.172639514860119</v>
      </c>
      <c r="V402">
        <v>5.8892575732875647</v>
      </c>
      <c r="W402" t="s">
        <v>662</v>
      </c>
      <c r="X402" t="s">
        <v>663</v>
      </c>
      <c r="Y402" t="s">
        <v>664</v>
      </c>
      <c r="Z402" t="s">
        <v>665</v>
      </c>
      <c r="AA402" t="s">
        <v>666</v>
      </c>
      <c r="AB402" t="s">
        <v>667</v>
      </c>
      <c r="AC402" t="s">
        <v>668</v>
      </c>
      <c r="AD402" t="s">
        <v>186</v>
      </c>
      <c r="AE402" t="s">
        <v>186</v>
      </c>
      <c r="AF402" t="s">
        <v>186</v>
      </c>
      <c r="AG402" t="s">
        <v>186</v>
      </c>
      <c r="AH402" t="s">
        <v>186</v>
      </c>
      <c r="AI402" t="s">
        <v>186</v>
      </c>
      <c r="AJ402" t="s">
        <v>186</v>
      </c>
      <c r="AK402" t="s">
        <v>186</v>
      </c>
      <c r="AL402">
        <v>21.20589966580263</v>
      </c>
      <c r="AM402">
        <v>48.765008815602791</v>
      </c>
      <c r="AN402">
        <v>5.8609427060988546</v>
      </c>
      <c r="AO402">
        <v>3.1812995481367632</v>
      </c>
      <c r="AP402">
        <v>12.26155879821369</v>
      </c>
      <c r="AQ402">
        <v>8.2038812437967419</v>
      </c>
      <c r="AR402">
        <v>37.442551575370452</v>
      </c>
      <c r="AS402"/>
      <c r="AT402"/>
      <c r="AU402"/>
      <c r="AV402"/>
      <c r="AW402"/>
      <c r="AX402"/>
      <c r="AY402"/>
      <c r="AZ402"/>
      <c r="BA402">
        <v>3675.398476846945</v>
      </c>
      <c r="BB402">
        <v>1663.5237795376211</v>
      </c>
      <c r="BC402">
        <v>1075.3586507107441</v>
      </c>
      <c r="BD402">
        <v>685.24996036982884</v>
      </c>
      <c r="BE402">
        <v>266.59764599371562</v>
      </c>
      <c r="BF402">
        <v>1830.762634342944</v>
      </c>
      <c r="BG402">
        <v>751.27015356959669</v>
      </c>
      <c r="BH402">
        <v>585.8206466817096</v>
      </c>
      <c r="BI402">
        <v>340.2083933280843</v>
      </c>
      <c r="BJ402">
        <v>170.78598112065299</v>
      </c>
      <c r="BK402">
        <v>1491.3199444388581</v>
      </c>
      <c r="BL402">
        <v>938.79027236601507</v>
      </c>
      <c r="BM402">
        <v>692.220240645628</v>
      </c>
      <c r="BN402">
        <v>357.81207523684611</v>
      </c>
      <c r="BO402">
        <v>207.13817172852481</v>
      </c>
      <c r="BP402">
        <v>935.88129751680799</v>
      </c>
      <c r="BQ402">
        <v>1478.6527601694561</v>
      </c>
      <c r="BR402">
        <v>532.60388824756467</v>
      </c>
      <c r="BS402">
        <v>324.80817768832668</v>
      </c>
      <c r="BT402">
        <v>1536.5633660288329</v>
      </c>
      <c r="BU402">
        <v>810.01979216523637</v>
      </c>
      <c r="BV402">
        <v>1747.599231642633</v>
      </c>
      <c r="BW402"/>
      <c r="BX402"/>
      <c r="BY402"/>
      <c r="BZ402"/>
      <c r="CA402"/>
      <c r="CB402"/>
      <c r="CC402"/>
      <c r="CD402"/>
    </row>
    <row r="403">
      <c r="A403" t="s">
        <v>791</v>
      </c>
      <c r="B403">
        <v>2019</v>
      </c>
      <c r="C403" t="s">
        <v>800</v>
      </c>
      <c r="D403">
        <v>62</v>
      </c>
      <c r="E403" t="s">
        <v>478</v>
      </c>
      <c r="F403" t="s">
        <v>673</v>
      </c>
      <c r="G403" t="s">
        <v>186</v>
      </c>
      <c r="H403">
        <v>14.73524852683445</v>
      </c>
      <c r="I403">
        <v>44.976894368421753</v>
      </c>
      <c r="J403">
        <v>58.59850022790026</v>
      </c>
      <c r="K403">
        <v>41.979522601473832</v>
      </c>
      <c r="L403">
        <v>17.436286809384391</v>
      </c>
      <c r="M403">
        <v>34.786783648134602</v>
      </c>
      <c r="N403">
        <v>60.839859703327768</v>
      </c>
      <c r="O403">
        <v>48.020410380646069</v>
      </c>
      <c r="P403">
        <v>24.33657266113568</v>
      </c>
      <c r="Q403">
        <v>13.920582022751731</v>
      </c>
      <c r="R403">
        <v>8.0757744332856003</v>
      </c>
      <c r="S403">
        <v>11.808868068417841</v>
      </c>
      <c r="T403">
        <v>29.29679640241654</v>
      </c>
      <c r="U403">
        <v>56.253309560309418</v>
      </c>
      <c r="V403">
        <v>63.737511533565723</v>
      </c>
      <c r="W403" t="s">
        <v>662</v>
      </c>
      <c r="X403" t="s">
        <v>663</v>
      </c>
      <c r="Y403" t="s">
        <v>664</v>
      </c>
      <c r="Z403" t="s">
        <v>665</v>
      </c>
      <c r="AA403" t="s">
        <v>666</v>
      </c>
      <c r="AB403" t="s">
        <v>667</v>
      </c>
      <c r="AC403" t="s">
        <v>668</v>
      </c>
      <c r="AD403" t="s">
        <v>186</v>
      </c>
      <c r="AE403" t="s">
        <v>186</v>
      </c>
      <c r="AF403" t="s">
        <v>186</v>
      </c>
      <c r="AG403" t="s">
        <v>186</v>
      </c>
      <c r="AH403" t="s">
        <v>186</v>
      </c>
      <c r="AI403" t="s">
        <v>186</v>
      </c>
      <c r="AJ403" t="s">
        <v>186</v>
      </c>
      <c r="AK403" t="s">
        <v>186</v>
      </c>
      <c r="AL403">
        <v>3.0119110489656129</v>
      </c>
      <c r="AM403">
        <v>0</v>
      </c>
      <c r="AN403">
        <v>38.847620832802377</v>
      </c>
      <c r="AO403">
        <v>83.590993421892179</v>
      </c>
      <c r="AP403">
        <v>3.260641439219262</v>
      </c>
      <c r="AQ403">
        <v>50.810365036180762</v>
      </c>
      <c r="AR403">
        <v>32.267457704591592</v>
      </c>
      <c r="AS403"/>
      <c r="AT403"/>
      <c r="AU403"/>
      <c r="AV403"/>
      <c r="AW403"/>
      <c r="AX403"/>
      <c r="AY403"/>
      <c r="AZ403"/>
      <c r="BA403">
        <v>1585.784314271096</v>
      </c>
      <c r="BB403">
        <v>4843.1152433719053</v>
      </c>
      <c r="BC403">
        <v>6305.6017625667337</v>
      </c>
      <c r="BD403">
        <v>4518.2274963084856</v>
      </c>
      <c r="BE403">
        <v>1876.4724012622489</v>
      </c>
      <c r="BF403">
        <v>2521.0276569966022</v>
      </c>
      <c r="BG403">
        <v>4405.5290414730289</v>
      </c>
      <c r="BH403">
        <v>3479.7655132234231</v>
      </c>
      <c r="BI403">
        <v>1763.941966319044</v>
      </c>
      <c r="BJ403">
        <v>1008.195845385107</v>
      </c>
      <c r="BK403">
        <v>283.85490678889158</v>
      </c>
      <c r="BL403">
        <v>416.0992658160086</v>
      </c>
      <c r="BM403">
        <v>1030.346240429308</v>
      </c>
      <c r="BN403">
        <v>1978.651991286235</v>
      </c>
      <c r="BO403">
        <v>2241.7887900628102</v>
      </c>
      <c r="BP403">
        <v>132.92485888051371</v>
      </c>
      <c r="BQ403">
        <v>0</v>
      </c>
      <c r="BR403">
        <v>3530.2160321730098</v>
      </c>
      <c r="BS403">
        <v>8534.5745767397602</v>
      </c>
      <c r="BT403">
        <v>408.60891080094569</v>
      </c>
      <c r="BU403">
        <v>5016.8207100227792</v>
      </c>
      <c r="BV403">
        <v>1506.056129163454</v>
      </c>
      <c r="BW403"/>
      <c r="BX403"/>
      <c r="BY403"/>
      <c r="BZ403"/>
      <c r="CA403"/>
      <c r="CB403"/>
      <c r="CC403"/>
      <c r="CD403"/>
    </row>
    <row r="404">
      <c r="A404" t="s">
        <v>791</v>
      </c>
      <c r="B404">
        <v>2019</v>
      </c>
      <c r="C404" t="s">
        <v>800</v>
      </c>
      <c r="D404">
        <v>63</v>
      </c>
      <c r="E404" t="s">
        <v>478</v>
      </c>
      <c r="F404" t="s">
        <v>674</v>
      </c>
      <c r="G404" t="s">
        <v>186</v>
      </c>
      <c r="H404">
        <v>0.69043312773163634</v>
      </c>
      <c r="I404">
        <v>1.2560590953610531</v>
      </c>
      <c r="J404">
        <v>1.393248459247886</v>
      </c>
      <c r="K404">
        <v>1.695783554224463</v>
      </c>
      <c r="L404">
        <v>1.675100663057929</v>
      </c>
      <c r="M404">
        <v>0.91458012357790786</v>
      </c>
      <c r="N404">
        <v>1.7311551926113871</v>
      </c>
      <c r="O404">
        <v>2.2571774365642781</v>
      </c>
      <c r="P404">
        <v>1.9112802059810541</v>
      </c>
      <c r="Q404">
        <v>1.274646893137604</v>
      </c>
      <c r="R404">
        <v>1.1017369175076159</v>
      </c>
      <c r="S404">
        <v>0.35366025209128682</v>
      </c>
      <c r="T404">
        <v>0.73622062582132519</v>
      </c>
      <c r="U404">
        <v>1.0124986820725781</v>
      </c>
      <c r="V404">
        <v>0.66887208294283862</v>
      </c>
      <c r="W404" t="s">
        <v>662</v>
      </c>
      <c r="X404" t="s">
        <v>663</v>
      </c>
      <c r="Y404" t="s">
        <v>664</v>
      </c>
      <c r="Z404" t="s">
        <v>665</v>
      </c>
      <c r="AA404" t="s">
        <v>666</v>
      </c>
      <c r="AB404" t="s">
        <v>667</v>
      </c>
      <c r="AC404" t="s">
        <v>668</v>
      </c>
      <c r="AD404" t="s">
        <v>186</v>
      </c>
      <c r="AE404" t="s">
        <v>186</v>
      </c>
      <c r="AF404" t="s">
        <v>186</v>
      </c>
      <c r="AG404" t="s">
        <v>186</v>
      </c>
      <c r="AH404" t="s">
        <v>186</v>
      </c>
      <c r="AI404" t="s">
        <v>186</v>
      </c>
      <c r="AJ404" t="s">
        <v>186</v>
      </c>
      <c r="AK404" t="s">
        <v>186</v>
      </c>
      <c r="AL404">
        <v>0.88974349003364195</v>
      </c>
      <c r="AM404">
        <v>0.7305491185743499</v>
      </c>
      <c r="AN404">
        <v>1.0131703455678609</v>
      </c>
      <c r="AO404">
        <v>0.464295295803339</v>
      </c>
      <c r="AP404">
        <v>2.3264868802099188</v>
      </c>
      <c r="AQ404">
        <v>1.9995788356310289</v>
      </c>
      <c r="AR404">
        <v>0.69414189441133423</v>
      </c>
      <c r="AS404"/>
      <c r="AT404"/>
      <c r="AU404"/>
      <c r="AV404"/>
      <c r="AW404"/>
      <c r="AX404"/>
      <c r="AY404"/>
      <c r="AZ404"/>
      <c r="BA404">
        <v>74.303329327365731</v>
      </c>
      <c r="BB404">
        <v>135.25253436773701</v>
      </c>
      <c r="BC404">
        <v>149.92311929758171</v>
      </c>
      <c r="BD404">
        <v>182.51603180965441</v>
      </c>
      <c r="BE404">
        <v>180.27233653168361</v>
      </c>
      <c r="BF404">
        <v>66.280395721577861</v>
      </c>
      <c r="BG404">
        <v>125.3562140599273</v>
      </c>
      <c r="BH404">
        <v>163.5647871128574</v>
      </c>
      <c r="BI404">
        <v>138.53172390658071</v>
      </c>
      <c r="BJ404">
        <v>92.316089937476463</v>
      </c>
      <c r="BK404">
        <v>38.724884233519958</v>
      </c>
      <c r="BL404">
        <v>12.46163225729096</v>
      </c>
      <c r="BM404">
        <v>25.89232431840037</v>
      </c>
      <c r="BN404">
        <v>35.61359409991266</v>
      </c>
      <c r="BO404">
        <v>23.52570568647884</v>
      </c>
      <c r="BP404">
        <v>39.267105146812028</v>
      </c>
      <c r="BQ404">
        <v>22.151712813260009</v>
      </c>
      <c r="BR404">
        <v>92.070250907767516</v>
      </c>
      <c r="BS404">
        <v>47.404183937180761</v>
      </c>
      <c r="BT404">
        <v>291.5448655841426</v>
      </c>
      <c r="BU404">
        <v>197.43075072918271</v>
      </c>
      <c r="BV404">
        <v>32.398482215677028</v>
      </c>
      <c r="BW404"/>
      <c r="BX404"/>
      <c r="BY404"/>
      <c r="BZ404"/>
      <c r="CA404"/>
      <c r="CB404"/>
      <c r="CC404"/>
      <c r="CD404"/>
    </row>
    <row r="405">
      <c r="A405" t="s">
        <v>791</v>
      </c>
      <c r="B405">
        <v>2019</v>
      </c>
      <c r="C405" t="s">
        <v>800</v>
      </c>
      <c r="D405">
        <v>64</v>
      </c>
      <c r="E405" t="s">
        <v>478</v>
      </c>
      <c r="F405" t="s">
        <v>675</v>
      </c>
      <c r="G405" t="s">
        <v>186</v>
      </c>
      <c r="H405">
        <v>1.155780703984155</v>
      </c>
      <c r="I405">
        <v>0.82599879421778755</v>
      </c>
      <c r="J405">
        <v>0.68737782267711212</v>
      </c>
      <c r="K405">
        <v>0.50609719592006963</v>
      </c>
      <c r="L405">
        <v>0.195226555891442</v>
      </c>
      <c r="M405">
        <v>1.5301808510939421</v>
      </c>
      <c r="N405">
        <v>1.333148674522658</v>
      </c>
      <c r="O405">
        <v>0.64391774508796851</v>
      </c>
      <c r="P405">
        <v>0.44236793975941469</v>
      </c>
      <c r="Q405">
        <v>0.1133649376383932</v>
      </c>
      <c r="R405">
        <v>1.0279218869719151</v>
      </c>
      <c r="S405">
        <v>0.68979339787698124</v>
      </c>
      <c r="T405">
        <v>0.11842674784891651</v>
      </c>
      <c r="U405">
        <v>0.059688900374511099</v>
      </c>
      <c r="V405">
        <v>0.048612453465368799</v>
      </c>
      <c r="W405" t="s">
        <v>662</v>
      </c>
      <c r="X405" t="s">
        <v>663</v>
      </c>
      <c r="Y405" t="s">
        <v>664</v>
      </c>
      <c r="Z405" t="s">
        <v>665</v>
      </c>
      <c r="AA405" t="s">
        <v>666</v>
      </c>
      <c r="AB405" t="s">
        <v>667</v>
      </c>
      <c r="AC405" t="s">
        <v>668</v>
      </c>
      <c r="AD405" t="s">
        <v>186</v>
      </c>
      <c r="AE405" t="s">
        <v>186</v>
      </c>
      <c r="AF405" t="s">
        <v>186</v>
      </c>
      <c r="AG405" t="s">
        <v>186</v>
      </c>
      <c r="AH405" t="s">
        <v>186</v>
      </c>
      <c r="AI405" t="s">
        <v>186</v>
      </c>
      <c r="AJ405" t="s">
        <v>186</v>
      </c>
      <c r="AK405" t="s">
        <v>186</v>
      </c>
      <c r="AL405">
        <v>0.5607445697978638</v>
      </c>
      <c r="AM405">
        <v>0.36034307001330879</v>
      </c>
      <c r="AN405">
        <v>0.64072110583319675</v>
      </c>
      <c r="AO405">
        <v>1.306189307445669</v>
      </c>
      <c r="AP405">
        <v>0.13268091859043851</v>
      </c>
      <c r="AQ405">
        <v>0.56950896285920705</v>
      </c>
      <c r="AR405">
        <v>1.342439515908473</v>
      </c>
      <c r="AS405"/>
      <c r="AT405"/>
      <c r="AU405"/>
      <c r="AV405"/>
      <c r="AW405"/>
      <c r="AX405"/>
      <c r="AY405"/>
      <c r="AZ405"/>
      <c r="BA405">
        <v>124.3833049559714</v>
      </c>
      <c r="BB405">
        <v>88.943609990370177</v>
      </c>
      <c r="BC405">
        <v>73.966582649130572</v>
      </c>
      <c r="BD405">
        <v>54.470897349613992</v>
      </c>
      <c r="BE405">
        <v>21.010049222556169</v>
      </c>
      <c r="BF405">
        <v>110.89350153305379</v>
      </c>
      <c r="BG405">
        <v>96.535811076000783</v>
      </c>
      <c r="BH405">
        <v>46.661049852518097</v>
      </c>
      <c r="BI405">
        <v>32.063322324011779</v>
      </c>
      <c r="BJ405">
        <v>8.2104368159727876</v>
      </c>
      <c r="BK405">
        <v>36.130364192696312</v>
      </c>
      <c r="BL405">
        <v>24.30567644234824</v>
      </c>
      <c r="BM405">
        <v>4.1649794310730801</v>
      </c>
      <c r="BN405">
        <v>2.0994953453732861</v>
      </c>
      <c r="BO405">
        <v>1.7098071545940881</v>
      </c>
      <c r="BP405">
        <v>24.74737520352528</v>
      </c>
      <c r="BQ405">
        <v>10.92632377239792</v>
      </c>
      <c r="BR405">
        <v>58.224515979986819</v>
      </c>
      <c r="BS405">
        <v>133.3608992953487</v>
      </c>
      <c r="BT405">
        <v>16.626975593578091</v>
      </c>
      <c r="BU405">
        <v>56.231132316825096</v>
      </c>
      <c r="BV405">
        <v>62.657222005980358</v>
      </c>
      <c r="BW405"/>
      <c r="BX405"/>
      <c r="BY405"/>
      <c r="BZ405"/>
      <c r="CA405"/>
      <c r="CB405"/>
      <c r="CC405"/>
      <c r="CD405"/>
    </row>
    <row r="406">
      <c r="A406" t="s">
        <v>791</v>
      </c>
      <c r="B406">
        <v>2019</v>
      </c>
      <c r="C406" t="s">
        <v>800</v>
      </c>
      <c r="D406">
        <v>65</v>
      </c>
      <c r="E406" t="s">
        <v>478</v>
      </c>
      <c r="F406" t="s">
        <v>676</v>
      </c>
      <c r="G406" t="s">
        <v>186</v>
      </c>
      <c r="H406">
        <v>4.2965281536915976</v>
      </c>
      <c r="I406">
        <v>2.0102181468152378</v>
      </c>
      <c r="J406">
        <v>1.512817456542336</v>
      </c>
      <c r="K406">
        <v>1.5068469611073361</v>
      </c>
      <c r="L406">
        <v>1.1322162176446391</v>
      </c>
      <c r="M406">
        <v>3.6907251748140828</v>
      </c>
      <c r="N406">
        <v>1.605047958913475</v>
      </c>
      <c r="O406">
        <v>2.1324851414085781</v>
      </c>
      <c r="P406">
        <v>0.93449479408987191</v>
      </c>
      <c r="Q406">
        <v>1.1331628242796601</v>
      </c>
      <c r="R406">
        <v>4.8958287560213902</v>
      </c>
      <c r="S406">
        <v>3.0059953654137308</v>
      </c>
      <c r="T406">
        <v>2.035337168800432</v>
      </c>
      <c r="U406">
        <v>1.772072787308643</v>
      </c>
      <c r="V406">
        <v>0.7313533517848283</v>
      </c>
      <c r="W406" t="s">
        <v>662</v>
      </c>
      <c r="X406" t="s">
        <v>663</v>
      </c>
      <c r="Y406" t="s">
        <v>664</v>
      </c>
      <c r="Z406" t="s">
        <v>665</v>
      </c>
      <c r="AA406" t="s">
        <v>666</v>
      </c>
      <c r="AB406" t="s">
        <v>667</v>
      </c>
      <c r="AC406" t="s">
        <v>668</v>
      </c>
      <c r="AD406" t="s">
        <v>186</v>
      </c>
      <c r="AE406" t="s">
        <v>186</v>
      </c>
      <c r="AF406" t="s">
        <v>186</v>
      </c>
      <c r="AG406" t="s">
        <v>186</v>
      </c>
      <c r="AH406" t="s">
        <v>186</v>
      </c>
      <c r="AI406" t="s">
        <v>186</v>
      </c>
      <c r="AJ406" t="s">
        <v>186</v>
      </c>
      <c r="AK406" t="s">
        <v>186</v>
      </c>
      <c r="AL406">
        <v>1.759978386763198</v>
      </c>
      <c r="AM406">
        <v>5.5192498525157916</v>
      </c>
      <c r="AN406">
        <v>2.1434166040669131</v>
      </c>
      <c r="AO406">
        <v>0</v>
      </c>
      <c r="AP406">
        <v>3.4920542864288948</v>
      </c>
      <c r="AQ406">
        <v>1.573134430728397</v>
      </c>
      <c r="AR406">
        <v>1.9908870799556</v>
      </c>
      <c r="AS406"/>
      <c r="AT406"/>
      <c r="AU406"/>
      <c r="AV406"/>
      <c r="AW406"/>
      <c r="AX406"/>
      <c r="AY406"/>
      <c r="AZ406"/>
      <c r="BA406">
        <v>462.38561497896859</v>
      </c>
      <c r="BB406">
        <v>216.46043565380421</v>
      </c>
      <c r="BC406">
        <v>162.7895660010972</v>
      </c>
      <c r="BD406">
        <v>162.18091465778181</v>
      </c>
      <c r="BE406">
        <v>121.8477596691189</v>
      </c>
      <c r="BF406">
        <v>267.46997751195829</v>
      </c>
      <c r="BG406">
        <v>116.2245513127564</v>
      </c>
      <c r="BH406">
        <v>154.52904699718451</v>
      </c>
      <c r="BI406">
        <v>67.733226348433391</v>
      </c>
      <c r="BJ406">
        <v>82.069129704231685</v>
      </c>
      <c r="BK406">
        <v>172.08318863723269</v>
      </c>
      <c r="BL406">
        <v>105.91975940015389</v>
      </c>
      <c r="BM406">
        <v>71.581273633951881</v>
      </c>
      <c r="BN406">
        <v>62.330827763178263</v>
      </c>
      <c r="BO406">
        <v>25.723309651690261</v>
      </c>
      <c r="BP406">
        <v>77.673236324026433</v>
      </c>
      <c r="BQ406">
        <v>167.3547124608771</v>
      </c>
      <c r="BR406">
        <v>194.77959002610561</v>
      </c>
      <c r="BS406">
        <v>0</v>
      </c>
      <c r="BT406">
        <v>437.60852735072331</v>
      </c>
      <c r="BU406">
        <v>155.32526456183359</v>
      </c>
      <c r="BV406">
        <v>92.922960237205189</v>
      </c>
      <c r="BW406"/>
      <c r="BX406"/>
      <c r="BY406"/>
      <c r="BZ406"/>
      <c r="CA406"/>
      <c r="CB406"/>
      <c r="CC406"/>
      <c r="CD406"/>
    </row>
    <row r="407">
      <c r="A407" t="s">
        <v>791</v>
      </c>
      <c r="B407">
        <v>2019</v>
      </c>
      <c r="C407" t="s">
        <v>800</v>
      </c>
      <c r="D407">
        <v>66</v>
      </c>
      <c r="E407" t="s">
        <v>478</v>
      </c>
      <c r="F407" t="s">
        <v>677</v>
      </c>
      <c r="G407" t="s">
        <v>186</v>
      </c>
      <c r="H407">
        <v>5.3512817670369053</v>
      </c>
      <c r="I407">
        <v>0.85476632755577353</v>
      </c>
      <c r="J407">
        <v>0.37037638650376059</v>
      </c>
      <c r="K407">
        <v>0.33246478290446552</v>
      </c>
      <c r="L407">
        <v>0.1630752124923221</v>
      </c>
      <c r="M407">
        <v>4.4154254825627346</v>
      </c>
      <c r="N407">
        <v>0.28041822465377941</v>
      </c>
      <c r="O407">
        <v>0.34610803372414389</v>
      </c>
      <c r="P407">
        <v>0.26888618930805958</v>
      </c>
      <c r="Q407">
        <v>0.092822339935343195</v>
      </c>
      <c r="R407">
        <v>5.096578918406224</v>
      </c>
      <c r="S407">
        <v>3.436409691963807</v>
      </c>
      <c r="T407">
        <v>1.0297255962274401</v>
      </c>
      <c r="U407">
        <v>0.6564795958666082</v>
      </c>
      <c r="V407">
        <v>0.28452479397651931</v>
      </c>
      <c r="W407" t="s">
        <v>662</v>
      </c>
      <c r="X407" t="s">
        <v>663</v>
      </c>
      <c r="Y407" t="s">
        <v>664</v>
      </c>
      <c r="Z407" t="s">
        <v>665</v>
      </c>
      <c r="AA407" t="s">
        <v>666</v>
      </c>
      <c r="AB407" t="s">
        <v>667</v>
      </c>
      <c r="AC407" t="s">
        <v>668</v>
      </c>
      <c r="AD407" t="s">
        <v>186</v>
      </c>
      <c r="AE407" t="s">
        <v>186</v>
      </c>
      <c r="AF407" t="s">
        <v>186</v>
      </c>
      <c r="AG407" t="s">
        <v>186</v>
      </c>
      <c r="AH407" t="s">
        <v>186</v>
      </c>
      <c r="AI407" t="s">
        <v>186</v>
      </c>
      <c r="AJ407" t="s">
        <v>186</v>
      </c>
      <c r="AK407" t="s">
        <v>186</v>
      </c>
      <c r="AL407">
        <v>1.151213119523951</v>
      </c>
      <c r="AM407">
        <v>4.3462881867570866</v>
      </c>
      <c r="AN407">
        <v>2.1281539196243879</v>
      </c>
      <c r="AO407">
        <v>0</v>
      </c>
      <c r="AP407">
        <v>1.2446201321432411</v>
      </c>
      <c r="AQ407">
        <v>0.95966122185408631</v>
      </c>
      <c r="AR407">
        <v>2.879859704942032</v>
      </c>
      <c r="AS407"/>
      <c r="AT407"/>
      <c r="AU407"/>
      <c r="AV407"/>
      <c r="AW407"/>
      <c r="AX407"/>
      <c r="AY407"/>
      <c r="AZ407"/>
      <c r="BA407">
        <v>575.89654303815587</v>
      </c>
      <c r="BB407">
        <v>92.041300063903336</v>
      </c>
      <c r="BC407">
        <v>39.855047253227212</v>
      </c>
      <c r="BD407">
        <v>35.782958704262377</v>
      </c>
      <c r="BE407">
        <v>17.549959972390649</v>
      </c>
      <c r="BF407">
        <v>319.98962225256281</v>
      </c>
      <c r="BG407">
        <v>20.305612775812509</v>
      </c>
      <c r="BH407">
        <v>25.08047703166342</v>
      </c>
      <c r="BI407">
        <v>19.48917130149254</v>
      </c>
      <c r="BJ407">
        <v>6.7226425826725729</v>
      </c>
      <c r="BK407">
        <v>179.13934394498051</v>
      </c>
      <c r="BL407">
        <v>121.0859111630954</v>
      </c>
      <c r="BM407">
        <v>36.214672832257371</v>
      </c>
      <c r="BN407">
        <v>23.090990907968589</v>
      </c>
      <c r="BO407">
        <v>10.00736423943359</v>
      </c>
      <c r="BP407">
        <v>50.806560674051383</v>
      </c>
      <c r="BQ407">
        <v>131.78816491434739</v>
      </c>
      <c r="BR407">
        <v>193.392617744202</v>
      </c>
      <c r="BS407">
        <v>0</v>
      </c>
      <c r="BT407">
        <v>155.97019360636921</v>
      </c>
      <c r="BU407">
        <v>94.753271088981563</v>
      </c>
      <c r="BV407">
        <v>134.41500100398761</v>
      </c>
      <c r="BW407"/>
      <c r="BX407"/>
      <c r="BY407"/>
      <c r="BZ407"/>
      <c r="CA407"/>
      <c r="CB407"/>
      <c r="CC407"/>
      <c r="CD407"/>
    </row>
    <row r="408">
      <c r="A408" t="s">
        <v>791</v>
      </c>
      <c r="B408">
        <v>2019</v>
      </c>
      <c r="C408" t="s">
        <v>800</v>
      </c>
      <c r="D408">
        <v>67</v>
      </c>
      <c r="E408" t="s">
        <v>478</v>
      </c>
      <c r="F408" t="s">
        <v>678</v>
      </c>
      <c r="G408" t="s">
        <v>186</v>
      </c>
      <c r="H408">
        <v>0.0139761291368584</v>
      </c>
      <c r="I408">
        <v>0</v>
      </c>
      <c r="J408">
        <v>0.1594161264643712</v>
      </c>
      <c r="K408">
        <v>0.31332060075514129</v>
      </c>
      <c r="L408">
        <v>0.75086373488846814</v>
      </c>
      <c r="M408">
        <v>0.020754401948687801</v>
      </c>
      <c r="N408">
        <v>0.2368985627244008</v>
      </c>
      <c r="O408">
        <v>0.27020828058334379</v>
      </c>
      <c r="P408">
        <v>0.27842330122131442</v>
      </c>
      <c r="Q408">
        <v>1.032362145098676</v>
      </c>
      <c r="R408">
        <v>0</v>
      </c>
      <c r="S408">
        <v>0</v>
      </c>
      <c r="T408">
        <v>0</v>
      </c>
      <c r="U408">
        <v>0</v>
      </c>
      <c r="V408">
        <v>0</v>
      </c>
      <c r="W408" t="s">
        <v>662</v>
      </c>
      <c r="X408" t="s">
        <v>663</v>
      </c>
      <c r="Y408" t="s">
        <v>664</v>
      </c>
      <c r="Z408" t="s">
        <v>665</v>
      </c>
      <c r="AA408" t="s">
        <v>666</v>
      </c>
      <c r="AB408" t="s">
        <v>667</v>
      </c>
      <c r="AC408" t="s">
        <v>668</v>
      </c>
      <c r="AD408" t="s">
        <v>186</v>
      </c>
      <c r="AE408" t="s">
        <v>186</v>
      </c>
      <c r="AF408" t="s">
        <v>186</v>
      </c>
      <c r="AG408" t="s">
        <v>186</v>
      </c>
      <c r="AH408" t="s">
        <v>186</v>
      </c>
      <c r="AI408" t="s">
        <v>186</v>
      </c>
      <c r="AJ408" t="s">
        <v>186</v>
      </c>
      <c r="AK408" t="s">
        <v>186</v>
      </c>
      <c r="AL408">
        <v>0</v>
      </c>
      <c r="AM408">
        <v>0.049603882051448098</v>
      </c>
      <c r="AN408">
        <v>0</v>
      </c>
      <c r="AO408">
        <v>0</v>
      </c>
      <c r="AP408">
        <v>1.050818261669336</v>
      </c>
      <c r="AQ408">
        <v>0</v>
      </c>
      <c r="AR408">
        <v>0</v>
      </c>
      <c r="AS408"/>
      <c r="AT408"/>
      <c r="AU408"/>
      <c r="AV408"/>
      <c r="AW408"/>
      <c r="AX408"/>
      <c r="AY408"/>
      <c r="AZ408"/>
      <c r="BA408">
        <v>1.5040890772283819</v>
      </c>
      <c r="BB408">
        <v>0</v>
      </c>
      <c r="BC408">
        <v>17.154271937094592</v>
      </c>
      <c r="BD408">
        <v>33.722483386270611</v>
      </c>
      <c r="BE408">
        <v>80.807060071332373</v>
      </c>
      <c r="BF408">
        <v>1.5040890772283819</v>
      </c>
      <c r="BG408">
        <v>17.154271937094592</v>
      </c>
      <c r="BH408">
        <v>19.580454409033472</v>
      </c>
      <c r="BI408">
        <v>20.180431824307931</v>
      </c>
      <c r="BJ408">
        <v>74.768657224261602</v>
      </c>
      <c r="BK408">
        <v>0</v>
      </c>
      <c r="BL408">
        <v>0</v>
      </c>
      <c r="BM408">
        <v>0</v>
      </c>
      <c r="BN408">
        <v>0</v>
      </c>
      <c r="BO408">
        <v>0</v>
      </c>
      <c r="BP408">
        <v>0</v>
      </c>
      <c r="BQ408">
        <v>1.5040890772283819</v>
      </c>
      <c r="BR408">
        <v>0</v>
      </c>
      <c r="BS408">
        <v>0</v>
      </c>
      <c r="BT408">
        <v>131.6838153946976</v>
      </c>
      <c r="BU408">
        <v>0</v>
      </c>
      <c r="BV408">
        <v>0</v>
      </c>
      <c r="BW408"/>
      <c r="BX408"/>
      <c r="BY408"/>
      <c r="BZ408"/>
      <c r="CA408"/>
      <c r="CB408"/>
      <c r="CC408"/>
      <c r="CD408"/>
    </row>
    <row r="409">
      <c r="A409" t="s">
        <v>791</v>
      </c>
      <c r="B409">
        <v>2019</v>
      </c>
      <c r="C409" t="s">
        <v>800</v>
      </c>
      <c r="D409">
        <v>68</v>
      </c>
      <c r="E409" t="s">
        <v>478</v>
      </c>
      <c r="F409" t="s">
        <v>679</v>
      </c>
      <c r="G409" t="s">
        <v>186</v>
      </c>
      <c r="H409">
        <v>0</v>
      </c>
      <c r="I409">
        <v>0</v>
      </c>
      <c r="J409">
        <v>0</v>
      </c>
      <c r="K409">
        <v>0.039338093087184098</v>
      </c>
      <c r="L409">
        <v>0</v>
      </c>
      <c r="M409">
        <v>0</v>
      </c>
      <c r="N409">
        <v>0</v>
      </c>
      <c r="O409">
        <v>0</v>
      </c>
      <c r="P409">
        <v>0.058414279710495398</v>
      </c>
      <c r="Q409">
        <v>0</v>
      </c>
      <c r="R409">
        <v>0</v>
      </c>
      <c r="S409">
        <v>0</v>
      </c>
      <c r="T409">
        <v>0</v>
      </c>
      <c r="U409">
        <v>0</v>
      </c>
      <c r="V409">
        <v>0</v>
      </c>
      <c r="W409" t="s">
        <v>662</v>
      </c>
      <c r="X409" t="s">
        <v>663</v>
      </c>
      <c r="Y409" t="s">
        <v>664</v>
      </c>
      <c r="Z409" t="s">
        <v>665</v>
      </c>
      <c r="AA409" t="s">
        <v>666</v>
      </c>
      <c r="AB409" t="s">
        <v>667</v>
      </c>
      <c r="AC409" t="s">
        <v>668</v>
      </c>
      <c r="AD409" t="s">
        <v>186</v>
      </c>
      <c r="AE409" t="s">
        <v>186</v>
      </c>
      <c r="AF409" t="s">
        <v>186</v>
      </c>
      <c r="AG409" t="s">
        <v>186</v>
      </c>
      <c r="AH409" t="s">
        <v>186</v>
      </c>
      <c r="AI409" t="s">
        <v>186</v>
      </c>
      <c r="AJ409" t="s">
        <v>186</v>
      </c>
      <c r="AK409" t="s">
        <v>186</v>
      </c>
      <c r="AL409">
        <v>0</v>
      </c>
      <c r="AM409">
        <v>0</v>
      </c>
      <c r="AN409">
        <v>0</v>
      </c>
      <c r="AO409">
        <v>0</v>
      </c>
      <c r="AP409">
        <v>0.033786181658191701</v>
      </c>
      <c r="AQ409">
        <v>0</v>
      </c>
      <c r="AR409">
        <v>0</v>
      </c>
      <c r="AS409"/>
      <c r="AT409"/>
      <c r="AU409"/>
      <c r="AV409"/>
      <c r="AW409"/>
      <c r="AX409"/>
      <c r="AY409"/>
      <c r="AZ409"/>
      <c r="BA409">
        <v>0</v>
      </c>
      <c r="BB409">
        <v>0</v>
      </c>
      <c r="BC409">
        <v>0</v>
      </c>
      <c r="BD409">
        <v>4.2339322322978887</v>
      </c>
      <c r="BE409">
        <v>0</v>
      </c>
      <c r="BF409">
        <v>0</v>
      </c>
      <c r="BG409">
        <v>0</v>
      </c>
      <c r="BH409">
        <v>0</v>
      </c>
      <c r="BI409">
        <v>4.2339322322978887</v>
      </c>
      <c r="BJ409">
        <v>0</v>
      </c>
      <c r="BK409">
        <v>0</v>
      </c>
      <c r="BL409">
        <v>0</v>
      </c>
      <c r="BM409">
        <v>0</v>
      </c>
      <c r="BN409">
        <v>0</v>
      </c>
      <c r="BO409">
        <v>0</v>
      </c>
      <c r="BP409">
        <v>0</v>
      </c>
      <c r="BQ409">
        <v>0</v>
      </c>
      <c r="BR409">
        <v>0</v>
      </c>
      <c r="BS409">
        <v>0</v>
      </c>
      <c r="BT409">
        <v>4.2339322322978887</v>
      </c>
      <c r="BU409">
        <v>0</v>
      </c>
      <c r="BV409">
        <v>0</v>
      </c>
      <c r="BW409"/>
      <c r="BX409"/>
      <c r="BY409"/>
      <c r="BZ409"/>
      <c r="CA409"/>
      <c r="CB409"/>
      <c r="CC409"/>
      <c r="CD409"/>
    </row>
    <row r="410">
      <c r="A410" t="s">
        <v>791</v>
      </c>
      <c r="B410">
        <v>2019</v>
      </c>
      <c r="C410" t="s">
        <v>800</v>
      </c>
      <c r="D410">
        <v>69</v>
      </c>
      <c r="E410" t="s">
        <v>478</v>
      </c>
      <c r="F410" t="s">
        <v>680</v>
      </c>
      <c r="G410" t="s">
        <v>186</v>
      </c>
      <c r="H410">
        <v>0.58635912586065697</v>
      </c>
      <c r="I410">
        <v>0.064463015704608106</v>
      </c>
      <c r="J410">
        <v>0</v>
      </c>
      <c r="K410">
        <v>0.13384085326940201</v>
      </c>
      <c r="L410">
        <v>0.29915053742530412</v>
      </c>
      <c r="M410">
        <v>0.17731781619441031</v>
      </c>
      <c r="N410">
        <v>0</v>
      </c>
      <c r="O410">
        <v>0</v>
      </c>
      <c r="P410">
        <v>0.58624552345714287</v>
      </c>
      <c r="Q410">
        <v>0</v>
      </c>
      <c r="R410">
        <v>1.1045393692014081</v>
      </c>
      <c r="S410">
        <v>0.32436242134190402</v>
      </c>
      <c r="T410">
        <v>0.19737079934231269</v>
      </c>
      <c r="U410">
        <v>0</v>
      </c>
      <c r="V410">
        <v>0.11678807503620969</v>
      </c>
      <c r="W410" t="s">
        <v>662</v>
      </c>
      <c r="X410" t="s">
        <v>663</v>
      </c>
      <c r="Y410" t="s">
        <v>664</v>
      </c>
      <c r="Z410" t="s">
        <v>665</v>
      </c>
      <c r="AA410" t="s">
        <v>666</v>
      </c>
      <c r="AB410" t="s">
        <v>667</v>
      </c>
      <c r="AC410" t="s">
        <v>668</v>
      </c>
      <c r="AD410" t="s">
        <v>186</v>
      </c>
      <c r="AE410" t="s">
        <v>186</v>
      </c>
      <c r="AF410" t="s">
        <v>186</v>
      </c>
      <c r="AG410" t="s">
        <v>186</v>
      </c>
      <c r="AH410" t="s">
        <v>186</v>
      </c>
      <c r="AI410" t="s">
        <v>186</v>
      </c>
      <c r="AJ410" t="s">
        <v>186</v>
      </c>
      <c r="AK410" t="s">
        <v>186</v>
      </c>
      <c r="AL410">
        <v>0.19520400415715489</v>
      </c>
      <c r="AM410">
        <v>0.69557132991848181</v>
      </c>
      <c r="AN410">
        <v>0.086418258724943006</v>
      </c>
      <c r="AO410">
        <v>0.1008578403557757</v>
      </c>
      <c r="AP410">
        <v>0.39538288145988187</v>
      </c>
      <c r="AQ410">
        <v>0</v>
      </c>
      <c r="AR410">
        <v>0.41221012206733509</v>
      </c>
      <c r="AS410"/>
      <c r="AT410"/>
      <c r="AU410"/>
      <c r="AV410"/>
      <c r="AW410"/>
      <c r="AX410"/>
      <c r="AY410"/>
      <c r="AZ410"/>
      <c r="BA410">
        <v>63.103048626984851</v>
      </c>
      <c r="BB410">
        <v>6.941382200277193</v>
      </c>
      <c r="BC410">
        <v>0</v>
      </c>
      <c r="BD410">
        <v>14.405200104633179</v>
      </c>
      <c r="BE410">
        <v>32.19422423122964</v>
      </c>
      <c r="BF410">
        <v>12.850372234063069</v>
      </c>
      <c r="BG410">
        <v>0</v>
      </c>
      <c r="BH410">
        <v>0</v>
      </c>
      <c r="BI410">
        <v>42.491730277375588</v>
      </c>
      <c r="BJ410">
        <v>0</v>
      </c>
      <c r="BK410">
        <v>38.823387438493469</v>
      </c>
      <c r="BL410">
        <v>11.4292889544283</v>
      </c>
      <c r="BM410">
        <v>6.941382200277193</v>
      </c>
      <c r="BN410">
        <v>0</v>
      </c>
      <c r="BO410">
        <v>4.1076940584872297</v>
      </c>
      <c r="BP410">
        <v>8.6149505359436898</v>
      </c>
      <c r="BQ410">
        <v>21.09111618881985</v>
      </c>
      <c r="BR410">
        <v>7.8531224276588851</v>
      </c>
      <c r="BS410">
        <v>10.29750604614595</v>
      </c>
      <c r="BT410">
        <v>49.547603302663482</v>
      </c>
      <c r="BU410">
        <v>0</v>
      </c>
      <c r="BV410">
        <v>19.239556661893008</v>
      </c>
      <c r="BW410"/>
      <c r="BX410"/>
      <c r="BY410"/>
      <c r="BZ410"/>
      <c r="CA410"/>
      <c r="CB410"/>
      <c r="CC410"/>
      <c r="CD410"/>
    </row>
    <row r="411">
      <c r="A411" t="s">
        <v>791</v>
      </c>
      <c r="B411">
        <v>2019</v>
      </c>
      <c r="C411" t="s">
        <v>800</v>
      </c>
      <c r="D411">
        <v>70</v>
      </c>
      <c r="E411" t="s">
        <v>478</v>
      </c>
      <c r="F411" t="s">
        <v>681</v>
      </c>
      <c r="G411" t="s">
        <v>186</v>
      </c>
      <c r="H411">
        <v>0.034098878475713301</v>
      </c>
      <c r="I411">
        <v>0</v>
      </c>
      <c r="J411">
        <v>0</v>
      </c>
      <c r="K411">
        <v>0</v>
      </c>
      <c r="L411">
        <v>0.23375001146392019</v>
      </c>
      <c r="M411">
        <v>0</v>
      </c>
      <c r="N411">
        <v>0</v>
      </c>
      <c r="O411">
        <v>0</v>
      </c>
      <c r="P411">
        <v>0</v>
      </c>
      <c r="Q411">
        <v>0.34733800713872132</v>
      </c>
      <c r="R411">
        <v>0.104403371079149</v>
      </c>
      <c r="S411">
        <v>0</v>
      </c>
      <c r="T411">
        <v>0</v>
      </c>
      <c r="U411">
        <v>0</v>
      </c>
      <c r="V411">
        <v>0</v>
      </c>
      <c r="W411" t="s">
        <v>662</v>
      </c>
      <c r="X411" t="s">
        <v>663</v>
      </c>
      <c r="Y411" t="s">
        <v>664</v>
      </c>
      <c r="Z411" t="s">
        <v>665</v>
      </c>
      <c r="AA411" t="s">
        <v>666</v>
      </c>
      <c r="AB411" t="s">
        <v>667</v>
      </c>
      <c r="AC411" t="s">
        <v>668</v>
      </c>
      <c r="AD411" t="s">
        <v>186</v>
      </c>
      <c r="AE411" t="s">
        <v>186</v>
      </c>
      <c r="AF411" t="s">
        <v>186</v>
      </c>
      <c r="AG411" t="s">
        <v>186</v>
      </c>
      <c r="AH411" t="s">
        <v>186</v>
      </c>
      <c r="AI411" t="s">
        <v>186</v>
      </c>
      <c r="AJ411" t="s">
        <v>186</v>
      </c>
      <c r="AK411" t="s">
        <v>186</v>
      </c>
      <c r="AL411">
        <v>0.0831500819297257</v>
      </c>
      <c r="AM411">
        <v>0</v>
      </c>
      <c r="AN411">
        <v>0.0060673897038415999</v>
      </c>
      <c r="AO411">
        <v>0</v>
      </c>
      <c r="AP411">
        <v>0.1963407020314662</v>
      </c>
      <c r="AQ411">
        <v>0</v>
      </c>
      <c r="AR411">
        <v>0</v>
      </c>
      <c r="AS411"/>
      <c r="AT411"/>
      <c r="AU411"/>
      <c r="AV411"/>
      <c r="AW411"/>
      <c r="AX411"/>
      <c r="AY411"/>
      <c r="AZ411"/>
      <c r="BA411">
        <v>3.66966777130015</v>
      </c>
      <c r="BB411">
        <v>0</v>
      </c>
      <c r="BC411">
        <v>0</v>
      </c>
      <c r="BD411">
        <v>0</v>
      </c>
      <c r="BE411">
        <v>25.155897588855211</v>
      </c>
      <c r="BF411">
        <v>0</v>
      </c>
      <c r="BG411">
        <v>0</v>
      </c>
      <c r="BH411">
        <v>0</v>
      </c>
      <c r="BI411">
        <v>0</v>
      </c>
      <c r="BJ411">
        <v>25.155897588855211</v>
      </c>
      <c r="BK411">
        <v>3.66966777130015</v>
      </c>
      <c r="BL411">
        <v>0</v>
      </c>
      <c r="BM411">
        <v>0</v>
      </c>
      <c r="BN411">
        <v>0</v>
      </c>
      <c r="BO411">
        <v>0</v>
      </c>
      <c r="BP411">
        <v>3.66966777130015</v>
      </c>
      <c r="BQ411">
        <v>0</v>
      </c>
      <c r="BR411">
        <v>0.55136443228093224</v>
      </c>
      <c r="BS411">
        <v>0</v>
      </c>
      <c r="BT411">
        <v>24.60453315657427</v>
      </c>
      <c r="BU411">
        <v>0</v>
      </c>
      <c r="BV411">
        <v>0</v>
      </c>
      <c r="BW411"/>
      <c r="BX411"/>
      <c r="BY411"/>
      <c r="BZ411"/>
      <c r="CA411"/>
      <c r="CB411"/>
      <c r="CC411"/>
      <c r="CD411"/>
    </row>
    <row r="412">
      <c r="A412" t="s">
        <v>791</v>
      </c>
      <c r="B412">
        <v>2019</v>
      </c>
      <c r="C412" t="s">
        <v>800</v>
      </c>
      <c r="D412">
        <v>71</v>
      </c>
      <c r="E412" t="s">
        <v>478</v>
      </c>
      <c r="F412" t="s">
        <v>682</v>
      </c>
      <c r="G412" t="s">
        <v>186</v>
      </c>
      <c r="H412">
        <v>0</v>
      </c>
      <c r="I412">
        <v>0.075336493660648499</v>
      </c>
      <c r="J412">
        <v>0.23353716208825889</v>
      </c>
      <c r="K412">
        <v>7.6303205034982682</v>
      </c>
      <c r="L412">
        <v>23.252188862604761</v>
      </c>
      <c r="M412">
        <v>0</v>
      </c>
      <c r="N412">
        <v>0.112029107905828</v>
      </c>
      <c r="O412">
        <v>2.9587906191070972</v>
      </c>
      <c r="P412">
        <v>17.082688101999459</v>
      </c>
      <c r="Q412">
        <v>26.04662453674678</v>
      </c>
      <c r="R412">
        <v>0</v>
      </c>
      <c r="S412">
        <v>0</v>
      </c>
      <c r="T412">
        <v>0</v>
      </c>
      <c r="U412">
        <v>0</v>
      </c>
      <c r="V412">
        <v>0.27714473460746719</v>
      </c>
      <c r="W412" t="s">
        <v>662</v>
      </c>
      <c r="X412" t="s">
        <v>663</v>
      </c>
      <c r="Y412" t="s">
        <v>664</v>
      </c>
      <c r="Z412" t="s">
        <v>665</v>
      </c>
      <c r="AA412" t="s">
        <v>666</v>
      </c>
      <c r="AB412" t="s">
        <v>667</v>
      </c>
      <c r="AC412" t="s">
        <v>668</v>
      </c>
      <c r="AD412" t="s">
        <v>186</v>
      </c>
      <c r="AE412" t="s">
        <v>186</v>
      </c>
      <c r="AF412" t="s">
        <v>186</v>
      </c>
      <c r="AG412" t="s">
        <v>186</v>
      </c>
      <c r="AH412" t="s">
        <v>186</v>
      </c>
      <c r="AI412" t="s">
        <v>186</v>
      </c>
      <c r="AJ412" t="s">
        <v>186</v>
      </c>
      <c r="AK412" t="s">
        <v>186</v>
      </c>
      <c r="AL412">
        <v>4.9448847253524626</v>
      </c>
      <c r="AM412">
        <v>0</v>
      </c>
      <c r="AN412">
        <v>0.2780195436392679</v>
      </c>
      <c r="AO412">
        <v>0.23480551480053341</v>
      </c>
      <c r="AP412">
        <v>23.75768763027294</v>
      </c>
      <c r="AQ412">
        <v>1.113863967505978</v>
      </c>
      <c r="AR412">
        <v>0.047250987689061399</v>
      </c>
      <c r="AS412"/>
      <c r="AT412"/>
      <c r="AU412"/>
      <c r="AV412"/>
      <c r="AW412"/>
      <c r="AX412"/>
      <c r="AY412"/>
      <c r="AZ412"/>
      <c r="BA412">
        <v>0</v>
      </c>
      <c r="BB412">
        <v>8.1122390941747238</v>
      </c>
      <c r="BC412">
        <v>25.130205298111338</v>
      </c>
      <c r="BD412">
        <v>821.24621167897487</v>
      </c>
      <c r="BE412">
        <v>2502.3728473043948</v>
      </c>
      <c r="BF412">
        <v>0</v>
      </c>
      <c r="BG412">
        <v>8.1122390941747238</v>
      </c>
      <c r="BH412">
        <v>214.40669656099959</v>
      </c>
      <c r="BI412">
        <v>1238.172312109363</v>
      </c>
      <c r="BJ412">
        <v>1886.422464329042</v>
      </c>
      <c r="BK412">
        <v>0</v>
      </c>
      <c r="BL412">
        <v>0</v>
      </c>
      <c r="BM412">
        <v>0</v>
      </c>
      <c r="BN412">
        <v>0</v>
      </c>
      <c r="BO412">
        <v>9.7477912820735213</v>
      </c>
      <c r="BP412">
        <v>218.232907151631</v>
      </c>
      <c r="BQ412">
        <v>0</v>
      </c>
      <c r="BR412">
        <v>25.26458581432685</v>
      </c>
      <c r="BS412">
        <v>23.97345808513974</v>
      </c>
      <c r="BT412">
        <v>2977.206493480418</v>
      </c>
      <c r="BU412">
        <v>109.9786592037475</v>
      </c>
      <c r="BV412">
        <v>2.2053996403940941</v>
      </c>
      <c r="BW412"/>
      <c r="BX412"/>
      <c r="BY412"/>
      <c r="BZ412"/>
      <c r="CA412"/>
      <c r="CB412"/>
      <c r="CC412"/>
      <c r="CD412"/>
    </row>
    <row r="413">
      <c r="A413" t="s">
        <v>791</v>
      </c>
      <c r="B413">
        <v>2019</v>
      </c>
      <c r="C413" t="s">
        <v>800</v>
      </c>
      <c r="D413">
        <v>72</v>
      </c>
      <c r="E413" t="s">
        <v>478</v>
      </c>
      <c r="F413" t="s">
        <v>180</v>
      </c>
      <c r="G413" t="s">
        <v>186</v>
      </c>
      <c r="H413">
        <v>0.40287576727548891</v>
      </c>
      <c r="I413">
        <v>0.99381373684267749</v>
      </c>
      <c r="J413">
        <v>0.35874511392597158</v>
      </c>
      <c r="K413">
        <v>0.62086873121391806</v>
      </c>
      <c r="L413">
        <v>0.67275444111870264</v>
      </c>
      <c r="M413">
        <v>0.71257097485517584</v>
      </c>
      <c r="N413">
        <v>0.83493416757737471</v>
      </c>
      <c r="O413">
        <v>0.37662569949118102</v>
      </c>
      <c r="P413">
        <v>0.80986130954828273</v>
      </c>
      <c r="Q413">
        <v>0.67649197304327724</v>
      </c>
      <c r="R413">
        <v>0.37110152112151368</v>
      </c>
      <c r="S413">
        <v>0.43545623839218323</v>
      </c>
      <c r="T413">
        <v>0.35855830416368528</v>
      </c>
      <c r="U413">
        <v>0.70914623894934126</v>
      </c>
      <c r="V413">
        <v>0.43134716824051239</v>
      </c>
      <c r="W413" t="s">
        <v>662</v>
      </c>
      <c r="X413" t="s">
        <v>663</v>
      </c>
      <c r="Y413" t="s">
        <v>664</v>
      </c>
      <c r="Z413" t="s">
        <v>665</v>
      </c>
      <c r="AA413" t="s">
        <v>666</v>
      </c>
      <c r="AB413" t="s">
        <v>667</v>
      </c>
      <c r="AC413" t="s">
        <v>668</v>
      </c>
      <c r="AD413" t="s">
        <v>186</v>
      </c>
      <c r="AE413" t="s">
        <v>186</v>
      </c>
      <c r="AF413" t="s">
        <v>186</v>
      </c>
      <c r="AG413" t="s">
        <v>186</v>
      </c>
      <c r="AH413" t="s">
        <v>186</v>
      </c>
      <c r="AI413" t="s">
        <v>186</v>
      </c>
      <c r="AJ413" t="s">
        <v>186</v>
      </c>
      <c r="AK413" t="s">
        <v>186</v>
      </c>
      <c r="AL413">
        <v>1.5486635850585431</v>
      </c>
      <c r="AM413">
        <v>0.44013954681550688</v>
      </c>
      <c r="AN413">
        <v>0.055313406569733603</v>
      </c>
      <c r="AO413">
        <v>0.93097621516874973</v>
      </c>
      <c r="AP413">
        <v>0.95049598713881533</v>
      </c>
      <c r="AQ413">
        <v>0.27665070353951571</v>
      </c>
      <c r="AR413">
        <v>0</v>
      </c>
      <c r="AS413"/>
      <c r="AT413"/>
      <c r="AU413"/>
      <c r="AV413"/>
      <c r="AW413"/>
      <c r="AX413"/>
      <c r="AY413"/>
      <c r="AZ413"/>
      <c r="BA413">
        <v>43.356857618108407</v>
      </c>
      <c r="BB413">
        <v>107.0139351674419</v>
      </c>
      <c r="BC413">
        <v>38.603442304599533</v>
      </c>
      <c r="BD413">
        <v>66.823679716414887</v>
      </c>
      <c r="BE413">
        <v>72.401030987080048</v>
      </c>
      <c r="BF413">
        <v>51.640621718681331</v>
      </c>
      <c r="BG413">
        <v>60.459158533842562</v>
      </c>
      <c r="BH413">
        <v>27.291918375842659</v>
      </c>
      <c r="BI413">
        <v>58.699652194313963</v>
      </c>
      <c r="BJ413">
        <v>48.994819005691653</v>
      </c>
      <c r="BK413">
        <v>13.043824905880429</v>
      </c>
      <c r="BL413">
        <v>15.343809418497861</v>
      </c>
      <c r="BM413">
        <v>12.61022521354205</v>
      </c>
      <c r="BN413">
        <v>24.943485614938471</v>
      </c>
      <c r="BO413">
        <v>15.17143081241378</v>
      </c>
      <c r="BP413">
        <v>68.347266951324755</v>
      </c>
      <c r="BQ413">
        <v>13.345912808494139</v>
      </c>
      <c r="BR413">
        <v>5.0265182392249814</v>
      </c>
      <c r="BS413">
        <v>95.051938160693297</v>
      </c>
      <c r="BT413">
        <v>119.1118794461669</v>
      </c>
      <c r="BU413">
        <v>27.31543018774066</v>
      </c>
      <c r="BV413">
        <v>0</v>
      </c>
      <c r="BW413"/>
      <c r="BX413"/>
      <c r="BY413"/>
      <c r="BZ413"/>
      <c r="CA413"/>
      <c r="CB413"/>
      <c r="CC413"/>
      <c r="CD413"/>
    </row>
    <row r="414">
      <c r="A414" t="s">
        <v>791</v>
      </c>
      <c r="B414">
        <v>2019</v>
      </c>
      <c r="C414" t="s">
        <v>800</v>
      </c>
      <c r="D414">
        <v>122</v>
      </c>
      <c r="E414" t="s">
        <v>18</v>
      </c>
      <c r="F414" t="s">
        <v>14</v>
      </c>
      <c r="G414" t="s">
        <v>813</v>
      </c>
      <c r="H414">
        <v>88.33355707065914</v>
      </c>
      <c r="I414">
        <v>89.353282752058718</v>
      </c>
      <c r="J414">
        <v>93.658205268412644</v>
      </c>
      <c r="K414">
        <v>98.061002722030821</v>
      </c>
      <c r="L414">
        <v>99.657009802005845</v>
      </c>
      <c r="M414">
        <v>87.359849970283378</v>
      </c>
      <c r="N414">
        <v>90.024905605841312</v>
      </c>
      <c r="O414">
        <v>97.279108227598726</v>
      </c>
      <c r="P414">
        <v>98.940478668319727</v>
      </c>
      <c r="Q414">
        <v>99.881842516714471</v>
      </c>
      <c r="R414">
        <v>87.493349633583207</v>
      </c>
      <c r="S414">
        <v>92.517444572515942</v>
      </c>
      <c r="T414">
        <v>89.883377767944566</v>
      </c>
      <c r="U414">
        <v>93.007178835143648</v>
      </c>
      <c r="V414">
        <v>97.040275992660753</v>
      </c>
      <c r="W414" t="s">
        <v>662</v>
      </c>
      <c r="X414" t="s">
        <v>663</v>
      </c>
      <c r="Y414" t="s">
        <v>664</v>
      </c>
      <c r="Z414" t="s">
        <v>665</v>
      </c>
      <c r="AA414" t="s">
        <v>666</v>
      </c>
      <c r="AB414" t="s">
        <v>667</v>
      </c>
      <c r="AC414" t="s">
        <v>668</v>
      </c>
      <c r="AD414" t="s">
        <v>186</v>
      </c>
      <c r="AE414" t="s">
        <v>186</v>
      </c>
      <c r="AF414" t="s">
        <v>186</v>
      </c>
      <c r="AG414" t="s">
        <v>186</v>
      </c>
      <c r="AH414" t="s">
        <v>186</v>
      </c>
      <c r="AI414" t="s">
        <v>186</v>
      </c>
      <c r="AJ414" t="s">
        <v>186</v>
      </c>
      <c r="AK414" t="s">
        <v>186</v>
      </c>
      <c r="AL414">
        <v>98.670972309005748</v>
      </c>
      <c r="AM414">
        <v>93.992187263360137</v>
      </c>
      <c r="AN414">
        <v>95.187285200642975</v>
      </c>
      <c r="AO414">
        <v>83.592309605523667</v>
      </c>
      <c r="AP414">
        <v>97.793301386251997</v>
      </c>
      <c r="AQ414">
        <v>94.921453360931594</v>
      </c>
      <c r="AR414">
        <v>95.744183678459322</v>
      </c>
      <c r="AS414"/>
      <c r="AT414"/>
      <c r="AU414"/>
      <c r="AV414"/>
      <c r="AW414"/>
      <c r="AX414"/>
      <c r="AY414"/>
      <c r="AZ414"/>
      <c r="BA414">
        <v>9506.3187411685049</v>
      </c>
      <c r="BB414">
        <v>9621.5679588061521</v>
      </c>
      <c r="BC414">
        <v>10078.267223947711</v>
      </c>
      <c r="BD414">
        <v>10554.23909939142</v>
      </c>
      <c r="BE414">
        <v>10724.968597393001</v>
      </c>
      <c r="BF414">
        <v>6331.0422749580084</v>
      </c>
      <c r="BG414">
        <v>6518.8732853160845</v>
      </c>
      <c r="BH414">
        <v>7049.2626631936882</v>
      </c>
      <c r="BI414">
        <v>7171.3163936782139</v>
      </c>
      <c r="BJ414">
        <v>7233.9258868757597</v>
      </c>
      <c r="BK414">
        <v>3075.2984509479988</v>
      </c>
      <c r="BL414">
        <v>3259.9602721241122</v>
      </c>
      <c r="BM414">
        <v>3161.130626304584</v>
      </c>
      <c r="BN414">
        <v>3271.4313352314648</v>
      </c>
      <c r="BO414">
        <v>3413.1204320768661</v>
      </c>
      <c r="BP414">
        <v>4354.6521980727366</v>
      </c>
      <c r="BQ414">
        <v>2850.031416109648</v>
      </c>
      <c r="BR414">
        <v>8649.9938238326849</v>
      </c>
      <c r="BS414">
        <v>8534.7089580516677</v>
      </c>
      <c r="BT414">
        <v>12255.016415614529</v>
      </c>
      <c r="BU414">
        <v>9372.1805129227159</v>
      </c>
      <c r="BV414">
        <v>4468.7782961028397</v>
      </c>
      <c r="BW414"/>
      <c r="BX414"/>
      <c r="BY414"/>
      <c r="BZ414"/>
      <c r="CA414"/>
      <c r="CB414"/>
      <c r="CC414"/>
      <c r="CD414"/>
    </row>
    <row r="415">
      <c r="A415" t="s">
        <v>791</v>
      </c>
      <c r="B415">
        <v>2019</v>
      </c>
      <c r="C415" t="s">
        <v>800</v>
      </c>
      <c r="D415">
        <v>123</v>
      </c>
      <c r="E415" t="s">
        <v>18</v>
      </c>
      <c r="F415" t="s">
        <v>51</v>
      </c>
      <c r="G415" t="s">
        <v>186</v>
      </c>
      <c r="H415">
        <v>11.66644292934075</v>
      </c>
      <c r="I415">
        <v>10.64671724794114</v>
      </c>
      <c r="J415">
        <v>6.3417947315874272</v>
      </c>
      <c r="K415">
        <v>1.938997277969204</v>
      </c>
      <c r="L415">
        <v>0.34299019799415881</v>
      </c>
      <c r="M415">
        <v>12.64015002971666</v>
      </c>
      <c r="N415">
        <v>9.9750943941586883</v>
      </c>
      <c r="O415">
        <v>2.7208917724013242</v>
      </c>
      <c r="P415">
        <v>1.0595213316802869</v>
      </c>
      <c r="Q415">
        <v>0.1181574832855439</v>
      </c>
      <c r="R415">
        <v>12.506650366416761</v>
      </c>
      <c r="S415">
        <v>7.4825554274840442</v>
      </c>
      <c r="T415">
        <v>10.11662223205545</v>
      </c>
      <c r="U415">
        <v>6.9928211648562266</v>
      </c>
      <c r="V415">
        <v>2.959724007339255</v>
      </c>
      <c r="W415" t="s">
        <v>662</v>
      </c>
      <c r="X415" t="s">
        <v>663</v>
      </c>
      <c r="Y415" t="s">
        <v>664</v>
      </c>
      <c r="Z415" t="s">
        <v>665</v>
      </c>
      <c r="AA415" t="s">
        <v>666</v>
      </c>
      <c r="AB415" t="s">
        <v>667</v>
      </c>
      <c r="AC415" t="s">
        <v>668</v>
      </c>
      <c r="AD415" t="s">
        <v>186</v>
      </c>
      <c r="AE415" t="s">
        <v>186</v>
      </c>
      <c r="AF415" t="s">
        <v>186</v>
      </c>
      <c r="AG415" t="s">
        <v>186</v>
      </c>
      <c r="AH415" t="s">
        <v>186</v>
      </c>
      <c r="AI415" t="s">
        <v>186</v>
      </c>
      <c r="AJ415" t="s">
        <v>186</v>
      </c>
      <c r="AK415" t="s">
        <v>186</v>
      </c>
      <c r="AL415">
        <v>1.3290276909942069</v>
      </c>
      <c r="AM415">
        <v>6.0078127366398384</v>
      </c>
      <c r="AN415">
        <v>4.812714799356951</v>
      </c>
      <c r="AO415">
        <v>16.40769039447629</v>
      </c>
      <c r="AP415">
        <v>2.2066986137480331</v>
      </c>
      <c r="AQ415">
        <v>5.0785466390685006</v>
      </c>
      <c r="AR415">
        <v>4.2558163215407143</v>
      </c>
      <c r="AS415"/>
      <c r="AT415"/>
      <c r="AU415"/>
      <c r="AV415"/>
      <c r="AW415"/>
      <c r="AX415"/>
      <c r="AY415"/>
      <c r="AZ415"/>
      <c r="BA415">
        <v>1255.5242734451469</v>
      </c>
      <c r="BB415">
        <v>1146.4392844246011</v>
      </c>
      <c r="BC415">
        <v>682.42074254136605</v>
      </c>
      <c r="BD415">
        <v>208.69295965457661</v>
      </c>
      <c r="BE415">
        <v>36.912196241983992</v>
      </c>
      <c r="BF415">
        <v>916.0423721786334</v>
      </c>
      <c r="BG415">
        <v>722.31540735287422</v>
      </c>
      <c r="BH415">
        <v>197.16752272136861</v>
      </c>
      <c r="BI415">
        <v>76.795289426505548</v>
      </c>
      <c r="BJ415">
        <v>8.5575361400081462</v>
      </c>
      <c r="BK415">
        <v>439.59549679449771</v>
      </c>
      <c r="BL415">
        <v>263.65658433686338</v>
      </c>
      <c r="BM415">
        <v>355.79397622403837</v>
      </c>
      <c r="BN415">
        <v>245.96525307932831</v>
      </c>
      <c r="BO415">
        <v>104.1000180535559</v>
      </c>
      <c r="BP415">
        <v>58.654062288582857</v>
      </c>
      <c r="BQ415">
        <v>182.16891786496231</v>
      </c>
      <c r="BR415">
        <v>437.34783697796422</v>
      </c>
      <c r="BS415">
        <v>1675.2122635623621</v>
      </c>
      <c r="BT415">
        <v>276.53353913254591</v>
      </c>
      <c r="BU415">
        <v>501.43623131920219</v>
      </c>
      <c r="BV415">
        <v>198.63660516205471</v>
      </c>
      <c r="BW415"/>
      <c r="BX415"/>
      <c r="BY415"/>
      <c r="BZ415"/>
      <c r="CA415"/>
      <c r="CB415"/>
      <c r="CC415"/>
      <c r="CD415"/>
    </row>
    <row r="416">
      <c r="A416" t="s">
        <v>791</v>
      </c>
      <c r="B416">
        <v>2019</v>
      </c>
      <c r="C416" t="s">
        <v>800</v>
      </c>
      <c r="D416">
        <v>124</v>
      </c>
      <c r="E416" t="s">
        <v>50</v>
      </c>
      <c r="F416" t="s">
        <v>15</v>
      </c>
      <c r="G416" t="s">
        <v>814</v>
      </c>
      <c r="H416">
        <v>79.913028784768059</v>
      </c>
      <c r="I416">
        <v>80.4839041683407</v>
      </c>
      <c r="J416">
        <v>82.032506757129369</v>
      </c>
      <c r="K416">
        <v>73.172792387047608</v>
      </c>
      <c r="L416">
        <v>77.442929854430361</v>
      </c>
      <c r="M416">
        <v>78.033579776495003</v>
      </c>
      <c r="N416">
        <v>79.40966506396019</v>
      </c>
      <c r="O416">
        <v>79.652163282285159</v>
      </c>
      <c r="P416">
        <v>62.081743302659241</v>
      </c>
      <c r="Q416">
        <v>82.8265422851387</v>
      </c>
      <c r="R416">
        <v>79.371202138947012</v>
      </c>
      <c r="S416">
        <v>84.739527236363799</v>
      </c>
      <c r="T416">
        <v>79.638248143907532</v>
      </c>
      <c r="U416">
        <v>84.408392183057657</v>
      </c>
      <c r="V416">
        <v>87.671914723945193</v>
      </c>
      <c r="W416" t="s">
        <v>662</v>
      </c>
      <c r="X416" t="s">
        <v>663</v>
      </c>
      <c r="Y416" t="s">
        <v>664</v>
      </c>
      <c r="Z416" t="s">
        <v>665</v>
      </c>
      <c r="AA416" t="s">
        <v>666</v>
      </c>
      <c r="AB416" t="s">
        <v>667</v>
      </c>
      <c r="AC416" t="s">
        <v>668</v>
      </c>
      <c r="AD416" t="s">
        <v>186</v>
      </c>
      <c r="AE416" t="s">
        <v>186</v>
      </c>
      <c r="AF416" t="s">
        <v>186</v>
      </c>
      <c r="AG416" t="s">
        <v>186</v>
      </c>
      <c r="AH416" t="s">
        <v>186</v>
      </c>
      <c r="AI416" t="s">
        <v>186</v>
      </c>
      <c r="AJ416" t="s">
        <v>186</v>
      </c>
      <c r="AK416" t="s">
        <v>186</v>
      </c>
      <c r="AL416">
        <v>82.306902630069658</v>
      </c>
      <c r="AM416">
        <v>85.363283158518186</v>
      </c>
      <c r="AN416">
        <v>84.561120159568077</v>
      </c>
      <c r="AO416">
        <v>72.843153357033557</v>
      </c>
      <c r="AP416">
        <v>70.362322813100775</v>
      </c>
      <c r="AQ416">
        <v>83.109164975041864</v>
      </c>
      <c r="AR416">
        <v>84.387441789725628</v>
      </c>
      <c r="AS416"/>
      <c r="AT416"/>
      <c r="AU416"/>
      <c r="AV416"/>
      <c r="AW416"/>
      <c r="AX416"/>
      <c r="AY416"/>
      <c r="AZ416"/>
      <c r="BA416">
        <v>8600.114706039767</v>
      </c>
      <c r="BB416">
        <v>8666.5126304818386</v>
      </c>
      <c r="BC416">
        <v>8818.2451405078773</v>
      </c>
      <c r="BD416">
        <v>7864.6894492084966</v>
      </c>
      <c r="BE416">
        <v>8334.3157940321562</v>
      </c>
      <c r="BF416">
        <v>5655.1595795934918</v>
      </c>
      <c r="BG416">
        <v>5750.2036874977784</v>
      </c>
      <c r="BH416">
        <v>5771.9384038218586</v>
      </c>
      <c r="BI416">
        <v>4496.4323642842446</v>
      </c>
      <c r="BJ416">
        <v>5998.6985948583142</v>
      </c>
      <c r="BK416">
        <v>2789.8135802323131</v>
      </c>
      <c r="BL416">
        <v>2985.8962657858551</v>
      </c>
      <c r="BM416">
        <v>2800.8171419958771</v>
      </c>
      <c r="BN416">
        <v>2962.0034528640031</v>
      </c>
      <c r="BO416">
        <v>3072.9146493364042</v>
      </c>
      <c r="BP416">
        <v>3632.4556864823612</v>
      </c>
      <c r="BQ416">
        <v>2588.3857570242808</v>
      </c>
      <c r="BR416">
        <v>7676.3455039122828</v>
      </c>
      <c r="BS416">
        <v>7435.2405635269924</v>
      </c>
      <c r="BT416">
        <v>8813.7248495997883</v>
      </c>
      <c r="BU416">
        <v>8199.0133268345617</v>
      </c>
      <c r="BV416">
        <v>3938.7120328898909</v>
      </c>
      <c r="BW416"/>
      <c r="BX416"/>
      <c r="BY416"/>
      <c r="BZ416"/>
      <c r="CA416"/>
      <c r="CB416"/>
      <c r="CC416"/>
      <c r="CD416"/>
    </row>
    <row r="417">
      <c r="A417" t="s">
        <v>791</v>
      </c>
      <c r="B417">
        <v>2019</v>
      </c>
      <c r="C417" t="s">
        <v>800</v>
      </c>
      <c r="D417">
        <v>125</v>
      </c>
      <c r="E417" t="s">
        <v>50</v>
      </c>
      <c r="F417" t="s">
        <v>16</v>
      </c>
      <c r="G417" t="s">
        <v>815</v>
      </c>
      <c r="H417">
        <v>8.4205282858911605</v>
      </c>
      <c r="I417">
        <v>8.8693785837179924</v>
      </c>
      <c r="J417">
        <v>11.61921381972617</v>
      </c>
      <c r="K417">
        <v>24.88553569976817</v>
      </c>
      <c r="L417">
        <v>22.21407994757546</v>
      </c>
      <c r="M417">
        <v>9.3262701937882255</v>
      </c>
      <c r="N417">
        <v>10.61524054188097</v>
      </c>
      <c r="O417">
        <v>17.626944945313461</v>
      </c>
      <c r="P417">
        <v>36.857952647645909</v>
      </c>
      <c r="Q417">
        <v>17.055300231575899</v>
      </c>
      <c r="R417">
        <v>8.122147494636172</v>
      </c>
      <c r="S417">
        <v>7.7779173361521456</v>
      </c>
      <c r="T417">
        <v>10.245129624037061</v>
      </c>
      <c r="U417">
        <v>8.5823210704159187</v>
      </c>
      <c r="V417">
        <v>9.3580555332751203</v>
      </c>
      <c r="W417" t="s">
        <v>662</v>
      </c>
      <c r="X417" t="s">
        <v>663</v>
      </c>
      <c r="Y417" t="s">
        <v>664</v>
      </c>
      <c r="Z417" t="s">
        <v>665</v>
      </c>
      <c r="AA417" t="s">
        <v>666</v>
      </c>
      <c r="AB417" t="s">
        <v>667</v>
      </c>
      <c r="AC417" t="s">
        <v>668</v>
      </c>
      <c r="AD417" t="s">
        <v>186</v>
      </c>
      <c r="AE417" t="s">
        <v>186</v>
      </c>
      <c r="AF417" t="s">
        <v>186</v>
      </c>
      <c r="AG417" t="s">
        <v>186</v>
      </c>
      <c r="AH417" t="s">
        <v>186</v>
      </c>
      <c r="AI417" t="s">
        <v>186</v>
      </c>
      <c r="AJ417" t="s">
        <v>186</v>
      </c>
      <c r="AK417" t="s">
        <v>186</v>
      </c>
      <c r="AL417">
        <v>16.36406967893619</v>
      </c>
      <c r="AM417">
        <v>8.6289041048419062</v>
      </c>
      <c r="AN417">
        <v>10.62114163735405</v>
      </c>
      <c r="AO417">
        <v>10.74476921552534</v>
      </c>
      <c r="AP417">
        <v>27.430035981719278</v>
      </c>
      <c r="AQ417">
        <v>11.80803483767528</v>
      </c>
      <c r="AR417">
        <v>11.35674188873347</v>
      </c>
      <c r="AS417"/>
      <c r="AT417"/>
      <c r="AU417"/>
      <c r="AV417"/>
      <c r="AW417"/>
      <c r="AX417"/>
      <c r="AY417"/>
      <c r="AZ417"/>
      <c r="BA417">
        <v>906.20403512874543</v>
      </c>
      <c r="BB417">
        <v>955.05532832431197</v>
      </c>
      <c r="BC417">
        <v>1249.030169292218</v>
      </c>
      <c r="BD417">
        <v>2674.7238101919452</v>
      </c>
      <c r="BE417">
        <v>2390.6528033608438</v>
      </c>
      <c r="BF417">
        <v>675.88269536450707</v>
      </c>
      <c r="BG417">
        <v>768.6695978182961</v>
      </c>
      <c r="BH417">
        <v>1277.324259371823</v>
      </c>
      <c r="BI417">
        <v>2669.533462650561</v>
      </c>
      <c r="BJ417">
        <v>1235.2272920174551</v>
      </c>
      <c r="BK417">
        <v>285.48487071568582</v>
      </c>
      <c r="BL417">
        <v>274.06400633825751</v>
      </c>
      <c r="BM417">
        <v>360.31348430870747</v>
      </c>
      <c r="BN417">
        <v>301.16513283452741</v>
      </c>
      <c r="BO417">
        <v>328.00134487824357</v>
      </c>
      <c r="BP417">
        <v>722.19651159037983</v>
      </c>
      <c r="BQ417">
        <v>261.64565908536508</v>
      </c>
      <c r="BR417">
        <v>964.17304667283383</v>
      </c>
      <c r="BS417">
        <v>1096.739229910015</v>
      </c>
      <c r="BT417">
        <v>3435.940999271304</v>
      </c>
      <c r="BU417">
        <v>1164.9044365552261</v>
      </c>
      <c r="BV417">
        <v>530.066263212938</v>
      </c>
      <c r="BW417"/>
      <c r="BX417"/>
      <c r="BY417"/>
      <c r="BZ417"/>
      <c r="CA417"/>
      <c r="CB417"/>
      <c r="CC417"/>
      <c r="CD417"/>
    </row>
    <row r="418">
      <c r="A418" t="s">
        <v>791</v>
      </c>
      <c r="B418">
        <v>2019</v>
      </c>
      <c r="C418" t="s">
        <v>800</v>
      </c>
      <c r="D418">
        <v>126</v>
      </c>
      <c r="E418" t="s">
        <v>50</v>
      </c>
      <c r="F418" t="s">
        <v>22</v>
      </c>
      <c r="G418" t="s">
        <v>816</v>
      </c>
      <c r="H418">
        <v>2.3159946854204438</v>
      </c>
      <c r="I418">
        <v>1.293422064368086</v>
      </c>
      <c r="J418">
        <v>1.18425753747742</v>
      </c>
      <c r="K418">
        <v>0.91817722575424487</v>
      </c>
      <c r="L418">
        <v>0.30835486642949728</v>
      </c>
      <c r="M418">
        <v>2.2005056509941552</v>
      </c>
      <c r="N418">
        <v>1.443557325234494</v>
      </c>
      <c r="O418">
        <v>0.95160553457581487</v>
      </c>
      <c r="P418">
        <v>0.93304417693244912</v>
      </c>
      <c r="Q418">
        <v>0.1181574832855439</v>
      </c>
      <c r="R418">
        <v>2.805819908831507</v>
      </c>
      <c r="S418">
        <v>1.3203971783722941</v>
      </c>
      <c r="T418">
        <v>1.0042468599923859</v>
      </c>
      <c r="U418">
        <v>1.069823125549779</v>
      </c>
      <c r="V418">
        <v>0.58747861853396954</v>
      </c>
      <c r="W418" t="s">
        <v>662</v>
      </c>
      <c r="X418" t="s">
        <v>663</v>
      </c>
      <c r="Y418" t="s">
        <v>664</v>
      </c>
      <c r="Z418" t="s">
        <v>665</v>
      </c>
      <c r="AA418" t="s">
        <v>666</v>
      </c>
      <c r="AB418" t="s">
        <v>667</v>
      </c>
      <c r="AC418" t="s">
        <v>668</v>
      </c>
      <c r="AD418" t="s">
        <v>186</v>
      </c>
      <c r="AE418" t="s">
        <v>186</v>
      </c>
      <c r="AF418" t="s">
        <v>186</v>
      </c>
      <c r="AG418" t="s">
        <v>186</v>
      </c>
      <c r="AH418" t="s">
        <v>186</v>
      </c>
      <c r="AI418" t="s">
        <v>186</v>
      </c>
      <c r="AJ418" t="s">
        <v>186</v>
      </c>
      <c r="AK418" t="s">
        <v>186</v>
      </c>
      <c r="AL418">
        <v>0.55305679734318725</v>
      </c>
      <c r="AM418">
        <v>1.070110134582829</v>
      </c>
      <c r="AN418">
        <v>2.216778560975516</v>
      </c>
      <c r="AO418">
        <v>0.63475430262307897</v>
      </c>
      <c r="AP418">
        <v>1.111114127687864</v>
      </c>
      <c r="AQ418">
        <v>1.1162536176715989</v>
      </c>
      <c r="AR418">
        <v>1.617801844474327</v>
      </c>
      <c r="AS418"/>
      <c r="AT418"/>
      <c r="AU418"/>
      <c r="AV418"/>
      <c r="AW418"/>
      <c r="AX418"/>
      <c r="AY418"/>
      <c r="AZ418"/>
      <c r="BA418">
        <v>249.24371227174379</v>
      </c>
      <c r="BB418">
        <v>139.27578157670041</v>
      </c>
      <c r="BC418">
        <v>127.30408575576639</v>
      </c>
      <c r="BD418">
        <v>98.686663503239004</v>
      </c>
      <c r="BE418">
        <v>33.184783146514889</v>
      </c>
      <c r="BF418">
        <v>159.47250719257161</v>
      </c>
      <c r="BG418">
        <v>104.5307098070747</v>
      </c>
      <c r="BH418">
        <v>68.957430708340155</v>
      </c>
      <c r="BI418">
        <v>67.578160845336839</v>
      </c>
      <c r="BJ418">
        <v>8.5575361400081462</v>
      </c>
      <c r="BK418">
        <v>98.621594160072704</v>
      </c>
      <c r="BL418">
        <v>46.525737549361253</v>
      </c>
      <c r="BM418">
        <v>35.318604889193367</v>
      </c>
      <c r="BN418">
        <v>37.541525313738262</v>
      </c>
      <c r="BO418">
        <v>20.591219648267671</v>
      </c>
      <c r="BP418">
        <v>24.40809026050071</v>
      </c>
      <c r="BQ418">
        <v>32.447883074716707</v>
      </c>
      <c r="BR418">
        <v>201.2361958735016</v>
      </c>
      <c r="BS418">
        <v>64.790590758804612</v>
      </c>
      <c r="BT418">
        <v>139.18037106245939</v>
      </c>
      <c r="BU418">
        <v>110.1223708620485</v>
      </c>
      <c r="BV418">
        <v>75.509524361933032</v>
      </c>
      <c r="BW418"/>
      <c r="BX418"/>
      <c r="BY418"/>
      <c r="BZ418"/>
      <c r="CA418"/>
      <c r="CB418"/>
      <c r="CC418"/>
      <c r="CD418"/>
    </row>
    <row r="419">
      <c r="A419" t="s">
        <v>791</v>
      </c>
      <c r="B419">
        <v>2019</v>
      </c>
      <c r="C419" t="s">
        <v>800</v>
      </c>
      <c r="D419">
        <v>127</v>
      </c>
      <c r="E419" t="s">
        <v>50</v>
      </c>
      <c r="F419" t="s">
        <v>19</v>
      </c>
      <c r="G419" t="s">
        <v>817</v>
      </c>
      <c r="H419">
        <v>9.3504482439203009</v>
      </c>
      <c r="I419">
        <v>9.3532951835730529</v>
      </c>
      <c r="J419">
        <v>5.164021885667049</v>
      </c>
      <c r="K419">
        <v>1.023494687429775</v>
      </c>
      <c r="L419">
        <v>0.034635331564661503</v>
      </c>
      <c r="M419">
        <v>10.439644378722511</v>
      </c>
      <c r="N419">
        <v>8.5315370689241963</v>
      </c>
      <c r="O419">
        <v>1.769286237825509</v>
      </c>
      <c r="P419">
        <v>0.12725987276243739</v>
      </c>
      <c r="Q419">
        <v>0</v>
      </c>
      <c r="R419">
        <v>9.7008304575852513</v>
      </c>
      <c r="S419">
        <v>6.1621582491117506</v>
      </c>
      <c r="T419">
        <v>9.112375372063072</v>
      </c>
      <c r="U419">
        <v>5.9394636209765794</v>
      </c>
      <c r="V419">
        <v>2.38255112424571</v>
      </c>
      <c r="W419" t="s">
        <v>662</v>
      </c>
      <c r="X419" t="s">
        <v>663</v>
      </c>
      <c r="Y419" t="s">
        <v>664</v>
      </c>
      <c r="Z419" t="s">
        <v>665</v>
      </c>
      <c r="AA419" t="s">
        <v>666</v>
      </c>
      <c r="AB419" t="s">
        <v>667</v>
      </c>
      <c r="AC419" t="s">
        <v>668</v>
      </c>
      <c r="AD419" t="s">
        <v>186</v>
      </c>
      <c r="AE419" t="s">
        <v>186</v>
      </c>
      <c r="AF419" t="s">
        <v>186</v>
      </c>
      <c r="AG419" t="s">
        <v>186</v>
      </c>
      <c r="AH419" t="s">
        <v>186</v>
      </c>
      <c r="AI419" t="s">
        <v>186</v>
      </c>
      <c r="AJ419" t="s">
        <v>186</v>
      </c>
      <c r="AK419" t="s">
        <v>186</v>
      </c>
      <c r="AL419">
        <v>0.77597089365102001</v>
      </c>
      <c r="AM419">
        <v>4.9377026020570094</v>
      </c>
      <c r="AN419">
        <v>2.600959642102036</v>
      </c>
      <c r="AO419">
        <v>15.777323124818111</v>
      </c>
      <c r="AP419">
        <v>1.0965270774919129</v>
      </c>
      <c r="AQ419">
        <v>3.9665465696114399</v>
      </c>
      <c r="AR419">
        <v>2.6380144770663838</v>
      </c>
      <c r="AS419"/>
      <c r="AT419"/>
      <c r="AU419"/>
      <c r="AV419"/>
      <c r="AW419"/>
      <c r="AX419"/>
      <c r="AY419"/>
      <c r="AZ419"/>
      <c r="BA419">
        <v>1006.280561173403</v>
      </c>
      <c r="BB419">
        <v>1007.163502847901</v>
      </c>
      <c r="BC419">
        <v>555.11665678559984</v>
      </c>
      <c r="BD419">
        <v>110.00629615133749</v>
      </c>
      <c r="BE419">
        <v>3.7274130954691049</v>
      </c>
      <c r="BF419">
        <v>756.56986498606204</v>
      </c>
      <c r="BG419">
        <v>617.78469754579965</v>
      </c>
      <c r="BH419">
        <v>128.21009201302849</v>
      </c>
      <c r="BI419">
        <v>9.2171285811686943</v>
      </c>
      <c r="BJ419">
        <v>0</v>
      </c>
      <c r="BK419">
        <v>340.97390263442492</v>
      </c>
      <c r="BL419">
        <v>217.13084678750221</v>
      </c>
      <c r="BM419">
        <v>320.47537133484519</v>
      </c>
      <c r="BN419">
        <v>208.42372776559</v>
      </c>
      <c r="BO419">
        <v>83.50879840528826</v>
      </c>
      <c r="BP419">
        <v>34.245972028082157</v>
      </c>
      <c r="BQ419">
        <v>149.72103479024571</v>
      </c>
      <c r="BR419">
        <v>236.11164110446251</v>
      </c>
      <c r="BS419">
        <v>1610.4216728035569</v>
      </c>
      <c r="BT419">
        <v>137.35316807008641</v>
      </c>
      <c r="BU419">
        <v>391.31386045715391</v>
      </c>
      <c r="BV419">
        <v>123.1270808001216</v>
      </c>
      <c r="BW419"/>
      <c r="BX419"/>
      <c r="BY419"/>
      <c r="BZ419"/>
      <c r="CA419"/>
      <c r="CB419"/>
      <c r="CC419"/>
      <c r="CD419"/>
    </row>
    <row r="420">
      <c r="A420" t="s">
        <v>791</v>
      </c>
      <c r="B420">
        <v>2019</v>
      </c>
      <c r="C420" t="s">
        <v>800</v>
      </c>
      <c r="D420">
        <v>128</v>
      </c>
      <c r="E420" t="s">
        <v>109</v>
      </c>
      <c r="F420" t="s">
        <v>49</v>
      </c>
      <c r="G420" t="s">
        <v>818</v>
      </c>
      <c r="H420">
        <v>9.5326493861845414</v>
      </c>
      <c r="I420">
        <v>9.9261922008272716</v>
      </c>
      <c r="J420">
        <v>12.406834330599221</v>
      </c>
      <c r="K420">
        <v>25.378299003564241</v>
      </c>
      <c r="L420">
        <v>22.290534295288829</v>
      </c>
      <c r="M420">
        <v>10.67569392227743</v>
      </c>
      <c r="N420">
        <v>11.791448677944739</v>
      </c>
      <c r="O420">
        <v>18.11996971032325</v>
      </c>
      <c r="P420">
        <v>37.252947154960637</v>
      </c>
      <c r="Q420">
        <v>17.075476184494519</v>
      </c>
      <c r="R420">
        <v>9.2831598386062844</v>
      </c>
      <c r="S420">
        <v>8.4069738113613255</v>
      </c>
      <c r="T420">
        <v>11.398247238201609</v>
      </c>
      <c r="U420">
        <v>9.2292238333760039</v>
      </c>
      <c r="V420">
        <v>9.6445000534036076</v>
      </c>
      <c r="W420" t="s">
        <v>662</v>
      </c>
      <c r="X420" t="s">
        <v>663</v>
      </c>
      <c r="Y420" t="s">
        <v>664</v>
      </c>
      <c r="Z420" t="s">
        <v>665</v>
      </c>
      <c r="AA420" t="s">
        <v>666</v>
      </c>
      <c r="AB420" t="s">
        <v>667</v>
      </c>
      <c r="AC420" t="s">
        <v>668</v>
      </c>
      <c r="AD420" t="s">
        <v>186</v>
      </c>
      <c r="AE420" t="s">
        <v>186</v>
      </c>
      <c r="AF420" t="s">
        <v>186</v>
      </c>
      <c r="AG420" t="s">
        <v>186</v>
      </c>
      <c r="AH420" t="s">
        <v>186</v>
      </c>
      <c r="AI420" t="s">
        <v>186</v>
      </c>
      <c r="AJ420" t="s">
        <v>186</v>
      </c>
      <c r="AK420" t="s">
        <v>186</v>
      </c>
      <c r="AL420">
        <v>16.584482037624191</v>
      </c>
      <c r="AM420">
        <v>9.1804482437080264</v>
      </c>
      <c r="AN420">
        <v>11.158740543500601</v>
      </c>
      <c r="AO420">
        <v>12.85445179738532</v>
      </c>
      <c r="AP420">
        <v>28.04926307102448</v>
      </c>
      <c r="AQ420">
        <v>12.440353129858391</v>
      </c>
      <c r="AR420">
        <v>11.861547566036149</v>
      </c>
      <c r="AS420"/>
      <c r="AT420"/>
      <c r="AU420"/>
      <c r="AV420"/>
      <c r="AW420"/>
      <c r="AX420"/>
      <c r="AY420"/>
      <c r="AZ420"/>
      <c r="BA420">
        <v>906.20403512874543</v>
      </c>
      <c r="BB420">
        <v>955.05532832431197</v>
      </c>
      <c r="BC420">
        <v>1249.030169292218</v>
      </c>
      <c r="BD420">
        <v>2674.7238101919452</v>
      </c>
      <c r="BE420">
        <v>2390.6528033608438</v>
      </c>
      <c r="BF420">
        <v>675.88269536450707</v>
      </c>
      <c r="BG420">
        <v>768.6695978182961</v>
      </c>
      <c r="BH420">
        <v>1277.324259371823</v>
      </c>
      <c r="BI420">
        <v>2669.533462650561</v>
      </c>
      <c r="BJ420">
        <v>1235.2272920174551</v>
      </c>
      <c r="BK420">
        <v>285.48487071568582</v>
      </c>
      <c r="BL420">
        <v>274.06400633825751</v>
      </c>
      <c r="BM420">
        <v>360.31348430870747</v>
      </c>
      <c r="BN420">
        <v>301.16513283452741</v>
      </c>
      <c r="BO420">
        <v>328.00134487824357</v>
      </c>
      <c r="BP420">
        <v>722.19651159037983</v>
      </c>
      <c r="BQ420">
        <v>261.64565908536508</v>
      </c>
      <c r="BR420">
        <v>964.17304667283383</v>
      </c>
      <c r="BS420">
        <v>1096.739229910015</v>
      </c>
      <c r="BT420">
        <v>3435.940999271304</v>
      </c>
      <c r="BU420">
        <v>1164.9044365552261</v>
      </c>
      <c r="BV420">
        <v>530.066263212938</v>
      </c>
      <c r="BW420"/>
      <c r="BX420"/>
      <c r="BY420"/>
      <c r="BZ420"/>
      <c r="CA420"/>
      <c r="CB420"/>
      <c r="CC420"/>
      <c r="CD420"/>
    </row>
    <row r="421">
      <c r="A421" t="s">
        <v>791</v>
      </c>
      <c r="B421">
        <v>2019</v>
      </c>
      <c r="C421" t="s">
        <v>800</v>
      </c>
      <c r="D421">
        <v>129</v>
      </c>
      <c r="E421" t="s">
        <v>109</v>
      </c>
      <c r="F421" t="s">
        <v>48</v>
      </c>
      <c r="G421" t="s">
        <v>186</v>
      </c>
      <c r="H421">
        <v>90.46735061381554</v>
      </c>
      <c r="I421">
        <v>90.073807799172712</v>
      </c>
      <c r="J421">
        <v>87.593165669400719</v>
      </c>
      <c r="K421">
        <v>74.62170099643555</v>
      </c>
      <c r="L421">
        <v>77.70946570471115</v>
      </c>
      <c r="M421">
        <v>89.324306077722412</v>
      </c>
      <c r="N421">
        <v>88.208551322055101</v>
      </c>
      <c r="O421">
        <v>81.88003028967664</v>
      </c>
      <c r="P421">
        <v>62.747052845039377</v>
      </c>
      <c r="Q421">
        <v>82.924523815505609</v>
      </c>
      <c r="R421">
        <v>90.716840161393705</v>
      </c>
      <c r="S421">
        <v>91.593026188638675</v>
      </c>
      <c r="T421">
        <v>88.601752761798409</v>
      </c>
      <c r="U421">
        <v>90.770776166624032</v>
      </c>
      <c r="V421">
        <v>90.355499946596368</v>
      </c>
      <c r="W421" t="s">
        <v>662</v>
      </c>
      <c r="X421" t="s">
        <v>663</v>
      </c>
      <c r="Y421" t="s">
        <v>664</v>
      </c>
      <c r="Z421" t="s">
        <v>665</v>
      </c>
      <c r="AA421" t="s">
        <v>666</v>
      </c>
      <c r="AB421" t="s">
        <v>667</v>
      </c>
      <c r="AC421" t="s">
        <v>668</v>
      </c>
      <c r="AD421" t="s">
        <v>186</v>
      </c>
      <c r="AE421" t="s">
        <v>186</v>
      </c>
      <c r="AF421" t="s">
        <v>186</v>
      </c>
      <c r="AG421" t="s">
        <v>186</v>
      </c>
      <c r="AH421" t="s">
        <v>186</v>
      </c>
      <c r="AI421" t="s">
        <v>186</v>
      </c>
      <c r="AJ421" t="s">
        <v>186</v>
      </c>
      <c r="AK421" t="s">
        <v>186</v>
      </c>
      <c r="AL421">
        <v>83.415517962375915</v>
      </c>
      <c r="AM421">
        <v>90.819551756291929</v>
      </c>
      <c r="AN421">
        <v>88.841259456499145</v>
      </c>
      <c r="AO421">
        <v>87.145548202614805</v>
      </c>
      <c r="AP421">
        <v>71.950736928975317</v>
      </c>
      <c r="AQ421">
        <v>87.559646870141691</v>
      </c>
      <c r="AR421">
        <v>88.138452433963622</v>
      </c>
      <c r="AS421"/>
      <c r="AT421"/>
      <c r="AU421"/>
      <c r="AV421"/>
      <c r="AW421"/>
      <c r="AX421"/>
      <c r="AY421"/>
      <c r="AZ421"/>
      <c r="BA421">
        <v>8600.114706039767</v>
      </c>
      <c r="BB421">
        <v>8666.5126304818386</v>
      </c>
      <c r="BC421">
        <v>8818.2451405078773</v>
      </c>
      <c r="BD421">
        <v>7864.6894492084966</v>
      </c>
      <c r="BE421">
        <v>8334.3157940321562</v>
      </c>
      <c r="BF421">
        <v>5655.1595795934918</v>
      </c>
      <c r="BG421">
        <v>5750.2036874977784</v>
      </c>
      <c r="BH421">
        <v>5771.9384038218586</v>
      </c>
      <c r="BI421">
        <v>4496.4323642842446</v>
      </c>
      <c r="BJ421">
        <v>5998.6985948583142</v>
      </c>
      <c r="BK421">
        <v>2789.8135802323131</v>
      </c>
      <c r="BL421">
        <v>2985.8962657858551</v>
      </c>
      <c r="BM421">
        <v>2800.8171419958771</v>
      </c>
      <c r="BN421">
        <v>2962.0034528640031</v>
      </c>
      <c r="BO421">
        <v>3072.9146493364042</v>
      </c>
      <c r="BP421">
        <v>3632.4556864823612</v>
      </c>
      <c r="BQ421">
        <v>2588.3857570242808</v>
      </c>
      <c r="BR421">
        <v>7676.3455039122828</v>
      </c>
      <c r="BS421">
        <v>7435.2405635269924</v>
      </c>
      <c r="BT421">
        <v>8813.7248495997883</v>
      </c>
      <c r="BU421">
        <v>8199.0133268345617</v>
      </c>
      <c r="BV421">
        <v>3938.7120328898909</v>
      </c>
      <c r="BW421"/>
      <c r="BX421"/>
      <c r="BY421"/>
      <c r="BZ421"/>
      <c r="CA421"/>
      <c r="CB421"/>
      <c r="CC421"/>
      <c r="CD421"/>
    </row>
    <row r="422">
      <c r="A422" t="s">
        <v>791</v>
      </c>
      <c r="B422">
        <v>2019</v>
      </c>
      <c r="C422" t="s">
        <v>800</v>
      </c>
      <c r="D422">
        <v>135</v>
      </c>
      <c r="E422" t="s">
        <v>45</v>
      </c>
      <c r="F422" t="s">
        <v>44</v>
      </c>
      <c r="G422" t="s">
        <v>819</v>
      </c>
      <c r="H422">
        <v>1.529978232567043</v>
      </c>
      <c r="I422">
        <v>2.1219097214111389</v>
      </c>
      <c r="J422">
        <v>2.9972854695477098</v>
      </c>
      <c r="K422">
        <v>10.78246184626841</v>
      </c>
      <c r="L422">
        <v>35.179416417548573</v>
      </c>
      <c r="M422">
        <v>1.6399180002661691</v>
      </c>
      <c r="N422">
        <v>1.790986891638735</v>
      </c>
      <c r="O422">
        <v>5.4719713755502557</v>
      </c>
      <c r="P422">
        <v>22.258113935174379</v>
      </c>
      <c r="Q422">
        <v>41.002949666025728</v>
      </c>
      <c r="R422">
        <v>1.3829790269280859</v>
      </c>
      <c r="S422">
        <v>2.2572699191032508</v>
      </c>
      <c r="T422">
        <v>2.3537855889638841</v>
      </c>
      <c r="U422">
        <v>3.6859297319471822</v>
      </c>
      <c r="V422">
        <v>2.6607915730431362</v>
      </c>
      <c r="W422" t="s">
        <v>662</v>
      </c>
      <c r="X422" t="s">
        <v>663</v>
      </c>
      <c r="Y422" t="s">
        <v>664</v>
      </c>
      <c r="Z422" t="s">
        <v>665</v>
      </c>
      <c r="AA422" t="s">
        <v>666</v>
      </c>
      <c r="AB422" t="s">
        <v>667</v>
      </c>
      <c r="AC422" t="s">
        <v>668</v>
      </c>
      <c r="AD422" t="s">
        <v>186</v>
      </c>
      <c r="AE422" t="s">
        <v>186</v>
      </c>
      <c r="AF422" t="s">
        <v>186</v>
      </c>
      <c r="AG422" t="s">
        <v>186</v>
      </c>
      <c r="AH422" t="s">
        <v>186</v>
      </c>
      <c r="AI422" t="s">
        <v>186</v>
      </c>
      <c r="AJ422" t="s">
        <v>186</v>
      </c>
      <c r="AK422" t="s">
        <v>186</v>
      </c>
      <c r="AL422">
        <v>7.2248854379826168</v>
      </c>
      <c r="AM422">
        <v>0.39351043412719772</v>
      </c>
      <c r="AN422">
        <v>2.0425037265712982</v>
      </c>
      <c r="AO422">
        <v>1.0928726877190831</v>
      </c>
      <c r="AP422">
        <v>38.667184937831138</v>
      </c>
      <c r="AQ422">
        <v>0.69559211276552868</v>
      </c>
      <c r="AR422">
        <v>2.5686362689396778</v>
      </c>
      <c r="AS422"/>
      <c r="AT422"/>
      <c r="AU422"/>
      <c r="AV422"/>
      <c r="AW422"/>
      <c r="AX422"/>
      <c r="AY422"/>
      <c r="AZ422"/>
      <c r="BA422">
        <v>164.65385554662589</v>
      </c>
      <c r="BB422">
        <v>228.4873924963693</v>
      </c>
      <c r="BC422">
        <v>322.52853684294581</v>
      </c>
      <c r="BD422">
        <v>1160.509042806425</v>
      </c>
      <c r="BE422">
        <v>3785.9668587530332</v>
      </c>
      <c r="BF422">
        <v>118.8462456229197</v>
      </c>
      <c r="BG422">
        <v>129.68874028452731</v>
      </c>
      <c r="BH422">
        <v>396.52258552250493</v>
      </c>
      <c r="BI422">
        <v>1613.2929565741331</v>
      </c>
      <c r="BJ422">
        <v>2969.6318325094121</v>
      </c>
      <c r="BK422">
        <v>48.610246116043378</v>
      </c>
      <c r="BL422">
        <v>79.537543365345186</v>
      </c>
      <c r="BM422">
        <v>82.780864469044062</v>
      </c>
      <c r="BN422">
        <v>129.64876663904349</v>
      </c>
      <c r="BO422">
        <v>93.585905342420105</v>
      </c>
      <c r="BP422">
        <v>318.85632133842029</v>
      </c>
      <c r="BQ422">
        <v>11.93202469782983</v>
      </c>
      <c r="BR422">
        <v>185.60929206832381</v>
      </c>
      <c r="BS422">
        <v>111.58144046865431</v>
      </c>
      <c r="BT422">
        <v>4845.5975965787438</v>
      </c>
      <c r="BU422">
        <v>68.680099317643297</v>
      </c>
      <c r="BV422">
        <v>119.88891197578511</v>
      </c>
      <c r="BW422"/>
      <c r="BX422"/>
      <c r="BY422"/>
      <c r="BZ422"/>
      <c r="CA422"/>
      <c r="CB422"/>
      <c r="CC422"/>
      <c r="CD422"/>
    </row>
    <row r="423">
      <c r="A423" t="s">
        <v>791</v>
      </c>
      <c r="B423">
        <v>2019</v>
      </c>
      <c r="C423" t="s">
        <v>800</v>
      </c>
      <c r="D423">
        <v>136</v>
      </c>
      <c r="E423" t="s">
        <v>45</v>
      </c>
      <c r="F423" t="s">
        <v>43</v>
      </c>
      <c r="G423" t="s">
        <v>820</v>
      </c>
      <c r="H423">
        <v>32.578656571303192</v>
      </c>
      <c r="I423">
        <v>48.105505588972918</v>
      </c>
      <c r="J423">
        <v>55.151173716063077</v>
      </c>
      <c r="K423">
        <v>69.060224042882041</v>
      </c>
      <c r="L423">
        <v>60.644488652442007</v>
      </c>
      <c r="M423">
        <v>33.981991988165603</v>
      </c>
      <c r="N423">
        <v>50.757229074507293</v>
      </c>
      <c r="O423">
        <v>64.554189383159368</v>
      </c>
      <c r="P423">
        <v>69.766779539363483</v>
      </c>
      <c r="Q423">
        <v>56.06048019701079</v>
      </c>
      <c r="R423">
        <v>26.785208521668729</v>
      </c>
      <c r="S423">
        <v>46.022099046931743</v>
      </c>
      <c r="T423">
        <v>52.417904222512647</v>
      </c>
      <c r="U423">
        <v>54.629720543729682</v>
      </c>
      <c r="V423">
        <v>65.932758659192444</v>
      </c>
      <c r="W423" t="s">
        <v>662</v>
      </c>
      <c r="X423" t="s">
        <v>663</v>
      </c>
      <c r="Y423" t="s">
        <v>664</v>
      </c>
      <c r="Z423" t="s">
        <v>665</v>
      </c>
      <c r="AA423" t="s">
        <v>666</v>
      </c>
      <c r="AB423" t="s">
        <v>667</v>
      </c>
      <c r="AC423" t="s">
        <v>668</v>
      </c>
      <c r="AD423" t="s">
        <v>186</v>
      </c>
      <c r="AE423" t="s">
        <v>186</v>
      </c>
      <c r="AF423" t="s">
        <v>186</v>
      </c>
      <c r="AG423" t="s">
        <v>186</v>
      </c>
      <c r="AH423" t="s">
        <v>186</v>
      </c>
      <c r="AI423" t="s">
        <v>186</v>
      </c>
      <c r="AJ423" t="s">
        <v>186</v>
      </c>
      <c r="AK423" t="s">
        <v>186</v>
      </c>
      <c r="AL423">
        <v>73.362588938498732</v>
      </c>
      <c r="AM423">
        <v>16.56043870667375</v>
      </c>
      <c r="AN423">
        <v>60.941981187606913</v>
      </c>
      <c r="AO423">
        <v>56.925183035942709</v>
      </c>
      <c r="AP423">
        <v>48.287886915527913</v>
      </c>
      <c r="AQ423">
        <v>50.642554503903739</v>
      </c>
      <c r="AR423">
        <v>52.250556872968083</v>
      </c>
      <c r="AS423"/>
      <c r="AT423"/>
      <c r="AU423"/>
      <c r="AV423"/>
      <c r="AW423"/>
      <c r="AX423"/>
      <c r="AY423"/>
      <c r="AZ423"/>
      <c r="BA423">
        <v>3506.0638764737678</v>
      </c>
      <c r="BB423">
        <v>5180.0043262133868</v>
      </c>
      <c r="BC423">
        <v>5934.6457134418833</v>
      </c>
      <c r="BD423">
        <v>7432.9049935603416</v>
      </c>
      <c r="BE423">
        <v>6526.4875766853047</v>
      </c>
      <c r="BF423">
        <v>2462.7037241655521</v>
      </c>
      <c r="BG423">
        <v>3675.4267324553039</v>
      </c>
      <c r="BH423">
        <v>4677.8742657340308</v>
      </c>
      <c r="BI423">
        <v>5056.7740987185161</v>
      </c>
      <c r="BJ423">
        <v>4060.1709851315431</v>
      </c>
      <c r="BK423">
        <v>941.47167321834218</v>
      </c>
      <c r="BL423">
        <v>1621.642439714853</v>
      </c>
      <c r="BM423">
        <v>1843.498169731437</v>
      </c>
      <c r="BN423">
        <v>1921.5439266088711</v>
      </c>
      <c r="BO423">
        <v>2319.0004708962529</v>
      </c>
      <c r="BP423">
        <v>3237.7157303859071</v>
      </c>
      <c r="BQ423">
        <v>502.14567777142202</v>
      </c>
      <c r="BR423">
        <v>5538.0060453847946</v>
      </c>
      <c r="BS423">
        <v>5812.0163432293457</v>
      </c>
      <c r="BT423">
        <v>6051.2206709111542</v>
      </c>
      <c r="BU423">
        <v>5000.2517412092739</v>
      </c>
      <c r="BV423">
        <v>2438.7502774827999</v>
      </c>
      <c r="BW423"/>
      <c r="BX423"/>
      <c r="BY423"/>
      <c r="BZ423"/>
      <c r="CA423"/>
      <c r="CB423"/>
      <c r="CC423"/>
      <c r="CD423"/>
    </row>
    <row r="424">
      <c r="A424" t="s">
        <v>791</v>
      </c>
      <c r="B424">
        <v>2019</v>
      </c>
      <c r="C424" t="s">
        <v>800</v>
      </c>
      <c r="D424">
        <v>137</v>
      </c>
      <c r="E424" t="s">
        <v>45</v>
      </c>
      <c r="F424" t="s">
        <v>42</v>
      </c>
      <c r="G424" t="s">
        <v>821</v>
      </c>
      <c r="H424">
        <v>54.224922266789093</v>
      </c>
      <c r="I424">
        <v>39.125867441674643</v>
      </c>
      <c r="J424">
        <v>35.509746082801662</v>
      </c>
      <c r="K424">
        <v>18.218316832880049</v>
      </c>
      <c r="L424">
        <v>3.833104732015284</v>
      </c>
      <c r="M424">
        <v>51.73793998185149</v>
      </c>
      <c r="N424">
        <v>37.47668963969523</v>
      </c>
      <c r="O424">
        <v>27.252947468888969</v>
      </c>
      <c r="P424">
        <v>6.9155851937818156</v>
      </c>
      <c r="Q424">
        <v>2.8184126536781759</v>
      </c>
      <c r="R424">
        <v>59.325162084986353</v>
      </c>
      <c r="S424">
        <v>44.238075606480741</v>
      </c>
      <c r="T424">
        <v>35.111687956468039</v>
      </c>
      <c r="U424">
        <v>34.691528559466818</v>
      </c>
      <c r="V424">
        <v>28.446725760425121</v>
      </c>
      <c r="W424" t="s">
        <v>662</v>
      </c>
      <c r="X424" t="s">
        <v>663</v>
      </c>
      <c r="Y424" t="s">
        <v>664</v>
      </c>
      <c r="Z424" t="s">
        <v>665</v>
      </c>
      <c r="AA424" t="s">
        <v>666</v>
      </c>
      <c r="AB424" t="s">
        <v>667</v>
      </c>
      <c r="AC424" t="s">
        <v>668</v>
      </c>
      <c r="AD424" t="s">
        <v>186</v>
      </c>
      <c r="AE424" t="s">
        <v>186</v>
      </c>
      <c r="AF424" t="s">
        <v>186</v>
      </c>
      <c r="AG424" t="s">
        <v>186</v>
      </c>
      <c r="AH424" t="s">
        <v>186</v>
      </c>
      <c r="AI424" t="s">
        <v>186</v>
      </c>
      <c r="AJ424" t="s">
        <v>186</v>
      </c>
      <c r="AK424" t="s">
        <v>186</v>
      </c>
      <c r="AL424">
        <v>18.083497932524448</v>
      </c>
      <c r="AM424">
        <v>77.038238122559235</v>
      </c>
      <c r="AN424">
        <v>32.202800286464559</v>
      </c>
      <c r="AO424">
        <v>25.574253881861949</v>
      </c>
      <c r="AP424">
        <v>10.838229532892591</v>
      </c>
      <c r="AQ424">
        <v>43.583306744262543</v>
      </c>
      <c r="AR424">
        <v>40.924990536551327</v>
      </c>
      <c r="AS424"/>
      <c r="AT424"/>
      <c r="AU424"/>
      <c r="AV424"/>
      <c r="AW424"/>
      <c r="AX424"/>
      <c r="AY424"/>
      <c r="AZ424"/>
      <c r="BA424">
        <v>5835.6010091481303</v>
      </c>
      <c r="BB424">
        <v>4213.076240096394</v>
      </c>
      <c r="BC424">
        <v>3821.0929736628618</v>
      </c>
      <c r="BD424">
        <v>1960.82506302462</v>
      </c>
      <c r="BE424">
        <v>412.51416195466669</v>
      </c>
      <c r="BF424">
        <v>3749.4923051695282</v>
      </c>
      <c r="BG424">
        <v>2713.7578125762511</v>
      </c>
      <c r="BH424">
        <v>1974.865811937143</v>
      </c>
      <c r="BI424">
        <v>501.24933838555989</v>
      </c>
      <c r="BJ424">
        <v>204.12306923482069</v>
      </c>
      <c r="BK424">
        <v>2085.216531613612</v>
      </c>
      <c r="BL424">
        <v>1558.780289043907</v>
      </c>
      <c r="BM424">
        <v>1234.851592104103</v>
      </c>
      <c r="BN424">
        <v>1220.238641983552</v>
      </c>
      <c r="BO424">
        <v>1000.534055838191</v>
      </c>
      <c r="BP424">
        <v>798.08014634841163</v>
      </c>
      <c r="BQ424">
        <v>2335.9537136403969</v>
      </c>
      <c r="BR424">
        <v>2926.3784863795472</v>
      </c>
      <c r="BS424">
        <v>2611.111174353674</v>
      </c>
      <c r="BT424">
        <v>1358.198148124585</v>
      </c>
      <c r="BU424">
        <v>4303.2486723958191</v>
      </c>
      <c r="BV424">
        <v>1910.139106644245</v>
      </c>
      <c r="BW424"/>
      <c r="BX424"/>
      <c r="BY424"/>
      <c r="BZ424"/>
      <c r="CA424"/>
      <c r="CB424"/>
      <c r="CC424"/>
      <c r="CD424"/>
    </row>
    <row r="425">
      <c r="A425" t="s">
        <v>791</v>
      </c>
      <c r="B425">
        <v>2019</v>
      </c>
      <c r="C425" t="s">
        <v>800</v>
      </c>
      <c r="D425">
        <v>138</v>
      </c>
      <c r="E425" t="s">
        <v>45</v>
      </c>
      <c r="F425" t="s">
        <v>41</v>
      </c>
      <c r="G425" t="s">
        <v>186</v>
      </c>
      <c r="H425">
        <v>2.3159946854204438</v>
      </c>
      <c r="I425">
        <v>1.293422064368086</v>
      </c>
      <c r="J425">
        <v>1.1830478325569589</v>
      </c>
      <c r="K425">
        <v>0.91691244506458769</v>
      </c>
      <c r="L425">
        <v>0.30835486642949728</v>
      </c>
      <c r="M425">
        <v>2.2005056509941552</v>
      </c>
      <c r="N425">
        <v>1.443557325234494</v>
      </c>
      <c r="O425">
        <v>0.95160553457581487</v>
      </c>
      <c r="P425">
        <v>0.93235540234377057</v>
      </c>
      <c r="Q425">
        <v>0.1181574832855439</v>
      </c>
      <c r="R425">
        <v>2.805819908831507</v>
      </c>
      <c r="S425">
        <v>1.3203971783722941</v>
      </c>
      <c r="T425">
        <v>1.0042468599923859</v>
      </c>
      <c r="U425">
        <v>1.0673099939454731</v>
      </c>
      <c r="V425">
        <v>0.58544012069258078</v>
      </c>
      <c r="W425" t="s">
        <v>662</v>
      </c>
      <c r="X425" t="s">
        <v>663</v>
      </c>
      <c r="Y425" t="s">
        <v>664</v>
      </c>
      <c r="Z425" t="s">
        <v>665</v>
      </c>
      <c r="AA425" t="s">
        <v>666</v>
      </c>
      <c r="AB425" t="s">
        <v>667</v>
      </c>
      <c r="AC425" t="s">
        <v>668</v>
      </c>
      <c r="AD425" t="s">
        <v>186</v>
      </c>
      <c r="AE425" t="s">
        <v>186</v>
      </c>
      <c r="AF425" t="s">
        <v>186</v>
      </c>
      <c r="AG425" t="s">
        <v>186</v>
      </c>
      <c r="AH425" t="s">
        <v>186</v>
      </c>
      <c r="AI425" t="s">
        <v>186</v>
      </c>
      <c r="AJ425" t="s">
        <v>186</v>
      </c>
      <c r="AK425" t="s">
        <v>186</v>
      </c>
      <c r="AL425">
        <v>0.55305679734318725</v>
      </c>
      <c r="AM425">
        <v>1.070110134582829</v>
      </c>
      <c r="AN425">
        <v>2.2144671498523789</v>
      </c>
      <c r="AO425">
        <v>0.63458462952334316</v>
      </c>
      <c r="AP425">
        <v>1.1106397178725409</v>
      </c>
      <c r="AQ425">
        <v>1.115319479321188</v>
      </c>
      <c r="AR425">
        <v>1.617801844474327</v>
      </c>
      <c r="AS425"/>
      <c r="AT425"/>
      <c r="AU425"/>
      <c r="AV425"/>
      <c r="AW425"/>
      <c r="AX425"/>
      <c r="AY425"/>
      <c r="AZ425"/>
      <c r="BA425">
        <v>249.24371227174379</v>
      </c>
      <c r="BB425">
        <v>139.27578157670041</v>
      </c>
      <c r="BC425">
        <v>127.30408575576639</v>
      </c>
      <c r="BD425">
        <v>98.686663503239004</v>
      </c>
      <c r="BE425">
        <v>33.184783146514889</v>
      </c>
      <c r="BF425">
        <v>159.47250719257161</v>
      </c>
      <c r="BG425">
        <v>104.5307098070747</v>
      </c>
      <c r="BH425">
        <v>68.957430708340155</v>
      </c>
      <c r="BI425">
        <v>67.578160845336839</v>
      </c>
      <c r="BJ425">
        <v>8.5575361400081462</v>
      </c>
      <c r="BK425">
        <v>98.621594160072704</v>
      </c>
      <c r="BL425">
        <v>46.525737549361253</v>
      </c>
      <c r="BM425">
        <v>35.318604889193367</v>
      </c>
      <c r="BN425">
        <v>37.541525313738262</v>
      </c>
      <c r="BO425">
        <v>20.591219648267671</v>
      </c>
      <c r="BP425">
        <v>24.40809026050071</v>
      </c>
      <c r="BQ425">
        <v>32.447883074716707</v>
      </c>
      <c r="BR425">
        <v>201.2361958735016</v>
      </c>
      <c r="BS425">
        <v>64.790590758804612</v>
      </c>
      <c r="BT425">
        <v>139.18037106245939</v>
      </c>
      <c r="BU425">
        <v>110.1223708620485</v>
      </c>
      <c r="BV425">
        <v>75.509524361933032</v>
      </c>
      <c r="BW425"/>
      <c r="BX425"/>
      <c r="BY425"/>
      <c r="BZ425"/>
      <c r="CA425"/>
      <c r="CB425"/>
      <c r="CC425"/>
      <c r="CD425"/>
    </row>
    <row r="426">
      <c r="A426" t="s">
        <v>791</v>
      </c>
      <c r="B426">
        <v>2019</v>
      </c>
      <c r="C426" t="s">
        <v>800</v>
      </c>
      <c r="D426">
        <v>139</v>
      </c>
      <c r="E426" t="s">
        <v>45</v>
      </c>
      <c r="F426" t="s">
        <v>19</v>
      </c>
      <c r="G426" t="s">
        <v>186</v>
      </c>
      <c r="H426">
        <v>9.3504482439203009</v>
      </c>
      <c r="I426">
        <v>9.3532951835730529</v>
      </c>
      <c r="J426">
        <v>5.1587468990304703</v>
      </c>
      <c r="K426">
        <v>1.022084832904615</v>
      </c>
      <c r="L426">
        <v>0.034635331564661503</v>
      </c>
      <c r="M426">
        <v>10.439644378722511</v>
      </c>
      <c r="N426">
        <v>8.5315370689241963</v>
      </c>
      <c r="O426">
        <v>1.769286237825509</v>
      </c>
      <c r="P426">
        <v>0.1271659293365158</v>
      </c>
      <c r="Q426">
        <v>0</v>
      </c>
      <c r="R426">
        <v>9.7008304575852513</v>
      </c>
      <c r="S426">
        <v>6.1621582491117506</v>
      </c>
      <c r="T426">
        <v>9.112375372063072</v>
      </c>
      <c r="U426">
        <v>5.9255111709107524</v>
      </c>
      <c r="V426">
        <v>2.3742838866466749</v>
      </c>
      <c r="W426" t="s">
        <v>662</v>
      </c>
      <c r="X426" t="s">
        <v>663</v>
      </c>
      <c r="Y426" t="s">
        <v>664</v>
      </c>
      <c r="Z426" t="s">
        <v>665</v>
      </c>
      <c r="AA426" t="s">
        <v>666</v>
      </c>
      <c r="AB426" t="s">
        <v>667</v>
      </c>
      <c r="AC426" t="s">
        <v>668</v>
      </c>
      <c r="AD426" t="s">
        <v>186</v>
      </c>
      <c r="AE426" t="s">
        <v>186</v>
      </c>
      <c r="AF426" t="s">
        <v>186</v>
      </c>
      <c r="AG426" t="s">
        <v>186</v>
      </c>
      <c r="AH426" t="s">
        <v>186</v>
      </c>
      <c r="AI426" t="s">
        <v>186</v>
      </c>
      <c r="AJ426" t="s">
        <v>186</v>
      </c>
      <c r="AK426" t="s">
        <v>186</v>
      </c>
      <c r="AL426">
        <v>0.77597089365102001</v>
      </c>
      <c r="AM426">
        <v>4.9377026020570094</v>
      </c>
      <c r="AN426">
        <v>2.5982476495045712</v>
      </c>
      <c r="AO426">
        <v>15.773105764952939</v>
      </c>
      <c r="AP426">
        <v>1.096058895875492</v>
      </c>
      <c r="AQ426">
        <v>3.9632271597473152</v>
      </c>
      <c r="AR426">
        <v>2.6380144770663838</v>
      </c>
      <c r="AS426"/>
      <c r="AT426"/>
      <c r="AU426"/>
      <c r="AV426"/>
      <c r="AW426"/>
      <c r="AX426"/>
      <c r="AY426"/>
      <c r="AZ426"/>
      <c r="BA426">
        <v>1006.280561173403</v>
      </c>
      <c r="BB426">
        <v>1007.163502847901</v>
      </c>
      <c r="BC426">
        <v>555.11665678559984</v>
      </c>
      <c r="BD426">
        <v>110.00629615133749</v>
      </c>
      <c r="BE426">
        <v>3.7274130954691049</v>
      </c>
      <c r="BF426">
        <v>756.56986498606204</v>
      </c>
      <c r="BG426">
        <v>617.78469754579965</v>
      </c>
      <c r="BH426">
        <v>128.21009201302849</v>
      </c>
      <c r="BI426">
        <v>9.2171285811686943</v>
      </c>
      <c r="BJ426">
        <v>0</v>
      </c>
      <c r="BK426">
        <v>340.97390263442492</v>
      </c>
      <c r="BL426">
        <v>217.13084678750221</v>
      </c>
      <c r="BM426">
        <v>320.47537133484519</v>
      </c>
      <c r="BN426">
        <v>208.42372776559</v>
      </c>
      <c r="BO426">
        <v>83.50879840528826</v>
      </c>
      <c r="BP426">
        <v>34.245972028082157</v>
      </c>
      <c r="BQ426">
        <v>149.72103479024571</v>
      </c>
      <c r="BR426">
        <v>236.11164110446251</v>
      </c>
      <c r="BS426">
        <v>1610.4216728035569</v>
      </c>
      <c r="BT426">
        <v>137.35316807008641</v>
      </c>
      <c r="BU426">
        <v>391.31386045715391</v>
      </c>
      <c r="BV426">
        <v>123.1270808001216</v>
      </c>
      <c r="BW426"/>
      <c r="BX426"/>
      <c r="BY426"/>
      <c r="BZ426"/>
      <c r="CA426"/>
      <c r="CB426"/>
      <c r="CC426"/>
      <c r="CD426"/>
    </row>
    <row r="427">
      <c r="A427" t="s">
        <v>791</v>
      </c>
      <c r="B427">
        <v>2019</v>
      </c>
      <c r="C427" t="s">
        <v>800</v>
      </c>
      <c r="D427">
        <v>140</v>
      </c>
      <c r="E427" t="s">
        <v>107</v>
      </c>
      <c r="F427" t="s">
        <v>64</v>
      </c>
      <c r="G427" t="s">
        <v>828</v>
      </c>
      <c r="H427">
        <v>95.082432039272547</v>
      </c>
      <c r="I427">
        <v>93.627507734839938</v>
      </c>
      <c r="J427">
        <v>87.575755476309141</v>
      </c>
      <c r="K427">
        <v>85.934008419325309</v>
      </c>
      <c r="L427">
        <v>83.067416598683792</v>
      </c>
      <c r="M427">
        <v>94.495037095302152</v>
      </c>
      <c r="N427">
        <v>87.620933343911261</v>
      </c>
      <c r="O427">
        <v>84.621740371851956</v>
      </c>
      <c r="P427">
        <v>86.160676469240954</v>
      </c>
      <c r="Q427">
        <v>79.249239214304524</v>
      </c>
      <c r="R427">
        <v>95.989482264335678</v>
      </c>
      <c r="S427">
        <v>94.6555488028974</v>
      </c>
      <c r="T427">
        <v>95.350502664227974</v>
      </c>
      <c r="U427">
        <v>93.838885415459089</v>
      </c>
      <c r="V427">
        <v>90.928194408165922</v>
      </c>
      <c r="W427" t="s">
        <v>662</v>
      </c>
      <c r="X427" t="s">
        <v>663</v>
      </c>
      <c r="Y427" t="s">
        <v>664</v>
      </c>
      <c r="Z427" t="s">
        <v>665</v>
      </c>
      <c r="AA427" t="s">
        <v>666</v>
      </c>
      <c r="AB427" t="s">
        <v>667</v>
      </c>
      <c r="AC427" t="s">
        <v>668</v>
      </c>
      <c r="AD427" t="s">
        <v>186</v>
      </c>
      <c r="AE427" t="s">
        <v>186</v>
      </c>
      <c r="AF427" t="s">
        <v>186</v>
      </c>
      <c r="AG427" t="s">
        <v>186</v>
      </c>
      <c r="AH427" t="s">
        <v>186</v>
      </c>
      <c r="AI427" t="s">
        <v>186</v>
      </c>
      <c r="AJ427" t="s">
        <v>186</v>
      </c>
      <c r="AK427" t="s">
        <v>186</v>
      </c>
      <c r="AL427">
        <v>90.908326096355225</v>
      </c>
      <c r="AM427">
        <v>93.968886423779281</v>
      </c>
      <c r="AN427">
        <v>85.017535690839367</v>
      </c>
      <c r="AO427">
        <v>95.770083450097914</v>
      </c>
      <c r="AP427">
        <v>80.976538759773959</v>
      </c>
      <c r="AQ427">
        <v>90.614321840553174</v>
      </c>
      <c r="AR427">
        <v>84.929969936604252</v>
      </c>
      <c r="AS427"/>
      <c r="AT427"/>
      <c r="AU427"/>
      <c r="AV427"/>
      <c r="AW427"/>
      <c r="AX427"/>
      <c r="AY427"/>
      <c r="AZ427"/>
      <c r="BA427">
        <v>3328.9856355397451</v>
      </c>
      <c r="BB427">
        <v>4845.7180507107778</v>
      </c>
      <c r="BC427">
        <v>5191.5518940270213</v>
      </c>
      <c r="BD427">
        <v>6360.5731397370328</v>
      </c>
      <c r="BE427">
        <v>5405.4561403615016</v>
      </c>
      <c r="BF427">
        <v>2325.9443927905509</v>
      </c>
      <c r="BG427">
        <v>3215.9982120088898</v>
      </c>
      <c r="BH427">
        <v>3943.6331498605518</v>
      </c>
      <c r="BI427">
        <v>4349.0879797017906</v>
      </c>
      <c r="BJ427">
        <v>3202.4582819205448</v>
      </c>
      <c r="BK427">
        <v>903.71378478766496</v>
      </c>
      <c r="BL427">
        <v>1530.7148045346521</v>
      </c>
      <c r="BM427">
        <v>1757.784771444768</v>
      </c>
      <c r="BN427">
        <v>1801.1844714712349</v>
      </c>
      <c r="BO427">
        <v>2101.765011855422</v>
      </c>
      <c r="BP427">
        <v>2933.119741816944</v>
      </c>
      <c r="BQ427">
        <v>468.50829441923219</v>
      </c>
      <c r="BR427">
        <v>4705.1741400264063</v>
      </c>
      <c r="BS427">
        <v>5549.0944585087518</v>
      </c>
      <c r="BT427">
        <v>4889.6101056434718</v>
      </c>
      <c r="BU427">
        <v>4517.3256739772742</v>
      </c>
      <c r="BV427">
        <v>2069.4524459839931</v>
      </c>
      <c r="BW427"/>
      <c r="BX427"/>
      <c r="BY427"/>
      <c r="BZ427"/>
      <c r="CA427"/>
      <c r="CB427"/>
      <c r="CC427"/>
      <c r="CD427"/>
    </row>
    <row r="428">
      <c r="A428" t="s">
        <v>791</v>
      </c>
      <c r="B428">
        <v>2019</v>
      </c>
      <c r="C428" t="s">
        <v>800</v>
      </c>
      <c r="D428">
        <v>141</v>
      </c>
      <c r="E428" t="s">
        <v>107</v>
      </c>
      <c r="F428" t="s">
        <v>65</v>
      </c>
      <c r="G428" t="s">
        <v>829</v>
      </c>
      <c r="H428">
        <v>3.0701950181372748</v>
      </c>
      <c r="I428">
        <v>3.6531986798722582</v>
      </c>
      <c r="J428">
        <v>7.3946080673625953</v>
      </c>
      <c r="K428">
        <v>7.2727067936575569</v>
      </c>
      <c r="L428">
        <v>2.6707394134742919</v>
      </c>
      <c r="M428">
        <v>4.3301987157269828</v>
      </c>
      <c r="N428">
        <v>8.0050303161449836</v>
      </c>
      <c r="O428">
        <v>7.494729238211602</v>
      </c>
      <c r="P428">
        <v>5.3987329288013832</v>
      </c>
      <c r="Q428">
        <v>2.4207555270975449</v>
      </c>
      <c r="R428">
        <v>2.0972731640940019</v>
      </c>
      <c r="S428">
        <v>2.7566107493342451</v>
      </c>
      <c r="T428">
        <v>2.670286751775182</v>
      </c>
      <c r="U428">
        <v>3.3658644600008731</v>
      </c>
      <c r="V428">
        <v>6.4399025523727227</v>
      </c>
      <c r="W428" t="s">
        <v>662</v>
      </c>
      <c r="X428" t="s">
        <v>663</v>
      </c>
      <c r="Y428" t="s">
        <v>664</v>
      </c>
      <c r="Z428" t="s">
        <v>665</v>
      </c>
      <c r="AA428" t="s">
        <v>666</v>
      </c>
      <c r="AB428" t="s">
        <v>667</v>
      </c>
      <c r="AC428" t="s">
        <v>668</v>
      </c>
      <c r="AD428" t="s">
        <v>186</v>
      </c>
      <c r="AE428" t="s">
        <v>186</v>
      </c>
      <c r="AF428" t="s">
        <v>186</v>
      </c>
      <c r="AG428" t="s">
        <v>186</v>
      </c>
      <c r="AH428" t="s">
        <v>186</v>
      </c>
      <c r="AI428" t="s">
        <v>186</v>
      </c>
      <c r="AJ428" t="s">
        <v>186</v>
      </c>
      <c r="AK428" t="s">
        <v>186</v>
      </c>
      <c r="AL428">
        <v>4.2300952134740886</v>
      </c>
      <c r="AM428">
        <v>1.295549192800465</v>
      </c>
      <c r="AN428">
        <v>9.540540373542953</v>
      </c>
      <c r="AO428">
        <v>0.82284407689906702</v>
      </c>
      <c r="AP428">
        <v>6.5663852419587716</v>
      </c>
      <c r="AQ428">
        <v>1.947250102671187</v>
      </c>
      <c r="AR428">
        <v>9.6369617946457211</v>
      </c>
      <c r="AS428"/>
      <c r="AT428"/>
      <c r="AU428"/>
      <c r="AV428"/>
      <c r="AW428"/>
      <c r="AX428"/>
      <c r="AY428"/>
      <c r="AZ428"/>
      <c r="BA428">
        <v>107.4923610437644</v>
      </c>
      <c r="BB428">
        <v>189.07232729108009</v>
      </c>
      <c r="BC428">
        <v>438.35752610879672</v>
      </c>
      <c r="BD428">
        <v>538.30356963214126</v>
      </c>
      <c r="BE428">
        <v>173.79335187003801</v>
      </c>
      <c r="BF428">
        <v>106.5855068383771</v>
      </c>
      <c r="BG428">
        <v>293.8129303274327</v>
      </c>
      <c r="BH428">
        <v>349.27741432829089</v>
      </c>
      <c r="BI428">
        <v>272.50905457610298</v>
      </c>
      <c r="BJ428">
        <v>97.822624710562039</v>
      </c>
      <c r="BK428">
        <v>19.745232749955068</v>
      </c>
      <c r="BL428">
        <v>44.578315140634722</v>
      </c>
      <c r="BM428">
        <v>49.22668739555651</v>
      </c>
      <c r="BN428">
        <v>64.60586964124083</v>
      </c>
      <c r="BO428">
        <v>148.85550023766751</v>
      </c>
      <c r="BP428">
        <v>136.48228180172879</v>
      </c>
      <c r="BQ428">
        <v>6.4593246313235104</v>
      </c>
      <c r="BR428">
        <v>528.00758670201094</v>
      </c>
      <c r="BS428">
        <v>47.677096467359227</v>
      </c>
      <c r="BT428">
        <v>396.49834542667958</v>
      </c>
      <c r="BU428">
        <v>97.074752685670362</v>
      </c>
      <c r="BV428">
        <v>234.8197482310479</v>
      </c>
      <c r="BW428"/>
      <c r="BX428"/>
      <c r="BY428"/>
      <c r="BZ428"/>
      <c r="CA428"/>
      <c r="CB428"/>
      <c r="CC428"/>
      <c r="CD428"/>
    </row>
    <row r="429">
      <c r="A429" t="s">
        <v>791</v>
      </c>
      <c r="B429">
        <v>2019</v>
      </c>
      <c r="C429" t="s">
        <v>800</v>
      </c>
      <c r="D429">
        <v>142</v>
      </c>
      <c r="E429" t="s">
        <v>107</v>
      </c>
      <c r="F429" t="s">
        <v>66</v>
      </c>
      <c r="G429" t="s">
        <v>830</v>
      </c>
      <c r="H429">
        <v>1.777524819527738</v>
      </c>
      <c r="I429">
        <v>2.029114866777658</v>
      </c>
      <c r="J429">
        <v>2.6102663305008948</v>
      </c>
      <c r="K429">
        <v>3.5831739407541132</v>
      </c>
      <c r="L429">
        <v>3.692116133558756</v>
      </c>
      <c r="M429">
        <v>1.0722639384706949</v>
      </c>
      <c r="N429">
        <v>2.5997497373777279</v>
      </c>
      <c r="O429">
        <v>3.2011358405885879</v>
      </c>
      <c r="P429">
        <v>3.777075803905467</v>
      </c>
      <c r="Q429">
        <v>4.5215945428989421</v>
      </c>
      <c r="R429">
        <v>1.6534924387090379</v>
      </c>
      <c r="S429">
        <v>2.5878404477683792</v>
      </c>
      <c r="T429">
        <v>1.5098895740548079</v>
      </c>
      <c r="U429">
        <v>2.251428329879126</v>
      </c>
      <c r="V429">
        <v>2.363448400105971</v>
      </c>
      <c r="W429" t="s">
        <v>662</v>
      </c>
      <c r="X429" t="s">
        <v>663</v>
      </c>
      <c r="Y429" t="s">
        <v>664</v>
      </c>
      <c r="Z429" t="s">
        <v>665</v>
      </c>
      <c r="AA429" t="s">
        <v>666</v>
      </c>
      <c r="AB429" t="s">
        <v>667</v>
      </c>
      <c r="AC429" t="s">
        <v>668</v>
      </c>
      <c r="AD429" t="s">
        <v>186</v>
      </c>
      <c r="AE429" t="s">
        <v>186</v>
      </c>
      <c r="AF429" t="s">
        <v>186</v>
      </c>
      <c r="AG429" t="s">
        <v>186</v>
      </c>
      <c r="AH429" t="s">
        <v>186</v>
      </c>
      <c r="AI429" t="s">
        <v>186</v>
      </c>
      <c r="AJ429" t="s">
        <v>186</v>
      </c>
      <c r="AK429" t="s">
        <v>186</v>
      </c>
      <c r="AL429">
        <v>2.7598424408966289</v>
      </c>
      <c r="AM429">
        <v>3.2888359319199241</v>
      </c>
      <c r="AN429">
        <v>1.864516028451497</v>
      </c>
      <c r="AO429">
        <v>1.535414821733383</v>
      </c>
      <c r="AP429">
        <v>4.8319090967225904</v>
      </c>
      <c r="AQ429">
        <v>2.8395822405700102</v>
      </c>
      <c r="AR429">
        <v>3.9620536169936491</v>
      </c>
      <c r="AS429"/>
      <c r="AT429"/>
      <c r="AU429"/>
      <c r="AV429"/>
      <c r="AW429"/>
      <c r="AX429"/>
      <c r="AY429"/>
      <c r="AZ429"/>
      <c r="BA429">
        <v>62.233942318378347</v>
      </c>
      <c r="BB429">
        <v>105.0174118140207</v>
      </c>
      <c r="BC429">
        <v>154.7384094870043</v>
      </c>
      <c r="BD429">
        <v>265.21560371482599</v>
      </c>
      <c r="BE429">
        <v>240.25752385549899</v>
      </c>
      <c r="BF429">
        <v>26.393198753518639</v>
      </c>
      <c r="BG429">
        <v>95.420011953779792</v>
      </c>
      <c r="BH429">
        <v>149.18276748596719</v>
      </c>
      <c r="BI429">
        <v>190.65350517590309</v>
      </c>
      <c r="BJ429">
        <v>182.7174372265743</v>
      </c>
      <c r="BK429">
        <v>15.567162929252749</v>
      </c>
      <c r="BL429">
        <v>41.849059408246632</v>
      </c>
      <c r="BM429">
        <v>27.834786662666168</v>
      </c>
      <c r="BN429">
        <v>43.214896771787913</v>
      </c>
      <c r="BO429">
        <v>54.630064822031692</v>
      </c>
      <c r="BP429">
        <v>89.045180956452711</v>
      </c>
      <c r="BQ429">
        <v>16.397415907852778</v>
      </c>
      <c r="BR429">
        <v>103.18897777320539</v>
      </c>
      <c r="BS429">
        <v>88.964753625096776</v>
      </c>
      <c r="BT429">
        <v>291.76539168925262</v>
      </c>
      <c r="BU429">
        <v>141.55949631525169</v>
      </c>
      <c r="BV429">
        <v>96.541674922616423</v>
      </c>
      <c r="BW429"/>
      <c r="BX429"/>
      <c r="BY429"/>
      <c r="BZ429"/>
      <c r="CA429"/>
      <c r="CB429"/>
      <c r="CC429"/>
      <c r="CD429"/>
    </row>
    <row r="430">
      <c r="A430" t="s">
        <v>791</v>
      </c>
      <c r="B430">
        <v>2019</v>
      </c>
      <c r="C430" t="s">
        <v>800</v>
      </c>
      <c r="D430">
        <v>143</v>
      </c>
      <c r="E430" t="s">
        <v>107</v>
      </c>
      <c r="F430" t="s">
        <v>67</v>
      </c>
      <c r="G430" t="s">
        <v>831</v>
      </c>
      <c r="H430">
        <v>0.069848123062396697</v>
      </c>
      <c r="I430">
        <v>0.6901787185102003</v>
      </c>
      <c r="J430">
        <v>2.4193701258273581</v>
      </c>
      <c r="K430">
        <v>3.2101108462631869</v>
      </c>
      <c r="L430">
        <v>10.569727854283251</v>
      </c>
      <c r="M430">
        <v>0.1025002505001701</v>
      </c>
      <c r="N430">
        <v>1.7742866025659521</v>
      </c>
      <c r="O430">
        <v>4.6823945493478512</v>
      </c>
      <c r="P430">
        <v>4.6635147980521978</v>
      </c>
      <c r="Q430">
        <v>13.8084107156989</v>
      </c>
      <c r="R430">
        <v>0.25975213286128668</v>
      </c>
      <c r="S430">
        <v>0</v>
      </c>
      <c r="T430">
        <v>0.46932100994207848</v>
      </c>
      <c r="U430">
        <v>0.54382179466091107</v>
      </c>
      <c r="V430">
        <v>0.26845463935535152</v>
      </c>
      <c r="W430" t="s">
        <v>662</v>
      </c>
      <c r="X430" t="s">
        <v>663</v>
      </c>
      <c r="Y430" t="s">
        <v>664</v>
      </c>
      <c r="Z430" t="s">
        <v>665</v>
      </c>
      <c r="AA430" t="s">
        <v>666</v>
      </c>
      <c r="AB430" t="s">
        <v>667</v>
      </c>
      <c r="AC430" t="s">
        <v>668</v>
      </c>
      <c r="AD430" t="s">
        <v>186</v>
      </c>
      <c r="AE430" t="s">
        <v>186</v>
      </c>
      <c r="AF430" t="s">
        <v>186</v>
      </c>
      <c r="AG430" t="s">
        <v>186</v>
      </c>
      <c r="AH430" t="s">
        <v>186</v>
      </c>
      <c r="AI430" t="s">
        <v>186</v>
      </c>
      <c r="AJ430" t="s">
        <v>186</v>
      </c>
      <c r="AK430" t="s">
        <v>186</v>
      </c>
      <c r="AL430">
        <v>2.1017362492740892</v>
      </c>
      <c r="AM430">
        <v>1.446728451500352</v>
      </c>
      <c r="AN430">
        <v>3.5774079071661271</v>
      </c>
      <c r="AO430">
        <v>1.8716576512696519</v>
      </c>
      <c r="AP430">
        <v>7.6251669015447447</v>
      </c>
      <c r="AQ430">
        <v>4.598845816205583</v>
      </c>
      <c r="AR430">
        <v>1.4710146517563389</v>
      </c>
      <c r="AS430"/>
      <c r="AT430"/>
      <c r="AU430"/>
      <c r="AV430"/>
      <c r="AW430"/>
      <c r="AX430"/>
      <c r="AY430"/>
      <c r="AZ430"/>
      <c r="BA430">
        <v>2.4454927514694869</v>
      </c>
      <c r="BB430">
        <v>35.720394095856243</v>
      </c>
      <c r="BC430">
        <v>143.4219492687015</v>
      </c>
      <c r="BD430">
        <v>237.6026115840815</v>
      </c>
      <c r="BE430">
        <v>687.8051909079195</v>
      </c>
      <c r="BF430">
        <v>2.5229884048836491</v>
      </c>
      <c r="BG430">
        <v>65.122594837549073</v>
      </c>
      <c r="BH430">
        <v>218.213975325859</v>
      </c>
      <c r="BI430">
        <v>235.39782859772291</v>
      </c>
      <c r="BJ430">
        <v>557.9972715835039</v>
      </c>
      <c r="BK430">
        <v>2.4454927514694869</v>
      </c>
      <c r="BL430">
        <v>0</v>
      </c>
      <c r="BM430">
        <v>8.6519242284473119</v>
      </c>
      <c r="BN430">
        <v>10.438352581172969</v>
      </c>
      <c r="BO430">
        <v>6.2052102974198284</v>
      </c>
      <c r="BP430">
        <v>67.811655428614088</v>
      </c>
      <c r="BQ430">
        <v>7.2130713164297449</v>
      </c>
      <c r="BR430">
        <v>197.9865334409796</v>
      </c>
      <c r="BS430">
        <v>108.4472804735278</v>
      </c>
      <c r="BT430">
        <v>460.43080761476813</v>
      </c>
      <c r="BU430">
        <v>229.26270212300059</v>
      </c>
      <c r="BV430">
        <v>35.843588210707942</v>
      </c>
      <c r="BW430"/>
      <c r="BX430"/>
      <c r="BY430"/>
      <c r="BZ430"/>
      <c r="CA430"/>
      <c r="CB430"/>
      <c r="CC430"/>
      <c r="CD430"/>
    </row>
    <row r="431">
      <c r="A431" t="s">
        <v>791</v>
      </c>
      <c r="B431">
        <v>2019</v>
      </c>
      <c r="C431" t="s">
        <v>800</v>
      </c>
      <c r="D431">
        <v>144</v>
      </c>
      <c r="E431" t="s">
        <v>108</v>
      </c>
      <c r="F431" t="s">
        <v>64</v>
      </c>
      <c r="G431" t="s">
        <v>832</v>
      </c>
      <c r="H431">
        <v>90.728916728495548</v>
      </c>
      <c r="I431">
        <v>85.600502782462769</v>
      </c>
      <c r="J431">
        <v>79.0684997729484</v>
      </c>
      <c r="K431">
        <v>74.02781166246362</v>
      </c>
      <c r="L431">
        <v>56.029920130040367</v>
      </c>
      <c r="M431">
        <v>84.846063059674663</v>
      </c>
      <c r="N431">
        <v>80.66129616644622</v>
      </c>
      <c r="O431">
        <v>71.878256516426603</v>
      </c>
      <c r="P431">
        <v>68.274114983103473</v>
      </c>
      <c r="Q431">
        <v>52.906154584384943</v>
      </c>
      <c r="R431">
        <v>92.398229864428799</v>
      </c>
      <c r="S431">
        <v>95.072339050314397</v>
      </c>
      <c r="T431">
        <v>92.856528940443056</v>
      </c>
      <c r="U431">
        <v>85.856735630043119</v>
      </c>
      <c r="V431">
        <v>75.764626920862469</v>
      </c>
      <c r="W431" t="s">
        <v>662</v>
      </c>
      <c r="X431" t="s">
        <v>663</v>
      </c>
      <c r="Y431" t="s">
        <v>664</v>
      </c>
      <c r="Z431" t="s">
        <v>665</v>
      </c>
      <c r="AA431" t="s">
        <v>666</v>
      </c>
      <c r="AB431" t="s">
        <v>667</v>
      </c>
      <c r="AC431" t="s">
        <v>668</v>
      </c>
      <c r="AD431" t="s">
        <v>186</v>
      </c>
      <c r="AE431" t="s">
        <v>186</v>
      </c>
      <c r="AF431" t="s">
        <v>186</v>
      </c>
      <c r="AG431" t="s">
        <v>186</v>
      </c>
      <c r="AH431" t="s">
        <v>186</v>
      </c>
      <c r="AI431" t="s">
        <v>186</v>
      </c>
      <c r="AJ431" t="s">
        <v>186</v>
      </c>
      <c r="AK431" t="s">
        <v>186</v>
      </c>
      <c r="AL431">
        <v>86.371582723769251</v>
      </c>
      <c r="AM431">
        <v>90.212303357463369</v>
      </c>
      <c r="AN431">
        <v>82.042573471681408</v>
      </c>
      <c r="AO431">
        <v>85.382010687538241</v>
      </c>
      <c r="AP431">
        <v>94.703897044646837</v>
      </c>
      <c r="AQ431">
        <v>77.611865985376184</v>
      </c>
      <c r="AR431">
        <v>82.048159895158022</v>
      </c>
      <c r="AS431"/>
      <c r="AT431"/>
      <c r="AU431"/>
      <c r="AV431"/>
      <c r="AW431"/>
      <c r="AX431"/>
      <c r="AY431"/>
      <c r="AZ431"/>
      <c r="BA431">
        <v>5250.8845243288742</v>
      </c>
      <c r="BB431">
        <v>3582.7566531587831</v>
      </c>
      <c r="BC431">
        <v>2966.032139160146</v>
      </c>
      <c r="BD431">
        <v>1414.1179626511671</v>
      </c>
      <c r="BE431">
        <v>218.10207127070541</v>
      </c>
      <c r="BF431">
        <v>3148.5124471612112</v>
      </c>
      <c r="BG431">
        <v>2180.317335317905</v>
      </c>
      <c r="BH431">
        <v>1372.047786081788</v>
      </c>
      <c r="BI431">
        <v>328.254655035101</v>
      </c>
      <c r="BJ431">
        <v>98.496139254873896</v>
      </c>
      <c r="BK431">
        <v>1908.7920046403749</v>
      </c>
      <c r="BL431">
        <v>1479.381919208307</v>
      </c>
      <c r="BM431">
        <v>1144.866928616605</v>
      </c>
      <c r="BN431">
        <v>1023.125915022422</v>
      </c>
      <c r="BO431">
        <v>748.09822023107631</v>
      </c>
      <c r="BP431">
        <v>668.94196265037101</v>
      </c>
      <c r="BQ431">
        <v>2098.2696718652578</v>
      </c>
      <c r="BR431">
        <v>2379.05195240381</v>
      </c>
      <c r="BS431">
        <v>2166.992614883085</v>
      </c>
      <c r="BT431">
        <v>1245.9286054588681</v>
      </c>
      <c r="BU431">
        <v>3315.4811552134288</v>
      </c>
      <c r="BV431">
        <v>1557.2273880948551</v>
      </c>
      <c r="BW431"/>
      <c r="BX431"/>
      <c r="BY431"/>
      <c r="BZ431"/>
      <c r="CA431"/>
      <c r="CB431"/>
      <c r="CC431"/>
      <c r="CD431"/>
    </row>
    <row r="432">
      <c r="A432" t="s">
        <v>791</v>
      </c>
      <c r="B432">
        <v>2019</v>
      </c>
      <c r="C432" t="s">
        <v>800</v>
      </c>
      <c r="D432">
        <v>145</v>
      </c>
      <c r="E432" t="s">
        <v>108</v>
      </c>
      <c r="F432" t="s">
        <v>65</v>
      </c>
      <c r="G432" t="s">
        <v>833</v>
      </c>
      <c r="H432">
        <v>5.9942261355152358</v>
      </c>
      <c r="I432">
        <v>9.8547526938862209</v>
      </c>
      <c r="J432">
        <v>10.96130046553241</v>
      </c>
      <c r="K432">
        <v>10.76632735881058</v>
      </c>
      <c r="L432">
        <v>17.182316382364188</v>
      </c>
      <c r="M432">
        <v>10.61511542826835</v>
      </c>
      <c r="N432">
        <v>12.38583968202162</v>
      </c>
      <c r="O432">
        <v>13.498098322433069</v>
      </c>
      <c r="P432">
        <v>9.6674605993802238</v>
      </c>
      <c r="Q432">
        <v>16.9241879227264</v>
      </c>
      <c r="R432">
        <v>2.905817389192864</v>
      </c>
      <c r="S432">
        <v>4.0502257964460586</v>
      </c>
      <c r="T432">
        <v>3.8959724258598269</v>
      </c>
      <c r="U432">
        <v>8.132778687642233</v>
      </c>
      <c r="V432">
        <v>11.2163348005116</v>
      </c>
      <c r="W432" t="s">
        <v>662</v>
      </c>
      <c r="X432" t="s">
        <v>663</v>
      </c>
      <c r="Y432" t="s">
        <v>664</v>
      </c>
      <c r="Z432" t="s">
        <v>665</v>
      </c>
      <c r="AA432" t="s">
        <v>666</v>
      </c>
      <c r="AB432" t="s">
        <v>667</v>
      </c>
      <c r="AC432" t="s">
        <v>668</v>
      </c>
      <c r="AD432" t="s">
        <v>186</v>
      </c>
      <c r="AE432" t="s">
        <v>186</v>
      </c>
      <c r="AF432" t="s">
        <v>186</v>
      </c>
      <c r="AG432" t="s">
        <v>186</v>
      </c>
      <c r="AH432" t="s">
        <v>186</v>
      </c>
      <c r="AI432" t="s">
        <v>186</v>
      </c>
      <c r="AJ432" t="s">
        <v>186</v>
      </c>
      <c r="AK432" t="s">
        <v>186</v>
      </c>
      <c r="AL432">
        <v>6.690810419755798</v>
      </c>
      <c r="AM432">
        <v>5.499066399168921</v>
      </c>
      <c r="AN432">
        <v>14.67527503339304</v>
      </c>
      <c r="AO432">
        <v>3.2504347919911818</v>
      </c>
      <c r="AP432">
        <v>2.937310857537593</v>
      </c>
      <c r="AQ432">
        <v>11.69404984257489</v>
      </c>
      <c r="AR432">
        <v>11.440734346659401</v>
      </c>
      <c r="AS432"/>
      <c r="AT432"/>
      <c r="AU432"/>
      <c r="AV432"/>
      <c r="AW432"/>
      <c r="AX432"/>
      <c r="AY432"/>
      <c r="AZ432"/>
      <c r="BA432">
        <v>346.91243305034601</v>
      </c>
      <c r="BB432">
        <v>412.46464251479603</v>
      </c>
      <c r="BC432">
        <v>411.18232369552732</v>
      </c>
      <c r="BD432">
        <v>205.66401421260201</v>
      </c>
      <c r="BE432">
        <v>66.883886029546318</v>
      </c>
      <c r="BF432">
        <v>393.91130063924578</v>
      </c>
      <c r="BG432">
        <v>334.79577262748978</v>
      </c>
      <c r="BH432">
        <v>257.65839096801318</v>
      </c>
      <c r="BI432">
        <v>46.480118342073553</v>
      </c>
      <c r="BJ432">
        <v>31.508000978481899</v>
      </c>
      <c r="BK432">
        <v>60.029299344528049</v>
      </c>
      <c r="BL432">
        <v>63.023912862839687</v>
      </c>
      <c r="BM432">
        <v>48.035071266016693</v>
      </c>
      <c r="BN432">
        <v>96.9155952111131</v>
      </c>
      <c r="BO432">
        <v>110.74983726301561</v>
      </c>
      <c r="BP432">
        <v>51.819866126886168</v>
      </c>
      <c r="BQ432">
        <v>127.90410863614029</v>
      </c>
      <c r="BR432">
        <v>425.55029959302249</v>
      </c>
      <c r="BS432">
        <v>82.495927803583243</v>
      </c>
      <c r="BT432">
        <v>38.64338992096279</v>
      </c>
      <c r="BU432">
        <v>499.55507948345172</v>
      </c>
      <c r="BV432">
        <v>217.13862793877101</v>
      </c>
      <c r="BW432"/>
      <c r="BX432"/>
      <c r="BY432"/>
      <c r="BZ432"/>
      <c r="CA432"/>
      <c r="CB432"/>
      <c r="CC432"/>
      <c r="CD432"/>
    </row>
    <row r="433">
      <c r="A433" t="s">
        <v>791</v>
      </c>
      <c r="B433">
        <v>2019</v>
      </c>
      <c r="C433" t="s">
        <v>800</v>
      </c>
      <c r="D433">
        <v>146</v>
      </c>
      <c r="E433" t="s">
        <v>108</v>
      </c>
      <c r="F433" t="s">
        <v>66</v>
      </c>
      <c r="G433" t="s">
        <v>834</v>
      </c>
      <c r="H433">
        <v>3.1295490209948049</v>
      </c>
      <c r="I433">
        <v>4.0458552185366532</v>
      </c>
      <c r="J433">
        <v>5.6913789754299424</v>
      </c>
      <c r="K433">
        <v>7.1288102293510844</v>
      </c>
      <c r="L433">
        <v>11.946738107034021</v>
      </c>
      <c r="M433">
        <v>4.0900411293756198</v>
      </c>
      <c r="N433">
        <v>4.3635906747159883</v>
      </c>
      <c r="O433">
        <v>6.9327398457226206</v>
      </c>
      <c r="P433">
        <v>10.926972099120791</v>
      </c>
      <c r="Q433">
        <v>11.601052423871771</v>
      </c>
      <c r="R433">
        <v>4.5634828329639738</v>
      </c>
      <c r="S433">
        <v>0.87743515323955945</v>
      </c>
      <c r="T433">
        <v>3.2474986336970639</v>
      </c>
      <c r="U433">
        <v>5.003629279955887</v>
      </c>
      <c r="V433">
        <v>6.3649666442672173</v>
      </c>
      <c r="W433" t="s">
        <v>662</v>
      </c>
      <c r="X433" t="s">
        <v>663</v>
      </c>
      <c r="Y433" t="s">
        <v>664</v>
      </c>
      <c r="Z433" t="s">
        <v>665</v>
      </c>
      <c r="AA433" t="s">
        <v>666</v>
      </c>
      <c r="AB433" t="s">
        <v>667</v>
      </c>
      <c r="AC433" t="s">
        <v>668</v>
      </c>
      <c r="AD433" t="s">
        <v>186</v>
      </c>
      <c r="AE433" t="s">
        <v>186</v>
      </c>
      <c r="AF433" t="s">
        <v>186</v>
      </c>
      <c r="AG433" t="s">
        <v>186</v>
      </c>
      <c r="AH433" t="s">
        <v>186</v>
      </c>
      <c r="AI433" t="s">
        <v>186</v>
      </c>
      <c r="AJ433" t="s">
        <v>186</v>
      </c>
      <c r="AK433" t="s">
        <v>186</v>
      </c>
      <c r="AL433">
        <v>3.7299290540985641</v>
      </c>
      <c r="AM433">
        <v>4.2433007389856563</v>
      </c>
      <c r="AN433">
        <v>0.90434891102098602</v>
      </c>
      <c r="AO433">
        <v>6.6194285720279273</v>
      </c>
      <c r="AP433">
        <v>1.828253493939676</v>
      </c>
      <c r="AQ433">
        <v>6.7253944260062513</v>
      </c>
      <c r="AR433">
        <v>5.9787838501477131</v>
      </c>
      <c r="AS433"/>
      <c r="AT433"/>
      <c r="AU433"/>
      <c r="AV433"/>
      <c r="AW433"/>
      <c r="AX433"/>
      <c r="AY433"/>
      <c r="AZ433"/>
      <c r="BA433">
        <v>181.1208720990831</v>
      </c>
      <c r="BB433">
        <v>169.33679395279299</v>
      </c>
      <c r="BC433">
        <v>213.49605728880869</v>
      </c>
      <c r="BD433">
        <v>136.17826018715601</v>
      </c>
      <c r="BE433">
        <v>46.50387364510614</v>
      </c>
      <c r="BF433">
        <v>151.7754028985799</v>
      </c>
      <c r="BG433">
        <v>117.9501550865543</v>
      </c>
      <c r="BH433">
        <v>132.33557431420019</v>
      </c>
      <c r="BI433">
        <v>52.535715151529097</v>
      </c>
      <c r="BJ433">
        <v>21.597844031968609</v>
      </c>
      <c r="BK433">
        <v>94.273879030540598</v>
      </c>
      <c r="BL433">
        <v>13.65341080220411</v>
      </c>
      <c r="BM433">
        <v>40.039767034927877</v>
      </c>
      <c r="BN433">
        <v>59.626571496348397</v>
      </c>
      <c r="BO433">
        <v>62.84753732609375</v>
      </c>
      <c r="BP433">
        <v>28.88804376753291</v>
      </c>
      <c r="BQ433">
        <v>98.695952967045429</v>
      </c>
      <c r="BR433">
        <v>26.22410477118158</v>
      </c>
      <c r="BS433">
        <v>168.0008788130377</v>
      </c>
      <c r="BT433">
        <v>24.052582810353531</v>
      </c>
      <c r="BU433">
        <v>287.30037859162661</v>
      </c>
      <c r="BV433">
        <v>113.47391545216929</v>
      </c>
      <c r="BW433"/>
      <c r="BX433"/>
      <c r="BY433"/>
      <c r="BZ433"/>
      <c r="CA433"/>
      <c r="CB433"/>
      <c r="CC433"/>
      <c r="CD433"/>
    </row>
    <row r="434">
      <c r="A434" t="s">
        <v>791</v>
      </c>
      <c r="B434">
        <v>2019</v>
      </c>
      <c r="C434" t="s">
        <v>800</v>
      </c>
      <c r="D434">
        <v>147</v>
      </c>
      <c r="E434" t="s">
        <v>108</v>
      </c>
      <c r="F434" t="s">
        <v>67</v>
      </c>
      <c r="G434" t="s">
        <v>835</v>
      </c>
      <c r="H434">
        <v>0.14730811499452731</v>
      </c>
      <c r="I434">
        <v>0.49888930511436053</v>
      </c>
      <c r="J434">
        <v>4.2788207860893168</v>
      </c>
      <c r="K434">
        <v>8.0770507493747417</v>
      </c>
      <c r="L434">
        <v>14.84102538056143</v>
      </c>
      <c r="M434">
        <v>0.44878038268138898</v>
      </c>
      <c r="N434">
        <v>2.5892734768161678</v>
      </c>
      <c r="O434">
        <v>7.6909053154176039</v>
      </c>
      <c r="P434">
        <v>11.13145231839553</v>
      </c>
      <c r="Q434">
        <v>18.56860506901689</v>
      </c>
      <c r="R434">
        <v>0.13246991341438349</v>
      </c>
      <c r="S434">
        <v>0</v>
      </c>
      <c r="T434">
        <v>0</v>
      </c>
      <c r="U434">
        <v>1.00685640235882</v>
      </c>
      <c r="V434">
        <v>6.654071634358762</v>
      </c>
      <c r="W434" t="s">
        <v>662</v>
      </c>
      <c r="X434" t="s">
        <v>663</v>
      </c>
      <c r="Y434" t="s">
        <v>664</v>
      </c>
      <c r="Z434" t="s">
        <v>665</v>
      </c>
      <c r="AA434" t="s">
        <v>666</v>
      </c>
      <c r="AB434" t="s">
        <v>667</v>
      </c>
      <c r="AC434" t="s">
        <v>668</v>
      </c>
      <c r="AD434" t="s">
        <v>186</v>
      </c>
      <c r="AE434" t="s">
        <v>186</v>
      </c>
      <c r="AF434" t="s">
        <v>186</v>
      </c>
      <c r="AG434" t="s">
        <v>186</v>
      </c>
      <c r="AH434" t="s">
        <v>186</v>
      </c>
      <c r="AI434" t="s">
        <v>186</v>
      </c>
      <c r="AJ434" t="s">
        <v>186</v>
      </c>
      <c r="AK434" t="s">
        <v>186</v>
      </c>
      <c r="AL434">
        <v>3.207677802376411</v>
      </c>
      <c r="AM434">
        <v>0.045329504382145697</v>
      </c>
      <c r="AN434">
        <v>2.3778025839045509</v>
      </c>
      <c r="AO434">
        <v>4.7481259484426017</v>
      </c>
      <c r="AP434">
        <v>0.53053860387583807</v>
      </c>
      <c r="AQ434">
        <v>3.9686897460426569</v>
      </c>
      <c r="AR434">
        <v>0.53232190803485813</v>
      </c>
      <c r="AS434"/>
      <c r="AT434"/>
      <c r="AU434"/>
      <c r="AV434"/>
      <c r="AW434"/>
      <c r="AX434"/>
      <c r="AY434"/>
      <c r="AZ434"/>
      <c r="BA434">
        <v>8.5253734886695351</v>
      </c>
      <c r="BB434">
        <v>20.88070652611199</v>
      </c>
      <c r="BC434">
        <v>160.50791409589121</v>
      </c>
      <c r="BD434">
        <v>154.29204637326129</v>
      </c>
      <c r="BE434">
        <v>57.770176501574518</v>
      </c>
      <c r="BF434">
        <v>16.653579081451639</v>
      </c>
      <c r="BG434">
        <v>69.989426350547092</v>
      </c>
      <c r="BH434">
        <v>146.80781257641979</v>
      </c>
      <c r="BI434">
        <v>53.51883421292068</v>
      </c>
      <c r="BJ434">
        <v>34.569435730383802</v>
      </c>
      <c r="BK434">
        <v>2.7366055816413679</v>
      </c>
      <c r="BL434">
        <v>0</v>
      </c>
      <c r="BM434">
        <v>0</v>
      </c>
      <c r="BN434">
        <v>11.998369963638391</v>
      </c>
      <c r="BO434">
        <v>65.702153488505729</v>
      </c>
      <c r="BP434">
        <v>24.843243773061019</v>
      </c>
      <c r="BQ434">
        <v>1.054329850207409</v>
      </c>
      <c r="BR434">
        <v>68.950980451893571</v>
      </c>
      <c r="BS434">
        <v>120.5072799522581</v>
      </c>
      <c r="BT434">
        <v>6.9797890424455504</v>
      </c>
      <c r="BU434">
        <v>169.5374270008208</v>
      </c>
      <c r="BV434">
        <v>10.10316691482207</v>
      </c>
      <c r="BW434"/>
      <c r="BX434"/>
      <c r="BY434"/>
      <c r="BZ434"/>
      <c r="CA434"/>
      <c r="CB434"/>
      <c r="CC434"/>
      <c r="CD434"/>
    </row>
    <row r="435">
      <c r="A435" t="s">
        <v>791</v>
      </c>
      <c r="B435">
        <v>2019</v>
      </c>
      <c r="C435" t="s">
        <v>800</v>
      </c>
      <c r="D435">
        <v>148</v>
      </c>
      <c r="E435" t="s">
        <v>109</v>
      </c>
      <c r="F435" t="s">
        <v>49</v>
      </c>
      <c r="G435" t="s">
        <v>186</v>
      </c>
      <c r="H435">
        <v>8.4205282858911605</v>
      </c>
      <c r="I435">
        <v>8.8693785837179924</v>
      </c>
      <c r="J435">
        <v>11.60734493168045</v>
      </c>
      <c r="K435">
        <v>24.851256103060699</v>
      </c>
      <c r="L435">
        <v>22.21407994757546</v>
      </c>
      <c r="M435">
        <v>9.3262701937882255</v>
      </c>
      <c r="N435">
        <v>10.61524054188097</v>
      </c>
      <c r="O435">
        <v>17.626944945313461</v>
      </c>
      <c r="P435">
        <v>36.830744052595371</v>
      </c>
      <c r="Q435">
        <v>17.055300231575899</v>
      </c>
      <c r="R435">
        <v>8.122147494636172</v>
      </c>
      <c r="S435">
        <v>7.7779173361521456</v>
      </c>
      <c r="T435">
        <v>10.245129624037061</v>
      </c>
      <c r="U435">
        <v>8.5621602589647008</v>
      </c>
      <c r="V435">
        <v>9.325583924262725</v>
      </c>
      <c r="W435" t="s">
        <v>662</v>
      </c>
      <c r="X435" t="s">
        <v>663</v>
      </c>
      <c r="Y435" t="s">
        <v>664</v>
      </c>
      <c r="Z435" t="s">
        <v>665</v>
      </c>
      <c r="AA435" t="s">
        <v>666</v>
      </c>
      <c r="AB435" t="s">
        <v>667</v>
      </c>
      <c r="AC435" t="s">
        <v>668</v>
      </c>
      <c r="AD435" t="s">
        <v>186</v>
      </c>
      <c r="AE435" t="s">
        <v>186</v>
      </c>
      <c r="AF435" t="s">
        <v>186</v>
      </c>
      <c r="AG435" t="s">
        <v>186</v>
      </c>
      <c r="AH435" t="s">
        <v>186</v>
      </c>
      <c r="AI435" t="s">
        <v>186</v>
      </c>
      <c r="AJ435" t="s">
        <v>186</v>
      </c>
      <c r="AK435" t="s">
        <v>186</v>
      </c>
      <c r="AL435">
        <v>16.36406967893619</v>
      </c>
      <c r="AM435">
        <v>8.6289041048419062</v>
      </c>
      <c r="AN435">
        <v>10.61006708739531</v>
      </c>
      <c r="AO435">
        <v>10.741897083282661</v>
      </c>
      <c r="AP435">
        <v>27.418324243041759</v>
      </c>
      <c r="AQ435">
        <v>11.798153267743301</v>
      </c>
      <c r="AR435">
        <v>11.35674188873347</v>
      </c>
      <c r="AS435"/>
      <c r="AT435"/>
      <c r="AU435"/>
      <c r="AV435"/>
      <c r="AW435"/>
      <c r="AX435"/>
      <c r="AY435"/>
      <c r="AZ435"/>
      <c r="BA435">
        <v>906.20403512874543</v>
      </c>
      <c r="BB435">
        <v>955.05532832431197</v>
      </c>
      <c r="BC435">
        <v>1249.030169292218</v>
      </c>
      <c r="BD435">
        <v>2674.7238101919452</v>
      </c>
      <c r="BE435">
        <v>2390.6528033608438</v>
      </c>
      <c r="BF435">
        <v>675.88269536450707</v>
      </c>
      <c r="BG435">
        <v>768.6695978182961</v>
      </c>
      <c r="BH435">
        <v>1277.324259371823</v>
      </c>
      <c r="BI435">
        <v>2669.533462650561</v>
      </c>
      <c r="BJ435">
        <v>1235.2272920174551</v>
      </c>
      <c r="BK435">
        <v>285.48487071568582</v>
      </c>
      <c r="BL435">
        <v>274.06400633825751</v>
      </c>
      <c r="BM435">
        <v>360.31348430870747</v>
      </c>
      <c r="BN435">
        <v>301.16513283452741</v>
      </c>
      <c r="BO435">
        <v>328.00134487824357</v>
      </c>
      <c r="BP435">
        <v>722.19651159037983</v>
      </c>
      <c r="BQ435">
        <v>261.64565908536508</v>
      </c>
      <c r="BR435">
        <v>964.17304667283383</v>
      </c>
      <c r="BS435">
        <v>1096.739229910015</v>
      </c>
      <c r="BT435">
        <v>3435.940999271304</v>
      </c>
      <c r="BU435">
        <v>1164.9044365552261</v>
      </c>
      <c r="BV435">
        <v>530.066263212938</v>
      </c>
      <c r="BW435"/>
      <c r="BX435"/>
      <c r="BY435"/>
      <c r="BZ435"/>
      <c r="CA435"/>
      <c r="CB435"/>
      <c r="CC435"/>
      <c r="CD435"/>
    </row>
    <row r="436">
      <c r="A436" t="s">
        <v>791</v>
      </c>
      <c r="B436">
        <v>2019</v>
      </c>
      <c r="C436" t="s">
        <v>800</v>
      </c>
      <c r="D436">
        <v>149</v>
      </c>
      <c r="E436" t="s">
        <v>109</v>
      </c>
      <c r="F436" t="s">
        <v>48</v>
      </c>
      <c r="G436" t="s">
        <v>186</v>
      </c>
      <c r="H436">
        <v>79.913028784768059</v>
      </c>
      <c r="I436">
        <v>80.4839041683407</v>
      </c>
      <c r="J436">
        <v>81.948711531917411</v>
      </c>
      <c r="K436">
        <v>73.07199753805385</v>
      </c>
      <c r="L436">
        <v>77.442929854430361</v>
      </c>
      <c r="M436">
        <v>78.033579776495003</v>
      </c>
      <c r="N436">
        <v>79.40966506396019</v>
      </c>
      <c r="O436">
        <v>79.652163282285159</v>
      </c>
      <c r="P436">
        <v>62.035914468114328</v>
      </c>
      <c r="Q436">
        <v>82.8265422851387</v>
      </c>
      <c r="R436">
        <v>79.371202138947012</v>
      </c>
      <c r="S436">
        <v>84.739527236363799</v>
      </c>
      <c r="T436">
        <v>79.638248143907532</v>
      </c>
      <c r="U436">
        <v>84.210107632090526</v>
      </c>
      <c r="V436">
        <v>87.367701084032362</v>
      </c>
      <c r="W436" t="s">
        <v>662</v>
      </c>
      <c r="X436" t="s">
        <v>663</v>
      </c>
      <c r="Y436" t="s">
        <v>664</v>
      </c>
      <c r="Z436" t="s">
        <v>665</v>
      </c>
      <c r="AA436" t="s">
        <v>666</v>
      </c>
      <c r="AB436" t="s">
        <v>667</v>
      </c>
      <c r="AC436" t="s">
        <v>668</v>
      </c>
      <c r="AD436" t="s">
        <v>186</v>
      </c>
      <c r="AE436" t="s">
        <v>186</v>
      </c>
      <c r="AF436" t="s">
        <v>186</v>
      </c>
      <c r="AG436" t="s">
        <v>186</v>
      </c>
      <c r="AH436" t="s">
        <v>186</v>
      </c>
      <c r="AI436" t="s">
        <v>186</v>
      </c>
      <c r="AJ436" t="s">
        <v>186</v>
      </c>
      <c r="AK436" t="s">
        <v>186</v>
      </c>
      <c r="AL436">
        <v>82.306902630069658</v>
      </c>
      <c r="AM436">
        <v>85.363283158518186</v>
      </c>
      <c r="AN436">
        <v>84.472949190594179</v>
      </c>
      <c r="AO436">
        <v>72.823682006349443</v>
      </c>
      <c r="AP436">
        <v>70.332280375749264</v>
      </c>
      <c r="AQ436">
        <v>83.039614957873056</v>
      </c>
      <c r="AR436">
        <v>84.387441789725628</v>
      </c>
      <c r="AS436"/>
      <c r="AT436"/>
      <c r="AU436"/>
      <c r="AV436"/>
      <c r="AW436"/>
      <c r="AX436"/>
      <c r="AY436"/>
      <c r="AZ436"/>
      <c r="BA436">
        <v>8600.114706039767</v>
      </c>
      <c r="BB436">
        <v>8666.5126304818386</v>
      </c>
      <c r="BC436">
        <v>8818.2451405078773</v>
      </c>
      <c r="BD436">
        <v>7864.6894492084966</v>
      </c>
      <c r="BE436">
        <v>8334.3157940321562</v>
      </c>
      <c r="BF436">
        <v>5655.1595795934918</v>
      </c>
      <c r="BG436">
        <v>5750.2036874977784</v>
      </c>
      <c r="BH436">
        <v>5771.9384038218586</v>
      </c>
      <c r="BI436">
        <v>4496.4323642842446</v>
      </c>
      <c r="BJ436">
        <v>5998.6985948583142</v>
      </c>
      <c r="BK436">
        <v>2789.8135802323131</v>
      </c>
      <c r="BL436">
        <v>2985.8962657858551</v>
      </c>
      <c r="BM436">
        <v>2800.8171419958771</v>
      </c>
      <c r="BN436">
        <v>2962.0034528640031</v>
      </c>
      <c r="BO436">
        <v>3072.9146493364042</v>
      </c>
      <c r="BP436">
        <v>3632.4556864823612</v>
      </c>
      <c r="BQ436">
        <v>2588.3857570242808</v>
      </c>
      <c r="BR436">
        <v>7676.3455039122828</v>
      </c>
      <c r="BS436">
        <v>7435.2405635269924</v>
      </c>
      <c r="BT436">
        <v>8813.7248495997883</v>
      </c>
      <c r="BU436">
        <v>8199.0133268345617</v>
      </c>
      <c r="BV436">
        <v>3938.7120328898909</v>
      </c>
      <c r="BW436"/>
      <c r="BX436"/>
      <c r="BY436"/>
      <c r="BZ436"/>
      <c r="CA436"/>
      <c r="CB436"/>
      <c r="CC436"/>
      <c r="CD436"/>
    </row>
    <row r="437">
      <c r="A437" t="s">
        <v>791</v>
      </c>
      <c r="B437">
        <v>2019</v>
      </c>
      <c r="C437" t="s">
        <v>800</v>
      </c>
      <c r="D437">
        <v>150</v>
      </c>
      <c r="E437" t="s">
        <v>109</v>
      </c>
      <c r="F437" t="s">
        <v>111</v>
      </c>
      <c r="G437" t="s">
        <v>186</v>
      </c>
      <c r="H437">
        <v>11.66644292934075</v>
      </c>
      <c r="I437">
        <v>10.64671724794114</v>
      </c>
      <c r="J437">
        <v>6.4439435364021369</v>
      </c>
      <c r="K437">
        <v>2.0767463588852548</v>
      </c>
      <c r="L437">
        <v>0.34299019799415881</v>
      </c>
      <c r="M437">
        <v>12.64015002971666</v>
      </c>
      <c r="N437">
        <v>9.9750943941586883</v>
      </c>
      <c r="O437">
        <v>2.7208917724013242</v>
      </c>
      <c r="P437">
        <v>1.1333414792903349</v>
      </c>
      <c r="Q437">
        <v>0.1181574832855439</v>
      </c>
      <c r="R437">
        <v>12.506650366416761</v>
      </c>
      <c r="S437">
        <v>7.4825554274840442</v>
      </c>
      <c r="T437">
        <v>10.11662223205545</v>
      </c>
      <c r="U437">
        <v>7.2277321089447009</v>
      </c>
      <c r="V437">
        <v>3.3067149917049221</v>
      </c>
      <c r="W437" t="s">
        <v>662</v>
      </c>
      <c r="X437" t="s">
        <v>663</v>
      </c>
      <c r="Y437" t="s">
        <v>664</v>
      </c>
      <c r="Z437" t="s">
        <v>665</v>
      </c>
      <c r="AA437" t="s">
        <v>666</v>
      </c>
      <c r="AB437" t="s">
        <v>667</v>
      </c>
      <c r="AC437" t="s">
        <v>668</v>
      </c>
      <c r="AD437" t="s">
        <v>186</v>
      </c>
      <c r="AE437" t="s">
        <v>186</v>
      </c>
      <c r="AF437" t="s">
        <v>186</v>
      </c>
      <c r="AG437" t="s">
        <v>186</v>
      </c>
      <c r="AH437" t="s">
        <v>186</v>
      </c>
      <c r="AI437" t="s">
        <v>186</v>
      </c>
      <c r="AJ437" t="s">
        <v>186</v>
      </c>
      <c r="AK437" t="s">
        <v>186</v>
      </c>
      <c r="AL437">
        <v>1.3290276909942069</v>
      </c>
      <c r="AM437">
        <v>6.0078127366398384</v>
      </c>
      <c r="AN437">
        <v>4.916983722010186</v>
      </c>
      <c r="AO437">
        <v>16.434420910367979</v>
      </c>
      <c r="AP437">
        <v>2.249395381208807</v>
      </c>
      <c r="AQ437">
        <v>5.1622317743838391</v>
      </c>
      <c r="AR437">
        <v>4.2558163215407143</v>
      </c>
      <c r="AS437"/>
      <c r="AT437"/>
      <c r="AU437"/>
      <c r="AV437"/>
      <c r="AW437"/>
      <c r="AX437"/>
      <c r="AY437"/>
      <c r="AZ437"/>
      <c r="BA437">
        <v>1255.5242734451469</v>
      </c>
      <c r="BB437">
        <v>1146.4392844246011</v>
      </c>
      <c r="BC437">
        <v>693.41265668897495</v>
      </c>
      <c r="BD437">
        <v>223.51879964553149</v>
      </c>
      <c r="BE437">
        <v>36.912196241983992</v>
      </c>
      <c r="BF437">
        <v>916.0423721786334</v>
      </c>
      <c r="BG437">
        <v>722.31540735287422</v>
      </c>
      <c r="BH437">
        <v>197.16752272136861</v>
      </c>
      <c r="BI437">
        <v>82.145856169914623</v>
      </c>
      <c r="BJ437">
        <v>8.5575361400081462</v>
      </c>
      <c r="BK437">
        <v>439.59549679449771</v>
      </c>
      <c r="BL437">
        <v>263.65658433686338</v>
      </c>
      <c r="BM437">
        <v>355.79397622403837</v>
      </c>
      <c r="BN437">
        <v>254.22800261226499</v>
      </c>
      <c r="BO437">
        <v>116.304455915774</v>
      </c>
      <c r="BP437">
        <v>58.654062288582857</v>
      </c>
      <c r="BQ437">
        <v>182.16891786496231</v>
      </c>
      <c r="BR437">
        <v>446.82311022550999</v>
      </c>
      <c r="BS437">
        <v>1677.941428177035</v>
      </c>
      <c r="BT437">
        <v>281.88410587595502</v>
      </c>
      <c r="BU437">
        <v>509.69898085213902</v>
      </c>
      <c r="BV437">
        <v>198.63660516205471</v>
      </c>
      <c r="BW437"/>
      <c r="BX437"/>
      <c r="BY437"/>
      <c r="BZ437"/>
      <c r="CA437"/>
      <c r="CB437"/>
      <c r="CC437"/>
      <c r="CD437"/>
    </row>
    <row r="438">
      <c r="A438" t="s">
        <v>791</v>
      </c>
      <c r="B438">
        <v>2019</v>
      </c>
      <c r="C438" t="s">
        <v>800</v>
      </c>
      <c r="D438">
        <v>151</v>
      </c>
      <c r="E438" t="s">
        <v>110</v>
      </c>
      <c r="F438" t="s">
        <v>49</v>
      </c>
      <c r="G438" t="s">
        <v>186</v>
      </c>
      <c r="H438">
        <v>9.7180280857669761</v>
      </c>
      <c r="I438">
        <v>10.047123927682129</v>
      </c>
      <c r="J438">
        <v>12.72374804054995</v>
      </c>
      <c r="K438">
        <v>25.644997656584788</v>
      </c>
      <c r="L438">
        <v>22.244978225140969</v>
      </c>
      <c r="M438">
        <v>10.764859873371259</v>
      </c>
      <c r="N438">
        <v>12.00352232454861</v>
      </c>
      <c r="O438">
        <v>18.507546409115541</v>
      </c>
      <c r="P438">
        <v>37.21147821738591</v>
      </c>
      <c r="Q438">
        <v>17.055300231575899</v>
      </c>
      <c r="R438">
        <v>9.6293281017354371</v>
      </c>
      <c r="S438">
        <v>8.6261532493006392</v>
      </c>
      <c r="T438">
        <v>11.586102474230451</v>
      </c>
      <c r="U438">
        <v>9.5221233325958039</v>
      </c>
      <c r="V438">
        <v>9.7498233188276835</v>
      </c>
      <c r="W438" t="s">
        <v>662</v>
      </c>
      <c r="X438" t="s">
        <v>663</v>
      </c>
      <c r="Y438" t="s">
        <v>664</v>
      </c>
      <c r="Z438" t="s">
        <v>665</v>
      </c>
      <c r="AA438" t="s">
        <v>666</v>
      </c>
      <c r="AB438" t="s">
        <v>667</v>
      </c>
      <c r="AC438" t="s">
        <v>668</v>
      </c>
      <c r="AD438" t="s">
        <v>186</v>
      </c>
      <c r="AE438" t="s">
        <v>186</v>
      </c>
      <c r="AF438" t="s">
        <v>186</v>
      </c>
      <c r="AG438" t="s">
        <v>186</v>
      </c>
      <c r="AH438" t="s">
        <v>186</v>
      </c>
      <c r="AI438" t="s">
        <v>186</v>
      </c>
      <c r="AJ438" t="s">
        <v>186</v>
      </c>
      <c r="AK438" t="s">
        <v>186</v>
      </c>
      <c r="AL438">
        <v>16.563304553142419</v>
      </c>
      <c r="AM438">
        <v>9.2281760178817773</v>
      </c>
      <c r="AN438">
        <v>11.30959328618197</v>
      </c>
      <c r="AO438">
        <v>12.831244918638131</v>
      </c>
      <c r="AP438">
        <v>28.076933415900271</v>
      </c>
      <c r="AQ438">
        <v>12.96844821008794</v>
      </c>
      <c r="AR438">
        <v>12.01149423044704</v>
      </c>
      <c r="AS438"/>
      <c r="AT438"/>
      <c r="AU438"/>
      <c r="AV438"/>
      <c r="AW438"/>
      <c r="AX438"/>
      <c r="AY438"/>
      <c r="AZ438"/>
      <c r="BA438">
        <v>947.98859391067538</v>
      </c>
      <c r="BB438">
        <v>980.47379875117997</v>
      </c>
      <c r="BC438">
        <v>1297.132596084349</v>
      </c>
      <c r="BD438">
        <v>2728.140475933802</v>
      </c>
      <c r="BE438">
        <v>2393.1488769282819</v>
      </c>
      <c r="BF438">
        <v>698.46953220408386</v>
      </c>
      <c r="BG438">
        <v>795.04177719965276</v>
      </c>
      <c r="BH438">
        <v>1317.4078873819051</v>
      </c>
      <c r="BI438">
        <v>2691.7086453578349</v>
      </c>
      <c r="BJ438">
        <v>1235.2272920174551</v>
      </c>
      <c r="BK438">
        <v>305.6271748302056</v>
      </c>
      <c r="BL438">
        <v>285.1695533396603</v>
      </c>
      <c r="BM438">
        <v>370.34388346286249</v>
      </c>
      <c r="BN438">
        <v>314.29768762204799</v>
      </c>
      <c r="BO438">
        <v>333.59090819257801</v>
      </c>
      <c r="BP438">
        <v>725.21533114251849</v>
      </c>
      <c r="BQ438">
        <v>266.00026340773832</v>
      </c>
      <c r="BR438">
        <v>999.96650118616253</v>
      </c>
      <c r="BS438">
        <v>1103.0726630891111</v>
      </c>
      <c r="BT438">
        <v>3478.408104169027</v>
      </c>
      <c r="BU438">
        <v>1228.6359882133941</v>
      </c>
      <c r="BV438">
        <v>545.58549040033222</v>
      </c>
      <c r="BW438"/>
      <c r="BX438"/>
      <c r="BY438"/>
      <c r="BZ438"/>
      <c r="CA438"/>
      <c r="CB438"/>
      <c r="CC438"/>
      <c r="CD438"/>
    </row>
    <row r="439">
      <c r="A439" t="s">
        <v>791</v>
      </c>
      <c r="B439">
        <v>2019</v>
      </c>
      <c r="C439" t="s">
        <v>800</v>
      </c>
      <c r="D439">
        <v>152</v>
      </c>
      <c r="E439" t="s">
        <v>110</v>
      </c>
      <c r="F439" t="s">
        <v>48</v>
      </c>
      <c r="G439" t="s">
        <v>186</v>
      </c>
      <c r="H439">
        <v>90.281971914233083</v>
      </c>
      <c r="I439">
        <v>89.95287607231775</v>
      </c>
      <c r="J439">
        <v>87.276251959450008</v>
      </c>
      <c r="K439">
        <v>74.355002343415066</v>
      </c>
      <c r="L439">
        <v>77.755021774859003</v>
      </c>
      <c r="M439">
        <v>89.235140126628679</v>
      </c>
      <c r="N439">
        <v>87.996477675451274</v>
      </c>
      <c r="O439">
        <v>81.492453590884381</v>
      </c>
      <c r="P439">
        <v>62.788521782614112</v>
      </c>
      <c r="Q439">
        <v>82.944699768424229</v>
      </c>
      <c r="R439">
        <v>90.370671898264519</v>
      </c>
      <c r="S439">
        <v>91.373846750699329</v>
      </c>
      <c r="T439">
        <v>88.413897525769585</v>
      </c>
      <c r="U439">
        <v>90.477876667404189</v>
      </c>
      <c r="V439">
        <v>90.25017668117232</v>
      </c>
      <c r="W439" t="s">
        <v>662</v>
      </c>
      <c r="X439" t="s">
        <v>663</v>
      </c>
      <c r="Y439" t="s">
        <v>664</v>
      </c>
      <c r="Z439" t="s">
        <v>665</v>
      </c>
      <c r="AA439" t="s">
        <v>666</v>
      </c>
      <c r="AB439" t="s">
        <v>667</v>
      </c>
      <c r="AC439" t="s">
        <v>668</v>
      </c>
      <c r="AD439" t="s">
        <v>186</v>
      </c>
      <c r="AE439" t="s">
        <v>186</v>
      </c>
      <c r="AF439" t="s">
        <v>186</v>
      </c>
      <c r="AG439" t="s">
        <v>186</v>
      </c>
      <c r="AH439" t="s">
        <v>186</v>
      </c>
      <c r="AI439" t="s">
        <v>186</v>
      </c>
      <c r="AJ439" t="s">
        <v>186</v>
      </c>
      <c r="AK439" t="s">
        <v>186</v>
      </c>
      <c r="AL439">
        <v>83.436695446857641</v>
      </c>
      <c r="AM439">
        <v>90.771823982118178</v>
      </c>
      <c r="AN439">
        <v>88.690406713817723</v>
      </c>
      <c r="AO439">
        <v>87.168755081362022</v>
      </c>
      <c r="AP439">
        <v>71.923066584099544</v>
      </c>
      <c r="AQ439">
        <v>87.031551789912157</v>
      </c>
      <c r="AR439">
        <v>87.988505769552773</v>
      </c>
      <c r="AS439"/>
      <c r="AT439"/>
      <c r="AU439"/>
      <c r="AV439"/>
      <c r="AW439"/>
      <c r="AX439"/>
      <c r="AY439"/>
      <c r="AZ439"/>
      <c r="BA439">
        <v>8806.9594834580239</v>
      </c>
      <c r="BB439">
        <v>8778.2771214972381</v>
      </c>
      <c r="BC439">
        <v>8897.446799471516</v>
      </c>
      <c r="BD439">
        <v>7909.9594469698814</v>
      </c>
      <c r="BE439">
        <v>8365.0045036112315</v>
      </c>
      <c r="BF439">
        <v>5789.9524298120559</v>
      </c>
      <c r="BG439">
        <v>5828.362217923499</v>
      </c>
      <c r="BH439">
        <v>5800.812206520116</v>
      </c>
      <c r="BI439">
        <v>4541.8353424223078</v>
      </c>
      <c r="BJ439">
        <v>6007.2561309983221</v>
      </c>
      <c r="BK439">
        <v>2868.2928702778649</v>
      </c>
      <c r="BL439">
        <v>3020.702080262261</v>
      </c>
      <c r="BM439">
        <v>2826.105347730916</v>
      </c>
      <c r="BN439">
        <v>2986.4124233902198</v>
      </c>
      <c r="BO439">
        <v>3087.9163056703378</v>
      </c>
      <c r="BP439">
        <v>3653.2305811191718</v>
      </c>
      <c r="BQ439">
        <v>2616.4790357766251</v>
      </c>
      <c r="BR439">
        <v>7841.7882452724552</v>
      </c>
      <c r="BS439">
        <v>7493.6977211066996</v>
      </c>
      <c r="BT439">
        <v>8910.4381157645239</v>
      </c>
      <c r="BU439">
        <v>8245.4041460384415</v>
      </c>
      <c r="BV439">
        <v>3996.609509929996</v>
      </c>
      <c r="BW439"/>
      <c r="BX439"/>
      <c r="BY439"/>
      <c r="BZ439"/>
      <c r="CA439"/>
      <c r="CB439"/>
      <c r="CC439"/>
      <c r="CD439"/>
    </row>
    <row r="440">
      <c r="A440" t="s">
        <v>791</v>
      </c>
      <c r="B440">
        <v>2019</v>
      </c>
      <c r="C440" t="s">
        <v>800</v>
      </c>
      <c r="D440">
        <v>153</v>
      </c>
      <c r="E440" t="s">
        <v>62</v>
      </c>
      <c r="F440" t="s">
        <v>683</v>
      </c>
      <c r="G440" t="s">
        <v>186</v>
      </c>
      <c r="H440">
        <v>1.529978232567043</v>
      </c>
      <c r="I440">
        <v>2.1219097214111389</v>
      </c>
      <c r="J440">
        <v>2.9972854695477098</v>
      </c>
      <c r="K440">
        <v>10.78246184626841</v>
      </c>
      <c r="L440">
        <v>35.179416417548573</v>
      </c>
      <c r="M440">
        <v>1.6399180002661691</v>
      </c>
      <c r="N440">
        <v>1.790986891638735</v>
      </c>
      <c r="O440">
        <v>5.4719713755502557</v>
      </c>
      <c r="P440">
        <v>22.258113935174379</v>
      </c>
      <c r="Q440">
        <v>41.002949666025728</v>
      </c>
      <c r="R440">
        <v>1.3829790269280859</v>
      </c>
      <c r="S440">
        <v>2.2572699191032508</v>
      </c>
      <c r="T440">
        <v>2.3537855889638841</v>
      </c>
      <c r="U440">
        <v>3.6859297319471822</v>
      </c>
      <c r="V440">
        <v>2.6607915730431362</v>
      </c>
      <c r="W440" t="s">
        <v>662</v>
      </c>
      <c r="X440" t="s">
        <v>663</v>
      </c>
      <c r="Y440" t="s">
        <v>664</v>
      </c>
      <c r="Z440" t="s">
        <v>665</v>
      </c>
      <c r="AA440" t="s">
        <v>666</v>
      </c>
      <c r="AB440" t="s">
        <v>667</v>
      </c>
      <c r="AC440" t="s">
        <v>668</v>
      </c>
      <c r="AD440" t="s">
        <v>186</v>
      </c>
      <c r="AE440" t="s">
        <v>186</v>
      </c>
      <c r="AF440" t="s">
        <v>186</v>
      </c>
      <c r="AG440" t="s">
        <v>186</v>
      </c>
      <c r="AH440" t="s">
        <v>186</v>
      </c>
      <c r="AI440" t="s">
        <v>186</v>
      </c>
      <c r="AJ440" t="s">
        <v>186</v>
      </c>
      <c r="AK440" t="s">
        <v>186</v>
      </c>
      <c r="AL440">
        <v>7.2248854379826168</v>
      </c>
      <c r="AM440">
        <v>0.39351043412719772</v>
      </c>
      <c r="AN440">
        <v>2.0425037265712982</v>
      </c>
      <c r="AO440">
        <v>1.0928726877190831</v>
      </c>
      <c r="AP440">
        <v>38.667184937831138</v>
      </c>
      <c r="AQ440">
        <v>0.69559211276552868</v>
      </c>
      <c r="AR440">
        <v>2.5686362689396778</v>
      </c>
      <c r="AS440"/>
      <c r="AT440"/>
      <c r="AU440"/>
      <c r="AV440"/>
      <c r="AW440"/>
      <c r="AX440"/>
      <c r="AY440"/>
      <c r="AZ440"/>
      <c r="BA440">
        <v>164.65385554662589</v>
      </c>
      <c r="BB440">
        <v>228.4873924963693</v>
      </c>
      <c r="BC440">
        <v>322.52853684294581</v>
      </c>
      <c r="BD440">
        <v>1160.509042806425</v>
      </c>
      <c r="BE440">
        <v>3785.9668587530332</v>
      </c>
      <c r="BF440">
        <v>118.8462456229197</v>
      </c>
      <c r="BG440">
        <v>129.68874028452731</v>
      </c>
      <c r="BH440">
        <v>396.52258552250493</v>
      </c>
      <c r="BI440">
        <v>1613.2929565741331</v>
      </c>
      <c r="BJ440">
        <v>2969.6318325094121</v>
      </c>
      <c r="BK440">
        <v>48.610246116043378</v>
      </c>
      <c r="BL440">
        <v>79.537543365345186</v>
      </c>
      <c r="BM440">
        <v>82.780864469044062</v>
      </c>
      <c r="BN440">
        <v>129.64876663904349</v>
      </c>
      <c r="BO440">
        <v>93.585905342420105</v>
      </c>
      <c r="BP440">
        <v>318.85632133842029</v>
      </c>
      <c r="BQ440">
        <v>11.93202469782983</v>
      </c>
      <c r="BR440">
        <v>185.60929206832381</v>
      </c>
      <c r="BS440">
        <v>111.58144046865431</v>
      </c>
      <c r="BT440">
        <v>4845.5975965787438</v>
      </c>
      <c r="BU440">
        <v>68.680099317643297</v>
      </c>
      <c r="BV440">
        <v>119.88891197578511</v>
      </c>
      <c r="BW440"/>
      <c r="BX440"/>
      <c r="BY440"/>
      <c r="BZ440"/>
      <c r="CA440"/>
      <c r="CB440"/>
      <c r="CC440"/>
      <c r="CD440"/>
    </row>
    <row r="441">
      <c r="A441" t="s">
        <v>791</v>
      </c>
      <c r="B441">
        <v>2019</v>
      </c>
      <c r="C441" t="s">
        <v>800</v>
      </c>
      <c r="D441">
        <v>154</v>
      </c>
      <c r="E441" t="s">
        <v>62</v>
      </c>
      <c r="F441" t="s">
        <v>684</v>
      </c>
      <c r="G441" t="s">
        <v>186</v>
      </c>
      <c r="H441">
        <v>32.578656571303192</v>
      </c>
      <c r="I441">
        <v>48.105505588972918</v>
      </c>
      <c r="J441">
        <v>55.151173716063077</v>
      </c>
      <c r="K441">
        <v>69.060224042882041</v>
      </c>
      <c r="L441">
        <v>60.644488652442007</v>
      </c>
      <c r="M441">
        <v>33.981991988165603</v>
      </c>
      <c r="N441">
        <v>50.757229074507293</v>
      </c>
      <c r="O441">
        <v>64.554189383159368</v>
      </c>
      <c r="P441">
        <v>69.766779539363483</v>
      </c>
      <c r="Q441">
        <v>56.06048019701079</v>
      </c>
      <c r="R441">
        <v>26.785208521668729</v>
      </c>
      <c r="S441">
        <v>46.022099046931743</v>
      </c>
      <c r="T441">
        <v>52.417904222512647</v>
      </c>
      <c r="U441">
        <v>54.629720543729682</v>
      </c>
      <c r="V441">
        <v>65.932758659192444</v>
      </c>
      <c r="W441" t="s">
        <v>662</v>
      </c>
      <c r="X441" t="s">
        <v>663</v>
      </c>
      <c r="Y441" t="s">
        <v>664</v>
      </c>
      <c r="Z441" t="s">
        <v>665</v>
      </c>
      <c r="AA441" t="s">
        <v>666</v>
      </c>
      <c r="AB441" t="s">
        <v>667</v>
      </c>
      <c r="AC441" t="s">
        <v>668</v>
      </c>
      <c r="AD441" t="s">
        <v>186</v>
      </c>
      <c r="AE441" t="s">
        <v>186</v>
      </c>
      <c r="AF441" t="s">
        <v>186</v>
      </c>
      <c r="AG441" t="s">
        <v>186</v>
      </c>
      <c r="AH441" t="s">
        <v>186</v>
      </c>
      <c r="AI441" t="s">
        <v>186</v>
      </c>
      <c r="AJ441" t="s">
        <v>186</v>
      </c>
      <c r="AK441" t="s">
        <v>186</v>
      </c>
      <c r="AL441">
        <v>73.362588938498732</v>
      </c>
      <c r="AM441">
        <v>16.56043870667375</v>
      </c>
      <c r="AN441">
        <v>60.941981187606913</v>
      </c>
      <c r="AO441">
        <v>56.925183035942709</v>
      </c>
      <c r="AP441">
        <v>48.287886915527913</v>
      </c>
      <c r="AQ441">
        <v>50.642554503903739</v>
      </c>
      <c r="AR441">
        <v>52.250556872968083</v>
      </c>
      <c r="AS441"/>
      <c r="AT441"/>
      <c r="AU441"/>
      <c r="AV441"/>
      <c r="AW441"/>
      <c r="AX441"/>
      <c r="AY441"/>
      <c r="AZ441"/>
      <c r="BA441">
        <v>3506.0638764737678</v>
      </c>
      <c r="BB441">
        <v>5180.0043262133868</v>
      </c>
      <c r="BC441">
        <v>5934.6457134418833</v>
      </c>
      <c r="BD441">
        <v>7432.9049935603416</v>
      </c>
      <c r="BE441">
        <v>6526.4875766853047</v>
      </c>
      <c r="BF441">
        <v>2462.7037241655521</v>
      </c>
      <c r="BG441">
        <v>3675.4267324553039</v>
      </c>
      <c r="BH441">
        <v>4677.8742657340308</v>
      </c>
      <c r="BI441">
        <v>5056.7740987185161</v>
      </c>
      <c r="BJ441">
        <v>4060.1709851315431</v>
      </c>
      <c r="BK441">
        <v>941.47167321834218</v>
      </c>
      <c r="BL441">
        <v>1621.642439714853</v>
      </c>
      <c r="BM441">
        <v>1843.498169731437</v>
      </c>
      <c r="BN441">
        <v>1921.5439266088711</v>
      </c>
      <c r="BO441">
        <v>2319.0004708962529</v>
      </c>
      <c r="BP441">
        <v>3237.7157303859071</v>
      </c>
      <c r="BQ441">
        <v>502.14567777142202</v>
      </c>
      <c r="BR441">
        <v>5538.0060453847946</v>
      </c>
      <c r="BS441">
        <v>5812.0163432293457</v>
      </c>
      <c r="BT441">
        <v>6051.2206709111542</v>
      </c>
      <c r="BU441">
        <v>5000.2517412092739</v>
      </c>
      <c r="BV441">
        <v>2438.7502774827999</v>
      </c>
      <c r="BW441"/>
      <c r="BX441"/>
      <c r="BY441"/>
      <c r="BZ441"/>
      <c r="CA441"/>
      <c r="CB441"/>
      <c r="CC441"/>
      <c r="CD441"/>
    </row>
    <row r="442">
      <c r="A442" t="s">
        <v>791</v>
      </c>
      <c r="B442">
        <v>2019</v>
      </c>
      <c r="C442" t="s">
        <v>800</v>
      </c>
      <c r="D442">
        <v>155</v>
      </c>
      <c r="E442" t="s">
        <v>62</v>
      </c>
      <c r="F442" t="s">
        <v>685</v>
      </c>
      <c r="G442" t="s">
        <v>186</v>
      </c>
      <c r="H442">
        <v>47.264051461258717</v>
      </c>
      <c r="I442">
        <v>32.428600344139888</v>
      </c>
      <c r="J442">
        <v>27.101318788112689</v>
      </c>
      <c r="K442">
        <v>13.581806885986889</v>
      </c>
      <c r="L442">
        <v>2.938172611011399</v>
      </c>
      <c r="M442">
        <v>44.279672866987887</v>
      </c>
      <c r="N442">
        <v>29.319603286031381</v>
      </c>
      <c r="O442">
        <v>20.761188161130121</v>
      </c>
      <c r="P442">
        <v>5.2717071273663558</v>
      </c>
      <c r="Q442">
        <v>2.2974912942593448</v>
      </c>
      <c r="R442">
        <v>52.04796853326237</v>
      </c>
      <c r="S442">
        <v>38.649311004744639</v>
      </c>
      <c r="T442">
        <v>29.339018213274219</v>
      </c>
      <c r="U442">
        <v>26.401733667505901</v>
      </c>
      <c r="V442">
        <v>20.922956336070332</v>
      </c>
      <c r="W442" t="s">
        <v>662</v>
      </c>
      <c r="X442" t="s">
        <v>663</v>
      </c>
      <c r="Y442" t="s">
        <v>664</v>
      </c>
      <c r="Z442" t="s">
        <v>665</v>
      </c>
      <c r="AA442" t="s">
        <v>666</v>
      </c>
      <c r="AB442" t="s">
        <v>667</v>
      </c>
      <c r="AC442" t="s">
        <v>668</v>
      </c>
      <c r="AD442" t="s">
        <v>186</v>
      </c>
      <c r="AE442" t="s">
        <v>186</v>
      </c>
      <c r="AF442" t="s">
        <v>186</v>
      </c>
      <c r="AG442" t="s">
        <v>186</v>
      </c>
      <c r="AH442" t="s">
        <v>186</v>
      </c>
      <c r="AI442" t="s">
        <v>186</v>
      </c>
      <c r="AJ442" t="s">
        <v>186</v>
      </c>
      <c r="AK442" t="s">
        <v>186</v>
      </c>
      <c r="AL442">
        <v>12.08441079417503</v>
      </c>
      <c r="AM442">
        <v>71.609344249908816</v>
      </c>
      <c r="AN442">
        <v>28.26423974900327</v>
      </c>
      <c r="AO442">
        <v>16.641246278282381</v>
      </c>
      <c r="AP442">
        <v>8.0929321691801768</v>
      </c>
      <c r="AQ442">
        <v>35.925916834766689</v>
      </c>
      <c r="AR442">
        <v>37.2614079081903</v>
      </c>
      <c r="AS442"/>
      <c r="AT442"/>
      <c r="AU442"/>
      <c r="AV442"/>
      <c r="AW442"/>
      <c r="AX442"/>
      <c r="AY442"/>
      <c r="AZ442"/>
      <c r="BA442">
        <v>5086.4830206068791</v>
      </c>
      <c r="BB442">
        <v>3491.9140339353421</v>
      </c>
      <c r="BC442">
        <v>2916.2883495922829</v>
      </c>
      <c r="BD442">
        <v>1461.800647529599</v>
      </c>
      <c r="BE442">
        <v>316.20263390827938</v>
      </c>
      <c r="BF442">
        <v>3208.9853741458078</v>
      </c>
      <c r="BG442">
        <v>2123.087797883501</v>
      </c>
      <c r="BH442">
        <v>1504.445005862756</v>
      </c>
      <c r="BI442">
        <v>382.09922019770499</v>
      </c>
      <c r="BJ442">
        <v>166.39542613196349</v>
      </c>
      <c r="BK442">
        <v>1829.4308958985589</v>
      </c>
      <c r="BL442">
        <v>1361.8536374692089</v>
      </c>
      <c r="BM442">
        <v>1031.831149682994</v>
      </c>
      <c r="BN442">
        <v>928.65367927575608</v>
      </c>
      <c r="BO442">
        <v>735.90649902412451</v>
      </c>
      <c r="BP442">
        <v>533.32205810710582</v>
      </c>
      <c r="BQ442">
        <v>2171.3387755027638</v>
      </c>
      <c r="BR442">
        <v>2568.4680338225789</v>
      </c>
      <c r="BS442">
        <v>1699.058135307409</v>
      </c>
      <c r="BT442">
        <v>1014.169837584609</v>
      </c>
      <c r="BU442">
        <v>3547.1873401199459</v>
      </c>
      <c r="BV442">
        <v>1739.14450512797</v>
      </c>
      <c r="BW442"/>
      <c r="BX442"/>
      <c r="BY442"/>
      <c r="BZ442"/>
      <c r="CA442"/>
      <c r="CB442"/>
      <c r="CC442"/>
      <c r="CD442"/>
    </row>
    <row r="443">
      <c r="A443" t="s">
        <v>791</v>
      </c>
      <c r="B443">
        <v>2019</v>
      </c>
      <c r="C443" t="s">
        <v>800</v>
      </c>
      <c r="D443">
        <v>156</v>
      </c>
      <c r="E443" t="s">
        <v>62</v>
      </c>
      <c r="F443" t="s">
        <v>686</v>
      </c>
      <c r="G443" t="s">
        <v>186</v>
      </c>
      <c r="H443">
        <v>1.3524402204762029</v>
      </c>
      <c r="I443">
        <v>0.81557401115017125</v>
      </c>
      <c r="J443">
        <v>0.77523680743168732</v>
      </c>
      <c r="K443">
        <v>0.27504469545363042</v>
      </c>
      <c r="L443">
        <v>0.1244435496526103</v>
      </c>
      <c r="M443">
        <v>1.400700916455768</v>
      </c>
      <c r="N443">
        <v>1.0567407001552971</v>
      </c>
      <c r="O443">
        <v>0.40985174187071122</v>
      </c>
      <c r="P443">
        <v>0.24114943127261679</v>
      </c>
      <c r="Q443">
        <v>0.087227954127887697</v>
      </c>
      <c r="R443">
        <v>1.6848157159252319</v>
      </c>
      <c r="S443">
        <v>0.30987096939720299</v>
      </c>
      <c r="T443">
        <v>0.76245049429524792</v>
      </c>
      <c r="U443">
        <v>0.6553350991092961</v>
      </c>
      <c r="V443">
        <v>0.23469047884282221</v>
      </c>
      <c r="W443" t="s">
        <v>662</v>
      </c>
      <c r="X443" t="s">
        <v>663</v>
      </c>
      <c r="Y443" t="s">
        <v>664</v>
      </c>
      <c r="Z443" t="s">
        <v>665</v>
      </c>
      <c r="AA443" t="s">
        <v>666</v>
      </c>
      <c r="AB443" t="s">
        <v>667</v>
      </c>
      <c r="AC443" t="s">
        <v>668</v>
      </c>
      <c r="AD443" t="s">
        <v>186</v>
      </c>
      <c r="AE443" t="s">
        <v>186</v>
      </c>
      <c r="AF443" t="s">
        <v>186</v>
      </c>
      <c r="AG443" t="s">
        <v>186</v>
      </c>
      <c r="AH443" t="s">
        <v>186</v>
      </c>
      <c r="AI443" t="s">
        <v>186</v>
      </c>
      <c r="AJ443" t="s">
        <v>186</v>
      </c>
      <c r="AK443" t="s">
        <v>186</v>
      </c>
      <c r="AL443">
        <v>0.37675787393564381</v>
      </c>
      <c r="AM443">
        <v>0.93215088619998054</v>
      </c>
      <c r="AN443">
        <v>1.369232104542992</v>
      </c>
      <c r="AO443">
        <v>0.50572380512072512</v>
      </c>
      <c r="AP443">
        <v>0.46676092429986199</v>
      </c>
      <c r="AQ443">
        <v>0.40749147953134129</v>
      </c>
      <c r="AR443">
        <v>0.85925997183021319</v>
      </c>
      <c r="AS443"/>
      <c r="AT443"/>
      <c r="AU443"/>
      <c r="AV443"/>
      <c r="AW443"/>
      <c r="AX443"/>
      <c r="AY443"/>
      <c r="AZ443"/>
      <c r="BA443">
        <v>145.54749339414391</v>
      </c>
      <c r="BB443">
        <v>87.821068594558156</v>
      </c>
      <c r="BC443">
        <v>83.420813849095623</v>
      </c>
      <c r="BD443">
        <v>29.6028737036842</v>
      </c>
      <c r="BE443">
        <v>13.39246646898189</v>
      </c>
      <c r="BF443">
        <v>101.5099810687682</v>
      </c>
      <c r="BG443">
        <v>76.520588090476153</v>
      </c>
      <c r="BH443">
        <v>29.699620340417859</v>
      </c>
      <c r="BI443">
        <v>17.478780101811122</v>
      </c>
      <c r="BJ443">
        <v>6.3174701179480639</v>
      </c>
      <c r="BK443">
        <v>59.21948562967043</v>
      </c>
      <c r="BL443">
        <v>10.91866571095888</v>
      </c>
      <c r="BM443">
        <v>26.81480901597066</v>
      </c>
      <c r="BN443">
        <v>23.050734418073571</v>
      </c>
      <c r="BO443">
        <v>8.2545815163687521</v>
      </c>
      <c r="BP443">
        <v>16.627478836805981</v>
      </c>
      <c r="BQ443">
        <v>28.264682284503099</v>
      </c>
      <c r="BR443">
        <v>124.42679946932989</v>
      </c>
      <c r="BS443">
        <v>51.634002101774911</v>
      </c>
      <c r="BT443">
        <v>58.492378397876351</v>
      </c>
      <c r="BU443">
        <v>40.234146954365599</v>
      </c>
      <c r="BV443">
        <v>40.105227965807899</v>
      </c>
      <c r="BW443"/>
      <c r="BX443"/>
      <c r="BY443"/>
      <c r="BZ443"/>
      <c r="CA443"/>
      <c r="CB443"/>
      <c r="CC443"/>
      <c r="CD443"/>
    </row>
    <row r="444">
      <c r="A444" t="s">
        <v>791</v>
      </c>
      <c r="B444">
        <v>2019</v>
      </c>
      <c r="C444" t="s">
        <v>800</v>
      </c>
      <c r="D444">
        <v>157</v>
      </c>
      <c r="E444" t="s">
        <v>62</v>
      </c>
      <c r="F444" t="s">
        <v>687</v>
      </c>
      <c r="G444" t="s">
        <v>186</v>
      </c>
      <c r="H444">
        <v>0.31116982724286718</v>
      </c>
      <c r="I444">
        <v>0.13463385800216121</v>
      </c>
      <c r="J444">
        <v>0.2557808580494596</v>
      </c>
      <c r="K444">
        <v>0.075362755493513803</v>
      </c>
      <c r="L444">
        <v>0.21607890807978261</v>
      </c>
      <c r="M444">
        <v>0.349615973762685</v>
      </c>
      <c r="N444">
        <v>0</v>
      </c>
      <c r="O444">
        <v>0.40955529529933521</v>
      </c>
      <c r="P444">
        <v>0</v>
      </c>
      <c r="Q444">
        <v>0.24786593479888719</v>
      </c>
      <c r="R444">
        <v>0.51259455478608429</v>
      </c>
      <c r="S444">
        <v>0.077223100053189095</v>
      </c>
      <c r="T444">
        <v>0.054303842202932898</v>
      </c>
      <c r="U444">
        <v>0.14593141378992849</v>
      </c>
      <c r="V444">
        <v>0.1741830636800708</v>
      </c>
      <c r="W444" t="s">
        <v>662</v>
      </c>
      <c r="X444" t="s">
        <v>663</v>
      </c>
      <c r="Y444" t="s">
        <v>664</v>
      </c>
      <c r="Z444" t="s">
        <v>665</v>
      </c>
      <c r="AA444" t="s">
        <v>666</v>
      </c>
      <c r="AB444" t="s">
        <v>667</v>
      </c>
      <c r="AC444" t="s">
        <v>668</v>
      </c>
      <c r="AD444" t="s">
        <v>186</v>
      </c>
      <c r="AE444" t="s">
        <v>186</v>
      </c>
      <c r="AF444" t="s">
        <v>186</v>
      </c>
      <c r="AG444" t="s">
        <v>186</v>
      </c>
      <c r="AH444" t="s">
        <v>186</v>
      </c>
      <c r="AI444" t="s">
        <v>186</v>
      </c>
      <c r="AJ444" t="s">
        <v>186</v>
      </c>
      <c r="AK444" t="s">
        <v>186</v>
      </c>
      <c r="AL444">
        <v>0.49008267881275352</v>
      </c>
      <c r="AM444">
        <v>0.20493560407683289</v>
      </c>
      <c r="AN444">
        <v>0.29272751209913389</v>
      </c>
      <c r="AO444">
        <v>0.19922784962514409</v>
      </c>
      <c r="AP444">
        <v>0.1214299911233095</v>
      </c>
      <c r="AQ444">
        <v>0.098481906384572507</v>
      </c>
      <c r="AR444">
        <v>0.15315371508358169</v>
      </c>
      <c r="AS444"/>
      <c r="AT444"/>
      <c r="AU444"/>
      <c r="AV444"/>
      <c r="AW444"/>
      <c r="AX444"/>
      <c r="AY444"/>
      <c r="AZ444"/>
      <c r="BA444">
        <v>33.487608316721897</v>
      </c>
      <c r="BB444">
        <v>14.49738358151374</v>
      </c>
      <c r="BC444">
        <v>27.523780012710681</v>
      </c>
      <c r="BD444">
        <v>8.1112421715918401</v>
      </c>
      <c r="BE444">
        <v>23.25415450773432</v>
      </c>
      <c r="BF444">
        <v>25.3369655584928</v>
      </c>
      <c r="BG444">
        <v>0</v>
      </c>
      <c r="BH444">
        <v>29.67813854658456</v>
      </c>
      <c r="BI444">
        <v>0</v>
      </c>
      <c r="BJ444">
        <v>17.95164923911247</v>
      </c>
      <c r="BK444">
        <v>18.017154982633681</v>
      </c>
      <c r="BL444">
        <v>2.7210461705558942</v>
      </c>
      <c r="BM444">
        <v>1.9098251865532681</v>
      </c>
      <c r="BN444">
        <v>5.1329865699206572</v>
      </c>
      <c r="BO444">
        <v>6.1264023364191464</v>
      </c>
      <c r="BP444">
        <v>21.62884954498972</v>
      </c>
      <c r="BQ444">
        <v>6.2140580712506122</v>
      </c>
      <c r="BR444">
        <v>26.601149159639149</v>
      </c>
      <c r="BS444">
        <v>20.34100649824288</v>
      </c>
      <c r="BT444">
        <v>15.21705999766246</v>
      </c>
      <c r="BU444">
        <v>9.7237259988357962</v>
      </c>
      <c r="BV444">
        <v>7.148319319651872</v>
      </c>
      <c r="BW444"/>
      <c r="BX444"/>
      <c r="BY444"/>
      <c r="BZ444"/>
      <c r="CA444"/>
      <c r="CB444"/>
      <c r="CC444"/>
      <c r="CD444"/>
    </row>
    <row r="445">
      <c r="A445" t="s">
        <v>791</v>
      </c>
      <c r="B445">
        <v>2019</v>
      </c>
      <c r="C445" t="s">
        <v>800</v>
      </c>
      <c r="D445">
        <v>158</v>
      </c>
      <c r="E445" t="s">
        <v>62</v>
      </c>
      <c r="F445" t="s">
        <v>688</v>
      </c>
      <c r="G445" t="s">
        <v>186</v>
      </c>
      <c r="H445">
        <v>2.3555972534000471</v>
      </c>
      <c r="I445">
        <v>2.807837224289067</v>
      </c>
      <c r="J445">
        <v>3.017944176764551</v>
      </c>
      <c r="K445">
        <v>1.533499115092019</v>
      </c>
      <c r="L445">
        <v>0.13395264197841369</v>
      </c>
      <c r="M445">
        <v>2.2421276931078968</v>
      </c>
      <c r="N445">
        <v>3.4767859968617372</v>
      </c>
      <c r="O445">
        <v>2.1050633322502792</v>
      </c>
      <c r="P445">
        <v>0.39029142858763882</v>
      </c>
      <c r="Q445">
        <v>0.1407100442002297</v>
      </c>
      <c r="R445">
        <v>2.6694310244485711</v>
      </c>
      <c r="S445">
        <v>2.7552571181151588</v>
      </c>
      <c r="T445">
        <v>2.5853261528183862</v>
      </c>
      <c r="U445">
        <v>3.127134598964536</v>
      </c>
      <c r="V445">
        <v>1.7903182404281961</v>
      </c>
      <c r="W445" t="s">
        <v>662</v>
      </c>
      <c r="X445" t="s">
        <v>663</v>
      </c>
      <c r="Y445" t="s">
        <v>664</v>
      </c>
      <c r="Z445" t="s">
        <v>665</v>
      </c>
      <c r="AA445" t="s">
        <v>666</v>
      </c>
      <c r="AB445" t="s">
        <v>667</v>
      </c>
      <c r="AC445" t="s">
        <v>668</v>
      </c>
      <c r="AD445" t="s">
        <v>186</v>
      </c>
      <c r="AE445" t="s">
        <v>186</v>
      </c>
      <c r="AF445" t="s">
        <v>186</v>
      </c>
      <c r="AG445" t="s">
        <v>186</v>
      </c>
      <c r="AH445" t="s">
        <v>186</v>
      </c>
      <c r="AI445" t="s">
        <v>186</v>
      </c>
      <c r="AJ445" t="s">
        <v>186</v>
      </c>
      <c r="AK445" t="s">
        <v>186</v>
      </c>
      <c r="AL445">
        <v>1.355815650154135</v>
      </c>
      <c r="AM445">
        <v>2.064256854349459</v>
      </c>
      <c r="AN445">
        <v>0.70663765391363198</v>
      </c>
      <c r="AO445">
        <v>5.1412007689228716</v>
      </c>
      <c r="AP445">
        <v>0.40174442453074333</v>
      </c>
      <c r="AQ445">
        <v>2.6672405982616718</v>
      </c>
      <c r="AR445">
        <v>0.74595677169114694</v>
      </c>
      <c r="AS445"/>
      <c r="AT445"/>
      <c r="AU445"/>
      <c r="AV445"/>
      <c r="AW445"/>
      <c r="AX445"/>
      <c r="AY445"/>
      <c r="AZ445"/>
      <c r="BA445">
        <v>253.50567846746421</v>
      </c>
      <c r="BB445">
        <v>302.3481156895765</v>
      </c>
      <c r="BC445">
        <v>324.75155586446073</v>
      </c>
      <c r="BD445">
        <v>165.04946788342551</v>
      </c>
      <c r="BE445">
        <v>14.41582364964154</v>
      </c>
      <c r="BF445">
        <v>162.4888918164213</v>
      </c>
      <c r="BG445">
        <v>251.76063447304989</v>
      </c>
      <c r="BH445">
        <v>152.54194474081351</v>
      </c>
      <c r="BI445">
        <v>28.288758633616951</v>
      </c>
      <c r="BJ445">
        <v>10.190901625719791</v>
      </c>
      <c r="BK445">
        <v>93.827669517503395</v>
      </c>
      <c r="BL445">
        <v>97.084704252746647</v>
      </c>
      <c r="BM445">
        <v>90.923971524076535</v>
      </c>
      <c r="BN445">
        <v>109.99372569586509</v>
      </c>
      <c r="BO445">
        <v>62.969439274755651</v>
      </c>
      <c r="BP445">
        <v>59.836296967211013</v>
      </c>
      <c r="BQ445">
        <v>62.592403231678091</v>
      </c>
      <c r="BR445">
        <v>64.214577915068503</v>
      </c>
      <c r="BS445">
        <v>524.91254835204006</v>
      </c>
      <c r="BT445">
        <v>50.344803250481228</v>
      </c>
      <c r="BU445">
        <v>263.35311431918251</v>
      </c>
      <c r="BV445">
        <v>34.816897518907133</v>
      </c>
      <c r="BW445"/>
      <c r="BX445"/>
      <c r="BY445"/>
      <c r="BZ445"/>
      <c r="CA445"/>
      <c r="CB445"/>
      <c r="CC445"/>
      <c r="CD445"/>
    </row>
    <row r="446">
      <c r="A446" t="s">
        <v>791</v>
      </c>
      <c r="B446">
        <v>2019</v>
      </c>
      <c r="C446" t="s">
        <v>800</v>
      </c>
      <c r="D446">
        <v>159</v>
      </c>
      <c r="E446" t="s">
        <v>62</v>
      </c>
      <c r="F446" t="s">
        <v>689</v>
      </c>
      <c r="G446" t="s">
        <v>186</v>
      </c>
      <c r="H446">
        <v>4.1570628250682757</v>
      </c>
      <c r="I446">
        <v>2.2212835228836969</v>
      </c>
      <c r="J446">
        <v>2.6657122257644219</v>
      </c>
      <c r="K446">
        <v>0.44017013857954113</v>
      </c>
      <c r="L446">
        <v>0.20844296664639031</v>
      </c>
      <c r="M446">
        <v>4.2041794020420946</v>
      </c>
      <c r="N446">
        <v>2.4045721730612128</v>
      </c>
      <c r="O446">
        <v>0.8253052617008414</v>
      </c>
      <c r="P446">
        <v>0.44683495397986928</v>
      </c>
      <c r="Q446">
        <v>0</v>
      </c>
      <c r="R446">
        <v>4.0951679724893193</v>
      </c>
      <c r="S446">
        <v>2.566355250612911</v>
      </c>
      <c r="T446">
        <v>2.2695383740432269</v>
      </c>
      <c r="U446">
        <v>2.768337208337381</v>
      </c>
      <c r="V446">
        <v>1.724887996645978</v>
      </c>
      <c r="W446" t="s">
        <v>662</v>
      </c>
      <c r="X446" t="s">
        <v>663</v>
      </c>
      <c r="Y446" t="s">
        <v>664</v>
      </c>
      <c r="Z446" t="s">
        <v>665</v>
      </c>
      <c r="AA446" t="s">
        <v>666</v>
      </c>
      <c r="AB446" t="s">
        <v>667</v>
      </c>
      <c r="AC446" t="s">
        <v>668</v>
      </c>
      <c r="AD446" t="s">
        <v>186</v>
      </c>
      <c r="AE446" t="s">
        <v>186</v>
      </c>
      <c r="AF446" t="s">
        <v>186</v>
      </c>
      <c r="AG446" t="s">
        <v>186</v>
      </c>
      <c r="AH446" t="s">
        <v>186</v>
      </c>
      <c r="AI446" t="s">
        <v>186</v>
      </c>
      <c r="AJ446" t="s">
        <v>186</v>
      </c>
      <c r="AK446" t="s">
        <v>186</v>
      </c>
      <c r="AL446">
        <v>0.75557031148436304</v>
      </c>
      <c r="AM446">
        <v>3.089027578787567</v>
      </c>
      <c r="AN446">
        <v>2.8579016480985651</v>
      </c>
      <c r="AO446">
        <v>3.0255555511369909</v>
      </c>
      <c r="AP446">
        <v>0.66318507496933243</v>
      </c>
      <c r="AQ446">
        <v>1.5674787099779779</v>
      </c>
      <c r="AR446">
        <v>2.3508012107494678</v>
      </c>
      <c r="AS446"/>
      <c r="AT446"/>
      <c r="AU446"/>
      <c r="AV446"/>
      <c r="AW446"/>
      <c r="AX446"/>
      <c r="AY446"/>
      <c r="AZ446"/>
      <c r="BA446">
        <v>447.37657525271158</v>
      </c>
      <c r="BB446">
        <v>239.1879706368081</v>
      </c>
      <c r="BC446">
        <v>286.84897469906008</v>
      </c>
      <c r="BD446">
        <v>47.37521295952461</v>
      </c>
      <c r="BE446">
        <v>22.432383593200861</v>
      </c>
      <c r="BF446">
        <v>304.68043998347372</v>
      </c>
      <c r="BG446">
        <v>174.1196083027728</v>
      </c>
      <c r="BH446">
        <v>59.805169609834998</v>
      </c>
      <c r="BI446">
        <v>32.387096503610501</v>
      </c>
      <c r="BJ446">
        <v>0</v>
      </c>
      <c r="BK446">
        <v>143.94081121491629</v>
      </c>
      <c r="BL446">
        <v>90.428526207267879</v>
      </c>
      <c r="BM446">
        <v>79.817953440554291</v>
      </c>
      <c r="BN446">
        <v>97.373398518997448</v>
      </c>
      <c r="BO446">
        <v>60.668113359877303</v>
      </c>
      <c r="BP446">
        <v>33.345631858170933</v>
      </c>
      <c r="BQ446">
        <v>93.665504560564429</v>
      </c>
      <c r="BR446">
        <v>259.70728709265518</v>
      </c>
      <c r="BS446">
        <v>308.90683828725707</v>
      </c>
      <c r="BT446">
        <v>83.107368962208682</v>
      </c>
      <c r="BU446">
        <v>154.7668403708127</v>
      </c>
      <c r="BV446">
        <v>109.7216460096362</v>
      </c>
      <c r="BW446"/>
      <c r="BX446"/>
      <c r="BY446"/>
      <c r="BZ446"/>
      <c r="CA446"/>
      <c r="CB446"/>
      <c r="CC446"/>
      <c r="CD446"/>
    </row>
    <row r="447">
      <c r="A447" t="s">
        <v>791</v>
      </c>
      <c r="B447">
        <v>2019</v>
      </c>
      <c r="C447" t="s">
        <v>800</v>
      </c>
      <c r="D447">
        <v>160</v>
      </c>
      <c r="E447" t="s">
        <v>62</v>
      </c>
      <c r="F447" t="s">
        <v>690</v>
      </c>
      <c r="G447" t="s">
        <v>186</v>
      </c>
      <c r="H447">
        <v>0.61165748332383241</v>
      </c>
      <c r="I447">
        <v>0.28968514476359702</v>
      </c>
      <c r="J447">
        <v>0.14772012359481909</v>
      </c>
      <c r="K447">
        <v>0.017151060244909502</v>
      </c>
      <c r="L447">
        <v>0</v>
      </c>
      <c r="M447">
        <v>0.54792246964344504</v>
      </c>
      <c r="N447">
        <v>0.036418519795915198</v>
      </c>
      <c r="O447">
        <v>0.059156331703101299</v>
      </c>
      <c r="P447">
        <v>0.025468108691930901</v>
      </c>
      <c r="Q447">
        <v>0</v>
      </c>
      <c r="R447">
        <v>0.91494555090081076</v>
      </c>
      <c r="S447">
        <v>0.44034076739806788</v>
      </c>
      <c r="T447">
        <v>0.2114811214459891</v>
      </c>
      <c r="U447">
        <v>0.11785840676823151</v>
      </c>
      <c r="V447">
        <v>0.19970057372406169</v>
      </c>
      <c r="W447" t="s">
        <v>662</v>
      </c>
      <c r="X447" t="s">
        <v>663</v>
      </c>
      <c r="Y447" t="s">
        <v>664</v>
      </c>
      <c r="Z447" t="s">
        <v>665</v>
      </c>
      <c r="AA447" t="s">
        <v>666</v>
      </c>
      <c r="AB447" t="s">
        <v>667</v>
      </c>
      <c r="AC447" t="s">
        <v>668</v>
      </c>
      <c r="AD447" t="s">
        <v>186</v>
      </c>
      <c r="AE447" t="s">
        <v>186</v>
      </c>
      <c r="AF447" t="s">
        <v>186</v>
      </c>
      <c r="AG447" t="s">
        <v>186</v>
      </c>
      <c r="AH447" t="s">
        <v>186</v>
      </c>
      <c r="AI447" t="s">
        <v>186</v>
      </c>
      <c r="AJ447" t="s">
        <v>186</v>
      </c>
      <c r="AK447" t="s">
        <v>186</v>
      </c>
      <c r="AL447">
        <v>0.093975254725810198</v>
      </c>
      <c r="AM447">
        <v>0.13795924838284879</v>
      </c>
      <c r="AN447">
        <v>0.44618796503398228</v>
      </c>
      <c r="AO447">
        <v>0.12886082440261809</v>
      </c>
      <c r="AP447">
        <v>0.065892911325232395</v>
      </c>
      <c r="AQ447">
        <v>0.23249096293957941</v>
      </c>
      <c r="AR447">
        <v>0.46094239893535888</v>
      </c>
      <c r="AS447"/>
      <c r="AT447"/>
      <c r="AU447"/>
      <c r="AV447"/>
      <c r="AW447"/>
      <c r="AX447"/>
      <c r="AY447"/>
      <c r="AZ447"/>
      <c r="BA447">
        <v>65.825618142447595</v>
      </c>
      <c r="BB447">
        <v>31.193317370707661</v>
      </c>
      <c r="BC447">
        <v>15.895701563750491</v>
      </c>
      <c r="BD447">
        <v>1.8459569615656519</v>
      </c>
      <c r="BE447">
        <v>0</v>
      </c>
      <c r="BF447">
        <v>39.708405175742023</v>
      </c>
      <c r="BG447">
        <v>2.6371337374992172</v>
      </c>
      <c r="BH447">
        <v>4.2867222774135696</v>
      </c>
      <c r="BI447">
        <v>1.8459569615656519</v>
      </c>
      <c r="BJ447">
        <v>0</v>
      </c>
      <c r="BK447">
        <v>32.159365793751853</v>
      </c>
      <c r="BL447">
        <v>15.51592150590794</v>
      </c>
      <c r="BM447">
        <v>7.437631589837423</v>
      </c>
      <c r="BN447">
        <v>4.1455475787032361</v>
      </c>
      <c r="BO447">
        <v>7.0239094180504766</v>
      </c>
      <c r="BP447">
        <v>4.1474158000046799</v>
      </c>
      <c r="BQ447">
        <v>4.1832007902136032</v>
      </c>
      <c r="BR447">
        <v>40.546624832056359</v>
      </c>
      <c r="BS447">
        <v>13.156588657029699</v>
      </c>
      <c r="BT447">
        <v>8.2574030993586796</v>
      </c>
      <c r="BU447">
        <v>22.955266645651559</v>
      </c>
      <c r="BV447">
        <v>21.51409421415681</v>
      </c>
      <c r="BW447"/>
      <c r="BX447"/>
      <c r="BY447"/>
      <c r="BZ447"/>
      <c r="CA447"/>
      <c r="CB447"/>
      <c r="CC447"/>
      <c r="CD447"/>
    </row>
    <row r="448">
      <c r="A448" t="s">
        <v>791</v>
      </c>
      <c r="B448">
        <v>2019</v>
      </c>
      <c r="C448" t="s">
        <v>800</v>
      </c>
      <c r="D448">
        <v>161</v>
      </c>
      <c r="E448" t="s">
        <v>62</v>
      </c>
      <c r="F448" t="s">
        <v>691</v>
      </c>
      <c r="G448" t="s">
        <v>186</v>
      </c>
      <c r="H448">
        <v>0.13704089981920911</v>
      </c>
      <c r="I448">
        <v>1.533512492359774</v>
      </c>
      <c r="J448">
        <v>2.4689900341105648</v>
      </c>
      <c r="K448">
        <v>2.5874779377280941</v>
      </c>
      <c r="L448">
        <v>0.33645760429929822</v>
      </c>
      <c r="M448">
        <v>0.66234404595095053</v>
      </c>
      <c r="N448">
        <v>2.2757281837409011</v>
      </c>
      <c r="O448">
        <v>3.1518354185083699</v>
      </c>
      <c r="P448">
        <v>0.80675168384795259</v>
      </c>
      <c r="Q448">
        <v>0.132345380419714</v>
      </c>
      <c r="R448">
        <v>0</v>
      </c>
      <c r="S448">
        <v>0.1899291329548364</v>
      </c>
      <c r="T448">
        <v>0.86350137412924355</v>
      </c>
      <c r="U448">
        <v>2.248391670869101</v>
      </c>
      <c r="V448">
        <v>3.834380123600551</v>
      </c>
      <c r="W448" t="s">
        <v>662</v>
      </c>
      <c r="X448" t="s">
        <v>663</v>
      </c>
      <c r="Y448" t="s">
        <v>664</v>
      </c>
      <c r="Z448" t="s">
        <v>665</v>
      </c>
      <c r="AA448" t="s">
        <v>666</v>
      </c>
      <c r="AB448" t="s">
        <v>667</v>
      </c>
      <c r="AC448" t="s">
        <v>668</v>
      </c>
      <c r="AD448" t="s">
        <v>186</v>
      </c>
      <c r="AE448" t="s">
        <v>186</v>
      </c>
      <c r="AF448" t="s">
        <v>186</v>
      </c>
      <c r="AG448" t="s">
        <v>186</v>
      </c>
      <c r="AH448" t="s">
        <v>186</v>
      </c>
      <c r="AI448" t="s">
        <v>186</v>
      </c>
      <c r="AJ448" t="s">
        <v>186</v>
      </c>
      <c r="AK448" t="s">
        <v>186</v>
      </c>
      <c r="AL448">
        <v>3.3976184978981778</v>
      </c>
      <c r="AM448">
        <v>0.070673835436543195</v>
      </c>
      <c r="AN448">
        <v>0.081293723349938701</v>
      </c>
      <c r="AO448">
        <v>0.56702343389455168</v>
      </c>
      <c r="AP448">
        <v>1.55893787308902</v>
      </c>
      <c r="AQ448">
        <v>3.3241886948716508</v>
      </c>
      <c r="AR448">
        <v>0.41367093083681489</v>
      </c>
      <c r="AS448"/>
      <c r="AT448"/>
      <c r="AU448"/>
      <c r="AV448"/>
      <c r="AW448"/>
      <c r="AX448"/>
      <c r="AY448"/>
      <c r="AZ448"/>
      <c r="BA448">
        <v>14.748126504357259</v>
      </c>
      <c r="BB448">
        <v>165.12873625314921</v>
      </c>
      <c r="BC448">
        <v>265.68031349434989</v>
      </c>
      <c r="BD448">
        <v>278.48849248047918</v>
      </c>
      <c r="BE448">
        <v>36.209166295810583</v>
      </c>
      <c r="BF448">
        <v>48.000633665334988</v>
      </c>
      <c r="BG448">
        <v>164.78977191692681</v>
      </c>
      <c r="BH448">
        <v>228.39555317715261</v>
      </c>
      <c r="BI448">
        <v>58.474263050627492</v>
      </c>
      <c r="BJ448">
        <v>9.5850922380249415</v>
      </c>
      <c r="BK448">
        <v>0</v>
      </c>
      <c r="BL448">
        <v>6.6923749441267946</v>
      </c>
      <c r="BM448">
        <v>30.36869226992409</v>
      </c>
      <c r="BN448">
        <v>79.0848519230139</v>
      </c>
      <c r="BO448">
        <v>134.86360184301469</v>
      </c>
      <c r="BP448">
        <v>149.94730987093459</v>
      </c>
      <c r="BQ448">
        <v>2.1429722741395301</v>
      </c>
      <c r="BR448">
        <v>7.3874383896031421</v>
      </c>
      <c r="BS448">
        <v>57.892645908724447</v>
      </c>
      <c r="BT448">
        <v>195.35907832962189</v>
      </c>
      <c r="BU448">
        <v>328.21765158704392</v>
      </c>
      <c r="BV448">
        <v>19.307738668078692</v>
      </c>
      <c r="BW448"/>
      <c r="BX448"/>
      <c r="BY448"/>
      <c r="BZ448"/>
      <c r="CA448"/>
      <c r="CB448"/>
      <c r="CC448"/>
      <c r="CD448"/>
    </row>
    <row r="449">
      <c r="A449" t="s">
        <v>791</v>
      </c>
      <c r="B449">
        <v>2019</v>
      </c>
      <c r="C449" t="s">
        <v>800</v>
      </c>
      <c r="D449">
        <v>162</v>
      </c>
      <c r="E449" t="s">
        <v>62</v>
      </c>
      <c r="F449" t="s">
        <v>692</v>
      </c>
      <c r="G449" t="s">
        <v>186</v>
      </c>
      <c r="H449">
        <v>9.3504482439203009</v>
      </c>
      <c r="I449">
        <v>9.3532951835730529</v>
      </c>
      <c r="J449">
        <v>5.1587468990304703</v>
      </c>
      <c r="K449">
        <v>1.022084832904615</v>
      </c>
      <c r="L449">
        <v>0.034635331564661503</v>
      </c>
      <c r="M449">
        <v>10.439644378722511</v>
      </c>
      <c r="N449">
        <v>8.5315370689241963</v>
      </c>
      <c r="O449">
        <v>1.769286237825509</v>
      </c>
      <c r="P449">
        <v>0.1271659293365158</v>
      </c>
      <c r="Q449">
        <v>0</v>
      </c>
      <c r="R449">
        <v>9.7008304575852513</v>
      </c>
      <c r="S449">
        <v>6.1621582491117506</v>
      </c>
      <c r="T449">
        <v>9.112375372063072</v>
      </c>
      <c r="U449">
        <v>5.9255111709107524</v>
      </c>
      <c r="V449">
        <v>2.3742838866466749</v>
      </c>
      <c r="W449" t="s">
        <v>662</v>
      </c>
      <c r="X449" t="s">
        <v>663</v>
      </c>
      <c r="Y449" t="s">
        <v>664</v>
      </c>
      <c r="Z449" t="s">
        <v>665</v>
      </c>
      <c r="AA449" t="s">
        <v>666</v>
      </c>
      <c r="AB449" t="s">
        <v>667</v>
      </c>
      <c r="AC449" t="s">
        <v>668</v>
      </c>
      <c r="AD449" t="s">
        <v>186</v>
      </c>
      <c r="AE449" t="s">
        <v>186</v>
      </c>
      <c r="AF449" t="s">
        <v>186</v>
      </c>
      <c r="AG449" t="s">
        <v>186</v>
      </c>
      <c r="AH449" t="s">
        <v>186</v>
      </c>
      <c r="AI449" t="s">
        <v>186</v>
      </c>
      <c r="AJ449" t="s">
        <v>186</v>
      </c>
      <c r="AK449" t="s">
        <v>186</v>
      </c>
      <c r="AL449">
        <v>0.77597089365102001</v>
      </c>
      <c r="AM449">
        <v>4.9377026020570094</v>
      </c>
      <c r="AN449">
        <v>2.5982476495045712</v>
      </c>
      <c r="AO449">
        <v>15.773105764952939</v>
      </c>
      <c r="AP449">
        <v>1.096058895875492</v>
      </c>
      <c r="AQ449">
        <v>3.9632271597473152</v>
      </c>
      <c r="AR449">
        <v>2.6380144770663838</v>
      </c>
      <c r="AS449"/>
      <c r="AT449"/>
      <c r="AU449"/>
      <c r="AV449"/>
      <c r="AW449"/>
      <c r="AX449"/>
      <c r="AY449"/>
      <c r="AZ449"/>
      <c r="BA449">
        <v>1006.280561173403</v>
      </c>
      <c r="BB449">
        <v>1007.163502847901</v>
      </c>
      <c r="BC449">
        <v>555.11665678559984</v>
      </c>
      <c r="BD449">
        <v>110.00629615133749</v>
      </c>
      <c r="BE449">
        <v>3.7274130954691049</v>
      </c>
      <c r="BF449">
        <v>756.56986498606204</v>
      </c>
      <c r="BG449">
        <v>617.78469754579965</v>
      </c>
      <c r="BH449">
        <v>128.21009201302849</v>
      </c>
      <c r="BI449">
        <v>9.2171285811686943</v>
      </c>
      <c r="BJ449">
        <v>0</v>
      </c>
      <c r="BK449">
        <v>340.97390263442492</v>
      </c>
      <c r="BL449">
        <v>217.13084678750221</v>
      </c>
      <c r="BM449">
        <v>320.47537133484519</v>
      </c>
      <c r="BN449">
        <v>208.42372776559</v>
      </c>
      <c r="BO449">
        <v>83.50879840528826</v>
      </c>
      <c r="BP449">
        <v>34.245972028082157</v>
      </c>
      <c r="BQ449">
        <v>149.72103479024571</v>
      </c>
      <c r="BR449">
        <v>236.11164110446251</v>
      </c>
      <c r="BS449">
        <v>1610.4216728035569</v>
      </c>
      <c r="BT449">
        <v>137.35316807008641</v>
      </c>
      <c r="BU449">
        <v>391.31386045715391</v>
      </c>
      <c r="BV449">
        <v>123.1270808001216</v>
      </c>
      <c r="BW449"/>
      <c r="BX449"/>
      <c r="BY449"/>
      <c r="BZ449"/>
      <c r="CA449"/>
      <c r="CB449"/>
      <c r="CC449"/>
      <c r="CD449"/>
    </row>
    <row r="450">
      <c r="A450" t="s">
        <v>791</v>
      </c>
      <c r="B450">
        <v>2019</v>
      </c>
      <c r="C450" t="s">
        <v>800</v>
      </c>
      <c r="D450">
        <v>163</v>
      </c>
      <c r="E450" t="s">
        <v>62</v>
      </c>
      <c r="F450" t="s">
        <v>180</v>
      </c>
      <c r="G450" t="s">
        <v>186</v>
      </c>
      <c r="H450">
        <v>0.35189698162040911</v>
      </c>
      <c r="I450">
        <v>0.18816290845431791</v>
      </c>
      <c r="J450">
        <v>0.24783786656242279</v>
      </c>
      <c r="K450">
        <v>0.49434596614506288</v>
      </c>
      <c r="L450">
        <v>0.18391131677688699</v>
      </c>
      <c r="M450">
        <v>0.25188226489494081</v>
      </c>
      <c r="N450">
        <v>0.3503981052832818</v>
      </c>
      <c r="O450">
        <v>0.45676328986463982</v>
      </c>
      <c r="P450">
        <v>0.49797475770843219</v>
      </c>
      <c r="Q450">
        <v>0.030929529157656201</v>
      </c>
      <c r="R450">
        <v>0.20605864200546339</v>
      </c>
      <c r="S450">
        <v>0.57018544157702289</v>
      </c>
      <c r="T450">
        <v>0.030315244251148801</v>
      </c>
      <c r="U450">
        <v>0.29411648806794571</v>
      </c>
      <c r="V450">
        <v>0.1135617716076303</v>
      </c>
      <c r="W450" t="s">
        <v>662</v>
      </c>
      <c r="X450" t="s">
        <v>663</v>
      </c>
      <c r="Y450" t="s">
        <v>664</v>
      </c>
      <c r="Z450" t="s">
        <v>665</v>
      </c>
      <c r="AA450" t="s">
        <v>666</v>
      </c>
      <c r="AB450" t="s">
        <v>667</v>
      </c>
      <c r="AC450" t="s">
        <v>668</v>
      </c>
      <c r="AD450" t="s">
        <v>186</v>
      </c>
      <c r="AE450" t="s">
        <v>186</v>
      </c>
      <c r="AF450" t="s">
        <v>186</v>
      </c>
      <c r="AG450" t="s">
        <v>186</v>
      </c>
      <c r="AH450" t="s">
        <v>186</v>
      </c>
      <c r="AI450" t="s">
        <v>186</v>
      </c>
      <c r="AJ450" t="s">
        <v>186</v>
      </c>
      <c r="AK450" t="s">
        <v>186</v>
      </c>
      <c r="AL450">
        <v>0.082323668681733395</v>
      </c>
      <c r="AM450">
        <v>0</v>
      </c>
      <c r="AN450">
        <v>0.39904708027540481</v>
      </c>
      <c r="AO450">
        <v>0</v>
      </c>
      <c r="AP450">
        <v>0.4554932673679824</v>
      </c>
      <c r="AQ450">
        <v>0.47533703685026729</v>
      </c>
      <c r="AR450">
        <v>0.29759947370875478</v>
      </c>
      <c r="AS450"/>
      <c r="AT450"/>
      <c r="AU450"/>
      <c r="AV450"/>
      <c r="AW450"/>
      <c r="AX450"/>
      <c r="AY450"/>
      <c r="AZ450"/>
      <c r="BA450">
        <v>37.870600735152323</v>
      </c>
      <c r="BB450">
        <v>20.26139561143464</v>
      </c>
      <c r="BC450">
        <v>26.669059483585869</v>
      </c>
      <c r="BD450">
        <v>53.206120472827628</v>
      </c>
      <c r="BE450">
        <v>19.792316677533002</v>
      </c>
      <c r="BF450">
        <v>18.254120948061288</v>
      </c>
      <c r="BG450">
        <v>25.372987979099278</v>
      </c>
      <c r="BH450">
        <v>33.099032914929943</v>
      </c>
      <c r="BI450">
        <v>36.093766592377293</v>
      </c>
      <c r="BJ450">
        <v>2.240066022060081</v>
      </c>
      <c r="BK450">
        <v>7.242742736650416</v>
      </c>
      <c r="BL450">
        <v>20.091150332494429</v>
      </c>
      <c r="BM450">
        <v>1.066164283385294</v>
      </c>
      <c r="BN450">
        <v>10.34524331696146</v>
      </c>
      <c r="BO450">
        <v>3.994217854513975</v>
      </c>
      <c r="BP450">
        <v>3.6331956236900518</v>
      </c>
      <c r="BQ450">
        <v>0</v>
      </c>
      <c r="BR450">
        <v>36.262771572115398</v>
      </c>
      <c r="BS450">
        <v>0</v>
      </c>
      <c r="BT450">
        <v>57.080366340728339</v>
      </c>
      <c r="BU450">
        <v>46.932957262031323</v>
      </c>
      <c r="BV450">
        <v>13.89020218196832</v>
      </c>
      <c r="BW450"/>
      <c r="BX450"/>
      <c r="BY450"/>
      <c r="BZ450"/>
      <c r="CA450"/>
      <c r="CB450"/>
      <c r="CC450"/>
      <c r="CD450"/>
    </row>
    <row r="451">
      <c r="A451" t="s">
        <v>791</v>
      </c>
      <c r="B451">
        <v>2019</v>
      </c>
      <c r="C451" t="s">
        <v>800</v>
      </c>
      <c r="D451">
        <v>164</v>
      </c>
      <c r="E451" t="s">
        <v>62</v>
      </c>
      <c r="F451" t="s">
        <v>693</v>
      </c>
      <c r="G451" t="s">
        <v>186</v>
      </c>
      <c r="H451">
        <v>0</v>
      </c>
      <c r="I451">
        <v>0</v>
      </c>
      <c r="J451">
        <v>0.0122530349680298</v>
      </c>
      <c r="K451">
        <v>0.13037072322098531</v>
      </c>
      <c r="L451">
        <v>0</v>
      </c>
      <c r="M451">
        <v>0</v>
      </c>
      <c r="N451">
        <v>0</v>
      </c>
      <c r="O451">
        <v>0.025834171137362399</v>
      </c>
      <c r="P451">
        <v>0.16776310467079061</v>
      </c>
      <c r="Q451">
        <v>0</v>
      </c>
      <c r="R451">
        <v>0</v>
      </c>
      <c r="S451">
        <v>0</v>
      </c>
      <c r="T451">
        <v>0</v>
      </c>
      <c r="U451">
        <v>0</v>
      </c>
      <c r="V451">
        <v>0.037487296518066801</v>
      </c>
      <c r="W451" t="s">
        <v>662</v>
      </c>
      <c r="X451" t="s">
        <v>663</v>
      </c>
      <c r="Y451" t="s">
        <v>664</v>
      </c>
      <c r="Z451" t="s">
        <v>665</v>
      </c>
      <c r="AA451" t="s">
        <v>666</v>
      </c>
      <c r="AB451" t="s">
        <v>667</v>
      </c>
      <c r="AC451" t="s">
        <v>668</v>
      </c>
      <c r="AD451" t="s">
        <v>186</v>
      </c>
      <c r="AE451" t="s">
        <v>186</v>
      </c>
      <c r="AF451" t="s">
        <v>186</v>
      </c>
      <c r="AG451" t="s">
        <v>186</v>
      </c>
      <c r="AH451" t="s">
        <v>186</v>
      </c>
      <c r="AI451" t="s">
        <v>186</v>
      </c>
      <c r="AJ451" t="s">
        <v>186</v>
      </c>
      <c r="AK451" t="s">
        <v>186</v>
      </c>
      <c r="AL451">
        <v>0</v>
      </c>
      <c r="AM451">
        <v>0</v>
      </c>
      <c r="AN451">
        <v>0</v>
      </c>
      <c r="AO451">
        <v>0</v>
      </c>
      <c r="AP451">
        <v>0.1224926148794644</v>
      </c>
      <c r="AQ451">
        <v>0</v>
      </c>
      <c r="AR451">
        <v>0</v>
      </c>
      <c r="AS451"/>
      <c r="AT451"/>
      <c r="AU451"/>
      <c r="AV451"/>
      <c r="AW451"/>
      <c r="AX451"/>
      <c r="AY451"/>
      <c r="AZ451"/>
      <c r="BA451">
        <v>0</v>
      </c>
      <c r="BB451">
        <v>0</v>
      </c>
      <c r="BC451">
        <v>1.3185108593344761</v>
      </c>
      <c r="BD451">
        <v>14.03171236516155</v>
      </c>
      <c r="BE451">
        <v>0</v>
      </c>
      <c r="BF451">
        <v>0</v>
      </c>
      <c r="BG451">
        <v>0</v>
      </c>
      <c r="BH451">
        <v>1.8720551755787831</v>
      </c>
      <c r="BI451">
        <v>12.15965718958277</v>
      </c>
      <c r="BJ451">
        <v>0</v>
      </c>
      <c r="BK451">
        <v>0</v>
      </c>
      <c r="BL451">
        <v>0</v>
      </c>
      <c r="BM451">
        <v>0</v>
      </c>
      <c r="BN451">
        <v>0</v>
      </c>
      <c r="BO451">
        <v>1.3185108593344761</v>
      </c>
      <c r="BP451">
        <v>0</v>
      </c>
      <c r="BQ451">
        <v>0</v>
      </c>
      <c r="BR451">
        <v>0</v>
      </c>
      <c r="BS451">
        <v>0</v>
      </c>
      <c r="BT451">
        <v>15.35022322449603</v>
      </c>
      <c r="BU451">
        <v>0</v>
      </c>
      <c r="BV451">
        <v>0</v>
      </c>
      <c r="BW451"/>
      <c r="BX451"/>
      <c r="BY451"/>
      <c r="BZ451"/>
      <c r="CA451"/>
      <c r="CB451"/>
      <c r="CC451"/>
      <c r="CD451"/>
    </row>
    <row r="452">
      <c r="A452" t="s">
        <v>791</v>
      </c>
      <c r="B452">
        <v>2019</v>
      </c>
      <c r="C452" t="s">
        <v>800</v>
      </c>
      <c r="D452">
        <v>222</v>
      </c>
      <c r="E452" t="s">
        <v>36</v>
      </c>
      <c r="F452" t="s">
        <v>15</v>
      </c>
      <c r="G452" t="s">
        <v>823</v>
      </c>
      <c r="H452">
        <v>49.103602376847569</v>
      </c>
      <c r="I452">
        <v>70.532917103541521</v>
      </c>
      <c r="J452">
        <v>79.708352938526389</v>
      </c>
      <c r="K452">
        <v>89.175607915957301</v>
      </c>
      <c r="L452">
        <v>97.688545045093505</v>
      </c>
      <c r="M452">
        <v>58.94983142799974</v>
      </c>
      <c r="N452">
        <v>76.561326865106551</v>
      </c>
      <c r="O452">
        <v>85.855014164935469</v>
      </c>
      <c r="P452">
        <v>92.363091678929848</v>
      </c>
      <c r="Q452">
        <v>98.728731371430527</v>
      </c>
      <c r="R452">
        <v>40.644510950283284</v>
      </c>
      <c r="S452">
        <v>57.250870778476752</v>
      </c>
      <c r="T452">
        <v>68.776474972169339</v>
      </c>
      <c r="U452">
        <v>74.333963249292268</v>
      </c>
      <c r="V452">
        <v>91.08182635779572</v>
      </c>
      <c r="W452" t="s">
        <v>662</v>
      </c>
      <c r="X452" t="s">
        <v>663</v>
      </c>
      <c r="Y452" t="s">
        <v>664</v>
      </c>
      <c r="Z452" t="s">
        <v>665</v>
      </c>
      <c r="AA452" t="s">
        <v>666</v>
      </c>
      <c r="AB452" t="s">
        <v>667</v>
      </c>
      <c r="AC452" t="s">
        <v>668</v>
      </c>
      <c r="AD452" t="s">
        <v>186</v>
      </c>
      <c r="AE452" t="s">
        <v>186</v>
      </c>
      <c r="AF452" t="s">
        <v>186</v>
      </c>
      <c r="AG452" t="s">
        <v>186</v>
      </c>
      <c r="AH452" t="s">
        <v>186</v>
      </c>
      <c r="AI452" t="s">
        <v>186</v>
      </c>
      <c r="AJ452" t="s">
        <v>186</v>
      </c>
      <c r="AK452" t="s">
        <v>186</v>
      </c>
      <c r="AL452">
        <v>82.250563426244511</v>
      </c>
      <c r="AM452">
        <v>50.228102899634052</v>
      </c>
      <c r="AN452">
        <v>83.189260012709468</v>
      </c>
      <c r="AO452">
        <v>75.439544426512256</v>
      </c>
      <c r="AP452">
        <v>85.091778008082315</v>
      </c>
      <c r="AQ452">
        <v>81.394084795071919</v>
      </c>
      <c r="AR452">
        <v>52.603995178135293</v>
      </c>
      <c r="AS452"/>
      <c r="AT452"/>
      <c r="AU452"/>
      <c r="AV452"/>
      <c r="AW452"/>
      <c r="AX452"/>
      <c r="AY452"/>
      <c r="AZ452"/>
      <c r="BA452">
        <v>5264.7885427051569</v>
      </c>
      <c r="BB452">
        <v>7585.9946005298643</v>
      </c>
      <c r="BC452">
        <v>8562.6596787877697</v>
      </c>
      <c r="BD452">
        <v>9588.3828841598479</v>
      </c>
      <c r="BE452">
        <v>10492.827024377129</v>
      </c>
      <c r="BF452">
        <v>4265.567233277061</v>
      </c>
      <c r="BG452">
        <v>5535.8458927993952</v>
      </c>
      <c r="BH452">
        <v>6218.1262602790066</v>
      </c>
      <c r="BI452">
        <v>6690.7563796148179</v>
      </c>
      <c r="BJ452">
        <v>7129.8981308265566</v>
      </c>
      <c r="BK452">
        <v>1416.823974115305</v>
      </c>
      <c r="BL452">
        <v>2014.075051129628</v>
      </c>
      <c r="BM452">
        <v>2415.3155691543798</v>
      </c>
      <c r="BN452">
        <v>2609.216093774226</v>
      </c>
      <c r="BO452">
        <v>3199.0281455893642</v>
      </c>
      <c r="BP452">
        <v>3627.9813842946151</v>
      </c>
      <c r="BQ452">
        <v>1515.019122988738</v>
      </c>
      <c r="BR452">
        <v>7551.6547064860351</v>
      </c>
      <c r="BS452">
        <v>7700.2787948190044</v>
      </c>
      <c r="BT452">
        <v>10628.691511629289</v>
      </c>
      <c r="BU452">
        <v>8024.0466487907952</v>
      </c>
      <c r="BV452">
        <v>2446.9805615512901</v>
      </c>
      <c r="BW452"/>
      <c r="BX452"/>
      <c r="BY452"/>
      <c r="BZ452"/>
      <c r="CA452"/>
      <c r="CB452"/>
      <c r="CC452"/>
      <c r="CD452"/>
    </row>
    <row r="453">
      <c r="A453" t="s">
        <v>791</v>
      </c>
      <c r="B453">
        <v>2019</v>
      </c>
      <c r="C453" t="s">
        <v>800</v>
      </c>
      <c r="D453">
        <v>223</v>
      </c>
      <c r="E453" t="s">
        <v>36</v>
      </c>
      <c r="F453" t="s">
        <v>16</v>
      </c>
      <c r="G453" t="s">
        <v>824</v>
      </c>
      <c r="H453">
        <v>26.987770626468151</v>
      </c>
      <c r="I453">
        <v>19.53137006563033</v>
      </c>
      <c r="J453">
        <v>14.46063973096425</v>
      </c>
      <c r="K453">
        <v>8.7866010787957567</v>
      </c>
      <c r="L453">
        <v>1.9775914833254269</v>
      </c>
      <c r="M453">
        <v>22.41685758926031</v>
      </c>
      <c r="N453">
        <v>16.838169574849768</v>
      </c>
      <c r="O453">
        <v>11.13328273369425</v>
      </c>
      <c r="P453">
        <v>6.1463645041952333</v>
      </c>
      <c r="Q453">
        <v>1.071448580783791</v>
      </c>
      <c r="R453">
        <v>29.483452756464931</v>
      </c>
      <c r="S453">
        <v>24.541280012000641</v>
      </c>
      <c r="T453">
        <v>22.024819459162739</v>
      </c>
      <c r="U453">
        <v>18.473362533905188</v>
      </c>
      <c r="V453">
        <v>6.3568780019920128</v>
      </c>
      <c r="W453" t="s">
        <v>662</v>
      </c>
      <c r="X453" t="s">
        <v>663</v>
      </c>
      <c r="Y453" t="s">
        <v>664</v>
      </c>
      <c r="Z453" t="s">
        <v>665</v>
      </c>
      <c r="AA453" t="s">
        <v>666</v>
      </c>
      <c r="AB453" t="s">
        <v>667</v>
      </c>
      <c r="AC453" t="s">
        <v>668</v>
      </c>
      <c r="AD453" t="s">
        <v>186</v>
      </c>
      <c r="AE453" t="s">
        <v>186</v>
      </c>
      <c r="AF453" t="s">
        <v>186</v>
      </c>
      <c r="AG453" t="s">
        <v>186</v>
      </c>
      <c r="AH453" t="s">
        <v>186</v>
      </c>
      <c r="AI453" t="s">
        <v>186</v>
      </c>
      <c r="AJ453" t="s">
        <v>186</v>
      </c>
      <c r="AK453" t="s">
        <v>186</v>
      </c>
      <c r="AL453">
        <v>13.92145962914247</v>
      </c>
      <c r="AM453">
        <v>23.066153021666821</v>
      </c>
      <c r="AN453">
        <v>11.94868429185059</v>
      </c>
      <c r="AO453">
        <v>18.009430671862141</v>
      </c>
      <c r="AP453">
        <v>9.8637384231541265</v>
      </c>
      <c r="AQ453">
        <v>12.299016241453829</v>
      </c>
      <c r="AR453">
        <v>22.090140331643759</v>
      </c>
      <c r="AS453"/>
      <c r="AT453"/>
      <c r="AU453"/>
      <c r="AV453"/>
      <c r="AW453"/>
      <c r="AX453"/>
      <c r="AY453"/>
      <c r="AZ453"/>
      <c r="BA453">
        <v>2893.5739682996782</v>
      </c>
      <c r="BB453">
        <v>2100.648519064056</v>
      </c>
      <c r="BC453">
        <v>1553.432384298533</v>
      </c>
      <c r="BD453">
        <v>944.75717477884348</v>
      </c>
      <c r="BE453">
        <v>212.41513372767051</v>
      </c>
      <c r="BF453">
        <v>1622.067627497396</v>
      </c>
      <c r="BG453">
        <v>1217.5012594468849</v>
      </c>
      <c r="BH453">
        <v>806.33796875860196</v>
      </c>
      <c r="BI453">
        <v>445.24091572027379</v>
      </c>
      <c r="BJ453">
        <v>77.376860082066585</v>
      </c>
      <c r="BK453">
        <v>1027.761479432055</v>
      </c>
      <c r="BL453">
        <v>863.35769435211773</v>
      </c>
      <c r="BM453">
        <v>773.47507805621649</v>
      </c>
      <c r="BN453">
        <v>648.438381631026</v>
      </c>
      <c r="BO453">
        <v>223.26991519214059</v>
      </c>
      <c r="BP453">
        <v>614.06018722325484</v>
      </c>
      <c r="BQ453">
        <v>695.73925560036025</v>
      </c>
      <c r="BR453">
        <v>1084.663308161219</v>
      </c>
      <c r="BS453">
        <v>1838.261858068254</v>
      </c>
      <c r="BT453">
        <v>1232.0653687733741</v>
      </c>
      <c r="BU453">
        <v>1212.469927073083</v>
      </c>
      <c r="BV453">
        <v>1027.5672752692351</v>
      </c>
      <c r="BW453"/>
      <c r="BX453"/>
      <c r="BY453"/>
      <c r="BZ453"/>
      <c r="CA453"/>
      <c r="CB453"/>
      <c r="CC453"/>
      <c r="CD453"/>
    </row>
    <row r="454">
      <c r="A454" t="s">
        <v>791</v>
      </c>
      <c r="B454">
        <v>2019</v>
      </c>
      <c r="C454" t="s">
        <v>800</v>
      </c>
      <c r="D454">
        <v>224</v>
      </c>
      <c r="E454" t="s">
        <v>36</v>
      </c>
      <c r="F454" t="s">
        <v>20</v>
      </c>
      <c r="G454" t="s">
        <v>825</v>
      </c>
      <c r="H454">
        <v>23.908626996684401</v>
      </c>
      <c r="I454">
        <v>9.9357128308279314</v>
      </c>
      <c r="J454">
        <v>5.8310073305093653</v>
      </c>
      <c r="K454">
        <v>2.0377910052469348</v>
      </c>
      <c r="L454">
        <v>0.33386347158106422</v>
      </c>
      <c r="M454">
        <v>18.633310982739889</v>
      </c>
      <c r="N454">
        <v>6.6005035600435029</v>
      </c>
      <c r="O454">
        <v>3.0117031013702809</v>
      </c>
      <c r="P454">
        <v>1.490543816874963</v>
      </c>
      <c r="Q454">
        <v>0.19982004778569251</v>
      </c>
      <c r="R454">
        <v>29.872036293251711</v>
      </c>
      <c r="S454">
        <v>18.20784920952245</v>
      </c>
      <c r="T454">
        <v>9.1987055686679646</v>
      </c>
      <c r="U454">
        <v>7.1926742168024802</v>
      </c>
      <c r="V454">
        <v>2.5612956402122622</v>
      </c>
      <c r="W454" t="s">
        <v>662</v>
      </c>
      <c r="X454" t="s">
        <v>663</v>
      </c>
      <c r="Y454" t="s">
        <v>664</v>
      </c>
      <c r="Z454" t="s">
        <v>665</v>
      </c>
      <c r="AA454" t="s">
        <v>666</v>
      </c>
      <c r="AB454" t="s">
        <v>667</v>
      </c>
      <c r="AC454" t="s">
        <v>668</v>
      </c>
      <c r="AD454" t="s">
        <v>186</v>
      </c>
      <c r="AE454" t="s">
        <v>186</v>
      </c>
      <c r="AF454" t="s">
        <v>186</v>
      </c>
      <c r="AG454" t="s">
        <v>186</v>
      </c>
      <c r="AH454" t="s">
        <v>186</v>
      </c>
      <c r="AI454" t="s">
        <v>186</v>
      </c>
      <c r="AJ454" t="s">
        <v>186</v>
      </c>
      <c r="AK454" t="s">
        <v>186</v>
      </c>
      <c r="AL454">
        <v>3.8279769446130079</v>
      </c>
      <c r="AM454">
        <v>26.70574407869908</v>
      </c>
      <c r="AN454">
        <v>4.8620556954396452</v>
      </c>
      <c r="AO454">
        <v>6.5510249016256461</v>
      </c>
      <c r="AP454">
        <v>5.0444835687635017</v>
      </c>
      <c r="AQ454">
        <v>6.3068989634744517</v>
      </c>
      <c r="AR454">
        <v>25.305864490220639</v>
      </c>
      <c r="AS454"/>
      <c r="AT454"/>
      <c r="AU454"/>
      <c r="AV454"/>
      <c r="AW454"/>
      <c r="AX454"/>
      <c r="AY454"/>
      <c r="AZ454"/>
      <c r="BA454">
        <v>2563.4344404699932</v>
      </c>
      <c r="BB454">
        <v>1068.611181591006</v>
      </c>
      <c r="BC454">
        <v>626.39522101498233</v>
      </c>
      <c r="BD454">
        <v>219.10835095869561</v>
      </c>
      <c r="BE454">
        <v>35.86061861645166</v>
      </c>
      <c r="BF454">
        <v>1348.2929272243009</v>
      </c>
      <c r="BG454">
        <v>477.2562339162871</v>
      </c>
      <c r="BH454">
        <v>218.12529326263541</v>
      </c>
      <c r="BI454">
        <v>107.974574806558</v>
      </c>
      <c r="BJ454">
        <v>14.43041519341503</v>
      </c>
      <c r="BK454">
        <v>1041.307083942821</v>
      </c>
      <c r="BL454">
        <v>640.54876945934905</v>
      </c>
      <c r="BM454">
        <v>323.04326130499322</v>
      </c>
      <c r="BN454">
        <v>252.4719590265442</v>
      </c>
      <c r="BO454">
        <v>89.959294514224013</v>
      </c>
      <c r="BP454">
        <v>168.84782931631131</v>
      </c>
      <c r="BQ454">
        <v>805.51943308946159</v>
      </c>
      <c r="BR454">
        <v>441.36185091746893</v>
      </c>
      <c r="BS454">
        <v>668.67739615605467</v>
      </c>
      <c r="BT454">
        <v>630.09918164804856</v>
      </c>
      <c r="BU454">
        <v>621.75097391344286</v>
      </c>
      <c r="BV454">
        <v>1177.1531476103371</v>
      </c>
      <c r="BW454"/>
      <c r="BX454"/>
      <c r="BY454"/>
      <c r="BZ454"/>
      <c r="CA454"/>
      <c r="CB454"/>
      <c r="CC454"/>
      <c r="CD454"/>
    </row>
    <row r="455">
      <c r="A455" t="s">
        <v>791</v>
      </c>
      <c r="B455">
        <v>2019</v>
      </c>
      <c r="C455" t="s">
        <v>800</v>
      </c>
      <c r="D455">
        <v>225</v>
      </c>
      <c r="E455" t="s">
        <v>70</v>
      </c>
      <c r="F455" t="s">
        <v>71</v>
      </c>
      <c r="G455" t="s">
        <v>186</v>
      </c>
      <c r="H455">
        <v>72.661343335402279</v>
      </c>
      <c r="I455">
        <v>83.569703562082182</v>
      </c>
      <c r="J455">
        <v>88.322681841817314</v>
      </c>
      <c r="K455">
        <v>95.024914282462959</v>
      </c>
      <c r="L455">
        <v>98.814421818059145</v>
      </c>
      <c r="M455">
        <v>81.112827852023301</v>
      </c>
      <c r="N455">
        <v>86.918473215381681</v>
      </c>
      <c r="O455">
        <v>93.467086689072815</v>
      </c>
      <c r="P455">
        <v>95.643327008710955</v>
      </c>
      <c r="Q455">
        <v>99.691123484029902</v>
      </c>
      <c r="R455">
        <v>65.551235633065914</v>
      </c>
      <c r="S455">
        <v>74.403715101263771</v>
      </c>
      <c r="T455">
        <v>80.275395605257287</v>
      </c>
      <c r="U455">
        <v>85.773082114621801</v>
      </c>
      <c r="V455">
        <v>94.657689080172887</v>
      </c>
      <c r="W455" t="s">
        <v>662</v>
      </c>
      <c r="X455" t="s">
        <v>663</v>
      </c>
      <c r="Y455" t="s">
        <v>664</v>
      </c>
      <c r="Z455" t="s">
        <v>665</v>
      </c>
      <c r="AA455" t="s">
        <v>666</v>
      </c>
      <c r="AB455" t="s">
        <v>667</v>
      </c>
      <c r="AC455" t="s">
        <v>668</v>
      </c>
      <c r="AD455" t="s">
        <v>186</v>
      </c>
      <c r="AE455" t="s">
        <v>186</v>
      </c>
      <c r="AF455" t="s">
        <v>186</v>
      </c>
      <c r="AG455" t="s">
        <v>186</v>
      </c>
      <c r="AH455" t="s">
        <v>186</v>
      </c>
      <c r="AI455" t="s">
        <v>186</v>
      </c>
      <c r="AJ455" t="s">
        <v>186</v>
      </c>
      <c r="AK455" t="s">
        <v>186</v>
      </c>
      <c r="AL455">
        <v>91.929547892885282</v>
      </c>
      <c r="AM455">
        <v>73.890629095242204</v>
      </c>
      <c r="AN455">
        <v>90.071065455656864</v>
      </c>
      <c r="AO455">
        <v>86.782642773172043</v>
      </c>
      <c r="AP455">
        <v>89.733786064410808</v>
      </c>
      <c r="AQ455">
        <v>92.025182046848059</v>
      </c>
      <c r="AR455">
        <v>76.280091293370646</v>
      </c>
      <c r="AS455"/>
      <c r="AT455"/>
      <c r="AU455"/>
      <c r="AV455"/>
      <c r="AW455"/>
      <c r="AX455"/>
      <c r="AY455"/>
      <c r="AZ455"/>
      <c r="BA455">
        <v>7550.5431873875941</v>
      </c>
      <c r="BB455">
        <v>8807.0920277379773</v>
      </c>
      <c r="BC455">
        <v>9362.5592028777082</v>
      </c>
      <c r="BD455">
        <v>10175.30499321043</v>
      </c>
      <c r="BE455">
        <v>10598.119425038871</v>
      </c>
      <c r="BF455">
        <v>5614.1873418056884</v>
      </c>
      <c r="BG455">
        <v>6204.5557771246285</v>
      </c>
      <c r="BH455">
        <v>6721.0360980864443</v>
      </c>
      <c r="BI455">
        <v>6907.5033708107021</v>
      </c>
      <c r="BJ455">
        <v>7185.0134110203198</v>
      </c>
      <c r="BK455">
        <v>2247.4710529083231</v>
      </c>
      <c r="BL455">
        <v>2553.9823585051508</v>
      </c>
      <c r="BM455">
        <v>2777.834199709569</v>
      </c>
      <c r="BN455">
        <v>2975.1922669159881</v>
      </c>
      <c r="BO455">
        <v>3306.842959365717</v>
      </c>
      <c r="BP455">
        <v>4036.3533231640881</v>
      </c>
      <c r="BQ455">
        <v>2165.870667232904</v>
      </c>
      <c r="BR455">
        <v>8112.8943946764584</v>
      </c>
      <c r="BS455">
        <v>8657.9858196147925</v>
      </c>
      <c r="BT455">
        <v>11071.17118006218</v>
      </c>
      <c r="BU455">
        <v>8918.2124649271955</v>
      </c>
      <c r="BV455">
        <v>3531.130986574929</v>
      </c>
      <c r="BW455"/>
      <c r="BX455"/>
      <c r="BY455"/>
      <c r="BZ455"/>
      <c r="CA455"/>
      <c r="CB455"/>
      <c r="CC455"/>
      <c r="CD455"/>
    </row>
    <row r="456">
      <c r="A456" t="s">
        <v>791</v>
      </c>
      <c r="B456">
        <v>2019</v>
      </c>
      <c r="C456" t="s">
        <v>800</v>
      </c>
      <c r="D456">
        <v>226</v>
      </c>
      <c r="E456" t="s">
        <v>70</v>
      </c>
      <c r="F456" t="s">
        <v>72</v>
      </c>
      <c r="G456" t="s">
        <v>186</v>
      </c>
      <c r="H456">
        <v>27.338656664597931</v>
      </c>
      <c r="I456">
        <v>16.430296437917701</v>
      </c>
      <c r="J456">
        <v>11.67731815818272</v>
      </c>
      <c r="K456">
        <v>4.9750857175371008</v>
      </c>
      <c r="L456">
        <v>1.185578181940818</v>
      </c>
      <c r="M456">
        <v>18.887172147976599</v>
      </c>
      <c r="N456">
        <v>13.081526784618211</v>
      </c>
      <c r="O456">
        <v>6.5329133109271478</v>
      </c>
      <c r="P456">
        <v>4.3566729912890896</v>
      </c>
      <c r="Q456">
        <v>0.30887651597012961</v>
      </c>
      <c r="R456">
        <v>34.448764366934</v>
      </c>
      <c r="S456">
        <v>25.59628489873613</v>
      </c>
      <c r="T456">
        <v>19.724604394742819</v>
      </c>
      <c r="U456">
        <v>14.22691788537812</v>
      </c>
      <c r="V456">
        <v>5.3423109198271126</v>
      </c>
      <c r="W456" t="s">
        <v>662</v>
      </c>
      <c r="X456" t="s">
        <v>663</v>
      </c>
      <c r="Y456" t="s">
        <v>664</v>
      </c>
      <c r="Z456" t="s">
        <v>665</v>
      </c>
      <c r="AA456" t="s">
        <v>666</v>
      </c>
      <c r="AB456" t="s">
        <v>667</v>
      </c>
      <c r="AC456" t="s">
        <v>668</v>
      </c>
      <c r="AD456" t="s">
        <v>186</v>
      </c>
      <c r="AE456" t="s">
        <v>186</v>
      </c>
      <c r="AF456" t="s">
        <v>186</v>
      </c>
      <c r="AG456" t="s">
        <v>186</v>
      </c>
      <c r="AH456" t="s">
        <v>186</v>
      </c>
      <c r="AI456" t="s">
        <v>186</v>
      </c>
      <c r="AJ456" t="s">
        <v>186</v>
      </c>
      <c r="AK456" t="s">
        <v>186</v>
      </c>
      <c r="AL456">
        <v>8.0704521071148019</v>
      </c>
      <c r="AM456">
        <v>26.109370904757739</v>
      </c>
      <c r="AN456">
        <v>9.9289345443428569</v>
      </c>
      <c r="AO456">
        <v>13.217357226827909</v>
      </c>
      <c r="AP456">
        <v>10.266213935589089</v>
      </c>
      <c r="AQ456">
        <v>7.9748179531520664</v>
      </c>
      <c r="AR456">
        <v>23.71990870662902</v>
      </c>
      <c r="AS456"/>
      <c r="AT456"/>
      <c r="AU456"/>
      <c r="AV456"/>
      <c r="AW456"/>
      <c r="AX456"/>
      <c r="AY456"/>
      <c r="AZ456"/>
      <c r="BA456">
        <v>2840.8738175727472</v>
      </c>
      <c r="BB456">
        <v>1731.526218281482</v>
      </c>
      <c r="BC456">
        <v>1237.84265046016</v>
      </c>
      <c r="BD456">
        <v>532.73412478781631</v>
      </c>
      <c r="BE456">
        <v>127.156531695993</v>
      </c>
      <c r="BF456">
        <v>1307.266995907481</v>
      </c>
      <c r="BG456">
        <v>933.80681439247815</v>
      </c>
      <c r="BH456">
        <v>469.76906784818021</v>
      </c>
      <c r="BI456">
        <v>314.6454051113098</v>
      </c>
      <c r="BJ456">
        <v>22.261579888305029</v>
      </c>
      <c r="BK456">
        <v>1181.1005540235719</v>
      </c>
      <c r="BL456">
        <v>878.61822471729647</v>
      </c>
      <c r="BM456">
        <v>682.546379875703</v>
      </c>
      <c r="BN456">
        <v>493.48601019211918</v>
      </c>
      <c r="BO456">
        <v>186.63231084175351</v>
      </c>
      <c r="BP456">
        <v>354.34957452358509</v>
      </c>
      <c r="BQ456">
        <v>765.31383309281125</v>
      </c>
      <c r="BR456">
        <v>894.3204679816472</v>
      </c>
      <c r="BS456">
        <v>1318.6472292825331</v>
      </c>
      <c r="BT456">
        <v>1266.6244993882499</v>
      </c>
      <c r="BU456">
        <v>772.84412041825351</v>
      </c>
      <c r="BV456">
        <v>1098.0336181111179</v>
      </c>
      <c r="BW456"/>
      <c r="BX456"/>
      <c r="BY456"/>
      <c r="BZ456"/>
      <c r="CA456"/>
      <c r="CB456"/>
      <c r="CC456"/>
      <c r="CD456"/>
    </row>
    <row r="457">
      <c r="A457" t="s">
        <v>791</v>
      </c>
      <c r="B457">
        <v>2019</v>
      </c>
      <c r="C457" t="s">
        <v>800</v>
      </c>
      <c r="D457">
        <v>227</v>
      </c>
      <c r="E457" t="s">
        <v>95</v>
      </c>
      <c r="F457" t="s">
        <v>61</v>
      </c>
      <c r="G457" t="s">
        <v>186</v>
      </c>
      <c r="H457">
        <v>50.816156553056437</v>
      </c>
      <c r="I457">
        <v>71.992748745037872</v>
      </c>
      <c r="J457">
        <v>80.807807852717204</v>
      </c>
      <c r="K457">
        <v>89.58661470954425</v>
      </c>
      <c r="L457">
        <v>97.83269975247795</v>
      </c>
      <c r="M457">
        <v>61.689358880344528</v>
      </c>
      <c r="N457">
        <v>77.550640245956799</v>
      </c>
      <c r="O457">
        <v>86.473296338725163</v>
      </c>
      <c r="P457">
        <v>92.673196970391231</v>
      </c>
      <c r="Q457">
        <v>98.926406163499109</v>
      </c>
      <c r="R457">
        <v>41.59244023156559</v>
      </c>
      <c r="S457">
        <v>58.733421799452188</v>
      </c>
      <c r="T457">
        <v>69.799130864497528</v>
      </c>
      <c r="U457">
        <v>75.310668074219137</v>
      </c>
      <c r="V457">
        <v>91.642423398396758</v>
      </c>
      <c r="W457" t="s">
        <v>662</v>
      </c>
      <c r="X457" t="s">
        <v>663</v>
      </c>
      <c r="Y457" t="s">
        <v>664</v>
      </c>
      <c r="Z457" t="s">
        <v>665</v>
      </c>
      <c r="AA457" t="s">
        <v>666</v>
      </c>
      <c r="AB457" t="s">
        <v>667</v>
      </c>
      <c r="AC457" t="s">
        <v>668</v>
      </c>
      <c r="AD457" t="s">
        <v>186</v>
      </c>
      <c r="AE457" t="s">
        <v>186</v>
      </c>
      <c r="AF457" t="s">
        <v>186</v>
      </c>
      <c r="AG457" t="s">
        <v>186</v>
      </c>
      <c r="AH457" t="s">
        <v>186</v>
      </c>
      <c r="AI457" t="s">
        <v>186</v>
      </c>
      <c r="AJ457" t="s">
        <v>186</v>
      </c>
      <c r="AK457" t="s">
        <v>186</v>
      </c>
      <c r="AL457">
        <v>82.67422298240578</v>
      </c>
      <c r="AM457">
        <v>51.864884640513473</v>
      </c>
      <c r="AN457">
        <v>83.840064011279253</v>
      </c>
      <c r="AO457">
        <v>77.2040598871246</v>
      </c>
      <c r="AP457">
        <v>86.175871308518381</v>
      </c>
      <c r="AQ457">
        <v>82.862816792549665</v>
      </c>
      <c r="AR457">
        <v>53.029481679578602</v>
      </c>
      <c r="AS457"/>
      <c r="AT457"/>
      <c r="AU457"/>
      <c r="AV457"/>
      <c r="AW457"/>
      <c r="AX457"/>
      <c r="AY457"/>
      <c r="AZ457"/>
      <c r="BA457">
        <v>5264.7885427051569</v>
      </c>
      <c r="BB457">
        <v>7585.9946005298643</v>
      </c>
      <c r="BC457">
        <v>8562.6596787877697</v>
      </c>
      <c r="BD457">
        <v>9588.3828841598479</v>
      </c>
      <c r="BE457">
        <v>10492.827024377129</v>
      </c>
      <c r="BF457">
        <v>4265.567233277061</v>
      </c>
      <c r="BG457">
        <v>5535.8458927993952</v>
      </c>
      <c r="BH457">
        <v>6218.1262602790066</v>
      </c>
      <c r="BI457">
        <v>6690.7563796148179</v>
      </c>
      <c r="BJ457">
        <v>7129.8981308265566</v>
      </c>
      <c r="BK457">
        <v>1416.823974115305</v>
      </c>
      <c r="BL457">
        <v>2014.075051129628</v>
      </c>
      <c r="BM457">
        <v>2415.3155691543798</v>
      </c>
      <c r="BN457">
        <v>2609.216093774226</v>
      </c>
      <c r="BO457">
        <v>3199.0281455893642</v>
      </c>
      <c r="BP457">
        <v>3627.9813842946151</v>
      </c>
      <c r="BQ457">
        <v>1515.019122988738</v>
      </c>
      <c r="BR457">
        <v>7551.6547064860351</v>
      </c>
      <c r="BS457">
        <v>7700.2787948190044</v>
      </c>
      <c r="BT457">
        <v>10628.691511629289</v>
      </c>
      <c r="BU457">
        <v>8024.0466487907952</v>
      </c>
      <c r="BV457">
        <v>2446.9805615512901</v>
      </c>
      <c r="BW457"/>
      <c r="BX457"/>
      <c r="BY457"/>
      <c r="BZ457"/>
      <c r="CA457"/>
      <c r="CB457"/>
      <c r="CC457"/>
      <c r="CD457"/>
    </row>
    <row r="458">
      <c r="A458" t="s">
        <v>791</v>
      </c>
      <c r="B458">
        <v>2019</v>
      </c>
      <c r="C458" t="s">
        <v>800</v>
      </c>
      <c r="D458">
        <v>228</v>
      </c>
      <c r="E458" t="s">
        <v>95</v>
      </c>
      <c r="F458" t="s">
        <v>92</v>
      </c>
      <c r="G458" t="s">
        <v>186</v>
      </c>
      <c r="H458">
        <v>23.484242067185111</v>
      </c>
      <c r="I458">
        <v>17.782116912655908</v>
      </c>
      <c r="J458">
        <v>12.88875448759871</v>
      </c>
      <c r="K458">
        <v>7.1147889814788519</v>
      </c>
      <c r="L458">
        <v>1.3925057866025481</v>
      </c>
      <c r="M458">
        <v>20.651975197685751</v>
      </c>
      <c r="N458">
        <v>15.578244730462471</v>
      </c>
      <c r="O458">
        <v>9.4689188232754979</v>
      </c>
      <c r="P458">
        <v>4.4839447180468461</v>
      </c>
      <c r="Q458">
        <v>0.73780761920911986</v>
      </c>
      <c r="R458">
        <v>23.60655573279719</v>
      </c>
      <c r="S458">
        <v>21.734013222370859</v>
      </c>
      <c r="T458">
        <v>18.876060358257082</v>
      </c>
      <c r="U458">
        <v>17.087695505423039</v>
      </c>
      <c r="V458">
        <v>5.4688968685698827</v>
      </c>
      <c r="W458" t="s">
        <v>662</v>
      </c>
      <c r="X458" t="s">
        <v>663</v>
      </c>
      <c r="Y458" t="s">
        <v>664</v>
      </c>
      <c r="Z458" t="s">
        <v>665</v>
      </c>
      <c r="AA458" t="s">
        <v>666</v>
      </c>
      <c r="AB458" t="s">
        <v>667</v>
      </c>
      <c r="AC458" t="s">
        <v>668</v>
      </c>
      <c r="AD458" t="s">
        <v>186</v>
      </c>
      <c r="AE458" t="s">
        <v>186</v>
      </c>
      <c r="AF458" t="s">
        <v>186</v>
      </c>
      <c r="AG458" t="s">
        <v>186</v>
      </c>
      <c r="AH458" t="s">
        <v>186</v>
      </c>
      <c r="AI458" t="s">
        <v>186</v>
      </c>
      <c r="AJ458" t="s">
        <v>186</v>
      </c>
      <c r="AK458" t="s">
        <v>186</v>
      </c>
      <c r="AL458">
        <v>12.34311381267397</v>
      </c>
      <c r="AM458">
        <v>18.69848721695875</v>
      </c>
      <c r="AN458">
        <v>10.92470377886969</v>
      </c>
      <c r="AO458">
        <v>15.3315735503004</v>
      </c>
      <c r="AP458">
        <v>8.2819376253473251</v>
      </c>
      <c r="AQ458">
        <v>11.47478422814285</v>
      </c>
      <c r="AR458">
        <v>18.414702365245962</v>
      </c>
      <c r="AS458"/>
      <c r="AT458"/>
      <c r="AU458"/>
      <c r="AV458"/>
      <c r="AW458"/>
      <c r="AX458"/>
      <c r="AY458"/>
      <c r="AZ458"/>
      <c r="BA458">
        <v>2433.07595371445</v>
      </c>
      <c r="BB458">
        <v>1873.7309692553749</v>
      </c>
      <c r="BC458">
        <v>1365.734590423559</v>
      </c>
      <c r="BD458">
        <v>761.49010782023731</v>
      </c>
      <c r="BE458">
        <v>149.35008832662481</v>
      </c>
      <c r="BF458">
        <v>1427.9997442762681</v>
      </c>
      <c r="BG458">
        <v>1112.0315942543191</v>
      </c>
      <c r="BH458">
        <v>680.89150390225075</v>
      </c>
      <c r="BI458">
        <v>323.72878792233001</v>
      </c>
      <c r="BJ458">
        <v>53.175824020277233</v>
      </c>
      <c r="BK458">
        <v>804.14454940138035</v>
      </c>
      <c r="BL458">
        <v>745.29854469515828</v>
      </c>
      <c r="BM458">
        <v>653.18352682792158</v>
      </c>
      <c r="BN458">
        <v>592.0209083037746</v>
      </c>
      <c r="BO458">
        <v>190.90672593656731</v>
      </c>
      <c r="BP458">
        <v>541.65114011583523</v>
      </c>
      <c r="BQ458">
        <v>546.19933893624318</v>
      </c>
      <c r="BR458">
        <v>984.01154247172485</v>
      </c>
      <c r="BS458">
        <v>1529.1603948443999</v>
      </c>
      <c r="BT458">
        <v>1021.471077713038</v>
      </c>
      <c r="BU458">
        <v>1111.1643013770399</v>
      </c>
      <c r="BV458">
        <v>849.72391408196586</v>
      </c>
      <c r="BW458"/>
      <c r="BX458"/>
      <c r="BY458"/>
      <c r="BZ458"/>
      <c r="CA458"/>
      <c r="CB458"/>
      <c r="CC458"/>
      <c r="CD458"/>
    </row>
    <row r="459">
      <c r="A459" t="s">
        <v>791</v>
      </c>
      <c r="B459">
        <v>2019</v>
      </c>
      <c r="C459" t="s">
        <v>800</v>
      </c>
      <c r="D459">
        <v>229</v>
      </c>
      <c r="E459" t="s">
        <v>95</v>
      </c>
      <c r="F459" t="s">
        <v>93</v>
      </c>
      <c r="G459" t="s">
        <v>186</v>
      </c>
      <c r="H459">
        <v>4.4447633578671226</v>
      </c>
      <c r="I459">
        <v>2.1534972023411281</v>
      </c>
      <c r="J459">
        <v>1.771347668926049</v>
      </c>
      <c r="K459">
        <v>1.712309188621594</v>
      </c>
      <c r="L459">
        <v>0.58800394186076199</v>
      </c>
      <c r="M459">
        <v>2.8066427371675622</v>
      </c>
      <c r="N459">
        <v>1.4775050137954859</v>
      </c>
      <c r="O459">
        <v>1.7445398945118851</v>
      </c>
      <c r="P459">
        <v>1.683055952839595</v>
      </c>
      <c r="Q459">
        <v>0.3357862172917912</v>
      </c>
      <c r="R459">
        <v>6.5645231637717067</v>
      </c>
      <c r="S459">
        <v>3.4427802629290278</v>
      </c>
      <c r="T459">
        <v>3.4762520613472918</v>
      </c>
      <c r="U459">
        <v>1.628396213511321</v>
      </c>
      <c r="V459">
        <v>0.92710690788101513</v>
      </c>
      <c r="W459" t="s">
        <v>662</v>
      </c>
      <c r="X459" t="s">
        <v>663</v>
      </c>
      <c r="Y459" t="s">
        <v>664</v>
      </c>
      <c r="Z459" t="s">
        <v>665</v>
      </c>
      <c r="AA459" t="s">
        <v>666</v>
      </c>
      <c r="AB459" t="s">
        <v>667</v>
      </c>
      <c r="AC459" t="s">
        <v>668</v>
      </c>
      <c r="AD459" t="s">
        <v>186</v>
      </c>
      <c r="AE459" t="s">
        <v>186</v>
      </c>
      <c r="AF459" t="s">
        <v>186</v>
      </c>
      <c r="AG459" t="s">
        <v>186</v>
      </c>
      <c r="AH459" t="s">
        <v>186</v>
      </c>
      <c r="AI459" t="s">
        <v>186</v>
      </c>
      <c r="AJ459" t="s">
        <v>186</v>
      </c>
      <c r="AK459" t="s">
        <v>186</v>
      </c>
      <c r="AL459">
        <v>1.6500530384243479</v>
      </c>
      <c r="AM459">
        <v>5.1193218681201333</v>
      </c>
      <c r="AN459">
        <v>1.11745714101674</v>
      </c>
      <c r="AO459">
        <v>3.0990940086466341</v>
      </c>
      <c r="AP459">
        <v>1.707467613004616</v>
      </c>
      <c r="AQ459">
        <v>1.0461640951914031</v>
      </c>
      <c r="AR459">
        <v>3.8541136828386362</v>
      </c>
      <c r="AS459"/>
      <c r="AT459"/>
      <c r="AU459"/>
      <c r="AV459"/>
      <c r="AW459"/>
      <c r="AX459"/>
      <c r="AY459"/>
      <c r="AZ459"/>
      <c r="BA459">
        <v>460.49801458522631</v>
      </c>
      <c r="BB459">
        <v>226.91754980868069</v>
      </c>
      <c r="BC459">
        <v>187.6977938749736</v>
      </c>
      <c r="BD459">
        <v>183.26706695860659</v>
      </c>
      <c r="BE459">
        <v>63.065045401045587</v>
      </c>
      <c r="BF459">
        <v>194.0678832211286</v>
      </c>
      <c r="BG459">
        <v>105.46966519256679</v>
      </c>
      <c r="BH459">
        <v>125.4464648563511</v>
      </c>
      <c r="BI459">
        <v>121.512127797944</v>
      </c>
      <c r="BJ459">
        <v>24.201036061789349</v>
      </c>
      <c r="BK459">
        <v>223.61693003067441</v>
      </c>
      <c r="BL459">
        <v>118.0591496569596</v>
      </c>
      <c r="BM459">
        <v>120.2915512282943</v>
      </c>
      <c r="BN459">
        <v>56.417473327251507</v>
      </c>
      <c r="BO459">
        <v>32.363189255573303</v>
      </c>
      <c r="BP459">
        <v>72.409047107419227</v>
      </c>
      <c r="BQ459">
        <v>149.5399166641171</v>
      </c>
      <c r="BR459">
        <v>100.6517656894944</v>
      </c>
      <c r="BS459">
        <v>309.10146322385452</v>
      </c>
      <c r="BT459">
        <v>210.594291060335</v>
      </c>
      <c r="BU459">
        <v>101.30562569604309</v>
      </c>
      <c r="BV459">
        <v>177.84336118726969</v>
      </c>
      <c r="BW459"/>
      <c r="BX459"/>
      <c r="BY459"/>
      <c r="BZ459"/>
      <c r="CA459"/>
      <c r="CB459"/>
      <c r="CC459"/>
      <c r="CD459"/>
    </row>
    <row r="460">
      <c r="A460" t="s">
        <v>791</v>
      </c>
      <c r="B460">
        <v>2019</v>
      </c>
      <c r="C460" t="s">
        <v>800</v>
      </c>
      <c r="D460">
        <v>230</v>
      </c>
      <c r="E460" t="s">
        <v>95</v>
      </c>
      <c r="F460" t="s">
        <v>94</v>
      </c>
      <c r="G460" t="s">
        <v>186</v>
      </c>
      <c r="H460">
        <v>21.25483802189153</v>
      </c>
      <c r="I460">
        <v>8.0716371399648832</v>
      </c>
      <c r="J460">
        <v>4.5320899907579832</v>
      </c>
      <c r="K460">
        <v>1.586287120355294</v>
      </c>
      <c r="L460">
        <v>0.18679051905871019</v>
      </c>
      <c r="M460">
        <v>14.852023184802089</v>
      </c>
      <c r="N460">
        <v>5.3936100097850872</v>
      </c>
      <c r="O460">
        <v>2.3132449434874451</v>
      </c>
      <c r="P460">
        <v>1.159802358722356</v>
      </c>
      <c r="Q460">
        <v>0</v>
      </c>
      <c r="R460">
        <v>28.236480871865432</v>
      </c>
      <c r="S460">
        <v>16.089784715247799</v>
      </c>
      <c r="T460">
        <v>7.8485567158981837</v>
      </c>
      <c r="U460">
        <v>5.9732402068464614</v>
      </c>
      <c r="V460">
        <v>1.9615728251523541</v>
      </c>
      <c r="W460" t="s">
        <v>662</v>
      </c>
      <c r="X460" t="s">
        <v>663</v>
      </c>
      <c r="Y460" t="s">
        <v>664</v>
      </c>
      <c r="Z460" t="s">
        <v>665</v>
      </c>
      <c r="AA460" t="s">
        <v>666</v>
      </c>
      <c r="AB460" t="s">
        <v>667</v>
      </c>
      <c r="AC460" t="s">
        <v>668</v>
      </c>
      <c r="AD460" t="s">
        <v>186</v>
      </c>
      <c r="AE460" t="s">
        <v>186</v>
      </c>
      <c r="AF460" t="s">
        <v>186</v>
      </c>
      <c r="AG460" t="s">
        <v>186</v>
      </c>
      <c r="AH460" t="s">
        <v>186</v>
      </c>
      <c r="AI460" t="s">
        <v>186</v>
      </c>
      <c r="AJ460" t="s">
        <v>186</v>
      </c>
      <c r="AK460" t="s">
        <v>186</v>
      </c>
      <c r="AL460">
        <v>3.3326101664959382</v>
      </c>
      <c r="AM460">
        <v>24.317306274407599</v>
      </c>
      <c r="AN460">
        <v>4.1177750688340593</v>
      </c>
      <c r="AO460">
        <v>4.3652725539284107</v>
      </c>
      <c r="AP460">
        <v>3.8347234531295782</v>
      </c>
      <c r="AQ460">
        <v>4.616234884116218</v>
      </c>
      <c r="AR460">
        <v>24.70170227233649</v>
      </c>
      <c r="AS460"/>
      <c r="AT460"/>
      <c r="AU460"/>
      <c r="AV460"/>
      <c r="AW460"/>
      <c r="AX460"/>
      <c r="AY460"/>
      <c r="AZ460"/>
      <c r="BA460">
        <v>2202.0993968300791</v>
      </c>
      <c r="BB460">
        <v>850.52170987470902</v>
      </c>
      <c r="BC460">
        <v>480.2350819271249</v>
      </c>
      <c r="BD460">
        <v>169.7790269616863</v>
      </c>
      <c r="BE460">
        <v>20.033798630064108</v>
      </c>
      <c r="BF460">
        <v>1026.9567490212371</v>
      </c>
      <c r="BG460">
        <v>385.01543927082122</v>
      </c>
      <c r="BH460">
        <v>166.34093689701669</v>
      </c>
      <c r="BI460">
        <v>83.734621059778405</v>
      </c>
      <c r="BJ460">
        <v>0</v>
      </c>
      <c r="BK460">
        <v>961.86044437819453</v>
      </c>
      <c r="BL460">
        <v>551.74776098827056</v>
      </c>
      <c r="BM460">
        <v>271.5899323746761</v>
      </c>
      <c r="BN460">
        <v>206.94909337842401</v>
      </c>
      <c r="BO460">
        <v>68.474036855243227</v>
      </c>
      <c r="BP460">
        <v>146.24446664265949</v>
      </c>
      <c r="BQ460">
        <v>710.33000999916612</v>
      </c>
      <c r="BR460">
        <v>370.89684801085252</v>
      </c>
      <c r="BS460">
        <v>435.38922343935121</v>
      </c>
      <c r="BT460">
        <v>472.96409072333017</v>
      </c>
      <c r="BU460">
        <v>447.01454145177348</v>
      </c>
      <c r="BV460">
        <v>1139.829833956526</v>
      </c>
      <c r="BW460"/>
      <c r="BX460"/>
      <c r="BY460"/>
      <c r="BZ460"/>
      <c r="CA460"/>
      <c r="CB460"/>
      <c r="CC460"/>
      <c r="CD460"/>
    </row>
    <row r="461">
      <c r="A461" t="s">
        <v>791</v>
      </c>
      <c r="B461">
        <v>2019</v>
      </c>
      <c r="C461" t="s">
        <v>800</v>
      </c>
      <c r="D461">
        <v>231</v>
      </c>
      <c r="E461" t="s">
        <v>491</v>
      </c>
      <c r="F461" t="s">
        <v>694</v>
      </c>
      <c r="G461" t="s">
        <v>186</v>
      </c>
      <c r="H461">
        <v>4.5514023510923396</v>
      </c>
      <c r="I461">
        <v>5.8851796290580261</v>
      </c>
      <c r="J461">
        <v>10.28993681518495</v>
      </c>
      <c r="K461">
        <v>28.158250260100061</v>
      </c>
      <c r="L461">
        <v>70.526072644656395</v>
      </c>
      <c r="M461">
        <v>4.6770020188285333</v>
      </c>
      <c r="N461">
        <v>6.791496090001214</v>
      </c>
      <c r="O461">
        <v>18.25539724720084</v>
      </c>
      <c r="P461">
        <v>48.890274254350238</v>
      </c>
      <c r="Q461">
        <v>77.667123585309739</v>
      </c>
      <c r="R461">
        <v>4.0860707635723479</v>
      </c>
      <c r="S461">
        <v>5.5716203856459607</v>
      </c>
      <c r="T461">
        <v>7.2787321716626856</v>
      </c>
      <c r="U461">
        <v>8.5707392468559114</v>
      </c>
      <c r="V461">
        <v>17.961351756607861</v>
      </c>
      <c r="W461" t="s">
        <v>662</v>
      </c>
      <c r="X461" t="s">
        <v>663</v>
      </c>
      <c r="Y461" t="s">
        <v>664</v>
      </c>
      <c r="Z461" t="s">
        <v>665</v>
      </c>
      <c r="AA461" t="s">
        <v>666</v>
      </c>
      <c r="AB461" t="s">
        <v>667</v>
      </c>
      <c r="AC461" t="s">
        <v>668</v>
      </c>
      <c r="AD461" t="s">
        <v>186</v>
      </c>
      <c r="AE461" t="s">
        <v>186</v>
      </c>
      <c r="AF461" t="s">
        <v>186</v>
      </c>
      <c r="AG461" t="s">
        <v>186</v>
      </c>
      <c r="AH461" t="s">
        <v>186</v>
      </c>
      <c r="AI461" t="s">
        <v>186</v>
      </c>
      <c r="AJ461" t="s">
        <v>186</v>
      </c>
      <c r="AK461" t="s">
        <v>186</v>
      </c>
      <c r="AL461">
        <v>29.367796823866311</v>
      </c>
      <c r="AM461">
        <v>5.938358394243533</v>
      </c>
      <c r="AN461">
        <v>18.676004780088441</v>
      </c>
      <c r="AO461">
        <v>14.159196460083241</v>
      </c>
      <c r="AP461">
        <v>51.221437756846967</v>
      </c>
      <c r="AQ461">
        <v>14.261129781515629</v>
      </c>
      <c r="AR461">
        <v>8.6880273740965261</v>
      </c>
      <c r="AS461"/>
      <c r="AT461"/>
      <c r="AU461"/>
      <c r="AV461"/>
      <c r="AW461"/>
      <c r="AX461"/>
      <c r="AY461"/>
      <c r="AZ461"/>
      <c r="BA461">
        <v>489.81477598799307</v>
      </c>
      <c r="BB461">
        <v>633.71656873410996</v>
      </c>
      <c r="BC461">
        <v>1107.2679926309349</v>
      </c>
      <c r="BD461">
        <v>3030.653344510712</v>
      </c>
      <c r="BE461">
        <v>7589.9318664503344</v>
      </c>
      <c r="BF461">
        <v>338.94629525279328</v>
      </c>
      <c r="BG461">
        <v>491.78504693222237</v>
      </c>
      <c r="BH461">
        <v>1322.8646166798669</v>
      </c>
      <c r="BI461">
        <v>3543.6216801314981</v>
      </c>
      <c r="BJ461">
        <v>5625.0285507992267</v>
      </c>
      <c r="BK461">
        <v>143.6210539692801</v>
      </c>
      <c r="BL461">
        <v>196.3225550866371</v>
      </c>
      <c r="BM461">
        <v>255.9875224973708</v>
      </c>
      <c r="BN461">
        <v>301.46688986192441</v>
      </c>
      <c r="BO461">
        <v>631.74033710327137</v>
      </c>
      <c r="BP461">
        <v>1296.090815757886</v>
      </c>
      <c r="BQ461">
        <v>180.0629230628617</v>
      </c>
      <c r="BR461">
        <v>1697.1523629559661</v>
      </c>
      <c r="BS461">
        <v>1445.642804188062</v>
      </c>
      <c r="BT461">
        <v>6418.840060038955</v>
      </c>
      <c r="BU461">
        <v>1408.089298025797</v>
      </c>
      <c r="BV461">
        <v>405.50628428455423</v>
      </c>
      <c r="BW461"/>
      <c r="BX461"/>
      <c r="BY461"/>
      <c r="BZ461"/>
      <c r="CA461"/>
      <c r="CB461"/>
      <c r="CC461"/>
      <c r="CD461"/>
    </row>
    <row r="462">
      <c r="A462" t="s">
        <v>791</v>
      </c>
      <c r="B462">
        <v>2019</v>
      </c>
      <c r="C462" t="s">
        <v>800</v>
      </c>
      <c r="D462">
        <v>232</v>
      </c>
      <c r="E462" t="s">
        <v>491</v>
      </c>
      <c r="F462" t="s">
        <v>695</v>
      </c>
      <c r="G462" t="s">
        <v>186</v>
      </c>
      <c r="H462">
        <v>65.608914772420789</v>
      </c>
      <c r="I462">
        <v>75.904252981831831</v>
      </c>
      <c r="J462">
        <v>76.717132175520518</v>
      </c>
      <c r="K462">
        <v>66.382019411660067</v>
      </c>
      <c r="L462">
        <v>27.95224753249181</v>
      </c>
      <c r="M462">
        <v>72.791216101459128</v>
      </c>
      <c r="N462">
        <v>78.892720141046141</v>
      </c>
      <c r="O462">
        <v>74.494217744608108</v>
      </c>
      <c r="P462">
        <v>46.410456098798498</v>
      </c>
      <c r="Q462">
        <v>21.539363904702309</v>
      </c>
      <c r="R462">
        <v>59.8552909481174</v>
      </c>
      <c r="S462">
        <v>66.910220363359301</v>
      </c>
      <c r="T462">
        <v>71.706020521424449</v>
      </c>
      <c r="U462">
        <v>76.014327924793349</v>
      </c>
      <c r="V462">
        <v>76.057291835752011</v>
      </c>
      <c r="W462" t="s">
        <v>662</v>
      </c>
      <c r="X462" t="s">
        <v>663</v>
      </c>
      <c r="Y462" t="s">
        <v>664</v>
      </c>
      <c r="Z462" t="s">
        <v>665</v>
      </c>
      <c r="AA462" t="s">
        <v>666</v>
      </c>
      <c r="AB462" t="s">
        <v>667</v>
      </c>
      <c r="AC462" t="s">
        <v>668</v>
      </c>
      <c r="AD462" t="s">
        <v>186</v>
      </c>
      <c r="AE462" t="s">
        <v>186</v>
      </c>
      <c r="AF462" t="s">
        <v>186</v>
      </c>
      <c r="AG462" t="s">
        <v>186</v>
      </c>
      <c r="AH462" t="s">
        <v>186</v>
      </c>
      <c r="AI462" t="s">
        <v>186</v>
      </c>
      <c r="AJ462" t="s">
        <v>186</v>
      </c>
      <c r="AK462" t="s">
        <v>186</v>
      </c>
      <c r="AL462">
        <v>62.090921086039671</v>
      </c>
      <c r="AM462">
        <v>65.490651192134251</v>
      </c>
      <c r="AN462">
        <v>70.600867351433465</v>
      </c>
      <c r="AO462">
        <v>70.640535405488407</v>
      </c>
      <c r="AP462">
        <v>37.124945731560118</v>
      </c>
      <c r="AQ462">
        <v>76.062534747271386</v>
      </c>
      <c r="AR462">
        <v>66.966934982431397</v>
      </c>
      <c r="AS462"/>
      <c r="AT462"/>
      <c r="AU462"/>
      <c r="AV462"/>
      <c r="AW462"/>
      <c r="AX462"/>
      <c r="AY462"/>
      <c r="AZ462"/>
      <c r="BA462">
        <v>7060.7284113995984</v>
      </c>
      <c r="BB462">
        <v>8173.3754590038598</v>
      </c>
      <c r="BC462">
        <v>8255.2912102467508</v>
      </c>
      <c r="BD462">
        <v>7144.6516486996961</v>
      </c>
      <c r="BE462">
        <v>3008.187558588545</v>
      </c>
      <c r="BF462">
        <v>5275.2410465528983</v>
      </c>
      <c r="BG462">
        <v>5712.7707301924002</v>
      </c>
      <c r="BH462">
        <v>5398.1714814065699</v>
      </c>
      <c r="BI462">
        <v>3363.8816906791999</v>
      </c>
      <c r="BJ462">
        <v>1559.9848602211059</v>
      </c>
      <c r="BK462">
        <v>2103.8499989390421</v>
      </c>
      <c r="BL462">
        <v>2357.6598034185131</v>
      </c>
      <c r="BM462">
        <v>2521.8466772121992</v>
      </c>
      <c r="BN462">
        <v>2673.7253770540628</v>
      </c>
      <c r="BO462">
        <v>2675.102622262445</v>
      </c>
      <c r="BP462">
        <v>2740.2625074061971</v>
      </c>
      <c r="BQ462">
        <v>1985.807744170042</v>
      </c>
      <c r="BR462">
        <v>6415.7420317204824</v>
      </c>
      <c r="BS462">
        <v>7212.3430154267353</v>
      </c>
      <c r="BT462">
        <v>4652.3311200231956</v>
      </c>
      <c r="BU462">
        <v>7510.1231669014069</v>
      </c>
      <c r="BV462">
        <v>3125.6247022903749</v>
      </c>
      <c r="BW462"/>
      <c r="BX462"/>
      <c r="BY462"/>
      <c r="BZ462"/>
      <c r="CA462"/>
      <c r="CB462"/>
      <c r="CC462"/>
      <c r="CD462"/>
    </row>
    <row r="463">
      <c r="A463" t="s">
        <v>791</v>
      </c>
      <c r="B463">
        <v>2019</v>
      </c>
      <c r="C463" t="s">
        <v>800</v>
      </c>
      <c r="D463">
        <v>233</v>
      </c>
      <c r="E463" t="s">
        <v>491</v>
      </c>
      <c r="F463" t="s">
        <v>696</v>
      </c>
      <c r="G463" t="s">
        <v>186</v>
      </c>
      <c r="H463">
        <v>26.397651533432359</v>
      </c>
      <c r="I463">
        <v>16.08028467263517</v>
      </c>
      <c r="J463">
        <v>11.50337835568738</v>
      </c>
      <c r="K463">
        <v>4.9497118616489422</v>
      </c>
      <c r="L463">
        <v>1.181545625102989</v>
      </c>
      <c r="M463">
        <v>18.038522517106092</v>
      </c>
      <c r="N463">
        <v>12.895766897192891</v>
      </c>
      <c r="O463">
        <v>6.4827653864833232</v>
      </c>
      <c r="P463">
        <v>4.3410672857696904</v>
      </c>
      <c r="Q463">
        <v>0.3073749512157713</v>
      </c>
      <c r="R463">
        <v>33.602736571388007</v>
      </c>
      <c r="S463">
        <v>24.9351237807324</v>
      </c>
      <c r="T463">
        <v>19.407478323105401</v>
      </c>
      <c r="U463">
        <v>14.02986549290741</v>
      </c>
      <c r="V463">
        <v>5.3062443337844503</v>
      </c>
      <c r="W463" t="s">
        <v>662</v>
      </c>
      <c r="X463" t="s">
        <v>663</v>
      </c>
      <c r="Y463" t="s">
        <v>664</v>
      </c>
      <c r="Z463" t="s">
        <v>665</v>
      </c>
      <c r="AA463" t="s">
        <v>666</v>
      </c>
      <c r="AB463" t="s">
        <v>667</v>
      </c>
      <c r="AC463" t="s">
        <v>668</v>
      </c>
      <c r="AD463" t="s">
        <v>186</v>
      </c>
      <c r="AE463" t="s">
        <v>186</v>
      </c>
      <c r="AF463" t="s">
        <v>186</v>
      </c>
      <c r="AG463" t="s">
        <v>186</v>
      </c>
      <c r="AH463" t="s">
        <v>186</v>
      </c>
      <c r="AI463" t="s">
        <v>186</v>
      </c>
      <c r="AJ463" t="s">
        <v>186</v>
      </c>
      <c r="AK463" t="s">
        <v>186</v>
      </c>
      <c r="AL463">
        <v>8.0291181626396853</v>
      </c>
      <c r="AM463">
        <v>25.239553749723299</v>
      </c>
      <c r="AN463">
        <v>9.8413870784502606</v>
      </c>
      <c r="AO463">
        <v>12.91535165316461</v>
      </c>
      <c r="AP463">
        <v>10.10748474021317</v>
      </c>
      <c r="AQ463">
        <v>7.8273660041439266</v>
      </c>
      <c r="AR463">
        <v>23.525519829264489</v>
      </c>
      <c r="AS463"/>
      <c r="AT463"/>
      <c r="AU463"/>
      <c r="AV463"/>
      <c r="AW463"/>
      <c r="AX463"/>
      <c r="AY463"/>
      <c r="AZ463"/>
      <c r="BA463">
        <v>2840.8738175727472</v>
      </c>
      <c r="BB463">
        <v>1731.526218281482</v>
      </c>
      <c r="BC463">
        <v>1237.84265046016</v>
      </c>
      <c r="BD463">
        <v>532.73412478781631</v>
      </c>
      <c r="BE463">
        <v>127.156531695993</v>
      </c>
      <c r="BF463">
        <v>1307.266995907481</v>
      </c>
      <c r="BG463">
        <v>933.80681439247815</v>
      </c>
      <c r="BH463">
        <v>469.76906784818021</v>
      </c>
      <c r="BI463">
        <v>314.6454051113098</v>
      </c>
      <c r="BJ463">
        <v>22.261579888305029</v>
      </c>
      <c r="BK463">
        <v>1181.1005540235719</v>
      </c>
      <c r="BL463">
        <v>878.61822471729647</v>
      </c>
      <c r="BM463">
        <v>682.546379875703</v>
      </c>
      <c r="BN463">
        <v>493.48601019211918</v>
      </c>
      <c r="BO463">
        <v>186.63231084175351</v>
      </c>
      <c r="BP463">
        <v>354.34957452358509</v>
      </c>
      <c r="BQ463">
        <v>765.31383309281125</v>
      </c>
      <c r="BR463">
        <v>894.3204679816472</v>
      </c>
      <c r="BS463">
        <v>1318.6472292825331</v>
      </c>
      <c r="BT463">
        <v>1266.6244993882499</v>
      </c>
      <c r="BU463">
        <v>772.84412041825351</v>
      </c>
      <c r="BV463">
        <v>1098.0336181111179</v>
      </c>
      <c r="BW463"/>
      <c r="BX463"/>
      <c r="BY463"/>
      <c r="BZ463"/>
      <c r="CA463"/>
      <c r="CB463"/>
      <c r="CC463"/>
      <c r="CD463"/>
    </row>
    <row r="464">
      <c r="A464" t="s">
        <v>791</v>
      </c>
      <c r="B464">
        <v>2019</v>
      </c>
      <c r="C464" t="s">
        <v>800</v>
      </c>
      <c r="D464">
        <v>234</v>
      </c>
      <c r="E464" t="s">
        <v>491</v>
      </c>
      <c r="F464" t="s">
        <v>697</v>
      </c>
      <c r="G464" t="s">
        <v>186</v>
      </c>
      <c r="H464">
        <v>3.357557280377105</v>
      </c>
      <c r="I464">
        <v>2.0253466290468558</v>
      </c>
      <c r="J464">
        <v>1.3582787600851249</v>
      </c>
      <c r="K464">
        <v>0.4583260744041317</v>
      </c>
      <c r="L464">
        <v>0.1470636990863918</v>
      </c>
      <c r="M464">
        <v>4.4340061396968062</v>
      </c>
      <c r="N464">
        <v>1.273834981525219</v>
      </c>
      <c r="O464">
        <v>0.71461885420868954</v>
      </c>
      <c r="P464">
        <v>0.33443129475064048</v>
      </c>
      <c r="Q464">
        <v>0.19924678249945121</v>
      </c>
      <c r="R464">
        <v>2.2602855376519142</v>
      </c>
      <c r="S464">
        <v>2.5201664110628621</v>
      </c>
      <c r="T464">
        <v>1.4630205291669569</v>
      </c>
      <c r="U464">
        <v>1.2942204413174281</v>
      </c>
      <c r="V464">
        <v>0.61085899970199797</v>
      </c>
      <c r="W464" t="s">
        <v>662</v>
      </c>
      <c r="X464" t="s">
        <v>663</v>
      </c>
      <c r="Y464" t="s">
        <v>664</v>
      </c>
      <c r="Z464" t="s">
        <v>665</v>
      </c>
      <c r="AA464" t="s">
        <v>666</v>
      </c>
      <c r="AB464" t="s">
        <v>667</v>
      </c>
      <c r="AC464" t="s">
        <v>668</v>
      </c>
      <c r="AD464" t="s">
        <v>186</v>
      </c>
      <c r="AE464" t="s">
        <v>186</v>
      </c>
      <c r="AF464" t="s">
        <v>186</v>
      </c>
      <c r="AG464" t="s">
        <v>186</v>
      </c>
      <c r="AH464" t="s">
        <v>186</v>
      </c>
      <c r="AI464" t="s">
        <v>186</v>
      </c>
      <c r="AJ464" t="s">
        <v>186</v>
      </c>
      <c r="AK464" t="s">
        <v>186</v>
      </c>
      <c r="AL464">
        <v>0.51216392745427131</v>
      </c>
      <c r="AM464">
        <v>3.139285423319031</v>
      </c>
      <c r="AN464">
        <v>0.77541931993707447</v>
      </c>
      <c r="AO464">
        <v>2.2849164812637399</v>
      </c>
      <c r="AP464">
        <v>1.253915848336012</v>
      </c>
      <c r="AQ464">
        <v>1.769730758119328</v>
      </c>
      <c r="AR464">
        <v>0.79965707877600789</v>
      </c>
      <c r="AS464"/>
      <c r="AT464"/>
      <c r="AU464"/>
      <c r="AV464"/>
      <c r="AW464"/>
      <c r="AX464"/>
      <c r="AY464"/>
      <c r="AZ464"/>
      <c r="BA464">
        <v>361.33504363991591</v>
      </c>
      <c r="BB464">
        <v>218.08947171629569</v>
      </c>
      <c r="BC464">
        <v>146.160139087857</v>
      </c>
      <c r="BD464">
        <v>49.329323997009283</v>
      </c>
      <c r="BE464">
        <v>15.82681998638755</v>
      </c>
      <c r="BF464">
        <v>321.33617820306318</v>
      </c>
      <c r="BG464">
        <v>92.240794645465911</v>
      </c>
      <c r="BH464">
        <v>51.784356365618763</v>
      </c>
      <c r="BI464">
        <v>24.239953746779548</v>
      </c>
      <c r="BJ464">
        <v>14.43041519341503</v>
      </c>
      <c r="BK464">
        <v>79.446639564626111</v>
      </c>
      <c r="BL464">
        <v>88.801008471078617</v>
      </c>
      <c r="BM464">
        <v>51.453328930317141</v>
      </c>
      <c r="BN464">
        <v>45.522865648120167</v>
      </c>
      <c r="BO464">
        <v>21.48525765898081</v>
      </c>
      <c r="BP464">
        <v>22.60336267365177</v>
      </c>
      <c r="BQ464">
        <v>95.189423090295932</v>
      </c>
      <c r="BR464">
        <v>70.465002906616434</v>
      </c>
      <c r="BS464">
        <v>233.2881727167032</v>
      </c>
      <c r="BT464">
        <v>157.1350909247179</v>
      </c>
      <c r="BU464">
        <v>174.7364324616693</v>
      </c>
      <c r="BV464">
        <v>37.323313653810942</v>
      </c>
      <c r="BW464"/>
      <c r="BX464"/>
      <c r="BY464"/>
      <c r="BZ464"/>
      <c r="CA464"/>
      <c r="CB464"/>
      <c r="CC464"/>
      <c r="CD464"/>
    </row>
    <row r="465">
      <c r="A465" t="s">
        <v>791</v>
      </c>
      <c r="B465">
        <v>2019</v>
      </c>
      <c r="C465" t="s">
        <v>800</v>
      </c>
      <c r="D465">
        <v>235</v>
      </c>
      <c r="E465" t="s">
        <v>491</v>
      </c>
      <c r="F465" t="s">
        <v>698</v>
      </c>
      <c r="G465" t="s">
        <v>186</v>
      </c>
      <c r="H465">
        <v>0.066110352951263801</v>
      </c>
      <c r="I465">
        <v>0.027245265222727699</v>
      </c>
      <c r="J465">
        <v>0.0484880009264008</v>
      </c>
      <c r="K465">
        <v>0.0516923921866176</v>
      </c>
      <c r="L465">
        <v>0.1930704986624403</v>
      </c>
      <c r="M465">
        <v>0</v>
      </c>
      <c r="N465">
        <v>0.072055054802821303</v>
      </c>
      <c r="O465">
        <v>0.053000767498946798</v>
      </c>
      <c r="P465">
        <v>0.023771066330932799</v>
      </c>
      <c r="Q465">
        <v>0.28689077627293352</v>
      </c>
      <c r="R465">
        <v>0.16576348092494331</v>
      </c>
      <c r="S465">
        <v>0.036561348605813303</v>
      </c>
      <c r="T465">
        <v>0.083418681495514804</v>
      </c>
      <c r="U465">
        <v>0</v>
      </c>
      <c r="V465">
        <v>0</v>
      </c>
      <c r="W465" t="s">
        <v>662</v>
      </c>
      <c r="X465" t="s">
        <v>663</v>
      </c>
      <c r="Y465" t="s">
        <v>664</v>
      </c>
      <c r="Z465" t="s">
        <v>665</v>
      </c>
      <c r="AA465" t="s">
        <v>666</v>
      </c>
      <c r="AB465" t="s">
        <v>667</v>
      </c>
      <c r="AC465" t="s">
        <v>668</v>
      </c>
      <c r="AD465" t="s">
        <v>186</v>
      </c>
      <c r="AE465" t="s">
        <v>186</v>
      </c>
      <c r="AF465" t="s">
        <v>186</v>
      </c>
      <c r="AG465" t="s">
        <v>186</v>
      </c>
      <c r="AH465" t="s">
        <v>186</v>
      </c>
      <c r="AI465" t="s">
        <v>186</v>
      </c>
      <c r="AJ465" t="s">
        <v>186</v>
      </c>
      <c r="AK465" t="s">
        <v>186</v>
      </c>
      <c r="AL465">
        <v>0</v>
      </c>
      <c r="AM465">
        <v>0.19215124057983529</v>
      </c>
      <c r="AN465">
        <v>0</v>
      </c>
      <c r="AO465">
        <v>0</v>
      </c>
      <c r="AP465">
        <v>0.23147092560544361</v>
      </c>
      <c r="AQ465">
        <v>0.068611491846509096</v>
      </c>
      <c r="AR465">
        <v>0</v>
      </c>
      <c r="AS465"/>
      <c r="AT465"/>
      <c r="AU465"/>
      <c r="AV465"/>
      <c r="AW465"/>
      <c r="AX465"/>
      <c r="AY465"/>
      <c r="AZ465"/>
      <c r="BA465">
        <v>7.1146924010220189</v>
      </c>
      <c r="BB465">
        <v>2.933772132620752</v>
      </c>
      <c r="BC465">
        <v>5.2176424808783164</v>
      </c>
      <c r="BD465">
        <v>5.5636170507412537</v>
      </c>
      <c r="BE465">
        <v>20.778016913728461</v>
      </c>
      <c r="BF465">
        <v>0</v>
      </c>
      <c r="BG465">
        <v>5.2176424808783164</v>
      </c>
      <c r="BH465">
        <v>3.8406636148103401</v>
      </c>
      <c r="BI465">
        <v>1.722953435930914</v>
      </c>
      <c r="BJ465">
        <v>20.778016913728461</v>
      </c>
      <c r="BK465">
        <v>5.8264105585981234</v>
      </c>
      <c r="BL465">
        <v>1.2882818424238971</v>
      </c>
      <c r="BM465">
        <v>2.933772132620752</v>
      </c>
      <c r="BN465">
        <v>0</v>
      </c>
      <c r="BO465">
        <v>0</v>
      </c>
      <c r="BP465">
        <v>0</v>
      </c>
      <c r="BQ465">
        <v>5.8264105585981234</v>
      </c>
      <c r="BR465">
        <v>0</v>
      </c>
      <c r="BS465">
        <v>0</v>
      </c>
      <c r="BT465">
        <v>29.006894672961579</v>
      </c>
      <c r="BU465">
        <v>6.7744357474310917</v>
      </c>
      <c r="BV465">
        <v>0</v>
      </c>
      <c r="BW465"/>
      <c r="BX465"/>
      <c r="BY465"/>
      <c r="BZ465"/>
      <c r="CA465"/>
      <c r="CB465"/>
      <c r="CC465"/>
      <c r="CD465"/>
    </row>
    <row r="466">
      <c r="A466" t="s">
        <v>791</v>
      </c>
      <c r="B466">
        <v>2019</v>
      </c>
      <c r="C466" t="s">
        <v>800</v>
      </c>
      <c r="D466">
        <v>236</v>
      </c>
      <c r="E466" t="s">
        <v>491</v>
      </c>
      <c r="F466" t="s">
        <v>699</v>
      </c>
      <c r="G466" t="s">
        <v>186</v>
      </c>
      <c r="H466">
        <v>0.018363709726234599</v>
      </c>
      <c r="I466">
        <v>0.077690822205172205</v>
      </c>
      <c r="J466">
        <v>0.082785892595493807</v>
      </c>
      <c r="K466">
        <v>0</v>
      </c>
      <c r="L466">
        <v>0</v>
      </c>
      <c r="M466">
        <v>0.059253222909396497</v>
      </c>
      <c r="N466">
        <v>0.074126835431521404</v>
      </c>
      <c r="O466">
        <v>0</v>
      </c>
      <c r="P466">
        <v>0</v>
      </c>
      <c r="Q466">
        <v>0</v>
      </c>
      <c r="R466">
        <v>0.0298526983452631</v>
      </c>
      <c r="S466">
        <v>0.026307710593491299</v>
      </c>
      <c r="T466">
        <v>0.061329773145048901</v>
      </c>
      <c r="U466">
        <v>0.090846894125796704</v>
      </c>
      <c r="V466">
        <v>0.064253074153684503</v>
      </c>
      <c r="W466" t="s">
        <v>662</v>
      </c>
      <c r="X466" t="s">
        <v>663</v>
      </c>
      <c r="Y466" t="s">
        <v>664</v>
      </c>
      <c r="Z466" t="s">
        <v>665</v>
      </c>
      <c r="AA466" t="s">
        <v>666</v>
      </c>
      <c r="AB466" t="s">
        <v>667</v>
      </c>
      <c r="AC466" t="s">
        <v>668</v>
      </c>
      <c r="AD466" t="s">
        <v>186</v>
      </c>
      <c r="AE466" t="s">
        <v>186</v>
      </c>
      <c r="AF466" t="s">
        <v>186</v>
      </c>
      <c r="AG466" t="s">
        <v>186</v>
      </c>
      <c r="AH466" t="s">
        <v>186</v>
      </c>
      <c r="AI466" t="s">
        <v>186</v>
      </c>
      <c r="AJ466" t="s">
        <v>186</v>
      </c>
      <c r="AK466" t="s">
        <v>186</v>
      </c>
      <c r="AL466">
        <v>0</v>
      </c>
      <c r="AM466">
        <v>0</v>
      </c>
      <c r="AN466">
        <v>0.1063214700902891</v>
      </c>
      <c r="AO466">
        <v>0</v>
      </c>
      <c r="AP466">
        <v>0.060744997437987003</v>
      </c>
      <c r="AQ466">
        <v>0.010627217103473301</v>
      </c>
      <c r="AR466">
        <v>0.019860735431298598</v>
      </c>
      <c r="AS466"/>
      <c r="AT466"/>
      <c r="AU466"/>
      <c r="AV466"/>
      <c r="AW466"/>
      <c r="AX466"/>
      <c r="AY466"/>
      <c r="AZ466"/>
      <c r="BA466">
        <v>1.976273612396706</v>
      </c>
      <c r="BB466">
        <v>8.3657533623784825</v>
      </c>
      <c r="BC466">
        <v>8.9083315824738687</v>
      </c>
      <c r="BD466">
        <v>0</v>
      </c>
      <c r="BE466">
        <v>0</v>
      </c>
      <c r="BF466">
        <v>4.2941312204005264</v>
      </c>
      <c r="BG466">
        <v>5.3676640255006571</v>
      </c>
      <c r="BH466">
        <v>0</v>
      </c>
      <c r="BI466">
        <v>0</v>
      </c>
      <c r="BJ466">
        <v>0</v>
      </c>
      <c r="BK466">
        <v>1.0492906873754759</v>
      </c>
      <c r="BL466">
        <v>0.92698292502122936</v>
      </c>
      <c r="BM466">
        <v>2.1569218804132149</v>
      </c>
      <c r="BN466">
        <v>3.195445554567097</v>
      </c>
      <c r="BO466">
        <v>2.2599222639708572</v>
      </c>
      <c r="BP466">
        <v>0</v>
      </c>
      <c r="BQ466">
        <v>0</v>
      </c>
      <c r="BR466">
        <v>9.6617952459011818</v>
      </c>
      <c r="BS466">
        <v>0</v>
      </c>
      <c r="BT466">
        <v>7.6122896989511686</v>
      </c>
      <c r="BU466">
        <v>1.0492906873754759</v>
      </c>
      <c r="BV466">
        <v>0.92698292502122936</v>
      </c>
      <c r="BW466"/>
      <c r="BX466"/>
      <c r="BY466"/>
      <c r="BZ466"/>
      <c r="CA466"/>
      <c r="CB466"/>
      <c r="CC466"/>
      <c r="CD466"/>
    </row>
    <row r="467">
      <c r="A467" t="s">
        <v>791</v>
      </c>
      <c r="B467">
        <v>2019</v>
      </c>
      <c r="C467" t="s">
        <v>800</v>
      </c>
      <c r="D467">
        <v>261</v>
      </c>
      <c r="E467" t="s">
        <v>73</v>
      </c>
      <c r="F467" t="s">
        <v>49</v>
      </c>
      <c r="G467" t="s">
        <v>836</v>
      </c>
      <c r="H467">
        <v>70.664182692137246</v>
      </c>
      <c r="I467">
        <v>81.527390524629013</v>
      </c>
      <c r="J467">
        <v>84.037519724936743</v>
      </c>
      <c r="K467">
        <v>90.246975462258021</v>
      </c>
      <c r="L467">
        <v>96.112437967682865</v>
      </c>
      <c r="M467">
        <v>72.511943914942421</v>
      </c>
      <c r="N467">
        <v>83.918178731851796</v>
      </c>
      <c r="O467">
        <v>88.382942093950206</v>
      </c>
      <c r="P467">
        <v>93.423717449881011</v>
      </c>
      <c r="Q467">
        <v>97.162499352149084</v>
      </c>
      <c r="R467">
        <v>70.091829370968597</v>
      </c>
      <c r="S467">
        <v>77.943962529433477</v>
      </c>
      <c r="T467">
        <v>82.033702296567981</v>
      </c>
      <c r="U467">
        <v>85.340936359405489</v>
      </c>
      <c r="V467">
        <v>90.6805017244711</v>
      </c>
      <c r="W467" t="s">
        <v>662</v>
      </c>
      <c r="X467" t="s">
        <v>663</v>
      </c>
      <c r="Y467" t="s">
        <v>664</v>
      </c>
      <c r="Z467" t="s">
        <v>665</v>
      </c>
      <c r="AA467" t="s">
        <v>666</v>
      </c>
      <c r="AB467" t="s">
        <v>667</v>
      </c>
      <c r="AC467" t="s">
        <v>668</v>
      </c>
      <c r="AD467" t="s">
        <v>186</v>
      </c>
      <c r="AE467" t="s">
        <v>186</v>
      </c>
      <c r="AF467" t="s">
        <v>186</v>
      </c>
      <c r="AG467" t="s">
        <v>186</v>
      </c>
      <c r="AH467" t="s">
        <v>186</v>
      </c>
      <c r="AI467" t="s">
        <v>186</v>
      </c>
      <c r="AJ467" t="s">
        <v>186</v>
      </c>
      <c r="AK467" t="s">
        <v>186</v>
      </c>
      <c r="AL467">
        <v>86.936268623548727</v>
      </c>
      <c r="AM467">
        <v>72.508276639477785</v>
      </c>
      <c r="AN467">
        <v>76.532680508933808</v>
      </c>
      <c r="AO467">
        <v>86.690600132113772</v>
      </c>
      <c r="AP467">
        <v>96.301228772100288</v>
      </c>
      <c r="AQ467">
        <v>90.477649499900366</v>
      </c>
      <c r="AR467">
        <v>75.385088916221548</v>
      </c>
      <c r="AS467"/>
      <c r="AT467"/>
      <c r="AU467"/>
      <c r="AV467"/>
      <c r="AW467"/>
      <c r="AX467"/>
      <c r="AY467"/>
      <c r="AZ467"/>
      <c r="BA467">
        <v>1283.760274874827</v>
      </c>
      <c r="BB467">
        <v>1931.785910462909</v>
      </c>
      <c r="BC467">
        <v>2182.4411229096181</v>
      </c>
      <c r="BD467">
        <v>2512.078924549267</v>
      </c>
      <c r="BE467">
        <v>3728.0023128038279</v>
      </c>
      <c r="BF467">
        <v>987.85507859041866</v>
      </c>
      <c r="BG467">
        <v>1488.6989517426489</v>
      </c>
      <c r="BH467">
        <v>1551.641440598914</v>
      </c>
      <c r="BI467">
        <v>2041.07013732122</v>
      </c>
      <c r="BJ467">
        <v>2250.815764090662</v>
      </c>
      <c r="BK467">
        <v>470.07598685924211</v>
      </c>
      <c r="BL467">
        <v>626.23508791918141</v>
      </c>
      <c r="BM467">
        <v>664.00300175554901</v>
      </c>
      <c r="BN467">
        <v>739.79511451324788</v>
      </c>
      <c r="BO467">
        <v>817.87798220933951</v>
      </c>
      <c r="BP467">
        <v>1007.724077758778</v>
      </c>
      <c r="BQ467">
        <v>507.67551860914409</v>
      </c>
      <c r="BR467">
        <v>1687.946898502641</v>
      </c>
      <c r="BS467">
        <v>1941.727367388919</v>
      </c>
      <c r="BT467">
        <v>3318.9861328903089</v>
      </c>
      <c r="BU467">
        <v>2331.8974139936781</v>
      </c>
      <c r="BV467">
        <v>842.11113645696901</v>
      </c>
      <c r="BW467"/>
      <c r="BX467"/>
      <c r="BY467"/>
      <c r="BZ467"/>
      <c r="CA467"/>
      <c r="CB467"/>
      <c r="CC467"/>
      <c r="CD467"/>
    </row>
    <row r="468">
      <c r="A468" t="s">
        <v>791</v>
      </c>
      <c r="B468">
        <v>2019</v>
      </c>
      <c r="C468" t="s">
        <v>800</v>
      </c>
      <c r="D468">
        <v>262</v>
      </c>
      <c r="E468" t="s">
        <v>73</v>
      </c>
      <c r="F468" t="s">
        <v>48</v>
      </c>
      <c r="G468" t="s">
        <v>186</v>
      </c>
      <c r="H468">
        <v>29.163808364085408</v>
      </c>
      <c r="I468">
        <v>18.383273550935861</v>
      </c>
      <c r="J468">
        <v>15.96248027506342</v>
      </c>
      <c r="K468">
        <v>9.7530245377422826</v>
      </c>
      <c r="L468">
        <v>3.8875620323171218</v>
      </c>
      <c r="M468">
        <v>27.334678241543521</v>
      </c>
      <c r="N468">
        <v>16.08182126814804</v>
      </c>
      <c r="O468">
        <v>11.617057906049761</v>
      </c>
      <c r="P468">
        <v>6.5762825501186688</v>
      </c>
      <c r="Q468">
        <v>2.8375006478510358</v>
      </c>
      <c r="R468">
        <v>29.75378814680095</v>
      </c>
      <c r="S468">
        <v>22.05603747056653</v>
      </c>
      <c r="T468">
        <v>17.704778335645582</v>
      </c>
      <c r="U468">
        <v>14.659063640594651</v>
      </c>
      <c r="V468">
        <v>9.3194982755289821</v>
      </c>
      <c r="W468" t="s">
        <v>662</v>
      </c>
      <c r="X468" t="s">
        <v>663</v>
      </c>
      <c r="Y468" t="s">
        <v>664</v>
      </c>
      <c r="Z468" t="s">
        <v>665</v>
      </c>
      <c r="AA468" t="s">
        <v>666</v>
      </c>
      <c r="AB468" t="s">
        <v>667</v>
      </c>
      <c r="AC468" t="s">
        <v>668</v>
      </c>
      <c r="AD468" t="s">
        <v>186</v>
      </c>
      <c r="AE468" t="s">
        <v>186</v>
      </c>
      <c r="AF468" t="s">
        <v>186</v>
      </c>
      <c r="AG468" t="s">
        <v>186</v>
      </c>
      <c r="AH468" t="s">
        <v>186</v>
      </c>
      <c r="AI468" t="s">
        <v>186</v>
      </c>
      <c r="AJ468" t="s">
        <v>186</v>
      </c>
      <c r="AK468" t="s">
        <v>186</v>
      </c>
      <c r="AL468">
        <v>13.063731376451219</v>
      </c>
      <c r="AM468">
        <v>27.23532528904088</v>
      </c>
      <c r="AN468">
        <v>23.467319491065911</v>
      </c>
      <c r="AO468">
        <v>13.25003418075157</v>
      </c>
      <c r="AP468">
        <v>3.698771227899937</v>
      </c>
      <c r="AQ468">
        <v>9.4402182999415842</v>
      </c>
      <c r="AR468">
        <v>24.614911083779489</v>
      </c>
      <c r="AS468"/>
      <c r="AT468"/>
      <c r="AU468"/>
      <c r="AV468"/>
      <c r="AW468"/>
      <c r="AX468"/>
      <c r="AY468"/>
      <c r="AZ468"/>
      <c r="BA468">
        <v>529.82058541576976</v>
      </c>
      <c r="BB468">
        <v>435.59040226063888</v>
      </c>
      <c r="BC468">
        <v>414.54309325117651</v>
      </c>
      <c r="BD468">
        <v>271.48131299004581</v>
      </c>
      <c r="BE468">
        <v>150.7904757604806</v>
      </c>
      <c r="BF468">
        <v>372.3896956095723</v>
      </c>
      <c r="BG468">
        <v>285.28968127995893</v>
      </c>
      <c r="BH468">
        <v>203.947821127103</v>
      </c>
      <c r="BI468">
        <v>143.67501416152379</v>
      </c>
      <c r="BJ468">
        <v>65.73205950222723</v>
      </c>
      <c r="BK468">
        <v>199.54595922847139</v>
      </c>
      <c r="BL468">
        <v>177.20762604689429</v>
      </c>
      <c r="BM468">
        <v>143.30727044093331</v>
      </c>
      <c r="BN468">
        <v>127.07504894227129</v>
      </c>
      <c r="BO468">
        <v>84.055693339157244</v>
      </c>
      <c r="BP468">
        <v>151.42859087302449</v>
      </c>
      <c r="BQ468">
        <v>190.69144284522261</v>
      </c>
      <c r="BR468">
        <v>517.57744388021717</v>
      </c>
      <c r="BS468">
        <v>296.7790504206377</v>
      </c>
      <c r="BT468">
        <v>127.4767785485424</v>
      </c>
      <c r="BU468">
        <v>243.30451512440999</v>
      </c>
      <c r="BV468">
        <v>274.96804798605712</v>
      </c>
      <c r="BW468"/>
      <c r="BX468"/>
      <c r="BY468"/>
      <c r="BZ468"/>
      <c r="CA468"/>
      <c r="CB468"/>
      <c r="CC468"/>
      <c r="CD468"/>
    </row>
    <row r="469">
      <c r="A469" t="s">
        <v>791</v>
      </c>
      <c r="B469">
        <v>2019</v>
      </c>
      <c r="C469" t="s">
        <v>800</v>
      </c>
      <c r="D469">
        <v>263</v>
      </c>
      <c r="E469" t="s">
        <v>73</v>
      </c>
      <c r="F469" t="s">
        <v>113</v>
      </c>
      <c r="G469" t="s">
        <v>186</v>
      </c>
      <c r="H469">
        <v>0.172008943777577</v>
      </c>
      <c r="I469">
        <v>0.089335924435225894</v>
      </c>
      <c r="J469">
        <v>0</v>
      </c>
      <c r="K469">
        <v>0</v>
      </c>
      <c r="L469">
        <v>0</v>
      </c>
      <c r="M469">
        <v>0.1533778435141592</v>
      </c>
      <c r="N469">
        <v>0</v>
      </c>
      <c r="O469">
        <v>0</v>
      </c>
      <c r="P469">
        <v>0</v>
      </c>
      <c r="Q469">
        <v>0</v>
      </c>
      <c r="R469">
        <v>0.1543824822307486</v>
      </c>
      <c r="S469">
        <v>0</v>
      </c>
      <c r="T469">
        <v>0.26151936778634449</v>
      </c>
      <c r="U469">
        <v>0</v>
      </c>
      <c r="V469">
        <v>0</v>
      </c>
      <c r="W469" t="s">
        <v>662</v>
      </c>
      <c r="X469" t="s">
        <v>663</v>
      </c>
      <c r="Y469" t="s">
        <v>664</v>
      </c>
      <c r="Z469" t="s">
        <v>665</v>
      </c>
      <c r="AA469" t="s">
        <v>666</v>
      </c>
      <c r="AB469" t="s">
        <v>667</v>
      </c>
      <c r="AC469" t="s">
        <v>668</v>
      </c>
      <c r="AD469" t="s">
        <v>186</v>
      </c>
      <c r="AE469" t="s">
        <v>186</v>
      </c>
      <c r="AF469" t="s">
        <v>186</v>
      </c>
      <c r="AG469" t="s">
        <v>186</v>
      </c>
      <c r="AH469" t="s">
        <v>186</v>
      </c>
      <c r="AI469" t="s">
        <v>186</v>
      </c>
      <c r="AJ469" t="s">
        <v>186</v>
      </c>
      <c r="AK469" t="s">
        <v>186</v>
      </c>
      <c r="AL469">
        <v>0</v>
      </c>
      <c r="AM469">
        <v>0.25639807148134569</v>
      </c>
      <c r="AN469">
        <v>0</v>
      </c>
      <c r="AO469">
        <v>0.059365687134984003</v>
      </c>
      <c r="AP469">
        <v>0</v>
      </c>
      <c r="AQ469">
        <v>0.082132200157615201</v>
      </c>
      <c r="AR469">
        <v>0</v>
      </c>
      <c r="AS469"/>
      <c r="AT469"/>
      <c r="AU469"/>
      <c r="AV469"/>
      <c r="AW469"/>
      <c r="AX469"/>
      <c r="AY469"/>
      <c r="AZ469"/>
      <c r="BA469">
        <v>3.124896383601719</v>
      </c>
      <c r="BB469">
        <v>2.1168085843494979</v>
      </c>
      <c r="BC469">
        <v>0</v>
      </c>
      <c r="BD469">
        <v>0</v>
      </c>
      <c r="BE469">
        <v>0</v>
      </c>
      <c r="BF469">
        <v>2.089518960303121</v>
      </c>
      <c r="BG469">
        <v>0</v>
      </c>
      <c r="BH469">
        <v>0</v>
      </c>
      <c r="BI469">
        <v>0</v>
      </c>
      <c r="BJ469">
        <v>0</v>
      </c>
      <c r="BK469">
        <v>1.0353774232985991</v>
      </c>
      <c r="BL469">
        <v>0</v>
      </c>
      <c r="BM469">
        <v>2.1168085843494979</v>
      </c>
      <c r="BN469">
        <v>0</v>
      </c>
      <c r="BO469">
        <v>0</v>
      </c>
      <c r="BP469">
        <v>0</v>
      </c>
      <c r="BQ469">
        <v>1.795202285069978</v>
      </c>
      <c r="BR469">
        <v>0</v>
      </c>
      <c r="BS469">
        <v>1.329694098531742</v>
      </c>
      <c r="BT469">
        <v>0</v>
      </c>
      <c r="BU469">
        <v>2.1168085843494979</v>
      </c>
      <c r="BV469">
        <v>0</v>
      </c>
      <c r="BW469"/>
      <c r="BX469"/>
      <c r="BY469"/>
      <c r="BZ469"/>
      <c r="CA469"/>
      <c r="CB469"/>
      <c r="CC469"/>
      <c r="CD469"/>
    </row>
    <row r="470">
      <c r="A470" t="s">
        <v>791</v>
      </c>
      <c r="B470">
        <v>2019</v>
      </c>
      <c r="C470" t="s">
        <v>800</v>
      </c>
      <c r="D470">
        <v>264</v>
      </c>
      <c r="E470" t="s">
        <v>74</v>
      </c>
      <c r="F470" t="s">
        <v>89</v>
      </c>
      <c r="G470" t="s">
        <v>186</v>
      </c>
      <c r="H470">
        <v>75.322186688808799</v>
      </c>
      <c r="I470">
        <v>75.49646366137334</v>
      </c>
      <c r="J470">
        <v>73.484245967404718</v>
      </c>
      <c r="K470">
        <v>58.481574443956418</v>
      </c>
      <c r="L470">
        <v>31.76084008450286</v>
      </c>
      <c r="M470">
        <v>76.217408388430187</v>
      </c>
      <c r="N470">
        <v>74.44970184209339</v>
      </c>
      <c r="O470">
        <v>63.937307569792047</v>
      </c>
      <c r="P470">
        <v>43.122210725000677</v>
      </c>
      <c r="Q470">
        <v>26.142996229620788</v>
      </c>
      <c r="R470">
        <v>72.263750830251468</v>
      </c>
      <c r="S470">
        <v>76.767634194871903</v>
      </c>
      <c r="T470">
        <v>74.190819291957865</v>
      </c>
      <c r="U470">
        <v>74.304223785103076</v>
      </c>
      <c r="V470">
        <v>60.992557712355421</v>
      </c>
      <c r="W470" t="s">
        <v>662</v>
      </c>
      <c r="X470" t="s">
        <v>663</v>
      </c>
      <c r="Y470" t="s">
        <v>664</v>
      </c>
      <c r="Z470" t="s">
        <v>665</v>
      </c>
      <c r="AA470" t="s">
        <v>666</v>
      </c>
      <c r="AB470" t="s">
        <v>667</v>
      </c>
      <c r="AC470" t="s">
        <v>668</v>
      </c>
      <c r="AD470" t="s">
        <v>186</v>
      </c>
      <c r="AE470" t="s">
        <v>186</v>
      </c>
      <c r="AF470" t="s">
        <v>186</v>
      </c>
      <c r="AG470" t="s">
        <v>186</v>
      </c>
      <c r="AH470" t="s">
        <v>186</v>
      </c>
      <c r="AI470" t="s">
        <v>186</v>
      </c>
      <c r="AJ470" t="s">
        <v>186</v>
      </c>
      <c r="AK470" t="s">
        <v>186</v>
      </c>
      <c r="AL470">
        <v>54.276623406761871</v>
      </c>
      <c r="AM470">
        <v>71.418971347026456</v>
      </c>
      <c r="AN470">
        <v>57.266537192740238</v>
      </c>
      <c r="AO470">
        <v>75.595682465271025</v>
      </c>
      <c r="AP470">
        <v>38.773711028306558</v>
      </c>
      <c r="AQ470">
        <v>69.5980118062363</v>
      </c>
      <c r="AR470">
        <v>63.551339548015982</v>
      </c>
      <c r="AS470"/>
      <c r="AT470"/>
      <c r="AU470"/>
      <c r="AV470"/>
      <c r="AW470"/>
      <c r="AX470"/>
      <c r="AY470"/>
      <c r="AZ470"/>
      <c r="BA470">
        <v>1368.3825016284729</v>
      </c>
      <c r="BB470">
        <v>1788.883513286956</v>
      </c>
      <c r="BC470">
        <v>1908.374269138272</v>
      </c>
      <c r="BD470">
        <v>1627.869852508918</v>
      </c>
      <c r="BE470">
        <v>1231.937174785139</v>
      </c>
      <c r="BF470">
        <v>1038.3358918336139</v>
      </c>
      <c r="BG470">
        <v>1320.7292479979619</v>
      </c>
      <c r="BH470">
        <v>1122.4765059320059</v>
      </c>
      <c r="BI470">
        <v>942.11040802662751</v>
      </c>
      <c r="BJ470">
        <v>605.61501017925093</v>
      </c>
      <c r="BK470">
        <v>484.64213718682993</v>
      </c>
      <c r="BL470">
        <v>616.78396362282797</v>
      </c>
      <c r="BM470">
        <v>600.52058280227732</v>
      </c>
      <c r="BN470">
        <v>644.12114618027692</v>
      </c>
      <c r="BO470">
        <v>550.11241758608492</v>
      </c>
      <c r="BP470">
        <v>629.14892866271441</v>
      </c>
      <c r="BQ470">
        <v>500.04861510378868</v>
      </c>
      <c r="BR470">
        <v>1263.027417825622</v>
      </c>
      <c r="BS470">
        <v>1693.2193949005059</v>
      </c>
      <c r="BT470">
        <v>1336.321569979058</v>
      </c>
      <c r="BU470">
        <v>1793.762599350491</v>
      </c>
      <c r="BV470">
        <v>709.91878552558796</v>
      </c>
      <c r="BW470"/>
      <c r="BX470"/>
      <c r="BY470"/>
      <c r="BZ470"/>
      <c r="CA470"/>
      <c r="CB470"/>
      <c r="CC470"/>
      <c r="CD470"/>
    </row>
    <row r="471">
      <c r="A471" t="s">
        <v>791</v>
      </c>
      <c r="B471">
        <v>2019</v>
      </c>
      <c r="C471" t="s">
        <v>800</v>
      </c>
      <c r="D471">
        <v>265</v>
      </c>
      <c r="E471" t="s">
        <v>74</v>
      </c>
      <c r="F471" t="s">
        <v>90</v>
      </c>
      <c r="G471" t="s">
        <v>186</v>
      </c>
      <c r="H471">
        <v>14.15983355480668</v>
      </c>
      <c r="I471">
        <v>17.211788550106611</v>
      </c>
      <c r="J471">
        <v>21.654622238756211</v>
      </c>
      <c r="K471">
        <v>36.16862733314003</v>
      </c>
      <c r="L471">
        <v>63.558129129500493</v>
      </c>
      <c r="M471">
        <v>14.71527873137984</v>
      </c>
      <c r="N471">
        <v>19.853118028771171</v>
      </c>
      <c r="O471">
        <v>30.85052019569676</v>
      </c>
      <c r="P471">
        <v>51.793432991441968</v>
      </c>
      <c r="Q471">
        <v>69.219896934611967</v>
      </c>
      <c r="R471">
        <v>14.902097448765289</v>
      </c>
      <c r="S471">
        <v>15.34031179572918</v>
      </c>
      <c r="T471">
        <v>18.766646216283721</v>
      </c>
      <c r="U471">
        <v>21.71562365061148</v>
      </c>
      <c r="V471">
        <v>34.018680484516153</v>
      </c>
      <c r="W471" t="s">
        <v>662</v>
      </c>
      <c r="X471" t="s">
        <v>663</v>
      </c>
      <c r="Y471" t="s">
        <v>664</v>
      </c>
      <c r="Z471" t="s">
        <v>665</v>
      </c>
      <c r="AA471" t="s">
        <v>666</v>
      </c>
      <c r="AB471" t="s">
        <v>667</v>
      </c>
      <c r="AC471" t="s">
        <v>668</v>
      </c>
      <c r="AD471" t="s">
        <v>186</v>
      </c>
      <c r="AE471" t="s">
        <v>186</v>
      </c>
      <c r="AF471" t="s">
        <v>186</v>
      </c>
      <c r="AG471" t="s">
        <v>186</v>
      </c>
      <c r="AH471" t="s">
        <v>186</v>
      </c>
      <c r="AI471" t="s">
        <v>186</v>
      </c>
      <c r="AJ471" t="s">
        <v>186</v>
      </c>
      <c r="AK471" t="s">
        <v>186</v>
      </c>
      <c r="AL471">
        <v>39.627006793326949</v>
      </c>
      <c r="AM471">
        <v>21.224659321597301</v>
      </c>
      <c r="AN471">
        <v>35.262845258444848</v>
      </c>
      <c r="AO471">
        <v>19.589898679368069</v>
      </c>
      <c r="AP471">
        <v>57.791318088372257</v>
      </c>
      <c r="AQ471">
        <v>24.573358621961422</v>
      </c>
      <c r="AR471">
        <v>22.3760784828056</v>
      </c>
      <c r="AS471"/>
      <c r="AT471"/>
      <c r="AU471"/>
      <c r="AV471"/>
      <c r="AW471"/>
      <c r="AX471"/>
      <c r="AY471"/>
      <c r="AZ471"/>
      <c r="BA471">
        <v>257.24251132565718</v>
      </c>
      <c r="BB471">
        <v>407.83214574883613</v>
      </c>
      <c r="BC471">
        <v>562.36712160974321</v>
      </c>
      <c r="BD471">
        <v>1006.775528909058</v>
      </c>
      <c r="BE471">
        <v>2465.2881292214561</v>
      </c>
      <c r="BF471">
        <v>200.4712884917104</v>
      </c>
      <c r="BG471">
        <v>352.19205713096312</v>
      </c>
      <c r="BH471">
        <v>541.60841974226889</v>
      </c>
      <c r="BI471">
        <v>1131.554516066996</v>
      </c>
      <c r="BJ471">
        <v>1603.5120159319929</v>
      </c>
      <c r="BK471">
        <v>99.942007896891823</v>
      </c>
      <c r="BL471">
        <v>123.2506174224645</v>
      </c>
      <c r="BM471">
        <v>151.90231662893191</v>
      </c>
      <c r="BN471">
        <v>188.24626223544089</v>
      </c>
      <c r="BO471">
        <v>306.82593526709542</v>
      </c>
      <c r="BP471">
        <v>459.3375067437554</v>
      </c>
      <c r="BQ471">
        <v>148.6070339524197</v>
      </c>
      <c r="BR471">
        <v>777.73063599180273</v>
      </c>
      <c r="BS471">
        <v>438.78162490669018</v>
      </c>
      <c r="BT471">
        <v>1991.756343947397</v>
      </c>
      <c r="BU471">
        <v>633.33377624663183</v>
      </c>
      <c r="BV471">
        <v>249.9585150260537</v>
      </c>
      <c r="BW471"/>
      <c r="BX471"/>
      <c r="BY471"/>
      <c r="BZ471"/>
      <c r="CA471"/>
      <c r="CB471"/>
      <c r="CC471"/>
      <c r="CD471"/>
    </row>
    <row r="472">
      <c r="A472" t="s">
        <v>791</v>
      </c>
      <c r="B472">
        <v>2019</v>
      </c>
      <c r="C472" t="s">
        <v>800</v>
      </c>
      <c r="D472">
        <v>266</v>
      </c>
      <c r="E472" t="s">
        <v>74</v>
      </c>
      <c r="F472" t="s">
        <v>91</v>
      </c>
      <c r="G472" t="s">
        <v>837</v>
      </c>
      <c r="H472">
        <v>10.40155420597015</v>
      </c>
      <c r="I472">
        <v>7.2917477885200892</v>
      </c>
      <c r="J472">
        <v>4.8493746367303237</v>
      </c>
      <c r="K472">
        <v>5.2733825756263526</v>
      </c>
      <c r="L472">
        <v>4.6810307859967883</v>
      </c>
      <c r="M472">
        <v>8.9557653891540792</v>
      </c>
      <c r="N472">
        <v>5.6799685467897616</v>
      </c>
      <c r="O472">
        <v>5.0910120281210753</v>
      </c>
      <c r="P472">
        <v>5.0843562835573088</v>
      </c>
      <c r="Q472">
        <v>4.6371068357675309</v>
      </c>
      <c r="R472">
        <v>12.745364208761499</v>
      </c>
      <c r="S472">
        <v>7.8920540093990006</v>
      </c>
      <c r="T472">
        <v>7.0425344917583468</v>
      </c>
      <c r="U472">
        <v>3.98015256428558</v>
      </c>
      <c r="V472">
        <v>4.9887618031285674</v>
      </c>
      <c r="W472" t="s">
        <v>662</v>
      </c>
      <c r="X472" t="s">
        <v>663</v>
      </c>
      <c r="Y472" t="s">
        <v>664</v>
      </c>
      <c r="Z472" t="s">
        <v>665</v>
      </c>
      <c r="AA472" t="s">
        <v>666</v>
      </c>
      <c r="AB472" t="s">
        <v>667</v>
      </c>
      <c r="AC472" t="s">
        <v>668</v>
      </c>
      <c r="AD472" t="s">
        <v>186</v>
      </c>
      <c r="AE472" t="s">
        <v>186</v>
      </c>
      <c r="AF472" t="s">
        <v>186</v>
      </c>
      <c r="AG472" t="s">
        <v>186</v>
      </c>
      <c r="AH472" t="s">
        <v>186</v>
      </c>
      <c r="AI472" t="s">
        <v>186</v>
      </c>
      <c r="AJ472" t="s">
        <v>186</v>
      </c>
      <c r="AK472" t="s">
        <v>186</v>
      </c>
      <c r="AL472">
        <v>6.0963697999111979</v>
      </c>
      <c r="AM472">
        <v>7.054280788726687</v>
      </c>
      <c r="AN472">
        <v>7.4706175488145314</v>
      </c>
      <c r="AO472">
        <v>4.719453176329651</v>
      </c>
      <c r="AP472">
        <v>3.4261116115920411</v>
      </c>
      <c r="AQ472">
        <v>5.8286295718022094</v>
      </c>
      <c r="AR472">
        <v>14.07258196917946</v>
      </c>
      <c r="AS472"/>
      <c r="AT472"/>
      <c r="AU472"/>
      <c r="AV472"/>
      <c r="AW472"/>
      <c r="AX472"/>
      <c r="AY472"/>
      <c r="AZ472"/>
      <c r="BA472">
        <v>188.96563404344641</v>
      </c>
      <c r="BB472">
        <v>172.77746227210409</v>
      </c>
      <c r="BC472">
        <v>125.9374938983912</v>
      </c>
      <c r="BD472">
        <v>146.7877805484612</v>
      </c>
      <c r="BE472">
        <v>181.56748455771859</v>
      </c>
      <c r="BF472">
        <v>122.0074631114263</v>
      </c>
      <c r="BG472">
        <v>100.76199637930991</v>
      </c>
      <c r="BH472">
        <v>89.377260478873566</v>
      </c>
      <c r="BI472">
        <v>111.0802273891269</v>
      </c>
      <c r="BJ472">
        <v>107.4207974816497</v>
      </c>
      <c r="BK472">
        <v>85.477718474210107</v>
      </c>
      <c r="BL472">
        <v>63.408132920783807</v>
      </c>
      <c r="BM472">
        <v>57.004181349622833</v>
      </c>
      <c r="BN472">
        <v>34.502755039801393</v>
      </c>
      <c r="BO472">
        <v>44.995322695316908</v>
      </c>
      <c r="BP472">
        <v>70.666233225333997</v>
      </c>
      <c r="BQ472">
        <v>49.391405006604167</v>
      </c>
      <c r="BR472">
        <v>164.7662885654305</v>
      </c>
      <c r="BS472">
        <v>105.7080165280245</v>
      </c>
      <c r="BT472">
        <v>118.07966599801929</v>
      </c>
      <c r="BU472">
        <v>150.22236210532429</v>
      </c>
      <c r="BV472">
        <v>157.20188389138471</v>
      </c>
      <c r="BW472"/>
      <c r="BX472"/>
      <c r="BY472"/>
      <c r="BZ472"/>
      <c r="CA472"/>
      <c r="CB472"/>
      <c r="CC472"/>
      <c r="CD472"/>
    </row>
    <row r="473">
      <c r="A473" t="s">
        <v>791</v>
      </c>
      <c r="B473">
        <v>2019</v>
      </c>
      <c r="C473" t="s">
        <v>800</v>
      </c>
      <c r="D473">
        <v>267</v>
      </c>
      <c r="E473" t="s">
        <v>74</v>
      </c>
      <c r="F473" t="s">
        <v>113</v>
      </c>
      <c r="G473" t="s">
        <v>186</v>
      </c>
      <c r="H473">
        <v>0.1164255504146586</v>
      </c>
      <c r="I473">
        <v>0</v>
      </c>
      <c r="J473">
        <v>0.011757157108443401</v>
      </c>
      <c r="K473">
        <v>0.076415647277366494</v>
      </c>
      <c r="L473">
        <v>0</v>
      </c>
      <c r="M473">
        <v>0.1115474910359578</v>
      </c>
      <c r="N473">
        <v>0.017211582345669399</v>
      </c>
      <c r="O473">
        <v>0.1211602063901788</v>
      </c>
      <c r="P473">
        <v>0</v>
      </c>
      <c r="Q473">
        <v>0</v>
      </c>
      <c r="R473">
        <v>0.088787512221982903</v>
      </c>
      <c r="S473">
        <v>0</v>
      </c>
      <c r="T473">
        <v>0</v>
      </c>
      <c r="U473">
        <v>0</v>
      </c>
      <c r="V473">
        <v>0</v>
      </c>
      <c r="W473" t="s">
        <v>662</v>
      </c>
      <c r="X473" t="s">
        <v>663</v>
      </c>
      <c r="Y473" t="s">
        <v>664</v>
      </c>
      <c r="Z473" t="s">
        <v>665</v>
      </c>
      <c r="AA473" t="s">
        <v>666</v>
      </c>
      <c r="AB473" t="s">
        <v>667</v>
      </c>
      <c r="AC473" t="s">
        <v>668</v>
      </c>
      <c r="AD473" t="s">
        <v>186</v>
      </c>
      <c r="AE473" t="s">
        <v>186</v>
      </c>
      <c r="AF473" t="s">
        <v>186</v>
      </c>
      <c r="AG473" t="s">
        <v>186</v>
      </c>
      <c r="AH473" t="s">
        <v>186</v>
      </c>
      <c r="AI473" t="s">
        <v>186</v>
      </c>
      <c r="AJ473" t="s">
        <v>186</v>
      </c>
      <c r="AK473" t="s">
        <v>186</v>
      </c>
      <c r="AL473">
        <v>0</v>
      </c>
      <c r="AM473">
        <v>0.30208854264936402</v>
      </c>
      <c r="AN473">
        <v>0</v>
      </c>
      <c r="AO473">
        <v>0.094965679031714406</v>
      </c>
      <c r="AP473">
        <v>0.0088592717293460993</v>
      </c>
      <c r="AQ473">
        <v>0</v>
      </c>
      <c r="AR473">
        <v>0</v>
      </c>
      <c r="AS473"/>
      <c r="AT473"/>
      <c r="AU473"/>
      <c r="AV473"/>
      <c r="AW473"/>
      <c r="AX473"/>
      <c r="AY473"/>
      <c r="AZ473"/>
      <c r="BA473">
        <v>2.1151096766227182</v>
      </c>
      <c r="BB473">
        <v>0</v>
      </c>
      <c r="BC473">
        <v>0.30533151437550082</v>
      </c>
      <c r="BD473">
        <v>2.12707557287106</v>
      </c>
      <c r="BE473">
        <v>0</v>
      </c>
      <c r="BF473">
        <v>1.5196497235427571</v>
      </c>
      <c r="BG473">
        <v>0.30533151437550082</v>
      </c>
      <c r="BH473">
        <v>2.12707557287106</v>
      </c>
      <c r="BI473">
        <v>0</v>
      </c>
      <c r="BJ473">
        <v>0</v>
      </c>
      <c r="BK473">
        <v>0.59545995307996125</v>
      </c>
      <c r="BL473">
        <v>0</v>
      </c>
      <c r="BM473">
        <v>0</v>
      </c>
      <c r="BN473">
        <v>0</v>
      </c>
      <c r="BO473">
        <v>0</v>
      </c>
      <c r="BP473">
        <v>0</v>
      </c>
      <c r="BQ473">
        <v>2.1151096766227182</v>
      </c>
      <c r="BR473">
        <v>0</v>
      </c>
      <c r="BS473">
        <v>2.12707557287106</v>
      </c>
      <c r="BT473">
        <v>0.30533151437550082</v>
      </c>
      <c r="BU473">
        <v>0</v>
      </c>
      <c r="BV473">
        <v>0</v>
      </c>
      <c r="BW473"/>
      <c r="BX473"/>
      <c r="BY473"/>
      <c r="BZ473"/>
      <c r="CA473"/>
      <c r="CB473"/>
      <c r="CC473"/>
      <c r="CD473"/>
    </row>
    <row r="474">
      <c r="A474" t="s">
        <v>791</v>
      </c>
      <c r="B474">
        <v>2019</v>
      </c>
      <c r="C474" t="s">
        <v>800</v>
      </c>
      <c r="D474">
        <v>268</v>
      </c>
      <c r="E474" t="s">
        <v>116</v>
      </c>
      <c r="F474" t="s">
        <v>89</v>
      </c>
      <c r="G474" t="s">
        <v>838</v>
      </c>
      <c r="H474">
        <v>77.463844975546593</v>
      </c>
      <c r="I474">
        <v>76.984488441254513</v>
      </c>
      <c r="J474">
        <v>73.738360258148646</v>
      </c>
      <c r="K474">
        <v>58.601817112483822</v>
      </c>
      <c r="L474">
        <v>30.94385795209292</v>
      </c>
      <c r="M474">
        <v>78.544028045526076</v>
      </c>
      <c r="N474">
        <v>75.520870758469059</v>
      </c>
      <c r="O474">
        <v>64.362044987868074</v>
      </c>
      <c r="P474">
        <v>42.24217743647273</v>
      </c>
      <c r="Q474">
        <v>25.469975477059499</v>
      </c>
      <c r="R474">
        <v>74.20097788452729</v>
      </c>
      <c r="S474">
        <v>77.991188582889066</v>
      </c>
      <c r="T474">
        <v>75.383773441714851</v>
      </c>
      <c r="U474">
        <v>73.962181170751478</v>
      </c>
      <c r="V474">
        <v>60.827082935351363</v>
      </c>
      <c r="W474" t="s">
        <v>662</v>
      </c>
      <c r="X474" t="s">
        <v>663</v>
      </c>
      <c r="Y474" t="s">
        <v>664</v>
      </c>
      <c r="Z474" t="s">
        <v>665</v>
      </c>
      <c r="AA474" t="s">
        <v>666</v>
      </c>
      <c r="AB474" t="s">
        <v>667</v>
      </c>
      <c r="AC474" t="s">
        <v>668</v>
      </c>
      <c r="AD474" t="s">
        <v>186</v>
      </c>
      <c r="AE474" t="s">
        <v>186</v>
      </c>
      <c r="AF474" t="s">
        <v>186</v>
      </c>
      <c r="AG474" t="s">
        <v>186</v>
      </c>
      <c r="AH474" t="s">
        <v>186</v>
      </c>
      <c r="AI474" t="s">
        <v>186</v>
      </c>
      <c r="AJ474" t="s">
        <v>186</v>
      </c>
      <c r="AK474" t="s">
        <v>186</v>
      </c>
      <c r="AL474">
        <v>51.034549786854328</v>
      </c>
      <c r="AM474">
        <v>71.871334877280603</v>
      </c>
      <c r="AN474">
        <v>55.345243537256252</v>
      </c>
      <c r="AO474">
        <v>76.26803414931365</v>
      </c>
      <c r="AP474">
        <v>37.664390346922147</v>
      </c>
      <c r="AQ474">
        <v>71.10707606482481</v>
      </c>
      <c r="AR474">
        <v>61.080968760336923</v>
      </c>
      <c r="AS474"/>
      <c r="AT474"/>
      <c r="AU474"/>
      <c r="AV474"/>
      <c r="AW474"/>
      <c r="AX474"/>
      <c r="AY474"/>
      <c r="AZ474"/>
      <c r="BA474">
        <v>993.9888030117412</v>
      </c>
      <c r="BB474">
        <v>1487.175500950101</v>
      </c>
      <c r="BC474">
        <v>1609.0711511810271</v>
      </c>
      <c r="BD474">
        <v>1470.877392148554</v>
      </c>
      <c r="BE474">
        <v>1153.5877401247551</v>
      </c>
      <c r="BF474">
        <v>775.90116997721202</v>
      </c>
      <c r="BG474">
        <v>1124.047822309893</v>
      </c>
      <c r="BH474">
        <v>997.29913271154055</v>
      </c>
      <c r="BI474">
        <v>862.19246901008739</v>
      </c>
      <c r="BJ474">
        <v>573.28222314768118</v>
      </c>
      <c r="BK474">
        <v>348.35914194180361</v>
      </c>
      <c r="BL474">
        <v>488.40818839126979</v>
      </c>
      <c r="BM474">
        <v>500.55051848958902</v>
      </c>
      <c r="BN474">
        <v>547.16860288865678</v>
      </c>
      <c r="BO474">
        <v>497.49131854845319</v>
      </c>
      <c r="BP474">
        <v>514.28744617792245</v>
      </c>
      <c r="BQ474">
        <v>364.44520705261078</v>
      </c>
      <c r="BR474">
        <v>934.1983217558502</v>
      </c>
      <c r="BS474">
        <v>1479.29501292245</v>
      </c>
      <c r="BT474">
        <v>1249.960891398596</v>
      </c>
      <c r="BU474">
        <v>1658.1440679221671</v>
      </c>
      <c r="BV474">
        <v>514.36964018659944</v>
      </c>
      <c r="BW474"/>
      <c r="BX474"/>
      <c r="BY474"/>
      <c r="BZ474"/>
      <c r="CA474"/>
      <c r="CB474"/>
      <c r="CC474"/>
      <c r="CD474"/>
    </row>
    <row r="475">
      <c r="A475" t="s">
        <v>791</v>
      </c>
      <c r="B475">
        <v>2019</v>
      </c>
      <c r="C475" t="s">
        <v>800</v>
      </c>
      <c r="D475">
        <v>269</v>
      </c>
      <c r="E475" t="s">
        <v>116</v>
      </c>
      <c r="F475" t="s">
        <v>90</v>
      </c>
      <c r="G475" t="s">
        <v>839</v>
      </c>
      <c r="H475">
        <v>15.946695672597761</v>
      </c>
      <c r="I475">
        <v>18.638866630004411</v>
      </c>
      <c r="J475">
        <v>23.325100163457989</v>
      </c>
      <c r="K475">
        <v>37.835640991597238</v>
      </c>
      <c r="L475">
        <v>65.150511473759309</v>
      </c>
      <c r="M475">
        <v>16.746109720023899</v>
      </c>
      <c r="N475">
        <v>20.946015034906281</v>
      </c>
      <c r="O475">
        <v>32.318019387292118</v>
      </c>
      <c r="P475">
        <v>54.020316394724063</v>
      </c>
      <c r="Q475">
        <v>70.549480087010636</v>
      </c>
      <c r="R475">
        <v>16.463706558353369</v>
      </c>
      <c r="S475">
        <v>17.063386636173391</v>
      </c>
      <c r="T475">
        <v>20.23852506421796</v>
      </c>
      <c r="U475">
        <v>23.83374300477838</v>
      </c>
      <c r="V475">
        <v>35.310088063816423</v>
      </c>
      <c r="W475" t="s">
        <v>662</v>
      </c>
      <c r="X475" t="s">
        <v>663</v>
      </c>
      <c r="Y475" t="s">
        <v>664</v>
      </c>
      <c r="Z475" t="s">
        <v>665</v>
      </c>
      <c r="AA475" t="s">
        <v>666</v>
      </c>
      <c r="AB475" t="s">
        <v>667</v>
      </c>
      <c r="AC475" t="s">
        <v>668</v>
      </c>
      <c r="AD475" t="s">
        <v>186</v>
      </c>
      <c r="AE475" t="s">
        <v>186</v>
      </c>
      <c r="AF475" t="s">
        <v>186</v>
      </c>
      <c r="AG475" t="s">
        <v>186</v>
      </c>
      <c r="AH475" t="s">
        <v>186</v>
      </c>
      <c r="AI475" t="s">
        <v>186</v>
      </c>
      <c r="AJ475" t="s">
        <v>186</v>
      </c>
      <c r="AK475" t="s">
        <v>186</v>
      </c>
      <c r="AL475">
        <v>42.952685063553972</v>
      </c>
      <c r="AM475">
        <v>24.70015560173686</v>
      </c>
      <c r="AN475">
        <v>40.499046596946627</v>
      </c>
      <c r="AO475">
        <v>21.592933317496911</v>
      </c>
      <c r="AP475">
        <v>59.596673005072773</v>
      </c>
      <c r="AQ475">
        <v>25.569710179835269</v>
      </c>
      <c r="AR475">
        <v>25.833148974180439</v>
      </c>
      <c r="AS475"/>
      <c r="AT475"/>
      <c r="AU475"/>
      <c r="AV475"/>
      <c r="AW475"/>
      <c r="AX475"/>
      <c r="AY475"/>
      <c r="AZ475"/>
      <c r="BA475">
        <v>204.62238801342329</v>
      </c>
      <c r="BB475">
        <v>360.06299942839797</v>
      </c>
      <c r="BC475">
        <v>508.98535904560703</v>
      </c>
      <c r="BD475">
        <v>949.65637064066652</v>
      </c>
      <c r="BE475">
        <v>2428.8125745452699</v>
      </c>
      <c r="BF475">
        <v>165.4272953355798</v>
      </c>
      <c r="BG475">
        <v>311.75915147159998</v>
      </c>
      <c r="BH475">
        <v>500.77235289799319</v>
      </c>
      <c r="BI475">
        <v>1102.592546019152</v>
      </c>
      <c r="BJ475">
        <v>1587.9388192824381</v>
      </c>
      <c r="BK475">
        <v>77.293896298441737</v>
      </c>
      <c r="BL475">
        <v>106.85691430303029</v>
      </c>
      <c r="BM475">
        <v>134.3844139374564</v>
      </c>
      <c r="BN475">
        <v>176.3208663549934</v>
      </c>
      <c r="BO475">
        <v>288.79343577268253</v>
      </c>
      <c r="BP475">
        <v>432.84454942933178</v>
      </c>
      <c r="BQ475">
        <v>125.24956351342639</v>
      </c>
      <c r="BR475">
        <v>683.60240095630002</v>
      </c>
      <c r="BS475">
        <v>418.8165976378146</v>
      </c>
      <c r="BT475">
        <v>1977.8233452781431</v>
      </c>
      <c r="BU475">
        <v>596.25941044925696</v>
      </c>
      <c r="BV475">
        <v>217.54382440909271</v>
      </c>
      <c r="BW475"/>
      <c r="BX475"/>
      <c r="BY475"/>
      <c r="BZ475"/>
      <c r="CA475"/>
      <c r="CB475"/>
      <c r="CC475"/>
      <c r="CD475"/>
    </row>
    <row r="476">
      <c r="A476" t="s">
        <v>791</v>
      </c>
      <c r="B476">
        <v>2019</v>
      </c>
      <c r="C476" t="s">
        <v>800</v>
      </c>
      <c r="D476">
        <v>270</v>
      </c>
      <c r="E476" t="s">
        <v>116</v>
      </c>
      <c r="F476" t="s">
        <v>91</v>
      </c>
      <c r="G476" t="s">
        <v>186</v>
      </c>
      <c r="H476">
        <v>6.5894593518553286</v>
      </c>
      <c r="I476">
        <v>4.3766449287407792</v>
      </c>
      <c r="J476">
        <v>2.936539578392773</v>
      </c>
      <c r="K476">
        <v>3.5625418959187569</v>
      </c>
      <c r="L476">
        <v>3.9056305741479229</v>
      </c>
      <c r="M476">
        <v>4.7098622344501111</v>
      </c>
      <c r="N476">
        <v>3.533114206624651</v>
      </c>
      <c r="O476">
        <v>3.3199356248399821</v>
      </c>
      <c r="P476">
        <v>3.7375061688034421</v>
      </c>
      <c r="Q476">
        <v>3.9805444359300148</v>
      </c>
      <c r="R476">
        <v>9.3353155571195021</v>
      </c>
      <c r="S476">
        <v>4.9454247809377723</v>
      </c>
      <c r="T476">
        <v>4.3777014940672672</v>
      </c>
      <c r="U476">
        <v>2.2040758244702272</v>
      </c>
      <c r="V476">
        <v>3.8628290008320438</v>
      </c>
      <c r="W476" t="s">
        <v>662</v>
      </c>
      <c r="X476" t="s">
        <v>663</v>
      </c>
      <c r="Y476" t="s">
        <v>664</v>
      </c>
      <c r="Z476" t="s">
        <v>665</v>
      </c>
      <c r="AA476" t="s">
        <v>666</v>
      </c>
      <c r="AB476" t="s">
        <v>667</v>
      </c>
      <c r="AC476" t="s">
        <v>668</v>
      </c>
      <c r="AD476" t="s">
        <v>186</v>
      </c>
      <c r="AE476" t="s">
        <v>186</v>
      </c>
      <c r="AF476" t="s">
        <v>186</v>
      </c>
      <c r="AG476" t="s">
        <v>186</v>
      </c>
      <c r="AH476" t="s">
        <v>186</v>
      </c>
      <c r="AI476" t="s">
        <v>186</v>
      </c>
      <c r="AJ476" t="s">
        <v>186</v>
      </c>
      <c r="AK476" t="s">
        <v>186</v>
      </c>
      <c r="AL476">
        <v>6.0127651495917682</v>
      </c>
      <c r="AM476">
        <v>3.428509520982383</v>
      </c>
      <c r="AN476">
        <v>4.1557098657968234</v>
      </c>
      <c r="AO476">
        <v>2.1390325331894462</v>
      </c>
      <c r="AP476">
        <v>2.738936648005148</v>
      </c>
      <c r="AQ476">
        <v>3.323213755340332</v>
      </c>
      <c r="AR476">
        <v>13.085882265482789</v>
      </c>
      <c r="AS476"/>
      <c r="AT476"/>
      <c r="AU476"/>
      <c r="AV476"/>
      <c r="AW476"/>
      <c r="AX476"/>
      <c r="AY476"/>
      <c r="AZ476"/>
      <c r="BA476">
        <v>84.553623896578159</v>
      </c>
      <c r="BB476">
        <v>84.547410084403808</v>
      </c>
      <c r="BC476">
        <v>64.079281168595642</v>
      </c>
      <c r="BD476">
        <v>89.418086187171625</v>
      </c>
      <c r="BE476">
        <v>145.601998133808</v>
      </c>
      <c r="BF476">
        <v>46.52661327762759</v>
      </c>
      <c r="BG476">
        <v>52.586646446780087</v>
      </c>
      <c r="BH476">
        <v>51.44287941651266</v>
      </c>
      <c r="BI476">
        <v>76.285122291985502</v>
      </c>
      <c r="BJ476">
        <v>89.594721660546512</v>
      </c>
      <c r="BK476">
        <v>43.827488665917564</v>
      </c>
      <c r="BL476">
        <v>30.969985224882642</v>
      </c>
      <c r="BM476">
        <v>29.068069328504169</v>
      </c>
      <c r="BN476">
        <v>16.30564526959833</v>
      </c>
      <c r="BO476">
        <v>31.593227888202311</v>
      </c>
      <c r="BP476">
        <v>60.592082151524878</v>
      </c>
      <c r="BQ476">
        <v>17.385288090026219</v>
      </c>
      <c r="BR476">
        <v>70.146175790485742</v>
      </c>
      <c r="BS476">
        <v>41.488681255782687</v>
      </c>
      <c r="BT476">
        <v>90.896564699196375</v>
      </c>
      <c r="BU476">
        <v>77.493935622263393</v>
      </c>
      <c r="BV476">
        <v>110.1976718612781</v>
      </c>
      <c r="BW476"/>
      <c r="BX476"/>
      <c r="BY476"/>
      <c r="BZ476"/>
      <c r="CA476"/>
      <c r="CB476"/>
      <c r="CC476"/>
      <c r="CD476"/>
    </row>
    <row r="477">
      <c r="A477" t="s">
        <v>791</v>
      </c>
      <c r="B477">
        <v>2019</v>
      </c>
      <c r="C477" t="s">
        <v>800</v>
      </c>
      <c r="D477">
        <v>341</v>
      </c>
      <c r="E477" t="s">
        <v>148</v>
      </c>
      <c r="F477" t="s">
        <v>49</v>
      </c>
      <c r="G477" t="s">
        <v>840</v>
      </c>
      <c r="H477">
        <v>34.4954128440367</v>
      </c>
      <c r="I477">
        <v>55.036764705882362</v>
      </c>
      <c r="J477">
        <v>63.232899022801313</v>
      </c>
      <c r="K477">
        <v>63.182593856655288</v>
      </c>
      <c r="L477">
        <v>70.348525469168905</v>
      </c>
      <c r="M477">
        <v>40.69086651053864</v>
      </c>
      <c r="N477">
        <v>58.501440922190213</v>
      </c>
      <c r="O477">
        <v>64.591700133868812</v>
      </c>
      <c r="P477">
        <v>53.220099079971703</v>
      </c>
      <c r="Q477">
        <v>76.903553299492387</v>
      </c>
      <c r="R477">
        <v>28.334714167357081</v>
      </c>
      <c r="S477">
        <v>44.627383015597921</v>
      </c>
      <c r="T477">
        <v>55.760773966578711</v>
      </c>
      <c r="U477">
        <v>60.177865612648219</v>
      </c>
      <c r="V477">
        <v>76.875</v>
      </c>
      <c r="W477" t="s">
        <v>662</v>
      </c>
      <c r="X477" t="s">
        <v>663</v>
      </c>
      <c r="Y477" t="s">
        <v>664</v>
      </c>
      <c r="Z477" t="s">
        <v>665</v>
      </c>
      <c r="AA477" t="s">
        <v>666</v>
      </c>
      <c r="AB477" t="s">
        <v>667</v>
      </c>
      <c r="AC477" t="s">
        <v>668</v>
      </c>
      <c r="AD477" t="s">
        <v>186</v>
      </c>
      <c r="AE477" t="s">
        <v>186</v>
      </c>
      <c r="AF477" t="s">
        <v>186</v>
      </c>
      <c r="AG477" t="s">
        <v>186</v>
      </c>
      <c r="AH477" t="s">
        <v>186</v>
      </c>
      <c r="AI477" t="s">
        <v>186</v>
      </c>
      <c r="AJ477" t="s">
        <v>186</v>
      </c>
      <c r="AK477" t="s">
        <v>186</v>
      </c>
      <c r="AL477">
        <v>65.31755915317558</v>
      </c>
      <c r="AM477">
        <v>39.650145772594747</v>
      </c>
      <c r="AN477">
        <v>65.256959314775159</v>
      </c>
      <c r="AO477">
        <v>53.642384105960261</v>
      </c>
      <c r="AP477">
        <v>52.359550561797747</v>
      </c>
      <c r="AQ477">
        <v>63.943355119825704</v>
      </c>
      <c r="AR477">
        <v>41.247484909456738</v>
      </c>
      <c r="AS477"/>
      <c r="AT477"/>
      <c r="AU477"/>
      <c r="AV477"/>
      <c r="AW477"/>
      <c r="AX477"/>
      <c r="AY477"/>
      <c r="AZ477"/>
      <c r="BA477">
        <v>1128</v>
      </c>
      <c r="BB477">
        <v>1497</v>
      </c>
      <c r="BC477">
        <v>1553</v>
      </c>
      <c r="BD477">
        <v>1481</v>
      </c>
      <c r="BE477">
        <v>1312</v>
      </c>
      <c r="BF477">
        <v>695</v>
      </c>
      <c r="BG477">
        <v>812</v>
      </c>
      <c r="BH477">
        <v>965</v>
      </c>
      <c r="BI477">
        <v>752</v>
      </c>
      <c r="BJ477">
        <v>909</v>
      </c>
      <c r="BK477">
        <v>342</v>
      </c>
      <c r="BL477">
        <v>515</v>
      </c>
      <c r="BM477">
        <v>634</v>
      </c>
      <c r="BN477">
        <v>609</v>
      </c>
      <c r="BO477">
        <v>738</v>
      </c>
      <c r="BP477">
        <v>1049</v>
      </c>
      <c r="BQ477">
        <v>544</v>
      </c>
      <c r="BR477">
        <v>1219</v>
      </c>
      <c r="BS477">
        <v>972</v>
      </c>
      <c r="BT477">
        <v>1398</v>
      </c>
      <c r="BU477">
        <v>1174</v>
      </c>
      <c r="BV477">
        <v>615</v>
      </c>
      <c r="BW477"/>
      <c r="BX477"/>
      <c r="BY477"/>
      <c r="BZ477"/>
      <c r="CA477"/>
      <c r="CB477"/>
      <c r="CC477"/>
      <c r="CD477"/>
    </row>
    <row r="478">
      <c r="A478" t="s">
        <v>791</v>
      </c>
      <c r="B478">
        <v>2019</v>
      </c>
      <c r="C478" t="s">
        <v>800</v>
      </c>
      <c r="D478">
        <v>342</v>
      </c>
      <c r="E478" t="s">
        <v>148</v>
      </c>
      <c r="F478" t="s">
        <v>48</v>
      </c>
      <c r="G478" t="s">
        <v>186</v>
      </c>
      <c r="H478">
        <v>65.504587155963307</v>
      </c>
      <c r="I478">
        <v>44.963235294117638</v>
      </c>
      <c r="J478">
        <v>36.767100977198687</v>
      </c>
      <c r="K478">
        <v>36.817406143344712</v>
      </c>
      <c r="L478">
        <v>29.651474530831099</v>
      </c>
      <c r="M478">
        <v>59.30913348946136</v>
      </c>
      <c r="N478">
        <v>41.498559077809801</v>
      </c>
      <c r="O478">
        <v>35.408299866131188</v>
      </c>
      <c r="P478">
        <v>46.779900920028311</v>
      </c>
      <c r="Q478">
        <v>23.09644670050761</v>
      </c>
      <c r="R478">
        <v>71.665285832642908</v>
      </c>
      <c r="S478">
        <v>55.372616984402079</v>
      </c>
      <c r="T478">
        <v>44.239226033421289</v>
      </c>
      <c r="U478">
        <v>39.822134387351767</v>
      </c>
      <c r="V478">
        <v>23.125</v>
      </c>
      <c r="W478" t="s">
        <v>662</v>
      </c>
      <c r="X478" t="s">
        <v>663</v>
      </c>
      <c r="Y478" t="s">
        <v>664</v>
      </c>
      <c r="Z478" t="s">
        <v>665</v>
      </c>
      <c r="AA478" t="s">
        <v>666</v>
      </c>
      <c r="AB478" t="s">
        <v>667</v>
      </c>
      <c r="AC478" t="s">
        <v>668</v>
      </c>
      <c r="AD478" t="s">
        <v>186</v>
      </c>
      <c r="AE478" t="s">
        <v>186</v>
      </c>
      <c r="AF478" t="s">
        <v>186</v>
      </c>
      <c r="AG478" t="s">
        <v>186</v>
      </c>
      <c r="AH478" t="s">
        <v>186</v>
      </c>
      <c r="AI478" t="s">
        <v>186</v>
      </c>
      <c r="AJ478" t="s">
        <v>186</v>
      </c>
      <c r="AK478" t="s">
        <v>186</v>
      </c>
      <c r="AL478">
        <v>34.682440846824413</v>
      </c>
      <c r="AM478">
        <v>60.349854227405253</v>
      </c>
      <c r="AN478">
        <v>34.743040685224841</v>
      </c>
      <c r="AO478">
        <v>46.357615894039732</v>
      </c>
      <c r="AP478">
        <v>47.640449438202253</v>
      </c>
      <c r="AQ478">
        <v>36.056644880174296</v>
      </c>
      <c r="AR478">
        <v>58.752515090543262</v>
      </c>
      <c r="AS478"/>
      <c r="AT478"/>
      <c r="AU478"/>
      <c r="AV478"/>
      <c r="AW478"/>
      <c r="AX478"/>
      <c r="AY478"/>
      <c r="AZ478"/>
      <c r="BA478">
        <v>2142</v>
      </c>
      <c r="BB478">
        <v>1223</v>
      </c>
      <c r="BC478">
        <v>903</v>
      </c>
      <c r="BD478">
        <v>863</v>
      </c>
      <c r="BE478">
        <v>553</v>
      </c>
      <c r="BF478">
        <v>1013</v>
      </c>
      <c r="BG478">
        <v>576</v>
      </c>
      <c r="BH478">
        <v>529</v>
      </c>
      <c r="BI478">
        <v>661</v>
      </c>
      <c r="BJ478">
        <v>273</v>
      </c>
      <c r="BK478">
        <v>865</v>
      </c>
      <c r="BL478">
        <v>639</v>
      </c>
      <c r="BM478">
        <v>503</v>
      </c>
      <c r="BN478">
        <v>403</v>
      </c>
      <c r="BO478">
        <v>222</v>
      </c>
      <c r="BP478">
        <v>557</v>
      </c>
      <c r="BQ478">
        <v>828</v>
      </c>
      <c r="BR478">
        <v>649</v>
      </c>
      <c r="BS478">
        <v>840</v>
      </c>
      <c r="BT478">
        <v>1272</v>
      </c>
      <c r="BU478">
        <v>662</v>
      </c>
      <c r="BV478">
        <v>876</v>
      </c>
      <c r="BW478"/>
      <c r="BX478"/>
      <c r="BY478"/>
      <c r="BZ478"/>
      <c r="CA478"/>
      <c r="CB478"/>
      <c r="CC478"/>
      <c r="CD478"/>
    </row>
    <row r="479">
      <c r="A479" t="s">
        <v>791</v>
      </c>
      <c r="B479">
        <v>2019</v>
      </c>
      <c r="C479" t="s">
        <v>800</v>
      </c>
      <c r="D479">
        <v>343</v>
      </c>
      <c r="E479" t="s">
        <v>143</v>
      </c>
      <c r="F479" t="s">
        <v>49</v>
      </c>
      <c r="G479" t="s">
        <v>841</v>
      </c>
      <c r="H479">
        <v>70.275229357798167</v>
      </c>
      <c r="I479">
        <v>76.875</v>
      </c>
      <c r="J479">
        <v>78.745928338762212</v>
      </c>
      <c r="K479">
        <v>69.965870307167236</v>
      </c>
      <c r="L479">
        <v>72.010723860589806</v>
      </c>
      <c r="M479">
        <v>69.262295081967224</v>
      </c>
      <c r="N479">
        <v>76.801152737752162</v>
      </c>
      <c r="O479">
        <v>74.966532797858093</v>
      </c>
      <c r="P479">
        <v>56.475583864118903</v>
      </c>
      <c r="Q479">
        <v>78.172588832487307</v>
      </c>
      <c r="R479">
        <v>69.345484672742344</v>
      </c>
      <c r="S479">
        <v>76.169844020797228</v>
      </c>
      <c r="T479">
        <v>76.868953386103783</v>
      </c>
      <c r="U479">
        <v>80.237154150197625</v>
      </c>
      <c r="V479">
        <v>84.6875</v>
      </c>
      <c r="W479" t="s">
        <v>662</v>
      </c>
      <c r="X479" t="s">
        <v>663</v>
      </c>
      <c r="Y479" t="s">
        <v>664</v>
      </c>
      <c r="Z479" t="s">
        <v>665</v>
      </c>
      <c r="AA479" t="s">
        <v>666</v>
      </c>
      <c r="AB479" t="s">
        <v>667</v>
      </c>
      <c r="AC479" t="s">
        <v>668</v>
      </c>
      <c r="AD479" t="s">
        <v>186</v>
      </c>
      <c r="AE479" t="s">
        <v>186</v>
      </c>
      <c r="AF479" t="s">
        <v>186</v>
      </c>
      <c r="AG479" t="s">
        <v>186</v>
      </c>
      <c r="AH479" t="s">
        <v>186</v>
      </c>
      <c r="AI479" t="s">
        <v>186</v>
      </c>
      <c r="AJ479" t="s">
        <v>186</v>
      </c>
      <c r="AK479" t="s">
        <v>186</v>
      </c>
      <c r="AL479">
        <v>78.70485678704857</v>
      </c>
      <c r="AM479">
        <v>75.072886297376101</v>
      </c>
      <c r="AN479">
        <v>77.194860813704508</v>
      </c>
      <c r="AO479">
        <v>69.260485651214125</v>
      </c>
      <c r="AP479">
        <v>64.569288389513119</v>
      </c>
      <c r="AQ479">
        <v>78.75816993464052</v>
      </c>
      <c r="AR479">
        <v>76.794097920858491</v>
      </c>
      <c r="AS479"/>
      <c r="AT479"/>
      <c r="AU479"/>
      <c r="AV479"/>
      <c r="AW479"/>
      <c r="AX479"/>
      <c r="AY479"/>
      <c r="AZ479"/>
      <c r="BA479">
        <v>2298</v>
      </c>
      <c r="BB479">
        <v>2091</v>
      </c>
      <c r="BC479">
        <v>1934</v>
      </c>
      <c r="BD479">
        <v>1640</v>
      </c>
      <c r="BE479">
        <v>1343</v>
      </c>
      <c r="BF479">
        <v>1183</v>
      </c>
      <c r="BG479">
        <v>1066</v>
      </c>
      <c r="BH479">
        <v>1120</v>
      </c>
      <c r="BI479">
        <v>798</v>
      </c>
      <c r="BJ479">
        <v>924</v>
      </c>
      <c r="BK479">
        <v>837</v>
      </c>
      <c r="BL479">
        <v>879</v>
      </c>
      <c r="BM479">
        <v>874</v>
      </c>
      <c r="BN479">
        <v>812</v>
      </c>
      <c r="BO479">
        <v>813</v>
      </c>
      <c r="BP479">
        <v>1264</v>
      </c>
      <c r="BQ479">
        <v>1030</v>
      </c>
      <c r="BR479">
        <v>1442</v>
      </c>
      <c r="BS479">
        <v>1255</v>
      </c>
      <c r="BT479">
        <v>1724</v>
      </c>
      <c r="BU479">
        <v>1446</v>
      </c>
      <c r="BV479">
        <v>1145</v>
      </c>
      <c r="BW479"/>
      <c r="BX479"/>
      <c r="BY479"/>
      <c r="BZ479"/>
      <c r="CA479"/>
      <c r="CB479"/>
      <c r="CC479"/>
      <c r="CD479"/>
    </row>
    <row r="480">
      <c r="A480" t="s">
        <v>791</v>
      </c>
      <c r="B480">
        <v>2019</v>
      </c>
      <c r="C480" t="s">
        <v>800</v>
      </c>
      <c r="D480">
        <v>344</v>
      </c>
      <c r="E480" t="s">
        <v>143</v>
      </c>
      <c r="F480" t="s">
        <v>48</v>
      </c>
      <c r="G480" t="s">
        <v>186</v>
      </c>
      <c r="H480">
        <v>29.72477064220184</v>
      </c>
      <c r="I480">
        <v>23.125</v>
      </c>
      <c r="J480">
        <v>21.254071661237791</v>
      </c>
      <c r="K480">
        <v>30.034129692832771</v>
      </c>
      <c r="L480">
        <v>27.98927613941019</v>
      </c>
      <c r="M480">
        <v>30.73770491803279</v>
      </c>
      <c r="N480">
        <v>23.198847262247838</v>
      </c>
      <c r="O480">
        <v>25.0334672021419</v>
      </c>
      <c r="P480">
        <v>43.524416135881097</v>
      </c>
      <c r="Q480">
        <v>21.82741116751269</v>
      </c>
      <c r="R480">
        <v>30.654515327257659</v>
      </c>
      <c r="S480">
        <v>23.830155979202772</v>
      </c>
      <c r="T480">
        <v>23.131046613896221</v>
      </c>
      <c r="U480">
        <v>19.762845849802371</v>
      </c>
      <c r="V480">
        <v>15.3125</v>
      </c>
      <c r="W480" t="s">
        <v>662</v>
      </c>
      <c r="X480" t="s">
        <v>663</v>
      </c>
      <c r="Y480" t="s">
        <v>664</v>
      </c>
      <c r="Z480" t="s">
        <v>665</v>
      </c>
      <c r="AA480" t="s">
        <v>666</v>
      </c>
      <c r="AB480" t="s">
        <v>667</v>
      </c>
      <c r="AC480" t="s">
        <v>668</v>
      </c>
      <c r="AD480" t="s">
        <v>186</v>
      </c>
      <c r="AE480" t="s">
        <v>186</v>
      </c>
      <c r="AF480" t="s">
        <v>186</v>
      </c>
      <c r="AG480" t="s">
        <v>186</v>
      </c>
      <c r="AH480" t="s">
        <v>186</v>
      </c>
      <c r="AI480" t="s">
        <v>186</v>
      </c>
      <c r="AJ480" t="s">
        <v>186</v>
      </c>
      <c r="AK480" t="s">
        <v>186</v>
      </c>
      <c r="AL480">
        <v>21.29514321295143</v>
      </c>
      <c r="AM480">
        <v>24.92711370262391</v>
      </c>
      <c r="AN480">
        <v>22.805139186295499</v>
      </c>
      <c r="AO480">
        <v>30.739514348785871</v>
      </c>
      <c r="AP480">
        <v>35.430711610486902</v>
      </c>
      <c r="AQ480">
        <v>21.24183006535948</v>
      </c>
      <c r="AR480">
        <v>23.20590207914152</v>
      </c>
      <c r="AS480"/>
      <c r="AT480"/>
      <c r="AU480"/>
      <c r="AV480"/>
      <c r="AW480"/>
      <c r="AX480"/>
      <c r="AY480"/>
      <c r="AZ480"/>
      <c r="BA480">
        <v>972</v>
      </c>
      <c r="BB480">
        <v>629</v>
      </c>
      <c r="BC480">
        <v>522</v>
      </c>
      <c r="BD480">
        <v>704</v>
      </c>
      <c r="BE480">
        <v>522</v>
      </c>
      <c r="BF480">
        <v>525</v>
      </c>
      <c r="BG480">
        <v>322</v>
      </c>
      <c r="BH480">
        <v>374</v>
      </c>
      <c r="BI480">
        <v>615</v>
      </c>
      <c r="BJ480">
        <v>258</v>
      </c>
      <c r="BK480">
        <v>370</v>
      </c>
      <c r="BL480">
        <v>275</v>
      </c>
      <c r="BM480">
        <v>263</v>
      </c>
      <c r="BN480">
        <v>200</v>
      </c>
      <c r="BO480">
        <v>147</v>
      </c>
      <c r="BP480">
        <v>342</v>
      </c>
      <c r="BQ480">
        <v>342</v>
      </c>
      <c r="BR480">
        <v>426</v>
      </c>
      <c r="BS480">
        <v>557</v>
      </c>
      <c r="BT480">
        <v>946</v>
      </c>
      <c r="BU480">
        <v>390</v>
      </c>
      <c r="BV480">
        <v>346</v>
      </c>
      <c r="BW480"/>
      <c r="BX480"/>
      <c r="BY480"/>
      <c r="BZ480"/>
      <c r="CA480"/>
      <c r="CB480"/>
      <c r="CC480"/>
      <c r="CD480"/>
    </row>
    <row r="481">
      <c r="A481" t="s">
        <v>791</v>
      </c>
      <c r="B481">
        <v>2019</v>
      </c>
      <c r="C481" t="s">
        <v>800</v>
      </c>
      <c r="D481">
        <v>345</v>
      </c>
      <c r="E481" t="s">
        <v>144</v>
      </c>
      <c r="F481" t="s">
        <v>49</v>
      </c>
      <c r="G481" t="s">
        <v>842</v>
      </c>
      <c r="H481">
        <v>41.100917431192663</v>
      </c>
      <c r="I481">
        <v>65.441176470588232</v>
      </c>
      <c r="J481">
        <v>75.610749185667743</v>
      </c>
      <c r="K481">
        <v>86.00682593856655</v>
      </c>
      <c r="L481">
        <v>94.316353887399458</v>
      </c>
      <c r="M481">
        <v>49.238875878220142</v>
      </c>
      <c r="N481">
        <v>70.461095100864554</v>
      </c>
      <c r="O481">
        <v>82.396251673360112</v>
      </c>
      <c r="P481">
        <v>88.959660297239921</v>
      </c>
      <c r="Q481">
        <v>95.346869712351946</v>
      </c>
      <c r="R481">
        <v>33.71996685998343</v>
      </c>
      <c r="S481">
        <v>51.299826689774697</v>
      </c>
      <c r="T481">
        <v>66.754617414248017</v>
      </c>
      <c r="U481">
        <v>71.245059288537547</v>
      </c>
      <c r="V481">
        <v>87.8125</v>
      </c>
      <c r="W481" t="s">
        <v>662</v>
      </c>
      <c r="X481" t="s">
        <v>663</v>
      </c>
      <c r="Y481" t="s">
        <v>664</v>
      </c>
      <c r="Z481" t="s">
        <v>665</v>
      </c>
      <c r="AA481" t="s">
        <v>666</v>
      </c>
      <c r="AB481" t="s">
        <v>667</v>
      </c>
      <c r="AC481" t="s">
        <v>668</v>
      </c>
      <c r="AD481" t="s">
        <v>186</v>
      </c>
      <c r="AE481" t="s">
        <v>186</v>
      </c>
      <c r="AF481" t="s">
        <v>186</v>
      </c>
      <c r="AG481" t="s">
        <v>186</v>
      </c>
      <c r="AH481" t="s">
        <v>186</v>
      </c>
      <c r="AI481" t="s">
        <v>186</v>
      </c>
      <c r="AJ481" t="s">
        <v>186</v>
      </c>
      <c r="AK481" t="s">
        <v>186</v>
      </c>
      <c r="AL481">
        <v>78.01992528019926</v>
      </c>
      <c r="AM481">
        <v>45.699708454810498</v>
      </c>
      <c r="AN481">
        <v>78.479657387580303</v>
      </c>
      <c r="AO481">
        <v>71.743929359823397</v>
      </c>
      <c r="AP481">
        <v>74.119850187265911</v>
      </c>
      <c r="AQ481">
        <v>76.688453159041387</v>
      </c>
      <c r="AR481">
        <v>48.490945674044269</v>
      </c>
      <c r="AS481"/>
      <c r="AT481"/>
      <c r="AU481"/>
      <c r="AV481"/>
      <c r="AW481"/>
      <c r="AX481"/>
      <c r="AY481"/>
      <c r="AZ481"/>
      <c r="BA481">
        <v>1344</v>
      </c>
      <c r="BB481">
        <v>1780</v>
      </c>
      <c r="BC481">
        <v>1857</v>
      </c>
      <c r="BD481">
        <v>2016</v>
      </c>
      <c r="BE481">
        <v>1759</v>
      </c>
      <c r="BF481">
        <v>841</v>
      </c>
      <c r="BG481">
        <v>978</v>
      </c>
      <c r="BH481">
        <v>1231</v>
      </c>
      <c r="BI481">
        <v>1257</v>
      </c>
      <c r="BJ481">
        <v>1127</v>
      </c>
      <c r="BK481">
        <v>407</v>
      </c>
      <c r="BL481">
        <v>592</v>
      </c>
      <c r="BM481">
        <v>759</v>
      </c>
      <c r="BN481">
        <v>721</v>
      </c>
      <c r="BO481">
        <v>843</v>
      </c>
      <c r="BP481">
        <v>1253</v>
      </c>
      <c r="BQ481">
        <v>627</v>
      </c>
      <c r="BR481">
        <v>1466</v>
      </c>
      <c r="BS481">
        <v>1300</v>
      </c>
      <c r="BT481">
        <v>1979</v>
      </c>
      <c r="BU481">
        <v>1408</v>
      </c>
      <c r="BV481">
        <v>723</v>
      </c>
      <c r="BW481"/>
      <c r="BX481"/>
      <c r="BY481"/>
      <c r="BZ481"/>
      <c r="CA481"/>
      <c r="CB481"/>
      <c r="CC481"/>
      <c r="CD481"/>
    </row>
    <row r="482">
      <c r="A482" t="s">
        <v>791</v>
      </c>
      <c r="B482">
        <v>2019</v>
      </c>
      <c r="C482" t="s">
        <v>800</v>
      </c>
      <c r="D482">
        <v>346</v>
      </c>
      <c r="E482" t="s">
        <v>144</v>
      </c>
      <c r="F482" t="s">
        <v>48</v>
      </c>
      <c r="G482" t="s">
        <v>186</v>
      </c>
      <c r="H482">
        <v>58.899082568807337</v>
      </c>
      <c r="I482">
        <v>34.558823529411761</v>
      </c>
      <c r="J482">
        <v>24.38925081433225</v>
      </c>
      <c r="K482">
        <v>13.99317406143345</v>
      </c>
      <c r="L482">
        <v>5.6836461126005364</v>
      </c>
      <c r="M482">
        <v>50.761124121779858</v>
      </c>
      <c r="N482">
        <v>29.538904899135449</v>
      </c>
      <c r="O482">
        <v>17.603748326639892</v>
      </c>
      <c r="P482">
        <v>11.04033970276009</v>
      </c>
      <c r="Q482">
        <v>4.6531302876480547</v>
      </c>
      <c r="R482">
        <v>66.28003314001657</v>
      </c>
      <c r="S482">
        <v>48.700173310225303</v>
      </c>
      <c r="T482">
        <v>33.245382585751983</v>
      </c>
      <c r="U482">
        <v>28.754940711462449</v>
      </c>
      <c r="V482">
        <v>12.1875</v>
      </c>
      <c r="W482" t="s">
        <v>662</v>
      </c>
      <c r="X482" t="s">
        <v>663</v>
      </c>
      <c r="Y482" t="s">
        <v>664</v>
      </c>
      <c r="Z482" t="s">
        <v>665</v>
      </c>
      <c r="AA482" t="s">
        <v>666</v>
      </c>
      <c r="AB482" t="s">
        <v>667</v>
      </c>
      <c r="AC482" t="s">
        <v>668</v>
      </c>
      <c r="AD482" t="s">
        <v>186</v>
      </c>
      <c r="AE482" t="s">
        <v>186</v>
      </c>
      <c r="AF482" t="s">
        <v>186</v>
      </c>
      <c r="AG482" t="s">
        <v>186</v>
      </c>
      <c r="AH482" t="s">
        <v>186</v>
      </c>
      <c r="AI482" t="s">
        <v>186</v>
      </c>
      <c r="AJ482" t="s">
        <v>186</v>
      </c>
      <c r="AK482" t="s">
        <v>186</v>
      </c>
      <c r="AL482">
        <v>21.980074719800751</v>
      </c>
      <c r="AM482">
        <v>54.300291545189502</v>
      </c>
      <c r="AN482">
        <v>21.5203426124197</v>
      </c>
      <c r="AO482">
        <v>28.256070640176599</v>
      </c>
      <c r="AP482">
        <v>25.880149812734079</v>
      </c>
      <c r="AQ482">
        <v>23.311546840958609</v>
      </c>
      <c r="AR482">
        <v>51.509054325955738</v>
      </c>
      <c r="AS482"/>
      <c r="AT482"/>
      <c r="AU482"/>
      <c r="AV482"/>
      <c r="AW482"/>
      <c r="AX482"/>
      <c r="AY482"/>
      <c r="AZ482"/>
      <c r="BA482">
        <v>1926</v>
      </c>
      <c r="BB482">
        <v>940</v>
      </c>
      <c r="BC482">
        <v>599</v>
      </c>
      <c r="BD482">
        <v>328</v>
      </c>
      <c r="BE482">
        <v>106</v>
      </c>
      <c r="BF482">
        <v>867</v>
      </c>
      <c r="BG482">
        <v>410</v>
      </c>
      <c r="BH482">
        <v>263</v>
      </c>
      <c r="BI482">
        <v>156</v>
      </c>
      <c r="BJ482">
        <v>55</v>
      </c>
      <c r="BK482">
        <v>800</v>
      </c>
      <c r="BL482">
        <v>562</v>
      </c>
      <c r="BM482">
        <v>378</v>
      </c>
      <c r="BN482">
        <v>291</v>
      </c>
      <c r="BO482">
        <v>117</v>
      </c>
      <c r="BP482">
        <v>353</v>
      </c>
      <c r="BQ482">
        <v>745</v>
      </c>
      <c r="BR482">
        <v>402</v>
      </c>
      <c r="BS482">
        <v>512</v>
      </c>
      <c r="BT482">
        <v>691</v>
      </c>
      <c r="BU482">
        <v>428</v>
      </c>
      <c r="BV482">
        <v>768</v>
      </c>
      <c r="BW482"/>
      <c r="BX482"/>
      <c r="BY482"/>
      <c r="BZ482"/>
      <c r="CA482"/>
      <c r="CB482"/>
      <c r="CC482"/>
      <c r="CD482"/>
    </row>
    <row r="483">
      <c r="A483" t="s">
        <v>791</v>
      </c>
      <c r="B483">
        <v>2019</v>
      </c>
      <c r="C483" t="s">
        <v>800</v>
      </c>
      <c r="D483">
        <v>347</v>
      </c>
      <c r="E483" t="s">
        <v>145</v>
      </c>
      <c r="F483" t="s">
        <v>49</v>
      </c>
      <c r="G483" t="s">
        <v>843</v>
      </c>
      <c r="H483">
        <v>37.88990825688073</v>
      </c>
      <c r="I483">
        <v>56.80147058823529</v>
      </c>
      <c r="J483">
        <v>65.26872964169381</v>
      </c>
      <c r="K483">
        <v>64.50511945392492</v>
      </c>
      <c r="L483">
        <v>71.957104557640747</v>
      </c>
      <c r="M483">
        <v>44.203747072599533</v>
      </c>
      <c r="N483">
        <v>60.518731988472616</v>
      </c>
      <c r="O483">
        <v>66.198125836680049</v>
      </c>
      <c r="P483">
        <v>54.493984430290169</v>
      </c>
      <c r="Q483">
        <v>78.764805414551603</v>
      </c>
      <c r="R483">
        <v>31.814415907207959</v>
      </c>
      <c r="S483">
        <v>46.880415944540729</v>
      </c>
      <c r="T483">
        <v>57.343887423043093</v>
      </c>
      <c r="U483">
        <v>62.154150197628447</v>
      </c>
      <c r="V483">
        <v>78.125</v>
      </c>
      <c r="W483" t="s">
        <v>662</v>
      </c>
      <c r="X483" t="s">
        <v>663</v>
      </c>
      <c r="Y483" t="s">
        <v>664</v>
      </c>
      <c r="Z483" t="s">
        <v>665</v>
      </c>
      <c r="AA483" t="s">
        <v>666</v>
      </c>
      <c r="AB483" t="s">
        <v>667</v>
      </c>
      <c r="AC483" t="s">
        <v>668</v>
      </c>
      <c r="AD483" t="s">
        <v>186</v>
      </c>
      <c r="AE483" t="s">
        <v>186</v>
      </c>
      <c r="AF483" t="s">
        <v>186</v>
      </c>
      <c r="AG483" t="s">
        <v>186</v>
      </c>
      <c r="AH483" t="s">
        <v>186</v>
      </c>
      <c r="AI483" t="s">
        <v>186</v>
      </c>
      <c r="AJ483" t="s">
        <v>186</v>
      </c>
      <c r="AK483" t="s">
        <v>186</v>
      </c>
      <c r="AL483">
        <v>67.808219178082197</v>
      </c>
      <c r="AM483">
        <v>43.658892128279888</v>
      </c>
      <c r="AN483">
        <v>66.702355460385448</v>
      </c>
      <c r="AO483">
        <v>55.07726269315674</v>
      </c>
      <c r="AP483">
        <v>55.205992509363298</v>
      </c>
      <c r="AQ483">
        <v>65.25054466230938</v>
      </c>
      <c r="AR483">
        <v>42.72300469483568</v>
      </c>
      <c r="AS483"/>
      <c r="AT483"/>
      <c r="AU483"/>
      <c r="AV483"/>
      <c r="AW483"/>
      <c r="AX483"/>
      <c r="AY483"/>
      <c r="AZ483"/>
      <c r="BA483">
        <v>1239</v>
      </c>
      <c r="BB483">
        <v>1545</v>
      </c>
      <c r="BC483">
        <v>1603</v>
      </c>
      <c r="BD483">
        <v>1512</v>
      </c>
      <c r="BE483">
        <v>1342</v>
      </c>
      <c r="BF483">
        <v>755</v>
      </c>
      <c r="BG483">
        <v>840</v>
      </c>
      <c r="BH483">
        <v>989</v>
      </c>
      <c r="BI483">
        <v>770</v>
      </c>
      <c r="BJ483">
        <v>931</v>
      </c>
      <c r="BK483">
        <v>384</v>
      </c>
      <c r="BL483">
        <v>541</v>
      </c>
      <c r="BM483">
        <v>652</v>
      </c>
      <c r="BN483">
        <v>629</v>
      </c>
      <c r="BO483">
        <v>750</v>
      </c>
      <c r="BP483">
        <v>1089</v>
      </c>
      <c r="BQ483">
        <v>599</v>
      </c>
      <c r="BR483">
        <v>1246</v>
      </c>
      <c r="BS483">
        <v>998</v>
      </c>
      <c r="BT483">
        <v>1474</v>
      </c>
      <c r="BU483">
        <v>1198</v>
      </c>
      <c r="BV483">
        <v>637</v>
      </c>
      <c r="BW483"/>
      <c r="BX483"/>
      <c r="BY483"/>
      <c r="BZ483"/>
      <c r="CA483"/>
      <c r="CB483"/>
      <c r="CC483"/>
      <c r="CD483"/>
    </row>
    <row r="484">
      <c r="A484" t="s">
        <v>791</v>
      </c>
      <c r="B484">
        <v>2019</v>
      </c>
      <c r="C484" t="s">
        <v>800</v>
      </c>
      <c r="D484">
        <v>348</v>
      </c>
      <c r="E484" t="s">
        <v>145</v>
      </c>
      <c r="F484" t="s">
        <v>48</v>
      </c>
      <c r="G484" t="s">
        <v>186</v>
      </c>
      <c r="H484">
        <v>62.11009174311927</v>
      </c>
      <c r="I484">
        <v>43.19852941176471</v>
      </c>
      <c r="J484">
        <v>34.73127035830619</v>
      </c>
      <c r="K484">
        <v>35.494880546075088</v>
      </c>
      <c r="L484">
        <v>28.042895442359249</v>
      </c>
      <c r="M484">
        <v>55.796252927400467</v>
      </c>
      <c r="N484">
        <v>39.481268011527384</v>
      </c>
      <c r="O484">
        <v>33.801874163319937</v>
      </c>
      <c r="P484">
        <v>45.506015569709831</v>
      </c>
      <c r="Q484">
        <v>21.23519458544839</v>
      </c>
      <c r="R484">
        <v>68.185584092792055</v>
      </c>
      <c r="S484">
        <v>53.119584055459271</v>
      </c>
      <c r="T484">
        <v>42.656112576956907</v>
      </c>
      <c r="U484">
        <v>37.845849802371539</v>
      </c>
      <c r="V484">
        <v>21.875</v>
      </c>
      <c r="W484" t="s">
        <v>662</v>
      </c>
      <c r="X484" t="s">
        <v>663</v>
      </c>
      <c r="Y484" t="s">
        <v>664</v>
      </c>
      <c r="Z484" t="s">
        <v>665</v>
      </c>
      <c r="AA484" t="s">
        <v>666</v>
      </c>
      <c r="AB484" t="s">
        <v>667</v>
      </c>
      <c r="AC484" t="s">
        <v>668</v>
      </c>
      <c r="AD484" t="s">
        <v>186</v>
      </c>
      <c r="AE484" t="s">
        <v>186</v>
      </c>
      <c r="AF484" t="s">
        <v>186</v>
      </c>
      <c r="AG484" t="s">
        <v>186</v>
      </c>
      <c r="AH484" t="s">
        <v>186</v>
      </c>
      <c r="AI484" t="s">
        <v>186</v>
      </c>
      <c r="AJ484" t="s">
        <v>186</v>
      </c>
      <c r="AK484" t="s">
        <v>186</v>
      </c>
      <c r="AL484">
        <v>32.19178082191781</v>
      </c>
      <c r="AM484">
        <v>56.341107871720119</v>
      </c>
      <c r="AN484">
        <v>33.297644539614559</v>
      </c>
      <c r="AO484">
        <v>44.922737306843267</v>
      </c>
      <c r="AP484">
        <v>44.794007490636709</v>
      </c>
      <c r="AQ484">
        <v>34.749455337690627</v>
      </c>
      <c r="AR484">
        <v>57.276995305164327</v>
      </c>
      <c r="AS484"/>
      <c r="AT484"/>
      <c r="AU484"/>
      <c r="AV484"/>
      <c r="AW484"/>
      <c r="AX484"/>
      <c r="AY484"/>
      <c r="AZ484"/>
      <c r="BA484">
        <v>2031</v>
      </c>
      <c r="BB484">
        <v>1175</v>
      </c>
      <c r="BC484">
        <v>853</v>
      </c>
      <c r="BD484">
        <v>832</v>
      </c>
      <c r="BE484">
        <v>523</v>
      </c>
      <c r="BF484">
        <v>953</v>
      </c>
      <c r="BG484">
        <v>548</v>
      </c>
      <c r="BH484">
        <v>505</v>
      </c>
      <c r="BI484">
        <v>643</v>
      </c>
      <c r="BJ484">
        <v>251</v>
      </c>
      <c r="BK484">
        <v>823</v>
      </c>
      <c r="BL484">
        <v>613</v>
      </c>
      <c r="BM484">
        <v>485</v>
      </c>
      <c r="BN484">
        <v>383</v>
      </c>
      <c r="BO484">
        <v>210</v>
      </c>
      <c r="BP484">
        <v>517</v>
      </c>
      <c r="BQ484">
        <v>773</v>
      </c>
      <c r="BR484">
        <v>622</v>
      </c>
      <c r="BS484">
        <v>814</v>
      </c>
      <c r="BT484">
        <v>1196</v>
      </c>
      <c r="BU484">
        <v>638</v>
      </c>
      <c r="BV484">
        <v>854</v>
      </c>
      <c r="BW484"/>
      <c r="BX484"/>
      <c r="BY484"/>
      <c r="BZ484"/>
      <c r="CA484"/>
      <c r="CB484"/>
      <c r="CC484"/>
      <c r="CD484"/>
    </row>
    <row r="485">
      <c r="A485" t="s">
        <v>791</v>
      </c>
      <c r="B485">
        <v>2019</v>
      </c>
      <c r="C485" t="s">
        <v>800</v>
      </c>
      <c r="D485">
        <v>349</v>
      </c>
      <c r="E485" t="s">
        <v>146</v>
      </c>
      <c r="F485" t="s">
        <v>49</v>
      </c>
      <c r="G485" t="s">
        <v>186</v>
      </c>
      <c r="H485">
        <v>87.553516819571868</v>
      </c>
      <c r="I485">
        <v>95.220588235294116</v>
      </c>
      <c r="J485">
        <v>96.946254071661244</v>
      </c>
      <c r="K485">
        <v>97.397610921501709</v>
      </c>
      <c r="L485">
        <v>97.747989276139407</v>
      </c>
      <c r="M485">
        <v>88.52459016393442</v>
      </c>
      <c r="N485">
        <v>96.397694524495677</v>
      </c>
      <c r="O485">
        <v>96.720214190093714</v>
      </c>
      <c r="P485">
        <v>97.664543524416132</v>
      </c>
      <c r="Q485">
        <v>97.546531302876488</v>
      </c>
      <c r="R485">
        <v>86.412593206296606</v>
      </c>
      <c r="S485">
        <v>91.421143847487002</v>
      </c>
      <c r="T485">
        <v>95.954265611257696</v>
      </c>
      <c r="U485">
        <v>96.936758893280626</v>
      </c>
      <c r="V485">
        <v>98.125</v>
      </c>
      <c r="W485" t="s">
        <v>662</v>
      </c>
      <c r="X485" t="s">
        <v>663</v>
      </c>
      <c r="Y485" t="s">
        <v>664</v>
      </c>
      <c r="Z485" t="s">
        <v>665</v>
      </c>
      <c r="AA485" t="s">
        <v>666</v>
      </c>
      <c r="AB485" t="s">
        <v>667</v>
      </c>
      <c r="AC485" t="s">
        <v>668</v>
      </c>
      <c r="AD485" t="s">
        <v>186</v>
      </c>
      <c r="AE485" t="s">
        <v>186</v>
      </c>
      <c r="AF485" t="s">
        <v>186</v>
      </c>
      <c r="AG485" t="s">
        <v>186</v>
      </c>
      <c r="AH485" t="s">
        <v>186</v>
      </c>
      <c r="AI485" t="s">
        <v>186</v>
      </c>
      <c r="AJ485" t="s">
        <v>186</v>
      </c>
      <c r="AK485" t="s">
        <v>186</v>
      </c>
      <c r="AL485">
        <v>95.392278953922798</v>
      </c>
      <c r="AM485">
        <v>88.70262390670554</v>
      </c>
      <c r="AN485">
        <v>94.914346895074942</v>
      </c>
      <c r="AO485">
        <v>97.406181015452546</v>
      </c>
      <c r="AP485">
        <v>93.63295880149812</v>
      </c>
      <c r="AQ485">
        <v>96.296296296296291</v>
      </c>
      <c r="AR485">
        <v>92.890677397719656</v>
      </c>
      <c r="AS485"/>
      <c r="AT485"/>
      <c r="AU485"/>
      <c r="AV485"/>
      <c r="AW485"/>
      <c r="AX485"/>
      <c r="AY485"/>
      <c r="AZ485"/>
      <c r="BA485">
        <v>2863</v>
      </c>
      <c r="BB485">
        <v>2590</v>
      </c>
      <c r="BC485">
        <v>2381</v>
      </c>
      <c r="BD485">
        <v>2283</v>
      </c>
      <c r="BE485">
        <v>1823</v>
      </c>
      <c r="BF485">
        <v>1512</v>
      </c>
      <c r="BG485">
        <v>1338</v>
      </c>
      <c r="BH485">
        <v>1445</v>
      </c>
      <c r="BI485">
        <v>1380</v>
      </c>
      <c r="BJ485">
        <v>1153</v>
      </c>
      <c r="BK485">
        <v>1043</v>
      </c>
      <c r="BL485">
        <v>1055</v>
      </c>
      <c r="BM485">
        <v>1091</v>
      </c>
      <c r="BN485">
        <v>981</v>
      </c>
      <c r="BO485">
        <v>942</v>
      </c>
      <c r="BP485">
        <v>1532</v>
      </c>
      <c r="BQ485">
        <v>1217</v>
      </c>
      <c r="BR485">
        <v>1773</v>
      </c>
      <c r="BS485">
        <v>1765</v>
      </c>
      <c r="BT485">
        <v>2500</v>
      </c>
      <c r="BU485">
        <v>1768</v>
      </c>
      <c r="BV485">
        <v>1385</v>
      </c>
      <c r="BW485"/>
      <c r="BX485"/>
      <c r="BY485"/>
      <c r="BZ485"/>
      <c r="CA485"/>
      <c r="CB485"/>
      <c r="CC485"/>
      <c r="CD485"/>
    </row>
    <row r="486">
      <c r="A486" t="s">
        <v>791</v>
      </c>
      <c r="B486">
        <v>2019</v>
      </c>
      <c r="C486" t="s">
        <v>800</v>
      </c>
      <c r="D486">
        <v>350</v>
      </c>
      <c r="E486" t="s">
        <v>146</v>
      </c>
      <c r="F486" t="s">
        <v>48</v>
      </c>
      <c r="G486" t="s">
        <v>186</v>
      </c>
      <c r="H486">
        <v>12.446483180428141</v>
      </c>
      <c r="I486">
        <v>4.7794117647058822</v>
      </c>
      <c r="J486">
        <v>3.053745928338762</v>
      </c>
      <c r="K486">
        <v>2.6023890784982928</v>
      </c>
      <c r="L486">
        <v>2.25201072386059</v>
      </c>
      <c r="M486">
        <v>11.47540983606557</v>
      </c>
      <c r="N486">
        <v>3.6023054755043229</v>
      </c>
      <c r="O486">
        <v>3.2797858099062922</v>
      </c>
      <c r="P486">
        <v>2.335456475583864</v>
      </c>
      <c r="Q486">
        <v>2.4534686971235189</v>
      </c>
      <c r="R486">
        <v>13.5874067937034</v>
      </c>
      <c r="S486">
        <v>8.5788561525129978</v>
      </c>
      <c r="T486">
        <v>4.0457343887423054</v>
      </c>
      <c r="U486">
        <v>3.0632411067193681</v>
      </c>
      <c r="V486">
        <v>1.875</v>
      </c>
      <c r="W486" t="s">
        <v>662</v>
      </c>
      <c r="X486" t="s">
        <v>663</v>
      </c>
      <c r="Y486" t="s">
        <v>664</v>
      </c>
      <c r="Z486" t="s">
        <v>665</v>
      </c>
      <c r="AA486" t="s">
        <v>666</v>
      </c>
      <c r="AB486" t="s">
        <v>667</v>
      </c>
      <c r="AC486" t="s">
        <v>668</v>
      </c>
      <c r="AD486" t="s">
        <v>186</v>
      </c>
      <c r="AE486" t="s">
        <v>186</v>
      </c>
      <c r="AF486" t="s">
        <v>186</v>
      </c>
      <c r="AG486" t="s">
        <v>186</v>
      </c>
      <c r="AH486" t="s">
        <v>186</v>
      </c>
      <c r="AI486" t="s">
        <v>186</v>
      </c>
      <c r="AJ486" t="s">
        <v>186</v>
      </c>
      <c r="AK486" t="s">
        <v>186</v>
      </c>
      <c r="AL486">
        <v>4.6077210460772102</v>
      </c>
      <c r="AM486">
        <v>11.29737609329446</v>
      </c>
      <c r="AN486">
        <v>5.0856531049250542</v>
      </c>
      <c r="AO486">
        <v>2.593818984547462</v>
      </c>
      <c r="AP486">
        <v>6.3670411985018731</v>
      </c>
      <c r="AQ486">
        <v>3.7037037037037028</v>
      </c>
      <c r="AR486">
        <v>7.1093226022803488</v>
      </c>
      <c r="AS486"/>
      <c r="AT486"/>
      <c r="AU486"/>
      <c r="AV486"/>
      <c r="AW486"/>
      <c r="AX486"/>
      <c r="AY486"/>
      <c r="AZ486"/>
      <c r="BA486">
        <v>407</v>
      </c>
      <c r="BB486">
        <v>130</v>
      </c>
      <c r="BC486">
        <v>75</v>
      </c>
      <c r="BD486">
        <v>61</v>
      </c>
      <c r="BE486">
        <v>42</v>
      </c>
      <c r="BF486">
        <v>196</v>
      </c>
      <c r="BG486">
        <v>50</v>
      </c>
      <c r="BH486">
        <v>49</v>
      </c>
      <c r="BI486">
        <v>33</v>
      </c>
      <c r="BJ486">
        <v>29</v>
      </c>
      <c r="BK486">
        <v>164</v>
      </c>
      <c r="BL486">
        <v>99</v>
      </c>
      <c r="BM486">
        <v>46</v>
      </c>
      <c r="BN486">
        <v>31</v>
      </c>
      <c r="BO486">
        <v>18</v>
      </c>
      <c r="BP486">
        <v>74</v>
      </c>
      <c r="BQ486">
        <v>155</v>
      </c>
      <c r="BR486">
        <v>95</v>
      </c>
      <c r="BS486">
        <v>47</v>
      </c>
      <c r="BT486">
        <v>170</v>
      </c>
      <c r="BU486">
        <v>68</v>
      </c>
      <c r="BV486">
        <v>106</v>
      </c>
      <c r="BW486"/>
      <c r="BX486"/>
      <c r="BY486"/>
      <c r="BZ486"/>
      <c r="CA486"/>
      <c r="CB486"/>
      <c r="CC486"/>
      <c r="CD486"/>
    </row>
    <row r="487">
      <c r="A487" t="s">
        <v>791</v>
      </c>
      <c r="B487">
        <v>2019</v>
      </c>
      <c r="C487" t="s">
        <v>800</v>
      </c>
      <c r="D487">
        <v>351</v>
      </c>
      <c r="E487" t="s">
        <v>147</v>
      </c>
      <c r="F487" t="s">
        <v>49</v>
      </c>
      <c r="G487" t="s">
        <v>186</v>
      </c>
      <c r="H487">
        <v>80.030581039755361</v>
      </c>
      <c r="I487">
        <v>80.330882352941174</v>
      </c>
      <c r="J487">
        <v>81.311074918566774</v>
      </c>
      <c r="K487">
        <v>71.672354948805463</v>
      </c>
      <c r="L487">
        <v>73.672922252010721</v>
      </c>
      <c r="M487">
        <v>77.927400468384079</v>
      </c>
      <c r="N487">
        <v>79.322766570605182</v>
      </c>
      <c r="O487">
        <v>77.309236947791163</v>
      </c>
      <c r="P487">
        <v>57.891012031139432</v>
      </c>
      <c r="Q487">
        <v>80.118443316412851</v>
      </c>
      <c r="R487">
        <v>79.784589892294946</v>
      </c>
      <c r="S487">
        <v>83.188908145580584</v>
      </c>
      <c r="T487">
        <v>80.123131046613892</v>
      </c>
      <c r="U487">
        <v>83.102766798418969</v>
      </c>
      <c r="V487">
        <v>86.041666666666671</v>
      </c>
      <c r="W487" t="s">
        <v>662</v>
      </c>
      <c r="X487" t="s">
        <v>663</v>
      </c>
      <c r="Y487" t="s">
        <v>664</v>
      </c>
      <c r="Z487" t="s">
        <v>665</v>
      </c>
      <c r="AA487" t="s">
        <v>666</v>
      </c>
      <c r="AB487" t="s">
        <v>667</v>
      </c>
      <c r="AC487" t="s">
        <v>668</v>
      </c>
      <c r="AD487" t="s">
        <v>186</v>
      </c>
      <c r="AE487" t="s">
        <v>186</v>
      </c>
      <c r="AF487" t="s">
        <v>186</v>
      </c>
      <c r="AG487" t="s">
        <v>186</v>
      </c>
      <c r="AH487" t="s">
        <v>186</v>
      </c>
      <c r="AI487" t="s">
        <v>186</v>
      </c>
      <c r="AJ487" t="s">
        <v>186</v>
      </c>
      <c r="AK487" t="s">
        <v>186</v>
      </c>
      <c r="AL487">
        <v>82.378580323785798</v>
      </c>
      <c r="AM487">
        <v>84.183673469387756</v>
      </c>
      <c r="AN487">
        <v>81.156316916488223</v>
      </c>
      <c r="AO487">
        <v>71.136865342163361</v>
      </c>
      <c r="AP487">
        <v>69.101123595505626</v>
      </c>
      <c r="AQ487">
        <v>81.42701525054467</v>
      </c>
      <c r="AR487">
        <v>82.494969818913475</v>
      </c>
      <c r="AS487"/>
      <c r="AT487"/>
      <c r="AU487"/>
      <c r="AV487"/>
      <c r="AW487"/>
      <c r="AX487"/>
      <c r="AY487"/>
      <c r="AZ487"/>
      <c r="BA487">
        <v>2617</v>
      </c>
      <c r="BB487">
        <v>2185</v>
      </c>
      <c r="BC487">
        <v>1997</v>
      </c>
      <c r="BD487">
        <v>1680</v>
      </c>
      <c r="BE487">
        <v>1374</v>
      </c>
      <c r="BF487">
        <v>1331</v>
      </c>
      <c r="BG487">
        <v>1101</v>
      </c>
      <c r="BH487">
        <v>1155</v>
      </c>
      <c r="BI487">
        <v>818</v>
      </c>
      <c r="BJ487">
        <v>947</v>
      </c>
      <c r="BK487">
        <v>963</v>
      </c>
      <c r="BL487">
        <v>960</v>
      </c>
      <c r="BM487">
        <v>911</v>
      </c>
      <c r="BN487">
        <v>841</v>
      </c>
      <c r="BO487">
        <v>826</v>
      </c>
      <c r="BP487">
        <v>1323</v>
      </c>
      <c r="BQ487">
        <v>1155</v>
      </c>
      <c r="BR487">
        <v>1516</v>
      </c>
      <c r="BS487">
        <v>1289</v>
      </c>
      <c r="BT487">
        <v>1845</v>
      </c>
      <c r="BU487">
        <v>1495</v>
      </c>
      <c r="BV487">
        <v>1230</v>
      </c>
      <c r="BW487"/>
      <c r="BX487"/>
      <c r="BY487"/>
      <c r="BZ487"/>
      <c r="CA487"/>
      <c r="CB487"/>
      <c r="CC487"/>
      <c r="CD487"/>
    </row>
    <row r="488">
      <c r="A488" t="s">
        <v>791</v>
      </c>
      <c r="B488">
        <v>2019</v>
      </c>
      <c r="C488" t="s">
        <v>800</v>
      </c>
      <c r="D488">
        <v>352</v>
      </c>
      <c r="E488" t="s">
        <v>147</v>
      </c>
      <c r="F488" t="s">
        <v>48</v>
      </c>
      <c r="G488" t="s">
        <v>186</v>
      </c>
      <c r="H488">
        <v>19.969418960244649</v>
      </c>
      <c r="I488">
        <v>19.669117647058819</v>
      </c>
      <c r="J488">
        <v>18.688925081433229</v>
      </c>
      <c r="K488">
        <v>28.327645051194541</v>
      </c>
      <c r="L488">
        <v>26.327077747989279</v>
      </c>
      <c r="M488">
        <v>22.072599531615921</v>
      </c>
      <c r="N488">
        <v>20.677233429394811</v>
      </c>
      <c r="O488">
        <v>22.69076305220883</v>
      </c>
      <c r="P488">
        <v>42.108987968860568</v>
      </c>
      <c r="Q488">
        <v>19.881556683587139</v>
      </c>
      <c r="R488">
        <v>20.215410107705051</v>
      </c>
      <c r="S488">
        <v>16.811091854419409</v>
      </c>
      <c r="T488">
        <v>19.876868953386101</v>
      </c>
      <c r="U488">
        <v>16.897233201581031</v>
      </c>
      <c r="V488">
        <v>13.95833333333333</v>
      </c>
      <c r="W488" t="s">
        <v>662</v>
      </c>
      <c r="X488" t="s">
        <v>663</v>
      </c>
      <c r="Y488" t="s">
        <v>664</v>
      </c>
      <c r="Z488" t="s">
        <v>665</v>
      </c>
      <c r="AA488" t="s">
        <v>666</v>
      </c>
      <c r="AB488" t="s">
        <v>667</v>
      </c>
      <c r="AC488" t="s">
        <v>668</v>
      </c>
      <c r="AD488" t="s">
        <v>186</v>
      </c>
      <c r="AE488" t="s">
        <v>186</v>
      </c>
      <c r="AF488" t="s">
        <v>186</v>
      </c>
      <c r="AG488" t="s">
        <v>186</v>
      </c>
      <c r="AH488" t="s">
        <v>186</v>
      </c>
      <c r="AI488" t="s">
        <v>186</v>
      </c>
      <c r="AJ488" t="s">
        <v>186</v>
      </c>
      <c r="AK488" t="s">
        <v>186</v>
      </c>
      <c r="AL488">
        <v>17.621419676214199</v>
      </c>
      <c r="AM488">
        <v>15.816326530612249</v>
      </c>
      <c r="AN488">
        <v>18.843683083511781</v>
      </c>
      <c r="AO488">
        <v>28.863134657836639</v>
      </c>
      <c r="AP488">
        <v>30.898876404494381</v>
      </c>
      <c r="AQ488">
        <v>18.57298474945534</v>
      </c>
      <c r="AR488">
        <v>17.505030181086521</v>
      </c>
      <c r="AS488"/>
      <c r="AT488"/>
      <c r="AU488"/>
      <c r="AV488"/>
      <c r="AW488"/>
      <c r="AX488"/>
      <c r="AY488"/>
      <c r="AZ488"/>
      <c r="BA488">
        <v>653</v>
      </c>
      <c r="BB488">
        <v>535</v>
      </c>
      <c r="BC488">
        <v>459</v>
      </c>
      <c r="BD488">
        <v>664</v>
      </c>
      <c r="BE488">
        <v>491</v>
      </c>
      <c r="BF488">
        <v>377</v>
      </c>
      <c r="BG488">
        <v>287</v>
      </c>
      <c r="BH488">
        <v>339</v>
      </c>
      <c r="BI488">
        <v>595</v>
      </c>
      <c r="BJ488">
        <v>235</v>
      </c>
      <c r="BK488">
        <v>244</v>
      </c>
      <c r="BL488">
        <v>194</v>
      </c>
      <c r="BM488">
        <v>226</v>
      </c>
      <c r="BN488">
        <v>171</v>
      </c>
      <c r="BO488">
        <v>134</v>
      </c>
      <c r="BP488">
        <v>283</v>
      </c>
      <c r="BQ488">
        <v>217</v>
      </c>
      <c r="BR488">
        <v>352</v>
      </c>
      <c r="BS488">
        <v>523</v>
      </c>
      <c r="BT488">
        <v>825</v>
      </c>
      <c r="BU488">
        <v>341</v>
      </c>
      <c r="BV488">
        <v>261</v>
      </c>
      <c r="BW488"/>
      <c r="BX488"/>
      <c r="BY488"/>
      <c r="BZ488"/>
      <c r="CA488"/>
      <c r="CB488"/>
      <c r="CC488"/>
      <c r="CD488"/>
    </row>
    <row r="489">
      <c r="A489" t="s">
        <v>791</v>
      </c>
      <c r="B489">
        <v>2019</v>
      </c>
      <c r="C489" t="s">
        <v>800</v>
      </c>
      <c r="D489">
        <v>353</v>
      </c>
      <c r="E489" t="s">
        <v>137</v>
      </c>
      <c r="F489" t="s">
        <v>49</v>
      </c>
      <c r="G489" t="s">
        <v>186</v>
      </c>
      <c r="H489">
        <v>45.22935779816514</v>
      </c>
      <c r="I489">
        <v>67.977941176470594</v>
      </c>
      <c r="J489">
        <v>77.890879478827358</v>
      </c>
      <c r="K489">
        <v>87.883959044368595</v>
      </c>
      <c r="L489">
        <v>96.514745308310992</v>
      </c>
      <c r="M489">
        <v>53.512880562060893</v>
      </c>
      <c r="N489">
        <v>73.054755043227672</v>
      </c>
      <c r="O489">
        <v>84.471218206157957</v>
      </c>
      <c r="P489">
        <v>91.082802547770697</v>
      </c>
      <c r="Q489">
        <v>97.71573604060913</v>
      </c>
      <c r="R489">
        <v>38.276719138359567</v>
      </c>
      <c r="S489">
        <v>53.986135181975733</v>
      </c>
      <c r="T489">
        <v>68.953386103781881</v>
      </c>
      <c r="U489">
        <v>73.320158102766797</v>
      </c>
      <c r="V489">
        <v>89.375</v>
      </c>
      <c r="W489" t="s">
        <v>662</v>
      </c>
      <c r="X489" t="s">
        <v>663</v>
      </c>
      <c r="Y489" t="s">
        <v>664</v>
      </c>
      <c r="Z489" t="s">
        <v>665</v>
      </c>
      <c r="AA489" t="s">
        <v>666</v>
      </c>
      <c r="AB489" t="s">
        <v>667</v>
      </c>
      <c r="AC489" t="s">
        <v>668</v>
      </c>
      <c r="AD489" t="s">
        <v>186</v>
      </c>
      <c r="AE489" t="s">
        <v>186</v>
      </c>
      <c r="AF489" t="s">
        <v>186</v>
      </c>
      <c r="AG489" t="s">
        <v>186</v>
      </c>
      <c r="AH489" t="s">
        <v>186</v>
      </c>
      <c r="AI489" t="s">
        <v>186</v>
      </c>
      <c r="AJ489" t="s">
        <v>186</v>
      </c>
      <c r="AK489" t="s">
        <v>186</v>
      </c>
      <c r="AL489">
        <v>81.133250311332503</v>
      </c>
      <c r="AM489">
        <v>50.145772594752188</v>
      </c>
      <c r="AN489">
        <v>80.192719486081359</v>
      </c>
      <c r="AO489">
        <v>73.565121412803535</v>
      </c>
      <c r="AP489">
        <v>78.12734082397003</v>
      </c>
      <c r="AQ489">
        <v>78.485838779956424</v>
      </c>
      <c r="AR489">
        <v>50.435949027498317</v>
      </c>
      <c r="AS489"/>
      <c r="AT489"/>
      <c r="AU489"/>
      <c r="AV489"/>
      <c r="AW489"/>
      <c r="AX489"/>
      <c r="AY489"/>
      <c r="AZ489"/>
      <c r="BA489">
        <v>1479</v>
      </c>
      <c r="BB489">
        <v>1849</v>
      </c>
      <c r="BC489">
        <v>1913</v>
      </c>
      <c r="BD489">
        <v>2060</v>
      </c>
      <c r="BE489">
        <v>1800</v>
      </c>
      <c r="BF489">
        <v>914</v>
      </c>
      <c r="BG489">
        <v>1014</v>
      </c>
      <c r="BH489">
        <v>1262</v>
      </c>
      <c r="BI489">
        <v>1287</v>
      </c>
      <c r="BJ489">
        <v>1155</v>
      </c>
      <c r="BK489">
        <v>462</v>
      </c>
      <c r="BL489">
        <v>623</v>
      </c>
      <c r="BM489">
        <v>784</v>
      </c>
      <c r="BN489">
        <v>742</v>
      </c>
      <c r="BO489">
        <v>858</v>
      </c>
      <c r="BP489">
        <v>1303</v>
      </c>
      <c r="BQ489">
        <v>688</v>
      </c>
      <c r="BR489">
        <v>1498</v>
      </c>
      <c r="BS489">
        <v>1333</v>
      </c>
      <c r="BT489">
        <v>2086</v>
      </c>
      <c r="BU489">
        <v>1441</v>
      </c>
      <c r="BV489">
        <v>752</v>
      </c>
      <c r="BW489"/>
      <c r="BX489"/>
      <c r="BY489"/>
      <c r="BZ489"/>
      <c r="CA489"/>
      <c r="CB489"/>
      <c r="CC489"/>
      <c r="CD489"/>
    </row>
    <row r="490">
      <c r="A490" t="s">
        <v>791</v>
      </c>
      <c r="B490">
        <v>2019</v>
      </c>
      <c r="C490" t="s">
        <v>800</v>
      </c>
      <c r="D490">
        <v>354</v>
      </c>
      <c r="E490" t="s">
        <v>137</v>
      </c>
      <c r="F490" t="s">
        <v>48</v>
      </c>
      <c r="G490" t="s">
        <v>186</v>
      </c>
      <c r="H490">
        <v>54.77064220183486</v>
      </c>
      <c r="I490">
        <v>32.022058823529413</v>
      </c>
      <c r="J490">
        <v>22.109120521172638</v>
      </c>
      <c r="K490">
        <v>12.1160409556314</v>
      </c>
      <c r="L490">
        <v>3.4852546916890081</v>
      </c>
      <c r="M490">
        <v>46.487119437939107</v>
      </c>
      <c r="N490">
        <v>26.945244956772331</v>
      </c>
      <c r="O490">
        <v>15.528781793842031</v>
      </c>
      <c r="P490">
        <v>8.9171974522292992</v>
      </c>
      <c r="Q490">
        <v>2.2842639593908629</v>
      </c>
      <c r="R490">
        <v>61.723280861640433</v>
      </c>
      <c r="S490">
        <v>46.013864818024267</v>
      </c>
      <c r="T490">
        <v>31.046613896218119</v>
      </c>
      <c r="U490">
        <v>26.679841897233199</v>
      </c>
      <c r="V490">
        <v>10.625</v>
      </c>
      <c r="W490" t="s">
        <v>662</v>
      </c>
      <c r="X490" t="s">
        <v>663</v>
      </c>
      <c r="Y490" t="s">
        <v>664</v>
      </c>
      <c r="Z490" t="s">
        <v>665</v>
      </c>
      <c r="AA490" t="s">
        <v>666</v>
      </c>
      <c r="AB490" t="s">
        <v>667</v>
      </c>
      <c r="AC490" t="s">
        <v>668</v>
      </c>
      <c r="AD490" t="s">
        <v>186</v>
      </c>
      <c r="AE490" t="s">
        <v>186</v>
      </c>
      <c r="AF490" t="s">
        <v>186</v>
      </c>
      <c r="AG490" t="s">
        <v>186</v>
      </c>
      <c r="AH490" t="s">
        <v>186</v>
      </c>
      <c r="AI490" t="s">
        <v>186</v>
      </c>
      <c r="AJ490" t="s">
        <v>186</v>
      </c>
      <c r="AK490" t="s">
        <v>186</v>
      </c>
      <c r="AL490">
        <v>18.8667496886675</v>
      </c>
      <c r="AM490">
        <v>49.854227405247812</v>
      </c>
      <c r="AN490">
        <v>19.807280513918631</v>
      </c>
      <c r="AO490">
        <v>26.434878587196469</v>
      </c>
      <c r="AP490">
        <v>21.872659176029959</v>
      </c>
      <c r="AQ490">
        <v>21.514161220043569</v>
      </c>
      <c r="AR490">
        <v>49.564050972501683</v>
      </c>
      <c r="AS490"/>
      <c r="AT490"/>
      <c r="AU490"/>
      <c r="AV490"/>
      <c r="AW490"/>
      <c r="AX490"/>
      <c r="AY490"/>
      <c r="AZ490"/>
      <c r="BA490">
        <v>1791</v>
      </c>
      <c r="BB490">
        <v>871</v>
      </c>
      <c r="BC490">
        <v>543</v>
      </c>
      <c r="BD490">
        <v>284</v>
      </c>
      <c r="BE490">
        <v>65</v>
      </c>
      <c r="BF490">
        <v>794</v>
      </c>
      <c r="BG490">
        <v>374</v>
      </c>
      <c r="BH490">
        <v>232</v>
      </c>
      <c r="BI490">
        <v>126</v>
      </c>
      <c r="BJ490">
        <v>27</v>
      </c>
      <c r="BK490">
        <v>745</v>
      </c>
      <c r="BL490">
        <v>531</v>
      </c>
      <c r="BM490">
        <v>353</v>
      </c>
      <c r="BN490">
        <v>270</v>
      </c>
      <c r="BO490">
        <v>102</v>
      </c>
      <c r="BP490">
        <v>303</v>
      </c>
      <c r="BQ490">
        <v>684</v>
      </c>
      <c r="BR490">
        <v>370</v>
      </c>
      <c r="BS490">
        <v>479</v>
      </c>
      <c r="BT490">
        <v>584</v>
      </c>
      <c r="BU490">
        <v>395</v>
      </c>
      <c r="BV490">
        <v>739</v>
      </c>
      <c r="BW490"/>
      <c r="BX490"/>
      <c r="BY490"/>
      <c r="BZ490"/>
      <c r="CA490"/>
      <c r="CB490"/>
      <c r="CC490"/>
      <c r="CD490"/>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Water</vt:lpstr>
      <vt:lpstr>Sanitation</vt:lpstr>
      <vt:lpstr>Hygiene</vt:lpstr>
      <vt:lpstr>DHS01</vt:lpstr>
      <vt:lpstr>WHS03</vt:lpstr>
      <vt:lpstr>DHS06</vt:lpstr>
      <vt:lpstr>DHS11</vt:lpstr>
      <vt:lpstr>MICS14</vt:lpstr>
      <vt:lpstr>DHS16</vt:lpstr>
      <vt:lpstr>MICS19</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2021-05-26T10:59:42Z</dcterms:modified>
</cp:coreProperties>
</file>